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mpect training\"/>
    </mc:Choice>
  </mc:AlternateContent>
  <xr:revisionPtr revIDLastSave="0" documentId="13_ncr:1_{14DC108C-2B5C-494E-9EC0-949CA064653C}" xr6:coauthVersionLast="47" xr6:coauthVersionMax="47" xr10:uidLastSave="{00000000-0000-0000-0000-000000000000}"/>
  <bookViews>
    <workbookView xWindow="-108" yWindow="-108" windowWidth="23256" windowHeight="13176" firstSheet="3" activeTab="8" xr2:uid="{00000000-000D-0000-FFFF-FFFF00000000}"/>
  </bookViews>
  <sheets>
    <sheet name="QUE 17 TOTAL REV BY MAR_CHA" sheetId="2" r:id="rId1"/>
    <sheet name="QUE 18 TOP 5 CITIES" sheetId="3" r:id="rId2"/>
    <sheet name="QUE 19 AVERAGE ROI BY PRO_CAT" sheetId="4" r:id="rId3"/>
    <sheet name="QUE 20 CUSTO GEN HIGH SEG VAL" sheetId="5" r:id="rId4"/>
    <sheet name="QUE 21 TOTAL CAMP CSOT BY MAR_C" sheetId="6" r:id="rId5"/>
    <sheet name="QUE 22 RES RATE FOR EACH CHANNE" sheetId="7" r:id="rId6"/>
    <sheet name="QUE 23 MONTH WITH HIGHEST REV" sheetId="8" r:id="rId7"/>
    <sheet name="QUE 24 COUNT OF CUS BY CUSSEG" sheetId="9" r:id="rId8"/>
    <sheet name="QUE 29" sheetId="11" r:id="rId9"/>
    <sheet name="Marketing_Data_Advanced" sheetId="1" r:id="rId10"/>
    <sheet name="Dashboard" sheetId="10" r:id="rId11"/>
  </sheets>
  <definedNames>
    <definedName name="_xlnm._FilterDatabase" localSheetId="9" hidden="1">Marketing_Data_Advanced!$A$1:$R$1</definedName>
    <definedName name="Slicer_City">#N/A</definedName>
    <definedName name="Slicer_Customer_Segment">#N/A</definedName>
    <definedName name="Slicer_Product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019" i="1" l="1"/>
  <c r="H10017" i="1"/>
  <c r="L10023" i="1"/>
  <c r="L10020" i="1"/>
  <c r="L10021" i="1"/>
  <c r="L10022" i="1"/>
  <c r="P10016" i="1"/>
  <c r="H10015" i="1"/>
  <c r="G10014" i="1"/>
  <c r="J10013" i="1"/>
  <c r="I10012" i="1"/>
  <c r="Q10001" i="1"/>
  <c r="L10009" i="1"/>
  <c r="Q8709" i="1"/>
  <c r="Q9768" i="1"/>
  <c r="Q7934" i="1"/>
  <c r="Q7145" i="1"/>
  <c r="Q4627" i="1"/>
  <c r="Q1732" i="1"/>
  <c r="Q1164" i="1"/>
  <c r="Q9058" i="1"/>
  <c r="Q5171" i="1"/>
  <c r="Q6368" i="1"/>
  <c r="Q2522" i="1"/>
  <c r="Q9332" i="1"/>
  <c r="Q2820" i="1"/>
  <c r="Q8491" i="1"/>
  <c r="Q2834" i="1"/>
  <c r="Q5257" i="1"/>
  <c r="Q7186" i="1"/>
  <c r="Q4883" i="1"/>
  <c r="Q4101" i="1"/>
  <c r="Q8901" i="1"/>
  <c r="Q3722" i="1"/>
  <c r="Q7897" i="1"/>
  <c r="Q1797" i="1"/>
  <c r="Q6698" i="1"/>
  <c r="Q3374" i="1"/>
  <c r="Q5794" i="1"/>
  <c r="Q142" i="1"/>
  <c r="Q6796" i="1"/>
  <c r="Q2865" i="1"/>
  <c r="Q5056" i="1"/>
  <c r="Q7132" i="1"/>
  <c r="Q7326" i="1"/>
  <c r="Q9874" i="1"/>
  <c r="Q532" i="1"/>
  <c r="Q5484" i="1"/>
  <c r="Q3554" i="1"/>
  <c r="Q9394" i="1"/>
  <c r="Q9924" i="1"/>
  <c r="Q1607" i="1"/>
  <c r="Q8007" i="1"/>
  <c r="Q7244" i="1"/>
  <c r="Q6285" i="1"/>
  <c r="Q977" i="1"/>
  <c r="Q478" i="1"/>
  <c r="Q4040" i="1"/>
  <c r="Q15" i="1"/>
  <c r="Q3808" i="1"/>
  <c r="Q4181" i="1"/>
  <c r="Q4605" i="1"/>
  <c r="Q5143" i="1"/>
  <c r="Q4540" i="1"/>
  <c r="Q3494" i="1"/>
  <c r="Q3260" i="1"/>
  <c r="Q8845" i="1"/>
  <c r="Q757" i="1"/>
  <c r="Q4426" i="1"/>
  <c r="Q4481" i="1"/>
  <c r="Q5153" i="1"/>
  <c r="Q8391" i="1"/>
  <c r="Q9507" i="1"/>
  <c r="Q5695" i="1"/>
  <c r="Q651" i="1"/>
  <c r="Q2812" i="1"/>
  <c r="Q2617" i="1"/>
  <c r="Q2728" i="1"/>
  <c r="Q1835" i="1"/>
  <c r="Q3876" i="1"/>
  <c r="Q6024" i="1"/>
  <c r="Q8926" i="1"/>
  <c r="Q2009" i="1"/>
  <c r="Q7430" i="1"/>
  <c r="Q3133" i="1"/>
  <c r="Q544" i="1"/>
  <c r="Q1943" i="1"/>
  <c r="Q2256" i="1"/>
  <c r="Q8014" i="1"/>
  <c r="Q6048" i="1"/>
  <c r="Q7144" i="1"/>
  <c r="Q4817" i="1"/>
  <c r="Q9078" i="1"/>
  <c r="Q191" i="1"/>
  <c r="Q1561" i="1"/>
  <c r="Q9239" i="1"/>
  <c r="Q2694" i="1"/>
  <c r="Q2018" i="1"/>
  <c r="Q8666" i="1"/>
  <c r="Q7881" i="1"/>
  <c r="Q8433" i="1"/>
  <c r="Q9481" i="1"/>
  <c r="Q1916" i="1"/>
  <c r="Q9634" i="1"/>
  <c r="Q9209" i="1"/>
  <c r="Q2244" i="1"/>
  <c r="Q6519" i="1"/>
  <c r="Q8639" i="1"/>
  <c r="Q5487" i="1"/>
  <c r="Q2545" i="1"/>
  <c r="Q6785" i="1"/>
  <c r="Q6878" i="1"/>
  <c r="Q8978" i="1"/>
  <c r="Q8881" i="1"/>
  <c r="Q2889" i="1"/>
  <c r="Q6183" i="1"/>
  <c r="Q5182" i="1"/>
  <c r="Q65" i="1"/>
  <c r="Q8874" i="1"/>
  <c r="Q6938" i="1"/>
  <c r="Q6343" i="1"/>
  <c r="Q5690" i="1"/>
  <c r="Q1637" i="1"/>
  <c r="Q7547" i="1"/>
  <c r="Q5007" i="1"/>
  <c r="Q9090" i="1"/>
  <c r="Q1975" i="1"/>
  <c r="Q5709" i="1"/>
  <c r="Q9900" i="1"/>
  <c r="Q2087" i="1"/>
  <c r="Q3940" i="1"/>
  <c r="Q8840" i="1"/>
  <c r="Q3216" i="1"/>
  <c r="Q1253" i="1"/>
  <c r="Q5000" i="1"/>
  <c r="Q4863" i="1"/>
  <c r="Q3696" i="1"/>
  <c r="Q7511" i="1"/>
  <c r="Q4378" i="1"/>
  <c r="Q1285" i="1"/>
  <c r="Q207" i="1"/>
  <c r="Q5533" i="1"/>
  <c r="Q4504" i="1"/>
  <c r="Q8913" i="1"/>
  <c r="Q6444" i="1"/>
  <c r="Q9291" i="1"/>
  <c r="Q7416" i="1"/>
  <c r="Q2953" i="1"/>
  <c r="Q9455" i="1"/>
  <c r="Q8309" i="1"/>
  <c r="Q1694" i="1"/>
  <c r="Q4003" i="1"/>
  <c r="Q6836" i="1"/>
  <c r="Q7843" i="1"/>
  <c r="Q4891" i="1"/>
  <c r="Q7721" i="1"/>
  <c r="Q9614" i="1"/>
  <c r="Q3675" i="1"/>
  <c r="Q5941" i="1"/>
  <c r="Q1258" i="1"/>
  <c r="Q525" i="1"/>
  <c r="Q4329" i="1"/>
  <c r="Q9330" i="1"/>
  <c r="Q1309" i="1"/>
  <c r="Q7931" i="1"/>
  <c r="Q5587" i="1"/>
  <c r="Q6094" i="1"/>
  <c r="Q9390" i="1"/>
  <c r="Q2" i="1"/>
  <c r="Q1189" i="1"/>
  <c r="Q219" i="1"/>
  <c r="Q4730" i="1"/>
  <c r="Q855" i="1"/>
  <c r="Q6267" i="1"/>
  <c r="Q470" i="1"/>
  <c r="Q9885" i="1"/>
  <c r="Q320" i="1"/>
  <c r="Q564" i="1"/>
  <c r="Q2048" i="1"/>
  <c r="Q1204" i="1"/>
  <c r="Q1667" i="1"/>
  <c r="Q2191" i="1"/>
  <c r="Q1932" i="1"/>
  <c r="Q647" i="1"/>
  <c r="Q1970" i="1"/>
  <c r="Q3318" i="1"/>
  <c r="Q6489" i="1"/>
  <c r="Q6360" i="1"/>
  <c r="Q2577" i="1"/>
  <c r="Q1446" i="1"/>
  <c r="Q336" i="1"/>
  <c r="Q7711" i="1"/>
  <c r="Q5647" i="1"/>
  <c r="Q5113" i="1"/>
  <c r="Q9788" i="1"/>
  <c r="Q4105" i="1"/>
  <c r="Q4435" i="1"/>
  <c r="Q6646" i="1"/>
  <c r="Q9707" i="1"/>
  <c r="Q8076" i="1"/>
  <c r="Q2144" i="1"/>
  <c r="Q1241" i="1"/>
  <c r="Q1362" i="1"/>
  <c r="Q8908" i="1"/>
  <c r="Q600" i="1"/>
  <c r="Q1171" i="1"/>
  <c r="Q5269" i="1"/>
  <c r="Q5341" i="1"/>
  <c r="Q6926" i="1"/>
  <c r="Q5836" i="1"/>
  <c r="Q465" i="1"/>
  <c r="Q4736" i="1"/>
  <c r="Q2321" i="1"/>
  <c r="Q6313" i="1"/>
  <c r="Q9490" i="1"/>
  <c r="Q150" i="1"/>
  <c r="Q7413" i="1"/>
  <c r="Q623" i="1"/>
  <c r="Q2226" i="1"/>
  <c r="Q1355" i="1"/>
  <c r="Q531" i="1"/>
  <c r="Q8598" i="1"/>
  <c r="Q9350" i="1"/>
  <c r="Q5909" i="1"/>
  <c r="Q7933" i="1"/>
  <c r="Q6442" i="1"/>
  <c r="Q8558" i="1"/>
  <c r="Q8030" i="1"/>
  <c r="Q4697" i="1"/>
  <c r="Q8902" i="1"/>
  <c r="Q1980" i="1"/>
  <c r="Q4071" i="1"/>
  <c r="Q3246" i="1"/>
  <c r="Q7957" i="1"/>
  <c r="Q7094" i="1"/>
  <c r="Q2708" i="1"/>
  <c r="Q2379" i="1"/>
  <c r="Q4077" i="1"/>
  <c r="Q1230" i="1"/>
  <c r="Q3853" i="1"/>
  <c r="Q4650" i="1"/>
  <c r="Q7882" i="1"/>
  <c r="Q5527" i="1"/>
  <c r="Q5848" i="1"/>
  <c r="Q703" i="1"/>
  <c r="Q8417" i="1"/>
  <c r="Q5443" i="1"/>
  <c r="Q8367" i="1"/>
  <c r="Q1971" i="1"/>
  <c r="Q747" i="1"/>
  <c r="Q6647" i="1"/>
  <c r="Q742" i="1"/>
  <c r="Q4642" i="1"/>
  <c r="Q8262" i="1"/>
  <c r="Q4747" i="1"/>
  <c r="Q9060" i="1"/>
  <c r="Q4310" i="1"/>
  <c r="Q373" i="1"/>
  <c r="Q3875" i="1"/>
  <c r="Q2271" i="1"/>
  <c r="Q338" i="1"/>
  <c r="Q4291" i="1"/>
  <c r="Q671" i="1"/>
  <c r="Q9684" i="1"/>
  <c r="Q2668" i="1"/>
  <c r="Q2544" i="1"/>
  <c r="Q1484" i="1"/>
  <c r="Q8316" i="1"/>
  <c r="Q1026" i="1"/>
  <c r="Q8108" i="1"/>
  <c r="Q5956" i="1"/>
  <c r="Q8944" i="1"/>
  <c r="Q4982" i="1"/>
  <c r="Q2767" i="1"/>
  <c r="Q1217" i="1"/>
  <c r="Q1922" i="1"/>
  <c r="Q6078" i="1"/>
  <c r="Q4103" i="1"/>
  <c r="Q9891" i="1"/>
  <c r="Q7105" i="1"/>
  <c r="Q3077" i="1"/>
  <c r="Q7915" i="1"/>
  <c r="Q4256" i="1"/>
  <c r="Q1378" i="1"/>
  <c r="Q911" i="1"/>
  <c r="Q5039" i="1"/>
  <c r="Q6865" i="1"/>
  <c r="Q6758" i="1"/>
  <c r="Q2717" i="1"/>
  <c r="Q9371" i="1"/>
  <c r="Q3709" i="1"/>
  <c r="Q4629" i="1"/>
  <c r="Q1762" i="1"/>
  <c r="Q171" i="1"/>
  <c r="Q8361" i="1"/>
  <c r="Q3160" i="1"/>
  <c r="Q8332" i="1"/>
  <c r="Q7040" i="1"/>
  <c r="Q1578" i="1"/>
  <c r="Q3462" i="1"/>
  <c r="Q1507" i="1"/>
  <c r="Q1238" i="1"/>
  <c r="Q1877" i="1"/>
  <c r="Q5232" i="1"/>
  <c r="Q6783" i="1"/>
  <c r="Q7696" i="1"/>
  <c r="Q3543" i="1"/>
  <c r="Q8199" i="1"/>
  <c r="Q8296" i="1"/>
  <c r="Q2388" i="1"/>
  <c r="Q2935" i="1"/>
  <c r="Q9097" i="1"/>
  <c r="Q1935" i="1"/>
  <c r="Q689" i="1"/>
  <c r="Q3841" i="1"/>
  <c r="Q9960" i="1"/>
  <c r="Q5567" i="1"/>
  <c r="Q4769" i="1"/>
  <c r="Q1737" i="1"/>
  <c r="Q8313" i="1"/>
  <c r="Q5336" i="1"/>
  <c r="Q5198" i="1"/>
  <c r="Q2961" i="1"/>
  <c r="Q5573" i="1"/>
  <c r="Q5021" i="1"/>
  <c r="Q287" i="1"/>
  <c r="Q3478" i="1"/>
  <c r="Q9219" i="1"/>
  <c r="Q8647" i="1"/>
  <c r="Q9875" i="1"/>
  <c r="Q5492" i="1"/>
  <c r="Q4223" i="1"/>
  <c r="Q6605" i="1"/>
  <c r="Q7396" i="1"/>
  <c r="Q7581" i="1"/>
  <c r="Q1851" i="1"/>
  <c r="Q7523" i="1"/>
  <c r="Q8711" i="1"/>
  <c r="Q3563" i="1"/>
  <c r="Q672" i="1"/>
  <c r="Q8728" i="1"/>
  <c r="Q8292" i="1"/>
  <c r="Q9109" i="1"/>
  <c r="Q7573" i="1"/>
  <c r="Q4665" i="1"/>
  <c r="Q4150" i="1"/>
  <c r="Q1585" i="1"/>
  <c r="Q9655" i="1"/>
  <c r="Q426" i="1"/>
  <c r="Q3049" i="1"/>
  <c r="Q448" i="1"/>
  <c r="Q4278" i="1"/>
  <c r="Q961" i="1"/>
  <c r="Q8843" i="1"/>
  <c r="Q2257" i="1"/>
  <c r="Q9099" i="1"/>
  <c r="Q6842" i="1"/>
  <c r="Q8868" i="1"/>
  <c r="Q7917" i="1"/>
  <c r="Q5323" i="1"/>
  <c r="Q257" i="1"/>
  <c r="Q5375" i="1"/>
  <c r="Q3857" i="1"/>
  <c r="Q8895" i="1"/>
  <c r="Q6711" i="1"/>
  <c r="Q3416" i="1"/>
  <c r="Q6255" i="1"/>
  <c r="Q3245" i="1"/>
  <c r="Q8906" i="1"/>
  <c r="Q332" i="1"/>
  <c r="Q5141" i="1"/>
  <c r="Q9798" i="1"/>
  <c r="Q1143" i="1"/>
  <c r="Q5511" i="1"/>
  <c r="Q8268" i="1"/>
  <c r="Q2957" i="1"/>
  <c r="Q5763" i="1"/>
  <c r="Q3446" i="1"/>
  <c r="Q4248" i="1"/>
  <c r="Q8674" i="1"/>
  <c r="Q3314" i="1"/>
  <c r="Q1707" i="1"/>
  <c r="Q5807" i="1"/>
  <c r="Q5465" i="1"/>
  <c r="Q5823" i="1"/>
  <c r="Q838" i="1"/>
  <c r="Q4175" i="1"/>
  <c r="Q4026" i="1"/>
  <c r="Q8288" i="1"/>
  <c r="Q85" i="1"/>
  <c r="Q8626" i="1"/>
  <c r="Q8659" i="1"/>
  <c r="Q6271" i="1"/>
  <c r="Q2553" i="1"/>
  <c r="Q3676" i="1"/>
  <c r="Q830" i="1"/>
  <c r="Q7188" i="1"/>
  <c r="Q8616" i="1"/>
  <c r="Q4152" i="1"/>
  <c r="Q1670" i="1"/>
  <c r="Q5203" i="1"/>
  <c r="Q4285" i="1"/>
  <c r="Q3555" i="1"/>
  <c r="Q4087" i="1"/>
  <c r="Q5847" i="1"/>
  <c r="Q637" i="1"/>
  <c r="Q1896" i="1"/>
  <c r="Q3479" i="1"/>
  <c r="Q8172" i="1"/>
  <c r="Q4360" i="1"/>
  <c r="Q6286" i="1"/>
  <c r="Q6372" i="1"/>
  <c r="Q6559" i="1"/>
  <c r="Q5373" i="1"/>
  <c r="Q227" i="1"/>
  <c r="Q5067" i="1"/>
  <c r="Q3447" i="1"/>
  <c r="Q1759" i="1"/>
  <c r="Q5617" i="1"/>
  <c r="Q6823" i="1"/>
  <c r="Q3545" i="1"/>
  <c r="Q6600" i="1"/>
  <c r="Q7541" i="1"/>
  <c r="Q6694" i="1"/>
  <c r="Q5900" i="1"/>
  <c r="Q170" i="1"/>
  <c r="Q6410" i="1"/>
  <c r="Q1805" i="1"/>
  <c r="Q9757" i="1"/>
  <c r="Q352" i="1"/>
  <c r="Q4899" i="1"/>
  <c r="Q8393" i="1"/>
  <c r="Q5632" i="1"/>
  <c r="Q6362" i="1"/>
  <c r="Q9549" i="1"/>
  <c r="Q6697" i="1"/>
  <c r="Q3994" i="1"/>
  <c r="Q9580" i="1"/>
  <c r="Q2308" i="1"/>
  <c r="Q6185" i="1"/>
  <c r="Q9380" i="1"/>
  <c r="Q8239" i="1"/>
  <c r="Q8805" i="1"/>
  <c r="Q5883" i="1"/>
  <c r="Q45" i="1"/>
  <c r="Q1490" i="1"/>
  <c r="Q1627" i="1"/>
  <c r="Q1712" i="1"/>
  <c r="Q7962" i="1"/>
  <c r="Q7655" i="1"/>
  <c r="Q6942" i="1"/>
  <c r="Q5503" i="1"/>
  <c r="Q2195" i="1"/>
  <c r="Q2276" i="1"/>
  <c r="Q9223" i="1"/>
  <c r="Q9261" i="1"/>
  <c r="Q8541" i="1"/>
  <c r="Q9744" i="1"/>
  <c r="Q8991" i="1"/>
  <c r="Q6" i="1"/>
  <c r="Q5114" i="1"/>
  <c r="Q8479" i="1"/>
  <c r="Q8688" i="1"/>
  <c r="Q783" i="1"/>
  <c r="Q4801" i="1"/>
  <c r="Q9213" i="1"/>
  <c r="Q2491" i="1"/>
  <c r="Q348" i="1"/>
  <c r="Q2765" i="1"/>
  <c r="Q148" i="1"/>
  <c r="Q8274" i="1"/>
  <c r="Q7155" i="1"/>
  <c r="Q5610" i="1"/>
  <c r="Q5289" i="1"/>
  <c r="Q5455" i="1"/>
  <c r="Q7356" i="1"/>
  <c r="Q6380" i="1"/>
  <c r="Q2262" i="1"/>
  <c r="Q698" i="1"/>
  <c r="Q3569" i="1"/>
  <c r="Q9863" i="1"/>
  <c r="Q7656" i="1"/>
  <c r="Q4317" i="1"/>
  <c r="Q2422" i="1"/>
  <c r="Q2510" i="1"/>
  <c r="Q4583" i="1"/>
  <c r="Q9128" i="1"/>
  <c r="Q6981" i="1"/>
  <c r="Q238" i="1"/>
  <c r="Q7065" i="1"/>
  <c r="Q896" i="1"/>
  <c r="Q1569" i="1"/>
  <c r="Q6669" i="1"/>
  <c r="Q8783" i="1"/>
  <c r="Q9735" i="1"/>
  <c r="Q1697" i="1"/>
  <c r="Q4009" i="1"/>
  <c r="Q2723" i="1"/>
  <c r="Q4392" i="1"/>
  <c r="Q3365" i="1"/>
  <c r="Q3085" i="1"/>
  <c r="Q7654" i="1"/>
  <c r="Q4368" i="1"/>
  <c r="Q7963" i="1"/>
  <c r="Q554" i="1"/>
  <c r="Q7636" i="1"/>
  <c r="Q9606" i="1"/>
  <c r="Q479" i="1"/>
  <c r="Q8227" i="1"/>
  <c r="Q2697" i="1"/>
  <c r="Q3327" i="1"/>
  <c r="Q7513" i="1"/>
  <c r="Q8935" i="1"/>
  <c r="Q3928" i="1"/>
  <c r="Q1372" i="1"/>
  <c r="Q2672" i="1"/>
  <c r="Q1144" i="1"/>
  <c r="Q9947" i="1"/>
  <c r="Q969" i="1"/>
  <c r="Q8293" i="1"/>
  <c r="Q8428" i="1"/>
  <c r="Q4729" i="1"/>
  <c r="Q9783" i="1"/>
  <c r="Q2181" i="1"/>
  <c r="Q6132" i="1"/>
  <c r="Q4366" i="1"/>
  <c r="Q7579" i="1"/>
  <c r="Q625" i="1"/>
  <c r="Q7241" i="1"/>
  <c r="Q2199" i="1"/>
  <c r="Q9287" i="1"/>
  <c r="Q228" i="1"/>
  <c r="Q9022" i="1"/>
  <c r="Q743" i="1"/>
  <c r="Q740" i="1"/>
  <c r="Q9974" i="1"/>
  <c r="Q2930" i="1"/>
  <c r="Q8456" i="1"/>
  <c r="Q8699" i="1"/>
  <c r="Q3389" i="1"/>
  <c r="Q6601" i="1"/>
  <c r="Q3638" i="1"/>
  <c r="Q7335" i="1"/>
  <c r="Q1091" i="1"/>
  <c r="Q2787" i="1"/>
  <c r="Q2040" i="1"/>
  <c r="Q7825" i="1"/>
  <c r="Q4785" i="1"/>
  <c r="Q957" i="1"/>
  <c r="Q679" i="1"/>
  <c r="Q6347" i="1"/>
  <c r="Q9276" i="1"/>
  <c r="Q6155" i="1"/>
  <c r="Q2176" i="1"/>
  <c r="Q6649" i="1"/>
  <c r="Q9274" i="1"/>
  <c r="Q1591" i="1"/>
  <c r="Q7268" i="1"/>
  <c r="Q4006" i="1"/>
  <c r="Q8405" i="1"/>
  <c r="Q9854" i="1"/>
  <c r="Q1358" i="1"/>
  <c r="Q9033" i="1"/>
  <c r="Q2091" i="1"/>
  <c r="Q454" i="1"/>
  <c r="Q9375" i="1"/>
  <c r="Q5949" i="1"/>
  <c r="Q4502" i="1"/>
  <c r="Q5856" i="1"/>
  <c r="Q9617" i="1"/>
  <c r="Q9753" i="1"/>
  <c r="Q2782" i="1"/>
  <c r="Q2218" i="1"/>
  <c r="Q5840" i="1"/>
  <c r="Q1845" i="1"/>
  <c r="Q3938" i="1"/>
  <c r="Q276" i="1"/>
  <c r="Q7296" i="1"/>
  <c r="Q425" i="1"/>
  <c r="Q6388" i="1"/>
  <c r="Q3799" i="1"/>
  <c r="Q6188" i="1"/>
  <c r="Q2097" i="1"/>
  <c r="Q817" i="1"/>
  <c r="Q1769" i="1"/>
  <c r="Q4284" i="1"/>
  <c r="Q4674" i="1"/>
  <c r="Q1904" i="1"/>
  <c r="Q6373" i="1"/>
  <c r="Q3071" i="1"/>
  <c r="Q2131" i="1"/>
  <c r="Q8755" i="1"/>
  <c r="Q1843" i="1"/>
  <c r="Q6909" i="1"/>
  <c r="Q8737" i="1"/>
  <c r="Q9951" i="1"/>
  <c r="Q451" i="1"/>
  <c r="Q1265" i="1"/>
  <c r="Q6079" i="1"/>
  <c r="Q5990" i="1"/>
  <c r="Q233" i="1"/>
  <c r="Q2648" i="1"/>
  <c r="Q8690" i="1"/>
  <c r="Q9156" i="1"/>
  <c r="Q8206" i="1"/>
  <c r="Q9658" i="1"/>
  <c r="Q5489" i="1"/>
  <c r="Q7258" i="1"/>
  <c r="Q4704" i="1"/>
  <c r="Q7357" i="1"/>
  <c r="Q2627" i="1"/>
  <c r="Q8118" i="1"/>
  <c r="Q8657" i="1"/>
  <c r="Q507" i="1"/>
  <c r="Q9129" i="1"/>
  <c r="Q322" i="1"/>
  <c r="Q3141" i="1"/>
  <c r="Q8390" i="1"/>
  <c r="Q8169" i="1"/>
  <c r="Q6498" i="1"/>
  <c r="Q2773" i="1"/>
  <c r="Q8183" i="1"/>
  <c r="Q2111" i="1"/>
  <c r="Q5744" i="1"/>
  <c r="Q4319" i="1"/>
  <c r="Q7471" i="1"/>
  <c r="Q9452" i="1"/>
  <c r="Q4513" i="1"/>
  <c r="Q2704" i="1"/>
  <c r="Q108" i="1"/>
  <c r="Q2841" i="1"/>
  <c r="Q7270" i="1"/>
  <c r="Q7209" i="1"/>
  <c r="Q8524" i="1"/>
  <c r="Q9996" i="1"/>
  <c r="Q9573" i="1"/>
  <c r="Q3169" i="1"/>
  <c r="Q1050" i="1"/>
  <c r="Q7500" i="1"/>
  <c r="Q9267" i="1"/>
  <c r="Q229" i="1"/>
  <c r="Q9721" i="1"/>
  <c r="Q54" i="1"/>
  <c r="Q8219" i="1"/>
  <c r="Q162" i="1"/>
  <c r="Q4523" i="1"/>
  <c r="Q5077" i="1"/>
  <c r="Q8920" i="1"/>
  <c r="Q4216" i="1"/>
  <c r="Q4397" i="1"/>
  <c r="Q1643" i="1"/>
  <c r="Q5470" i="1"/>
  <c r="Q5100" i="1"/>
  <c r="Q1471" i="1"/>
  <c r="Q9254" i="1"/>
  <c r="Q6260" i="1"/>
  <c r="Q6964" i="1"/>
  <c r="Q5630" i="1"/>
  <c r="Q8912" i="1"/>
  <c r="Q9727" i="1"/>
  <c r="Q6569" i="1"/>
  <c r="Q8601" i="1"/>
  <c r="Q6233" i="1"/>
  <c r="Q9557" i="1"/>
  <c r="Q9516" i="1"/>
  <c r="Q4470" i="1"/>
  <c r="Q3265" i="1"/>
  <c r="Q5189" i="1"/>
  <c r="Q9412" i="1"/>
  <c r="Q1973" i="1"/>
  <c r="Q3560" i="1"/>
  <c r="Q3782" i="1"/>
  <c r="Q7733" i="1"/>
  <c r="Q2973" i="1"/>
  <c r="Q3307" i="1"/>
  <c r="Q731" i="1"/>
  <c r="Q3962" i="1"/>
  <c r="Q5905" i="1"/>
  <c r="Q3289" i="1"/>
  <c r="Q8770" i="1"/>
  <c r="Q9133" i="1"/>
  <c r="Q5136" i="1"/>
  <c r="Q475" i="1"/>
  <c r="Q5724" i="1"/>
  <c r="Q2584" i="1"/>
  <c r="Q7135" i="1"/>
  <c r="Q5325" i="1"/>
  <c r="Q2969" i="1"/>
  <c r="Q2481" i="1"/>
  <c r="Q265" i="1"/>
  <c r="Q2539" i="1"/>
  <c r="Q8533" i="1"/>
  <c r="Q4075" i="1"/>
  <c r="Q8722" i="1"/>
  <c r="Q2923" i="1"/>
  <c r="Q2502" i="1"/>
  <c r="Q4549" i="1"/>
  <c r="Q3984" i="1"/>
  <c r="Q4343" i="1"/>
  <c r="Q2096" i="1"/>
  <c r="Q4065" i="1"/>
  <c r="Q879" i="1"/>
  <c r="Q4518" i="1"/>
  <c r="Q1299" i="1"/>
  <c r="Q9879" i="1"/>
  <c r="Q8618" i="1"/>
  <c r="Q8343" i="1"/>
  <c r="Q7439" i="1"/>
  <c r="Q9409" i="1"/>
  <c r="Q6060" i="1"/>
  <c r="Q7738" i="1"/>
  <c r="Q7310" i="1"/>
  <c r="Q5224" i="1"/>
  <c r="Q5425" i="1"/>
  <c r="Q3564" i="1"/>
  <c r="Q4701" i="1"/>
  <c r="Q6004" i="1"/>
  <c r="Q4008" i="1"/>
  <c r="Q7639" i="1"/>
  <c r="Q6855" i="1"/>
  <c r="Q8209" i="1"/>
  <c r="Q4201" i="1"/>
  <c r="Q237" i="1"/>
  <c r="Q1803" i="1"/>
  <c r="Q9864" i="1"/>
  <c r="Q9327" i="1"/>
  <c r="Q2899" i="1"/>
  <c r="Q3701" i="1"/>
  <c r="Q7421" i="1"/>
  <c r="Q7896" i="1"/>
  <c r="Q5358" i="1"/>
  <c r="Q1813" i="1"/>
  <c r="Q9505" i="1"/>
  <c r="Q7288" i="1"/>
  <c r="Q2746" i="1"/>
  <c r="Q1570" i="1"/>
  <c r="Q8839" i="1"/>
  <c r="Q9907" i="1"/>
  <c r="Q189" i="1"/>
  <c r="Q2278" i="1"/>
  <c r="Q9635" i="1"/>
  <c r="Q5651" i="1"/>
  <c r="Q6687" i="1"/>
  <c r="Q9202" i="1"/>
  <c r="Q9812" i="1"/>
  <c r="Q2795" i="1"/>
  <c r="Q3644" i="1"/>
  <c r="Q9869" i="1"/>
  <c r="Q7085" i="1"/>
  <c r="Q8493" i="1"/>
  <c r="Q1240" i="1"/>
  <c r="Q2500" i="1"/>
  <c r="Q4763" i="1"/>
  <c r="Q520" i="1"/>
  <c r="Q9712" i="1"/>
  <c r="Q8135" i="1"/>
  <c r="Q4145" i="1"/>
  <c r="Q9132" i="1"/>
  <c r="Q4107" i="1"/>
  <c r="Q6929" i="1"/>
  <c r="Q3570" i="1"/>
  <c r="Q1327" i="1"/>
  <c r="Q1389" i="1"/>
  <c r="Q5938" i="1"/>
  <c r="Q4533" i="1"/>
  <c r="Q9584" i="1"/>
  <c r="Q5477" i="1"/>
  <c r="Q2986" i="1"/>
  <c r="Q6073" i="1"/>
  <c r="Q5045" i="1"/>
  <c r="Q8764" i="1"/>
  <c r="Q1972" i="1"/>
  <c r="Q6978" i="1"/>
  <c r="Q6158" i="1"/>
  <c r="Q3898" i="1"/>
  <c r="Q6774" i="1"/>
  <c r="Q3604" i="1"/>
  <c r="Q4564" i="1"/>
  <c r="Q117" i="1"/>
  <c r="Q4460" i="1"/>
  <c r="Q4098" i="1"/>
  <c r="Q4938" i="1"/>
  <c r="Q8970" i="1"/>
  <c r="Q5464" i="1"/>
  <c r="Q2570" i="1"/>
  <c r="Q5633" i="1"/>
  <c r="Q8807" i="1"/>
  <c r="Q1842" i="1"/>
  <c r="Q6038" i="1"/>
  <c r="Q4496" i="1"/>
  <c r="Q9880" i="1"/>
  <c r="Q5095" i="1"/>
  <c r="Q3455" i="1"/>
  <c r="Q5068" i="1"/>
  <c r="Q2876" i="1"/>
  <c r="Q3541" i="1"/>
  <c r="Q8218" i="1"/>
  <c r="Q2518" i="1"/>
  <c r="Q106" i="1"/>
  <c r="Q4610" i="1"/>
  <c r="Q3069" i="1"/>
  <c r="Q970" i="1"/>
  <c r="Q9975" i="1"/>
  <c r="Q4613" i="1"/>
  <c r="Q8369" i="1"/>
  <c r="Q7878" i="1"/>
  <c r="Q6957" i="1"/>
  <c r="Q4163" i="1"/>
  <c r="Q7479" i="1"/>
  <c r="Q907" i="1"/>
  <c r="Q317" i="1"/>
  <c r="Q42" i="1"/>
  <c r="Q9595" i="1"/>
  <c r="Q9726" i="1"/>
  <c r="Q8483" i="1"/>
  <c r="Q8455" i="1"/>
  <c r="Q1064" i="1"/>
  <c r="Q2581" i="1"/>
  <c r="Q2349" i="1"/>
  <c r="Q910" i="1"/>
  <c r="Q1173" i="1"/>
  <c r="Q9784" i="1"/>
  <c r="Q7610" i="1"/>
  <c r="Q8407" i="1"/>
  <c r="Q3933" i="1"/>
  <c r="Q9461" i="1"/>
  <c r="Q7709" i="1"/>
  <c r="Q9357" i="1"/>
  <c r="Q3502" i="1"/>
  <c r="Q4054" i="1"/>
  <c r="Q5254" i="1"/>
  <c r="Q1283" i="1"/>
  <c r="Q8090" i="1"/>
  <c r="Q5450" i="1"/>
  <c r="Q8563" i="1"/>
  <c r="Q7119" i="1"/>
  <c r="Q3487" i="1"/>
  <c r="Q4137" i="1"/>
  <c r="Q5707" i="1"/>
  <c r="Q6689" i="1"/>
  <c r="Q9797" i="1"/>
  <c r="Q3689" i="1"/>
  <c r="Q8979" i="1"/>
  <c r="Q1554" i="1"/>
  <c r="Q1472" i="1"/>
  <c r="Q8927" i="1"/>
  <c r="Q5020" i="1"/>
  <c r="Q2406" i="1"/>
  <c r="Q5221" i="1"/>
  <c r="Q8423" i="1"/>
  <c r="Q3410" i="1"/>
  <c r="Q9566" i="1"/>
  <c r="Q2505" i="1"/>
  <c r="Q4155" i="1"/>
  <c r="Q604" i="1"/>
  <c r="Q5158" i="1"/>
  <c r="Q245" i="1"/>
  <c r="Q6290" i="1"/>
  <c r="Q538" i="1"/>
  <c r="Q2763" i="1"/>
  <c r="Q2855" i="1"/>
  <c r="Q6853" i="1"/>
  <c r="Q1586" i="1"/>
  <c r="Q8987" i="1"/>
  <c r="Q4451" i="1"/>
  <c r="Q7214" i="1"/>
  <c r="Q7475" i="1"/>
  <c r="Q4377" i="1"/>
  <c r="Q388" i="1"/>
  <c r="Q8038" i="1"/>
  <c r="Q2314" i="1"/>
  <c r="Q511" i="1"/>
  <c r="Q343" i="1"/>
  <c r="Q9866" i="1"/>
  <c r="Q4138" i="1"/>
  <c r="Q3489" i="1"/>
  <c r="Q568" i="1"/>
  <c r="Q351" i="1"/>
  <c r="Q546" i="1"/>
  <c r="Q9027" i="1"/>
  <c r="Q2635" i="1"/>
  <c r="Q5190" i="1"/>
  <c r="Q6156" i="1"/>
  <c r="Q1996" i="1"/>
  <c r="Q6161" i="1"/>
  <c r="Q774" i="1"/>
  <c r="Q6403" i="1"/>
  <c r="Q6915" i="1"/>
  <c r="Q5154" i="1"/>
  <c r="Q1856" i="1"/>
  <c r="Q3151" i="1"/>
  <c r="Q4864" i="1"/>
  <c r="Q4064" i="1"/>
  <c r="Q3214" i="1"/>
  <c r="Q3775" i="1"/>
  <c r="Q6608" i="1"/>
  <c r="Q4569" i="1"/>
  <c r="Q1346" i="1"/>
  <c r="Q9906" i="1"/>
  <c r="Q2183" i="1"/>
  <c r="Q182" i="1"/>
  <c r="Q3786" i="1"/>
  <c r="Q3540" i="1"/>
  <c r="Q7624" i="1"/>
  <c r="Q3859" i="1"/>
  <c r="Q2342" i="1"/>
  <c r="Q7797" i="1"/>
  <c r="Q2429" i="1"/>
  <c r="Q8451" i="1"/>
  <c r="Q9218" i="1"/>
  <c r="Q1825" i="1"/>
  <c r="Q6699" i="1"/>
  <c r="Q3997" i="1"/>
  <c r="Q314" i="1"/>
  <c r="Q2021" i="1"/>
  <c r="Q5674" i="1"/>
  <c r="Q4626" i="1"/>
  <c r="Q7108" i="1"/>
  <c r="Q4777" i="1"/>
  <c r="Q4579" i="1"/>
  <c r="Q7217" i="1"/>
  <c r="Q6556" i="1"/>
  <c r="Q2859" i="1"/>
  <c r="Q1784" i="1"/>
  <c r="Q3162" i="1"/>
  <c r="Q9266" i="1"/>
  <c r="Q6037" i="1"/>
  <c r="Q4184" i="1"/>
  <c r="Q3063" i="1"/>
  <c r="Q9153" i="1"/>
  <c r="Q3711" i="1"/>
  <c r="Q7183" i="1"/>
  <c r="Q3948" i="1"/>
  <c r="Q634" i="1"/>
  <c r="Q3492" i="1"/>
  <c r="Q216" i="1"/>
  <c r="Q5908" i="1"/>
  <c r="Q3126" i="1"/>
  <c r="Q9226" i="1"/>
  <c r="Q6549" i="1"/>
  <c r="Q3366" i="1"/>
  <c r="Q77" i="1"/>
  <c r="Q4229" i="1"/>
  <c r="Q6509" i="1"/>
  <c r="Q7780" i="1"/>
  <c r="Q8510" i="1"/>
  <c r="Q6419" i="1"/>
  <c r="Q8847" i="1"/>
  <c r="Q9095" i="1"/>
  <c r="Q5559" i="1"/>
  <c r="Q2639" i="1"/>
  <c r="Q2821" i="1"/>
  <c r="Q7986" i="1"/>
  <c r="Q2864" i="1"/>
  <c r="Q3508" i="1"/>
  <c r="Q959" i="1"/>
  <c r="Q9576" i="1"/>
  <c r="Q6002" i="1"/>
  <c r="Q2252" i="1"/>
  <c r="Q6603" i="1"/>
  <c r="Q6725" i="1"/>
  <c r="Q188" i="1"/>
  <c r="Q4643" i="1"/>
  <c r="Q1998" i="1"/>
  <c r="Q9073" i="1"/>
  <c r="Q9543" i="1"/>
  <c r="Q1619" i="1"/>
  <c r="Q9271" i="1"/>
  <c r="Q1514" i="1"/>
  <c r="Q2410" i="1"/>
  <c r="Q5615" i="1"/>
  <c r="Q1403" i="1"/>
  <c r="Q6294" i="1"/>
  <c r="Q4910" i="1"/>
  <c r="Q9807" i="1"/>
  <c r="Q1083" i="1"/>
  <c r="Q1427" i="1"/>
  <c r="Q5302" i="1"/>
  <c r="Q2216" i="1"/>
  <c r="Q9420" i="1"/>
  <c r="Q8333" i="1"/>
  <c r="Q1239" i="1"/>
  <c r="Q7645" i="1"/>
  <c r="Q4925" i="1"/>
  <c r="Q5735" i="1"/>
  <c r="Q8487" i="1"/>
  <c r="Q9358" i="1"/>
  <c r="Q3741" i="1"/>
  <c r="Q8637" i="1"/>
  <c r="Q9487" i="1"/>
  <c r="Q7473" i="1"/>
  <c r="Q2906" i="1"/>
  <c r="Q8041" i="1"/>
  <c r="Q1157" i="1"/>
  <c r="Q7494" i="1"/>
  <c r="Q6607" i="1"/>
  <c r="Q9957" i="1"/>
  <c r="Q5309" i="1"/>
  <c r="Q7461" i="1"/>
  <c r="Q3999" i="1"/>
  <c r="Q9571" i="1"/>
  <c r="Q657" i="1"/>
  <c r="Q4634" i="1"/>
  <c r="Q799" i="1"/>
  <c r="Q450" i="1"/>
  <c r="Q419" i="1"/>
  <c r="Q392" i="1"/>
  <c r="Q7913" i="1"/>
  <c r="Q7327" i="1"/>
  <c r="Q2307" i="1"/>
  <c r="Q7932" i="1"/>
  <c r="Q8044" i="1"/>
  <c r="Q9729" i="1"/>
  <c r="Q5932" i="1"/>
  <c r="Q7832" i="1"/>
  <c r="Q5454" i="1"/>
  <c r="Q2902" i="1"/>
  <c r="Q183" i="1"/>
  <c r="Q379" i="1"/>
  <c r="Q6828" i="1"/>
  <c r="Q9140" i="1"/>
  <c r="Q3855" i="1"/>
  <c r="Q5316" i="1"/>
  <c r="Q517" i="1"/>
  <c r="Q4265" i="1"/>
  <c r="Q499" i="1"/>
  <c r="Q4437" i="1"/>
  <c r="Q5971" i="1"/>
  <c r="Q8291" i="1"/>
  <c r="Q5333" i="1"/>
  <c r="Q2237" i="1"/>
  <c r="Q7474" i="1"/>
  <c r="Q666" i="1"/>
  <c r="Q4905" i="1"/>
  <c r="Q2989" i="1"/>
  <c r="Q1147" i="1"/>
  <c r="Q7025" i="1"/>
  <c r="Q4824" i="1"/>
  <c r="Q7936" i="1"/>
  <c r="Q4713" i="1"/>
  <c r="Q132" i="1"/>
  <c r="Q1401" i="1"/>
  <c r="Q884" i="1"/>
  <c r="Q514" i="1"/>
  <c r="Q9006" i="1"/>
  <c r="Q3059" i="1"/>
  <c r="Q7675" i="1"/>
  <c r="Q147" i="1"/>
  <c r="Q9793" i="1"/>
  <c r="Q9624" i="1"/>
  <c r="Q4778" i="1"/>
  <c r="Q4622" i="1"/>
  <c r="Q9843" i="1"/>
  <c r="Q1003" i="1"/>
  <c r="Q1097" i="1"/>
  <c r="Q820" i="1"/>
  <c r="Q788" i="1"/>
  <c r="Q211" i="1"/>
  <c r="Q7507" i="1"/>
  <c r="Q6249" i="1"/>
  <c r="Q4677" i="1"/>
  <c r="Q5638" i="1"/>
  <c r="Q8536" i="1"/>
  <c r="Q144" i="1"/>
  <c r="Q8924" i="1"/>
  <c r="Q9829" i="1"/>
  <c r="Q3822" i="1"/>
  <c r="Q8937" i="1"/>
  <c r="Q9057" i="1"/>
  <c r="Q2249" i="1"/>
  <c r="Q7524" i="1"/>
  <c r="Q4295" i="1"/>
  <c r="Q4322" i="1"/>
  <c r="Q2662" i="1"/>
  <c r="Q7731" i="1"/>
  <c r="Q310" i="1"/>
  <c r="Q9554" i="1"/>
  <c r="Q7574" i="1"/>
  <c r="Q7332" i="1"/>
  <c r="Q7534" i="1"/>
  <c r="Q8159" i="1"/>
  <c r="Q5540" i="1"/>
  <c r="Q2090" i="1"/>
  <c r="Q9333" i="1"/>
  <c r="Q4830" i="1"/>
  <c r="Q3485" i="1"/>
  <c r="Q2636" i="1"/>
  <c r="Q552" i="1"/>
  <c r="Q1872" i="1"/>
  <c r="Q5081" i="1"/>
  <c r="Q8359" i="1"/>
  <c r="Q5347" i="1"/>
  <c r="Q5579" i="1"/>
  <c r="Q6247" i="1"/>
  <c r="Q1125" i="1"/>
  <c r="Q9086" i="1"/>
  <c r="Q5206" i="1"/>
  <c r="Q1695" i="1"/>
  <c r="Q2127" i="1"/>
  <c r="Q5580" i="1"/>
  <c r="Q5526" i="1"/>
  <c r="Q9700" i="1"/>
  <c r="Q160" i="1"/>
  <c r="Q7609" i="1"/>
  <c r="Q8673" i="1"/>
  <c r="Q5003" i="1"/>
  <c r="Q8768" i="1"/>
  <c r="Q6606" i="1"/>
  <c r="Q1088" i="1"/>
  <c r="Q804" i="1"/>
  <c r="Q5245" i="1"/>
  <c r="Q7631" i="1"/>
  <c r="Q7453" i="1"/>
  <c r="Q5085" i="1"/>
  <c r="Q2660" i="1"/>
  <c r="Q6453" i="1"/>
  <c r="Q2405" i="1"/>
  <c r="Q9315" i="1"/>
  <c r="Q1124" i="1"/>
  <c r="Q9750" i="1"/>
  <c r="Q3034" i="1"/>
  <c r="Q700" i="1"/>
  <c r="Q978" i="1"/>
  <c r="Q8055" i="1"/>
  <c r="Q7120" i="1"/>
  <c r="Q6941" i="1"/>
  <c r="Q3910" i="1"/>
  <c r="Q8516" i="1"/>
  <c r="Q9861" i="1"/>
  <c r="Q4097" i="1"/>
  <c r="Q8735" i="1"/>
  <c r="Q9786" i="1"/>
  <c r="Q4076" i="1"/>
  <c r="Q1111" i="1"/>
  <c r="Q4268" i="1"/>
  <c r="Q7284" i="1"/>
  <c r="Q6356" i="1"/>
  <c r="Q1858" i="1"/>
  <c r="Q8042" i="1"/>
  <c r="Q7906" i="1"/>
  <c r="Q5381" i="1"/>
  <c r="Q8027" i="1"/>
  <c r="Q1191" i="1"/>
  <c r="Q7240" i="1"/>
  <c r="Q6159" i="1"/>
  <c r="Q9905" i="1"/>
  <c r="Q8523" i="1"/>
  <c r="Q6077" i="1"/>
  <c r="Q2367" i="1"/>
  <c r="Q6580" i="1"/>
  <c r="Q7170" i="1"/>
  <c r="Q5676" i="1"/>
  <c r="Q3288" i="1"/>
  <c r="Q3835" i="1"/>
  <c r="Q4847" i="1"/>
  <c r="Q5051" i="1"/>
  <c r="Q3182" i="1"/>
  <c r="Q3353" i="1"/>
  <c r="Q3790" i="1"/>
  <c r="Q7852" i="1"/>
  <c r="Q8758" i="1"/>
  <c r="Q4508" i="1"/>
  <c r="Q4601" i="1"/>
  <c r="Q8193" i="1"/>
  <c r="Q262" i="1"/>
  <c r="Q6008" i="1"/>
  <c r="Q7822" i="1"/>
  <c r="Q2573" i="1"/>
  <c r="Q7597" i="1"/>
  <c r="Q4859" i="1"/>
  <c r="Q4810" i="1"/>
  <c r="Q8550" i="1"/>
  <c r="Q2826" i="1"/>
  <c r="Q4382" i="1"/>
  <c r="Q4839" i="1"/>
  <c r="Q9296" i="1"/>
  <c r="Q5708" i="1"/>
  <c r="Q4214" i="1"/>
  <c r="Q9774" i="1"/>
  <c r="Q5299" i="1"/>
  <c r="Q2403" i="1"/>
  <c r="Q5023" i="1"/>
  <c r="Q9466" i="1"/>
  <c r="Q2015" i="1"/>
  <c r="Q3500" i="1"/>
  <c r="Q9089" i="1"/>
  <c r="Q6266" i="1"/>
  <c r="Q7375" i="1"/>
  <c r="Q6226" i="1"/>
  <c r="Q3807" i="1"/>
  <c r="Q7167" i="1"/>
  <c r="Q6633" i="1"/>
  <c r="Q807" i="1"/>
  <c r="Q384" i="1"/>
  <c r="Q854" i="1"/>
  <c r="Q7205" i="1"/>
  <c r="Q356" i="1"/>
  <c r="Q2624" i="1"/>
  <c r="Q3361" i="1"/>
  <c r="Q5793" i="1"/>
  <c r="Q394" i="1"/>
  <c r="Q9927" i="1"/>
  <c r="Q7796" i="1"/>
  <c r="Q2733" i="1"/>
  <c r="Q8894" i="1"/>
  <c r="Q252" i="1"/>
  <c r="Q2788" i="1"/>
  <c r="Q9029" i="1"/>
  <c r="Q9272" i="1"/>
  <c r="Q6263" i="1"/>
  <c r="Q7540" i="1"/>
  <c r="Q7618" i="1"/>
  <c r="Q9070" i="1"/>
  <c r="Q7684" i="1"/>
  <c r="Q5876" i="1"/>
  <c r="Q9157" i="1"/>
  <c r="Q9101" i="1"/>
  <c r="Q6068" i="1"/>
  <c r="Q782" i="1"/>
  <c r="Q8246" i="1"/>
  <c r="Q4282" i="1"/>
  <c r="Q674" i="1"/>
  <c r="Q9761" i="1"/>
  <c r="Q6217" i="1"/>
  <c r="Q3561" i="1"/>
  <c r="Q8759" i="1"/>
  <c r="Q9130" i="1"/>
  <c r="Q1179" i="1"/>
  <c r="Q4114" i="1"/>
  <c r="Q9484" i="1"/>
  <c r="Q8996" i="1"/>
  <c r="Q557" i="1"/>
  <c r="Q9201" i="1"/>
  <c r="Q3986" i="1"/>
  <c r="Q4292" i="1"/>
  <c r="Q5740" i="1"/>
  <c r="Q9170" i="1"/>
  <c r="Q2287" i="1"/>
  <c r="Q55" i="1"/>
  <c r="Q5581" i="1"/>
  <c r="Q3340" i="1"/>
  <c r="Q7324" i="1"/>
  <c r="Q7504" i="1"/>
  <c r="Q1817" i="1"/>
  <c r="Q2688" i="1"/>
  <c r="Q235" i="1"/>
  <c r="Q6230" i="1"/>
  <c r="Q6678" i="1"/>
  <c r="Q8104" i="1"/>
  <c r="Q5078" i="1"/>
  <c r="Q6757" i="1"/>
  <c r="Q8886" i="1"/>
  <c r="Q8160" i="1"/>
  <c r="Q7136" i="1"/>
  <c r="Q2487" i="1"/>
  <c r="Q6854" i="1"/>
  <c r="Q6270" i="1"/>
  <c r="Q5898" i="1"/>
  <c r="Q3769" i="1"/>
  <c r="Q1553" i="1"/>
  <c r="Q6592" i="1"/>
  <c r="Q7011" i="1"/>
  <c r="Q835" i="1"/>
  <c r="Q5062" i="1"/>
  <c r="Q8003" i="1"/>
  <c r="Q8548" i="1"/>
  <c r="Q4154" i="1"/>
  <c r="Q7802" i="1"/>
  <c r="Q2528" i="1"/>
  <c r="Q3345" i="1"/>
  <c r="Q4956" i="1"/>
  <c r="Q9537" i="1"/>
  <c r="Q6160" i="1"/>
  <c r="Q1659" i="1"/>
  <c r="Q5655" i="1"/>
  <c r="Q5052" i="1"/>
  <c r="Q4132" i="1"/>
  <c r="Q4624" i="1"/>
  <c r="Q7086" i="1"/>
  <c r="Q8152" i="1"/>
  <c r="Q8844" i="1"/>
  <c r="Q6181" i="1"/>
  <c r="Q9451" i="1"/>
  <c r="Q810" i="1"/>
  <c r="Q8754" i="1"/>
  <c r="Q9020" i="1"/>
  <c r="Q4645" i="1"/>
  <c r="Q1084" i="1"/>
  <c r="Q5645" i="1"/>
  <c r="Q8609" i="1"/>
  <c r="Q4592" i="1"/>
  <c r="Q5018" i="1"/>
  <c r="Q7325" i="1"/>
  <c r="Q9121" i="1"/>
  <c r="Q6269" i="1"/>
  <c r="Q3634" i="1"/>
  <c r="Q7977" i="1"/>
  <c r="Q9821" i="1"/>
  <c r="Q4386" i="1"/>
  <c r="Q8588" i="1"/>
  <c r="Q1063" i="1"/>
  <c r="Q7527" i="1"/>
  <c r="Q9138" i="1"/>
  <c r="Q2022" i="1"/>
  <c r="Q8471" i="1"/>
  <c r="Q4928" i="1"/>
  <c r="Q9398" i="1"/>
  <c r="Q2332" i="1"/>
  <c r="Q6969" i="1"/>
  <c r="Q4548" i="1"/>
  <c r="Q326" i="1"/>
  <c r="Q654" i="1"/>
  <c r="Q1182" i="1"/>
  <c r="Q5277" i="1"/>
  <c r="Q4516" i="1"/>
  <c r="Q1134" i="1"/>
  <c r="Q6021" i="1"/>
  <c r="Q28" i="1"/>
  <c r="Q7887" i="1"/>
  <c r="Q6203" i="1"/>
  <c r="Q1713" i="1"/>
  <c r="Q8695" i="1"/>
  <c r="Q3208" i="1"/>
  <c r="Q6136" i="1"/>
  <c r="Q2508" i="1"/>
  <c r="Q78" i="1"/>
  <c r="Q231" i="1"/>
  <c r="Q9268" i="1"/>
  <c r="Q9001" i="1"/>
  <c r="Q1494" i="1"/>
  <c r="Q8589" i="1"/>
  <c r="Q6959" i="1"/>
  <c r="Q7374" i="1"/>
  <c r="Q6583" i="1"/>
  <c r="Q4359" i="1"/>
  <c r="Q7845" i="1"/>
  <c r="Q9763" i="1"/>
  <c r="Q4926" i="1"/>
  <c r="Q2630" i="1"/>
  <c r="Q5346" i="1"/>
  <c r="Q2557" i="1"/>
  <c r="Q3884" i="1"/>
  <c r="Q6383" i="1"/>
  <c r="Q5397" i="1"/>
  <c r="Q5988" i="1"/>
  <c r="Q5235" i="1"/>
  <c r="Q9590" i="1"/>
  <c r="Q8672" i="1"/>
  <c r="Q64" i="1"/>
  <c r="Q5978" i="1"/>
  <c r="Q9745" i="1"/>
  <c r="Q7692" i="1"/>
  <c r="Q4423" i="1"/>
  <c r="Q6097" i="1"/>
  <c r="Q1032" i="1"/>
  <c r="Q9374" i="1"/>
  <c r="Q1657" i="1"/>
  <c r="Q6231" i="1"/>
  <c r="Q1054" i="1"/>
  <c r="Q7354" i="1"/>
  <c r="Q8327" i="1"/>
  <c r="Q5279" i="1"/>
  <c r="Q8573" i="1"/>
  <c r="Q1939" i="1"/>
  <c r="Q3111" i="1"/>
  <c r="Q8965" i="1"/>
  <c r="Q1756" i="1"/>
  <c r="Q4723" i="1"/>
  <c r="Q4209" i="1"/>
  <c r="Q8121" i="1"/>
  <c r="Q6719" i="1"/>
  <c r="Q2966" i="1"/>
  <c r="Q1319" i="1"/>
  <c r="Q3865" i="1"/>
  <c r="Q133" i="1"/>
  <c r="Q5199" i="1"/>
  <c r="Q243" i="1"/>
  <c r="Q3012" i="1"/>
  <c r="Q4731" i="1"/>
  <c r="Q9248" i="1"/>
  <c r="Q2835" i="1"/>
  <c r="Q2976" i="1"/>
  <c r="Q5126" i="1"/>
  <c r="Q8943" i="1"/>
  <c r="Q5672" i="1"/>
  <c r="Q1181" i="1"/>
  <c r="Q5776" i="1"/>
  <c r="Q2671" i="1"/>
  <c r="Q1649" i="1"/>
  <c r="Q3798" i="1"/>
  <c r="Q5239" i="1"/>
  <c r="Q9049" i="1"/>
  <c r="Q9141" i="1"/>
  <c r="Q8299" i="1"/>
  <c r="Q3894" i="1"/>
  <c r="Q8497" i="1"/>
  <c r="Q7442" i="1"/>
  <c r="Q2757" i="1"/>
  <c r="Q7491" i="1"/>
  <c r="Q2833" i="1"/>
  <c r="Q3873" i="1"/>
  <c r="Q1522" i="1"/>
  <c r="Q6702" i="1"/>
  <c r="Q3096" i="1"/>
  <c r="Q4330" i="1"/>
  <c r="Q463" i="1"/>
  <c r="Q7525" i="1"/>
  <c r="Q7869" i="1"/>
  <c r="Q1895" i="1"/>
  <c r="Q3238" i="1"/>
  <c r="Q598" i="1"/>
  <c r="Q5183" i="1"/>
  <c r="Q8037" i="1"/>
  <c r="Q5877" i="1"/>
  <c r="Q2194" i="1"/>
  <c r="Q9694" i="1"/>
  <c r="Q2620" i="1"/>
  <c r="Q9588" i="1"/>
  <c r="Q5262" i="1"/>
  <c r="Q6571" i="1"/>
  <c r="Q2613" i="1"/>
  <c r="Q164" i="1"/>
  <c r="Q8961" i="1"/>
  <c r="Q6412" i="1"/>
  <c r="Q9669" i="1"/>
  <c r="Q4305" i="1"/>
  <c r="Q6025" i="1"/>
  <c r="Q9192" i="1"/>
  <c r="Q1069" i="1"/>
  <c r="Q1210" i="1"/>
  <c r="Q3713" i="1"/>
  <c r="Q156" i="1"/>
  <c r="Q7198" i="1"/>
  <c r="Q8465" i="1"/>
  <c r="Q9817" i="1"/>
  <c r="Q9993" i="1"/>
  <c r="Q3180" i="1"/>
  <c r="Q8470" i="1"/>
  <c r="Q1876" i="1"/>
  <c r="Q8362" i="1"/>
  <c r="Q2275" i="1"/>
  <c r="Q452" i="1"/>
  <c r="Q8057" i="1"/>
  <c r="Q2250" i="1"/>
  <c r="Q5300" i="1"/>
  <c r="Q7707" i="1"/>
  <c r="Q1459" i="1"/>
  <c r="Q1920" i="1"/>
  <c r="Q7834" i="1"/>
  <c r="Q1077" i="1"/>
  <c r="Q6967" i="1"/>
  <c r="Q7596" i="1"/>
  <c r="Q8069" i="1"/>
  <c r="Q8750" i="1"/>
  <c r="Q1837" i="1"/>
  <c r="Q2933" i="1"/>
  <c r="Q2809" i="1"/>
  <c r="Q1800" i="1"/>
  <c r="Q6084" i="1"/>
  <c r="Q844" i="1"/>
  <c r="Q9093" i="1"/>
  <c r="Q4080" i="1"/>
  <c r="Q8074" i="1"/>
  <c r="Q3590" i="1"/>
  <c r="Q753" i="1"/>
  <c r="Q7616" i="1"/>
  <c r="Q5483" i="1"/>
  <c r="Q3663" i="1"/>
  <c r="Q7530" i="1"/>
  <c r="Q7455" i="1"/>
  <c r="Q3777" i="1"/>
  <c r="Q6111" i="1"/>
  <c r="Q8305" i="1"/>
  <c r="Q4567" i="1"/>
  <c r="Q4286" i="1"/>
  <c r="Q755" i="1"/>
  <c r="Q33" i="1"/>
  <c r="Q6945" i="1"/>
  <c r="Q7266" i="1"/>
  <c r="Q2992" i="1"/>
  <c r="Q9552" i="1"/>
  <c r="Q80" i="1"/>
  <c r="Q222" i="1"/>
  <c r="Q4492" i="1"/>
  <c r="Q5249" i="1"/>
  <c r="Q8079" i="1"/>
  <c r="Q406" i="1"/>
  <c r="Q3673" i="1"/>
  <c r="Q1135" i="1"/>
  <c r="Q2824" i="1"/>
  <c r="Q4120" i="1"/>
  <c r="Q8534" i="1"/>
  <c r="Q1353" i="1"/>
  <c r="Q7562" i="1"/>
  <c r="Q4238" i="1"/>
  <c r="Q6675" i="1"/>
  <c r="Q8012" i="1"/>
  <c r="Q1259" i="1"/>
  <c r="Q974" i="1"/>
  <c r="Q1510" i="1"/>
  <c r="Q5463" i="1"/>
  <c r="Q8652" i="1"/>
  <c r="Q3300" i="1"/>
  <c r="Q7756" i="1"/>
  <c r="Q2777" i="1"/>
  <c r="Q6308" i="1"/>
  <c r="Q259" i="1"/>
  <c r="Q7577" i="1"/>
  <c r="Q6529" i="1"/>
  <c r="Q1131" i="1"/>
  <c r="Q3651" i="1"/>
  <c r="Q9645" i="1"/>
  <c r="Q599" i="1"/>
  <c r="Q5705" i="1"/>
  <c r="Q4168" i="1"/>
  <c r="Q3759" i="1"/>
  <c r="Q1891" i="1"/>
  <c r="Q6436" i="1"/>
  <c r="Q4293" i="1"/>
  <c r="Q819" i="1"/>
  <c r="Q7224" i="1"/>
  <c r="Q4831" i="1"/>
  <c r="Q7107" i="1"/>
  <c r="Q3718" i="1"/>
  <c r="Q6739" i="1"/>
  <c r="Q1533" i="1"/>
  <c r="Q7515" i="1"/>
  <c r="Q7874" i="1"/>
  <c r="Q8379" i="1"/>
  <c r="Q146" i="1"/>
  <c r="Q5846" i="1"/>
  <c r="Q5730" i="1"/>
  <c r="Q4375" i="1"/>
  <c r="Q4046" i="1"/>
  <c r="Q8829" i="1"/>
  <c r="Q8875" i="1"/>
  <c r="Q4061" i="1"/>
  <c r="Q7394" i="1"/>
  <c r="Q3095" i="1"/>
  <c r="Q5244" i="1"/>
  <c r="Q5125" i="1"/>
  <c r="Q3505" i="1"/>
  <c r="Q2200" i="1"/>
  <c r="Q867" i="1"/>
  <c r="Q4900" i="1"/>
  <c r="Q8651" i="1"/>
  <c r="Q7969" i="1"/>
  <c r="Q4981" i="1"/>
  <c r="Q8610" i="1"/>
  <c r="Q8253" i="1"/>
  <c r="Q3432" i="1"/>
  <c r="Q2201" i="1"/>
  <c r="Q2856" i="1"/>
  <c r="Q5646" i="1"/>
  <c r="Q4456" i="1"/>
  <c r="Q3191" i="1"/>
  <c r="Q8208" i="1"/>
  <c r="Q5582" i="1"/>
  <c r="Q1012" i="1"/>
  <c r="Q5628" i="1"/>
  <c r="Q8198" i="1"/>
  <c r="Q9200" i="1"/>
  <c r="Q8643" i="1"/>
  <c r="Q434" i="1"/>
  <c r="Q4388" i="1"/>
  <c r="Q9871" i="1"/>
  <c r="Q4890" i="1"/>
  <c r="Q2547" i="1"/>
  <c r="Q2236" i="1"/>
  <c r="Q1045" i="1"/>
  <c r="Q268" i="1"/>
  <c r="Q6018" i="1"/>
  <c r="Q9262" i="1"/>
  <c r="Q4832" i="1"/>
  <c r="Q8635" i="1"/>
  <c r="Q2582" i="1"/>
  <c r="Q7712" i="1"/>
  <c r="Q8777" i="1"/>
  <c r="Q1770" i="1"/>
  <c r="Q6581" i="1"/>
  <c r="Q8636" i="1"/>
  <c r="Q999" i="1"/>
  <c r="Q8261" i="1"/>
  <c r="Q3138" i="1"/>
  <c r="Q1303" i="1"/>
  <c r="Q3195" i="1"/>
  <c r="Q7925" i="1"/>
  <c r="Q4110" i="1"/>
  <c r="Q8931" i="1"/>
  <c r="Q8304" i="1"/>
  <c r="Q926" i="1"/>
  <c r="Q2326" i="1"/>
  <c r="Q3712" i="1"/>
  <c r="Q1863" i="1"/>
  <c r="Q1452" i="1"/>
  <c r="Q2004" i="1"/>
  <c r="Q5011" i="1"/>
  <c r="Q385" i="1"/>
  <c r="Q1986" i="1"/>
  <c r="Q882" i="1"/>
  <c r="Q7441" i="1"/>
  <c r="Q3992" i="1"/>
  <c r="Q6831" i="1"/>
  <c r="Q8087" i="1"/>
  <c r="Q3667" i="1"/>
  <c r="Q417" i="1"/>
  <c r="Q7920" i="1"/>
  <c r="Q2346" i="1"/>
  <c r="Q1848" i="1"/>
  <c r="Q8425" i="1"/>
  <c r="Q5094" i="1"/>
  <c r="Q9235" i="1"/>
  <c r="Q997" i="1"/>
  <c r="Q6293" i="1"/>
  <c r="Q7508" i="1"/>
  <c r="Q3009" i="1"/>
  <c r="Q3719" i="1"/>
  <c r="Q8543" i="1"/>
  <c r="Q2246" i="1"/>
  <c r="Q8566" i="1"/>
  <c r="Q6619" i="1"/>
  <c r="Q5642" i="1"/>
  <c r="Q277" i="1"/>
  <c r="Q6811" i="1"/>
  <c r="Q1187" i="1"/>
  <c r="Q1289" i="1"/>
  <c r="Q3818" i="1"/>
  <c r="Q8081" i="1"/>
  <c r="Q378" i="1"/>
  <c r="Q7382" i="1"/>
  <c r="Q2358" i="1"/>
  <c r="Q9105" i="1"/>
  <c r="Q8185" i="1"/>
  <c r="Q3621" i="1"/>
  <c r="Q4606" i="1"/>
  <c r="Q8478" i="1"/>
  <c r="Q2411" i="1"/>
  <c r="Q9047" i="1"/>
  <c r="Q1434" i="1"/>
  <c r="Q107" i="1"/>
  <c r="Q3470" i="1"/>
  <c r="Q2626" i="1"/>
  <c r="Q8106" i="1"/>
  <c r="Q8888" i="1"/>
  <c r="Q7386" i="1"/>
  <c r="Q6530" i="1"/>
  <c r="Q7570" i="1"/>
  <c r="Q3116" i="1"/>
  <c r="Q5561" i="1"/>
  <c r="Q1890" i="1"/>
  <c r="Q8887" i="1"/>
  <c r="Q8321" i="1"/>
  <c r="Q1072" i="1"/>
  <c r="Q9376" i="1"/>
  <c r="Q295" i="1"/>
  <c r="Q7976" i="1"/>
  <c r="Q4142" i="1"/>
  <c r="Q9540" i="1"/>
  <c r="Q8976" i="1"/>
  <c r="Q7185" i="1"/>
  <c r="Q44" i="1"/>
  <c r="Q5906" i="1"/>
  <c r="Q4245" i="1"/>
  <c r="Q8077" i="1"/>
  <c r="Q1375" i="1"/>
  <c r="Q3472" i="1"/>
  <c r="Q2828" i="1"/>
  <c r="Q9747" i="1"/>
  <c r="Q6454" i="1"/>
  <c r="Q8778" i="1"/>
  <c r="Q2297" i="1"/>
  <c r="Q5766" i="1"/>
  <c r="Q9081" i="1"/>
  <c r="Q307" i="1"/>
  <c r="Q7884" i="1"/>
  <c r="Q2534" i="1"/>
  <c r="Q1313" i="1"/>
  <c r="Q371" i="1"/>
  <c r="Q4237" i="1"/>
  <c r="Q1590" i="1"/>
  <c r="Q5813" i="1"/>
  <c r="Q8130" i="1"/>
  <c r="Q1540" i="1"/>
  <c r="Q5248" i="1"/>
  <c r="Q832" i="1"/>
  <c r="Q5786" i="1"/>
  <c r="Q1888" i="1"/>
  <c r="Q87" i="1"/>
  <c r="Q6095" i="1"/>
  <c r="Q8772" i="1"/>
  <c r="Q8984" i="1"/>
  <c r="Q581" i="1"/>
  <c r="Q1166" i="1"/>
  <c r="Q4391" i="1"/>
  <c r="Q1359" i="1"/>
  <c r="Q2112" i="1"/>
  <c r="Q5050" i="1"/>
  <c r="Q4287" i="1"/>
  <c r="Q1885" i="1"/>
  <c r="Q1538" i="1"/>
  <c r="Q1648" i="1"/>
  <c r="Q8771" i="1"/>
  <c r="Q706" i="1"/>
  <c r="Q2312" i="1"/>
  <c r="Q8370" i="1"/>
  <c r="Q9338" i="1"/>
  <c r="Q6088" i="1"/>
  <c r="Q6672" i="1"/>
  <c r="Q6346" i="1"/>
  <c r="Q7813" i="1"/>
  <c r="Q5852" i="1"/>
  <c r="Q9964" i="1"/>
  <c r="Q3451" i="1"/>
  <c r="Q2811" i="1"/>
  <c r="Q9092" i="1"/>
  <c r="Q2464" i="1"/>
  <c r="Q2802" i="1"/>
  <c r="Q8228" i="1"/>
  <c r="Q8720" i="1"/>
  <c r="Q5947" i="1"/>
  <c r="Q6115" i="1"/>
  <c r="Q1473" i="1"/>
  <c r="Q9142" i="1"/>
  <c r="Q4485" i="1"/>
  <c r="Q3870" i="1"/>
  <c r="Q631" i="1"/>
  <c r="Q3075" i="1"/>
  <c r="Q1250" i="1"/>
  <c r="Q6946" i="1"/>
  <c r="Q4312" i="1"/>
  <c r="Q5137" i="1"/>
  <c r="Q6507" i="1"/>
  <c r="Q5713" i="1"/>
  <c r="Q4767" i="1"/>
  <c r="Q9587" i="1"/>
  <c r="Q7124" i="1"/>
  <c r="Q6734" i="1"/>
  <c r="Q2753" i="1"/>
  <c r="Q4657" i="1"/>
  <c r="Q5209" i="1"/>
  <c r="Q2758" i="1"/>
  <c r="Q7424" i="1"/>
  <c r="Q2778" i="1"/>
  <c r="Q9771" i="1"/>
  <c r="Q1654" i="1"/>
  <c r="Q930" i="1"/>
  <c r="Q5778" i="1"/>
  <c r="Q7604" i="1"/>
  <c r="Q9733" i="1"/>
  <c r="Q1816" i="1"/>
  <c r="Q6818" i="1"/>
  <c r="Q355" i="1"/>
  <c r="Q1966" i="1"/>
  <c r="Q6802" i="1"/>
  <c r="Q7187" i="1"/>
  <c r="Q5922" i="1"/>
  <c r="Q8923" i="1"/>
  <c r="Q2645" i="1"/>
  <c r="Q6899" i="1"/>
  <c r="Q9471" i="1"/>
  <c r="Q7935" i="1"/>
  <c r="Q6405" i="1"/>
  <c r="Q4652" i="1"/>
  <c r="Q769" i="1"/>
  <c r="Q6776" i="1"/>
  <c r="Q1363" i="1"/>
  <c r="Q4741" i="1"/>
  <c r="Q8149" i="1"/>
  <c r="Q1074" i="1"/>
  <c r="Q1458" i="1"/>
  <c r="Q2238" i="1"/>
  <c r="Q6428" i="1"/>
  <c r="Q6642" i="1"/>
  <c r="Q31" i="1"/>
  <c r="Q7552" i="1"/>
  <c r="Q8904" i="1"/>
  <c r="Q2736" i="1"/>
  <c r="Q5098" i="1"/>
  <c r="Q5009" i="1"/>
  <c r="Q6644" i="1"/>
  <c r="Q4789" i="1"/>
  <c r="Q9308" i="1"/>
  <c r="Q4745" i="1"/>
  <c r="Q6808" i="1"/>
  <c r="Q3030" i="1"/>
  <c r="Q7484" i="1"/>
  <c r="Q4989" i="1"/>
  <c r="Q6564" i="1"/>
  <c r="Q4344" i="1"/>
  <c r="Q7429" i="1"/>
  <c r="Q6066" i="1"/>
  <c r="Q1276" i="1"/>
  <c r="Q7566" i="1"/>
  <c r="Q9172" i="1"/>
  <c r="Q9346" i="1"/>
  <c r="Q2001" i="1"/>
  <c r="Q4367" i="1"/>
  <c r="Q9720" i="1"/>
  <c r="Q9742" i="1"/>
  <c r="Q4520" i="1"/>
  <c r="Q5659" i="1"/>
  <c r="Q9840" i="1"/>
  <c r="Q8560" i="1"/>
  <c r="Q202" i="1"/>
  <c r="Q8841" i="1"/>
  <c r="Q1280" i="1"/>
  <c r="Q6471" i="1"/>
  <c r="Q4997" i="1"/>
  <c r="Q1328" i="1"/>
  <c r="Q83" i="1"/>
  <c r="Q8744" i="1"/>
  <c r="Q5452" i="1"/>
  <c r="Q4802" i="1"/>
  <c r="Q9691" i="1"/>
  <c r="Q4607" i="1"/>
  <c r="Q886" i="1"/>
  <c r="Q4385" i="1"/>
  <c r="Q7521" i="1"/>
  <c r="Q7005" i="1"/>
  <c r="Q6539" i="1"/>
  <c r="Q2983" i="1"/>
  <c r="Q6733" i="1"/>
  <c r="Q6090" i="1"/>
  <c r="Q7212" i="1"/>
  <c r="Q6213" i="1"/>
  <c r="Q8109" i="1"/>
  <c r="Q3032" i="1"/>
  <c r="Q7213" i="1"/>
  <c r="Q1262" i="1"/>
  <c r="Q185" i="1"/>
  <c r="Q944" i="1"/>
  <c r="Q9888" i="1"/>
  <c r="Q2525" i="1"/>
  <c r="Q1342" i="1"/>
  <c r="Q6947" i="1"/>
  <c r="Q2041" i="1"/>
  <c r="Q8120" i="1"/>
  <c r="Q8265" i="1"/>
  <c r="Q9531" i="1"/>
  <c r="Q8684" i="1"/>
  <c r="Q9005" i="1"/>
  <c r="Q1132" i="1"/>
  <c r="Q3960" i="1"/>
  <c r="Q7900" i="1"/>
  <c r="Q5230" i="1"/>
  <c r="Q8502" i="1"/>
  <c r="Q7057" i="1"/>
  <c r="Q9173" i="1"/>
  <c r="Q9903" i="1"/>
  <c r="Q3993" i="1"/>
  <c r="Q3225" i="1"/>
  <c r="Q24" i="1"/>
  <c r="Q9403" i="1"/>
  <c r="Q5755" i="1"/>
  <c r="Q136" i="1"/>
  <c r="Q6085" i="1"/>
  <c r="Q3946" i="1"/>
  <c r="Q3821" i="1"/>
  <c r="Q7749" i="1"/>
  <c r="Q7682" i="1"/>
  <c r="Q696" i="1"/>
  <c r="Q4615" i="1"/>
  <c r="Q1499" i="1"/>
  <c r="Q3223" i="1"/>
  <c r="Q2892" i="1"/>
  <c r="Q4531" i="1"/>
  <c r="Q1747" i="1"/>
  <c r="Q4686" i="1"/>
  <c r="Q9437" i="1"/>
  <c r="Q430" i="1"/>
  <c r="Q7751" i="1"/>
  <c r="Q3299" i="1"/>
  <c r="Q5515" i="1"/>
  <c r="Q9539" i="1"/>
  <c r="Q2854" i="1"/>
  <c r="Q2690" i="1"/>
  <c r="Q4005" i="1"/>
  <c r="Q3080" i="1"/>
  <c r="Q3499" i="1"/>
  <c r="Q5205" i="1"/>
  <c r="Q1873" i="1"/>
  <c r="Q7203" i="1"/>
  <c r="Q5688" i="1"/>
  <c r="Q2234" i="1"/>
  <c r="Q7532" i="1"/>
  <c r="Q9618" i="1"/>
  <c r="Q665" i="1"/>
  <c r="Q4662" i="1"/>
  <c r="Q3530" i="1"/>
  <c r="Q4156" i="1"/>
  <c r="Q3903" i="1"/>
  <c r="Q8683" i="1"/>
  <c r="Q4066" i="1"/>
  <c r="Q6664" i="1"/>
  <c r="Q2455" i="1"/>
  <c r="Q7330" i="1"/>
  <c r="Q541" i="1"/>
  <c r="Q8994" i="1"/>
  <c r="Q6430" i="1"/>
  <c r="Q5549" i="1"/>
  <c r="Q4750" i="1"/>
  <c r="Q2279" i="1"/>
  <c r="Q9280" i="1"/>
  <c r="Q4517" i="1"/>
  <c r="Q9446" i="1"/>
  <c r="Q4373" i="1"/>
  <c r="Q7594" i="1"/>
  <c r="Q9846" i="1"/>
  <c r="Q1456" i="1"/>
  <c r="Q6970" i="1"/>
  <c r="Q1960" i="1"/>
  <c r="Q6784" i="1"/>
  <c r="Q2548" i="1"/>
  <c r="Q6341" i="1"/>
  <c r="Q7653" i="1"/>
  <c r="Q5354" i="1"/>
  <c r="Q1318" i="1"/>
  <c r="Q1703" i="1"/>
  <c r="Q9570" i="1"/>
  <c r="Q7348" i="1"/>
  <c r="Q6813" i="1"/>
  <c r="Q375" i="1"/>
  <c r="Q9800" i="1"/>
  <c r="Q9643" i="1"/>
  <c r="Q8818" i="1"/>
  <c r="Q8385" i="1"/>
  <c r="Q9343" i="1"/>
  <c r="Q9799" i="1"/>
  <c r="Q1441" i="1"/>
  <c r="Q2445" i="1"/>
  <c r="Q4833" i="1"/>
  <c r="Q894" i="1"/>
  <c r="Q6663" i="1"/>
  <c r="Q6240" i="1"/>
  <c r="Q422" i="1"/>
  <c r="Q4604" i="1"/>
  <c r="Q3281" i="1"/>
  <c r="Q3655" i="1"/>
  <c r="Q1185" i="1"/>
  <c r="Q3901" i="1"/>
  <c r="Q1292" i="1"/>
  <c r="Q8195" i="1"/>
  <c r="Q7415" i="1"/>
  <c r="Q1338" i="1"/>
  <c r="Q8323" i="1"/>
  <c r="Q9959" i="1"/>
  <c r="Q1388" i="1"/>
  <c r="Q4935" i="1"/>
  <c r="Q7572" i="1"/>
  <c r="Q2721" i="1"/>
  <c r="Q4273" i="1"/>
  <c r="Q4556" i="1"/>
  <c r="Q7384" i="1"/>
  <c r="Q3581" i="1"/>
  <c r="Q2067" i="1"/>
  <c r="Q8773" i="1"/>
  <c r="Q2665" i="1"/>
  <c r="Q3823" i="1"/>
  <c r="Q9982" i="1"/>
  <c r="Q6170" i="1"/>
  <c r="Q4458" i="1"/>
  <c r="Q324" i="1"/>
  <c r="Q7089" i="1"/>
  <c r="Q7939" i="1"/>
  <c r="Q3825" i="1"/>
  <c r="Q4345" i="1"/>
  <c r="Q6223" i="1"/>
  <c r="Q6512" i="1"/>
  <c r="Q1786" i="1"/>
  <c r="Q2206" i="1"/>
  <c r="Q3672" i="1"/>
  <c r="Q5937" i="1"/>
  <c r="Q8704" i="1"/>
  <c r="Q1049" i="1"/>
  <c r="Q1525" i="1"/>
  <c r="Q7559" i="1"/>
  <c r="Q8435" i="1"/>
  <c r="Q4048" i="1"/>
  <c r="Q7622" i="1"/>
  <c r="Q1391" i="1"/>
  <c r="Q3803" i="1"/>
  <c r="Q9025" i="1"/>
  <c r="Q8186" i="1"/>
  <c r="Q8701" i="1"/>
  <c r="Q9909" i="1"/>
  <c r="Q3577" i="1"/>
  <c r="Q7914" i="1"/>
  <c r="Q6737" i="1"/>
  <c r="Q5478" i="1"/>
  <c r="Q1753" i="1"/>
  <c r="Q2621" i="1"/>
  <c r="Q2068" i="1"/>
  <c r="Q206" i="1"/>
  <c r="Q3772" i="1"/>
  <c r="Q9206" i="1"/>
  <c r="Q1162" i="1"/>
  <c r="Q7768" i="1"/>
  <c r="Q9734" i="1"/>
  <c r="Q3536" i="1"/>
  <c r="Q6202" i="1"/>
  <c r="Q9612" i="1"/>
  <c r="Q1381" i="1"/>
  <c r="Q9772" i="1"/>
  <c r="Q5821" i="1"/>
  <c r="Q9494" i="1"/>
  <c r="Q2593" i="1"/>
  <c r="Q7538" i="1"/>
  <c r="Q5685" i="1"/>
  <c r="Q7588" i="1"/>
  <c r="Q2240" i="1"/>
  <c r="Q6367" i="1"/>
  <c r="Q4449" i="1"/>
  <c r="Q9256" i="1"/>
  <c r="Q1881" i="1"/>
  <c r="Q4247" i="1"/>
  <c r="Q3153" i="1"/>
  <c r="Q5146" i="1"/>
  <c r="Q7299" i="1"/>
  <c r="Q8174" i="1"/>
  <c r="Q5320" i="1"/>
  <c r="Q908" i="1"/>
  <c r="Q5498" i="1"/>
  <c r="Q4225" i="1"/>
  <c r="Q3110" i="1"/>
  <c r="Q8140" i="1"/>
  <c r="Q3833" i="1"/>
  <c r="Q6754" i="1"/>
  <c r="Q6789" i="1"/>
  <c r="Q3199" i="1"/>
  <c r="Q3659" i="1"/>
  <c r="Q8399" i="1"/>
  <c r="Q7789" i="1"/>
  <c r="Q9270" i="1"/>
  <c r="Q3421" i="1"/>
  <c r="Q8289" i="1"/>
  <c r="Q9777" i="1"/>
  <c r="Q1867" i="1"/>
  <c r="Q7589" i="1"/>
  <c r="Q5405" i="1"/>
  <c r="Q6557" i="1"/>
  <c r="Q7543" i="1"/>
  <c r="Q7890" i="1"/>
  <c r="Q7334" i="1"/>
  <c r="Q1949" i="1"/>
  <c r="Q1017" i="1"/>
  <c r="Q6316" i="1"/>
  <c r="Q850" i="1"/>
  <c r="Q624" i="1"/>
  <c r="Q9240" i="1"/>
  <c r="Q4027" i="1"/>
  <c r="Q4529" i="1"/>
  <c r="Q383" i="1"/>
  <c r="Q2565" i="1"/>
  <c r="Q4349" i="1"/>
  <c r="Q5337" i="1"/>
  <c r="Q2005" i="1"/>
  <c r="Q2374" i="1"/>
  <c r="Q7663" i="1"/>
  <c r="Q8203" i="1"/>
  <c r="Q9405" i="1"/>
  <c r="Q622" i="1"/>
  <c r="Q5388" i="1"/>
  <c r="Q1644" i="1"/>
  <c r="Q435" i="1"/>
  <c r="Q6560" i="1"/>
  <c r="Q1009" i="1"/>
  <c r="Q5448" i="1"/>
  <c r="Q9010" i="1"/>
  <c r="Q991" i="1"/>
  <c r="Q8797" i="1"/>
  <c r="Q8088" i="1"/>
  <c r="Q5097" i="1"/>
  <c r="Q4608" i="1"/>
  <c r="Q7181" i="1"/>
  <c r="Q960" i="1"/>
  <c r="Q7558" i="1"/>
  <c r="Q6930" i="1"/>
  <c r="Q8898" i="1"/>
  <c r="Q5236" i="1"/>
  <c r="Q2070" i="1"/>
  <c r="Q1839" i="1"/>
  <c r="Q4384" i="1"/>
  <c r="Q2874" i="1"/>
  <c r="Q8977" i="1"/>
  <c r="Q2341" i="1"/>
  <c r="Q4012" i="1"/>
  <c r="Q9836" i="1"/>
  <c r="Q2442" i="1"/>
  <c r="Q7466" i="1"/>
  <c r="Q9517" i="1"/>
  <c r="Q9904" i="1"/>
  <c r="Q1326" i="1"/>
  <c r="Q5621" i="1"/>
  <c r="Q677" i="1"/>
  <c r="Q6279" i="1"/>
  <c r="Q1830" i="1"/>
  <c r="Q3729" i="1"/>
  <c r="Q4984" i="1"/>
  <c r="Q6440" i="1"/>
  <c r="Q4867" i="1"/>
  <c r="Q2794" i="1"/>
  <c r="Q4838" i="1"/>
  <c r="Q3415" i="1"/>
  <c r="Q8162" i="1"/>
  <c r="Q9782" i="1"/>
  <c r="Q1765" i="1"/>
  <c r="Q3226" i="1"/>
  <c r="Q6137" i="1"/>
  <c r="Q1081" i="1"/>
  <c r="Q7215" i="1"/>
  <c r="Q2281" i="1"/>
  <c r="Q6232" i="1"/>
  <c r="Q1602" i="1"/>
  <c r="Q1060" i="1"/>
  <c r="Q5858" i="1"/>
  <c r="Q6662" i="1"/>
  <c r="Q9281" i="1"/>
  <c r="Q3128" i="1"/>
  <c r="Q9026" i="1"/>
  <c r="Q4440" i="1"/>
  <c r="Q2231" i="1"/>
  <c r="Q5305" i="1"/>
  <c r="Q784" i="1"/>
  <c r="Q6845" i="1"/>
  <c r="Q4381" i="1"/>
  <c r="Q6660" i="1"/>
  <c r="Q3233" i="1"/>
  <c r="Q1089" i="1"/>
  <c r="Q3665" i="1"/>
  <c r="Q4811" i="1"/>
  <c r="Q5064" i="1"/>
  <c r="Q8786" i="1"/>
  <c r="Q3048" i="1"/>
  <c r="Q5560" i="1"/>
  <c r="Q3567" i="1"/>
  <c r="Q9810" i="1"/>
  <c r="Q4536" i="1"/>
  <c r="Q9448" i="1"/>
  <c r="Q7313" i="1"/>
  <c r="Q3911" i="1"/>
  <c r="Q1418" i="1"/>
  <c r="Q4411" i="1"/>
  <c r="Q860" i="1"/>
  <c r="Q996" i="1"/>
  <c r="Q2434" i="1"/>
  <c r="Q9935" i="1"/>
  <c r="Q9946" i="1"/>
  <c r="Q3527" i="1"/>
  <c r="Q3945" i="1"/>
  <c r="Q1785" i="1"/>
  <c r="Q6602" i="1"/>
  <c r="Q9000" i="1"/>
  <c r="Q6396" i="1"/>
  <c r="Q279" i="1"/>
  <c r="Q9895" i="1"/>
  <c r="Q3662" i="1"/>
  <c r="Q584" i="1"/>
  <c r="Q467" i="1"/>
  <c r="Q8900" i="1"/>
  <c r="Q7633" i="1"/>
  <c r="Q256" i="1"/>
  <c r="Q1617" i="1"/>
  <c r="Q2764" i="1"/>
  <c r="Q8980" i="1"/>
  <c r="Q2632" i="1"/>
  <c r="Q1082" i="1"/>
  <c r="Q6749" i="1"/>
  <c r="Q6544" i="1"/>
  <c r="Q4927" i="1"/>
  <c r="Q6164" i="1"/>
  <c r="Q6091" i="1"/>
  <c r="Q2819" i="1"/>
  <c r="Q8852" i="1"/>
  <c r="Q2402" i="1"/>
  <c r="Q3704" i="1"/>
  <c r="Q2954" i="1"/>
  <c r="Q1470" i="1"/>
  <c r="Q2656" i="1"/>
  <c r="Q1760" i="1"/>
  <c r="Q2749" i="1"/>
  <c r="Q6420" i="1"/>
  <c r="Q9012" i="1"/>
  <c r="Q2549" i="1"/>
  <c r="Q7486" i="1"/>
  <c r="Q4021" i="1"/>
  <c r="Q9545" i="1"/>
  <c r="Q7320" i="1"/>
  <c r="Q9926" i="1"/>
  <c r="Q5544" i="1"/>
  <c r="Q1113" i="1"/>
  <c r="Q420" i="1"/>
  <c r="Q1451" i="1"/>
  <c r="Q9082" i="1"/>
  <c r="Q7496" i="1"/>
  <c r="Q1744" i="1"/>
  <c r="Q8489" i="1"/>
  <c r="Q8371" i="1"/>
  <c r="Q9048" i="1"/>
  <c r="Q8692" i="1"/>
  <c r="Q5585" i="1"/>
  <c r="Q5499" i="1"/>
  <c r="Q23" i="1"/>
  <c r="Q7056" i="1"/>
  <c r="Q710" i="1"/>
  <c r="Q6153" i="1"/>
  <c r="Q4" i="1"/>
  <c r="Q4157" i="1"/>
  <c r="Q4354" i="1"/>
  <c r="Q3055" i="1"/>
  <c r="Q5117" i="1"/>
  <c r="Q3618" i="1"/>
  <c r="Q6666" i="1"/>
  <c r="Q4976" i="1"/>
  <c r="Q8168" i="1"/>
  <c r="Q9383" i="1"/>
  <c r="Q4111" i="1"/>
  <c r="Q5260" i="1"/>
  <c r="Q4530" i="1"/>
  <c r="Q4131" i="1"/>
  <c r="Q3969" i="1"/>
  <c r="Q5829" i="1"/>
  <c r="Q6006" i="1"/>
  <c r="Q1511" i="1"/>
  <c r="Q1913" i="1"/>
  <c r="Q803" i="1"/>
  <c r="Q6061" i="1"/>
  <c r="Q7734" i="1"/>
  <c r="Q4814" i="1"/>
  <c r="Q8986" i="1"/>
  <c r="Q2394" i="1"/>
  <c r="Q7315" i="1"/>
  <c r="Q559" i="1"/>
  <c r="Q9493" i="1"/>
  <c r="Q5825" i="1"/>
  <c r="Q347" i="1"/>
  <c r="Q9447" i="1"/>
  <c r="Q7674" i="1"/>
  <c r="Q8431" i="1"/>
  <c r="Q4219" i="1"/>
  <c r="Q6007" i="1"/>
  <c r="Q1211" i="1"/>
  <c r="Q6335" i="1"/>
  <c r="Q6801" i="1"/>
  <c r="Q3391" i="1"/>
  <c r="Q7018" i="1"/>
  <c r="Q5406" i="1"/>
  <c r="Q8518" i="1"/>
  <c r="Q6654" i="1"/>
  <c r="Q1156" i="1"/>
  <c r="Q715" i="1"/>
  <c r="Q5704" i="1"/>
  <c r="Q1159" i="1"/>
  <c r="Q9646" i="1"/>
  <c r="Q958" i="1"/>
  <c r="Q2012" i="1"/>
  <c r="Q2135" i="1"/>
  <c r="Q4843" i="1"/>
  <c r="Q6944" i="1"/>
  <c r="Q1019" i="1"/>
  <c r="Q8544" i="1"/>
  <c r="Q3349" i="1"/>
  <c r="Q4218" i="1"/>
  <c r="Q7380" i="1"/>
  <c r="Q8422" i="1"/>
  <c r="Q3787" i="1"/>
  <c r="Q8170" i="1"/>
  <c r="Q2283" i="1"/>
  <c r="Q2898" i="1"/>
  <c r="Q7903" i="1"/>
  <c r="Q6903" i="1"/>
  <c r="Q4640" i="1"/>
  <c r="Q1495" i="1"/>
  <c r="Q9361" i="1"/>
  <c r="Q3078" i="1"/>
  <c r="Q6123" i="1"/>
  <c r="Q4849" i="1"/>
  <c r="Q1449" i="1"/>
  <c r="Q2517" i="1"/>
  <c r="Q6814" i="1"/>
  <c r="Q9962" i="1"/>
  <c r="Q8884" i="1"/>
  <c r="Q8277" i="1"/>
  <c r="Q5312" i="1"/>
  <c r="Q8698" i="1"/>
  <c r="Q1820" i="1"/>
  <c r="Q3197" i="1"/>
  <c r="Q4258" i="1"/>
  <c r="Q4898" i="1"/>
  <c r="Q9597" i="1"/>
  <c r="Q6891" i="1"/>
  <c r="Q251" i="1"/>
  <c r="Q3473" i="1"/>
  <c r="Q8506" i="1"/>
  <c r="Q6976" i="1"/>
  <c r="Q6499" i="1"/>
  <c r="Q3290" i="1"/>
  <c r="Q8011" i="1"/>
  <c r="Q5307" i="1"/>
  <c r="Q446" i="1"/>
  <c r="Q6989" i="1"/>
  <c r="Q6566" i="1"/>
  <c r="Q6504" i="1"/>
  <c r="Q2143" i="1"/>
  <c r="Q331" i="1"/>
  <c r="Q5391" i="1"/>
  <c r="Q8127" i="1"/>
  <c r="Q5192" i="1"/>
  <c r="Q8107" i="1"/>
  <c r="Q834" i="1"/>
  <c r="Q6846" i="1"/>
  <c r="Q883" i="1"/>
  <c r="Q8685" i="1"/>
  <c r="Q3878" i="1"/>
  <c r="Q105" i="1"/>
  <c r="Q2074" i="1"/>
  <c r="Q7820" i="1"/>
  <c r="Q8138" i="1"/>
  <c r="Q4819" i="1"/>
  <c r="Q5089" i="1"/>
  <c r="Q6104" i="1"/>
  <c r="Q6122" i="1"/>
  <c r="Q5733" i="1"/>
  <c r="Q4612" i="1"/>
  <c r="Q2590" i="1"/>
  <c r="Q6622" i="1"/>
  <c r="Q5038" i="1"/>
  <c r="Q4276" i="1"/>
  <c r="Q7350" i="1"/>
  <c r="Q7576" i="1"/>
  <c r="Q377" i="1"/>
  <c r="Q2134" i="1"/>
  <c r="Q8814" i="1"/>
  <c r="Q2769" i="1"/>
  <c r="Q9163" i="1"/>
  <c r="Q9860" i="1"/>
  <c r="Q6526" i="1"/>
  <c r="Q2551" i="1"/>
  <c r="Q1991" i="1"/>
  <c r="Q2324" i="1"/>
  <c r="Q5548" i="1"/>
  <c r="Q2623" i="1"/>
  <c r="Q1823" i="1"/>
  <c r="Q5832" i="1"/>
  <c r="Q296" i="1"/>
  <c r="Q5215" i="1"/>
  <c r="Q5218" i="1"/>
  <c r="Q8300" i="1"/>
  <c r="Q2942" i="1"/>
  <c r="Q5518" i="1"/>
  <c r="Q3991" i="1"/>
  <c r="Q5869" i="1"/>
  <c r="Q8276" i="1"/>
  <c r="Q5698" i="1"/>
  <c r="Q7067" i="1"/>
  <c r="Q5066" i="1"/>
  <c r="Q502" i="1"/>
  <c r="Q5814" i="1"/>
  <c r="Q5379" i="1"/>
  <c r="Q5550" i="1"/>
  <c r="Q5749" i="1"/>
  <c r="Q8387" i="1"/>
  <c r="Q382" i="1"/>
  <c r="Q1324" i="1"/>
  <c r="Q3051" i="1"/>
  <c r="Q8164" i="1"/>
  <c r="Q4934" i="1"/>
  <c r="Q3747" i="1"/>
  <c r="Q9052" i="1"/>
  <c r="Q9444" i="1"/>
  <c r="Q3393" i="1"/>
  <c r="Q3805" i="1"/>
  <c r="Q7708" i="1"/>
  <c r="Q4464" i="1"/>
  <c r="Q3120" i="1"/>
  <c r="Q7004" i="1"/>
  <c r="Q6908" i="1"/>
  <c r="Q267" i="1"/>
  <c r="Q8513" i="1"/>
  <c r="Q7398" i="1"/>
  <c r="Q436" i="1"/>
  <c r="Q9525" i="1"/>
  <c r="Q3804" i="1"/>
  <c r="Q5033" i="1"/>
  <c r="Q9932" i="1"/>
  <c r="Q9835" i="1"/>
  <c r="Q7206" i="1"/>
  <c r="Q9369" i="1"/>
  <c r="Q8974" i="1"/>
  <c r="Q7012" i="1"/>
  <c r="Q8158" i="1"/>
  <c r="Q9732" i="1"/>
  <c r="Q8142" i="1"/>
  <c r="Q3760" i="1"/>
  <c r="Q5835" i="1"/>
  <c r="Q2560" i="1"/>
  <c r="Q4243" i="1"/>
  <c r="Q4870" i="1"/>
  <c r="Q5855" i="1"/>
  <c r="Q7833" i="1"/>
  <c r="Q1216" i="1"/>
  <c r="Q3958" i="1"/>
  <c r="Q224" i="1"/>
  <c r="Q8346" i="1"/>
  <c r="Q2903" i="1"/>
  <c r="Q1298" i="1"/>
  <c r="Q1662" i="1"/>
  <c r="Q2770" i="1"/>
  <c r="Q8557" i="1"/>
  <c r="Q485" i="1"/>
  <c r="Q7055" i="1"/>
  <c r="Q3829" i="1"/>
  <c r="Q1700" i="1"/>
  <c r="Q3810" i="1"/>
  <c r="Q6076" i="1"/>
  <c r="Q3061" i="1"/>
  <c r="Q6457" i="1"/>
  <c r="Q3211" i="1"/>
  <c r="Q5591" i="1"/>
  <c r="Q393" i="1"/>
  <c r="Q8680" i="1"/>
  <c r="Q114" i="1"/>
  <c r="Q4829" i="1"/>
  <c r="Q1247" i="1"/>
  <c r="Q7481" i="1"/>
  <c r="Q9886" i="1"/>
  <c r="Q4703" i="1"/>
  <c r="Q6047" i="1"/>
  <c r="Q2661" i="1"/>
  <c r="Q5436" i="1"/>
  <c r="Q7141" i="1"/>
  <c r="Q4135" i="1"/>
  <c r="Q4924" i="1"/>
  <c r="Q4728" i="1"/>
  <c r="Q6904" i="1"/>
  <c r="Q2825" i="1"/>
  <c r="Q414" i="1"/>
  <c r="Q1377" i="1"/>
  <c r="Q5370" i="1"/>
  <c r="Q9990" i="1"/>
  <c r="Q2384" i="1"/>
  <c r="Q8815" i="1"/>
  <c r="Q10000" i="1"/>
  <c r="Q112" i="1"/>
  <c r="Q6631" i="1"/>
  <c r="Q8153" i="1"/>
  <c r="Q3357" i="1"/>
  <c r="Q172" i="1"/>
  <c r="Q9433" i="1"/>
  <c r="Q9310" i="1"/>
  <c r="Q814" i="1"/>
  <c r="Q2711" i="1"/>
  <c r="Q913" i="1"/>
  <c r="Q9299" i="1"/>
  <c r="Q3964" i="1"/>
  <c r="Q6730" i="1"/>
  <c r="Q8213" i="1"/>
  <c r="Q2555" i="1"/>
  <c r="Q875" i="1"/>
  <c r="Q300" i="1"/>
  <c r="Q5762" i="1"/>
  <c r="Q9553" i="1"/>
  <c r="Q6994" i="1"/>
  <c r="Q1981" i="1"/>
  <c r="Q3913" i="1"/>
  <c r="Q8225" i="1"/>
  <c r="Q7378" i="1"/>
  <c r="Q7848" i="1"/>
  <c r="Q7230" i="1"/>
  <c r="Q4402" i="1"/>
  <c r="Q6384" i="1"/>
  <c r="Q4083" i="1"/>
  <c r="Q7448" i="1"/>
  <c r="Q7125" i="1"/>
  <c r="Q2915" i="1"/>
  <c r="Q9594" i="1"/>
  <c r="Q591" i="1"/>
  <c r="Q3023" i="1"/>
  <c r="Q6977" i="1"/>
  <c r="Q2368" i="1"/>
  <c r="Q7750" i="1"/>
  <c r="Q3378" i="1"/>
  <c r="Q5711" i="1"/>
  <c r="Q4739" i="1"/>
  <c r="Q3980" i="1"/>
  <c r="Q8955" i="1"/>
  <c r="Q705" i="1"/>
  <c r="Q4673" i="1"/>
  <c r="Q7138" i="1"/>
  <c r="Q8561" i="1"/>
  <c r="Q2364" i="1"/>
  <c r="Q4715" i="1"/>
  <c r="Q2815" i="1"/>
  <c r="Q5816" i="1"/>
  <c r="Q7499" i="1"/>
  <c r="Q9615" i="1"/>
  <c r="Q7477" i="1"/>
  <c r="Q6374" i="1"/>
  <c r="Q4169" i="1"/>
  <c r="Q3504" i="1"/>
  <c r="Q8122" i="1"/>
  <c r="Q2498" i="1"/>
  <c r="Q2673" i="1"/>
  <c r="Q9582" i="1"/>
  <c r="Q7964" i="1"/>
  <c r="Q9901" i="1"/>
  <c r="Q3715" i="1"/>
  <c r="Q6782" i="1"/>
  <c r="Q8995" i="1"/>
  <c r="Q1360" i="1"/>
  <c r="Q1536" i="1"/>
  <c r="Q6780" i="1"/>
  <c r="Q2734" i="1"/>
  <c r="Q4455" i="1"/>
  <c r="Q4072" i="1"/>
  <c r="Q8708" i="1"/>
  <c r="Q4314" i="1"/>
  <c r="Q225" i="1"/>
  <c r="Q7783" i="1"/>
  <c r="Q3006" i="1"/>
  <c r="Q1294" i="1"/>
  <c r="Q8416" i="1"/>
  <c r="Q661" i="1"/>
  <c r="Q7043" i="1"/>
  <c r="Q7445" i="1"/>
  <c r="Q737" i="1"/>
  <c r="Q7816" i="1"/>
  <c r="Q8712" i="1"/>
  <c r="Q2894" i="1"/>
  <c r="Q8951" i="1"/>
  <c r="Q3129" i="1"/>
  <c r="Q3394" i="1"/>
  <c r="Q5838" i="1"/>
  <c r="Q7400" i="1"/>
  <c r="Q5434" i="1"/>
  <c r="Q2069" i="1"/>
  <c r="Q8997" i="1"/>
  <c r="Q2646" i="1"/>
  <c r="Q7163" i="1"/>
  <c r="Q6069" i="1"/>
  <c r="Q5374" i="1"/>
  <c r="Q6824" i="1"/>
  <c r="Q7608" i="1"/>
  <c r="Q1248" i="1"/>
  <c r="Q9229" i="1"/>
  <c r="Q972" i="1"/>
  <c r="Q8528" i="1"/>
  <c r="Q881" i="1"/>
  <c r="Q7599" i="1"/>
  <c r="Q9411" i="1"/>
  <c r="Q9475" i="1"/>
  <c r="Q5974" i="1"/>
  <c r="Q7542" i="1"/>
  <c r="Q102" i="1"/>
  <c r="Q2058" i="1"/>
  <c r="Q658" i="1"/>
  <c r="Q2860" i="1"/>
  <c r="Q5155" i="1"/>
  <c r="Q6133" i="1"/>
  <c r="Q8667" i="1"/>
  <c r="Q7999" i="1"/>
  <c r="Q1995" i="1"/>
  <c r="Q6907" i="1"/>
  <c r="Q3185" i="1"/>
  <c r="Q6724" i="1"/>
  <c r="Q1020" i="1"/>
  <c r="Q8633" i="1"/>
  <c r="Q8958" i="1"/>
  <c r="Q3507" i="1"/>
  <c r="Q5967" i="1"/>
  <c r="Q8002" i="1"/>
  <c r="Q9478" i="1"/>
  <c r="Q6404" i="1"/>
  <c r="Q7031" i="1"/>
  <c r="Q3266" i="1"/>
  <c r="Q9851" i="1"/>
  <c r="Q128" i="1"/>
  <c r="Q8124" i="1"/>
  <c r="Q8089" i="1"/>
  <c r="Q368" i="1"/>
  <c r="Q2353" i="1"/>
  <c r="Q61" i="1"/>
  <c r="Q7071" i="1"/>
  <c r="Q4129" i="1"/>
  <c r="Q2207" i="1"/>
  <c r="Q9406" i="1"/>
  <c r="Q5831" i="1"/>
  <c r="Q7824" i="1"/>
  <c r="Q1112" i="1"/>
  <c r="Q5980" i="1"/>
  <c r="Q1782" i="1"/>
  <c r="Q4577" i="1"/>
  <c r="Q161" i="1"/>
  <c r="Q8352" i="1"/>
  <c r="Q6868" i="1"/>
  <c r="Q7937" i="1"/>
  <c r="Q6299" i="1"/>
  <c r="Q4804" i="1"/>
  <c r="Q5531" i="1"/>
  <c r="Q6075" i="1"/>
  <c r="Q8623" i="1"/>
  <c r="Q8945" i="1"/>
  <c r="Q8681" i="1"/>
  <c r="Q4754" i="1"/>
  <c r="Q951" i="1"/>
  <c r="Q2739" i="1"/>
  <c r="Q329" i="1"/>
  <c r="Q5775" i="1"/>
  <c r="Q5104" i="1"/>
  <c r="Q5034" i="1"/>
  <c r="Q9348" i="1"/>
  <c r="Q1930" i="1"/>
  <c r="Q759" i="1"/>
  <c r="Q4968" i="1"/>
  <c r="Q9234" i="1"/>
  <c r="Q6165" i="1"/>
  <c r="Q2305" i="1"/>
  <c r="Q8514" i="1"/>
  <c r="Q4078" i="1"/>
  <c r="Q2727" i="1"/>
  <c r="Q5640" i="1"/>
  <c r="Q7476" i="1"/>
  <c r="Q1934" i="1"/>
  <c r="Q6952" i="1"/>
  <c r="Q6657" i="1"/>
  <c r="Q763" i="1"/>
  <c r="Q7435" i="1"/>
  <c r="Q7714" i="1"/>
  <c r="Q3384" i="1"/>
  <c r="Q4327" i="1"/>
  <c r="Q6413" i="1"/>
  <c r="Q953" i="1"/>
  <c r="Q3681" i="1"/>
  <c r="Q345" i="1"/>
  <c r="Q1170" i="1"/>
  <c r="Q4879" i="1"/>
  <c r="Q2972" i="1"/>
  <c r="Q9063" i="1"/>
  <c r="Q3601" i="1"/>
  <c r="Q904" i="1"/>
  <c r="Q9044" i="1"/>
  <c r="Q4189" i="1"/>
  <c r="Q1085" i="1"/>
  <c r="Q7200" i="1"/>
  <c r="Q7625" i="1"/>
  <c r="Q8897" i="1"/>
  <c r="Q79" i="1"/>
  <c r="Q4897" i="1"/>
  <c r="Q1465" i="1"/>
  <c r="Q5725" i="1"/>
  <c r="Q6310" i="1"/>
  <c r="Q9709" i="1"/>
  <c r="Q1136" i="1"/>
  <c r="Q9688" i="1"/>
  <c r="Q4546" i="1"/>
  <c r="Q3402" i="1"/>
  <c r="Q7101" i="1"/>
  <c r="Q3714" i="1"/>
  <c r="Q1748" i="1"/>
  <c r="Q6120" i="1"/>
  <c r="Q3456" i="1"/>
  <c r="Q9174" i="1"/>
  <c r="Q2169" i="1"/>
  <c r="Q8862" i="1"/>
  <c r="Q2165" i="1"/>
  <c r="Q7676" i="1"/>
  <c r="Q9488" i="1"/>
  <c r="Q3243" i="1"/>
  <c r="Q4823" i="1"/>
  <c r="Q8679" i="1"/>
  <c r="Q5237" i="1"/>
  <c r="Q5819" i="1"/>
  <c r="Q9640" i="1"/>
  <c r="Q998" i="1"/>
  <c r="Q1315" i="1"/>
  <c r="Q6731" i="1"/>
  <c r="Q3054" i="1"/>
  <c r="Q1334" i="1"/>
  <c r="Q7837" i="1"/>
  <c r="Q8235" i="1"/>
  <c r="Q9323" i="1"/>
  <c r="Q7787" i="1"/>
  <c r="Q57" i="1"/>
  <c r="Q2270" i="1"/>
  <c r="Q4127" i="1"/>
  <c r="Q8412" i="1"/>
  <c r="Q7487" i="1"/>
  <c r="Q7531" i="1"/>
  <c r="Q7201" i="1"/>
  <c r="Q5634" i="1"/>
  <c r="Q8450" i="1"/>
  <c r="Q794" i="1"/>
  <c r="Q6044" i="1"/>
  <c r="Q4988" i="1"/>
  <c r="Q1521" i="1"/>
  <c r="Q6106" i="1"/>
  <c r="Q4671" i="1"/>
  <c r="Q7791" i="1"/>
  <c r="Q9264" i="1"/>
  <c r="Q8086" i="1"/>
  <c r="Q6974" i="1"/>
  <c r="Q1219" i="1"/>
  <c r="Q5428" i="1"/>
  <c r="Q8971" i="1"/>
  <c r="Q9115" i="1"/>
  <c r="Q8220" i="1"/>
  <c r="Q3017" i="1"/>
  <c r="Q7402" i="1"/>
  <c r="Q4635" i="1"/>
  <c r="Q1345" i="1"/>
  <c r="Q7489" i="1"/>
  <c r="Q8617" i="1"/>
  <c r="Q6238" i="1"/>
  <c r="Q4112" i="1"/>
  <c r="Q8446" i="1"/>
  <c r="Q4195" i="1"/>
  <c r="Q2816" i="1"/>
  <c r="Q5069" i="1"/>
  <c r="Q6281" i="1"/>
  <c r="Q9182" i="1"/>
  <c r="Q5557" i="1"/>
  <c r="Q8634" i="1"/>
  <c r="Q7591" i="1"/>
  <c r="Q2629" i="1"/>
  <c r="Q3486" i="1"/>
  <c r="Q372" i="1"/>
  <c r="Q1422" i="1"/>
  <c r="Q3854" i="1"/>
  <c r="Q5495" i="1"/>
  <c r="Q5228" i="1"/>
  <c r="Q9659" i="1"/>
  <c r="Q1573" i="1"/>
  <c r="Q8182" i="1"/>
  <c r="Q1192" i="1"/>
  <c r="Q3231" i="1"/>
  <c r="Q9176" i="1"/>
  <c r="Q7858" i="1"/>
  <c r="Q3850" i="1"/>
  <c r="Q5414" i="1"/>
  <c r="Q7988" i="1"/>
  <c r="Q5539" i="1"/>
  <c r="Q3858" i="1"/>
  <c r="Q344" i="1"/>
  <c r="Q597" i="1"/>
  <c r="Q7836" i="1"/>
  <c r="Q8080" i="1"/>
  <c r="Q5916" i="1"/>
  <c r="Q6166" i="1"/>
  <c r="Q6098" i="1"/>
  <c r="Q9245" i="1"/>
  <c r="Q8620" i="1"/>
  <c r="Q8459" i="1"/>
  <c r="Q5072" i="1"/>
  <c r="Q6092" i="1"/>
  <c r="Q6131" i="1"/>
  <c r="Q1512" i="1"/>
  <c r="Q4954" i="1"/>
  <c r="Q7405" i="1"/>
  <c r="Q2395" i="1"/>
  <c r="Q1609" i="1"/>
  <c r="Q6658" i="1"/>
  <c r="Q3558" i="1"/>
  <c r="Q8449" i="1"/>
  <c r="Q2285" i="1"/>
  <c r="Q587" i="1"/>
  <c r="Q2780" i="1"/>
  <c r="Q6407" i="1"/>
  <c r="Q2867" i="1"/>
  <c r="Q5616" i="1"/>
  <c r="Q461" i="1"/>
  <c r="Q6859" i="1"/>
  <c r="Q9664" i="1"/>
  <c r="Q2107" i="1"/>
  <c r="Q9918" i="1"/>
  <c r="Q815" i="1"/>
  <c r="Q5521" i="1"/>
  <c r="Q4191" i="1"/>
  <c r="Q7387" i="1"/>
  <c r="Q3727" i="1"/>
  <c r="Q6479" i="1"/>
  <c r="Q9856" i="1"/>
  <c r="Q6834" i="1"/>
  <c r="Q7076" i="1"/>
  <c r="Q5746" i="1"/>
  <c r="Q7730" i="1"/>
  <c r="Q6100" i="1"/>
  <c r="Q2748" i="1"/>
  <c r="Q1448" i="1"/>
  <c r="Q729" i="1"/>
  <c r="Q5752" i="1"/>
  <c r="Q6931" i="1"/>
  <c r="Q6516" i="1"/>
  <c r="Q1976" i="1"/>
  <c r="Q7846" i="1"/>
  <c r="Q221" i="1"/>
  <c r="Q2710" i="1"/>
  <c r="Q678" i="1"/>
  <c r="Q5029" i="1"/>
  <c r="Q1674" i="1"/>
  <c r="Q5866" i="1"/>
  <c r="Q8752" i="1"/>
  <c r="Q9955" i="1"/>
  <c r="Q4598" i="1"/>
  <c r="Q4951" i="1"/>
  <c r="Q6146" i="1"/>
  <c r="Q5411" i="1"/>
  <c r="Q1567" i="1"/>
  <c r="Q707" i="1"/>
  <c r="Q8297" i="1"/>
  <c r="Q7860" i="1"/>
  <c r="Q5822" i="1"/>
  <c r="Q5859" i="1"/>
  <c r="Q2115" i="1"/>
  <c r="Q9692" i="1"/>
  <c r="Q7781" i="1"/>
  <c r="Q2918" i="1"/>
  <c r="Q7030" i="1"/>
  <c r="Q8896" i="1"/>
  <c r="Q2065" i="1"/>
  <c r="Q8117" i="1"/>
  <c r="Q491" i="1"/>
  <c r="Q8100" i="1"/>
  <c r="Q4844" i="1"/>
  <c r="Q6872" i="1"/>
  <c r="Q9227" i="1"/>
  <c r="Q5451" i="1"/>
  <c r="Q6917" i="1"/>
  <c r="Q6497" i="1"/>
  <c r="Q8426" i="1"/>
  <c r="Q2792" i="1"/>
  <c r="Q1827" i="1"/>
  <c r="Q919" i="1"/>
  <c r="Q7621" i="1"/>
  <c r="Q9050" i="1"/>
  <c r="Q825" i="1"/>
  <c r="Q7958" i="1"/>
  <c r="Q135" i="1"/>
  <c r="Q1480" i="1"/>
  <c r="Q2738" i="1"/>
  <c r="Q5217" i="1"/>
  <c r="Q8294" i="1"/>
  <c r="Q4798" i="1"/>
  <c r="Q270" i="1"/>
  <c r="Q4765" i="1"/>
  <c r="Q8043" i="1"/>
  <c r="Q917" i="1"/>
  <c r="Q9194" i="1"/>
  <c r="Q8957" i="1"/>
  <c r="Q1921" i="1"/>
  <c r="Q1815" i="1"/>
  <c r="Q6832" i="1"/>
  <c r="Q4433" i="1"/>
  <c r="Q8443" i="1"/>
  <c r="Q9062" i="1"/>
  <c r="Q5761" i="1"/>
  <c r="Q9236" i="1"/>
  <c r="Q8792" i="1"/>
  <c r="Q1728" i="1"/>
  <c r="Q6515" i="1"/>
  <c r="Q4939" i="1"/>
  <c r="Q5362" i="1"/>
  <c r="Q1464" i="1"/>
  <c r="Q4304" i="1"/>
  <c r="Q4545" i="1"/>
  <c r="Q7333" i="1"/>
  <c r="Q8964" i="1"/>
  <c r="Q1953" i="1"/>
  <c r="Q8113" i="1"/>
  <c r="Q6328" i="1"/>
  <c r="Q8482" i="1"/>
  <c r="Q8048" i="1"/>
  <c r="Q1711" i="1"/>
  <c r="Q1962" i="1"/>
  <c r="Q7642" i="1"/>
  <c r="Q5439" i="1"/>
  <c r="Q3889" i="1"/>
  <c r="Q4045" i="1"/>
  <c r="Q5256" i="1"/>
  <c r="Q6874" i="1"/>
  <c r="Q3619" i="1"/>
  <c r="Q2985" i="1"/>
  <c r="Q2128" i="1"/>
  <c r="Q6323" i="1"/>
  <c r="Q3202" i="1"/>
  <c r="Q4866" i="1"/>
  <c r="Q7978" i="1"/>
  <c r="Q3355" i="1"/>
  <c r="Q2883" i="1"/>
  <c r="Q2062" i="1"/>
  <c r="Q5764" i="1"/>
  <c r="Q292" i="1"/>
  <c r="Q8594" i="1"/>
  <c r="Q2210" i="1"/>
  <c r="Q8256" i="1"/>
  <c r="Q8439" i="1"/>
  <c r="Q837" i="1"/>
  <c r="Q6914" i="1"/>
  <c r="Q4141" i="1"/>
  <c r="Q2280" i="1"/>
  <c r="Q7046" i="1"/>
  <c r="Q5849" i="1"/>
  <c r="Q1900" i="1"/>
  <c r="Q6456" i="1"/>
  <c r="Q6727" i="1"/>
  <c r="Q4202" i="1"/>
  <c r="Q3956" i="1"/>
  <c r="Q9686" i="1"/>
  <c r="Q8718" i="1"/>
  <c r="Q6979" i="1"/>
  <c r="Q7686" i="1"/>
  <c r="Q615" i="1"/>
  <c r="Q2047" i="1"/>
  <c r="Q7336" i="1"/>
  <c r="Q264" i="1"/>
  <c r="Q9232" i="1"/>
  <c r="Q687" i="1"/>
  <c r="Q9530" i="1"/>
  <c r="Q380" i="1"/>
  <c r="Q7705" i="1"/>
  <c r="Q2451" i="1"/>
  <c r="Q8373" i="1"/>
  <c r="Q5867" i="1"/>
  <c r="Q1467" i="1"/>
  <c r="Q6618" i="1"/>
  <c r="Q6641" i="1"/>
  <c r="Q9681" i="1"/>
  <c r="Q5622" i="1"/>
  <c r="Q1650" i="1"/>
  <c r="Q1232" i="1"/>
  <c r="Q9030" i="1"/>
  <c r="Q5096" i="1"/>
  <c r="Q1175" i="1"/>
  <c r="Q8447" i="1"/>
  <c r="Q8747" i="1"/>
  <c r="Q8596" i="1"/>
  <c r="Q3625" i="1"/>
  <c r="Q8307" i="1"/>
  <c r="Q2945" i="1"/>
  <c r="Q4416" i="1"/>
  <c r="Q8519" i="1"/>
  <c r="Q139" i="1"/>
  <c r="Q727" i="1"/>
  <c r="Q4281" i="1"/>
  <c r="Q323" i="1"/>
  <c r="Q4448" i="1"/>
  <c r="Q143" i="1"/>
  <c r="Q5170" i="1"/>
  <c r="Q4991" i="1"/>
  <c r="Q152" i="1"/>
  <c r="Q6015" i="1"/>
  <c r="Q2354" i="1"/>
  <c r="Q6482" i="1"/>
  <c r="Q2741" i="1"/>
  <c r="Q2676" i="1"/>
  <c r="Q6567" i="1"/>
  <c r="Q5887" i="1"/>
  <c r="Q6212" i="1"/>
  <c r="Q5311" i="1"/>
  <c r="Q1442" i="1"/>
  <c r="Q4943" i="1"/>
  <c r="Q3826" i="1"/>
  <c r="Q4784" i="1"/>
  <c r="Q2292" i="1"/>
  <c r="Q2373" i="1"/>
  <c r="Q260" i="1"/>
  <c r="Q5562" i="1"/>
  <c r="Q6049" i="1"/>
  <c r="Q299" i="1"/>
  <c r="Q2017" i="1"/>
  <c r="Q7850" i="1"/>
  <c r="Q8355" i="1"/>
  <c r="Q3794" i="1"/>
  <c r="Q3459" i="1"/>
  <c r="Q4302" i="1"/>
  <c r="Q1224" i="1"/>
  <c r="Q5578" i="1"/>
  <c r="Q8464" i="1"/>
  <c r="Q2965" i="1"/>
  <c r="Q9305" i="1"/>
  <c r="Q7118" i="1"/>
  <c r="Q3686" i="1"/>
  <c r="Q3520" i="1"/>
  <c r="Q5151" i="1"/>
  <c r="Q4963" i="1"/>
  <c r="Q750" i="1"/>
  <c r="Q1322" i="1"/>
  <c r="Q6816" i="1"/>
  <c r="Q8532" i="1"/>
  <c r="Q2024" i="1"/>
  <c r="Q5065" i="1"/>
  <c r="Q3194" i="1"/>
  <c r="Q2327" i="1"/>
  <c r="Q1103" i="1"/>
  <c r="Q9221" i="1"/>
  <c r="Q9808" i="1"/>
  <c r="Q6173" i="1"/>
  <c r="Q5123" i="1"/>
  <c r="Q1937" i="1"/>
  <c r="Q5091" i="1"/>
  <c r="Q1208" i="1"/>
  <c r="Q9422" i="1"/>
  <c r="Q9937" i="1"/>
  <c r="Q4406" i="1"/>
  <c r="Q9019" i="1"/>
  <c r="Q6205" i="1"/>
  <c r="Q3477" i="1"/>
  <c r="Q4240" i="1"/>
  <c r="Q6062" i="1"/>
  <c r="Q3125" i="1"/>
  <c r="Q6334" i="1"/>
  <c r="Q9289" i="1"/>
  <c r="Q1445" i="1"/>
  <c r="Q4340" i="1"/>
  <c r="Q3201" i="1"/>
  <c r="Q9887" i="1"/>
  <c r="Q9914" i="1"/>
  <c r="Q693" i="1"/>
  <c r="Q6764" i="1"/>
  <c r="Q9098" i="1"/>
  <c r="Q6422" i="1"/>
  <c r="Q1013" i="1"/>
  <c r="Q1906" i="1"/>
  <c r="Q1078" i="1"/>
  <c r="Q3815" i="1"/>
  <c r="Q7671" i="1"/>
  <c r="Q1580" i="1"/>
  <c r="Q3565" i="1"/>
  <c r="Q9454" i="1"/>
  <c r="Q6900" i="1"/>
  <c r="Q71" i="1"/>
  <c r="Q652" i="1"/>
  <c r="Q5801" i="1"/>
  <c r="Q4852" i="1"/>
  <c r="Q8985" i="1"/>
  <c r="Q8463" i="1"/>
  <c r="Q5211" i="1"/>
  <c r="Q410" i="1"/>
  <c r="Q462" i="1"/>
  <c r="Q3108" i="1"/>
  <c r="Q3343" i="1"/>
  <c r="Q1137" i="1"/>
  <c r="Q7" i="1"/>
  <c r="Q8026" i="1"/>
  <c r="Q4551" i="1"/>
  <c r="Q7393" i="1"/>
  <c r="Q306" i="1"/>
  <c r="Q2501" i="1"/>
  <c r="Q8911" i="1"/>
  <c r="Q8716" i="1"/>
  <c r="Q7179" i="1"/>
  <c r="Q9207" i="1"/>
  <c r="Q4970" i="1"/>
  <c r="Q6210" i="1"/>
  <c r="Q5797" i="1"/>
  <c r="Q3469" i="1"/>
  <c r="Q3591" i="1"/>
  <c r="Q8115" i="1"/>
  <c r="Q1928" i="1"/>
  <c r="Q6761" i="1"/>
  <c r="Q9741" i="1"/>
  <c r="Q7779" i="1"/>
  <c r="Q3371" i="1"/>
  <c r="Q3842" i="1"/>
  <c r="Q3097" i="1"/>
  <c r="Q2432" i="1"/>
  <c r="Q3728" i="1"/>
  <c r="Q801" i="1"/>
  <c r="Q8226" i="1"/>
  <c r="Q6514" i="1"/>
  <c r="Q7909" i="1"/>
  <c r="Q217" i="1"/>
  <c r="Q2294" i="1"/>
  <c r="Q8093" i="1"/>
  <c r="Q3611" i="1"/>
  <c r="Q1416" i="1"/>
  <c r="Q9998" i="1"/>
  <c r="Q786" i="1"/>
  <c r="Q8599" i="1"/>
  <c r="Q1046" i="1"/>
  <c r="Q5427" i="1"/>
  <c r="Q3493" i="1"/>
  <c r="Q9031" i="1"/>
  <c r="Q3510" i="1"/>
  <c r="Q5614" i="1"/>
  <c r="Q1004" i="1"/>
  <c r="Q4659" i="1"/>
  <c r="Q2300" i="1"/>
  <c r="Q6987" i="1"/>
  <c r="Q6626" i="1"/>
  <c r="Q159" i="1"/>
  <c r="Q4597" i="1"/>
  <c r="Q1086" i="1"/>
  <c r="Q1382" i="1"/>
  <c r="Q7966" i="1"/>
  <c r="Q3814" i="1"/>
  <c r="Q8460" i="1"/>
  <c r="Q3743" i="1"/>
  <c r="Q239" i="1"/>
  <c r="Q7152" i="1"/>
  <c r="Q5543" i="1"/>
  <c r="Q2958" i="1"/>
  <c r="Q5919" i="1"/>
  <c r="Q1893" i="1"/>
  <c r="Q864" i="1"/>
  <c r="Q3263" i="1"/>
  <c r="Q805" i="1"/>
  <c r="Q7133" i="1"/>
  <c r="Q7605" i="1"/>
  <c r="Q8039" i="1"/>
  <c r="Q3165" i="1"/>
  <c r="Q5613" i="1"/>
  <c r="Q9676" i="1"/>
  <c r="Q1264" i="1"/>
  <c r="Q3573" i="1"/>
  <c r="Q2310" i="1"/>
  <c r="Q4337" i="1"/>
  <c r="Q1196" i="1"/>
  <c r="Q4771" i="1"/>
  <c r="Q7953" i="1"/>
  <c r="Q7680" i="1"/>
  <c r="Q9445" i="1"/>
  <c r="Q5850" i="1"/>
  <c r="Q3970" i="1"/>
  <c r="Q4692" i="1"/>
  <c r="Q6470" i="1"/>
  <c r="Q8232" i="1"/>
  <c r="Q3175" i="1"/>
  <c r="Q8662" i="1"/>
  <c r="Q453" i="1"/>
  <c r="Q5936" i="1"/>
  <c r="Q7093" i="1"/>
  <c r="Q7161" i="1"/>
  <c r="Q5247" i="1"/>
  <c r="Q3495" i="1"/>
  <c r="Q8790" i="1"/>
  <c r="Q9205" i="1"/>
  <c r="Q2220" i="1"/>
  <c r="Q8646" i="1"/>
  <c r="Q9818" i="1"/>
  <c r="Q9169" i="1"/>
  <c r="Q7218" i="1"/>
  <c r="Q9626" i="1"/>
  <c r="Q2034" i="1"/>
  <c r="Q3287" i="1"/>
  <c r="Q7584" i="1"/>
  <c r="Q6577" i="1"/>
  <c r="Q2475" i="1"/>
  <c r="Q6340" i="1"/>
  <c r="Q3450" i="1"/>
  <c r="Q9893" i="1"/>
  <c r="Q3868" i="1"/>
  <c r="Q1266" i="1"/>
  <c r="Q5686" i="1"/>
  <c r="Q370" i="1"/>
  <c r="Q2650" i="1"/>
  <c r="Q3813" i="1"/>
  <c r="Q8411" i="1"/>
  <c r="Q3549" i="1"/>
  <c r="Q7563" i="1"/>
  <c r="Q614" i="1"/>
  <c r="Q6586" i="1"/>
  <c r="Q3122" i="1"/>
  <c r="Q4115" i="1"/>
  <c r="Q9184" i="1"/>
  <c r="Q3989" i="1"/>
  <c r="Q6839" i="1"/>
  <c r="Q1151" i="1"/>
  <c r="Q6438" i="1"/>
  <c r="Q2594" i="1"/>
  <c r="Q746" i="1"/>
  <c r="Q9427" i="1"/>
  <c r="Q7668" i="1"/>
  <c r="Q5074" i="1"/>
  <c r="Q3417" i="1"/>
  <c r="Q8767" i="1"/>
  <c r="Q7984" i="1"/>
  <c r="Q72" i="1"/>
  <c r="Q682" i="1"/>
  <c r="Q3405" i="1"/>
  <c r="Q6080" i="1"/>
  <c r="Q2339" i="1"/>
  <c r="Q2317" i="1"/>
  <c r="Q6638" i="1"/>
  <c r="Q6906" i="1"/>
  <c r="Q5779" i="1"/>
  <c r="Q9922" i="1"/>
  <c r="Q4894" i="1"/>
  <c r="Q6306" i="1"/>
  <c r="Q7007" i="1"/>
  <c r="Q53" i="1"/>
  <c r="Q2595" i="1"/>
  <c r="Q6361" i="1"/>
  <c r="Q9501" i="1"/>
  <c r="Q1709" i="1"/>
  <c r="Q9230" i="1"/>
  <c r="Q9699" i="1"/>
  <c r="Q7096" i="1"/>
  <c r="Q5383" i="1"/>
  <c r="Q7628" i="1"/>
  <c r="Q6735" i="1"/>
  <c r="Q6563" i="1"/>
  <c r="Q3767" i="1"/>
  <c r="Q3764" i="1"/>
  <c r="Q6241" i="1"/>
  <c r="Q2298" i="1"/>
  <c r="Q4409" i="1"/>
  <c r="Q1368" i="1"/>
  <c r="Q7175" i="1"/>
  <c r="Q4755" i="1"/>
  <c r="Q6857" i="1"/>
  <c r="Q754" i="1"/>
  <c r="Q9882" i="1"/>
  <c r="Q2886" i="1"/>
  <c r="Q905" i="1"/>
  <c r="Q3892" i="1"/>
  <c r="Q7514" i="1"/>
  <c r="Q7478" i="1"/>
  <c r="Q6630" i="1"/>
  <c r="Q3106" i="1"/>
  <c r="Q4985" i="1"/>
  <c r="Q9329" i="1"/>
  <c r="Q7554" i="1"/>
  <c r="Q7318" i="1"/>
  <c r="Q1052" i="1"/>
  <c r="Q3669" i="1"/>
  <c r="Q6357" i="1"/>
  <c r="Q7638" i="1"/>
  <c r="Q2720" i="1"/>
  <c r="Q9650" i="1"/>
  <c r="Q3436" i="1"/>
  <c r="Q4126" i="1"/>
  <c r="Q6548" i="1"/>
  <c r="Q3915" i="1"/>
  <c r="Q3322" i="1"/>
  <c r="Q5037" i="1"/>
  <c r="Q9177" i="1"/>
  <c r="Q3702" i="1"/>
  <c r="Q5726" i="1"/>
  <c r="Q4593" i="1"/>
  <c r="Q6807" i="1"/>
  <c r="Q3247" i="1"/>
  <c r="Q1819" i="1"/>
  <c r="Q9168" i="1"/>
  <c r="Q2211" i="1"/>
  <c r="Q4134" i="1"/>
  <c r="Q1018" i="1"/>
  <c r="Q4787" i="1"/>
  <c r="Q936" i="1"/>
  <c r="Q4743" i="1"/>
  <c r="Q2944" i="1"/>
  <c r="Q1469" i="1"/>
  <c r="Q3127" i="1"/>
  <c r="Q2188" i="1"/>
  <c r="Q8858" i="1"/>
  <c r="Q9077" i="1"/>
  <c r="Q6433" i="1"/>
  <c r="Q6517" i="1"/>
  <c r="Q1176" i="1"/>
  <c r="Q6695" i="1"/>
  <c r="Q4056" i="1"/>
  <c r="Q6099" i="1"/>
  <c r="Q2331" i="1"/>
  <c r="Q2858" i="1"/>
  <c r="Q8368" i="1"/>
  <c r="Q7116" i="1"/>
  <c r="Q8374" i="1"/>
  <c r="Q9550" i="1"/>
  <c r="Q280" i="1"/>
  <c r="Q2566" i="1"/>
  <c r="Q4711" i="1"/>
  <c r="Q7918" i="1"/>
  <c r="Q6628" i="1"/>
  <c r="Q9018" i="1"/>
  <c r="Q3680" i="1"/>
  <c r="Q3886" i="1"/>
  <c r="Q9973" i="1"/>
  <c r="Q1926" i="1"/>
  <c r="Q1090" i="1"/>
  <c r="Q6825" i="1"/>
  <c r="Q6235" i="1"/>
  <c r="Q8738" i="1"/>
  <c r="Q4793" i="1"/>
  <c r="Q2791" i="1"/>
  <c r="Q4781" i="1"/>
  <c r="Q7090" i="1"/>
  <c r="Q2082" i="1"/>
  <c r="Q2168" i="1"/>
  <c r="Q5913" i="1"/>
  <c r="Q4171" i="1"/>
  <c r="Q9241" i="1"/>
  <c r="Q304" i="1"/>
  <c r="Q620" i="1"/>
  <c r="Q8586" i="1"/>
  <c r="Q6483" i="1"/>
  <c r="Q9171" i="1"/>
  <c r="Q8264" i="1"/>
  <c r="Q8114" i="1"/>
  <c r="Q3038" i="1"/>
  <c r="Q982" i="1"/>
  <c r="Q7002" i="1"/>
  <c r="Q5413" i="1"/>
  <c r="Q4099" i="1"/>
  <c r="Q1565" i="1"/>
  <c r="Q8828" i="1"/>
  <c r="Q8031" i="1"/>
  <c r="Q7664" i="1"/>
  <c r="Q7140" i="1"/>
  <c r="Q1683" i="1"/>
  <c r="Q9066" i="1"/>
  <c r="Q2052" i="1"/>
  <c r="Q5479" i="1"/>
  <c r="Q4974" i="1"/>
  <c r="Q1917" i="1"/>
  <c r="Q7782" i="1"/>
  <c r="Q8539" i="1"/>
  <c r="Q8241" i="1"/>
  <c r="Q2116" i="1"/>
  <c r="Q8303" i="1"/>
  <c r="Q5741" i="1"/>
  <c r="Q849" i="1"/>
  <c r="Q3792" i="1"/>
  <c r="Q8614" i="1"/>
  <c r="Q4820" i="1"/>
  <c r="Q1491" i="1"/>
  <c r="Q2113" i="1"/>
  <c r="Q361" i="1"/>
  <c r="Q5444" i="1"/>
  <c r="Q1007" i="1"/>
  <c r="Q9011" i="1"/>
  <c r="Q9318" i="1"/>
  <c r="Q3100" i="1"/>
  <c r="Q5783" i="1"/>
  <c r="Q8880" i="1"/>
  <c r="Q8083" i="1"/>
  <c r="Q4160" i="1"/>
  <c r="Q8205" i="1"/>
  <c r="Q89" i="1"/>
  <c r="Q5595" i="1"/>
  <c r="Q4543" i="1"/>
  <c r="Q9145" i="1"/>
  <c r="Q6184" i="1"/>
  <c r="Q5426" i="1"/>
  <c r="Q3468" i="1"/>
  <c r="Q3386" i="1"/>
  <c r="Q5165" i="1"/>
  <c r="Q8237" i="1"/>
  <c r="Q7651" i="1"/>
  <c r="Q3694" i="1"/>
  <c r="Q6134" i="1"/>
  <c r="Q5759" i="1"/>
  <c r="Q2425" i="1"/>
  <c r="Q8831" i="1"/>
  <c r="Q8656" i="1"/>
  <c r="Q1869" i="1"/>
  <c r="Q3890" i="1"/>
  <c r="Q4628" i="1"/>
  <c r="Q1985" i="1"/>
  <c r="Q4203" i="1"/>
  <c r="Q1409" i="1"/>
  <c r="Q8751" i="1"/>
  <c r="Q2426" i="1"/>
  <c r="Q8707" i="1"/>
  <c r="Q9246" i="1"/>
  <c r="Q8403" i="1"/>
  <c r="Q7015" i="1"/>
  <c r="Q9870" i="1"/>
  <c r="Q3784" i="1"/>
  <c r="Q1566" i="1"/>
  <c r="Q5467" i="1"/>
  <c r="Q3819" i="1"/>
  <c r="Q5024" i="1"/>
  <c r="Q9546" i="1"/>
  <c r="Q8245" i="1"/>
  <c r="Q1202" i="1"/>
  <c r="Q4913" i="1"/>
  <c r="Q301" i="1"/>
  <c r="Q7683" i="1"/>
  <c r="Q6538" i="1"/>
  <c r="Q8990" i="1"/>
  <c r="Q2255" i="1"/>
  <c r="Q8742" i="1"/>
  <c r="Q3912" i="1"/>
  <c r="Q8522" i="1"/>
  <c r="Q9285" i="1"/>
  <c r="Q4507" i="1"/>
  <c r="Q5692" i="1"/>
  <c r="Q5482" i="1"/>
  <c r="Q7068" i="1"/>
  <c r="Q8576" i="1"/>
  <c r="Q8811" i="1"/>
  <c r="Q1844" i="1"/>
  <c r="Q4420" i="1"/>
  <c r="Q3157" i="1"/>
  <c r="Q3574" i="1"/>
  <c r="Q5586" i="1"/>
  <c r="Q5556" i="1"/>
  <c r="Q4004" i="1"/>
  <c r="Q5636" i="1"/>
  <c r="Q3856" i="1"/>
  <c r="Q7308" i="1"/>
  <c r="Q3424" i="1"/>
  <c r="Q4091" i="1"/>
  <c r="Q2576" i="1"/>
  <c r="Q5927" i="1"/>
  <c r="Q49" i="1"/>
  <c r="Q6168" i="1"/>
  <c r="Q6288" i="1"/>
  <c r="Q6224" i="1"/>
  <c r="Q859" i="1"/>
  <c r="Q5818" i="1"/>
  <c r="Q5805" i="1"/>
  <c r="Q8035" i="1"/>
  <c r="Q2154" i="1"/>
  <c r="Q2531" i="1"/>
  <c r="Q305" i="1"/>
  <c r="Q7199" i="1"/>
  <c r="Q6965" i="1"/>
  <c r="Q9313" i="1"/>
  <c r="Q3921" i="1"/>
  <c r="Q9456" i="1"/>
  <c r="Q3088" i="1"/>
  <c r="Q6326" i="1"/>
  <c r="Q3707" i="1"/>
  <c r="Q9668" i="1"/>
  <c r="Q699" i="1"/>
  <c r="Q9689" i="1"/>
  <c r="Q4334" i="1"/>
  <c r="Q7992" i="1"/>
  <c r="Q1286" i="1"/>
  <c r="Q9919" i="1"/>
  <c r="Q2803" i="1"/>
  <c r="Q6289" i="1"/>
  <c r="Q9620" i="1"/>
  <c r="Q5524" i="1"/>
  <c r="Q7658" i="1"/>
  <c r="Q4283" i="1"/>
  <c r="Q489" i="1"/>
  <c r="Q9438" i="1"/>
  <c r="Q4588" i="1"/>
  <c r="Q4430" i="1"/>
  <c r="Q1317" i="1"/>
  <c r="Q3929" i="1"/>
  <c r="Q606" i="1"/>
  <c r="Q5702" i="1"/>
  <c r="Q920" i="1"/>
  <c r="Q3448" i="1"/>
  <c r="Q449" i="1"/>
  <c r="Q8402" i="1"/>
  <c r="Q1288" i="1"/>
  <c r="Q5528" i="1"/>
  <c r="Q4887" i="1"/>
  <c r="Q1931" i="1"/>
  <c r="Q9238" i="1"/>
  <c r="Q3205" i="1"/>
  <c r="Q3721" i="1"/>
  <c r="Q5769" i="1"/>
  <c r="Q4584" i="1"/>
  <c r="Q7553" i="1"/>
  <c r="Q5109" i="1"/>
  <c r="Q4918" i="1"/>
  <c r="Q5784" i="1"/>
  <c r="Q7050" i="1"/>
  <c r="Q1195" i="1"/>
  <c r="Q9104" i="1"/>
  <c r="Q2916" i="1"/>
  <c r="Q2580" i="1"/>
  <c r="Q9397" i="1"/>
  <c r="Q1675" i="1"/>
  <c r="Q3367" i="1"/>
  <c r="Q7644" i="1"/>
  <c r="Q3070" i="1"/>
  <c r="Q3632" i="1"/>
  <c r="Q7702" i="1"/>
  <c r="Q1595" i="1"/>
  <c r="Q8453" i="1"/>
  <c r="Q2730" i="1"/>
  <c r="Q5599" i="1"/>
  <c r="Q52" i="1"/>
  <c r="Q291" i="1"/>
  <c r="Q5935" i="1"/>
  <c r="Q2011" i="1"/>
  <c r="Q5732" i="1"/>
  <c r="Q9312" i="1"/>
  <c r="Q5534" i="1"/>
  <c r="Q9497" i="1"/>
  <c r="Q2917" i="1"/>
  <c r="Q990" i="1"/>
  <c r="Q5275" i="1"/>
  <c r="Q8736" i="1"/>
  <c r="Q2599" i="1"/>
  <c r="Q8941" i="1"/>
  <c r="Q8556" i="1"/>
  <c r="Q7647" i="1"/>
  <c r="Q4993" i="1"/>
  <c r="Q2564" i="1"/>
  <c r="Q5437" i="1"/>
  <c r="Q6612" i="1"/>
  <c r="Q6494" i="1"/>
  <c r="Q7458" i="1"/>
  <c r="Q2221" i="1"/>
  <c r="Q8492" i="1"/>
  <c r="Q7904" i="1"/>
  <c r="Q5555" i="1"/>
  <c r="Q5961" i="1"/>
  <c r="Q2674" i="1"/>
  <c r="Q8330" i="1"/>
  <c r="Q7019" i="1"/>
  <c r="Q4298" i="1"/>
  <c r="Q2138" i="1"/>
  <c r="Q5319" i="1"/>
  <c r="Q3905" i="1"/>
  <c r="Q359" i="1"/>
  <c r="Q4296" i="1"/>
  <c r="Q3795" i="1"/>
  <c r="Q2587" i="1"/>
  <c r="Q5611" i="1"/>
  <c r="Q1855" i="1"/>
  <c r="Q9056" i="1"/>
  <c r="Q4815" i="1"/>
  <c r="Q6852" i="1"/>
  <c r="Q9189" i="1"/>
  <c r="Q390" i="1"/>
  <c r="Q5664" i="1"/>
  <c r="Q569" i="1"/>
  <c r="Q3845" i="1"/>
  <c r="Q5030" i="1"/>
  <c r="Q7160" i="1"/>
  <c r="Q6186" i="1"/>
  <c r="Q4144" i="1"/>
  <c r="Q6468" i="1"/>
  <c r="Q2079" i="1"/>
  <c r="Q5697" i="1"/>
  <c r="Q2272" i="1"/>
  <c r="Q7718" i="1"/>
  <c r="Q6411" i="1"/>
  <c r="Q9978" i="1"/>
  <c r="Q1314" i="1"/>
  <c r="Q2689" i="1"/>
  <c r="Q4333" i="1"/>
  <c r="Q155" i="1"/>
  <c r="Q2940" i="1"/>
  <c r="Q956" i="1"/>
  <c r="Q8404" i="1"/>
  <c r="Q9379" i="1"/>
  <c r="Q6949" i="1"/>
  <c r="Q3465" i="1"/>
  <c r="Q1100" i="1"/>
  <c r="Q9080" i="1"/>
  <c r="Q8111" i="1"/>
  <c r="Q9377" i="1"/>
  <c r="Q1924" i="1"/>
  <c r="Q2848" i="1"/>
  <c r="Q4779" i="1"/>
  <c r="Q6829" i="1"/>
  <c r="Q1901" i="1"/>
  <c r="Q5458" i="1"/>
  <c r="Q1671" i="1"/>
  <c r="Q7505" i="1"/>
  <c r="Q3765" i="1"/>
  <c r="Q1347" i="1"/>
  <c r="Q8204" i="1"/>
  <c r="Q9366" i="1"/>
  <c r="Q9833" i="1"/>
  <c r="Q8462" i="1"/>
  <c r="Q2204" i="1"/>
  <c r="Q5372" i="1"/>
  <c r="Q7600" i="1"/>
  <c r="Q566" i="1"/>
  <c r="Q4408" i="1"/>
  <c r="Q2025" i="1"/>
  <c r="Q8504" i="1"/>
  <c r="Q4975" i="1"/>
  <c r="Q829" i="1"/>
  <c r="Q3437" i="1"/>
  <c r="Q9032" i="1"/>
  <c r="Q523" i="1"/>
  <c r="Q4187" i="1"/>
  <c r="Q2974" i="1"/>
  <c r="Q8263" i="1"/>
  <c r="Q7149" i="1"/>
  <c r="Q2937" i="1"/>
  <c r="Q1462" i="1"/>
  <c r="Q8132" i="1"/>
  <c r="Q3849" i="1"/>
  <c r="Q2863" i="1"/>
  <c r="Q9708" i="1"/>
  <c r="Q4869" i="1"/>
  <c r="Q4461" i="1"/>
  <c r="Q2400" i="1"/>
  <c r="Q1092" i="1"/>
  <c r="Q490" i="1"/>
  <c r="Q5863" i="1"/>
  <c r="Q6350" i="1"/>
  <c r="Q4483" i="1"/>
  <c r="Q5959" i="1"/>
  <c r="Q1207" i="1"/>
  <c r="Q5577" i="1"/>
  <c r="Q4316" i="1"/>
  <c r="Q1468" i="1"/>
  <c r="Q2731" i="1"/>
  <c r="Q249" i="1"/>
  <c r="Q2619" i="1"/>
  <c r="Q3562" i="1"/>
  <c r="Q9208" i="1"/>
  <c r="Q1114" i="1"/>
  <c r="Q8686" i="1"/>
  <c r="Q8301" i="1"/>
  <c r="Q594" i="1"/>
  <c r="Q8948" i="1"/>
  <c r="Q3830" i="1"/>
  <c r="Q6055" i="1"/>
  <c r="Q2960" i="1"/>
  <c r="Q5564" i="1"/>
  <c r="Q3622" i="1"/>
  <c r="Q4062" i="1"/>
  <c r="Q2101" i="1"/>
  <c r="Q3995" i="1"/>
  <c r="Q5552" i="1"/>
  <c r="Q6121" i="1"/>
  <c r="Q3248" i="1"/>
  <c r="Q3974" i="1"/>
  <c r="Q1197" i="1"/>
  <c r="Q4249" i="1"/>
  <c r="Q9638" i="1"/>
  <c r="Q6866" i="1"/>
  <c r="Q4493" i="1"/>
  <c r="Q199" i="1"/>
  <c r="Q6848" i="1"/>
  <c r="Q5233" i="1"/>
  <c r="Q1874" i="1"/>
  <c r="Q4566" i="1"/>
  <c r="Q8817" i="1"/>
  <c r="Q1880" i="1"/>
  <c r="Q1034" i="1"/>
  <c r="Q4937" i="1"/>
  <c r="Q2182" i="1"/>
  <c r="Q6200" i="1"/>
  <c r="Q7502" i="1"/>
  <c r="Q4562" i="1"/>
  <c r="Q1160" i="1"/>
  <c r="Q4417" i="1"/>
  <c r="Q3119" i="1"/>
  <c r="Q2430" i="1"/>
  <c r="Q5225" i="1"/>
  <c r="Q4404" i="1"/>
  <c r="Q3535" i="1"/>
  <c r="Q6748" i="1"/>
  <c r="Q8310" i="1"/>
  <c r="Q7070" i="1"/>
  <c r="Q9273" i="1"/>
  <c r="Q4427" i="1"/>
  <c r="Q7629" i="1"/>
  <c r="Q3293" i="1"/>
  <c r="Q3047" i="1"/>
  <c r="Q5888" i="1"/>
  <c r="Q7420" i="1"/>
  <c r="Q129" i="1"/>
  <c r="Q4909" i="1"/>
  <c r="Q738" i="1"/>
  <c r="Q3605" i="1"/>
  <c r="Q349" i="1"/>
  <c r="Q7728" i="1"/>
  <c r="Q5854" i="1"/>
  <c r="Q2707" i="1"/>
  <c r="Q3167" i="1"/>
  <c r="Q330" i="1"/>
  <c r="Q141" i="1"/>
  <c r="Q8535" i="1"/>
  <c r="Q9830" i="1"/>
  <c r="Q9193" i="1"/>
  <c r="Q765" i="1"/>
  <c r="Q565" i="1"/>
  <c r="Q9113" i="1"/>
  <c r="Q411" i="1"/>
  <c r="Q6954" i="1"/>
  <c r="Q1420" i="1"/>
  <c r="Q9534" i="1"/>
  <c r="Q5747" i="1"/>
  <c r="Q1056" i="1"/>
  <c r="Q9842" i="1"/>
  <c r="Q9309" i="1"/>
  <c r="Q6589" i="1"/>
  <c r="Q831" i="1"/>
  <c r="Q8075" i="1"/>
  <c r="Q8161" i="1"/>
  <c r="Q4813" i="1"/>
  <c r="Q2701" i="1"/>
  <c r="Q5271" i="1"/>
  <c r="Q8612" i="1"/>
  <c r="Q14" i="1"/>
  <c r="Q7961" i="1"/>
  <c r="Q4857" i="1"/>
  <c r="Q7956" i="1"/>
  <c r="Q8102" i="1"/>
  <c r="Q8508" i="1"/>
  <c r="Q288" i="1"/>
  <c r="Q1146" i="1"/>
  <c r="Q4255" i="1"/>
  <c r="Q5895" i="1"/>
  <c r="Q7810" i="1"/>
  <c r="Q6192" i="1"/>
  <c r="Q6101" i="1"/>
  <c r="Q8436" i="1"/>
  <c r="Q7041" i="1"/>
  <c r="Q5430" i="1"/>
  <c r="Q6126" i="1"/>
  <c r="Q8641" i="1"/>
  <c r="Q298" i="1"/>
  <c r="Q7364" i="1"/>
  <c r="Q4515" i="1"/>
  <c r="Q6521" i="1"/>
  <c r="Q2776" i="1"/>
  <c r="Q5753" i="1"/>
  <c r="Q1726" i="1"/>
  <c r="Q5767" i="1"/>
  <c r="Q464" i="1"/>
  <c r="Q7503" i="1"/>
  <c r="Q3762" i="1"/>
  <c r="Q985" i="1"/>
  <c r="Q4773" i="1"/>
  <c r="Q4136" i="1"/>
  <c r="Q5457" i="1"/>
  <c r="Q2526" i="1"/>
  <c r="Q4084" i="1"/>
  <c r="Q542" i="1"/>
  <c r="Q9181" i="1"/>
  <c r="Q545" i="1"/>
  <c r="Q62" i="1"/>
  <c r="Q5086" i="1"/>
  <c r="Q4760" i="1"/>
  <c r="Q4023" i="1"/>
  <c r="Q9212" i="1"/>
  <c r="Q9997" i="1"/>
  <c r="Q4685" i="1"/>
  <c r="Q5910" i="1"/>
  <c r="Q9647" i="1"/>
  <c r="Q3656" i="1"/>
  <c r="Q5006" i="1"/>
  <c r="Q1370" i="1"/>
  <c r="Q6287" i="1"/>
  <c r="Q4213" i="1"/>
  <c r="Q7593" i="1"/>
  <c r="Q791" i="1"/>
  <c r="Q3188" i="1"/>
  <c r="Q7377" i="1"/>
  <c r="Q5800" i="1"/>
  <c r="Q9728" i="1"/>
  <c r="Q3653" i="1"/>
  <c r="Q7758" i="1"/>
  <c r="Q7726" i="1"/>
  <c r="Q6353" i="1"/>
  <c r="Q3301" i="1"/>
  <c r="Q9258" i="1"/>
  <c r="Q827" i="1"/>
  <c r="Q5138" i="1"/>
  <c r="Q7035" i="1"/>
  <c r="Q2509" i="1"/>
  <c r="Q5983" i="1"/>
  <c r="Q5596" i="1"/>
  <c r="Q9340" i="1"/>
  <c r="Q4987" i="1"/>
  <c r="Q8378" i="1"/>
  <c r="Q9671" i="1"/>
  <c r="Q2465" i="1"/>
  <c r="Q6141" i="1"/>
  <c r="Q1790" i="1"/>
  <c r="Q6242" i="1"/>
  <c r="Q9326" i="1"/>
  <c r="Q7281" i="1"/>
  <c r="Q2644" i="1"/>
  <c r="Q5689" i="1"/>
  <c r="Q6677" i="1"/>
  <c r="Q1305" i="1"/>
  <c r="Q9298" i="1"/>
  <c r="Q8851" i="1"/>
  <c r="Q5314" i="1"/>
  <c r="Q9294" i="1"/>
  <c r="Q3404" i="1"/>
  <c r="Q1822" i="1"/>
  <c r="Q2151" i="1"/>
  <c r="Q874" i="1"/>
  <c r="Q7317" i="1"/>
  <c r="Q6086" i="1"/>
  <c r="Q4512" i="1"/>
  <c r="Q8285" i="1"/>
  <c r="Q7423" i="1"/>
  <c r="Q127" i="1"/>
  <c r="Q5276" i="1"/>
  <c r="Q1450" i="1"/>
  <c r="Q8329" i="1"/>
  <c r="Q1520" i="1"/>
  <c r="Q8882" i="1"/>
  <c r="Q5280" i="1"/>
  <c r="Q9714" i="1"/>
  <c r="Q5880" i="1"/>
  <c r="Q8269" i="1"/>
  <c r="Q2038" i="1"/>
  <c r="Q4424" i="1"/>
  <c r="Q7565" i="1"/>
  <c r="Q7097" i="1"/>
  <c r="Q3439" i="1"/>
  <c r="Q8627" i="1"/>
  <c r="Q3768" i="1"/>
  <c r="Q5902" i="1"/>
  <c r="Q3730" i="1"/>
  <c r="Q1349" i="1"/>
  <c r="Q3501" i="1"/>
  <c r="Q5490" i="1"/>
  <c r="Q7259" i="1"/>
  <c r="Q4174" i="1"/>
  <c r="Q9224" i="1"/>
  <c r="Q8251" i="1"/>
  <c r="Q9122" i="1"/>
  <c r="Q4554" i="1"/>
  <c r="Q3736" i="1"/>
  <c r="Q8033" i="1"/>
  <c r="Q2261" i="1"/>
  <c r="Q3789" i="1"/>
  <c r="Q890" i="1"/>
  <c r="Q1584" i="1"/>
  <c r="Q7814" i="1"/>
  <c r="Q4914" i="1"/>
  <c r="Q4633" i="1"/>
  <c r="Q6245" i="1"/>
  <c r="Q4780" i="1"/>
  <c r="Q5481" i="1"/>
  <c r="Q184" i="1"/>
  <c r="Q6656" i="1"/>
  <c r="Q7077" i="1"/>
  <c r="Q8051" i="1"/>
  <c r="Q6840" i="1"/>
  <c r="Q8962" i="1"/>
  <c r="Q7875" i="1"/>
  <c r="Q1236" i="1"/>
  <c r="Q7022" i="1"/>
  <c r="Q1945" i="1"/>
  <c r="Q1071" i="1"/>
  <c r="Q6426" i="1"/>
  <c r="Q9147" i="1"/>
  <c r="Q7351" i="1"/>
  <c r="Q8570" i="1"/>
  <c r="Q6570" i="1"/>
  <c r="Q1571" i="1"/>
  <c r="Q5180" i="1"/>
  <c r="Q4582" i="1"/>
  <c r="Q9389" i="1"/>
  <c r="Q5177" i="1"/>
  <c r="Q5281" i="1"/>
  <c r="Q9003" i="1"/>
  <c r="Q3332" i="1"/>
  <c r="Q7363" i="1"/>
  <c r="Q7417" i="1"/>
  <c r="Q2679" i="1"/>
  <c r="Q6671" i="1"/>
  <c r="Q4351" i="1"/>
  <c r="Q4874" i="1"/>
  <c r="Q9844" i="1"/>
  <c r="Q1603" i="1"/>
  <c r="Q6830" i="1"/>
  <c r="Q4031" i="1"/>
  <c r="Q8072" i="1"/>
  <c r="Q6506" i="1"/>
  <c r="Q3046" i="1"/>
  <c r="Q5666" i="1"/>
  <c r="Q7409" i="1"/>
  <c r="Q4479" i="1"/>
  <c r="Q6590" i="1"/>
  <c r="Q7358" i="1"/>
  <c r="Q7366" i="1"/>
  <c r="Q7830" i="1"/>
  <c r="Q8125" i="1"/>
  <c r="Q4919" i="1"/>
  <c r="Q3258" i="1"/>
  <c r="Q2350" i="1"/>
  <c r="Q2760" i="1"/>
  <c r="Q3551" i="1"/>
  <c r="Q5509" i="1"/>
  <c r="Q1626" i="1"/>
  <c r="Q3168" i="1"/>
  <c r="Q3599" i="1"/>
  <c r="Q3609" i="1"/>
  <c r="Q5149" i="1"/>
  <c r="Q6777" i="1"/>
  <c r="Q2318" i="1"/>
  <c r="Q405" i="1"/>
  <c r="Q2044" i="1"/>
  <c r="Q7331" i="1"/>
  <c r="Q63" i="1"/>
  <c r="Q5268" i="1"/>
  <c r="Q6117" i="1"/>
  <c r="Q5568" i="1"/>
  <c r="Q3010" i="1"/>
  <c r="Q6291" i="1"/>
  <c r="Q9682" i="1"/>
  <c r="Q6272" i="1"/>
  <c r="Q7923" i="1"/>
  <c r="Q8320" i="1"/>
  <c r="Q3308" i="1"/>
  <c r="Q9562" i="1"/>
  <c r="Q8724" i="1"/>
  <c r="Q1330" i="1"/>
  <c r="Q3837" i="1"/>
  <c r="Q3893" i="1"/>
  <c r="Q7493" i="1"/>
  <c r="Q7868" i="1"/>
  <c r="Q5208" i="1"/>
  <c r="Q6753" i="1"/>
  <c r="Q4060" i="1"/>
  <c r="Q9695" i="1"/>
  <c r="Q7066" i="1"/>
  <c r="Q6877" i="1"/>
  <c r="Q2304" i="1"/>
  <c r="Q7898" i="1"/>
  <c r="Q4267" i="1"/>
  <c r="Q8380" i="1"/>
  <c r="Q7536" i="1"/>
  <c r="Q4595" i="1"/>
  <c r="Q6973" i="1"/>
  <c r="Q1780" i="1"/>
  <c r="Q9123" i="1"/>
  <c r="Q8147" i="1"/>
  <c r="Q792" i="1"/>
  <c r="Q1752" i="1"/>
  <c r="Q6740" i="1"/>
  <c r="Q9263" i="1"/>
  <c r="Q2423" i="1"/>
  <c r="Q5433" i="1"/>
  <c r="Q9972" i="1"/>
  <c r="Q2245" i="1"/>
  <c r="Q1947" i="1"/>
  <c r="Q4106" i="1"/>
  <c r="Q1261" i="1"/>
  <c r="Q5486" i="1"/>
  <c r="Q7431" i="1"/>
  <c r="Q6795" i="1"/>
  <c r="Q8542" i="1"/>
  <c r="Q6312" i="1"/>
  <c r="Q7023" i="1"/>
  <c r="Q6623" i="1"/>
  <c r="Q6219" i="1"/>
  <c r="Q3004" i="1"/>
  <c r="Q6490" i="1"/>
  <c r="Q4842" i="1"/>
  <c r="Q5402" i="1"/>
  <c r="Q7419" i="1"/>
  <c r="Q527" i="1"/>
  <c r="Q51" i="1"/>
  <c r="Q3029" i="1"/>
  <c r="Q4086" i="1"/>
  <c r="Q3344" i="1"/>
  <c r="Q8809" i="1"/>
  <c r="Q472" i="1"/>
  <c r="Q4921" i="1"/>
  <c r="Q2687" i="1"/>
  <c r="Q8415" i="1"/>
  <c r="Q1808" i="1"/>
  <c r="Q5641" i="1"/>
  <c r="Q9197" i="1"/>
  <c r="Q5166" i="1"/>
  <c r="Q2561" i="1"/>
  <c r="Q2554" i="1"/>
  <c r="Q2968" i="1"/>
  <c r="Q1477" i="1"/>
  <c r="Q2713" i="1"/>
  <c r="Q5446" i="1"/>
  <c r="Q8334" i="1"/>
  <c r="Q2208" i="1"/>
  <c r="Q4063" i="1"/>
  <c r="Q8848" i="1"/>
  <c r="Q205" i="1"/>
  <c r="Q6258" i="1"/>
  <c r="Q9476" i="1"/>
  <c r="Q4500" i="1"/>
  <c r="Q5417" i="1"/>
  <c r="Q5361" i="1"/>
  <c r="Q3597" i="1"/>
  <c r="Q5777" i="1"/>
  <c r="Q8953" i="1"/>
  <c r="Q3593" i="1"/>
  <c r="Q9468" i="1"/>
  <c r="Q3778" i="1"/>
  <c r="Q6639" i="1"/>
  <c r="Q3761" i="1"/>
  <c r="Q6399" i="1"/>
  <c r="Q7501" i="1"/>
  <c r="Q8358" i="1"/>
  <c r="Q4995" i="1"/>
  <c r="Q4212" i="1"/>
  <c r="Q4786" i="1"/>
  <c r="Q7595" i="1"/>
  <c r="Q7470" i="1"/>
  <c r="Q5901" i="1"/>
  <c r="Q3639" i="1"/>
  <c r="Q6591" i="1"/>
  <c r="Q1955" i="1"/>
  <c r="Q5131" i="1"/>
  <c r="Q8721" i="1"/>
  <c r="Q3848" i="1"/>
  <c r="Q5979" i="1"/>
  <c r="Q8396" i="1"/>
  <c r="Q6870" i="1"/>
  <c r="Q2563" i="1"/>
  <c r="Q2612" i="1"/>
  <c r="Q3646" i="1"/>
  <c r="Q2675" i="1"/>
  <c r="Q5471" i="1"/>
  <c r="Q5310" i="1"/>
  <c r="Q5084" i="1"/>
  <c r="Q9175" i="1"/>
  <c r="Q1997" i="1"/>
  <c r="Q2007" i="1"/>
  <c r="Q3276" i="1"/>
  <c r="Q9670" i="1"/>
  <c r="Q4235" i="1"/>
  <c r="Q273" i="1"/>
  <c r="Q9094" i="1"/>
  <c r="Q408" i="1"/>
  <c r="Q1705" i="1"/>
  <c r="Q9459" i="1"/>
  <c r="Q4680" i="1"/>
  <c r="Q8410" i="1"/>
  <c r="Q8078" i="1"/>
  <c r="Q8677" i="1"/>
  <c r="Q3757" i="1"/>
  <c r="Q6913" i="1"/>
  <c r="Q2896" i="1"/>
  <c r="Q4675" i="1"/>
  <c r="Q6596" i="1"/>
  <c r="Q1242" i="1"/>
  <c r="Q7483" i="1"/>
  <c r="Q7469" i="1"/>
  <c r="Q8473" i="1"/>
  <c r="Q923" i="1"/>
  <c r="Q4374" i="1"/>
  <c r="Q5274" i="1"/>
  <c r="Q6418" i="1"/>
  <c r="Q6927" i="1"/>
  <c r="Q9155" i="1"/>
  <c r="Q1336" i="1"/>
  <c r="Q8501" i="1"/>
  <c r="Q8401" i="1"/>
  <c r="Q7242" i="1"/>
  <c r="Q1335" i="1"/>
  <c r="Q2137" i="1"/>
  <c r="Q9779" i="1"/>
  <c r="Q4807" i="1"/>
  <c r="Q9247" i="1"/>
  <c r="Q3897" i="1"/>
  <c r="Q2927" i="1"/>
  <c r="Q7082" i="1"/>
  <c r="Q9523" i="1"/>
  <c r="Q6251" i="1"/>
  <c r="Q802" i="1"/>
  <c r="Q8801" i="1"/>
  <c r="Q6054" i="1"/>
  <c r="Q1255" i="1"/>
  <c r="Q8097" i="1"/>
  <c r="Q9479" i="1"/>
  <c r="Q7143" i="1"/>
  <c r="Q4950" i="1"/>
  <c r="Q1130" i="1"/>
  <c r="Q3200" i="1"/>
  <c r="Q2274" i="1"/>
  <c r="Q1628" i="1"/>
  <c r="Q3254" i="1"/>
  <c r="Q8421" i="1"/>
  <c r="Q6331" i="1"/>
  <c r="Q8503" i="1"/>
  <c r="Q6817" i="1"/>
  <c r="Q2941" i="1"/>
  <c r="Q636" i="1"/>
  <c r="Q9949" i="1"/>
  <c r="Q691" i="1"/>
  <c r="Q1884" i="1"/>
  <c r="Q9751" i="1"/>
  <c r="Q4590" i="1"/>
  <c r="Q5210" i="1"/>
  <c r="Q8070" i="1"/>
  <c r="Q7520" i="1"/>
  <c r="Q1044" i="1"/>
  <c r="Q5514" i="1"/>
  <c r="Q18" i="1"/>
  <c r="Q6389" i="1"/>
  <c r="Q3156" i="1"/>
  <c r="Q7276" i="1"/>
  <c r="Q6103" i="1"/>
  <c r="Q5845" i="1"/>
  <c r="Q577" i="1"/>
  <c r="Q9195" i="1"/>
  <c r="Q2123" i="1"/>
  <c r="Q8584" i="1"/>
  <c r="Q8640" i="1"/>
  <c r="Q7323" i="1"/>
  <c r="Q1638" i="1"/>
  <c r="Q8800" i="1"/>
  <c r="Q6013" i="1"/>
  <c r="Q9225" i="1"/>
  <c r="Q6693" i="1"/>
  <c r="Q3392" i="1"/>
  <c r="Q8270" i="1"/>
  <c r="Q4917" i="1"/>
  <c r="Q5040" i="1"/>
  <c r="Q5083" i="1"/>
  <c r="Q2104" i="1"/>
  <c r="Q7033" i="1"/>
  <c r="Q6277" i="1"/>
  <c r="Q1095" i="1"/>
  <c r="Q6112" i="1"/>
  <c r="Q99" i="1"/>
  <c r="Q3425" i="1"/>
  <c r="Q839" i="1"/>
  <c r="Q179" i="1"/>
  <c r="Q4025" i="1"/>
  <c r="Q6167" i="1"/>
  <c r="Q6902" i="1"/>
  <c r="Q7454" i="1"/>
  <c r="Q6446" i="1"/>
  <c r="Q2692" i="1"/>
  <c r="Q1988" i="1"/>
  <c r="Q8867" i="1"/>
  <c r="Q3220" i="1"/>
  <c r="Q5982" i="1"/>
  <c r="Q5409" i="1"/>
  <c r="Q6105" i="1"/>
  <c r="Q562" i="1"/>
  <c r="Q3342" i="1"/>
  <c r="Q6274" i="1"/>
  <c r="Q2609" i="1"/>
  <c r="Q4495" i="1"/>
  <c r="Q6594" i="1"/>
  <c r="Q2832" i="1"/>
  <c r="Q4480" i="1"/>
  <c r="Q7184" i="1"/>
  <c r="Q5861" i="1"/>
  <c r="Q3028" i="1"/>
  <c r="Q6718" i="1"/>
  <c r="Q6375" i="1"/>
  <c r="Q4875" i="1"/>
  <c r="Q6934" i="1"/>
  <c r="Q5815" i="1"/>
  <c r="Q124" i="1"/>
  <c r="Q781" i="1"/>
  <c r="Q8952" i="1"/>
  <c r="Q5326" i="1"/>
  <c r="Q7088" i="1"/>
  <c r="Q2897" i="1"/>
  <c r="Q7306" i="1"/>
  <c r="Q4119" i="1"/>
  <c r="Q1794" i="1"/>
  <c r="Q4911" i="1"/>
  <c r="Q4251" i="1"/>
  <c r="Q100" i="1"/>
  <c r="Q3283" i="1"/>
  <c r="Q1041" i="1"/>
  <c r="Q9319" i="1"/>
  <c r="Q6992" i="1"/>
  <c r="Q4752" i="1"/>
  <c r="Q749" i="1"/>
  <c r="Q2179" i="1"/>
  <c r="Q9179" i="1"/>
  <c r="Q423" i="1"/>
  <c r="Q9320" i="1"/>
  <c r="Q6679" i="1"/>
  <c r="Q5844" i="1"/>
  <c r="Q2836" i="1"/>
  <c r="Q6513" i="1"/>
  <c r="Q5301" i="1"/>
  <c r="Q1892" i="1"/>
  <c r="Q1227" i="1"/>
  <c r="Q7422" i="1"/>
  <c r="Q2879" i="1"/>
  <c r="Q2990" i="1"/>
  <c r="Q1123" i="1"/>
  <c r="Q741" i="1"/>
  <c r="Q6195" i="1"/>
  <c r="Q4885" i="1"/>
  <c r="Q6125" i="1"/>
  <c r="Q468" i="1"/>
  <c r="Q8571" i="1"/>
  <c r="Q3275" i="1"/>
  <c r="Q6178" i="1"/>
  <c r="Q2843" i="1"/>
  <c r="Q4044" i="1"/>
  <c r="Q1249" i="1"/>
  <c r="Q9237" i="1"/>
  <c r="Q4196" i="1"/>
  <c r="Q9564" i="1"/>
  <c r="Q5701" i="1"/>
  <c r="Q3517" i="1"/>
  <c r="Q670" i="1"/>
  <c r="Q9872" i="1"/>
  <c r="Q73" i="1"/>
  <c r="Q3171" i="1"/>
  <c r="Q512" i="1"/>
  <c r="Q5530" i="1"/>
  <c r="Q9568" i="1"/>
  <c r="Q8872" i="1"/>
  <c r="Q5357" i="1"/>
  <c r="Q3512" i="1"/>
  <c r="Q6983" i="1"/>
  <c r="Q7026" i="1"/>
  <c r="Q1777" i="1"/>
  <c r="Q2461" i="1"/>
  <c r="Q4147" i="1"/>
  <c r="Q6821" i="1"/>
  <c r="Q5148" i="1"/>
  <c r="Q7389" i="1"/>
  <c r="Q2703" i="1"/>
  <c r="Q442" i="1"/>
  <c r="Q7564" i="1"/>
  <c r="Q6191" i="1"/>
  <c r="Q9878" i="1"/>
  <c r="Q8082" i="1"/>
  <c r="Q3652" i="1"/>
  <c r="Q5792" i="1"/>
  <c r="Q8441" i="1"/>
  <c r="Q4712" i="1"/>
  <c r="Q744" i="1"/>
  <c r="Q7945" i="1"/>
  <c r="Q6613" i="1"/>
  <c r="Q8727" i="1"/>
  <c r="Q6869" i="1"/>
  <c r="Q5181" i="1"/>
  <c r="Q1321" i="1"/>
  <c r="Q9450" i="1"/>
  <c r="Q7047" i="1"/>
  <c r="Q2032" i="1"/>
  <c r="Q9391" i="1"/>
  <c r="Q7910" i="1"/>
  <c r="Q1244" i="1"/>
  <c r="Q4363" i="1"/>
  <c r="Q4194" i="1"/>
  <c r="Q6329" i="1"/>
  <c r="Q8215" i="1"/>
  <c r="Q8854" i="1"/>
  <c r="Q1519" i="1"/>
  <c r="Q3654" i="1"/>
  <c r="Q2020" i="1"/>
  <c r="Q7283" i="1"/>
  <c r="Q5612" i="1"/>
  <c r="Q9719" i="1"/>
  <c r="Q2420" i="1"/>
  <c r="Q9834" i="1"/>
  <c r="Q2806" i="1"/>
  <c r="Q6863" i="1"/>
  <c r="Q2126" i="1"/>
  <c r="Q2880" i="1"/>
  <c r="Q6107" i="1"/>
  <c r="Q2311" i="1"/>
  <c r="Q7650" i="1"/>
  <c r="Q6696" i="1"/>
  <c r="Q3907" i="1"/>
  <c r="Q6850" i="1"/>
  <c r="Q9124" i="1"/>
  <c r="Q8348" i="1"/>
  <c r="Q7537" i="1"/>
  <c r="Q7546" i="1"/>
  <c r="Q2330" i="1"/>
  <c r="Q1587" i="1"/>
  <c r="Q5296" i="1"/>
  <c r="Q7447" i="1"/>
  <c r="Q456" i="1"/>
  <c r="Q3982" i="1"/>
  <c r="Q506" i="1"/>
  <c r="Q4116" i="1"/>
  <c r="Q3817" i="1"/>
  <c r="Q3950" i="1"/>
  <c r="Q5542" i="1"/>
  <c r="Q6171" i="1"/>
  <c r="Q1410" i="1"/>
  <c r="Q6381" i="1"/>
  <c r="Q4973" i="1"/>
  <c r="Q2213" i="1"/>
  <c r="Q735" i="1"/>
  <c r="Q6330" i="1"/>
  <c r="Q6480" i="1"/>
  <c r="Q1854" i="1"/>
  <c r="Q6648" i="1"/>
  <c r="Q9435" i="1"/>
  <c r="Q8139" i="1"/>
  <c r="Q6820" i="1"/>
  <c r="Q8494" i="1"/>
  <c r="Q4094" i="1"/>
  <c r="Q5415" i="1"/>
  <c r="Q7158" i="1"/>
  <c r="Q4617" i="1"/>
  <c r="Q8760" i="1"/>
  <c r="Q5830" i="1"/>
  <c r="Q1708" i="1"/>
  <c r="Q9492" i="1"/>
  <c r="Q2247" i="1"/>
  <c r="Q4774" i="1"/>
  <c r="Q8567" i="1"/>
  <c r="Q3916" i="1"/>
  <c r="Q9301" i="1"/>
  <c r="Q5389" i="1"/>
  <c r="Q7863" i="1"/>
  <c r="Q1325" i="1"/>
  <c r="Q4547" i="1"/>
  <c r="Q4805" i="1"/>
  <c r="Q9890" i="1"/>
  <c r="Q1279" i="1"/>
  <c r="Q3476" i="1"/>
  <c r="Q8392" i="1"/>
  <c r="Q3149" i="1"/>
  <c r="Q2494" i="1"/>
  <c r="Q5295" i="1"/>
  <c r="Q6150" i="1"/>
  <c r="Q7866" i="1"/>
  <c r="Q5716" i="1"/>
  <c r="Q9418" i="1"/>
  <c r="Q9629" i="1"/>
  <c r="Q6065" i="1"/>
  <c r="Q9736" i="1"/>
  <c r="Q4962" i="1"/>
  <c r="Q2203" i="1"/>
  <c r="Q521" i="1"/>
  <c r="Q1948" i="1"/>
  <c r="Q9603" i="1"/>
  <c r="Q5791" i="1"/>
  <c r="Q4029" i="1"/>
  <c r="Q5107" i="1"/>
  <c r="Q4855" i="1"/>
  <c r="Q4428" i="1"/>
  <c r="Q6237" i="1"/>
  <c r="Q7762" i="1"/>
  <c r="Q7221" i="1"/>
  <c r="Q3630" i="1"/>
  <c r="Q8207" i="1"/>
  <c r="Q7987" i="1"/>
  <c r="Q8628" i="1"/>
  <c r="Q5529" i="1"/>
  <c r="Q5285" i="1"/>
  <c r="Q751" i="1"/>
  <c r="Q3176" i="1"/>
  <c r="Q4860" i="1"/>
  <c r="Q8437" i="1"/>
  <c r="Q8066" i="1"/>
  <c r="Q9117" i="1"/>
  <c r="Q4534" i="1"/>
  <c r="Q8549" i="1"/>
  <c r="Q7587" i="1"/>
  <c r="Q3931" i="1"/>
  <c r="Q92" i="1"/>
  <c r="Q8252" i="1"/>
  <c r="Q2306" i="1"/>
  <c r="Q7078" i="1"/>
  <c r="Q9913" i="1"/>
  <c r="Q9758" i="1"/>
  <c r="Q7560" i="1"/>
  <c r="Q103" i="1"/>
  <c r="Q9334" i="1"/>
  <c r="Q4323" i="1"/>
  <c r="Q7290" i="1"/>
  <c r="Q5504" i="1"/>
  <c r="Q482" i="1"/>
  <c r="Q7362" i="1"/>
  <c r="Q662" i="1"/>
  <c r="Q3170" i="1"/>
  <c r="Q3285" i="1"/>
  <c r="Q3523" i="1"/>
  <c r="Q2019" i="1"/>
  <c r="Q7182" i="1"/>
  <c r="Q9045" i="1"/>
  <c r="Q4133" i="1"/>
  <c r="Q5965" i="1"/>
  <c r="Q1498" i="1"/>
  <c r="Q2761" i="1"/>
  <c r="Q1999" i="1"/>
  <c r="Q244" i="1"/>
  <c r="Q3453" i="1"/>
  <c r="Q5164" i="1"/>
  <c r="Q3187" i="1"/>
  <c r="Q7433" i="1"/>
  <c r="Q9242" i="1"/>
  <c r="Q5386" i="1"/>
  <c r="Q9678" i="1"/>
  <c r="Q5748" i="1"/>
  <c r="Q3082" i="1"/>
  <c r="Q177" i="1"/>
  <c r="Q5335" i="1"/>
  <c r="Q8394" i="1"/>
  <c r="Q7113" i="1"/>
  <c r="Q5940" i="1"/>
  <c r="Q2075" i="1"/>
  <c r="Q5770" i="1"/>
  <c r="Q8091" i="1"/>
  <c r="Q9622" i="1"/>
  <c r="Q5461" i="1"/>
  <c r="Q7947" i="1"/>
  <c r="Q1776" i="1"/>
  <c r="Q8188" i="1"/>
  <c r="Q8017" i="1"/>
  <c r="Q4618" i="1"/>
  <c r="Q6948" i="1"/>
  <c r="Q6798" i="1"/>
  <c r="Q553" i="1"/>
  <c r="Q2443" i="1"/>
  <c r="Q4164" i="1"/>
  <c r="Q6179" i="1"/>
  <c r="Q4439" i="1"/>
  <c r="Q7235" i="1"/>
  <c r="Q635" i="1"/>
  <c r="Q8883" i="1"/>
  <c r="Q800" i="1"/>
  <c r="Q3370" i="1"/>
  <c r="Q4234" i="1"/>
  <c r="Q1037" i="1"/>
  <c r="Q1704" i="1"/>
  <c r="Q2907" i="1"/>
  <c r="Q7064" i="1"/>
  <c r="Q5186" i="1"/>
  <c r="Q9988" i="1"/>
  <c r="Q2301" i="1"/>
  <c r="Q9502" i="1"/>
  <c r="Q2438" i="1"/>
  <c r="Q1964" i="1"/>
  <c r="Q1116" i="1"/>
  <c r="Q9748" i="1"/>
  <c r="Q5882" i="1"/>
  <c r="Q3036" i="1"/>
  <c r="Q43" i="1"/>
  <c r="Q1474" i="1"/>
  <c r="Q2801" i="1"/>
  <c r="Q605" i="1"/>
  <c r="Q8787" i="1"/>
  <c r="Q3306" i="1"/>
  <c r="Q1453" i="1"/>
  <c r="Q7153" i="1"/>
  <c r="Q2421" i="1"/>
  <c r="Q6884" i="1"/>
  <c r="Q9292" i="1"/>
  <c r="Q701" i="1"/>
  <c r="Q5234" i="1"/>
  <c r="Q2857" i="1"/>
  <c r="Q6486" i="1"/>
  <c r="Q1380" i="1"/>
  <c r="Q469" i="1"/>
  <c r="Q4321" i="1"/>
  <c r="Q6225" i="1"/>
  <c r="Q3586" i="1"/>
  <c r="Q7614" i="1"/>
  <c r="Q473" i="1"/>
  <c r="Q6922" i="1"/>
  <c r="Q2975" i="1"/>
  <c r="Q1398" i="1"/>
  <c r="Q5353" i="1"/>
  <c r="Q7372" i="1"/>
  <c r="Q6487" i="1"/>
  <c r="Q9648" i="1"/>
  <c r="Q5144" i="1"/>
  <c r="Q2148" i="1"/>
  <c r="Q2136" i="1"/>
  <c r="Q1905" i="1"/>
  <c r="Q4123" i="1"/>
  <c r="Q6298" i="1"/>
  <c r="Q7245" i="1"/>
  <c r="Q6253" i="1"/>
  <c r="Q3253" i="1"/>
  <c r="Q6932" i="1"/>
  <c r="Q5462" i="1"/>
  <c r="Q5656" i="1"/>
  <c r="Q8278" i="1"/>
  <c r="Q2842" i="1"/>
  <c r="Q4261" i="1"/>
  <c r="Q5601" i="1"/>
  <c r="Q1549" i="1"/>
  <c r="Q4158" i="1"/>
  <c r="Q2329" i="1"/>
  <c r="Q6688" i="1"/>
  <c r="Q5364" i="1"/>
  <c r="Q2054" i="1"/>
  <c r="Q3068" i="1"/>
  <c r="Q431" i="1"/>
  <c r="Q9434" i="1"/>
  <c r="Q7443" i="1"/>
  <c r="Q9717" i="1"/>
  <c r="Q8420" i="1"/>
  <c r="Q1642" i="1"/>
  <c r="Q5975" i="1"/>
  <c r="Q1749" i="1"/>
  <c r="Q9953" i="1"/>
  <c r="Q7968" i="1"/>
  <c r="Q9352" i="1"/>
  <c r="Q1746" i="1"/>
  <c r="Q1119" i="1"/>
  <c r="Q154" i="1"/>
  <c r="Q5010" i="1"/>
  <c r="Q4000" i="1"/>
  <c r="Q1857" i="1"/>
  <c r="Q2709" i="1"/>
  <c r="Q6000" i="1"/>
  <c r="Q9143" i="1"/>
  <c r="Q4038" i="1"/>
  <c r="Q4466" i="1"/>
  <c r="Q3249" i="1"/>
  <c r="Q2428" i="1"/>
  <c r="Q4001" i="1"/>
  <c r="Q1203" i="1"/>
  <c r="Q5963" i="1"/>
  <c r="Q3251" i="1"/>
  <c r="Q9469" i="1"/>
  <c r="Q5382" i="1"/>
  <c r="Q457" i="1"/>
  <c r="Q1383" i="1"/>
  <c r="Q4306" i="1"/>
  <c r="Q5691" i="1"/>
  <c r="Q8664" i="1"/>
  <c r="Q5926" i="1"/>
  <c r="Q286" i="1"/>
  <c r="Q3749" i="1"/>
  <c r="Q7717" i="1"/>
  <c r="Q683" i="1"/>
  <c r="Q9690" i="1"/>
  <c r="Q1889" i="1"/>
  <c r="Q6043" i="1"/>
  <c r="Q1903" i="1"/>
  <c r="Q7753" i="1"/>
  <c r="Q6716" i="1"/>
  <c r="Q6053" i="1"/>
  <c r="Q8194" i="1"/>
  <c r="Q3930" i="1"/>
  <c r="Q3952" i="1"/>
  <c r="Q5061" i="1"/>
  <c r="Q5016" i="1"/>
  <c r="Q8859" i="1"/>
  <c r="Q9868" i="1"/>
  <c r="Q7271" i="1"/>
  <c r="Q7685" i="1"/>
  <c r="Q9428" i="1"/>
  <c r="Q8284" i="1"/>
  <c r="Q2495" i="1"/>
  <c r="Q7231" i="1"/>
  <c r="Q9191" i="1"/>
  <c r="Q6019" i="1"/>
  <c r="Q808" i="1"/>
  <c r="Q5227" i="1"/>
  <c r="Q9043" i="1"/>
  <c r="Q2533" i="1"/>
  <c r="Q5626" i="1"/>
  <c r="Q4264" i="1"/>
  <c r="Q198" i="1"/>
  <c r="Q4565" i="1"/>
  <c r="Q9581" i="1"/>
  <c r="Q2851" i="1"/>
  <c r="Q5760" i="1"/>
  <c r="Q5985" i="1"/>
  <c r="Q3072" i="1"/>
  <c r="Q6421" i="1"/>
  <c r="Q3671" i="1"/>
  <c r="Q3869" i="1"/>
  <c r="Q2488" i="1"/>
  <c r="Q4884" i="1"/>
  <c r="Q4117" i="1"/>
  <c r="Q4057" i="1"/>
  <c r="Q2413" i="1"/>
  <c r="Q1201" i="1"/>
  <c r="Q8739" i="1"/>
  <c r="Q2589" i="1"/>
  <c r="Q5322" i="1"/>
  <c r="Q2366" i="1"/>
  <c r="Q902" i="1"/>
  <c r="Q3444" i="1"/>
  <c r="Q4370" i="1"/>
  <c r="Q1829" i="1"/>
  <c r="Q8018" i="1"/>
  <c r="Q925" i="1"/>
  <c r="Q8702" i="1"/>
  <c r="Q5787" i="1"/>
  <c r="Q1974" i="1"/>
  <c r="Q8877" i="1"/>
  <c r="Q5013" i="1"/>
  <c r="Q2085" i="1"/>
  <c r="Q1150" i="1"/>
  <c r="Q1076" i="1"/>
  <c r="Q8949" i="1"/>
  <c r="Q4738" i="1"/>
  <c r="Q669" i="1"/>
  <c r="Q6469" i="1"/>
  <c r="Q3579" i="1"/>
  <c r="Q4902" i="1"/>
  <c r="Q2725" i="1"/>
  <c r="Q7975" i="1"/>
  <c r="Q4656" i="1"/>
  <c r="Q8619" i="1"/>
  <c r="Q7329" i="1"/>
  <c r="Q7959" i="1"/>
  <c r="Q272" i="1"/>
  <c r="Q4895" i="1"/>
  <c r="Q158" i="1"/>
  <c r="Q1963" i="1"/>
  <c r="Q401" i="1"/>
  <c r="Q6890" i="1"/>
  <c r="Q3753" i="1"/>
  <c r="Q8963" i="1"/>
  <c r="Q365" i="1"/>
  <c r="Q9698" i="1"/>
  <c r="Q5145" i="1"/>
  <c r="Q6180" i="1"/>
  <c r="Q9789" i="1"/>
  <c r="Q9489" i="1"/>
  <c r="Q6052" i="1"/>
  <c r="Q7691" i="1"/>
  <c r="Q3738" i="1"/>
  <c r="Q6028" i="1"/>
  <c r="Q2239" i="1"/>
  <c r="Q203" i="1"/>
  <c r="Q7876" i="1"/>
  <c r="Q8794" i="1"/>
  <c r="Q8137" i="1"/>
  <c r="Q2569" i="1"/>
  <c r="Q6968" i="1"/>
  <c r="Q1307" i="1"/>
  <c r="Q6553" i="1"/>
  <c r="Q1323" i="1"/>
  <c r="Q5712" i="1"/>
  <c r="Q9166" i="1"/>
  <c r="Q7798" i="1"/>
  <c r="Q2468" i="1"/>
  <c r="Q4047" i="1"/>
  <c r="Q940" i="1"/>
  <c r="Q4684" i="1"/>
  <c r="Q9178" i="1"/>
  <c r="Q7058" i="1"/>
  <c r="Q9402" i="1"/>
  <c r="Q3242" i="1"/>
  <c r="Q5015" i="1"/>
  <c r="Q6472" i="1"/>
  <c r="Q7338" i="1"/>
  <c r="Q9364" i="1"/>
  <c r="Q4033" i="1"/>
  <c r="Q4487" i="1"/>
  <c r="Q2337" i="1"/>
  <c r="Q2106" i="1"/>
  <c r="Q2774" i="1"/>
  <c r="Q5918" i="1"/>
  <c r="Q9509" i="1"/>
  <c r="Q5093" i="1"/>
  <c r="Q5948" i="1"/>
  <c r="Q9877" i="1"/>
  <c r="Q6138" i="1"/>
  <c r="Q988" i="1"/>
  <c r="Q6886" i="1"/>
  <c r="Q7544" i="1"/>
  <c r="Q8335" i="1"/>
  <c r="Q8893" i="1"/>
  <c r="Q7995" i="1"/>
  <c r="Q4067" i="1"/>
  <c r="Q3388" i="1"/>
  <c r="Q2890" i="1"/>
  <c r="Q6035" i="1"/>
  <c r="Q1096" i="1"/>
  <c r="Q3008" i="1"/>
  <c r="Q7392" i="1"/>
  <c r="Q8748" i="1"/>
  <c r="Q1601" i="1"/>
  <c r="Q7941" i="1"/>
  <c r="Q1751" i="1"/>
  <c r="Q3521" i="1"/>
  <c r="Q2925" i="1"/>
  <c r="Q2376" i="1"/>
  <c r="Q3572" i="1"/>
  <c r="Q5719" i="1"/>
  <c r="Q5629" i="1"/>
  <c r="Q1407" i="1"/>
  <c r="Q8907" i="1"/>
  <c r="Q6218" i="1"/>
  <c r="Q7677" i="1"/>
  <c r="Q5421" i="1"/>
  <c r="Q7706" i="1"/>
  <c r="Q6406" i="1"/>
  <c r="Q4681" i="1"/>
  <c r="Q9037" i="1"/>
  <c r="Q6194" i="1"/>
  <c r="Q4795" i="1"/>
  <c r="Q2712" i="1"/>
  <c r="Q563" i="1"/>
  <c r="Q668" i="1"/>
  <c r="Q1878" i="1"/>
  <c r="Q3839" i="1"/>
  <c r="Q8732" i="1"/>
  <c r="Q1431" i="1"/>
  <c r="Q842" i="1"/>
  <c r="Q7808" i="1"/>
  <c r="Q1847" i="1"/>
  <c r="Q7989" i="1"/>
  <c r="Q7305" i="1"/>
  <c r="Q4028" i="1"/>
  <c r="Q8365" i="1"/>
  <c r="Q4347" i="1"/>
  <c r="Q771" i="1"/>
  <c r="Q4550" i="1"/>
  <c r="Q8975" i="1"/>
  <c r="Q1487" i="1"/>
  <c r="Q5619" i="1"/>
  <c r="Q7164" i="1"/>
  <c r="Q2655" i="1"/>
  <c r="Q8860" i="1"/>
  <c r="Q733" i="1"/>
  <c r="Q8585" i="1"/>
  <c r="Q2060" i="1"/>
  <c r="Q5860" i="1"/>
  <c r="Q7192" i="1"/>
  <c r="Q1718" i="1"/>
  <c r="Q8822" i="1"/>
  <c r="Q3021" i="1"/>
  <c r="Q1233" i="1"/>
  <c r="Q7794" i="1"/>
  <c r="Q9324" i="1"/>
  <c r="Q2483" i="1"/>
  <c r="Q8590" i="1"/>
  <c r="Q567" i="1"/>
  <c r="Q2895" i="1"/>
  <c r="Q1668" i="1"/>
  <c r="Q8034" i="1"/>
  <c r="Q1598" i="1"/>
  <c r="Q3828" i="1"/>
  <c r="Q1006" i="1"/>
  <c r="Q7670" i="1"/>
  <c r="Q2474" i="1"/>
  <c r="Q5992" i="1"/>
  <c r="Q1907" i="1"/>
  <c r="Q5387" i="1"/>
  <c r="Q3178" i="1"/>
  <c r="Q779" i="1"/>
  <c r="Q1886" i="1"/>
  <c r="Q5304" i="1"/>
  <c r="Q9862" i="1"/>
  <c r="Q6921" i="1"/>
  <c r="Q8878" i="1"/>
  <c r="Q4971" i="1"/>
  <c r="Q7886" i="1"/>
  <c r="Q3441" i="1"/>
  <c r="Q6984" i="1"/>
  <c r="Q7344" i="1"/>
  <c r="Q2361" i="1"/>
  <c r="Q3090" i="1"/>
  <c r="Q7643" i="1"/>
  <c r="Q7611" i="1"/>
  <c r="Q5403" i="1"/>
  <c r="Q2003" i="1"/>
  <c r="Q9306" i="1"/>
  <c r="Q535" i="1"/>
  <c r="Q7482" i="1"/>
  <c r="Q5729" i="1"/>
  <c r="Q5201" i="1"/>
  <c r="Q5212" i="1"/>
  <c r="Q3867" i="1"/>
  <c r="Q2607" i="1"/>
  <c r="Q7967" i="1"/>
  <c r="Q4051" i="1"/>
  <c r="Q8830" i="1"/>
  <c r="Q3117" i="1"/>
  <c r="Q7488" i="1"/>
  <c r="Q3454" i="1"/>
  <c r="Q9785" i="1"/>
  <c r="Q7226" i="1"/>
  <c r="Q8372" i="1"/>
  <c r="Q6849" i="1"/>
  <c r="Q8395" i="1"/>
  <c r="Q573" i="1"/>
  <c r="Q1745" i="1"/>
  <c r="Q2372" i="1"/>
  <c r="Q8056" i="1"/>
  <c r="Q1337" i="1"/>
  <c r="Q9954" i="1"/>
  <c r="Q6198" i="1"/>
  <c r="Q536" i="1"/>
  <c r="Q9102" i="1"/>
  <c r="Q1722" i="1"/>
  <c r="Q7849" i="1"/>
  <c r="Q3333" i="1"/>
  <c r="Q5441" i="1"/>
  <c r="Q6392" i="1"/>
  <c r="Q8429" i="1"/>
  <c r="Q8788" i="1"/>
  <c r="Q730" i="1"/>
  <c r="Q3866" i="1"/>
  <c r="Q7376" i="1"/>
  <c r="Q8517" i="1"/>
  <c r="Q9986" i="1"/>
  <c r="Q4035" i="1"/>
  <c r="Q2132" i="1"/>
  <c r="Q4253" i="1"/>
  <c r="Q4620" i="1"/>
  <c r="Q5445" i="1"/>
  <c r="Q1344" i="1"/>
  <c r="Q9211" i="1"/>
  <c r="Q5644" i="1"/>
  <c r="Q4638" i="1"/>
  <c r="Q9187" i="1"/>
  <c r="Q2952" i="1"/>
  <c r="Q9023" i="1"/>
  <c r="Q3323" i="1"/>
  <c r="Q3588" i="1"/>
  <c r="Q8242" i="1"/>
  <c r="Q9126" i="1"/>
  <c r="Q8511" i="1"/>
  <c r="Q9259" i="1"/>
  <c r="Q213" i="1"/>
  <c r="Q3584" i="1"/>
  <c r="Q7322" i="1"/>
  <c r="Q3113" i="1"/>
  <c r="Q2946" i="1"/>
  <c r="Q5400" i="1"/>
  <c r="Q2900" i="1"/>
  <c r="Q4239" i="1"/>
  <c r="Q4390" i="1"/>
  <c r="Q716" i="1"/>
  <c r="Q5418" i="1"/>
  <c r="Q7938" i="1"/>
  <c r="Q4092" i="1"/>
  <c r="Q6573" i="1"/>
  <c r="Q274" i="1"/>
  <c r="Q4506" i="1"/>
  <c r="Q1513" i="1"/>
  <c r="Q3271" i="1"/>
  <c r="Q8046" i="1"/>
  <c r="Q7769" i="1"/>
  <c r="Q2512" i="1"/>
  <c r="Q1763" i="1"/>
  <c r="Q8625" i="1"/>
  <c r="Q9065" i="1"/>
  <c r="Q9599" i="1"/>
  <c r="Q8364" i="1"/>
  <c r="Q3629" i="1"/>
  <c r="Q6901" i="1"/>
  <c r="Q9521" i="1"/>
  <c r="Q2180" i="1"/>
  <c r="Q4889" i="1"/>
  <c r="Q1743" i="1"/>
  <c r="Q5195" i="1"/>
  <c r="Q3745" i="1"/>
  <c r="Q9217" i="1"/>
  <c r="Q6322" i="1"/>
  <c r="Q175" i="1"/>
  <c r="Q1783" i="1"/>
  <c r="Q5665" i="1"/>
  <c r="Q7681" i="1"/>
  <c r="Q7172" i="1"/>
  <c r="Q5774" i="1"/>
  <c r="Q5453" i="1"/>
  <c r="Q8697" i="1"/>
  <c r="Q1404" i="1"/>
  <c r="Q5365" i="1"/>
  <c r="Q4587" i="1"/>
  <c r="Q5754" i="1"/>
  <c r="Q9663" i="1"/>
  <c r="Q7472" i="1"/>
  <c r="Q9883" i="1"/>
  <c r="Q9816" i="1"/>
  <c r="Q8409" i="1"/>
  <c r="Q8865" i="1"/>
  <c r="Q5563" i="1"/>
  <c r="Q823" i="1"/>
  <c r="Q3957" i="1"/>
  <c r="Q7370" i="1"/>
  <c r="Q3524" i="1"/>
  <c r="Q8480" i="1"/>
  <c r="Q3742" i="1"/>
  <c r="Q1122" i="1"/>
  <c r="Q5802" i="1"/>
  <c r="Q6244" i="1"/>
  <c r="Q9265" i="1"/>
  <c r="Q7254" i="1"/>
  <c r="Q3235" i="1"/>
  <c r="Q3015" i="1"/>
  <c r="Q8799" i="1"/>
  <c r="Q8582" i="1"/>
  <c r="Q6804" i="1"/>
  <c r="Q7693" i="1"/>
  <c r="Q3481" i="1"/>
  <c r="Q690" i="1"/>
  <c r="Q7457" i="1"/>
  <c r="Q9770" i="1"/>
  <c r="Q3123" i="1"/>
  <c r="Q2267" i="1"/>
  <c r="Q9054" i="1"/>
  <c r="Q1394" i="1"/>
  <c r="Q6819" i="1"/>
  <c r="Q7861" i="1"/>
  <c r="Q4102" i="1"/>
  <c r="Q4161" i="1"/>
  <c r="Q9485" i="1"/>
  <c r="Q851" i="1"/>
  <c r="Q4788" i="1"/>
  <c r="Q7630" i="1"/>
  <c r="Q5342" i="1"/>
  <c r="Q4714" i="1"/>
  <c r="Q6139" i="1"/>
  <c r="Q8593" i="1"/>
  <c r="Q5820" i="1"/>
  <c r="Q6280" i="1"/>
  <c r="Q5743" i="1"/>
  <c r="Q5466" i="1"/>
  <c r="Q8085" i="1"/>
  <c r="Q2745" i="1"/>
  <c r="Q7062" i="1"/>
  <c r="Q2415" i="1"/>
  <c r="Q1698" i="1"/>
  <c r="Q9007" i="1"/>
  <c r="Q7620" i="1"/>
  <c r="Q4541" i="1"/>
  <c r="Q9252" i="1"/>
  <c r="Q9979" i="1"/>
  <c r="Q6352" i="1"/>
  <c r="Q5352" i="1"/>
  <c r="Q2114" i="1"/>
  <c r="Q7388" i="1"/>
  <c r="Q7262" i="1"/>
  <c r="Q7583" i="1"/>
  <c r="Q4350" i="1"/>
  <c r="Q7173" i="1"/>
  <c r="Q6458" i="1"/>
  <c r="Q2909" i="1"/>
  <c r="Q5130" i="1"/>
  <c r="Q7465" i="1"/>
  <c r="Q8166" i="1"/>
  <c r="Q3382" i="1"/>
  <c r="Q5420" i="1"/>
  <c r="Q6982" i="1"/>
  <c r="Q1968" i="1"/>
  <c r="Q9740" i="1"/>
  <c r="Q1902" i="1"/>
  <c r="Q1485" i="1"/>
  <c r="Q1093" i="1"/>
  <c r="Q3284" i="1"/>
  <c r="Q9228" i="1"/>
  <c r="Q3594" i="1"/>
  <c r="Q242" i="1"/>
  <c r="Q1436" i="1"/>
  <c r="Q1547" i="1"/>
  <c r="Q9657" i="1"/>
  <c r="Q7805" i="1"/>
  <c r="Q9923" i="1"/>
  <c r="Q5119" i="1"/>
  <c r="Q5049" i="1"/>
  <c r="Q6477" i="1"/>
  <c r="Q5082" i="1"/>
  <c r="Q1245" i="1"/>
  <c r="Q9642" i="1"/>
  <c r="Q7128" i="1"/>
  <c r="Q60" i="1"/>
  <c r="Q16" i="1"/>
  <c r="Q5459" i="1"/>
  <c r="Q8813" i="1"/>
  <c r="Q2524" i="1"/>
  <c r="Q4394" i="1"/>
  <c r="Q639" i="1"/>
  <c r="Q6535" i="1"/>
  <c r="Q4903" i="1"/>
  <c r="Q9652" i="1"/>
  <c r="Q4081" i="1"/>
  <c r="Q3137" i="1"/>
  <c r="Q2057" i="1"/>
  <c r="Q101" i="1"/>
  <c r="Q4853" i="1"/>
  <c r="Q4431" i="1"/>
  <c r="Q173" i="1"/>
  <c r="Q3838" i="1"/>
  <c r="Q4877" i="1"/>
  <c r="Q7877" i="1"/>
  <c r="Q6575" i="1"/>
  <c r="Q5930" i="1"/>
  <c r="Q6236" i="1"/>
  <c r="Q2460" i="1"/>
  <c r="Q4335" i="1"/>
  <c r="Q8512" i="1"/>
  <c r="Q3475" i="1"/>
  <c r="Q9593" i="1"/>
  <c r="Q6089" i="1"/>
  <c r="Q1268" i="1"/>
  <c r="Q2706" i="1"/>
  <c r="Q2146" i="1"/>
  <c r="Q7340" i="1"/>
  <c r="Q5834" i="1"/>
  <c r="Q4018" i="1"/>
  <c r="Q9673" i="1"/>
  <c r="Q3526" i="1"/>
  <c r="Q5637" i="1"/>
  <c r="Q8993" i="1"/>
  <c r="Q9876" i="1"/>
  <c r="Q9526" i="1"/>
  <c r="Q6652" i="1"/>
  <c r="Q3846" i="1"/>
  <c r="Q540" i="1"/>
  <c r="Q3102" i="1"/>
  <c r="Q5605" i="1"/>
  <c r="Q5161" i="1"/>
  <c r="Q6058" i="1"/>
  <c r="Q5572" i="1"/>
  <c r="Q8631" i="1"/>
  <c r="Q438" i="1"/>
  <c r="Q7916" i="1"/>
  <c r="Q7623" i="1"/>
  <c r="Q4477" i="1"/>
  <c r="Q7100" i="1"/>
  <c r="Q7880" i="1"/>
  <c r="Q1393" i="1"/>
  <c r="Q6216" i="1"/>
  <c r="Q3224" i="1"/>
  <c r="Q9598" i="1"/>
  <c r="Q9596" i="1"/>
  <c r="Q3682" i="1"/>
  <c r="Q3230" i="1"/>
  <c r="Q6154" i="1"/>
  <c r="Q9602" i="1"/>
  <c r="Q2296" i="1"/>
  <c r="Q4210" i="1"/>
  <c r="Q4735" i="1"/>
  <c r="Q2919" i="1"/>
  <c r="Q2516" i="1"/>
  <c r="Q2789" i="1"/>
  <c r="Q3539" i="1"/>
  <c r="Q6124" i="1"/>
  <c r="Q3270" i="1"/>
  <c r="Q3011" i="1"/>
  <c r="Q2023" i="1"/>
  <c r="Q9110" i="1"/>
  <c r="Q10" i="1"/>
  <c r="Q4568" i="1"/>
  <c r="Q334" i="1"/>
  <c r="Q4459" i="1"/>
  <c r="Q3666" i="1"/>
  <c r="Q7051" i="1"/>
  <c r="Q3351" i="1"/>
  <c r="Q5669" i="1"/>
  <c r="Q387" i="1"/>
  <c r="Q2010" i="1"/>
  <c r="Q444" i="1"/>
  <c r="Q9892" i="1"/>
  <c r="Q7194" i="1"/>
  <c r="Q6746" i="1"/>
  <c r="Q5839" i="1"/>
  <c r="Q1190" i="1"/>
  <c r="Q4407" i="1"/>
  <c r="Q7092" i="1"/>
  <c r="Q712" i="1"/>
  <c r="Q4668" i="1"/>
  <c r="Q3368" i="1"/>
  <c r="Q218" i="1"/>
  <c r="Q4959" i="1"/>
  <c r="Q8507" i="1"/>
  <c r="Q9" i="1"/>
  <c r="Q503" i="1"/>
  <c r="Q7444" i="1"/>
  <c r="Q5041" i="1"/>
  <c r="Q427" i="1"/>
  <c r="Q5174" i="1"/>
  <c r="Q2489" i="1"/>
  <c r="Q3615" i="1"/>
  <c r="Q4207" i="1"/>
  <c r="Q3852" i="1"/>
  <c r="Q6033" i="1"/>
  <c r="Q1509" i="1"/>
  <c r="Q7080" i="1"/>
  <c r="Q2029" i="1"/>
  <c r="Q8919" i="1"/>
  <c r="Q5892" i="1"/>
  <c r="Q6481" i="1"/>
  <c r="Q6278" i="1"/>
  <c r="Q9162" i="1"/>
  <c r="Q5398" i="1"/>
  <c r="Q5025" i="1"/>
  <c r="Q1861" i="1"/>
  <c r="Q1799" i="1"/>
  <c r="Q8444" i="1"/>
  <c r="Q3222" i="1"/>
  <c r="Q3756" i="1"/>
  <c r="Q6204" i="1"/>
  <c r="Q6295" i="1"/>
  <c r="Q3112" i="1"/>
  <c r="Q3206" i="1"/>
  <c r="Q8049" i="1"/>
  <c r="Q3000" i="1"/>
  <c r="Q6767" i="1"/>
  <c r="Q3880" i="1"/>
  <c r="Q3139" i="1"/>
  <c r="Q592" i="1"/>
  <c r="Q4014" i="1"/>
  <c r="Q8103" i="1"/>
  <c r="Q3977" i="1"/>
  <c r="Q8838" i="1"/>
  <c r="Q8717" i="1"/>
  <c r="Q8826" i="1"/>
  <c r="Q9024" i="1"/>
  <c r="Q3783" i="1"/>
  <c r="Q8580" i="1"/>
  <c r="Q1138" i="1"/>
  <c r="Q7003" i="1"/>
  <c r="Q9796" i="1"/>
  <c r="Q1875" i="1"/>
  <c r="Q5885" i="1"/>
  <c r="Q596" i="1"/>
  <c r="Q1942" i="1"/>
  <c r="Q6145" i="1"/>
  <c r="Q6366" i="1"/>
  <c r="Q8595" i="1"/>
  <c r="Q916" i="1"/>
  <c r="Q9824" i="1"/>
  <c r="Q1832" i="1"/>
  <c r="Q836" i="1"/>
  <c r="Q8934" i="1"/>
  <c r="Q644" i="1"/>
  <c r="Q2949" i="1"/>
  <c r="Q5369" i="1"/>
  <c r="Q1282" i="1"/>
  <c r="Q9931" i="1"/>
  <c r="Q8475" i="1"/>
  <c r="Q8029" i="1"/>
  <c r="Q9244" i="1"/>
  <c r="Q4474" i="1"/>
  <c r="Q9119" i="1"/>
  <c r="Q8578" i="1"/>
  <c r="Q1154" i="1"/>
  <c r="Q9118" i="1"/>
  <c r="Q6640" i="1"/>
  <c r="Q1546" i="1"/>
  <c r="Q3219" i="1"/>
  <c r="Q6056" i="1"/>
  <c r="Q4226" i="1"/>
  <c r="Q5028" i="1"/>
  <c r="Q8824" i="1"/>
  <c r="Q8191" i="1"/>
  <c r="Q7072" i="1"/>
  <c r="Q2073" i="1"/>
  <c r="Q5699" i="1"/>
  <c r="Q9112" i="1"/>
  <c r="Q3608" i="1"/>
  <c r="Q9897" i="1"/>
  <c r="Q515" i="1"/>
  <c r="Q6042" i="1"/>
  <c r="Q4563" i="1"/>
  <c r="Q2173" i="1"/>
  <c r="Q4303" i="1"/>
  <c r="Q17" i="1"/>
  <c r="Q793" i="1"/>
  <c r="Q9053" i="1"/>
  <c r="Q5315" i="1"/>
  <c r="Q1067" i="1"/>
  <c r="Q8644" i="1"/>
  <c r="Q7662" i="1"/>
  <c r="Q5474" i="1"/>
  <c r="Q9898" i="1"/>
  <c r="Q3401" i="1"/>
  <c r="Q5923" i="1"/>
  <c r="Q3744" i="1"/>
  <c r="Q8336" i="1"/>
  <c r="Q2122" i="1"/>
  <c r="Q8676" i="1"/>
  <c r="Q9275" i="1"/>
  <c r="Q4710" i="1"/>
  <c r="Q3740" i="1"/>
  <c r="Q9395" i="1"/>
  <c r="Q9424" i="1"/>
  <c r="Q2049" i="1"/>
  <c r="Q4446" i="1"/>
  <c r="Q6197" i="1"/>
  <c r="Q6070" i="1"/>
  <c r="Q9766" i="1"/>
  <c r="Q3092" i="1"/>
  <c r="Q3546" i="1"/>
  <c r="Q1750" i="1"/>
  <c r="Q9365" i="1"/>
  <c r="Q486" i="1"/>
  <c r="Q5173" i="1"/>
  <c r="Q6135" i="1"/>
  <c r="Q1386" i="1"/>
  <c r="Q1500" i="1"/>
  <c r="Q846" i="1"/>
  <c r="Q3360" i="1"/>
  <c r="Q8973" i="1"/>
  <c r="Q9164" i="1"/>
  <c r="Q4578" i="1"/>
  <c r="Q2878" i="1"/>
  <c r="Q8621" i="1"/>
  <c r="Q3217" i="1"/>
  <c r="Q2740" i="1"/>
  <c r="Q4200" i="1"/>
  <c r="Q6398" i="1"/>
  <c r="Q5517" i="1"/>
  <c r="Q3895" i="1"/>
  <c r="Q5035" i="1"/>
  <c r="Q4761" i="1"/>
  <c r="Q6523" i="1"/>
  <c r="Q5522" i="1"/>
  <c r="Q3183" i="1"/>
  <c r="Q223" i="1"/>
  <c r="Q2259" i="1"/>
  <c r="Q3645" i="1"/>
  <c r="Q4036" i="1"/>
  <c r="Q6661" i="1"/>
  <c r="Q9426" i="1"/>
  <c r="Q2910" i="1"/>
  <c r="Q3339" i="1"/>
  <c r="Q1559" i="1"/>
  <c r="Q6993" i="1"/>
  <c r="Q9474" i="1"/>
  <c r="Q3511" i="1"/>
  <c r="Q8649" i="1"/>
  <c r="Q3196" i="1"/>
  <c r="Q4727" i="1"/>
  <c r="Q9514" i="1"/>
  <c r="Q9565" i="1"/>
  <c r="Q1616" i="1"/>
  <c r="Q1791" i="1"/>
  <c r="Q6262" i="1"/>
  <c r="Q4641" i="1"/>
  <c r="Q4632" i="1"/>
  <c r="Q1588" i="1"/>
  <c r="Q3418" i="1"/>
  <c r="Q9491" i="1"/>
  <c r="Q3788" i="1"/>
  <c r="Q1502" i="1"/>
  <c r="Q5871" i="1"/>
  <c r="Q4651" i="1"/>
  <c r="Q6325" i="1"/>
  <c r="Q5904" i="1"/>
  <c r="Q9555" i="1"/>
  <c r="Q3796" i="1"/>
  <c r="Q719" i="1"/>
  <c r="Q6034" i="1"/>
  <c r="Q1177" i="1"/>
  <c r="Q4297" i="1"/>
  <c r="Q1952" i="1"/>
  <c r="Q5469" i="1"/>
  <c r="Q5288" i="1"/>
  <c r="Q5432" i="1"/>
  <c r="Q979" i="1"/>
  <c r="Q1178" i="1"/>
  <c r="Q9368" i="1"/>
  <c r="Q1501" i="1"/>
  <c r="Q3134" i="1"/>
  <c r="Q6114" i="1"/>
  <c r="Q7950" i="1"/>
  <c r="Q3140" i="1"/>
  <c r="Q9992" i="1"/>
  <c r="Q194" i="1"/>
  <c r="Q7719" i="1"/>
  <c r="Q5952" i="1"/>
  <c r="Q4211" i="1"/>
  <c r="Q5968" i="1"/>
  <c r="Q6307" i="1"/>
  <c r="Q8989" i="1"/>
  <c r="Q8432" i="1"/>
  <c r="Q9068" i="1"/>
  <c r="Q7735" i="1"/>
  <c r="Q7497" i="1"/>
  <c r="Q6851" i="1"/>
  <c r="Q7770" i="1"/>
  <c r="Q7973" i="1"/>
  <c r="Q2313" i="1"/>
  <c r="Q7426" i="1"/>
  <c r="Q4503" i="1"/>
  <c r="Q8879" i="1"/>
  <c r="Q6264" i="1"/>
  <c r="Q3932" i="1"/>
  <c r="Q1541" i="1"/>
  <c r="Q1633" i="1"/>
  <c r="Q1864" i="1"/>
  <c r="Q787" i="1"/>
  <c r="Q9910" i="1"/>
  <c r="Q2093" i="1"/>
  <c r="Q1293" i="1"/>
  <c r="Q1415" i="1"/>
  <c r="Q193" i="1"/>
  <c r="Q4146" i="1"/>
  <c r="Q7216" i="1"/>
  <c r="Q9916" i="1"/>
  <c r="Q574" i="1"/>
  <c r="Q7619" i="1"/>
  <c r="Q8775" i="1"/>
  <c r="Q7229" i="1"/>
  <c r="Q9317" i="1"/>
  <c r="Q4854" i="1"/>
  <c r="Q9421" i="1"/>
  <c r="Q1596" i="1"/>
  <c r="Q2160" i="1"/>
  <c r="Q9367" i="1"/>
  <c r="Q4654" i="1"/>
  <c r="Q3066" i="1"/>
  <c r="Q81" i="1"/>
  <c r="Q610" i="1"/>
  <c r="Q2663" i="1"/>
  <c r="Q7929" i="1"/>
  <c r="Q7446" i="1"/>
  <c r="Q4450" i="1"/>
  <c r="Q7282" i="1"/>
  <c r="Q4920" i="1"/>
  <c r="Q29" i="1"/>
  <c r="Q7373" i="1"/>
  <c r="Q7013" i="1"/>
  <c r="Q1235" i="1"/>
  <c r="Q7555" i="1"/>
  <c r="Q2217" i="1"/>
  <c r="Q1496" i="1"/>
  <c r="Q8629" i="1"/>
  <c r="Q5773" i="1"/>
  <c r="Q9260" i="1"/>
  <c r="Q2229" i="1"/>
  <c r="Q2755" i="1"/>
  <c r="Q2873" i="1"/>
  <c r="Q505" i="1"/>
  <c r="Q2702" i="1"/>
  <c r="Q6417" i="1"/>
  <c r="Q4393" i="1"/>
  <c r="Q1385" i="1"/>
  <c r="Q1133" i="1"/>
  <c r="Q9486" i="1"/>
  <c r="Q483" i="1"/>
  <c r="Q7225" i="1"/>
  <c r="Q9930" i="1"/>
  <c r="Q5393" i="1"/>
  <c r="Q5508" i="1"/>
  <c r="Q7114" i="1"/>
  <c r="Q8457" i="1"/>
  <c r="Q9496" i="1"/>
  <c r="Q522" i="1"/>
  <c r="Q1218" i="1"/>
  <c r="Q6882" i="1"/>
  <c r="Q7827" i="1"/>
  <c r="Q8723" i="1"/>
  <c r="Q4881" i="1"/>
  <c r="Q3748" i="1"/>
  <c r="Q8946" i="1"/>
  <c r="Q4125" i="1"/>
  <c r="Q5810" i="1"/>
  <c r="Q9107" i="1"/>
  <c r="Q4250" i="1"/>
  <c r="Q9039" i="1"/>
  <c r="Q4705" i="1"/>
  <c r="Q8776" i="1"/>
  <c r="Q6478" i="1"/>
  <c r="Q428" i="1"/>
  <c r="Q1715" i="1"/>
  <c r="Q6261" i="1"/>
  <c r="Q2877" i="1"/>
  <c r="Q1274" i="1"/>
  <c r="Q3143" i="1"/>
  <c r="Q4341" i="1"/>
  <c r="Q6364" i="1"/>
  <c r="Q471" i="1"/>
  <c r="Q1478" i="1"/>
  <c r="Q6665" i="1"/>
  <c r="Q2538" i="1"/>
  <c r="Q2579" i="1"/>
  <c r="Q526" i="1"/>
  <c r="Q8146" i="1"/>
  <c r="Q8942" i="1"/>
  <c r="Q3531" i="1"/>
  <c r="Q1788" i="1"/>
  <c r="Q9388" i="1"/>
  <c r="Q9278" i="1"/>
  <c r="Q7764" i="1"/>
  <c r="Q2955" i="1"/>
  <c r="Q4776" i="1"/>
  <c r="Q3836" i="1"/>
  <c r="Q9161" i="1"/>
  <c r="Q2072" i="1"/>
  <c r="Q3695" i="1"/>
  <c r="Q986" i="1"/>
  <c r="Q4410" i="1"/>
  <c r="Q494" i="1"/>
  <c r="Q8360" i="1"/>
  <c r="Q2726" i="1"/>
  <c r="Q964" i="1"/>
  <c r="Q9339" i="1"/>
  <c r="Q281" i="1"/>
  <c r="Q2334" i="1"/>
  <c r="Q1925" i="1"/>
  <c r="Q1140" i="1"/>
  <c r="Q938" i="1"/>
  <c r="Q9847" i="1"/>
  <c r="Q116" i="1"/>
  <c r="Q5001" i="1"/>
  <c r="Q9085" i="1"/>
  <c r="Q3146" i="1"/>
  <c r="Q8648" i="1"/>
  <c r="Q5105" i="1"/>
  <c r="Q5751" i="1"/>
  <c r="Q5475" i="1"/>
  <c r="Q4749" i="1"/>
  <c r="Q8063" i="1"/>
  <c r="Q4933" i="1"/>
  <c r="Q5127" i="1"/>
  <c r="Q1882" i="1"/>
  <c r="Q402" i="1"/>
  <c r="Q4522" i="1"/>
  <c r="Q516" i="1"/>
  <c r="Q3228" i="1"/>
  <c r="Q1222" i="1"/>
  <c r="Q9969" i="1"/>
  <c r="Q4719" i="1"/>
  <c r="Q770" i="1"/>
  <c r="Q3585" i="1"/>
  <c r="Q6177" i="1"/>
  <c r="Q3377" i="1"/>
  <c r="Q5976" i="1"/>
  <c r="Q8857" i="1"/>
  <c r="Q1824" i="1"/>
  <c r="Q4912" i="1"/>
  <c r="Q4263" i="1"/>
  <c r="Q2293" i="1"/>
  <c r="Q9148" i="1"/>
  <c r="Q9220" i="1"/>
  <c r="Q6163" i="1"/>
  <c r="Q32" i="1"/>
  <c r="Q6172" i="1"/>
  <c r="Q1367" i="1"/>
  <c r="Q7412" i="1"/>
  <c r="Q6554" i="1"/>
  <c r="Q187" i="1"/>
  <c r="Q6022" i="1"/>
  <c r="Q4208" i="1"/>
  <c r="Q9920" i="1"/>
  <c r="Q3687" i="1"/>
  <c r="Q709" i="1"/>
  <c r="Q4494" i="1"/>
  <c r="Q3816" i="1"/>
  <c r="Q8733" i="1"/>
  <c r="Q3409" i="1"/>
  <c r="Q6883" i="1"/>
  <c r="Q627" i="1"/>
  <c r="Q5512" i="1"/>
  <c r="Q3302" i="1"/>
  <c r="Q2380" i="1"/>
  <c r="Q6770" i="1"/>
  <c r="Q8154" i="1"/>
  <c r="Q8452" i="1"/>
  <c r="Q3463" i="1"/>
  <c r="Q9460" i="1"/>
  <c r="Q9151" i="1"/>
  <c r="Q9628" i="1"/>
  <c r="Q8101" i="1"/>
  <c r="Q7648" i="1"/>
  <c r="Q9480" i="1"/>
  <c r="Q6838" i="1"/>
  <c r="Q8663" i="1"/>
  <c r="Q1311" i="1"/>
  <c r="Q2435" i="1"/>
  <c r="Q7580" i="1"/>
  <c r="Q7924" i="1"/>
  <c r="Q3770" i="1"/>
  <c r="Q4220" i="1"/>
  <c r="Q4623" i="1"/>
  <c r="Q822" i="1"/>
  <c r="Q2686" i="1"/>
  <c r="Q5214" i="1"/>
  <c r="Q5921" i="1"/>
  <c r="Q3352" i="1"/>
  <c r="Q1951" i="1"/>
  <c r="Q4188" i="1"/>
  <c r="Q6102" i="1"/>
  <c r="Q2118" i="1"/>
  <c r="Q5390" i="1"/>
  <c r="Q7291" i="1"/>
  <c r="Q2335" i="1"/>
  <c r="Q4744" i="1"/>
  <c r="Q818" i="1"/>
  <c r="Q2140" i="1"/>
  <c r="Q1437" i="1"/>
  <c r="Q122" i="1"/>
  <c r="Q5841" i="1"/>
  <c r="Q4338" i="1"/>
  <c r="Q1757" i="1"/>
  <c r="Q8224" i="1"/>
  <c r="Q6847" i="1"/>
  <c r="Q9533" i="1"/>
  <c r="Q4290" i="1"/>
  <c r="Q4206" i="1"/>
  <c r="Q3488" i="1"/>
  <c r="Q555" i="1"/>
  <c r="Q5480" i="1"/>
  <c r="Q7766" i="1"/>
  <c r="Q8981" i="1"/>
  <c r="Q4473" i="1"/>
  <c r="Q3968" i="1"/>
  <c r="Q9417" i="1"/>
  <c r="Q3330" i="1"/>
  <c r="Q5476" i="1"/>
  <c r="Q921" i="1"/>
  <c r="Q2133" i="1"/>
  <c r="Q8024" i="1"/>
  <c r="Q9021" i="1"/>
  <c r="Q616" i="1"/>
  <c r="Q6474" i="1"/>
  <c r="Q9167" i="1"/>
  <c r="Q7468" i="1"/>
  <c r="Q5344" i="1"/>
  <c r="Q642" i="1"/>
  <c r="Q4600" i="1"/>
  <c r="Q5924" i="1"/>
  <c r="Q6439" i="1"/>
  <c r="Q1623" i="1"/>
  <c r="Q8290" i="1"/>
  <c r="Q6415" i="1"/>
  <c r="Q2449" i="1"/>
  <c r="Q918" i="1"/>
  <c r="Q3419" i="1"/>
  <c r="Q8229" i="1"/>
  <c r="Q1834" i="1"/>
  <c r="Q1031" i="1"/>
  <c r="Q6129" i="1"/>
  <c r="Q2355" i="1"/>
  <c r="Q6014" i="1"/>
  <c r="Q5933" i="1"/>
  <c r="Q3398" i="1"/>
  <c r="Q9457" i="1"/>
  <c r="Q7669" i="1"/>
  <c r="Q6005" i="1"/>
  <c r="Q6990" i="1"/>
  <c r="Q6268" i="1"/>
  <c r="Q2398" i="1"/>
  <c r="Q381" i="1"/>
  <c r="Q1898" i="1"/>
  <c r="Q4726" i="1"/>
  <c r="Q7817" i="1"/>
  <c r="Q9064" i="1"/>
  <c r="Q9604" i="1"/>
  <c r="Q8780" i="1"/>
  <c r="Q2585" i="1"/>
  <c r="Q2153" i="1"/>
  <c r="Q5687" i="1"/>
  <c r="Q7557" i="1"/>
  <c r="Q9316" i="1"/>
  <c r="Q618" i="1"/>
  <c r="Q2045" i="1"/>
  <c r="Q7855" i="1"/>
  <c r="Q4422" i="1"/>
  <c r="Q8414" i="1"/>
  <c r="Q4772" i="1"/>
  <c r="Q6296" i="1"/>
  <c r="Q2752" i="1"/>
  <c r="Q9360" i="1"/>
  <c r="Q933" i="1"/>
  <c r="Q9341" i="1"/>
  <c r="Q9589" i="1"/>
  <c r="Q5090" i="1"/>
  <c r="Q20" i="1"/>
  <c r="Q7081" i="1"/>
  <c r="Q7485" i="1"/>
  <c r="Q4073" i="1"/>
  <c r="Q3600" i="1"/>
  <c r="Q8605" i="1"/>
  <c r="Q3725" i="1"/>
  <c r="Q9942" i="1"/>
  <c r="Q3949" i="1"/>
  <c r="Q8939" i="1"/>
  <c r="Q6348" i="1"/>
  <c r="Q8331" i="1"/>
  <c r="Q9204" i="1"/>
  <c r="Q1269" i="1"/>
  <c r="Q4872" i="1"/>
  <c r="Q878" i="1"/>
  <c r="Q3130" i="1"/>
  <c r="Q6680" i="1"/>
  <c r="Q5004" i="1"/>
  <c r="Q621" i="1"/>
  <c r="Q585" i="1"/>
  <c r="Q6636" i="1"/>
  <c r="Q7037" i="1"/>
  <c r="Q980" i="1"/>
  <c r="Q3103" i="1"/>
  <c r="Q903" i="1"/>
  <c r="Q6116" i="1"/>
  <c r="Q8861" i="1"/>
  <c r="Q4167" i="1"/>
  <c r="Q8806" i="1"/>
  <c r="Q9443" i="1"/>
  <c r="Q8189" i="1"/>
  <c r="Q4452" i="1"/>
  <c r="Q1225" i="1"/>
  <c r="Q6196" i="1"/>
  <c r="Q1742" i="1"/>
  <c r="Q9304" i="1"/>
  <c r="Q1145" i="1"/>
  <c r="Q5758" i="1"/>
  <c r="Q3614" i="1"/>
  <c r="Q5737" i="1"/>
  <c r="Q1483" i="1"/>
  <c r="Q2258" i="1"/>
  <c r="Q6940" i="1"/>
  <c r="Q7912" i="1"/>
  <c r="Q126" i="1"/>
  <c r="Q5447" i="1"/>
  <c r="Q1070" i="1"/>
  <c r="Q2102" i="1"/>
  <c r="Q1213" i="1"/>
  <c r="Q7927" i="1"/>
  <c r="Q1899" i="1"/>
  <c r="Q509" i="1"/>
  <c r="Q6720" i="1"/>
  <c r="Q6806" i="1"/>
  <c r="Q498" i="1"/>
  <c r="Q3966" i="1"/>
  <c r="Q891" i="1"/>
  <c r="Q2568" i="1"/>
  <c r="Q6775" i="1"/>
  <c r="Q8177" i="1"/>
  <c r="Q9967" i="1"/>
  <c r="Q7747" i="1"/>
  <c r="Q3193" i="1"/>
  <c r="Q775" i="1"/>
  <c r="Q6397" i="1"/>
  <c r="Q7480" i="1"/>
  <c r="Q1027" i="1"/>
  <c r="Q4096" i="1"/>
  <c r="Q5053" i="1"/>
  <c r="Q9938" i="1"/>
  <c r="Q1755" i="1"/>
  <c r="Q1758" i="1"/>
  <c r="Q2129" i="1"/>
  <c r="Q4514" i="1"/>
  <c r="Q2265" i="1"/>
  <c r="Q5401" i="1"/>
  <c r="Q5541" i="1"/>
  <c r="Q3844" i="1"/>
  <c r="Q6604" i="1"/>
  <c r="Q534" i="1"/>
  <c r="Q1488" i="1"/>
  <c r="Q5142" i="1"/>
  <c r="Q6282" i="1"/>
  <c r="Q1593" i="1"/>
  <c r="Q2043" i="1"/>
  <c r="Q748" i="1"/>
  <c r="Q110" i="1"/>
  <c r="Q590" i="1"/>
  <c r="Q309" i="1"/>
  <c r="Q4695" i="1"/>
  <c r="Q2768" i="1"/>
  <c r="Q5102" i="1"/>
  <c r="Q3037" i="1"/>
  <c r="Q934" i="1"/>
  <c r="Q1994" i="1"/>
  <c r="Q7993" i="1"/>
  <c r="Q2610" i="1"/>
  <c r="Q1810" i="1"/>
  <c r="Q5653" i="1"/>
  <c r="Q5804" i="1"/>
  <c r="Q2622" i="1"/>
  <c r="Q4082" i="1"/>
  <c r="Q8606" i="1"/>
  <c r="Q3513" i="1"/>
  <c r="Q5251" i="1"/>
  <c r="Q4178" i="1"/>
  <c r="Q1582" i="1"/>
  <c r="Q137" i="1"/>
  <c r="Q3990" i="1"/>
  <c r="Q3310" i="1"/>
  <c r="Q6827" i="1"/>
  <c r="Q4342" i="1"/>
  <c r="Q5523" i="1"/>
  <c r="Q7807" i="1"/>
  <c r="Q3737" i="1"/>
  <c r="Q8155" i="1"/>
  <c r="Q3257" i="1"/>
  <c r="Q6935" i="1"/>
  <c r="Q9295" i="1"/>
  <c r="Q3802" i="1"/>
  <c r="Q488" i="1"/>
  <c r="Q4707" i="1"/>
  <c r="Q2064" i="1"/>
  <c r="Q3321" i="1"/>
  <c r="Q1226" i="1"/>
  <c r="Q857" i="1"/>
  <c r="Q9363" i="1"/>
  <c r="Q6434" i="1"/>
  <c r="Q2750" i="1"/>
  <c r="Q2089" i="1"/>
  <c r="Q6584" i="1"/>
  <c r="Q481" i="1"/>
  <c r="Q8317" i="1"/>
  <c r="Q6923" i="1"/>
  <c r="Q5604" i="1"/>
  <c r="Q4280" i="1"/>
  <c r="Q5449" i="1"/>
  <c r="Q226" i="1"/>
  <c r="Q5649" i="1"/>
  <c r="Q547" i="1"/>
  <c r="Q2995" i="1"/>
  <c r="Q3602" i="1"/>
  <c r="Q7312" i="1"/>
  <c r="Q9114" i="1"/>
  <c r="Q942" i="1"/>
  <c r="Q7688" i="1"/>
  <c r="Q8302" i="1"/>
  <c r="Q3677" i="1"/>
  <c r="Q2905" i="1"/>
  <c r="Q8520" i="1"/>
  <c r="Q7857" i="1"/>
  <c r="Q2291" i="1"/>
  <c r="Q7169" i="1"/>
  <c r="Q9014" i="1"/>
  <c r="Q9739" i="1"/>
  <c r="Q760" i="1"/>
  <c r="Q1597" i="1"/>
  <c r="Q7687" i="1"/>
  <c r="Q1555" i="1"/>
  <c r="Q9344" i="1"/>
  <c r="Q2214" i="1"/>
  <c r="Q8846" i="1"/>
  <c r="Q7463" i="1"/>
  <c r="Q7211" i="1"/>
  <c r="Q2817" i="1"/>
  <c r="Q5027" i="1"/>
  <c r="Q9838" i="1"/>
  <c r="Q9055" i="1"/>
  <c r="Q973" i="1"/>
  <c r="Q9912" i="1"/>
  <c r="Q5662" i="1"/>
  <c r="Q5167" i="1"/>
  <c r="Q9790" i="1"/>
  <c r="Q1987" i="1"/>
  <c r="Q2359" i="1"/>
  <c r="Q2105" i="1"/>
  <c r="Q8569" i="1"/>
  <c r="Q6709" i="1"/>
  <c r="Q9679" i="1"/>
  <c r="Q3053" i="1"/>
  <c r="Q8094" i="1"/>
  <c r="Q8622" i="1"/>
  <c r="Q6621" i="1"/>
  <c r="Q8061" i="1"/>
  <c r="Q3315" i="1"/>
  <c r="Q6063" i="1"/>
  <c r="Q1766" i="1"/>
  <c r="Q1035" i="1"/>
  <c r="Q5553" i="1"/>
  <c r="Q6732" i="1"/>
  <c r="Q8537" i="1"/>
  <c r="Q5502" i="1"/>
  <c r="Q1563" i="1"/>
  <c r="Q5284" i="1"/>
  <c r="Q3596" i="1"/>
  <c r="Q4670" i="1"/>
  <c r="Q7111" i="1"/>
  <c r="Q8890" i="1"/>
  <c r="Q40" i="1"/>
  <c r="Q2254" i="1"/>
  <c r="Q5022" i="1"/>
  <c r="Q8339" i="1"/>
  <c r="Q1632" i="1"/>
  <c r="Q1411" i="1"/>
  <c r="Q2008" i="1"/>
  <c r="Q5175" i="1"/>
  <c r="Q9283" i="1"/>
  <c r="Q3003" i="1"/>
  <c r="Q5338" i="1"/>
  <c r="Q1332" i="1"/>
  <c r="Q4358" i="1"/>
  <c r="Q7319" i="1"/>
  <c r="Q4441" i="1"/>
  <c r="Q3972" i="1"/>
  <c r="Q180" i="1"/>
  <c r="Q8756" i="1"/>
  <c r="Q2190" i="1"/>
  <c r="Q2849" i="1"/>
  <c r="Q6576" i="1"/>
  <c r="Q5135" i="1"/>
  <c r="Q5781" i="1"/>
  <c r="Q1231" i="1"/>
  <c r="Q2699" i="1"/>
  <c r="Q7535" i="1"/>
  <c r="Q433" i="1"/>
  <c r="Q5675" i="1"/>
  <c r="Q2921" i="1"/>
  <c r="Q8810" i="1"/>
  <c r="Q8337" i="1"/>
  <c r="Q3204" i="1"/>
  <c r="Q1503" i="1"/>
  <c r="Q350" i="1"/>
  <c r="Q1270" i="1"/>
  <c r="Q9477" i="1"/>
  <c r="Q9718" i="1"/>
  <c r="Q6651" i="1"/>
  <c r="Q8009" i="1"/>
  <c r="Q9630" i="1"/>
  <c r="Q7919" i="1"/>
  <c r="Q151" i="1"/>
  <c r="Q1645" i="1"/>
  <c r="Q3616" i="1"/>
  <c r="Q7253" i="1"/>
  <c r="Q7045" i="1"/>
  <c r="Q7267" i="1"/>
  <c r="Q6598" i="1"/>
  <c r="Q3522" i="1"/>
  <c r="Q3872" i="1"/>
  <c r="Q4380" i="1"/>
  <c r="Q5897" i="1"/>
  <c r="Q8915" i="1"/>
  <c r="Q5576" i="1"/>
  <c r="Q1408" i="1"/>
  <c r="Q2440" i="1"/>
  <c r="Q3927" i="1"/>
  <c r="Q5263" i="1"/>
  <c r="Q6668" i="1"/>
  <c r="Q9017" i="1"/>
  <c r="Q4637" i="1"/>
  <c r="Q4964" i="1"/>
  <c r="Q4476" i="1"/>
  <c r="Q4491" i="1"/>
  <c r="Q1678" i="1"/>
  <c r="Q3210" i="1"/>
  <c r="Q9458" i="1"/>
  <c r="Q6634" i="1"/>
  <c r="Q7425" i="1"/>
  <c r="Q6304" i="1"/>
  <c r="Q876" i="1"/>
  <c r="Q3941" i="1"/>
  <c r="Q58" i="1"/>
  <c r="Q1927" i="1"/>
  <c r="Q1897" i="1"/>
  <c r="Q2478" i="1"/>
  <c r="Q6518" i="1"/>
  <c r="Q4307" i="1"/>
  <c r="Q1406" i="1"/>
  <c r="Q4489" i="1"/>
  <c r="Q6766" i="1"/>
  <c r="Q6051" i="1"/>
  <c r="Q633" i="1"/>
  <c r="Q4412" i="1"/>
  <c r="Q4800" i="1"/>
  <c r="Q9067" i="1"/>
  <c r="Q2845" i="1"/>
  <c r="Q7809" i="1"/>
  <c r="Q899" i="1"/>
  <c r="Q8312" i="1"/>
  <c r="Q8932" i="1"/>
  <c r="Q5584" i="1"/>
  <c r="Q5575" i="1"/>
  <c r="Q8521" i="1"/>
  <c r="Q2685" i="1"/>
  <c r="Q236" i="1"/>
  <c r="Q333" i="1"/>
  <c r="Q5099" i="1"/>
  <c r="Q5660" i="1"/>
  <c r="Q9778" i="1"/>
  <c r="Q8834" i="1"/>
  <c r="Q445" i="1"/>
  <c r="Q7803" i="1"/>
  <c r="Q1741" i="1"/>
  <c r="Q4552" i="1"/>
  <c r="Q510" i="1"/>
  <c r="Q9429" i="1"/>
  <c r="Q1699" i="1"/>
  <c r="Q1379" i="1"/>
  <c r="Q4648" i="1"/>
  <c r="Q6812" i="1"/>
  <c r="Q3215" i="1"/>
  <c r="Q8853" i="1"/>
  <c r="Q8469" i="1"/>
  <c r="Q1911" i="1"/>
  <c r="Q3863" i="1"/>
  <c r="Q866" i="1"/>
  <c r="Q5073" i="1"/>
  <c r="Q2083" i="1"/>
  <c r="Q4850" i="1"/>
  <c r="Q6074" i="1"/>
  <c r="Q3294" i="1"/>
  <c r="Q1912" i="1"/>
  <c r="Q3464" i="1"/>
  <c r="Q2459" i="1"/>
  <c r="Q6448" i="1"/>
  <c r="Q5188" i="1"/>
  <c r="Q1396" i="1"/>
  <c r="Q5219" i="1"/>
  <c r="Q4346" i="1"/>
  <c r="Q3186" i="1"/>
  <c r="Q4088" i="1"/>
  <c r="Q4693" i="1"/>
  <c r="Q2479" i="1"/>
  <c r="Q6950" i="1"/>
  <c r="Q7835" i="1"/>
  <c r="Q5827" i="1"/>
  <c r="Q5723" i="1"/>
  <c r="Q5327" i="1"/>
  <c r="Q718" i="1"/>
  <c r="Q8689" i="1"/>
  <c r="Q6017" i="1"/>
  <c r="Q6781" i="1"/>
  <c r="Q8187" i="1"/>
  <c r="Q9408" i="1"/>
  <c r="Q7892" i="1"/>
  <c r="Q1079" i="1"/>
  <c r="Q3595" i="1"/>
  <c r="Q7801" i="1"/>
  <c r="Q5654" i="1"/>
  <c r="Q6252" i="1"/>
  <c r="Q7883" i="1"/>
  <c r="Q9813" i="1"/>
  <c r="Q3976" i="1"/>
  <c r="Q4482" i="1"/>
  <c r="Q5590" i="1"/>
  <c r="Q1774" i="1"/>
  <c r="Q1691" i="1"/>
  <c r="Q2385" i="1"/>
  <c r="Q2852" i="1"/>
  <c r="Q7529" i="1"/>
  <c r="Q2078" i="1"/>
  <c r="Q4526" i="1"/>
  <c r="Q4944" i="1"/>
  <c r="Q1530" i="1"/>
  <c r="Q4457" i="1"/>
  <c r="Q5429" i="1"/>
  <c r="Q1575" i="1"/>
  <c r="Q59" i="1"/>
  <c r="Q551" i="1"/>
  <c r="Q5005" i="1"/>
  <c r="Q3259" i="1"/>
  <c r="Q2951" i="1"/>
  <c r="Q66" i="1"/>
  <c r="Q7406" i="1"/>
  <c r="Q8719" i="1"/>
  <c r="Q6826" i="1"/>
  <c r="Q3313" i="1"/>
  <c r="Q2606" i="1"/>
  <c r="Q8889" i="1"/>
  <c r="Q543" i="1"/>
  <c r="Q1761" i="1"/>
  <c r="Q7575" i="1"/>
  <c r="Q2039" i="1"/>
  <c r="Q6344" i="1"/>
  <c r="Q9453" i="1"/>
  <c r="Q374" i="1"/>
  <c r="Q1532" i="1"/>
  <c r="Q2638" i="1"/>
  <c r="Q8481" i="1"/>
  <c r="Q6895" i="1"/>
  <c r="Q7403" i="1"/>
  <c r="Q8490" i="1"/>
  <c r="Q4691" i="1"/>
  <c r="Q367" i="1"/>
  <c r="Q6743" i="1"/>
  <c r="Q3674" i="1"/>
  <c r="Q1771" i="1"/>
  <c r="Q5139" i="1"/>
  <c r="Q302" i="1"/>
  <c r="Q5583" i="1"/>
  <c r="Q5547" i="1"/>
  <c r="Q8141" i="1"/>
  <c r="Q3998" i="1"/>
  <c r="Q9857" i="1"/>
  <c r="Q4698" i="1"/>
  <c r="Q1764" i="1"/>
  <c r="Q948" i="1"/>
  <c r="Q5122" i="1"/>
  <c r="Q5087" i="1"/>
  <c r="Q1021" i="1"/>
  <c r="Q9706" i="1"/>
  <c r="Q9293" i="1"/>
  <c r="Q8782" i="1"/>
  <c r="Q3954" i="1"/>
  <c r="Q3058" i="1"/>
  <c r="Q496" i="1"/>
  <c r="Q7745" i="1"/>
  <c r="Q1929" i="1"/>
  <c r="Q7314" i="1"/>
  <c r="Q7321" i="1"/>
  <c r="Q7309" i="1"/>
  <c r="Q1068" i="1"/>
  <c r="Q1528" i="1"/>
  <c r="Q3347" i="1"/>
  <c r="Q8863" i="1"/>
  <c r="Q6551" i="1"/>
  <c r="Q6050" i="1"/>
  <c r="Q4121" i="1"/>
  <c r="Q6682" i="1"/>
  <c r="Q8259" i="1"/>
  <c r="Q3534" i="1"/>
  <c r="Q1460" i="1"/>
  <c r="Q9965" i="1"/>
  <c r="Q6378" i="1"/>
  <c r="Q8005" i="1"/>
  <c r="Q4365" i="1"/>
  <c r="Q3934" i="1"/>
  <c r="Q2993" i="1"/>
  <c r="Q7134" i="1"/>
  <c r="Q3917" i="1"/>
  <c r="Q9839" i="1"/>
  <c r="Q2839" i="1"/>
  <c r="Q5915" i="1"/>
  <c r="Q3369" i="1"/>
  <c r="Q7760" i="1"/>
  <c r="Q41" i="1"/>
  <c r="Q9769" i="1"/>
  <c r="Q708" i="1"/>
  <c r="Q7864" i="1"/>
  <c r="Q5870" i="1"/>
  <c r="Q7297" i="1"/>
  <c r="Q4357" i="1"/>
  <c r="Q828" i="1"/>
  <c r="Q5500" i="1"/>
  <c r="Q6918" i="1"/>
  <c r="Q4621" i="1"/>
  <c r="Q2683" i="1"/>
  <c r="Q4822" i="1"/>
  <c r="Q8349" i="1"/>
  <c r="Q2891" i="1"/>
  <c r="Q2666" i="1"/>
  <c r="Q1910" i="1"/>
  <c r="Q7854" i="1"/>
  <c r="Q2611" i="1"/>
  <c r="Q2486" i="1"/>
  <c r="Q3331" i="1"/>
  <c r="Q2936" i="1"/>
  <c r="Q1838" i="1"/>
  <c r="Q2705" i="1"/>
  <c r="Q174" i="1"/>
  <c r="Q4288" i="1"/>
  <c r="Q6215" i="1"/>
  <c r="Q6624" i="1"/>
  <c r="Q5472" i="1"/>
  <c r="Q4599" i="1"/>
  <c r="Q2988" i="1"/>
  <c r="Q9820" i="1"/>
  <c r="Q9925" i="1"/>
  <c r="Q3693" i="1"/>
  <c r="Q5903" i="1"/>
  <c r="Q1277" i="1"/>
  <c r="Q4089" i="1"/>
  <c r="Q6537" i="1"/>
  <c r="Q3428" i="1"/>
  <c r="Q1421" i="1"/>
  <c r="Q8233" i="1"/>
  <c r="Q6039" i="1"/>
  <c r="Q3121" i="1"/>
  <c r="Q1613" i="1"/>
  <c r="Q4467" i="1"/>
  <c r="Q5241" i="1"/>
  <c r="Q6187" i="1"/>
  <c r="Q6558" i="1"/>
  <c r="Q3592" i="1"/>
  <c r="Q7436" i="1"/>
  <c r="Q278" i="1"/>
  <c r="Q1618" i="1"/>
  <c r="Q8184" i="1"/>
  <c r="Q2807" i="1"/>
  <c r="Q9722" i="1"/>
  <c r="Q9084" i="1"/>
  <c r="Q897" i="1"/>
  <c r="Q6445" i="1"/>
  <c r="Q7646" i="1"/>
  <c r="Q3466" i="1"/>
  <c r="Q1807" i="1"/>
  <c r="Q3688" i="1"/>
  <c r="Q685" i="1"/>
  <c r="Q6875" i="1"/>
  <c r="Q7665" i="1"/>
  <c r="Q966" i="1"/>
  <c r="Q5079" i="1"/>
  <c r="Q1374" i="1"/>
  <c r="Q97" i="1"/>
  <c r="Q3862" i="1"/>
  <c r="Q271" i="1"/>
  <c r="Q4016" i="1"/>
  <c r="Q6394" i="1"/>
  <c r="Q7261" i="1"/>
  <c r="Q2121" i="1"/>
  <c r="Q4644" i="1"/>
  <c r="Q8067" i="1"/>
  <c r="Q6220" i="1"/>
  <c r="Q3566" i="1"/>
  <c r="Q7383" i="1"/>
  <c r="Q6300" i="1"/>
  <c r="Q1923" i="1"/>
  <c r="Q4980" i="1"/>
  <c r="Q1016" i="1"/>
  <c r="Q2268" i="1"/>
  <c r="Q9470" i="1"/>
  <c r="Q1438" i="1"/>
  <c r="Q9404" i="1"/>
  <c r="Q1868" i="1"/>
  <c r="Q5291" i="1"/>
  <c r="Q1870" i="1"/>
  <c r="Q7006" i="1"/>
  <c r="Q6031" i="1"/>
  <c r="Q1894" i="1"/>
  <c r="Q9899" i="1"/>
  <c r="Q1161" i="1"/>
  <c r="Q3979" i="1"/>
  <c r="Q2822" i="1"/>
  <c r="Q856" i="1"/>
  <c r="Q7277" i="1"/>
  <c r="Q5998" i="1"/>
  <c r="Q2333" i="1"/>
  <c r="Q82" i="1"/>
  <c r="Q7955" i="1"/>
  <c r="Q3274" i="1"/>
  <c r="Q6355" i="1"/>
  <c r="Q1801" i="1"/>
  <c r="Q6149" i="1"/>
  <c r="Q1515" i="1"/>
  <c r="Q8921" i="1"/>
  <c r="Q315" i="1"/>
  <c r="Q501" i="1"/>
  <c r="Q7460" i="1"/>
  <c r="Q5359" i="1"/>
  <c r="Q4733" i="1"/>
  <c r="Q4524" i="1"/>
  <c r="Q2546" i="1"/>
  <c r="Q4465" i="1"/>
  <c r="Q3239" i="1"/>
  <c r="Q2387" i="1"/>
  <c r="Q7208" i="1"/>
  <c r="Q7367" i="1"/>
  <c r="Q7556" i="1"/>
  <c r="Q5837" i="1"/>
  <c r="Q1023" i="1"/>
  <c r="Q4978" i="1"/>
  <c r="Q5159" i="1"/>
  <c r="Q3519" i="1"/>
  <c r="Q6759" i="1"/>
  <c r="Q6762" i="1"/>
  <c r="Q4331" i="1"/>
  <c r="Q1534" i="1"/>
  <c r="Q8116" i="1"/>
  <c r="Q5620" i="1"/>
  <c r="Q4058" i="1"/>
  <c r="Q9826" i="1"/>
  <c r="Q2785" i="1"/>
  <c r="Q2452" i="1"/>
  <c r="Q2649" i="1"/>
  <c r="Q7401" i="1"/>
  <c r="Q5229" i="1"/>
  <c r="Q6860" i="1"/>
  <c r="Q8383" i="1"/>
  <c r="Q8068" i="1"/>
  <c r="Q3559" i="1"/>
  <c r="Q6768" i="1"/>
  <c r="Q7303" i="1"/>
  <c r="Q1273" i="1"/>
  <c r="Q1729" i="1"/>
  <c r="Q7280" i="1"/>
  <c r="Q6616" i="1"/>
  <c r="Q4193" i="1"/>
  <c r="Q7806" i="1"/>
  <c r="Q1982" i="1"/>
  <c r="Q6885" i="1"/>
  <c r="Q1215" i="1"/>
  <c r="Q4858" i="1"/>
  <c r="Q1849" i="1"/>
  <c r="Q1139" i="1"/>
  <c r="Q7365" i="1"/>
  <c r="Q9981" i="1"/>
  <c r="Q7098" i="1"/>
  <c r="Q7298" i="1"/>
  <c r="Q2813" i="1"/>
  <c r="Q2869" i="1"/>
  <c r="Q6222" i="1"/>
  <c r="Q9536" i="1"/>
  <c r="Q4401" i="1"/>
  <c r="Q5911" i="1"/>
  <c r="Q5510" i="1"/>
  <c r="Q5460" i="1"/>
  <c r="Q7778" i="1"/>
  <c r="Q3031" i="1"/>
  <c r="Q75" i="1"/>
  <c r="Q3145" i="1"/>
  <c r="Q7994" i="1"/>
  <c r="Q550" i="1"/>
  <c r="Q7729" i="1"/>
  <c r="Q3089" i="1"/>
  <c r="Q8071" i="1"/>
  <c r="Q5168" i="1"/>
  <c r="Q7054" i="1"/>
  <c r="Q4022" i="1"/>
  <c r="Q5734" i="1"/>
  <c r="Q7352" i="1"/>
  <c r="Q3163" i="1"/>
  <c r="Q25" i="1"/>
  <c r="Q6533" i="1"/>
  <c r="Q5252" i="1"/>
  <c r="Q131" i="1"/>
  <c r="Q7075" i="1"/>
  <c r="Q3065" i="1"/>
  <c r="Q403" i="1"/>
  <c r="Q5945" i="1"/>
  <c r="Q6653" i="1"/>
  <c r="Q582" i="1"/>
  <c r="Q3758" i="1"/>
  <c r="Q6691" i="1"/>
  <c r="Q4332" i="1"/>
  <c r="Q7190" i="1"/>
  <c r="Q5671" i="1"/>
  <c r="Q3983" i="1"/>
  <c r="Q1352" i="1"/>
  <c r="Q2462" i="1"/>
  <c r="Q3864" i="1"/>
  <c r="Q2693" i="1"/>
  <c r="Q7867" i="1"/>
  <c r="Q5570" i="1"/>
  <c r="Q4074" i="1"/>
  <c r="Q889" i="1"/>
  <c r="Q1194" i="1"/>
  <c r="Q8575" i="1"/>
  <c r="Q2729" i="1"/>
  <c r="Q607" i="1"/>
  <c r="Q880" i="1"/>
  <c r="Q437" i="1"/>
  <c r="Q5593" i="1"/>
  <c r="Q9277" i="1"/>
  <c r="Q9180" i="1"/>
  <c r="Q9704" i="1"/>
  <c r="Q2931" i="1"/>
  <c r="Q9696" i="1"/>
  <c r="Q3107" i="1"/>
  <c r="Q9803" i="1"/>
  <c r="Q3094" i="1"/>
  <c r="Q3292" i="1"/>
  <c r="Q1424" i="1"/>
  <c r="Q8856" i="1"/>
  <c r="Q1651" i="1"/>
  <c r="Q2056" i="1"/>
  <c r="Q7346" i="1"/>
  <c r="Q6705" i="1"/>
  <c r="Q4469" i="1"/>
  <c r="Q976" i="1"/>
  <c r="Q2469" i="1"/>
  <c r="Q7121" i="1"/>
  <c r="Q4068" i="1"/>
  <c r="Q68" i="1"/>
  <c r="Q8040" i="1"/>
  <c r="Q7752" i="1"/>
  <c r="Q3324" i="1"/>
  <c r="Q5627" i="1"/>
  <c r="Q8353" i="1"/>
  <c r="Q2303" i="1"/>
  <c r="Q1306" i="1"/>
  <c r="Q1042" i="1"/>
  <c r="Q6083" i="1"/>
  <c r="Q9038" i="1"/>
  <c r="Q313" i="1"/>
  <c r="Q4837" i="1"/>
  <c r="Q5703" i="1"/>
  <c r="Q6036" i="1"/>
  <c r="Q1010" i="1"/>
  <c r="Q6491" i="1"/>
  <c r="Q6867" i="1"/>
  <c r="Q2241" i="1"/>
  <c r="Q7196" i="1"/>
  <c r="Q841" i="1"/>
  <c r="Q7838" i="1"/>
  <c r="Q2747" i="1"/>
  <c r="Q2681" i="1"/>
  <c r="Q9464" i="1"/>
  <c r="Q5537" i="1"/>
  <c r="Q8700" i="1"/>
  <c r="Q8004" i="1"/>
  <c r="Q2328" i="1"/>
  <c r="Q5878" i="1"/>
  <c r="Q4717" i="1"/>
  <c r="Q7754" i="1"/>
  <c r="Q3623" i="1"/>
  <c r="Q609" i="1"/>
  <c r="Q3939" i="1"/>
  <c r="Q9100" i="1"/>
  <c r="Q2282" i="1"/>
  <c r="Q2171" i="1"/>
  <c r="Q7635" i="1"/>
  <c r="Q4893" i="1"/>
  <c r="Q9423" i="1"/>
  <c r="Q1629" i="1"/>
  <c r="Q9968" i="1"/>
  <c r="Q7586" i="1"/>
  <c r="Q7952" i="1"/>
  <c r="Q7269" i="1"/>
  <c r="Q2829" i="1"/>
  <c r="Q9685" i="1"/>
  <c r="Q8230" i="1"/>
  <c r="Q3896" i="1"/>
  <c r="Q1983" i="1"/>
  <c r="Q3372" i="1"/>
  <c r="Q5345" i="1"/>
  <c r="Q3256" i="1"/>
  <c r="Q7293" i="1"/>
  <c r="Q2521" i="1"/>
  <c r="Q3733" i="1"/>
  <c r="Q253" i="1"/>
  <c r="Q3396" i="1"/>
  <c r="Q3516" i="1"/>
  <c r="Q7679" i="1"/>
  <c r="Q8992" i="1"/>
  <c r="Q2391" i="1"/>
  <c r="Q2184" i="1"/>
  <c r="Q2519" i="1"/>
  <c r="Q3684" i="1"/>
  <c r="Q1725" i="1"/>
  <c r="Q3705" i="1"/>
  <c r="Q6371" i="1"/>
  <c r="Q914" i="1"/>
  <c r="Q6297" i="1"/>
  <c r="Q2893" i="1"/>
  <c r="Q8283" i="1"/>
  <c r="Q5321" i="1"/>
  <c r="Q7990" i="1"/>
  <c r="Q1663" i="1"/>
  <c r="Q9579" i="1"/>
  <c r="Q8922" i="1"/>
  <c r="Q950" i="1"/>
  <c r="Q4498" i="1"/>
  <c r="Q3158" i="1"/>
  <c r="Q5558" i="1"/>
  <c r="Q4751" i="1"/>
  <c r="Q5324" i="1"/>
  <c r="Q2166" i="1"/>
  <c r="Q3390" i="1"/>
  <c r="Q5286" i="1"/>
  <c r="Q4537" i="1"/>
  <c r="Q2351" i="1"/>
  <c r="Q4010" i="1"/>
  <c r="Q8499" i="1"/>
  <c r="Q8223" i="1"/>
  <c r="Q8833" i="1"/>
  <c r="Q5116" i="1"/>
  <c r="Q8581" i="1"/>
  <c r="Q8384" i="1"/>
  <c r="Q389" i="1"/>
  <c r="Q7699" i="1"/>
  <c r="Q8110" i="1"/>
  <c r="Q8484" i="1"/>
  <c r="Q1738" i="1"/>
  <c r="Q5862" i="1"/>
  <c r="Q8781" i="1"/>
  <c r="Q7287" i="1"/>
  <c r="Q2235" i="1"/>
  <c r="Q6169" i="1"/>
  <c r="Q9921" i="1"/>
  <c r="Q8597" i="1"/>
  <c r="Q8322" i="1"/>
  <c r="Q3781" i="1"/>
  <c r="Q924" i="1"/>
  <c r="Q4679" i="1"/>
  <c r="Q9625" i="1"/>
  <c r="Q3953" i="1"/>
  <c r="Q3172" i="1"/>
  <c r="Q1673" i="1"/>
  <c r="Q111" i="1"/>
  <c r="Q282" i="1"/>
  <c r="Q4873" i="1"/>
  <c r="Q3598" i="1"/>
  <c r="Q8028" i="1"/>
  <c r="Q7615" i="1"/>
  <c r="Q6503" i="1"/>
  <c r="Q8769" i="1"/>
  <c r="Q3780" i="1"/>
  <c r="Q8341" i="1"/>
  <c r="Q2407" i="1"/>
  <c r="Q3335" i="1"/>
  <c r="Q4289" i="1"/>
  <c r="Q5367" i="1"/>
  <c r="Q248" i="1"/>
  <c r="Q9787" i="1"/>
  <c r="Q6871" i="1"/>
  <c r="Q6461" i="1"/>
  <c r="Q9528" i="1"/>
  <c r="Q2928" i="1"/>
  <c r="Q214" i="1"/>
  <c r="Q9601" i="1"/>
  <c r="Q6142" i="1"/>
  <c r="Q7700" i="1"/>
  <c r="Q5193" i="1"/>
  <c r="Q7911" i="1"/>
  <c r="Q22" i="1"/>
  <c r="Q4053" i="1"/>
  <c r="Q6997" i="1"/>
  <c r="Q2476" i="1"/>
  <c r="Q8730" i="1"/>
  <c r="Q2597" i="1"/>
  <c r="Q5886" i="1"/>
  <c r="Q1562" i="1"/>
  <c r="Q1557" i="1"/>
  <c r="Q7786" i="1"/>
  <c r="Q7146" i="1"/>
  <c r="Q3142" i="1"/>
  <c r="Q7649" i="1"/>
  <c r="Q1048" i="1"/>
  <c r="Q3474" i="1"/>
  <c r="Q3935" i="1"/>
  <c r="Q1127" i="1"/>
  <c r="Q5851" i="1"/>
  <c r="Q6729" i="1"/>
  <c r="Q1024" i="1"/>
  <c r="Q220" i="1"/>
  <c r="Q4224" i="1"/>
  <c r="Q9249" i="1"/>
  <c r="Q8592" i="1"/>
  <c r="Q8855" i="1"/>
  <c r="Q6794" i="1"/>
  <c r="Q6712" i="1"/>
  <c r="Q6318" i="1"/>
  <c r="Q2978" i="1"/>
  <c r="Q7059" i="1"/>
  <c r="Q3025" i="1"/>
  <c r="Q6708" i="1"/>
  <c r="Q9730" i="1"/>
  <c r="Q529" i="1"/>
  <c r="Q2647" i="1"/>
  <c r="Q2164" i="1"/>
  <c r="Q6175" i="1"/>
  <c r="Q1846" i="1"/>
  <c r="Q3277" i="1"/>
  <c r="Q8967" i="1"/>
  <c r="Q241" i="1"/>
  <c r="Q3660" i="1"/>
  <c r="Q4383" i="1"/>
  <c r="Q4415" i="1"/>
  <c r="Q6246" i="1"/>
  <c r="Q892" i="1"/>
  <c r="Q7703" i="1"/>
  <c r="Q5343" i="1"/>
  <c r="Q1058" i="1"/>
  <c r="Q8222" i="1"/>
  <c r="Q6376" i="1"/>
  <c r="Q6943" i="1"/>
  <c r="Q7278" i="1"/>
  <c r="Q5270" i="1"/>
  <c r="Q9284" i="1"/>
  <c r="Q5070" i="1"/>
  <c r="Q2399" i="1"/>
  <c r="Q7697" i="1"/>
  <c r="Q2099" i="1"/>
  <c r="Q6214" i="1"/>
  <c r="Q2466" i="1"/>
  <c r="Q3035" i="1"/>
  <c r="Q6998" i="1"/>
  <c r="Q9828" i="1"/>
  <c r="Q2991" i="1"/>
  <c r="Q7311" i="1"/>
  <c r="Q6951" i="1"/>
  <c r="Q5178" i="1"/>
  <c r="Q3515" i="1"/>
  <c r="Q7888" i="1"/>
  <c r="Q2808" i="1"/>
  <c r="Q2431" i="1"/>
  <c r="Q3871" i="1"/>
  <c r="Q9036" i="1"/>
  <c r="Q3779" i="1"/>
  <c r="Q9569" i="1"/>
  <c r="Q4999" i="1"/>
  <c r="Q6462" i="1"/>
  <c r="Q4828" i="1"/>
  <c r="Q4095" i="1"/>
  <c r="Q3348" i="1"/>
  <c r="Q7790" i="1"/>
  <c r="Q3174" i="1"/>
  <c r="Q1278" i="1"/>
  <c r="Q2050" i="1"/>
  <c r="Q9809" i="1"/>
  <c r="Q7148" i="1"/>
  <c r="Q7517" i="1"/>
  <c r="Q9506" i="1"/>
  <c r="Q2224" i="1"/>
  <c r="Q6879" i="1"/>
  <c r="Q4687" i="1"/>
  <c r="Q1826" i="1"/>
  <c r="Q6552" i="1"/>
  <c r="Q1183" i="1"/>
  <c r="Q3091" i="1"/>
  <c r="Q1302" i="1"/>
  <c r="Q8171" i="1"/>
  <c r="Q258" i="1"/>
  <c r="Q8583" i="1"/>
  <c r="Q2175" i="1"/>
  <c r="Q6096" i="1"/>
  <c r="Q2862" i="1"/>
  <c r="Q8025" i="1"/>
  <c r="Q3019" i="1"/>
  <c r="Q3467" i="1"/>
  <c r="Q7157" i="1"/>
  <c r="Q208" i="1"/>
  <c r="Q4756" i="1"/>
  <c r="Q7207" i="1"/>
  <c r="Q27" i="1"/>
  <c r="Q2558" i="1"/>
  <c r="Q2684" i="1"/>
  <c r="Q9605" i="1"/>
  <c r="Q4231" i="1"/>
  <c r="Q5348" i="1"/>
  <c r="Q9715" i="1"/>
  <c r="Q5410" i="1"/>
  <c r="Q2507" i="1"/>
  <c r="Q8950" i="1"/>
  <c r="Q5525" i="1"/>
  <c r="Q9940" i="1"/>
  <c r="Q8765" i="1"/>
  <c r="Q1172" i="1"/>
  <c r="Q8151" i="1"/>
  <c r="Q386" i="1"/>
  <c r="Q3013" i="1"/>
  <c r="Q6595" i="1"/>
  <c r="Q3346" i="1"/>
  <c r="Q663" i="1"/>
  <c r="Q421" i="1"/>
  <c r="Q9088" i="1"/>
  <c r="Q7522" i="1"/>
  <c r="Q8406" i="1"/>
  <c r="Q1701" i="1"/>
  <c r="Q3918" i="1"/>
  <c r="Q3181" i="1"/>
  <c r="Q5060" i="1"/>
  <c r="Q8613" i="1"/>
  <c r="Q2982" i="1"/>
  <c r="Q2756" i="1"/>
  <c r="Q4244" i="1"/>
  <c r="Q7371" i="1"/>
  <c r="Q3734" i="1"/>
  <c r="Q2414" i="1"/>
  <c r="Q778" i="1"/>
  <c r="Q1831" i="1"/>
  <c r="Q6207" i="1"/>
  <c r="Q1308" i="1"/>
  <c r="Q4011" i="1"/>
  <c r="Q2861" i="1"/>
  <c r="Q1505" i="1"/>
  <c r="Q8916" i="1"/>
  <c r="Q8273" i="1"/>
  <c r="Q6611" i="1"/>
  <c r="Q1400" i="1"/>
  <c r="Q3319" i="1"/>
  <c r="Q5995" i="1"/>
  <c r="Q3359" i="1"/>
  <c r="Q1523" i="1"/>
  <c r="Q7585" i="1"/>
  <c r="Q9108" i="1"/>
  <c r="Q7637" i="1"/>
  <c r="Q123" i="1"/>
  <c r="Q3947" i="1"/>
  <c r="Q2436" i="1"/>
  <c r="Q6670" i="1"/>
  <c r="Q6501" i="1"/>
  <c r="Q8351" i="1"/>
  <c r="Q284" i="1"/>
  <c r="Q2013" i="1"/>
  <c r="Q4059" i="1"/>
  <c r="Q8180" i="1"/>
  <c r="Q1118" i="1"/>
  <c r="Q2793" i="1"/>
  <c r="Q1655" i="1"/>
  <c r="Q4574" i="1"/>
  <c r="Q2691" i="1"/>
  <c r="Q989" i="1"/>
  <c r="Q4725" i="1"/>
  <c r="Q8687" i="1"/>
  <c r="Q2543" i="1"/>
  <c r="Q7568" i="1"/>
  <c r="Q466" i="1"/>
  <c r="Q1556" i="1"/>
  <c r="Q1419" i="1"/>
  <c r="Q4573" i="1"/>
  <c r="Q6745" i="1"/>
  <c r="Q4398" i="1"/>
  <c r="Q94" i="1"/>
  <c r="Q4960" i="1"/>
  <c r="Q5092" i="1"/>
  <c r="Q1475" i="1"/>
  <c r="Q5931" i="1"/>
  <c r="Q5706" i="1"/>
  <c r="Q9136" i="1"/>
  <c r="Q3057" i="1"/>
  <c r="Q9190" i="1"/>
  <c r="Q3427" i="1"/>
  <c r="Q340" i="1"/>
  <c r="Q6319" i="1"/>
  <c r="Q7930" i="1"/>
  <c r="Q4941" i="1"/>
  <c r="Q35" i="1"/>
  <c r="Q6655" i="1"/>
  <c r="Q5679" i="1"/>
  <c r="Q7084" i="1"/>
  <c r="Q1680" i="1"/>
  <c r="Q4490" i="1"/>
  <c r="Q4689" i="1"/>
  <c r="Q4055" i="1"/>
  <c r="Q5019" i="1"/>
  <c r="Q8624" i="1"/>
  <c r="Q5843" i="1"/>
  <c r="Q476" i="1"/>
  <c r="Q8092" i="1"/>
  <c r="Q8988" i="1"/>
  <c r="Q5977" i="1"/>
  <c r="Q7640" i="1"/>
  <c r="Q2427" i="1"/>
  <c r="Q4722" i="1"/>
  <c r="Q7130" i="1"/>
  <c r="Q9290" i="1"/>
  <c r="Q337" i="1"/>
  <c r="Q888" i="1"/>
  <c r="Q3084" i="1"/>
  <c r="Q871" i="1"/>
  <c r="Q9196" i="1"/>
  <c r="Q327" i="1"/>
  <c r="Q9336" i="1"/>
  <c r="Q5330" i="1"/>
  <c r="Q6892" i="1"/>
  <c r="Q8389" i="1"/>
  <c r="Q7307" i="1"/>
  <c r="Q1721" i="1"/>
  <c r="Q8891" i="1"/>
  <c r="Q9325" i="1"/>
  <c r="Q6773" i="1"/>
  <c r="Q2381" i="1"/>
  <c r="Q5673" i="1"/>
  <c r="Q250" i="1"/>
  <c r="Q9749" i="1"/>
  <c r="Q7727" i="1"/>
  <c r="Q3699" i="1"/>
  <c r="Q1682" i="1"/>
  <c r="Q118" i="1"/>
  <c r="Q1397" i="1"/>
  <c r="Q4436" i="1"/>
  <c r="Q570" i="1"/>
  <c r="Q2142" i="1"/>
  <c r="Q8982" i="1"/>
  <c r="Q1853" i="1"/>
  <c r="Q2424" i="1"/>
  <c r="Q5554" i="1"/>
  <c r="Q2392" i="1"/>
  <c r="Q9832" i="1"/>
  <c r="Q5950" i="1"/>
  <c r="Q4581" i="1"/>
  <c r="Q5128" i="1"/>
  <c r="Q7907" i="1"/>
  <c r="Q7028" i="1"/>
  <c r="Q6211" i="1"/>
  <c r="Q768" i="1"/>
  <c r="Q6386" i="1"/>
  <c r="Q9210" i="1"/>
  <c r="Q6011" i="1"/>
  <c r="Q3329" i="1"/>
  <c r="Q7701" i="1"/>
  <c r="Q266" i="1"/>
  <c r="Q3268" i="1"/>
  <c r="Q1818" i="1"/>
  <c r="Q648" i="1"/>
  <c r="Q9331" i="1"/>
  <c r="Q9850" i="1"/>
  <c r="Q6910" i="1"/>
  <c r="Q5648" i="1"/>
  <c r="Q4834" i="1"/>
  <c r="Q8837" i="1"/>
  <c r="Q9578" i="1"/>
  <c r="Q7251" i="1"/>
  <c r="Q7811" i="1"/>
  <c r="Q3043" i="1"/>
  <c r="Q2225" i="1"/>
  <c r="Q3443" i="1"/>
  <c r="Q9345" i="1"/>
  <c r="Q722" i="1"/>
  <c r="Q2482" i="1"/>
  <c r="Q1390" i="1"/>
  <c r="Q9572" i="1"/>
  <c r="Q8388" i="1"/>
  <c r="Q4748" i="1"/>
  <c r="Q2177" i="1"/>
  <c r="Q9984" i="1"/>
  <c r="Q3532" i="1"/>
  <c r="Q2654" i="1"/>
  <c r="Q3548" i="1"/>
  <c r="Q9465" i="1"/>
  <c r="Q212" i="1"/>
  <c r="Q1865" i="1"/>
  <c r="Q5780" i="1"/>
  <c r="Q5991" i="1"/>
  <c r="Q4271" i="1"/>
  <c r="Q3635" i="1"/>
  <c r="Q9425" i="1"/>
  <c r="Q3190" i="1"/>
  <c r="Q9165" i="1"/>
  <c r="Q578" i="1"/>
  <c r="Q5184" i="1"/>
  <c r="Q3282" i="1"/>
  <c r="Q756" i="1"/>
  <c r="Q6275" i="1"/>
  <c r="Q1723" i="1"/>
  <c r="Q5826" i="1"/>
  <c r="Q877" i="1"/>
  <c r="Q8201" i="1"/>
  <c r="Q9279" i="1"/>
  <c r="Q9134" i="1"/>
  <c r="Q583" i="1"/>
  <c r="Q6756" i="1"/>
  <c r="Q3571" i="1"/>
  <c r="Q1600" i="1"/>
  <c r="Q3843" i="1"/>
  <c r="Q1198" i="1"/>
  <c r="Q5667" i="1"/>
  <c r="Q9987" i="1"/>
  <c r="Q5681" i="1"/>
  <c r="Q8181" i="1"/>
  <c r="Q2178" i="1"/>
  <c r="Q6305" i="1"/>
  <c r="Q3751" i="1"/>
  <c r="Q7772" i="1"/>
  <c r="Q4936" i="1"/>
  <c r="Q8315" i="1"/>
  <c r="Q3648" i="1"/>
  <c r="Q9106" i="1"/>
  <c r="Q809" i="1"/>
  <c r="Q1640" i="1"/>
  <c r="Q4372" i="1"/>
  <c r="Q2559" i="1"/>
  <c r="Q7971" i="1"/>
  <c r="Q1405" i="1"/>
  <c r="Q4186" i="1"/>
  <c r="Q3363" i="1"/>
  <c r="Q952" i="1"/>
  <c r="Q7052" i="1"/>
  <c r="Q3755" i="1"/>
  <c r="Q4122" i="1"/>
  <c r="Q1256" i="1"/>
  <c r="Q7452" i="1"/>
  <c r="Q8869" i="1"/>
  <c r="Q1413" i="1"/>
  <c r="Q2744" i="1"/>
  <c r="Q8098" i="1"/>
  <c r="Q7548" i="1"/>
  <c r="Q945" i="1"/>
  <c r="Q4955" i="1"/>
  <c r="Q3716" i="1"/>
  <c r="Q3020" i="1"/>
  <c r="Q9703" i="1"/>
  <c r="Q4509" i="1"/>
  <c r="Q5121" i="1"/>
  <c r="Q758" i="1"/>
  <c r="Q5112" i="1"/>
  <c r="Q2309" i="1"/>
  <c r="Q5238" i="1"/>
  <c r="Q1978" i="1"/>
  <c r="Q5261" i="1"/>
  <c r="Q2912" i="1"/>
  <c r="Q4472" i="1"/>
  <c r="Q6632" i="1"/>
  <c r="Q3685" i="1"/>
  <c r="Q5328" i="1"/>
  <c r="Q2737" i="1"/>
  <c r="Q9792" i="1"/>
  <c r="Q9837" i="1"/>
  <c r="Q1102" i="1"/>
  <c r="Q6916" i="1"/>
  <c r="Q954" i="1"/>
  <c r="Q7944" i="1"/>
  <c r="Q3460" i="1"/>
  <c r="Q34" i="1"/>
  <c r="Q650" i="1"/>
  <c r="Q9944" i="1"/>
  <c r="Q3533" i="1"/>
  <c r="Q8126" i="1"/>
  <c r="Q9805" i="1"/>
  <c r="Q2233" i="1"/>
  <c r="Q6452" i="1"/>
  <c r="Q19" i="1"/>
  <c r="Q4737" i="1"/>
  <c r="Q900" i="1"/>
  <c r="Q2583" i="1"/>
  <c r="Q153" i="1"/>
  <c r="Q6550" i="1"/>
  <c r="Q6342" i="1"/>
  <c r="Q1440" i="1"/>
  <c r="Q3375" i="1"/>
  <c r="Q2719" i="1"/>
  <c r="Q4945" i="1"/>
  <c r="Q9321" i="1"/>
  <c r="Q354" i="1"/>
  <c r="Q8472" i="1"/>
  <c r="Q6728" i="1"/>
  <c r="Q4151" i="1"/>
  <c r="Q3076" i="1"/>
  <c r="Q2652" i="1"/>
  <c r="Q8400" i="1"/>
  <c r="Q1252" i="1"/>
  <c r="Q2537" i="1"/>
  <c r="Q2520" i="1"/>
  <c r="Q6710" i="1"/>
  <c r="Q734" i="1"/>
  <c r="Q9773" i="1"/>
  <c r="Q2614" i="1"/>
  <c r="Q2796" i="1"/>
  <c r="Q2416" i="1"/>
  <c r="Q1463" i="1"/>
  <c r="Q8216" i="1"/>
  <c r="Q9563" i="1"/>
  <c r="Q4017" i="1"/>
  <c r="Q7870" i="1"/>
  <c r="Q8966" i="1"/>
  <c r="Q1993" i="1"/>
  <c r="Q6072" i="1"/>
  <c r="Q4100" i="1"/>
  <c r="Q6534" i="1"/>
  <c r="Q9002" i="1"/>
  <c r="Q7061" i="1"/>
  <c r="Q4371" i="1"/>
  <c r="Q9372" i="1"/>
  <c r="Q7272" i="1"/>
  <c r="Q269" i="1"/>
  <c r="Q86" i="1"/>
  <c r="Q5120" i="1"/>
  <c r="Q4396" i="1"/>
  <c r="Q4683" i="1"/>
  <c r="Q2536" i="1"/>
  <c r="Q7379" i="1"/>
  <c r="Q3376" i="1"/>
  <c r="Q1357" i="1"/>
  <c r="Q1969" i="1"/>
  <c r="Q5129" i="1"/>
  <c r="Q5624" i="1"/>
  <c r="Q4527" i="1"/>
  <c r="Q166" i="1"/>
  <c r="Q6429" i="1"/>
  <c r="Q4475" i="1"/>
  <c r="Q2872" i="1"/>
  <c r="Q5157" i="1"/>
  <c r="Q4325" i="1"/>
  <c r="Q3697" i="1"/>
  <c r="Q7710" i="1"/>
  <c r="Q3118" i="1"/>
  <c r="Q8850" i="1"/>
  <c r="Q4233" i="1"/>
  <c r="Q9672" i="1"/>
  <c r="Q7518" i="1"/>
  <c r="Q2511" i="1"/>
  <c r="Q2016" i="1"/>
  <c r="Q7252" i="1"/>
  <c r="Q2145" i="1"/>
  <c r="Q5602" i="1"/>
  <c r="Q7408" i="1"/>
  <c r="Q2389" i="1"/>
  <c r="Q1734" i="1"/>
  <c r="Q7979" i="1"/>
  <c r="Q9538" i="1"/>
  <c r="Q5742" i="1"/>
  <c r="Q5868" i="1"/>
  <c r="Q7249" i="1"/>
  <c r="Q7831" i="1"/>
  <c r="Q2956" i="1"/>
  <c r="Q5047" i="1"/>
  <c r="Q656" i="1"/>
  <c r="Q2418" i="1"/>
  <c r="Q9725" i="1"/>
  <c r="Q3626" i="1"/>
  <c r="Q2718" i="1"/>
  <c r="Q8498" i="1"/>
  <c r="Q9950" i="1"/>
  <c r="Q9701" i="1"/>
  <c r="Q937" i="1"/>
  <c r="Q328" i="1"/>
  <c r="Q6459" i="1"/>
  <c r="Q9956" i="1"/>
  <c r="Q2603" i="1"/>
  <c r="Q675" i="1"/>
  <c r="Q3538" i="1"/>
  <c r="Q9512" i="1"/>
  <c r="Q6686" i="1"/>
  <c r="Q168" i="1"/>
  <c r="Q6449" i="1"/>
  <c r="Q6302" i="1"/>
  <c r="Q6629" i="1"/>
  <c r="Q5600" i="1"/>
  <c r="Q2316" i="1"/>
  <c r="Q4694" i="1"/>
  <c r="Q9382" i="1"/>
  <c r="Q7949" i="1"/>
  <c r="Q8729" i="1"/>
  <c r="Q3152" i="1"/>
  <c r="Q7799" i="1"/>
  <c r="Q6861" i="1"/>
  <c r="Q8221" i="1"/>
  <c r="Q1104" i="1"/>
  <c r="Q6148" i="1"/>
  <c r="Q8959" i="1"/>
  <c r="Q7339" i="1"/>
  <c r="Q7156" i="1"/>
  <c r="Q4672" i="1"/>
  <c r="Q6193" i="1"/>
  <c r="Q2800" i="1"/>
  <c r="Q2680" i="1"/>
  <c r="Q561" i="1"/>
  <c r="Q2163" i="1"/>
  <c r="Q67" i="1"/>
  <c r="Q8793" i="1"/>
  <c r="Q5873" i="1"/>
  <c r="Q5002" i="1"/>
  <c r="Q196" i="1"/>
  <c r="Q37" i="1"/>
  <c r="Q2615" i="1"/>
  <c r="Q9286" i="1"/>
  <c r="Q7220" i="1"/>
  <c r="Q9431" i="1"/>
  <c r="Q6349" i="1"/>
  <c r="Q4170" i="1"/>
  <c r="Q9144" i="1"/>
  <c r="Q4079" i="1"/>
  <c r="Q8734" i="1"/>
  <c r="Q7815" i="1"/>
  <c r="Q7042" i="1"/>
  <c r="Q2098" i="1"/>
  <c r="Q6320" i="1"/>
  <c r="Q9994" i="1"/>
  <c r="Q3303" i="1"/>
  <c r="Q1915" i="1"/>
  <c r="Q5297" i="1"/>
  <c r="Q1356" i="1"/>
  <c r="Q6032" i="1"/>
  <c r="Q8885" i="1"/>
  <c r="Q7381" i="1"/>
  <c r="Q6435" i="1"/>
  <c r="Q6144" i="1"/>
  <c r="Q1040" i="1"/>
  <c r="Q1148" i="1"/>
  <c r="Q4177" i="1"/>
  <c r="Q1850" i="1"/>
  <c r="Q209" i="1"/>
  <c r="Q4669" i="1"/>
  <c r="Q113" i="1"/>
  <c r="Q3350" i="1"/>
  <c r="Q3612" i="1"/>
  <c r="Q6610" i="1"/>
  <c r="Q3026" i="1"/>
  <c r="Q1246" i="1"/>
  <c r="Q7343" i="1"/>
  <c r="Q5981" i="1"/>
  <c r="Q1457" i="1"/>
  <c r="Q6587" i="1"/>
  <c r="Q9865" i="1"/>
  <c r="Q1804" i="1"/>
  <c r="Q5332" i="1"/>
  <c r="Q2352" i="1"/>
  <c r="Q6960" i="1"/>
  <c r="Q3218" i="1"/>
  <c r="Q3640" i="1"/>
  <c r="Q5318" i="1"/>
  <c r="Q4663" i="1"/>
  <c r="Q204" i="1"/>
  <c r="Q497" i="1"/>
  <c r="Q7232" i="1"/>
  <c r="Q240" i="1"/>
  <c r="Q3221" i="1"/>
  <c r="Q9441" i="1"/>
  <c r="Q1141" i="1"/>
  <c r="Q9504" i="1"/>
  <c r="Q6029" i="1"/>
  <c r="Q9983" i="1"/>
  <c r="Q7657" i="1"/>
  <c r="Q2967" i="1"/>
  <c r="Q9623" i="1"/>
  <c r="Q9510" i="1"/>
  <c r="Q680" i="1"/>
  <c r="Q3144" i="1"/>
  <c r="Q714" i="1"/>
  <c r="Q2344" i="1"/>
  <c r="Q6760" i="1"/>
  <c r="Q695" i="1"/>
  <c r="Q6254" i="1"/>
  <c r="Q409" i="1"/>
  <c r="Q6450" i="1"/>
  <c r="Q6239" i="1"/>
  <c r="Q4421" i="1"/>
  <c r="Q3664" i="1"/>
  <c r="Q2193" i="1"/>
  <c r="Q5718" i="1"/>
  <c r="Q2578" i="1"/>
  <c r="Q3304" i="1"/>
  <c r="Q9087" i="1"/>
  <c r="Q1936" i="1"/>
  <c r="Q728" i="1"/>
  <c r="Q9971" i="1"/>
  <c r="Q6988" i="1"/>
  <c r="Q3400" i="1"/>
  <c r="Q1108" i="1"/>
  <c r="Q4444" i="1"/>
  <c r="Q3413" i="1"/>
  <c r="Q2450" i="1"/>
  <c r="Q8909" i="1"/>
  <c r="Q9616" i="1"/>
  <c r="Q5899" i="1"/>
  <c r="Q1295" i="1"/>
  <c r="Q1486" i="1"/>
  <c r="Q797" i="1"/>
  <c r="Q9814" i="1"/>
  <c r="Q9881" i="1"/>
  <c r="Q7034" i="1"/>
  <c r="Q319" i="1"/>
  <c r="Q9314" i="1"/>
  <c r="Q2485" i="1"/>
  <c r="Q4949" i="1"/>
  <c r="Q3607" i="1"/>
  <c r="Q5008" i="1"/>
  <c r="Q2315" i="1"/>
  <c r="Q7690" i="1"/>
  <c r="Q9127" i="1"/>
  <c r="Q2046" i="1"/>
  <c r="Q5152" i="1"/>
  <c r="Q3433" i="1"/>
  <c r="Q2503" i="1"/>
  <c r="Q5520" i="1"/>
  <c r="Q9896" i="1"/>
  <c r="Q9436" i="1"/>
  <c r="Q7526" i="1"/>
  <c r="Q9040" i="1"/>
  <c r="Q4198" i="1"/>
  <c r="Q2790" i="1"/>
  <c r="Q293" i="1"/>
  <c r="Q776" i="1"/>
  <c r="Q3484" i="1"/>
  <c r="Q1568" i="1"/>
  <c r="Q8835" i="1"/>
  <c r="Q1772" i="1"/>
  <c r="Q6082" i="1"/>
  <c r="Q983" i="1"/>
  <c r="Q9154" i="1"/>
  <c r="Q9559" i="1"/>
  <c r="Q5715" i="1"/>
  <c r="Q7777" i="1"/>
  <c r="Q3746" i="1"/>
  <c r="Q992" i="1"/>
  <c r="Q6928" i="1"/>
  <c r="Q6896" i="1"/>
  <c r="Q558" i="1"/>
  <c r="Q8272" i="1"/>
  <c r="Q8564" i="1"/>
  <c r="Q6332" i="1"/>
  <c r="Q5631" i="1"/>
  <c r="Q1778" i="1"/>
  <c r="Q145" i="1"/>
  <c r="Q4721" i="1"/>
  <c r="Q8408" i="1"/>
  <c r="Q3881" i="1"/>
  <c r="Q8266" i="1"/>
  <c r="Q8671" i="1"/>
  <c r="Q9522" i="1"/>
  <c r="Q2086" i="1"/>
  <c r="Q6925" i="1"/>
  <c r="Q5738" i="1"/>
  <c r="Q6229" i="1"/>
  <c r="Q3291" i="1"/>
  <c r="Q2868" i="1"/>
  <c r="Q2781" i="1"/>
  <c r="Q6040" i="1"/>
  <c r="Q5231" i="1"/>
  <c r="Q7301" i="1"/>
  <c r="Q2598" i="1"/>
  <c r="Q2269" i="1"/>
  <c r="Q2457" i="1"/>
  <c r="Q6427" i="1"/>
  <c r="Q7545" i="1"/>
  <c r="Q9767" i="1"/>
  <c r="Q3920" i="1"/>
  <c r="Q4576" i="1"/>
  <c r="Q4664" i="1"/>
  <c r="Q1622" i="1"/>
  <c r="Q5071" i="1"/>
  <c r="Q3383" i="1"/>
  <c r="Q1661" i="1"/>
  <c r="Q4625" i="1"/>
  <c r="Q3445" i="1"/>
  <c r="Q8112" i="1"/>
  <c r="Q2742" i="1"/>
  <c r="Q9801" i="1"/>
  <c r="Q4878" i="1"/>
  <c r="Q530" i="1"/>
  <c r="Q5223" i="1"/>
  <c r="Q9016" i="1"/>
  <c r="Q947" i="1"/>
  <c r="Q3406" i="1"/>
  <c r="Q2302" i="1"/>
  <c r="Q3328" i="1"/>
  <c r="Q7819" i="1"/>
  <c r="Q2150" i="1"/>
  <c r="Q6511" i="1"/>
  <c r="Q4085" i="1"/>
  <c r="Q9362" i="1"/>
  <c r="Q943" i="1"/>
  <c r="Q3250" i="1"/>
  <c r="Q8210" i="1"/>
  <c r="Q3951" i="1"/>
  <c r="Q5811" i="1"/>
  <c r="Q7044" i="1"/>
  <c r="Q5658" i="1"/>
  <c r="Q2732" i="1"/>
  <c r="Q929" i="1"/>
  <c r="Q6547" i="1"/>
  <c r="Q8157" i="1"/>
  <c r="Q655" i="1"/>
  <c r="Q8665" i="1"/>
  <c r="Q3971" i="1"/>
  <c r="Q8918" i="1"/>
  <c r="Q798" i="1"/>
  <c r="Q1340" i="1"/>
  <c r="Q2804" i="1"/>
  <c r="Q9198" i="1"/>
  <c r="Q6492" i="1"/>
  <c r="Q4865" i="1"/>
  <c r="Q2977" i="1"/>
  <c r="Q9948" i="1"/>
  <c r="Q3963" i="1"/>
  <c r="Q6377" i="1"/>
  <c r="Q2031" i="1"/>
  <c r="Q2971" i="1"/>
  <c r="Q3362" i="1"/>
  <c r="Q7921" i="1"/>
  <c r="Q6311" i="1"/>
  <c r="Q9811" i="1"/>
  <c r="Q2172" i="1"/>
  <c r="Q1228" i="1"/>
  <c r="Q2657" i="1"/>
  <c r="Q826" i="1"/>
  <c r="Q8020" i="1"/>
  <c r="Q2448" i="1"/>
  <c r="Q1656" i="1"/>
  <c r="Q1506" i="1"/>
  <c r="Q9414" i="1"/>
  <c r="Q4019" i="1"/>
  <c r="Q7150" i="1"/>
  <c r="Q5207" i="1"/>
  <c r="Q4069" i="1"/>
  <c r="Q2574" i="1"/>
  <c r="Q2884" i="1"/>
  <c r="Q6609" i="1"/>
  <c r="Q4794" i="1"/>
  <c r="Q5536" i="1"/>
  <c r="Q4294" i="1"/>
  <c r="Q1811" i="1"/>
  <c r="Q6437" i="1"/>
  <c r="Q46" i="1"/>
  <c r="Q9188" i="1"/>
  <c r="Q4666" i="1"/>
  <c r="Q9561" i="1"/>
  <c r="Q6358" i="1"/>
  <c r="Q2417" i="1"/>
  <c r="Q4961" i="1"/>
  <c r="Q477" i="1"/>
  <c r="Q6508" i="1"/>
  <c r="Q8008" i="1"/>
  <c r="Q9713" i="1"/>
  <c r="Q254" i="1"/>
  <c r="Q3620" i="1"/>
  <c r="Q7349" i="1"/>
  <c r="Q7123" i="1"/>
  <c r="Q9243" i="1"/>
  <c r="Q821" i="1"/>
  <c r="Q8419" i="1"/>
  <c r="Q8798" i="1"/>
  <c r="Q1051" i="1"/>
  <c r="Q3908" i="1"/>
  <c r="Q6799" i="1"/>
  <c r="Q5497" i="1"/>
  <c r="Q8745" i="1"/>
  <c r="Q5108" i="1"/>
  <c r="Q5160" i="1"/>
  <c r="Q8675" i="1"/>
  <c r="Q7219" i="1"/>
  <c r="Q626" i="1"/>
  <c r="Q7265" i="1"/>
  <c r="Q7996" i="1"/>
  <c r="Q5399" i="1"/>
  <c r="Q6956" i="1"/>
  <c r="Q2386" i="1"/>
  <c r="Q2472" i="1"/>
  <c r="Q5643" i="1"/>
  <c r="Q3924" i="1"/>
  <c r="Q474" i="1"/>
  <c r="Q2532" i="1"/>
  <c r="Q8129" i="1"/>
  <c r="Q1300" i="1"/>
  <c r="Q7997" i="1"/>
  <c r="Q3578" i="1"/>
  <c r="Q6889" i="1"/>
  <c r="Q5765" i="1"/>
  <c r="Q3435" i="1"/>
  <c r="Q7785" i="1"/>
  <c r="Q9355" i="1"/>
  <c r="Q9754" i="1"/>
  <c r="Q3083" i="1"/>
  <c r="Q6321" i="1"/>
  <c r="Q5808" i="1"/>
  <c r="Q795" i="1"/>
  <c r="Q6966" i="1"/>
  <c r="Q5696" i="1"/>
  <c r="Q440" i="1"/>
  <c r="Q8347" i="1"/>
  <c r="Q8448" i="1"/>
  <c r="Q9307" i="1"/>
  <c r="Q6333" i="1"/>
  <c r="Q5608" i="1"/>
  <c r="Q5075" i="1"/>
  <c r="Q2496" i="1"/>
  <c r="Q5222" i="1"/>
  <c r="Q1666" i="1"/>
  <c r="Q9384" i="1"/>
  <c r="Q4915" i="1"/>
  <c r="Q7257" i="1"/>
  <c r="Q1414" i="1"/>
  <c r="Q418" i="1"/>
  <c r="Q5058" i="1"/>
  <c r="Q3550" i="1"/>
  <c r="Q7951" i="1"/>
  <c r="Q6545" i="1"/>
  <c r="Q9762" i="1"/>
  <c r="Q8670" i="1"/>
  <c r="Q9385" i="1"/>
  <c r="Q5422" i="1"/>
  <c r="Q6738" i="1"/>
  <c r="Q5191" i="1"/>
  <c r="Q601" i="1"/>
  <c r="Q1539" i="1"/>
  <c r="Q5355" i="1"/>
  <c r="Q9825" i="1"/>
  <c r="Q4124" i="1"/>
  <c r="Q595" i="1"/>
  <c r="Q7243" i="1"/>
  <c r="Q140" i="1"/>
  <c r="Q3679" i="1"/>
  <c r="Q3959" i="1"/>
  <c r="Q5334" i="1"/>
  <c r="Q1775" i="1"/>
  <c r="Q646" i="1"/>
  <c r="Q8386" i="1"/>
  <c r="Q8925" i="1"/>
  <c r="Q9199" i="1"/>
  <c r="Q369" i="1"/>
  <c r="Q2108" i="1"/>
  <c r="Q8653" i="1"/>
  <c r="Q3582" i="1"/>
  <c r="Q9396" i="1"/>
  <c r="Q7856" i="1"/>
  <c r="Q7391" i="1"/>
  <c r="Q2514" i="1"/>
  <c r="Q7467" i="1"/>
  <c r="Q1883" i="1"/>
  <c r="Q346" i="1"/>
  <c r="Q887" i="1"/>
  <c r="Q3093" i="1"/>
  <c r="Q1439" i="1"/>
  <c r="Q2631" i="1"/>
  <c r="Q2920" i="1"/>
  <c r="Q7122" i="1"/>
  <c r="Q1110" i="1"/>
  <c r="Q9859" i="1"/>
  <c r="Q1399" i="1"/>
  <c r="Q9072" i="1"/>
  <c r="Q2556" i="1"/>
  <c r="Q6157" i="1"/>
  <c r="Q1047" i="1"/>
  <c r="Q480" i="1"/>
  <c r="Q5240" i="1"/>
  <c r="Q8936" i="1"/>
  <c r="Q8864" i="1"/>
  <c r="Q8257" i="1"/>
  <c r="Q5407" i="1"/>
  <c r="Q2042" i="1"/>
  <c r="Q7490" i="1"/>
  <c r="Q1426" i="1"/>
  <c r="Q3480" i="1"/>
  <c r="Q5652" i="1"/>
  <c r="Q93" i="1"/>
  <c r="Q2979" i="1"/>
  <c r="Q2100" i="1"/>
  <c r="Q6227" i="1"/>
  <c r="Q5494" i="1"/>
  <c r="Q8430" i="1"/>
  <c r="Q5565" i="1"/>
  <c r="Q412" i="1"/>
  <c r="Q9915" i="1"/>
  <c r="Q8827" i="1"/>
  <c r="Q5881" i="1"/>
  <c r="Q2467" i="1"/>
  <c r="Q7418" i="1"/>
  <c r="Q9071" i="1"/>
  <c r="Q8250" i="1"/>
  <c r="Q2913" i="1"/>
  <c r="Q47" i="1"/>
  <c r="Q9069" i="1"/>
  <c r="Q321" i="1"/>
  <c r="Q3851" i="1"/>
  <c r="Q4649" i="1"/>
  <c r="Q7549" i="1"/>
  <c r="Q2901" i="1"/>
  <c r="Q5857" i="1"/>
  <c r="Q6303" i="1"/>
  <c r="Q1223" i="1"/>
  <c r="Q7839" i="1"/>
  <c r="Q5588" i="1"/>
  <c r="Q7771" i="1"/>
  <c r="Q1029" i="1"/>
  <c r="Q9152" i="1"/>
  <c r="Q2155" i="1"/>
  <c r="Q2396" i="1"/>
  <c r="Q4471" i="1"/>
  <c r="Q1275" i="1"/>
  <c r="Q1990" i="1"/>
  <c r="Q3442" i="1"/>
  <c r="Q2228" i="1"/>
  <c r="Q8258" i="1"/>
  <c r="Q5360" i="1"/>
  <c r="Q5993" i="1"/>
  <c r="Q1950" i="1"/>
  <c r="Q7117" i="1"/>
  <c r="Q8190" i="1"/>
  <c r="Q3016" i="1"/>
  <c r="Q9637" i="1"/>
  <c r="Q2371" i="1"/>
  <c r="Q4376" i="1"/>
  <c r="Q4716" i="1"/>
  <c r="Q4994" i="1"/>
  <c r="Q7720" i="1"/>
  <c r="Q5438" i="1"/>
  <c r="Q447" i="1"/>
  <c r="Q5989" i="1"/>
  <c r="Q9203" i="1"/>
  <c r="Q5790" i="1"/>
  <c r="Q4443" i="1"/>
  <c r="Q8529" i="1"/>
  <c r="Q5491" i="1"/>
  <c r="Q9977" i="1"/>
  <c r="Q717" i="1"/>
  <c r="Q5607" i="1"/>
  <c r="Q9952" i="1"/>
  <c r="Q1735" i="1"/>
  <c r="Q3198" i="1"/>
  <c r="Q8611" i="1"/>
  <c r="Q1724" i="1"/>
  <c r="Q5597" i="1"/>
  <c r="Q6726" i="1"/>
  <c r="Q2885" i="1"/>
  <c r="Q1254" i="1"/>
  <c r="Q90" i="1"/>
  <c r="Q9702" i="1"/>
  <c r="Q840" i="1"/>
  <c r="Q3397" i="1"/>
  <c r="Q4972" i="1"/>
  <c r="Q3461" i="1"/>
  <c r="Q8286" i="1"/>
  <c r="Q575" i="1"/>
  <c r="Q9660" i="1"/>
  <c r="Q7954" i="1"/>
  <c r="Q8710" i="1"/>
  <c r="Q3002" i="1"/>
  <c r="Q6455" i="1"/>
  <c r="Q7774" i="1"/>
  <c r="Q1706" i="1"/>
  <c r="Q6208" i="1"/>
  <c r="Q1958" i="1"/>
  <c r="Q7985" i="1"/>
  <c r="Q1014" i="1"/>
  <c r="Q3723" i="1"/>
  <c r="Q6645" i="1"/>
  <c r="Q4339" i="1"/>
  <c r="Q1129" i="1"/>
  <c r="Q8714" i="1"/>
  <c r="Q6572" i="1"/>
  <c r="Q2080" i="1"/>
  <c r="Q6690" i="1"/>
  <c r="Q5750" i="1"/>
  <c r="Q6897" i="1"/>
  <c r="Q922" i="1"/>
  <c r="Q7195" i="1"/>
  <c r="Q4090" i="1"/>
  <c r="Q9416" i="1"/>
  <c r="Q1296" i="1"/>
  <c r="Q7176" i="1"/>
  <c r="Q3203" i="1"/>
  <c r="Q1476" i="1"/>
  <c r="Q7428" i="1"/>
  <c r="Q9381" i="1"/>
  <c r="Q1634" i="1"/>
  <c r="Q3431" i="1"/>
  <c r="Q8326" i="1"/>
  <c r="Q8795" i="1"/>
  <c r="Q993" i="1"/>
  <c r="Q1871" i="1"/>
  <c r="Q7069" i="1"/>
  <c r="Q848" i="1"/>
  <c r="Q833" i="1"/>
  <c r="Q9665" i="1"/>
  <c r="Q1220" i="1"/>
  <c r="Q6920" i="1"/>
  <c r="Q3587" i="1"/>
  <c r="Q2926" i="1"/>
  <c r="Q4538" i="1"/>
  <c r="Q2987" i="1"/>
  <c r="Q3430" i="1"/>
  <c r="Q9419" i="1"/>
  <c r="Q362" i="1"/>
  <c r="Q1767" i="1"/>
  <c r="Q8260" i="1"/>
  <c r="Q2340" i="1"/>
  <c r="Q7765" i="1"/>
  <c r="Q1564" i="1"/>
  <c r="Q8376" i="1"/>
  <c r="Q8240" i="1"/>
  <c r="Q1444" i="1"/>
  <c r="Q1604" i="1"/>
  <c r="Q5272" i="1"/>
  <c r="Q7222" i="1"/>
  <c r="Q3720" i="1"/>
  <c r="Q8538" i="1"/>
  <c r="Q8243" i="1"/>
  <c r="Q955" i="1"/>
  <c r="Q8000" i="1"/>
  <c r="Q5889" i="1"/>
  <c r="Q8559" i="1"/>
  <c r="Q2081" i="1"/>
  <c r="Q3996" i="1"/>
  <c r="Q3624" i="1"/>
  <c r="Q3014" i="1"/>
  <c r="Q9034" i="1"/>
  <c r="Q5934" i="1"/>
  <c r="Q2592" i="1"/>
  <c r="Q7074" i="1"/>
  <c r="Q863" i="1"/>
  <c r="Q8175" i="1"/>
  <c r="Q1542" i="1"/>
  <c r="Q1272" i="1"/>
  <c r="Q4173" i="1"/>
  <c r="Q5306" i="1"/>
  <c r="Q7060" i="1"/>
  <c r="Q5103" i="1"/>
  <c r="Q1551" i="1"/>
  <c r="Q4636" i="1"/>
  <c r="Q4324" i="1"/>
  <c r="Q6009" i="1"/>
  <c r="Q8084" i="1"/>
  <c r="Q8876" i="1"/>
  <c r="Q9300" i="1"/>
  <c r="Q4153" i="1"/>
  <c r="Q297" i="1"/>
  <c r="Q2174" i="1"/>
  <c r="Q1387" i="1"/>
  <c r="Q1267" i="1"/>
  <c r="Q2588" i="1"/>
  <c r="Q6369" i="1"/>
  <c r="Q1579" i="1"/>
  <c r="Q7129" i="1"/>
  <c r="Q8165" i="1"/>
  <c r="Q928" i="1"/>
  <c r="Q1944" i="1"/>
  <c r="Q2471" i="1"/>
  <c r="Q4149" i="1"/>
  <c r="Q6991" i="1"/>
  <c r="Q8001" i="1"/>
  <c r="Q3690" i="1"/>
  <c r="Q8505" i="1"/>
  <c r="Q9586" i="1"/>
  <c r="Q125" i="1"/>
  <c r="Q3457" i="1"/>
  <c r="Q6786" i="1"/>
  <c r="Q3882" i="1"/>
  <c r="Q5267" i="1"/>
  <c r="Q1792" i="1"/>
  <c r="Q6431" i="1"/>
  <c r="Q4770" i="1"/>
  <c r="Q8461" i="1"/>
  <c r="Q9061" i="1"/>
  <c r="Q74" i="1"/>
  <c r="Q5042" i="1"/>
  <c r="Q3628" i="1"/>
  <c r="Q2185" i="1"/>
  <c r="Q8010" i="1"/>
  <c r="Q5589" i="1"/>
  <c r="Q628" i="1"/>
  <c r="Q3426" i="1"/>
  <c r="Q9585" i="1"/>
  <c r="Q7652" i="1"/>
  <c r="Q8526" i="1"/>
  <c r="Q8099" i="1"/>
  <c r="Q6681" i="1"/>
  <c r="Q8645" i="1"/>
  <c r="Q8954" i="1"/>
  <c r="Q1646" i="1"/>
  <c r="Q4992" i="1"/>
  <c r="Q4230" i="1"/>
  <c r="Q3385" i="1"/>
  <c r="Q1802" i="1"/>
  <c r="Q3298" i="1"/>
  <c r="Q692" i="1"/>
  <c r="Q9567" i="1"/>
  <c r="Q487" i="1"/>
  <c r="Q3286" i="1"/>
  <c r="Q6354" i="1"/>
  <c r="Q9515" i="1"/>
  <c r="Q3883" i="1"/>
  <c r="Q6700" i="1"/>
  <c r="Q115" i="1"/>
  <c r="Q9529" i="1"/>
  <c r="Q2762" i="1"/>
  <c r="Q6683" i="1"/>
  <c r="Q2223" i="1"/>
  <c r="Q6030" i="1"/>
  <c r="Q2263" i="1"/>
  <c r="Q1833" i="1"/>
  <c r="Q7698" i="1"/>
  <c r="Q847" i="1"/>
  <c r="Q7865" i="1"/>
  <c r="Q7127" i="1"/>
  <c r="Q4682" i="1"/>
  <c r="Q6772" i="1"/>
  <c r="Q2369" i="1"/>
  <c r="Q1073" i="1"/>
  <c r="Q8551" i="1"/>
  <c r="Q3309" i="1"/>
  <c r="Q6182" i="1"/>
  <c r="Q5984" i="1"/>
  <c r="Q4227" i="1"/>
  <c r="Q5623" i="1"/>
  <c r="Q3498" i="1"/>
  <c r="Q7713" i="1"/>
  <c r="Q3320" i="1"/>
  <c r="Q6057" i="1"/>
  <c r="Q3649" i="1"/>
  <c r="Q4413" i="1"/>
  <c r="Q8344" i="1"/>
  <c r="Q8381" i="1"/>
  <c r="Q5424" i="1"/>
  <c r="Q9822" i="1"/>
  <c r="Q9651" i="1"/>
  <c r="Q2260" i="1"/>
  <c r="Q335" i="1"/>
  <c r="Q4002" i="1"/>
  <c r="Q2596" i="1"/>
  <c r="Q4609" i="1"/>
  <c r="Q9139" i="1"/>
  <c r="Q3334" i="1"/>
  <c r="Q3062" i="1"/>
  <c r="Q9999" i="1"/>
  <c r="Q5571" i="1"/>
  <c r="Q9387" i="1"/>
  <c r="Q8398" i="1"/>
  <c r="Q7723" i="1"/>
  <c r="Q764" i="1"/>
  <c r="Q6574" i="1"/>
  <c r="Q3237" i="1"/>
  <c r="Q2837" i="1"/>
  <c r="Q8568" i="1"/>
  <c r="Q8713" i="1"/>
  <c r="Q3060" i="1"/>
  <c r="Q7716" i="1"/>
  <c r="Q3067" i="1"/>
  <c r="Q6338" i="1"/>
  <c r="Q3575" i="1"/>
  <c r="Q9013" i="1"/>
  <c r="Q8275" i="1"/>
  <c r="Q6190" i="1"/>
  <c r="Q1710" i="1"/>
  <c r="Q9401" i="1"/>
  <c r="Q3503" i="1"/>
  <c r="Q5684" i="1"/>
  <c r="Q7397" i="1"/>
  <c r="Q5966" i="1"/>
  <c r="Q1428" i="1"/>
  <c r="Q7162" i="1"/>
  <c r="Q6027" i="1"/>
  <c r="Q4753" i="1"/>
  <c r="Q1679" i="1"/>
  <c r="Q8488" i="1"/>
  <c r="Q1879" i="1"/>
  <c r="Q7390" i="1"/>
  <c r="Q9929" i="1"/>
  <c r="Q7131" i="1"/>
  <c r="Q3943" i="1"/>
  <c r="Q3547" i="1"/>
  <c r="Q8998" i="1"/>
  <c r="Q7456" i="1"/>
  <c r="Q7407" i="1"/>
  <c r="Q2444" i="1"/>
  <c r="Q858" i="1"/>
  <c r="Q3750" i="1"/>
  <c r="Q5246" i="1"/>
  <c r="Q5080" i="1"/>
  <c r="Q4661" i="1"/>
  <c r="Q901" i="1"/>
  <c r="Q6162" i="1"/>
  <c r="Q5785" i="1"/>
  <c r="Q12" i="1"/>
  <c r="Q4929" i="1"/>
  <c r="Q6844" i="1"/>
  <c r="Q4803" i="1"/>
  <c r="Q5694" i="1"/>
  <c r="Q9705" i="1"/>
  <c r="Q7038" i="1"/>
  <c r="Q941" i="1"/>
  <c r="Q5532" i="1"/>
  <c r="Q927" i="1"/>
  <c r="Q4746" i="1"/>
  <c r="Q5768" i="1"/>
  <c r="Q1153" i="1"/>
  <c r="Q1030" i="1"/>
  <c r="Q190" i="1"/>
  <c r="Q2938" i="1"/>
  <c r="Q2950" i="1"/>
  <c r="Q3482" i="1"/>
  <c r="Q1702" i="1"/>
  <c r="Q3027" i="1"/>
  <c r="Q8871" i="1"/>
  <c r="Q9666" i="1"/>
  <c r="Q3354" i="1"/>
  <c r="Q5996" i="1"/>
  <c r="Q5259" i="1"/>
  <c r="Q9775" i="1"/>
  <c r="Q7972" i="1"/>
  <c r="Q1933" i="1"/>
  <c r="Q6118" i="1"/>
  <c r="Q5513" i="1"/>
  <c r="Q7512" i="1"/>
  <c r="Q3613" i="1"/>
  <c r="Q7851" i="1"/>
  <c r="Q8065" i="1"/>
  <c r="Q7617" i="1"/>
  <c r="Q8500" i="1"/>
  <c r="Q4162" i="1"/>
  <c r="Q5677" i="1"/>
  <c r="Q9137" i="1"/>
  <c r="Q6565" i="1"/>
  <c r="Q6723" i="1"/>
  <c r="Q246" i="1"/>
  <c r="Q7239" i="1"/>
  <c r="Q3658" i="1"/>
  <c r="Q8413" i="1"/>
  <c r="Q5853" i="1"/>
  <c r="Q9185" i="1"/>
  <c r="Q9831" i="1"/>
  <c r="Q8249" i="1"/>
  <c r="Q6265" i="1"/>
  <c r="Q6961" i="1"/>
  <c r="Q9633" i="1"/>
  <c r="Q7981" i="1"/>
  <c r="Q9723" i="1"/>
  <c r="Q8060" i="1"/>
  <c r="Q4311" i="1"/>
  <c r="Q1957" i="1"/>
  <c r="Q4215" i="1"/>
  <c r="Q8766" i="1"/>
  <c r="Q7946" i="1"/>
  <c r="Q915" i="1"/>
  <c r="Q1492" i="1"/>
  <c r="Q8602" i="1"/>
  <c r="Q2124" i="1"/>
  <c r="Q7759" i="1"/>
  <c r="Q1106" i="1"/>
  <c r="Q1793" i="1"/>
  <c r="Q5293" i="1"/>
  <c r="Q413" i="1"/>
  <c r="Q3731" i="1"/>
  <c r="Q5242" i="1"/>
  <c r="Q1828" i="1"/>
  <c r="Q8836" i="1"/>
  <c r="Q1149" i="1"/>
  <c r="Q2103" i="1"/>
  <c r="Q2567" i="1"/>
  <c r="Q9393" i="1"/>
  <c r="Q232" i="1"/>
  <c r="Q9146" i="1"/>
  <c r="Q1214" i="1"/>
  <c r="Q4050" i="1"/>
  <c r="Q5266" i="1"/>
  <c r="Q2215" i="1"/>
  <c r="Q6393" i="1"/>
  <c r="Q7237" i="1"/>
  <c r="Q6045" i="1"/>
  <c r="Q1693" i="1"/>
  <c r="Q7740" i="1"/>
  <c r="Q1625" i="1"/>
  <c r="Q3429" i="1"/>
  <c r="Q169" i="1"/>
  <c r="Q6351" i="1"/>
  <c r="Q4658" i="1"/>
  <c r="Q9079" i="1"/>
  <c r="Q1351" i="1"/>
  <c r="Q1550" i="1"/>
  <c r="Q8600" i="1"/>
  <c r="Q500" i="1"/>
  <c r="Q8753" i="1"/>
  <c r="Q7177" i="1"/>
  <c r="Q7893" i="1"/>
  <c r="Q9519" i="1"/>
  <c r="Q2242" i="1"/>
  <c r="Q6736" i="1"/>
  <c r="Q8342" i="1"/>
  <c r="Q2061" i="1"/>
  <c r="Q2964" i="1"/>
  <c r="Q2277" i="1"/>
  <c r="Q524" i="1"/>
  <c r="Q971" i="1"/>
  <c r="Q7755" i="1"/>
  <c r="Q4266" i="1"/>
  <c r="Q9527" i="1"/>
  <c r="Q9551" i="1"/>
  <c r="Q4252" i="1"/>
  <c r="Q3042" i="1"/>
  <c r="Q7009" i="1"/>
  <c r="Q9432" i="1"/>
  <c r="Q711" i="1"/>
  <c r="Q7204" i="1"/>
  <c r="Q1142" i="1"/>
  <c r="Q3763" i="1"/>
  <c r="Q6064" i="1"/>
  <c r="Q3136" i="1"/>
  <c r="Q283" i="1"/>
  <c r="Q6841" i="1"/>
  <c r="Q8418" i="1"/>
  <c r="Q1229" i="1"/>
  <c r="Q3018" i="1"/>
  <c r="Q3154" i="1"/>
  <c r="Q3874" i="1"/>
  <c r="Q8947" i="1"/>
  <c r="Q6524" i="1"/>
  <c r="Q8905" i="1"/>
  <c r="Q865" i="1"/>
  <c r="Q2066" i="1"/>
  <c r="Q1454" i="1"/>
  <c r="Q5385" i="1"/>
  <c r="Q9945" i="1"/>
  <c r="Q1941" i="1"/>
  <c r="Q2779" i="1"/>
  <c r="Q2527" i="1"/>
  <c r="Q8928" i="1"/>
  <c r="Q2602" i="1"/>
  <c r="Q3955" i="1"/>
  <c r="Q6588" i="1"/>
  <c r="Q8178" i="1"/>
  <c r="Q9780" i="1"/>
  <c r="Q6502" i="1"/>
  <c r="Q5392" i="1"/>
  <c r="Q8726" i="1"/>
  <c r="Q1260" i="1"/>
  <c r="Q2641" i="1"/>
  <c r="Q6620" i="1"/>
  <c r="Q8930" i="1"/>
  <c r="Q5308" i="1"/>
  <c r="Q4690" i="1"/>
  <c r="Q6810" i="1"/>
  <c r="Q4400" i="1"/>
  <c r="Q1689" i="1"/>
  <c r="Q5970" i="1"/>
  <c r="Q4942" i="1"/>
  <c r="Q7234" i="1"/>
  <c r="Q7295" i="1"/>
  <c r="Q4806" i="1"/>
  <c r="Q4030" i="1"/>
  <c r="Q3434" i="1"/>
  <c r="Q6701" i="1"/>
  <c r="Q773" i="1"/>
  <c r="Q3847" i="1"/>
  <c r="Q3879" i="1"/>
  <c r="Q4709" i="1"/>
  <c r="Q4246" i="1"/>
  <c r="Q7027" i="1"/>
  <c r="Q3678" i="1"/>
  <c r="Q8298" i="1"/>
  <c r="Q7369" i="1"/>
  <c r="Q7528" i="1"/>
  <c r="Q5435" i="1"/>
  <c r="Q2637" i="1"/>
  <c r="Q6541" i="1"/>
  <c r="Q8053" i="1"/>
  <c r="Q7784" i="1"/>
  <c r="Q6888" i="1"/>
  <c r="Q1631" i="1"/>
  <c r="Q2850" i="1"/>
  <c r="Q4812" i="1"/>
  <c r="Q8803" i="1"/>
  <c r="Q2653" i="1"/>
  <c r="Q935" i="1"/>
  <c r="Q9116" i="1"/>
  <c r="Q4274" i="1"/>
  <c r="Q4049" i="1"/>
  <c r="Q1866" i="1"/>
  <c r="Q7641" i="1"/>
  <c r="Q8630" i="1"/>
  <c r="Q5756" i="1"/>
  <c r="Q7337" i="1"/>
  <c r="Q6822" i="1"/>
  <c r="Q7818" i="1"/>
  <c r="Q6787" i="1"/>
  <c r="Q6010" i="1"/>
  <c r="Q366" i="1"/>
  <c r="Q7273" i="1"/>
  <c r="Q2458" i="1"/>
  <c r="Q2696" i="1"/>
  <c r="Q4320" i="1"/>
  <c r="Q7010" i="1"/>
  <c r="Q2881" i="1"/>
  <c r="Q30" i="1"/>
  <c r="Q9558" i="1"/>
  <c r="Q2827" i="1"/>
  <c r="Q2227" i="1"/>
  <c r="Q8554" i="1"/>
  <c r="Q9302" i="1"/>
  <c r="Q7032" i="1"/>
  <c r="Q6673" i="1"/>
  <c r="Q9845" i="1"/>
  <c r="Q4511" i="1"/>
  <c r="Q6873" i="1"/>
  <c r="Q4336" i="1"/>
  <c r="Q9103" i="1"/>
  <c r="Q1343" i="1"/>
  <c r="Q2120" i="1"/>
  <c r="Q2698" i="1"/>
  <c r="Q3490" i="1"/>
  <c r="Q3636" i="1"/>
  <c r="Q5894" i="1"/>
  <c r="Q4429" i="1"/>
  <c r="Q1736" i="1"/>
  <c r="Q2439" i="1"/>
  <c r="Q8150" i="1"/>
  <c r="Q458" i="1"/>
  <c r="Q2378" i="1"/>
  <c r="Q2797" i="1"/>
  <c r="Q6315" i="1"/>
  <c r="Q8144" i="1"/>
  <c r="Q6706" i="1"/>
  <c r="Q3967" i="1"/>
  <c r="Q6365" i="1"/>
  <c r="Q9046" i="1"/>
  <c r="Q608" i="1"/>
  <c r="Q4596" i="1"/>
  <c r="Q1658" i="1"/>
  <c r="Q4104" i="1"/>
  <c r="Q9806" i="1"/>
  <c r="Q7029" i="1"/>
  <c r="Q4766" i="1"/>
  <c r="Q736" i="1"/>
  <c r="Q5371" i="1"/>
  <c r="Q5670" i="1"/>
  <c r="Q549" i="1"/>
  <c r="Q4571" i="1"/>
  <c r="Q8179" i="1"/>
  <c r="Q2604" i="1"/>
  <c r="Q7263" i="1"/>
  <c r="Q8654" i="1"/>
  <c r="Q9462" i="1"/>
  <c r="Q4646" i="1"/>
  <c r="Q4159" i="1"/>
  <c r="Q2197" i="1"/>
  <c r="Q6466" i="1"/>
  <c r="Q9852" i="1"/>
  <c r="Q726" i="1"/>
  <c r="Q7227" i="1"/>
  <c r="Q7292" i="1"/>
  <c r="Q1592" i="1"/>
  <c r="Q4190" i="1"/>
  <c r="Q1687" i="1"/>
  <c r="Q1005" i="1"/>
  <c r="Q4940" i="1"/>
  <c r="Q130" i="1"/>
  <c r="Q7862" i="1"/>
  <c r="Q2540" i="1"/>
  <c r="Q1066" i="1"/>
  <c r="Q5329" i="1"/>
  <c r="Q3899" i="1"/>
  <c r="Q6792" i="1"/>
  <c r="Q2562" i="1"/>
  <c r="Q8022" i="1"/>
  <c r="Q2383" i="1"/>
  <c r="Q6985" i="1"/>
  <c r="Q2320" i="1"/>
  <c r="Q2092" i="1"/>
  <c r="Q3414" i="1"/>
  <c r="Q4326" i="1"/>
  <c r="Q2529" i="1"/>
  <c r="Q5739" i="1"/>
  <c r="Q9111" i="1"/>
  <c r="Q2783" i="1"/>
  <c r="Q2477" i="1"/>
  <c r="Q5179" i="1"/>
  <c r="Q5519" i="1"/>
  <c r="Q1544" i="1"/>
  <c r="Q7539" i="1"/>
  <c r="Q4387" i="1"/>
  <c r="Q4825" i="1"/>
  <c r="Q4676" i="1"/>
  <c r="Q7922" i="1"/>
  <c r="Q2343" i="1"/>
  <c r="Q1908" i="1"/>
  <c r="Q1731" i="1"/>
  <c r="Q8255" i="1"/>
  <c r="Q396" i="1"/>
  <c r="Q8495" i="1"/>
  <c r="Q1581" i="1"/>
  <c r="Q7492" i="1"/>
  <c r="Q7000" i="1"/>
  <c r="Q676" i="1"/>
  <c r="Q4447" i="1"/>
  <c r="Q8424" i="1"/>
  <c r="Q4535" i="1"/>
  <c r="Q7341" i="1"/>
  <c r="Q7385" i="1"/>
  <c r="Q2786" i="1"/>
  <c r="Q5603" i="1"/>
  <c r="Q6327" i="1"/>
  <c r="Q8956" i="1"/>
  <c r="Q7142" i="1"/>
  <c r="Q6898" i="1"/>
  <c r="Q2446" i="1"/>
  <c r="Q8796" i="1"/>
  <c r="Q2156" i="1"/>
  <c r="Q630" i="1"/>
  <c r="Q853" i="1"/>
  <c r="Q4790" i="1"/>
  <c r="Q5378" i="1"/>
  <c r="Q1168" i="1"/>
  <c r="Q5185" i="1"/>
  <c r="Q9495" i="1"/>
  <c r="Q247" i="1"/>
  <c r="Q5250" i="1"/>
  <c r="Q1158" i="1"/>
  <c r="Q3583" i="1"/>
  <c r="Q4611" i="1"/>
  <c r="Q8757" i="1"/>
  <c r="Q5111" i="1"/>
  <c r="Q1739" i="1"/>
  <c r="Q1612" i="1"/>
  <c r="Q4931" i="1"/>
  <c r="Q6937" i="1"/>
  <c r="Q8105" i="1"/>
  <c r="Q9440" i="1"/>
  <c r="Q3044" i="1"/>
  <c r="Q638" i="1"/>
  <c r="Q7178" i="1"/>
  <c r="Q4272" i="1"/>
  <c r="Q6463" i="1"/>
  <c r="Q8608" i="1"/>
  <c r="Q1773" i="1"/>
  <c r="Q5639" i="1"/>
  <c r="Q2651" i="1"/>
  <c r="Q3264" i="1"/>
  <c r="Q4892" i="1"/>
  <c r="Q632" i="1"/>
  <c r="Q3922" i="1"/>
  <c r="Q645" i="1"/>
  <c r="Q2253" i="1"/>
  <c r="Q5606" i="1"/>
  <c r="Q4816" i="1"/>
  <c r="Q7437" i="1"/>
  <c r="Q5172" i="1"/>
  <c r="Q8668" i="1"/>
  <c r="Q1727" i="1"/>
  <c r="Q3212" i="1"/>
  <c r="Q5258" i="1"/>
  <c r="Q9636" i="1"/>
  <c r="Q9009" i="1"/>
  <c r="Q6130" i="1"/>
  <c r="Q6936" i="1"/>
  <c r="Q1946" i="1"/>
  <c r="Q9867" i="1"/>
  <c r="Q9351" i="1"/>
  <c r="Q4425" i="1"/>
  <c r="Q5496" i="1"/>
  <c r="Q9518" i="1"/>
  <c r="Q1859" i="1"/>
  <c r="Q3207" i="1"/>
  <c r="Q5054" i="1"/>
  <c r="Q4300" i="1"/>
  <c r="Q3373" i="1"/>
  <c r="Q1167" i="1"/>
  <c r="Q363" i="1"/>
  <c r="Q6933" i="1"/>
  <c r="Q2437" i="1"/>
  <c r="Q1120" i="1"/>
  <c r="Q9743" i="1"/>
  <c r="Q1621" i="1"/>
  <c r="Q3668" i="1"/>
  <c r="Q1205" i="1"/>
  <c r="Q6568" i="1"/>
  <c r="Q1524" i="1"/>
  <c r="Q9532" i="1"/>
  <c r="Q11" i="1"/>
  <c r="Q4775" i="1"/>
  <c r="Q7024" i="1"/>
  <c r="Q8746" i="1"/>
  <c r="Q7073" i="1"/>
  <c r="Q3155" i="1"/>
  <c r="Q872" i="1"/>
  <c r="Q2147" i="1"/>
  <c r="Q9150" i="1"/>
  <c r="Q6741" i="1"/>
  <c r="Q5115" i="1"/>
  <c r="Q5" i="1"/>
  <c r="Q3801" i="1"/>
  <c r="Q439" i="1"/>
  <c r="Q9513" i="1"/>
  <c r="Q3381" i="1"/>
  <c r="Q2642" i="1"/>
  <c r="Q7905" i="1"/>
  <c r="Q6684" i="1"/>
  <c r="Q6337" i="1"/>
  <c r="Q4405" i="1"/>
  <c r="Q2882" i="1"/>
  <c r="Q4222" i="1"/>
  <c r="Q8789" i="1"/>
  <c r="Q704" i="1"/>
  <c r="Q5710" i="1"/>
  <c r="Q9373" i="1"/>
  <c r="Q4639" i="1"/>
  <c r="Q1316" i="1"/>
  <c r="Q3341" i="1"/>
  <c r="Q4591" i="1"/>
  <c r="Q9756" i="1"/>
  <c r="Q8006" i="1"/>
  <c r="Q2677" i="1"/>
  <c r="Q8324" i="1"/>
  <c r="Q2162" i="1"/>
  <c r="Q4958" i="1"/>
  <c r="Q6778" i="1"/>
  <c r="Q5431" i="1"/>
  <c r="Q3670" i="1"/>
  <c r="Q870" i="1"/>
  <c r="Q6667" i="1"/>
  <c r="Q5914" i="1"/>
  <c r="Q1443" i="1"/>
  <c r="Q2219" i="1"/>
  <c r="Q7725" i="1"/>
  <c r="Q395" i="1"/>
  <c r="Q4561" i="1"/>
  <c r="Q8363" i="1"/>
  <c r="Q2345" i="1"/>
  <c r="Q3150" i="1"/>
  <c r="Q4782" i="1"/>
  <c r="Q4139" i="1"/>
  <c r="Q6685" i="1"/>
  <c r="Q2998" i="1"/>
  <c r="Q1919" i="1"/>
  <c r="Q6876" i="1"/>
  <c r="Q1806" i="1"/>
  <c r="Q5043" i="1"/>
  <c r="Q5928" i="1"/>
  <c r="Q2999" i="1"/>
  <c r="Q2084" i="1"/>
  <c r="Q6451" i="1"/>
  <c r="Q1558" i="1"/>
  <c r="Q745" i="1"/>
  <c r="Q5197" i="1"/>
  <c r="Q36" i="1"/>
  <c r="Q4361" i="1"/>
  <c r="Q5485" i="1"/>
  <c r="Q3483" i="1"/>
  <c r="Q6561" i="1"/>
  <c r="Q3752" i="1"/>
  <c r="Q1000" i="1"/>
  <c r="Q3797" i="1"/>
  <c r="Q9544" i="1"/>
  <c r="Q3269" i="1"/>
  <c r="Q572" i="1"/>
  <c r="Q8774" i="1"/>
  <c r="Q9884" i="1"/>
  <c r="Q2076" i="1"/>
  <c r="Q4948" i="1"/>
  <c r="Q697" i="1"/>
  <c r="Q975" i="1"/>
  <c r="Q5507" i="1"/>
  <c r="Q579" i="1"/>
  <c r="Q2984" i="1"/>
  <c r="Q8247" i="1"/>
  <c r="Q939" i="1"/>
  <c r="Q5657" i="1"/>
  <c r="Q2454" i="1"/>
  <c r="Q5303" i="1"/>
  <c r="Q8131" i="1"/>
  <c r="Q7197" i="1"/>
  <c r="Q4041" i="1"/>
  <c r="Q1291" i="1"/>
  <c r="Q3642" i="1"/>
  <c r="Q7036" i="1"/>
  <c r="Q8287" i="1"/>
  <c r="Q3337" i="1"/>
  <c r="Q8972" i="1"/>
  <c r="Q4497" i="1"/>
  <c r="Q2830" i="1"/>
  <c r="Q5118" i="1"/>
  <c r="Q4809" i="1"/>
  <c r="Q6087" i="1"/>
  <c r="Q1423" i="1"/>
  <c r="Q4438" i="1"/>
  <c r="Q4399" i="1"/>
  <c r="Q6536" i="1"/>
  <c r="Q7974" i="1"/>
  <c r="Q7279" i="1"/>
  <c r="Q1531" i="1"/>
  <c r="Q9693" i="1"/>
  <c r="Q2288" i="1"/>
  <c r="Q6805" i="1"/>
  <c r="Q9253" i="1"/>
  <c r="Q2189" i="1"/>
  <c r="Q5864" i="1"/>
  <c r="Q7016" i="1"/>
  <c r="Q7998" i="1"/>
  <c r="Q5598" i="1"/>
  <c r="Q7300" i="1"/>
  <c r="Q3001" i="1"/>
  <c r="Q1234" i="1"/>
  <c r="Q2347" i="1"/>
  <c r="Q3978" i="1"/>
  <c r="Q3556" i="1"/>
  <c r="Q4544" i="1"/>
  <c r="Q1115" i="1"/>
  <c r="Q5809" i="1"/>
  <c r="Q8050" i="1"/>
  <c r="Q9675" i="1"/>
  <c r="Q812" i="1"/>
  <c r="Q7126" i="1"/>
  <c r="Q91" i="1"/>
  <c r="Q4414" i="1"/>
  <c r="Q96" i="1"/>
  <c r="Q1535" i="1"/>
  <c r="Q8197" i="1"/>
  <c r="Q303" i="1"/>
  <c r="Q9752" i="1"/>
  <c r="Q5929" i="1"/>
  <c r="Q4128" i="1"/>
  <c r="Q5538" i="1"/>
  <c r="Q2959" i="1"/>
  <c r="Q3812" i="1"/>
  <c r="Q2319" i="1"/>
  <c r="Q5957" i="1"/>
  <c r="Q76" i="1"/>
  <c r="Q6400" i="1"/>
  <c r="Q9500" i="1"/>
  <c r="Q528" i="1"/>
  <c r="Q3087" i="1"/>
  <c r="Q4197" i="1"/>
  <c r="Q7256" i="1"/>
  <c r="Q725" i="1"/>
  <c r="Q2266" i="1"/>
  <c r="Q6919" i="1"/>
  <c r="Q4896" i="1"/>
  <c r="Q8314" i="1"/>
  <c r="Q2772" i="1"/>
  <c r="Q2943" i="1"/>
  <c r="Q6476" i="1"/>
  <c r="Q1992" i="1"/>
  <c r="Q3177" i="1"/>
  <c r="Q7567" i="1"/>
  <c r="Q186" i="1"/>
  <c r="Q9583" i="1"/>
  <c r="Q5635" i="1"/>
  <c r="Q4791" i="1"/>
  <c r="Q9359" i="1"/>
  <c r="Q5298" i="1"/>
  <c r="Q1548" i="1"/>
  <c r="Q261" i="1"/>
  <c r="Q8638" i="1"/>
  <c r="Q9378" i="1"/>
  <c r="Q9653" i="1"/>
  <c r="Q3904" i="1"/>
  <c r="Q1312" i="1"/>
  <c r="Q4957" i="1"/>
  <c r="Q6585" i="1"/>
  <c r="Q308" i="1"/>
  <c r="Q868" i="1"/>
  <c r="Q1860" i="1"/>
  <c r="Q312" i="1"/>
  <c r="Q7345" i="1"/>
  <c r="Q3312" i="1"/>
  <c r="Q1688" i="1"/>
  <c r="Q3147" i="1"/>
  <c r="Q6414" i="1"/>
  <c r="Q1887" i="1"/>
  <c r="Q4880" i="1"/>
  <c r="Q8454" i="1"/>
  <c r="Q2908" i="1"/>
  <c r="Q9794" i="1"/>
  <c r="Q3440" i="1"/>
  <c r="Q5944" i="1"/>
  <c r="Q8325" i="1"/>
  <c r="Q8167" i="1"/>
  <c r="Q7359" i="1"/>
  <c r="Q7804" i="1"/>
  <c r="Q8119" i="1"/>
  <c r="Q2365" i="1"/>
  <c r="Q8661" i="1"/>
  <c r="Q8587" i="1"/>
  <c r="Q6201" i="1"/>
  <c r="Q3232" i="1"/>
  <c r="Q3840" i="1"/>
  <c r="Q4510" i="1"/>
  <c r="Q8382" i="1"/>
  <c r="Q8496" i="1"/>
  <c r="Q5798" i="1"/>
  <c r="Q1594" i="1"/>
  <c r="Q7091" i="1"/>
  <c r="Q2222" i="1"/>
  <c r="Q5313" i="1"/>
  <c r="Q26" i="1"/>
  <c r="Q6858" i="1"/>
  <c r="Q5872" i="1"/>
  <c r="Q6704" i="1"/>
  <c r="Q3975" i="1"/>
  <c r="Q3643" i="1"/>
  <c r="Q197" i="1"/>
  <c r="Q9556" i="1"/>
  <c r="Q6722" i="1"/>
  <c r="Q3631" i="1"/>
  <c r="Q3887" i="1"/>
  <c r="Q7347" i="1"/>
  <c r="Q138" i="1"/>
  <c r="Q6893" i="1"/>
  <c r="Q3610" i="1"/>
  <c r="Q7739" i="1"/>
  <c r="Q5368" i="1"/>
  <c r="Q2870" i="1"/>
  <c r="Q1015" i="1"/>
  <c r="Q415" i="1"/>
  <c r="Q7607" i="1"/>
  <c r="Q9342" i="1"/>
  <c r="Q1237" i="1"/>
  <c r="Q8442" i="1"/>
  <c r="Q7632" i="1"/>
  <c r="Q7210" i="1"/>
  <c r="Q9282" i="1"/>
  <c r="Q1025" i="1"/>
  <c r="Q7450" i="1"/>
  <c r="Q6023" i="1"/>
  <c r="Q4182" i="1"/>
  <c r="Q8248" i="1"/>
  <c r="Q9483" i="1"/>
  <c r="Q493" i="1"/>
  <c r="Q7722" i="1"/>
  <c r="Q6363" i="1"/>
  <c r="Q5110" i="1"/>
  <c r="Q8678" i="1"/>
  <c r="Q6467" i="1"/>
  <c r="Q391" i="1"/>
  <c r="Q9547" i="1"/>
  <c r="Q519" i="1"/>
  <c r="Q5147" i="1"/>
  <c r="Q4442" i="1"/>
  <c r="Q4318" i="1"/>
  <c r="Q7264" i="1"/>
  <c r="Q9560" i="1"/>
  <c r="Q1665" i="1"/>
  <c r="Q9815" i="1"/>
  <c r="Q603" i="1"/>
  <c r="Q3305" i="1"/>
  <c r="Q8021" i="1"/>
  <c r="Q1163" i="1"/>
  <c r="Q1430" i="1"/>
  <c r="Q5745" i="1"/>
  <c r="Q4742" i="1"/>
  <c r="Q2186" i="1"/>
  <c r="Q1989" i="1"/>
  <c r="Q2810" i="1"/>
  <c r="Q9135" i="1"/>
  <c r="Q6531" i="1"/>
  <c r="Q8706" i="1"/>
  <c r="Q2497" i="1"/>
  <c r="Q8282" i="1"/>
  <c r="Q5202" i="1"/>
  <c r="Q4616" i="1"/>
  <c r="Q5625" i="1"/>
  <c r="Q7793" i="1"/>
  <c r="Q4172" i="1"/>
  <c r="Q376" i="1"/>
  <c r="Q9091" i="1"/>
  <c r="Q7017" i="1"/>
  <c r="Q3580" i="1"/>
  <c r="Q4630" i="1"/>
  <c r="Q4185" i="1"/>
  <c r="Q612" i="1"/>
  <c r="Q3739" i="1"/>
  <c r="Q5032" i="1"/>
  <c r="Q8176" i="1"/>
  <c r="Q3114" i="1"/>
  <c r="Q5163" i="1"/>
  <c r="Q1412" i="1"/>
  <c r="Q3295" i="1"/>
  <c r="Q6676" i="1"/>
  <c r="Q3647" i="1"/>
  <c r="Q3104" i="1"/>
  <c r="Q6283" i="1"/>
  <c r="Q8133" i="1"/>
  <c r="Q5680" i="1"/>
  <c r="Q339" i="1"/>
  <c r="Q3926" i="1"/>
  <c r="Q5736" i="1"/>
  <c r="Q7895" i="1"/>
  <c r="Q7626" i="1"/>
  <c r="Q4967" i="1"/>
  <c r="Q8136" i="1"/>
  <c r="Q9943" i="1"/>
  <c r="Q1065" i="1"/>
  <c r="Q1779" i="1"/>
  <c r="Q8866" i="1"/>
  <c r="Q2071" i="1"/>
  <c r="Q1169" i="1"/>
  <c r="Q2669" i="1"/>
  <c r="Q1479" i="1"/>
  <c r="Q8938" i="1"/>
  <c r="Q8715" i="1"/>
  <c r="Q7001" i="1"/>
  <c r="Q5243" i="1"/>
  <c r="Q9222" i="1"/>
  <c r="Q5939" i="1"/>
  <c r="Q4882" i="1"/>
  <c r="Q1841" i="1"/>
  <c r="Q8045" i="1"/>
  <c r="Q6887" i="1"/>
  <c r="Q1717" i="1"/>
  <c r="Q109" i="1"/>
  <c r="Q6843" i="1"/>
  <c r="Q8" i="1"/>
  <c r="Q6309" i="1"/>
  <c r="Q2248" i="1"/>
  <c r="Q720" i="1"/>
  <c r="Q2714" i="1"/>
  <c r="Q7672" i="1"/>
  <c r="Q7302" i="1"/>
  <c r="Q796" i="1"/>
  <c r="Q3811" i="1"/>
  <c r="Q8445" i="1"/>
  <c r="Q8064" i="1"/>
  <c r="Q2125" i="1"/>
  <c r="Q8156" i="1"/>
  <c r="Q3262" i="1"/>
  <c r="Q5997" i="1"/>
  <c r="Q4653" i="1"/>
  <c r="Q6257" i="1"/>
  <c r="Q1583" i="1"/>
  <c r="Q2571" i="1"/>
  <c r="Q9216" i="1"/>
  <c r="Q3988" i="1"/>
  <c r="Q4602" i="1"/>
  <c r="Q5551" i="1"/>
  <c r="Q6447" i="1"/>
  <c r="Q9724" i="1"/>
  <c r="Q8565" i="1"/>
  <c r="Q1684" i="1"/>
  <c r="Q9392" i="1"/>
  <c r="Q4140" i="1"/>
  <c r="Q1455" i="1"/>
  <c r="Q5795" i="1"/>
  <c r="Q7174" i="1"/>
  <c r="Q4560" i="1"/>
  <c r="Q5806" i="1"/>
  <c r="Q7095" i="1"/>
  <c r="Q8632" i="1"/>
  <c r="Q8440" i="1"/>
  <c r="Q7943" i="1"/>
  <c r="Q455" i="1"/>
  <c r="Q2904" i="1"/>
  <c r="Q5943" i="1"/>
  <c r="Q4499" i="1"/>
  <c r="Q8540" i="1"/>
  <c r="Q7147" i="1"/>
  <c r="Q8016" i="1"/>
  <c r="Q1685" i="1"/>
  <c r="Q9008" i="1"/>
  <c r="Q8562" i="1"/>
  <c r="Q3944" i="1"/>
  <c r="Q7008" i="1"/>
  <c r="Q8476" i="1"/>
  <c r="Q5566" i="1"/>
  <c r="Q5609" i="1"/>
  <c r="Q7823" i="1"/>
  <c r="Q1350" i="1"/>
  <c r="Q7788" i="1"/>
  <c r="Q7571" i="1"/>
  <c r="Q7509" i="1"/>
  <c r="Q7233" i="1"/>
  <c r="Q7495" i="1"/>
  <c r="Q3240" i="1"/>
  <c r="Q13" i="1"/>
  <c r="Q3732" i="1"/>
  <c r="Q1395" i="1"/>
  <c r="Q3724" i="1"/>
  <c r="Q157" i="1"/>
  <c r="Q2831" i="1"/>
  <c r="Q7940" i="1"/>
  <c r="Q5907" i="1"/>
  <c r="Q9894" i="1"/>
  <c r="Q5044" i="1"/>
  <c r="Q3544" i="1"/>
  <c r="Q4020" i="1"/>
  <c r="Q1287" i="1"/>
  <c r="Q3525" i="1"/>
  <c r="Q3603" i="1"/>
  <c r="Q9524" i="1"/>
  <c r="Q4505" i="1"/>
  <c r="Q962" i="1"/>
  <c r="Q2924" i="1"/>
  <c r="Q5799" i="1"/>
  <c r="Q6996" i="1"/>
  <c r="Q2751" i="1"/>
  <c r="Q1954" i="1"/>
  <c r="Q4575" i="1"/>
  <c r="Q2026" i="1"/>
  <c r="Q7166" i="1"/>
  <c r="Q4702" i="1"/>
  <c r="Q9535" i="1"/>
  <c r="Q1690" i="1"/>
  <c r="Q2695" i="1"/>
  <c r="Q9410" i="1"/>
  <c r="Q7286" i="1"/>
  <c r="Q6206" i="1"/>
  <c r="Q3496" i="1"/>
  <c r="Q1653" i="1"/>
  <c r="Q6465" i="1"/>
  <c r="Q5917" i="1"/>
  <c r="Q2295" i="1"/>
  <c r="Q6532" i="1"/>
  <c r="Q1206" i="1"/>
  <c r="Q5953" i="1"/>
  <c r="Q1461" i="1"/>
  <c r="Q2823" i="1"/>
  <c r="Q8345" i="1"/>
  <c r="Q777" i="1"/>
  <c r="Q5501" i="1"/>
  <c r="Q7404" i="1"/>
  <c r="Q5278" i="1"/>
  <c r="Q7353" i="1"/>
  <c r="Q2875" i="1"/>
  <c r="Q7748" i="1"/>
  <c r="Q5101" i="1"/>
  <c r="Q7519" i="1"/>
  <c r="Q869" i="1"/>
  <c r="Q1979" i="1"/>
  <c r="Q3316" i="1"/>
  <c r="Q873" i="1"/>
  <c r="Q1199" i="1"/>
  <c r="Q4070" i="1"/>
  <c r="Q6707" i="1"/>
  <c r="Q9149" i="1"/>
  <c r="Q4907" i="1"/>
  <c r="Q8731" i="1"/>
  <c r="Q2243" i="1"/>
  <c r="Q7757" i="1"/>
  <c r="Q6199" i="1"/>
  <c r="Q3273" i="1"/>
  <c r="Q7449" i="1"/>
  <c r="Q1681" i="1"/>
  <c r="Q3166" i="1"/>
  <c r="Q2027" i="1"/>
  <c r="Q9520" i="1"/>
  <c r="Q1165" i="1"/>
  <c r="Q4259" i="1"/>
  <c r="Q1425" i="1"/>
  <c r="Q3148" i="1"/>
  <c r="Q9449" i="1"/>
  <c r="Q5380" i="1"/>
  <c r="Q1641" i="1"/>
  <c r="Q2393" i="1"/>
  <c r="Q1174" i="1"/>
  <c r="Q3164" i="1"/>
  <c r="Q6986" i="1"/>
  <c r="Q6128" i="1"/>
  <c r="Q7724" i="1"/>
  <c r="Q3491" i="1"/>
  <c r="Q2390" i="1"/>
  <c r="Q5535" i="1"/>
  <c r="Q4277" i="1"/>
  <c r="Q6809" i="1"/>
  <c r="Q3252" i="1"/>
  <c r="Q325" i="1"/>
  <c r="Q7613" i="1"/>
  <c r="Q4821" i="1"/>
  <c r="Q4183" i="1"/>
  <c r="Q9499" i="1"/>
  <c r="Q4528" i="1"/>
  <c r="Q3045" i="1"/>
  <c r="Q6460" i="1"/>
  <c r="Q7427" i="1"/>
  <c r="Q766" i="1"/>
  <c r="Q780" i="1"/>
  <c r="Q3" i="1"/>
  <c r="Q9337" i="1"/>
  <c r="Q932" i="1"/>
  <c r="Q5717" i="1"/>
  <c r="Q7360" i="1"/>
  <c r="Q9051" i="1"/>
  <c r="Q2552" i="1"/>
  <c r="Q8340" i="1"/>
  <c r="Q3860" i="1"/>
  <c r="Q1517" i="1"/>
  <c r="Q8073" i="1"/>
  <c r="Q4315" i="1"/>
  <c r="Q862" i="1"/>
  <c r="Q4580" i="1"/>
  <c r="Q8547" i="1"/>
  <c r="Q6387" i="1"/>
  <c r="Q4241" i="1"/>
  <c r="Q619" i="1"/>
  <c r="Q4740" i="1"/>
  <c r="Q9120" i="1"/>
  <c r="Q5349" i="1"/>
  <c r="Q3358" i="1"/>
  <c r="Q2370" i="1"/>
  <c r="Q119" i="1"/>
  <c r="Q8095" i="1"/>
  <c r="Q8892" i="1"/>
  <c r="Q3317" i="1"/>
  <c r="Q7316" i="1"/>
  <c r="Q192" i="1"/>
  <c r="Q4313" i="1"/>
  <c r="Q84" i="1"/>
  <c r="Q9542" i="1"/>
  <c r="Q2535" i="1"/>
  <c r="Q8832" i="1"/>
  <c r="Q4521" i="1"/>
  <c r="Q1080" i="1"/>
  <c r="Q7901" i="1"/>
  <c r="Q2299" i="1"/>
  <c r="Q6324" i="1"/>
  <c r="Q2844" i="1"/>
  <c r="Q2948" i="1"/>
  <c r="Q50" i="1"/>
  <c r="Q5493" i="1"/>
  <c r="Q7049" i="1"/>
  <c r="Q6856" i="1"/>
  <c r="Q8694" i="1"/>
  <c r="Q7189" i="1"/>
  <c r="Q9980" i="1"/>
  <c r="Q7601" i="1"/>
  <c r="Q1676" i="1"/>
  <c r="Q1417" i="1"/>
  <c r="Q673" i="1"/>
  <c r="Q4762" i="1"/>
  <c r="Q318" i="1"/>
  <c r="Q537" i="1"/>
  <c r="Q1087" i="1"/>
  <c r="Q4986" i="1"/>
  <c r="Q4395" i="1"/>
  <c r="Q4454" i="1"/>
  <c r="Q4876" i="1"/>
  <c r="Q5668" i="1"/>
  <c r="Q416" i="1"/>
  <c r="Q5363" i="1"/>
  <c r="Q2818" i="1"/>
  <c r="Q21" i="1"/>
  <c r="Q2141" i="1"/>
  <c r="Q1243" i="1"/>
  <c r="Q4888" i="1"/>
  <c r="Q7660" i="1"/>
  <c r="Q2441" i="1"/>
  <c r="Q3280" i="1"/>
  <c r="Q6248" i="1"/>
  <c r="Q4109" i="1"/>
  <c r="Q7775" i="1"/>
  <c r="Q2513" i="1"/>
  <c r="Q5516" i="1"/>
  <c r="Q2409" i="1"/>
  <c r="Q2002" i="1"/>
  <c r="Q5076" i="1"/>
  <c r="Q2412" i="1"/>
  <c r="Q3925" i="1"/>
  <c r="Q513" i="1"/>
  <c r="Q3423" i="1"/>
  <c r="Q1001" i="1"/>
  <c r="Q3173" i="1"/>
  <c r="Q8655" i="1"/>
  <c r="Q200" i="1"/>
  <c r="Q4262" i="1"/>
  <c r="Q176" i="1"/>
  <c r="Q6747" i="1"/>
  <c r="Q7255" i="1"/>
  <c r="Q7763" i="1"/>
  <c r="Q3229" i="1"/>
  <c r="Q181" i="1"/>
  <c r="Q7821" i="1"/>
  <c r="Q1812" i="1"/>
  <c r="Q1341" i="1"/>
  <c r="Q2356" i="1"/>
  <c r="Q201" i="1"/>
  <c r="Q3606" i="1"/>
  <c r="Q4862" i="1"/>
  <c r="Q7873" i="1"/>
  <c r="Q7578" i="1"/>
  <c r="Q4848" i="1"/>
  <c r="Q9257" i="1"/>
  <c r="Q617" i="1"/>
  <c r="Q6980" i="1"/>
  <c r="Q6143" i="1"/>
  <c r="Q5419" i="1"/>
  <c r="Q4871" i="1"/>
  <c r="Q5132" i="1"/>
  <c r="Q8308" i="1"/>
  <c r="Q2887" i="1"/>
  <c r="Q1677" i="1"/>
  <c r="Q230" i="1"/>
  <c r="Q275" i="1"/>
  <c r="Q9131" i="1"/>
  <c r="Q7812" i="1"/>
  <c r="Q5213" i="1"/>
  <c r="Q4309" i="1"/>
  <c r="Q7561" i="1"/>
  <c r="Q3617" i="1"/>
  <c r="Q2994" i="1"/>
  <c r="Q7399" i="1"/>
  <c r="Q9731" i="1"/>
  <c r="Q8761" i="1"/>
  <c r="Q7432" i="1"/>
  <c r="Q9303" i="1"/>
  <c r="Q3661" i="1"/>
  <c r="Q2605" i="1"/>
  <c r="Q3785" i="1"/>
  <c r="Q3553" i="1"/>
  <c r="Q6256" i="1"/>
  <c r="Q8591" i="1"/>
  <c r="Q215" i="1"/>
  <c r="Q9934" i="1"/>
  <c r="Q7104" i="1"/>
  <c r="Q9233" i="1"/>
  <c r="Q1967" i="1"/>
  <c r="Q4148" i="1"/>
  <c r="Q2634" i="1"/>
  <c r="Q9159" i="1"/>
  <c r="Q9413" i="1"/>
  <c r="Q8784" i="1"/>
  <c r="Q6522" i="1"/>
  <c r="Q9680" i="1"/>
  <c r="Q9683" i="1"/>
  <c r="Q2722" i="1"/>
  <c r="Q4614" i="1"/>
  <c r="Q8553" i="1"/>
  <c r="Q3791" i="1"/>
  <c r="Q4720" i="1"/>
  <c r="Q694" i="1"/>
  <c r="Q2499" i="1"/>
  <c r="Q7792" i="1"/>
  <c r="Q5969" i="1"/>
  <c r="Q9662" i="1"/>
  <c r="Q1271" i="1"/>
  <c r="Q3159" i="1"/>
  <c r="Q6771" i="1"/>
  <c r="Q255" i="1"/>
  <c r="Q3279" i="1"/>
  <c r="Q6443" i="1"/>
  <c r="Q4998" i="1"/>
  <c r="Q6555" i="1"/>
  <c r="Q9042" i="1"/>
  <c r="Q3942" i="1"/>
  <c r="Q723" i="1"/>
  <c r="Q1798" i="1"/>
  <c r="Q2289" i="1"/>
  <c r="Q6751" i="1"/>
  <c r="Q3387" i="1"/>
  <c r="Q4586" i="1"/>
  <c r="Q8023" i="1"/>
  <c r="Q8244" i="1"/>
  <c r="Q6540" i="1"/>
  <c r="Q5833" i="1"/>
  <c r="Q9269" i="1"/>
  <c r="Q6259" i="1"/>
  <c r="Q1121" i="1"/>
  <c r="Q4034" i="1"/>
  <c r="Q5592" i="1"/>
  <c r="Q6026" i="1"/>
  <c r="Q6833" i="1"/>
  <c r="Q2159" i="1"/>
  <c r="Q6209" i="1"/>
  <c r="Q660" i="1"/>
  <c r="Q7902" i="1"/>
  <c r="Q8281" i="1"/>
  <c r="Q5169" i="1"/>
  <c r="Q789" i="1"/>
  <c r="Q7247" i="1"/>
  <c r="Q8123" i="1"/>
  <c r="Q8350" i="1"/>
  <c r="Q1956" i="1"/>
  <c r="Q2404" i="1"/>
  <c r="Q7411" i="1"/>
  <c r="Q9873" i="1"/>
  <c r="Q5200" i="1"/>
  <c r="Q9853" i="1"/>
  <c r="Q8271" i="1"/>
  <c r="Q3132" i="1"/>
  <c r="Q6041" i="1"/>
  <c r="Q6485" i="1"/>
  <c r="Q8397" i="1"/>
  <c r="Q290" i="1"/>
  <c r="Q994" i="1"/>
  <c r="Q4039" i="1"/>
  <c r="Q69" i="1"/>
  <c r="Q3255" i="1"/>
  <c r="Q9746" i="1"/>
  <c r="Q3820" i="1"/>
  <c r="Q4165" i="1"/>
  <c r="Q6752" i="1"/>
  <c r="Q2530" i="1"/>
  <c r="Q6119" i="1"/>
  <c r="Q9711" i="1"/>
  <c r="Q7171" i="1"/>
  <c r="Q3364" i="1"/>
  <c r="Q6484" i="1"/>
  <c r="Q4953" i="1"/>
  <c r="Q6221" i="1"/>
  <c r="Q6543" i="1"/>
  <c r="Q8238" i="1"/>
  <c r="Q3754" i="1"/>
  <c r="Q4688" i="1"/>
  <c r="Q3189" i="1"/>
  <c r="Q1348" i="1"/>
  <c r="Q1369" i="1"/>
  <c r="Q4299" i="1"/>
  <c r="Q6562" i="1"/>
  <c r="Q8682" i="1"/>
  <c r="Q3241" i="1"/>
  <c r="Q3576" i="1"/>
  <c r="Q2348" i="1"/>
  <c r="Q1290" i="1"/>
  <c r="Q1059" i="1"/>
  <c r="Q4519" i="1"/>
  <c r="Q7840" i="1"/>
  <c r="Q4706" i="1"/>
  <c r="Q4445" i="1"/>
  <c r="Q7294" i="1"/>
  <c r="Q195" i="1"/>
  <c r="Q1669" i="1"/>
  <c r="Q6071" i="1"/>
  <c r="Q9255" i="1"/>
  <c r="Q1365" i="1"/>
  <c r="Q4352" i="1"/>
  <c r="Q2586" i="1"/>
  <c r="Q357" i="1"/>
  <c r="Q713" i="1"/>
  <c r="Q7606" i="1"/>
  <c r="Q3395" i="1"/>
  <c r="Q2095" i="1"/>
  <c r="Q6593" i="1"/>
  <c r="Q9158" i="1"/>
  <c r="Q8579" i="1"/>
  <c r="Q1754" i="1"/>
  <c r="Q1109" i="1"/>
  <c r="Q495" i="1"/>
  <c r="Q9591" i="1"/>
  <c r="Q4348" i="1"/>
  <c r="Q8660" i="1"/>
  <c r="Q5772" i="1"/>
  <c r="Q968" i="1"/>
  <c r="Q4846" i="1"/>
  <c r="Q8572" i="1"/>
  <c r="Q9966" i="1"/>
  <c r="Q5176" i="1"/>
  <c r="Q1281" i="1"/>
  <c r="Q5442" i="1"/>
  <c r="Q3311" i="1"/>
  <c r="Q1429" i="1"/>
  <c r="Q3909" i="1"/>
  <c r="Q589" i="1"/>
  <c r="Q8295" i="1"/>
  <c r="Q2775" i="1"/>
  <c r="Q5031" i="1"/>
  <c r="Q1028" i="1"/>
  <c r="Q9963" i="1"/>
  <c r="Q9710" i="1"/>
  <c r="Q4308" i="1"/>
  <c r="Q9041" i="1"/>
  <c r="Q2055" i="1"/>
  <c r="Q460" i="1"/>
  <c r="Q6140" i="1"/>
  <c r="Q5912" i="1"/>
  <c r="Q1361" i="1"/>
  <c r="Q3827" i="1"/>
  <c r="Q7180" i="1"/>
  <c r="Q4835" i="1"/>
  <c r="Q548" i="1"/>
  <c r="Q4199" i="1"/>
  <c r="Q3557" i="1"/>
  <c r="Q6059" i="1"/>
  <c r="Q7678" i="1"/>
  <c r="Q2036" i="1"/>
  <c r="Q4468" i="1"/>
  <c r="Q3902" i="1"/>
  <c r="Q4667" i="1"/>
  <c r="Q1672" i="1"/>
  <c r="Q5046" i="1"/>
  <c r="Q5994" i="1"/>
  <c r="Q5727" i="1"/>
  <c r="Q8693" i="1"/>
  <c r="Q2658" i="1"/>
  <c r="Q4364" i="1"/>
  <c r="Q5506" i="1"/>
  <c r="Q4301" i="1"/>
  <c r="Q4861" i="1"/>
  <c r="Q9776" i="1"/>
  <c r="Q4559" i="1"/>
  <c r="Q9592" i="1"/>
  <c r="Q2251" i="1"/>
  <c r="Q5942" i="1"/>
  <c r="Q3529" i="1"/>
  <c r="Q38" i="1"/>
  <c r="Q4434" i="1"/>
  <c r="Q5282" i="1"/>
  <c r="Q2541" i="1"/>
  <c r="Q2667" i="1"/>
  <c r="Q5865" i="1"/>
  <c r="Q6763" i="1"/>
  <c r="Q9215" i="1"/>
  <c r="Q7342" i="1"/>
  <c r="Q7926" i="1"/>
  <c r="Q7715" i="1"/>
  <c r="Q3005" i="1"/>
  <c r="Q1022" i="1"/>
  <c r="Q9738" i="1"/>
  <c r="Q4699" i="1"/>
  <c r="Q1101" i="1"/>
  <c r="Q2922" i="1"/>
  <c r="Q843" i="1"/>
  <c r="Q2035" i="1"/>
  <c r="Q845" i="1"/>
  <c r="Q8231" i="1"/>
  <c r="Q9251" i="1"/>
  <c r="Q9641" i="1"/>
  <c r="Q8318" i="1"/>
  <c r="Q6999" i="1"/>
  <c r="Q6643" i="1"/>
  <c r="Q2929" i="1"/>
  <c r="Q6958" i="1"/>
  <c r="Q5162" i="1"/>
  <c r="Q3449" i="1"/>
  <c r="Q6721" i="1"/>
  <c r="Q1251" i="1"/>
  <c r="Q8434" i="1"/>
  <c r="Q8202" i="1"/>
  <c r="Q2094" i="1"/>
  <c r="Q4916" i="1"/>
  <c r="Q6496" i="1"/>
  <c r="Q2618" i="1"/>
  <c r="Q7841" i="1"/>
  <c r="Q7885" i="1"/>
  <c r="Q1011" i="1"/>
  <c r="Q2798" i="1"/>
  <c r="Q424" i="1"/>
  <c r="Q8812" i="1"/>
  <c r="Q5150" i="1"/>
  <c r="Q9059" i="1"/>
  <c r="Q9848" i="1"/>
  <c r="Q2006" i="1"/>
  <c r="Q5693" i="1"/>
  <c r="Q6864" i="1"/>
  <c r="Q7355" i="1"/>
  <c r="Q4093" i="1"/>
  <c r="Q9858" i="1"/>
  <c r="Q4734" i="1"/>
  <c r="Q70" i="1"/>
  <c r="Q946" i="1"/>
  <c r="Q210" i="1"/>
  <c r="Q4932" i="1"/>
  <c r="Q8306" i="1"/>
  <c r="Q2149" i="1"/>
  <c r="Q8458" i="1"/>
  <c r="Q5771" i="1"/>
  <c r="Q6862" i="1"/>
  <c r="Q167" i="1"/>
  <c r="Q5124" i="1"/>
  <c r="Q3438" i="1"/>
  <c r="Q4015" i="1"/>
  <c r="Q9503" i="1"/>
  <c r="Q5722" i="1"/>
  <c r="Q2158" i="1"/>
  <c r="Q1719" i="1"/>
  <c r="Q5216" i="1"/>
  <c r="Q9353" i="1"/>
  <c r="Q4557" i="1"/>
  <c r="Q576" i="1"/>
  <c r="Q5574" i="1"/>
  <c r="Q2196" i="1"/>
  <c r="Q7395" i="1"/>
  <c r="Q9214" i="1"/>
  <c r="Q898" i="1"/>
  <c r="Q8163" i="1"/>
  <c r="Q8607" i="1"/>
  <c r="Q5440" i="1"/>
  <c r="Q7732" i="1"/>
  <c r="Q1615" i="1"/>
  <c r="Q5017" i="1"/>
  <c r="Q9936" i="1"/>
  <c r="Q7083" i="1"/>
  <c r="Q8785" i="1"/>
  <c r="Q3831" i="1"/>
  <c r="Q1768" i="1"/>
  <c r="Q539" i="1"/>
  <c r="Q2493" i="1"/>
  <c r="Q5682" i="1"/>
  <c r="Q6003" i="1"/>
  <c r="Q1094" i="1"/>
  <c r="Q3338" i="1"/>
  <c r="Q1624" i="1"/>
  <c r="Q9442" i="1"/>
  <c r="Q289" i="1"/>
  <c r="Q6797" i="1"/>
  <c r="Q3514" i="1"/>
  <c r="Q6755" i="1"/>
  <c r="Q3115" i="1"/>
  <c r="Q1716" i="1"/>
  <c r="Q4631" i="1"/>
  <c r="Q4379" i="1"/>
  <c r="Q772" i="1"/>
  <c r="Q8740" i="1"/>
  <c r="Q6001" i="1"/>
  <c r="Q1574" i="1"/>
  <c r="Q2799" i="1"/>
  <c r="Q931" i="1"/>
  <c r="Q4166" i="1"/>
  <c r="Q7154" i="1"/>
  <c r="Q5731" i="1"/>
  <c r="Q3380" i="1"/>
  <c r="Q4724" i="1"/>
  <c r="Q1497" i="1"/>
  <c r="Q7634" i="1"/>
  <c r="Q5340" i="1"/>
  <c r="Q7980" i="1"/>
  <c r="Q909" i="1"/>
  <c r="Q2484" i="1"/>
  <c r="Q9621" i="1"/>
  <c r="Q8485" i="1"/>
  <c r="Q6020" i="1"/>
  <c r="Q9889" i="1"/>
  <c r="Q5812" i="1"/>
  <c r="Q5395" i="1"/>
  <c r="Q3101" i="1"/>
  <c r="Q8280" i="1"/>
  <c r="Q8173" i="1"/>
  <c r="Q294" i="1"/>
  <c r="Q1447" i="1"/>
  <c r="Q8552" i="1"/>
  <c r="Q263" i="1"/>
  <c r="Q2170" i="1"/>
  <c r="Q6385" i="1"/>
  <c r="Q4792" i="1"/>
  <c r="Q9961" i="1"/>
  <c r="Q1392" i="1"/>
  <c r="Q9611" i="1"/>
  <c r="Q5650" i="1"/>
  <c r="Q5350" i="1"/>
  <c r="Q9631" i="1"/>
  <c r="Q6370" i="1"/>
  <c r="Q5264" i="1"/>
  <c r="Q7582" i="1"/>
  <c r="Q724" i="1"/>
  <c r="Q3399" i="1"/>
  <c r="Q6402" i="1"/>
  <c r="Q2480" i="1"/>
  <c r="Q6016" i="1"/>
  <c r="Q3040" i="1"/>
  <c r="Q7928" i="1"/>
  <c r="Q3937" i="1"/>
  <c r="Q7260" i="1"/>
  <c r="Q6527" i="1"/>
  <c r="Q3074" i="1"/>
  <c r="Q6395" i="1"/>
  <c r="Q6339" i="1"/>
  <c r="Q9902" i="1"/>
  <c r="Q7274" i="1"/>
  <c r="Q1961" i="1"/>
  <c r="Q4118" i="1"/>
  <c r="Q7368" i="1"/>
  <c r="Q1364" i="1"/>
  <c r="Q1002" i="1"/>
  <c r="Q6475" i="1"/>
  <c r="Q9976" i="1"/>
  <c r="Q2119" i="1"/>
  <c r="Q2643" i="1"/>
  <c r="Q7592" i="1"/>
  <c r="Q4260" i="1"/>
  <c r="Q4369" i="1"/>
  <c r="Q2678" i="1"/>
  <c r="Q3703" i="1"/>
  <c r="Q6542" i="1"/>
  <c r="Q7879" i="1"/>
  <c r="Q9075" i="1"/>
  <c r="Q8047" i="1"/>
  <c r="Q407" i="1"/>
  <c r="Q813" i="1"/>
  <c r="Q4204" i="1"/>
  <c r="Q8525" i="1"/>
  <c r="Q5048" i="1"/>
  <c r="Q3657" i="1"/>
  <c r="Q2664" i="1"/>
  <c r="Q3024" i="1"/>
  <c r="Q5351" i="1"/>
  <c r="Q4419" i="1"/>
  <c r="Q6659" i="1"/>
  <c r="Q1605" i="1"/>
  <c r="Q7328" i="1"/>
  <c r="Q2542" i="1"/>
  <c r="Q3420" i="1"/>
  <c r="Q6953" i="1"/>
  <c r="Q9661" i="1"/>
  <c r="Q9827" i="1"/>
  <c r="Q9356" i="1"/>
  <c r="Q3698" i="1"/>
  <c r="Q8940" i="1"/>
  <c r="Q8032" i="1"/>
  <c r="Q3973" i="1"/>
  <c r="Q3710" i="1"/>
  <c r="Q4758" i="1"/>
  <c r="Q8917" i="1"/>
  <c r="Q1620" i="1"/>
  <c r="Q3861" i="1"/>
  <c r="Q8058" i="1"/>
  <c r="Q9498" i="1"/>
  <c r="Q1188" i="1"/>
  <c r="Q6715" i="1"/>
  <c r="Q6500" i="1"/>
  <c r="Q3079" i="1"/>
  <c r="Q8279" i="1"/>
  <c r="Q3936" i="1"/>
  <c r="Q5874" i="1"/>
  <c r="Q1297" i="1"/>
  <c r="Q4783" i="1"/>
  <c r="Q9802" i="1"/>
  <c r="Q7965" i="1"/>
  <c r="Q4826" i="1"/>
  <c r="Q285" i="1"/>
  <c r="Q2014" i="1"/>
  <c r="Q7168" i="1"/>
  <c r="Q1033" i="1"/>
  <c r="Q906" i="1"/>
  <c r="Q9644" i="1"/>
  <c r="Q5828" i="1"/>
  <c r="Q2053" i="1"/>
  <c r="Q4768" i="1"/>
  <c r="Q7510" i="1"/>
  <c r="Q9430" i="1"/>
  <c r="Q6955" i="1"/>
  <c r="Q1610" i="1"/>
  <c r="Q1652" i="1"/>
  <c r="Q6800" i="1"/>
  <c r="Q9004" i="1"/>
  <c r="Q4594" i="1"/>
  <c r="Q7661" i="1"/>
  <c r="Q8212" i="1"/>
  <c r="Q341" i="1"/>
  <c r="Q1062" i="1"/>
  <c r="Q3568" i="1"/>
  <c r="Q6625" i="1"/>
  <c r="Q5196" i="1"/>
  <c r="Q949" i="1"/>
  <c r="Q3706" i="1"/>
  <c r="Q6835" i="1"/>
  <c r="Q6423" i="1"/>
  <c r="Q8802" i="1"/>
  <c r="Q8515" i="1"/>
  <c r="Q6692" i="1"/>
  <c r="Q4718" i="1"/>
  <c r="Q2028" i="1"/>
  <c r="Q588" i="1"/>
  <c r="Q4619" i="1"/>
  <c r="Q8968" i="1"/>
  <c r="Q643" i="1"/>
  <c r="Q7289" i="1"/>
  <c r="Q7550" i="1"/>
  <c r="Q7627" i="1"/>
  <c r="Q39" i="1"/>
  <c r="Q1209" i="1"/>
  <c r="Q9995" i="1"/>
  <c r="Q9335" i="1"/>
  <c r="Q4700" i="1"/>
  <c r="Q8823" i="1"/>
  <c r="Q6510" i="1"/>
  <c r="Q4851" i="1"/>
  <c r="Q1527" i="1"/>
  <c r="Q178" i="1"/>
  <c r="Q5973" i="1"/>
  <c r="Q6769" i="1"/>
  <c r="Q6228" i="1"/>
  <c r="Q2963" i="1"/>
  <c r="Q8914" i="1"/>
  <c r="Q3650" i="1"/>
  <c r="Q358" i="1"/>
  <c r="Q8545" i="1"/>
  <c r="Q1043" i="1"/>
  <c r="Q4868" i="1"/>
  <c r="Q8375" i="1"/>
  <c r="Q6528" i="1"/>
  <c r="Q4257" i="1"/>
  <c r="Q1606" i="1"/>
  <c r="Q8354" i="1"/>
  <c r="Q5187" i="1"/>
  <c r="Q5012" i="1"/>
  <c r="Q6416" i="1"/>
  <c r="Q571" i="1"/>
  <c r="Q6243" i="1"/>
  <c r="Q316" i="1"/>
  <c r="Q2735" i="1"/>
  <c r="Q2947" i="1"/>
  <c r="Q6401" i="1"/>
  <c r="Q7165" i="1"/>
  <c r="Q1099" i="1"/>
  <c r="Q8603" i="1"/>
  <c r="Q4270" i="1"/>
  <c r="Q2871" i="1"/>
  <c r="Q8366" i="1"/>
  <c r="Q3806" i="1"/>
  <c r="Q1376" i="1"/>
  <c r="Q2130" i="1"/>
  <c r="Q9958" i="1"/>
  <c r="Q684" i="1"/>
  <c r="Q4484" i="1"/>
  <c r="Q3261" i="1"/>
  <c r="Q640" i="1"/>
  <c r="Q2360" i="1"/>
  <c r="Q1795" i="1"/>
  <c r="Q7844" i="1"/>
  <c r="Q1940" i="1"/>
  <c r="Q492" i="1"/>
  <c r="Q7736" i="1"/>
  <c r="Q6742" i="1"/>
  <c r="Q6779" i="1"/>
  <c r="Q5757" i="1"/>
  <c r="Q6488" i="1"/>
  <c r="Q2338" i="1"/>
  <c r="Q659" i="1"/>
  <c r="Q4965" i="1"/>
  <c r="Q3717" i="1"/>
  <c r="Q1053" i="1"/>
  <c r="Q7551" i="1"/>
  <c r="Q2033" i="1"/>
  <c r="Q1489" i="1"/>
  <c r="Q602" i="1"/>
  <c r="Q9386" i="1"/>
  <c r="Q1840" i="1"/>
  <c r="Q2470" i="1"/>
  <c r="Q1733" i="1"/>
  <c r="Q4904" i="1"/>
  <c r="Q5962" i="1"/>
  <c r="Q8604" i="1"/>
  <c r="Q1984" i="1"/>
  <c r="Q3236" i="1"/>
  <c r="Q1304" i="1"/>
  <c r="Q9439" i="1"/>
  <c r="Q9667" i="1"/>
  <c r="Q7053" i="1"/>
  <c r="Q6093" i="1"/>
  <c r="Q3888" i="1"/>
  <c r="Q1107" i="1"/>
  <c r="Q1301" i="1"/>
  <c r="Q5287" i="1"/>
  <c r="Q3528" i="1"/>
  <c r="Q7746" i="1"/>
  <c r="Q8725" i="1"/>
  <c r="Q7667" i="1"/>
  <c r="Q4840" i="1"/>
  <c r="Q9577" i="1"/>
  <c r="Q7960" i="1"/>
  <c r="Q2515" i="1"/>
  <c r="Q6617" i="1"/>
  <c r="Q8873" i="1"/>
  <c r="Q5253" i="1"/>
  <c r="Q3700" i="1"/>
  <c r="Q5394" i="1"/>
  <c r="Q1184" i="1"/>
  <c r="Q7112" i="1"/>
  <c r="Q9096" i="1"/>
  <c r="Q7899" i="1"/>
  <c r="Q4353" i="1"/>
  <c r="Q7464" i="1"/>
  <c r="Q7020" i="1"/>
  <c r="Q6147" i="1"/>
  <c r="Q7847" i="1"/>
  <c r="Q6750" i="1"/>
  <c r="Q5294" i="1"/>
  <c r="Q649" i="1"/>
  <c r="Q1560" i="1"/>
  <c r="Q5842" i="1"/>
  <c r="Q1200" i="1"/>
  <c r="Q580" i="1"/>
  <c r="Q3081" i="1"/>
  <c r="Q653" i="1"/>
  <c r="Q1384" i="1"/>
  <c r="Q2419" i="1"/>
  <c r="Q3633" i="1"/>
  <c r="Q3356" i="1"/>
  <c r="Q5618" i="1"/>
  <c r="Q3064" i="1"/>
  <c r="Q3007" i="1"/>
  <c r="Q2838" i="1"/>
  <c r="Q5700" i="1"/>
  <c r="Q3422" i="1"/>
  <c r="Q533" i="1"/>
  <c r="Q6582" i="1"/>
  <c r="Q1180" i="1"/>
  <c r="Q8013" i="1"/>
  <c r="Q6067" i="1"/>
  <c r="Q1152" i="1"/>
  <c r="Q8763" i="1"/>
  <c r="Q2575" i="1"/>
  <c r="Q5824" i="1"/>
  <c r="Q9311" i="1"/>
  <c r="Q8096" i="1"/>
  <c r="Q2051" i="1"/>
  <c r="Q8658" i="1"/>
  <c r="Q9125" i="1"/>
  <c r="Q3297" i="1"/>
  <c r="Q2805" i="1"/>
  <c r="Q7459" i="1"/>
  <c r="Q360" i="1"/>
  <c r="Q8969" i="1"/>
  <c r="Q9639" i="1"/>
  <c r="Q3408" i="1"/>
  <c r="Q6336" i="1"/>
  <c r="Q1038" i="1"/>
  <c r="Q8145" i="1"/>
  <c r="Q6473" i="1"/>
  <c r="Q9855" i="1"/>
  <c r="Q8015" i="1"/>
  <c r="Q8427" i="1"/>
  <c r="Q3800" i="1"/>
  <c r="Q2591" i="1"/>
  <c r="Q2205" i="1"/>
  <c r="Q1333" i="1"/>
  <c r="Q9076" i="1"/>
  <c r="Q8062" i="1"/>
  <c r="Q2997" i="1"/>
  <c r="Q5423" i="1"/>
  <c r="Q5796" i="1"/>
  <c r="Q3471" i="1"/>
  <c r="Q98" i="1"/>
  <c r="Q2192" i="1"/>
  <c r="Q5987" i="1"/>
  <c r="Q1105" i="1"/>
  <c r="Q8696" i="1"/>
  <c r="Q667" i="1"/>
  <c r="Q8059" i="1"/>
  <c r="Q4043" i="1"/>
  <c r="Q7516" i="1"/>
  <c r="Q4901" i="1"/>
  <c r="Q504" i="1"/>
  <c r="Q2473" i="1"/>
  <c r="Q1098" i="1"/>
  <c r="Q6408" i="1"/>
  <c r="Q3773" i="1"/>
  <c r="Q7704" i="1"/>
  <c r="Q353" i="1"/>
  <c r="Q5140" i="1"/>
  <c r="Q9609" i="1"/>
  <c r="Q4180" i="1"/>
  <c r="Q2616" i="1"/>
  <c r="Q2682" i="1"/>
  <c r="Q761" i="1"/>
  <c r="Q9463" i="1"/>
  <c r="Q5789" i="1"/>
  <c r="Q5283" i="1"/>
  <c r="Q7451" i="1"/>
  <c r="Q3209" i="1"/>
  <c r="Q5057" i="1"/>
  <c r="Q3184" i="1"/>
  <c r="Q8254" i="1"/>
  <c r="Q8546" i="1"/>
  <c r="Q7238" i="1"/>
  <c r="Q1339" i="1"/>
  <c r="Q9791" i="1"/>
  <c r="Q6234" i="1"/>
  <c r="Q767" i="1"/>
  <c r="Q2981" i="1"/>
  <c r="Q6176" i="1"/>
  <c r="Q2962" i="1"/>
  <c r="Q1504" i="1"/>
  <c r="Q48" i="1"/>
  <c r="Q9399" i="1"/>
  <c r="Q5063" i="1"/>
  <c r="Q149" i="1"/>
  <c r="Q4217" i="1"/>
  <c r="Q732" i="1"/>
  <c r="Q4007" i="1"/>
  <c r="Q7689" i="1"/>
  <c r="Q9231" i="1"/>
  <c r="Q2110" i="1"/>
  <c r="Q2771" i="1"/>
  <c r="Q762" i="1"/>
  <c r="Q4845" i="1"/>
  <c r="Q9764" i="1"/>
  <c r="Q6815" i="1"/>
  <c r="Q6127" i="1"/>
  <c r="Q9347" i="1"/>
  <c r="Q163" i="1"/>
  <c r="Q1635" i="1"/>
  <c r="Q2743" i="1"/>
  <c r="Q8052" i="1"/>
  <c r="Q721" i="1"/>
  <c r="Q1466" i="1"/>
  <c r="Q2506" i="1"/>
  <c r="Q2700" i="1"/>
  <c r="Q1572" i="1"/>
  <c r="Q2109" i="1"/>
  <c r="Q7110" i="1"/>
  <c r="Q6912" i="1"/>
  <c r="Q2152" i="1"/>
  <c r="Q2814" i="1"/>
  <c r="Q861" i="1"/>
  <c r="Q6788" i="1"/>
  <c r="Q7872" i="1"/>
  <c r="Q4946" i="1"/>
  <c r="Q9613" i="1"/>
  <c r="Q8999" i="1"/>
  <c r="Q9804" i="1"/>
  <c r="Q4570" i="1"/>
  <c r="Q432" i="1"/>
  <c r="Q5384" i="1"/>
  <c r="Q6963" i="1"/>
  <c r="Q8741" i="1"/>
  <c r="Q5339" i="1"/>
  <c r="Q1599" i="1"/>
  <c r="Q3509" i="1"/>
  <c r="Q2453" i="1"/>
  <c r="Q6637" i="1"/>
  <c r="Q5505" i="1"/>
  <c r="Q1692" i="1"/>
  <c r="Q2063" i="1"/>
  <c r="Q1862" i="1"/>
  <c r="Q8791" i="1"/>
  <c r="Q3637" i="1"/>
  <c r="Q1938" i="1"/>
  <c r="Q8196" i="1"/>
  <c r="Q4532" i="1"/>
  <c r="Q6110" i="1"/>
  <c r="Q8468" i="1"/>
  <c r="Q4696" i="1"/>
  <c r="Q4362" i="1"/>
  <c r="Q6546" i="1"/>
  <c r="Q3192" i="1"/>
  <c r="Q1918" i="1"/>
  <c r="Q5890" i="1"/>
  <c r="Q7506" i="1"/>
  <c r="Q7410" i="1"/>
  <c r="Q1664" i="1"/>
  <c r="Q965" i="1"/>
  <c r="Q5220" i="1"/>
  <c r="Q4983" i="1"/>
  <c r="Q2523" i="1"/>
  <c r="Q3965" i="1"/>
  <c r="Q3244" i="1"/>
  <c r="Q3039" i="1"/>
  <c r="Q3985" i="1"/>
  <c r="Q2628" i="1"/>
  <c r="Q6520" i="1"/>
  <c r="Q4130" i="1"/>
  <c r="Q4052" i="1"/>
  <c r="Q9632" i="1"/>
  <c r="Q1959" i="1"/>
  <c r="Q7440" i="1"/>
  <c r="Q6284" i="1"/>
  <c r="Q4796" i="1"/>
  <c r="Q234" i="1"/>
  <c r="Q5408" i="1"/>
  <c r="Q8705" i="1"/>
  <c r="Q9939" i="1"/>
  <c r="Q5879" i="1"/>
  <c r="Q9035" i="1"/>
  <c r="Q5954" i="1"/>
  <c r="Q5720" i="1"/>
  <c r="Q2161" i="1"/>
  <c r="Q1057" i="1"/>
  <c r="Q2840" i="1"/>
  <c r="Q2608" i="1"/>
  <c r="Q5133" i="1"/>
  <c r="Q1320" i="1"/>
  <c r="Q3041" i="1"/>
  <c r="Q4179" i="1"/>
  <c r="Q7414" i="1"/>
  <c r="Q852" i="1"/>
  <c r="Q4355" i="1"/>
  <c r="Q5059" i="1"/>
  <c r="Q752" i="1"/>
  <c r="Q9941" i="1"/>
  <c r="Q5958" i="1"/>
  <c r="Q5803" i="1"/>
  <c r="Q7202" i="1"/>
  <c r="Q611" i="1"/>
  <c r="Q9186" i="1"/>
  <c r="Q1008" i="1"/>
  <c r="Q7737" i="1"/>
  <c r="Q3131" i="1"/>
  <c r="Q995" i="1"/>
  <c r="Q3542" i="1"/>
  <c r="Q7742" i="1"/>
  <c r="Q8054" i="1"/>
  <c r="Q3981" i="1"/>
  <c r="Q7103" i="1"/>
  <c r="Q4037" i="1"/>
  <c r="Q5026" i="1"/>
  <c r="Q5290" i="1"/>
  <c r="Q2911" i="1"/>
  <c r="Q2202" i="1"/>
  <c r="Q3086" i="1"/>
  <c r="Q3793" i="1"/>
  <c r="Q3900" i="1"/>
  <c r="Q1128" i="1"/>
  <c r="Q8357" i="1"/>
  <c r="Q9908" i="1"/>
  <c r="Q9575" i="1"/>
  <c r="Q5884" i="1"/>
  <c r="Q9015" i="1"/>
  <c r="Q4572" i="1"/>
  <c r="Q9819" i="1"/>
  <c r="Q1435" i="1"/>
  <c r="Q3552" i="1"/>
  <c r="Q806" i="1"/>
  <c r="Q4539" i="1"/>
  <c r="Q1696" i="1"/>
  <c r="Q3407" i="1"/>
  <c r="Q6793" i="1"/>
  <c r="Q7159" i="1"/>
  <c r="Q6441" i="1"/>
  <c r="Q9970" i="1"/>
  <c r="Q342" i="1"/>
  <c r="Q5317" i="1"/>
  <c r="Q1482" i="1"/>
  <c r="Q4356" i="1"/>
  <c r="Q686" i="1"/>
  <c r="Q398" i="1"/>
  <c r="Q404" i="1"/>
  <c r="Q7099" i="1"/>
  <c r="Q7191" i="1"/>
  <c r="Q6151" i="1"/>
  <c r="Q9354" i="1"/>
  <c r="Q2888" i="1"/>
  <c r="Q9674" i="1"/>
  <c r="Q1354" i="1"/>
  <c r="Q4979" i="1"/>
  <c r="Q2322" i="1"/>
  <c r="Q3403" i="1"/>
  <c r="Q9656" i="1"/>
  <c r="Q2939" i="1"/>
  <c r="Q6174" i="1"/>
  <c r="Q2139" i="1"/>
  <c r="Q2273" i="1"/>
  <c r="Q7694" i="1"/>
  <c r="Q3124" i="1"/>
  <c r="Q7948" i="1"/>
  <c r="Q4708" i="1"/>
  <c r="Q5546" i="1"/>
  <c r="Q7829" i="1"/>
  <c r="Q984" i="1"/>
  <c r="Q8816" i="1"/>
  <c r="Q2866" i="1"/>
  <c r="Q8779" i="1"/>
  <c r="Q2167" i="1"/>
  <c r="Q6391" i="1"/>
  <c r="Q56" i="1"/>
  <c r="Q4952" i="1"/>
  <c r="Q1155" i="1"/>
  <c r="Q8821" i="1"/>
  <c r="Q2157" i="1"/>
  <c r="Q4655" i="1"/>
  <c r="Q4389" i="1"/>
  <c r="Q9160" i="1"/>
  <c r="Q5972" i="1"/>
  <c r="Q1036" i="1"/>
  <c r="Q2659" i="1"/>
  <c r="Q6578" i="1"/>
  <c r="Q9989" i="1"/>
  <c r="Q4757" i="1"/>
  <c r="Q586" i="1"/>
  <c r="Q6791" i="1"/>
  <c r="Q3919" i="1"/>
  <c r="Q4799" i="1"/>
  <c r="Q5106" i="1"/>
  <c r="Q5265" i="1"/>
  <c r="Q3774" i="1"/>
  <c r="Q5014" i="1"/>
  <c r="Q95" i="1"/>
  <c r="Q1075" i="1"/>
  <c r="Q2970" i="1"/>
  <c r="Q967" i="1"/>
  <c r="Q5036" i="1"/>
  <c r="Q3832" i="1"/>
  <c r="Q6894" i="1"/>
  <c r="Q6301" i="1"/>
  <c r="Q484" i="1"/>
  <c r="Q4275" i="1"/>
  <c r="Q2846" i="1"/>
  <c r="Q8642" i="1"/>
  <c r="Q1543" i="1"/>
  <c r="Q5134" i="1"/>
  <c r="Q1432" i="1"/>
  <c r="Q7889" i="1"/>
  <c r="Q4827" i="1"/>
  <c r="Q5714" i="1"/>
  <c r="Q6911" i="1"/>
  <c r="Q5893" i="1"/>
  <c r="Q7048" i="1"/>
  <c r="Q1212" i="1"/>
  <c r="Q4808" i="1"/>
  <c r="Q4024" i="1"/>
  <c r="Q8983" i="1"/>
  <c r="Q3325" i="1"/>
  <c r="Q4922" i="1"/>
  <c r="Q6939" i="1"/>
  <c r="Q7151" i="1"/>
  <c r="Q3692" i="1"/>
  <c r="Q7590" i="1"/>
  <c r="Q2037" i="1"/>
  <c r="Q7970" i="1"/>
  <c r="Q6905" i="1"/>
  <c r="Q6409" i="1"/>
  <c r="Q9607" i="1"/>
  <c r="Q8899" i="1"/>
  <c r="Q7942" i="1"/>
  <c r="Q3458" i="1"/>
  <c r="Q5377" i="1"/>
  <c r="Q4176" i="1"/>
  <c r="Q3497" i="1"/>
  <c r="Q8328" i="1"/>
  <c r="Q8311" i="1"/>
  <c r="Q9759" i="1"/>
  <c r="Q3135" i="1"/>
  <c r="Q7193" i="1"/>
  <c r="Q5088" i="1"/>
  <c r="Q688" i="1"/>
  <c r="Q1647" i="1"/>
  <c r="Q7991" i="1"/>
  <c r="Q6113" i="1"/>
  <c r="Q3452" i="1"/>
  <c r="Q6382" i="1"/>
  <c r="Q3161" i="1"/>
  <c r="Q1611" i="1"/>
  <c r="Q311" i="1"/>
  <c r="Q4328" i="1"/>
  <c r="Q2784" i="1"/>
  <c r="Q9917" i="1"/>
  <c r="Q6713" i="1"/>
  <c r="Q9574" i="1"/>
  <c r="Q5156" i="1"/>
  <c r="Q6717" i="1"/>
  <c r="Q1366" i="1"/>
  <c r="Q4486" i="1"/>
  <c r="Q4242" i="1"/>
  <c r="Q3267" i="1"/>
  <c r="Q8148" i="1"/>
  <c r="Q4143" i="1"/>
  <c r="Q629" i="1"/>
  <c r="Q8438" i="1"/>
  <c r="Q3052" i="1"/>
  <c r="Q5204" i="1"/>
  <c r="Q2724" i="1"/>
  <c r="Q8762" i="1"/>
  <c r="Q6614" i="1"/>
  <c r="Q9349" i="1"/>
  <c r="Q6962" i="1"/>
  <c r="Q8870" i="1"/>
  <c r="Q9760" i="1"/>
  <c r="Q9511" i="1"/>
  <c r="Q2232" i="1"/>
  <c r="Q5468" i="1"/>
  <c r="Q3776" i="1"/>
  <c r="Q824" i="1"/>
  <c r="Q8192" i="1"/>
  <c r="Q593" i="1"/>
  <c r="Q3050" i="1"/>
  <c r="Q1371" i="1"/>
  <c r="Q6081" i="1"/>
  <c r="Q7250" i="1"/>
  <c r="Q6975" i="1"/>
  <c r="Q9600" i="1"/>
  <c r="Q1796" i="1"/>
  <c r="Q4418" i="1"/>
  <c r="Q3824" i="1"/>
  <c r="Q785" i="1"/>
  <c r="Q3771" i="1"/>
  <c r="Q1055" i="1"/>
  <c r="Q6292" i="1"/>
  <c r="Q9183" i="1"/>
  <c r="Q2934" i="1"/>
  <c r="Q3272" i="1"/>
  <c r="Q3411" i="1"/>
  <c r="Q7666" i="1"/>
  <c r="Q5951" i="1"/>
  <c r="Q7859" i="1"/>
  <c r="Q4660" i="1"/>
  <c r="Q3412" i="1"/>
  <c r="Q2492" i="1"/>
  <c r="Q7741" i="1"/>
  <c r="Q7853" i="1"/>
  <c r="Q8669" i="1"/>
  <c r="Q6880" i="1"/>
  <c r="Q6505" i="1"/>
  <c r="Q5331" i="1"/>
  <c r="Q6635" i="1"/>
  <c r="Q1576" i="1"/>
  <c r="Q443" i="1"/>
  <c r="Q3961" i="1"/>
  <c r="Q9472" i="1"/>
  <c r="Q7285" i="1"/>
  <c r="Q3809" i="1"/>
  <c r="Q6744" i="1"/>
  <c r="Q5925" i="1"/>
  <c r="Q1529" i="1"/>
  <c r="Q6109" i="1"/>
  <c r="Q3073" i="1"/>
  <c r="Q5728" i="1"/>
  <c r="Q6597" i="1"/>
  <c r="Q5055" i="1"/>
  <c r="Q8903" i="1"/>
  <c r="Q6424" i="1"/>
  <c r="Q9407" i="1"/>
  <c r="Q8825" i="1"/>
  <c r="Q8474" i="1"/>
  <c r="Q5721" i="1"/>
  <c r="Q7598" i="1"/>
  <c r="Q1686" i="1"/>
  <c r="Q2286" i="1"/>
  <c r="Q5404" i="1"/>
  <c r="Q2325" i="1"/>
  <c r="Q5817" i="1"/>
  <c r="Q3627" i="1"/>
  <c r="Q2600" i="1"/>
  <c r="Q5356" i="1"/>
  <c r="Q7498" i="1"/>
  <c r="Q4647" i="1"/>
  <c r="Q4969" i="1"/>
  <c r="Q2375" i="1"/>
  <c r="Q7673" i="1"/>
  <c r="Q8555" i="1"/>
  <c r="Q641" i="1"/>
  <c r="Q7659" i="1"/>
  <c r="Q4542" i="1"/>
  <c r="Q9677" i="1"/>
  <c r="Q7115" i="1"/>
  <c r="Q2030" i="1"/>
  <c r="Q8615" i="1"/>
  <c r="Q2463" i="1"/>
  <c r="Q4553" i="1"/>
  <c r="Q1660" i="1"/>
  <c r="Q3518" i="1"/>
  <c r="Q613" i="1"/>
  <c r="Q3735" i="1"/>
  <c r="Q4841" i="1"/>
  <c r="Q8214" i="1"/>
  <c r="Q399" i="1"/>
  <c r="Q6493" i="1"/>
  <c r="Q4908" i="1"/>
  <c r="Q3227" i="1"/>
  <c r="Q4764" i="1"/>
  <c r="Q2363" i="1"/>
  <c r="Q1965" i="1"/>
  <c r="Q4453" i="1"/>
  <c r="Q1402" i="1"/>
  <c r="Q508" i="1"/>
  <c r="Q88" i="1"/>
  <c r="Q3099" i="1"/>
  <c r="Q1526" i="1"/>
  <c r="Q5788" i="1"/>
  <c r="Q6525" i="1"/>
  <c r="Q2601" i="1"/>
  <c r="Q2323" i="1"/>
  <c r="Q9541" i="1"/>
  <c r="Q8703" i="1"/>
  <c r="Q5273" i="1"/>
  <c r="Q1061" i="1"/>
  <c r="Q8134" i="1"/>
  <c r="Q400" i="1"/>
  <c r="Q2766" i="1"/>
  <c r="Q8356" i="1"/>
  <c r="Q2397" i="1"/>
  <c r="Q6615" i="1"/>
  <c r="Q6924" i="1"/>
  <c r="Q8804" i="1"/>
  <c r="Q1552" i="1"/>
  <c r="Q9250" i="1"/>
  <c r="Q3379" i="1"/>
  <c r="Q8574" i="1"/>
  <c r="Q1608" i="1"/>
  <c r="Q4254" i="1"/>
  <c r="Q1310" i="1"/>
  <c r="Q8933" i="1"/>
  <c r="Q4555" i="1"/>
  <c r="Q6599" i="1"/>
  <c r="Q9627" i="1"/>
  <c r="Q2759" i="1"/>
  <c r="Q1577" i="1"/>
  <c r="Q1914" i="1"/>
  <c r="Q134" i="1"/>
  <c r="Q7776" i="1"/>
  <c r="Q3891" i="1"/>
  <c r="Q9028" i="1"/>
  <c r="Q3336" i="1"/>
  <c r="Q7021" i="1"/>
  <c r="Q5964" i="1"/>
  <c r="Q6714" i="1"/>
  <c r="Q9687" i="1"/>
  <c r="Q6837" i="1"/>
  <c r="Q3105" i="1"/>
  <c r="Q4558" i="1"/>
  <c r="Q1730" i="1"/>
  <c r="Q6765" i="1"/>
  <c r="Q7361" i="1"/>
  <c r="Q7248" i="1"/>
  <c r="Q8577" i="1"/>
  <c r="Q4977" i="1"/>
  <c r="Q4947" i="1"/>
  <c r="Q364" i="1"/>
  <c r="Q9619" i="1"/>
  <c r="Q1508" i="1"/>
  <c r="Q5594" i="1"/>
  <c r="Q9415" i="1"/>
  <c r="Q6345" i="1"/>
  <c r="Q7223" i="1"/>
  <c r="Q8477" i="1"/>
  <c r="Q6276" i="1"/>
  <c r="Q4930" i="1"/>
  <c r="Q6495" i="1"/>
  <c r="Q2212" i="1"/>
  <c r="Q5376" i="1"/>
  <c r="Q664" i="1"/>
  <c r="Q3213" i="1"/>
  <c r="Q1720" i="1"/>
  <c r="Q2504" i="1"/>
  <c r="Q6152" i="1"/>
  <c r="Q9083" i="1"/>
  <c r="Q4192" i="1"/>
  <c r="Q6972" i="1"/>
  <c r="Q121" i="1"/>
  <c r="Q3877" i="1"/>
  <c r="Q7761" i="1"/>
  <c r="Q6359" i="1"/>
  <c r="Q4013" i="1"/>
  <c r="Q1789" i="1"/>
  <c r="Q7773" i="1"/>
  <c r="Q5255" i="1"/>
  <c r="Q4732" i="1"/>
  <c r="Q6674" i="1"/>
  <c r="Q1257" i="1"/>
  <c r="Q7039" i="1"/>
  <c r="Q2996" i="1"/>
  <c r="Q5194" i="1"/>
  <c r="Q8691" i="1"/>
  <c r="Q1714" i="1"/>
  <c r="Q4113" i="1"/>
  <c r="Q2980" i="1"/>
  <c r="Q2490" i="1"/>
  <c r="Q7891" i="1"/>
  <c r="Q9508" i="1"/>
  <c r="Q3022" i="1"/>
  <c r="Q895" i="1"/>
  <c r="Q8531" i="1"/>
  <c r="Q8234" i="1"/>
  <c r="Q5678" i="1"/>
  <c r="Q7795" i="1"/>
  <c r="Q5920" i="1"/>
  <c r="Q8217" i="1"/>
  <c r="Q2433" i="1"/>
  <c r="Q7438" i="1"/>
  <c r="Q2853" i="1"/>
  <c r="Q1636" i="1"/>
  <c r="Q9737" i="1"/>
  <c r="Q165" i="1"/>
  <c r="Q9074" i="1"/>
  <c r="Q9473" i="1"/>
  <c r="Q6273" i="1"/>
  <c r="Q7828" i="1"/>
  <c r="Q4205" i="1"/>
  <c r="Q1518" i="1"/>
  <c r="Q9467" i="1"/>
  <c r="Q3109" i="1"/>
  <c r="Q8466" i="1"/>
  <c r="Q1821" i="1"/>
  <c r="Q3691" i="1"/>
  <c r="Q1814" i="1"/>
  <c r="Q2059" i="1"/>
  <c r="Q3537" i="1"/>
  <c r="Q9716" i="1"/>
  <c r="Q5545" i="1"/>
  <c r="Q5891" i="1"/>
  <c r="Q3923" i="1"/>
  <c r="Q7826" i="1"/>
  <c r="Q1781" i="1"/>
  <c r="Q8319" i="1"/>
  <c r="Q811" i="1"/>
  <c r="Q2336" i="1"/>
  <c r="Q4463" i="1"/>
  <c r="Q4678" i="1"/>
  <c r="Q4990" i="1"/>
  <c r="Q1639" i="1"/>
  <c r="Q5782" i="1"/>
  <c r="Q4228" i="1"/>
  <c r="Q963" i="1"/>
  <c r="Q3766" i="1"/>
  <c r="Q4996" i="1"/>
  <c r="Q893" i="1"/>
  <c r="Q6314" i="1"/>
  <c r="Q5960" i="1"/>
  <c r="Q5366" i="1"/>
  <c r="Q4432" i="1"/>
  <c r="Q2088" i="1"/>
  <c r="Q4042" i="1"/>
  <c r="Q1516" i="1"/>
  <c r="Q2715" i="1"/>
  <c r="Q5292" i="1"/>
  <c r="Q8960" i="1"/>
  <c r="Q4221" i="1"/>
  <c r="Q4232" i="1"/>
  <c r="Q1836" i="1"/>
  <c r="Q7800" i="1"/>
  <c r="Q7908" i="1"/>
  <c r="Q4403" i="1"/>
  <c r="Q9849" i="1"/>
  <c r="Q9328" i="1"/>
  <c r="Q9823" i="1"/>
  <c r="Q5683" i="1"/>
  <c r="Q7236" i="1"/>
  <c r="Q7246" i="1"/>
  <c r="Q6250" i="1"/>
  <c r="Q7063" i="1"/>
  <c r="Q2077" i="1"/>
  <c r="Q4236" i="1"/>
  <c r="Q560" i="1"/>
  <c r="Q3834" i="1"/>
  <c r="Q8486" i="1"/>
  <c r="Q9765" i="1"/>
  <c r="Q6189" i="1"/>
  <c r="Q9482" i="1"/>
  <c r="Q7109" i="1"/>
  <c r="Q6579" i="1"/>
  <c r="Q8211" i="1"/>
  <c r="Q9697" i="1"/>
  <c r="Q9928" i="1"/>
  <c r="Q8842" i="1"/>
  <c r="Q5473" i="1"/>
  <c r="Q2382" i="1"/>
  <c r="Q4462" i="1"/>
  <c r="Q5569" i="1"/>
  <c r="Q6317" i="1"/>
  <c r="Q816" i="1"/>
  <c r="Q2716" i="1"/>
  <c r="Q6803" i="1"/>
  <c r="Q1221" i="1"/>
  <c r="Q8743" i="1"/>
  <c r="Q8749" i="1"/>
  <c r="Q8128" i="1"/>
  <c r="Q3033" i="1"/>
  <c r="Q2550" i="1"/>
  <c r="Q3234" i="1"/>
  <c r="Q2264" i="1"/>
  <c r="Q5663" i="1"/>
  <c r="Q8820" i="1"/>
  <c r="Q1284" i="1"/>
  <c r="Q7743" i="1"/>
  <c r="Q3708" i="1"/>
  <c r="Q9610" i="1"/>
  <c r="Q6464" i="1"/>
  <c r="Q6627" i="1"/>
  <c r="Q2000" i="1"/>
  <c r="Q6012" i="1"/>
  <c r="Q6881" i="1"/>
  <c r="Q5999" i="1"/>
  <c r="Q556" i="1"/>
  <c r="Q1263" i="1"/>
  <c r="Q6995" i="1"/>
  <c r="Q1909" i="1"/>
  <c r="Q5396" i="1"/>
  <c r="Q7767" i="1"/>
  <c r="Q4836" i="1"/>
  <c r="Q2456" i="1"/>
  <c r="Q1809" i="1"/>
  <c r="Q5875" i="1"/>
  <c r="Q4585" i="1"/>
  <c r="Q4818" i="1"/>
  <c r="Q1481" i="1"/>
  <c r="Q3278" i="1"/>
  <c r="Q8338" i="1"/>
  <c r="Q7602" i="1"/>
  <c r="Q4966" i="1"/>
  <c r="Q8910" i="1"/>
  <c r="Q8377" i="1"/>
  <c r="Q4488" i="1"/>
  <c r="Q7014" i="1"/>
  <c r="Q8200" i="1"/>
  <c r="Q4032" i="1"/>
  <c r="Q9297" i="1"/>
  <c r="Q4478" i="1"/>
  <c r="Q3506" i="1"/>
  <c r="Q5488" i="1"/>
  <c r="Q2447" i="1"/>
  <c r="Q5946" i="1"/>
  <c r="Q6390" i="1"/>
  <c r="Q885" i="1"/>
  <c r="Q518" i="1"/>
  <c r="Q9322" i="1"/>
  <c r="Q2284" i="1"/>
  <c r="Q7079" i="1"/>
  <c r="Q1787" i="1"/>
  <c r="Q5896" i="1"/>
  <c r="Q7695" i="1"/>
  <c r="Q7087" i="1"/>
  <c r="Q8143" i="1"/>
  <c r="Q790" i="1"/>
  <c r="Q9654" i="1"/>
  <c r="Q1193" i="1"/>
  <c r="Q5416" i="1"/>
  <c r="Q4589" i="1"/>
  <c r="Q4501" i="1"/>
  <c r="Q9649" i="1"/>
  <c r="Q1433" i="1"/>
  <c r="Q7462" i="1"/>
  <c r="Q1493" i="1"/>
  <c r="Q2187" i="1"/>
  <c r="Q5955" i="1"/>
  <c r="Q1373" i="1"/>
  <c r="Q104" i="1"/>
  <c r="Q1329" i="1"/>
  <c r="Q5412" i="1"/>
  <c r="Q9608" i="1"/>
  <c r="Q4923" i="1"/>
  <c r="Q2117" i="1"/>
  <c r="Q8849" i="1"/>
  <c r="Q8267" i="1"/>
  <c r="Q5226" i="1"/>
  <c r="Q4856" i="1"/>
  <c r="Q6046" i="1"/>
  <c r="Q7228" i="1"/>
  <c r="Q987" i="1"/>
  <c r="Q4279" i="1"/>
  <c r="Q9933" i="1"/>
  <c r="Q8650" i="1"/>
  <c r="Q7106" i="1"/>
  <c r="Q7612" i="1"/>
  <c r="Q2408" i="1"/>
  <c r="Q9288" i="1"/>
  <c r="Q2640" i="1"/>
  <c r="Q120" i="1"/>
  <c r="Q3683" i="1"/>
  <c r="Q3179" i="1"/>
  <c r="Q4759" i="1"/>
  <c r="Q6703" i="1"/>
  <c r="Q4906" i="1"/>
  <c r="Q2290" i="1"/>
  <c r="Q5661" i="1"/>
  <c r="Q1852" i="1"/>
  <c r="Q4886" i="1"/>
  <c r="Q4603" i="1"/>
  <c r="Q5986" i="1"/>
  <c r="Q1117" i="1"/>
  <c r="Q6971" i="1"/>
  <c r="Q2401" i="1"/>
  <c r="Q2377" i="1"/>
  <c r="Q2362" i="1"/>
  <c r="Q7983" i="1"/>
  <c r="Q8019" i="1"/>
  <c r="Q8036" i="1"/>
  <c r="Q4797" i="1"/>
  <c r="Q9781" i="1"/>
  <c r="Q1614" i="1"/>
  <c r="Q7304" i="1"/>
  <c r="Q3296" i="1"/>
  <c r="Q8808" i="1"/>
  <c r="Q9985" i="1"/>
  <c r="Q2847" i="1"/>
  <c r="Q4269" i="1"/>
  <c r="Q8527" i="1"/>
  <c r="Q9400" i="1"/>
  <c r="Q441" i="1"/>
  <c r="Q3885" i="1"/>
  <c r="Q3987" i="1"/>
  <c r="Q6425" i="1"/>
  <c r="Q397" i="1"/>
  <c r="Q702" i="1"/>
  <c r="Q8467" i="1"/>
  <c r="Q2914" i="1"/>
  <c r="Q1630" i="1"/>
  <c r="Q8929" i="1"/>
  <c r="Q9370" i="1"/>
  <c r="Q3589" i="1"/>
  <c r="Q8236" i="1"/>
  <c r="Q1740" i="1"/>
  <c r="Q7603" i="1"/>
  <c r="Q6379" i="1"/>
  <c r="Q2633" i="1"/>
  <c r="Q3914" i="1"/>
  <c r="Q3326" i="1"/>
  <c r="Q7569" i="1"/>
  <c r="Q2932" i="1"/>
  <c r="Q2230" i="1"/>
  <c r="Q6650" i="1"/>
  <c r="Q7102" i="1"/>
  <c r="Q3726" i="1"/>
  <c r="Q7894" i="1"/>
  <c r="Q4108" i="1"/>
  <c r="Q7275" i="1"/>
  <c r="Q1331" i="1"/>
  <c r="Q1537" i="1"/>
  <c r="Q8819" i="1"/>
  <c r="Q8509" i="1"/>
  <c r="Q2754" i="1"/>
  <c r="Q4525" i="1"/>
  <c r="Q739" i="1"/>
  <c r="Q6790" i="1"/>
  <c r="Q7871" i="1"/>
  <c r="Q459" i="1"/>
  <c r="Q2357" i="1"/>
  <c r="Q7982" i="1"/>
  <c r="Q1589" i="1"/>
  <c r="Q9755" i="1"/>
  <c r="Q912" i="1"/>
  <c r="Q1977" i="1"/>
  <c r="Q9548" i="1"/>
  <c r="Q9841" i="1"/>
  <c r="Q7434" i="1"/>
  <c r="Q1545" i="1"/>
  <c r="Q2625" i="1"/>
  <c r="Q3906" i="1"/>
  <c r="Q6108" i="1"/>
  <c r="Q8530" i="1"/>
  <c r="Q1039" i="1"/>
  <c r="Q7533" i="1"/>
  <c r="Q7842" i="1"/>
  <c r="Q1126" i="1"/>
  <c r="Q7137" i="1"/>
  <c r="Q3641" i="1"/>
  <c r="Q3056" i="1"/>
  <c r="Q2209" i="1"/>
  <c r="Q3098" i="1"/>
  <c r="Q9911" i="1"/>
  <c r="Q981" i="1"/>
  <c r="Q1186" i="1"/>
  <c r="Q6432" i="1"/>
  <c r="Q5456" i="1"/>
  <c r="Q9795" i="1"/>
  <c r="Q2572" i="1"/>
  <c r="Q7744" i="1"/>
  <c r="Q681" i="1"/>
  <c r="Q7139" i="1"/>
  <c r="Q2670" i="1"/>
  <c r="Q2198" i="1"/>
  <c r="Q429" i="1"/>
  <c r="B10004" i="1"/>
  <c r="R8709" i="1"/>
  <c r="R9768" i="1"/>
  <c r="R7934" i="1"/>
  <c r="R7145" i="1"/>
  <c r="R4627" i="1"/>
  <c r="R1732" i="1"/>
  <c r="R1164" i="1"/>
  <c r="R9058" i="1"/>
  <c r="R5171" i="1"/>
  <c r="R6368" i="1"/>
  <c r="R2522" i="1"/>
  <c r="R9332" i="1"/>
  <c r="R2820" i="1"/>
  <c r="R8491" i="1"/>
  <c r="R2834" i="1"/>
  <c r="R5257" i="1"/>
  <c r="R7186" i="1"/>
  <c r="R4883" i="1"/>
  <c r="R4101" i="1"/>
  <c r="R8901" i="1"/>
  <c r="R3722" i="1"/>
  <c r="R7897" i="1"/>
  <c r="R1797" i="1"/>
  <c r="R6698" i="1"/>
  <c r="R3374" i="1"/>
  <c r="R5794" i="1"/>
  <c r="R142" i="1"/>
  <c r="R6796" i="1"/>
  <c r="R2865" i="1"/>
  <c r="R5056" i="1"/>
  <c r="R7132" i="1"/>
  <c r="R7326" i="1"/>
  <c r="R9874" i="1"/>
  <c r="R532" i="1"/>
  <c r="R5484" i="1"/>
  <c r="R3554" i="1"/>
  <c r="R9394" i="1"/>
  <c r="R9924" i="1"/>
  <c r="R1607" i="1"/>
  <c r="R8007" i="1"/>
  <c r="R7244" i="1"/>
  <c r="R6285" i="1"/>
  <c r="R977" i="1"/>
  <c r="R478" i="1"/>
  <c r="R4040" i="1"/>
  <c r="R15" i="1"/>
  <c r="R3808" i="1"/>
  <c r="R4181" i="1"/>
  <c r="R4605" i="1"/>
  <c r="R5143" i="1"/>
  <c r="R4540" i="1"/>
  <c r="R3494" i="1"/>
  <c r="R3260" i="1"/>
  <c r="R8845" i="1"/>
  <c r="R757" i="1"/>
  <c r="R4426" i="1"/>
  <c r="R4481" i="1"/>
  <c r="R5153" i="1"/>
  <c r="R8391" i="1"/>
  <c r="R9507" i="1"/>
  <c r="R5695" i="1"/>
  <c r="R651" i="1"/>
  <c r="R2812" i="1"/>
  <c r="R2617" i="1"/>
  <c r="R2728" i="1"/>
  <c r="R1835" i="1"/>
  <c r="R3876" i="1"/>
  <c r="R6024" i="1"/>
  <c r="R8926" i="1"/>
  <c r="R2009" i="1"/>
  <c r="R7430" i="1"/>
  <c r="R3133" i="1"/>
  <c r="R544" i="1"/>
  <c r="R1943" i="1"/>
  <c r="R2256" i="1"/>
  <c r="R8014" i="1"/>
  <c r="R6048" i="1"/>
  <c r="R7144" i="1"/>
  <c r="R4817" i="1"/>
  <c r="R9078" i="1"/>
  <c r="R191" i="1"/>
  <c r="R1561" i="1"/>
  <c r="R9239" i="1"/>
  <c r="R2694" i="1"/>
  <c r="R2018" i="1"/>
  <c r="R8666" i="1"/>
  <c r="R7881" i="1"/>
  <c r="R8433" i="1"/>
  <c r="R9481" i="1"/>
  <c r="R1916" i="1"/>
  <c r="R9634" i="1"/>
  <c r="R9209" i="1"/>
  <c r="R2244" i="1"/>
  <c r="R6519" i="1"/>
  <c r="R8639" i="1"/>
  <c r="R5487" i="1"/>
  <c r="R2545" i="1"/>
  <c r="R6785" i="1"/>
  <c r="R6878" i="1"/>
  <c r="R8978" i="1"/>
  <c r="R8881" i="1"/>
  <c r="R2889" i="1"/>
  <c r="R6183" i="1"/>
  <c r="R5182" i="1"/>
  <c r="R65" i="1"/>
  <c r="R8874" i="1"/>
  <c r="R6938" i="1"/>
  <c r="R6343" i="1"/>
  <c r="R5690" i="1"/>
  <c r="R1637" i="1"/>
  <c r="R7547" i="1"/>
  <c r="R5007" i="1"/>
  <c r="R9090" i="1"/>
  <c r="R1975" i="1"/>
  <c r="R5709" i="1"/>
  <c r="R9900" i="1"/>
  <c r="R2087" i="1"/>
  <c r="R3940" i="1"/>
  <c r="R8840" i="1"/>
  <c r="R3216" i="1"/>
  <c r="R1253" i="1"/>
  <c r="R5000" i="1"/>
  <c r="R4863" i="1"/>
  <c r="R3696" i="1"/>
  <c r="R7511" i="1"/>
  <c r="R4378" i="1"/>
  <c r="R1285" i="1"/>
  <c r="R207" i="1"/>
  <c r="R5533" i="1"/>
  <c r="R4504" i="1"/>
  <c r="R8913" i="1"/>
  <c r="R6444" i="1"/>
  <c r="R9291" i="1"/>
  <c r="R7416" i="1"/>
  <c r="R2953" i="1"/>
  <c r="R9455" i="1"/>
  <c r="R8309" i="1"/>
  <c r="R1694" i="1"/>
  <c r="R4003" i="1"/>
  <c r="R6836" i="1"/>
  <c r="R7843" i="1"/>
  <c r="R4891" i="1"/>
  <c r="R7721" i="1"/>
  <c r="R9614" i="1"/>
  <c r="R3675" i="1"/>
  <c r="R5941" i="1"/>
  <c r="R1258" i="1"/>
  <c r="R525" i="1"/>
  <c r="R4329" i="1"/>
  <c r="R9330" i="1"/>
  <c r="R1309" i="1"/>
  <c r="R7931" i="1"/>
  <c r="R5587" i="1"/>
  <c r="R6094" i="1"/>
  <c r="R9390" i="1"/>
  <c r="R2" i="1"/>
  <c r="R1189" i="1"/>
  <c r="R219" i="1"/>
  <c r="R4730" i="1"/>
  <c r="R855" i="1"/>
  <c r="R6267" i="1"/>
  <c r="R470" i="1"/>
  <c r="R9885" i="1"/>
  <c r="R320" i="1"/>
  <c r="R564" i="1"/>
  <c r="R2048" i="1"/>
  <c r="R1204" i="1"/>
  <c r="R1667" i="1"/>
  <c r="R2191" i="1"/>
  <c r="R1932" i="1"/>
  <c r="R647" i="1"/>
  <c r="R1970" i="1"/>
  <c r="R3318" i="1"/>
  <c r="R6489" i="1"/>
  <c r="R6360" i="1"/>
  <c r="R2577" i="1"/>
  <c r="R1446" i="1"/>
  <c r="R336" i="1"/>
  <c r="R7711" i="1"/>
  <c r="R5647" i="1"/>
  <c r="R5113" i="1"/>
  <c r="R9788" i="1"/>
  <c r="R4105" i="1"/>
  <c r="R4435" i="1"/>
  <c r="R6646" i="1"/>
  <c r="R9707" i="1"/>
  <c r="R8076" i="1"/>
  <c r="R2144" i="1"/>
  <c r="R1241" i="1"/>
  <c r="R1362" i="1"/>
  <c r="R8908" i="1"/>
  <c r="R600" i="1"/>
  <c r="R1171" i="1"/>
  <c r="R5269" i="1"/>
  <c r="R5341" i="1"/>
  <c r="R6926" i="1"/>
  <c r="R5836" i="1"/>
  <c r="R465" i="1"/>
  <c r="R4736" i="1"/>
  <c r="R2321" i="1"/>
  <c r="R6313" i="1"/>
  <c r="R9490" i="1"/>
  <c r="R150" i="1"/>
  <c r="R7413" i="1"/>
  <c r="R623" i="1"/>
  <c r="R2226" i="1"/>
  <c r="R1355" i="1"/>
  <c r="R531" i="1"/>
  <c r="R8598" i="1"/>
  <c r="R9350" i="1"/>
  <c r="R5909" i="1"/>
  <c r="R7933" i="1"/>
  <c r="R6442" i="1"/>
  <c r="R8558" i="1"/>
  <c r="R8030" i="1"/>
  <c r="R4697" i="1"/>
  <c r="R8902" i="1"/>
  <c r="R1980" i="1"/>
  <c r="R4071" i="1"/>
  <c r="R3246" i="1"/>
  <c r="R7957" i="1"/>
  <c r="R7094" i="1"/>
  <c r="R2708" i="1"/>
  <c r="R2379" i="1"/>
  <c r="R4077" i="1"/>
  <c r="R1230" i="1"/>
  <c r="R3853" i="1"/>
  <c r="R4650" i="1"/>
  <c r="R7882" i="1"/>
  <c r="R5527" i="1"/>
  <c r="R5848" i="1"/>
  <c r="R703" i="1"/>
  <c r="R8417" i="1"/>
  <c r="R5443" i="1"/>
  <c r="R8367" i="1"/>
  <c r="R1971" i="1"/>
  <c r="R747" i="1"/>
  <c r="R6647" i="1"/>
  <c r="R742" i="1"/>
  <c r="R4642" i="1"/>
  <c r="R8262" i="1"/>
  <c r="R4747" i="1"/>
  <c r="R9060" i="1"/>
  <c r="R4310" i="1"/>
  <c r="R373" i="1"/>
  <c r="R3875" i="1"/>
  <c r="R2271" i="1"/>
  <c r="R338" i="1"/>
  <c r="R4291" i="1"/>
  <c r="R671" i="1"/>
  <c r="R9684" i="1"/>
  <c r="R2668" i="1"/>
  <c r="R2544" i="1"/>
  <c r="R1484" i="1"/>
  <c r="R8316" i="1"/>
  <c r="R1026" i="1"/>
  <c r="R8108" i="1"/>
  <c r="R5956" i="1"/>
  <c r="R8944" i="1"/>
  <c r="R4982" i="1"/>
  <c r="R2767" i="1"/>
  <c r="R1217" i="1"/>
  <c r="R1922" i="1"/>
  <c r="R6078" i="1"/>
  <c r="R4103" i="1"/>
  <c r="R9891" i="1"/>
  <c r="R7105" i="1"/>
  <c r="R3077" i="1"/>
  <c r="R7915" i="1"/>
  <c r="R4256" i="1"/>
  <c r="R1378" i="1"/>
  <c r="R911" i="1"/>
  <c r="R5039" i="1"/>
  <c r="R6865" i="1"/>
  <c r="R6758" i="1"/>
  <c r="R2717" i="1"/>
  <c r="R9371" i="1"/>
  <c r="R3709" i="1"/>
  <c r="R4629" i="1"/>
  <c r="R1762" i="1"/>
  <c r="R171" i="1"/>
  <c r="R8361" i="1"/>
  <c r="R3160" i="1"/>
  <c r="R8332" i="1"/>
  <c r="R7040" i="1"/>
  <c r="R1578" i="1"/>
  <c r="R3462" i="1"/>
  <c r="R1507" i="1"/>
  <c r="R1238" i="1"/>
  <c r="R1877" i="1"/>
  <c r="R5232" i="1"/>
  <c r="R6783" i="1"/>
  <c r="R7696" i="1"/>
  <c r="R3543" i="1"/>
  <c r="R8199" i="1"/>
  <c r="R8296" i="1"/>
  <c r="R2388" i="1"/>
  <c r="R2935" i="1"/>
  <c r="R9097" i="1"/>
  <c r="R1935" i="1"/>
  <c r="R689" i="1"/>
  <c r="R3841" i="1"/>
  <c r="R9960" i="1"/>
  <c r="R5567" i="1"/>
  <c r="R4769" i="1"/>
  <c r="R1737" i="1"/>
  <c r="R8313" i="1"/>
  <c r="R5336" i="1"/>
  <c r="R5198" i="1"/>
  <c r="R2961" i="1"/>
  <c r="R5573" i="1"/>
  <c r="R5021" i="1"/>
  <c r="R287" i="1"/>
  <c r="R3478" i="1"/>
  <c r="R9219" i="1"/>
  <c r="R8647" i="1"/>
  <c r="R9875" i="1"/>
  <c r="R5492" i="1"/>
  <c r="R4223" i="1"/>
  <c r="R6605" i="1"/>
  <c r="R7396" i="1"/>
  <c r="R7581" i="1"/>
  <c r="R1851" i="1"/>
  <c r="R7523" i="1"/>
  <c r="R8711" i="1"/>
  <c r="R3563" i="1"/>
  <c r="R672" i="1"/>
  <c r="R8728" i="1"/>
  <c r="R8292" i="1"/>
  <c r="R9109" i="1"/>
  <c r="R7573" i="1"/>
  <c r="R4665" i="1"/>
  <c r="R4150" i="1"/>
  <c r="R1585" i="1"/>
  <c r="R9655" i="1"/>
  <c r="R426" i="1"/>
  <c r="R3049" i="1"/>
  <c r="R448" i="1"/>
  <c r="R4278" i="1"/>
  <c r="R961" i="1"/>
  <c r="R8843" i="1"/>
  <c r="R2257" i="1"/>
  <c r="R9099" i="1"/>
  <c r="R6842" i="1"/>
  <c r="R8868" i="1"/>
  <c r="R7917" i="1"/>
  <c r="R5323" i="1"/>
  <c r="R257" i="1"/>
  <c r="R5375" i="1"/>
  <c r="R3857" i="1"/>
  <c r="R8895" i="1"/>
  <c r="R6711" i="1"/>
  <c r="R3416" i="1"/>
  <c r="R6255" i="1"/>
  <c r="R3245" i="1"/>
  <c r="R8906" i="1"/>
  <c r="R332" i="1"/>
  <c r="R5141" i="1"/>
  <c r="R9798" i="1"/>
  <c r="R1143" i="1"/>
  <c r="R5511" i="1"/>
  <c r="R8268" i="1"/>
  <c r="R2957" i="1"/>
  <c r="R5763" i="1"/>
  <c r="R3446" i="1"/>
  <c r="R4248" i="1"/>
  <c r="R8674" i="1"/>
  <c r="R3314" i="1"/>
  <c r="R1707" i="1"/>
  <c r="R5807" i="1"/>
  <c r="R5465" i="1"/>
  <c r="R5823" i="1"/>
  <c r="R838" i="1"/>
  <c r="R4175" i="1"/>
  <c r="R4026" i="1"/>
  <c r="R8288" i="1"/>
  <c r="R85" i="1"/>
  <c r="R8626" i="1"/>
  <c r="R8659" i="1"/>
  <c r="R6271" i="1"/>
  <c r="R2553" i="1"/>
  <c r="R3676" i="1"/>
  <c r="R830" i="1"/>
  <c r="R7188" i="1"/>
  <c r="R8616" i="1"/>
  <c r="R4152" i="1"/>
  <c r="R1670" i="1"/>
  <c r="R5203" i="1"/>
  <c r="R4285" i="1"/>
  <c r="R3555" i="1"/>
  <c r="R4087" i="1"/>
  <c r="R5847" i="1"/>
  <c r="R637" i="1"/>
  <c r="R1896" i="1"/>
  <c r="R3479" i="1"/>
  <c r="R8172" i="1"/>
  <c r="R4360" i="1"/>
  <c r="R6286" i="1"/>
  <c r="R6372" i="1"/>
  <c r="R6559" i="1"/>
  <c r="R5373" i="1"/>
  <c r="R227" i="1"/>
  <c r="R5067" i="1"/>
  <c r="R3447" i="1"/>
  <c r="R1759" i="1"/>
  <c r="R5617" i="1"/>
  <c r="R6823" i="1"/>
  <c r="R3545" i="1"/>
  <c r="R6600" i="1"/>
  <c r="R7541" i="1"/>
  <c r="R6694" i="1"/>
  <c r="R5900" i="1"/>
  <c r="R170" i="1"/>
  <c r="R6410" i="1"/>
  <c r="R1805" i="1"/>
  <c r="R9757" i="1"/>
  <c r="R352" i="1"/>
  <c r="R4899" i="1"/>
  <c r="R8393" i="1"/>
  <c r="R5632" i="1"/>
  <c r="R6362" i="1"/>
  <c r="R9549" i="1"/>
  <c r="R6697" i="1"/>
  <c r="R3994" i="1"/>
  <c r="R9580" i="1"/>
  <c r="R2308" i="1"/>
  <c r="R6185" i="1"/>
  <c r="R9380" i="1"/>
  <c r="R8239" i="1"/>
  <c r="R8805" i="1"/>
  <c r="R5883" i="1"/>
  <c r="R45" i="1"/>
  <c r="R1490" i="1"/>
  <c r="R1627" i="1"/>
  <c r="R1712" i="1"/>
  <c r="R7962" i="1"/>
  <c r="R7655" i="1"/>
  <c r="R6942" i="1"/>
  <c r="R5503" i="1"/>
  <c r="R2195" i="1"/>
  <c r="R2276" i="1"/>
  <c r="R9223" i="1"/>
  <c r="R9261" i="1"/>
  <c r="R8541" i="1"/>
  <c r="R9744" i="1"/>
  <c r="R8991" i="1"/>
  <c r="R6" i="1"/>
  <c r="R5114" i="1"/>
  <c r="R8479" i="1"/>
  <c r="R8688" i="1"/>
  <c r="R783" i="1"/>
  <c r="R4801" i="1"/>
  <c r="R9213" i="1"/>
  <c r="R2491" i="1"/>
  <c r="R348" i="1"/>
  <c r="R2765" i="1"/>
  <c r="R148" i="1"/>
  <c r="R8274" i="1"/>
  <c r="R7155" i="1"/>
  <c r="R5610" i="1"/>
  <c r="R5289" i="1"/>
  <c r="R5455" i="1"/>
  <c r="R7356" i="1"/>
  <c r="R6380" i="1"/>
  <c r="R2262" i="1"/>
  <c r="R698" i="1"/>
  <c r="R3569" i="1"/>
  <c r="R9863" i="1"/>
  <c r="R7656" i="1"/>
  <c r="R4317" i="1"/>
  <c r="R2422" i="1"/>
  <c r="R2510" i="1"/>
  <c r="R4583" i="1"/>
  <c r="R9128" i="1"/>
  <c r="R6981" i="1"/>
  <c r="R238" i="1"/>
  <c r="R7065" i="1"/>
  <c r="R896" i="1"/>
  <c r="R1569" i="1"/>
  <c r="R6669" i="1"/>
  <c r="R8783" i="1"/>
  <c r="R9735" i="1"/>
  <c r="R1697" i="1"/>
  <c r="R4009" i="1"/>
  <c r="R2723" i="1"/>
  <c r="R4392" i="1"/>
  <c r="R3365" i="1"/>
  <c r="R3085" i="1"/>
  <c r="R7654" i="1"/>
  <c r="R4368" i="1"/>
  <c r="R7963" i="1"/>
  <c r="R554" i="1"/>
  <c r="R7636" i="1"/>
  <c r="R9606" i="1"/>
  <c r="R479" i="1"/>
  <c r="R8227" i="1"/>
  <c r="R2697" i="1"/>
  <c r="R3327" i="1"/>
  <c r="R7513" i="1"/>
  <c r="R8935" i="1"/>
  <c r="R3928" i="1"/>
  <c r="R1372" i="1"/>
  <c r="R2672" i="1"/>
  <c r="R1144" i="1"/>
  <c r="R9947" i="1"/>
  <c r="R969" i="1"/>
  <c r="R8293" i="1"/>
  <c r="R8428" i="1"/>
  <c r="R4729" i="1"/>
  <c r="R9783" i="1"/>
  <c r="R2181" i="1"/>
  <c r="R6132" i="1"/>
  <c r="R4366" i="1"/>
  <c r="R7579" i="1"/>
  <c r="R625" i="1"/>
  <c r="R7241" i="1"/>
  <c r="R2199" i="1"/>
  <c r="R9287" i="1"/>
  <c r="R228" i="1"/>
  <c r="R9022" i="1"/>
  <c r="R743" i="1"/>
  <c r="R740" i="1"/>
  <c r="R9974" i="1"/>
  <c r="R2930" i="1"/>
  <c r="R8456" i="1"/>
  <c r="R8699" i="1"/>
  <c r="R3389" i="1"/>
  <c r="R6601" i="1"/>
  <c r="R3638" i="1"/>
  <c r="R7335" i="1"/>
  <c r="R1091" i="1"/>
  <c r="R2787" i="1"/>
  <c r="R2040" i="1"/>
  <c r="R7825" i="1"/>
  <c r="R4785" i="1"/>
  <c r="R957" i="1"/>
  <c r="R679" i="1"/>
  <c r="R6347" i="1"/>
  <c r="R9276" i="1"/>
  <c r="R6155" i="1"/>
  <c r="R2176" i="1"/>
  <c r="R6649" i="1"/>
  <c r="R9274" i="1"/>
  <c r="R1591" i="1"/>
  <c r="R7268" i="1"/>
  <c r="R4006" i="1"/>
  <c r="R8405" i="1"/>
  <c r="R9854" i="1"/>
  <c r="R1358" i="1"/>
  <c r="R9033" i="1"/>
  <c r="R2091" i="1"/>
  <c r="R454" i="1"/>
  <c r="R9375" i="1"/>
  <c r="R5949" i="1"/>
  <c r="R4502" i="1"/>
  <c r="R5856" i="1"/>
  <c r="R9617" i="1"/>
  <c r="R9753" i="1"/>
  <c r="R2782" i="1"/>
  <c r="R2218" i="1"/>
  <c r="R5840" i="1"/>
  <c r="R1845" i="1"/>
  <c r="R3938" i="1"/>
  <c r="R276" i="1"/>
  <c r="R7296" i="1"/>
  <c r="R425" i="1"/>
  <c r="R6388" i="1"/>
  <c r="R3799" i="1"/>
  <c r="R6188" i="1"/>
  <c r="R2097" i="1"/>
  <c r="R817" i="1"/>
  <c r="R1769" i="1"/>
  <c r="R4284" i="1"/>
  <c r="R4674" i="1"/>
  <c r="R1904" i="1"/>
  <c r="R6373" i="1"/>
  <c r="R3071" i="1"/>
  <c r="R2131" i="1"/>
  <c r="R8755" i="1"/>
  <c r="R1843" i="1"/>
  <c r="R6909" i="1"/>
  <c r="R8737" i="1"/>
  <c r="R9951" i="1"/>
  <c r="R451" i="1"/>
  <c r="R1265" i="1"/>
  <c r="R6079" i="1"/>
  <c r="R5990" i="1"/>
  <c r="R233" i="1"/>
  <c r="R2648" i="1"/>
  <c r="R8690" i="1"/>
  <c r="R9156" i="1"/>
  <c r="R8206" i="1"/>
  <c r="R9658" i="1"/>
  <c r="R5489" i="1"/>
  <c r="R7258" i="1"/>
  <c r="R4704" i="1"/>
  <c r="R7357" i="1"/>
  <c r="R2627" i="1"/>
  <c r="R8118" i="1"/>
  <c r="R8657" i="1"/>
  <c r="R507" i="1"/>
  <c r="R9129" i="1"/>
  <c r="R322" i="1"/>
  <c r="R3141" i="1"/>
  <c r="R8390" i="1"/>
  <c r="R8169" i="1"/>
  <c r="R6498" i="1"/>
  <c r="R2773" i="1"/>
  <c r="R8183" i="1"/>
  <c r="R2111" i="1"/>
  <c r="R5744" i="1"/>
  <c r="R4319" i="1"/>
  <c r="R7471" i="1"/>
  <c r="R9452" i="1"/>
  <c r="R4513" i="1"/>
  <c r="R2704" i="1"/>
  <c r="R108" i="1"/>
  <c r="R2841" i="1"/>
  <c r="R7270" i="1"/>
  <c r="R7209" i="1"/>
  <c r="R8524" i="1"/>
  <c r="R9996" i="1"/>
  <c r="R9573" i="1"/>
  <c r="R3169" i="1"/>
  <c r="R1050" i="1"/>
  <c r="R7500" i="1"/>
  <c r="R9267" i="1"/>
  <c r="R229" i="1"/>
  <c r="R9721" i="1"/>
  <c r="R54" i="1"/>
  <c r="R8219" i="1"/>
  <c r="R162" i="1"/>
  <c r="R4523" i="1"/>
  <c r="R5077" i="1"/>
  <c r="R8920" i="1"/>
  <c r="R4216" i="1"/>
  <c r="R4397" i="1"/>
  <c r="R1643" i="1"/>
  <c r="R5470" i="1"/>
  <c r="R5100" i="1"/>
  <c r="R1471" i="1"/>
  <c r="R9254" i="1"/>
  <c r="R6260" i="1"/>
  <c r="R6964" i="1"/>
  <c r="R5630" i="1"/>
  <c r="R8912" i="1"/>
  <c r="R9727" i="1"/>
  <c r="R6569" i="1"/>
  <c r="R8601" i="1"/>
  <c r="R6233" i="1"/>
  <c r="R9557" i="1"/>
  <c r="R9516" i="1"/>
  <c r="R4470" i="1"/>
  <c r="R3265" i="1"/>
  <c r="R5189" i="1"/>
  <c r="R9412" i="1"/>
  <c r="R1973" i="1"/>
  <c r="R3560" i="1"/>
  <c r="R3782" i="1"/>
  <c r="R7733" i="1"/>
  <c r="R2973" i="1"/>
  <c r="R3307" i="1"/>
  <c r="R731" i="1"/>
  <c r="R3962" i="1"/>
  <c r="R5905" i="1"/>
  <c r="R3289" i="1"/>
  <c r="R8770" i="1"/>
  <c r="R9133" i="1"/>
  <c r="R5136" i="1"/>
  <c r="R475" i="1"/>
  <c r="R5724" i="1"/>
  <c r="R2584" i="1"/>
  <c r="R7135" i="1"/>
  <c r="R5325" i="1"/>
  <c r="R2969" i="1"/>
  <c r="R2481" i="1"/>
  <c r="R265" i="1"/>
  <c r="R2539" i="1"/>
  <c r="R8533" i="1"/>
  <c r="R4075" i="1"/>
  <c r="R8722" i="1"/>
  <c r="R2923" i="1"/>
  <c r="R2502" i="1"/>
  <c r="R4549" i="1"/>
  <c r="R3984" i="1"/>
  <c r="R4343" i="1"/>
  <c r="R2096" i="1"/>
  <c r="R4065" i="1"/>
  <c r="R879" i="1"/>
  <c r="R4518" i="1"/>
  <c r="R1299" i="1"/>
  <c r="R9879" i="1"/>
  <c r="R8618" i="1"/>
  <c r="R8343" i="1"/>
  <c r="R7439" i="1"/>
  <c r="R9409" i="1"/>
  <c r="R6060" i="1"/>
  <c r="R7738" i="1"/>
  <c r="R7310" i="1"/>
  <c r="R5224" i="1"/>
  <c r="R5425" i="1"/>
  <c r="R3564" i="1"/>
  <c r="R4701" i="1"/>
  <c r="R6004" i="1"/>
  <c r="R4008" i="1"/>
  <c r="R7639" i="1"/>
  <c r="R6855" i="1"/>
  <c r="R8209" i="1"/>
  <c r="R4201" i="1"/>
  <c r="R237" i="1"/>
  <c r="R1803" i="1"/>
  <c r="R9864" i="1"/>
  <c r="R9327" i="1"/>
  <c r="R2899" i="1"/>
  <c r="R3701" i="1"/>
  <c r="R7421" i="1"/>
  <c r="R7896" i="1"/>
  <c r="R5358" i="1"/>
  <c r="R1813" i="1"/>
  <c r="R9505" i="1"/>
  <c r="R7288" i="1"/>
  <c r="R2746" i="1"/>
  <c r="R1570" i="1"/>
  <c r="R8839" i="1"/>
  <c r="R9907" i="1"/>
  <c r="R189" i="1"/>
  <c r="R2278" i="1"/>
  <c r="R9635" i="1"/>
  <c r="R5651" i="1"/>
  <c r="R6687" i="1"/>
  <c r="R9202" i="1"/>
  <c r="R9812" i="1"/>
  <c r="R2795" i="1"/>
  <c r="R3644" i="1"/>
  <c r="R9869" i="1"/>
  <c r="R7085" i="1"/>
  <c r="R8493" i="1"/>
  <c r="R1240" i="1"/>
  <c r="R2500" i="1"/>
  <c r="R4763" i="1"/>
  <c r="R520" i="1"/>
  <c r="R9712" i="1"/>
  <c r="R8135" i="1"/>
  <c r="R4145" i="1"/>
  <c r="R9132" i="1"/>
  <c r="R4107" i="1"/>
  <c r="R6929" i="1"/>
  <c r="R3570" i="1"/>
  <c r="R1327" i="1"/>
  <c r="R1389" i="1"/>
  <c r="R5938" i="1"/>
  <c r="R4533" i="1"/>
  <c r="R9584" i="1"/>
  <c r="R5477" i="1"/>
  <c r="R2986" i="1"/>
  <c r="R6073" i="1"/>
  <c r="R5045" i="1"/>
  <c r="R8764" i="1"/>
  <c r="R1972" i="1"/>
  <c r="R6978" i="1"/>
  <c r="R6158" i="1"/>
  <c r="R3898" i="1"/>
  <c r="R6774" i="1"/>
  <c r="R3604" i="1"/>
  <c r="R4564" i="1"/>
  <c r="R117" i="1"/>
  <c r="R4460" i="1"/>
  <c r="R4098" i="1"/>
  <c r="R4938" i="1"/>
  <c r="R8970" i="1"/>
  <c r="R5464" i="1"/>
  <c r="R2570" i="1"/>
  <c r="R5633" i="1"/>
  <c r="R8807" i="1"/>
  <c r="R1842" i="1"/>
  <c r="R6038" i="1"/>
  <c r="R4496" i="1"/>
  <c r="R9880" i="1"/>
  <c r="R5095" i="1"/>
  <c r="R3455" i="1"/>
  <c r="R5068" i="1"/>
  <c r="R2876" i="1"/>
  <c r="R3541" i="1"/>
  <c r="R8218" i="1"/>
  <c r="R2518" i="1"/>
  <c r="R106" i="1"/>
  <c r="R4610" i="1"/>
  <c r="R3069" i="1"/>
  <c r="R970" i="1"/>
  <c r="R9975" i="1"/>
  <c r="R4613" i="1"/>
  <c r="R8369" i="1"/>
  <c r="R7878" i="1"/>
  <c r="R6957" i="1"/>
  <c r="R4163" i="1"/>
  <c r="R7479" i="1"/>
  <c r="R907" i="1"/>
  <c r="R317" i="1"/>
  <c r="R42" i="1"/>
  <c r="R9595" i="1"/>
  <c r="R9726" i="1"/>
  <c r="R8483" i="1"/>
  <c r="R8455" i="1"/>
  <c r="R1064" i="1"/>
  <c r="R2581" i="1"/>
  <c r="R2349" i="1"/>
  <c r="R910" i="1"/>
  <c r="R1173" i="1"/>
  <c r="R9784" i="1"/>
  <c r="R7610" i="1"/>
  <c r="R8407" i="1"/>
  <c r="R3933" i="1"/>
  <c r="R9461" i="1"/>
  <c r="R7709" i="1"/>
  <c r="R9357" i="1"/>
  <c r="R3502" i="1"/>
  <c r="R4054" i="1"/>
  <c r="R5254" i="1"/>
  <c r="R1283" i="1"/>
  <c r="R8090" i="1"/>
  <c r="R5450" i="1"/>
  <c r="R8563" i="1"/>
  <c r="R7119" i="1"/>
  <c r="R3487" i="1"/>
  <c r="R4137" i="1"/>
  <c r="R5707" i="1"/>
  <c r="R6689" i="1"/>
  <c r="R9797" i="1"/>
  <c r="R3689" i="1"/>
  <c r="R8979" i="1"/>
  <c r="R1554" i="1"/>
  <c r="R1472" i="1"/>
  <c r="R8927" i="1"/>
  <c r="R5020" i="1"/>
  <c r="R2406" i="1"/>
  <c r="R5221" i="1"/>
  <c r="R8423" i="1"/>
  <c r="R3410" i="1"/>
  <c r="R9566" i="1"/>
  <c r="R2505" i="1"/>
  <c r="R4155" i="1"/>
  <c r="R604" i="1"/>
  <c r="R5158" i="1"/>
  <c r="R245" i="1"/>
  <c r="R6290" i="1"/>
  <c r="R538" i="1"/>
  <c r="R2763" i="1"/>
  <c r="R2855" i="1"/>
  <c r="R6853" i="1"/>
  <c r="R1586" i="1"/>
  <c r="R8987" i="1"/>
  <c r="R4451" i="1"/>
  <c r="R7214" i="1"/>
  <c r="R7475" i="1"/>
  <c r="R4377" i="1"/>
  <c r="R388" i="1"/>
  <c r="R8038" i="1"/>
  <c r="R2314" i="1"/>
  <c r="R511" i="1"/>
  <c r="R343" i="1"/>
  <c r="R9866" i="1"/>
  <c r="R4138" i="1"/>
  <c r="R3489" i="1"/>
  <c r="R568" i="1"/>
  <c r="R351" i="1"/>
  <c r="R546" i="1"/>
  <c r="R9027" i="1"/>
  <c r="R2635" i="1"/>
  <c r="R5190" i="1"/>
  <c r="R6156" i="1"/>
  <c r="R1996" i="1"/>
  <c r="R6161" i="1"/>
  <c r="R774" i="1"/>
  <c r="R6403" i="1"/>
  <c r="R6915" i="1"/>
  <c r="R5154" i="1"/>
  <c r="R1856" i="1"/>
  <c r="R3151" i="1"/>
  <c r="R4864" i="1"/>
  <c r="R4064" i="1"/>
  <c r="R3214" i="1"/>
  <c r="R3775" i="1"/>
  <c r="R6608" i="1"/>
  <c r="R4569" i="1"/>
  <c r="R1346" i="1"/>
  <c r="R9906" i="1"/>
  <c r="R2183" i="1"/>
  <c r="R182" i="1"/>
  <c r="R3786" i="1"/>
  <c r="R3540" i="1"/>
  <c r="R7624" i="1"/>
  <c r="R3859" i="1"/>
  <c r="R2342" i="1"/>
  <c r="R7797" i="1"/>
  <c r="R2429" i="1"/>
  <c r="R8451" i="1"/>
  <c r="R9218" i="1"/>
  <c r="R1825" i="1"/>
  <c r="R6699" i="1"/>
  <c r="R3997" i="1"/>
  <c r="R314" i="1"/>
  <c r="R2021" i="1"/>
  <c r="R5674" i="1"/>
  <c r="R4626" i="1"/>
  <c r="R7108" i="1"/>
  <c r="R4777" i="1"/>
  <c r="R4579" i="1"/>
  <c r="R7217" i="1"/>
  <c r="R6556" i="1"/>
  <c r="R2859" i="1"/>
  <c r="R1784" i="1"/>
  <c r="R3162" i="1"/>
  <c r="R9266" i="1"/>
  <c r="R6037" i="1"/>
  <c r="R4184" i="1"/>
  <c r="R3063" i="1"/>
  <c r="R9153" i="1"/>
  <c r="R3711" i="1"/>
  <c r="R7183" i="1"/>
  <c r="R3948" i="1"/>
  <c r="R634" i="1"/>
  <c r="R3492" i="1"/>
  <c r="R216" i="1"/>
  <c r="R5908" i="1"/>
  <c r="R3126" i="1"/>
  <c r="R9226" i="1"/>
  <c r="R6549" i="1"/>
  <c r="R3366" i="1"/>
  <c r="R77" i="1"/>
  <c r="R4229" i="1"/>
  <c r="R6509" i="1"/>
  <c r="R7780" i="1"/>
  <c r="R8510" i="1"/>
  <c r="R6419" i="1"/>
  <c r="R8847" i="1"/>
  <c r="R9095" i="1"/>
  <c r="R5559" i="1"/>
  <c r="R2639" i="1"/>
  <c r="R2821" i="1"/>
  <c r="R7986" i="1"/>
  <c r="R2864" i="1"/>
  <c r="R3508" i="1"/>
  <c r="R959" i="1"/>
  <c r="R9576" i="1"/>
  <c r="R6002" i="1"/>
  <c r="R2252" i="1"/>
  <c r="R6603" i="1"/>
  <c r="R6725" i="1"/>
  <c r="R188" i="1"/>
  <c r="R4643" i="1"/>
  <c r="R1998" i="1"/>
  <c r="R9073" i="1"/>
  <c r="R9543" i="1"/>
  <c r="R1619" i="1"/>
  <c r="R9271" i="1"/>
  <c r="R1514" i="1"/>
  <c r="R2410" i="1"/>
  <c r="R5615" i="1"/>
  <c r="R1403" i="1"/>
  <c r="R6294" i="1"/>
  <c r="R4910" i="1"/>
  <c r="R9807" i="1"/>
  <c r="R1083" i="1"/>
  <c r="R1427" i="1"/>
  <c r="R5302" i="1"/>
  <c r="R2216" i="1"/>
  <c r="R9420" i="1"/>
  <c r="R8333" i="1"/>
  <c r="R1239" i="1"/>
  <c r="R7645" i="1"/>
  <c r="R4925" i="1"/>
  <c r="R5735" i="1"/>
  <c r="R8487" i="1"/>
  <c r="R9358" i="1"/>
  <c r="R3741" i="1"/>
  <c r="R8637" i="1"/>
  <c r="R9487" i="1"/>
  <c r="R7473" i="1"/>
  <c r="R2906" i="1"/>
  <c r="R8041" i="1"/>
  <c r="R1157" i="1"/>
  <c r="R7494" i="1"/>
  <c r="R6607" i="1"/>
  <c r="R9957" i="1"/>
  <c r="R5309" i="1"/>
  <c r="R7461" i="1"/>
  <c r="R3999" i="1"/>
  <c r="R9571" i="1"/>
  <c r="R657" i="1"/>
  <c r="R4634" i="1"/>
  <c r="R799" i="1"/>
  <c r="R450" i="1"/>
  <c r="R419" i="1"/>
  <c r="R392" i="1"/>
  <c r="R7913" i="1"/>
  <c r="R7327" i="1"/>
  <c r="R2307" i="1"/>
  <c r="R7932" i="1"/>
  <c r="R8044" i="1"/>
  <c r="R9729" i="1"/>
  <c r="R5932" i="1"/>
  <c r="R7832" i="1"/>
  <c r="R5454" i="1"/>
  <c r="R2902" i="1"/>
  <c r="R183" i="1"/>
  <c r="R379" i="1"/>
  <c r="R6828" i="1"/>
  <c r="R9140" i="1"/>
  <c r="R3855" i="1"/>
  <c r="R5316" i="1"/>
  <c r="R517" i="1"/>
  <c r="R4265" i="1"/>
  <c r="R499" i="1"/>
  <c r="R4437" i="1"/>
  <c r="R5971" i="1"/>
  <c r="R8291" i="1"/>
  <c r="R5333" i="1"/>
  <c r="R2237" i="1"/>
  <c r="R7474" i="1"/>
  <c r="R666" i="1"/>
  <c r="R4905" i="1"/>
  <c r="R2989" i="1"/>
  <c r="R1147" i="1"/>
  <c r="R7025" i="1"/>
  <c r="R4824" i="1"/>
  <c r="R7936" i="1"/>
  <c r="R4713" i="1"/>
  <c r="R132" i="1"/>
  <c r="R1401" i="1"/>
  <c r="R884" i="1"/>
  <c r="R514" i="1"/>
  <c r="R9006" i="1"/>
  <c r="R3059" i="1"/>
  <c r="R7675" i="1"/>
  <c r="R147" i="1"/>
  <c r="R9793" i="1"/>
  <c r="R9624" i="1"/>
  <c r="R4778" i="1"/>
  <c r="R4622" i="1"/>
  <c r="R9843" i="1"/>
  <c r="R1003" i="1"/>
  <c r="R1097" i="1"/>
  <c r="R820" i="1"/>
  <c r="R788" i="1"/>
  <c r="R211" i="1"/>
  <c r="R7507" i="1"/>
  <c r="R6249" i="1"/>
  <c r="R4677" i="1"/>
  <c r="R5638" i="1"/>
  <c r="R8536" i="1"/>
  <c r="R144" i="1"/>
  <c r="R8924" i="1"/>
  <c r="R9829" i="1"/>
  <c r="R3822" i="1"/>
  <c r="R8937" i="1"/>
  <c r="R9057" i="1"/>
  <c r="R2249" i="1"/>
  <c r="R7524" i="1"/>
  <c r="R4295" i="1"/>
  <c r="R4322" i="1"/>
  <c r="R2662" i="1"/>
  <c r="R7731" i="1"/>
  <c r="R310" i="1"/>
  <c r="R9554" i="1"/>
  <c r="R7574" i="1"/>
  <c r="R7332" i="1"/>
  <c r="R7534" i="1"/>
  <c r="R8159" i="1"/>
  <c r="R5540" i="1"/>
  <c r="R2090" i="1"/>
  <c r="R9333" i="1"/>
  <c r="R4830" i="1"/>
  <c r="R3485" i="1"/>
  <c r="R2636" i="1"/>
  <c r="R552" i="1"/>
  <c r="R1872" i="1"/>
  <c r="R5081" i="1"/>
  <c r="R8359" i="1"/>
  <c r="R5347" i="1"/>
  <c r="R5579" i="1"/>
  <c r="R6247" i="1"/>
  <c r="R1125" i="1"/>
  <c r="R9086" i="1"/>
  <c r="R5206" i="1"/>
  <c r="R1695" i="1"/>
  <c r="R2127" i="1"/>
  <c r="R5580" i="1"/>
  <c r="R5526" i="1"/>
  <c r="R9700" i="1"/>
  <c r="R160" i="1"/>
  <c r="R7609" i="1"/>
  <c r="R8673" i="1"/>
  <c r="R5003" i="1"/>
  <c r="R8768" i="1"/>
  <c r="R6606" i="1"/>
  <c r="R1088" i="1"/>
  <c r="R804" i="1"/>
  <c r="R5245" i="1"/>
  <c r="R7631" i="1"/>
  <c r="R7453" i="1"/>
  <c r="R5085" i="1"/>
  <c r="R2660" i="1"/>
  <c r="R6453" i="1"/>
  <c r="R2405" i="1"/>
  <c r="R9315" i="1"/>
  <c r="R1124" i="1"/>
  <c r="R9750" i="1"/>
  <c r="R3034" i="1"/>
  <c r="R700" i="1"/>
  <c r="R978" i="1"/>
  <c r="R8055" i="1"/>
  <c r="R7120" i="1"/>
  <c r="R6941" i="1"/>
  <c r="R3910" i="1"/>
  <c r="R8516" i="1"/>
  <c r="R9861" i="1"/>
  <c r="R4097" i="1"/>
  <c r="R8735" i="1"/>
  <c r="R9786" i="1"/>
  <c r="R4076" i="1"/>
  <c r="R1111" i="1"/>
  <c r="R4268" i="1"/>
  <c r="R7284" i="1"/>
  <c r="R6356" i="1"/>
  <c r="R1858" i="1"/>
  <c r="R8042" i="1"/>
  <c r="R7906" i="1"/>
  <c r="R5381" i="1"/>
  <c r="R8027" i="1"/>
  <c r="R1191" i="1"/>
  <c r="R7240" i="1"/>
  <c r="R6159" i="1"/>
  <c r="R9905" i="1"/>
  <c r="R8523" i="1"/>
  <c r="R6077" i="1"/>
  <c r="R2367" i="1"/>
  <c r="R6580" i="1"/>
  <c r="R7170" i="1"/>
  <c r="R5676" i="1"/>
  <c r="R3288" i="1"/>
  <c r="R3835" i="1"/>
  <c r="R4847" i="1"/>
  <c r="R5051" i="1"/>
  <c r="R3182" i="1"/>
  <c r="R3353" i="1"/>
  <c r="R3790" i="1"/>
  <c r="R7852" i="1"/>
  <c r="R8758" i="1"/>
  <c r="R4508" i="1"/>
  <c r="R4601" i="1"/>
  <c r="R8193" i="1"/>
  <c r="R262" i="1"/>
  <c r="R6008" i="1"/>
  <c r="R7822" i="1"/>
  <c r="R2573" i="1"/>
  <c r="R7597" i="1"/>
  <c r="R4859" i="1"/>
  <c r="R4810" i="1"/>
  <c r="R8550" i="1"/>
  <c r="R2826" i="1"/>
  <c r="R4382" i="1"/>
  <c r="R4839" i="1"/>
  <c r="R9296" i="1"/>
  <c r="R5708" i="1"/>
  <c r="R4214" i="1"/>
  <c r="R9774" i="1"/>
  <c r="R5299" i="1"/>
  <c r="R2403" i="1"/>
  <c r="R5023" i="1"/>
  <c r="R9466" i="1"/>
  <c r="R2015" i="1"/>
  <c r="R3500" i="1"/>
  <c r="R9089" i="1"/>
  <c r="R6266" i="1"/>
  <c r="R7375" i="1"/>
  <c r="R6226" i="1"/>
  <c r="R3807" i="1"/>
  <c r="R7167" i="1"/>
  <c r="R6633" i="1"/>
  <c r="R807" i="1"/>
  <c r="R384" i="1"/>
  <c r="R854" i="1"/>
  <c r="R7205" i="1"/>
  <c r="R356" i="1"/>
  <c r="R2624" i="1"/>
  <c r="R3361" i="1"/>
  <c r="R5793" i="1"/>
  <c r="R394" i="1"/>
  <c r="R9927" i="1"/>
  <c r="R7796" i="1"/>
  <c r="R2733" i="1"/>
  <c r="R8894" i="1"/>
  <c r="R252" i="1"/>
  <c r="R2788" i="1"/>
  <c r="R9029" i="1"/>
  <c r="R9272" i="1"/>
  <c r="R6263" i="1"/>
  <c r="R7540" i="1"/>
  <c r="R7618" i="1"/>
  <c r="R9070" i="1"/>
  <c r="R7684" i="1"/>
  <c r="R5876" i="1"/>
  <c r="R9157" i="1"/>
  <c r="R9101" i="1"/>
  <c r="R6068" i="1"/>
  <c r="R782" i="1"/>
  <c r="R8246" i="1"/>
  <c r="R4282" i="1"/>
  <c r="R674" i="1"/>
  <c r="R9761" i="1"/>
  <c r="R6217" i="1"/>
  <c r="R3561" i="1"/>
  <c r="R8759" i="1"/>
  <c r="R9130" i="1"/>
  <c r="R1179" i="1"/>
  <c r="R4114" i="1"/>
  <c r="R9484" i="1"/>
  <c r="R8996" i="1"/>
  <c r="R557" i="1"/>
  <c r="R9201" i="1"/>
  <c r="R3986" i="1"/>
  <c r="R4292" i="1"/>
  <c r="R5740" i="1"/>
  <c r="R9170" i="1"/>
  <c r="R2287" i="1"/>
  <c r="R55" i="1"/>
  <c r="R5581" i="1"/>
  <c r="R3340" i="1"/>
  <c r="R7324" i="1"/>
  <c r="R7504" i="1"/>
  <c r="R1817" i="1"/>
  <c r="R2688" i="1"/>
  <c r="R235" i="1"/>
  <c r="R6230" i="1"/>
  <c r="R6678" i="1"/>
  <c r="R8104" i="1"/>
  <c r="R5078" i="1"/>
  <c r="R6757" i="1"/>
  <c r="R8886" i="1"/>
  <c r="R8160" i="1"/>
  <c r="R7136" i="1"/>
  <c r="R2487" i="1"/>
  <c r="R6854" i="1"/>
  <c r="R6270" i="1"/>
  <c r="R5898" i="1"/>
  <c r="R3769" i="1"/>
  <c r="R1553" i="1"/>
  <c r="R6592" i="1"/>
  <c r="R7011" i="1"/>
  <c r="R835" i="1"/>
  <c r="R5062" i="1"/>
  <c r="R8003" i="1"/>
  <c r="R8548" i="1"/>
  <c r="R4154" i="1"/>
  <c r="R7802" i="1"/>
  <c r="R2528" i="1"/>
  <c r="R3345" i="1"/>
  <c r="R4956" i="1"/>
  <c r="R9537" i="1"/>
  <c r="R6160" i="1"/>
  <c r="R1659" i="1"/>
  <c r="R5655" i="1"/>
  <c r="R5052" i="1"/>
  <c r="R4132" i="1"/>
  <c r="R4624" i="1"/>
  <c r="R7086" i="1"/>
  <c r="R8152" i="1"/>
  <c r="R8844" i="1"/>
  <c r="R6181" i="1"/>
  <c r="R9451" i="1"/>
  <c r="R810" i="1"/>
  <c r="R8754" i="1"/>
  <c r="R9020" i="1"/>
  <c r="R4645" i="1"/>
  <c r="R1084" i="1"/>
  <c r="R5645" i="1"/>
  <c r="R8609" i="1"/>
  <c r="R4592" i="1"/>
  <c r="R5018" i="1"/>
  <c r="R7325" i="1"/>
  <c r="R9121" i="1"/>
  <c r="R6269" i="1"/>
  <c r="R3634" i="1"/>
  <c r="R7977" i="1"/>
  <c r="R9821" i="1"/>
  <c r="R4386" i="1"/>
  <c r="R8588" i="1"/>
  <c r="R1063" i="1"/>
  <c r="R7527" i="1"/>
  <c r="R9138" i="1"/>
  <c r="R2022" i="1"/>
  <c r="R8471" i="1"/>
  <c r="R4928" i="1"/>
  <c r="R9398" i="1"/>
  <c r="R2332" i="1"/>
  <c r="R6969" i="1"/>
  <c r="R4548" i="1"/>
  <c r="R326" i="1"/>
  <c r="R654" i="1"/>
  <c r="R1182" i="1"/>
  <c r="R5277" i="1"/>
  <c r="R4516" i="1"/>
  <c r="R1134" i="1"/>
  <c r="R6021" i="1"/>
  <c r="R28" i="1"/>
  <c r="R7887" i="1"/>
  <c r="R6203" i="1"/>
  <c r="R1713" i="1"/>
  <c r="R8695" i="1"/>
  <c r="R3208" i="1"/>
  <c r="R6136" i="1"/>
  <c r="R2508" i="1"/>
  <c r="R78" i="1"/>
  <c r="R231" i="1"/>
  <c r="R9268" i="1"/>
  <c r="R9001" i="1"/>
  <c r="R1494" i="1"/>
  <c r="R8589" i="1"/>
  <c r="R6959" i="1"/>
  <c r="R7374" i="1"/>
  <c r="R6583" i="1"/>
  <c r="R4359" i="1"/>
  <c r="R7845" i="1"/>
  <c r="R9763" i="1"/>
  <c r="R4926" i="1"/>
  <c r="R2630" i="1"/>
  <c r="R5346" i="1"/>
  <c r="R2557" i="1"/>
  <c r="R3884" i="1"/>
  <c r="R6383" i="1"/>
  <c r="R5397" i="1"/>
  <c r="R5988" i="1"/>
  <c r="R5235" i="1"/>
  <c r="R9590" i="1"/>
  <c r="R8672" i="1"/>
  <c r="R64" i="1"/>
  <c r="R5978" i="1"/>
  <c r="R9745" i="1"/>
  <c r="R7692" i="1"/>
  <c r="R4423" i="1"/>
  <c r="R6097" i="1"/>
  <c r="R1032" i="1"/>
  <c r="R9374" i="1"/>
  <c r="R1657" i="1"/>
  <c r="R6231" i="1"/>
  <c r="R1054" i="1"/>
  <c r="R7354" i="1"/>
  <c r="R8327" i="1"/>
  <c r="R5279" i="1"/>
  <c r="R8573" i="1"/>
  <c r="R1939" i="1"/>
  <c r="R3111" i="1"/>
  <c r="R8965" i="1"/>
  <c r="R1756" i="1"/>
  <c r="R4723" i="1"/>
  <c r="R4209" i="1"/>
  <c r="R8121" i="1"/>
  <c r="R6719" i="1"/>
  <c r="R2966" i="1"/>
  <c r="R1319" i="1"/>
  <c r="R3865" i="1"/>
  <c r="R133" i="1"/>
  <c r="R5199" i="1"/>
  <c r="R243" i="1"/>
  <c r="R3012" i="1"/>
  <c r="R4731" i="1"/>
  <c r="R9248" i="1"/>
  <c r="R2835" i="1"/>
  <c r="R2976" i="1"/>
  <c r="R5126" i="1"/>
  <c r="R8943" i="1"/>
  <c r="R5672" i="1"/>
  <c r="R1181" i="1"/>
  <c r="R5776" i="1"/>
  <c r="R2671" i="1"/>
  <c r="R1649" i="1"/>
  <c r="R3798" i="1"/>
  <c r="R5239" i="1"/>
  <c r="R9049" i="1"/>
  <c r="R9141" i="1"/>
  <c r="R8299" i="1"/>
  <c r="R3894" i="1"/>
  <c r="R8497" i="1"/>
  <c r="R7442" i="1"/>
  <c r="R2757" i="1"/>
  <c r="R7491" i="1"/>
  <c r="R2833" i="1"/>
  <c r="R3873" i="1"/>
  <c r="R1522" i="1"/>
  <c r="R6702" i="1"/>
  <c r="R3096" i="1"/>
  <c r="R4330" i="1"/>
  <c r="R463" i="1"/>
  <c r="R7525" i="1"/>
  <c r="R7869" i="1"/>
  <c r="R1895" i="1"/>
  <c r="R3238" i="1"/>
  <c r="R598" i="1"/>
  <c r="R5183" i="1"/>
  <c r="R8037" i="1"/>
  <c r="R5877" i="1"/>
  <c r="R2194" i="1"/>
  <c r="R9694" i="1"/>
  <c r="R2620" i="1"/>
  <c r="R9588" i="1"/>
  <c r="R5262" i="1"/>
  <c r="R6571" i="1"/>
  <c r="R2613" i="1"/>
  <c r="R164" i="1"/>
  <c r="R8961" i="1"/>
  <c r="R6412" i="1"/>
  <c r="R9669" i="1"/>
  <c r="R4305" i="1"/>
  <c r="R6025" i="1"/>
  <c r="R9192" i="1"/>
  <c r="R1069" i="1"/>
  <c r="R1210" i="1"/>
  <c r="R3713" i="1"/>
  <c r="R156" i="1"/>
  <c r="R7198" i="1"/>
  <c r="R8465" i="1"/>
  <c r="R9817" i="1"/>
  <c r="R9993" i="1"/>
  <c r="R3180" i="1"/>
  <c r="R8470" i="1"/>
  <c r="R1876" i="1"/>
  <c r="R8362" i="1"/>
  <c r="R2275" i="1"/>
  <c r="R452" i="1"/>
  <c r="R8057" i="1"/>
  <c r="R2250" i="1"/>
  <c r="R5300" i="1"/>
  <c r="R7707" i="1"/>
  <c r="R1459" i="1"/>
  <c r="R1920" i="1"/>
  <c r="R7834" i="1"/>
  <c r="R1077" i="1"/>
  <c r="R6967" i="1"/>
  <c r="R7596" i="1"/>
  <c r="R8069" i="1"/>
  <c r="R8750" i="1"/>
  <c r="R1837" i="1"/>
  <c r="R2933" i="1"/>
  <c r="R2809" i="1"/>
  <c r="R1800" i="1"/>
  <c r="R6084" i="1"/>
  <c r="R844" i="1"/>
  <c r="R9093" i="1"/>
  <c r="R4080" i="1"/>
  <c r="R8074" i="1"/>
  <c r="R3590" i="1"/>
  <c r="R753" i="1"/>
  <c r="R7616" i="1"/>
  <c r="R5483" i="1"/>
  <c r="R3663" i="1"/>
  <c r="R7530" i="1"/>
  <c r="R7455" i="1"/>
  <c r="R3777" i="1"/>
  <c r="R6111" i="1"/>
  <c r="R8305" i="1"/>
  <c r="R4567" i="1"/>
  <c r="R4286" i="1"/>
  <c r="R755" i="1"/>
  <c r="R33" i="1"/>
  <c r="R6945" i="1"/>
  <c r="R7266" i="1"/>
  <c r="R2992" i="1"/>
  <c r="R9552" i="1"/>
  <c r="R80" i="1"/>
  <c r="R222" i="1"/>
  <c r="R4492" i="1"/>
  <c r="R5249" i="1"/>
  <c r="R8079" i="1"/>
  <c r="R406" i="1"/>
  <c r="R3673" i="1"/>
  <c r="R1135" i="1"/>
  <c r="R2824" i="1"/>
  <c r="R4120" i="1"/>
  <c r="R8534" i="1"/>
  <c r="R1353" i="1"/>
  <c r="R7562" i="1"/>
  <c r="R4238" i="1"/>
  <c r="R6675" i="1"/>
  <c r="R8012" i="1"/>
  <c r="R1259" i="1"/>
  <c r="R974" i="1"/>
  <c r="R1510" i="1"/>
  <c r="R5463" i="1"/>
  <c r="R8652" i="1"/>
  <c r="R3300" i="1"/>
  <c r="R7756" i="1"/>
  <c r="R2777" i="1"/>
  <c r="R6308" i="1"/>
  <c r="R259" i="1"/>
  <c r="R7577" i="1"/>
  <c r="R6529" i="1"/>
  <c r="R1131" i="1"/>
  <c r="R3651" i="1"/>
  <c r="R9645" i="1"/>
  <c r="R599" i="1"/>
  <c r="R5705" i="1"/>
  <c r="R4168" i="1"/>
  <c r="R3759" i="1"/>
  <c r="R1891" i="1"/>
  <c r="R6436" i="1"/>
  <c r="R4293" i="1"/>
  <c r="R819" i="1"/>
  <c r="R7224" i="1"/>
  <c r="R4831" i="1"/>
  <c r="R7107" i="1"/>
  <c r="R3718" i="1"/>
  <c r="R6739" i="1"/>
  <c r="R1533" i="1"/>
  <c r="R7515" i="1"/>
  <c r="R7874" i="1"/>
  <c r="R8379" i="1"/>
  <c r="R146" i="1"/>
  <c r="R5846" i="1"/>
  <c r="R5730" i="1"/>
  <c r="R4375" i="1"/>
  <c r="R4046" i="1"/>
  <c r="R8829" i="1"/>
  <c r="R8875" i="1"/>
  <c r="R4061" i="1"/>
  <c r="R7394" i="1"/>
  <c r="R3095" i="1"/>
  <c r="R5244" i="1"/>
  <c r="R5125" i="1"/>
  <c r="R3505" i="1"/>
  <c r="R2200" i="1"/>
  <c r="R867" i="1"/>
  <c r="R4900" i="1"/>
  <c r="R8651" i="1"/>
  <c r="R7969" i="1"/>
  <c r="R4981" i="1"/>
  <c r="R8610" i="1"/>
  <c r="R8253" i="1"/>
  <c r="R3432" i="1"/>
  <c r="R2201" i="1"/>
  <c r="R2856" i="1"/>
  <c r="R5646" i="1"/>
  <c r="R4456" i="1"/>
  <c r="R3191" i="1"/>
  <c r="R8208" i="1"/>
  <c r="R5582" i="1"/>
  <c r="R1012" i="1"/>
  <c r="R5628" i="1"/>
  <c r="R8198" i="1"/>
  <c r="R9200" i="1"/>
  <c r="R8643" i="1"/>
  <c r="R434" i="1"/>
  <c r="R4388" i="1"/>
  <c r="R9871" i="1"/>
  <c r="R4890" i="1"/>
  <c r="R2547" i="1"/>
  <c r="R2236" i="1"/>
  <c r="R1045" i="1"/>
  <c r="R268" i="1"/>
  <c r="R6018" i="1"/>
  <c r="R9262" i="1"/>
  <c r="R4832" i="1"/>
  <c r="R8635" i="1"/>
  <c r="R2582" i="1"/>
  <c r="R7712" i="1"/>
  <c r="R8777" i="1"/>
  <c r="R1770" i="1"/>
  <c r="R6581" i="1"/>
  <c r="R8636" i="1"/>
  <c r="R999" i="1"/>
  <c r="R8261" i="1"/>
  <c r="R3138" i="1"/>
  <c r="R1303" i="1"/>
  <c r="R3195" i="1"/>
  <c r="R7925" i="1"/>
  <c r="R4110" i="1"/>
  <c r="R8931" i="1"/>
  <c r="R8304" i="1"/>
  <c r="R926" i="1"/>
  <c r="R2326" i="1"/>
  <c r="R3712" i="1"/>
  <c r="R1863" i="1"/>
  <c r="R1452" i="1"/>
  <c r="R2004" i="1"/>
  <c r="R5011" i="1"/>
  <c r="R385" i="1"/>
  <c r="R1986" i="1"/>
  <c r="R882" i="1"/>
  <c r="R7441" i="1"/>
  <c r="R3992" i="1"/>
  <c r="R6831" i="1"/>
  <c r="R8087" i="1"/>
  <c r="R3667" i="1"/>
  <c r="R417" i="1"/>
  <c r="R7920" i="1"/>
  <c r="R2346" i="1"/>
  <c r="R1848" i="1"/>
  <c r="R8425" i="1"/>
  <c r="R5094" i="1"/>
  <c r="R9235" i="1"/>
  <c r="R997" i="1"/>
  <c r="R6293" i="1"/>
  <c r="R7508" i="1"/>
  <c r="R3009" i="1"/>
  <c r="R3719" i="1"/>
  <c r="R8543" i="1"/>
  <c r="R2246" i="1"/>
  <c r="R8566" i="1"/>
  <c r="R6619" i="1"/>
  <c r="R5642" i="1"/>
  <c r="R277" i="1"/>
  <c r="R6811" i="1"/>
  <c r="R1187" i="1"/>
  <c r="R1289" i="1"/>
  <c r="R3818" i="1"/>
  <c r="R8081" i="1"/>
  <c r="R378" i="1"/>
  <c r="R7382" i="1"/>
  <c r="R2358" i="1"/>
  <c r="R9105" i="1"/>
  <c r="R8185" i="1"/>
  <c r="R3621" i="1"/>
  <c r="R4606" i="1"/>
  <c r="R8478" i="1"/>
  <c r="R2411" i="1"/>
  <c r="R9047" i="1"/>
  <c r="R1434" i="1"/>
  <c r="R107" i="1"/>
  <c r="R3470" i="1"/>
  <c r="R2626" i="1"/>
  <c r="R8106" i="1"/>
  <c r="R8888" i="1"/>
  <c r="R7386" i="1"/>
  <c r="R6530" i="1"/>
  <c r="R7570" i="1"/>
  <c r="R3116" i="1"/>
  <c r="R5561" i="1"/>
  <c r="R1890" i="1"/>
  <c r="R8887" i="1"/>
  <c r="R8321" i="1"/>
  <c r="R1072" i="1"/>
  <c r="R9376" i="1"/>
  <c r="R295" i="1"/>
  <c r="R7976" i="1"/>
  <c r="R4142" i="1"/>
  <c r="R9540" i="1"/>
  <c r="R8976" i="1"/>
  <c r="R7185" i="1"/>
  <c r="R44" i="1"/>
  <c r="R5906" i="1"/>
  <c r="R4245" i="1"/>
  <c r="R8077" i="1"/>
  <c r="R1375" i="1"/>
  <c r="R3472" i="1"/>
  <c r="R2828" i="1"/>
  <c r="R9747" i="1"/>
  <c r="R6454" i="1"/>
  <c r="R8778" i="1"/>
  <c r="R2297" i="1"/>
  <c r="R5766" i="1"/>
  <c r="R9081" i="1"/>
  <c r="R307" i="1"/>
  <c r="R7884" i="1"/>
  <c r="R2534" i="1"/>
  <c r="R1313" i="1"/>
  <c r="R371" i="1"/>
  <c r="R4237" i="1"/>
  <c r="R1590" i="1"/>
  <c r="R5813" i="1"/>
  <c r="R8130" i="1"/>
  <c r="R1540" i="1"/>
  <c r="R5248" i="1"/>
  <c r="R832" i="1"/>
  <c r="R5786" i="1"/>
  <c r="R1888" i="1"/>
  <c r="R87" i="1"/>
  <c r="R6095" i="1"/>
  <c r="R8772" i="1"/>
  <c r="R8984" i="1"/>
  <c r="R581" i="1"/>
  <c r="R1166" i="1"/>
  <c r="R4391" i="1"/>
  <c r="R1359" i="1"/>
  <c r="R2112" i="1"/>
  <c r="R5050" i="1"/>
  <c r="R4287" i="1"/>
  <c r="R1885" i="1"/>
  <c r="R1538" i="1"/>
  <c r="R1648" i="1"/>
  <c r="R8771" i="1"/>
  <c r="R706" i="1"/>
  <c r="R2312" i="1"/>
  <c r="R8370" i="1"/>
  <c r="R9338" i="1"/>
  <c r="R6088" i="1"/>
  <c r="R6672" i="1"/>
  <c r="R6346" i="1"/>
  <c r="R7813" i="1"/>
  <c r="R5852" i="1"/>
  <c r="R9964" i="1"/>
  <c r="R3451" i="1"/>
  <c r="R2811" i="1"/>
  <c r="R9092" i="1"/>
  <c r="R2464" i="1"/>
  <c r="R2802" i="1"/>
  <c r="R8228" i="1"/>
  <c r="R8720" i="1"/>
  <c r="R5947" i="1"/>
  <c r="R6115" i="1"/>
  <c r="R1473" i="1"/>
  <c r="R9142" i="1"/>
  <c r="R4485" i="1"/>
  <c r="R3870" i="1"/>
  <c r="R631" i="1"/>
  <c r="R3075" i="1"/>
  <c r="R1250" i="1"/>
  <c r="R6946" i="1"/>
  <c r="R4312" i="1"/>
  <c r="R5137" i="1"/>
  <c r="R6507" i="1"/>
  <c r="R5713" i="1"/>
  <c r="R4767" i="1"/>
  <c r="R9587" i="1"/>
  <c r="R7124" i="1"/>
  <c r="R6734" i="1"/>
  <c r="R2753" i="1"/>
  <c r="R4657" i="1"/>
  <c r="R5209" i="1"/>
  <c r="R2758" i="1"/>
  <c r="R7424" i="1"/>
  <c r="R2778" i="1"/>
  <c r="R9771" i="1"/>
  <c r="R1654" i="1"/>
  <c r="R930" i="1"/>
  <c r="R5778" i="1"/>
  <c r="R7604" i="1"/>
  <c r="R9733" i="1"/>
  <c r="R1816" i="1"/>
  <c r="R6818" i="1"/>
  <c r="R355" i="1"/>
  <c r="R1966" i="1"/>
  <c r="R6802" i="1"/>
  <c r="R7187" i="1"/>
  <c r="R5922" i="1"/>
  <c r="R8923" i="1"/>
  <c r="R2645" i="1"/>
  <c r="R6899" i="1"/>
  <c r="R9471" i="1"/>
  <c r="R7935" i="1"/>
  <c r="R6405" i="1"/>
  <c r="R4652" i="1"/>
  <c r="R769" i="1"/>
  <c r="R6776" i="1"/>
  <c r="R1363" i="1"/>
  <c r="R4741" i="1"/>
  <c r="R8149" i="1"/>
  <c r="R1074" i="1"/>
  <c r="R1458" i="1"/>
  <c r="R2238" i="1"/>
  <c r="R6428" i="1"/>
  <c r="R6642" i="1"/>
  <c r="R31" i="1"/>
  <c r="R7552" i="1"/>
  <c r="R8904" i="1"/>
  <c r="R2736" i="1"/>
  <c r="R5098" i="1"/>
  <c r="R5009" i="1"/>
  <c r="R6644" i="1"/>
  <c r="R4789" i="1"/>
  <c r="R9308" i="1"/>
  <c r="R4745" i="1"/>
  <c r="R6808" i="1"/>
  <c r="R3030" i="1"/>
  <c r="R7484" i="1"/>
  <c r="R4989" i="1"/>
  <c r="R6564" i="1"/>
  <c r="R4344" i="1"/>
  <c r="R7429" i="1"/>
  <c r="R6066" i="1"/>
  <c r="R1276" i="1"/>
  <c r="R7566" i="1"/>
  <c r="R9172" i="1"/>
  <c r="R9346" i="1"/>
  <c r="R2001" i="1"/>
  <c r="R4367" i="1"/>
  <c r="R9720" i="1"/>
  <c r="R9742" i="1"/>
  <c r="R4520" i="1"/>
  <c r="R5659" i="1"/>
  <c r="R9840" i="1"/>
  <c r="R8560" i="1"/>
  <c r="R202" i="1"/>
  <c r="R8841" i="1"/>
  <c r="R1280" i="1"/>
  <c r="R6471" i="1"/>
  <c r="R4997" i="1"/>
  <c r="R1328" i="1"/>
  <c r="R83" i="1"/>
  <c r="R8744" i="1"/>
  <c r="R5452" i="1"/>
  <c r="R4802" i="1"/>
  <c r="R9691" i="1"/>
  <c r="R4607" i="1"/>
  <c r="R886" i="1"/>
  <c r="R4385" i="1"/>
  <c r="R7521" i="1"/>
  <c r="R7005" i="1"/>
  <c r="R6539" i="1"/>
  <c r="R2983" i="1"/>
  <c r="R6733" i="1"/>
  <c r="R6090" i="1"/>
  <c r="R7212" i="1"/>
  <c r="R6213" i="1"/>
  <c r="R8109" i="1"/>
  <c r="R3032" i="1"/>
  <c r="R7213" i="1"/>
  <c r="R1262" i="1"/>
  <c r="R185" i="1"/>
  <c r="R944" i="1"/>
  <c r="R9888" i="1"/>
  <c r="R2525" i="1"/>
  <c r="R1342" i="1"/>
  <c r="R6947" i="1"/>
  <c r="R2041" i="1"/>
  <c r="R8120" i="1"/>
  <c r="R8265" i="1"/>
  <c r="R9531" i="1"/>
  <c r="R8684" i="1"/>
  <c r="R9005" i="1"/>
  <c r="R1132" i="1"/>
  <c r="R3960" i="1"/>
  <c r="R7900" i="1"/>
  <c r="R5230" i="1"/>
  <c r="R8502" i="1"/>
  <c r="R7057" i="1"/>
  <c r="R9173" i="1"/>
  <c r="R9903" i="1"/>
  <c r="R3993" i="1"/>
  <c r="R3225" i="1"/>
  <c r="R24" i="1"/>
  <c r="R9403" i="1"/>
  <c r="R5755" i="1"/>
  <c r="R136" i="1"/>
  <c r="R6085" i="1"/>
  <c r="R3946" i="1"/>
  <c r="R3821" i="1"/>
  <c r="R7749" i="1"/>
  <c r="R7682" i="1"/>
  <c r="R696" i="1"/>
  <c r="R4615" i="1"/>
  <c r="R1499" i="1"/>
  <c r="R3223" i="1"/>
  <c r="R2892" i="1"/>
  <c r="R4531" i="1"/>
  <c r="R1747" i="1"/>
  <c r="R4686" i="1"/>
  <c r="R9437" i="1"/>
  <c r="R430" i="1"/>
  <c r="R7751" i="1"/>
  <c r="R3299" i="1"/>
  <c r="R5515" i="1"/>
  <c r="R9539" i="1"/>
  <c r="R2854" i="1"/>
  <c r="R2690" i="1"/>
  <c r="R4005" i="1"/>
  <c r="R3080" i="1"/>
  <c r="R3499" i="1"/>
  <c r="R5205" i="1"/>
  <c r="R1873" i="1"/>
  <c r="R7203" i="1"/>
  <c r="R5688" i="1"/>
  <c r="R2234" i="1"/>
  <c r="R7532" i="1"/>
  <c r="R9618" i="1"/>
  <c r="R665" i="1"/>
  <c r="R4662" i="1"/>
  <c r="R3530" i="1"/>
  <c r="R4156" i="1"/>
  <c r="R3903" i="1"/>
  <c r="R8683" i="1"/>
  <c r="R4066" i="1"/>
  <c r="R6664" i="1"/>
  <c r="R2455" i="1"/>
  <c r="R7330" i="1"/>
  <c r="R541" i="1"/>
  <c r="R8994" i="1"/>
  <c r="R6430" i="1"/>
  <c r="R5549" i="1"/>
  <c r="R4750" i="1"/>
  <c r="R2279" i="1"/>
  <c r="R9280" i="1"/>
  <c r="R4517" i="1"/>
  <c r="R9446" i="1"/>
  <c r="R4373" i="1"/>
  <c r="R7594" i="1"/>
  <c r="R9846" i="1"/>
  <c r="R1456" i="1"/>
  <c r="R6970" i="1"/>
  <c r="R1960" i="1"/>
  <c r="R6784" i="1"/>
  <c r="R2548" i="1"/>
  <c r="R6341" i="1"/>
  <c r="R7653" i="1"/>
  <c r="R5354" i="1"/>
  <c r="R1318" i="1"/>
  <c r="R1703" i="1"/>
  <c r="R9570" i="1"/>
  <c r="R7348" i="1"/>
  <c r="R6813" i="1"/>
  <c r="R375" i="1"/>
  <c r="R9800" i="1"/>
  <c r="R9643" i="1"/>
  <c r="R8818" i="1"/>
  <c r="R8385" i="1"/>
  <c r="R9343" i="1"/>
  <c r="R9799" i="1"/>
  <c r="R1441" i="1"/>
  <c r="R2445" i="1"/>
  <c r="R4833" i="1"/>
  <c r="R894" i="1"/>
  <c r="R6663" i="1"/>
  <c r="R6240" i="1"/>
  <c r="R422" i="1"/>
  <c r="R4604" i="1"/>
  <c r="R3281" i="1"/>
  <c r="R3655" i="1"/>
  <c r="R1185" i="1"/>
  <c r="R3901" i="1"/>
  <c r="R1292" i="1"/>
  <c r="R8195" i="1"/>
  <c r="R7415" i="1"/>
  <c r="R1338" i="1"/>
  <c r="R8323" i="1"/>
  <c r="R9959" i="1"/>
  <c r="R1388" i="1"/>
  <c r="R4935" i="1"/>
  <c r="R7572" i="1"/>
  <c r="R2721" i="1"/>
  <c r="R4273" i="1"/>
  <c r="R4556" i="1"/>
  <c r="R7384" i="1"/>
  <c r="R3581" i="1"/>
  <c r="R2067" i="1"/>
  <c r="R8773" i="1"/>
  <c r="R2665" i="1"/>
  <c r="R3823" i="1"/>
  <c r="R9982" i="1"/>
  <c r="R6170" i="1"/>
  <c r="R4458" i="1"/>
  <c r="R324" i="1"/>
  <c r="R7089" i="1"/>
  <c r="R7939" i="1"/>
  <c r="R3825" i="1"/>
  <c r="R4345" i="1"/>
  <c r="R6223" i="1"/>
  <c r="R6512" i="1"/>
  <c r="R1786" i="1"/>
  <c r="R2206" i="1"/>
  <c r="R3672" i="1"/>
  <c r="R5937" i="1"/>
  <c r="R8704" i="1"/>
  <c r="R1049" i="1"/>
  <c r="R1525" i="1"/>
  <c r="R7559" i="1"/>
  <c r="R8435" i="1"/>
  <c r="R4048" i="1"/>
  <c r="R7622" i="1"/>
  <c r="R1391" i="1"/>
  <c r="R3803" i="1"/>
  <c r="R9025" i="1"/>
  <c r="R8186" i="1"/>
  <c r="R8701" i="1"/>
  <c r="R9909" i="1"/>
  <c r="R3577" i="1"/>
  <c r="R7914" i="1"/>
  <c r="R6737" i="1"/>
  <c r="R5478" i="1"/>
  <c r="R1753" i="1"/>
  <c r="R2621" i="1"/>
  <c r="R2068" i="1"/>
  <c r="R206" i="1"/>
  <c r="R3772" i="1"/>
  <c r="R9206" i="1"/>
  <c r="R1162" i="1"/>
  <c r="R7768" i="1"/>
  <c r="R9734" i="1"/>
  <c r="R3536" i="1"/>
  <c r="R6202" i="1"/>
  <c r="R9612" i="1"/>
  <c r="R1381" i="1"/>
  <c r="R9772" i="1"/>
  <c r="R5821" i="1"/>
  <c r="R9494" i="1"/>
  <c r="R2593" i="1"/>
  <c r="R7538" i="1"/>
  <c r="R5685" i="1"/>
  <c r="R7588" i="1"/>
  <c r="R2240" i="1"/>
  <c r="R6367" i="1"/>
  <c r="R4449" i="1"/>
  <c r="R9256" i="1"/>
  <c r="R1881" i="1"/>
  <c r="R4247" i="1"/>
  <c r="R3153" i="1"/>
  <c r="R5146" i="1"/>
  <c r="R7299" i="1"/>
  <c r="R8174" i="1"/>
  <c r="R5320" i="1"/>
  <c r="R908" i="1"/>
  <c r="R5498" i="1"/>
  <c r="R4225" i="1"/>
  <c r="R3110" i="1"/>
  <c r="R8140" i="1"/>
  <c r="R3833" i="1"/>
  <c r="R6754" i="1"/>
  <c r="R6789" i="1"/>
  <c r="R3199" i="1"/>
  <c r="R3659" i="1"/>
  <c r="R8399" i="1"/>
  <c r="R7789" i="1"/>
  <c r="R9270" i="1"/>
  <c r="R3421" i="1"/>
  <c r="R8289" i="1"/>
  <c r="R9777" i="1"/>
  <c r="R1867" i="1"/>
  <c r="R7589" i="1"/>
  <c r="R5405" i="1"/>
  <c r="R6557" i="1"/>
  <c r="R7543" i="1"/>
  <c r="R7890" i="1"/>
  <c r="R7334" i="1"/>
  <c r="R1949" i="1"/>
  <c r="R1017" i="1"/>
  <c r="R6316" i="1"/>
  <c r="R850" i="1"/>
  <c r="R624" i="1"/>
  <c r="R9240" i="1"/>
  <c r="R4027" i="1"/>
  <c r="R4529" i="1"/>
  <c r="R383" i="1"/>
  <c r="R2565" i="1"/>
  <c r="R4349" i="1"/>
  <c r="R5337" i="1"/>
  <c r="R2005" i="1"/>
  <c r="R2374" i="1"/>
  <c r="R7663" i="1"/>
  <c r="R8203" i="1"/>
  <c r="R9405" i="1"/>
  <c r="R622" i="1"/>
  <c r="R5388" i="1"/>
  <c r="R1644" i="1"/>
  <c r="R435" i="1"/>
  <c r="R6560" i="1"/>
  <c r="R1009" i="1"/>
  <c r="R5448" i="1"/>
  <c r="R9010" i="1"/>
  <c r="R991" i="1"/>
  <c r="R8797" i="1"/>
  <c r="R8088" i="1"/>
  <c r="R5097" i="1"/>
  <c r="R4608" i="1"/>
  <c r="R7181" i="1"/>
  <c r="R960" i="1"/>
  <c r="R7558" i="1"/>
  <c r="R6930" i="1"/>
  <c r="R8898" i="1"/>
  <c r="R5236" i="1"/>
  <c r="R2070" i="1"/>
  <c r="R1839" i="1"/>
  <c r="R4384" i="1"/>
  <c r="R2874" i="1"/>
  <c r="R8977" i="1"/>
  <c r="R2341" i="1"/>
  <c r="R4012" i="1"/>
  <c r="R9836" i="1"/>
  <c r="R2442" i="1"/>
  <c r="R7466" i="1"/>
  <c r="R9517" i="1"/>
  <c r="R9904" i="1"/>
  <c r="R1326" i="1"/>
  <c r="R5621" i="1"/>
  <c r="R677" i="1"/>
  <c r="R6279" i="1"/>
  <c r="R1830" i="1"/>
  <c r="R3729" i="1"/>
  <c r="R4984" i="1"/>
  <c r="R6440" i="1"/>
  <c r="R4867" i="1"/>
  <c r="R2794" i="1"/>
  <c r="R4838" i="1"/>
  <c r="R3415" i="1"/>
  <c r="R8162" i="1"/>
  <c r="R9782" i="1"/>
  <c r="R1765" i="1"/>
  <c r="R3226" i="1"/>
  <c r="R6137" i="1"/>
  <c r="R1081" i="1"/>
  <c r="R7215" i="1"/>
  <c r="R2281" i="1"/>
  <c r="R6232" i="1"/>
  <c r="R1602" i="1"/>
  <c r="R1060" i="1"/>
  <c r="R5858" i="1"/>
  <c r="R6662" i="1"/>
  <c r="R9281" i="1"/>
  <c r="R3128" i="1"/>
  <c r="R9026" i="1"/>
  <c r="R4440" i="1"/>
  <c r="R2231" i="1"/>
  <c r="R5305" i="1"/>
  <c r="R784" i="1"/>
  <c r="R6845" i="1"/>
  <c r="R4381" i="1"/>
  <c r="R6660" i="1"/>
  <c r="R3233" i="1"/>
  <c r="R1089" i="1"/>
  <c r="R3665" i="1"/>
  <c r="R4811" i="1"/>
  <c r="R5064" i="1"/>
  <c r="R8786" i="1"/>
  <c r="R3048" i="1"/>
  <c r="R5560" i="1"/>
  <c r="R3567" i="1"/>
  <c r="R9810" i="1"/>
  <c r="R4536" i="1"/>
  <c r="R9448" i="1"/>
  <c r="R7313" i="1"/>
  <c r="R3911" i="1"/>
  <c r="R1418" i="1"/>
  <c r="R4411" i="1"/>
  <c r="R860" i="1"/>
  <c r="R996" i="1"/>
  <c r="R2434" i="1"/>
  <c r="R9935" i="1"/>
  <c r="R9946" i="1"/>
  <c r="R3527" i="1"/>
  <c r="R3945" i="1"/>
  <c r="R1785" i="1"/>
  <c r="R6602" i="1"/>
  <c r="R9000" i="1"/>
  <c r="R6396" i="1"/>
  <c r="R279" i="1"/>
  <c r="R9895" i="1"/>
  <c r="R3662" i="1"/>
  <c r="R584" i="1"/>
  <c r="R467" i="1"/>
  <c r="R8900" i="1"/>
  <c r="R7633" i="1"/>
  <c r="R256" i="1"/>
  <c r="R1617" i="1"/>
  <c r="R2764" i="1"/>
  <c r="R8980" i="1"/>
  <c r="R2632" i="1"/>
  <c r="R1082" i="1"/>
  <c r="R6749" i="1"/>
  <c r="R6544" i="1"/>
  <c r="R4927" i="1"/>
  <c r="R6164" i="1"/>
  <c r="R6091" i="1"/>
  <c r="R2819" i="1"/>
  <c r="R8852" i="1"/>
  <c r="R2402" i="1"/>
  <c r="R3704" i="1"/>
  <c r="R2954" i="1"/>
  <c r="R1470" i="1"/>
  <c r="R2656" i="1"/>
  <c r="R1760" i="1"/>
  <c r="R2749" i="1"/>
  <c r="R6420" i="1"/>
  <c r="R9012" i="1"/>
  <c r="R2549" i="1"/>
  <c r="R7486" i="1"/>
  <c r="R4021" i="1"/>
  <c r="R9545" i="1"/>
  <c r="R7320" i="1"/>
  <c r="R9926" i="1"/>
  <c r="R5544" i="1"/>
  <c r="R1113" i="1"/>
  <c r="R420" i="1"/>
  <c r="R1451" i="1"/>
  <c r="R9082" i="1"/>
  <c r="R7496" i="1"/>
  <c r="R1744" i="1"/>
  <c r="R8489" i="1"/>
  <c r="R8371" i="1"/>
  <c r="R9048" i="1"/>
  <c r="R8692" i="1"/>
  <c r="R5585" i="1"/>
  <c r="R5499" i="1"/>
  <c r="R23" i="1"/>
  <c r="R7056" i="1"/>
  <c r="R710" i="1"/>
  <c r="R6153" i="1"/>
  <c r="R4" i="1"/>
  <c r="R4157" i="1"/>
  <c r="R4354" i="1"/>
  <c r="R3055" i="1"/>
  <c r="R5117" i="1"/>
  <c r="R3618" i="1"/>
  <c r="R6666" i="1"/>
  <c r="R4976" i="1"/>
  <c r="R8168" i="1"/>
  <c r="R9383" i="1"/>
  <c r="R4111" i="1"/>
  <c r="R5260" i="1"/>
  <c r="R4530" i="1"/>
  <c r="R4131" i="1"/>
  <c r="R3969" i="1"/>
  <c r="R5829" i="1"/>
  <c r="R6006" i="1"/>
  <c r="R1511" i="1"/>
  <c r="R1913" i="1"/>
  <c r="R803" i="1"/>
  <c r="R6061" i="1"/>
  <c r="R7734" i="1"/>
  <c r="R4814" i="1"/>
  <c r="R8986" i="1"/>
  <c r="R2394" i="1"/>
  <c r="R7315" i="1"/>
  <c r="R559" i="1"/>
  <c r="R9493" i="1"/>
  <c r="R5825" i="1"/>
  <c r="R347" i="1"/>
  <c r="R9447" i="1"/>
  <c r="R7674" i="1"/>
  <c r="R8431" i="1"/>
  <c r="R4219" i="1"/>
  <c r="R6007" i="1"/>
  <c r="R1211" i="1"/>
  <c r="R6335" i="1"/>
  <c r="R6801" i="1"/>
  <c r="R3391" i="1"/>
  <c r="R7018" i="1"/>
  <c r="R5406" i="1"/>
  <c r="R8518" i="1"/>
  <c r="R6654" i="1"/>
  <c r="R1156" i="1"/>
  <c r="R715" i="1"/>
  <c r="R5704" i="1"/>
  <c r="R1159" i="1"/>
  <c r="R9646" i="1"/>
  <c r="R958" i="1"/>
  <c r="R2012" i="1"/>
  <c r="R2135" i="1"/>
  <c r="R4843" i="1"/>
  <c r="R6944" i="1"/>
  <c r="R1019" i="1"/>
  <c r="R8544" i="1"/>
  <c r="R3349" i="1"/>
  <c r="R4218" i="1"/>
  <c r="R7380" i="1"/>
  <c r="R8422" i="1"/>
  <c r="R3787" i="1"/>
  <c r="R8170" i="1"/>
  <c r="R2283" i="1"/>
  <c r="R2898" i="1"/>
  <c r="R7903" i="1"/>
  <c r="R6903" i="1"/>
  <c r="R4640" i="1"/>
  <c r="R1495" i="1"/>
  <c r="R9361" i="1"/>
  <c r="R3078" i="1"/>
  <c r="R6123" i="1"/>
  <c r="R4849" i="1"/>
  <c r="R1449" i="1"/>
  <c r="R2517" i="1"/>
  <c r="R6814" i="1"/>
  <c r="R9962" i="1"/>
  <c r="R8884" i="1"/>
  <c r="R8277" i="1"/>
  <c r="R5312" i="1"/>
  <c r="R8698" i="1"/>
  <c r="R1820" i="1"/>
  <c r="R3197" i="1"/>
  <c r="R4258" i="1"/>
  <c r="R4898" i="1"/>
  <c r="R9597" i="1"/>
  <c r="R6891" i="1"/>
  <c r="R251" i="1"/>
  <c r="R3473" i="1"/>
  <c r="R8506" i="1"/>
  <c r="R6976" i="1"/>
  <c r="R6499" i="1"/>
  <c r="R3290" i="1"/>
  <c r="R8011" i="1"/>
  <c r="R5307" i="1"/>
  <c r="R446" i="1"/>
  <c r="R6989" i="1"/>
  <c r="R6566" i="1"/>
  <c r="R6504" i="1"/>
  <c r="R2143" i="1"/>
  <c r="R331" i="1"/>
  <c r="R5391" i="1"/>
  <c r="R8127" i="1"/>
  <c r="R5192" i="1"/>
  <c r="R8107" i="1"/>
  <c r="R834" i="1"/>
  <c r="R6846" i="1"/>
  <c r="R883" i="1"/>
  <c r="R8685" i="1"/>
  <c r="R3878" i="1"/>
  <c r="R105" i="1"/>
  <c r="R2074" i="1"/>
  <c r="R7820" i="1"/>
  <c r="R8138" i="1"/>
  <c r="R4819" i="1"/>
  <c r="R5089" i="1"/>
  <c r="R6104" i="1"/>
  <c r="R6122" i="1"/>
  <c r="R9991" i="1"/>
  <c r="R5733" i="1"/>
  <c r="R4612" i="1"/>
  <c r="R2590" i="1"/>
  <c r="R6622" i="1"/>
  <c r="R5038" i="1"/>
  <c r="R4276" i="1"/>
  <c r="R7350" i="1"/>
  <c r="R7576" i="1"/>
  <c r="R377" i="1"/>
  <c r="R2134" i="1"/>
  <c r="R8814" i="1"/>
  <c r="R2769" i="1"/>
  <c r="R9163" i="1"/>
  <c r="R9860" i="1"/>
  <c r="R6526" i="1"/>
  <c r="R2551" i="1"/>
  <c r="R1991" i="1"/>
  <c r="R2324" i="1"/>
  <c r="R5548" i="1"/>
  <c r="R2623" i="1"/>
  <c r="R1823" i="1"/>
  <c r="R5832" i="1"/>
  <c r="R296" i="1"/>
  <c r="R5215" i="1"/>
  <c r="R5218" i="1"/>
  <c r="R8300" i="1"/>
  <c r="R2942" i="1"/>
  <c r="R5518" i="1"/>
  <c r="R3991" i="1"/>
  <c r="R5869" i="1"/>
  <c r="R8276" i="1"/>
  <c r="R5698" i="1"/>
  <c r="R7067" i="1"/>
  <c r="R5066" i="1"/>
  <c r="R502" i="1"/>
  <c r="R5814" i="1"/>
  <c r="R5379" i="1"/>
  <c r="R5550" i="1"/>
  <c r="R5749" i="1"/>
  <c r="R8387" i="1"/>
  <c r="R382" i="1"/>
  <c r="R1324" i="1"/>
  <c r="R3051" i="1"/>
  <c r="R8164" i="1"/>
  <c r="R4934" i="1"/>
  <c r="R3747" i="1"/>
  <c r="R9052" i="1"/>
  <c r="R9444" i="1"/>
  <c r="R3393" i="1"/>
  <c r="R3805" i="1"/>
  <c r="R7708" i="1"/>
  <c r="R4464" i="1"/>
  <c r="R3120" i="1"/>
  <c r="R7004" i="1"/>
  <c r="R6908" i="1"/>
  <c r="R267" i="1"/>
  <c r="R8513" i="1"/>
  <c r="R7398" i="1"/>
  <c r="R436" i="1"/>
  <c r="R9525" i="1"/>
  <c r="R3804" i="1"/>
  <c r="R5033" i="1"/>
  <c r="R9932" i="1"/>
  <c r="R9835" i="1"/>
  <c r="R7206" i="1"/>
  <c r="R9369" i="1"/>
  <c r="R8974" i="1"/>
  <c r="R7012" i="1"/>
  <c r="R8158" i="1"/>
  <c r="R9732" i="1"/>
  <c r="R8142" i="1"/>
  <c r="R3760" i="1"/>
  <c r="R5835" i="1"/>
  <c r="R2560" i="1"/>
  <c r="R4243" i="1"/>
  <c r="R4870" i="1"/>
  <c r="R5855" i="1"/>
  <c r="R7833" i="1"/>
  <c r="R1216" i="1"/>
  <c r="R3958" i="1"/>
  <c r="R224" i="1"/>
  <c r="R8346" i="1"/>
  <c r="R2903" i="1"/>
  <c r="R1298" i="1"/>
  <c r="R1662" i="1"/>
  <c r="R2770" i="1"/>
  <c r="R8557" i="1"/>
  <c r="R485" i="1"/>
  <c r="R7055" i="1"/>
  <c r="R3829" i="1"/>
  <c r="R1700" i="1"/>
  <c r="R3810" i="1"/>
  <c r="R6076" i="1"/>
  <c r="R3061" i="1"/>
  <c r="R6457" i="1"/>
  <c r="R3211" i="1"/>
  <c r="R5591" i="1"/>
  <c r="R393" i="1"/>
  <c r="R8680" i="1"/>
  <c r="R114" i="1"/>
  <c r="R4829" i="1"/>
  <c r="R1247" i="1"/>
  <c r="R7481" i="1"/>
  <c r="R9886" i="1"/>
  <c r="R4703" i="1"/>
  <c r="R6047" i="1"/>
  <c r="R2661" i="1"/>
  <c r="R5436" i="1"/>
  <c r="R7141" i="1"/>
  <c r="R4135" i="1"/>
  <c r="R4924" i="1"/>
  <c r="R4728" i="1"/>
  <c r="R6904" i="1"/>
  <c r="R2825" i="1"/>
  <c r="R414" i="1"/>
  <c r="R1377" i="1"/>
  <c r="R5370" i="1"/>
  <c r="R9990" i="1"/>
  <c r="R2384" i="1"/>
  <c r="R8815" i="1"/>
  <c r="R10000" i="1"/>
  <c r="R112" i="1"/>
  <c r="R6631" i="1"/>
  <c r="R8153" i="1"/>
  <c r="R3357" i="1"/>
  <c r="R172" i="1"/>
  <c r="R9433" i="1"/>
  <c r="R9310" i="1"/>
  <c r="R814" i="1"/>
  <c r="R2711" i="1"/>
  <c r="R913" i="1"/>
  <c r="R9299" i="1"/>
  <c r="R3964" i="1"/>
  <c r="R6730" i="1"/>
  <c r="R8213" i="1"/>
  <c r="R2555" i="1"/>
  <c r="R875" i="1"/>
  <c r="R300" i="1"/>
  <c r="R5762" i="1"/>
  <c r="R9553" i="1"/>
  <c r="R6994" i="1"/>
  <c r="R1981" i="1"/>
  <c r="R3913" i="1"/>
  <c r="R8225" i="1"/>
  <c r="R7378" i="1"/>
  <c r="R7848" i="1"/>
  <c r="R7230" i="1"/>
  <c r="R4402" i="1"/>
  <c r="R6384" i="1"/>
  <c r="R4083" i="1"/>
  <c r="R7448" i="1"/>
  <c r="R7125" i="1"/>
  <c r="R2915" i="1"/>
  <c r="R9594" i="1"/>
  <c r="R591" i="1"/>
  <c r="R3023" i="1"/>
  <c r="R6977" i="1"/>
  <c r="R2368" i="1"/>
  <c r="R7750" i="1"/>
  <c r="R3378" i="1"/>
  <c r="R5711" i="1"/>
  <c r="R4739" i="1"/>
  <c r="R3980" i="1"/>
  <c r="R8955" i="1"/>
  <c r="R705" i="1"/>
  <c r="R4673" i="1"/>
  <c r="R7138" i="1"/>
  <c r="R8561" i="1"/>
  <c r="R2364" i="1"/>
  <c r="R4715" i="1"/>
  <c r="R2815" i="1"/>
  <c r="R5816" i="1"/>
  <c r="R7499" i="1"/>
  <c r="R9615" i="1"/>
  <c r="R7477" i="1"/>
  <c r="R6374" i="1"/>
  <c r="R4169" i="1"/>
  <c r="R3504" i="1"/>
  <c r="R8122" i="1"/>
  <c r="R2498" i="1"/>
  <c r="R2673" i="1"/>
  <c r="R9582" i="1"/>
  <c r="R7964" i="1"/>
  <c r="R9901" i="1"/>
  <c r="R3715" i="1"/>
  <c r="R6782" i="1"/>
  <c r="R8995" i="1"/>
  <c r="R1360" i="1"/>
  <c r="R1536" i="1"/>
  <c r="R6780" i="1"/>
  <c r="R2734" i="1"/>
  <c r="R4455" i="1"/>
  <c r="R4072" i="1"/>
  <c r="R8708" i="1"/>
  <c r="R4314" i="1"/>
  <c r="R225" i="1"/>
  <c r="R7783" i="1"/>
  <c r="R3006" i="1"/>
  <c r="R1294" i="1"/>
  <c r="R8416" i="1"/>
  <c r="R661" i="1"/>
  <c r="R7043" i="1"/>
  <c r="R7445" i="1"/>
  <c r="R737" i="1"/>
  <c r="R7816" i="1"/>
  <c r="R8712" i="1"/>
  <c r="R2894" i="1"/>
  <c r="R8951" i="1"/>
  <c r="R3129" i="1"/>
  <c r="R3394" i="1"/>
  <c r="R5838" i="1"/>
  <c r="R7400" i="1"/>
  <c r="R5434" i="1"/>
  <c r="R2069" i="1"/>
  <c r="R8997" i="1"/>
  <c r="R2646" i="1"/>
  <c r="R7163" i="1"/>
  <c r="R6069" i="1"/>
  <c r="R5374" i="1"/>
  <c r="R6824" i="1"/>
  <c r="R7608" i="1"/>
  <c r="R1248" i="1"/>
  <c r="R9229" i="1"/>
  <c r="R972" i="1"/>
  <c r="R8528" i="1"/>
  <c r="R881" i="1"/>
  <c r="R7599" i="1"/>
  <c r="R9411" i="1"/>
  <c r="R9475" i="1"/>
  <c r="R5974" i="1"/>
  <c r="R7542" i="1"/>
  <c r="R102" i="1"/>
  <c r="R2058" i="1"/>
  <c r="R658" i="1"/>
  <c r="R2860" i="1"/>
  <c r="R5155" i="1"/>
  <c r="R6133" i="1"/>
  <c r="R8667" i="1"/>
  <c r="R7999" i="1"/>
  <c r="R1995" i="1"/>
  <c r="R6907" i="1"/>
  <c r="R3185" i="1"/>
  <c r="R6724" i="1"/>
  <c r="R1020" i="1"/>
  <c r="R8633" i="1"/>
  <c r="R8958" i="1"/>
  <c r="R3507" i="1"/>
  <c r="R5967" i="1"/>
  <c r="R8002" i="1"/>
  <c r="R9478" i="1"/>
  <c r="R6404" i="1"/>
  <c r="R7031" i="1"/>
  <c r="R3266" i="1"/>
  <c r="R9851" i="1"/>
  <c r="R128" i="1"/>
  <c r="R8124" i="1"/>
  <c r="R8089" i="1"/>
  <c r="R368" i="1"/>
  <c r="R2353" i="1"/>
  <c r="R61" i="1"/>
  <c r="R7071" i="1"/>
  <c r="R4129" i="1"/>
  <c r="R2207" i="1"/>
  <c r="R9406" i="1"/>
  <c r="R5831" i="1"/>
  <c r="R7824" i="1"/>
  <c r="R1112" i="1"/>
  <c r="R5980" i="1"/>
  <c r="R1782" i="1"/>
  <c r="R4577" i="1"/>
  <c r="R161" i="1"/>
  <c r="R8352" i="1"/>
  <c r="R6868" i="1"/>
  <c r="R7937" i="1"/>
  <c r="R6299" i="1"/>
  <c r="R4804" i="1"/>
  <c r="R5531" i="1"/>
  <c r="R6075" i="1"/>
  <c r="R8623" i="1"/>
  <c r="R8945" i="1"/>
  <c r="R8681" i="1"/>
  <c r="R4754" i="1"/>
  <c r="R951" i="1"/>
  <c r="R2739" i="1"/>
  <c r="R329" i="1"/>
  <c r="R5775" i="1"/>
  <c r="R5104" i="1"/>
  <c r="R5034" i="1"/>
  <c r="R9348" i="1"/>
  <c r="R1930" i="1"/>
  <c r="R759" i="1"/>
  <c r="R4968" i="1"/>
  <c r="R9234" i="1"/>
  <c r="R6165" i="1"/>
  <c r="R2305" i="1"/>
  <c r="R8514" i="1"/>
  <c r="R4078" i="1"/>
  <c r="R2727" i="1"/>
  <c r="R5640" i="1"/>
  <c r="R7476" i="1"/>
  <c r="R1934" i="1"/>
  <c r="R6952" i="1"/>
  <c r="R6657" i="1"/>
  <c r="R763" i="1"/>
  <c r="R7435" i="1"/>
  <c r="R7714" i="1"/>
  <c r="R3384" i="1"/>
  <c r="R4327" i="1"/>
  <c r="R6413" i="1"/>
  <c r="R953" i="1"/>
  <c r="R3681" i="1"/>
  <c r="R345" i="1"/>
  <c r="R1170" i="1"/>
  <c r="R4879" i="1"/>
  <c r="R2972" i="1"/>
  <c r="R9063" i="1"/>
  <c r="R3601" i="1"/>
  <c r="R904" i="1"/>
  <c r="R9044" i="1"/>
  <c r="R4189" i="1"/>
  <c r="R1085" i="1"/>
  <c r="R7200" i="1"/>
  <c r="R7625" i="1"/>
  <c r="R8897" i="1"/>
  <c r="R79" i="1"/>
  <c r="R4897" i="1"/>
  <c r="R1465" i="1"/>
  <c r="R5725" i="1"/>
  <c r="R6310" i="1"/>
  <c r="R9709" i="1"/>
  <c r="R1136" i="1"/>
  <c r="R9688" i="1"/>
  <c r="R4546" i="1"/>
  <c r="R3402" i="1"/>
  <c r="R7101" i="1"/>
  <c r="R3714" i="1"/>
  <c r="R1748" i="1"/>
  <c r="R6120" i="1"/>
  <c r="R3456" i="1"/>
  <c r="R9174" i="1"/>
  <c r="R2169" i="1"/>
  <c r="R8862" i="1"/>
  <c r="R2165" i="1"/>
  <c r="R7676" i="1"/>
  <c r="R9488" i="1"/>
  <c r="R3243" i="1"/>
  <c r="R4823" i="1"/>
  <c r="R8679" i="1"/>
  <c r="R5237" i="1"/>
  <c r="R5819" i="1"/>
  <c r="R9640" i="1"/>
  <c r="R998" i="1"/>
  <c r="R1315" i="1"/>
  <c r="R6731" i="1"/>
  <c r="R3054" i="1"/>
  <c r="R1334" i="1"/>
  <c r="R7837" i="1"/>
  <c r="R8235" i="1"/>
  <c r="R9323" i="1"/>
  <c r="R7787" i="1"/>
  <c r="R57" i="1"/>
  <c r="R2270" i="1"/>
  <c r="R4127" i="1"/>
  <c r="R8412" i="1"/>
  <c r="R7487" i="1"/>
  <c r="R7531" i="1"/>
  <c r="R7201" i="1"/>
  <c r="R5634" i="1"/>
  <c r="R8450" i="1"/>
  <c r="R794" i="1"/>
  <c r="R6044" i="1"/>
  <c r="R4988" i="1"/>
  <c r="R1521" i="1"/>
  <c r="R6106" i="1"/>
  <c r="R4671" i="1"/>
  <c r="R7791" i="1"/>
  <c r="R9264" i="1"/>
  <c r="R8086" i="1"/>
  <c r="R6974" i="1"/>
  <c r="R1219" i="1"/>
  <c r="R5428" i="1"/>
  <c r="R8971" i="1"/>
  <c r="R9115" i="1"/>
  <c r="R8220" i="1"/>
  <c r="R3017" i="1"/>
  <c r="R7402" i="1"/>
  <c r="R4635" i="1"/>
  <c r="R1345" i="1"/>
  <c r="R7489" i="1"/>
  <c r="R8617" i="1"/>
  <c r="R6238" i="1"/>
  <c r="R4112" i="1"/>
  <c r="R8446" i="1"/>
  <c r="R4195" i="1"/>
  <c r="R2816" i="1"/>
  <c r="R5069" i="1"/>
  <c r="R6281" i="1"/>
  <c r="R9182" i="1"/>
  <c r="R5557" i="1"/>
  <c r="R8634" i="1"/>
  <c r="R7591" i="1"/>
  <c r="R2629" i="1"/>
  <c r="R3486" i="1"/>
  <c r="R372" i="1"/>
  <c r="R1422" i="1"/>
  <c r="R3854" i="1"/>
  <c r="R5495" i="1"/>
  <c r="R5228" i="1"/>
  <c r="R9659" i="1"/>
  <c r="R1573" i="1"/>
  <c r="R8182" i="1"/>
  <c r="R1192" i="1"/>
  <c r="R3231" i="1"/>
  <c r="R9176" i="1"/>
  <c r="R7858" i="1"/>
  <c r="R3850" i="1"/>
  <c r="R5414" i="1"/>
  <c r="R7988" i="1"/>
  <c r="R5539" i="1"/>
  <c r="R3858" i="1"/>
  <c r="R344" i="1"/>
  <c r="R597" i="1"/>
  <c r="R7836" i="1"/>
  <c r="R8080" i="1"/>
  <c r="R5916" i="1"/>
  <c r="R6166" i="1"/>
  <c r="R6098" i="1"/>
  <c r="R9245" i="1"/>
  <c r="R8620" i="1"/>
  <c r="R8459" i="1"/>
  <c r="R5072" i="1"/>
  <c r="R6092" i="1"/>
  <c r="R6131" i="1"/>
  <c r="R1512" i="1"/>
  <c r="R4954" i="1"/>
  <c r="R7405" i="1"/>
  <c r="R2395" i="1"/>
  <c r="R1609" i="1"/>
  <c r="R6658" i="1"/>
  <c r="R3558" i="1"/>
  <c r="R8449" i="1"/>
  <c r="R2285" i="1"/>
  <c r="R587" i="1"/>
  <c r="R2780" i="1"/>
  <c r="R6407" i="1"/>
  <c r="R2867" i="1"/>
  <c r="R5616" i="1"/>
  <c r="R461" i="1"/>
  <c r="R6859" i="1"/>
  <c r="R9664" i="1"/>
  <c r="R2107" i="1"/>
  <c r="R9918" i="1"/>
  <c r="R815" i="1"/>
  <c r="R5521" i="1"/>
  <c r="R4191" i="1"/>
  <c r="R7387" i="1"/>
  <c r="R3727" i="1"/>
  <c r="R6479" i="1"/>
  <c r="R9856" i="1"/>
  <c r="R6834" i="1"/>
  <c r="R7076" i="1"/>
  <c r="R5746" i="1"/>
  <c r="R7730" i="1"/>
  <c r="R6100" i="1"/>
  <c r="R2748" i="1"/>
  <c r="R1448" i="1"/>
  <c r="R729" i="1"/>
  <c r="R5752" i="1"/>
  <c r="R6931" i="1"/>
  <c r="R6516" i="1"/>
  <c r="R1976" i="1"/>
  <c r="R7846" i="1"/>
  <c r="R221" i="1"/>
  <c r="R2710" i="1"/>
  <c r="R678" i="1"/>
  <c r="R5029" i="1"/>
  <c r="R1674" i="1"/>
  <c r="R5866" i="1"/>
  <c r="R8752" i="1"/>
  <c r="R9955" i="1"/>
  <c r="R4598" i="1"/>
  <c r="R4951" i="1"/>
  <c r="R6146" i="1"/>
  <c r="R5411" i="1"/>
  <c r="R1567" i="1"/>
  <c r="R707" i="1"/>
  <c r="R8297" i="1"/>
  <c r="R7860" i="1"/>
  <c r="R5822" i="1"/>
  <c r="R5859" i="1"/>
  <c r="R2115" i="1"/>
  <c r="R9692" i="1"/>
  <c r="R7781" i="1"/>
  <c r="R2918" i="1"/>
  <c r="R7030" i="1"/>
  <c r="R8896" i="1"/>
  <c r="R2065" i="1"/>
  <c r="R8117" i="1"/>
  <c r="R491" i="1"/>
  <c r="R8100" i="1"/>
  <c r="R4844" i="1"/>
  <c r="R6872" i="1"/>
  <c r="R9227" i="1"/>
  <c r="R5451" i="1"/>
  <c r="R6917" i="1"/>
  <c r="R6497" i="1"/>
  <c r="R8426" i="1"/>
  <c r="R2792" i="1"/>
  <c r="R1827" i="1"/>
  <c r="R919" i="1"/>
  <c r="R7621" i="1"/>
  <c r="R9050" i="1"/>
  <c r="R825" i="1"/>
  <c r="R7958" i="1"/>
  <c r="R135" i="1"/>
  <c r="R1480" i="1"/>
  <c r="R2738" i="1"/>
  <c r="R5217" i="1"/>
  <c r="R8294" i="1"/>
  <c r="R4798" i="1"/>
  <c r="R270" i="1"/>
  <c r="R4765" i="1"/>
  <c r="R8043" i="1"/>
  <c r="R917" i="1"/>
  <c r="R9194" i="1"/>
  <c r="R8957" i="1"/>
  <c r="R1921" i="1"/>
  <c r="R1815" i="1"/>
  <c r="R6832" i="1"/>
  <c r="R4433" i="1"/>
  <c r="R8443" i="1"/>
  <c r="R9062" i="1"/>
  <c r="R5761" i="1"/>
  <c r="R9236" i="1"/>
  <c r="R8792" i="1"/>
  <c r="R1728" i="1"/>
  <c r="R6515" i="1"/>
  <c r="R4939" i="1"/>
  <c r="R5362" i="1"/>
  <c r="R1464" i="1"/>
  <c r="R4304" i="1"/>
  <c r="R4545" i="1"/>
  <c r="R7333" i="1"/>
  <c r="R8964" i="1"/>
  <c r="R1953" i="1"/>
  <c r="R8113" i="1"/>
  <c r="R6328" i="1"/>
  <c r="R8482" i="1"/>
  <c r="R8048" i="1"/>
  <c r="R1711" i="1"/>
  <c r="R1962" i="1"/>
  <c r="R7642" i="1"/>
  <c r="R5439" i="1"/>
  <c r="R3889" i="1"/>
  <c r="R4045" i="1"/>
  <c r="R5256" i="1"/>
  <c r="R6874" i="1"/>
  <c r="R3619" i="1"/>
  <c r="R2985" i="1"/>
  <c r="R2128" i="1"/>
  <c r="R6323" i="1"/>
  <c r="R3202" i="1"/>
  <c r="R4866" i="1"/>
  <c r="R7978" i="1"/>
  <c r="R3355" i="1"/>
  <c r="R2883" i="1"/>
  <c r="R2062" i="1"/>
  <c r="R5764" i="1"/>
  <c r="R292" i="1"/>
  <c r="R8594" i="1"/>
  <c r="R2210" i="1"/>
  <c r="R8256" i="1"/>
  <c r="R8439" i="1"/>
  <c r="R837" i="1"/>
  <c r="R6914" i="1"/>
  <c r="R4141" i="1"/>
  <c r="R2280" i="1"/>
  <c r="R7046" i="1"/>
  <c r="R5849" i="1"/>
  <c r="R1900" i="1"/>
  <c r="R6456" i="1"/>
  <c r="R6727" i="1"/>
  <c r="R4202" i="1"/>
  <c r="R3956" i="1"/>
  <c r="R9686" i="1"/>
  <c r="R8718" i="1"/>
  <c r="R6979" i="1"/>
  <c r="R7686" i="1"/>
  <c r="R615" i="1"/>
  <c r="R2047" i="1"/>
  <c r="R7336" i="1"/>
  <c r="R264" i="1"/>
  <c r="R9232" i="1"/>
  <c r="R687" i="1"/>
  <c r="R9530" i="1"/>
  <c r="R380" i="1"/>
  <c r="R7705" i="1"/>
  <c r="R2451" i="1"/>
  <c r="R8373" i="1"/>
  <c r="R5867" i="1"/>
  <c r="R1467" i="1"/>
  <c r="R6618" i="1"/>
  <c r="R6641" i="1"/>
  <c r="R9681" i="1"/>
  <c r="R5622" i="1"/>
  <c r="R1650" i="1"/>
  <c r="R1232" i="1"/>
  <c r="R9030" i="1"/>
  <c r="R5096" i="1"/>
  <c r="R1175" i="1"/>
  <c r="R8447" i="1"/>
  <c r="R8747" i="1"/>
  <c r="R8596" i="1"/>
  <c r="R3625" i="1"/>
  <c r="R8307" i="1"/>
  <c r="R2945" i="1"/>
  <c r="R4416" i="1"/>
  <c r="R8519" i="1"/>
  <c r="R139" i="1"/>
  <c r="R727" i="1"/>
  <c r="R4281" i="1"/>
  <c r="R323" i="1"/>
  <c r="R4448" i="1"/>
  <c r="R143" i="1"/>
  <c r="R5170" i="1"/>
  <c r="R4991" i="1"/>
  <c r="R152" i="1"/>
  <c r="R6015" i="1"/>
  <c r="R2354" i="1"/>
  <c r="R6482" i="1"/>
  <c r="R2741" i="1"/>
  <c r="R2676" i="1"/>
  <c r="R6567" i="1"/>
  <c r="R5887" i="1"/>
  <c r="R6212" i="1"/>
  <c r="R5311" i="1"/>
  <c r="R1442" i="1"/>
  <c r="R4943" i="1"/>
  <c r="R3826" i="1"/>
  <c r="R4784" i="1"/>
  <c r="R2292" i="1"/>
  <c r="R2373" i="1"/>
  <c r="R260" i="1"/>
  <c r="R5562" i="1"/>
  <c r="R6049" i="1"/>
  <c r="R299" i="1"/>
  <c r="R2017" i="1"/>
  <c r="R7850" i="1"/>
  <c r="R8355" i="1"/>
  <c r="R3794" i="1"/>
  <c r="R3459" i="1"/>
  <c r="R4302" i="1"/>
  <c r="R1224" i="1"/>
  <c r="R5578" i="1"/>
  <c r="R8464" i="1"/>
  <c r="R2965" i="1"/>
  <c r="R9305" i="1"/>
  <c r="R7118" i="1"/>
  <c r="R3686" i="1"/>
  <c r="R3520" i="1"/>
  <c r="R5151" i="1"/>
  <c r="R4963" i="1"/>
  <c r="R750" i="1"/>
  <c r="R1322" i="1"/>
  <c r="R6816" i="1"/>
  <c r="R8532" i="1"/>
  <c r="R2024" i="1"/>
  <c r="R5065" i="1"/>
  <c r="R3194" i="1"/>
  <c r="R2327" i="1"/>
  <c r="R1103" i="1"/>
  <c r="R9221" i="1"/>
  <c r="R9808" i="1"/>
  <c r="R6173" i="1"/>
  <c r="R5123" i="1"/>
  <c r="R1937" i="1"/>
  <c r="R5091" i="1"/>
  <c r="R1208" i="1"/>
  <c r="R9422" i="1"/>
  <c r="R9937" i="1"/>
  <c r="R4406" i="1"/>
  <c r="R9019" i="1"/>
  <c r="R6205" i="1"/>
  <c r="R3477" i="1"/>
  <c r="R4240" i="1"/>
  <c r="R6062" i="1"/>
  <c r="R3125" i="1"/>
  <c r="R6334" i="1"/>
  <c r="R9289" i="1"/>
  <c r="R1445" i="1"/>
  <c r="R4340" i="1"/>
  <c r="R3201" i="1"/>
  <c r="R9887" i="1"/>
  <c r="R9914" i="1"/>
  <c r="R693" i="1"/>
  <c r="R6764" i="1"/>
  <c r="R9098" i="1"/>
  <c r="R6422" i="1"/>
  <c r="R1013" i="1"/>
  <c r="R1906" i="1"/>
  <c r="R1078" i="1"/>
  <c r="R3815" i="1"/>
  <c r="R7671" i="1"/>
  <c r="R1580" i="1"/>
  <c r="R3565" i="1"/>
  <c r="R9454" i="1"/>
  <c r="R6900" i="1"/>
  <c r="R71" i="1"/>
  <c r="R652" i="1"/>
  <c r="R5801" i="1"/>
  <c r="R4852" i="1"/>
  <c r="R8985" i="1"/>
  <c r="R8463" i="1"/>
  <c r="R5211" i="1"/>
  <c r="R410" i="1"/>
  <c r="R462" i="1"/>
  <c r="R3108" i="1"/>
  <c r="R3343" i="1"/>
  <c r="R1137" i="1"/>
  <c r="R7" i="1"/>
  <c r="R8026" i="1"/>
  <c r="R4551" i="1"/>
  <c r="R7393" i="1"/>
  <c r="R306" i="1"/>
  <c r="R2501" i="1"/>
  <c r="R8911" i="1"/>
  <c r="R8716" i="1"/>
  <c r="R7179" i="1"/>
  <c r="R9207" i="1"/>
  <c r="R4970" i="1"/>
  <c r="R6210" i="1"/>
  <c r="R5797" i="1"/>
  <c r="R3469" i="1"/>
  <c r="R3591" i="1"/>
  <c r="R8115" i="1"/>
  <c r="R1928" i="1"/>
  <c r="R6761" i="1"/>
  <c r="R9741" i="1"/>
  <c r="R7779" i="1"/>
  <c r="R3371" i="1"/>
  <c r="R3842" i="1"/>
  <c r="R3097" i="1"/>
  <c r="R2432" i="1"/>
  <c r="R3728" i="1"/>
  <c r="R801" i="1"/>
  <c r="R8226" i="1"/>
  <c r="R6514" i="1"/>
  <c r="R7909" i="1"/>
  <c r="R217" i="1"/>
  <c r="R2294" i="1"/>
  <c r="R8093" i="1"/>
  <c r="R3611" i="1"/>
  <c r="R1416" i="1"/>
  <c r="R9998" i="1"/>
  <c r="R786" i="1"/>
  <c r="R8599" i="1"/>
  <c r="R1046" i="1"/>
  <c r="R5427" i="1"/>
  <c r="R3493" i="1"/>
  <c r="R9031" i="1"/>
  <c r="R3510" i="1"/>
  <c r="R5614" i="1"/>
  <c r="R1004" i="1"/>
  <c r="R4659" i="1"/>
  <c r="R2300" i="1"/>
  <c r="R6987" i="1"/>
  <c r="R6626" i="1"/>
  <c r="R159" i="1"/>
  <c r="R4597" i="1"/>
  <c r="R1086" i="1"/>
  <c r="R1382" i="1"/>
  <c r="R7966" i="1"/>
  <c r="R3814" i="1"/>
  <c r="R8460" i="1"/>
  <c r="R3743" i="1"/>
  <c r="R239" i="1"/>
  <c r="R7152" i="1"/>
  <c r="R5543" i="1"/>
  <c r="R2958" i="1"/>
  <c r="R5919" i="1"/>
  <c r="R1893" i="1"/>
  <c r="R864" i="1"/>
  <c r="R3263" i="1"/>
  <c r="R805" i="1"/>
  <c r="R7133" i="1"/>
  <c r="R7605" i="1"/>
  <c r="R8039" i="1"/>
  <c r="R3165" i="1"/>
  <c r="R5613" i="1"/>
  <c r="R9676" i="1"/>
  <c r="R1264" i="1"/>
  <c r="R3573" i="1"/>
  <c r="R2310" i="1"/>
  <c r="R4337" i="1"/>
  <c r="R1196" i="1"/>
  <c r="R4771" i="1"/>
  <c r="R7953" i="1"/>
  <c r="R7680" i="1"/>
  <c r="R9445" i="1"/>
  <c r="R5850" i="1"/>
  <c r="R3970" i="1"/>
  <c r="R4692" i="1"/>
  <c r="R6470" i="1"/>
  <c r="R8232" i="1"/>
  <c r="R3175" i="1"/>
  <c r="R8662" i="1"/>
  <c r="R453" i="1"/>
  <c r="R5936" i="1"/>
  <c r="R7093" i="1"/>
  <c r="R7161" i="1"/>
  <c r="R5247" i="1"/>
  <c r="R3495" i="1"/>
  <c r="R8790" i="1"/>
  <c r="R9205" i="1"/>
  <c r="R2220" i="1"/>
  <c r="R8646" i="1"/>
  <c r="R9818" i="1"/>
  <c r="R9169" i="1"/>
  <c r="R7218" i="1"/>
  <c r="R9626" i="1"/>
  <c r="R2034" i="1"/>
  <c r="R3287" i="1"/>
  <c r="R7584" i="1"/>
  <c r="R6577" i="1"/>
  <c r="R2475" i="1"/>
  <c r="R6340" i="1"/>
  <c r="R3450" i="1"/>
  <c r="R9893" i="1"/>
  <c r="R3868" i="1"/>
  <c r="R1266" i="1"/>
  <c r="R5686" i="1"/>
  <c r="R370" i="1"/>
  <c r="R2650" i="1"/>
  <c r="R3813" i="1"/>
  <c r="R8411" i="1"/>
  <c r="R3549" i="1"/>
  <c r="R7563" i="1"/>
  <c r="R614" i="1"/>
  <c r="R6586" i="1"/>
  <c r="R3122" i="1"/>
  <c r="R4115" i="1"/>
  <c r="R9184" i="1"/>
  <c r="R3989" i="1"/>
  <c r="R6839" i="1"/>
  <c r="R1151" i="1"/>
  <c r="R6438" i="1"/>
  <c r="R2594" i="1"/>
  <c r="R746" i="1"/>
  <c r="R9427" i="1"/>
  <c r="R7668" i="1"/>
  <c r="R5074" i="1"/>
  <c r="R3417" i="1"/>
  <c r="R8767" i="1"/>
  <c r="R7984" i="1"/>
  <c r="R72" i="1"/>
  <c r="R682" i="1"/>
  <c r="R3405" i="1"/>
  <c r="R6080" i="1"/>
  <c r="R2339" i="1"/>
  <c r="R2317" i="1"/>
  <c r="R6638" i="1"/>
  <c r="R6906" i="1"/>
  <c r="R5779" i="1"/>
  <c r="R9922" i="1"/>
  <c r="R4894" i="1"/>
  <c r="R6306" i="1"/>
  <c r="R7007" i="1"/>
  <c r="R53" i="1"/>
  <c r="R2595" i="1"/>
  <c r="R6361" i="1"/>
  <c r="R9501" i="1"/>
  <c r="R1709" i="1"/>
  <c r="R9230" i="1"/>
  <c r="R9699" i="1"/>
  <c r="R7096" i="1"/>
  <c r="R5383" i="1"/>
  <c r="R7628" i="1"/>
  <c r="R6735" i="1"/>
  <c r="R6563" i="1"/>
  <c r="R3767" i="1"/>
  <c r="R3764" i="1"/>
  <c r="R6241" i="1"/>
  <c r="R2298" i="1"/>
  <c r="R4409" i="1"/>
  <c r="R1368" i="1"/>
  <c r="R7175" i="1"/>
  <c r="R4755" i="1"/>
  <c r="R6857" i="1"/>
  <c r="R754" i="1"/>
  <c r="R9882" i="1"/>
  <c r="R2886" i="1"/>
  <c r="R905" i="1"/>
  <c r="R3892" i="1"/>
  <c r="R7514" i="1"/>
  <c r="R7478" i="1"/>
  <c r="R6630" i="1"/>
  <c r="R3106" i="1"/>
  <c r="R4985" i="1"/>
  <c r="R9329" i="1"/>
  <c r="R7554" i="1"/>
  <c r="R7318" i="1"/>
  <c r="R1052" i="1"/>
  <c r="R3669" i="1"/>
  <c r="R6357" i="1"/>
  <c r="R7638" i="1"/>
  <c r="R2720" i="1"/>
  <c r="R9650" i="1"/>
  <c r="R3436" i="1"/>
  <c r="R4126" i="1"/>
  <c r="R6548" i="1"/>
  <c r="R3915" i="1"/>
  <c r="R3322" i="1"/>
  <c r="R5037" i="1"/>
  <c r="R9177" i="1"/>
  <c r="R3702" i="1"/>
  <c r="R5726" i="1"/>
  <c r="R4593" i="1"/>
  <c r="R6807" i="1"/>
  <c r="R3247" i="1"/>
  <c r="R1819" i="1"/>
  <c r="R9168" i="1"/>
  <c r="R2211" i="1"/>
  <c r="R4134" i="1"/>
  <c r="R1018" i="1"/>
  <c r="R4787" i="1"/>
  <c r="R936" i="1"/>
  <c r="R4743" i="1"/>
  <c r="R2944" i="1"/>
  <c r="R1469" i="1"/>
  <c r="R3127" i="1"/>
  <c r="R2188" i="1"/>
  <c r="R8858" i="1"/>
  <c r="R9077" i="1"/>
  <c r="R6433" i="1"/>
  <c r="R6517" i="1"/>
  <c r="R1176" i="1"/>
  <c r="R6695" i="1"/>
  <c r="R4056" i="1"/>
  <c r="R6099" i="1"/>
  <c r="R2331" i="1"/>
  <c r="R2858" i="1"/>
  <c r="R8368" i="1"/>
  <c r="R7116" i="1"/>
  <c r="R8374" i="1"/>
  <c r="R9550" i="1"/>
  <c r="R280" i="1"/>
  <c r="R2566" i="1"/>
  <c r="R4711" i="1"/>
  <c r="R7918" i="1"/>
  <c r="R6628" i="1"/>
  <c r="R9018" i="1"/>
  <c r="R3680" i="1"/>
  <c r="R3886" i="1"/>
  <c r="R9973" i="1"/>
  <c r="R1926" i="1"/>
  <c r="R1090" i="1"/>
  <c r="R6825" i="1"/>
  <c r="R6235" i="1"/>
  <c r="R8738" i="1"/>
  <c r="R4793" i="1"/>
  <c r="R2791" i="1"/>
  <c r="R4781" i="1"/>
  <c r="R7090" i="1"/>
  <c r="R2082" i="1"/>
  <c r="R2168" i="1"/>
  <c r="R5913" i="1"/>
  <c r="R4171" i="1"/>
  <c r="R9241" i="1"/>
  <c r="R304" i="1"/>
  <c r="R620" i="1"/>
  <c r="R8586" i="1"/>
  <c r="R6483" i="1"/>
  <c r="R9171" i="1"/>
  <c r="R8264" i="1"/>
  <c r="R8114" i="1"/>
  <c r="R3038" i="1"/>
  <c r="R982" i="1"/>
  <c r="R7002" i="1"/>
  <c r="R5413" i="1"/>
  <c r="R4099" i="1"/>
  <c r="R1565" i="1"/>
  <c r="R8828" i="1"/>
  <c r="R8031" i="1"/>
  <c r="R7664" i="1"/>
  <c r="R7140" i="1"/>
  <c r="R1683" i="1"/>
  <c r="R9066" i="1"/>
  <c r="R2052" i="1"/>
  <c r="R5479" i="1"/>
  <c r="R4974" i="1"/>
  <c r="R1917" i="1"/>
  <c r="R7782" i="1"/>
  <c r="R8539" i="1"/>
  <c r="R8241" i="1"/>
  <c r="R2116" i="1"/>
  <c r="R8303" i="1"/>
  <c r="R5741" i="1"/>
  <c r="R849" i="1"/>
  <c r="R3792" i="1"/>
  <c r="R8614" i="1"/>
  <c r="R4820" i="1"/>
  <c r="R1491" i="1"/>
  <c r="R2113" i="1"/>
  <c r="R361" i="1"/>
  <c r="R5444" i="1"/>
  <c r="R1007" i="1"/>
  <c r="R9011" i="1"/>
  <c r="R9318" i="1"/>
  <c r="R3100" i="1"/>
  <c r="R5783" i="1"/>
  <c r="R8880" i="1"/>
  <c r="R8083" i="1"/>
  <c r="R4160" i="1"/>
  <c r="R8205" i="1"/>
  <c r="R89" i="1"/>
  <c r="R5595" i="1"/>
  <c r="R4543" i="1"/>
  <c r="R9145" i="1"/>
  <c r="R6184" i="1"/>
  <c r="R5426" i="1"/>
  <c r="R3468" i="1"/>
  <c r="R3386" i="1"/>
  <c r="R5165" i="1"/>
  <c r="R8237" i="1"/>
  <c r="R7651" i="1"/>
  <c r="R3694" i="1"/>
  <c r="R6134" i="1"/>
  <c r="R5759" i="1"/>
  <c r="R2425" i="1"/>
  <c r="R8831" i="1"/>
  <c r="R8656" i="1"/>
  <c r="R1869" i="1"/>
  <c r="R3890" i="1"/>
  <c r="R4628" i="1"/>
  <c r="R1985" i="1"/>
  <c r="R4203" i="1"/>
  <c r="R1409" i="1"/>
  <c r="R8751" i="1"/>
  <c r="R2426" i="1"/>
  <c r="R8707" i="1"/>
  <c r="R9246" i="1"/>
  <c r="R8403" i="1"/>
  <c r="R7015" i="1"/>
  <c r="R9870" i="1"/>
  <c r="R3784" i="1"/>
  <c r="R1566" i="1"/>
  <c r="R5467" i="1"/>
  <c r="R3819" i="1"/>
  <c r="R5024" i="1"/>
  <c r="R9546" i="1"/>
  <c r="R8245" i="1"/>
  <c r="R1202" i="1"/>
  <c r="R4913" i="1"/>
  <c r="R301" i="1"/>
  <c r="R7683" i="1"/>
  <c r="R6538" i="1"/>
  <c r="R8990" i="1"/>
  <c r="R2255" i="1"/>
  <c r="R8742" i="1"/>
  <c r="R3912" i="1"/>
  <c r="R8522" i="1"/>
  <c r="R9285" i="1"/>
  <c r="R4507" i="1"/>
  <c r="R5692" i="1"/>
  <c r="R5482" i="1"/>
  <c r="R7068" i="1"/>
  <c r="R8576" i="1"/>
  <c r="R8811" i="1"/>
  <c r="R1844" i="1"/>
  <c r="R4420" i="1"/>
  <c r="R3157" i="1"/>
  <c r="R3574" i="1"/>
  <c r="R5586" i="1"/>
  <c r="R5556" i="1"/>
  <c r="R4004" i="1"/>
  <c r="R5636" i="1"/>
  <c r="R3856" i="1"/>
  <c r="R7308" i="1"/>
  <c r="R3424" i="1"/>
  <c r="R4091" i="1"/>
  <c r="R2576" i="1"/>
  <c r="R5927" i="1"/>
  <c r="R49" i="1"/>
  <c r="R6168" i="1"/>
  <c r="R6288" i="1"/>
  <c r="R6224" i="1"/>
  <c r="R859" i="1"/>
  <c r="R5818" i="1"/>
  <c r="R5805" i="1"/>
  <c r="R8035" i="1"/>
  <c r="R2154" i="1"/>
  <c r="R2531" i="1"/>
  <c r="R305" i="1"/>
  <c r="R7199" i="1"/>
  <c r="R6965" i="1"/>
  <c r="R9313" i="1"/>
  <c r="R3921" i="1"/>
  <c r="R9456" i="1"/>
  <c r="R3088" i="1"/>
  <c r="R6326" i="1"/>
  <c r="R3707" i="1"/>
  <c r="R9668" i="1"/>
  <c r="R699" i="1"/>
  <c r="R9689" i="1"/>
  <c r="R4334" i="1"/>
  <c r="R7992" i="1"/>
  <c r="R1286" i="1"/>
  <c r="R9919" i="1"/>
  <c r="R2803" i="1"/>
  <c r="R6289" i="1"/>
  <c r="R9620" i="1"/>
  <c r="R5524" i="1"/>
  <c r="R7658" i="1"/>
  <c r="R4283" i="1"/>
  <c r="R489" i="1"/>
  <c r="R9438" i="1"/>
  <c r="R4588" i="1"/>
  <c r="R4430" i="1"/>
  <c r="R1317" i="1"/>
  <c r="R3929" i="1"/>
  <c r="R606" i="1"/>
  <c r="R5702" i="1"/>
  <c r="R920" i="1"/>
  <c r="R3448" i="1"/>
  <c r="R449" i="1"/>
  <c r="R8402" i="1"/>
  <c r="R1288" i="1"/>
  <c r="R5528" i="1"/>
  <c r="R4887" i="1"/>
  <c r="R1931" i="1"/>
  <c r="R9238" i="1"/>
  <c r="R3205" i="1"/>
  <c r="R3721" i="1"/>
  <c r="R5769" i="1"/>
  <c r="R4584" i="1"/>
  <c r="R7553" i="1"/>
  <c r="R5109" i="1"/>
  <c r="R4918" i="1"/>
  <c r="R5784" i="1"/>
  <c r="R7050" i="1"/>
  <c r="R1195" i="1"/>
  <c r="R9104" i="1"/>
  <c r="R2916" i="1"/>
  <c r="R2580" i="1"/>
  <c r="R9397" i="1"/>
  <c r="R1675" i="1"/>
  <c r="R3367" i="1"/>
  <c r="R7644" i="1"/>
  <c r="R3070" i="1"/>
  <c r="R3632" i="1"/>
  <c r="R7702" i="1"/>
  <c r="R1595" i="1"/>
  <c r="R8453" i="1"/>
  <c r="R2730" i="1"/>
  <c r="R5599" i="1"/>
  <c r="R52" i="1"/>
  <c r="R291" i="1"/>
  <c r="R5935" i="1"/>
  <c r="R2011" i="1"/>
  <c r="R5732" i="1"/>
  <c r="R9312" i="1"/>
  <c r="R5534" i="1"/>
  <c r="R9497" i="1"/>
  <c r="R2917" i="1"/>
  <c r="R990" i="1"/>
  <c r="R5275" i="1"/>
  <c r="R8736" i="1"/>
  <c r="R2599" i="1"/>
  <c r="R8941" i="1"/>
  <c r="R8556" i="1"/>
  <c r="R7647" i="1"/>
  <c r="R4993" i="1"/>
  <c r="R2564" i="1"/>
  <c r="R5437" i="1"/>
  <c r="R6612" i="1"/>
  <c r="R6494" i="1"/>
  <c r="R7458" i="1"/>
  <c r="R2221" i="1"/>
  <c r="R8492" i="1"/>
  <c r="R7904" i="1"/>
  <c r="R5555" i="1"/>
  <c r="R5961" i="1"/>
  <c r="R2674" i="1"/>
  <c r="R8330" i="1"/>
  <c r="R7019" i="1"/>
  <c r="R4298" i="1"/>
  <c r="R2138" i="1"/>
  <c r="R5319" i="1"/>
  <c r="R3905" i="1"/>
  <c r="R359" i="1"/>
  <c r="R4296" i="1"/>
  <c r="R3795" i="1"/>
  <c r="R2587" i="1"/>
  <c r="R5611" i="1"/>
  <c r="R1855" i="1"/>
  <c r="R9056" i="1"/>
  <c r="R4815" i="1"/>
  <c r="R6852" i="1"/>
  <c r="R9189" i="1"/>
  <c r="R390" i="1"/>
  <c r="R5664" i="1"/>
  <c r="R569" i="1"/>
  <c r="R3845" i="1"/>
  <c r="R5030" i="1"/>
  <c r="R7160" i="1"/>
  <c r="R6186" i="1"/>
  <c r="R4144" i="1"/>
  <c r="R6468" i="1"/>
  <c r="R2079" i="1"/>
  <c r="R5697" i="1"/>
  <c r="R2272" i="1"/>
  <c r="R7718" i="1"/>
  <c r="R6411" i="1"/>
  <c r="R9978" i="1"/>
  <c r="R1314" i="1"/>
  <c r="R2689" i="1"/>
  <c r="R4333" i="1"/>
  <c r="R155" i="1"/>
  <c r="R2940" i="1"/>
  <c r="R956" i="1"/>
  <c r="R8404" i="1"/>
  <c r="R9379" i="1"/>
  <c r="R6949" i="1"/>
  <c r="R3465" i="1"/>
  <c r="R1100" i="1"/>
  <c r="R9080" i="1"/>
  <c r="R8111" i="1"/>
  <c r="R9377" i="1"/>
  <c r="R1924" i="1"/>
  <c r="R2848" i="1"/>
  <c r="R4779" i="1"/>
  <c r="R6829" i="1"/>
  <c r="R1901" i="1"/>
  <c r="R5458" i="1"/>
  <c r="R1671" i="1"/>
  <c r="R7505" i="1"/>
  <c r="R3765" i="1"/>
  <c r="R1347" i="1"/>
  <c r="R8204" i="1"/>
  <c r="R9366" i="1"/>
  <c r="R9833" i="1"/>
  <c r="R8462" i="1"/>
  <c r="R2204" i="1"/>
  <c r="R5372" i="1"/>
  <c r="R7600" i="1"/>
  <c r="R566" i="1"/>
  <c r="R4408" i="1"/>
  <c r="R2025" i="1"/>
  <c r="R8504" i="1"/>
  <c r="R4975" i="1"/>
  <c r="R829" i="1"/>
  <c r="R3437" i="1"/>
  <c r="R9032" i="1"/>
  <c r="R523" i="1"/>
  <c r="R4187" i="1"/>
  <c r="R2974" i="1"/>
  <c r="R8263" i="1"/>
  <c r="R7149" i="1"/>
  <c r="R2937" i="1"/>
  <c r="R1462" i="1"/>
  <c r="R8132" i="1"/>
  <c r="R3849" i="1"/>
  <c r="R2863" i="1"/>
  <c r="R9708" i="1"/>
  <c r="R4869" i="1"/>
  <c r="R4461" i="1"/>
  <c r="R2400" i="1"/>
  <c r="R1092" i="1"/>
  <c r="R490" i="1"/>
  <c r="R5863" i="1"/>
  <c r="R6350" i="1"/>
  <c r="R4483" i="1"/>
  <c r="R5959" i="1"/>
  <c r="R1207" i="1"/>
  <c r="R5577" i="1"/>
  <c r="R4316" i="1"/>
  <c r="R1468" i="1"/>
  <c r="R2731" i="1"/>
  <c r="R249" i="1"/>
  <c r="R2619" i="1"/>
  <c r="R3562" i="1"/>
  <c r="R9208" i="1"/>
  <c r="R1114" i="1"/>
  <c r="R8686" i="1"/>
  <c r="R8301" i="1"/>
  <c r="R594" i="1"/>
  <c r="R8948" i="1"/>
  <c r="R3830" i="1"/>
  <c r="R6055" i="1"/>
  <c r="R2960" i="1"/>
  <c r="R5564" i="1"/>
  <c r="R3622" i="1"/>
  <c r="R4062" i="1"/>
  <c r="R2101" i="1"/>
  <c r="R3995" i="1"/>
  <c r="R5552" i="1"/>
  <c r="R6121" i="1"/>
  <c r="R3248" i="1"/>
  <c r="R3974" i="1"/>
  <c r="R1197" i="1"/>
  <c r="R4249" i="1"/>
  <c r="R9638" i="1"/>
  <c r="R6866" i="1"/>
  <c r="R4493" i="1"/>
  <c r="R199" i="1"/>
  <c r="R6848" i="1"/>
  <c r="R5233" i="1"/>
  <c r="R1874" i="1"/>
  <c r="R4566" i="1"/>
  <c r="R8817" i="1"/>
  <c r="R1880" i="1"/>
  <c r="R1034" i="1"/>
  <c r="R4937" i="1"/>
  <c r="R2182" i="1"/>
  <c r="R6200" i="1"/>
  <c r="R7502" i="1"/>
  <c r="R4562" i="1"/>
  <c r="R1160" i="1"/>
  <c r="R4417" i="1"/>
  <c r="R3119" i="1"/>
  <c r="R2430" i="1"/>
  <c r="R5225" i="1"/>
  <c r="R4404" i="1"/>
  <c r="R3535" i="1"/>
  <c r="R6748" i="1"/>
  <c r="R8310" i="1"/>
  <c r="R7070" i="1"/>
  <c r="R9273" i="1"/>
  <c r="R4427" i="1"/>
  <c r="R7629" i="1"/>
  <c r="R3293" i="1"/>
  <c r="R3047" i="1"/>
  <c r="R5888" i="1"/>
  <c r="R7420" i="1"/>
  <c r="R129" i="1"/>
  <c r="R4909" i="1"/>
  <c r="R738" i="1"/>
  <c r="R3605" i="1"/>
  <c r="R349" i="1"/>
  <c r="R7728" i="1"/>
  <c r="R5854" i="1"/>
  <c r="R2707" i="1"/>
  <c r="R3167" i="1"/>
  <c r="R330" i="1"/>
  <c r="R141" i="1"/>
  <c r="R8535" i="1"/>
  <c r="R9830" i="1"/>
  <c r="R9193" i="1"/>
  <c r="R765" i="1"/>
  <c r="R565" i="1"/>
  <c r="R9113" i="1"/>
  <c r="R411" i="1"/>
  <c r="R6954" i="1"/>
  <c r="R1420" i="1"/>
  <c r="R9534" i="1"/>
  <c r="R5747" i="1"/>
  <c r="R1056" i="1"/>
  <c r="R9842" i="1"/>
  <c r="R9309" i="1"/>
  <c r="R6589" i="1"/>
  <c r="R831" i="1"/>
  <c r="R8075" i="1"/>
  <c r="R8161" i="1"/>
  <c r="R4813" i="1"/>
  <c r="R2701" i="1"/>
  <c r="R5271" i="1"/>
  <c r="R8612" i="1"/>
  <c r="R14" i="1"/>
  <c r="R7961" i="1"/>
  <c r="R4857" i="1"/>
  <c r="R7956" i="1"/>
  <c r="R8102" i="1"/>
  <c r="R8508" i="1"/>
  <c r="R288" i="1"/>
  <c r="R1146" i="1"/>
  <c r="R4255" i="1"/>
  <c r="R5895" i="1"/>
  <c r="R7810" i="1"/>
  <c r="R6192" i="1"/>
  <c r="R6101" i="1"/>
  <c r="R8436" i="1"/>
  <c r="R7041" i="1"/>
  <c r="R5430" i="1"/>
  <c r="R6126" i="1"/>
  <c r="R8641" i="1"/>
  <c r="R298" i="1"/>
  <c r="R7364" i="1"/>
  <c r="R4515" i="1"/>
  <c r="R6521" i="1"/>
  <c r="R2776" i="1"/>
  <c r="R5753" i="1"/>
  <c r="R1726" i="1"/>
  <c r="R5767" i="1"/>
  <c r="R464" i="1"/>
  <c r="R7503" i="1"/>
  <c r="R3762" i="1"/>
  <c r="R985" i="1"/>
  <c r="R4773" i="1"/>
  <c r="R4136" i="1"/>
  <c r="R5457" i="1"/>
  <c r="R2526" i="1"/>
  <c r="R4084" i="1"/>
  <c r="R542" i="1"/>
  <c r="R9181" i="1"/>
  <c r="R545" i="1"/>
  <c r="R62" i="1"/>
  <c r="R5086" i="1"/>
  <c r="R4760" i="1"/>
  <c r="R4023" i="1"/>
  <c r="R9212" i="1"/>
  <c r="R9997" i="1"/>
  <c r="R4685" i="1"/>
  <c r="R5910" i="1"/>
  <c r="R9647" i="1"/>
  <c r="R3656" i="1"/>
  <c r="R5006" i="1"/>
  <c r="R1370" i="1"/>
  <c r="R6287" i="1"/>
  <c r="R4213" i="1"/>
  <c r="R7593" i="1"/>
  <c r="R791" i="1"/>
  <c r="R3188" i="1"/>
  <c r="R7377" i="1"/>
  <c r="R5800" i="1"/>
  <c r="R9728" i="1"/>
  <c r="R3653" i="1"/>
  <c r="R7758" i="1"/>
  <c r="R7726" i="1"/>
  <c r="R6353" i="1"/>
  <c r="R3301" i="1"/>
  <c r="R9258" i="1"/>
  <c r="R827" i="1"/>
  <c r="R5138" i="1"/>
  <c r="R7035" i="1"/>
  <c r="R2509" i="1"/>
  <c r="R5983" i="1"/>
  <c r="R5596" i="1"/>
  <c r="R9340" i="1"/>
  <c r="R4987" i="1"/>
  <c r="R8378" i="1"/>
  <c r="R9671" i="1"/>
  <c r="R2465" i="1"/>
  <c r="R6141" i="1"/>
  <c r="R1790" i="1"/>
  <c r="R6242" i="1"/>
  <c r="R9326" i="1"/>
  <c r="R7281" i="1"/>
  <c r="R2644" i="1"/>
  <c r="R5689" i="1"/>
  <c r="R6677" i="1"/>
  <c r="R1305" i="1"/>
  <c r="R9298" i="1"/>
  <c r="R8851" i="1"/>
  <c r="R5314" i="1"/>
  <c r="R9294" i="1"/>
  <c r="R3404" i="1"/>
  <c r="R1822" i="1"/>
  <c r="R2151" i="1"/>
  <c r="R874" i="1"/>
  <c r="R7317" i="1"/>
  <c r="R6086" i="1"/>
  <c r="R4512" i="1"/>
  <c r="R8285" i="1"/>
  <c r="R7423" i="1"/>
  <c r="R127" i="1"/>
  <c r="R5276" i="1"/>
  <c r="R1450" i="1"/>
  <c r="R8329" i="1"/>
  <c r="R1520" i="1"/>
  <c r="R8882" i="1"/>
  <c r="R5280" i="1"/>
  <c r="R9714" i="1"/>
  <c r="R5880" i="1"/>
  <c r="R8269" i="1"/>
  <c r="R2038" i="1"/>
  <c r="R4424" i="1"/>
  <c r="R7565" i="1"/>
  <c r="R7097" i="1"/>
  <c r="R3439" i="1"/>
  <c r="R8627" i="1"/>
  <c r="R3768" i="1"/>
  <c r="R5902" i="1"/>
  <c r="R3730" i="1"/>
  <c r="R1349" i="1"/>
  <c r="R3501" i="1"/>
  <c r="R5490" i="1"/>
  <c r="R7259" i="1"/>
  <c r="R4174" i="1"/>
  <c r="R9224" i="1"/>
  <c r="R8251" i="1"/>
  <c r="R9122" i="1"/>
  <c r="R4554" i="1"/>
  <c r="R3736" i="1"/>
  <c r="R8033" i="1"/>
  <c r="R2261" i="1"/>
  <c r="R3789" i="1"/>
  <c r="R890" i="1"/>
  <c r="R1584" i="1"/>
  <c r="R7814" i="1"/>
  <c r="R4914" i="1"/>
  <c r="R4633" i="1"/>
  <c r="R6245" i="1"/>
  <c r="R4780" i="1"/>
  <c r="R5481" i="1"/>
  <c r="R184" i="1"/>
  <c r="R6656" i="1"/>
  <c r="R7077" i="1"/>
  <c r="R8051" i="1"/>
  <c r="R6840" i="1"/>
  <c r="R8962" i="1"/>
  <c r="R7875" i="1"/>
  <c r="R1236" i="1"/>
  <c r="R7022" i="1"/>
  <c r="R1945" i="1"/>
  <c r="R1071" i="1"/>
  <c r="R6426" i="1"/>
  <c r="R9147" i="1"/>
  <c r="R7351" i="1"/>
  <c r="R8570" i="1"/>
  <c r="R6570" i="1"/>
  <c r="R1571" i="1"/>
  <c r="R5180" i="1"/>
  <c r="R4582" i="1"/>
  <c r="R9389" i="1"/>
  <c r="R5177" i="1"/>
  <c r="R5281" i="1"/>
  <c r="R9003" i="1"/>
  <c r="R3332" i="1"/>
  <c r="R7363" i="1"/>
  <c r="R7417" i="1"/>
  <c r="R2679" i="1"/>
  <c r="R6671" i="1"/>
  <c r="R4351" i="1"/>
  <c r="R4874" i="1"/>
  <c r="R9844" i="1"/>
  <c r="R1603" i="1"/>
  <c r="R6830" i="1"/>
  <c r="R4031" i="1"/>
  <c r="R8072" i="1"/>
  <c r="R6506" i="1"/>
  <c r="R3046" i="1"/>
  <c r="R5666" i="1"/>
  <c r="R7409" i="1"/>
  <c r="R4479" i="1"/>
  <c r="R6590" i="1"/>
  <c r="R7358" i="1"/>
  <c r="R7366" i="1"/>
  <c r="R7830" i="1"/>
  <c r="R8125" i="1"/>
  <c r="R4919" i="1"/>
  <c r="R3258" i="1"/>
  <c r="R2350" i="1"/>
  <c r="R2760" i="1"/>
  <c r="R3551" i="1"/>
  <c r="R5509" i="1"/>
  <c r="R1626" i="1"/>
  <c r="R3168" i="1"/>
  <c r="R3599" i="1"/>
  <c r="R3609" i="1"/>
  <c r="R5149" i="1"/>
  <c r="R6777" i="1"/>
  <c r="R2318" i="1"/>
  <c r="R405" i="1"/>
  <c r="R2044" i="1"/>
  <c r="R7331" i="1"/>
  <c r="R63" i="1"/>
  <c r="R5268" i="1"/>
  <c r="R6117" i="1"/>
  <c r="R5568" i="1"/>
  <c r="R3010" i="1"/>
  <c r="R6291" i="1"/>
  <c r="R9682" i="1"/>
  <c r="R6272" i="1"/>
  <c r="R7923" i="1"/>
  <c r="R8320" i="1"/>
  <c r="R3308" i="1"/>
  <c r="R9562" i="1"/>
  <c r="R8724" i="1"/>
  <c r="R1330" i="1"/>
  <c r="R3837" i="1"/>
  <c r="R3893" i="1"/>
  <c r="R7493" i="1"/>
  <c r="R7868" i="1"/>
  <c r="R5208" i="1"/>
  <c r="R6753" i="1"/>
  <c r="R4060" i="1"/>
  <c r="R9695" i="1"/>
  <c r="R7066" i="1"/>
  <c r="R6877" i="1"/>
  <c r="R2304" i="1"/>
  <c r="R7898" i="1"/>
  <c r="R4267" i="1"/>
  <c r="R8380" i="1"/>
  <c r="R7536" i="1"/>
  <c r="R4595" i="1"/>
  <c r="R6973" i="1"/>
  <c r="R1780" i="1"/>
  <c r="R9123" i="1"/>
  <c r="R8147" i="1"/>
  <c r="R792" i="1"/>
  <c r="R1752" i="1"/>
  <c r="R6740" i="1"/>
  <c r="R9263" i="1"/>
  <c r="R2423" i="1"/>
  <c r="R5433" i="1"/>
  <c r="R9972" i="1"/>
  <c r="R2245" i="1"/>
  <c r="R1947" i="1"/>
  <c r="R4106" i="1"/>
  <c r="R1261" i="1"/>
  <c r="R5486" i="1"/>
  <c r="R7431" i="1"/>
  <c r="R6795" i="1"/>
  <c r="R8542" i="1"/>
  <c r="R6312" i="1"/>
  <c r="R7023" i="1"/>
  <c r="R6623" i="1"/>
  <c r="R6219" i="1"/>
  <c r="R3004" i="1"/>
  <c r="R6490" i="1"/>
  <c r="R4842" i="1"/>
  <c r="R5402" i="1"/>
  <c r="R7419" i="1"/>
  <c r="R527" i="1"/>
  <c r="R51" i="1"/>
  <c r="R3029" i="1"/>
  <c r="R4086" i="1"/>
  <c r="R3344" i="1"/>
  <c r="R8809" i="1"/>
  <c r="R472" i="1"/>
  <c r="R4921" i="1"/>
  <c r="R2687" i="1"/>
  <c r="R8415" i="1"/>
  <c r="R1808" i="1"/>
  <c r="R5641" i="1"/>
  <c r="R9197" i="1"/>
  <c r="R5166" i="1"/>
  <c r="R2561" i="1"/>
  <c r="R2554" i="1"/>
  <c r="R2968" i="1"/>
  <c r="R1477" i="1"/>
  <c r="R2713" i="1"/>
  <c r="R5446" i="1"/>
  <c r="R8334" i="1"/>
  <c r="R2208" i="1"/>
  <c r="R4063" i="1"/>
  <c r="R8848" i="1"/>
  <c r="R205" i="1"/>
  <c r="R6258" i="1"/>
  <c r="R9476" i="1"/>
  <c r="R4500" i="1"/>
  <c r="R5417" i="1"/>
  <c r="R5361" i="1"/>
  <c r="R3597" i="1"/>
  <c r="R5777" i="1"/>
  <c r="R8953" i="1"/>
  <c r="R3593" i="1"/>
  <c r="R9468" i="1"/>
  <c r="R3778" i="1"/>
  <c r="R6639" i="1"/>
  <c r="R3761" i="1"/>
  <c r="R6399" i="1"/>
  <c r="R7501" i="1"/>
  <c r="R8358" i="1"/>
  <c r="R4995" i="1"/>
  <c r="R4212" i="1"/>
  <c r="R4786" i="1"/>
  <c r="R7595" i="1"/>
  <c r="R7470" i="1"/>
  <c r="R5901" i="1"/>
  <c r="R3639" i="1"/>
  <c r="R6591" i="1"/>
  <c r="R1955" i="1"/>
  <c r="R5131" i="1"/>
  <c r="R8721" i="1"/>
  <c r="R3848" i="1"/>
  <c r="R5979" i="1"/>
  <c r="R8396" i="1"/>
  <c r="R6870" i="1"/>
  <c r="R2563" i="1"/>
  <c r="R2612" i="1"/>
  <c r="R3646" i="1"/>
  <c r="R2675" i="1"/>
  <c r="R5471" i="1"/>
  <c r="R5310" i="1"/>
  <c r="R5084" i="1"/>
  <c r="R9175" i="1"/>
  <c r="R1997" i="1"/>
  <c r="R2007" i="1"/>
  <c r="R3276" i="1"/>
  <c r="R9670" i="1"/>
  <c r="R4235" i="1"/>
  <c r="R273" i="1"/>
  <c r="R9094" i="1"/>
  <c r="R408" i="1"/>
  <c r="R1705" i="1"/>
  <c r="R9459" i="1"/>
  <c r="R4680" i="1"/>
  <c r="R8410" i="1"/>
  <c r="R8078" i="1"/>
  <c r="R8677" i="1"/>
  <c r="R3757" i="1"/>
  <c r="R6913" i="1"/>
  <c r="R2896" i="1"/>
  <c r="R4675" i="1"/>
  <c r="R6596" i="1"/>
  <c r="R1242" i="1"/>
  <c r="R7483" i="1"/>
  <c r="R7469" i="1"/>
  <c r="R8473" i="1"/>
  <c r="R923" i="1"/>
  <c r="R4374" i="1"/>
  <c r="R5274" i="1"/>
  <c r="R6418" i="1"/>
  <c r="R6927" i="1"/>
  <c r="R9155" i="1"/>
  <c r="R1336" i="1"/>
  <c r="R8501" i="1"/>
  <c r="R8401" i="1"/>
  <c r="R7242" i="1"/>
  <c r="R1335" i="1"/>
  <c r="R2137" i="1"/>
  <c r="R9779" i="1"/>
  <c r="R4807" i="1"/>
  <c r="R9247" i="1"/>
  <c r="R3897" i="1"/>
  <c r="R2927" i="1"/>
  <c r="R7082" i="1"/>
  <c r="R9523" i="1"/>
  <c r="R6251" i="1"/>
  <c r="R802" i="1"/>
  <c r="R8801" i="1"/>
  <c r="R6054" i="1"/>
  <c r="R1255" i="1"/>
  <c r="R8097" i="1"/>
  <c r="R9479" i="1"/>
  <c r="R7143" i="1"/>
  <c r="R4950" i="1"/>
  <c r="R1130" i="1"/>
  <c r="R3200" i="1"/>
  <c r="R2274" i="1"/>
  <c r="R1628" i="1"/>
  <c r="R3254" i="1"/>
  <c r="R8421" i="1"/>
  <c r="R6331" i="1"/>
  <c r="R8503" i="1"/>
  <c r="R6817" i="1"/>
  <c r="R2941" i="1"/>
  <c r="R636" i="1"/>
  <c r="R9949" i="1"/>
  <c r="R691" i="1"/>
  <c r="R1884" i="1"/>
  <c r="R9751" i="1"/>
  <c r="R4590" i="1"/>
  <c r="R5210" i="1"/>
  <c r="R8070" i="1"/>
  <c r="R7520" i="1"/>
  <c r="R1044" i="1"/>
  <c r="R5514" i="1"/>
  <c r="R18" i="1"/>
  <c r="R6389" i="1"/>
  <c r="R3156" i="1"/>
  <c r="R7276" i="1"/>
  <c r="R6103" i="1"/>
  <c r="R5845" i="1"/>
  <c r="R577" i="1"/>
  <c r="R9195" i="1"/>
  <c r="R2123" i="1"/>
  <c r="R8584" i="1"/>
  <c r="R8640" i="1"/>
  <c r="R7323" i="1"/>
  <c r="R1638" i="1"/>
  <c r="R8800" i="1"/>
  <c r="R6013" i="1"/>
  <c r="R9225" i="1"/>
  <c r="R6693" i="1"/>
  <c r="R3392" i="1"/>
  <c r="R8270" i="1"/>
  <c r="R4917" i="1"/>
  <c r="R5040" i="1"/>
  <c r="R5083" i="1"/>
  <c r="R2104" i="1"/>
  <c r="R7033" i="1"/>
  <c r="R6277" i="1"/>
  <c r="R1095" i="1"/>
  <c r="R6112" i="1"/>
  <c r="R99" i="1"/>
  <c r="R3425" i="1"/>
  <c r="R839" i="1"/>
  <c r="R179" i="1"/>
  <c r="R4025" i="1"/>
  <c r="R6167" i="1"/>
  <c r="R6902" i="1"/>
  <c r="R7454" i="1"/>
  <c r="R6446" i="1"/>
  <c r="R2692" i="1"/>
  <c r="R1988" i="1"/>
  <c r="R8867" i="1"/>
  <c r="R3220" i="1"/>
  <c r="R5982" i="1"/>
  <c r="R5409" i="1"/>
  <c r="R6105" i="1"/>
  <c r="R562" i="1"/>
  <c r="R3342" i="1"/>
  <c r="R6274" i="1"/>
  <c r="R2609" i="1"/>
  <c r="R4495" i="1"/>
  <c r="R6594" i="1"/>
  <c r="R2832" i="1"/>
  <c r="R4480" i="1"/>
  <c r="R7184" i="1"/>
  <c r="R5861" i="1"/>
  <c r="R3028" i="1"/>
  <c r="R6718" i="1"/>
  <c r="R6375" i="1"/>
  <c r="R4875" i="1"/>
  <c r="R6934" i="1"/>
  <c r="R5815" i="1"/>
  <c r="R124" i="1"/>
  <c r="R781" i="1"/>
  <c r="R8952" i="1"/>
  <c r="R5326" i="1"/>
  <c r="R7088" i="1"/>
  <c r="R2897" i="1"/>
  <c r="R7306" i="1"/>
  <c r="R4119" i="1"/>
  <c r="R1794" i="1"/>
  <c r="R4911" i="1"/>
  <c r="R4251" i="1"/>
  <c r="R100" i="1"/>
  <c r="R3283" i="1"/>
  <c r="R1041" i="1"/>
  <c r="R9319" i="1"/>
  <c r="R6992" i="1"/>
  <c r="R4752" i="1"/>
  <c r="R749" i="1"/>
  <c r="R2179" i="1"/>
  <c r="R9179" i="1"/>
  <c r="R423" i="1"/>
  <c r="R9320" i="1"/>
  <c r="R6679" i="1"/>
  <c r="R5844" i="1"/>
  <c r="R2836" i="1"/>
  <c r="R6513" i="1"/>
  <c r="R5301" i="1"/>
  <c r="R1892" i="1"/>
  <c r="R1227" i="1"/>
  <c r="R7422" i="1"/>
  <c r="R2879" i="1"/>
  <c r="R2990" i="1"/>
  <c r="R1123" i="1"/>
  <c r="R741" i="1"/>
  <c r="R6195" i="1"/>
  <c r="R4885" i="1"/>
  <c r="R6125" i="1"/>
  <c r="R468" i="1"/>
  <c r="R8571" i="1"/>
  <c r="R3275" i="1"/>
  <c r="R6178" i="1"/>
  <c r="R2843" i="1"/>
  <c r="R4044" i="1"/>
  <c r="R1249" i="1"/>
  <c r="R9237" i="1"/>
  <c r="R4196" i="1"/>
  <c r="R9564" i="1"/>
  <c r="R5701" i="1"/>
  <c r="R3517" i="1"/>
  <c r="R670" i="1"/>
  <c r="R9872" i="1"/>
  <c r="R73" i="1"/>
  <c r="R3171" i="1"/>
  <c r="R512" i="1"/>
  <c r="R5530" i="1"/>
  <c r="R9568" i="1"/>
  <c r="R8872" i="1"/>
  <c r="R5357" i="1"/>
  <c r="R3512" i="1"/>
  <c r="R6983" i="1"/>
  <c r="R7026" i="1"/>
  <c r="R1777" i="1"/>
  <c r="R2461" i="1"/>
  <c r="R4147" i="1"/>
  <c r="R6821" i="1"/>
  <c r="R5148" i="1"/>
  <c r="R7389" i="1"/>
  <c r="R2703" i="1"/>
  <c r="R442" i="1"/>
  <c r="R7564" i="1"/>
  <c r="R6191" i="1"/>
  <c r="R9878" i="1"/>
  <c r="R8082" i="1"/>
  <c r="R3652" i="1"/>
  <c r="R5792" i="1"/>
  <c r="R8441" i="1"/>
  <c r="R4712" i="1"/>
  <c r="R744" i="1"/>
  <c r="R7945" i="1"/>
  <c r="R6613" i="1"/>
  <c r="R8727" i="1"/>
  <c r="R6869" i="1"/>
  <c r="R5181" i="1"/>
  <c r="R1321" i="1"/>
  <c r="R9450" i="1"/>
  <c r="R7047" i="1"/>
  <c r="R2032" i="1"/>
  <c r="R9391" i="1"/>
  <c r="R7910" i="1"/>
  <c r="R1244" i="1"/>
  <c r="R4363" i="1"/>
  <c r="R4194" i="1"/>
  <c r="R6329" i="1"/>
  <c r="R8215" i="1"/>
  <c r="R8854" i="1"/>
  <c r="R1519" i="1"/>
  <c r="R3654" i="1"/>
  <c r="R2020" i="1"/>
  <c r="R7283" i="1"/>
  <c r="R5612" i="1"/>
  <c r="R9719" i="1"/>
  <c r="R2420" i="1"/>
  <c r="R9834" i="1"/>
  <c r="R2806" i="1"/>
  <c r="R6863" i="1"/>
  <c r="R2126" i="1"/>
  <c r="R2880" i="1"/>
  <c r="R6107" i="1"/>
  <c r="R2311" i="1"/>
  <c r="R7650" i="1"/>
  <c r="R6696" i="1"/>
  <c r="R3907" i="1"/>
  <c r="R6850" i="1"/>
  <c r="R9124" i="1"/>
  <c r="R8348" i="1"/>
  <c r="R7537" i="1"/>
  <c r="R7546" i="1"/>
  <c r="R2330" i="1"/>
  <c r="R1587" i="1"/>
  <c r="R5296" i="1"/>
  <c r="R7447" i="1"/>
  <c r="R456" i="1"/>
  <c r="R3982" i="1"/>
  <c r="R506" i="1"/>
  <c r="R4116" i="1"/>
  <c r="R3817" i="1"/>
  <c r="R3950" i="1"/>
  <c r="R5542" i="1"/>
  <c r="R6171" i="1"/>
  <c r="R1410" i="1"/>
  <c r="R6381" i="1"/>
  <c r="R4973" i="1"/>
  <c r="R2213" i="1"/>
  <c r="R735" i="1"/>
  <c r="R6330" i="1"/>
  <c r="R6480" i="1"/>
  <c r="R1854" i="1"/>
  <c r="R6648" i="1"/>
  <c r="R9435" i="1"/>
  <c r="R8139" i="1"/>
  <c r="R6820" i="1"/>
  <c r="R8494" i="1"/>
  <c r="R4094" i="1"/>
  <c r="R5415" i="1"/>
  <c r="R7158" i="1"/>
  <c r="R4617" i="1"/>
  <c r="R8760" i="1"/>
  <c r="R5830" i="1"/>
  <c r="R1708" i="1"/>
  <c r="R9492" i="1"/>
  <c r="R2247" i="1"/>
  <c r="R4774" i="1"/>
  <c r="R8567" i="1"/>
  <c r="R3916" i="1"/>
  <c r="R9301" i="1"/>
  <c r="R5389" i="1"/>
  <c r="R7863" i="1"/>
  <c r="R1325" i="1"/>
  <c r="R4547" i="1"/>
  <c r="R4805" i="1"/>
  <c r="R9890" i="1"/>
  <c r="R1279" i="1"/>
  <c r="R3476" i="1"/>
  <c r="R8392" i="1"/>
  <c r="R3149" i="1"/>
  <c r="R2494" i="1"/>
  <c r="R5295" i="1"/>
  <c r="R6150" i="1"/>
  <c r="R7866" i="1"/>
  <c r="R5716" i="1"/>
  <c r="R9418" i="1"/>
  <c r="R9629" i="1"/>
  <c r="R6065" i="1"/>
  <c r="R9736" i="1"/>
  <c r="R4962" i="1"/>
  <c r="R2203" i="1"/>
  <c r="R521" i="1"/>
  <c r="R1948" i="1"/>
  <c r="R9603" i="1"/>
  <c r="R5791" i="1"/>
  <c r="R4029" i="1"/>
  <c r="R5107" i="1"/>
  <c r="R4855" i="1"/>
  <c r="R4428" i="1"/>
  <c r="R6237" i="1"/>
  <c r="R7762" i="1"/>
  <c r="R7221" i="1"/>
  <c r="R3630" i="1"/>
  <c r="R8207" i="1"/>
  <c r="R7987" i="1"/>
  <c r="R8628" i="1"/>
  <c r="R5529" i="1"/>
  <c r="R5285" i="1"/>
  <c r="R751" i="1"/>
  <c r="R3176" i="1"/>
  <c r="R4860" i="1"/>
  <c r="R8437" i="1"/>
  <c r="R8066" i="1"/>
  <c r="R9117" i="1"/>
  <c r="R4534" i="1"/>
  <c r="R8549" i="1"/>
  <c r="R7587" i="1"/>
  <c r="R3931" i="1"/>
  <c r="R92" i="1"/>
  <c r="R8252" i="1"/>
  <c r="R2306" i="1"/>
  <c r="R7078" i="1"/>
  <c r="R9913" i="1"/>
  <c r="R9758" i="1"/>
  <c r="R7560" i="1"/>
  <c r="R103" i="1"/>
  <c r="R9334" i="1"/>
  <c r="R4323" i="1"/>
  <c r="R7290" i="1"/>
  <c r="R5504" i="1"/>
  <c r="R482" i="1"/>
  <c r="R7362" i="1"/>
  <c r="R662" i="1"/>
  <c r="R3170" i="1"/>
  <c r="R3285" i="1"/>
  <c r="R3523" i="1"/>
  <c r="R2019" i="1"/>
  <c r="R7182" i="1"/>
  <c r="R9045" i="1"/>
  <c r="R4133" i="1"/>
  <c r="R5965" i="1"/>
  <c r="R1498" i="1"/>
  <c r="R2761" i="1"/>
  <c r="R1999" i="1"/>
  <c r="R244" i="1"/>
  <c r="R3453" i="1"/>
  <c r="R5164" i="1"/>
  <c r="R3187" i="1"/>
  <c r="R7433" i="1"/>
  <c r="R9242" i="1"/>
  <c r="R5386" i="1"/>
  <c r="R9678" i="1"/>
  <c r="R5748" i="1"/>
  <c r="R3082" i="1"/>
  <c r="R177" i="1"/>
  <c r="R5335" i="1"/>
  <c r="R8394" i="1"/>
  <c r="R7113" i="1"/>
  <c r="R5940" i="1"/>
  <c r="R2075" i="1"/>
  <c r="R5770" i="1"/>
  <c r="R8091" i="1"/>
  <c r="R9622" i="1"/>
  <c r="R5461" i="1"/>
  <c r="R7947" i="1"/>
  <c r="R1776" i="1"/>
  <c r="R8188" i="1"/>
  <c r="R8017" i="1"/>
  <c r="R4618" i="1"/>
  <c r="R6948" i="1"/>
  <c r="R6798" i="1"/>
  <c r="R553" i="1"/>
  <c r="R2443" i="1"/>
  <c r="R4164" i="1"/>
  <c r="R6179" i="1"/>
  <c r="R4439" i="1"/>
  <c r="R7235" i="1"/>
  <c r="R635" i="1"/>
  <c r="R8883" i="1"/>
  <c r="R800" i="1"/>
  <c r="R3370" i="1"/>
  <c r="R4234" i="1"/>
  <c r="R1037" i="1"/>
  <c r="R1704" i="1"/>
  <c r="R2907" i="1"/>
  <c r="R7064" i="1"/>
  <c r="R5186" i="1"/>
  <c r="R9988" i="1"/>
  <c r="R2301" i="1"/>
  <c r="R9502" i="1"/>
  <c r="R2438" i="1"/>
  <c r="R1964" i="1"/>
  <c r="R1116" i="1"/>
  <c r="R9748" i="1"/>
  <c r="R5882" i="1"/>
  <c r="R3036" i="1"/>
  <c r="R43" i="1"/>
  <c r="R1474" i="1"/>
  <c r="R2801" i="1"/>
  <c r="R605" i="1"/>
  <c r="R8787" i="1"/>
  <c r="R3306" i="1"/>
  <c r="R1453" i="1"/>
  <c r="R7153" i="1"/>
  <c r="R2421" i="1"/>
  <c r="R6884" i="1"/>
  <c r="R9292" i="1"/>
  <c r="R701" i="1"/>
  <c r="R5234" i="1"/>
  <c r="R2857" i="1"/>
  <c r="R6486" i="1"/>
  <c r="R1380" i="1"/>
  <c r="R469" i="1"/>
  <c r="R4321" i="1"/>
  <c r="R6225" i="1"/>
  <c r="R3586" i="1"/>
  <c r="R7614" i="1"/>
  <c r="R473" i="1"/>
  <c r="R6922" i="1"/>
  <c r="R2975" i="1"/>
  <c r="R1398" i="1"/>
  <c r="R5353" i="1"/>
  <c r="R7372" i="1"/>
  <c r="R6487" i="1"/>
  <c r="R9648" i="1"/>
  <c r="R5144" i="1"/>
  <c r="R2148" i="1"/>
  <c r="R2136" i="1"/>
  <c r="R1905" i="1"/>
  <c r="R4123" i="1"/>
  <c r="R6298" i="1"/>
  <c r="R7245" i="1"/>
  <c r="R6253" i="1"/>
  <c r="R3253" i="1"/>
  <c r="R6932" i="1"/>
  <c r="R5462" i="1"/>
  <c r="R5656" i="1"/>
  <c r="R8278" i="1"/>
  <c r="R2842" i="1"/>
  <c r="R4261" i="1"/>
  <c r="R5601" i="1"/>
  <c r="R1549" i="1"/>
  <c r="R4158" i="1"/>
  <c r="R2329" i="1"/>
  <c r="R6688" i="1"/>
  <c r="R5364" i="1"/>
  <c r="R2054" i="1"/>
  <c r="R3068" i="1"/>
  <c r="R431" i="1"/>
  <c r="R9434" i="1"/>
  <c r="R7443" i="1"/>
  <c r="R9717" i="1"/>
  <c r="R8420" i="1"/>
  <c r="R1642" i="1"/>
  <c r="R5975" i="1"/>
  <c r="R1749" i="1"/>
  <c r="R9953" i="1"/>
  <c r="R7968" i="1"/>
  <c r="R9352" i="1"/>
  <c r="R1746" i="1"/>
  <c r="R1119" i="1"/>
  <c r="R154" i="1"/>
  <c r="R5010" i="1"/>
  <c r="R4000" i="1"/>
  <c r="R1857" i="1"/>
  <c r="R2709" i="1"/>
  <c r="R6000" i="1"/>
  <c r="R9143" i="1"/>
  <c r="R4038" i="1"/>
  <c r="R4466" i="1"/>
  <c r="R3249" i="1"/>
  <c r="R2428" i="1"/>
  <c r="R4001" i="1"/>
  <c r="R1203" i="1"/>
  <c r="R5963" i="1"/>
  <c r="R3251" i="1"/>
  <c r="R9469" i="1"/>
  <c r="R5382" i="1"/>
  <c r="R457" i="1"/>
  <c r="R1383" i="1"/>
  <c r="R4306" i="1"/>
  <c r="R5691" i="1"/>
  <c r="R8664" i="1"/>
  <c r="R5926" i="1"/>
  <c r="R286" i="1"/>
  <c r="R3749" i="1"/>
  <c r="R7717" i="1"/>
  <c r="R683" i="1"/>
  <c r="R9690" i="1"/>
  <c r="R1889" i="1"/>
  <c r="R6043" i="1"/>
  <c r="R1903" i="1"/>
  <c r="R7753" i="1"/>
  <c r="R6716" i="1"/>
  <c r="R6053" i="1"/>
  <c r="R8194" i="1"/>
  <c r="R3930" i="1"/>
  <c r="R3952" i="1"/>
  <c r="R5061" i="1"/>
  <c r="R5016" i="1"/>
  <c r="R8859" i="1"/>
  <c r="R9868" i="1"/>
  <c r="R7271" i="1"/>
  <c r="R7685" i="1"/>
  <c r="R9428" i="1"/>
  <c r="R8284" i="1"/>
  <c r="R2495" i="1"/>
  <c r="R7231" i="1"/>
  <c r="R9191" i="1"/>
  <c r="R6019" i="1"/>
  <c r="R808" i="1"/>
  <c r="R5227" i="1"/>
  <c r="R9043" i="1"/>
  <c r="R2533" i="1"/>
  <c r="R5626" i="1"/>
  <c r="R4264" i="1"/>
  <c r="R198" i="1"/>
  <c r="R4565" i="1"/>
  <c r="R9581" i="1"/>
  <c r="R2851" i="1"/>
  <c r="R5760" i="1"/>
  <c r="R5985" i="1"/>
  <c r="R3072" i="1"/>
  <c r="R6421" i="1"/>
  <c r="R3671" i="1"/>
  <c r="R3869" i="1"/>
  <c r="R2488" i="1"/>
  <c r="R4884" i="1"/>
  <c r="R4117" i="1"/>
  <c r="R4057" i="1"/>
  <c r="R2413" i="1"/>
  <c r="R1201" i="1"/>
  <c r="R8739" i="1"/>
  <c r="R2589" i="1"/>
  <c r="R5322" i="1"/>
  <c r="R2366" i="1"/>
  <c r="R902" i="1"/>
  <c r="R3444" i="1"/>
  <c r="R4370" i="1"/>
  <c r="R1829" i="1"/>
  <c r="R8018" i="1"/>
  <c r="R925" i="1"/>
  <c r="R8702" i="1"/>
  <c r="R5787" i="1"/>
  <c r="R1974" i="1"/>
  <c r="R8877" i="1"/>
  <c r="R5013" i="1"/>
  <c r="R2085" i="1"/>
  <c r="R1150" i="1"/>
  <c r="R1076" i="1"/>
  <c r="R8949" i="1"/>
  <c r="R4738" i="1"/>
  <c r="R669" i="1"/>
  <c r="R6469" i="1"/>
  <c r="R3579" i="1"/>
  <c r="R4902" i="1"/>
  <c r="R2725" i="1"/>
  <c r="R7975" i="1"/>
  <c r="R4656" i="1"/>
  <c r="R8619" i="1"/>
  <c r="R7329" i="1"/>
  <c r="R7959" i="1"/>
  <c r="R272" i="1"/>
  <c r="R4895" i="1"/>
  <c r="R158" i="1"/>
  <c r="R1963" i="1"/>
  <c r="R401" i="1"/>
  <c r="R6890" i="1"/>
  <c r="R3753" i="1"/>
  <c r="R8963" i="1"/>
  <c r="R365" i="1"/>
  <c r="R9698" i="1"/>
  <c r="R5145" i="1"/>
  <c r="R6180" i="1"/>
  <c r="R9789" i="1"/>
  <c r="R9489" i="1"/>
  <c r="R6052" i="1"/>
  <c r="R7691" i="1"/>
  <c r="R3738" i="1"/>
  <c r="R6028" i="1"/>
  <c r="R2239" i="1"/>
  <c r="R203" i="1"/>
  <c r="R7876" i="1"/>
  <c r="R8794" i="1"/>
  <c r="R8137" i="1"/>
  <c r="R2569" i="1"/>
  <c r="R6968" i="1"/>
  <c r="R1307" i="1"/>
  <c r="R6553" i="1"/>
  <c r="R1323" i="1"/>
  <c r="R5712" i="1"/>
  <c r="R9166" i="1"/>
  <c r="R7798" i="1"/>
  <c r="R2468" i="1"/>
  <c r="R4047" i="1"/>
  <c r="R940" i="1"/>
  <c r="R4684" i="1"/>
  <c r="R9178" i="1"/>
  <c r="R7058" i="1"/>
  <c r="R9402" i="1"/>
  <c r="R3242" i="1"/>
  <c r="R5015" i="1"/>
  <c r="R6472" i="1"/>
  <c r="R7338" i="1"/>
  <c r="R9364" i="1"/>
  <c r="R4033" i="1"/>
  <c r="R4487" i="1"/>
  <c r="R2337" i="1"/>
  <c r="R2106" i="1"/>
  <c r="R2774" i="1"/>
  <c r="R5918" i="1"/>
  <c r="R9509" i="1"/>
  <c r="R5093" i="1"/>
  <c r="R5948" i="1"/>
  <c r="R9877" i="1"/>
  <c r="R6138" i="1"/>
  <c r="R988" i="1"/>
  <c r="R6886" i="1"/>
  <c r="R7544" i="1"/>
  <c r="R8335" i="1"/>
  <c r="R8893" i="1"/>
  <c r="R7995" i="1"/>
  <c r="R4067" i="1"/>
  <c r="R3388" i="1"/>
  <c r="R2890" i="1"/>
  <c r="R6035" i="1"/>
  <c r="R1096" i="1"/>
  <c r="R3008" i="1"/>
  <c r="R7392" i="1"/>
  <c r="R8748" i="1"/>
  <c r="R1601" i="1"/>
  <c r="R7941" i="1"/>
  <c r="R1751" i="1"/>
  <c r="R3521" i="1"/>
  <c r="R2925" i="1"/>
  <c r="R2376" i="1"/>
  <c r="R3572" i="1"/>
  <c r="R5719" i="1"/>
  <c r="R5629" i="1"/>
  <c r="R1407" i="1"/>
  <c r="R8907" i="1"/>
  <c r="R6218" i="1"/>
  <c r="R7677" i="1"/>
  <c r="R5421" i="1"/>
  <c r="R7706" i="1"/>
  <c r="R6406" i="1"/>
  <c r="R4681" i="1"/>
  <c r="R9037" i="1"/>
  <c r="R6194" i="1"/>
  <c r="R4795" i="1"/>
  <c r="R2712" i="1"/>
  <c r="R563" i="1"/>
  <c r="R668" i="1"/>
  <c r="R1878" i="1"/>
  <c r="R3839" i="1"/>
  <c r="R8732" i="1"/>
  <c r="R1431" i="1"/>
  <c r="R842" i="1"/>
  <c r="R7808" i="1"/>
  <c r="R1847" i="1"/>
  <c r="R7989" i="1"/>
  <c r="R7305" i="1"/>
  <c r="R4028" i="1"/>
  <c r="R8365" i="1"/>
  <c r="R4347" i="1"/>
  <c r="R771" i="1"/>
  <c r="R4550" i="1"/>
  <c r="R8975" i="1"/>
  <c r="R1487" i="1"/>
  <c r="R5619" i="1"/>
  <c r="R7164" i="1"/>
  <c r="R2655" i="1"/>
  <c r="R8860" i="1"/>
  <c r="R733" i="1"/>
  <c r="R8585" i="1"/>
  <c r="R2060" i="1"/>
  <c r="R5860" i="1"/>
  <c r="R7192" i="1"/>
  <c r="R1718" i="1"/>
  <c r="R8822" i="1"/>
  <c r="R3021" i="1"/>
  <c r="R1233" i="1"/>
  <c r="R7794" i="1"/>
  <c r="R9324" i="1"/>
  <c r="R2483" i="1"/>
  <c r="R8590" i="1"/>
  <c r="R567" i="1"/>
  <c r="R2895" i="1"/>
  <c r="R1668" i="1"/>
  <c r="R8034" i="1"/>
  <c r="R1598" i="1"/>
  <c r="R3828" i="1"/>
  <c r="R1006" i="1"/>
  <c r="R7670" i="1"/>
  <c r="R2474" i="1"/>
  <c r="R5992" i="1"/>
  <c r="R1907" i="1"/>
  <c r="R5387" i="1"/>
  <c r="R3178" i="1"/>
  <c r="R779" i="1"/>
  <c r="R1886" i="1"/>
  <c r="R5304" i="1"/>
  <c r="R9862" i="1"/>
  <c r="R6921" i="1"/>
  <c r="R8878" i="1"/>
  <c r="R4971" i="1"/>
  <c r="R7886" i="1"/>
  <c r="R3441" i="1"/>
  <c r="R6984" i="1"/>
  <c r="R7344" i="1"/>
  <c r="R2361" i="1"/>
  <c r="R3090" i="1"/>
  <c r="R7643" i="1"/>
  <c r="R7611" i="1"/>
  <c r="R5403" i="1"/>
  <c r="R2003" i="1"/>
  <c r="R9306" i="1"/>
  <c r="R535" i="1"/>
  <c r="R7482" i="1"/>
  <c r="R5729" i="1"/>
  <c r="R5201" i="1"/>
  <c r="R5212" i="1"/>
  <c r="R3867" i="1"/>
  <c r="R2607" i="1"/>
  <c r="R7967" i="1"/>
  <c r="R4051" i="1"/>
  <c r="R8830" i="1"/>
  <c r="R3117" i="1"/>
  <c r="R7488" i="1"/>
  <c r="R3454" i="1"/>
  <c r="R9785" i="1"/>
  <c r="R7226" i="1"/>
  <c r="R8372" i="1"/>
  <c r="R6849" i="1"/>
  <c r="R8395" i="1"/>
  <c r="R573" i="1"/>
  <c r="R1745" i="1"/>
  <c r="R2372" i="1"/>
  <c r="R8056" i="1"/>
  <c r="R1337" i="1"/>
  <c r="R9954" i="1"/>
  <c r="R6198" i="1"/>
  <c r="R536" i="1"/>
  <c r="R9102" i="1"/>
  <c r="R1722" i="1"/>
  <c r="R7849" i="1"/>
  <c r="R3333" i="1"/>
  <c r="R5441" i="1"/>
  <c r="R6392" i="1"/>
  <c r="R8429" i="1"/>
  <c r="R8788" i="1"/>
  <c r="R730" i="1"/>
  <c r="R3866" i="1"/>
  <c r="R7376" i="1"/>
  <c r="R8517" i="1"/>
  <c r="R9986" i="1"/>
  <c r="R4035" i="1"/>
  <c r="R2132" i="1"/>
  <c r="R4253" i="1"/>
  <c r="R4620" i="1"/>
  <c r="R5445" i="1"/>
  <c r="R1344" i="1"/>
  <c r="R9211" i="1"/>
  <c r="R5644" i="1"/>
  <c r="R4638" i="1"/>
  <c r="R9187" i="1"/>
  <c r="R2952" i="1"/>
  <c r="R9023" i="1"/>
  <c r="R3323" i="1"/>
  <c r="R3588" i="1"/>
  <c r="R8242" i="1"/>
  <c r="R9126" i="1"/>
  <c r="R8511" i="1"/>
  <c r="R9259" i="1"/>
  <c r="R213" i="1"/>
  <c r="R3584" i="1"/>
  <c r="R7322" i="1"/>
  <c r="R3113" i="1"/>
  <c r="R2946" i="1"/>
  <c r="R5400" i="1"/>
  <c r="R2900" i="1"/>
  <c r="R4239" i="1"/>
  <c r="R4390" i="1"/>
  <c r="R716" i="1"/>
  <c r="R5418" i="1"/>
  <c r="R7938" i="1"/>
  <c r="R4092" i="1"/>
  <c r="R6573" i="1"/>
  <c r="R274" i="1"/>
  <c r="R4506" i="1"/>
  <c r="R1513" i="1"/>
  <c r="R3271" i="1"/>
  <c r="R8046" i="1"/>
  <c r="R7769" i="1"/>
  <c r="R2512" i="1"/>
  <c r="R1763" i="1"/>
  <c r="R8625" i="1"/>
  <c r="R9065" i="1"/>
  <c r="R9599" i="1"/>
  <c r="R8364" i="1"/>
  <c r="R3629" i="1"/>
  <c r="R6901" i="1"/>
  <c r="R9521" i="1"/>
  <c r="R2180" i="1"/>
  <c r="R4889" i="1"/>
  <c r="R1743" i="1"/>
  <c r="R5195" i="1"/>
  <c r="R3745" i="1"/>
  <c r="R9217" i="1"/>
  <c r="R6322" i="1"/>
  <c r="R175" i="1"/>
  <c r="R1783" i="1"/>
  <c r="R5665" i="1"/>
  <c r="R7681" i="1"/>
  <c r="R7172" i="1"/>
  <c r="R5774" i="1"/>
  <c r="R5453" i="1"/>
  <c r="R8697" i="1"/>
  <c r="R1404" i="1"/>
  <c r="R5365" i="1"/>
  <c r="R4587" i="1"/>
  <c r="R5754" i="1"/>
  <c r="R9663" i="1"/>
  <c r="R7472" i="1"/>
  <c r="R9883" i="1"/>
  <c r="R9816" i="1"/>
  <c r="R8409" i="1"/>
  <c r="R8865" i="1"/>
  <c r="R5563" i="1"/>
  <c r="R823" i="1"/>
  <c r="R3957" i="1"/>
  <c r="R7370" i="1"/>
  <c r="R3524" i="1"/>
  <c r="R8480" i="1"/>
  <c r="R3742" i="1"/>
  <c r="R1122" i="1"/>
  <c r="R5802" i="1"/>
  <c r="R6244" i="1"/>
  <c r="R9265" i="1"/>
  <c r="R7254" i="1"/>
  <c r="R3235" i="1"/>
  <c r="R3015" i="1"/>
  <c r="R8799" i="1"/>
  <c r="R8582" i="1"/>
  <c r="R6804" i="1"/>
  <c r="R7693" i="1"/>
  <c r="R3481" i="1"/>
  <c r="R690" i="1"/>
  <c r="R7457" i="1"/>
  <c r="R9770" i="1"/>
  <c r="R3123" i="1"/>
  <c r="R2267" i="1"/>
  <c r="R9054" i="1"/>
  <c r="R1394" i="1"/>
  <c r="R6819" i="1"/>
  <c r="R7861" i="1"/>
  <c r="R4102" i="1"/>
  <c r="R4161" i="1"/>
  <c r="R9485" i="1"/>
  <c r="R851" i="1"/>
  <c r="R4788" i="1"/>
  <c r="R7630" i="1"/>
  <c r="R5342" i="1"/>
  <c r="R4714" i="1"/>
  <c r="R6139" i="1"/>
  <c r="R8593" i="1"/>
  <c r="R5820" i="1"/>
  <c r="R6280" i="1"/>
  <c r="R5743" i="1"/>
  <c r="R5466" i="1"/>
  <c r="R8085" i="1"/>
  <c r="R2745" i="1"/>
  <c r="R7062" i="1"/>
  <c r="R2415" i="1"/>
  <c r="R1698" i="1"/>
  <c r="R9007" i="1"/>
  <c r="R7620" i="1"/>
  <c r="R4541" i="1"/>
  <c r="R9252" i="1"/>
  <c r="R9979" i="1"/>
  <c r="R6352" i="1"/>
  <c r="R5352" i="1"/>
  <c r="R2114" i="1"/>
  <c r="R7388" i="1"/>
  <c r="R7262" i="1"/>
  <c r="R7583" i="1"/>
  <c r="R4350" i="1"/>
  <c r="R7173" i="1"/>
  <c r="R6458" i="1"/>
  <c r="R2909" i="1"/>
  <c r="R5130" i="1"/>
  <c r="R7465" i="1"/>
  <c r="R8166" i="1"/>
  <c r="R3382" i="1"/>
  <c r="R5420" i="1"/>
  <c r="R6982" i="1"/>
  <c r="R1968" i="1"/>
  <c r="R9740" i="1"/>
  <c r="R1902" i="1"/>
  <c r="R1485" i="1"/>
  <c r="R1093" i="1"/>
  <c r="R3284" i="1"/>
  <c r="R9228" i="1"/>
  <c r="R3594" i="1"/>
  <c r="R242" i="1"/>
  <c r="R1436" i="1"/>
  <c r="R1547" i="1"/>
  <c r="R9657" i="1"/>
  <c r="R7805" i="1"/>
  <c r="R9923" i="1"/>
  <c r="R5119" i="1"/>
  <c r="R5049" i="1"/>
  <c r="R6477" i="1"/>
  <c r="R5082" i="1"/>
  <c r="R1245" i="1"/>
  <c r="R9642" i="1"/>
  <c r="R7128" i="1"/>
  <c r="R60" i="1"/>
  <c r="R16" i="1"/>
  <c r="R5459" i="1"/>
  <c r="R8813" i="1"/>
  <c r="R2524" i="1"/>
  <c r="R4394" i="1"/>
  <c r="R639" i="1"/>
  <c r="R6535" i="1"/>
  <c r="R4903" i="1"/>
  <c r="R9652" i="1"/>
  <c r="R4081" i="1"/>
  <c r="R3137" i="1"/>
  <c r="R2057" i="1"/>
  <c r="R101" i="1"/>
  <c r="R4853" i="1"/>
  <c r="R4431" i="1"/>
  <c r="R173" i="1"/>
  <c r="R3838" i="1"/>
  <c r="R4877" i="1"/>
  <c r="R7877" i="1"/>
  <c r="R6575" i="1"/>
  <c r="R5930" i="1"/>
  <c r="R6236" i="1"/>
  <c r="R2460" i="1"/>
  <c r="R4335" i="1"/>
  <c r="R8512" i="1"/>
  <c r="R3475" i="1"/>
  <c r="R9593" i="1"/>
  <c r="R6089" i="1"/>
  <c r="R1268" i="1"/>
  <c r="R2706" i="1"/>
  <c r="R2146" i="1"/>
  <c r="R7340" i="1"/>
  <c r="R5834" i="1"/>
  <c r="R4018" i="1"/>
  <c r="R9673" i="1"/>
  <c r="R3526" i="1"/>
  <c r="R5637" i="1"/>
  <c r="R8993" i="1"/>
  <c r="R9876" i="1"/>
  <c r="R9526" i="1"/>
  <c r="R6652" i="1"/>
  <c r="R3846" i="1"/>
  <c r="R540" i="1"/>
  <c r="R3102" i="1"/>
  <c r="R5605" i="1"/>
  <c r="R5161" i="1"/>
  <c r="R6058" i="1"/>
  <c r="R5572" i="1"/>
  <c r="R8631" i="1"/>
  <c r="R438" i="1"/>
  <c r="R7916" i="1"/>
  <c r="R7623" i="1"/>
  <c r="R4477" i="1"/>
  <c r="R7100" i="1"/>
  <c r="R7880" i="1"/>
  <c r="R1393" i="1"/>
  <c r="R6216" i="1"/>
  <c r="R3224" i="1"/>
  <c r="R9598" i="1"/>
  <c r="R9596" i="1"/>
  <c r="R3682" i="1"/>
  <c r="R3230" i="1"/>
  <c r="R6154" i="1"/>
  <c r="R9602" i="1"/>
  <c r="R2296" i="1"/>
  <c r="R4210" i="1"/>
  <c r="R4735" i="1"/>
  <c r="R2919" i="1"/>
  <c r="R2516" i="1"/>
  <c r="R2789" i="1"/>
  <c r="R3539" i="1"/>
  <c r="R6124" i="1"/>
  <c r="R3270" i="1"/>
  <c r="R3011" i="1"/>
  <c r="R2023" i="1"/>
  <c r="R9110" i="1"/>
  <c r="R10" i="1"/>
  <c r="R4568" i="1"/>
  <c r="R334" i="1"/>
  <c r="R4459" i="1"/>
  <c r="R3666" i="1"/>
  <c r="R7051" i="1"/>
  <c r="R3351" i="1"/>
  <c r="R5669" i="1"/>
  <c r="R387" i="1"/>
  <c r="R2010" i="1"/>
  <c r="R444" i="1"/>
  <c r="R9892" i="1"/>
  <c r="R7194" i="1"/>
  <c r="R6746" i="1"/>
  <c r="R5839" i="1"/>
  <c r="R1190" i="1"/>
  <c r="R4407" i="1"/>
  <c r="R7092" i="1"/>
  <c r="R712" i="1"/>
  <c r="R4668" i="1"/>
  <c r="R3368" i="1"/>
  <c r="R218" i="1"/>
  <c r="R4959" i="1"/>
  <c r="R8507" i="1"/>
  <c r="R9" i="1"/>
  <c r="R503" i="1"/>
  <c r="R7444" i="1"/>
  <c r="R5041" i="1"/>
  <c r="R427" i="1"/>
  <c r="R5174" i="1"/>
  <c r="R2489" i="1"/>
  <c r="R3615" i="1"/>
  <c r="R4207" i="1"/>
  <c r="R3852" i="1"/>
  <c r="R6033" i="1"/>
  <c r="R1509" i="1"/>
  <c r="R7080" i="1"/>
  <c r="R2029" i="1"/>
  <c r="R8919" i="1"/>
  <c r="R5892" i="1"/>
  <c r="R6481" i="1"/>
  <c r="R6278" i="1"/>
  <c r="R9162" i="1"/>
  <c r="R5398" i="1"/>
  <c r="R5025" i="1"/>
  <c r="R1861" i="1"/>
  <c r="R1799" i="1"/>
  <c r="R8444" i="1"/>
  <c r="R3222" i="1"/>
  <c r="R3756" i="1"/>
  <c r="R6204" i="1"/>
  <c r="R6295" i="1"/>
  <c r="R3112" i="1"/>
  <c r="R3206" i="1"/>
  <c r="R8049" i="1"/>
  <c r="R3000" i="1"/>
  <c r="R6767" i="1"/>
  <c r="R3880" i="1"/>
  <c r="R3139" i="1"/>
  <c r="R592" i="1"/>
  <c r="R4014" i="1"/>
  <c r="R8103" i="1"/>
  <c r="R3977" i="1"/>
  <c r="R8838" i="1"/>
  <c r="R8717" i="1"/>
  <c r="R8826" i="1"/>
  <c r="R9024" i="1"/>
  <c r="R3783" i="1"/>
  <c r="R8580" i="1"/>
  <c r="R1138" i="1"/>
  <c r="R7003" i="1"/>
  <c r="R9796" i="1"/>
  <c r="R1875" i="1"/>
  <c r="R5885" i="1"/>
  <c r="R596" i="1"/>
  <c r="R1942" i="1"/>
  <c r="R6145" i="1"/>
  <c r="R6366" i="1"/>
  <c r="R8595" i="1"/>
  <c r="R916" i="1"/>
  <c r="R9824" i="1"/>
  <c r="R1832" i="1"/>
  <c r="R836" i="1"/>
  <c r="R8934" i="1"/>
  <c r="R644" i="1"/>
  <c r="R2949" i="1"/>
  <c r="R5369" i="1"/>
  <c r="R1282" i="1"/>
  <c r="R9931" i="1"/>
  <c r="R8475" i="1"/>
  <c r="R8029" i="1"/>
  <c r="R9244" i="1"/>
  <c r="R4474" i="1"/>
  <c r="R9119" i="1"/>
  <c r="R8578" i="1"/>
  <c r="R1154" i="1"/>
  <c r="R9118" i="1"/>
  <c r="R6640" i="1"/>
  <c r="R1546" i="1"/>
  <c r="R3219" i="1"/>
  <c r="R6056" i="1"/>
  <c r="R4226" i="1"/>
  <c r="R5028" i="1"/>
  <c r="R8824" i="1"/>
  <c r="R8191" i="1"/>
  <c r="R7072" i="1"/>
  <c r="R2073" i="1"/>
  <c r="R5699" i="1"/>
  <c r="R9112" i="1"/>
  <c r="R3608" i="1"/>
  <c r="R9897" i="1"/>
  <c r="R515" i="1"/>
  <c r="R6042" i="1"/>
  <c r="R4563" i="1"/>
  <c r="R2173" i="1"/>
  <c r="R4303" i="1"/>
  <c r="R17" i="1"/>
  <c r="R793" i="1"/>
  <c r="R9053" i="1"/>
  <c r="R5315" i="1"/>
  <c r="R1067" i="1"/>
  <c r="R8644" i="1"/>
  <c r="R7662" i="1"/>
  <c r="R5474" i="1"/>
  <c r="R9898" i="1"/>
  <c r="R3401" i="1"/>
  <c r="R5923" i="1"/>
  <c r="R3744" i="1"/>
  <c r="R8336" i="1"/>
  <c r="R2122" i="1"/>
  <c r="R8676" i="1"/>
  <c r="R9275" i="1"/>
  <c r="R4710" i="1"/>
  <c r="R3740" i="1"/>
  <c r="R9395" i="1"/>
  <c r="R9424" i="1"/>
  <c r="R2049" i="1"/>
  <c r="R4446" i="1"/>
  <c r="R6197" i="1"/>
  <c r="R6070" i="1"/>
  <c r="R9766" i="1"/>
  <c r="R3092" i="1"/>
  <c r="R3546" i="1"/>
  <c r="R1750" i="1"/>
  <c r="R9365" i="1"/>
  <c r="R486" i="1"/>
  <c r="R5173" i="1"/>
  <c r="R6135" i="1"/>
  <c r="R1386" i="1"/>
  <c r="R1500" i="1"/>
  <c r="R846" i="1"/>
  <c r="R3360" i="1"/>
  <c r="R8973" i="1"/>
  <c r="R9164" i="1"/>
  <c r="R4578" i="1"/>
  <c r="R2878" i="1"/>
  <c r="R8621" i="1"/>
  <c r="R3217" i="1"/>
  <c r="R2740" i="1"/>
  <c r="R4200" i="1"/>
  <c r="R6398" i="1"/>
  <c r="R5517" i="1"/>
  <c r="R3895" i="1"/>
  <c r="R5035" i="1"/>
  <c r="R4761" i="1"/>
  <c r="R6523" i="1"/>
  <c r="R5522" i="1"/>
  <c r="R3183" i="1"/>
  <c r="R223" i="1"/>
  <c r="R2259" i="1"/>
  <c r="R3645" i="1"/>
  <c r="R4036" i="1"/>
  <c r="R6661" i="1"/>
  <c r="R9426" i="1"/>
  <c r="R2910" i="1"/>
  <c r="R3339" i="1"/>
  <c r="R1559" i="1"/>
  <c r="R6993" i="1"/>
  <c r="R9474" i="1"/>
  <c r="R3511" i="1"/>
  <c r="R8649" i="1"/>
  <c r="R3196" i="1"/>
  <c r="R4727" i="1"/>
  <c r="R9514" i="1"/>
  <c r="R9565" i="1"/>
  <c r="R1616" i="1"/>
  <c r="R1791" i="1"/>
  <c r="R6262" i="1"/>
  <c r="R4641" i="1"/>
  <c r="R4632" i="1"/>
  <c r="R1588" i="1"/>
  <c r="R3418" i="1"/>
  <c r="R9491" i="1"/>
  <c r="R3788" i="1"/>
  <c r="R1502" i="1"/>
  <c r="R5871" i="1"/>
  <c r="R4651" i="1"/>
  <c r="R6325" i="1"/>
  <c r="R5904" i="1"/>
  <c r="R9555" i="1"/>
  <c r="R3796" i="1"/>
  <c r="R719" i="1"/>
  <c r="R6034" i="1"/>
  <c r="R1177" i="1"/>
  <c r="R4297" i="1"/>
  <c r="R1952" i="1"/>
  <c r="R5469" i="1"/>
  <c r="R5288" i="1"/>
  <c r="R5432" i="1"/>
  <c r="R979" i="1"/>
  <c r="R1178" i="1"/>
  <c r="R9368" i="1"/>
  <c r="R1501" i="1"/>
  <c r="R3134" i="1"/>
  <c r="R6114" i="1"/>
  <c r="R7950" i="1"/>
  <c r="R3140" i="1"/>
  <c r="R9992" i="1"/>
  <c r="R194" i="1"/>
  <c r="R7719" i="1"/>
  <c r="R5952" i="1"/>
  <c r="R4211" i="1"/>
  <c r="R5968" i="1"/>
  <c r="R6307" i="1"/>
  <c r="R8989" i="1"/>
  <c r="R8432" i="1"/>
  <c r="R9068" i="1"/>
  <c r="R7735" i="1"/>
  <c r="R7497" i="1"/>
  <c r="R6851" i="1"/>
  <c r="R7770" i="1"/>
  <c r="R7973" i="1"/>
  <c r="R2313" i="1"/>
  <c r="R7426" i="1"/>
  <c r="R4503" i="1"/>
  <c r="R8879" i="1"/>
  <c r="R6264" i="1"/>
  <c r="R3932" i="1"/>
  <c r="R1541" i="1"/>
  <c r="R1633" i="1"/>
  <c r="R1864" i="1"/>
  <c r="R787" i="1"/>
  <c r="R9910" i="1"/>
  <c r="R2093" i="1"/>
  <c r="R1293" i="1"/>
  <c r="R1415" i="1"/>
  <c r="R193" i="1"/>
  <c r="R4146" i="1"/>
  <c r="R7216" i="1"/>
  <c r="R9916" i="1"/>
  <c r="R574" i="1"/>
  <c r="R7619" i="1"/>
  <c r="R8775" i="1"/>
  <c r="R7229" i="1"/>
  <c r="R9317" i="1"/>
  <c r="R4854" i="1"/>
  <c r="R9421" i="1"/>
  <c r="R1596" i="1"/>
  <c r="R2160" i="1"/>
  <c r="R9367" i="1"/>
  <c r="R4654" i="1"/>
  <c r="R3066" i="1"/>
  <c r="R81" i="1"/>
  <c r="R610" i="1"/>
  <c r="R2663" i="1"/>
  <c r="R7929" i="1"/>
  <c r="R7446" i="1"/>
  <c r="R4450" i="1"/>
  <c r="R7282" i="1"/>
  <c r="R4920" i="1"/>
  <c r="R29" i="1"/>
  <c r="R7373" i="1"/>
  <c r="R7013" i="1"/>
  <c r="R1235" i="1"/>
  <c r="R7555" i="1"/>
  <c r="R2217" i="1"/>
  <c r="R1496" i="1"/>
  <c r="R8629" i="1"/>
  <c r="R5773" i="1"/>
  <c r="R9260" i="1"/>
  <c r="R2229" i="1"/>
  <c r="R2755" i="1"/>
  <c r="R2873" i="1"/>
  <c r="R505" i="1"/>
  <c r="R2702" i="1"/>
  <c r="R6417" i="1"/>
  <c r="R4393" i="1"/>
  <c r="R1385" i="1"/>
  <c r="R1133" i="1"/>
  <c r="R9486" i="1"/>
  <c r="R483" i="1"/>
  <c r="R7225" i="1"/>
  <c r="R9930" i="1"/>
  <c r="R5393" i="1"/>
  <c r="R5508" i="1"/>
  <c r="R7114" i="1"/>
  <c r="R8457" i="1"/>
  <c r="R9496" i="1"/>
  <c r="R522" i="1"/>
  <c r="R1218" i="1"/>
  <c r="R6882" i="1"/>
  <c r="R7827" i="1"/>
  <c r="R8723" i="1"/>
  <c r="R4881" i="1"/>
  <c r="R3748" i="1"/>
  <c r="R8946" i="1"/>
  <c r="R4125" i="1"/>
  <c r="R5810" i="1"/>
  <c r="R9107" i="1"/>
  <c r="R4250" i="1"/>
  <c r="R9039" i="1"/>
  <c r="R4705" i="1"/>
  <c r="R8776" i="1"/>
  <c r="R6478" i="1"/>
  <c r="R428" i="1"/>
  <c r="R1715" i="1"/>
  <c r="R6261" i="1"/>
  <c r="R2877" i="1"/>
  <c r="R1274" i="1"/>
  <c r="R3143" i="1"/>
  <c r="R4341" i="1"/>
  <c r="R6364" i="1"/>
  <c r="R471" i="1"/>
  <c r="R1478" i="1"/>
  <c r="R6665" i="1"/>
  <c r="R2538" i="1"/>
  <c r="R2579" i="1"/>
  <c r="R526" i="1"/>
  <c r="R8146" i="1"/>
  <c r="R8942" i="1"/>
  <c r="R3531" i="1"/>
  <c r="R1788" i="1"/>
  <c r="R9388" i="1"/>
  <c r="R9278" i="1"/>
  <c r="R7764" i="1"/>
  <c r="R2955" i="1"/>
  <c r="R4776" i="1"/>
  <c r="R3836" i="1"/>
  <c r="R9161" i="1"/>
  <c r="R2072" i="1"/>
  <c r="R3695" i="1"/>
  <c r="R986" i="1"/>
  <c r="R4410" i="1"/>
  <c r="R494" i="1"/>
  <c r="R8360" i="1"/>
  <c r="R2726" i="1"/>
  <c r="R964" i="1"/>
  <c r="R9339" i="1"/>
  <c r="R281" i="1"/>
  <c r="R2334" i="1"/>
  <c r="R1925" i="1"/>
  <c r="R1140" i="1"/>
  <c r="R938" i="1"/>
  <c r="R9847" i="1"/>
  <c r="R116" i="1"/>
  <c r="R5001" i="1"/>
  <c r="R9085" i="1"/>
  <c r="R3146" i="1"/>
  <c r="R8648" i="1"/>
  <c r="R5105" i="1"/>
  <c r="R5751" i="1"/>
  <c r="R5475" i="1"/>
  <c r="R4749" i="1"/>
  <c r="R8063" i="1"/>
  <c r="R4933" i="1"/>
  <c r="R5127" i="1"/>
  <c r="R1882" i="1"/>
  <c r="R402" i="1"/>
  <c r="R4522" i="1"/>
  <c r="R516" i="1"/>
  <c r="R3228" i="1"/>
  <c r="R1222" i="1"/>
  <c r="R9969" i="1"/>
  <c r="R4719" i="1"/>
  <c r="R770" i="1"/>
  <c r="R3585" i="1"/>
  <c r="R6177" i="1"/>
  <c r="R3377" i="1"/>
  <c r="R5976" i="1"/>
  <c r="R8857" i="1"/>
  <c r="R1824" i="1"/>
  <c r="R4912" i="1"/>
  <c r="R4263" i="1"/>
  <c r="R2293" i="1"/>
  <c r="R9148" i="1"/>
  <c r="R9220" i="1"/>
  <c r="R6163" i="1"/>
  <c r="R32" i="1"/>
  <c r="R6172" i="1"/>
  <c r="R1367" i="1"/>
  <c r="R7412" i="1"/>
  <c r="R6554" i="1"/>
  <c r="R187" i="1"/>
  <c r="R6022" i="1"/>
  <c r="R4208" i="1"/>
  <c r="R9920" i="1"/>
  <c r="R3687" i="1"/>
  <c r="R709" i="1"/>
  <c r="R4494" i="1"/>
  <c r="R3816" i="1"/>
  <c r="R8733" i="1"/>
  <c r="R3409" i="1"/>
  <c r="R6883" i="1"/>
  <c r="R627" i="1"/>
  <c r="R5512" i="1"/>
  <c r="R3302" i="1"/>
  <c r="R2380" i="1"/>
  <c r="R6770" i="1"/>
  <c r="R8154" i="1"/>
  <c r="R8452" i="1"/>
  <c r="R3463" i="1"/>
  <c r="R9460" i="1"/>
  <c r="R9151" i="1"/>
  <c r="R9628" i="1"/>
  <c r="R8101" i="1"/>
  <c r="R7648" i="1"/>
  <c r="R9480" i="1"/>
  <c r="R6838" i="1"/>
  <c r="R8663" i="1"/>
  <c r="R1311" i="1"/>
  <c r="R2435" i="1"/>
  <c r="R7580" i="1"/>
  <c r="R7924" i="1"/>
  <c r="R3770" i="1"/>
  <c r="R4220" i="1"/>
  <c r="R4623" i="1"/>
  <c r="R822" i="1"/>
  <c r="R2686" i="1"/>
  <c r="R5214" i="1"/>
  <c r="R5921" i="1"/>
  <c r="R3352" i="1"/>
  <c r="R1951" i="1"/>
  <c r="R4188" i="1"/>
  <c r="R6102" i="1"/>
  <c r="R2118" i="1"/>
  <c r="R5390" i="1"/>
  <c r="R7291" i="1"/>
  <c r="R2335" i="1"/>
  <c r="R4744" i="1"/>
  <c r="R818" i="1"/>
  <c r="R2140" i="1"/>
  <c r="R1437" i="1"/>
  <c r="R122" i="1"/>
  <c r="R5841" i="1"/>
  <c r="R4338" i="1"/>
  <c r="R1757" i="1"/>
  <c r="R8224" i="1"/>
  <c r="R6847" i="1"/>
  <c r="R9533" i="1"/>
  <c r="R4290" i="1"/>
  <c r="R4206" i="1"/>
  <c r="R3488" i="1"/>
  <c r="R555" i="1"/>
  <c r="R5480" i="1"/>
  <c r="R7766" i="1"/>
  <c r="R8981" i="1"/>
  <c r="R4473" i="1"/>
  <c r="R3968" i="1"/>
  <c r="R9417" i="1"/>
  <c r="R3330" i="1"/>
  <c r="R5476" i="1"/>
  <c r="R921" i="1"/>
  <c r="R2133" i="1"/>
  <c r="R8024" i="1"/>
  <c r="R9021" i="1"/>
  <c r="R616" i="1"/>
  <c r="R6474" i="1"/>
  <c r="R9167" i="1"/>
  <c r="R7468" i="1"/>
  <c r="R5344" i="1"/>
  <c r="R642" i="1"/>
  <c r="R4600" i="1"/>
  <c r="R5924" i="1"/>
  <c r="R6439" i="1"/>
  <c r="R1623" i="1"/>
  <c r="R8290" i="1"/>
  <c r="R6415" i="1"/>
  <c r="R2449" i="1"/>
  <c r="R918" i="1"/>
  <c r="R3419" i="1"/>
  <c r="R8229" i="1"/>
  <c r="R1834" i="1"/>
  <c r="R1031" i="1"/>
  <c r="R6129" i="1"/>
  <c r="R2355" i="1"/>
  <c r="R6014" i="1"/>
  <c r="R5933" i="1"/>
  <c r="R3398" i="1"/>
  <c r="R9457" i="1"/>
  <c r="R7669" i="1"/>
  <c r="R6005" i="1"/>
  <c r="R6990" i="1"/>
  <c r="R6268" i="1"/>
  <c r="R2398" i="1"/>
  <c r="R381" i="1"/>
  <c r="R1898" i="1"/>
  <c r="R4726" i="1"/>
  <c r="R7817" i="1"/>
  <c r="R9064" i="1"/>
  <c r="R9604" i="1"/>
  <c r="R8780" i="1"/>
  <c r="R2585" i="1"/>
  <c r="R2153" i="1"/>
  <c r="R5687" i="1"/>
  <c r="R7557" i="1"/>
  <c r="R9316" i="1"/>
  <c r="R618" i="1"/>
  <c r="R2045" i="1"/>
  <c r="R7855" i="1"/>
  <c r="R4422" i="1"/>
  <c r="R8414" i="1"/>
  <c r="R4772" i="1"/>
  <c r="R6296" i="1"/>
  <c r="R2752" i="1"/>
  <c r="R9360" i="1"/>
  <c r="R933" i="1"/>
  <c r="R9341" i="1"/>
  <c r="R9589" i="1"/>
  <c r="R5090" i="1"/>
  <c r="R20" i="1"/>
  <c r="R7081" i="1"/>
  <c r="R7485" i="1"/>
  <c r="R4073" i="1"/>
  <c r="R3600" i="1"/>
  <c r="R8605" i="1"/>
  <c r="R3725" i="1"/>
  <c r="R9942" i="1"/>
  <c r="R3949" i="1"/>
  <c r="R8939" i="1"/>
  <c r="R6348" i="1"/>
  <c r="R8331" i="1"/>
  <c r="R9204" i="1"/>
  <c r="R1269" i="1"/>
  <c r="R4872" i="1"/>
  <c r="R878" i="1"/>
  <c r="R3130" i="1"/>
  <c r="R6680" i="1"/>
  <c r="R5004" i="1"/>
  <c r="R621" i="1"/>
  <c r="R585" i="1"/>
  <c r="R6636" i="1"/>
  <c r="R7037" i="1"/>
  <c r="R980" i="1"/>
  <c r="R3103" i="1"/>
  <c r="R903" i="1"/>
  <c r="R6116" i="1"/>
  <c r="R8861" i="1"/>
  <c r="R4167" i="1"/>
  <c r="R8806" i="1"/>
  <c r="R9443" i="1"/>
  <c r="R8189" i="1"/>
  <c r="R4452" i="1"/>
  <c r="R1225" i="1"/>
  <c r="R6196" i="1"/>
  <c r="R1742" i="1"/>
  <c r="R9304" i="1"/>
  <c r="R1145" i="1"/>
  <c r="R5758" i="1"/>
  <c r="R3614" i="1"/>
  <c r="R5737" i="1"/>
  <c r="R1483" i="1"/>
  <c r="R2258" i="1"/>
  <c r="R6940" i="1"/>
  <c r="R7912" i="1"/>
  <c r="R126" i="1"/>
  <c r="R5447" i="1"/>
  <c r="R1070" i="1"/>
  <c r="R2102" i="1"/>
  <c r="R1213" i="1"/>
  <c r="R7927" i="1"/>
  <c r="R1899" i="1"/>
  <c r="R509" i="1"/>
  <c r="R6720" i="1"/>
  <c r="R6806" i="1"/>
  <c r="R498" i="1"/>
  <c r="R3966" i="1"/>
  <c r="R891" i="1"/>
  <c r="R2568" i="1"/>
  <c r="R6775" i="1"/>
  <c r="R8177" i="1"/>
  <c r="R9967" i="1"/>
  <c r="R7747" i="1"/>
  <c r="R3193" i="1"/>
  <c r="R775" i="1"/>
  <c r="R6397" i="1"/>
  <c r="R7480" i="1"/>
  <c r="R1027" i="1"/>
  <c r="R4096" i="1"/>
  <c r="R5053" i="1"/>
  <c r="R9938" i="1"/>
  <c r="R1755" i="1"/>
  <c r="R1758" i="1"/>
  <c r="R2129" i="1"/>
  <c r="R4514" i="1"/>
  <c r="R2265" i="1"/>
  <c r="R5401" i="1"/>
  <c r="R5541" i="1"/>
  <c r="R3844" i="1"/>
  <c r="R6604" i="1"/>
  <c r="R534" i="1"/>
  <c r="R1488" i="1"/>
  <c r="R5142" i="1"/>
  <c r="R6282" i="1"/>
  <c r="R1593" i="1"/>
  <c r="R2043" i="1"/>
  <c r="R748" i="1"/>
  <c r="R110" i="1"/>
  <c r="R590" i="1"/>
  <c r="R309" i="1"/>
  <c r="R4695" i="1"/>
  <c r="R2768" i="1"/>
  <c r="R5102" i="1"/>
  <c r="R3037" i="1"/>
  <c r="R934" i="1"/>
  <c r="R1994" i="1"/>
  <c r="R7993" i="1"/>
  <c r="R2610" i="1"/>
  <c r="R1810" i="1"/>
  <c r="R5653" i="1"/>
  <c r="R5804" i="1"/>
  <c r="R2622" i="1"/>
  <c r="R4082" i="1"/>
  <c r="R8606" i="1"/>
  <c r="R3513" i="1"/>
  <c r="R5251" i="1"/>
  <c r="R4178" i="1"/>
  <c r="R1582" i="1"/>
  <c r="R137" i="1"/>
  <c r="R3990" i="1"/>
  <c r="R3310" i="1"/>
  <c r="R6827" i="1"/>
  <c r="R4342" i="1"/>
  <c r="R5523" i="1"/>
  <c r="R7807" i="1"/>
  <c r="R3737" i="1"/>
  <c r="R8155" i="1"/>
  <c r="R3257" i="1"/>
  <c r="R6935" i="1"/>
  <c r="R9295" i="1"/>
  <c r="R3802" i="1"/>
  <c r="R488" i="1"/>
  <c r="R4707" i="1"/>
  <c r="R2064" i="1"/>
  <c r="R3321" i="1"/>
  <c r="R1226" i="1"/>
  <c r="R857" i="1"/>
  <c r="R9363" i="1"/>
  <c r="R6434" i="1"/>
  <c r="R2750" i="1"/>
  <c r="R2089" i="1"/>
  <c r="R6584" i="1"/>
  <c r="R481" i="1"/>
  <c r="R8317" i="1"/>
  <c r="R6923" i="1"/>
  <c r="R5604" i="1"/>
  <c r="R4280" i="1"/>
  <c r="R5449" i="1"/>
  <c r="R226" i="1"/>
  <c r="R5649" i="1"/>
  <c r="R547" i="1"/>
  <c r="R2995" i="1"/>
  <c r="R3602" i="1"/>
  <c r="R7312" i="1"/>
  <c r="R9114" i="1"/>
  <c r="R942" i="1"/>
  <c r="R7688" i="1"/>
  <c r="R8302" i="1"/>
  <c r="R3677" i="1"/>
  <c r="R2905" i="1"/>
  <c r="R8520" i="1"/>
  <c r="R7857" i="1"/>
  <c r="R2291" i="1"/>
  <c r="R7169" i="1"/>
  <c r="R9014" i="1"/>
  <c r="R9739" i="1"/>
  <c r="R760" i="1"/>
  <c r="R1597" i="1"/>
  <c r="R7687" i="1"/>
  <c r="R1555" i="1"/>
  <c r="R9344" i="1"/>
  <c r="R2214" i="1"/>
  <c r="R8846" i="1"/>
  <c r="R7463" i="1"/>
  <c r="R7211" i="1"/>
  <c r="R2817" i="1"/>
  <c r="R5027" i="1"/>
  <c r="R9838" i="1"/>
  <c r="R9055" i="1"/>
  <c r="R973" i="1"/>
  <c r="R9912" i="1"/>
  <c r="R5662" i="1"/>
  <c r="R5167" i="1"/>
  <c r="R9790" i="1"/>
  <c r="R1987" i="1"/>
  <c r="R2359" i="1"/>
  <c r="R2105" i="1"/>
  <c r="R8569" i="1"/>
  <c r="R6709" i="1"/>
  <c r="R9679" i="1"/>
  <c r="R3053" i="1"/>
  <c r="R8094" i="1"/>
  <c r="R8622" i="1"/>
  <c r="R6621" i="1"/>
  <c r="R8061" i="1"/>
  <c r="R3315" i="1"/>
  <c r="R6063" i="1"/>
  <c r="R1766" i="1"/>
  <c r="R1035" i="1"/>
  <c r="R5553" i="1"/>
  <c r="R6732" i="1"/>
  <c r="R8537" i="1"/>
  <c r="R5502" i="1"/>
  <c r="R1563" i="1"/>
  <c r="R5284" i="1"/>
  <c r="R3596" i="1"/>
  <c r="R4670" i="1"/>
  <c r="R7111" i="1"/>
  <c r="R8890" i="1"/>
  <c r="R40" i="1"/>
  <c r="R2254" i="1"/>
  <c r="R5022" i="1"/>
  <c r="R8339" i="1"/>
  <c r="R1632" i="1"/>
  <c r="R1411" i="1"/>
  <c r="R2008" i="1"/>
  <c r="R5175" i="1"/>
  <c r="R9283" i="1"/>
  <c r="R3003" i="1"/>
  <c r="R5338" i="1"/>
  <c r="R1332" i="1"/>
  <c r="R4358" i="1"/>
  <c r="R7319" i="1"/>
  <c r="R4441" i="1"/>
  <c r="R3972" i="1"/>
  <c r="R180" i="1"/>
  <c r="R8756" i="1"/>
  <c r="R2190" i="1"/>
  <c r="R2849" i="1"/>
  <c r="R6576" i="1"/>
  <c r="R5135" i="1"/>
  <c r="R5781" i="1"/>
  <c r="R1231" i="1"/>
  <c r="R2699" i="1"/>
  <c r="R7535" i="1"/>
  <c r="R433" i="1"/>
  <c r="R5675" i="1"/>
  <c r="R2921" i="1"/>
  <c r="R8810" i="1"/>
  <c r="R8337" i="1"/>
  <c r="R3204" i="1"/>
  <c r="R1503" i="1"/>
  <c r="R350" i="1"/>
  <c r="R1270" i="1"/>
  <c r="R9477" i="1"/>
  <c r="R9718" i="1"/>
  <c r="R6651" i="1"/>
  <c r="R8009" i="1"/>
  <c r="R9630" i="1"/>
  <c r="R7919" i="1"/>
  <c r="R151" i="1"/>
  <c r="R1645" i="1"/>
  <c r="R3616" i="1"/>
  <c r="R7253" i="1"/>
  <c r="R7045" i="1"/>
  <c r="R7267" i="1"/>
  <c r="R6598" i="1"/>
  <c r="R3522" i="1"/>
  <c r="R3872" i="1"/>
  <c r="R4380" i="1"/>
  <c r="R5897" i="1"/>
  <c r="R8915" i="1"/>
  <c r="R5576" i="1"/>
  <c r="R1408" i="1"/>
  <c r="R2440" i="1"/>
  <c r="R3927" i="1"/>
  <c r="R5263" i="1"/>
  <c r="R6668" i="1"/>
  <c r="R9017" i="1"/>
  <c r="R4637" i="1"/>
  <c r="R4964" i="1"/>
  <c r="R4476" i="1"/>
  <c r="R4491" i="1"/>
  <c r="R1678" i="1"/>
  <c r="R3210" i="1"/>
  <c r="R9458" i="1"/>
  <c r="R6634" i="1"/>
  <c r="R7425" i="1"/>
  <c r="R6304" i="1"/>
  <c r="R876" i="1"/>
  <c r="R3941" i="1"/>
  <c r="R58" i="1"/>
  <c r="R1927" i="1"/>
  <c r="R1897" i="1"/>
  <c r="R2478" i="1"/>
  <c r="R6518" i="1"/>
  <c r="R4307" i="1"/>
  <c r="R1406" i="1"/>
  <c r="R4489" i="1"/>
  <c r="R6766" i="1"/>
  <c r="R6051" i="1"/>
  <c r="R633" i="1"/>
  <c r="R4412" i="1"/>
  <c r="R4800" i="1"/>
  <c r="R9067" i="1"/>
  <c r="R2845" i="1"/>
  <c r="R7809" i="1"/>
  <c r="R899" i="1"/>
  <c r="R8312" i="1"/>
  <c r="R8932" i="1"/>
  <c r="R5584" i="1"/>
  <c r="R5575" i="1"/>
  <c r="R8521" i="1"/>
  <c r="R2685" i="1"/>
  <c r="R236" i="1"/>
  <c r="R333" i="1"/>
  <c r="R5099" i="1"/>
  <c r="R5660" i="1"/>
  <c r="R9778" i="1"/>
  <c r="R8834" i="1"/>
  <c r="R445" i="1"/>
  <c r="R7803" i="1"/>
  <c r="R1741" i="1"/>
  <c r="R4552" i="1"/>
  <c r="R510" i="1"/>
  <c r="R9429" i="1"/>
  <c r="R1699" i="1"/>
  <c r="R1379" i="1"/>
  <c r="R4648" i="1"/>
  <c r="R6812" i="1"/>
  <c r="R3215" i="1"/>
  <c r="R8853" i="1"/>
  <c r="R8469" i="1"/>
  <c r="R1911" i="1"/>
  <c r="R3863" i="1"/>
  <c r="R866" i="1"/>
  <c r="R5073" i="1"/>
  <c r="R2083" i="1"/>
  <c r="R4850" i="1"/>
  <c r="R6074" i="1"/>
  <c r="R3294" i="1"/>
  <c r="R1912" i="1"/>
  <c r="R3464" i="1"/>
  <c r="R2459" i="1"/>
  <c r="R6448" i="1"/>
  <c r="R5188" i="1"/>
  <c r="R1396" i="1"/>
  <c r="R5219" i="1"/>
  <c r="R4346" i="1"/>
  <c r="R3186" i="1"/>
  <c r="R4088" i="1"/>
  <c r="R4693" i="1"/>
  <c r="R2479" i="1"/>
  <c r="R6950" i="1"/>
  <c r="R7835" i="1"/>
  <c r="R5827" i="1"/>
  <c r="R5723" i="1"/>
  <c r="R5327" i="1"/>
  <c r="R718" i="1"/>
  <c r="R8689" i="1"/>
  <c r="R6017" i="1"/>
  <c r="R6781" i="1"/>
  <c r="R8187" i="1"/>
  <c r="R9408" i="1"/>
  <c r="R7892" i="1"/>
  <c r="R1079" i="1"/>
  <c r="R3595" i="1"/>
  <c r="R7801" i="1"/>
  <c r="R5654" i="1"/>
  <c r="R6252" i="1"/>
  <c r="R7883" i="1"/>
  <c r="R9813" i="1"/>
  <c r="R3976" i="1"/>
  <c r="R4482" i="1"/>
  <c r="R5590" i="1"/>
  <c r="R1774" i="1"/>
  <c r="R1691" i="1"/>
  <c r="R2385" i="1"/>
  <c r="R2852" i="1"/>
  <c r="R7529" i="1"/>
  <c r="R2078" i="1"/>
  <c r="R4526" i="1"/>
  <c r="R4944" i="1"/>
  <c r="R1530" i="1"/>
  <c r="R4457" i="1"/>
  <c r="R5429" i="1"/>
  <c r="R1575" i="1"/>
  <c r="R59" i="1"/>
  <c r="R551" i="1"/>
  <c r="R5005" i="1"/>
  <c r="R3259" i="1"/>
  <c r="R2951" i="1"/>
  <c r="R66" i="1"/>
  <c r="R7406" i="1"/>
  <c r="R8719" i="1"/>
  <c r="R6826" i="1"/>
  <c r="R3313" i="1"/>
  <c r="R2606" i="1"/>
  <c r="R8889" i="1"/>
  <c r="R543" i="1"/>
  <c r="R1761" i="1"/>
  <c r="R7575" i="1"/>
  <c r="R2039" i="1"/>
  <c r="R6344" i="1"/>
  <c r="R9453" i="1"/>
  <c r="R374" i="1"/>
  <c r="R1532" i="1"/>
  <c r="R2638" i="1"/>
  <c r="R8481" i="1"/>
  <c r="R6895" i="1"/>
  <c r="R7403" i="1"/>
  <c r="R8490" i="1"/>
  <c r="R4691" i="1"/>
  <c r="R367" i="1"/>
  <c r="R6743" i="1"/>
  <c r="R3674" i="1"/>
  <c r="R1771" i="1"/>
  <c r="R5139" i="1"/>
  <c r="R302" i="1"/>
  <c r="R5583" i="1"/>
  <c r="R5547" i="1"/>
  <c r="R8141" i="1"/>
  <c r="R3998" i="1"/>
  <c r="R9857" i="1"/>
  <c r="R4698" i="1"/>
  <c r="R1764" i="1"/>
  <c r="R948" i="1"/>
  <c r="R5122" i="1"/>
  <c r="R5087" i="1"/>
  <c r="R1021" i="1"/>
  <c r="R9706" i="1"/>
  <c r="R9293" i="1"/>
  <c r="R8782" i="1"/>
  <c r="R3954" i="1"/>
  <c r="R3058" i="1"/>
  <c r="R496" i="1"/>
  <c r="R7745" i="1"/>
  <c r="R1929" i="1"/>
  <c r="R7314" i="1"/>
  <c r="R7321" i="1"/>
  <c r="R7309" i="1"/>
  <c r="R1068" i="1"/>
  <c r="R1528" i="1"/>
  <c r="R3347" i="1"/>
  <c r="R8863" i="1"/>
  <c r="R6551" i="1"/>
  <c r="R6050" i="1"/>
  <c r="R4121" i="1"/>
  <c r="R6682" i="1"/>
  <c r="R8259" i="1"/>
  <c r="R3534" i="1"/>
  <c r="R1460" i="1"/>
  <c r="R9965" i="1"/>
  <c r="R6378" i="1"/>
  <c r="R8005" i="1"/>
  <c r="R4365" i="1"/>
  <c r="R3934" i="1"/>
  <c r="R2993" i="1"/>
  <c r="R7134" i="1"/>
  <c r="R3917" i="1"/>
  <c r="R9839" i="1"/>
  <c r="R2839" i="1"/>
  <c r="R5915" i="1"/>
  <c r="R3369" i="1"/>
  <c r="R7760" i="1"/>
  <c r="R41" i="1"/>
  <c r="R9769" i="1"/>
  <c r="R708" i="1"/>
  <c r="R7864" i="1"/>
  <c r="R5870" i="1"/>
  <c r="R7297" i="1"/>
  <c r="R4357" i="1"/>
  <c r="R828" i="1"/>
  <c r="R5500" i="1"/>
  <c r="R6918" i="1"/>
  <c r="R4621" i="1"/>
  <c r="R2683" i="1"/>
  <c r="R4822" i="1"/>
  <c r="R8349" i="1"/>
  <c r="R2891" i="1"/>
  <c r="R2666" i="1"/>
  <c r="R1910" i="1"/>
  <c r="R7854" i="1"/>
  <c r="R2611" i="1"/>
  <c r="R2486" i="1"/>
  <c r="R3331" i="1"/>
  <c r="R2936" i="1"/>
  <c r="R1838" i="1"/>
  <c r="R2705" i="1"/>
  <c r="R174" i="1"/>
  <c r="R4288" i="1"/>
  <c r="R6215" i="1"/>
  <c r="R6624" i="1"/>
  <c r="R5472" i="1"/>
  <c r="R4599" i="1"/>
  <c r="R2988" i="1"/>
  <c r="R9820" i="1"/>
  <c r="R9925" i="1"/>
  <c r="R3693" i="1"/>
  <c r="R5903" i="1"/>
  <c r="R1277" i="1"/>
  <c r="R4089" i="1"/>
  <c r="R6537" i="1"/>
  <c r="R3428" i="1"/>
  <c r="R1421" i="1"/>
  <c r="R8233" i="1"/>
  <c r="R6039" i="1"/>
  <c r="R3121" i="1"/>
  <c r="R1613" i="1"/>
  <c r="R4467" i="1"/>
  <c r="R5241" i="1"/>
  <c r="R6187" i="1"/>
  <c r="R6558" i="1"/>
  <c r="R3592" i="1"/>
  <c r="R7436" i="1"/>
  <c r="R278" i="1"/>
  <c r="R1618" i="1"/>
  <c r="R8184" i="1"/>
  <c r="R2807" i="1"/>
  <c r="R9722" i="1"/>
  <c r="R9084" i="1"/>
  <c r="R897" i="1"/>
  <c r="R6445" i="1"/>
  <c r="R7646" i="1"/>
  <c r="R3466" i="1"/>
  <c r="R1807" i="1"/>
  <c r="R3688" i="1"/>
  <c r="R685" i="1"/>
  <c r="R6875" i="1"/>
  <c r="R7665" i="1"/>
  <c r="R966" i="1"/>
  <c r="R5079" i="1"/>
  <c r="R1374" i="1"/>
  <c r="R97" i="1"/>
  <c r="R3862" i="1"/>
  <c r="R271" i="1"/>
  <c r="R4016" i="1"/>
  <c r="R6394" i="1"/>
  <c r="R7261" i="1"/>
  <c r="R2121" i="1"/>
  <c r="R4644" i="1"/>
  <c r="R8067" i="1"/>
  <c r="R6220" i="1"/>
  <c r="R3566" i="1"/>
  <c r="R7383" i="1"/>
  <c r="R6300" i="1"/>
  <c r="R1923" i="1"/>
  <c r="R4980" i="1"/>
  <c r="R1016" i="1"/>
  <c r="R2268" i="1"/>
  <c r="R9470" i="1"/>
  <c r="R1438" i="1"/>
  <c r="R9404" i="1"/>
  <c r="R1868" i="1"/>
  <c r="R5291" i="1"/>
  <c r="R1870" i="1"/>
  <c r="R7006" i="1"/>
  <c r="R6031" i="1"/>
  <c r="R1894" i="1"/>
  <c r="R9899" i="1"/>
  <c r="R1161" i="1"/>
  <c r="R3979" i="1"/>
  <c r="R2822" i="1"/>
  <c r="R856" i="1"/>
  <c r="R7277" i="1"/>
  <c r="R5998" i="1"/>
  <c r="R2333" i="1"/>
  <c r="R82" i="1"/>
  <c r="R7955" i="1"/>
  <c r="R3274" i="1"/>
  <c r="R6355" i="1"/>
  <c r="R1801" i="1"/>
  <c r="R6149" i="1"/>
  <c r="R1515" i="1"/>
  <c r="R8921" i="1"/>
  <c r="R315" i="1"/>
  <c r="R501" i="1"/>
  <c r="R7460" i="1"/>
  <c r="R5359" i="1"/>
  <c r="R4733" i="1"/>
  <c r="R4524" i="1"/>
  <c r="R2546" i="1"/>
  <c r="R4465" i="1"/>
  <c r="R3239" i="1"/>
  <c r="R2387" i="1"/>
  <c r="R7208" i="1"/>
  <c r="R7367" i="1"/>
  <c r="R7556" i="1"/>
  <c r="R5837" i="1"/>
  <c r="R1023" i="1"/>
  <c r="R4978" i="1"/>
  <c r="R5159" i="1"/>
  <c r="R3519" i="1"/>
  <c r="R6759" i="1"/>
  <c r="R6762" i="1"/>
  <c r="R4331" i="1"/>
  <c r="R1534" i="1"/>
  <c r="R8116" i="1"/>
  <c r="R5620" i="1"/>
  <c r="R4058" i="1"/>
  <c r="R9826" i="1"/>
  <c r="R2785" i="1"/>
  <c r="R2452" i="1"/>
  <c r="R2649" i="1"/>
  <c r="R7401" i="1"/>
  <c r="R5229" i="1"/>
  <c r="R6860" i="1"/>
  <c r="R8383" i="1"/>
  <c r="R8068" i="1"/>
  <c r="R3559" i="1"/>
  <c r="R6768" i="1"/>
  <c r="R7303" i="1"/>
  <c r="R1273" i="1"/>
  <c r="R1729" i="1"/>
  <c r="R7280" i="1"/>
  <c r="R6616" i="1"/>
  <c r="R4193" i="1"/>
  <c r="R7806" i="1"/>
  <c r="R1982" i="1"/>
  <c r="R6885" i="1"/>
  <c r="R1215" i="1"/>
  <c r="R4858" i="1"/>
  <c r="R1849" i="1"/>
  <c r="R1139" i="1"/>
  <c r="R7365" i="1"/>
  <c r="R9981" i="1"/>
  <c r="R7098" i="1"/>
  <c r="R7298" i="1"/>
  <c r="R2813" i="1"/>
  <c r="R2869" i="1"/>
  <c r="R6222" i="1"/>
  <c r="R9536" i="1"/>
  <c r="R4401" i="1"/>
  <c r="R5911" i="1"/>
  <c r="R5510" i="1"/>
  <c r="R5460" i="1"/>
  <c r="R7778" i="1"/>
  <c r="R3031" i="1"/>
  <c r="R75" i="1"/>
  <c r="R3145" i="1"/>
  <c r="R7994" i="1"/>
  <c r="R550" i="1"/>
  <c r="R7729" i="1"/>
  <c r="R3089" i="1"/>
  <c r="R8071" i="1"/>
  <c r="R5168" i="1"/>
  <c r="R7054" i="1"/>
  <c r="R4022" i="1"/>
  <c r="R5734" i="1"/>
  <c r="R7352" i="1"/>
  <c r="R3163" i="1"/>
  <c r="R25" i="1"/>
  <c r="R6533" i="1"/>
  <c r="R5252" i="1"/>
  <c r="R131" i="1"/>
  <c r="R7075" i="1"/>
  <c r="R3065" i="1"/>
  <c r="R403" i="1"/>
  <c r="R5945" i="1"/>
  <c r="R6653" i="1"/>
  <c r="R582" i="1"/>
  <c r="R3758" i="1"/>
  <c r="R6691" i="1"/>
  <c r="R4332" i="1"/>
  <c r="R7190" i="1"/>
  <c r="R5671" i="1"/>
  <c r="R3983" i="1"/>
  <c r="R1352" i="1"/>
  <c r="R2462" i="1"/>
  <c r="R3864" i="1"/>
  <c r="R2693" i="1"/>
  <c r="R7867" i="1"/>
  <c r="R5570" i="1"/>
  <c r="R4074" i="1"/>
  <c r="R889" i="1"/>
  <c r="R1194" i="1"/>
  <c r="R8575" i="1"/>
  <c r="R2729" i="1"/>
  <c r="R607" i="1"/>
  <c r="R880" i="1"/>
  <c r="R437" i="1"/>
  <c r="R5593" i="1"/>
  <c r="R9277" i="1"/>
  <c r="R9180" i="1"/>
  <c r="R9704" i="1"/>
  <c r="R2931" i="1"/>
  <c r="R9696" i="1"/>
  <c r="R3107" i="1"/>
  <c r="R9803" i="1"/>
  <c r="R3094" i="1"/>
  <c r="R3292" i="1"/>
  <c r="R1424" i="1"/>
  <c r="R8856" i="1"/>
  <c r="R1651" i="1"/>
  <c r="R2056" i="1"/>
  <c r="R7346" i="1"/>
  <c r="R6705" i="1"/>
  <c r="R4469" i="1"/>
  <c r="R976" i="1"/>
  <c r="R2469" i="1"/>
  <c r="R7121" i="1"/>
  <c r="R4068" i="1"/>
  <c r="R68" i="1"/>
  <c r="R8040" i="1"/>
  <c r="R7752" i="1"/>
  <c r="R3324" i="1"/>
  <c r="R5627" i="1"/>
  <c r="R8353" i="1"/>
  <c r="R2303" i="1"/>
  <c r="R1306" i="1"/>
  <c r="R1042" i="1"/>
  <c r="R6083" i="1"/>
  <c r="R9038" i="1"/>
  <c r="R313" i="1"/>
  <c r="R4837" i="1"/>
  <c r="R5703" i="1"/>
  <c r="R6036" i="1"/>
  <c r="R1010" i="1"/>
  <c r="R6491" i="1"/>
  <c r="R6867" i="1"/>
  <c r="R2241" i="1"/>
  <c r="R7196" i="1"/>
  <c r="R841" i="1"/>
  <c r="R7838" i="1"/>
  <c r="R2747" i="1"/>
  <c r="R2681" i="1"/>
  <c r="R9464" i="1"/>
  <c r="R5537" i="1"/>
  <c r="R8700" i="1"/>
  <c r="R8004" i="1"/>
  <c r="R2328" i="1"/>
  <c r="R5878" i="1"/>
  <c r="R4717" i="1"/>
  <c r="R7754" i="1"/>
  <c r="R3623" i="1"/>
  <c r="R609" i="1"/>
  <c r="R3939" i="1"/>
  <c r="R9100" i="1"/>
  <c r="R2282" i="1"/>
  <c r="R2171" i="1"/>
  <c r="R7635" i="1"/>
  <c r="R4893" i="1"/>
  <c r="R9423" i="1"/>
  <c r="R1629" i="1"/>
  <c r="R9968" i="1"/>
  <c r="R7586" i="1"/>
  <c r="R7952" i="1"/>
  <c r="R7269" i="1"/>
  <c r="R2829" i="1"/>
  <c r="R9685" i="1"/>
  <c r="R8230" i="1"/>
  <c r="R3896" i="1"/>
  <c r="R1983" i="1"/>
  <c r="R3372" i="1"/>
  <c r="R5345" i="1"/>
  <c r="R3256" i="1"/>
  <c r="R7293" i="1"/>
  <c r="R2521" i="1"/>
  <c r="R3733" i="1"/>
  <c r="R253" i="1"/>
  <c r="R3396" i="1"/>
  <c r="R3516" i="1"/>
  <c r="R7679" i="1"/>
  <c r="R8992" i="1"/>
  <c r="R2391" i="1"/>
  <c r="R2184" i="1"/>
  <c r="R2519" i="1"/>
  <c r="R3684" i="1"/>
  <c r="R1725" i="1"/>
  <c r="R3705" i="1"/>
  <c r="R6371" i="1"/>
  <c r="R914" i="1"/>
  <c r="R6297" i="1"/>
  <c r="R2893" i="1"/>
  <c r="R8283" i="1"/>
  <c r="R5321" i="1"/>
  <c r="R7990" i="1"/>
  <c r="R1663" i="1"/>
  <c r="R9579" i="1"/>
  <c r="R8922" i="1"/>
  <c r="R950" i="1"/>
  <c r="R4498" i="1"/>
  <c r="R3158" i="1"/>
  <c r="R5558" i="1"/>
  <c r="R4751" i="1"/>
  <c r="R5324" i="1"/>
  <c r="R2166" i="1"/>
  <c r="R3390" i="1"/>
  <c r="R5286" i="1"/>
  <c r="R4537" i="1"/>
  <c r="R2351" i="1"/>
  <c r="R4010" i="1"/>
  <c r="R8499" i="1"/>
  <c r="R8223" i="1"/>
  <c r="R8833" i="1"/>
  <c r="R5116" i="1"/>
  <c r="R8581" i="1"/>
  <c r="R8384" i="1"/>
  <c r="R389" i="1"/>
  <c r="R7699" i="1"/>
  <c r="R8110" i="1"/>
  <c r="R8484" i="1"/>
  <c r="R1738" i="1"/>
  <c r="R5862" i="1"/>
  <c r="R8781" i="1"/>
  <c r="R7287" i="1"/>
  <c r="R2235" i="1"/>
  <c r="R6169" i="1"/>
  <c r="R9921" i="1"/>
  <c r="R8597" i="1"/>
  <c r="R8322" i="1"/>
  <c r="R3781" i="1"/>
  <c r="R924" i="1"/>
  <c r="R4679" i="1"/>
  <c r="R9625" i="1"/>
  <c r="R3953" i="1"/>
  <c r="R3172" i="1"/>
  <c r="R1673" i="1"/>
  <c r="R111" i="1"/>
  <c r="R282" i="1"/>
  <c r="R4873" i="1"/>
  <c r="R3598" i="1"/>
  <c r="R8028" i="1"/>
  <c r="R7615" i="1"/>
  <c r="R6503" i="1"/>
  <c r="R8769" i="1"/>
  <c r="R3780" i="1"/>
  <c r="R8341" i="1"/>
  <c r="R2407" i="1"/>
  <c r="R3335" i="1"/>
  <c r="R4289" i="1"/>
  <c r="R5367" i="1"/>
  <c r="R248" i="1"/>
  <c r="R9787" i="1"/>
  <c r="R6871" i="1"/>
  <c r="R6461" i="1"/>
  <c r="R9528" i="1"/>
  <c r="R2928" i="1"/>
  <c r="R214" i="1"/>
  <c r="R9601" i="1"/>
  <c r="R6142" i="1"/>
  <c r="R7700" i="1"/>
  <c r="R5193" i="1"/>
  <c r="R7911" i="1"/>
  <c r="R22" i="1"/>
  <c r="R4053" i="1"/>
  <c r="R6997" i="1"/>
  <c r="R2476" i="1"/>
  <c r="R8730" i="1"/>
  <c r="R2597" i="1"/>
  <c r="R5886" i="1"/>
  <c r="R1562" i="1"/>
  <c r="R1557" i="1"/>
  <c r="R7786" i="1"/>
  <c r="R7146" i="1"/>
  <c r="R3142" i="1"/>
  <c r="R7649" i="1"/>
  <c r="R1048" i="1"/>
  <c r="R3474" i="1"/>
  <c r="R3935" i="1"/>
  <c r="R1127" i="1"/>
  <c r="R5851" i="1"/>
  <c r="R6729" i="1"/>
  <c r="R1024" i="1"/>
  <c r="R220" i="1"/>
  <c r="R4224" i="1"/>
  <c r="R9249" i="1"/>
  <c r="R8592" i="1"/>
  <c r="R8855" i="1"/>
  <c r="R6794" i="1"/>
  <c r="R6712" i="1"/>
  <c r="R6318" i="1"/>
  <c r="R2978" i="1"/>
  <c r="R7059" i="1"/>
  <c r="R3025" i="1"/>
  <c r="R6708" i="1"/>
  <c r="R9730" i="1"/>
  <c r="R529" i="1"/>
  <c r="R2647" i="1"/>
  <c r="R2164" i="1"/>
  <c r="R6175" i="1"/>
  <c r="R1846" i="1"/>
  <c r="R3277" i="1"/>
  <c r="R8967" i="1"/>
  <c r="R241" i="1"/>
  <c r="R3660" i="1"/>
  <c r="R4383" i="1"/>
  <c r="R4415" i="1"/>
  <c r="R6246" i="1"/>
  <c r="R892" i="1"/>
  <c r="R7703" i="1"/>
  <c r="R5343" i="1"/>
  <c r="R1058" i="1"/>
  <c r="R8222" i="1"/>
  <c r="R6376" i="1"/>
  <c r="R6943" i="1"/>
  <c r="R7278" i="1"/>
  <c r="R5270" i="1"/>
  <c r="R9284" i="1"/>
  <c r="R5070" i="1"/>
  <c r="R2399" i="1"/>
  <c r="R7697" i="1"/>
  <c r="R2099" i="1"/>
  <c r="R6214" i="1"/>
  <c r="R2466" i="1"/>
  <c r="R3035" i="1"/>
  <c r="R6998" i="1"/>
  <c r="R9828" i="1"/>
  <c r="R2991" i="1"/>
  <c r="R7311" i="1"/>
  <c r="R6951" i="1"/>
  <c r="R5178" i="1"/>
  <c r="R3515" i="1"/>
  <c r="R7888" i="1"/>
  <c r="R2808" i="1"/>
  <c r="R2431" i="1"/>
  <c r="R3871" i="1"/>
  <c r="R9036" i="1"/>
  <c r="R3779" i="1"/>
  <c r="R9569" i="1"/>
  <c r="R4999" i="1"/>
  <c r="R6462" i="1"/>
  <c r="R4828" i="1"/>
  <c r="R4095" i="1"/>
  <c r="R3348" i="1"/>
  <c r="R7790" i="1"/>
  <c r="R3174" i="1"/>
  <c r="R1278" i="1"/>
  <c r="R2050" i="1"/>
  <c r="R9809" i="1"/>
  <c r="R7148" i="1"/>
  <c r="R7517" i="1"/>
  <c r="R9506" i="1"/>
  <c r="R2224" i="1"/>
  <c r="R6879" i="1"/>
  <c r="R4687" i="1"/>
  <c r="R1826" i="1"/>
  <c r="R6552" i="1"/>
  <c r="R1183" i="1"/>
  <c r="R3091" i="1"/>
  <c r="R1302" i="1"/>
  <c r="R8171" i="1"/>
  <c r="R258" i="1"/>
  <c r="R8583" i="1"/>
  <c r="R2175" i="1"/>
  <c r="R6096" i="1"/>
  <c r="R2862" i="1"/>
  <c r="R8025" i="1"/>
  <c r="R3019" i="1"/>
  <c r="R3467" i="1"/>
  <c r="R7157" i="1"/>
  <c r="R208" i="1"/>
  <c r="R4756" i="1"/>
  <c r="R7207" i="1"/>
  <c r="R27" i="1"/>
  <c r="R2558" i="1"/>
  <c r="R2684" i="1"/>
  <c r="R9605" i="1"/>
  <c r="R4231" i="1"/>
  <c r="R5348" i="1"/>
  <c r="R9715" i="1"/>
  <c r="R5410" i="1"/>
  <c r="R2507" i="1"/>
  <c r="R8950" i="1"/>
  <c r="R5525" i="1"/>
  <c r="R9940" i="1"/>
  <c r="R8765" i="1"/>
  <c r="R1172" i="1"/>
  <c r="R8151" i="1"/>
  <c r="R386" i="1"/>
  <c r="R3013" i="1"/>
  <c r="R6595" i="1"/>
  <c r="R3346" i="1"/>
  <c r="R663" i="1"/>
  <c r="R421" i="1"/>
  <c r="R9088" i="1"/>
  <c r="R7522" i="1"/>
  <c r="R8406" i="1"/>
  <c r="R1701" i="1"/>
  <c r="R3918" i="1"/>
  <c r="R3181" i="1"/>
  <c r="R5060" i="1"/>
  <c r="R8613" i="1"/>
  <c r="R2982" i="1"/>
  <c r="R2756" i="1"/>
  <c r="R4244" i="1"/>
  <c r="R7371" i="1"/>
  <c r="R3734" i="1"/>
  <c r="R2414" i="1"/>
  <c r="R778" i="1"/>
  <c r="R1831" i="1"/>
  <c r="R6207" i="1"/>
  <c r="R1308" i="1"/>
  <c r="R4011" i="1"/>
  <c r="R2861" i="1"/>
  <c r="R1505" i="1"/>
  <c r="R8916" i="1"/>
  <c r="R8273" i="1"/>
  <c r="R6611" i="1"/>
  <c r="R1400" i="1"/>
  <c r="R3319" i="1"/>
  <c r="R5995" i="1"/>
  <c r="R3359" i="1"/>
  <c r="R1523" i="1"/>
  <c r="R7585" i="1"/>
  <c r="R9108" i="1"/>
  <c r="R7637" i="1"/>
  <c r="R123" i="1"/>
  <c r="R3947" i="1"/>
  <c r="R2436" i="1"/>
  <c r="R6670" i="1"/>
  <c r="R6501" i="1"/>
  <c r="R8351" i="1"/>
  <c r="R284" i="1"/>
  <c r="R2013" i="1"/>
  <c r="R4059" i="1"/>
  <c r="R8180" i="1"/>
  <c r="R1118" i="1"/>
  <c r="R2793" i="1"/>
  <c r="R1655" i="1"/>
  <c r="R4574" i="1"/>
  <c r="R2691" i="1"/>
  <c r="R989" i="1"/>
  <c r="R4725" i="1"/>
  <c r="R8687" i="1"/>
  <c r="R2543" i="1"/>
  <c r="R7568" i="1"/>
  <c r="R466" i="1"/>
  <c r="R1556" i="1"/>
  <c r="R1419" i="1"/>
  <c r="R4573" i="1"/>
  <c r="R6745" i="1"/>
  <c r="R4398" i="1"/>
  <c r="R94" i="1"/>
  <c r="R4960" i="1"/>
  <c r="R5092" i="1"/>
  <c r="R1475" i="1"/>
  <c r="R5931" i="1"/>
  <c r="R5706" i="1"/>
  <c r="R9136" i="1"/>
  <c r="R3057" i="1"/>
  <c r="R9190" i="1"/>
  <c r="R3427" i="1"/>
  <c r="R340" i="1"/>
  <c r="R6319" i="1"/>
  <c r="R7930" i="1"/>
  <c r="R4941" i="1"/>
  <c r="R35" i="1"/>
  <c r="R6655" i="1"/>
  <c r="R5679" i="1"/>
  <c r="R7084" i="1"/>
  <c r="R1680" i="1"/>
  <c r="R4490" i="1"/>
  <c r="R4689" i="1"/>
  <c r="R4055" i="1"/>
  <c r="R5019" i="1"/>
  <c r="R8624" i="1"/>
  <c r="R5843" i="1"/>
  <c r="R476" i="1"/>
  <c r="R8092" i="1"/>
  <c r="R8988" i="1"/>
  <c r="R5977" i="1"/>
  <c r="R7640" i="1"/>
  <c r="R2427" i="1"/>
  <c r="R4722" i="1"/>
  <c r="R7130" i="1"/>
  <c r="R9290" i="1"/>
  <c r="R337" i="1"/>
  <c r="R888" i="1"/>
  <c r="R3084" i="1"/>
  <c r="R871" i="1"/>
  <c r="R9196" i="1"/>
  <c r="R327" i="1"/>
  <c r="R9336" i="1"/>
  <c r="R5330" i="1"/>
  <c r="R6892" i="1"/>
  <c r="R8389" i="1"/>
  <c r="R7307" i="1"/>
  <c r="R1721" i="1"/>
  <c r="R8891" i="1"/>
  <c r="R9325" i="1"/>
  <c r="R6773" i="1"/>
  <c r="R2381" i="1"/>
  <c r="R5673" i="1"/>
  <c r="R250" i="1"/>
  <c r="R9749" i="1"/>
  <c r="R7727" i="1"/>
  <c r="R3699" i="1"/>
  <c r="R1682" i="1"/>
  <c r="R118" i="1"/>
  <c r="R1397" i="1"/>
  <c r="R4436" i="1"/>
  <c r="R570" i="1"/>
  <c r="R2142" i="1"/>
  <c r="R8982" i="1"/>
  <c r="R1853" i="1"/>
  <c r="R2424" i="1"/>
  <c r="R5554" i="1"/>
  <c r="R2392" i="1"/>
  <c r="R9832" i="1"/>
  <c r="R5950" i="1"/>
  <c r="R4581" i="1"/>
  <c r="R5128" i="1"/>
  <c r="R7907" i="1"/>
  <c r="R7028" i="1"/>
  <c r="R6211" i="1"/>
  <c r="R768" i="1"/>
  <c r="R6386" i="1"/>
  <c r="R9210" i="1"/>
  <c r="R6011" i="1"/>
  <c r="R3329" i="1"/>
  <c r="R7701" i="1"/>
  <c r="R266" i="1"/>
  <c r="R3268" i="1"/>
  <c r="R1818" i="1"/>
  <c r="R648" i="1"/>
  <c r="R9331" i="1"/>
  <c r="R9850" i="1"/>
  <c r="R6910" i="1"/>
  <c r="R5648" i="1"/>
  <c r="R4834" i="1"/>
  <c r="R8837" i="1"/>
  <c r="R9578" i="1"/>
  <c r="R7251" i="1"/>
  <c r="R7811" i="1"/>
  <c r="R3043" i="1"/>
  <c r="R2225" i="1"/>
  <c r="R3443" i="1"/>
  <c r="R9345" i="1"/>
  <c r="R722" i="1"/>
  <c r="R2482" i="1"/>
  <c r="R1390" i="1"/>
  <c r="R9572" i="1"/>
  <c r="R8388" i="1"/>
  <c r="R4748" i="1"/>
  <c r="R2177" i="1"/>
  <c r="R9984" i="1"/>
  <c r="R3532" i="1"/>
  <c r="R2654" i="1"/>
  <c r="R3548" i="1"/>
  <c r="R9465" i="1"/>
  <c r="R212" i="1"/>
  <c r="R1865" i="1"/>
  <c r="R5780" i="1"/>
  <c r="R5991" i="1"/>
  <c r="R4271" i="1"/>
  <c r="R3635" i="1"/>
  <c r="R9425" i="1"/>
  <c r="R3190" i="1"/>
  <c r="R9165" i="1"/>
  <c r="R578" i="1"/>
  <c r="R5184" i="1"/>
  <c r="R3282" i="1"/>
  <c r="R756" i="1"/>
  <c r="R6275" i="1"/>
  <c r="R1723" i="1"/>
  <c r="R5826" i="1"/>
  <c r="R877" i="1"/>
  <c r="R8201" i="1"/>
  <c r="R9279" i="1"/>
  <c r="R9134" i="1"/>
  <c r="R583" i="1"/>
  <c r="R6756" i="1"/>
  <c r="R3571" i="1"/>
  <c r="R1600" i="1"/>
  <c r="R3843" i="1"/>
  <c r="R1198" i="1"/>
  <c r="R5667" i="1"/>
  <c r="R9987" i="1"/>
  <c r="R5681" i="1"/>
  <c r="R8181" i="1"/>
  <c r="R2178" i="1"/>
  <c r="R6305" i="1"/>
  <c r="R3751" i="1"/>
  <c r="R7772" i="1"/>
  <c r="R4936" i="1"/>
  <c r="R8315" i="1"/>
  <c r="R3648" i="1"/>
  <c r="R9106" i="1"/>
  <c r="R809" i="1"/>
  <c r="R1640" i="1"/>
  <c r="R4372" i="1"/>
  <c r="R2559" i="1"/>
  <c r="R7971" i="1"/>
  <c r="R1405" i="1"/>
  <c r="R4186" i="1"/>
  <c r="R3363" i="1"/>
  <c r="R952" i="1"/>
  <c r="R7052" i="1"/>
  <c r="R3755" i="1"/>
  <c r="R4122" i="1"/>
  <c r="R1256" i="1"/>
  <c r="R7452" i="1"/>
  <c r="R8869" i="1"/>
  <c r="R1413" i="1"/>
  <c r="R2744" i="1"/>
  <c r="R8098" i="1"/>
  <c r="R7548" i="1"/>
  <c r="R945" i="1"/>
  <c r="R4955" i="1"/>
  <c r="R3716" i="1"/>
  <c r="R3020" i="1"/>
  <c r="R9703" i="1"/>
  <c r="R4509" i="1"/>
  <c r="R5121" i="1"/>
  <c r="R758" i="1"/>
  <c r="R5112" i="1"/>
  <c r="R2309" i="1"/>
  <c r="R5238" i="1"/>
  <c r="R1978" i="1"/>
  <c r="R5261" i="1"/>
  <c r="R2912" i="1"/>
  <c r="R4472" i="1"/>
  <c r="R6632" i="1"/>
  <c r="R3685" i="1"/>
  <c r="R5328" i="1"/>
  <c r="R2737" i="1"/>
  <c r="R9792" i="1"/>
  <c r="R9837" i="1"/>
  <c r="R1102" i="1"/>
  <c r="R6916" i="1"/>
  <c r="R954" i="1"/>
  <c r="R7944" i="1"/>
  <c r="R3460" i="1"/>
  <c r="R34" i="1"/>
  <c r="R650" i="1"/>
  <c r="R9944" i="1"/>
  <c r="R3533" i="1"/>
  <c r="R8126" i="1"/>
  <c r="R9805" i="1"/>
  <c r="R2233" i="1"/>
  <c r="R6452" i="1"/>
  <c r="R19" i="1"/>
  <c r="R4737" i="1"/>
  <c r="R900" i="1"/>
  <c r="R2583" i="1"/>
  <c r="R153" i="1"/>
  <c r="R6550" i="1"/>
  <c r="R6342" i="1"/>
  <c r="R1440" i="1"/>
  <c r="R3375" i="1"/>
  <c r="R2719" i="1"/>
  <c r="R4945" i="1"/>
  <c r="R9321" i="1"/>
  <c r="R354" i="1"/>
  <c r="R8472" i="1"/>
  <c r="R6728" i="1"/>
  <c r="R4151" i="1"/>
  <c r="R3076" i="1"/>
  <c r="R2652" i="1"/>
  <c r="R8400" i="1"/>
  <c r="R1252" i="1"/>
  <c r="R2537" i="1"/>
  <c r="R2520" i="1"/>
  <c r="R6710" i="1"/>
  <c r="R734" i="1"/>
  <c r="R9773" i="1"/>
  <c r="R2614" i="1"/>
  <c r="R2796" i="1"/>
  <c r="R2416" i="1"/>
  <c r="R1463" i="1"/>
  <c r="R8216" i="1"/>
  <c r="R9563" i="1"/>
  <c r="R4017" i="1"/>
  <c r="R7870" i="1"/>
  <c r="R8966" i="1"/>
  <c r="R1993" i="1"/>
  <c r="R6072" i="1"/>
  <c r="R4100" i="1"/>
  <c r="R6534" i="1"/>
  <c r="R9002" i="1"/>
  <c r="R7061" i="1"/>
  <c r="R4371" i="1"/>
  <c r="R9372" i="1"/>
  <c r="R7272" i="1"/>
  <c r="R269" i="1"/>
  <c r="R86" i="1"/>
  <c r="R5120" i="1"/>
  <c r="R4396" i="1"/>
  <c r="R4683" i="1"/>
  <c r="R2536" i="1"/>
  <c r="R7379" i="1"/>
  <c r="R3376" i="1"/>
  <c r="R1357" i="1"/>
  <c r="R1969" i="1"/>
  <c r="R5129" i="1"/>
  <c r="R5624" i="1"/>
  <c r="R4527" i="1"/>
  <c r="R166" i="1"/>
  <c r="R6429" i="1"/>
  <c r="R4475" i="1"/>
  <c r="R2872" i="1"/>
  <c r="R5157" i="1"/>
  <c r="R4325" i="1"/>
  <c r="R3697" i="1"/>
  <c r="R7710" i="1"/>
  <c r="R3118" i="1"/>
  <c r="R8850" i="1"/>
  <c r="R4233" i="1"/>
  <c r="R9672" i="1"/>
  <c r="R7518" i="1"/>
  <c r="R2511" i="1"/>
  <c r="R2016" i="1"/>
  <c r="R7252" i="1"/>
  <c r="R2145" i="1"/>
  <c r="R5602" i="1"/>
  <c r="R7408" i="1"/>
  <c r="R2389" i="1"/>
  <c r="R1734" i="1"/>
  <c r="R7979" i="1"/>
  <c r="R9538" i="1"/>
  <c r="R5742" i="1"/>
  <c r="R5868" i="1"/>
  <c r="R7249" i="1"/>
  <c r="R7831" i="1"/>
  <c r="R2956" i="1"/>
  <c r="R5047" i="1"/>
  <c r="R656" i="1"/>
  <c r="R2418" i="1"/>
  <c r="R9725" i="1"/>
  <c r="R3626" i="1"/>
  <c r="R2718" i="1"/>
  <c r="R8498" i="1"/>
  <c r="R9950" i="1"/>
  <c r="R9701" i="1"/>
  <c r="R937" i="1"/>
  <c r="R328" i="1"/>
  <c r="R6459" i="1"/>
  <c r="R9956" i="1"/>
  <c r="R2603" i="1"/>
  <c r="R675" i="1"/>
  <c r="R3538" i="1"/>
  <c r="R9512" i="1"/>
  <c r="R6686" i="1"/>
  <c r="R168" i="1"/>
  <c r="R6449" i="1"/>
  <c r="R6302" i="1"/>
  <c r="R6629" i="1"/>
  <c r="R5600" i="1"/>
  <c r="R2316" i="1"/>
  <c r="R4694" i="1"/>
  <c r="R9382" i="1"/>
  <c r="R7949" i="1"/>
  <c r="R8729" i="1"/>
  <c r="R3152" i="1"/>
  <c r="R7799" i="1"/>
  <c r="R6861" i="1"/>
  <c r="R8221" i="1"/>
  <c r="R1104" i="1"/>
  <c r="R6148" i="1"/>
  <c r="R8959" i="1"/>
  <c r="R7339" i="1"/>
  <c r="R7156" i="1"/>
  <c r="R4672" i="1"/>
  <c r="R6193" i="1"/>
  <c r="R2800" i="1"/>
  <c r="R2680" i="1"/>
  <c r="R561" i="1"/>
  <c r="R2163" i="1"/>
  <c r="R67" i="1"/>
  <c r="R8793" i="1"/>
  <c r="R5873" i="1"/>
  <c r="R5002" i="1"/>
  <c r="R196" i="1"/>
  <c r="R37" i="1"/>
  <c r="R2615" i="1"/>
  <c r="R9286" i="1"/>
  <c r="R7220" i="1"/>
  <c r="R9431" i="1"/>
  <c r="R6349" i="1"/>
  <c r="R4170" i="1"/>
  <c r="R9144" i="1"/>
  <c r="R4079" i="1"/>
  <c r="R8734" i="1"/>
  <c r="R7815" i="1"/>
  <c r="R7042" i="1"/>
  <c r="R2098" i="1"/>
  <c r="R6320" i="1"/>
  <c r="R9994" i="1"/>
  <c r="R3303" i="1"/>
  <c r="R1915" i="1"/>
  <c r="R5297" i="1"/>
  <c r="R1356" i="1"/>
  <c r="R6032" i="1"/>
  <c r="R8885" i="1"/>
  <c r="R7381" i="1"/>
  <c r="R6435" i="1"/>
  <c r="R6144" i="1"/>
  <c r="R1040" i="1"/>
  <c r="R1148" i="1"/>
  <c r="R4177" i="1"/>
  <c r="R1850" i="1"/>
  <c r="R209" i="1"/>
  <c r="R4669" i="1"/>
  <c r="R113" i="1"/>
  <c r="R3350" i="1"/>
  <c r="R3612" i="1"/>
  <c r="R6610" i="1"/>
  <c r="R3026" i="1"/>
  <c r="R1246" i="1"/>
  <c r="R7343" i="1"/>
  <c r="R5981" i="1"/>
  <c r="R1457" i="1"/>
  <c r="R6587" i="1"/>
  <c r="R9865" i="1"/>
  <c r="R1804" i="1"/>
  <c r="R5332" i="1"/>
  <c r="R2352" i="1"/>
  <c r="R6960" i="1"/>
  <c r="R3218" i="1"/>
  <c r="R3640" i="1"/>
  <c r="R5318" i="1"/>
  <c r="R4663" i="1"/>
  <c r="R204" i="1"/>
  <c r="R497" i="1"/>
  <c r="R7232" i="1"/>
  <c r="R240" i="1"/>
  <c r="R3221" i="1"/>
  <c r="R9441" i="1"/>
  <c r="R1141" i="1"/>
  <c r="R9504" i="1"/>
  <c r="R6029" i="1"/>
  <c r="R9983" i="1"/>
  <c r="R7657" i="1"/>
  <c r="R2967" i="1"/>
  <c r="R9623" i="1"/>
  <c r="R9510" i="1"/>
  <c r="R680" i="1"/>
  <c r="R3144" i="1"/>
  <c r="R714" i="1"/>
  <c r="R2344" i="1"/>
  <c r="R6760" i="1"/>
  <c r="R695" i="1"/>
  <c r="R6254" i="1"/>
  <c r="R409" i="1"/>
  <c r="R6450" i="1"/>
  <c r="R6239" i="1"/>
  <c r="R4421" i="1"/>
  <c r="R3664" i="1"/>
  <c r="R2193" i="1"/>
  <c r="R5718" i="1"/>
  <c r="R2578" i="1"/>
  <c r="R3304" i="1"/>
  <c r="R9087" i="1"/>
  <c r="R1936" i="1"/>
  <c r="R728" i="1"/>
  <c r="R9971" i="1"/>
  <c r="R6988" i="1"/>
  <c r="R3400" i="1"/>
  <c r="R1108" i="1"/>
  <c r="R4444" i="1"/>
  <c r="R3413" i="1"/>
  <c r="R2450" i="1"/>
  <c r="R8909" i="1"/>
  <c r="R9616" i="1"/>
  <c r="R5899" i="1"/>
  <c r="R1295" i="1"/>
  <c r="R1486" i="1"/>
  <c r="R797" i="1"/>
  <c r="R9814" i="1"/>
  <c r="R9881" i="1"/>
  <c r="R7034" i="1"/>
  <c r="R319" i="1"/>
  <c r="R9314" i="1"/>
  <c r="R2485" i="1"/>
  <c r="R4949" i="1"/>
  <c r="R3607" i="1"/>
  <c r="R5008" i="1"/>
  <c r="R2315" i="1"/>
  <c r="R7690" i="1"/>
  <c r="R9127" i="1"/>
  <c r="R2046" i="1"/>
  <c r="R5152" i="1"/>
  <c r="R3433" i="1"/>
  <c r="R2503" i="1"/>
  <c r="R5520" i="1"/>
  <c r="R9896" i="1"/>
  <c r="R9436" i="1"/>
  <c r="R7526" i="1"/>
  <c r="R9040" i="1"/>
  <c r="R4198" i="1"/>
  <c r="R2790" i="1"/>
  <c r="R293" i="1"/>
  <c r="R776" i="1"/>
  <c r="R3484" i="1"/>
  <c r="R1568" i="1"/>
  <c r="R8835" i="1"/>
  <c r="R1772" i="1"/>
  <c r="R6082" i="1"/>
  <c r="R983" i="1"/>
  <c r="R9154" i="1"/>
  <c r="R9559" i="1"/>
  <c r="R5715" i="1"/>
  <c r="R7777" i="1"/>
  <c r="R3746" i="1"/>
  <c r="R992" i="1"/>
  <c r="R6928" i="1"/>
  <c r="R6896" i="1"/>
  <c r="R558" i="1"/>
  <c r="R8272" i="1"/>
  <c r="R8564" i="1"/>
  <c r="R6332" i="1"/>
  <c r="R5631" i="1"/>
  <c r="R1778" i="1"/>
  <c r="R145" i="1"/>
  <c r="R4721" i="1"/>
  <c r="R8408" i="1"/>
  <c r="R3881" i="1"/>
  <c r="R8266" i="1"/>
  <c r="R8671" i="1"/>
  <c r="R9522" i="1"/>
  <c r="R2086" i="1"/>
  <c r="R6925" i="1"/>
  <c r="R5738" i="1"/>
  <c r="R6229" i="1"/>
  <c r="R3291" i="1"/>
  <c r="R2868" i="1"/>
  <c r="R2781" i="1"/>
  <c r="R6040" i="1"/>
  <c r="R5231" i="1"/>
  <c r="R7301" i="1"/>
  <c r="R2598" i="1"/>
  <c r="R2269" i="1"/>
  <c r="R2457" i="1"/>
  <c r="R6427" i="1"/>
  <c r="R7545" i="1"/>
  <c r="R9767" i="1"/>
  <c r="R3920" i="1"/>
  <c r="R4576" i="1"/>
  <c r="R4664" i="1"/>
  <c r="R1622" i="1"/>
  <c r="R5071" i="1"/>
  <c r="R3383" i="1"/>
  <c r="R1661" i="1"/>
  <c r="R4625" i="1"/>
  <c r="R3445" i="1"/>
  <c r="R8112" i="1"/>
  <c r="R2742" i="1"/>
  <c r="R9801" i="1"/>
  <c r="R4878" i="1"/>
  <c r="R530" i="1"/>
  <c r="R5223" i="1"/>
  <c r="R9016" i="1"/>
  <c r="R947" i="1"/>
  <c r="R3406" i="1"/>
  <c r="R2302" i="1"/>
  <c r="R3328" i="1"/>
  <c r="R7819" i="1"/>
  <c r="R2150" i="1"/>
  <c r="R6511" i="1"/>
  <c r="R4085" i="1"/>
  <c r="R9362" i="1"/>
  <c r="R943" i="1"/>
  <c r="R3250" i="1"/>
  <c r="R8210" i="1"/>
  <c r="R3951" i="1"/>
  <c r="R5811" i="1"/>
  <c r="R7044" i="1"/>
  <c r="R5658" i="1"/>
  <c r="R2732" i="1"/>
  <c r="R929" i="1"/>
  <c r="R6547" i="1"/>
  <c r="R8157" i="1"/>
  <c r="R655" i="1"/>
  <c r="R8665" i="1"/>
  <c r="R3971" i="1"/>
  <c r="R8918" i="1"/>
  <c r="R798" i="1"/>
  <c r="R1340" i="1"/>
  <c r="R2804" i="1"/>
  <c r="R9198" i="1"/>
  <c r="R6492" i="1"/>
  <c r="R4865" i="1"/>
  <c r="R2977" i="1"/>
  <c r="R9948" i="1"/>
  <c r="R3963" i="1"/>
  <c r="R6377" i="1"/>
  <c r="R2031" i="1"/>
  <c r="R2971" i="1"/>
  <c r="R3362" i="1"/>
  <c r="R7921" i="1"/>
  <c r="R6311" i="1"/>
  <c r="R9811" i="1"/>
  <c r="R2172" i="1"/>
  <c r="R1228" i="1"/>
  <c r="R2657" i="1"/>
  <c r="R826" i="1"/>
  <c r="R8020" i="1"/>
  <c r="R2448" i="1"/>
  <c r="R1656" i="1"/>
  <c r="R1506" i="1"/>
  <c r="R9414" i="1"/>
  <c r="R4019" i="1"/>
  <c r="R7150" i="1"/>
  <c r="R5207" i="1"/>
  <c r="R4069" i="1"/>
  <c r="R2574" i="1"/>
  <c r="R2884" i="1"/>
  <c r="R6609" i="1"/>
  <c r="R4794" i="1"/>
  <c r="R5536" i="1"/>
  <c r="R4294" i="1"/>
  <c r="R1811" i="1"/>
  <c r="R6437" i="1"/>
  <c r="R46" i="1"/>
  <c r="R9188" i="1"/>
  <c r="R4666" i="1"/>
  <c r="R9561" i="1"/>
  <c r="R6358" i="1"/>
  <c r="R2417" i="1"/>
  <c r="R4961" i="1"/>
  <c r="R477" i="1"/>
  <c r="R6508" i="1"/>
  <c r="R8008" i="1"/>
  <c r="R9713" i="1"/>
  <c r="R254" i="1"/>
  <c r="R3620" i="1"/>
  <c r="R7349" i="1"/>
  <c r="R7123" i="1"/>
  <c r="R9243" i="1"/>
  <c r="R821" i="1"/>
  <c r="R8419" i="1"/>
  <c r="R8798" i="1"/>
  <c r="R1051" i="1"/>
  <c r="R3908" i="1"/>
  <c r="R6799" i="1"/>
  <c r="R5497" i="1"/>
  <c r="R8745" i="1"/>
  <c r="R5108" i="1"/>
  <c r="R5160" i="1"/>
  <c r="R8675" i="1"/>
  <c r="R7219" i="1"/>
  <c r="R626" i="1"/>
  <c r="R7265" i="1"/>
  <c r="R7996" i="1"/>
  <c r="R5399" i="1"/>
  <c r="R6956" i="1"/>
  <c r="R2386" i="1"/>
  <c r="R2472" i="1"/>
  <c r="R5643" i="1"/>
  <c r="R3924" i="1"/>
  <c r="R474" i="1"/>
  <c r="R2532" i="1"/>
  <c r="R8129" i="1"/>
  <c r="R1300" i="1"/>
  <c r="R7997" i="1"/>
  <c r="R3578" i="1"/>
  <c r="R6889" i="1"/>
  <c r="R5765" i="1"/>
  <c r="R3435" i="1"/>
  <c r="R7785" i="1"/>
  <c r="R9355" i="1"/>
  <c r="R9754" i="1"/>
  <c r="R3083" i="1"/>
  <c r="R6321" i="1"/>
  <c r="R5808" i="1"/>
  <c r="R795" i="1"/>
  <c r="R6966" i="1"/>
  <c r="R5696" i="1"/>
  <c r="R440" i="1"/>
  <c r="R8347" i="1"/>
  <c r="R8448" i="1"/>
  <c r="R9307" i="1"/>
  <c r="R6333" i="1"/>
  <c r="R5608" i="1"/>
  <c r="R5075" i="1"/>
  <c r="R2496" i="1"/>
  <c r="R5222" i="1"/>
  <c r="R1666" i="1"/>
  <c r="R9384" i="1"/>
  <c r="R4915" i="1"/>
  <c r="R7257" i="1"/>
  <c r="R1414" i="1"/>
  <c r="R418" i="1"/>
  <c r="R5058" i="1"/>
  <c r="R3550" i="1"/>
  <c r="R7951" i="1"/>
  <c r="R6545" i="1"/>
  <c r="R9762" i="1"/>
  <c r="R8670" i="1"/>
  <c r="R9385" i="1"/>
  <c r="R5422" i="1"/>
  <c r="R6738" i="1"/>
  <c r="R5191" i="1"/>
  <c r="R601" i="1"/>
  <c r="R1539" i="1"/>
  <c r="R5355" i="1"/>
  <c r="R9825" i="1"/>
  <c r="R4124" i="1"/>
  <c r="R595" i="1"/>
  <c r="R7243" i="1"/>
  <c r="R140" i="1"/>
  <c r="R3679" i="1"/>
  <c r="R3959" i="1"/>
  <c r="R5334" i="1"/>
  <c r="R1775" i="1"/>
  <c r="R646" i="1"/>
  <c r="R8386" i="1"/>
  <c r="R8925" i="1"/>
  <c r="R9199" i="1"/>
  <c r="R369" i="1"/>
  <c r="R2108" i="1"/>
  <c r="R8653" i="1"/>
  <c r="R3582" i="1"/>
  <c r="R9396" i="1"/>
  <c r="R7856" i="1"/>
  <c r="R7391" i="1"/>
  <c r="R2514" i="1"/>
  <c r="R7467" i="1"/>
  <c r="R1883" i="1"/>
  <c r="R346" i="1"/>
  <c r="R887" i="1"/>
  <c r="R3093" i="1"/>
  <c r="R1439" i="1"/>
  <c r="R2631" i="1"/>
  <c r="R2920" i="1"/>
  <c r="R7122" i="1"/>
  <c r="R1110" i="1"/>
  <c r="R9859" i="1"/>
  <c r="R1399" i="1"/>
  <c r="R9072" i="1"/>
  <c r="R2556" i="1"/>
  <c r="R6157" i="1"/>
  <c r="R1047" i="1"/>
  <c r="R480" i="1"/>
  <c r="R5240" i="1"/>
  <c r="R8936" i="1"/>
  <c r="R8864" i="1"/>
  <c r="R8257" i="1"/>
  <c r="R5407" i="1"/>
  <c r="R2042" i="1"/>
  <c r="R7490" i="1"/>
  <c r="R1426" i="1"/>
  <c r="R3480" i="1"/>
  <c r="R5652" i="1"/>
  <c r="R93" i="1"/>
  <c r="R2979" i="1"/>
  <c r="R2100" i="1"/>
  <c r="R6227" i="1"/>
  <c r="R5494" i="1"/>
  <c r="R8430" i="1"/>
  <c r="R5565" i="1"/>
  <c r="R412" i="1"/>
  <c r="R9915" i="1"/>
  <c r="R8827" i="1"/>
  <c r="R5881" i="1"/>
  <c r="R2467" i="1"/>
  <c r="R7418" i="1"/>
  <c r="R9071" i="1"/>
  <c r="R8250" i="1"/>
  <c r="R2913" i="1"/>
  <c r="R47" i="1"/>
  <c r="R9069" i="1"/>
  <c r="R321" i="1"/>
  <c r="R3851" i="1"/>
  <c r="R4649" i="1"/>
  <c r="R7549" i="1"/>
  <c r="R2901" i="1"/>
  <c r="R5857" i="1"/>
  <c r="R6303" i="1"/>
  <c r="R1223" i="1"/>
  <c r="R7839" i="1"/>
  <c r="R5588" i="1"/>
  <c r="R7771" i="1"/>
  <c r="R1029" i="1"/>
  <c r="R9152" i="1"/>
  <c r="R2155" i="1"/>
  <c r="R2396" i="1"/>
  <c r="R4471" i="1"/>
  <c r="R1275" i="1"/>
  <c r="R1990" i="1"/>
  <c r="R3442" i="1"/>
  <c r="R2228" i="1"/>
  <c r="R8258" i="1"/>
  <c r="R5360" i="1"/>
  <c r="R5993" i="1"/>
  <c r="R1950" i="1"/>
  <c r="R7117" i="1"/>
  <c r="R8190" i="1"/>
  <c r="R3016" i="1"/>
  <c r="R9637" i="1"/>
  <c r="R2371" i="1"/>
  <c r="R4376" i="1"/>
  <c r="R4716" i="1"/>
  <c r="R4994" i="1"/>
  <c r="R7720" i="1"/>
  <c r="R5438" i="1"/>
  <c r="R447" i="1"/>
  <c r="R5989" i="1"/>
  <c r="R9203" i="1"/>
  <c r="R5790" i="1"/>
  <c r="R4443" i="1"/>
  <c r="R8529" i="1"/>
  <c r="R5491" i="1"/>
  <c r="R9977" i="1"/>
  <c r="R717" i="1"/>
  <c r="R5607" i="1"/>
  <c r="R9952" i="1"/>
  <c r="R1735" i="1"/>
  <c r="R3198" i="1"/>
  <c r="R8611" i="1"/>
  <c r="R1724" i="1"/>
  <c r="R5597" i="1"/>
  <c r="R6726" i="1"/>
  <c r="R2885" i="1"/>
  <c r="R1254" i="1"/>
  <c r="R90" i="1"/>
  <c r="R9702" i="1"/>
  <c r="R840" i="1"/>
  <c r="R3397" i="1"/>
  <c r="R4972" i="1"/>
  <c r="R3461" i="1"/>
  <c r="R8286" i="1"/>
  <c r="R575" i="1"/>
  <c r="R9660" i="1"/>
  <c r="R7954" i="1"/>
  <c r="R8710" i="1"/>
  <c r="R3002" i="1"/>
  <c r="R6455" i="1"/>
  <c r="R7774" i="1"/>
  <c r="R1706" i="1"/>
  <c r="R6208" i="1"/>
  <c r="R1958" i="1"/>
  <c r="R7985" i="1"/>
  <c r="R1014" i="1"/>
  <c r="R3723" i="1"/>
  <c r="R6645" i="1"/>
  <c r="R4339" i="1"/>
  <c r="R1129" i="1"/>
  <c r="R8714" i="1"/>
  <c r="R6572" i="1"/>
  <c r="R2080" i="1"/>
  <c r="R6690" i="1"/>
  <c r="R5750" i="1"/>
  <c r="R6897" i="1"/>
  <c r="R922" i="1"/>
  <c r="R7195" i="1"/>
  <c r="R4090" i="1"/>
  <c r="R9416" i="1"/>
  <c r="R1296" i="1"/>
  <c r="R7176" i="1"/>
  <c r="R3203" i="1"/>
  <c r="R1476" i="1"/>
  <c r="R7428" i="1"/>
  <c r="R9381" i="1"/>
  <c r="R1634" i="1"/>
  <c r="R3431" i="1"/>
  <c r="R8326" i="1"/>
  <c r="R8795" i="1"/>
  <c r="R993" i="1"/>
  <c r="R1871" i="1"/>
  <c r="R7069" i="1"/>
  <c r="R848" i="1"/>
  <c r="R833" i="1"/>
  <c r="R9665" i="1"/>
  <c r="R1220" i="1"/>
  <c r="R6920" i="1"/>
  <c r="R3587" i="1"/>
  <c r="R2926" i="1"/>
  <c r="R4538" i="1"/>
  <c r="R2987" i="1"/>
  <c r="R3430" i="1"/>
  <c r="R9419" i="1"/>
  <c r="R362" i="1"/>
  <c r="R1767" i="1"/>
  <c r="R8260" i="1"/>
  <c r="R2340" i="1"/>
  <c r="R7765" i="1"/>
  <c r="R1564" i="1"/>
  <c r="R8376" i="1"/>
  <c r="R8240" i="1"/>
  <c r="R1444" i="1"/>
  <c r="R1604" i="1"/>
  <c r="R5272" i="1"/>
  <c r="R7222" i="1"/>
  <c r="R3720" i="1"/>
  <c r="R8538" i="1"/>
  <c r="R8243" i="1"/>
  <c r="R955" i="1"/>
  <c r="R8000" i="1"/>
  <c r="R5889" i="1"/>
  <c r="R8559" i="1"/>
  <c r="R2081" i="1"/>
  <c r="R3996" i="1"/>
  <c r="R3624" i="1"/>
  <c r="R3014" i="1"/>
  <c r="R9034" i="1"/>
  <c r="R5934" i="1"/>
  <c r="R2592" i="1"/>
  <c r="R7074" i="1"/>
  <c r="R863" i="1"/>
  <c r="R8175" i="1"/>
  <c r="R1542" i="1"/>
  <c r="R1272" i="1"/>
  <c r="R4173" i="1"/>
  <c r="R5306" i="1"/>
  <c r="R7060" i="1"/>
  <c r="R5103" i="1"/>
  <c r="R1551" i="1"/>
  <c r="R4636" i="1"/>
  <c r="R4324" i="1"/>
  <c r="R6009" i="1"/>
  <c r="R8084" i="1"/>
  <c r="R8876" i="1"/>
  <c r="R9300" i="1"/>
  <c r="R4153" i="1"/>
  <c r="R297" i="1"/>
  <c r="R2174" i="1"/>
  <c r="R1387" i="1"/>
  <c r="R1267" i="1"/>
  <c r="R2588" i="1"/>
  <c r="R6369" i="1"/>
  <c r="R1579" i="1"/>
  <c r="R7129" i="1"/>
  <c r="R8165" i="1"/>
  <c r="R928" i="1"/>
  <c r="R1944" i="1"/>
  <c r="R2471" i="1"/>
  <c r="R4149" i="1"/>
  <c r="R6991" i="1"/>
  <c r="R8001" i="1"/>
  <c r="R3690" i="1"/>
  <c r="R8505" i="1"/>
  <c r="R9586" i="1"/>
  <c r="R125" i="1"/>
  <c r="R3457" i="1"/>
  <c r="R6786" i="1"/>
  <c r="R3882" i="1"/>
  <c r="R5267" i="1"/>
  <c r="R1792" i="1"/>
  <c r="R6431" i="1"/>
  <c r="R4770" i="1"/>
  <c r="R8461" i="1"/>
  <c r="R9061" i="1"/>
  <c r="R74" i="1"/>
  <c r="R5042" i="1"/>
  <c r="R3628" i="1"/>
  <c r="R2185" i="1"/>
  <c r="R8010" i="1"/>
  <c r="R5589" i="1"/>
  <c r="R628" i="1"/>
  <c r="R3426" i="1"/>
  <c r="R9585" i="1"/>
  <c r="R7652" i="1"/>
  <c r="R8526" i="1"/>
  <c r="R8099" i="1"/>
  <c r="R6681" i="1"/>
  <c r="R8645" i="1"/>
  <c r="R8954" i="1"/>
  <c r="R1646" i="1"/>
  <c r="R4992" i="1"/>
  <c r="R4230" i="1"/>
  <c r="R3385" i="1"/>
  <c r="R1802" i="1"/>
  <c r="R3298" i="1"/>
  <c r="R692" i="1"/>
  <c r="R9567" i="1"/>
  <c r="R487" i="1"/>
  <c r="R3286" i="1"/>
  <c r="R6354" i="1"/>
  <c r="R9515" i="1"/>
  <c r="R3883" i="1"/>
  <c r="R6700" i="1"/>
  <c r="R115" i="1"/>
  <c r="R9529" i="1"/>
  <c r="R2762" i="1"/>
  <c r="R6683" i="1"/>
  <c r="R2223" i="1"/>
  <c r="R6030" i="1"/>
  <c r="R2263" i="1"/>
  <c r="R1833" i="1"/>
  <c r="R7698" i="1"/>
  <c r="R847" i="1"/>
  <c r="R7865" i="1"/>
  <c r="R7127" i="1"/>
  <c r="R4682" i="1"/>
  <c r="R6772" i="1"/>
  <c r="R2369" i="1"/>
  <c r="R1073" i="1"/>
  <c r="R8551" i="1"/>
  <c r="R3309" i="1"/>
  <c r="R6182" i="1"/>
  <c r="R5984" i="1"/>
  <c r="R4227" i="1"/>
  <c r="R5623" i="1"/>
  <c r="R3498" i="1"/>
  <c r="R7713" i="1"/>
  <c r="R3320" i="1"/>
  <c r="R6057" i="1"/>
  <c r="R3649" i="1"/>
  <c r="R4413" i="1"/>
  <c r="R8344" i="1"/>
  <c r="R8381" i="1"/>
  <c r="R5424" i="1"/>
  <c r="R9822" i="1"/>
  <c r="R9651" i="1"/>
  <c r="R2260" i="1"/>
  <c r="R335" i="1"/>
  <c r="R4002" i="1"/>
  <c r="R2596" i="1"/>
  <c r="R4609" i="1"/>
  <c r="R9139" i="1"/>
  <c r="R3334" i="1"/>
  <c r="R3062" i="1"/>
  <c r="R9999" i="1"/>
  <c r="R5571" i="1"/>
  <c r="R9387" i="1"/>
  <c r="R8398" i="1"/>
  <c r="R7723" i="1"/>
  <c r="R764" i="1"/>
  <c r="R6574" i="1"/>
  <c r="R3237" i="1"/>
  <c r="R2837" i="1"/>
  <c r="R8568" i="1"/>
  <c r="R8713" i="1"/>
  <c r="R3060" i="1"/>
  <c r="R7716" i="1"/>
  <c r="R3067" i="1"/>
  <c r="R6338" i="1"/>
  <c r="R3575" i="1"/>
  <c r="R9013" i="1"/>
  <c r="R8275" i="1"/>
  <c r="R6190" i="1"/>
  <c r="R1710" i="1"/>
  <c r="R9401" i="1"/>
  <c r="R3503" i="1"/>
  <c r="R5684" i="1"/>
  <c r="R7397" i="1"/>
  <c r="R5966" i="1"/>
  <c r="R1428" i="1"/>
  <c r="R7162" i="1"/>
  <c r="R6027" i="1"/>
  <c r="R4753" i="1"/>
  <c r="R1679" i="1"/>
  <c r="R8488" i="1"/>
  <c r="R1879" i="1"/>
  <c r="R7390" i="1"/>
  <c r="R9929" i="1"/>
  <c r="R7131" i="1"/>
  <c r="R3943" i="1"/>
  <c r="R3547" i="1"/>
  <c r="R8998" i="1"/>
  <c r="R7456" i="1"/>
  <c r="R7407" i="1"/>
  <c r="R2444" i="1"/>
  <c r="R858" i="1"/>
  <c r="R3750" i="1"/>
  <c r="R5246" i="1"/>
  <c r="R5080" i="1"/>
  <c r="R4661" i="1"/>
  <c r="R901" i="1"/>
  <c r="R6162" i="1"/>
  <c r="R5785" i="1"/>
  <c r="R12" i="1"/>
  <c r="R4929" i="1"/>
  <c r="R6844" i="1"/>
  <c r="R4803" i="1"/>
  <c r="R5694" i="1"/>
  <c r="R9705" i="1"/>
  <c r="R7038" i="1"/>
  <c r="R941" i="1"/>
  <c r="R5532" i="1"/>
  <c r="R927" i="1"/>
  <c r="R4746" i="1"/>
  <c r="R5768" i="1"/>
  <c r="R1153" i="1"/>
  <c r="R1030" i="1"/>
  <c r="R190" i="1"/>
  <c r="R2938" i="1"/>
  <c r="R2950" i="1"/>
  <c r="R3482" i="1"/>
  <c r="R1702" i="1"/>
  <c r="R3027" i="1"/>
  <c r="R8871" i="1"/>
  <c r="R9666" i="1"/>
  <c r="R3354" i="1"/>
  <c r="R5996" i="1"/>
  <c r="R5259" i="1"/>
  <c r="R9775" i="1"/>
  <c r="R7972" i="1"/>
  <c r="R1933" i="1"/>
  <c r="R6118" i="1"/>
  <c r="R5513" i="1"/>
  <c r="R7512" i="1"/>
  <c r="R3613" i="1"/>
  <c r="R7851" i="1"/>
  <c r="R8065" i="1"/>
  <c r="R7617" i="1"/>
  <c r="R8500" i="1"/>
  <c r="R4162" i="1"/>
  <c r="R5677" i="1"/>
  <c r="R9137" i="1"/>
  <c r="R6565" i="1"/>
  <c r="R6723" i="1"/>
  <c r="R246" i="1"/>
  <c r="R7239" i="1"/>
  <c r="R3658" i="1"/>
  <c r="R8413" i="1"/>
  <c r="R5853" i="1"/>
  <c r="R9185" i="1"/>
  <c r="R9831" i="1"/>
  <c r="R8249" i="1"/>
  <c r="R6265" i="1"/>
  <c r="R6961" i="1"/>
  <c r="R9633" i="1"/>
  <c r="R7981" i="1"/>
  <c r="R9723" i="1"/>
  <c r="R8060" i="1"/>
  <c r="R4311" i="1"/>
  <c r="R1957" i="1"/>
  <c r="R4215" i="1"/>
  <c r="R8766" i="1"/>
  <c r="R7946" i="1"/>
  <c r="R915" i="1"/>
  <c r="R1492" i="1"/>
  <c r="R8602" i="1"/>
  <c r="R2124" i="1"/>
  <c r="R7759" i="1"/>
  <c r="R1106" i="1"/>
  <c r="R1793" i="1"/>
  <c r="R5293" i="1"/>
  <c r="R413" i="1"/>
  <c r="R3731" i="1"/>
  <c r="R5242" i="1"/>
  <c r="R1828" i="1"/>
  <c r="R8836" i="1"/>
  <c r="R1149" i="1"/>
  <c r="R2103" i="1"/>
  <c r="R2567" i="1"/>
  <c r="R9393" i="1"/>
  <c r="R232" i="1"/>
  <c r="R9146" i="1"/>
  <c r="R1214" i="1"/>
  <c r="R4050" i="1"/>
  <c r="R5266" i="1"/>
  <c r="R2215" i="1"/>
  <c r="R6393" i="1"/>
  <c r="R7237" i="1"/>
  <c r="R6045" i="1"/>
  <c r="R1693" i="1"/>
  <c r="R7740" i="1"/>
  <c r="R1625" i="1"/>
  <c r="R3429" i="1"/>
  <c r="R169" i="1"/>
  <c r="R6351" i="1"/>
  <c r="R4658" i="1"/>
  <c r="R9079" i="1"/>
  <c r="R1351" i="1"/>
  <c r="R1550" i="1"/>
  <c r="R8600" i="1"/>
  <c r="R500" i="1"/>
  <c r="R8753" i="1"/>
  <c r="R7177" i="1"/>
  <c r="R7893" i="1"/>
  <c r="R9519" i="1"/>
  <c r="R2242" i="1"/>
  <c r="R6736" i="1"/>
  <c r="R8342" i="1"/>
  <c r="R2061" i="1"/>
  <c r="R2964" i="1"/>
  <c r="R2277" i="1"/>
  <c r="R524" i="1"/>
  <c r="R971" i="1"/>
  <c r="R7755" i="1"/>
  <c r="R4266" i="1"/>
  <c r="R9527" i="1"/>
  <c r="R9551" i="1"/>
  <c r="R4252" i="1"/>
  <c r="R3042" i="1"/>
  <c r="R7009" i="1"/>
  <c r="R9432" i="1"/>
  <c r="R711" i="1"/>
  <c r="R7204" i="1"/>
  <c r="R1142" i="1"/>
  <c r="R3763" i="1"/>
  <c r="R6064" i="1"/>
  <c r="R3136" i="1"/>
  <c r="R283" i="1"/>
  <c r="R6841" i="1"/>
  <c r="R8418" i="1"/>
  <c r="R1229" i="1"/>
  <c r="R3018" i="1"/>
  <c r="R3154" i="1"/>
  <c r="R3874" i="1"/>
  <c r="R8947" i="1"/>
  <c r="R6524" i="1"/>
  <c r="R8905" i="1"/>
  <c r="R865" i="1"/>
  <c r="R2066" i="1"/>
  <c r="R1454" i="1"/>
  <c r="R5385" i="1"/>
  <c r="R9945" i="1"/>
  <c r="R1941" i="1"/>
  <c r="R2779" i="1"/>
  <c r="R2527" i="1"/>
  <c r="R8928" i="1"/>
  <c r="R2602" i="1"/>
  <c r="R3955" i="1"/>
  <c r="R6588" i="1"/>
  <c r="R8178" i="1"/>
  <c r="R9780" i="1"/>
  <c r="R6502" i="1"/>
  <c r="R5392" i="1"/>
  <c r="R8726" i="1"/>
  <c r="R1260" i="1"/>
  <c r="R2641" i="1"/>
  <c r="R6620" i="1"/>
  <c r="R8930" i="1"/>
  <c r="R5308" i="1"/>
  <c r="R4690" i="1"/>
  <c r="R6810" i="1"/>
  <c r="R4400" i="1"/>
  <c r="R1689" i="1"/>
  <c r="R5970" i="1"/>
  <c r="R4942" i="1"/>
  <c r="R7234" i="1"/>
  <c r="R7295" i="1"/>
  <c r="R4806" i="1"/>
  <c r="R4030" i="1"/>
  <c r="R3434" i="1"/>
  <c r="R6701" i="1"/>
  <c r="R773" i="1"/>
  <c r="R3847" i="1"/>
  <c r="R3879" i="1"/>
  <c r="R4709" i="1"/>
  <c r="R4246" i="1"/>
  <c r="R7027" i="1"/>
  <c r="R3678" i="1"/>
  <c r="R8298" i="1"/>
  <c r="R7369" i="1"/>
  <c r="R7528" i="1"/>
  <c r="R5435" i="1"/>
  <c r="R2637" i="1"/>
  <c r="R6541" i="1"/>
  <c r="R8053" i="1"/>
  <c r="R7784" i="1"/>
  <c r="R6888" i="1"/>
  <c r="R1631" i="1"/>
  <c r="R2850" i="1"/>
  <c r="R4812" i="1"/>
  <c r="R8803" i="1"/>
  <c r="R2653" i="1"/>
  <c r="R935" i="1"/>
  <c r="R9116" i="1"/>
  <c r="R4274" i="1"/>
  <c r="R4049" i="1"/>
  <c r="R10001" i="1"/>
  <c r="R1866" i="1"/>
  <c r="R7641" i="1"/>
  <c r="R8630" i="1"/>
  <c r="R5756" i="1"/>
  <c r="R7337" i="1"/>
  <c r="R6822" i="1"/>
  <c r="R7818" i="1"/>
  <c r="R6787" i="1"/>
  <c r="R6010" i="1"/>
  <c r="R366" i="1"/>
  <c r="R7273" i="1"/>
  <c r="R2458" i="1"/>
  <c r="R2696" i="1"/>
  <c r="R4320" i="1"/>
  <c r="R7010" i="1"/>
  <c r="R2881" i="1"/>
  <c r="R30" i="1"/>
  <c r="R9558" i="1"/>
  <c r="R2827" i="1"/>
  <c r="R2227" i="1"/>
  <c r="R8554" i="1"/>
  <c r="R9302" i="1"/>
  <c r="R7032" i="1"/>
  <c r="R6673" i="1"/>
  <c r="R9845" i="1"/>
  <c r="R4511" i="1"/>
  <c r="R6873" i="1"/>
  <c r="R4336" i="1"/>
  <c r="R9103" i="1"/>
  <c r="R1343" i="1"/>
  <c r="R2120" i="1"/>
  <c r="R2698" i="1"/>
  <c r="R3490" i="1"/>
  <c r="R3636" i="1"/>
  <c r="R5894" i="1"/>
  <c r="R4429" i="1"/>
  <c r="R1736" i="1"/>
  <c r="R2439" i="1"/>
  <c r="R8150" i="1"/>
  <c r="R458" i="1"/>
  <c r="R2378" i="1"/>
  <c r="R2797" i="1"/>
  <c r="R6315" i="1"/>
  <c r="R8144" i="1"/>
  <c r="R6706" i="1"/>
  <c r="R3967" i="1"/>
  <c r="R6365" i="1"/>
  <c r="R9046" i="1"/>
  <c r="R608" i="1"/>
  <c r="R4596" i="1"/>
  <c r="R1658" i="1"/>
  <c r="R4104" i="1"/>
  <c r="R9806" i="1"/>
  <c r="R7029" i="1"/>
  <c r="R4766" i="1"/>
  <c r="R736" i="1"/>
  <c r="R5371" i="1"/>
  <c r="R5670" i="1"/>
  <c r="R549" i="1"/>
  <c r="R4571" i="1"/>
  <c r="R8179" i="1"/>
  <c r="R2604" i="1"/>
  <c r="R7263" i="1"/>
  <c r="R8654" i="1"/>
  <c r="R9462" i="1"/>
  <c r="R4646" i="1"/>
  <c r="R4159" i="1"/>
  <c r="R2197" i="1"/>
  <c r="R6466" i="1"/>
  <c r="R9852" i="1"/>
  <c r="R726" i="1"/>
  <c r="R7227" i="1"/>
  <c r="R7292" i="1"/>
  <c r="R1592" i="1"/>
  <c r="R4190" i="1"/>
  <c r="R1687" i="1"/>
  <c r="R1005" i="1"/>
  <c r="R4940" i="1"/>
  <c r="R130" i="1"/>
  <c r="R7862" i="1"/>
  <c r="R2540" i="1"/>
  <c r="R1066" i="1"/>
  <c r="R5329" i="1"/>
  <c r="R3899" i="1"/>
  <c r="R6792" i="1"/>
  <c r="R2562" i="1"/>
  <c r="R8022" i="1"/>
  <c r="R2383" i="1"/>
  <c r="R6985" i="1"/>
  <c r="R2320" i="1"/>
  <c r="R2092" i="1"/>
  <c r="R3414" i="1"/>
  <c r="R4326" i="1"/>
  <c r="R2529" i="1"/>
  <c r="R5739" i="1"/>
  <c r="R9111" i="1"/>
  <c r="R2783" i="1"/>
  <c r="R2477" i="1"/>
  <c r="R5179" i="1"/>
  <c r="R5519" i="1"/>
  <c r="R1544" i="1"/>
  <c r="R7539" i="1"/>
  <c r="R4387" i="1"/>
  <c r="R4825" i="1"/>
  <c r="R4676" i="1"/>
  <c r="R7922" i="1"/>
  <c r="R2343" i="1"/>
  <c r="R1908" i="1"/>
  <c r="R1731" i="1"/>
  <c r="R8255" i="1"/>
  <c r="R396" i="1"/>
  <c r="R8495" i="1"/>
  <c r="R1581" i="1"/>
  <c r="R7492" i="1"/>
  <c r="R7000" i="1"/>
  <c r="R676" i="1"/>
  <c r="R4447" i="1"/>
  <c r="R8424" i="1"/>
  <c r="R4535" i="1"/>
  <c r="R7341" i="1"/>
  <c r="R7385" i="1"/>
  <c r="R2786" i="1"/>
  <c r="R5603" i="1"/>
  <c r="R6327" i="1"/>
  <c r="R8956" i="1"/>
  <c r="R7142" i="1"/>
  <c r="R6898" i="1"/>
  <c r="R2446" i="1"/>
  <c r="R8796" i="1"/>
  <c r="R2156" i="1"/>
  <c r="R630" i="1"/>
  <c r="R853" i="1"/>
  <c r="R4790" i="1"/>
  <c r="R5378" i="1"/>
  <c r="R1168" i="1"/>
  <c r="R5185" i="1"/>
  <c r="R9495" i="1"/>
  <c r="R247" i="1"/>
  <c r="R5250" i="1"/>
  <c r="R1158" i="1"/>
  <c r="R3583" i="1"/>
  <c r="R4611" i="1"/>
  <c r="R8757" i="1"/>
  <c r="R5111" i="1"/>
  <c r="R1739" i="1"/>
  <c r="R1612" i="1"/>
  <c r="R4931" i="1"/>
  <c r="R6937" i="1"/>
  <c r="R8105" i="1"/>
  <c r="R9440" i="1"/>
  <c r="R3044" i="1"/>
  <c r="R638" i="1"/>
  <c r="R7178" i="1"/>
  <c r="R4272" i="1"/>
  <c r="R6463" i="1"/>
  <c r="R8608" i="1"/>
  <c r="R1773" i="1"/>
  <c r="R5639" i="1"/>
  <c r="R2651" i="1"/>
  <c r="R3264" i="1"/>
  <c r="R4892" i="1"/>
  <c r="R632" i="1"/>
  <c r="R3922" i="1"/>
  <c r="R645" i="1"/>
  <c r="R2253" i="1"/>
  <c r="R5606" i="1"/>
  <c r="R4816" i="1"/>
  <c r="R7437" i="1"/>
  <c r="R5172" i="1"/>
  <c r="R8668" i="1"/>
  <c r="R1727" i="1"/>
  <c r="R3212" i="1"/>
  <c r="R5258" i="1"/>
  <c r="R9636" i="1"/>
  <c r="R9009" i="1"/>
  <c r="R6130" i="1"/>
  <c r="R6936" i="1"/>
  <c r="R1946" i="1"/>
  <c r="R9867" i="1"/>
  <c r="R9351" i="1"/>
  <c r="R4425" i="1"/>
  <c r="R5496" i="1"/>
  <c r="R9518" i="1"/>
  <c r="R1859" i="1"/>
  <c r="R3207" i="1"/>
  <c r="R5054" i="1"/>
  <c r="R4300" i="1"/>
  <c r="R3373" i="1"/>
  <c r="R1167" i="1"/>
  <c r="R363" i="1"/>
  <c r="R6933" i="1"/>
  <c r="R2437" i="1"/>
  <c r="R1120" i="1"/>
  <c r="R9743" i="1"/>
  <c r="R1621" i="1"/>
  <c r="R3668" i="1"/>
  <c r="R1205" i="1"/>
  <c r="R6568" i="1"/>
  <c r="R1524" i="1"/>
  <c r="R9532" i="1"/>
  <c r="R11" i="1"/>
  <c r="R4775" i="1"/>
  <c r="R7024" i="1"/>
  <c r="R8746" i="1"/>
  <c r="R7073" i="1"/>
  <c r="R3155" i="1"/>
  <c r="R872" i="1"/>
  <c r="R2147" i="1"/>
  <c r="R9150" i="1"/>
  <c r="R6741" i="1"/>
  <c r="R5115" i="1"/>
  <c r="R5" i="1"/>
  <c r="R3801" i="1"/>
  <c r="R439" i="1"/>
  <c r="R9513" i="1"/>
  <c r="R3381" i="1"/>
  <c r="R2642" i="1"/>
  <c r="R7905" i="1"/>
  <c r="R6684" i="1"/>
  <c r="R6337" i="1"/>
  <c r="R4405" i="1"/>
  <c r="R2882" i="1"/>
  <c r="R4222" i="1"/>
  <c r="R8789" i="1"/>
  <c r="R704" i="1"/>
  <c r="R5710" i="1"/>
  <c r="R9373" i="1"/>
  <c r="R4639" i="1"/>
  <c r="R1316" i="1"/>
  <c r="R3341" i="1"/>
  <c r="R4591" i="1"/>
  <c r="R9756" i="1"/>
  <c r="R8006" i="1"/>
  <c r="R2677" i="1"/>
  <c r="R8324" i="1"/>
  <c r="R2162" i="1"/>
  <c r="R4958" i="1"/>
  <c r="R6778" i="1"/>
  <c r="R5431" i="1"/>
  <c r="R3670" i="1"/>
  <c r="R870" i="1"/>
  <c r="R6667" i="1"/>
  <c r="R5914" i="1"/>
  <c r="R1443" i="1"/>
  <c r="R2219" i="1"/>
  <c r="R7725" i="1"/>
  <c r="R395" i="1"/>
  <c r="R4561" i="1"/>
  <c r="R8363" i="1"/>
  <c r="R2345" i="1"/>
  <c r="R3150" i="1"/>
  <c r="R4782" i="1"/>
  <c r="R4139" i="1"/>
  <c r="R6685" i="1"/>
  <c r="R2998" i="1"/>
  <c r="R1919" i="1"/>
  <c r="R6876" i="1"/>
  <c r="R1806" i="1"/>
  <c r="R5043" i="1"/>
  <c r="R5928" i="1"/>
  <c r="R2999" i="1"/>
  <c r="R2084" i="1"/>
  <c r="R6451" i="1"/>
  <c r="R1558" i="1"/>
  <c r="R745" i="1"/>
  <c r="R5197" i="1"/>
  <c r="R36" i="1"/>
  <c r="R4361" i="1"/>
  <c r="R5485" i="1"/>
  <c r="R3483" i="1"/>
  <c r="R6561" i="1"/>
  <c r="R3752" i="1"/>
  <c r="R1000" i="1"/>
  <c r="R3797" i="1"/>
  <c r="R9544" i="1"/>
  <c r="R3269" i="1"/>
  <c r="R572" i="1"/>
  <c r="R8774" i="1"/>
  <c r="R9884" i="1"/>
  <c r="R2076" i="1"/>
  <c r="R4948" i="1"/>
  <c r="R697" i="1"/>
  <c r="R975" i="1"/>
  <c r="R5507" i="1"/>
  <c r="R579" i="1"/>
  <c r="R2984" i="1"/>
  <c r="R8247" i="1"/>
  <c r="R939" i="1"/>
  <c r="R5657" i="1"/>
  <c r="R2454" i="1"/>
  <c r="R5303" i="1"/>
  <c r="R8131" i="1"/>
  <c r="R7197" i="1"/>
  <c r="R4041" i="1"/>
  <c r="R1291" i="1"/>
  <c r="R3642" i="1"/>
  <c r="R7036" i="1"/>
  <c r="R8287" i="1"/>
  <c r="R3337" i="1"/>
  <c r="R8972" i="1"/>
  <c r="R4497" i="1"/>
  <c r="R2830" i="1"/>
  <c r="R5118" i="1"/>
  <c r="R4809" i="1"/>
  <c r="R6087" i="1"/>
  <c r="R1423" i="1"/>
  <c r="R4438" i="1"/>
  <c r="R4399" i="1"/>
  <c r="R6536" i="1"/>
  <c r="R7974" i="1"/>
  <c r="R7279" i="1"/>
  <c r="R1531" i="1"/>
  <c r="R9693" i="1"/>
  <c r="R2288" i="1"/>
  <c r="R6805" i="1"/>
  <c r="R9253" i="1"/>
  <c r="R2189" i="1"/>
  <c r="R5864" i="1"/>
  <c r="R7016" i="1"/>
  <c r="R7998" i="1"/>
  <c r="R5598" i="1"/>
  <c r="R7300" i="1"/>
  <c r="R3001" i="1"/>
  <c r="R1234" i="1"/>
  <c r="R2347" i="1"/>
  <c r="R3978" i="1"/>
  <c r="R3556" i="1"/>
  <c r="R4544" i="1"/>
  <c r="R1115" i="1"/>
  <c r="R5809" i="1"/>
  <c r="R8050" i="1"/>
  <c r="R9675" i="1"/>
  <c r="R812" i="1"/>
  <c r="R7126" i="1"/>
  <c r="R91" i="1"/>
  <c r="R4414" i="1"/>
  <c r="R96" i="1"/>
  <c r="R1535" i="1"/>
  <c r="R8197" i="1"/>
  <c r="R303" i="1"/>
  <c r="R9752" i="1"/>
  <c r="R5929" i="1"/>
  <c r="R4128" i="1"/>
  <c r="R5538" i="1"/>
  <c r="R2959" i="1"/>
  <c r="R3812" i="1"/>
  <c r="R2319" i="1"/>
  <c r="R5957" i="1"/>
  <c r="R76" i="1"/>
  <c r="R6400" i="1"/>
  <c r="R9500" i="1"/>
  <c r="R528" i="1"/>
  <c r="R3087" i="1"/>
  <c r="R4197" i="1"/>
  <c r="R7256" i="1"/>
  <c r="R725" i="1"/>
  <c r="R2266" i="1"/>
  <c r="R6919" i="1"/>
  <c r="R4896" i="1"/>
  <c r="R8314" i="1"/>
  <c r="R2772" i="1"/>
  <c r="R2943" i="1"/>
  <c r="R6476" i="1"/>
  <c r="R1992" i="1"/>
  <c r="R3177" i="1"/>
  <c r="R7567" i="1"/>
  <c r="R186" i="1"/>
  <c r="R9583" i="1"/>
  <c r="R5635" i="1"/>
  <c r="R4791" i="1"/>
  <c r="R9359" i="1"/>
  <c r="R5298" i="1"/>
  <c r="R1548" i="1"/>
  <c r="R261" i="1"/>
  <c r="R8638" i="1"/>
  <c r="R9378" i="1"/>
  <c r="R9653" i="1"/>
  <c r="R3904" i="1"/>
  <c r="R1312" i="1"/>
  <c r="R4957" i="1"/>
  <c r="R6585" i="1"/>
  <c r="R308" i="1"/>
  <c r="R868" i="1"/>
  <c r="R1860" i="1"/>
  <c r="R312" i="1"/>
  <c r="R7345" i="1"/>
  <c r="R3312" i="1"/>
  <c r="R1688" i="1"/>
  <c r="R3147" i="1"/>
  <c r="R6414" i="1"/>
  <c r="R1887" i="1"/>
  <c r="R4880" i="1"/>
  <c r="R8454" i="1"/>
  <c r="R2908" i="1"/>
  <c r="R9794" i="1"/>
  <c r="R3440" i="1"/>
  <c r="R5944" i="1"/>
  <c r="R8325" i="1"/>
  <c r="R8167" i="1"/>
  <c r="R7359" i="1"/>
  <c r="R7804" i="1"/>
  <c r="R8119" i="1"/>
  <c r="R2365" i="1"/>
  <c r="R8661" i="1"/>
  <c r="R8587" i="1"/>
  <c r="R6201" i="1"/>
  <c r="R3232" i="1"/>
  <c r="R3840" i="1"/>
  <c r="R4510" i="1"/>
  <c r="R8382" i="1"/>
  <c r="R8496" i="1"/>
  <c r="R5798" i="1"/>
  <c r="R1594" i="1"/>
  <c r="R7091" i="1"/>
  <c r="R2222" i="1"/>
  <c r="R5313" i="1"/>
  <c r="R26" i="1"/>
  <c r="R6858" i="1"/>
  <c r="R5872" i="1"/>
  <c r="R6704" i="1"/>
  <c r="R3975" i="1"/>
  <c r="R3643" i="1"/>
  <c r="R197" i="1"/>
  <c r="R9556" i="1"/>
  <c r="R6722" i="1"/>
  <c r="R3631" i="1"/>
  <c r="R3887" i="1"/>
  <c r="R7347" i="1"/>
  <c r="R138" i="1"/>
  <c r="R6893" i="1"/>
  <c r="R3610" i="1"/>
  <c r="R7739" i="1"/>
  <c r="R5368" i="1"/>
  <c r="R2870" i="1"/>
  <c r="R1015" i="1"/>
  <c r="R415" i="1"/>
  <c r="R7607" i="1"/>
  <c r="R9342" i="1"/>
  <c r="R1237" i="1"/>
  <c r="R8442" i="1"/>
  <c r="R7632" i="1"/>
  <c r="R7210" i="1"/>
  <c r="R9282" i="1"/>
  <c r="R1025" i="1"/>
  <c r="R7450" i="1"/>
  <c r="R6023" i="1"/>
  <c r="R4182" i="1"/>
  <c r="R8248" i="1"/>
  <c r="R9483" i="1"/>
  <c r="R493" i="1"/>
  <c r="R7722" i="1"/>
  <c r="R6363" i="1"/>
  <c r="R5110" i="1"/>
  <c r="R8678" i="1"/>
  <c r="R6467" i="1"/>
  <c r="R391" i="1"/>
  <c r="R9547" i="1"/>
  <c r="R519" i="1"/>
  <c r="R5147" i="1"/>
  <c r="R4442" i="1"/>
  <c r="R4318" i="1"/>
  <c r="R7264" i="1"/>
  <c r="R9560" i="1"/>
  <c r="R1665" i="1"/>
  <c r="R9815" i="1"/>
  <c r="R603" i="1"/>
  <c r="R3305" i="1"/>
  <c r="R8021" i="1"/>
  <c r="R1163" i="1"/>
  <c r="R1430" i="1"/>
  <c r="R5745" i="1"/>
  <c r="R4742" i="1"/>
  <c r="R2186" i="1"/>
  <c r="R1989" i="1"/>
  <c r="R2810" i="1"/>
  <c r="R9135" i="1"/>
  <c r="R6531" i="1"/>
  <c r="R8706" i="1"/>
  <c r="R2497" i="1"/>
  <c r="R8282" i="1"/>
  <c r="R5202" i="1"/>
  <c r="R4616" i="1"/>
  <c r="R5625" i="1"/>
  <c r="R7793" i="1"/>
  <c r="R4172" i="1"/>
  <c r="R376" i="1"/>
  <c r="R9091" i="1"/>
  <c r="R7017" i="1"/>
  <c r="R3580" i="1"/>
  <c r="R4630" i="1"/>
  <c r="R4185" i="1"/>
  <c r="R612" i="1"/>
  <c r="R3739" i="1"/>
  <c r="R5032" i="1"/>
  <c r="R8176" i="1"/>
  <c r="R3114" i="1"/>
  <c r="R5163" i="1"/>
  <c r="R1412" i="1"/>
  <c r="R3295" i="1"/>
  <c r="R6676" i="1"/>
  <c r="R3647" i="1"/>
  <c r="R3104" i="1"/>
  <c r="R6283" i="1"/>
  <c r="R8133" i="1"/>
  <c r="R5680" i="1"/>
  <c r="R339" i="1"/>
  <c r="R3926" i="1"/>
  <c r="R5736" i="1"/>
  <c r="R7895" i="1"/>
  <c r="R7626" i="1"/>
  <c r="R4967" i="1"/>
  <c r="R8136" i="1"/>
  <c r="R9943" i="1"/>
  <c r="R1065" i="1"/>
  <c r="R1779" i="1"/>
  <c r="R8866" i="1"/>
  <c r="R2071" i="1"/>
  <c r="R1169" i="1"/>
  <c r="R2669" i="1"/>
  <c r="R1479" i="1"/>
  <c r="R8938" i="1"/>
  <c r="R8715" i="1"/>
  <c r="R7001" i="1"/>
  <c r="R5243" i="1"/>
  <c r="R9222" i="1"/>
  <c r="R5939" i="1"/>
  <c r="R4882" i="1"/>
  <c r="R1841" i="1"/>
  <c r="R8045" i="1"/>
  <c r="R6887" i="1"/>
  <c r="R1717" i="1"/>
  <c r="R109" i="1"/>
  <c r="R6843" i="1"/>
  <c r="R8" i="1"/>
  <c r="R6309" i="1"/>
  <c r="R2248" i="1"/>
  <c r="R720" i="1"/>
  <c r="R2714" i="1"/>
  <c r="R7672" i="1"/>
  <c r="R7302" i="1"/>
  <c r="R796" i="1"/>
  <c r="R3811" i="1"/>
  <c r="R8445" i="1"/>
  <c r="R8064" i="1"/>
  <c r="R2125" i="1"/>
  <c r="R8156" i="1"/>
  <c r="R3262" i="1"/>
  <c r="R5997" i="1"/>
  <c r="R4653" i="1"/>
  <c r="R6257" i="1"/>
  <c r="R1583" i="1"/>
  <c r="R2571" i="1"/>
  <c r="R9216" i="1"/>
  <c r="R3988" i="1"/>
  <c r="R4602" i="1"/>
  <c r="R5551" i="1"/>
  <c r="R6447" i="1"/>
  <c r="R9724" i="1"/>
  <c r="R8565" i="1"/>
  <c r="R1684" i="1"/>
  <c r="R9392" i="1"/>
  <c r="R4140" i="1"/>
  <c r="R1455" i="1"/>
  <c r="R5795" i="1"/>
  <c r="R7174" i="1"/>
  <c r="R4560" i="1"/>
  <c r="R5806" i="1"/>
  <c r="R7095" i="1"/>
  <c r="R8632" i="1"/>
  <c r="R8440" i="1"/>
  <c r="R7943" i="1"/>
  <c r="R455" i="1"/>
  <c r="R2904" i="1"/>
  <c r="R5943" i="1"/>
  <c r="R4499" i="1"/>
  <c r="R8540" i="1"/>
  <c r="R7147" i="1"/>
  <c r="R8016" i="1"/>
  <c r="R1685" i="1"/>
  <c r="R9008" i="1"/>
  <c r="R8562" i="1"/>
  <c r="R3944" i="1"/>
  <c r="R7008" i="1"/>
  <c r="R8476" i="1"/>
  <c r="R5566" i="1"/>
  <c r="R5609" i="1"/>
  <c r="R7823" i="1"/>
  <c r="R1350" i="1"/>
  <c r="R7788" i="1"/>
  <c r="R7571" i="1"/>
  <c r="R7509" i="1"/>
  <c r="R7233" i="1"/>
  <c r="R7495" i="1"/>
  <c r="R3240" i="1"/>
  <c r="R13" i="1"/>
  <c r="R3732" i="1"/>
  <c r="R1395" i="1"/>
  <c r="R3724" i="1"/>
  <c r="R157" i="1"/>
  <c r="R2831" i="1"/>
  <c r="R7940" i="1"/>
  <c r="R5907" i="1"/>
  <c r="R9894" i="1"/>
  <c r="R5044" i="1"/>
  <c r="R3544" i="1"/>
  <c r="R4020" i="1"/>
  <c r="R1287" i="1"/>
  <c r="R3525" i="1"/>
  <c r="R3603" i="1"/>
  <c r="R9524" i="1"/>
  <c r="R4505" i="1"/>
  <c r="R962" i="1"/>
  <c r="R2924" i="1"/>
  <c r="R5799" i="1"/>
  <c r="R6996" i="1"/>
  <c r="R2751" i="1"/>
  <c r="R1954" i="1"/>
  <c r="R4575" i="1"/>
  <c r="R2026" i="1"/>
  <c r="R7166" i="1"/>
  <c r="R4702" i="1"/>
  <c r="R9535" i="1"/>
  <c r="R1690" i="1"/>
  <c r="R2695" i="1"/>
  <c r="R9410" i="1"/>
  <c r="R7286" i="1"/>
  <c r="R6206" i="1"/>
  <c r="R3496" i="1"/>
  <c r="R1653" i="1"/>
  <c r="R6465" i="1"/>
  <c r="R5917" i="1"/>
  <c r="R2295" i="1"/>
  <c r="R6532" i="1"/>
  <c r="R1206" i="1"/>
  <c r="R5953" i="1"/>
  <c r="R1461" i="1"/>
  <c r="R2823" i="1"/>
  <c r="R8345" i="1"/>
  <c r="R777" i="1"/>
  <c r="R5501" i="1"/>
  <c r="R7404" i="1"/>
  <c r="R5278" i="1"/>
  <c r="R7353" i="1"/>
  <c r="R2875" i="1"/>
  <c r="R7748" i="1"/>
  <c r="R5101" i="1"/>
  <c r="R7519" i="1"/>
  <c r="R869" i="1"/>
  <c r="R1979" i="1"/>
  <c r="R3316" i="1"/>
  <c r="R873" i="1"/>
  <c r="R1199" i="1"/>
  <c r="R4070" i="1"/>
  <c r="R6707" i="1"/>
  <c r="R9149" i="1"/>
  <c r="R4907" i="1"/>
  <c r="R8731" i="1"/>
  <c r="R2243" i="1"/>
  <c r="R7757" i="1"/>
  <c r="R6199" i="1"/>
  <c r="R3273" i="1"/>
  <c r="R7449" i="1"/>
  <c r="R1681" i="1"/>
  <c r="R3166" i="1"/>
  <c r="R2027" i="1"/>
  <c r="R9520" i="1"/>
  <c r="R1165" i="1"/>
  <c r="R4259" i="1"/>
  <c r="R1425" i="1"/>
  <c r="R3148" i="1"/>
  <c r="R9449" i="1"/>
  <c r="R5380" i="1"/>
  <c r="R1641" i="1"/>
  <c r="R2393" i="1"/>
  <c r="R1174" i="1"/>
  <c r="R3164" i="1"/>
  <c r="R6986" i="1"/>
  <c r="R6128" i="1"/>
  <c r="R7724" i="1"/>
  <c r="R3491" i="1"/>
  <c r="R2390" i="1"/>
  <c r="R5535" i="1"/>
  <c r="R4277" i="1"/>
  <c r="R6809" i="1"/>
  <c r="R3252" i="1"/>
  <c r="R325" i="1"/>
  <c r="R7613" i="1"/>
  <c r="R4821" i="1"/>
  <c r="R4183" i="1"/>
  <c r="R9499" i="1"/>
  <c r="R4528" i="1"/>
  <c r="R3045" i="1"/>
  <c r="R6460" i="1"/>
  <c r="R7427" i="1"/>
  <c r="R766" i="1"/>
  <c r="R780" i="1"/>
  <c r="R3" i="1"/>
  <c r="R9337" i="1"/>
  <c r="R932" i="1"/>
  <c r="R5717" i="1"/>
  <c r="R7360" i="1"/>
  <c r="R9051" i="1"/>
  <c r="R2552" i="1"/>
  <c r="R8340" i="1"/>
  <c r="R3860" i="1"/>
  <c r="R1517" i="1"/>
  <c r="R8073" i="1"/>
  <c r="R4315" i="1"/>
  <c r="R862" i="1"/>
  <c r="R4580" i="1"/>
  <c r="R8547" i="1"/>
  <c r="R6387" i="1"/>
  <c r="R4241" i="1"/>
  <c r="R619" i="1"/>
  <c r="R4740" i="1"/>
  <c r="R9120" i="1"/>
  <c r="R5349" i="1"/>
  <c r="R3358" i="1"/>
  <c r="R2370" i="1"/>
  <c r="R119" i="1"/>
  <c r="R8095" i="1"/>
  <c r="R8892" i="1"/>
  <c r="R3317" i="1"/>
  <c r="R7316" i="1"/>
  <c r="R192" i="1"/>
  <c r="R4313" i="1"/>
  <c r="R84" i="1"/>
  <c r="R9542" i="1"/>
  <c r="R2535" i="1"/>
  <c r="R8832" i="1"/>
  <c r="R4521" i="1"/>
  <c r="R1080" i="1"/>
  <c r="R7901" i="1"/>
  <c r="R2299" i="1"/>
  <c r="R6324" i="1"/>
  <c r="R2844" i="1"/>
  <c r="R2948" i="1"/>
  <c r="R50" i="1"/>
  <c r="R5493" i="1"/>
  <c r="R7049" i="1"/>
  <c r="R6856" i="1"/>
  <c r="R8694" i="1"/>
  <c r="R7189" i="1"/>
  <c r="R9980" i="1"/>
  <c r="R7601" i="1"/>
  <c r="R1676" i="1"/>
  <c r="R1417" i="1"/>
  <c r="R673" i="1"/>
  <c r="R4762" i="1"/>
  <c r="R318" i="1"/>
  <c r="R537" i="1"/>
  <c r="R1087" i="1"/>
  <c r="R4986" i="1"/>
  <c r="R4395" i="1"/>
  <c r="R4454" i="1"/>
  <c r="R4876" i="1"/>
  <c r="R5668" i="1"/>
  <c r="R416" i="1"/>
  <c r="R5363" i="1"/>
  <c r="R2818" i="1"/>
  <c r="R21" i="1"/>
  <c r="R2141" i="1"/>
  <c r="R1243" i="1"/>
  <c r="R4888" i="1"/>
  <c r="R7660" i="1"/>
  <c r="R2441" i="1"/>
  <c r="R3280" i="1"/>
  <c r="R6248" i="1"/>
  <c r="R4109" i="1"/>
  <c r="R7775" i="1"/>
  <c r="R2513" i="1"/>
  <c r="R5516" i="1"/>
  <c r="R2409" i="1"/>
  <c r="R2002" i="1"/>
  <c r="R5076" i="1"/>
  <c r="R2412" i="1"/>
  <c r="R3925" i="1"/>
  <c r="R513" i="1"/>
  <c r="R3423" i="1"/>
  <c r="R1001" i="1"/>
  <c r="R3173" i="1"/>
  <c r="R8655" i="1"/>
  <c r="R200" i="1"/>
  <c r="R4262" i="1"/>
  <c r="R176" i="1"/>
  <c r="R6747" i="1"/>
  <c r="R7255" i="1"/>
  <c r="R7763" i="1"/>
  <c r="R3229" i="1"/>
  <c r="R181" i="1"/>
  <c r="R7821" i="1"/>
  <c r="R1812" i="1"/>
  <c r="R1341" i="1"/>
  <c r="R2356" i="1"/>
  <c r="R201" i="1"/>
  <c r="R3606" i="1"/>
  <c r="R4862" i="1"/>
  <c r="R7873" i="1"/>
  <c r="R7578" i="1"/>
  <c r="R4848" i="1"/>
  <c r="R9257" i="1"/>
  <c r="R617" i="1"/>
  <c r="R6980" i="1"/>
  <c r="R6143" i="1"/>
  <c r="R5419" i="1"/>
  <c r="R4871" i="1"/>
  <c r="R5132" i="1"/>
  <c r="R8308" i="1"/>
  <c r="R2887" i="1"/>
  <c r="R1677" i="1"/>
  <c r="R230" i="1"/>
  <c r="R275" i="1"/>
  <c r="R9131" i="1"/>
  <c r="R7812" i="1"/>
  <c r="R5213" i="1"/>
  <c r="R4309" i="1"/>
  <c r="R7561" i="1"/>
  <c r="R3617" i="1"/>
  <c r="R2994" i="1"/>
  <c r="R7399" i="1"/>
  <c r="R9731" i="1"/>
  <c r="R8761" i="1"/>
  <c r="R7432" i="1"/>
  <c r="R9303" i="1"/>
  <c r="R3661" i="1"/>
  <c r="R2605" i="1"/>
  <c r="R3785" i="1"/>
  <c r="R3553" i="1"/>
  <c r="R6256" i="1"/>
  <c r="R8591" i="1"/>
  <c r="R215" i="1"/>
  <c r="R9934" i="1"/>
  <c r="R7104" i="1"/>
  <c r="R9233" i="1"/>
  <c r="R1967" i="1"/>
  <c r="R4148" i="1"/>
  <c r="R2634" i="1"/>
  <c r="R9159" i="1"/>
  <c r="R9413" i="1"/>
  <c r="R8784" i="1"/>
  <c r="R6522" i="1"/>
  <c r="R9680" i="1"/>
  <c r="R9683" i="1"/>
  <c r="R2722" i="1"/>
  <c r="R4614" i="1"/>
  <c r="R8553" i="1"/>
  <c r="R3791" i="1"/>
  <c r="R4720" i="1"/>
  <c r="R694" i="1"/>
  <c r="R2499" i="1"/>
  <c r="R7792" i="1"/>
  <c r="R5969" i="1"/>
  <c r="R9662" i="1"/>
  <c r="R1271" i="1"/>
  <c r="R3159" i="1"/>
  <c r="R6771" i="1"/>
  <c r="R255" i="1"/>
  <c r="R3279" i="1"/>
  <c r="R6443" i="1"/>
  <c r="R4998" i="1"/>
  <c r="R6555" i="1"/>
  <c r="R9042" i="1"/>
  <c r="R3942" i="1"/>
  <c r="R723" i="1"/>
  <c r="R1798" i="1"/>
  <c r="R2289" i="1"/>
  <c r="R6751" i="1"/>
  <c r="R3387" i="1"/>
  <c r="R4586" i="1"/>
  <c r="R8023" i="1"/>
  <c r="R8244" i="1"/>
  <c r="R6540" i="1"/>
  <c r="R5833" i="1"/>
  <c r="R9269" i="1"/>
  <c r="R6259" i="1"/>
  <c r="R1121" i="1"/>
  <c r="R4034" i="1"/>
  <c r="R5592" i="1"/>
  <c r="R6026" i="1"/>
  <c r="R6833" i="1"/>
  <c r="R2159" i="1"/>
  <c r="R6209" i="1"/>
  <c r="R660" i="1"/>
  <c r="R7902" i="1"/>
  <c r="R8281" i="1"/>
  <c r="R5169" i="1"/>
  <c r="R789" i="1"/>
  <c r="R7247" i="1"/>
  <c r="R8123" i="1"/>
  <c r="R8350" i="1"/>
  <c r="R1956" i="1"/>
  <c r="R2404" i="1"/>
  <c r="R7411" i="1"/>
  <c r="R9873" i="1"/>
  <c r="R5200" i="1"/>
  <c r="R9853" i="1"/>
  <c r="R8271" i="1"/>
  <c r="R3132" i="1"/>
  <c r="R6041" i="1"/>
  <c r="R6485" i="1"/>
  <c r="R8397" i="1"/>
  <c r="R290" i="1"/>
  <c r="R994" i="1"/>
  <c r="R4039" i="1"/>
  <c r="R69" i="1"/>
  <c r="R3255" i="1"/>
  <c r="R9746" i="1"/>
  <c r="R3820" i="1"/>
  <c r="R4165" i="1"/>
  <c r="R6752" i="1"/>
  <c r="R2530" i="1"/>
  <c r="R6119" i="1"/>
  <c r="R9711" i="1"/>
  <c r="R7171" i="1"/>
  <c r="R3364" i="1"/>
  <c r="R6484" i="1"/>
  <c r="R4953" i="1"/>
  <c r="R6221" i="1"/>
  <c r="R6543" i="1"/>
  <c r="R8238" i="1"/>
  <c r="R3754" i="1"/>
  <c r="R4688" i="1"/>
  <c r="R3189" i="1"/>
  <c r="R1348" i="1"/>
  <c r="R1369" i="1"/>
  <c r="R4299" i="1"/>
  <c r="R6562" i="1"/>
  <c r="R8682" i="1"/>
  <c r="R3241" i="1"/>
  <c r="R3576" i="1"/>
  <c r="R2348" i="1"/>
  <c r="R1290" i="1"/>
  <c r="R1059" i="1"/>
  <c r="R4519" i="1"/>
  <c r="R7840" i="1"/>
  <c r="R4706" i="1"/>
  <c r="R4445" i="1"/>
  <c r="R7294" i="1"/>
  <c r="R195" i="1"/>
  <c r="R1669" i="1"/>
  <c r="R6071" i="1"/>
  <c r="R9255" i="1"/>
  <c r="R1365" i="1"/>
  <c r="R4352" i="1"/>
  <c r="R2586" i="1"/>
  <c r="R357" i="1"/>
  <c r="R713" i="1"/>
  <c r="R7606" i="1"/>
  <c r="R3395" i="1"/>
  <c r="R2095" i="1"/>
  <c r="R6593" i="1"/>
  <c r="R9158" i="1"/>
  <c r="R8579" i="1"/>
  <c r="R1754" i="1"/>
  <c r="R1109" i="1"/>
  <c r="R495" i="1"/>
  <c r="R9591" i="1"/>
  <c r="R4348" i="1"/>
  <c r="R8660" i="1"/>
  <c r="R5772" i="1"/>
  <c r="R968" i="1"/>
  <c r="R4846" i="1"/>
  <c r="R8572" i="1"/>
  <c r="R9966" i="1"/>
  <c r="R5176" i="1"/>
  <c r="R1281" i="1"/>
  <c r="R5442" i="1"/>
  <c r="R3311" i="1"/>
  <c r="R1429" i="1"/>
  <c r="R3909" i="1"/>
  <c r="R589" i="1"/>
  <c r="R8295" i="1"/>
  <c r="R2775" i="1"/>
  <c r="R5031" i="1"/>
  <c r="R1028" i="1"/>
  <c r="R9963" i="1"/>
  <c r="R9710" i="1"/>
  <c r="R4308" i="1"/>
  <c r="R9041" i="1"/>
  <c r="R2055" i="1"/>
  <c r="R460" i="1"/>
  <c r="R6140" i="1"/>
  <c r="R5912" i="1"/>
  <c r="R1361" i="1"/>
  <c r="R3827" i="1"/>
  <c r="R7180" i="1"/>
  <c r="R4835" i="1"/>
  <c r="R548" i="1"/>
  <c r="R4199" i="1"/>
  <c r="R3557" i="1"/>
  <c r="R6059" i="1"/>
  <c r="R7678" i="1"/>
  <c r="R2036" i="1"/>
  <c r="R4468" i="1"/>
  <c r="R3902" i="1"/>
  <c r="R4667" i="1"/>
  <c r="R1672" i="1"/>
  <c r="R5046" i="1"/>
  <c r="R5994" i="1"/>
  <c r="R5727" i="1"/>
  <c r="R8693" i="1"/>
  <c r="R2658" i="1"/>
  <c r="R4364" i="1"/>
  <c r="R5506" i="1"/>
  <c r="R4301" i="1"/>
  <c r="R4861" i="1"/>
  <c r="R9776" i="1"/>
  <c r="R4559" i="1"/>
  <c r="R9592" i="1"/>
  <c r="R2251" i="1"/>
  <c r="R5942" i="1"/>
  <c r="R3529" i="1"/>
  <c r="R38" i="1"/>
  <c r="R4434" i="1"/>
  <c r="R5282" i="1"/>
  <c r="R2541" i="1"/>
  <c r="R2667" i="1"/>
  <c r="R5865" i="1"/>
  <c r="R6763" i="1"/>
  <c r="R9215" i="1"/>
  <c r="R7342" i="1"/>
  <c r="R7926" i="1"/>
  <c r="R7715" i="1"/>
  <c r="R3005" i="1"/>
  <c r="R1022" i="1"/>
  <c r="R9738" i="1"/>
  <c r="R4699" i="1"/>
  <c r="R1101" i="1"/>
  <c r="R2922" i="1"/>
  <c r="R843" i="1"/>
  <c r="R2035" i="1"/>
  <c r="R845" i="1"/>
  <c r="R8231" i="1"/>
  <c r="R9251" i="1"/>
  <c r="R9641" i="1"/>
  <c r="R8318" i="1"/>
  <c r="R6999" i="1"/>
  <c r="R6643" i="1"/>
  <c r="R2929" i="1"/>
  <c r="R6958" i="1"/>
  <c r="R5162" i="1"/>
  <c r="R3449" i="1"/>
  <c r="R6721" i="1"/>
  <c r="R1251" i="1"/>
  <c r="R8434" i="1"/>
  <c r="R8202" i="1"/>
  <c r="R2094" i="1"/>
  <c r="R4916" i="1"/>
  <c r="R6496" i="1"/>
  <c r="R2618" i="1"/>
  <c r="R7841" i="1"/>
  <c r="R7885" i="1"/>
  <c r="R1011" i="1"/>
  <c r="R2798" i="1"/>
  <c r="R424" i="1"/>
  <c r="R8812" i="1"/>
  <c r="R5150" i="1"/>
  <c r="R9059" i="1"/>
  <c r="R9848" i="1"/>
  <c r="R2006" i="1"/>
  <c r="R5693" i="1"/>
  <c r="R6864" i="1"/>
  <c r="R7355" i="1"/>
  <c r="R4093" i="1"/>
  <c r="R9858" i="1"/>
  <c r="R4734" i="1"/>
  <c r="R70" i="1"/>
  <c r="R946" i="1"/>
  <c r="R210" i="1"/>
  <c r="R4932" i="1"/>
  <c r="R8306" i="1"/>
  <c r="R2149" i="1"/>
  <c r="R8458" i="1"/>
  <c r="R5771" i="1"/>
  <c r="R6862" i="1"/>
  <c r="R167" i="1"/>
  <c r="R5124" i="1"/>
  <c r="R3438" i="1"/>
  <c r="R4015" i="1"/>
  <c r="R9503" i="1"/>
  <c r="R5722" i="1"/>
  <c r="R2158" i="1"/>
  <c r="R1719" i="1"/>
  <c r="R5216" i="1"/>
  <c r="R9353" i="1"/>
  <c r="R4557" i="1"/>
  <c r="R576" i="1"/>
  <c r="R5574" i="1"/>
  <c r="R2196" i="1"/>
  <c r="R7395" i="1"/>
  <c r="R9214" i="1"/>
  <c r="R898" i="1"/>
  <c r="R8163" i="1"/>
  <c r="R8607" i="1"/>
  <c r="R5440" i="1"/>
  <c r="R7732" i="1"/>
  <c r="R1615" i="1"/>
  <c r="R5017" i="1"/>
  <c r="R9936" i="1"/>
  <c r="R7083" i="1"/>
  <c r="R8785" i="1"/>
  <c r="R3831" i="1"/>
  <c r="R1768" i="1"/>
  <c r="R539" i="1"/>
  <c r="R2493" i="1"/>
  <c r="R5682" i="1"/>
  <c r="R6003" i="1"/>
  <c r="R1094" i="1"/>
  <c r="R3338" i="1"/>
  <c r="R1624" i="1"/>
  <c r="R9442" i="1"/>
  <c r="R289" i="1"/>
  <c r="R6797" i="1"/>
  <c r="R3514" i="1"/>
  <c r="R6755" i="1"/>
  <c r="R3115" i="1"/>
  <c r="R1716" i="1"/>
  <c r="R4631" i="1"/>
  <c r="R4379" i="1"/>
  <c r="R772" i="1"/>
  <c r="R8740" i="1"/>
  <c r="R6001" i="1"/>
  <c r="R1574" i="1"/>
  <c r="R2799" i="1"/>
  <c r="R931" i="1"/>
  <c r="R4166" i="1"/>
  <c r="R7154" i="1"/>
  <c r="R5731" i="1"/>
  <c r="R3380" i="1"/>
  <c r="R4724" i="1"/>
  <c r="R1497" i="1"/>
  <c r="R7634" i="1"/>
  <c r="R5340" i="1"/>
  <c r="R7980" i="1"/>
  <c r="R909" i="1"/>
  <c r="R2484" i="1"/>
  <c r="R9621" i="1"/>
  <c r="R8485" i="1"/>
  <c r="R6020" i="1"/>
  <c r="R9889" i="1"/>
  <c r="R5812" i="1"/>
  <c r="R5395" i="1"/>
  <c r="R3101" i="1"/>
  <c r="R8280" i="1"/>
  <c r="R8173" i="1"/>
  <c r="R294" i="1"/>
  <c r="R1447" i="1"/>
  <c r="R8552" i="1"/>
  <c r="R263" i="1"/>
  <c r="R2170" i="1"/>
  <c r="R6385" i="1"/>
  <c r="R4792" i="1"/>
  <c r="R9961" i="1"/>
  <c r="R1392" i="1"/>
  <c r="R9611" i="1"/>
  <c r="R5650" i="1"/>
  <c r="R5350" i="1"/>
  <c r="R9631" i="1"/>
  <c r="R6370" i="1"/>
  <c r="R5264" i="1"/>
  <c r="R7582" i="1"/>
  <c r="R724" i="1"/>
  <c r="R3399" i="1"/>
  <c r="R6402" i="1"/>
  <c r="R2480" i="1"/>
  <c r="R6016" i="1"/>
  <c r="R3040" i="1"/>
  <c r="R7928" i="1"/>
  <c r="R3937" i="1"/>
  <c r="R7260" i="1"/>
  <c r="R6527" i="1"/>
  <c r="R3074" i="1"/>
  <c r="R6395" i="1"/>
  <c r="R6339" i="1"/>
  <c r="R9902" i="1"/>
  <c r="R7274" i="1"/>
  <c r="R1961" i="1"/>
  <c r="R4118" i="1"/>
  <c r="R7368" i="1"/>
  <c r="R1364" i="1"/>
  <c r="R1002" i="1"/>
  <c r="R6475" i="1"/>
  <c r="R9976" i="1"/>
  <c r="R2119" i="1"/>
  <c r="R2643" i="1"/>
  <c r="R7592" i="1"/>
  <c r="R4260" i="1"/>
  <c r="R4369" i="1"/>
  <c r="R2678" i="1"/>
  <c r="R3703" i="1"/>
  <c r="R6542" i="1"/>
  <c r="R7879" i="1"/>
  <c r="R9075" i="1"/>
  <c r="R8047" i="1"/>
  <c r="R407" i="1"/>
  <c r="R813" i="1"/>
  <c r="R4204" i="1"/>
  <c r="R8525" i="1"/>
  <c r="R5048" i="1"/>
  <c r="R3657" i="1"/>
  <c r="R2664" i="1"/>
  <c r="R3024" i="1"/>
  <c r="R5351" i="1"/>
  <c r="R4419" i="1"/>
  <c r="R6659" i="1"/>
  <c r="R1605" i="1"/>
  <c r="R7328" i="1"/>
  <c r="R2542" i="1"/>
  <c r="R3420" i="1"/>
  <c r="R6953" i="1"/>
  <c r="R9661" i="1"/>
  <c r="R9827" i="1"/>
  <c r="R9356" i="1"/>
  <c r="R3698" i="1"/>
  <c r="R8940" i="1"/>
  <c r="R8032" i="1"/>
  <c r="R3973" i="1"/>
  <c r="R3710" i="1"/>
  <c r="R4758" i="1"/>
  <c r="R8917" i="1"/>
  <c r="R1620" i="1"/>
  <c r="R3861" i="1"/>
  <c r="R8058" i="1"/>
  <c r="R9498" i="1"/>
  <c r="R1188" i="1"/>
  <c r="R6715" i="1"/>
  <c r="R6500" i="1"/>
  <c r="R3079" i="1"/>
  <c r="R8279" i="1"/>
  <c r="R3936" i="1"/>
  <c r="R5874" i="1"/>
  <c r="R1297" i="1"/>
  <c r="R4783" i="1"/>
  <c r="R9802" i="1"/>
  <c r="R7965" i="1"/>
  <c r="R4826" i="1"/>
  <c r="R285" i="1"/>
  <c r="R2014" i="1"/>
  <c r="R7168" i="1"/>
  <c r="R1033" i="1"/>
  <c r="R906" i="1"/>
  <c r="R9644" i="1"/>
  <c r="R5828" i="1"/>
  <c r="R2053" i="1"/>
  <c r="R4768" i="1"/>
  <c r="R7510" i="1"/>
  <c r="R9430" i="1"/>
  <c r="R6955" i="1"/>
  <c r="R1610" i="1"/>
  <c r="R1652" i="1"/>
  <c r="R6800" i="1"/>
  <c r="R9004" i="1"/>
  <c r="R4594" i="1"/>
  <c r="R7661" i="1"/>
  <c r="R8212" i="1"/>
  <c r="R341" i="1"/>
  <c r="R1062" i="1"/>
  <c r="R3568" i="1"/>
  <c r="R6625" i="1"/>
  <c r="R5196" i="1"/>
  <c r="R949" i="1"/>
  <c r="R3706" i="1"/>
  <c r="R6835" i="1"/>
  <c r="R6423" i="1"/>
  <c r="R8802" i="1"/>
  <c r="R8515" i="1"/>
  <c r="R6692" i="1"/>
  <c r="R4718" i="1"/>
  <c r="R2028" i="1"/>
  <c r="R588" i="1"/>
  <c r="R4619" i="1"/>
  <c r="R8968" i="1"/>
  <c r="R643" i="1"/>
  <c r="R7289" i="1"/>
  <c r="R7550" i="1"/>
  <c r="R7627" i="1"/>
  <c r="R39" i="1"/>
  <c r="R1209" i="1"/>
  <c r="R9995" i="1"/>
  <c r="R9335" i="1"/>
  <c r="R4700" i="1"/>
  <c r="R8823" i="1"/>
  <c r="R6510" i="1"/>
  <c r="R4851" i="1"/>
  <c r="R1527" i="1"/>
  <c r="R178" i="1"/>
  <c r="R5973" i="1"/>
  <c r="R6769" i="1"/>
  <c r="R6228" i="1"/>
  <c r="R2963" i="1"/>
  <c r="R8914" i="1"/>
  <c r="R3650" i="1"/>
  <c r="R358" i="1"/>
  <c r="R8545" i="1"/>
  <c r="R1043" i="1"/>
  <c r="R4868" i="1"/>
  <c r="R8375" i="1"/>
  <c r="R6528" i="1"/>
  <c r="R4257" i="1"/>
  <c r="R1606" i="1"/>
  <c r="R8354" i="1"/>
  <c r="R5187" i="1"/>
  <c r="R5012" i="1"/>
  <c r="R6416" i="1"/>
  <c r="R571" i="1"/>
  <c r="R6243" i="1"/>
  <c r="R316" i="1"/>
  <c r="R2735" i="1"/>
  <c r="R2947" i="1"/>
  <c r="R6401" i="1"/>
  <c r="R7165" i="1"/>
  <c r="R1099" i="1"/>
  <c r="R8603" i="1"/>
  <c r="R4270" i="1"/>
  <c r="R2871" i="1"/>
  <c r="R8366" i="1"/>
  <c r="R3806" i="1"/>
  <c r="R1376" i="1"/>
  <c r="R2130" i="1"/>
  <c r="R9958" i="1"/>
  <c r="R684" i="1"/>
  <c r="R4484" i="1"/>
  <c r="R3261" i="1"/>
  <c r="R640" i="1"/>
  <c r="R2360" i="1"/>
  <c r="R1795" i="1"/>
  <c r="R7844" i="1"/>
  <c r="R1940" i="1"/>
  <c r="R492" i="1"/>
  <c r="R7736" i="1"/>
  <c r="R6742" i="1"/>
  <c r="R6779" i="1"/>
  <c r="R5757" i="1"/>
  <c r="R6488" i="1"/>
  <c r="R2338" i="1"/>
  <c r="R659" i="1"/>
  <c r="R4965" i="1"/>
  <c r="R3717" i="1"/>
  <c r="R1053" i="1"/>
  <c r="R7551" i="1"/>
  <c r="R2033" i="1"/>
  <c r="R1489" i="1"/>
  <c r="R602" i="1"/>
  <c r="R9386" i="1"/>
  <c r="R1840" i="1"/>
  <c r="R2470" i="1"/>
  <c r="R1733" i="1"/>
  <c r="R4904" i="1"/>
  <c r="R5962" i="1"/>
  <c r="R8604" i="1"/>
  <c r="R1984" i="1"/>
  <c r="R3236" i="1"/>
  <c r="R1304" i="1"/>
  <c r="R9439" i="1"/>
  <c r="R9667" i="1"/>
  <c r="R7053" i="1"/>
  <c r="R6093" i="1"/>
  <c r="R3888" i="1"/>
  <c r="R1107" i="1"/>
  <c r="R1301" i="1"/>
  <c r="R5287" i="1"/>
  <c r="R3528" i="1"/>
  <c r="R7746" i="1"/>
  <c r="R8725" i="1"/>
  <c r="R7667" i="1"/>
  <c r="R4840" i="1"/>
  <c r="R9577" i="1"/>
  <c r="R7960" i="1"/>
  <c r="R2515" i="1"/>
  <c r="R6617" i="1"/>
  <c r="R8873" i="1"/>
  <c r="R5253" i="1"/>
  <c r="R3700" i="1"/>
  <c r="R5394" i="1"/>
  <c r="R1184" i="1"/>
  <c r="R7112" i="1"/>
  <c r="R9096" i="1"/>
  <c r="R7899" i="1"/>
  <c r="R4353" i="1"/>
  <c r="R7464" i="1"/>
  <c r="R7020" i="1"/>
  <c r="R6147" i="1"/>
  <c r="R7847" i="1"/>
  <c r="R6750" i="1"/>
  <c r="R5294" i="1"/>
  <c r="R649" i="1"/>
  <c r="R1560" i="1"/>
  <c r="R5842" i="1"/>
  <c r="R1200" i="1"/>
  <c r="R580" i="1"/>
  <c r="R3081" i="1"/>
  <c r="R653" i="1"/>
  <c r="R1384" i="1"/>
  <c r="R2419" i="1"/>
  <c r="R3633" i="1"/>
  <c r="R3356" i="1"/>
  <c r="R5618" i="1"/>
  <c r="R3064" i="1"/>
  <c r="R3007" i="1"/>
  <c r="R2838" i="1"/>
  <c r="R5700" i="1"/>
  <c r="R3422" i="1"/>
  <c r="R533" i="1"/>
  <c r="R6582" i="1"/>
  <c r="R1180" i="1"/>
  <c r="R8013" i="1"/>
  <c r="R6067" i="1"/>
  <c r="R1152" i="1"/>
  <c r="R8763" i="1"/>
  <c r="R2575" i="1"/>
  <c r="R5824" i="1"/>
  <c r="R9311" i="1"/>
  <c r="R8096" i="1"/>
  <c r="R2051" i="1"/>
  <c r="R8658" i="1"/>
  <c r="R9125" i="1"/>
  <c r="R3297" i="1"/>
  <c r="R2805" i="1"/>
  <c r="R7459" i="1"/>
  <c r="R360" i="1"/>
  <c r="R8969" i="1"/>
  <c r="R9639" i="1"/>
  <c r="R3408" i="1"/>
  <c r="R6336" i="1"/>
  <c r="R1038" i="1"/>
  <c r="R8145" i="1"/>
  <c r="R6473" i="1"/>
  <c r="R9855" i="1"/>
  <c r="R8015" i="1"/>
  <c r="R8427" i="1"/>
  <c r="R3800" i="1"/>
  <c r="R2591" i="1"/>
  <c r="R2205" i="1"/>
  <c r="R1333" i="1"/>
  <c r="R9076" i="1"/>
  <c r="R8062" i="1"/>
  <c r="R2997" i="1"/>
  <c r="R5423" i="1"/>
  <c r="R5796" i="1"/>
  <c r="R3471" i="1"/>
  <c r="R98" i="1"/>
  <c r="R2192" i="1"/>
  <c r="R5987" i="1"/>
  <c r="R1105" i="1"/>
  <c r="R8696" i="1"/>
  <c r="R667" i="1"/>
  <c r="R8059" i="1"/>
  <c r="R4043" i="1"/>
  <c r="R7516" i="1"/>
  <c r="R4901" i="1"/>
  <c r="R504" i="1"/>
  <c r="R2473" i="1"/>
  <c r="R1098" i="1"/>
  <c r="R6408" i="1"/>
  <c r="R3773" i="1"/>
  <c r="R7704" i="1"/>
  <c r="R353" i="1"/>
  <c r="R5140" i="1"/>
  <c r="R9609" i="1"/>
  <c r="R4180" i="1"/>
  <c r="R2616" i="1"/>
  <c r="R2682" i="1"/>
  <c r="R761" i="1"/>
  <c r="R9463" i="1"/>
  <c r="R5789" i="1"/>
  <c r="R5283" i="1"/>
  <c r="R7451" i="1"/>
  <c r="R3209" i="1"/>
  <c r="R5057" i="1"/>
  <c r="R3184" i="1"/>
  <c r="R8254" i="1"/>
  <c r="R8546" i="1"/>
  <c r="R7238" i="1"/>
  <c r="R1339" i="1"/>
  <c r="R9791" i="1"/>
  <c r="R6234" i="1"/>
  <c r="R767" i="1"/>
  <c r="R2981" i="1"/>
  <c r="R6176" i="1"/>
  <c r="R2962" i="1"/>
  <c r="R1504" i="1"/>
  <c r="R48" i="1"/>
  <c r="R9399" i="1"/>
  <c r="R5063" i="1"/>
  <c r="R149" i="1"/>
  <c r="R4217" i="1"/>
  <c r="R732" i="1"/>
  <c r="R4007" i="1"/>
  <c r="R7689" i="1"/>
  <c r="R9231" i="1"/>
  <c r="R2110" i="1"/>
  <c r="R2771" i="1"/>
  <c r="R762" i="1"/>
  <c r="R4845" i="1"/>
  <c r="R9764" i="1"/>
  <c r="R6815" i="1"/>
  <c r="R6127" i="1"/>
  <c r="R9347" i="1"/>
  <c r="R163" i="1"/>
  <c r="R1635" i="1"/>
  <c r="R2743" i="1"/>
  <c r="R8052" i="1"/>
  <c r="R721" i="1"/>
  <c r="R1466" i="1"/>
  <c r="R2506" i="1"/>
  <c r="R2700" i="1"/>
  <c r="R1572" i="1"/>
  <c r="R2109" i="1"/>
  <c r="R7110" i="1"/>
  <c r="R6912" i="1"/>
  <c r="R2152" i="1"/>
  <c r="R2814" i="1"/>
  <c r="R861" i="1"/>
  <c r="R6788" i="1"/>
  <c r="R7872" i="1"/>
  <c r="R4946" i="1"/>
  <c r="R9613" i="1"/>
  <c r="R8999" i="1"/>
  <c r="R9804" i="1"/>
  <c r="R4570" i="1"/>
  <c r="R432" i="1"/>
  <c r="R5384" i="1"/>
  <c r="R6963" i="1"/>
  <c r="R8741" i="1"/>
  <c r="R5339" i="1"/>
  <c r="R1599" i="1"/>
  <c r="R3509" i="1"/>
  <c r="R2453" i="1"/>
  <c r="R6637" i="1"/>
  <c r="R5505" i="1"/>
  <c r="R1692" i="1"/>
  <c r="R2063" i="1"/>
  <c r="R1862" i="1"/>
  <c r="R8791" i="1"/>
  <c r="R3637" i="1"/>
  <c r="R1938" i="1"/>
  <c r="R8196" i="1"/>
  <c r="R4532" i="1"/>
  <c r="R6110" i="1"/>
  <c r="R8468" i="1"/>
  <c r="R4696" i="1"/>
  <c r="R4362" i="1"/>
  <c r="R6546" i="1"/>
  <c r="R3192" i="1"/>
  <c r="R1918" i="1"/>
  <c r="R5890" i="1"/>
  <c r="R7506" i="1"/>
  <c r="R7410" i="1"/>
  <c r="R1664" i="1"/>
  <c r="R965" i="1"/>
  <c r="R5220" i="1"/>
  <c r="R4983" i="1"/>
  <c r="R2523" i="1"/>
  <c r="R3965" i="1"/>
  <c r="R3244" i="1"/>
  <c r="R3039" i="1"/>
  <c r="R3985" i="1"/>
  <c r="R2628" i="1"/>
  <c r="R6520" i="1"/>
  <c r="R4130" i="1"/>
  <c r="R4052" i="1"/>
  <c r="R9632" i="1"/>
  <c r="R1959" i="1"/>
  <c r="R7440" i="1"/>
  <c r="R6284" i="1"/>
  <c r="R4796" i="1"/>
  <c r="R234" i="1"/>
  <c r="R5408" i="1"/>
  <c r="R8705" i="1"/>
  <c r="R9939" i="1"/>
  <c r="R5879" i="1"/>
  <c r="R9035" i="1"/>
  <c r="R5954" i="1"/>
  <c r="R5720" i="1"/>
  <c r="R2161" i="1"/>
  <c r="R1057" i="1"/>
  <c r="R2840" i="1"/>
  <c r="R2608" i="1"/>
  <c r="R5133" i="1"/>
  <c r="R1320" i="1"/>
  <c r="R3041" i="1"/>
  <c r="R4179" i="1"/>
  <c r="R7414" i="1"/>
  <c r="R852" i="1"/>
  <c r="R4355" i="1"/>
  <c r="R5059" i="1"/>
  <c r="R752" i="1"/>
  <c r="R9941" i="1"/>
  <c r="R5958" i="1"/>
  <c r="R5803" i="1"/>
  <c r="R7202" i="1"/>
  <c r="R611" i="1"/>
  <c r="R9186" i="1"/>
  <c r="R1008" i="1"/>
  <c r="R7737" i="1"/>
  <c r="R3131" i="1"/>
  <c r="R995" i="1"/>
  <c r="R3542" i="1"/>
  <c r="R7742" i="1"/>
  <c r="R8054" i="1"/>
  <c r="R3981" i="1"/>
  <c r="R7103" i="1"/>
  <c r="R4037" i="1"/>
  <c r="R5026" i="1"/>
  <c r="R5290" i="1"/>
  <c r="R2911" i="1"/>
  <c r="R2202" i="1"/>
  <c r="R3086" i="1"/>
  <c r="R3793" i="1"/>
  <c r="R3900" i="1"/>
  <c r="R1128" i="1"/>
  <c r="R8357" i="1"/>
  <c r="R9908" i="1"/>
  <c r="R9575" i="1"/>
  <c r="R5884" i="1"/>
  <c r="R9015" i="1"/>
  <c r="R4572" i="1"/>
  <c r="R9819" i="1"/>
  <c r="R1435" i="1"/>
  <c r="R3552" i="1"/>
  <c r="R806" i="1"/>
  <c r="R4539" i="1"/>
  <c r="R1696" i="1"/>
  <c r="R3407" i="1"/>
  <c r="R6793" i="1"/>
  <c r="R7159" i="1"/>
  <c r="R6441" i="1"/>
  <c r="R9970" i="1"/>
  <c r="R342" i="1"/>
  <c r="R5317" i="1"/>
  <c r="R1482" i="1"/>
  <c r="R4356" i="1"/>
  <c r="R686" i="1"/>
  <c r="R398" i="1"/>
  <c r="R404" i="1"/>
  <c r="R7099" i="1"/>
  <c r="R7191" i="1"/>
  <c r="R6151" i="1"/>
  <c r="R9354" i="1"/>
  <c r="R2888" i="1"/>
  <c r="R9674" i="1"/>
  <c r="R1354" i="1"/>
  <c r="R4979" i="1"/>
  <c r="R2322" i="1"/>
  <c r="R3403" i="1"/>
  <c r="R9656" i="1"/>
  <c r="R2939" i="1"/>
  <c r="R6174" i="1"/>
  <c r="R2139" i="1"/>
  <c r="R2273" i="1"/>
  <c r="R7694" i="1"/>
  <c r="R3124" i="1"/>
  <c r="R7948" i="1"/>
  <c r="R4708" i="1"/>
  <c r="R5546" i="1"/>
  <c r="R7829" i="1"/>
  <c r="R984" i="1"/>
  <c r="R8816" i="1"/>
  <c r="R2866" i="1"/>
  <c r="R8779" i="1"/>
  <c r="R2167" i="1"/>
  <c r="R6391" i="1"/>
  <c r="R56" i="1"/>
  <c r="R4952" i="1"/>
  <c r="R1155" i="1"/>
  <c r="R8821" i="1"/>
  <c r="R2157" i="1"/>
  <c r="R4655" i="1"/>
  <c r="R4389" i="1"/>
  <c r="R9160" i="1"/>
  <c r="R5972" i="1"/>
  <c r="R1036" i="1"/>
  <c r="R2659" i="1"/>
  <c r="R6578" i="1"/>
  <c r="R9989" i="1"/>
  <c r="R4757" i="1"/>
  <c r="R586" i="1"/>
  <c r="R6791" i="1"/>
  <c r="R3919" i="1"/>
  <c r="R4799" i="1"/>
  <c r="R5106" i="1"/>
  <c r="R5265" i="1"/>
  <c r="R3774" i="1"/>
  <c r="R5014" i="1"/>
  <c r="R95" i="1"/>
  <c r="R1075" i="1"/>
  <c r="R2970" i="1"/>
  <c r="R967" i="1"/>
  <c r="R5036" i="1"/>
  <c r="R3832" i="1"/>
  <c r="R6894" i="1"/>
  <c r="R6301" i="1"/>
  <c r="R484" i="1"/>
  <c r="R4275" i="1"/>
  <c r="R2846" i="1"/>
  <c r="R8642" i="1"/>
  <c r="R1543" i="1"/>
  <c r="R5134" i="1"/>
  <c r="R1432" i="1"/>
  <c r="R7889" i="1"/>
  <c r="R4827" i="1"/>
  <c r="R5714" i="1"/>
  <c r="R6911" i="1"/>
  <c r="R5893" i="1"/>
  <c r="R7048" i="1"/>
  <c r="R1212" i="1"/>
  <c r="R4808" i="1"/>
  <c r="R4024" i="1"/>
  <c r="R8983" i="1"/>
  <c r="R3325" i="1"/>
  <c r="R4922" i="1"/>
  <c r="R6939" i="1"/>
  <c r="R7151" i="1"/>
  <c r="R3692" i="1"/>
  <c r="R7590" i="1"/>
  <c r="R2037" i="1"/>
  <c r="R7970" i="1"/>
  <c r="R6905" i="1"/>
  <c r="R6409" i="1"/>
  <c r="R9607" i="1"/>
  <c r="R8899" i="1"/>
  <c r="R7942" i="1"/>
  <c r="R3458" i="1"/>
  <c r="R5377" i="1"/>
  <c r="R4176" i="1"/>
  <c r="R3497" i="1"/>
  <c r="R8328" i="1"/>
  <c r="R8311" i="1"/>
  <c r="R9759" i="1"/>
  <c r="R3135" i="1"/>
  <c r="R7193" i="1"/>
  <c r="R5088" i="1"/>
  <c r="R688" i="1"/>
  <c r="R1647" i="1"/>
  <c r="R7991" i="1"/>
  <c r="R6113" i="1"/>
  <c r="R3452" i="1"/>
  <c r="R6382" i="1"/>
  <c r="R3161" i="1"/>
  <c r="R1611" i="1"/>
  <c r="R311" i="1"/>
  <c r="R4328" i="1"/>
  <c r="R2784" i="1"/>
  <c r="R9917" i="1"/>
  <c r="R6713" i="1"/>
  <c r="R9574" i="1"/>
  <c r="R5156" i="1"/>
  <c r="R6717" i="1"/>
  <c r="R1366" i="1"/>
  <c r="R4486" i="1"/>
  <c r="R4242" i="1"/>
  <c r="R3267" i="1"/>
  <c r="R8148" i="1"/>
  <c r="R4143" i="1"/>
  <c r="R629" i="1"/>
  <c r="R8438" i="1"/>
  <c r="R3052" i="1"/>
  <c r="R5204" i="1"/>
  <c r="R2724" i="1"/>
  <c r="R8762" i="1"/>
  <c r="R6614" i="1"/>
  <c r="R9349" i="1"/>
  <c r="R6962" i="1"/>
  <c r="R8870" i="1"/>
  <c r="R9760" i="1"/>
  <c r="R9511" i="1"/>
  <c r="R2232" i="1"/>
  <c r="R5468" i="1"/>
  <c r="R3776" i="1"/>
  <c r="R824" i="1"/>
  <c r="R8192" i="1"/>
  <c r="R593" i="1"/>
  <c r="R3050" i="1"/>
  <c r="R1371" i="1"/>
  <c r="R6081" i="1"/>
  <c r="R7250" i="1"/>
  <c r="R6975" i="1"/>
  <c r="R9600" i="1"/>
  <c r="R1796" i="1"/>
  <c r="R4418" i="1"/>
  <c r="R3824" i="1"/>
  <c r="R785" i="1"/>
  <c r="R3771" i="1"/>
  <c r="R1055" i="1"/>
  <c r="R6292" i="1"/>
  <c r="R9183" i="1"/>
  <c r="R2934" i="1"/>
  <c r="R3272" i="1"/>
  <c r="R3411" i="1"/>
  <c r="R7666" i="1"/>
  <c r="R5951" i="1"/>
  <c r="R7859" i="1"/>
  <c r="R4660" i="1"/>
  <c r="R3412" i="1"/>
  <c r="R2492" i="1"/>
  <c r="R7741" i="1"/>
  <c r="R7853" i="1"/>
  <c r="R8669" i="1"/>
  <c r="R6880" i="1"/>
  <c r="R6505" i="1"/>
  <c r="R5331" i="1"/>
  <c r="R6635" i="1"/>
  <c r="R1576" i="1"/>
  <c r="R443" i="1"/>
  <c r="R3961" i="1"/>
  <c r="R9472" i="1"/>
  <c r="R7285" i="1"/>
  <c r="R3809" i="1"/>
  <c r="R6744" i="1"/>
  <c r="R5925" i="1"/>
  <c r="R1529" i="1"/>
  <c r="R6109" i="1"/>
  <c r="R3073" i="1"/>
  <c r="R5728" i="1"/>
  <c r="R6597" i="1"/>
  <c r="R5055" i="1"/>
  <c r="R8903" i="1"/>
  <c r="R6424" i="1"/>
  <c r="R9407" i="1"/>
  <c r="R8825" i="1"/>
  <c r="R8474" i="1"/>
  <c r="R5721" i="1"/>
  <c r="R7598" i="1"/>
  <c r="R1686" i="1"/>
  <c r="R2286" i="1"/>
  <c r="R5404" i="1"/>
  <c r="R2325" i="1"/>
  <c r="R5817" i="1"/>
  <c r="R3627" i="1"/>
  <c r="R2600" i="1"/>
  <c r="R5356" i="1"/>
  <c r="R7498" i="1"/>
  <c r="R4647" i="1"/>
  <c r="R4969" i="1"/>
  <c r="R2375" i="1"/>
  <c r="R7673" i="1"/>
  <c r="R8555" i="1"/>
  <c r="R641" i="1"/>
  <c r="R7659" i="1"/>
  <c r="R4542" i="1"/>
  <c r="R9677" i="1"/>
  <c r="R7115" i="1"/>
  <c r="R2030" i="1"/>
  <c r="R8615" i="1"/>
  <c r="R2463" i="1"/>
  <c r="R4553" i="1"/>
  <c r="R1660" i="1"/>
  <c r="R3518" i="1"/>
  <c r="R613" i="1"/>
  <c r="R3735" i="1"/>
  <c r="R4841" i="1"/>
  <c r="R8214" i="1"/>
  <c r="R399" i="1"/>
  <c r="R6493" i="1"/>
  <c r="R4908" i="1"/>
  <c r="R3227" i="1"/>
  <c r="R4764" i="1"/>
  <c r="R2363" i="1"/>
  <c r="R1965" i="1"/>
  <c r="R4453" i="1"/>
  <c r="R1402" i="1"/>
  <c r="R508" i="1"/>
  <c r="R88" i="1"/>
  <c r="R3099" i="1"/>
  <c r="R1526" i="1"/>
  <c r="R5788" i="1"/>
  <c r="R6525" i="1"/>
  <c r="R2601" i="1"/>
  <c r="R2323" i="1"/>
  <c r="R9541" i="1"/>
  <c r="R8703" i="1"/>
  <c r="R5273" i="1"/>
  <c r="R1061" i="1"/>
  <c r="R8134" i="1"/>
  <c r="R400" i="1"/>
  <c r="R2766" i="1"/>
  <c r="R8356" i="1"/>
  <c r="R2397" i="1"/>
  <c r="R6615" i="1"/>
  <c r="R6924" i="1"/>
  <c r="R8804" i="1"/>
  <c r="R1552" i="1"/>
  <c r="R9250" i="1"/>
  <c r="R3379" i="1"/>
  <c r="R8574" i="1"/>
  <c r="R1608" i="1"/>
  <c r="R4254" i="1"/>
  <c r="R1310" i="1"/>
  <c r="R8933" i="1"/>
  <c r="R4555" i="1"/>
  <c r="R6599" i="1"/>
  <c r="R9627" i="1"/>
  <c r="R2759" i="1"/>
  <c r="R1577" i="1"/>
  <c r="R1914" i="1"/>
  <c r="R134" i="1"/>
  <c r="R7776" i="1"/>
  <c r="R3891" i="1"/>
  <c r="R9028" i="1"/>
  <c r="R3336" i="1"/>
  <c r="R7021" i="1"/>
  <c r="R5964" i="1"/>
  <c r="R6714" i="1"/>
  <c r="R9687" i="1"/>
  <c r="R6837" i="1"/>
  <c r="R3105" i="1"/>
  <c r="R4558" i="1"/>
  <c r="R1730" i="1"/>
  <c r="R6765" i="1"/>
  <c r="R7361" i="1"/>
  <c r="R7248" i="1"/>
  <c r="R8577" i="1"/>
  <c r="R4977" i="1"/>
  <c r="R4947" i="1"/>
  <c r="R364" i="1"/>
  <c r="R9619" i="1"/>
  <c r="R1508" i="1"/>
  <c r="R5594" i="1"/>
  <c r="R9415" i="1"/>
  <c r="R6345" i="1"/>
  <c r="R7223" i="1"/>
  <c r="R8477" i="1"/>
  <c r="R6276" i="1"/>
  <c r="R4930" i="1"/>
  <c r="R6495" i="1"/>
  <c r="R2212" i="1"/>
  <c r="R5376" i="1"/>
  <c r="R664" i="1"/>
  <c r="R3213" i="1"/>
  <c r="R1720" i="1"/>
  <c r="R2504" i="1"/>
  <c r="R6152" i="1"/>
  <c r="R9083" i="1"/>
  <c r="R4192" i="1"/>
  <c r="R6972" i="1"/>
  <c r="R121" i="1"/>
  <c r="R3877" i="1"/>
  <c r="R7761" i="1"/>
  <c r="R6359" i="1"/>
  <c r="R4013" i="1"/>
  <c r="R1789" i="1"/>
  <c r="R7773" i="1"/>
  <c r="R5255" i="1"/>
  <c r="R4732" i="1"/>
  <c r="R6674" i="1"/>
  <c r="R1257" i="1"/>
  <c r="R7039" i="1"/>
  <c r="R2996" i="1"/>
  <c r="R5194" i="1"/>
  <c r="R8691" i="1"/>
  <c r="R1714" i="1"/>
  <c r="R4113" i="1"/>
  <c r="R2980" i="1"/>
  <c r="R2490" i="1"/>
  <c r="R7891" i="1"/>
  <c r="R9508" i="1"/>
  <c r="R3022" i="1"/>
  <c r="R895" i="1"/>
  <c r="R8531" i="1"/>
  <c r="R8234" i="1"/>
  <c r="R5678" i="1"/>
  <c r="R7795" i="1"/>
  <c r="R5920" i="1"/>
  <c r="R8217" i="1"/>
  <c r="R2433" i="1"/>
  <c r="R7438" i="1"/>
  <c r="R2853" i="1"/>
  <c r="R1636" i="1"/>
  <c r="R9737" i="1"/>
  <c r="R165" i="1"/>
  <c r="R9074" i="1"/>
  <c r="R9473" i="1"/>
  <c r="R6273" i="1"/>
  <c r="R7828" i="1"/>
  <c r="R4205" i="1"/>
  <c r="R1518" i="1"/>
  <c r="R9467" i="1"/>
  <c r="R3109" i="1"/>
  <c r="R8466" i="1"/>
  <c r="R1821" i="1"/>
  <c r="R3691" i="1"/>
  <c r="R1814" i="1"/>
  <c r="R2059" i="1"/>
  <c r="R3537" i="1"/>
  <c r="R9716" i="1"/>
  <c r="R5545" i="1"/>
  <c r="R5891" i="1"/>
  <c r="R3923" i="1"/>
  <c r="R7826" i="1"/>
  <c r="R1781" i="1"/>
  <c r="R8319" i="1"/>
  <c r="R811" i="1"/>
  <c r="R2336" i="1"/>
  <c r="R4463" i="1"/>
  <c r="R4678" i="1"/>
  <c r="R4990" i="1"/>
  <c r="R1639" i="1"/>
  <c r="R5782" i="1"/>
  <c r="R4228" i="1"/>
  <c r="R963" i="1"/>
  <c r="R3766" i="1"/>
  <c r="R4996" i="1"/>
  <c r="R893" i="1"/>
  <c r="R6314" i="1"/>
  <c r="R5960" i="1"/>
  <c r="R5366" i="1"/>
  <c r="R4432" i="1"/>
  <c r="R2088" i="1"/>
  <c r="R4042" i="1"/>
  <c r="R1516" i="1"/>
  <c r="R2715" i="1"/>
  <c r="R5292" i="1"/>
  <c r="R8960" i="1"/>
  <c r="R4221" i="1"/>
  <c r="R4232" i="1"/>
  <c r="R1836" i="1"/>
  <c r="R7800" i="1"/>
  <c r="R7908" i="1"/>
  <c r="R4403" i="1"/>
  <c r="R9849" i="1"/>
  <c r="R9328" i="1"/>
  <c r="R9823" i="1"/>
  <c r="R5683" i="1"/>
  <c r="R7236" i="1"/>
  <c r="R7246" i="1"/>
  <c r="R6250" i="1"/>
  <c r="R7063" i="1"/>
  <c r="R2077" i="1"/>
  <c r="R4236" i="1"/>
  <c r="R560" i="1"/>
  <c r="R3834" i="1"/>
  <c r="R8486" i="1"/>
  <c r="R9765" i="1"/>
  <c r="R6189" i="1"/>
  <c r="R9482" i="1"/>
  <c r="R7109" i="1"/>
  <c r="R6579" i="1"/>
  <c r="R8211" i="1"/>
  <c r="R9697" i="1"/>
  <c r="R9928" i="1"/>
  <c r="R8842" i="1"/>
  <c r="R5473" i="1"/>
  <c r="R2382" i="1"/>
  <c r="R4462" i="1"/>
  <c r="R5569" i="1"/>
  <c r="R6317" i="1"/>
  <c r="R816" i="1"/>
  <c r="R2716" i="1"/>
  <c r="R6803" i="1"/>
  <c r="R1221" i="1"/>
  <c r="R8743" i="1"/>
  <c r="R8749" i="1"/>
  <c r="R8128" i="1"/>
  <c r="R3033" i="1"/>
  <c r="R2550" i="1"/>
  <c r="R3234" i="1"/>
  <c r="R2264" i="1"/>
  <c r="R5663" i="1"/>
  <c r="R8820" i="1"/>
  <c r="R1284" i="1"/>
  <c r="R7743" i="1"/>
  <c r="R3708" i="1"/>
  <c r="R9610" i="1"/>
  <c r="R6464" i="1"/>
  <c r="R6627" i="1"/>
  <c r="R2000" i="1"/>
  <c r="R6012" i="1"/>
  <c r="R6881" i="1"/>
  <c r="R5999" i="1"/>
  <c r="R556" i="1"/>
  <c r="R1263" i="1"/>
  <c r="R6995" i="1"/>
  <c r="R1909" i="1"/>
  <c r="R5396" i="1"/>
  <c r="R7767" i="1"/>
  <c r="R4836" i="1"/>
  <c r="R2456" i="1"/>
  <c r="R1809" i="1"/>
  <c r="R5875" i="1"/>
  <c r="R4585" i="1"/>
  <c r="R4818" i="1"/>
  <c r="R1481" i="1"/>
  <c r="R3278" i="1"/>
  <c r="R8338" i="1"/>
  <c r="R7602" i="1"/>
  <c r="R4966" i="1"/>
  <c r="R8910" i="1"/>
  <c r="R8377" i="1"/>
  <c r="R4488" i="1"/>
  <c r="R7014" i="1"/>
  <c r="R8200" i="1"/>
  <c r="R4032" i="1"/>
  <c r="R9297" i="1"/>
  <c r="R4478" i="1"/>
  <c r="R3506" i="1"/>
  <c r="R5488" i="1"/>
  <c r="R2447" i="1"/>
  <c r="R5946" i="1"/>
  <c r="R6390" i="1"/>
  <c r="R885" i="1"/>
  <c r="R518" i="1"/>
  <c r="R9322" i="1"/>
  <c r="R2284" i="1"/>
  <c r="R7079" i="1"/>
  <c r="R1787" i="1"/>
  <c r="R5896" i="1"/>
  <c r="R7695" i="1"/>
  <c r="R7087" i="1"/>
  <c r="R8143" i="1"/>
  <c r="R790" i="1"/>
  <c r="R9654" i="1"/>
  <c r="R1193" i="1"/>
  <c r="R5416" i="1"/>
  <c r="R4589" i="1"/>
  <c r="R4501" i="1"/>
  <c r="R9649" i="1"/>
  <c r="R1433" i="1"/>
  <c r="R7462" i="1"/>
  <c r="R1493" i="1"/>
  <c r="R2187" i="1"/>
  <c r="R5955" i="1"/>
  <c r="R1373" i="1"/>
  <c r="R104" i="1"/>
  <c r="R1329" i="1"/>
  <c r="R5412" i="1"/>
  <c r="R9608" i="1"/>
  <c r="R4923" i="1"/>
  <c r="R2117" i="1"/>
  <c r="R8849" i="1"/>
  <c r="R8267" i="1"/>
  <c r="R5226" i="1"/>
  <c r="R4856" i="1"/>
  <c r="R6046" i="1"/>
  <c r="R7228" i="1"/>
  <c r="R987" i="1"/>
  <c r="R4279" i="1"/>
  <c r="R9933" i="1"/>
  <c r="R8650" i="1"/>
  <c r="R7106" i="1"/>
  <c r="R7612" i="1"/>
  <c r="R2408" i="1"/>
  <c r="R9288" i="1"/>
  <c r="R2640" i="1"/>
  <c r="R120" i="1"/>
  <c r="R3683" i="1"/>
  <c r="R3179" i="1"/>
  <c r="R4759" i="1"/>
  <c r="R6703" i="1"/>
  <c r="R4906" i="1"/>
  <c r="R2290" i="1"/>
  <c r="R5661" i="1"/>
  <c r="R1852" i="1"/>
  <c r="R4886" i="1"/>
  <c r="R4603" i="1"/>
  <c r="R5986" i="1"/>
  <c r="R1117" i="1"/>
  <c r="R6971" i="1"/>
  <c r="R2401" i="1"/>
  <c r="R2377" i="1"/>
  <c r="R2362" i="1"/>
  <c r="R7983" i="1"/>
  <c r="R8019" i="1"/>
  <c r="R8036" i="1"/>
  <c r="R4797" i="1"/>
  <c r="R9781" i="1"/>
  <c r="R1614" i="1"/>
  <c r="R7304" i="1"/>
  <c r="R3296" i="1"/>
  <c r="R8808" i="1"/>
  <c r="R9985" i="1"/>
  <c r="R2847" i="1"/>
  <c r="R4269" i="1"/>
  <c r="R8527" i="1"/>
  <c r="R9400" i="1"/>
  <c r="R441" i="1"/>
  <c r="R3885" i="1"/>
  <c r="R3987" i="1"/>
  <c r="R6425" i="1"/>
  <c r="R397" i="1"/>
  <c r="R702" i="1"/>
  <c r="R8467" i="1"/>
  <c r="R2914" i="1"/>
  <c r="R1630" i="1"/>
  <c r="R8929" i="1"/>
  <c r="R9370" i="1"/>
  <c r="R3589" i="1"/>
  <c r="R8236" i="1"/>
  <c r="R1740" i="1"/>
  <c r="R7603" i="1"/>
  <c r="R6379" i="1"/>
  <c r="R2633" i="1"/>
  <c r="R3914" i="1"/>
  <c r="R3326" i="1"/>
  <c r="R7569" i="1"/>
  <c r="R2932" i="1"/>
  <c r="R2230" i="1"/>
  <c r="R6650" i="1"/>
  <c r="R7102" i="1"/>
  <c r="R3726" i="1"/>
  <c r="R7894" i="1"/>
  <c r="R4108" i="1"/>
  <c r="R7275" i="1"/>
  <c r="R1331" i="1"/>
  <c r="R1537" i="1"/>
  <c r="R8819" i="1"/>
  <c r="R8509" i="1"/>
  <c r="R2754" i="1"/>
  <c r="R4525" i="1"/>
  <c r="R739" i="1"/>
  <c r="R6790" i="1"/>
  <c r="R7871" i="1"/>
  <c r="R459" i="1"/>
  <c r="R2357" i="1"/>
  <c r="R7982" i="1"/>
  <c r="R1589" i="1"/>
  <c r="R9755" i="1"/>
  <c r="R912" i="1"/>
  <c r="R1977" i="1"/>
  <c r="R9548" i="1"/>
  <c r="R9841" i="1"/>
  <c r="R7434" i="1"/>
  <c r="R1545" i="1"/>
  <c r="R2625" i="1"/>
  <c r="R3906" i="1"/>
  <c r="R6108" i="1"/>
  <c r="R8530" i="1"/>
  <c r="R1039" i="1"/>
  <c r="R7533" i="1"/>
  <c r="R7842" i="1"/>
  <c r="R1126" i="1"/>
  <c r="R7137" i="1"/>
  <c r="R3641" i="1"/>
  <c r="R3056" i="1"/>
  <c r="R2209" i="1"/>
  <c r="R3098" i="1"/>
  <c r="R9911" i="1"/>
  <c r="R981" i="1"/>
  <c r="R1186" i="1"/>
  <c r="R6432" i="1"/>
  <c r="R5456" i="1"/>
  <c r="R9795" i="1"/>
  <c r="R2572" i="1"/>
  <c r="R7744" i="1"/>
  <c r="R681" i="1"/>
  <c r="R7139" i="1"/>
  <c r="R2670" i="1"/>
  <c r="R2198" i="1"/>
  <c r="R429" i="1"/>
  <c r="N8709" i="1"/>
  <c r="N9768" i="1"/>
  <c r="N7934" i="1"/>
  <c r="N7145" i="1"/>
  <c r="N4627" i="1"/>
  <c r="N1732" i="1"/>
  <c r="N1164" i="1"/>
  <c r="N9058" i="1"/>
  <c r="N5171" i="1"/>
  <c r="N6368" i="1"/>
  <c r="N2522" i="1"/>
  <c r="N9332" i="1"/>
  <c r="N2820" i="1"/>
  <c r="N8491" i="1"/>
  <c r="N2834" i="1"/>
  <c r="N5257" i="1"/>
  <c r="N7186" i="1"/>
  <c r="N4883" i="1"/>
  <c r="N4101" i="1"/>
  <c r="N8901" i="1"/>
  <c r="N3722" i="1"/>
  <c r="N7897" i="1"/>
  <c r="N1797" i="1"/>
  <c r="N6698" i="1"/>
  <c r="N3374" i="1"/>
  <c r="N5794" i="1"/>
  <c r="N142" i="1"/>
  <c r="N6796" i="1"/>
  <c r="N2865" i="1"/>
  <c r="N5056" i="1"/>
  <c r="N7132" i="1"/>
  <c r="N7326" i="1"/>
  <c r="N9874" i="1"/>
  <c r="N532" i="1"/>
  <c r="N5484" i="1"/>
  <c r="N3554" i="1"/>
  <c r="N9394" i="1"/>
  <c r="N9924" i="1"/>
  <c r="N1607" i="1"/>
  <c r="N8007" i="1"/>
  <c r="N7244" i="1"/>
  <c r="N6285" i="1"/>
  <c r="N977" i="1"/>
  <c r="N478" i="1"/>
  <c r="N4040" i="1"/>
  <c r="N15" i="1"/>
  <c r="N3808" i="1"/>
  <c r="N4181" i="1"/>
  <c r="N4605" i="1"/>
  <c r="N5143" i="1"/>
  <c r="N4540" i="1"/>
  <c r="N3494" i="1"/>
  <c r="N3260" i="1"/>
  <c r="N8845" i="1"/>
  <c r="N757" i="1"/>
  <c r="N4426" i="1"/>
  <c r="N4481" i="1"/>
  <c r="N5153" i="1"/>
  <c r="N8391" i="1"/>
  <c r="N9507" i="1"/>
  <c r="N5695" i="1"/>
  <c r="N651" i="1"/>
  <c r="N2812" i="1"/>
  <c r="N2617" i="1"/>
  <c r="N2728" i="1"/>
  <c r="N1835" i="1"/>
  <c r="N3876" i="1"/>
  <c r="N6024" i="1"/>
  <c r="N8926" i="1"/>
  <c r="N2009" i="1"/>
  <c r="N7430" i="1"/>
  <c r="N3133" i="1"/>
  <c r="N544" i="1"/>
  <c r="N1943" i="1"/>
  <c r="N2256" i="1"/>
  <c r="N8014" i="1"/>
  <c r="N6048" i="1"/>
  <c r="N7144" i="1"/>
  <c r="N4817" i="1"/>
  <c r="N9078" i="1"/>
  <c r="N191" i="1"/>
  <c r="N1561" i="1"/>
  <c r="N9239" i="1"/>
  <c r="N2694" i="1"/>
  <c r="N2018" i="1"/>
  <c r="N8666" i="1"/>
  <c r="N7881" i="1"/>
  <c r="N8433" i="1"/>
  <c r="N9481" i="1"/>
  <c r="N1916" i="1"/>
  <c r="N9634" i="1"/>
  <c r="N9209" i="1"/>
  <c r="N2244" i="1"/>
  <c r="N6519" i="1"/>
  <c r="N8639" i="1"/>
  <c r="N5487" i="1"/>
  <c r="N2545" i="1"/>
  <c r="N6785" i="1"/>
  <c r="N6878" i="1"/>
  <c r="N8978" i="1"/>
  <c r="N8881" i="1"/>
  <c r="N2889" i="1"/>
  <c r="N6183" i="1"/>
  <c r="N5182" i="1"/>
  <c r="N65" i="1"/>
  <c r="N8874" i="1"/>
  <c r="N6938" i="1"/>
  <c r="N6343" i="1"/>
  <c r="N5690" i="1"/>
  <c r="N1637" i="1"/>
  <c r="N7547" i="1"/>
  <c r="N5007" i="1"/>
  <c r="N9090" i="1"/>
  <c r="N1975" i="1"/>
  <c r="N5709" i="1"/>
  <c r="N9900" i="1"/>
  <c r="N2087" i="1"/>
  <c r="N3940" i="1"/>
  <c r="N8840" i="1"/>
  <c r="N3216" i="1"/>
  <c r="N1253" i="1"/>
  <c r="N5000" i="1"/>
  <c r="N4863" i="1"/>
  <c r="N3696" i="1"/>
  <c r="N7511" i="1"/>
  <c r="N4378" i="1"/>
  <c r="N1285" i="1"/>
  <c r="N207" i="1"/>
  <c r="N5533" i="1"/>
  <c r="N4504" i="1"/>
  <c r="N8913" i="1"/>
  <c r="N6444" i="1"/>
  <c r="N9291" i="1"/>
  <c r="N7416" i="1"/>
  <c r="N2953" i="1"/>
  <c r="N9455" i="1"/>
  <c r="N8309" i="1"/>
  <c r="N1694" i="1"/>
  <c r="N4003" i="1"/>
  <c r="N6836" i="1"/>
  <c r="N7843" i="1"/>
  <c r="N4891" i="1"/>
  <c r="N7721" i="1"/>
  <c r="N9614" i="1"/>
  <c r="N3675" i="1"/>
  <c r="N5941" i="1"/>
  <c r="N1258" i="1"/>
  <c r="N525" i="1"/>
  <c r="N4329" i="1"/>
  <c r="N9330" i="1"/>
  <c r="N1309" i="1"/>
  <c r="N7931" i="1"/>
  <c r="N5587" i="1"/>
  <c r="N6094" i="1"/>
  <c r="N9390" i="1"/>
  <c r="N2" i="1"/>
  <c r="N1189" i="1"/>
  <c r="N219" i="1"/>
  <c r="N4730" i="1"/>
  <c r="N855" i="1"/>
  <c r="N6267" i="1"/>
  <c r="N470" i="1"/>
  <c r="N9885" i="1"/>
  <c r="N320" i="1"/>
  <c r="N564" i="1"/>
  <c r="N2048" i="1"/>
  <c r="N1204" i="1"/>
  <c r="N1667" i="1"/>
  <c r="N2191" i="1"/>
  <c r="N1932" i="1"/>
  <c r="N647" i="1"/>
  <c r="N1970" i="1"/>
  <c r="N3318" i="1"/>
  <c r="N6489" i="1"/>
  <c r="N6360" i="1"/>
  <c r="N2577" i="1"/>
  <c r="N1446" i="1"/>
  <c r="N336" i="1"/>
  <c r="N7711" i="1"/>
  <c r="N5647" i="1"/>
  <c r="N5113" i="1"/>
  <c r="N9788" i="1"/>
  <c r="N4105" i="1"/>
  <c r="N4435" i="1"/>
  <c r="N6646" i="1"/>
  <c r="N9707" i="1"/>
  <c r="N8076" i="1"/>
  <c r="N2144" i="1"/>
  <c r="N1241" i="1"/>
  <c r="N1362" i="1"/>
  <c r="N8908" i="1"/>
  <c r="N600" i="1"/>
  <c r="N1171" i="1"/>
  <c r="N5269" i="1"/>
  <c r="N5341" i="1"/>
  <c r="N6926" i="1"/>
  <c r="N5836" i="1"/>
  <c r="N465" i="1"/>
  <c r="N4736" i="1"/>
  <c r="N2321" i="1"/>
  <c r="N6313" i="1"/>
  <c r="N9490" i="1"/>
  <c r="N150" i="1"/>
  <c r="N7413" i="1"/>
  <c r="N623" i="1"/>
  <c r="N2226" i="1"/>
  <c r="N1355" i="1"/>
  <c r="N531" i="1"/>
  <c r="N8598" i="1"/>
  <c r="N9350" i="1"/>
  <c r="N5909" i="1"/>
  <c r="N7933" i="1"/>
  <c r="N6442" i="1"/>
  <c r="N8558" i="1"/>
  <c r="N8030" i="1"/>
  <c r="N4697" i="1"/>
  <c r="N8902" i="1"/>
  <c r="N1980" i="1"/>
  <c r="N4071" i="1"/>
  <c r="N3246" i="1"/>
  <c r="N7957" i="1"/>
  <c r="N7094" i="1"/>
  <c r="N2708" i="1"/>
  <c r="N2379" i="1"/>
  <c r="N4077" i="1"/>
  <c r="N1230" i="1"/>
  <c r="N3853" i="1"/>
  <c r="N4650" i="1"/>
  <c r="N7882" i="1"/>
  <c r="N5527" i="1"/>
  <c r="N5848" i="1"/>
  <c r="N703" i="1"/>
  <c r="N8417" i="1"/>
  <c r="N5443" i="1"/>
  <c r="N8367" i="1"/>
  <c r="N1971" i="1"/>
  <c r="N747" i="1"/>
  <c r="N6647" i="1"/>
  <c r="N742" i="1"/>
  <c r="N4642" i="1"/>
  <c r="N8262" i="1"/>
  <c r="N4747" i="1"/>
  <c r="N9060" i="1"/>
  <c r="N4310" i="1"/>
  <c r="N373" i="1"/>
  <c r="N3875" i="1"/>
  <c r="N2271" i="1"/>
  <c r="N338" i="1"/>
  <c r="N4291" i="1"/>
  <c r="N671" i="1"/>
  <c r="N9684" i="1"/>
  <c r="N2668" i="1"/>
  <c r="N2544" i="1"/>
  <c r="N1484" i="1"/>
  <c r="N8316" i="1"/>
  <c r="N1026" i="1"/>
  <c r="N8108" i="1"/>
  <c r="N5956" i="1"/>
  <c r="N8944" i="1"/>
  <c r="N4982" i="1"/>
  <c r="N2767" i="1"/>
  <c r="N1217" i="1"/>
  <c r="N1922" i="1"/>
  <c r="N6078" i="1"/>
  <c r="N4103" i="1"/>
  <c r="N9891" i="1"/>
  <c r="N7105" i="1"/>
  <c r="N3077" i="1"/>
  <c r="N7915" i="1"/>
  <c r="N4256" i="1"/>
  <c r="N1378" i="1"/>
  <c r="N911" i="1"/>
  <c r="N5039" i="1"/>
  <c r="N6865" i="1"/>
  <c r="N6758" i="1"/>
  <c r="N2717" i="1"/>
  <c r="N9371" i="1"/>
  <c r="N3709" i="1"/>
  <c r="N4629" i="1"/>
  <c r="N1762" i="1"/>
  <c r="N171" i="1"/>
  <c r="N8361" i="1"/>
  <c r="N3160" i="1"/>
  <c r="N8332" i="1"/>
  <c r="N7040" i="1"/>
  <c r="N1578" i="1"/>
  <c r="N3462" i="1"/>
  <c r="N1507" i="1"/>
  <c r="N1238" i="1"/>
  <c r="N1877" i="1"/>
  <c r="N5232" i="1"/>
  <c r="N6783" i="1"/>
  <c r="N7696" i="1"/>
  <c r="N3543" i="1"/>
  <c r="N8199" i="1"/>
  <c r="N8296" i="1"/>
  <c r="N2388" i="1"/>
  <c r="N2935" i="1"/>
  <c r="N9097" i="1"/>
  <c r="N1935" i="1"/>
  <c r="N689" i="1"/>
  <c r="N3841" i="1"/>
  <c r="N9960" i="1"/>
  <c r="N5567" i="1"/>
  <c r="N4769" i="1"/>
  <c r="N1737" i="1"/>
  <c r="N8313" i="1"/>
  <c r="N5336" i="1"/>
  <c r="N5198" i="1"/>
  <c r="N2961" i="1"/>
  <c r="N5573" i="1"/>
  <c r="N5021" i="1"/>
  <c r="N287" i="1"/>
  <c r="N3478" i="1"/>
  <c r="N9219" i="1"/>
  <c r="N8647" i="1"/>
  <c r="N9875" i="1"/>
  <c r="N5492" i="1"/>
  <c r="N4223" i="1"/>
  <c r="N6605" i="1"/>
  <c r="N7396" i="1"/>
  <c r="N7581" i="1"/>
  <c r="N1851" i="1"/>
  <c r="N7523" i="1"/>
  <c r="N8711" i="1"/>
  <c r="N3563" i="1"/>
  <c r="N672" i="1"/>
  <c r="N8728" i="1"/>
  <c r="N8292" i="1"/>
  <c r="N9109" i="1"/>
  <c r="N7573" i="1"/>
  <c r="N4665" i="1"/>
  <c r="N4150" i="1"/>
  <c r="N1585" i="1"/>
  <c r="N9655" i="1"/>
  <c r="N426" i="1"/>
  <c r="N3049" i="1"/>
  <c r="N448" i="1"/>
  <c r="N4278" i="1"/>
  <c r="N961" i="1"/>
  <c r="N8843" i="1"/>
  <c r="N2257" i="1"/>
  <c r="N9099" i="1"/>
  <c r="N6842" i="1"/>
  <c r="N8868" i="1"/>
  <c r="N7917" i="1"/>
  <c r="N5323" i="1"/>
  <c r="N257" i="1"/>
  <c r="N5375" i="1"/>
  <c r="N3857" i="1"/>
  <c r="N8895" i="1"/>
  <c r="N6711" i="1"/>
  <c r="N3416" i="1"/>
  <c r="N6255" i="1"/>
  <c r="N3245" i="1"/>
  <c r="N8906" i="1"/>
  <c r="N332" i="1"/>
  <c r="N5141" i="1"/>
  <c r="N9798" i="1"/>
  <c r="N1143" i="1"/>
  <c r="N5511" i="1"/>
  <c r="N8268" i="1"/>
  <c r="N2957" i="1"/>
  <c r="N5763" i="1"/>
  <c r="N3446" i="1"/>
  <c r="N4248" i="1"/>
  <c r="N8674" i="1"/>
  <c r="N3314" i="1"/>
  <c r="N1707" i="1"/>
  <c r="N5807" i="1"/>
  <c r="N5465" i="1"/>
  <c r="N5823" i="1"/>
  <c r="N838" i="1"/>
  <c r="N4175" i="1"/>
  <c r="N4026" i="1"/>
  <c r="N8288" i="1"/>
  <c r="N85" i="1"/>
  <c r="N8626" i="1"/>
  <c r="N8659" i="1"/>
  <c r="N6271" i="1"/>
  <c r="N2553" i="1"/>
  <c r="N3676" i="1"/>
  <c r="N830" i="1"/>
  <c r="N7188" i="1"/>
  <c r="N8616" i="1"/>
  <c r="N4152" i="1"/>
  <c r="N1670" i="1"/>
  <c r="N5203" i="1"/>
  <c r="N4285" i="1"/>
  <c r="N3555" i="1"/>
  <c r="N4087" i="1"/>
  <c r="N5847" i="1"/>
  <c r="N637" i="1"/>
  <c r="N1896" i="1"/>
  <c r="N3479" i="1"/>
  <c r="N8172" i="1"/>
  <c r="N4360" i="1"/>
  <c r="N6286" i="1"/>
  <c r="N6372" i="1"/>
  <c r="N6559" i="1"/>
  <c r="N5373" i="1"/>
  <c r="N227" i="1"/>
  <c r="N5067" i="1"/>
  <c r="N3447" i="1"/>
  <c r="N1759" i="1"/>
  <c r="N5617" i="1"/>
  <c r="N6823" i="1"/>
  <c r="N3545" i="1"/>
  <c r="N6600" i="1"/>
  <c r="N7541" i="1"/>
  <c r="N6694" i="1"/>
  <c r="N5900" i="1"/>
  <c r="N170" i="1"/>
  <c r="N6410" i="1"/>
  <c r="N1805" i="1"/>
  <c r="N9757" i="1"/>
  <c r="N352" i="1"/>
  <c r="N4899" i="1"/>
  <c r="N8393" i="1"/>
  <c r="N5632" i="1"/>
  <c r="N6362" i="1"/>
  <c r="N9549" i="1"/>
  <c r="N6697" i="1"/>
  <c r="N3994" i="1"/>
  <c r="N9580" i="1"/>
  <c r="N2308" i="1"/>
  <c r="N6185" i="1"/>
  <c r="N9380" i="1"/>
  <c r="N8239" i="1"/>
  <c r="N8805" i="1"/>
  <c r="N5883" i="1"/>
  <c r="N45" i="1"/>
  <c r="N1490" i="1"/>
  <c r="N1627" i="1"/>
  <c r="N1712" i="1"/>
  <c r="N7962" i="1"/>
  <c r="N7655" i="1"/>
  <c r="N6942" i="1"/>
  <c r="N5503" i="1"/>
  <c r="N2195" i="1"/>
  <c r="N2276" i="1"/>
  <c r="N9223" i="1"/>
  <c r="N9261" i="1"/>
  <c r="N8541" i="1"/>
  <c r="N9744" i="1"/>
  <c r="N8991" i="1"/>
  <c r="N6" i="1"/>
  <c r="N5114" i="1"/>
  <c r="N8479" i="1"/>
  <c r="N8688" i="1"/>
  <c r="N783" i="1"/>
  <c r="N4801" i="1"/>
  <c r="N9213" i="1"/>
  <c r="N2491" i="1"/>
  <c r="N348" i="1"/>
  <c r="N2765" i="1"/>
  <c r="N148" i="1"/>
  <c r="N8274" i="1"/>
  <c r="N7155" i="1"/>
  <c r="N5610" i="1"/>
  <c r="N5289" i="1"/>
  <c r="N5455" i="1"/>
  <c r="N7356" i="1"/>
  <c r="N6380" i="1"/>
  <c r="N2262" i="1"/>
  <c r="N698" i="1"/>
  <c r="N3569" i="1"/>
  <c r="N9863" i="1"/>
  <c r="N7656" i="1"/>
  <c r="N4317" i="1"/>
  <c r="N2422" i="1"/>
  <c r="N2510" i="1"/>
  <c r="N4583" i="1"/>
  <c r="N9128" i="1"/>
  <c r="N6981" i="1"/>
  <c r="N238" i="1"/>
  <c r="N7065" i="1"/>
  <c r="N896" i="1"/>
  <c r="N1569" i="1"/>
  <c r="N6669" i="1"/>
  <c r="N8783" i="1"/>
  <c r="N9735" i="1"/>
  <c r="N1697" i="1"/>
  <c r="N4009" i="1"/>
  <c r="N2723" i="1"/>
  <c r="N4392" i="1"/>
  <c r="N3365" i="1"/>
  <c r="N3085" i="1"/>
  <c r="N7654" i="1"/>
  <c r="N4368" i="1"/>
  <c r="N7963" i="1"/>
  <c r="N554" i="1"/>
  <c r="N7636" i="1"/>
  <c r="N9606" i="1"/>
  <c r="N479" i="1"/>
  <c r="N8227" i="1"/>
  <c r="N2697" i="1"/>
  <c r="N3327" i="1"/>
  <c r="N7513" i="1"/>
  <c r="N8935" i="1"/>
  <c r="N3928" i="1"/>
  <c r="N1372" i="1"/>
  <c r="N2672" i="1"/>
  <c r="N1144" i="1"/>
  <c r="N9947" i="1"/>
  <c r="N969" i="1"/>
  <c r="N8293" i="1"/>
  <c r="N8428" i="1"/>
  <c r="N4729" i="1"/>
  <c r="N9783" i="1"/>
  <c r="N2181" i="1"/>
  <c r="N6132" i="1"/>
  <c r="N4366" i="1"/>
  <c r="N7579" i="1"/>
  <c r="N625" i="1"/>
  <c r="N7241" i="1"/>
  <c r="N2199" i="1"/>
  <c r="N9287" i="1"/>
  <c r="N228" i="1"/>
  <c r="N9022" i="1"/>
  <c r="N743" i="1"/>
  <c r="N740" i="1"/>
  <c r="N9974" i="1"/>
  <c r="N2930" i="1"/>
  <c r="N8456" i="1"/>
  <c r="N8699" i="1"/>
  <c r="N3389" i="1"/>
  <c r="N6601" i="1"/>
  <c r="N3638" i="1"/>
  <c r="N7335" i="1"/>
  <c r="N1091" i="1"/>
  <c r="N2787" i="1"/>
  <c r="N2040" i="1"/>
  <c r="N7825" i="1"/>
  <c r="N4785" i="1"/>
  <c r="N957" i="1"/>
  <c r="N679" i="1"/>
  <c r="N6347" i="1"/>
  <c r="N9276" i="1"/>
  <c r="N6155" i="1"/>
  <c r="N2176" i="1"/>
  <c r="N6649" i="1"/>
  <c r="N9274" i="1"/>
  <c r="N1591" i="1"/>
  <c r="N7268" i="1"/>
  <c r="N4006" i="1"/>
  <c r="N8405" i="1"/>
  <c r="N9854" i="1"/>
  <c r="N1358" i="1"/>
  <c r="N9033" i="1"/>
  <c r="N2091" i="1"/>
  <c r="N454" i="1"/>
  <c r="N9375" i="1"/>
  <c r="N5949" i="1"/>
  <c r="N4502" i="1"/>
  <c r="N5856" i="1"/>
  <c r="N9617" i="1"/>
  <c r="N9753" i="1"/>
  <c r="N2782" i="1"/>
  <c r="N2218" i="1"/>
  <c r="N5840" i="1"/>
  <c r="N1845" i="1"/>
  <c r="N3938" i="1"/>
  <c r="N276" i="1"/>
  <c r="N7296" i="1"/>
  <c r="N425" i="1"/>
  <c r="N6388" i="1"/>
  <c r="N3799" i="1"/>
  <c r="N6188" i="1"/>
  <c r="N2097" i="1"/>
  <c r="N817" i="1"/>
  <c r="N1769" i="1"/>
  <c r="N4284" i="1"/>
  <c r="N4674" i="1"/>
  <c r="N1904" i="1"/>
  <c r="N6373" i="1"/>
  <c r="N3071" i="1"/>
  <c r="N2131" i="1"/>
  <c r="N8755" i="1"/>
  <c r="N1843" i="1"/>
  <c r="N6909" i="1"/>
  <c r="N8737" i="1"/>
  <c r="N9951" i="1"/>
  <c r="N451" i="1"/>
  <c r="N1265" i="1"/>
  <c r="N6079" i="1"/>
  <c r="N5990" i="1"/>
  <c r="N233" i="1"/>
  <c r="N2648" i="1"/>
  <c r="N8690" i="1"/>
  <c r="N9156" i="1"/>
  <c r="N8206" i="1"/>
  <c r="N9658" i="1"/>
  <c r="N5489" i="1"/>
  <c r="N7258" i="1"/>
  <c r="N4704" i="1"/>
  <c r="N7357" i="1"/>
  <c r="N2627" i="1"/>
  <c r="N8118" i="1"/>
  <c r="N8657" i="1"/>
  <c r="N507" i="1"/>
  <c r="N9129" i="1"/>
  <c r="N322" i="1"/>
  <c r="N3141" i="1"/>
  <c r="N8390" i="1"/>
  <c r="N8169" i="1"/>
  <c r="N6498" i="1"/>
  <c r="N2773" i="1"/>
  <c r="N8183" i="1"/>
  <c r="N2111" i="1"/>
  <c r="N5744" i="1"/>
  <c r="N4319" i="1"/>
  <c r="N7471" i="1"/>
  <c r="N9452" i="1"/>
  <c r="N4513" i="1"/>
  <c r="N2704" i="1"/>
  <c r="N108" i="1"/>
  <c r="N2841" i="1"/>
  <c r="N7270" i="1"/>
  <c r="N7209" i="1"/>
  <c r="N8524" i="1"/>
  <c r="N9996" i="1"/>
  <c r="N9573" i="1"/>
  <c r="N3169" i="1"/>
  <c r="N1050" i="1"/>
  <c r="N7500" i="1"/>
  <c r="N9267" i="1"/>
  <c r="N229" i="1"/>
  <c r="N9721" i="1"/>
  <c r="N54" i="1"/>
  <c r="N8219" i="1"/>
  <c r="N162" i="1"/>
  <c r="N4523" i="1"/>
  <c r="N5077" i="1"/>
  <c r="N8920" i="1"/>
  <c r="N4216" i="1"/>
  <c r="N4397" i="1"/>
  <c r="N1643" i="1"/>
  <c r="N5470" i="1"/>
  <c r="N5100" i="1"/>
  <c r="N1471" i="1"/>
  <c r="N9254" i="1"/>
  <c r="N6260" i="1"/>
  <c r="N6964" i="1"/>
  <c r="N5630" i="1"/>
  <c r="N8912" i="1"/>
  <c r="N9727" i="1"/>
  <c r="N6569" i="1"/>
  <c r="N8601" i="1"/>
  <c r="N6233" i="1"/>
  <c r="N9557" i="1"/>
  <c r="N9516" i="1"/>
  <c r="N4470" i="1"/>
  <c r="N3265" i="1"/>
  <c r="N5189" i="1"/>
  <c r="N9412" i="1"/>
  <c r="N1973" i="1"/>
  <c r="N3560" i="1"/>
  <c r="N3782" i="1"/>
  <c r="N7733" i="1"/>
  <c r="N2973" i="1"/>
  <c r="N3307" i="1"/>
  <c r="N731" i="1"/>
  <c r="N3962" i="1"/>
  <c r="N5905" i="1"/>
  <c r="N3289" i="1"/>
  <c r="N8770" i="1"/>
  <c r="N9133" i="1"/>
  <c r="N5136" i="1"/>
  <c r="N475" i="1"/>
  <c r="N5724" i="1"/>
  <c r="N2584" i="1"/>
  <c r="N7135" i="1"/>
  <c r="N5325" i="1"/>
  <c r="N2969" i="1"/>
  <c r="N2481" i="1"/>
  <c r="N265" i="1"/>
  <c r="N2539" i="1"/>
  <c r="N8533" i="1"/>
  <c r="N4075" i="1"/>
  <c r="N8722" i="1"/>
  <c r="N2923" i="1"/>
  <c r="N2502" i="1"/>
  <c r="N4549" i="1"/>
  <c r="N3984" i="1"/>
  <c r="N4343" i="1"/>
  <c r="N2096" i="1"/>
  <c r="N4065" i="1"/>
  <c r="N879" i="1"/>
  <c r="N4518" i="1"/>
  <c r="N1299" i="1"/>
  <c r="N9879" i="1"/>
  <c r="N8618" i="1"/>
  <c r="N8343" i="1"/>
  <c r="N7439" i="1"/>
  <c r="N9409" i="1"/>
  <c r="N6060" i="1"/>
  <c r="N7738" i="1"/>
  <c r="N7310" i="1"/>
  <c r="N5224" i="1"/>
  <c r="N5425" i="1"/>
  <c r="N3564" i="1"/>
  <c r="N4701" i="1"/>
  <c r="N6004" i="1"/>
  <c r="N4008" i="1"/>
  <c r="N7639" i="1"/>
  <c r="N6855" i="1"/>
  <c r="N8209" i="1"/>
  <c r="N4201" i="1"/>
  <c r="N237" i="1"/>
  <c r="N1803" i="1"/>
  <c r="N9864" i="1"/>
  <c r="N9327" i="1"/>
  <c r="N2899" i="1"/>
  <c r="N3701" i="1"/>
  <c r="N7421" i="1"/>
  <c r="N7896" i="1"/>
  <c r="N5358" i="1"/>
  <c r="N1813" i="1"/>
  <c r="N9505" i="1"/>
  <c r="N7288" i="1"/>
  <c r="N2746" i="1"/>
  <c r="N1570" i="1"/>
  <c r="N8839" i="1"/>
  <c r="N9907" i="1"/>
  <c r="N189" i="1"/>
  <c r="N2278" i="1"/>
  <c r="N9635" i="1"/>
  <c r="N5651" i="1"/>
  <c r="N6687" i="1"/>
  <c r="N9202" i="1"/>
  <c r="N9812" i="1"/>
  <c r="N2795" i="1"/>
  <c r="N3644" i="1"/>
  <c r="N9869" i="1"/>
  <c r="N7085" i="1"/>
  <c r="N8493" i="1"/>
  <c r="N1240" i="1"/>
  <c r="N2500" i="1"/>
  <c r="N4763" i="1"/>
  <c r="N520" i="1"/>
  <c r="N9712" i="1"/>
  <c r="N8135" i="1"/>
  <c r="N4145" i="1"/>
  <c r="N9132" i="1"/>
  <c r="N4107" i="1"/>
  <c r="N6929" i="1"/>
  <c r="N3570" i="1"/>
  <c r="N1327" i="1"/>
  <c r="N1389" i="1"/>
  <c r="N5938" i="1"/>
  <c r="N4533" i="1"/>
  <c r="N9584" i="1"/>
  <c r="N5477" i="1"/>
  <c r="N2986" i="1"/>
  <c r="N6073" i="1"/>
  <c r="N5045" i="1"/>
  <c r="N8764" i="1"/>
  <c r="N1972" i="1"/>
  <c r="N6978" i="1"/>
  <c r="N6158" i="1"/>
  <c r="N3898" i="1"/>
  <c r="N6774" i="1"/>
  <c r="N3604" i="1"/>
  <c r="N4564" i="1"/>
  <c r="N117" i="1"/>
  <c r="N4460" i="1"/>
  <c r="N4098" i="1"/>
  <c r="N4938" i="1"/>
  <c r="N8970" i="1"/>
  <c r="N5464" i="1"/>
  <c r="N2570" i="1"/>
  <c r="N5633" i="1"/>
  <c r="N8807" i="1"/>
  <c r="N1842" i="1"/>
  <c r="N6038" i="1"/>
  <c r="N4496" i="1"/>
  <c r="N9880" i="1"/>
  <c r="N5095" i="1"/>
  <c r="N3455" i="1"/>
  <c r="N5068" i="1"/>
  <c r="N2876" i="1"/>
  <c r="N3541" i="1"/>
  <c r="N8218" i="1"/>
  <c r="N2518" i="1"/>
  <c r="N106" i="1"/>
  <c r="N4610" i="1"/>
  <c r="N3069" i="1"/>
  <c r="N970" i="1"/>
  <c r="N9975" i="1"/>
  <c r="N4613" i="1"/>
  <c r="N8369" i="1"/>
  <c r="N7878" i="1"/>
  <c r="N6957" i="1"/>
  <c r="N4163" i="1"/>
  <c r="N7479" i="1"/>
  <c r="N907" i="1"/>
  <c r="N317" i="1"/>
  <c r="N42" i="1"/>
  <c r="N9595" i="1"/>
  <c r="N9726" i="1"/>
  <c r="N8483" i="1"/>
  <c r="N8455" i="1"/>
  <c r="N1064" i="1"/>
  <c r="N2581" i="1"/>
  <c r="N2349" i="1"/>
  <c r="N910" i="1"/>
  <c r="N1173" i="1"/>
  <c r="N9784" i="1"/>
  <c r="N7610" i="1"/>
  <c r="N8407" i="1"/>
  <c r="N3933" i="1"/>
  <c r="N9461" i="1"/>
  <c r="N7709" i="1"/>
  <c r="N9357" i="1"/>
  <c r="N3502" i="1"/>
  <c r="N4054" i="1"/>
  <c r="N5254" i="1"/>
  <c r="N1283" i="1"/>
  <c r="N8090" i="1"/>
  <c r="N5450" i="1"/>
  <c r="N8563" i="1"/>
  <c r="N7119" i="1"/>
  <c r="N3487" i="1"/>
  <c r="N4137" i="1"/>
  <c r="N5707" i="1"/>
  <c r="N6689" i="1"/>
  <c r="N9797" i="1"/>
  <c r="N3689" i="1"/>
  <c r="N8979" i="1"/>
  <c r="N1554" i="1"/>
  <c r="N1472" i="1"/>
  <c r="N8927" i="1"/>
  <c r="N5020" i="1"/>
  <c r="N2406" i="1"/>
  <c r="N5221" i="1"/>
  <c r="N8423" i="1"/>
  <c r="N3410" i="1"/>
  <c r="N9566" i="1"/>
  <c r="N2505" i="1"/>
  <c r="N4155" i="1"/>
  <c r="N604" i="1"/>
  <c r="N5158" i="1"/>
  <c r="N245" i="1"/>
  <c r="N6290" i="1"/>
  <c r="N538" i="1"/>
  <c r="N2763" i="1"/>
  <c r="N2855" i="1"/>
  <c r="N6853" i="1"/>
  <c r="N1586" i="1"/>
  <c r="N8987" i="1"/>
  <c r="N4451" i="1"/>
  <c r="N7214" i="1"/>
  <c r="N7475" i="1"/>
  <c r="N4377" i="1"/>
  <c r="N388" i="1"/>
  <c r="N8038" i="1"/>
  <c r="N2314" i="1"/>
  <c r="N511" i="1"/>
  <c r="N343" i="1"/>
  <c r="N9866" i="1"/>
  <c r="N4138" i="1"/>
  <c r="N3489" i="1"/>
  <c r="N568" i="1"/>
  <c r="N351" i="1"/>
  <c r="N546" i="1"/>
  <c r="N9027" i="1"/>
  <c r="N2635" i="1"/>
  <c r="N5190" i="1"/>
  <c r="N6156" i="1"/>
  <c r="N1996" i="1"/>
  <c r="N6161" i="1"/>
  <c r="N774" i="1"/>
  <c r="N6403" i="1"/>
  <c r="N6915" i="1"/>
  <c r="N5154" i="1"/>
  <c r="N1856" i="1"/>
  <c r="N3151" i="1"/>
  <c r="N4864" i="1"/>
  <c r="N4064" i="1"/>
  <c r="N3214" i="1"/>
  <c r="N3775" i="1"/>
  <c r="N6608" i="1"/>
  <c r="N4569" i="1"/>
  <c r="N1346" i="1"/>
  <c r="N9906" i="1"/>
  <c r="N2183" i="1"/>
  <c r="N182" i="1"/>
  <c r="N3786" i="1"/>
  <c r="N3540" i="1"/>
  <c r="N7624" i="1"/>
  <c r="N3859" i="1"/>
  <c r="N2342" i="1"/>
  <c r="N7797" i="1"/>
  <c r="N2429" i="1"/>
  <c r="N8451" i="1"/>
  <c r="N9218" i="1"/>
  <c r="N1825" i="1"/>
  <c r="N6699" i="1"/>
  <c r="N3997" i="1"/>
  <c r="N314" i="1"/>
  <c r="N2021" i="1"/>
  <c r="N5674" i="1"/>
  <c r="N4626" i="1"/>
  <c r="N7108" i="1"/>
  <c r="N4777" i="1"/>
  <c r="N4579" i="1"/>
  <c r="N7217" i="1"/>
  <c r="N6556" i="1"/>
  <c r="N2859" i="1"/>
  <c r="N1784" i="1"/>
  <c r="N3162" i="1"/>
  <c r="N9266" i="1"/>
  <c r="N6037" i="1"/>
  <c r="N4184" i="1"/>
  <c r="N3063" i="1"/>
  <c r="N9153" i="1"/>
  <c r="N3711" i="1"/>
  <c r="N7183" i="1"/>
  <c r="N3948" i="1"/>
  <c r="N634" i="1"/>
  <c r="N3492" i="1"/>
  <c r="N216" i="1"/>
  <c r="N5908" i="1"/>
  <c r="N3126" i="1"/>
  <c r="N9226" i="1"/>
  <c r="N6549" i="1"/>
  <c r="N3366" i="1"/>
  <c r="N77" i="1"/>
  <c r="N4229" i="1"/>
  <c r="N6509" i="1"/>
  <c r="N7780" i="1"/>
  <c r="N8510" i="1"/>
  <c r="N6419" i="1"/>
  <c r="N8847" i="1"/>
  <c r="N9095" i="1"/>
  <c r="N5559" i="1"/>
  <c r="N2639" i="1"/>
  <c r="N2821" i="1"/>
  <c r="N7986" i="1"/>
  <c r="N2864" i="1"/>
  <c r="N3508" i="1"/>
  <c r="N959" i="1"/>
  <c r="N9576" i="1"/>
  <c r="N6002" i="1"/>
  <c r="N2252" i="1"/>
  <c r="N6603" i="1"/>
  <c r="N6725" i="1"/>
  <c r="N188" i="1"/>
  <c r="N4643" i="1"/>
  <c r="N1998" i="1"/>
  <c r="N9073" i="1"/>
  <c r="N9543" i="1"/>
  <c r="N1619" i="1"/>
  <c r="N9271" i="1"/>
  <c r="N1514" i="1"/>
  <c r="N2410" i="1"/>
  <c r="N5615" i="1"/>
  <c r="N1403" i="1"/>
  <c r="N6294" i="1"/>
  <c r="N4910" i="1"/>
  <c r="N9807" i="1"/>
  <c r="N1083" i="1"/>
  <c r="N1427" i="1"/>
  <c r="N5302" i="1"/>
  <c r="N2216" i="1"/>
  <c r="N9420" i="1"/>
  <c r="N8333" i="1"/>
  <c r="N1239" i="1"/>
  <c r="N7645" i="1"/>
  <c r="N4925" i="1"/>
  <c r="N5735" i="1"/>
  <c r="N8487" i="1"/>
  <c r="N9358" i="1"/>
  <c r="N3741" i="1"/>
  <c r="N8637" i="1"/>
  <c r="N9487" i="1"/>
  <c r="N7473" i="1"/>
  <c r="N2906" i="1"/>
  <c r="N8041" i="1"/>
  <c r="N1157" i="1"/>
  <c r="N7494" i="1"/>
  <c r="N6607" i="1"/>
  <c r="N9957" i="1"/>
  <c r="N5309" i="1"/>
  <c r="N7461" i="1"/>
  <c r="N3999" i="1"/>
  <c r="N9571" i="1"/>
  <c r="N657" i="1"/>
  <c r="N4634" i="1"/>
  <c r="N799" i="1"/>
  <c r="N450" i="1"/>
  <c r="N419" i="1"/>
  <c r="N392" i="1"/>
  <c r="N7913" i="1"/>
  <c r="N7327" i="1"/>
  <c r="N2307" i="1"/>
  <c r="N7932" i="1"/>
  <c r="N8044" i="1"/>
  <c r="N9729" i="1"/>
  <c r="N5932" i="1"/>
  <c r="N7832" i="1"/>
  <c r="N5454" i="1"/>
  <c r="N2902" i="1"/>
  <c r="N183" i="1"/>
  <c r="N379" i="1"/>
  <c r="N6828" i="1"/>
  <c r="N9140" i="1"/>
  <c r="N3855" i="1"/>
  <c r="N5316" i="1"/>
  <c r="N517" i="1"/>
  <c r="N4265" i="1"/>
  <c r="N499" i="1"/>
  <c r="N4437" i="1"/>
  <c r="N5971" i="1"/>
  <c r="N8291" i="1"/>
  <c r="N5333" i="1"/>
  <c r="N2237" i="1"/>
  <c r="N7474" i="1"/>
  <c r="N666" i="1"/>
  <c r="N4905" i="1"/>
  <c r="N2989" i="1"/>
  <c r="N1147" i="1"/>
  <c r="N7025" i="1"/>
  <c r="N4824" i="1"/>
  <c r="N7936" i="1"/>
  <c r="N4713" i="1"/>
  <c r="N132" i="1"/>
  <c r="N1401" i="1"/>
  <c r="N884" i="1"/>
  <c r="N514" i="1"/>
  <c r="N9006" i="1"/>
  <c r="N3059" i="1"/>
  <c r="N7675" i="1"/>
  <c r="N147" i="1"/>
  <c r="N9793" i="1"/>
  <c r="N9624" i="1"/>
  <c r="N4778" i="1"/>
  <c r="N4622" i="1"/>
  <c r="N9843" i="1"/>
  <c r="N1003" i="1"/>
  <c r="N1097" i="1"/>
  <c r="N820" i="1"/>
  <c r="N788" i="1"/>
  <c r="N211" i="1"/>
  <c r="N7507" i="1"/>
  <c r="N6249" i="1"/>
  <c r="N4677" i="1"/>
  <c r="N5638" i="1"/>
  <c r="N8536" i="1"/>
  <c r="N144" i="1"/>
  <c r="N8924" i="1"/>
  <c r="N9829" i="1"/>
  <c r="N3822" i="1"/>
  <c r="N8937" i="1"/>
  <c r="N9057" i="1"/>
  <c r="N2249" i="1"/>
  <c r="N7524" i="1"/>
  <c r="N4295" i="1"/>
  <c r="N4322" i="1"/>
  <c r="N2662" i="1"/>
  <c r="N7731" i="1"/>
  <c r="N310" i="1"/>
  <c r="N9554" i="1"/>
  <c r="N7574" i="1"/>
  <c r="N7332" i="1"/>
  <c r="N7534" i="1"/>
  <c r="N8159" i="1"/>
  <c r="N5540" i="1"/>
  <c r="N2090" i="1"/>
  <c r="N9333" i="1"/>
  <c r="N4830" i="1"/>
  <c r="N3485" i="1"/>
  <c r="N2636" i="1"/>
  <c r="N552" i="1"/>
  <c r="N1872" i="1"/>
  <c r="N5081" i="1"/>
  <c r="N8359" i="1"/>
  <c r="N5347" i="1"/>
  <c r="N5579" i="1"/>
  <c r="N6247" i="1"/>
  <c r="N1125" i="1"/>
  <c r="N9086" i="1"/>
  <c r="N5206" i="1"/>
  <c r="N1695" i="1"/>
  <c r="N2127" i="1"/>
  <c r="N5580" i="1"/>
  <c r="N5526" i="1"/>
  <c r="N9700" i="1"/>
  <c r="N160" i="1"/>
  <c r="N7609" i="1"/>
  <c r="N8673" i="1"/>
  <c r="N5003" i="1"/>
  <c r="N8768" i="1"/>
  <c r="N6606" i="1"/>
  <c r="N1088" i="1"/>
  <c r="N804" i="1"/>
  <c r="N5245" i="1"/>
  <c r="N7631" i="1"/>
  <c r="N7453" i="1"/>
  <c r="N5085" i="1"/>
  <c r="N2660" i="1"/>
  <c r="N6453" i="1"/>
  <c r="N2405" i="1"/>
  <c r="N9315" i="1"/>
  <c r="N1124" i="1"/>
  <c r="N9750" i="1"/>
  <c r="N3034" i="1"/>
  <c r="N700" i="1"/>
  <c r="N978" i="1"/>
  <c r="N8055" i="1"/>
  <c r="N7120" i="1"/>
  <c r="N6941" i="1"/>
  <c r="N3910" i="1"/>
  <c r="N8516" i="1"/>
  <c r="N9861" i="1"/>
  <c r="N4097" i="1"/>
  <c r="N8735" i="1"/>
  <c r="N9786" i="1"/>
  <c r="N4076" i="1"/>
  <c r="N1111" i="1"/>
  <c r="N4268" i="1"/>
  <c r="N7284" i="1"/>
  <c r="N6356" i="1"/>
  <c r="N1858" i="1"/>
  <c r="N8042" i="1"/>
  <c r="N7906" i="1"/>
  <c r="N5381" i="1"/>
  <c r="N8027" i="1"/>
  <c r="N1191" i="1"/>
  <c r="N7240" i="1"/>
  <c r="N6159" i="1"/>
  <c r="N9905" i="1"/>
  <c r="N8523" i="1"/>
  <c r="N6077" i="1"/>
  <c r="N2367" i="1"/>
  <c r="N6580" i="1"/>
  <c r="N7170" i="1"/>
  <c r="N5676" i="1"/>
  <c r="N3288" i="1"/>
  <c r="N3835" i="1"/>
  <c r="N4847" i="1"/>
  <c r="N5051" i="1"/>
  <c r="N3182" i="1"/>
  <c r="N3353" i="1"/>
  <c r="N3790" i="1"/>
  <c r="N7852" i="1"/>
  <c r="N8758" i="1"/>
  <c r="N4508" i="1"/>
  <c r="N4601" i="1"/>
  <c r="N8193" i="1"/>
  <c r="N262" i="1"/>
  <c r="N6008" i="1"/>
  <c r="N7822" i="1"/>
  <c r="N2573" i="1"/>
  <c r="N7597" i="1"/>
  <c r="N4859" i="1"/>
  <c r="N4810" i="1"/>
  <c r="N8550" i="1"/>
  <c r="N2826" i="1"/>
  <c r="N4382" i="1"/>
  <c r="N4839" i="1"/>
  <c r="N9296" i="1"/>
  <c r="N5708" i="1"/>
  <c r="N4214" i="1"/>
  <c r="N9774" i="1"/>
  <c r="N5299" i="1"/>
  <c r="N2403" i="1"/>
  <c r="N5023" i="1"/>
  <c r="N9466" i="1"/>
  <c r="N2015" i="1"/>
  <c r="N3500" i="1"/>
  <c r="N9089" i="1"/>
  <c r="N6266" i="1"/>
  <c r="N7375" i="1"/>
  <c r="N6226" i="1"/>
  <c r="N3807" i="1"/>
  <c r="N7167" i="1"/>
  <c r="N6633" i="1"/>
  <c r="N807" i="1"/>
  <c r="N384" i="1"/>
  <c r="N854" i="1"/>
  <c r="N7205" i="1"/>
  <c r="N356" i="1"/>
  <c r="N2624" i="1"/>
  <c r="N3361" i="1"/>
  <c r="N5793" i="1"/>
  <c r="N394" i="1"/>
  <c r="N9927" i="1"/>
  <c r="N7796" i="1"/>
  <c r="N2733" i="1"/>
  <c r="N8894" i="1"/>
  <c r="N252" i="1"/>
  <c r="N2788" i="1"/>
  <c r="N9029" i="1"/>
  <c r="N9272" i="1"/>
  <c r="N6263" i="1"/>
  <c r="N7540" i="1"/>
  <c r="N7618" i="1"/>
  <c r="N9070" i="1"/>
  <c r="N7684" i="1"/>
  <c r="N5876" i="1"/>
  <c r="N9157" i="1"/>
  <c r="N9101" i="1"/>
  <c r="N6068" i="1"/>
  <c r="N782" i="1"/>
  <c r="N8246" i="1"/>
  <c r="N4282" i="1"/>
  <c r="N674" i="1"/>
  <c r="N9761" i="1"/>
  <c r="N6217" i="1"/>
  <c r="N3561" i="1"/>
  <c r="N8759" i="1"/>
  <c r="N9130" i="1"/>
  <c r="N1179" i="1"/>
  <c r="N4114" i="1"/>
  <c r="N9484" i="1"/>
  <c r="N8996" i="1"/>
  <c r="N557" i="1"/>
  <c r="N9201" i="1"/>
  <c r="N3986" i="1"/>
  <c r="N4292" i="1"/>
  <c r="N5740" i="1"/>
  <c r="N9170" i="1"/>
  <c r="N2287" i="1"/>
  <c r="N55" i="1"/>
  <c r="N5581" i="1"/>
  <c r="N3340" i="1"/>
  <c r="N7324" i="1"/>
  <c r="N7504" i="1"/>
  <c r="N1817" i="1"/>
  <c r="N2688" i="1"/>
  <c r="N235" i="1"/>
  <c r="N6230" i="1"/>
  <c r="N6678" i="1"/>
  <c r="N8104" i="1"/>
  <c r="N5078" i="1"/>
  <c r="N6757" i="1"/>
  <c r="N8886" i="1"/>
  <c r="N8160" i="1"/>
  <c r="N7136" i="1"/>
  <c r="N2487" i="1"/>
  <c r="N6854" i="1"/>
  <c r="N6270" i="1"/>
  <c r="N5898" i="1"/>
  <c r="N3769" i="1"/>
  <c r="N1553" i="1"/>
  <c r="N6592" i="1"/>
  <c r="N7011" i="1"/>
  <c r="N835" i="1"/>
  <c r="N5062" i="1"/>
  <c r="N8003" i="1"/>
  <c r="N8548" i="1"/>
  <c r="N4154" i="1"/>
  <c r="N7802" i="1"/>
  <c r="N2528" i="1"/>
  <c r="N3345" i="1"/>
  <c r="N4956" i="1"/>
  <c r="N9537" i="1"/>
  <c r="N6160" i="1"/>
  <c r="N1659" i="1"/>
  <c r="N5655" i="1"/>
  <c r="N5052" i="1"/>
  <c r="N4132" i="1"/>
  <c r="N4624" i="1"/>
  <c r="N7086" i="1"/>
  <c r="N8152" i="1"/>
  <c r="N8844" i="1"/>
  <c r="N6181" i="1"/>
  <c r="N9451" i="1"/>
  <c r="N810" i="1"/>
  <c r="N8754" i="1"/>
  <c r="N9020" i="1"/>
  <c r="N4645" i="1"/>
  <c r="N1084" i="1"/>
  <c r="N5645" i="1"/>
  <c r="N8609" i="1"/>
  <c r="N4592" i="1"/>
  <c r="N5018" i="1"/>
  <c r="N7325" i="1"/>
  <c r="N9121" i="1"/>
  <c r="N6269" i="1"/>
  <c r="N3634" i="1"/>
  <c r="N7977" i="1"/>
  <c r="N9821" i="1"/>
  <c r="N4386" i="1"/>
  <c r="N8588" i="1"/>
  <c r="N1063" i="1"/>
  <c r="N7527" i="1"/>
  <c r="N9138" i="1"/>
  <c r="N2022" i="1"/>
  <c r="N8471" i="1"/>
  <c r="N4928" i="1"/>
  <c r="N9398" i="1"/>
  <c r="N2332" i="1"/>
  <c r="N6969" i="1"/>
  <c r="N4548" i="1"/>
  <c r="N326" i="1"/>
  <c r="N654" i="1"/>
  <c r="N1182" i="1"/>
  <c r="N5277" i="1"/>
  <c r="N4516" i="1"/>
  <c r="N1134" i="1"/>
  <c r="N6021" i="1"/>
  <c r="N28" i="1"/>
  <c r="N7887" i="1"/>
  <c r="N6203" i="1"/>
  <c r="N1713" i="1"/>
  <c r="N8695" i="1"/>
  <c r="N3208" i="1"/>
  <c r="N6136" i="1"/>
  <c r="N2508" i="1"/>
  <c r="N78" i="1"/>
  <c r="N231" i="1"/>
  <c r="N9268" i="1"/>
  <c r="N9001" i="1"/>
  <c r="N1494" i="1"/>
  <c r="N8589" i="1"/>
  <c r="N6959" i="1"/>
  <c r="N7374" i="1"/>
  <c r="N6583" i="1"/>
  <c r="N4359" i="1"/>
  <c r="N7845" i="1"/>
  <c r="N9763" i="1"/>
  <c r="N4926" i="1"/>
  <c r="N2630" i="1"/>
  <c r="N5346" i="1"/>
  <c r="N2557" i="1"/>
  <c r="N3884" i="1"/>
  <c r="N6383" i="1"/>
  <c r="N5397" i="1"/>
  <c r="N5988" i="1"/>
  <c r="N5235" i="1"/>
  <c r="N9590" i="1"/>
  <c r="N8672" i="1"/>
  <c r="N64" i="1"/>
  <c r="N5978" i="1"/>
  <c r="N9745" i="1"/>
  <c r="N7692" i="1"/>
  <c r="N4423" i="1"/>
  <c r="N6097" i="1"/>
  <c r="N1032" i="1"/>
  <c r="N9374" i="1"/>
  <c r="N1657" i="1"/>
  <c r="N6231" i="1"/>
  <c r="N1054" i="1"/>
  <c r="N7354" i="1"/>
  <c r="N8327" i="1"/>
  <c r="N5279" i="1"/>
  <c r="N8573" i="1"/>
  <c r="N1939" i="1"/>
  <c r="N3111" i="1"/>
  <c r="N8965" i="1"/>
  <c r="N1756" i="1"/>
  <c r="N4723" i="1"/>
  <c r="N4209" i="1"/>
  <c r="N8121" i="1"/>
  <c r="N6719" i="1"/>
  <c r="N2966" i="1"/>
  <c r="N1319" i="1"/>
  <c r="N3865" i="1"/>
  <c r="N133" i="1"/>
  <c r="N5199" i="1"/>
  <c r="N243" i="1"/>
  <c r="N3012" i="1"/>
  <c r="N4731" i="1"/>
  <c r="N9248" i="1"/>
  <c r="N2835" i="1"/>
  <c r="N2976" i="1"/>
  <c r="N5126" i="1"/>
  <c r="N8943" i="1"/>
  <c r="N5672" i="1"/>
  <c r="N1181" i="1"/>
  <c r="N5776" i="1"/>
  <c r="N2671" i="1"/>
  <c r="N1649" i="1"/>
  <c r="N3798" i="1"/>
  <c r="N5239" i="1"/>
  <c r="N9049" i="1"/>
  <c r="N9141" i="1"/>
  <c r="N8299" i="1"/>
  <c r="N3894" i="1"/>
  <c r="N8497" i="1"/>
  <c r="N7442" i="1"/>
  <c r="N2757" i="1"/>
  <c r="N7491" i="1"/>
  <c r="N2833" i="1"/>
  <c r="N3873" i="1"/>
  <c r="N1522" i="1"/>
  <c r="N6702" i="1"/>
  <c r="N3096" i="1"/>
  <c r="N4330" i="1"/>
  <c r="N463" i="1"/>
  <c r="N7525" i="1"/>
  <c r="N7869" i="1"/>
  <c r="N1895" i="1"/>
  <c r="N3238" i="1"/>
  <c r="N598" i="1"/>
  <c r="N5183" i="1"/>
  <c r="N8037" i="1"/>
  <c r="N5877" i="1"/>
  <c r="N2194" i="1"/>
  <c r="N9694" i="1"/>
  <c r="N2620" i="1"/>
  <c r="N9588" i="1"/>
  <c r="N5262" i="1"/>
  <c r="N6571" i="1"/>
  <c r="N2613" i="1"/>
  <c r="N164" i="1"/>
  <c r="N8961" i="1"/>
  <c r="N6412" i="1"/>
  <c r="N9669" i="1"/>
  <c r="N4305" i="1"/>
  <c r="N6025" i="1"/>
  <c r="N9192" i="1"/>
  <c r="N1069" i="1"/>
  <c r="N1210" i="1"/>
  <c r="N3713" i="1"/>
  <c r="N156" i="1"/>
  <c r="N7198" i="1"/>
  <c r="N8465" i="1"/>
  <c r="N9817" i="1"/>
  <c r="N9993" i="1"/>
  <c r="N3180" i="1"/>
  <c r="N8470" i="1"/>
  <c r="N1876" i="1"/>
  <c r="N8362" i="1"/>
  <c r="N2275" i="1"/>
  <c r="N452" i="1"/>
  <c r="N8057" i="1"/>
  <c r="N2250" i="1"/>
  <c r="N5300" i="1"/>
  <c r="N7707" i="1"/>
  <c r="N1459" i="1"/>
  <c r="N1920" i="1"/>
  <c r="N7834" i="1"/>
  <c r="N1077" i="1"/>
  <c r="N6967" i="1"/>
  <c r="N7596" i="1"/>
  <c r="N8069" i="1"/>
  <c r="N8750" i="1"/>
  <c r="N1837" i="1"/>
  <c r="N2933" i="1"/>
  <c r="N2809" i="1"/>
  <c r="N1800" i="1"/>
  <c r="N6084" i="1"/>
  <c r="N844" i="1"/>
  <c r="N9093" i="1"/>
  <c r="N4080" i="1"/>
  <c r="N8074" i="1"/>
  <c r="N3590" i="1"/>
  <c r="N753" i="1"/>
  <c r="N7616" i="1"/>
  <c r="N5483" i="1"/>
  <c r="N3663" i="1"/>
  <c r="N7530" i="1"/>
  <c r="N7455" i="1"/>
  <c r="N3777" i="1"/>
  <c r="N6111" i="1"/>
  <c r="N8305" i="1"/>
  <c r="N4567" i="1"/>
  <c r="N4286" i="1"/>
  <c r="N755" i="1"/>
  <c r="N33" i="1"/>
  <c r="N6945" i="1"/>
  <c r="N7266" i="1"/>
  <c r="N2992" i="1"/>
  <c r="N9552" i="1"/>
  <c r="N80" i="1"/>
  <c r="N222" i="1"/>
  <c r="N4492" i="1"/>
  <c r="N5249" i="1"/>
  <c r="N8079" i="1"/>
  <c r="N406" i="1"/>
  <c r="N3673" i="1"/>
  <c r="N1135" i="1"/>
  <c r="N2824" i="1"/>
  <c r="N4120" i="1"/>
  <c r="N8534" i="1"/>
  <c r="N1353" i="1"/>
  <c r="N7562" i="1"/>
  <c r="N4238" i="1"/>
  <c r="N6675" i="1"/>
  <c r="N8012" i="1"/>
  <c r="N1259" i="1"/>
  <c r="N974" i="1"/>
  <c r="N1510" i="1"/>
  <c r="N5463" i="1"/>
  <c r="N8652" i="1"/>
  <c r="N3300" i="1"/>
  <c r="N7756" i="1"/>
  <c r="N2777" i="1"/>
  <c r="N6308" i="1"/>
  <c r="N259" i="1"/>
  <c r="N7577" i="1"/>
  <c r="N6529" i="1"/>
  <c r="N1131" i="1"/>
  <c r="N3651" i="1"/>
  <c r="N9645" i="1"/>
  <c r="N599" i="1"/>
  <c r="N5705" i="1"/>
  <c r="N4168" i="1"/>
  <c r="N3759" i="1"/>
  <c r="N1891" i="1"/>
  <c r="N6436" i="1"/>
  <c r="N4293" i="1"/>
  <c r="N819" i="1"/>
  <c r="N7224" i="1"/>
  <c r="N4831" i="1"/>
  <c r="N7107" i="1"/>
  <c r="N3718" i="1"/>
  <c r="N6739" i="1"/>
  <c r="N1533" i="1"/>
  <c r="N7515" i="1"/>
  <c r="N7874" i="1"/>
  <c r="N8379" i="1"/>
  <c r="N146" i="1"/>
  <c r="N5846" i="1"/>
  <c r="N5730" i="1"/>
  <c r="N4375" i="1"/>
  <c r="N4046" i="1"/>
  <c r="N8829" i="1"/>
  <c r="N8875" i="1"/>
  <c r="N4061" i="1"/>
  <c r="N7394" i="1"/>
  <c r="N3095" i="1"/>
  <c r="N5244" i="1"/>
  <c r="N5125" i="1"/>
  <c r="N3505" i="1"/>
  <c r="N2200" i="1"/>
  <c r="N867" i="1"/>
  <c r="N4900" i="1"/>
  <c r="N8651" i="1"/>
  <c r="N7969" i="1"/>
  <c r="N4981" i="1"/>
  <c r="N8610" i="1"/>
  <c r="N8253" i="1"/>
  <c r="N3432" i="1"/>
  <c r="N2201" i="1"/>
  <c r="N2856" i="1"/>
  <c r="N5646" i="1"/>
  <c r="N4456" i="1"/>
  <c r="N3191" i="1"/>
  <c r="N8208" i="1"/>
  <c r="N5582" i="1"/>
  <c r="N1012" i="1"/>
  <c r="N5628" i="1"/>
  <c r="N8198" i="1"/>
  <c r="N9200" i="1"/>
  <c r="N8643" i="1"/>
  <c r="N434" i="1"/>
  <c r="N4388" i="1"/>
  <c r="N9871" i="1"/>
  <c r="N4890" i="1"/>
  <c r="N2547" i="1"/>
  <c r="N2236" i="1"/>
  <c r="N1045" i="1"/>
  <c r="N268" i="1"/>
  <c r="N6018" i="1"/>
  <c r="N9262" i="1"/>
  <c r="N4832" i="1"/>
  <c r="N8635" i="1"/>
  <c r="N2582" i="1"/>
  <c r="N7712" i="1"/>
  <c r="N8777" i="1"/>
  <c r="N1770" i="1"/>
  <c r="N6581" i="1"/>
  <c r="N8636" i="1"/>
  <c r="N999" i="1"/>
  <c r="N8261" i="1"/>
  <c r="N3138" i="1"/>
  <c r="N1303" i="1"/>
  <c r="N3195" i="1"/>
  <c r="N7925" i="1"/>
  <c r="N4110" i="1"/>
  <c r="N8931" i="1"/>
  <c r="N8304" i="1"/>
  <c r="N926" i="1"/>
  <c r="N2326" i="1"/>
  <c r="N3712" i="1"/>
  <c r="N1863" i="1"/>
  <c r="N1452" i="1"/>
  <c r="N2004" i="1"/>
  <c r="N5011" i="1"/>
  <c r="N385" i="1"/>
  <c r="N1986" i="1"/>
  <c r="N882" i="1"/>
  <c r="N7441" i="1"/>
  <c r="N3992" i="1"/>
  <c r="N6831" i="1"/>
  <c r="N8087" i="1"/>
  <c r="N3667" i="1"/>
  <c r="N417" i="1"/>
  <c r="N7920" i="1"/>
  <c r="N2346" i="1"/>
  <c r="N1848" i="1"/>
  <c r="N8425" i="1"/>
  <c r="N5094" i="1"/>
  <c r="N9235" i="1"/>
  <c r="N997" i="1"/>
  <c r="N6293" i="1"/>
  <c r="N7508" i="1"/>
  <c r="N3009" i="1"/>
  <c r="N3719" i="1"/>
  <c r="N8543" i="1"/>
  <c r="N2246" i="1"/>
  <c r="N8566" i="1"/>
  <c r="N6619" i="1"/>
  <c r="N5642" i="1"/>
  <c r="N277" i="1"/>
  <c r="N6811" i="1"/>
  <c r="N1187" i="1"/>
  <c r="N1289" i="1"/>
  <c r="N3818" i="1"/>
  <c r="N8081" i="1"/>
  <c r="N378" i="1"/>
  <c r="N7382" i="1"/>
  <c r="N2358" i="1"/>
  <c r="N9105" i="1"/>
  <c r="N8185" i="1"/>
  <c r="N3621" i="1"/>
  <c r="N4606" i="1"/>
  <c r="N8478" i="1"/>
  <c r="N2411" i="1"/>
  <c r="N9047" i="1"/>
  <c r="N1434" i="1"/>
  <c r="N107" i="1"/>
  <c r="N3470" i="1"/>
  <c r="N2626" i="1"/>
  <c r="N8106" i="1"/>
  <c r="N8888" i="1"/>
  <c r="N7386" i="1"/>
  <c r="N6530" i="1"/>
  <c r="N7570" i="1"/>
  <c r="N3116" i="1"/>
  <c r="N5561" i="1"/>
  <c r="N1890" i="1"/>
  <c r="N8887" i="1"/>
  <c r="N8321" i="1"/>
  <c r="N1072" i="1"/>
  <c r="N9376" i="1"/>
  <c r="N295" i="1"/>
  <c r="N7976" i="1"/>
  <c r="N4142" i="1"/>
  <c r="N9540" i="1"/>
  <c r="N8976" i="1"/>
  <c r="N7185" i="1"/>
  <c r="N44" i="1"/>
  <c r="N5906" i="1"/>
  <c r="N4245" i="1"/>
  <c r="N8077" i="1"/>
  <c r="N1375" i="1"/>
  <c r="N3472" i="1"/>
  <c r="N2828" i="1"/>
  <c r="N9747" i="1"/>
  <c r="N6454" i="1"/>
  <c r="N8778" i="1"/>
  <c r="N2297" i="1"/>
  <c r="N5766" i="1"/>
  <c r="N9081" i="1"/>
  <c r="N307" i="1"/>
  <c r="N7884" i="1"/>
  <c r="N2534" i="1"/>
  <c r="N1313" i="1"/>
  <c r="N371" i="1"/>
  <c r="N4237" i="1"/>
  <c r="N1590" i="1"/>
  <c r="N5813" i="1"/>
  <c r="N8130" i="1"/>
  <c r="N1540" i="1"/>
  <c r="N5248" i="1"/>
  <c r="N832" i="1"/>
  <c r="N5786" i="1"/>
  <c r="N1888" i="1"/>
  <c r="N87" i="1"/>
  <c r="N6095" i="1"/>
  <c r="N8772" i="1"/>
  <c r="N8984" i="1"/>
  <c r="N581" i="1"/>
  <c r="N1166" i="1"/>
  <c r="N4391" i="1"/>
  <c r="N1359" i="1"/>
  <c r="N2112" i="1"/>
  <c r="N5050" i="1"/>
  <c r="N4287" i="1"/>
  <c r="N1885" i="1"/>
  <c r="N1538" i="1"/>
  <c r="N1648" i="1"/>
  <c r="N8771" i="1"/>
  <c r="N706" i="1"/>
  <c r="N2312" i="1"/>
  <c r="N8370" i="1"/>
  <c r="N9338" i="1"/>
  <c r="N6088" i="1"/>
  <c r="N6672" i="1"/>
  <c r="N6346" i="1"/>
  <c r="N7813" i="1"/>
  <c r="N5852" i="1"/>
  <c r="N9964" i="1"/>
  <c r="N3451" i="1"/>
  <c r="N2811" i="1"/>
  <c r="N9092" i="1"/>
  <c r="N2464" i="1"/>
  <c r="N2802" i="1"/>
  <c r="N8228" i="1"/>
  <c r="N8720" i="1"/>
  <c r="N5947" i="1"/>
  <c r="N6115" i="1"/>
  <c r="N1473" i="1"/>
  <c r="N9142" i="1"/>
  <c r="N4485" i="1"/>
  <c r="N3870" i="1"/>
  <c r="N631" i="1"/>
  <c r="N3075" i="1"/>
  <c r="N1250" i="1"/>
  <c r="N6946" i="1"/>
  <c r="N4312" i="1"/>
  <c r="N5137" i="1"/>
  <c r="N6507" i="1"/>
  <c r="N5713" i="1"/>
  <c r="N4767" i="1"/>
  <c r="N9587" i="1"/>
  <c r="N7124" i="1"/>
  <c r="N6734" i="1"/>
  <c r="N2753" i="1"/>
  <c r="N4657" i="1"/>
  <c r="N5209" i="1"/>
  <c r="N2758" i="1"/>
  <c r="N7424" i="1"/>
  <c r="N2778" i="1"/>
  <c r="N9771" i="1"/>
  <c r="N1654" i="1"/>
  <c r="N930" i="1"/>
  <c r="N5778" i="1"/>
  <c r="N7604" i="1"/>
  <c r="N9733" i="1"/>
  <c r="N1816" i="1"/>
  <c r="N6818" i="1"/>
  <c r="N355" i="1"/>
  <c r="N1966" i="1"/>
  <c r="N6802" i="1"/>
  <c r="N7187" i="1"/>
  <c r="N5922" i="1"/>
  <c r="N8923" i="1"/>
  <c r="N2645" i="1"/>
  <c r="N6899" i="1"/>
  <c r="N9471" i="1"/>
  <c r="N7935" i="1"/>
  <c r="N6405" i="1"/>
  <c r="N4652" i="1"/>
  <c r="N769" i="1"/>
  <c r="N6776" i="1"/>
  <c r="N1363" i="1"/>
  <c r="N4741" i="1"/>
  <c r="N8149" i="1"/>
  <c r="N1074" i="1"/>
  <c r="N1458" i="1"/>
  <c r="N2238" i="1"/>
  <c r="N6428" i="1"/>
  <c r="N6642" i="1"/>
  <c r="N31" i="1"/>
  <c r="N7552" i="1"/>
  <c r="N8904" i="1"/>
  <c r="N2736" i="1"/>
  <c r="N5098" i="1"/>
  <c r="N5009" i="1"/>
  <c r="N6644" i="1"/>
  <c r="N4789" i="1"/>
  <c r="N9308" i="1"/>
  <c r="N4745" i="1"/>
  <c r="N6808" i="1"/>
  <c r="N3030" i="1"/>
  <c r="N7484" i="1"/>
  <c r="N4989" i="1"/>
  <c r="N6564" i="1"/>
  <c r="N4344" i="1"/>
  <c r="N7429" i="1"/>
  <c r="N6066" i="1"/>
  <c r="N1276" i="1"/>
  <c r="N7566" i="1"/>
  <c r="N9172" i="1"/>
  <c r="N9346" i="1"/>
  <c r="N2001" i="1"/>
  <c r="N4367" i="1"/>
  <c r="N9720" i="1"/>
  <c r="N9742" i="1"/>
  <c r="N4520" i="1"/>
  <c r="N5659" i="1"/>
  <c r="N9840" i="1"/>
  <c r="N8560" i="1"/>
  <c r="N202" i="1"/>
  <c r="N8841" i="1"/>
  <c r="N1280" i="1"/>
  <c r="N6471" i="1"/>
  <c r="N4997" i="1"/>
  <c r="N1328" i="1"/>
  <c r="N83" i="1"/>
  <c r="N8744" i="1"/>
  <c r="N5452" i="1"/>
  <c r="N4802" i="1"/>
  <c r="N9691" i="1"/>
  <c r="N4607" i="1"/>
  <c r="N886" i="1"/>
  <c r="N4385" i="1"/>
  <c r="N7521" i="1"/>
  <c r="N7005" i="1"/>
  <c r="N6539" i="1"/>
  <c r="N2983" i="1"/>
  <c r="N6733" i="1"/>
  <c r="N6090" i="1"/>
  <c r="N7212" i="1"/>
  <c r="N6213" i="1"/>
  <c r="N8109" i="1"/>
  <c r="N3032" i="1"/>
  <c r="N7213" i="1"/>
  <c r="N1262" i="1"/>
  <c r="N185" i="1"/>
  <c r="N944" i="1"/>
  <c r="N9888" i="1"/>
  <c r="N2525" i="1"/>
  <c r="N1342" i="1"/>
  <c r="N6947" i="1"/>
  <c r="N2041" i="1"/>
  <c r="N8120" i="1"/>
  <c r="N8265" i="1"/>
  <c r="N9531" i="1"/>
  <c r="N8684" i="1"/>
  <c r="N9005" i="1"/>
  <c r="N1132" i="1"/>
  <c r="N3960" i="1"/>
  <c r="N7900" i="1"/>
  <c r="N5230" i="1"/>
  <c r="N8502" i="1"/>
  <c r="N7057" i="1"/>
  <c r="N9173" i="1"/>
  <c r="N9903" i="1"/>
  <c r="N3993" i="1"/>
  <c r="N3225" i="1"/>
  <c r="N24" i="1"/>
  <c r="N9403" i="1"/>
  <c r="N5755" i="1"/>
  <c r="N136" i="1"/>
  <c r="N6085" i="1"/>
  <c r="N3946" i="1"/>
  <c r="N3821" i="1"/>
  <c r="N7749" i="1"/>
  <c r="N7682" i="1"/>
  <c r="N696" i="1"/>
  <c r="N4615" i="1"/>
  <c r="N1499" i="1"/>
  <c r="N3223" i="1"/>
  <c r="N2892" i="1"/>
  <c r="N4531" i="1"/>
  <c r="N1747" i="1"/>
  <c r="N4686" i="1"/>
  <c r="N9437" i="1"/>
  <c r="N430" i="1"/>
  <c r="N7751" i="1"/>
  <c r="N3299" i="1"/>
  <c r="N5515" i="1"/>
  <c r="N9539" i="1"/>
  <c r="N2854" i="1"/>
  <c r="N2690" i="1"/>
  <c r="N4005" i="1"/>
  <c r="N3080" i="1"/>
  <c r="N3499" i="1"/>
  <c r="N5205" i="1"/>
  <c r="N1873" i="1"/>
  <c r="N7203" i="1"/>
  <c r="N5688" i="1"/>
  <c r="N2234" i="1"/>
  <c r="N7532" i="1"/>
  <c r="N9618" i="1"/>
  <c r="N665" i="1"/>
  <c r="N4662" i="1"/>
  <c r="N3530" i="1"/>
  <c r="N4156" i="1"/>
  <c r="N3903" i="1"/>
  <c r="N8683" i="1"/>
  <c r="N4066" i="1"/>
  <c r="N6664" i="1"/>
  <c r="N2455" i="1"/>
  <c r="N7330" i="1"/>
  <c r="N541" i="1"/>
  <c r="N8994" i="1"/>
  <c r="N6430" i="1"/>
  <c r="N5549" i="1"/>
  <c r="N4750" i="1"/>
  <c r="N2279" i="1"/>
  <c r="N9280" i="1"/>
  <c r="N4517" i="1"/>
  <c r="N9446" i="1"/>
  <c r="N4373" i="1"/>
  <c r="N7594" i="1"/>
  <c r="N9846" i="1"/>
  <c r="N1456" i="1"/>
  <c r="N6970" i="1"/>
  <c r="N1960" i="1"/>
  <c r="N6784" i="1"/>
  <c r="N2548" i="1"/>
  <c r="N6341" i="1"/>
  <c r="N7653" i="1"/>
  <c r="N5354" i="1"/>
  <c r="N1318" i="1"/>
  <c r="N1703" i="1"/>
  <c r="N9570" i="1"/>
  <c r="N7348" i="1"/>
  <c r="N6813" i="1"/>
  <c r="N375" i="1"/>
  <c r="N9800" i="1"/>
  <c r="N9643" i="1"/>
  <c r="N8818" i="1"/>
  <c r="N8385" i="1"/>
  <c r="N9343" i="1"/>
  <c r="N9799" i="1"/>
  <c r="N1441" i="1"/>
  <c r="N2445" i="1"/>
  <c r="N4833" i="1"/>
  <c r="N894" i="1"/>
  <c r="N6663" i="1"/>
  <c r="N6240" i="1"/>
  <c r="N422" i="1"/>
  <c r="N4604" i="1"/>
  <c r="N3281" i="1"/>
  <c r="N3655" i="1"/>
  <c r="N1185" i="1"/>
  <c r="N3901" i="1"/>
  <c r="N1292" i="1"/>
  <c r="N8195" i="1"/>
  <c r="N7415" i="1"/>
  <c r="N1338" i="1"/>
  <c r="N8323" i="1"/>
  <c r="N9959" i="1"/>
  <c r="N1388" i="1"/>
  <c r="N4935" i="1"/>
  <c r="N7572" i="1"/>
  <c r="N2721" i="1"/>
  <c r="N4273" i="1"/>
  <c r="N4556" i="1"/>
  <c r="N7384" i="1"/>
  <c r="N3581" i="1"/>
  <c r="N2067" i="1"/>
  <c r="N8773" i="1"/>
  <c r="N2665" i="1"/>
  <c r="N3823" i="1"/>
  <c r="N9982" i="1"/>
  <c r="N6170" i="1"/>
  <c r="N4458" i="1"/>
  <c r="N324" i="1"/>
  <c r="N7089" i="1"/>
  <c r="N7939" i="1"/>
  <c r="N3825" i="1"/>
  <c r="N4345" i="1"/>
  <c r="N6223" i="1"/>
  <c r="N6512" i="1"/>
  <c r="N1786" i="1"/>
  <c r="N2206" i="1"/>
  <c r="N3672" i="1"/>
  <c r="N5937" i="1"/>
  <c r="N8704" i="1"/>
  <c r="N1049" i="1"/>
  <c r="N1525" i="1"/>
  <c r="N7559" i="1"/>
  <c r="N8435" i="1"/>
  <c r="N4048" i="1"/>
  <c r="N7622" i="1"/>
  <c r="N1391" i="1"/>
  <c r="N3803" i="1"/>
  <c r="N9025" i="1"/>
  <c r="N8186" i="1"/>
  <c r="N8701" i="1"/>
  <c r="N9909" i="1"/>
  <c r="N3577" i="1"/>
  <c r="N7914" i="1"/>
  <c r="N6737" i="1"/>
  <c r="N5478" i="1"/>
  <c r="N1753" i="1"/>
  <c r="N2621" i="1"/>
  <c r="N2068" i="1"/>
  <c r="N206" i="1"/>
  <c r="N3772" i="1"/>
  <c r="N9206" i="1"/>
  <c r="N1162" i="1"/>
  <c r="N7768" i="1"/>
  <c r="N9734" i="1"/>
  <c r="N3536" i="1"/>
  <c r="N6202" i="1"/>
  <c r="N9612" i="1"/>
  <c r="N1381" i="1"/>
  <c r="N9772" i="1"/>
  <c r="N5821" i="1"/>
  <c r="N9494" i="1"/>
  <c r="N2593" i="1"/>
  <c r="N7538" i="1"/>
  <c r="N5685" i="1"/>
  <c r="N7588" i="1"/>
  <c r="N2240" i="1"/>
  <c r="N6367" i="1"/>
  <c r="N4449" i="1"/>
  <c r="N9256" i="1"/>
  <c r="N1881" i="1"/>
  <c r="N4247" i="1"/>
  <c r="N3153" i="1"/>
  <c r="N5146" i="1"/>
  <c r="N7299" i="1"/>
  <c r="N8174" i="1"/>
  <c r="N5320" i="1"/>
  <c r="N908" i="1"/>
  <c r="N5498" i="1"/>
  <c r="N4225" i="1"/>
  <c r="N3110" i="1"/>
  <c r="N8140" i="1"/>
  <c r="N3833" i="1"/>
  <c r="N6754" i="1"/>
  <c r="N6789" i="1"/>
  <c r="N3199" i="1"/>
  <c r="N3659" i="1"/>
  <c r="N8399" i="1"/>
  <c r="N7789" i="1"/>
  <c r="N9270" i="1"/>
  <c r="N3421" i="1"/>
  <c r="N8289" i="1"/>
  <c r="N9777" i="1"/>
  <c r="N1867" i="1"/>
  <c r="N7589" i="1"/>
  <c r="N5405" i="1"/>
  <c r="N6557" i="1"/>
  <c r="N7543" i="1"/>
  <c r="N7890" i="1"/>
  <c r="N7334" i="1"/>
  <c r="N1949" i="1"/>
  <c r="N1017" i="1"/>
  <c r="N6316" i="1"/>
  <c r="N850" i="1"/>
  <c r="N624" i="1"/>
  <c r="N9240" i="1"/>
  <c r="N4027" i="1"/>
  <c r="N4529" i="1"/>
  <c r="N383" i="1"/>
  <c r="N2565" i="1"/>
  <c r="N4349" i="1"/>
  <c r="N5337" i="1"/>
  <c r="N2005" i="1"/>
  <c r="N2374" i="1"/>
  <c r="N7663" i="1"/>
  <c r="N8203" i="1"/>
  <c r="N9405" i="1"/>
  <c r="N622" i="1"/>
  <c r="N5388" i="1"/>
  <c r="N1644" i="1"/>
  <c r="N435" i="1"/>
  <c r="N6560" i="1"/>
  <c r="N1009" i="1"/>
  <c r="N5448" i="1"/>
  <c r="N9010" i="1"/>
  <c r="N991" i="1"/>
  <c r="N8797" i="1"/>
  <c r="N8088" i="1"/>
  <c r="N5097" i="1"/>
  <c r="N4608" i="1"/>
  <c r="N7181" i="1"/>
  <c r="N960" i="1"/>
  <c r="N7558" i="1"/>
  <c r="N6930" i="1"/>
  <c r="N8898" i="1"/>
  <c r="N5236" i="1"/>
  <c r="N2070" i="1"/>
  <c r="N1839" i="1"/>
  <c r="N4384" i="1"/>
  <c r="N2874" i="1"/>
  <c r="N8977" i="1"/>
  <c r="N2341" i="1"/>
  <c r="N4012" i="1"/>
  <c r="N9836" i="1"/>
  <c r="N2442" i="1"/>
  <c r="N7466" i="1"/>
  <c r="N9517" i="1"/>
  <c r="N9904" i="1"/>
  <c r="N1326" i="1"/>
  <c r="N5621" i="1"/>
  <c r="N677" i="1"/>
  <c r="N6279" i="1"/>
  <c r="N1830" i="1"/>
  <c r="N3729" i="1"/>
  <c r="N4984" i="1"/>
  <c r="N6440" i="1"/>
  <c r="N4867" i="1"/>
  <c r="N2794" i="1"/>
  <c r="N4838" i="1"/>
  <c r="N3415" i="1"/>
  <c r="N8162" i="1"/>
  <c r="N9782" i="1"/>
  <c r="N1765" i="1"/>
  <c r="N3226" i="1"/>
  <c r="N6137" i="1"/>
  <c r="N1081" i="1"/>
  <c r="N7215" i="1"/>
  <c r="N2281" i="1"/>
  <c r="N6232" i="1"/>
  <c r="N1602" i="1"/>
  <c r="N1060" i="1"/>
  <c r="N5858" i="1"/>
  <c r="N6662" i="1"/>
  <c r="N9281" i="1"/>
  <c r="N3128" i="1"/>
  <c r="N9026" i="1"/>
  <c r="N4440" i="1"/>
  <c r="N2231" i="1"/>
  <c r="N5305" i="1"/>
  <c r="N784" i="1"/>
  <c r="N6845" i="1"/>
  <c r="N4381" i="1"/>
  <c r="N6660" i="1"/>
  <c r="N3233" i="1"/>
  <c r="N1089" i="1"/>
  <c r="N3665" i="1"/>
  <c r="N4811" i="1"/>
  <c r="N5064" i="1"/>
  <c r="N8786" i="1"/>
  <c r="N3048" i="1"/>
  <c r="N5560" i="1"/>
  <c r="N3567" i="1"/>
  <c r="N9810" i="1"/>
  <c r="N4536" i="1"/>
  <c r="N9448" i="1"/>
  <c r="N7313" i="1"/>
  <c r="N3911" i="1"/>
  <c r="N1418" i="1"/>
  <c r="N4411" i="1"/>
  <c r="N860" i="1"/>
  <c r="N996" i="1"/>
  <c r="N2434" i="1"/>
  <c r="N9935" i="1"/>
  <c r="N9946" i="1"/>
  <c r="N3527" i="1"/>
  <c r="N3945" i="1"/>
  <c r="N1785" i="1"/>
  <c r="N6602" i="1"/>
  <c r="N9000" i="1"/>
  <c r="N6396" i="1"/>
  <c r="N279" i="1"/>
  <c r="N9895" i="1"/>
  <c r="N3662" i="1"/>
  <c r="N584" i="1"/>
  <c r="N467" i="1"/>
  <c r="N8900" i="1"/>
  <c r="N7633" i="1"/>
  <c r="N256" i="1"/>
  <c r="N1617" i="1"/>
  <c r="N2764" i="1"/>
  <c r="N8980" i="1"/>
  <c r="N2632" i="1"/>
  <c r="N1082" i="1"/>
  <c r="N6749" i="1"/>
  <c r="N6544" i="1"/>
  <c r="N4927" i="1"/>
  <c r="N6164" i="1"/>
  <c r="N6091" i="1"/>
  <c r="N2819" i="1"/>
  <c r="N8852" i="1"/>
  <c r="N2402" i="1"/>
  <c r="N3704" i="1"/>
  <c r="N2954" i="1"/>
  <c r="N1470" i="1"/>
  <c r="N2656" i="1"/>
  <c r="N1760" i="1"/>
  <c r="N2749" i="1"/>
  <c r="N6420" i="1"/>
  <c r="N9012" i="1"/>
  <c r="N2549" i="1"/>
  <c r="N7486" i="1"/>
  <c r="N4021" i="1"/>
  <c r="N9545" i="1"/>
  <c r="N7320" i="1"/>
  <c r="N9926" i="1"/>
  <c r="N5544" i="1"/>
  <c r="N1113" i="1"/>
  <c r="N420" i="1"/>
  <c r="N1451" i="1"/>
  <c r="N9082" i="1"/>
  <c r="N7496" i="1"/>
  <c r="N1744" i="1"/>
  <c r="N8489" i="1"/>
  <c r="N8371" i="1"/>
  <c r="N9048" i="1"/>
  <c r="N8692" i="1"/>
  <c r="N5585" i="1"/>
  <c r="N5499" i="1"/>
  <c r="N23" i="1"/>
  <c r="N7056" i="1"/>
  <c r="N710" i="1"/>
  <c r="N6153" i="1"/>
  <c r="N4" i="1"/>
  <c r="N4157" i="1"/>
  <c r="N4354" i="1"/>
  <c r="N3055" i="1"/>
  <c r="N5117" i="1"/>
  <c r="N3618" i="1"/>
  <c r="N6666" i="1"/>
  <c r="N4976" i="1"/>
  <c r="N8168" i="1"/>
  <c r="N9383" i="1"/>
  <c r="N4111" i="1"/>
  <c r="N5260" i="1"/>
  <c r="N4530" i="1"/>
  <c r="N4131" i="1"/>
  <c r="N3969" i="1"/>
  <c r="N5829" i="1"/>
  <c r="N6006" i="1"/>
  <c r="N1511" i="1"/>
  <c r="N1913" i="1"/>
  <c r="N803" i="1"/>
  <c r="N6061" i="1"/>
  <c r="N7734" i="1"/>
  <c r="N4814" i="1"/>
  <c r="N8986" i="1"/>
  <c r="N2394" i="1"/>
  <c r="N7315" i="1"/>
  <c r="N559" i="1"/>
  <c r="N9493" i="1"/>
  <c r="N5825" i="1"/>
  <c r="N347" i="1"/>
  <c r="N9447" i="1"/>
  <c r="N7674" i="1"/>
  <c r="N8431" i="1"/>
  <c r="N4219" i="1"/>
  <c r="N6007" i="1"/>
  <c r="N1211" i="1"/>
  <c r="N6335" i="1"/>
  <c r="N6801" i="1"/>
  <c r="N3391" i="1"/>
  <c r="N7018" i="1"/>
  <c r="N5406" i="1"/>
  <c r="N8518" i="1"/>
  <c r="N6654" i="1"/>
  <c r="N1156" i="1"/>
  <c r="N715" i="1"/>
  <c r="N5704" i="1"/>
  <c r="N1159" i="1"/>
  <c r="N9646" i="1"/>
  <c r="N958" i="1"/>
  <c r="N2012" i="1"/>
  <c r="N2135" i="1"/>
  <c r="N4843" i="1"/>
  <c r="N6944" i="1"/>
  <c r="N1019" i="1"/>
  <c r="N8544" i="1"/>
  <c r="N3349" i="1"/>
  <c r="N4218" i="1"/>
  <c r="N7380" i="1"/>
  <c r="N8422" i="1"/>
  <c r="N3787" i="1"/>
  <c r="N8170" i="1"/>
  <c r="N2283" i="1"/>
  <c r="N2898" i="1"/>
  <c r="N7903" i="1"/>
  <c r="N6903" i="1"/>
  <c r="N4640" i="1"/>
  <c r="N1495" i="1"/>
  <c r="N9361" i="1"/>
  <c r="N3078" i="1"/>
  <c r="N6123" i="1"/>
  <c r="N4849" i="1"/>
  <c r="N1449" i="1"/>
  <c r="N2517" i="1"/>
  <c r="N6814" i="1"/>
  <c r="N9962" i="1"/>
  <c r="N8884" i="1"/>
  <c r="N8277" i="1"/>
  <c r="N5312" i="1"/>
  <c r="N8698" i="1"/>
  <c r="N1820" i="1"/>
  <c r="N3197" i="1"/>
  <c r="N4258" i="1"/>
  <c r="N4898" i="1"/>
  <c r="N9597" i="1"/>
  <c r="N6891" i="1"/>
  <c r="N251" i="1"/>
  <c r="N3473" i="1"/>
  <c r="N8506" i="1"/>
  <c r="N6976" i="1"/>
  <c r="N6499" i="1"/>
  <c r="N3290" i="1"/>
  <c r="N8011" i="1"/>
  <c r="N5307" i="1"/>
  <c r="N446" i="1"/>
  <c r="N6989" i="1"/>
  <c r="N6566" i="1"/>
  <c r="N6504" i="1"/>
  <c r="N2143" i="1"/>
  <c r="N331" i="1"/>
  <c r="N5391" i="1"/>
  <c r="N8127" i="1"/>
  <c r="N5192" i="1"/>
  <c r="N8107" i="1"/>
  <c r="N834" i="1"/>
  <c r="N6846" i="1"/>
  <c r="N883" i="1"/>
  <c r="N8685" i="1"/>
  <c r="N3878" i="1"/>
  <c r="N105" i="1"/>
  <c r="N2074" i="1"/>
  <c r="N7820" i="1"/>
  <c r="N8138" i="1"/>
  <c r="N4819" i="1"/>
  <c r="N5089" i="1"/>
  <c r="N6104" i="1"/>
  <c r="N6122" i="1"/>
  <c r="N9991" i="1"/>
  <c r="N5733" i="1"/>
  <c r="N4612" i="1"/>
  <c r="N2590" i="1"/>
  <c r="N6622" i="1"/>
  <c r="N5038" i="1"/>
  <c r="N4276" i="1"/>
  <c r="N7350" i="1"/>
  <c r="N7576" i="1"/>
  <c r="N377" i="1"/>
  <c r="N2134" i="1"/>
  <c r="N8814" i="1"/>
  <c r="N2769" i="1"/>
  <c r="N9163" i="1"/>
  <c r="N9860" i="1"/>
  <c r="N6526" i="1"/>
  <c r="N2551" i="1"/>
  <c r="N1991" i="1"/>
  <c r="N2324" i="1"/>
  <c r="N5548" i="1"/>
  <c r="N2623" i="1"/>
  <c r="N1823" i="1"/>
  <c r="N5832" i="1"/>
  <c r="N296" i="1"/>
  <c r="N5215" i="1"/>
  <c r="N5218" i="1"/>
  <c r="N8300" i="1"/>
  <c r="N2942" i="1"/>
  <c r="N5518" i="1"/>
  <c r="N3991" i="1"/>
  <c r="N5869" i="1"/>
  <c r="N8276" i="1"/>
  <c r="N5698" i="1"/>
  <c r="N7067" i="1"/>
  <c r="N5066" i="1"/>
  <c r="N502" i="1"/>
  <c r="N5814" i="1"/>
  <c r="N5379" i="1"/>
  <c r="N5550" i="1"/>
  <c r="N5749" i="1"/>
  <c r="N8387" i="1"/>
  <c r="N382" i="1"/>
  <c r="N1324" i="1"/>
  <c r="N3051" i="1"/>
  <c r="N8164" i="1"/>
  <c r="N4934" i="1"/>
  <c r="N3747" i="1"/>
  <c r="N9052" i="1"/>
  <c r="N9444" i="1"/>
  <c r="N3393" i="1"/>
  <c r="N3805" i="1"/>
  <c r="N7708" i="1"/>
  <c r="N4464" i="1"/>
  <c r="N3120" i="1"/>
  <c r="N7004" i="1"/>
  <c r="N6908" i="1"/>
  <c r="N267" i="1"/>
  <c r="N8513" i="1"/>
  <c r="N7398" i="1"/>
  <c r="N436" i="1"/>
  <c r="N9525" i="1"/>
  <c r="N3804" i="1"/>
  <c r="N5033" i="1"/>
  <c r="N9932" i="1"/>
  <c r="N9835" i="1"/>
  <c r="N7206" i="1"/>
  <c r="N9369" i="1"/>
  <c r="N8974" i="1"/>
  <c r="N7012" i="1"/>
  <c r="N8158" i="1"/>
  <c r="N9732" i="1"/>
  <c r="N8142" i="1"/>
  <c r="N3760" i="1"/>
  <c r="N5835" i="1"/>
  <c r="N2560" i="1"/>
  <c r="N4243" i="1"/>
  <c r="N4870" i="1"/>
  <c r="N5855" i="1"/>
  <c r="N7833" i="1"/>
  <c r="N1216" i="1"/>
  <c r="N3958" i="1"/>
  <c r="N224" i="1"/>
  <c r="N8346" i="1"/>
  <c r="N2903" i="1"/>
  <c r="N1298" i="1"/>
  <c r="N1662" i="1"/>
  <c r="N2770" i="1"/>
  <c r="N8557" i="1"/>
  <c r="N485" i="1"/>
  <c r="N7055" i="1"/>
  <c r="N3829" i="1"/>
  <c r="N1700" i="1"/>
  <c r="N3810" i="1"/>
  <c r="N6076" i="1"/>
  <c r="N3061" i="1"/>
  <c r="N6457" i="1"/>
  <c r="N3211" i="1"/>
  <c r="N5591" i="1"/>
  <c r="N393" i="1"/>
  <c r="N8680" i="1"/>
  <c r="N114" i="1"/>
  <c r="N4829" i="1"/>
  <c r="N1247" i="1"/>
  <c r="N7481" i="1"/>
  <c r="N9886" i="1"/>
  <c r="N4703" i="1"/>
  <c r="N6047" i="1"/>
  <c r="N2661" i="1"/>
  <c r="N5436" i="1"/>
  <c r="N7141" i="1"/>
  <c r="N4135" i="1"/>
  <c r="N4924" i="1"/>
  <c r="N4728" i="1"/>
  <c r="N6904" i="1"/>
  <c r="N2825" i="1"/>
  <c r="N414" i="1"/>
  <c r="N1377" i="1"/>
  <c r="N5370" i="1"/>
  <c r="N9990" i="1"/>
  <c r="N2384" i="1"/>
  <c r="N8815" i="1"/>
  <c r="N10000" i="1"/>
  <c r="N112" i="1"/>
  <c r="N6631" i="1"/>
  <c r="N8153" i="1"/>
  <c r="N3357" i="1"/>
  <c r="N172" i="1"/>
  <c r="N9433" i="1"/>
  <c r="N9310" i="1"/>
  <c r="N814" i="1"/>
  <c r="N2711" i="1"/>
  <c r="N913" i="1"/>
  <c r="N9299" i="1"/>
  <c r="N3964" i="1"/>
  <c r="N6730" i="1"/>
  <c r="N8213" i="1"/>
  <c r="N2555" i="1"/>
  <c r="N875" i="1"/>
  <c r="N300" i="1"/>
  <c r="N5762" i="1"/>
  <c r="N9553" i="1"/>
  <c r="N6994" i="1"/>
  <c r="N1981" i="1"/>
  <c r="N3913" i="1"/>
  <c r="N8225" i="1"/>
  <c r="N7378" i="1"/>
  <c r="N7848" i="1"/>
  <c r="N7230" i="1"/>
  <c r="N4402" i="1"/>
  <c r="N6384" i="1"/>
  <c r="N4083" i="1"/>
  <c r="N7448" i="1"/>
  <c r="N7125" i="1"/>
  <c r="N2915" i="1"/>
  <c r="N9594" i="1"/>
  <c r="N591" i="1"/>
  <c r="N3023" i="1"/>
  <c r="N6977" i="1"/>
  <c r="N2368" i="1"/>
  <c r="N7750" i="1"/>
  <c r="N3378" i="1"/>
  <c r="N5711" i="1"/>
  <c r="N4739" i="1"/>
  <c r="N3980" i="1"/>
  <c r="N8955" i="1"/>
  <c r="N705" i="1"/>
  <c r="N4673" i="1"/>
  <c r="N7138" i="1"/>
  <c r="N8561" i="1"/>
  <c r="N2364" i="1"/>
  <c r="N4715" i="1"/>
  <c r="N2815" i="1"/>
  <c r="N5816" i="1"/>
  <c r="N7499" i="1"/>
  <c r="N9615" i="1"/>
  <c r="N7477" i="1"/>
  <c r="N6374" i="1"/>
  <c r="N4169" i="1"/>
  <c r="N3504" i="1"/>
  <c r="N8122" i="1"/>
  <c r="N2498" i="1"/>
  <c r="N2673" i="1"/>
  <c r="N9582" i="1"/>
  <c r="N7964" i="1"/>
  <c r="N9901" i="1"/>
  <c r="N3715" i="1"/>
  <c r="N6782" i="1"/>
  <c r="N8995" i="1"/>
  <c r="N1360" i="1"/>
  <c r="N1536" i="1"/>
  <c r="N6780" i="1"/>
  <c r="N2734" i="1"/>
  <c r="N4455" i="1"/>
  <c r="N4072" i="1"/>
  <c r="N8708" i="1"/>
  <c r="N4314" i="1"/>
  <c r="N225" i="1"/>
  <c r="N7783" i="1"/>
  <c r="N3006" i="1"/>
  <c r="N1294" i="1"/>
  <c r="N8416" i="1"/>
  <c r="N661" i="1"/>
  <c r="N7043" i="1"/>
  <c r="N7445" i="1"/>
  <c r="N737" i="1"/>
  <c r="N7816" i="1"/>
  <c r="N8712" i="1"/>
  <c r="N2894" i="1"/>
  <c r="N8951" i="1"/>
  <c r="N3129" i="1"/>
  <c r="N3394" i="1"/>
  <c r="N5838" i="1"/>
  <c r="N7400" i="1"/>
  <c r="N5434" i="1"/>
  <c r="N2069" i="1"/>
  <c r="N8997" i="1"/>
  <c r="N2646" i="1"/>
  <c r="N7163" i="1"/>
  <c r="N6069" i="1"/>
  <c r="N5374" i="1"/>
  <c r="N6824" i="1"/>
  <c r="N7608" i="1"/>
  <c r="N1248" i="1"/>
  <c r="N9229" i="1"/>
  <c r="N972" i="1"/>
  <c r="N8528" i="1"/>
  <c r="N881" i="1"/>
  <c r="N7599" i="1"/>
  <c r="N9411" i="1"/>
  <c r="N9475" i="1"/>
  <c r="N5974" i="1"/>
  <c r="N7542" i="1"/>
  <c r="N102" i="1"/>
  <c r="N2058" i="1"/>
  <c r="N658" i="1"/>
  <c r="N2860" i="1"/>
  <c r="N5155" i="1"/>
  <c r="N6133" i="1"/>
  <c r="N8667" i="1"/>
  <c r="N7999" i="1"/>
  <c r="N1995" i="1"/>
  <c r="N6907" i="1"/>
  <c r="N3185" i="1"/>
  <c r="N6724" i="1"/>
  <c r="N1020" i="1"/>
  <c r="N8633" i="1"/>
  <c r="N8958" i="1"/>
  <c r="N3507" i="1"/>
  <c r="N5967" i="1"/>
  <c r="N8002" i="1"/>
  <c r="N9478" i="1"/>
  <c r="N6404" i="1"/>
  <c r="N7031" i="1"/>
  <c r="N3266" i="1"/>
  <c r="N9851" i="1"/>
  <c r="N128" i="1"/>
  <c r="N8124" i="1"/>
  <c r="N8089" i="1"/>
  <c r="N368" i="1"/>
  <c r="N2353" i="1"/>
  <c r="N61" i="1"/>
  <c r="N7071" i="1"/>
  <c r="N4129" i="1"/>
  <c r="N2207" i="1"/>
  <c r="N9406" i="1"/>
  <c r="N5831" i="1"/>
  <c r="N7824" i="1"/>
  <c r="N1112" i="1"/>
  <c r="N5980" i="1"/>
  <c r="N1782" i="1"/>
  <c r="N4577" i="1"/>
  <c r="N161" i="1"/>
  <c r="N8352" i="1"/>
  <c r="N6868" i="1"/>
  <c r="N7937" i="1"/>
  <c r="N6299" i="1"/>
  <c r="N4804" i="1"/>
  <c r="N5531" i="1"/>
  <c r="N6075" i="1"/>
  <c r="N8623" i="1"/>
  <c r="N8945" i="1"/>
  <c r="N8681" i="1"/>
  <c r="N4754" i="1"/>
  <c r="N951" i="1"/>
  <c r="N2739" i="1"/>
  <c r="N329" i="1"/>
  <c r="N5775" i="1"/>
  <c r="N5104" i="1"/>
  <c r="N5034" i="1"/>
  <c r="N9348" i="1"/>
  <c r="N1930" i="1"/>
  <c r="N759" i="1"/>
  <c r="N4968" i="1"/>
  <c r="N9234" i="1"/>
  <c r="N6165" i="1"/>
  <c r="N2305" i="1"/>
  <c r="N8514" i="1"/>
  <c r="N4078" i="1"/>
  <c r="N2727" i="1"/>
  <c r="N5640" i="1"/>
  <c r="N7476" i="1"/>
  <c r="N1934" i="1"/>
  <c r="N6952" i="1"/>
  <c r="N6657" i="1"/>
  <c r="N763" i="1"/>
  <c r="N7435" i="1"/>
  <c r="N7714" i="1"/>
  <c r="N3384" i="1"/>
  <c r="N4327" i="1"/>
  <c r="N6413" i="1"/>
  <c r="N953" i="1"/>
  <c r="N3681" i="1"/>
  <c r="N345" i="1"/>
  <c r="N1170" i="1"/>
  <c r="N4879" i="1"/>
  <c r="N2972" i="1"/>
  <c r="N9063" i="1"/>
  <c r="N3601" i="1"/>
  <c r="N904" i="1"/>
  <c r="N9044" i="1"/>
  <c r="N4189" i="1"/>
  <c r="N1085" i="1"/>
  <c r="N7200" i="1"/>
  <c r="N7625" i="1"/>
  <c r="N8897" i="1"/>
  <c r="N79" i="1"/>
  <c r="N4897" i="1"/>
  <c r="N1465" i="1"/>
  <c r="N5725" i="1"/>
  <c r="N6310" i="1"/>
  <c r="N9709" i="1"/>
  <c r="N1136" i="1"/>
  <c r="N9688" i="1"/>
  <c r="N4546" i="1"/>
  <c r="N3402" i="1"/>
  <c r="N7101" i="1"/>
  <c r="N3714" i="1"/>
  <c r="N1748" i="1"/>
  <c r="N6120" i="1"/>
  <c r="N3456" i="1"/>
  <c r="N9174" i="1"/>
  <c r="N2169" i="1"/>
  <c r="N8862" i="1"/>
  <c r="N2165" i="1"/>
  <c r="N7676" i="1"/>
  <c r="N9488" i="1"/>
  <c r="N3243" i="1"/>
  <c r="N4823" i="1"/>
  <c r="N8679" i="1"/>
  <c r="N5237" i="1"/>
  <c r="N5819" i="1"/>
  <c r="N9640" i="1"/>
  <c r="N998" i="1"/>
  <c r="N1315" i="1"/>
  <c r="N6731" i="1"/>
  <c r="N3054" i="1"/>
  <c r="N1334" i="1"/>
  <c r="N7837" i="1"/>
  <c r="N8235" i="1"/>
  <c r="N9323" i="1"/>
  <c r="N7787" i="1"/>
  <c r="N57" i="1"/>
  <c r="N2270" i="1"/>
  <c r="N4127" i="1"/>
  <c r="N8412" i="1"/>
  <c r="N7487" i="1"/>
  <c r="N7531" i="1"/>
  <c r="N7201" i="1"/>
  <c r="N5634" i="1"/>
  <c r="N8450" i="1"/>
  <c r="N794" i="1"/>
  <c r="N6044" i="1"/>
  <c r="N4988" i="1"/>
  <c r="N1521" i="1"/>
  <c r="N6106" i="1"/>
  <c r="N4671" i="1"/>
  <c r="N7791" i="1"/>
  <c r="N9264" i="1"/>
  <c r="N8086" i="1"/>
  <c r="N6974" i="1"/>
  <c r="N1219" i="1"/>
  <c r="N5428" i="1"/>
  <c r="N8971" i="1"/>
  <c r="N9115" i="1"/>
  <c r="N8220" i="1"/>
  <c r="N3017" i="1"/>
  <c r="N7402" i="1"/>
  <c r="N4635" i="1"/>
  <c r="N1345" i="1"/>
  <c r="N7489" i="1"/>
  <c r="N8617" i="1"/>
  <c r="N6238" i="1"/>
  <c r="N4112" i="1"/>
  <c r="N8446" i="1"/>
  <c r="N4195" i="1"/>
  <c r="N2816" i="1"/>
  <c r="N5069" i="1"/>
  <c r="N6281" i="1"/>
  <c r="N9182" i="1"/>
  <c r="N5557" i="1"/>
  <c r="N8634" i="1"/>
  <c r="N7591" i="1"/>
  <c r="N2629" i="1"/>
  <c r="N3486" i="1"/>
  <c r="N372" i="1"/>
  <c r="N1422" i="1"/>
  <c r="N3854" i="1"/>
  <c r="N5495" i="1"/>
  <c r="N5228" i="1"/>
  <c r="N9659" i="1"/>
  <c r="N1573" i="1"/>
  <c r="N8182" i="1"/>
  <c r="N1192" i="1"/>
  <c r="N3231" i="1"/>
  <c r="N9176" i="1"/>
  <c r="N7858" i="1"/>
  <c r="N3850" i="1"/>
  <c r="N5414" i="1"/>
  <c r="N7988" i="1"/>
  <c r="N5539" i="1"/>
  <c r="N3858" i="1"/>
  <c r="N344" i="1"/>
  <c r="N597" i="1"/>
  <c r="N7836" i="1"/>
  <c r="N8080" i="1"/>
  <c r="N5916" i="1"/>
  <c r="N6166" i="1"/>
  <c r="N6098" i="1"/>
  <c r="N9245" i="1"/>
  <c r="N8620" i="1"/>
  <c r="N8459" i="1"/>
  <c r="N5072" i="1"/>
  <c r="N6092" i="1"/>
  <c r="N6131" i="1"/>
  <c r="N1512" i="1"/>
  <c r="N4954" i="1"/>
  <c r="N7405" i="1"/>
  <c r="N2395" i="1"/>
  <c r="N1609" i="1"/>
  <c r="N6658" i="1"/>
  <c r="N3558" i="1"/>
  <c r="N8449" i="1"/>
  <c r="N2285" i="1"/>
  <c r="N587" i="1"/>
  <c r="N2780" i="1"/>
  <c r="N6407" i="1"/>
  <c r="N2867" i="1"/>
  <c r="N5616" i="1"/>
  <c r="N461" i="1"/>
  <c r="N6859" i="1"/>
  <c r="N9664" i="1"/>
  <c r="N2107" i="1"/>
  <c r="N9918" i="1"/>
  <c r="N815" i="1"/>
  <c r="N5521" i="1"/>
  <c r="N4191" i="1"/>
  <c r="N7387" i="1"/>
  <c r="N3727" i="1"/>
  <c r="N6479" i="1"/>
  <c r="N9856" i="1"/>
  <c r="N6834" i="1"/>
  <c r="N7076" i="1"/>
  <c r="N5746" i="1"/>
  <c r="N7730" i="1"/>
  <c r="N6100" i="1"/>
  <c r="N2748" i="1"/>
  <c r="N1448" i="1"/>
  <c r="N729" i="1"/>
  <c r="N5752" i="1"/>
  <c r="N6931" i="1"/>
  <c r="N6516" i="1"/>
  <c r="N1976" i="1"/>
  <c r="N7846" i="1"/>
  <c r="N221" i="1"/>
  <c r="N2710" i="1"/>
  <c r="N678" i="1"/>
  <c r="N5029" i="1"/>
  <c r="N1674" i="1"/>
  <c r="N5866" i="1"/>
  <c r="N8752" i="1"/>
  <c r="N9955" i="1"/>
  <c r="N4598" i="1"/>
  <c r="N4951" i="1"/>
  <c r="N6146" i="1"/>
  <c r="N5411" i="1"/>
  <c r="N1567" i="1"/>
  <c r="N707" i="1"/>
  <c r="N8297" i="1"/>
  <c r="N7860" i="1"/>
  <c r="N5822" i="1"/>
  <c r="N5859" i="1"/>
  <c r="N2115" i="1"/>
  <c r="N9692" i="1"/>
  <c r="N7781" i="1"/>
  <c r="N2918" i="1"/>
  <c r="N7030" i="1"/>
  <c r="N8896" i="1"/>
  <c r="N2065" i="1"/>
  <c r="N8117" i="1"/>
  <c r="N491" i="1"/>
  <c r="N8100" i="1"/>
  <c r="N4844" i="1"/>
  <c r="N6872" i="1"/>
  <c r="N9227" i="1"/>
  <c r="N5451" i="1"/>
  <c r="N6917" i="1"/>
  <c r="N6497" i="1"/>
  <c r="N8426" i="1"/>
  <c r="N2792" i="1"/>
  <c r="N1827" i="1"/>
  <c r="N919" i="1"/>
  <c r="N7621" i="1"/>
  <c r="N9050" i="1"/>
  <c r="N825" i="1"/>
  <c r="N7958" i="1"/>
  <c r="N135" i="1"/>
  <c r="N1480" i="1"/>
  <c r="N2738" i="1"/>
  <c r="N5217" i="1"/>
  <c r="N8294" i="1"/>
  <c r="N4798" i="1"/>
  <c r="N270" i="1"/>
  <c r="N4765" i="1"/>
  <c r="N8043" i="1"/>
  <c r="N917" i="1"/>
  <c r="N9194" i="1"/>
  <c r="N8957" i="1"/>
  <c r="N1921" i="1"/>
  <c r="N1815" i="1"/>
  <c r="N6832" i="1"/>
  <c r="N4433" i="1"/>
  <c r="N8443" i="1"/>
  <c r="N9062" i="1"/>
  <c r="N5761" i="1"/>
  <c r="N9236" i="1"/>
  <c r="N8792" i="1"/>
  <c r="N1728" i="1"/>
  <c r="N6515" i="1"/>
  <c r="N4939" i="1"/>
  <c r="N5362" i="1"/>
  <c r="N1464" i="1"/>
  <c r="N4304" i="1"/>
  <c r="N4545" i="1"/>
  <c r="N7333" i="1"/>
  <c r="N8964" i="1"/>
  <c r="N1953" i="1"/>
  <c r="N8113" i="1"/>
  <c r="N6328" i="1"/>
  <c r="N8482" i="1"/>
  <c r="N8048" i="1"/>
  <c r="N1711" i="1"/>
  <c r="N1962" i="1"/>
  <c r="N7642" i="1"/>
  <c r="N5439" i="1"/>
  <c r="N3889" i="1"/>
  <c r="N4045" i="1"/>
  <c r="N5256" i="1"/>
  <c r="N6874" i="1"/>
  <c r="N3619" i="1"/>
  <c r="N2985" i="1"/>
  <c r="N2128" i="1"/>
  <c r="N6323" i="1"/>
  <c r="N3202" i="1"/>
  <c r="N4866" i="1"/>
  <c r="N7978" i="1"/>
  <c r="N3355" i="1"/>
  <c r="N2883" i="1"/>
  <c r="N2062" i="1"/>
  <c r="N5764" i="1"/>
  <c r="N292" i="1"/>
  <c r="N8594" i="1"/>
  <c r="N2210" i="1"/>
  <c r="N8256" i="1"/>
  <c r="N8439" i="1"/>
  <c r="N837" i="1"/>
  <c r="N6914" i="1"/>
  <c r="N4141" i="1"/>
  <c r="N2280" i="1"/>
  <c r="N7046" i="1"/>
  <c r="N5849" i="1"/>
  <c r="N1900" i="1"/>
  <c r="N6456" i="1"/>
  <c r="N6727" i="1"/>
  <c r="N4202" i="1"/>
  <c r="N3956" i="1"/>
  <c r="N9686" i="1"/>
  <c r="N8718" i="1"/>
  <c r="N6979" i="1"/>
  <c r="N7686" i="1"/>
  <c r="N615" i="1"/>
  <c r="N2047" i="1"/>
  <c r="N7336" i="1"/>
  <c r="N264" i="1"/>
  <c r="N9232" i="1"/>
  <c r="N687" i="1"/>
  <c r="N9530" i="1"/>
  <c r="N380" i="1"/>
  <c r="N7705" i="1"/>
  <c r="N2451" i="1"/>
  <c r="N8373" i="1"/>
  <c r="N5867" i="1"/>
  <c r="N1467" i="1"/>
  <c r="N6618" i="1"/>
  <c r="N6641" i="1"/>
  <c r="N9681" i="1"/>
  <c r="N5622" i="1"/>
  <c r="N1650" i="1"/>
  <c r="N1232" i="1"/>
  <c r="N9030" i="1"/>
  <c r="N5096" i="1"/>
  <c r="N1175" i="1"/>
  <c r="N8447" i="1"/>
  <c r="N8747" i="1"/>
  <c r="N8596" i="1"/>
  <c r="N3625" i="1"/>
  <c r="N8307" i="1"/>
  <c r="N2945" i="1"/>
  <c r="N4416" i="1"/>
  <c r="N8519" i="1"/>
  <c r="N139" i="1"/>
  <c r="N727" i="1"/>
  <c r="N4281" i="1"/>
  <c r="N323" i="1"/>
  <c r="N4448" i="1"/>
  <c r="N143" i="1"/>
  <c r="N5170" i="1"/>
  <c r="N4991" i="1"/>
  <c r="N152" i="1"/>
  <c r="N6015" i="1"/>
  <c r="N2354" i="1"/>
  <c r="N6482" i="1"/>
  <c r="N2741" i="1"/>
  <c r="N2676" i="1"/>
  <c r="N6567" i="1"/>
  <c r="N5887" i="1"/>
  <c r="N6212" i="1"/>
  <c r="N5311" i="1"/>
  <c r="N1442" i="1"/>
  <c r="N4943" i="1"/>
  <c r="N3826" i="1"/>
  <c r="N4784" i="1"/>
  <c r="N2292" i="1"/>
  <c r="N2373" i="1"/>
  <c r="N260" i="1"/>
  <c r="N5562" i="1"/>
  <c r="N6049" i="1"/>
  <c r="N299" i="1"/>
  <c r="N2017" i="1"/>
  <c r="N7850" i="1"/>
  <c r="N8355" i="1"/>
  <c r="N3794" i="1"/>
  <c r="N3459" i="1"/>
  <c r="N4302" i="1"/>
  <c r="N1224" i="1"/>
  <c r="N5578" i="1"/>
  <c r="N8464" i="1"/>
  <c r="N2965" i="1"/>
  <c r="N9305" i="1"/>
  <c r="N7118" i="1"/>
  <c r="N3686" i="1"/>
  <c r="N3520" i="1"/>
  <c r="N5151" i="1"/>
  <c r="N4963" i="1"/>
  <c r="N750" i="1"/>
  <c r="N1322" i="1"/>
  <c r="N6816" i="1"/>
  <c r="N8532" i="1"/>
  <c r="N2024" i="1"/>
  <c r="N5065" i="1"/>
  <c r="N3194" i="1"/>
  <c r="N2327" i="1"/>
  <c r="N1103" i="1"/>
  <c r="N9221" i="1"/>
  <c r="N9808" i="1"/>
  <c r="N6173" i="1"/>
  <c r="N5123" i="1"/>
  <c r="N1937" i="1"/>
  <c r="N5091" i="1"/>
  <c r="N1208" i="1"/>
  <c r="N9422" i="1"/>
  <c r="N9937" i="1"/>
  <c r="N4406" i="1"/>
  <c r="N9019" i="1"/>
  <c r="N6205" i="1"/>
  <c r="N3477" i="1"/>
  <c r="N4240" i="1"/>
  <c r="N6062" i="1"/>
  <c r="N3125" i="1"/>
  <c r="N6334" i="1"/>
  <c r="N9289" i="1"/>
  <c r="N1445" i="1"/>
  <c r="N4340" i="1"/>
  <c r="N3201" i="1"/>
  <c r="N9887" i="1"/>
  <c r="N9914" i="1"/>
  <c r="N693" i="1"/>
  <c r="N6764" i="1"/>
  <c r="N9098" i="1"/>
  <c r="N6422" i="1"/>
  <c r="N1013" i="1"/>
  <c r="N1906" i="1"/>
  <c r="N1078" i="1"/>
  <c r="N3815" i="1"/>
  <c r="N7671" i="1"/>
  <c r="N1580" i="1"/>
  <c r="N3565" i="1"/>
  <c r="N9454" i="1"/>
  <c r="N6900" i="1"/>
  <c r="N71" i="1"/>
  <c r="N652" i="1"/>
  <c r="N5801" i="1"/>
  <c r="N4852" i="1"/>
  <c r="N8985" i="1"/>
  <c r="N8463" i="1"/>
  <c r="N5211" i="1"/>
  <c r="N410" i="1"/>
  <c r="N462" i="1"/>
  <c r="N3108" i="1"/>
  <c r="N3343" i="1"/>
  <c r="N1137" i="1"/>
  <c r="N7" i="1"/>
  <c r="N8026" i="1"/>
  <c r="N4551" i="1"/>
  <c r="N7393" i="1"/>
  <c r="N306" i="1"/>
  <c r="N2501" i="1"/>
  <c r="N8911" i="1"/>
  <c r="N8716" i="1"/>
  <c r="N7179" i="1"/>
  <c r="N9207" i="1"/>
  <c r="N4970" i="1"/>
  <c r="N6210" i="1"/>
  <c r="N5797" i="1"/>
  <c r="N3469" i="1"/>
  <c r="N3591" i="1"/>
  <c r="N8115" i="1"/>
  <c r="N1928" i="1"/>
  <c r="N6761" i="1"/>
  <c r="N9741" i="1"/>
  <c r="N7779" i="1"/>
  <c r="N3371" i="1"/>
  <c r="N3842" i="1"/>
  <c r="N3097" i="1"/>
  <c r="N2432" i="1"/>
  <c r="N3728" i="1"/>
  <c r="N801" i="1"/>
  <c r="N8226" i="1"/>
  <c r="N6514" i="1"/>
  <c r="N7909" i="1"/>
  <c r="N217" i="1"/>
  <c r="N2294" i="1"/>
  <c r="N8093" i="1"/>
  <c r="N3611" i="1"/>
  <c r="N1416" i="1"/>
  <c r="N9998" i="1"/>
  <c r="N786" i="1"/>
  <c r="N8599" i="1"/>
  <c r="N1046" i="1"/>
  <c r="N5427" i="1"/>
  <c r="N3493" i="1"/>
  <c r="N9031" i="1"/>
  <c r="N3510" i="1"/>
  <c r="N5614" i="1"/>
  <c r="N1004" i="1"/>
  <c r="N4659" i="1"/>
  <c r="N2300" i="1"/>
  <c r="N6987" i="1"/>
  <c r="N6626" i="1"/>
  <c r="N159" i="1"/>
  <c r="N4597" i="1"/>
  <c r="N1086" i="1"/>
  <c r="N1382" i="1"/>
  <c r="N7966" i="1"/>
  <c r="N3814" i="1"/>
  <c r="N8460" i="1"/>
  <c r="N3743" i="1"/>
  <c r="N239" i="1"/>
  <c r="N7152" i="1"/>
  <c r="N5543" i="1"/>
  <c r="N2958" i="1"/>
  <c r="N5919" i="1"/>
  <c r="N1893" i="1"/>
  <c r="N864" i="1"/>
  <c r="N3263" i="1"/>
  <c r="N805" i="1"/>
  <c r="N7133" i="1"/>
  <c r="N7605" i="1"/>
  <c r="N8039" i="1"/>
  <c r="N3165" i="1"/>
  <c r="N5613" i="1"/>
  <c r="N9676" i="1"/>
  <c r="N1264" i="1"/>
  <c r="N3573" i="1"/>
  <c r="N2310" i="1"/>
  <c r="N4337" i="1"/>
  <c r="N1196" i="1"/>
  <c r="N4771" i="1"/>
  <c r="N7953" i="1"/>
  <c r="N7680" i="1"/>
  <c r="N9445" i="1"/>
  <c r="N5850" i="1"/>
  <c r="N3970" i="1"/>
  <c r="N4692" i="1"/>
  <c r="N6470" i="1"/>
  <c r="N8232" i="1"/>
  <c r="N3175" i="1"/>
  <c r="N8662" i="1"/>
  <c r="N453" i="1"/>
  <c r="N5936" i="1"/>
  <c r="N7093" i="1"/>
  <c r="N7161" i="1"/>
  <c r="N5247" i="1"/>
  <c r="N3495" i="1"/>
  <c r="N8790" i="1"/>
  <c r="N9205" i="1"/>
  <c r="N2220" i="1"/>
  <c r="N8646" i="1"/>
  <c r="N9818" i="1"/>
  <c r="N9169" i="1"/>
  <c r="N7218" i="1"/>
  <c r="N9626" i="1"/>
  <c r="N2034" i="1"/>
  <c r="N3287" i="1"/>
  <c r="N7584" i="1"/>
  <c r="N6577" i="1"/>
  <c r="N2475" i="1"/>
  <c r="N6340" i="1"/>
  <c r="N3450" i="1"/>
  <c r="N9893" i="1"/>
  <c r="N3868" i="1"/>
  <c r="N1266" i="1"/>
  <c r="N5686" i="1"/>
  <c r="N370" i="1"/>
  <c r="N2650" i="1"/>
  <c r="N3813" i="1"/>
  <c r="N8411" i="1"/>
  <c r="N3549" i="1"/>
  <c r="N7563" i="1"/>
  <c r="N614" i="1"/>
  <c r="N6586" i="1"/>
  <c r="N3122" i="1"/>
  <c r="N4115" i="1"/>
  <c r="N9184" i="1"/>
  <c r="N3989" i="1"/>
  <c r="N6839" i="1"/>
  <c r="N1151" i="1"/>
  <c r="N6438" i="1"/>
  <c r="N2594" i="1"/>
  <c r="N746" i="1"/>
  <c r="N9427" i="1"/>
  <c r="N7668" i="1"/>
  <c r="N5074" i="1"/>
  <c r="N3417" i="1"/>
  <c r="N8767" i="1"/>
  <c r="N7984" i="1"/>
  <c r="N72" i="1"/>
  <c r="N682" i="1"/>
  <c r="N3405" i="1"/>
  <c r="N6080" i="1"/>
  <c r="N2339" i="1"/>
  <c r="N2317" i="1"/>
  <c r="N6638" i="1"/>
  <c r="N6906" i="1"/>
  <c r="N5779" i="1"/>
  <c r="N9922" i="1"/>
  <c r="N4894" i="1"/>
  <c r="N6306" i="1"/>
  <c r="N7007" i="1"/>
  <c r="N53" i="1"/>
  <c r="N2595" i="1"/>
  <c r="N6361" i="1"/>
  <c r="N9501" i="1"/>
  <c r="N1709" i="1"/>
  <c r="N9230" i="1"/>
  <c r="N9699" i="1"/>
  <c r="N7096" i="1"/>
  <c r="N5383" i="1"/>
  <c r="N7628" i="1"/>
  <c r="N6735" i="1"/>
  <c r="N6563" i="1"/>
  <c r="N3767" i="1"/>
  <c r="N3764" i="1"/>
  <c r="N6241" i="1"/>
  <c r="N2298" i="1"/>
  <c r="N4409" i="1"/>
  <c r="N1368" i="1"/>
  <c r="N7175" i="1"/>
  <c r="N4755" i="1"/>
  <c r="N6857" i="1"/>
  <c r="N754" i="1"/>
  <c r="N9882" i="1"/>
  <c r="N2886" i="1"/>
  <c r="N905" i="1"/>
  <c r="N3892" i="1"/>
  <c r="N7514" i="1"/>
  <c r="N7478" i="1"/>
  <c r="N6630" i="1"/>
  <c r="N3106" i="1"/>
  <c r="N4985" i="1"/>
  <c r="N9329" i="1"/>
  <c r="N7554" i="1"/>
  <c r="N7318" i="1"/>
  <c r="N1052" i="1"/>
  <c r="N3669" i="1"/>
  <c r="N6357" i="1"/>
  <c r="N7638" i="1"/>
  <c r="N2720" i="1"/>
  <c r="N9650" i="1"/>
  <c r="N3436" i="1"/>
  <c r="N4126" i="1"/>
  <c r="N6548" i="1"/>
  <c r="N3915" i="1"/>
  <c r="N3322" i="1"/>
  <c r="N5037" i="1"/>
  <c r="N9177" i="1"/>
  <c r="N3702" i="1"/>
  <c r="N5726" i="1"/>
  <c r="N4593" i="1"/>
  <c r="N6807" i="1"/>
  <c r="N3247" i="1"/>
  <c r="N1819" i="1"/>
  <c r="N9168" i="1"/>
  <c r="N2211" i="1"/>
  <c r="N4134" i="1"/>
  <c r="N1018" i="1"/>
  <c r="N4787" i="1"/>
  <c r="N936" i="1"/>
  <c r="N4743" i="1"/>
  <c r="N2944" i="1"/>
  <c r="N1469" i="1"/>
  <c r="N3127" i="1"/>
  <c r="N2188" i="1"/>
  <c r="N8858" i="1"/>
  <c r="N9077" i="1"/>
  <c r="N6433" i="1"/>
  <c r="N6517" i="1"/>
  <c r="N1176" i="1"/>
  <c r="N6695" i="1"/>
  <c r="N4056" i="1"/>
  <c r="N6099" i="1"/>
  <c r="N2331" i="1"/>
  <c r="N2858" i="1"/>
  <c r="N8368" i="1"/>
  <c r="N7116" i="1"/>
  <c r="N8374" i="1"/>
  <c r="N9550" i="1"/>
  <c r="N280" i="1"/>
  <c r="N2566" i="1"/>
  <c r="N4711" i="1"/>
  <c r="N7918" i="1"/>
  <c r="N6628" i="1"/>
  <c r="N9018" i="1"/>
  <c r="N3680" i="1"/>
  <c r="N3886" i="1"/>
  <c r="N9973" i="1"/>
  <c r="N1926" i="1"/>
  <c r="N1090" i="1"/>
  <c r="N6825" i="1"/>
  <c r="N6235" i="1"/>
  <c r="N8738" i="1"/>
  <c r="N4793" i="1"/>
  <c r="N2791" i="1"/>
  <c r="N4781" i="1"/>
  <c r="N7090" i="1"/>
  <c r="N2082" i="1"/>
  <c r="N2168" i="1"/>
  <c r="N5913" i="1"/>
  <c r="N4171" i="1"/>
  <c r="N9241" i="1"/>
  <c r="N304" i="1"/>
  <c r="N620" i="1"/>
  <c r="N8586" i="1"/>
  <c r="N6483" i="1"/>
  <c r="N9171" i="1"/>
  <c r="N8264" i="1"/>
  <c r="N8114" i="1"/>
  <c r="N3038" i="1"/>
  <c r="N982" i="1"/>
  <c r="N7002" i="1"/>
  <c r="N5413" i="1"/>
  <c r="N4099" i="1"/>
  <c r="N1565" i="1"/>
  <c r="N8828" i="1"/>
  <c r="N8031" i="1"/>
  <c r="N7664" i="1"/>
  <c r="N7140" i="1"/>
  <c r="N1683" i="1"/>
  <c r="N9066" i="1"/>
  <c r="N2052" i="1"/>
  <c r="N5479" i="1"/>
  <c r="N4974" i="1"/>
  <c r="N1917" i="1"/>
  <c r="N7782" i="1"/>
  <c r="N8539" i="1"/>
  <c r="N8241" i="1"/>
  <c r="N2116" i="1"/>
  <c r="N8303" i="1"/>
  <c r="N5741" i="1"/>
  <c r="N849" i="1"/>
  <c r="N3792" i="1"/>
  <c r="N8614" i="1"/>
  <c r="N4820" i="1"/>
  <c r="N1491" i="1"/>
  <c r="N2113" i="1"/>
  <c r="N361" i="1"/>
  <c r="N5444" i="1"/>
  <c r="N1007" i="1"/>
  <c r="N9011" i="1"/>
  <c r="N9318" i="1"/>
  <c r="N3100" i="1"/>
  <c r="N5783" i="1"/>
  <c r="N8880" i="1"/>
  <c r="N8083" i="1"/>
  <c r="N4160" i="1"/>
  <c r="N8205" i="1"/>
  <c r="N89" i="1"/>
  <c r="N5595" i="1"/>
  <c r="N4543" i="1"/>
  <c r="N9145" i="1"/>
  <c r="N6184" i="1"/>
  <c r="N5426" i="1"/>
  <c r="N3468" i="1"/>
  <c r="N3386" i="1"/>
  <c r="N5165" i="1"/>
  <c r="N8237" i="1"/>
  <c r="N7651" i="1"/>
  <c r="N3694" i="1"/>
  <c r="N6134" i="1"/>
  <c r="N5759" i="1"/>
  <c r="N2425" i="1"/>
  <c r="N8831" i="1"/>
  <c r="N8656" i="1"/>
  <c r="N1869" i="1"/>
  <c r="N3890" i="1"/>
  <c r="N4628" i="1"/>
  <c r="N1985" i="1"/>
  <c r="N4203" i="1"/>
  <c r="N1409" i="1"/>
  <c r="N8751" i="1"/>
  <c r="N2426" i="1"/>
  <c r="N8707" i="1"/>
  <c r="N9246" i="1"/>
  <c r="N8403" i="1"/>
  <c r="N7015" i="1"/>
  <c r="N9870" i="1"/>
  <c r="N3784" i="1"/>
  <c r="N1566" i="1"/>
  <c r="N5467" i="1"/>
  <c r="N3819" i="1"/>
  <c r="N5024" i="1"/>
  <c r="N9546" i="1"/>
  <c r="N8245" i="1"/>
  <c r="N1202" i="1"/>
  <c r="N4913" i="1"/>
  <c r="N301" i="1"/>
  <c r="N7683" i="1"/>
  <c r="N6538" i="1"/>
  <c r="N8990" i="1"/>
  <c r="N2255" i="1"/>
  <c r="N8742" i="1"/>
  <c r="N3912" i="1"/>
  <c r="N8522" i="1"/>
  <c r="N9285" i="1"/>
  <c r="N4507" i="1"/>
  <c r="N5692" i="1"/>
  <c r="N5482" i="1"/>
  <c r="N7068" i="1"/>
  <c r="N8576" i="1"/>
  <c r="N8811" i="1"/>
  <c r="N1844" i="1"/>
  <c r="N4420" i="1"/>
  <c r="N3157" i="1"/>
  <c r="N3574" i="1"/>
  <c r="N5586" i="1"/>
  <c r="N5556" i="1"/>
  <c r="N4004" i="1"/>
  <c r="N5636" i="1"/>
  <c r="N3856" i="1"/>
  <c r="N7308" i="1"/>
  <c r="N3424" i="1"/>
  <c r="N4091" i="1"/>
  <c r="N2576" i="1"/>
  <c r="N5927" i="1"/>
  <c r="N49" i="1"/>
  <c r="N6168" i="1"/>
  <c r="N6288" i="1"/>
  <c r="N6224" i="1"/>
  <c r="N859" i="1"/>
  <c r="N5818" i="1"/>
  <c r="N5805" i="1"/>
  <c r="N8035" i="1"/>
  <c r="N2154" i="1"/>
  <c r="N2531" i="1"/>
  <c r="N305" i="1"/>
  <c r="N7199" i="1"/>
  <c r="N6965" i="1"/>
  <c r="N9313" i="1"/>
  <c r="N3921" i="1"/>
  <c r="N9456" i="1"/>
  <c r="N3088" i="1"/>
  <c r="N6326" i="1"/>
  <c r="N3707" i="1"/>
  <c r="N9668" i="1"/>
  <c r="N699" i="1"/>
  <c r="N9689" i="1"/>
  <c r="N4334" i="1"/>
  <c r="N7992" i="1"/>
  <c r="N1286" i="1"/>
  <c r="N9919" i="1"/>
  <c r="N2803" i="1"/>
  <c r="N6289" i="1"/>
  <c r="N9620" i="1"/>
  <c r="N5524" i="1"/>
  <c r="N7658" i="1"/>
  <c r="N4283" i="1"/>
  <c r="N489" i="1"/>
  <c r="N9438" i="1"/>
  <c r="N4588" i="1"/>
  <c r="N4430" i="1"/>
  <c r="N1317" i="1"/>
  <c r="N3929" i="1"/>
  <c r="N606" i="1"/>
  <c r="N5702" i="1"/>
  <c r="N920" i="1"/>
  <c r="N3448" i="1"/>
  <c r="N449" i="1"/>
  <c r="N8402" i="1"/>
  <c r="N1288" i="1"/>
  <c r="N5528" i="1"/>
  <c r="N4887" i="1"/>
  <c r="N1931" i="1"/>
  <c r="N9238" i="1"/>
  <c r="N3205" i="1"/>
  <c r="N3721" i="1"/>
  <c r="N5769" i="1"/>
  <c r="N4584" i="1"/>
  <c r="N7553" i="1"/>
  <c r="N5109" i="1"/>
  <c r="N4918" i="1"/>
  <c r="N5784" i="1"/>
  <c r="N7050" i="1"/>
  <c r="N1195" i="1"/>
  <c r="N9104" i="1"/>
  <c r="N2916" i="1"/>
  <c r="N2580" i="1"/>
  <c r="N9397" i="1"/>
  <c r="N1675" i="1"/>
  <c r="N3367" i="1"/>
  <c r="N7644" i="1"/>
  <c r="N3070" i="1"/>
  <c r="N3632" i="1"/>
  <c r="N7702" i="1"/>
  <c r="N1595" i="1"/>
  <c r="N8453" i="1"/>
  <c r="N2730" i="1"/>
  <c r="N5599" i="1"/>
  <c r="N52" i="1"/>
  <c r="N291" i="1"/>
  <c r="N5935" i="1"/>
  <c r="N2011" i="1"/>
  <c r="N5732" i="1"/>
  <c r="N9312" i="1"/>
  <c r="N5534" i="1"/>
  <c r="N9497" i="1"/>
  <c r="N2917" i="1"/>
  <c r="N990" i="1"/>
  <c r="N5275" i="1"/>
  <c r="N8736" i="1"/>
  <c r="N2599" i="1"/>
  <c r="N8941" i="1"/>
  <c r="N8556" i="1"/>
  <c r="N7647" i="1"/>
  <c r="N4993" i="1"/>
  <c r="N2564" i="1"/>
  <c r="N5437" i="1"/>
  <c r="N6612" i="1"/>
  <c r="N6494" i="1"/>
  <c r="N7458" i="1"/>
  <c r="N2221" i="1"/>
  <c r="N8492" i="1"/>
  <c r="N7904" i="1"/>
  <c r="N5555" i="1"/>
  <c r="N5961" i="1"/>
  <c r="N2674" i="1"/>
  <c r="N8330" i="1"/>
  <c r="N7019" i="1"/>
  <c r="N4298" i="1"/>
  <c r="N2138" i="1"/>
  <c r="N5319" i="1"/>
  <c r="N3905" i="1"/>
  <c r="N359" i="1"/>
  <c r="N4296" i="1"/>
  <c r="N3795" i="1"/>
  <c r="N2587" i="1"/>
  <c r="N5611" i="1"/>
  <c r="N1855" i="1"/>
  <c r="N9056" i="1"/>
  <c r="N4815" i="1"/>
  <c r="N6852" i="1"/>
  <c r="N9189" i="1"/>
  <c r="N390" i="1"/>
  <c r="N5664" i="1"/>
  <c r="N569" i="1"/>
  <c r="N3845" i="1"/>
  <c r="N5030" i="1"/>
  <c r="N7160" i="1"/>
  <c r="N6186" i="1"/>
  <c r="N4144" i="1"/>
  <c r="N6468" i="1"/>
  <c r="N2079" i="1"/>
  <c r="N5697" i="1"/>
  <c r="N2272" i="1"/>
  <c r="N7718" i="1"/>
  <c r="N6411" i="1"/>
  <c r="N9978" i="1"/>
  <c r="N1314" i="1"/>
  <c r="N2689" i="1"/>
  <c r="N4333" i="1"/>
  <c r="N155" i="1"/>
  <c r="N2940" i="1"/>
  <c r="N956" i="1"/>
  <c r="N8404" i="1"/>
  <c r="N9379" i="1"/>
  <c r="N6949" i="1"/>
  <c r="N3465" i="1"/>
  <c r="N1100" i="1"/>
  <c r="N9080" i="1"/>
  <c r="N8111" i="1"/>
  <c r="N9377" i="1"/>
  <c r="N1924" i="1"/>
  <c r="N2848" i="1"/>
  <c r="N4779" i="1"/>
  <c r="N6829" i="1"/>
  <c r="N1901" i="1"/>
  <c r="N5458" i="1"/>
  <c r="N1671" i="1"/>
  <c r="N7505" i="1"/>
  <c r="N3765" i="1"/>
  <c r="N1347" i="1"/>
  <c r="N8204" i="1"/>
  <c r="N9366" i="1"/>
  <c r="N9833" i="1"/>
  <c r="N8462" i="1"/>
  <c r="N2204" i="1"/>
  <c r="N5372" i="1"/>
  <c r="N7600" i="1"/>
  <c r="N566" i="1"/>
  <c r="N4408" i="1"/>
  <c r="N2025" i="1"/>
  <c r="N8504" i="1"/>
  <c r="N4975" i="1"/>
  <c r="N829" i="1"/>
  <c r="N3437" i="1"/>
  <c r="N9032" i="1"/>
  <c r="N523" i="1"/>
  <c r="N4187" i="1"/>
  <c r="N2974" i="1"/>
  <c r="N8263" i="1"/>
  <c r="N7149" i="1"/>
  <c r="N2937" i="1"/>
  <c r="N1462" i="1"/>
  <c r="N8132" i="1"/>
  <c r="N3849" i="1"/>
  <c r="N2863" i="1"/>
  <c r="N9708" i="1"/>
  <c r="N4869" i="1"/>
  <c r="N4461" i="1"/>
  <c r="N2400" i="1"/>
  <c r="N1092" i="1"/>
  <c r="N490" i="1"/>
  <c r="N5863" i="1"/>
  <c r="N6350" i="1"/>
  <c r="N4483" i="1"/>
  <c r="N5959" i="1"/>
  <c r="N1207" i="1"/>
  <c r="N5577" i="1"/>
  <c r="N4316" i="1"/>
  <c r="N1468" i="1"/>
  <c r="N2731" i="1"/>
  <c r="N249" i="1"/>
  <c r="N2619" i="1"/>
  <c r="N3562" i="1"/>
  <c r="N9208" i="1"/>
  <c r="N1114" i="1"/>
  <c r="N8686" i="1"/>
  <c r="N8301" i="1"/>
  <c r="N594" i="1"/>
  <c r="N8948" i="1"/>
  <c r="N3830" i="1"/>
  <c r="N6055" i="1"/>
  <c r="N2960" i="1"/>
  <c r="N5564" i="1"/>
  <c r="N3622" i="1"/>
  <c r="N4062" i="1"/>
  <c r="N2101" i="1"/>
  <c r="N3995" i="1"/>
  <c r="N5552" i="1"/>
  <c r="N6121" i="1"/>
  <c r="N3248" i="1"/>
  <c r="N3974" i="1"/>
  <c r="N1197" i="1"/>
  <c r="N4249" i="1"/>
  <c r="N9638" i="1"/>
  <c r="N6866" i="1"/>
  <c r="N4493" i="1"/>
  <c r="N199" i="1"/>
  <c r="N6848" i="1"/>
  <c r="N5233" i="1"/>
  <c r="N1874" i="1"/>
  <c r="N4566" i="1"/>
  <c r="N8817" i="1"/>
  <c r="N1880" i="1"/>
  <c r="N1034" i="1"/>
  <c r="N4937" i="1"/>
  <c r="N2182" i="1"/>
  <c r="N6200" i="1"/>
  <c r="N7502" i="1"/>
  <c r="N4562" i="1"/>
  <c r="N1160" i="1"/>
  <c r="N4417" i="1"/>
  <c r="N3119" i="1"/>
  <c r="N2430" i="1"/>
  <c r="N5225" i="1"/>
  <c r="N4404" i="1"/>
  <c r="N3535" i="1"/>
  <c r="N6748" i="1"/>
  <c r="N8310" i="1"/>
  <c r="N7070" i="1"/>
  <c r="N9273" i="1"/>
  <c r="N4427" i="1"/>
  <c r="N7629" i="1"/>
  <c r="N3293" i="1"/>
  <c r="N3047" i="1"/>
  <c r="N5888" i="1"/>
  <c r="N7420" i="1"/>
  <c r="N129" i="1"/>
  <c r="N4909" i="1"/>
  <c r="N738" i="1"/>
  <c r="N3605" i="1"/>
  <c r="N349" i="1"/>
  <c r="N7728" i="1"/>
  <c r="N5854" i="1"/>
  <c r="N2707" i="1"/>
  <c r="N3167" i="1"/>
  <c r="N330" i="1"/>
  <c r="N141" i="1"/>
  <c r="N8535" i="1"/>
  <c r="N9830" i="1"/>
  <c r="N9193" i="1"/>
  <c r="N765" i="1"/>
  <c r="N565" i="1"/>
  <c r="N9113" i="1"/>
  <c r="N411" i="1"/>
  <c r="N6954" i="1"/>
  <c r="N1420" i="1"/>
  <c r="N9534" i="1"/>
  <c r="N5747" i="1"/>
  <c r="N1056" i="1"/>
  <c r="N9842" i="1"/>
  <c r="N9309" i="1"/>
  <c r="N6589" i="1"/>
  <c r="N831" i="1"/>
  <c r="N8075" i="1"/>
  <c r="N8161" i="1"/>
  <c r="N4813" i="1"/>
  <c r="N2701" i="1"/>
  <c r="N5271" i="1"/>
  <c r="N8612" i="1"/>
  <c r="N14" i="1"/>
  <c r="N7961" i="1"/>
  <c r="N4857" i="1"/>
  <c r="N7956" i="1"/>
  <c r="N8102" i="1"/>
  <c r="N8508" i="1"/>
  <c r="N288" i="1"/>
  <c r="N1146" i="1"/>
  <c r="N4255" i="1"/>
  <c r="N5895" i="1"/>
  <c r="N7810" i="1"/>
  <c r="N6192" i="1"/>
  <c r="N6101" i="1"/>
  <c r="N8436" i="1"/>
  <c r="N7041" i="1"/>
  <c r="N5430" i="1"/>
  <c r="N6126" i="1"/>
  <c r="N8641" i="1"/>
  <c r="N298" i="1"/>
  <c r="N7364" i="1"/>
  <c r="N4515" i="1"/>
  <c r="N6521" i="1"/>
  <c r="N2776" i="1"/>
  <c r="N5753" i="1"/>
  <c r="N1726" i="1"/>
  <c r="N5767" i="1"/>
  <c r="N464" i="1"/>
  <c r="N7503" i="1"/>
  <c r="N3762" i="1"/>
  <c r="N985" i="1"/>
  <c r="N4773" i="1"/>
  <c r="N4136" i="1"/>
  <c r="N5457" i="1"/>
  <c r="N2526" i="1"/>
  <c r="N4084" i="1"/>
  <c r="N542" i="1"/>
  <c r="N9181" i="1"/>
  <c r="N545" i="1"/>
  <c r="N62" i="1"/>
  <c r="N5086" i="1"/>
  <c r="N4760" i="1"/>
  <c r="N4023" i="1"/>
  <c r="N9212" i="1"/>
  <c r="N9997" i="1"/>
  <c r="N4685" i="1"/>
  <c r="N5910" i="1"/>
  <c r="N9647" i="1"/>
  <c r="N3656" i="1"/>
  <c r="N5006" i="1"/>
  <c r="N1370" i="1"/>
  <c r="N6287" i="1"/>
  <c r="N4213" i="1"/>
  <c r="N7593" i="1"/>
  <c r="N791" i="1"/>
  <c r="N3188" i="1"/>
  <c r="N7377" i="1"/>
  <c r="N5800" i="1"/>
  <c r="N9728" i="1"/>
  <c r="N3653" i="1"/>
  <c r="N7758" i="1"/>
  <c r="N7726" i="1"/>
  <c r="N6353" i="1"/>
  <c r="N3301" i="1"/>
  <c r="N9258" i="1"/>
  <c r="N827" i="1"/>
  <c r="N5138" i="1"/>
  <c r="N7035" i="1"/>
  <c r="N2509" i="1"/>
  <c r="N5983" i="1"/>
  <c r="N5596" i="1"/>
  <c r="N9340" i="1"/>
  <c r="N4987" i="1"/>
  <c r="N8378" i="1"/>
  <c r="N9671" i="1"/>
  <c r="N2465" i="1"/>
  <c r="N6141" i="1"/>
  <c r="N1790" i="1"/>
  <c r="N6242" i="1"/>
  <c r="N9326" i="1"/>
  <c r="N7281" i="1"/>
  <c r="N2644" i="1"/>
  <c r="N5689" i="1"/>
  <c r="N6677" i="1"/>
  <c r="N1305" i="1"/>
  <c r="N9298" i="1"/>
  <c r="N8851" i="1"/>
  <c r="N5314" i="1"/>
  <c r="N9294" i="1"/>
  <c r="N3404" i="1"/>
  <c r="N1822" i="1"/>
  <c r="N2151" i="1"/>
  <c r="N874" i="1"/>
  <c r="N7317" i="1"/>
  <c r="N6086" i="1"/>
  <c r="N4512" i="1"/>
  <c r="N8285" i="1"/>
  <c r="N7423" i="1"/>
  <c r="N127" i="1"/>
  <c r="N5276" i="1"/>
  <c r="N1450" i="1"/>
  <c r="N8329" i="1"/>
  <c r="N1520" i="1"/>
  <c r="N8882" i="1"/>
  <c r="N5280" i="1"/>
  <c r="N9714" i="1"/>
  <c r="N5880" i="1"/>
  <c r="N8269" i="1"/>
  <c r="N2038" i="1"/>
  <c r="N4424" i="1"/>
  <c r="N7565" i="1"/>
  <c r="N7097" i="1"/>
  <c r="N3439" i="1"/>
  <c r="N8627" i="1"/>
  <c r="N3768" i="1"/>
  <c r="N5902" i="1"/>
  <c r="N3730" i="1"/>
  <c r="N1349" i="1"/>
  <c r="N3501" i="1"/>
  <c r="N5490" i="1"/>
  <c r="N7259" i="1"/>
  <c r="N4174" i="1"/>
  <c r="N9224" i="1"/>
  <c r="N8251" i="1"/>
  <c r="N9122" i="1"/>
  <c r="N4554" i="1"/>
  <c r="N3736" i="1"/>
  <c r="N8033" i="1"/>
  <c r="N2261" i="1"/>
  <c r="N3789" i="1"/>
  <c r="N890" i="1"/>
  <c r="N1584" i="1"/>
  <c r="N7814" i="1"/>
  <c r="N4914" i="1"/>
  <c r="N4633" i="1"/>
  <c r="N6245" i="1"/>
  <c r="N4780" i="1"/>
  <c r="N5481" i="1"/>
  <c r="N184" i="1"/>
  <c r="N6656" i="1"/>
  <c r="N7077" i="1"/>
  <c r="N8051" i="1"/>
  <c r="N6840" i="1"/>
  <c r="N8962" i="1"/>
  <c r="N7875" i="1"/>
  <c r="N1236" i="1"/>
  <c r="N7022" i="1"/>
  <c r="N1945" i="1"/>
  <c r="N1071" i="1"/>
  <c r="N6426" i="1"/>
  <c r="N9147" i="1"/>
  <c r="N7351" i="1"/>
  <c r="N8570" i="1"/>
  <c r="N6570" i="1"/>
  <c r="N1571" i="1"/>
  <c r="N5180" i="1"/>
  <c r="N4582" i="1"/>
  <c r="N9389" i="1"/>
  <c r="N5177" i="1"/>
  <c r="N5281" i="1"/>
  <c r="N9003" i="1"/>
  <c r="N3332" i="1"/>
  <c r="N7363" i="1"/>
  <c r="N7417" i="1"/>
  <c r="N2679" i="1"/>
  <c r="N6671" i="1"/>
  <c r="N4351" i="1"/>
  <c r="N4874" i="1"/>
  <c r="N9844" i="1"/>
  <c r="N1603" i="1"/>
  <c r="N6830" i="1"/>
  <c r="N4031" i="1"/>
  <c r="N8072" i="1"/>
  <c r="N6506" i="1"/>
  <c r="N3046" i="1"/>
  <c r="N5666" i="1"/>
  <c r="N7409" i="1"/>
  <c r="N4479" i="1"/>
  <c r="N6590" i="1"/>
  <c r="N7358" i="1"/>
  <c r="N7366" i="1"/>
  <c r="N7830" i="1"/>
  <c r="N8125" i="1"/>
  <c r="N4919" i="1"/>
  <c r="N3258" i="1"/>
  <c r="N2350" i="1"/>
  <c r="N2760" i="1"/>
  <c r="N3551" i="1"/>
  <c r="N5509" i="1"/>
  <c r="N1626" i="1"/>
  <c r="N3168" i="1"/>
  <c r="N3599" i="1"/>
  <c r="N3609" i="1"/>
  <c r="N5149" i="1"/>
  <c r="N6777" i="1"/>
  <c r="N2318" i="1"/>
  <c r="N405" i="1"/>
  <c r="N2044" i="1"/>
  <c r="N7331" i="1"/>
  <c r="N63" i="1"/>
  <c r="N5268" i="1"/>
  <c r="N6117" i="1"/>
  <c r="N5568" i="1"/>
  <c r="N3010" i="1"/>
  <c r="N6291" i="1"/>
  <c r="N9682" i="1"/>
  <c r="N6272" i="1"/>
  <c r="N7923" i="1"/>
  <c r="N8320" i="1"/>
  <c r="N3308" i="1"/>
  <c r="N9562" i="1"/>
  <c r="N8724" i="1"/>
  <c r="N1330" i="1"/>
  <c r="N3837" i="1"/>
  <c r="N3893" i="1"/>
  <c r="N7493" i="1"/>
  <c r="N7868" i="1"/>
  <c r="N5208" i="1"/>
  <c r="N6753" i="1"/>
  <c r="N4060" i="1"/>
  <c r="N9695" i="1"/>
  <c r="N7066" i="1"/>
  <c r="N6877" i="1"/>
  <c r="N2304" i="1"/>
  <c r="N7898" i="1"/>
  <c r="N4267" i="1"/>
  <c r="N8380" i="1"/>
  <c r="N7536" i="1"/>
  <c r="N4595" i="1"/>
  <c r="N6973" i="1"/>
  <c r="N1780" i="1"/>
  <c r="N9123" i="1"/>
  <c r="N8147" i="1"/>
  <c r="N792" i="1"/>
  <c r="N1752" i="1"/>
  <c r="N6740" i="1"/>
  <c r="N9263" i="1"/>
  <c r="N2423" i="1"/>
  <c r="N5433" i="1"/>
  <c r="N9972" i="1"/>
  <c r="N2245" i="1"/>
  <c r="N1947" i="1"/>
  <c r="N4106" i="1"/>
  <c r="N1261" i="1"/>
  <c r="N5486" i="1"/>
  <c r="N7431" i="1"/>
  <c r="N6795" i="1"/>
  <c r="N8542" i="1"/>
  <c r="N6312" i="1"/>
  <c r="N7023" i="1"/>
  <c r="N6623" i="1"/>
  <c r="N6219" i="1"/>
  <c r="N3004" i="1"/>
  <c r="N6490" i="1"/>
  <c r="N4842" i="1"/>
  <c r="N5402" i="1"/>
  <c r="N7419" i="1"/>
  <c r="N527" i="1"/>
  <c r="N51" i="1"/>
  <c r="N3029" i="1"/>
  <c r="N4086" i="1"/>
  <c r="N3344" i="1"/>
  <c r="N8809" i="1"/>
  <c r="N472" i="1"/>
  <c r="N4921" i="1"/>
  <c r="N2687" i="1"/>
  <c r="N8415" i="1"/>
  <c r="N1808" i="1"/>
  <c r="N5641" i="1"/>
  <c r="N9197" i="1"/>
  <c r="N5166" i="1"/>
  <c r="N2561" i="1"/>
  <c r="N2554" i="1"/>
  <c r="N2968" i="1"/>
  <c r="N1477" i="1"/>
  <c r="N2713" i="1"/>
  <c r="N5446" i="1"/>
  <c r="N8334" i="1"/>
  <c r="N2208" i="1"/>
  <c r="N4063" i="1"/>
  <c r="N8848" i="1"/>
  <c r="N205" i="1"/>
  <c r="N6258" i="1"/>
  <c r="N9476" i="1"/>
  <c r="N4500" i="1"/>
  <c r="N5417" i="1"/>
  <c r="N5361" i="1"/>
  <c r="N3597" i="1"/>
  <c r="N5777" i="1"/>
  <c r="N8953" i="1"/>
  <c r="N3593" i="1"/>
  <c r="N9468" i="1"/>
  <c r="N3778" i="1"/>
  <c r="N6639" i="1"/>
  <c r="N3761" i="1"/>
  <c r="N6399" i="1"/>
  <c r="N7501" i="1"/>
  <c r="N8358" i="1"/>
  <c r="N4995" i="1"/>
  <c r="N4212" i="1"/>
  <c r="N4786" i="1"/>
  <c r="N7595" i="1"/>
  <c r="N7470" i="1"/>
  <c r="N5901" i="1"/>
  <c r="N3639" i="1"/>
  <c r="N6591" i="1"/>
  <c r="N1955" i="1"/>
  <c r="N5131" i="1"/>
  <c r="N8721" i="1"/>
  <c r="N3848" i="1"/>
  <c r="N5979" i="1"/>
  <c r="N8396" i="1"/>
  <c r="N6870" i="1"/>
  <c r="N2563" i="1"/>
  <c r="N2612" i="1"/>
  <c r="N3646" i="1"/>
  <c r="N2675" i="1"/>
  <c r="N5471" i="1"/>
  <c r="N5310" i="1"/>
  <c r="N5084" i="1"/>
  <c r="N9175" i="1"/>
  <c r="N1997" i="1"/>
  <c r="N2007" i="1"/>
  <c r="N3276" i="1"/>
  <c r="N9670" i="1"/>
  <c r="N4235" i="1"/>
  <c r="N273" i="1"/>
  <c r="N9094" i="1"/>
  <c r="N408" i="1"/>
  <c r="N1705" i="1"/>
  <c r="N9459" i="1"/>
  <c r="N4680" i="1"/>
  <c r="N8410" i="1"/>
  <c r="N8078" i="1"/>
  <c r="N8677" i="1"/>
  <c r="N3757" i="1"/>
  <c r="N6913" i="1"/>
  <c r="N2896" i="1"/>
  <c r="N4675" i="1"/>
  <c r="N6596" i="1"/>
  <c r="N1242" i="1"/>
  <c r="N7483" i="1"/>
  <c r="N7469" i="1"/>
  <c r="N8473" i="1"/>
  <c r="N923" i="1"/>
  <c r="N4374" i="1"/>
  <c r="N5274" i="1"/>
  <c r="N6418" i="1"/>
  <c r="N6927" i="1"/>
  <c r="N9155" i="1"/>
  <c r="N1336" i="1"/>
  <c r="N8501" i="1"/>
  <c r="N8401" i="1"/>
  <c r="N7242" i="1"/>
  <c r="N1335" i="1"/>
  <c r="N2137" i="1"/>
  <c r="N9779" i="1"/>
  <c r="N4807" i="1"/>
  <c r="N9247" i="1"/>
  <c r="N3897" i="1"/>
  <c r="N2927" i="1"/>
  <c r="N7082" i="1"/>
  <c r="N9523" i="1"/>
  <c r="N6251" i="1"/>
  <c r="N802" i="1"/>
  <c r="N8801" i="1"/>
  <c r="N6054" i="1"/>
  <c r="N1255" i="1"/>
  <c r="N8097" i="1"/>
  <c r="N9479" i="1"/>
  <c r="N7143" i="1"/>
  <c r="N4950" i="1"/>
  <c r="N1130" i="1"/>
  <c r="N3200" i="1"/>
  <c r="N2274" i="1"/>
  <c r="N1628" i="1"/>
  <c r="N3254" i="1"/>
  <c r="N8421" i="1"/>
  <c r="N6331" i="1"/>
  <c r="N8503" i="1"/>
  <c r="N6817" i="1"/>
  <c r="N2941" i="1"/>
  <c r="N636" i="1"/>
  <c r="N9949" i="1"/>
  <c r="N691" i="1"/>
  <c r="N1884" i="1"/>
  <c r="N9751" i="1"/>
  <c r="N4590" i="1"/>
  <c r="N5210" i="1"/>
  <c r="N8070" i="1"/>
  <c r="N7520" i="1"/>
  <c r="N1044" i="1"/>
  <c r="N5514" i="1"/>
  <c r="N18" i="1"/>
  <c r="N6389" i="1"/>
  <c r="N3156" i="1"/>
  <c r="N7276" i="1"/>
  <c r="N6103" i="1"/>
  <c r="N5845" i="1"/>
  <c r="N577" i="1"/>
  <c r="N9195" i="1"/>
  <c r="N2123" i="1"/>
  <c r="N8584" i="1"/>
  <c r="N8640" i="1"/>
  <c r="N7323" i="1"/>
  <c r="N1638" i="1"/>
  <c r="N8800" i="1"/>
  <c r="N6013" i="1"/>
  <c r="N9225" i="1"/>
  <c r="N6693" i="1"/>
  <c r="N3392" i="1"/>
  <c r="N8270" i="1"/>
  <c r="N4917" i="1"/>
  <c r="N5040" i="1"/>
  <c r="N5083" i="1"/>
  <c r="N2104" i="1"/>
  <c r="N7033" i="1"/>
  <c r="N6277" i="1"/>
  <c r="N1095" i="1"/>
  <c r="N6112" i="1"/>
  <c r="N99" i="1"/>
  <c r="N3425" i="1"/>
  <c r="N839" i="1"/>
  <c r="N179" i="1"/>
  <c r="N4025" i="1"/>
  <c r="N6167" i="1"/>
  <c r="N6902" i="1"/>
  <c r="N7454" i="1"/>
  <c r="N6446" i="1"/>
  <c r="N2692" i="1"/>
  <c r="N1988" i="1"/>
  <c r="N8867" i="1"/>
  <c r="N3220" i="1"/>
  <c r="N5982" i="1"/>
  <c r="N5409" i="1"/>
  <c r="N6105" i="1"/>
  <c r="N562" i="1"/>
  <c r="N3342" i="1"/>
  <c r="N6274" i="1"/>
  <c r="N2609" i="1"/>
  <c r="N4495" i="1"/>
  <c r="N6594" i="1"/>
  <c r="N2832" i="1"/>
  <c r="N4480" i="1"/>
  <c r="N7184" i="1"/>
  <c r="N5861" i="1"/>
  <c r="N3028" i="1"/>
  <c r="N6718" i="1"/>
  <c r="N6375" i="1"/>
  <c r="N4875" i="1"/>
  <c r="N6934" i="1"/>
  <c r="N5815" i="1"/>
  <c r="N124" i="1"/>
  <c r="N781" i="1"/>
  <c r="N8952" i="1"/>
  <c r="N5326" i="1"/>
  <c r="N7088" i="1"/>
  <c r="N2897" i="1"/>
  <c r="N7306" i="1"/>
  <c r="N4119" i="1"/>
  <c r="N1794" i="1"/>
  <c r="N4911" i="1"/>
  <c r="N4251" i="1"/>
  <c r="N100" i="1"/>
  <c r="N3283" i="1"/>
  <c r="N1041" i="1"/>
  <c r="N9319" i="1"/>
  <c r="N6992" i="1"/>
  <c r="N4752" i="1"/>
  <c r="N749" i="1"/>
  <c r="N2179" i="1"/>
  <c r="N9179" i="1"/>
  <c r="N423" i="1"/>
  <c r="N9320" i="1"/>
  <c r="N6679" i="1"/>
  <c r="N5844" i="1"/>
  <c r="N2836" i="1"/>
  <c r="N6513" i="1"/>
  <c r="N5301" i="1"/>
  <c r="N1892" i="1"/>
  <c r="N1227" i="1"/>
  <c r="N7422" i="1"/>
  <c r="N2879" i="1"/>
  <c r="N2990" i="1"/>
  <c r="N1123" i="1"/>
  <c r="N741" i="1"/>
  <c r="N6195" i="1"/>
  <c r="N4885" i="1"/>
  <c r="N6125" i="1"/>
  <c r="N468" i="1"/>
  <c r="N8571" i="1"/>
  <c r="N3275" i="1"/>
  <c r="N6178" i="1"/>
  <c r="N2843" i="1"/>
  <c r="N4044" i="1"/>
  <c r="N1249" i="1"/>
  <c r="N9237" i="1"/>
  <c r="N4196" i="1"/>
  <c r="N9564" i="1"/>
  <c r="N5701" i="1"/>
  <c r="N3517" i="1"/>
  <c r="N670" i="1"/>
  <c r="N9872" i="1"/>
  <c r="N73" i="1"/>
  <c r="N3171" i="1"/>
  <c r="N512" i="1"/>
  <c r="N5530" i="1"/>
  <c r="N9568" i="1"/>
  <c r="N8872" i="1"/>
  <c r="N5357" i="1"/>
  <c r="N3512" i="1"/>
  <c r="N6983" i="1"/>
  <c r="N7026" i="1"/>
  <c r="N1777" i="1"/>
  <c r="N2461" i="1"/>
  <c r="N4147" i="1"/>
  <c r="N6821" i="1"/>
  <c r="N5148" i="1"/>
  <c r="N7389" i="1"/>
  <c r="N2703" i="1"/>
  <c r="N442" i="1"/>
  <c r="N7564" i="1"/>
  <c r="N6191" i="1"/>
  <c r="N9878" i="1"/>
  <c r="N8082" i="1"/>
  <c r="N3652" i="1"/>
  <c r="N5792" i="1"/>
  <c r="N8441" i="1"/>
  <c r="N4712" i="1"/>
  <c r="N744" i="1"/>
  <c r="N7945" i="1"/>
  <c r="N6613" i="1"/>
  <c r="N8727" i="1"/>
  <c r="N6869" i="1"/>
  <c r="N5181" i="1"/>
  <c r="N1321" i="1"/>
  <c r="N9450" i="1"/>
  <c r="N7047" i="1"/>
  <c r="N2032" i="1"/>
  <c r="N9391" i="1"/>
  <c r="N7910" i="1"/>
  <c r="N1244" i="1"/>
  <c r="N4363" i="1"/>
  <c r="N4194" i="1"/>
  <c r="N6329" i="1"/>
  <c r="N8215" i="1"/>
  <c r="N8854" i="1"/>
  <c r="N1519" i="1"/>
  <c r="N3654" i="1"/>
  <c r="N2020" i="1"/>
  <c r="N7283" i="1"/>
  <c r="N5612" i="1"/>
  <c r="N9719" i="1"/>
  <c r="N2420" i="1"/>
  <c r="N9834" i="1"/>
  <c r="N2806" i="1"/>
  <c r="N6863" i="1"/>
  <c r="N2126" i="1"/>
  <c r="N2880" i="1"/>
  <c r="N6107" i="1"/>
  <c r="N2311" i="1"/>
  <c r="N7650" i="1"/>
  <c r="N6696" i="1"/>
  <c r="N3907" i="1"/>
  <c r="N6850" i="1"/>
  <c r="N9124" i="1"/>
  <c r="N8348" i="1"/>
  <c r="N7537" i="1"/>
  <c r="N7546" i="1"/>
  <c r="N2330" i="1"/>
  <c r="N1587" i="1"/>
  <c r="N5296" i="1"/>
  <c r="N7447" i="1"/>
  <c r="N456" i="1"/>
  <c r="N3982" i="1"/>
  <c r="N506" i="1"/>
  <c r="N4116" i="1"/>
  <c r="N3817" i="1"/>
  <c r="N3950" i="1"/>
  <c r="N5542" i="1"/>
  <c r="N6171" i="1"/>
  <c r="N1410" i="1"/>
  <c r="N6381" i="1"/>
  <c r="N4973" i="1"/>
  <c r="N2213" i="1"/>
  <c r="N735" i="1"/>
  <c r="N6330" i="1"/>
  <c r="N6480" i="1"/>
  <c r="N1854" i="1"/>
  <c r="N6648" i="1"/>
  <c r="N9435" i="1"/>
  <c r="N8139" i="1"/>
  <c r="N6820" i="1"/>
  <c r="N8494" i="1"/>
  <c r="N4094" i="1"/>
  <c r="N5415" i="1"/>
  <c r="N7158" i="1"/>
  <c r="N4617" i="1"/>
  <c r="N8760" i="1"/>
  <c r="N5830" i="1"/>
  <c r="N1708" i="1"/>
  <c r="N9492" i="1"/>
  <c r="N2247" i="1"/>
  <c r="N4774" i="1"/>
  <c r="N8567" i="1"/>
  <c r="N3916" i="1"/>
  <c r="N9301" i="1"/>
  <c r="N5389" i="1"/>
  <c r="N7863" i="1"/>
  <c r="N1325" i="1"/>
  <c r="N4547" i="1"/>
  <c r="N4805" i="1"/>
  <c r="N9890" i="1"/>
  <c r="N1279" i="1"/>
  <c r="N3476" i="1"/>
  <c r="N8392" i="1"/>
  <c r="N3149" i="1"/>
  <c r="N2494" i="1"/>
  <c r="N5295" i="1"/>
  <c r="N6150" i="1"/>
  <c r="N7866" i="1"/>
  <c r="N5716" i="1"/>
  <c r="N9418" i="1"/>
  <c r="N9629" i="1"/>
  <c r="N6065" i="1"/>
  <c r="N9736" i="1"/>
  <c r="N4962" i="1"/>
  <c r="N2203" i="1"/>
  <c r="N521" i="1"/>
  <c r="N1948" i="1"/>
  <c r="N9603" i="1"/>
  <c r="N5791" i="1"/>
  <c r="N4029" i="1"/>
  <c r="N5107" i="1"/>
  <c r="N4855" i="1"/>
  <c r="N4428" i="1"/>
  <c r="N6237" i="1"/>
  <c r="N7762" i="1"/>
  <c r="N7221" i="1"/>
  <c r="N3630" i="1"/>
  <c r="N8207" i="1"/>
  <c r="N7987" i="1"/>
  <c r="N8628" i="1"/>
  <c r="N5529" i="1"/>
  <c r="N5285" i="1"/>
  <c r="N751" i="1"/>
  <c r="N3176" i="1"/>
  <c r="N4860" i="1"/>
  <c r="N8437" i="1"/>
  <c r="N8066" i="1"/>
  <c r="N9117" i="1"/>
  <c r="N4534" i="1"/>
  <c r="N8549" i="1"/>
  <c r="N7587" i="1"/>
  <c r="N3931" i="1"/>
  <c r="N92" i="1"/>
  <c r="N8252" i="1"/>
  <c r="N2306" i="1"/>
  <c r="N7078" i="1"/>
  <c r="N9913" i="1"/>
  <c r="N9758" i="1"/>
  <c r="N7560" i="1"/>
  <c r="N103" i="1"/>
  <c r="N9334" i="1"/>
  <c r="N4323" i="1"/>
  <c r="N7290" i="1"/>
  <c r="N5504" i="1"/>
  <c r="N482" i="1"/>
  <c r="N7362" i="1"/>
  <c r="N662" i="1"/>
  <c r="N3170" i="1"/>
  <c r="N3285" i="1"/>
  <c r="N3523" i="1"/>
  <c r="N2019" i="1"/>
  <c r="N7182" i="1"/>
  <c r="N9045" i="1"/>
  <c r="N4133" i="1"/>
  <c r="N5965" i="1"/>
  <c r="N1498" i="1"/>
  <c r="N2761" i="1"/>
  <c r="N1999" i="1"/>
  <c r="N244" i="1"/>
  <c r="N3453" i="1"/>
  <c r="N5164" i="1"/>
  <c r="N3187" i="1"/>
  <c r="N7433" i="1"/>
  <c r="N9242" i="1"/>
  <c r="N5386" i="1"/>
  <c r="N9678" i="1"/>
  <c r="N5748" i="1"/>
  <c r="N3082" i="1"/>
  <c r="N177" i="1"/>
  <c r="N5335" i="1"/>
  <c r="N8394" i="1"/>
  <c r="N7113" i="1"/>
  <c r="N5940" i="1"/>
  <c r="N2075" i="1"/>
  <c r="N5770" i="1"/>
  <c r="N8091" i="1"/>
  <c r="N9622" i="1"/>
  <c r="N5461" i="1"/>
  <c r="N7947" i="1"/>
  <c r="N1776" i="1"/>
  <c r="N8188" i="1"/>
  <c r="N8017" i="1"/>
  <c r="N4618" i="1"/>
  <c r="N6948" i="1"/>
  <c r="N6798" i="1"/>
  <c r="N553" i="1"/>
  <c r="N2443" i="1"/>
  <c r="N4164" i="1"/>
  <c r="N6179" i="1"/>
  <c r="N4439" i="1"/>
  <c r="N7235" i="1"/>
  <c r="N635" i="1"/>
  <c r="N8883" i="1"/>
  <c r="N800" i="1"/>
  <c r="N3370" i="1"/>
  <c r="N4234" i="1"/>
  <c r="N1037" i="1"/>
  <c r="N1704" i="1"/>
  <c r="N2907" i="1"/>
  <c r="N7064" i="1"/>
  <c r="N5186" i="1"/>
  <c r="N9988" i="1"/>
  <c r="N2301" i="1"/>
  <c r="N9502" i="1"/>
  <c r="N2438" i="1"/>
  <c r="N1964" i="1"/>
  <c r="N1116" i="1"/>
  <c r="N9748" i="1"/>
  <c r="N5882" i="1"/>
  <c r="N3036" i="1"/>
  <c r="N43" i="1"/>
  <c r="N1474" i="1"/>
  <c r="N2801" i="1"/>
  <c r="N605" i="1"/>
  <c r="N8787" i="1"/>
  <c r="N3306" i="1"/>
  <c r="N1453" i="1"/>
  <c r="N7153" i="1"/>
  <c r="N2421" i="1"/>
  <c r="N6884" i="1"/>
  <c r="N9292" i="1"/>
  <c r="N701" i="1"/>
  <c r="N5234" i="1"/>
  <c r="N2857" i="1"/>
  <c r="N6486" i="1"/>
  <c r="N1380" i="1"/>
  <c r="N469" i="1"/>
  <c r="N4321" i="1"/>
  <c r="N6225" i="1"/>
  <c r="N3586" i="1"/>
  <c r="N7614" i="1"/>
  <c r="N473" i="1"/>
  <c r="N6922" i="1"/>
  <c r="N2975" i="1"/>
  <c r="N1398" i="1"/>
  <c r="N5353" i="1"/>
  <c r="N7372" i="1"/>
  <c r="N6487" i="1"/>
  <c r="N9648" i="1"/>
  <c r="N5144" i="1"/>
  <c r="N2148" i="1"/>
  <c r="N2136" i="1"/>
  <c r="N1905" i="1"/>
  <c r="N4123" i="1"/>
  <c r="N6298" i="1"/>
  <c r="N7245" i="1"/>
  <c r="N6253" i="1"/>
  <c r="N3253" i="1"/>
  <c r="N6932" i="1"/>
  <c r="N5462" i="1"/>
  <c r="N5656" i="1"/>
  <c r="N8278" i="1"/>
  <c r="N2842" i="1"/>
  <c r="N4261" i="1"/>
  <c r="N5601" i="1"/>
  <c r="N1549" i="1"/>
  <c r="N4158" i="1"/>
  <c r="N2329" i="1"/>
  <c r="N6688" i="1"/>
  <c r="N5364" i="1"/>
  <c r="N2054" i="1"/>
  <c r="N3068" i="1"/>
  <c r="N431" i="1"/>
  <c r="N9434" i="1"/>
  <c r="N7443" i="1"/>
  <c r="N9717" i="1"/>
  <c r="N8420" i="1"/>
  <c r="N1642" i="1"/>
  <c r="N5975" i="1"/>
  <c r="N1749" i="1"/>
  <c r="N9953" i="1"/>
  <c r="N7968" i="1"/>
  <c r="N9352" i="1"/>
  <c r="N1746" i="1"/>
  <c r="N1119" i="1"/>
  <c r="N154" i="1"/>
  <c r="N5010" i="1"/>
  <c r="N4000" i="1"/>
  <c r="N1857" i="1"/>
  <c r="N2709" i="1"/>
  <c r="N6000" i="1"/>
  <c r="N9143" i="1"/>
  <c r="N4038" i="1"/>
  <c r="N4466" i="1"/>
  <c r="N3249" i="1"/>
  <c r="N2428" i="1"/>
  <c r="N4001" i="1"/>
  <c r="N1203" i="1"/>
  <c r="N5963" i="1"/>
  <c r="N3251" i="1"/>
  <c r="N9469" i="1"/>
  <c r="N5382" i="1"/>
  <c r="N457" i="1"/>
  <c r="N1383" i="1"/>
  <c r="N4306" i="1"/>
  <c r="N5691" i="1"/>
  <c r="N8664" i="1"/>
  <c r="N5926" i="1"/>
  <c r="N286" i="1"/>
  <c r="N3749" i="1"/>
  <c r="N7717" i="1"/>
  <c r="N683" i="1"/>
  <c r="N9690" i="1"/>
  <c r="N1889" i="1"/>
  <c r="N6043" i="1"/>
  <c r="N1903" i="1"/>
  <c r="N7753" i="1"/>
  <c r="N6716" i="1"/>
  <c r="N6053" i="1"/>
  <c r="N8194" i="1"/>
  <c r="N3930" i="1"/>
  <c r="N3952" i="1"/>
  <c r="N5061" i="1"/>
  <c r="N5016" i="1"/>
  <c r="N8859" i="1"/>
  <c r="N9868" i="1"/>
  <c r="N7271" i="1"/>
  <c r="N7685" i="1"/>
  <c r="N9428" i="1"/>
  <c r="N8284" i="1"/>
  <c r="N2495" i="1"/>
  <c r="N7231" i="1"/>
  <c r="N9191" i="1"/>
  <c r="N6019" i="1"/>
  <c r="N808" i="1"/>
  <c r="N5227" i="1"/>
  <c r="N9043" i="1"/>
  <c r="N2533" i="1"/>
  <c r="N5626" i="1"/>
  <c r="N4264" i="1"/>
  <c r="N198" i="1"/>
  <c r="N4565" i="1"/>
  <c r="N9581" i="1"/>
  <c r="N2851" i="1"/>
  <c r="N5760" i="1"/>
  <c r="N5985" i="1"/>
  <c r="N3072" i="1"/>
  <c r="N6421" i="1"/>
  <c r="N3671" i="1"/>
  <c r="N3869" i="1"/>
  <c r="N2488" i="1"/>
  <c r="N4884" i="1"/>
  <c r="N4117" i="1"/>
  <c r="N4057" i="1"/>
  <c r="N2413" i="1"/>
  <c r="N1201" i="1"/>
  <c r="N8739" i="1"/>
  <c r="N2589" i="1"/>
  <c r="N5322" i="1"/>
  <c r="N2366" i="1"/>
  <c r="N902" i="1"/>
  <c r="N3444" i="1"/>
  <c r="N4370" i="1"/>
  <c r="N1829" i="1"/>
  <c r="N8018" i="1"/>
  <c r="N925" i="1"/>
  <c r="N8702" i="1"/>
  <c r="N5787" i="1"/>
  <c r="N1974" i="1"/>
  <c r="N8877" i="1"/>
  <c r="N5013" i="1"/>
  <c r="N2085" i="1"/>
  <c r="N1150" i="1"/>
  <c r="N1076" i="1"/>
  <c r="N8949" i="1"/>
  <c r="N4738" i="1"/>
  <c r="N669" i="1"/>
  <c r="N6469" i="1"/>
  <c r="N3579" i="1"/>
  <c r="N4902" i="1"/>
  <c r="N2725" i="1"/>
  <c r="N7975" i="1"/>
  <c r="N4656" i="1"/>
  <c r="N8619" i="1"/>
  <c r="N7329" i="1"/>
  <c r="N7959" i="1"/>
  <c r="N272" i="1"/>
  <c r="N4895" i="1"/>
  <c r="N158" i="1"/>
  <c r="N1963" i="1"/>
  <c r="N401" i="1"/>
  <c r="N6890" i="1"/>
  <c r="N3753" i="1"/>
  <c r="N8963" i="1"/>
  <c r="N365" i="1"/>
  <c r="N9698" i="1"/>
  <c r="N5145" i="1"/>
  <c r="N6180" i="1"/>
  <c r="N9789" i="1"/>
  <c r="N9489" i="1"/>
  <c r="N6052" i="1"/>
  <c r="N7691" i="1"/>
  <c r="N3738" i="1"/>
  <c r="N6028" i="1"/>
  <c r="N2239" i="1"/>
  <c r="N203" i="1"/>
  <c r="N7876" i="1"/>
  <c r="N8794" i="1"/>
  <c r="N8137" i="1"/>
  <c r="N2569" i="1"/>
  <c r="N6968" i="1"/>
  <c r="N1307" i="1"/>
  <c r="N6553" i="1"/>
  <c r="N1323" i="1"/>
  <c r="N5712" i="1"/>
  <c r="N9166" i="1"/>
  <c r="N7798" i="1"/>
  <c r="N2468" i="1"/>
  <c r="N4047" i="1"/>
  <c r="N940" i="1"/>
  <c r="N4684" i="1"/>
  <c r="N9178" i="1"/>
  <c r="N7058" i="1"/>
  <c r="N9402" i="1"/>
  <c r="N3242" i="1"/>
  <c r="N5015" i="1"/>
  <c r="N6472" i="1"/>
  <c r="N7338" i="1"/>
  <c r="N9364" i="1"/>
  <c r="N4033" i="1"/>
  <c r="N4487" i="1"/>
  <c r="N2337" i="1"/>
  <c r="N2106" i="1"/>
  <c r="N2774" i="1"/>
  <c r="N5918" i="1"/>
  <c r="N9509" i="1"/>
  <c r="N5093" i="1"/>
  <c r="N5948" i="1"/>
  <c r="N9877" i="1"/>
  <c r="N6138" i="1"/>
  <c r="N988" i="1"/>
  <c r="N6886" i="1"/>
  <c r="N7544" i="1"/>
  <c r="N8335" i="1"/>
  <c r="N8893" i="1"/>
  <c r="N7995" i="1"/>
  <c r="N4067" i="1"/>
  <c r="N3388" i="1"/>
  <c r="N2890" i="1"/>
  <c r="N6035" i="1"/>
  <c r="N1096" i="1"/>
  <c r="N3008" i="1"/>
  <c r="N7392" i="1"/>
  <c r="N8748" i="1"/>
  <c r="N1601" i="1"/>
  <c r="N7941" i="1"/>
  <c r="N1751" i="1"/>
  <c r="N3521" i="1"/>
  <c r="N2925" i="1"/>
  <c r="N2376" i="1"/>
  <c r="N3572" i="1"/>
  <c r="N5719" i="1"/>
  <c r="N5629" i="1"/>
  <c r="N1407" i="1"/>
  <c r="N8907" i="1"/>
  <c r="N6218" i="1"/>
  <c r="N7677" i="1"/>
  <c r="N5421" i="1"/>
  <c r="N7706" i="1"/>
  <c r="N6406" i="1"/>
  <c r="N4681" i="1"/>
  <c r="N9037" i="1"/>
  <c r="N6194" i="1"/>
  <c r="N4795" i="1"/>
  <c r="N2712" i="1"/>
  <c r="N563" i="1"/>
  <c r="N668" i="1"/>
  <c r="N1878" i="1"/>
  <c r="N3839" i="1"/>
  <c r="N8732" i="1"/>
  <c r="N1431" i="1"/>
  <c r="N842" i="1"/>
  <c r="N7808" i="1"/>
  <c r="N1847" i="1"/>
  <c r="N7989" i="1"/>
  <c r="N7305" i="1"/>
  <c r="N4028" i="1"/>
  <c r="N8365" i="1"/>
  <c r="N4347" i="1"/>
  <c r="N771" i="1"/>
  <c r="N4550" i="1"/>
  <c r="N8975" i="1"/>
  <c r="N1487" i="1"/>
  <c r="N5619" i="1"/>
  <c r="N7164" i="1"/>
  <c r="N2655" i="1"/>
  <c r="N8860" i="1"/>
  <c r="N733" i="1"/>
  <c r="N8585" i="1"/>
  <c r="N2060" i="1"/>
  <c r="N5860" i="1"/>
  <c r="N7192" i="1"/>
  <c r="N1718" i="1"/>
  <c r="N8822" i="1"/>
  <c r="N3021" i="1"/>
  <c r="N1233" i="1"/>
  <c r="N7794" i="1"/>
  <c r="N9324" i="1"/>
  <c r="N2483" i="1"/>
  <c r="N8590" i="1"/>
  <c r="N567" i="1"/>
  <c r="N2895" i="1"/>
  <c r="N1668" i="1"/>
  <c r="N8034" i="1"/>
  <c r="N1598" i="1"/>
  <c r="N3828" i="1"/>
  <c r="N1006" i="1"/>
  <c r="N7670" i="1"/>
  <c r="N2474" i="1"/>
  <c r="N5992" i="1"/>
  <c r="N1907" i="1"/>
  <c r="N5387" i="1"/>
  <c r="N3178" i="1"/>
  <c r="N779" i="1"/>
  <c r="N1886" i="1"/>
  <c r="N5304" i="1"/>
  <c r="N9862" i="1"/>
  <c r="N6921" i="1"/>
  <c r="N8878" i="1"/>
  <c r="N4971" i="1"/>
  <c r="N7886" i="1"/>
  <c r="N3441" i="1"/>
  <c r="N6984" i="1"/>
  <c r="N7344" i="1"/>
  <c r="N2361" i="1"/>
  <c r="N3090" i="1"/>
  <c r="N7643" i="1"/>
  <c r="N7611" i="1"/>
  <c r="N5403" i="1"/>
  <c r="N2003" i="1"/>
  <c r="N9306" i="1"/>
  <c r="N535" i="1"/>
  <c r="N7482" i="1"/>
  <c r="N5729" i="1"/>
  <c r="N5201" i="1"/>
  <c r="N5212" i="1"/>
  <c r="N3867" i="1"/>
  <c r="N2607" i="1"/>
  <c r="N7967" i="1"/>
  <c r="N4051" i="1"/>
  <c r="N8830" i="1"/>
  <c r="N3117" i="1"/>
  <c r="N7488" i="1"/>
  <c r="N3454" i="1"/>
  <c r="N9785" i="1"/>
  <c r="N7226" i="1"/>
  <c r="N8372" i="1"/>
  <c r="N6849" i="1"/>
  <c r="N8395" i="1"/>
  <c r="N573" i="1"/>
  <c r="N1745" i="1"/>
  <c r="N2372" i="1"/>
  <c r="N8056" i="1"/>
  <c r="N1337" i="1"/>
  <c r="N9954" i="1"/>
  <c r="N6198" i="1"/>
  <c r="N536" i="1"/>
  <c r="N9102" i="1"/>
  <c r="N1722" i="1"/>
  <c r="N7849" i="1"/>
  <c r="N3333" i="1"/>
  <c r="N5441" i="1"/>
  <c r="N6392" i="1"/>
  <c r="N8429" i="1"/>
  <c r="N8788" i="1"/>
  <c r="N730" i="1"/>
  <c r="N3866" i="1"/>
  <c r="N7376" i="1"/>
  <c r="N8517" i="1"/>
  <c r="N9986" i="1"/>
  <c r="N4035" i="1"/>
  <c r="N2132" i="1"/>
  <c r="N4253" i="1"/>
  <c r="N4620" i="1"/>
  <c r="N5445" i="1"/>
  <c r="N1344" i="1"/>
  <c r="N9211" i="1"/>
  <c r="N5644" i="1"/>
  <c r="N4638" i="1"/>
  <c r="N9187" i="1"/>
  <c r="N2952" i="1"/>
  <c r="N9023" i="1"/>
  <c r="N3323" i="1"/>
  <c r="N3588" i="1"/>
  <c r="N8242" i="1"/>
  <c r="N9126" i="1"/>
  <c r="N8511" i="1"/>
  <c r="N9259" i="1"/>
  <c r="N213" i="1"/>
  <c r="N3584" i="1"/>
  <c r="N7322" i="1"/>
  <c r="N3113" i="1"/>
  <c r="N2946" i="1"/>
  <c r="N5400" i="1"/>
  <c r="N2900" i="1"/>
  <c r="N4239" i="1"/>
  <c r="N4390" i="1"/>
  <c r="N716" i="1"/>
  <c r="N5418" i="1"/>
  <c r="N7938" i="1"/>
  <c r="N4092" i="1"/>
  <c r="N6573" i="1"/>
  <c r="N274" i="1"/>
  <c r="N4506" i="1"/>
  <c r="N1513" i="1"/>
  <c r="N3271" i="1"/>
  <c r="N8046" i="1"/>
  <c r="N7769" i="1"/>
  <c r="N2512" i="1"/>
  <c r="N1763" i="1"/>
  <c r="N8625" i="1"/>
  <c r="N9065" i="1"/>
  <c r="N9599" i="1"/>
  <c r="N8364" i="1"/>
  <c r="N3629" i="1"/>
  <c r="N6901" i="1"/>
  <c r="N9521" i="1"/>
  <c r="N2180" i="1"/>
  <c r="N4889" i="1"/>
  <c r="N1743" i="1"/>
  <c r="N5195" i="1"/>
  <c r="N3745" i="1"/>
  <c r="N9217" i="1"/>
  <c r="N6322" i="1"/>
  <c r="N175" i="1"/>
  <c r="N1783" i="1"/>
  <c r="N5665" i="1"/>
  <c r="N7681" i="1"/>
  <c r="N7172" i="1"/>
  <c r="N5774" i="1"/>
  <c r="N5453" i="1"/>
  <c r="N8697" i="1"/>
  <c r="N1404" i="1"/>
  <c r="N5365" i="1"/>
  <c r="N4587" i="1"/>
  <c r="N5754" i="1"/>
  <c r="N9663" i="1"/>
  <c r="N7472" i="1"/>
  <c r="N9883" i="1"/>
  <c r="N9816" i="1"/>
  <c r="N8409" i="1"/>
  <c r="N8865" i="1"/>
  <c r="N5563" i="1"/>
  <c r="N823" i="1"/>
  <c r="N3957" i="1"/>
  <c r="N7370" i="1"/>
  <c r="N3524" i="1"/>
  <c r="N8480" i="1"/>
  <c r="N3742" i="1"/>
  <c r="N1122" i="1"/>
  <c r="N5802" i="1"/>
  <c r="N6244" i="1"/>
  <c r="N9265" i="1"/>
  <c r="N7254" i="1"/>
  <c r="N3235" i="1"/>
  <c r="N3015" i="1"/>
  <c r="N8799" i="1"/>
  <c r="N8582" i="1"/>
  <c r="N6804" i="1"/>
  <c r="N7693" i="1"/>
  <c r="N3481" i="1"/>
  <c r="N690" i="1"/>
  <c r="N7457" i="1"/>
  <c r="N9770" i="1"/>
  <c r="N3123" i="1"/>
  <c r="N2267" i="1"/>
  <c r="N9054" i="1"/>
  <c r="N1394" i="1"/>
  <c r="N6819" i="1"/>
  <c r="N7861" i="1"/>
  <c r="N4102" i="1"/>
  <c r="N4161" i="1"/>
  <c r="N9485" i="1"/>
  <c r="N851" i="1"/>
  <c r="N4788" i="1"/>
  <c r="N7630" i="1"/>
  <c r="N5342" i="1"/>
  <c r="N4714" i="1"/>
  <c r="N6139" i="1"/>
  <c r="N8593" i="1"/>
  <c r="N5820" i="1"/>
  <c r="N6280" i="1"/>
  <c r="N5743" i="1"/>
  <c r="N5466" i="1"/>
  <c r="N8085" i="1"/>
  <c r="N2745" i="1"/>
  <c r="N7062" i="1"/>
  <c r="N2415" i="1"/>
  <c r="N1698" i="1"/>
  <c r="N9007" i="1"/>
  <c r="N7620" i="1"/>
  <c r="N4541" i="1"/>
  <c r="N9252" i="1"/>
  <c r="N9979" i="1"/>
  <c r="N6352" i="1"/>
  <c r="N5352" i="1"/>
  <c r="N2114" i="1"/>
  <c r="N7388" i="1"/>
  <c r="N7262" i="1"/>
  <c r="N7583" i="1"/>
  <c r="N4350" i="1"/>
  <c r="N7173" i="1"/>
  <c r="N6458" i="1"/>
  <c r="N2909" i="1"/>
  <c r="N5130" i="1"/>
  <c r="N7465" i="1"/>
  <c r="N8166" i="1"/>
  <c r="N3382" i="1"/>
  <c r="N5420" i="1"/>
  <c r="N6982" i="1"/>
  <c r="N1968" i="1"/>
  <c r="N9740" i="1"/>
  <c r="N1902" i="1"/>
  <c r="N1485" i="1"/>
  <c r="N1093" i="1"/>
  <c r="N3284" i="1"/>
  <c r="N9228" i="1"/>
  <c r="N3594" i="1"/>
  <c r="N242" i="1"/>
  <c r="N1436" i="1"/>
  <c r="N1547" i="1"/>
  <c r="N9657" i="1"/>
  <c r="N7805" i="1"/>
  <c r="N9923" i="1"/>
  <c r="N5119" i="1"/>
  <c r="N5049" i="1"/>
  <c r="N6477" i="1"/>
  <c r="N5082" i="1"/>
  <c r="N1245" i="1"/>
  <c r="N9642" i="1"/>
  <c r="N7128" i="1"/>
  <c r="N60" i="1"/>
  <c r="N16" i="1"/>
  <c r="N5459" i="1"/>
  <c r="N8813" i="1"/>
  <c r="N2524" i="1"/>
  <c r="N4394" i="1"/>
  <c r="N639" i="1"/>
  <c r="N6535" i="1"/>
  <c r="N4903" i="1"/>
  <c r="N9652" i="1"/>
  <c r="N4081" i="1"/>
  <c r="N3137" i="1"/>
  <c r="N2057" i="1"/>
  <c r="N101" i="1"/>
  <c r="N4853" i="1"/>
  <c r="N4431" i="1"/>
  <c r="N173" i="1"/>
  <c r="N3838" i="1"/>
  <c r="N4877" i="1"/>
  <c r="N7877" i="1"/>
  <c r="N6575" i="1"/>
  <c r="N5930" i="1"/>
  <c r="N6236" i="1"/>
  <c r="N2460" i="1"/>
  <c r="N4335" i="1"/>
  <c r="N8512" i="1"/>
  <c r="N3475" i="1"/>
  <c r="N9593" i="1"/>
  <c r="N6089" i="1"/>
  <c r="N1268" i="1"/>
  <c r="N2706" i="1"/>
  <c r="N2146" i="1"/>
  <c r="N7340" i="1"/>
  <c r="N5834" i="1"/>
  <c r="N4018" i="1"/>
  <c r="N9673" i="1"/>
  <c r="N3526" i="1"/>
  <c r="N5637" i="1"/>
  <c r="N8993" i="1"/>
  <c r="N9876" i="1"/>
  <c r="N9526" i="1"/>
  <c r="N6652" i="1"/>
  <c r="N3846" i="1"/>
  <c r="N540" i="1"/>
  <c r="N3102" i="1"/>
  <c r="N5605" i="1"/>
  <c r="N5161" i="1"/>
  <c r="N6058" i="1"/>
  <c r="N5572" i="1"/>
  <c r="N8631" i="1"/>
  <c r="N438" i="1"/>
  <c r="N7916" i="1"/>
  <c r="N7623" i="1"/>
  <c r="N4477" i="1"/>
  <c r="N7100" i="1"/>
  <c r="N7880" i="1"/>
  <c r="N1393" i="1"/>
  <c r="N6216" i="1"/>
  <c r="N3224" i="1"/>
  <c r="N9598" i="1"/>
  <c r="N9596" i="1"/>
  <c r="N3682" i="1"/>
  <c r="N3230" i="1"/>
  <c r="N6154" i="1"/>
  <c r="N9602" i="1"/>
  <c r="N2296" i="1"/>
  <c r="N4210" i="1"/>
  <c r="N4735" i="1"/>
  <c r="N2919" i="1"/>
  <c r="N2516" i="1"/>
  <c r="N2789" i="1"/>
  <c r="N3539" i="1"/>
  <c r="N6124" i="1"/>
  <c r="N3270" i="1"/>
  <c r="N3011" i="1"/>
  <c r="N2023" i="1"/>
  <c r="N9110" i="1"/>
  <c r="N10" i="1"/>
  <c r="N4568" i="1"/>
  <c r="N334" i="1"/>
  <c r="N4459" i="1"/>
  <c r="N3666" i="1"/>
  <c r="N7051" i="1"/>
  <c r="N3351" i="1"/>
  <c r="N5669" i="1"/>
  <c r="N387" i="1"/>
  <c r="N2010" i="1"/>
  <c r="N444" i="1"/>
  <c r="N9892" i="1"/>
  <c r="N7194" i="1"/>
  <c r="N6746" i="1"/>
  <c r="N5839" i="1"/>
  <c r="N1190" i="1"/>
  <c r="N4407" i="1"/>
  <c r="N7092" i="1"/>
  <c r="N712" i="1"/>
  <c r="N4668" i="1"/>
  <c r="N3368" i="1"/>
  <c r="N218" i="1"/>
  <c r="N4959" i="1"/>
  <c r="N8507" i="1"/>
  <c r="N9" i="1"/>
  <c r="N503" i="1"/>
  <c r="N7444" i="1"/>
  <c r="N5041" i="1"/>
  <c r="N427" i="1"/>
  <c r="N5174" i="1"/>
  <c r="N2489" i="1"/>
  <c r="N3615" i="1"/>
  <c r="N4207" i="1"/>
  <c r="N3852" i="1"/>
  <c r="N6033" i="1"/>
  <c r="N1509" i="1"/>
  <c r="N7080" i="1"/>
  <c r="N2029" i="1"/>
  <c r="N8919" i="1"/>
  <c r="N5892" i="1"/>
  <c r="N6481" i="1"/>
  <c r="N6278" i="1"/>
  <c r="N9162" i="1"/>
  <c r="N5398" i="1"/>
  <c r="N5025" i="1"/>
  <c r="N1861" i="1"/>
  <c r="N1799" i="1"/>
  <c r="N8444" i="1"/>
  <c r="N3222" i="1"/>
  <c r="N3756" i="1"/>
  <c r="N6204" i="1"/>
  <c r="N6295" i="1"/>
  <c r="N3112" i="1"/>
  <c r="N3206" i="1"/>
  <c r="N8049" i="1"/>
  <c r="N3000" i="1"/>
  <c r="N6767" i="1"/>
  <c r="N3880" i="1"/>
  <c r="N3139" i="1"/>
  <c r="N592" i="1"/>
  <c r="N4014" i="1"/>
  <c r="N8103" i="1"/>
  <c r="N3977" i="1"/>
  <c r="N8838" i="1"/>
  <c r="N8717" i="1"/>
  <c r="N8826" i="1"/>
  <c r="N9024" i="1"/>
  <c r="N3783" i="1"/>
  <c r="N8580" i="1"/>
  <c r="N1138" i="1"/>
  <c r="N7003" i="1"/>
  <c r="N9796" i="1"/>
  <c r="N1875" i="1"/>
  <c r="N5885" i="1"/>
  <c r="N596" i="1"/>
  <c r="N1942" i="1"/>
  <c r="N6145" i="1"/>
  <c r="N6366" i="1"/>
  <c r="N8595" i="1"/>
  <c r="N916" i="1"/>
  <c r="N9824" i="1"/>
  <c r="N1832" i="1"/>
  <c r="N836" i="1"/>
  <c r="N8934" i="1"/>
  <c r="N644" i="1"/>
  <c r="N2949" i="1"/>
  <c r="N5369" i="1"/>
  <c r="N1282" i="1"/>
  <c r="N9931" i="1"/>
  <c r="N8475" i="1"/>
  <c r="N8029" i="1"/>
  <c r="N9244" i="1"/>
  <c r="N4474" i="1"/>
  <c r="N9119" i="1"/>
  <c r="N8578" i="1"/>
  <c r="N1154" i="1"/>
  <c r="N9118" i="1"/>
  <c r="N6640" i="1"/>
  <c r="N1546" i="1"/>
  <c r="N3219" i="1"/>
  <c r="N6056" i="1"/>
  <c r="N4226" i="1"/>
  <c r="N5028" i="1"/>
  <c r="N8824" i="1"/>
  <c r="N8191" i="1"/>
  <c r="N7072" i="1"/>
  <c r="N2073" i="1"/>
  <c r="N5699" i="1"/>
  <c r="N9112" i="1"/>
  <c r="N3608" i="1"/>
  <c r="N9897" i="1"/>
  <c r="N515" i="1"/>
  <c r="N6042" i="1"/>
  <c r="N4563" i="1"/>
  <c r="N2173" i="1"/>
  <c r="N4303" i="1"/>
  <c r="N17" i="1"/>
  <c r="N793" i="1"/>
  <c r="N9053" i="1"/>
  <c r="N5315" i="1"/>
  <c r="N1067" i="1"/>
  <c r="N8644" i="1"/>
  <c r="N7662" i="1"/>
  <c r="N5474" i="1"/>
  <c r="N9898" i="1"/>
  <c r="N3401" i="1"/>
  <c r="N5923" i="1"/>
  <c r="N3744" i="1"/>
  <c r="N8336" i="1"/>
  <c r="N2122" i="1"/>
  <c r="N8676" i="1"/>
  <c r="N9275" i="1"/>
  <c r="N4710" i="1"/>
  <c r="N3740" i="1"/>
  <c r="N9395" i="1"/>
  <c r="N9424" i="1"/>
  <c r="N2049" i="1"/>
  <c r="N4446" i="1"/>
  <c r="N6197" i="1"/>
  <c r="N6070" i="1"/>
  <c r="N9766" i="1"/>
  <c r="N3092" i="1"/>
  <c r="N3546" i="1"/>
  <c r="N1750" i="1"/>
  <c r="N9365" i="1"/>
  <c r="N486" i="1"/>
  <c r="N5173" i="1"/>
  <c r="N6135" i="1"/>
  <c r="N1386" i="1"/>
  <c r="N1500" i="1"/>
  <c r="N846" i="1"/>
  <c r="N3360" i="1"/>
  <c r="N8973" i="1"/>
  <c r="N9164" i="1"/>
  <c r="N4578" i="1"/>
  <c r="N2878" i="1"/>
  <c r="N8621" i="1"/>
  <c r="N3217" i="1"/>
  <c r="N2740" i="1"/>
  <c r="N4200" i="1"/>
  <c r="N6398" i="1"/>
  <c r="N5517" i="1"/>
  <c r="N3895" i="1"/>
  <c r="N5035" i="1"/>
  <c r="N4761" i="1"/>
  <c r="N6523" i="1"/>
  <c r="N5522" i="1"/>
  <c r="N3183" i="1"/>
  <c r="N223" i="1"/>
  <c r="N2259" i="1"/>
  <c r="N3645" i="1"/>
  <c r="N4036" i="1"/>
  <c r="N6661" i="1"/>
  <c r="N9426" i="1"/>
  <c r="N2910" i="1"/>
  <c r="N3339" i="1"/>
  <c r="N1559" i="1"/>
  <c r="N6993" i="1"/>
  <c r="N9474" i="1"/>
  <c r="N3511" i="1"/>
  <c r="N8649" i="1"/>
  <c r="N3196" i="1"/>
  <c r="N4727" i="1"/>
  <c r="N9514" i="1"/>
  <c r="N9565" i="1"/>
  <c r="N1616" i="1"/>
  <c r="N1791" i="1"/>
  <c r="N6262" i="1"/>
  <c r="N4641" i="1"/>
  <c r="N4632" i="1"/>
  <c r="N1588" i="1"/>
  <c r="N3418" i="1"/>
  <c r="N9491" i="1"/>
  <c r="N3788" i="1"/>
  <c r="N1502" i="1"/>
  <c r="N5871" i="1"/>
  <c r="N4651" i="1"/>
  <c r="N6325" i="1"/>
  <c r="N5904" i="1"/>
  <c r="N9555" i="1"/>
  <c r="N3796" i="1"/>
  <c r="N719" i="1"/>
  <c r="N6034" i="1"/>
  <c r="N1177" i="1"/>
  <c r="N4297" i="1"/>
  <c r="N1952" i="1"/>
  <c r="N5469" i="1"/>
  <c r="N5288" i="1"/>
  <c r="N5432" i="1"/>
  <c r="N979" i="1"/>
  <c r="N1178" i="1"/>
  <c r="N9368" i="1"/>
  <c r="N1501" i="1"/>
  <c r="N3134" i="1"/>
  <c r="N6114" i="1"/>
  <c r="N7950" i="1"/>
  <c r="N3140" i="1"/>
  <c r="N9992" i="1"/>
  <c r="N194" i="1"/>
  <c r="N7719" i="1"/>
  <c r="N5952" i="1"/>
  <c r="N4211" i="1"/>
  <c r="N5968" i="1"/>
  <c r="N6307" i="1"/>
  <c r="N8989" i="1"/>
  <c r="N8432" i="1"/>
  <c r="N9068" i="1"/>
  <c r="N7735" i="1"/>
  <c r="N7497" i="1"/>
  <c r="N6851" i="1"/>
  <c r="N7770" i="1"/>
  <c r="N7973" i="1"/>
  <c r="N2313" i="1"/>
  <c r="N7426" i="1"/>
  <c r="N4503" i="1"/>
  <c r="N8879" i="1"/>
  <c r="N6264" i="1"/>
  <c r="N3932" i="1"/>
  <c r="N1541" i="1"/>
  <c r="N1633" i="1"/>
  <c r="N1864" i="1"/>
  <c r="N787" i="1"/>
  <c r="N9910" i="1"/>
  <c r="N2093" i="1"/>
  <c r="N1293" i="1"/>
  <c r="N1415" i="1"/>
  <c r="N193" i="1"/>
  <c r="N4146" i="1"/>
  <c r="N7216" i="1"/>
  <c r="N9916" i="1"/>
  <c r="N574" i="1"/>
  <c r="N7619" i="1"/>
  <c r="N8775" i="1"/>
  <c r="N7229" i="1"/>
  <c r="N9317" i="1"/>
  <c r="N4854" i="1"/>
  <c r="N9421" i="1"/>
  <c r="N1596" i="1"/>
  <c r="N2160" i="1"/>
  <c r="N9367" i="1"/>
  <c r="N4654" i="1"/>
  <c r="N3066" i="1"/>
  <c r="N81" i="1"/>
  <c r="N610" i="1"/>
  <c r="N2663" i="1"/>
  <c r="N7929" i="1"/>
  <c r="N7446" i="1"/>
  <c r="N4450" i="1"/>
  <c r="N7282" i="1"/>
  <c r="N4920" i="1"/>
  <c r="N29" i="1"/>
  <c r="N7373" i="1"/>
  <c r="N7013" i="1"/>
  <c r="N1235" i="1"/>
  <c r="N7555" i="1"/>
  <c r="N2217" i="1"/>
  <c r="N1496" i="1"/>
  <c r="N8629" i="1"/>
  <c r="N5773" i="1"/>
  <c r="N9260" i="1"/>
  <c r="N2229" i="1"/>
  <c r="N2755" i="1"/>
  <c r="N2873" i="1"/>
  <c r="N505" i="1"/>
  <c r="N2702" i="1"/>
  <c r="N6417" i="1"/>
  <c r="N4393" i="1"/>
  <c r="N1385" i="1"/>
  <c r="N1133" i="1"/>
  <c r="N9486" i="1"/>
  <c r="N483" i="1"/>
  <c r="N7225" i="1"/>
  <c r="N9930" i="1"/>
  <c r="N5393" i="1"/>
  <c r="N5508" i="1"/>
  <c r="N7114" i="1"/>
  <c r="N8457" i="1"/>
  <c r="N9496" i="1"/>
  <c r="N522" i="1"/>
  <c r="N1218" i="1"/>
  <c r="N6882" i="1"/>
  <c r="N7827" i="1"/>
  <c r="N8723" i="1"/>
  <c r="N4881" i="1"/>
  <c r="N3748" i="1"/>
  <c r="N8946" i="1"/>
  <c r="N4125" i="1"/>
  <c r="N5810" i="1"/>
  <c r="N9107" i="1"/>
  <c r="N4250" i="1"/>
  <c r="N9039" i="1"/>
  <c r="N4705" i="1"/>
  <c r="N8776" i="1"/>
  <c r="N6478" i="1"/>
  <c r="N428" i="1"/>
  <c r="N1715" i="1"/>
  <c r="N6261" i="1"/>
  <c r="N2877" i="1"/>
  <c r="N1274" i="1"/>
  <c r="N3143" i="1"/>
  <c r="N4341" i="1"/>
  <c r="N6364" i="1"/>
  <c r="N471" i="1"/>
  <c r="N1478" i="1"/>
  <c r="N6665" i="1"/>
  <c r="N2538" i="1"/>
  <c r="N2579" i="1"/>
  <c r="N526" i="1"/>
  <c r="N8146" i="1"/>
  <c r="N8942" i="1"/>
  <c r="N3531" i="1"/>
  <c r="N1788" i="1"/>
  <c r="N9388" i="1"/>
  <c r="N9278" i="1"/>
  <c r="N7764" i="1"/>
  <c r="N2955" i="1"/>
  <c r="N4776" i="1"/>
  <c r="N3836" i="1"/>
  <c r="N9161" i="1"/>
  <c r="N2072" i="1"/>
  <c r="N3695" i="1"/>
  <c r="N986" i="1"/>
  <c r="N4410" i="1"/>
  <c r="N494" i="1"/>
  <c r="N8360" i="1"/>
  <c r="N2726" i="1"/>
  <c r="N964" i="1"/>
  <c r="N9339" i="1"/>
  <c r="N281" i="1"/>
  <c r="N2334" i="1"/>
  <c r="N1925" i="1"/>
  <c r="N1140" i="1"/>
  <c r="N938" i="1"/>
  <c r="N9847" i="1"/>
  <c r="N116" i="1"/>
  <c r="N5001" i="1"/>
  <c r="N9085" i="1"/>
  <c r="N3146" i="1"/>
  <c r="N8648" i="1"/>
  <c r="N5105" i="1"/>
  <c r="N5751" i="1"/>
  <c r="N5475" i="1"/>
  <c r="N4749" i="1"/>
  <c r="N8063" i="1"/>
  <c r="N4933" i="1"/>
  <c r="N5127" i="1"/>
  <c r="N1882" i="1"/>
  <c r="N402" i="1"/>
  <c r="N4522" i="1"/>
  <c r="N516" i="1"/>
  <c r="N3228" i="1"/>
  <c r="N1222" i="1"/>
  <c r="N9969" i="1"/>
  <c r="N4719" i="1"/>
  <c r="N770" i="1"/>
  <c r="N3585" i="1"/>
  <c r="N6177" i="1"/>
  <c r="N3377" i="1"/>
  <c r="N5976" i="1"/>
  <c r="N8857" i="1"/>
  <c r="N1824" i="1"/>
  <c r="N4912" i="1"/>
  <c r="N4263" i="1"/>
  <c r="N2293" i="1"/>
  <c r="N9148" i="1"/>
  <c r="N9220" i="1"/>
  <c r="N6163" i="1"/>
  <c r="N32" i="1"/>
  <c r="N6172" i="1"/>
  <c r="N1367" i="1"/>
  <c r="N7412" i="1"/>
  <c r="N6554" i="1"/>
  <c r="N187" i="1"/>
  <c r="N6022" i="1"/>
  <c r="N4208" i="1"/>
  <c r="N9920" i="1"/>
  <c r="N3687" i="1"/>
  <c r="N709" i="1"/>
  <c r="N4494" i="1"/>
  <c r="N3816" i="1"/>
  <c r="N8733" i="1"/>
  <c r="N3409" i="1"/>
  <c r="N6883" i="1"/>
  <c r="N627" i="1"/>
  <c r="N5512" i="1"/>
  <c r="N3302" i="1"/>
  <c r="N2380" i="1"/>
  <c r="N6770" i="1"/>
  <c r="N8154" i="1"/>
  <c r="N8452" i="1"/>
  <c r="N3463" i="1"/>
  <c r="N9460" i="1"/>
  <c r="N9151" i="1"/>
  <c r="N9628" i="1"/>
  <c r="N8101" i="1"/>
  <c r="N7648" i="1"/>
  <c r="N9480" i="1"/>
  <c r="N6838" i="1"/>
  <c r="N8663" i="1"/>
  <c r="N1311" i="1"/>
  <c r="N2435" i="1"/>
  <c r="N7580" i="1"/>
  <c r="N7924" i="1"/>
  <c r="N3770" i="1"/>
  <c r="N4220" i="1"/>
  <c r="N4623" i="1"/>
  <c r="N822" i="1"/>
  <c r="N2686" i="1"/>
  <c r="N5214" i="1"/>
  <c r="N5921" i="1"/>
  <c r="N3352" i="1"/>
  <c r="N1951" i="1"/>
  <c r="N4188" i="1"/>
  <c r="N6102" i="1"/>
  <c r="N2118" i="1"/>
  <c r="N5390" i="1"/>
  <c r="N7291" i="1"/>
  <c r="N2335" i="1"/>
  <c r="N4744" i="1"/>
  <c r="N818" i="1"/>
  <c r="N2140" i="1"/>
  <c r="N1437" i="1"/>
  <c r="N122" i="1"/>
  <c r="N5841" i="1"/>
  <c r="N4338" i="1"/>
  <c r="N1757" i="1"/>
  <c r="N8224" i="1"/>
  <c r="N6847" i="1"/>
  <c r="N9533" i="1"/>
  <c r="N4290" i="1"/>
  <c r="N4206" i="1"/>
  <c r="N3488" i="1"/>
  <c r="N555" i="1"/>
  <c r="N5480" i="1"/>
  <c r="N7766" i="1"/>
  <c r="N8981" i="1"/>
  <c r="N4473" i="1"/>
  <c r="N3968" i="1"/>
  <c r="N9417" i="1"/>
  <c r="N3330" i="1"/>
  <c r="N5476" i="1"/>
  <c r="N921" i="1"/>
  <c r="N2133" i="1"/>
  <c r="N8024" i="1"/>
  <c r="N9021" i="1"/>
  <c r="N616" i="1"/>
  <c r="N6474" i="1"/>
  <c r="N9167" i="1"/>
  <c r="N7468" i="1"/>
  <c r="N5344" i="1"/>
  <c r="N642" i="1"/>
  <c r="N4600" i="1"/>
  <c r="N5924" i="1"/>
  <c r="N6439" i="1"/>
  <c r="N1623" i="1"/>
  <c r="N8290" i="1"/>
  <c r="N6415" i="1"/>
  <c r="N2449" i="1"/>
  <c r="N918" i="1"/>
  <c r="N3419" i="1"/>
  <c r="N8229" i="1"/>
  <c r="N1834" i="1"/>
  <c r="N1031" i="1"/>
  <c r="N6129" i="1"/>
  <c r="N2355" i="1"/>
  <c r="N6014" i="1"/>
  <c r="N5933" i="1"/>
  <c r="N3398" i="1"/>
  <c r="N9457" i="1"/>
  <c r="N7669" i="1"/>
  <c r="N6005" i="1"/>
  <c r="N6990" i="1"/>
  <c r="N6268" i="1"/>
  <c r="N2398" i="1"/>
  <c r="N381" i="1"/>
  <c r="N1898" i="1"/>
  <c r="N4726" i="1"/>
  <c r="N7817" i="1"/>
  <c r="N9064" i="1"/>
  <c r="N9604" i="1"/>
  <c r="N8780" i="1"/>
  <c r="N2585" i="1"/>
  <c r="N2153" i="1"/>
  <c r="N5687" i="1"/>
  <c r="N7557" i="1"/>
  <c r="N9316" i="1"/>
  <c r="N618" i="1"/>
  <c r="N2045" i="1"/>
  <c r="N7855" i="1"/>
  <c r="N4422" i="1"/>
  <c r="N8414" i="1"/>
  <c r="N4772" i="1"/>
  <c r="N6296" i="1"/>
  <c r="N2752" i="1"/>
  <c r="N9360" i="1"/>
  <c r="N933" i="1"/>
  <c r="N9341" i="1"/>
  <c r="N9589" i="1"/>
  <c r="N5090" i="1"/>
  <c r="N20" i="1"/>
  <c r="N7081" i="1"/>
  <c r="N7485" i="1"/>
  <c r="N4073" i="1"/>
  <c r="N3600" i="1"/>
  <c r="N8605" i="1"/>
  <c r="N3725" i="1"/>
  <c r="N9942" i="1"/>
  <c r="N3949" i="1"/>
  <c r="N8939" i="1"/>
  <c r="N6348" i="1"/>
  <c r="N8331" i="1"/>
  <c r="N9204" i="1"/>
  <c r="N1269" i="1"/>
  <c r="N4872" i="1"/>
  <c r="N878" i="1"/>
  <c r="N3130" i="1"/>
  <c r="N6680" i="1"/>
  <c r="N5004" i="1"/>
  <c r="N621" i="1"/>
  <c r="N585" i="1"/>
  <c r="N6636" i="1"/>
  <c r="N7037" i="1"/>
  <c r="N980" i="1"/>
  <c r="N3103" i="1"/>
  <c r="N903" i="1"/>
  <c r="N6116" i="1"/>
  <c r="N8861" i="1"/>
  <c r="N4167" i="1"/>
  <c r="N8806" i="1"/>
  <c r="N9443" i="1"/>
  <c r="N8189" i="1"/>
  <c r="N4452" i="1"/>
  <c r="N1225" i="1"/>
  <c r="N6196" i="1"/>
  <c r="N1742" i="1"/>
  <c r="N9304" i="1"/>
  <c r="N1145" i="1"/>
  <c r="N5758" i="1"/>
  <c r="N3614" i="1"/>
  <c r="N5737" i="1"/>
  <c r="N1483" i="1"/>
  <c r="N2258" i="1"/>
  <c r="N6940" i="1"/>
  <c r="N7912" i="1"/>
  <c r="N126" i="1"/>
  <c r="N5447" i="1"/>
  <c r="N1070" i="1"/>
  <c r="N2102" i="1"/>
  <c r="N1213" i="1"/>
  <c r="N7927" i="1"/>
  <c r="N1899" i="1"/>
  <c r="N509" i="1"/>
  <c r="N6720" i="1"/>
  <c r="N6806" i="1"/>
  <c r="N498" i="1"/>
  <c r="N3966" i="1"/>
  <c r="N891" i="1"/>
  <c r="N2568" i="1"/>
  <c r="N6775" i="1"/>
  <c r="N8177" i="1"/>
  <c r="N9967" i="1"/>
  <c r="N7747" i="1"/>
  <c r="N3193" i="1"/>
  <c r="N775" i="1"/>
  <c r="N6397" i="1"/>
  <c r="N7480" i="1"/>
  <c r="N1027" i="1"/>
  <c r="N4096" i="1"/>
  <c r="N5053" i="1"/>
  <c r="N9938" i="1"/>
  <c r="N1755" i="1"/>
  <c r="N1758" i="1"/>
  <c r="N2129" i="1"/>
  <c r="N4514" i="1"/>
  <c r="N2265" i="1"/>
  <c r="N5401" i="1"/>
  <c r="N5541" i="1"/>
  <c r="N3844" i="1"/>
  <c r="N6604" i="1"/>
  <c r="N534" i="1"/>
  <c r="N1488" i="1"/>
  <c r="N5142" i="1"/>
  <c r="N6282" i="1"/>
  <c r="N1593" i="1"/>
  <c r="N2043" i="1"/>
  <c r="N748" i="1"/>
  <c r="N110" i="1"/>
  <c r="N590" i="1"/>
  <c r="N309" i="1"/>
  <c r="N4695" i="1"/>
  <c r="N2768" i="1"/>
  <c r="N5102" i="1"/>
  <c r="N3037" i="1"/>
  <c r="N934" i="1"/>
  <c r="N1994" i="1"/>
  <c r="N7993" i="1"/>
  <c r="N2610" i="1"/>
  <c r="N1810" i="1"/>
  <c r="N5653" i="1"/>
  <c r="N5804" i="1"/>
  <c r="N2622" i="1"/>
  <c r="N4082" i="1"/>
  <c r="N8606" i="1"/>
  <c r="N3513" i="1"/>
  <c r="N5251" i="1"/>
  <c r="N4178" i="1"/>
  <c r="N1582" i="1"/>
  <c r="N137" i="1"/>
  <c r="N3990" i="1"/>
  <c r="N3310" i="1"/>
  <c r="N6827" i="1"/>
  <c r="N4342" i="1"/>
  <c r="N5523" i="1"/>
  <c r="N7807" i="1"/>
  <c r="N3737" i="1"/>
  <c r="N8155" i="1"/>
  <c r="N3257" i="1"/>
  <c r="N6935" i="1"/>
  <c r="N9295" i="1"/>
  <c r="N3802" i="1"/>
  <c r="N488" i="1"/>
  <c r="N4707" i="1"/>
  <c r="N2064" i="1"/>
  <c r="N3321" i="1"/>
  <c r="N1226" i="1"/>
  <c r="N857" i="1"/>
  <c r="N9363" i="1"/>
  <c r="N6434" i="1"/>
  <c r="N2750" i="1"/>
  <c r="N2089" i="1"/>
  <c r="N6584" i="1"/>
  <c r="N481" i="1"/>
  <c r="N8317" i="1"/>
  <c r="N6923" i="1"/>
  <c r="N5604" i="1"/>
  <c r="N4280" i="1"/>
  <c r="N5449" i="1"/>
  <c r="N226" i="1"/>
  <c r="N5649" i="1"/>
  <c r="N547" i="1"/>
  <c r="N2995" i="1"/>
  <c r="N3602" i="1"/>
  <c r="N7312" i="1"/>
  <c r="N9114" i="1"/>
  <c r="N942" i="1"/>
  <c r="N7688" i="1"/>
  <c r="N8302" i="1"/>
  <c r="N3677" i="1"/>
  <c r="N2905" i="1"/>
  <c r="N8520" i="1"/>
  <c r="N7857" i="1"/>
  <c r="N2291" i="1"/>
  <c r="N7169" i="1"/>
  <c r="N9014" i="1"/>
  <c r="N9739" i="1"/>
  <c r="N760" i="1"/>
  <c r="N1597" i="1"/>
  <c r="N7687" i="1"/>
  <c r="N1555" i="1"/>
  <c r="N9344" i="1"/>
  <c r="N2214" i="1"/>
  <c r="N8846" i="1"/>
  <c r="N7463" i="1"/>
  <c r="N7211" i="1"/>
  <c r="N2817" i="1"/>
  <c r="N5027" i="1"/>
  <c r="N9838" i="1"/>
  <c r="N9055" i="1"/>
  <c r="N973" i="1"/>
  <c r="N9912" i="1"/>
  <c r="N5662" i="1"/>
  <c r="N5167" i="1"/>
  <c r="N9790" i="1"/>
  <c r="N1987" i="1"/>
  <c r="N2359" i="1"/>
  <c r="N2105" i="1"/>
  <c r="N8569" i="1"/>
  <c r="N6709" i="1"/>
  <c r="N9679" i="1"/>
  <c r="N3053" i="1"/>
  <c r="N8094" i="1"/>
  <c r="N8622" i="1"/>
  <c r="N6621" i="1"/>
  <c r="N8061" i="1"/>
  <c r="N3315" i="1"/>
  <c r="N6063" i="1"/>
  <c r="N1766" i="1"/>
  <c r="N1035" i="1"/>
  <c r="N5553" i="1"/>
  <c r="N6732" i="1"/>
  <c r="N8537" i="1"/>
  <c r="N5502" i="1"/>
  <c r="N1563" i="1"/>
  <c r="N5284" i="1"/>
  <c r="N3596" i="1"/>
  <c r="N4670" i="1"/>
  <c r="N7111" i="1"/>
  <c r="N8890" i="1"/>
  <c r="N40" i="1"/>
  <c r="N2254" i="1"/>
  <c r="N5022" i="1"/>
  <c r="N8339" i="1"/>
  <c r="N1632" i="1"/>
  <c r="N1411" i="1"/>
  <c r="N2008" i="1"/>
  <c r="N5175" i="1"/>
  <c r="N9283" i="1"/>
  <c r="N3003" i="1"/>
  <c r="N5338" i="1"/>
  <c r="N1332" i="1"/>
  <c r="N4358" i="1"/>
  <c r="N7319" i="1"/>
  <c r="N4441" i="1"/>
  <c r="N3972" i="1"/>
  <c r="N180" i="1"/>
  <c r="N8756" i="1"/>
  <c r="N2190" i="1"/>
  <c r="N2849" i="1"/>
  <c r="N6576" i="1"/>
  <c r="N5135" i="1"/>
  <c r="N5781" i="1"/>
  <c r="N1231" i="1"/>
  <c r="N2699" i="1"/>
  <c r="N7535" i="1"/>
  <c r="N433" i="1"/>
  <c r="N5675" i="1"/>
  <c r="N2921" i="1"/>
  <c r="N8810" i="1"/>
  <c r="N8337" i="1"/>
  <c r="N3204" i="1"/>
  <c r="N1503" i="1"/>
  <c r="N350" i="1"/>
  <c r="N1270" i="1"/>
  <c r="N9477" i="1"/>
  <c r="N9718" i="1"/>
  <c r="N6651" i="1"/>
  <c r="N8009" i="1"/>
  <c r="N9630" i="1"/>
  <c r="N7919" i="1"/>
  <c r="N151" i="1"/>
  <c r="N1645" i="1"/>
  <c r="N3616" i="1"/>
  <c r="N7253" i="1"/>
  <c r="N7045" i="1"/>
  <c r="N7267" i="1"/>
  <c r="N6598" i="1"/>
  <c r="N3522" i="1"/>
  <c r="N3872" i="1"/>
  <c r="N4380" i="1"/>
  <c r="N5897" i="1"/>
  <c r="N8915" i="1"/>
  <c r="N5576" i="1"/>
  <c r="N1408" i="1"/>
  <c r="N2440" i="1"/>
  <c r="N3927" i="1"/>
  <c r="N5263" i="1"/>
  <c r="N6668" i="1"/>
  <c r="N9017" i="1"/>
  <c r="N4637" i="1"/>
  <c r="N4964" i="1"/>
  <c r="N4476" i="1"/>
  <c r="N4491" i="1"/>
  <c r="N1678" i="1"/>
  <c r="N3210" i="1"/>
  <c r="N9458" i="1"/>
  <c r="N6634" i="1"/>
  <c r="N7425" i="1"/>
  <c r="N6304" i="1"/>
  <c r="N876" i="1"/>
  <c r="N3941" i="1"/>
  <c r="N58" i="1"/>
  <c r="N1927" i="1"/>
  <c r="N1897" i="1"/>
  <c r="N2478" i="1"/>
  <c r="N6518" i="1"/>
  <c r="N4307" i="1"/>
  <c r="N1406" i="1"/>
  <c r="N4489" i="1"/>
  <c r="N6766" i="1"/>
  <c r="N6051" i="1"/>
  <c r="N633" i="1"/>
  <c r="N4412" i="1"/>
  <c r="N4800" i="1"/>
  <c r="N9067" i="1"/>
  <c r="N2845" i="1"/>
  <c r="N7809" i="1"/>
  <c r="N899" i="1"/>
  <c r="N8312" i="1"/>
  <c r="N8932" i="1"/>
  <c r="N5584" i="1"/>
  <c r="N5575" i="1"/>
  <c r="N8521" i="1"/>
  <c r="N2685" i="1"/>
  <c r="N236" i="1"/>
  <c r="N333" i="1"/>
  <c r="N5099" i="1"/>
  <c r="N5660" i="1"/>
  <c r="N9778" i="1"/>
  <c r="N8834" i="1"/>
  <c r="N445" i="1"/>
  <c r="N7803" i="1"/>
  <c r="N1741" i="1"/>
  <c r="N4552" i="1"/>
  <c r="N510" i="1"/>
  <c r="N9429" i="1"/>
  <c r="N1699" i="1"/>
  <c r="N1379" i="1"/>
  <c r="N4648" i="1"/>
  <c r="N6812" i="1"/>
  <c r="N3215" i="1"/>
  <c r="N8853" i="1"/>
  <c r="N8469" i="1"/>
  <c r="N1911" i="1"/>
  <c r="N3863" i="1"/>
  <c r="N866" i="1"/>
  <c r="N5073" i="1"/>
  <c r="N2083" i="1"/>
  <c r="N4850" i="1"/>
  <c r="N6074" i="1"/>
  <c r="N3294" i="1"/>
  <c r="N1912" i="1"/>
  <c r="N3464" i="1"/>
  <c r="N2459" i="1"/>
  <c r="N6448" i="1"/>
  <c r="N5188" i="1"/>
  <c r="N1396" i="1"/>
  <c r="N5219" i="1"/>
  <c r="N4346" i="1"/>
  <c r="N3186" i="1"/>
  <c r="N4088" i="1"/>
  <c r="N4693" i="1"/>
  <c r="N2479" i="1"/>
  <c r="N6950" i="1"/>
  <c r="N7835" i="1"/>
  <c r="N5827" i="1"/>
  <c r="N5723" i="1"/>
  <c r="N5327" i="1"/>
  <c r="N718" i="1"/>
  <c r="N8689" i="1"/>
  <c r="N6017" i="1"/>
  <c r="N6781" i="1"/>
  <c r="N8187" i="1"/>
  <c r="N9408" i="1"/>
  <c r="N7892" i="1"/>
  <c r="N1079" i="1"/>
  <c r="N3595" i="1"/>
  <c r="N7801" i="1"/>
  <c r="N5654" i="1"/>
  <c r="N6252" i="1"/>
  <c r="N7883" i="1"/>
  <c r="N9813" i="1"/>
  <c r="N3976" i="1"/>
  <c r="N4482" i="1"/>
  <c r="N5590" i="1"/>
  <c r="N1774" i="1"/>
  <c r="N1691" i="1"/>
  <c r="N2385" i="1"/>
  <c r="N2852" i="1"/>
  <c r="N7529" i="1"/>
  <c r="N2078" i="1"/>
  <c r="N4526" i="1"/>
  <c r="N4944" i="1"/>
  <c r="N1530" i="1"/>
  <c r="N4457" i="1"/>
  <c r="N5429" i="1"/>
  <c r="N1575" i="1"/>
  <c r="N59" i="1"/>
  <c r="N551" i="1"/>
  <c r="N5005" i="1"/>
  <c r="N3259" i="1"/>
  <c r="N2951" i="1"/>
  <c r="N66" i="1"/>
  <c r="N7406" i="1"/>
  <c r="N8719" i="1"/>
  <c r="N6826" i="1"/>
  <c r="N3313" i="1"/>
  <c r="N2606" i="1"/>
  <c r="N8889" i="1"/>
  <c r="N543" i="1"/>
  <c r="N1761" i="1"/>
  <c r="N7575" i="1"/>
  <c r="N2039" i="1"/>
  <c r="N6344" i="1"/>
  <c r="N9453" i="1"/>
  <c r="N374" i="1"/>
  <c r="N1532" i="1"/>
  <c r="N2638" i="1"/>
  <c r="N8481" i="1"/>
  <c r="N6895" i="1"/>
  <c r="N7403" i="1"/>
  <c r="N8490" i="1"/>
  <c r="N4691" i="1"/>
  <c r="N367" i="1"/>
  <c r="N6743" i="1"/>
  <c r="N3674" i="1"/>
  <c r="N1771" i="1"/>
  <c r="N5139" i="1"/>
  <c r="N302" i="1"/>
  <c r="N5583" i="1"/>
  <c r="N5547" i="1"/>
  <c r="N8141" i="1"/>
  <c r="N3998" i="1"/>
  <c r="N9857" i="1"/>
  <c r="N4698" i="1"/>
  <c r="N1764" i="1"/>
  <c r="N948" i="1"/>
  <c r="N5122" i="1"/>
  <c r="N5087" i="1"/>
  <c r="N1021" i="1"/>
  <c r="N9706" i="1"/>
  <c r="N9293" i="1"/>
  <c r="N8782" i="1"/>
  <c r="N3954" i="1"/>
  <c r="N3058" i="1"/>
  <c r="N496" i="1"/>
  <c r="N7745" i="1"/>
  <c r="N1929" i="1"/>
  <c r="N7314" i="1"/>
  <c r="N7321" i="1"/>
  <c r="N7309" i="1"/>
  <c r="N1068" i="1"/>
  <c r="N1528" i="1"/>
  <c r="N3347" i="1"/>
  <c r="N8863" i="1"/>
  <c r="N6551" i="1"/>
  <c r="N6050" i="1"/>
  <c r="N4121" i="1"/>
  <c r="N6682" i="1"/>
  <c r="N8259" i="1"/>
  <c r="N3534" i="1"/>
  <c r="N1460" i="1"/>
  <c r="N9965" i="1"/>
  <c r="N6378" i="1"/>
  <c r="N8005" i="1"/>
  <c r="N4365" i="1"/>
  <c r="N3934" i="1"/>
  <c r="N2993" i="1"/>
  <c r="N7134" i="1"/>
  <c r="N3917" i="1"/>
  <c r="N9839" i="1"/>
  <c r="N2839" i="1"/>
  <c r="N5915" i="1"/>
  <c r="N3369" i="1"/>
  <c r="N7760" i="1"/>
  <c r="N41" i="1"/>
  <c r="N9769" i="1"/>
  <c r="N708" i="1"/>
  <c r="N7864" i="1"/>
  <c r="N5870" i="1"/>
  <c r="N7297" i="1"/>
  <c r="N4357" i="1"/>
  <c r="N828" i="1"/>
  <c r="N5500" i="1"/>
  <c r="N6918" i="1"/>
  <c r="N4621" i="1"/>
  <c r="N2683" i="1"/>
  <c r="N4822" i="1"/>
  <c r="N8349" i="1"/>
  <c r="N2891" i="1"/>
  <c r="N2666" i="1"/>
  <c r="N1910" i="1"/>
  <c r="N7854" i="1"/>
  <c r="N2611" i="1"/>
  <c r="N2486" i="1"/>
  <c r="N3331" i="1"/>
  <c r="N2936" i="1"/>
  <c r="N1838" i="1"/>
  <c r="N2705" i="1"/>
  <c r="N174" i="1"/>
  <c r="N4288" i="1"/>
  <c r="N6215" i="1"/>
  <c r="N6624" i="1"/>
  <c r="N5472" i="1"/>
  <c r="N4599" i="1"/>
  <c r="N2988" i="1"/>
  <c r="N9820" i="1"/>
  <c r="N9925" i="1"/>
  <c r="N3693" i="1"/>
  <c r="N5903" i="1"/>
  <c r="N1277" i="1"/>
  <c r="N4089" i="1"/>
  <c r="N6537" i="1"/>
  <c r="N3428" i="1"/>
  <c r="N1421" i="1"/>
  <c r="N8233" i="1"/>
  <c r="N6039" i="1"/>
  <c r="N3121" i="1"/>
  <c r="N1613" i="1"/>
  <c r="N4467" i="1"/>
  <c r="N5241" i="1"/>
  <c r="N6187" i="1"/>
  <c r="N6558" i="1"/>
  <c r="N3592" i="1"/>
  <c r="N7436" i="1"/>
  <c r="N278" i="1"/>
  <c r="N1618" i="1"/>
  <c r="N8184" i="1"/>
  <c r="N2807" i="1"/>
  <c r="N9722" i="1"/>
  <c r="N9084" i="1"/>
  <c r="N897" i="1"/>
  <c r="N6445" i="1"/>
  <c r="N7646" i="1"/>
  <c r="N3466" i="1"/>
  <c r="N1807" i="1"/>
  <c r="N3688" i="1"/>
  <c r="N685" i="1"/>
  <c r="N6875" i="1"/>
  <c r="N7665" i="1"/>
  <c r="N966" i="1"/>
  <c r="N5079" i="1"/>
  <c r="N1374" i="1"/>
  <c r="N97" i="1"/>
  <c r="N3862" i="1"/>
  <c r="N271" i="1"/>
  <c r="N4016" i="1"/>
  <c r="N6394" i="1"/>
  <c r="N7261" i="1"/>
  <c r="N2121" i="1"/>
  <c r="N4644" i="1"/>
  <c r="N8067" i="1"/>
  <c r="N6220" i="1"/>
  <c r="N3566" i="1"/>
  <c r="N7383" i="1"/>
  <c r="N6300" i="1"/>
  <c r="N1923" i="1"/>
  <c r="N4980" i="1"/>
  <c r="N1016" i="1"/>
  <c r="N2268" i="1"/>
  <c r="N9470" i="1"/>
  <c r="N1438" i="1"/>
  <c r="N9404" i="1"/>
  <c r="N1868" i="1"/>
  <c r="N5291" i="1"/>
  <c r="N1870" i="1"/>
  <c r="N7006" i="1"/>
  <c r="N6031" i="1"/>
  <c r="N1894" i="1"/>
  <c r="N9899" i="1"/>
  <c r="N1161" i="1"/>
  <c r="N3979" i="1"/>
  <c r="N2822" i="1"/>
  <c r="N856" i="1"/>
  <c r="N7277" i="1"/>
  <c r="N5998" i="1"/>
  <c r="N2333" i="1"/>
  <c r="N82" i="1"/>
  <c r="N7955" i="1"/>
  <c r="N3274" i="1"/>
  <c r="N6355" i="1"/>
  <c r="N1801" i="1"/>
  <c r="N6149" i="1"/>
  <c r="N1515" i="1"/>
  <c r="N8921" i="1"/>
  <c r="N315" i="1"/>
  <c r="N501" i="1"/>
  <c r="N7460" i="1"/>
  <c r="N5359" i="1"/>
  <c r="N4733" i="1"/>
  <c r="N4524" i="1"/>
  <c r="N2546" i="1"/>
  <c r="N4465" i="1"/>
  <c r="N3239" i="1"/>
  <c r="N2387" i="1"/>
  <c r="N7208" i="1"/>
  <c r="N7367" i="1"/>
  <c r="N7556" i="1"/>
  <c r="N5837" i="1"/>
  <c r="N1023" i="1"/>
  <c r="N4978" i="1"/>
  <c r="N5159" i="1"/>
  <c r="N3519" i="1"/>
  <c r="N6759" i="1"/>
  <c r="N6762" i="1"/>
  <c r="N4331" i="1"/>
  <c r="N1534" i="1"/>
  <c r="N8116" i="1"/>
  <c r="N5620" i="1"/>
  <c r="N4058" i="1"/>
  <c r="N9826" i="1"/>
  <c r="N2785" i="1"/>
  <c r="N2452" i="1"/>
  <c r="N2649" i="1"/>
  <c r="N7401" i="1"/>
  <c r="N5229" i="1"/>
  <c r="N6860" i="1"/>
  <c r="N8383" i="1"/>
  <c r="N8068" i="1"/>
  <c r="N3559" i="1"/>
  <c r="N6768" i="1"/>
  <c r="N7303" i="1"/>
  <c r="N1273" i="1"/>
  <c r="N1729" i="1"/>
  <c r="N7280" i="1"/>
  <c r="N6616" i="1"/>
  <c r="N4193" i="1"/>
  <c r="N7806" i="1"/>
  <c r="N1982" i="1"/>
  <c r="N6885" i="1"/>
  <c r="N1215" i="1"/>
  <c r="N4858" i="1"/>
  <c r="N1849" i="1"/>
  <c r="N1139" i="1"/>
  <c r="N7365" i="1"/>
  <c r="N9981" i="1"/>
  <c r="N7098" i="1"/>
  <c r="N7298" i="1"/>
  <c r="N2813" i="1"/>
  <c r="N2869" i="1"/>
  <c r="N6222" i="1"/>
  <c r="N9536" i="1"/>
  <c r="N4401" i="1"/>
  <c r="N5911" i="1"/>
  <c r="N5510" i="1"/>
  <c r="N5460" i="1"/>
  <c r="N7778" i="1"/>
  <c r="N3031" i="1"/>
  <c r="N75" i="1"/>
  <c r="N3145" i="1"/>
  <c r="N7994" i="1"/>
  <c r="N550" i="1"/>
  <c r="N7729" i="1"/>
  <c r="N3089" i="1"/>
  <c r="N8071" i="1"/>
  <c r="N5168" i="1"/>
  <c r="N7054" i="1"/>
  <c r="N4022" i="1"/>
  <c r="N5734" i="1"/>
  <c r="N7352" i="1"/>
  <c r="N3163" i="1"/>
  <c r="N25" i="1"/>
  <c r="N6533" i="1"/>
  <c r="N5252" i="1"/>
  <c r="N131" i="1"/>
  <c r="N7075" i="1"/>
  <c r="N3065" i="1"/>
  <c r="N403" i="1"/>
  <c r="N5945" i="1"/>
  <c r="N6653" i="1"/>
  <c r="N582" i="1"/>
  <c r="N3758" i="1"/>
  <c r="N6691" i="1"/>
  <c r="N4332" i="1"/>
  <c r="N7190" i="1"/>
  <c r="N5671" i="1"/>
  <c r="N3983" i="1"/>
  <c r="N1352" i="1"/>
  <c r="N2462" i="1"/>
  <c r="N3864" i="1"/>
  <c r="N2693" i="1"/>
  <c r="N7867" i="1"/>
  <c r="N5570" i="1"/>
  <c r="N4074" i="1"/>
  <c r="N889" i="1"/>
  <c r="N1194" i="1"/>
  <c r="N8575" i="1"/>
  <c r="N2729" i="1"/>
  <c r="N607" i="1"/>
  <c r="N880" i="1"/>
  <c r="N437" i="1"/>
  <c r="N5593" i="1"/>
  <c r="N9277" i="1"/>
  <c r="N9180" i="1"/>
  <c r="N9704" i="1"/>
  <c r="N2931" i="1"/>
  <c r="N9696" i="1"/>
  <c r="N3107" i="1"/>
  <c r="N9803" i="1"/>
  <c r="N3094" i="1"/>
  <c r="N3292" i="1"/>
  <c r="N1424" i="1"/>
  <c r="N8856" i="1"/>
  <c r="N1651" i="1"/>
  <c r="N2056" i="1"/>
  <c r="N7346" i="1"/>
  <c r="N6705" i="1"/>
  <c r="N4469" i="1"/>
  <c r="N976" i="1"/>
  <c r="N2469" i="1"/>
  <c r="N7121" i="1"/>
  <c r="N4068" i="1"/>
  <c r="N68" i="1"/>
  <c r="N8040" i="1"/>
  <c r="N7752" i="1"/>
  <c r="N3324" i="1"/>
  <c r="N5627" i="1"/>
  <c r="N8353" i="1"/>
  <c r="N2303" i="1"/>
  <c r="N1306" i="1"/>
  <c r="N1042" i="1"/>
  <c r="N6083" i="1"/>
  <c r="N9038" i="1"/>
  <c r="N313" i="1"/>
  <c r="N4837" i="1"/>
  <c r="N5703" i="1"/>
  <c r="N6036" i="1"/>
  <c r="N1010" i="1"/>
  <c r="N6491" i="1"/>
  <c r="N6867" i="1"/>
  <c r="N2241" i="1"/>
  <c r="N7196" i="1"/>
  <c r="N841" i="1"/>
  <c r="N7838" i="1"/>
  <c r="N2747" i="1"/>
  <c r="N2681" i="1"/>
  <c r="N9464" i="1"/>
  <c r="N5537" i="1"/>
  <c r="N8700" i="1"/>
  <c r="N8004" i="1"/>
  <c r="N2328" i="1"/>
  <c r="N5878" i="1"/>
  <c r="N4717" i="1"/>
  <c r="N7754" i="1"/>
  <c r="N3623" i="1"/>
  <c r="N609" i="1"/>
  <c r="N3939" i="1"/>
  <c r="N9100" i="1"/>
  <c r="N2282" i="1"/>
  <c r="N2171" i="1"/>
  <c r="N7635" i="1"/>
  <c r="N4893" i="1"/>
  <c r="N9423" i="1"/>
  <c r="N1629" i="1"/>
  <c r="N9968" i="1"/>
  <c r="N7586" i="1"/>
  <c r="N7952" i="1"/>
  <c r="N7269" i="1"/>
  <c r="N2829" i="1"/>
  <c r="N9685" i="1"/>
  <c r="N8230" i="1"/>
  <c r="N3896" i="1"/>
  <c r="N1983" i="1"/>
  <c r="N3372" i="1"/>
  <c r="N5345" i="1"/>
  <c r="N3256" i="1"/>
  <c r="N7293" i="1"/>
  <c r="N2521" i="1"/>
  <c r="N3733" i="1"/>
  <c r="N253" i="1"/>
  <c r="N3396" i="1"/>
  <c r="N3516" i="1"/>
  <c r="N7679" i="1"/>
  <c r="N8992" i="1"/>
  <c r="N2391" i="1"/>
  <c r="N2184" i="1"/>
  <c r="N2519" i="1"/>
  <c r="N3684" i="1"/>
  <c r="N1725" i="1"/>
  <c r="N3705" i="1"/>
  <c r="N6371" i="1"/>
  <c r="N914" i="1"/>
  <c r="N6297" i="1"/>
  <c r="N2893" i="1"/>
  <c r="N8283" i="1"/>
  <c r="N5321" i="1"/>
  <c r="N7990" i="1"/>
  <c r="N1663" i="1"/>
  <c r="N9579" i="1"/>
  <c r="N8922" i="1"/>
  <c r="N950" i="1"/>
  <c r="N4498" i="1"/>
  <c r="N3158" i="1"/>
  <c r="N5558" i="1"/>
  <c r="N4751" i="1"/>
  <c r="N5324" i="1"/>
  <c r="N2166" i="1"/>
  <c r="N3390" i="1"/>
  <c r="N5286" i="1"/>
  <c r="N4537" i="1"/>
  <c r="N2351" i="1"/>
  <c r="N4010" i="1"/>
  <c r="N8499" i="1"/>
  <c r="N8223" i="1"/>
  <c r="N8833" i="1"/>
  <c r="N5116" i="1"/>
  <c r="N8581" i="1"/>
  <c r="N8384" i="1"/>
  <c r="N389" i="1"/>
  <c r="N7699" i="1"/>
  <c r="N8110" i="1"/>
  <c r="N8484" i="1"/>
  <c r="N1738" i="1"/>
  <c r="N5862" i="1"/>
  <c r="N8781" i="1"/>
  <c r="N7287" i="1"/>
  <c r="N2235" i="1"/>
  <c r="N6169" i="1"/>
  <c r="N9921" i="1"/>
  <c r="N8597" i="1"/>
  <c r="N8322" i="1"/>
  <c r="N3781" i="1"/>
  <c r="N924" i="1"/>
  <c r="N4679" i="1"/>
  <c r="N9625" i="1"/>
  <c r="N3953" i="1"/>
  <c r="N3172" i="1"/>
  <c r="N1673" i="1"/>
  <c r="N111" i="1"/>
  <c r="N282" i="1"/>
  <c r="N4873" i="1"/>
  <c r="N3598" i="1"/>
  <c r="N8028" i="1"/>
  <c r="N7615" i="1"/>
  <c r="N6503" i="1"/>
  <c r="N8769" i="1"/>
  <c r="N3780" i="1"/>
  <c r="N8341" i="1"/>
  <c r="N2407" i="1"/>
  <c r="N3335" i="1"/>
  <c r="N4289" i="1"/>
  <c r="N5367" i="1"/>
  <c r="N248" i="1"/>
  <c r="N9787" i="1"/>
  <c r="N6871" i="1"/>
  <c r="N6461" i="1"/>
  <c r="N9528" i="1"/>
  <c r="N2928" i="1"/>
  <c r="N214" i="1"/>
  <c r="N9601" i="1"/>
  <c r="N6142" i="1"/>
  <c r="N7700" i="1"/>
  <c r="N5193" i="1"/>
  <c r="N7911" i="1"/>
  <c r="N22" i="1"/>
  <c r="N4053" i="1"/>
  <c r="N6997" i="1"/>
  <c r="N2476" i="1"/>
  <c r="N8730" i="1"/>
  <c r="N2597" i="1"/>
  <c r="N5886" i="1"/>
  <c r="N1562" i="1"/>
  <c r="N1557" i="1"/>
  <c r="N7786" i="1"/>
  <c r="N7146" i="1"/>
  <c r="N3142" i="1"/>
  <c r="N7649" i="1"/>
  <c r="N1048" i="1"/>
  <c r="N3474" i="1"/>
  <c r="N3935" i="1"/>
  <c r="N1127" i="1"/>
  <c r="N5851" i="1"/>
  <c r="N6729" i="1"/>
  <c r="N1024" i="1"/>
  <c r="N220" i="1"/>
  <c r="N4224" i="1"/>
  <c r="N9249" i="1"/>
  <c r="N8592" i="1"/>
  <c r="N8855" i="1"/>
  <c r="N6794" i="1"/>
  <c r="N6712" i="1"/>
  <c r="N6318" i="1"/>
  <c r="N2978" i="1"/>
  <c r="N7059" i="1"/>
  <c r="N3025" i="1"/>
  <c r="N6708" i="1"/>
  <c r="N9730" i="1"/>
  <c r="N529" i="1"/>
  <c r="N2647" i="1"/>
  <c r="N2164" i="1"/>
  <c r="N6175" i="1"/>
  <c r="N1846" i="1"/>
  <c r="N3277" i="1"/>
  <c r="N8967" i="1"/>
  <c r="N241" i="1"/>
  <c r="N3660" i="1"/>
  <c r="N4383" i="1"/>
  <c r="N4415" i="1"/>
  <c r="N6246" i="1"/>
  <c r="N892" i="1"/>
  <c r="N7703" i="1"/>
  <c r="N5343" i="1"/>
  <c r="N1058" i="1"/>
  <c r="N8222" i="1"/>
  <c r="N6376" i="1"/>
  <c r="N6943" i="1"/>
  <c r="N7278" i="1"/>
  <c r="N5270" i="1"/>
  <c r="N9284" i="1"/>
  <c r="N5070" i="1"/>
  <c r="N2399" i="1"/>
  <c r="N7697" i="1"/>
  <c r="N2099" i="1"/>
  <c r="N6214" i="1"/>
  <c r="N2466" i="1"/>
  <c r="N3035" i="1"/>
  <c r="N6998" i="1"/>
  <c r="N9828" i="1"/>
  <c r="N2991" i="1"/>
  <c r="N7311" i="1"/>
  <c r="N6951" i="1"/>
  <c r="N5178" i="1"/>
  <c r="N3515" i="1"/>
  <c r="N7888" i="1"/>
  <c r="N2808" i="1"/>
  <c r="N2431" i="1"/>
  <c r="N3871" i="1"/>
  <c r="N9036" i="1"/>
  <c r="N3779" i="1"/>
  <c r="N9569" i="1"/>
  <c r="N4999" i="1"/>
  <c r="N6462" i="1"/>
  <c r="N4828" i="1"/>
  <c r="N4095" i="1"/>
  <c r="N3348" i="1"/>
  <c r="N7790" i="1"/>
  <c r="N3174" i="1"/>
  <c r="N1278" i="1"/>
  <c r="N2050" i="1"/>
  <c r="N9809" i="1"/>
  <c r="N7148" i="1"/>
  <c r="N7517" i="1"/>
  <c r="N9506" i="1"/>
  <c r="N2224" i="1"/>
  <c r="N6879" i="1"/>
  <c r="N4687" i="1"/>
  <c r="N1826" i="1"/>
  <c r="N6552" i="1"/>
  <c r="N1183" i="1"/>
  <c r="N3091" i="1"/>
  <c r="N1302" i="1"/>
  <c r="N8171" i="1"/>
  <c r="N258" i="1"/>
  <c r="N8583" i="1"/>
  <c r="N2175" i="1"/>
  <c r="N6096" i="1"/>
  <c r="N2862" i="1"/>
  <c r="N8025" i="1"/>
  <c r="N3019" i="1"/>
  <c r="N3467" i="1"/>
  <c r="N7157" i="1"/>
  <c r="N208" i="1"/>
  <c r="N4756" i="1"/>
  <c r="N7207" i="1"/>
  <c r="N27" i="1"/>
  <c r="N2558" i="1"/>
  <c r="N2684" i="1"/>
  <c r="N9605" i="1"/>
  <c r="N4231" i="1"/>
  <c r="N5348" i="1"/>
  <c r="N9715" i="1"/>
  <c r="N5410" i="1"/>
  <c r="N2507" i="1"/>
  <c r="N8950" i="1"/>
  <c r="N5525" i="1"/>
  <c r="N9940" i="1"/>
  <c r="N8765" i="1"/>
  <c r="N1172" i="1"/>
  <c r="N8151" i="1"/>
  <c r="N386" i="1"/>
  <c r="N3013" i="1"/>
  <c r="N6595" i="1"/>
  <c r="N3346" i="1"/>
  <c r="N663" i="1"/>
  <c r="N421" i="1"/>
  <c r="N9088" i="1"/>
  <c r="N7522" i="1"/>
  <c r="N8406" i="1"/>
  <c r="N1701" i="1"/>
  <c r="N3918" i="1"/>
  <c r="N3181" i="1"/>
  <c r="N5060" i="1"/>
  <c r="N8613" i="1"/>
  <c r="N2982" i="1"/>
  <c r="N2756" i="1"/>
  <c r="N4244" i="1"/>
  <c r="N7371" i="1"/>
  <c r="N3734" i="1"/>
  <c r="N2414" i="1"/>
  <c r="N778" i="1"/>
  <c r="N1831" i="1"/>
  <c r="N6207" i="1"/>
  <c r="N1308" i="1"/>
  <c r="N4011" i="1"/>
  <c r="N2861" i="1"/>
  <c r="N1505" i="1"/>
  <c r="N8916" i="1"/>
  <c r="N8273" i="1"/>
  <c r="N6611" i="1"/>
  <c r="N1400" i="1"/>
  <c r="N3319" i="1"/>
  <c r="N5995" i="1"/>
  <c r="N3359" i="1"/>
  <c r="N1523" i="1"/>
  <c r="N7585" i="1"/>
  <c r="N9108" i="1"/>
  <c r="N7637" i="1"/>
  <c r="N123" i="1"/>
  <c r="N3947" i="1"/>
  <c r="N2436" i="1"/>
  <c r="N6670" i="1"/>
  <c r="N6501" i="1"/>
  <c r="N8351" i="1"/>
  <c r="N284" i="1"/>
  <c r="N2013" i="1"/>
  <c r="N4059" i="1"/>
  <c r="N8180" i="1"/>
  <c r="N1118" i="1"/>
  <c r="N2793" i="1"/>
  <c r="N1655" i="1"/>
  <c r="N4574" i="1"/>
  <c r="N2691" i="1"/>
  <c r="N989" i="1"/>
  <c r="N4725" i="1"/>
  <c r="N8687" i="1"/>
  <c r="N2543" i="1"/>
  <c r="N7568" i="1"/>
  <c r="N466" i="1"/>
  <c r="N1556" i="1"/>
  <c r="N1419" i="1"/>
  <c r="N4573" i="1"/>
  <c r="N6745" i="1"/>
  <c r="N4398" i="1"/>
  <c r="N94" i="1"/>
  <c r="N4960" i="1"/>
  <c r="N5092" i="1"/>
  <c r="N1475" i="1"/>
  <c r="N5931" i="1"/>
  <c r="N5706" i="1"/>
  <c r="N9136" i="1"/>
  <c r="N3057" i="1"/>
  <c r="N9190" i="1"/>
  <c r="N3427" i="1"/>
  <c r="N340" i="1"/>
  <c r="N6319" i="1"/>
  <c r="N7930" i="1"/>
  <c r="N4941" i="1"/>
  <c r="N35" i="1"/>
  <c r="N6655" i="1"/>
  <c r="N5679" i="1"/>
  <c r="N7084" i="1"/>
  <c r="N1680" i="1"/>
  <c r="N4490" i="1"/>
  <c r="N4689" i="1"/>
  <c r="N4055" i="1"/>
  <c r="N5019" i="1"/>
  <c r="N8624" i="1"/>
  <c r="N5843" i="1"/>
  <c r="N476" i="1"/>
  <c r="N8092" i="1"/>
  <c r="N8988" i="1"/>
  <c r="N5977" i="1"/>
  <c r="N7640" i="1"/>
  <c r="N2427" i="1"/>
  <c r="N4722" i="1"/>
  <c r="N7130" i="1"/>
  <c r="N9290" i="1"/>
  <c r="N337" i="1"/>
  <c r="N888" i="1"/>
  <c r="N3084" i="1"/>
  <c r="N871" i="1"/>
  <c r="N9196" i="1"/>
  <c r="N327" i="1"/>
  <c r="N9336" i="1"/>
  <c r="N5330" i="1"/>
  <c r="N6892" i="1"/>
  <c r="N8389" i="1"/>
  <c r="N7307" i="1"/>
  <c r="N1721" i="1"/>
  <c r="N8891" i="1"/>
  <c r="N9325" i="1"/>
  <c r="N6773" i="1"/>
  <c r="N2381" i="1"/>
  <c r="N5673" i="1"/>
  <c r="N250" i="1"/>
  <c r="N9749" i="1"/>
  <c r="N7727" i="1"/>
  <c r="N3699" i="1"/>
  <c r="N1682" i="1"/>
  <c r="N118" i="1"/>
  <c r="N1397" i="1"/>
  <c r="N4436" i="1"/>
  <c r="N570" i="1"/>
  <c r="N2142" i="1"/>
  <c r="N8982" i="1"/>
  <c r="N1853" i="1"/>
  <c r="N2424" i="1"/>
  <c r="N5554" i="1"/>
  <c r="N2392" i="1"/>
  <c r="N9832" i="1"/>
  <c r="N5950" i="1"/>
  <c r="N4581" i="1"/>
  <c r="N5128" i="1"/>
  <c r="N7907" i="1"/>
  <c r="N7028" i="1"/>
  <c r="N6211" i="1"/>
  <c r="N768" i="1"/>
  <c r="N6386" i="1"/>
  <c r="N9210" i="1"/>
  <c r="N6011" i="1"/>
  <c r="N3329" i="1"/>
  <c r="N7701" i="1"/>
  <c r="N266" i="1"/>
  <c r="N3268" i="1"/>
  <c r="N1818" i="1"/>
  <c r="N648" i="1"/>
  <c r="N9331" i="1"/>
  <c r="N9850" i="1"/>
  <c r="N6910" i="1"/>
  <c r="N5648" i="1"/>
  <c r="N4834" i="1"/>
  <c r="N8837" i="1"/>
  <c r="N9578" i="1"/>
  <c r="N7251" i="1"/>
  <c r="N7811" i="1"/>
  <c r="N3043" i="1"/>
  <c r="N2225" i="1"/>
  <c r="N3443" i="1"/>
  <c r="N9345" i="1"/>
  <c r="N722" i="1"/>
  <c r="N2482" i="1"/>
  <c r="N1390" i="1"/>
  <c r="N9572" i="1"/>
  <c r="N8388" i="1"/>
  <c r="N4748" i="1"/>
  <c r="N2177" i="1"/>
  <c r="N9984" i="1"/>
  <c r="N3532" i="1"/>
  <c r="N2654" i="1"/>
  <c r="N3548" i="1"/>
  <c r="N9465" i="1"/>
  <c r="N212" i="1"/>
  <c r="N1865" i="1"/>
  <c r="N5780" i="1"/>
  <c r="N5991" i="1"/>
  <c r="N4271" i="1"/>
  <c r="N3635" i="1"/>
  <c r="N9425" i="1"/>
  <c r="N3190" i="1"/>
  <c r="N9165" i="1"/>
  <c r="N578" i="1"/>
  <c r="N5184" i="1"/>
  <c r="N3282" i="1"/>
  <c r="N756" i="1"/>
  <c r="N6275" i="1"/>
  <c r="N1723" i="1"/>
  <c r="N5826" i="1"/>
  <c r="N877" i="1"/>
  <c r="N8201" i="1"/>
  <c r="N9279" i="1"/>
  <c r="N9134" i="1"/>
  <c r="N583" i="1"/>
  <c r="N6756" i="1"/>
  <c r="N3571" i="1"/>
  <c r="N1600" i="1"/>
  <c r="N3843" i="1"/>
  <c r="N1198" i="1"/>
  <c r="N5667" i="1"/>
  <c r="N9987" i="1"/>
  <c r="N5681" i="1"/>
  <c r="N8181" i="1"/>
  <c r="N2178" i="1"/>
  <c r="N6305" i="1"/>
  <c r="N3751" i="1"/>
  <c r="N7772" i="1"/>
  <c r="N4936" i="1"/>
  <c r="N8315" i="1"/>
  <c r="N3648" i="1"/>
  <c r="N9106" i="1"/>
  <c r="N809" i="1"/>
  <c r="N1640" i="1"/>
  <c r="N4372" i="1"/>
  <c r="N2559" i="1"/>
  <c r="N7971" i="1"/>
  <c r="N1405" i="1"/>
  <c r="N4186" i="1"/>
  <c r="N3363" i="1"/>
  <c r="N952" i="1"/>
  <c r="N7052" i="1"/>
  <c r="N3755" i="1"/>
  <c r="N4122" i="1"/>
  <c r="N1256" i="1"/>
  <c r="N7452" i="1"/>
  <c r="N8869" i="1"/>
  <c r="N1413" i="1"/>
  <c r="N2744" i="1"/>
  <c r="N8098" i="1"/>
  <c r="N7548" i="1"/>
  <c r="N945" i="1"/>
  <c r="N4955" i="1"/>
  <c r="N3716" i="1"/>
  <c r="N3020" i="1"/>
  <c r="N9703" i="1"/>
  <c r="N4509" i="1"/>
  <c r="N5121" i="1"/>
  <c r="N758" i="1"/>
  <c r="N5112" i="1"/>
  <c r="N2309" i="1"/>
  <c r="N5238" i="1"/>
  <c r="N1978" i="1"/>
  <c r="N5261" i="1"/>
  <c r="N2912" i="1"/>
  <c r="N4472" i="1"/>
  <c r="N6632" i="1"/>
  <c r="N3685" i="1"/>
  <c r="N5328" i="1"/>
  <c r="N2737" i="1"/>
  <c r="N9792" i="1"/>
  <c r="N9837" i="1"/>
  <c r="N1102" i="1"/>
  <c r="N6916" i="1"/>
  <c r="N954" i="1"/>
  <c r="N7944" i="1"/>
  <c r="N3460" i="1"/>
  <c r="N34" i="1"/>
  <c r="N650" i="1"/>
  <c r="N9944" i="1"/>
  <c r="N3533" i="1"/>
  <c r="N8126" i="1"/>
  <c r="N9805" i="1"/>
  <c r="N2233" i="1"/>
  <c r="N6452" i="1"/>
  <c r="N19" i="1"/>
  <c r="N4737" i="1"/>
  <c r="N900" i="1"/>
  <c r="N2583" i="1"/>
  <c r="N153" i="1"/>
  <c r="N6550" i="1"/>
  <c r="N6342" i="1"/>
  <c r="N1440" i="1"/>
  <c r="N3375" i="1"/>
  <c r="N2719" i="1"/>
  <c r="N4945" i="1"/>
  <c r="N9321" i="1"/>
  <c r="N354" i="1"/>
  <c r="N8472" i="1"/>
  <c r="N6728" i="1"/>
  <c r="N4151" i="1"/>
  <c r="N3076" i="1"/>
  <c r="N2652" i="1"/>
  <c r="N8400" i="1"/>
  <c r="N1252" i="1"/>
  <c r="N2537" i="1"/>
  <c r="N2520" i="1"/>
  <c r="N6710" i="1"/>
  <c r="N734" i="1"/>
  <c r="N9773" i="1"/>
  <c r="N2614" i="1"/>
  <c r="N2796" i="1"/>
  <c r="N2416" i="1"/>
  <c r="N1463" i="1"/>
  <c r="N8216" i="1"/>
  <c r="N9563" i="1"/>
  <c r="N4017" i="1"/>
  <c r="N7870" i="1"/>
  <c r="N8966" i="1"/>
  <c r="N1993" i="1"/>
  <c r="N6072" i="1"/>
  <c r="N4100" i="1"/>
  <c r="N6534" i="1"/>
  <c r="N9002" i="1"/>
  <c r="N7061" i="1"/>
  <c r="N4371" i="1"/>
  <c r="N9372" i="1"/>
  <c r="N7272" i="1"/>
  <c r="N269" i="1"/>
  <c r="N86" i="1"/>
  <c r="N5120" i="1"/>
  <c r="N4396" i="1"/>
  <c r="N4683" i="1"/>
  <c r="N2536" i="1"/>
  <c r="N7379" i="1"/>
  <c r="N3376" i="1"/>
  <c r="N1357" i="1"/>
  <c r="N1969" i="1"/>
  <c r="N5129" i="1"/>
  <c r="N5624" i="1"/>
  <c r="N4527" i="1"/>
  <c r="N166" i="1"/>
  <c r="N6429" i="1"/>
  <c r="N4475" i="1"/>
  <c r="N2872" i="1"/>
  <c r="N5157" i="1"/>
  <c r="N4325" i="1"/>
  <c r="N3697" i="1"/>
  <c r="N7710" i="1"/>
  <c r="N3118" i="1"/>
  <c r="N8850" i="1"/>
  <c r="N4233" i="1"/>
  <c r="N9672" i="1"/>
  <c r="N7518" i="1"/>
  <c r="N2511" i="1"/>
  <c r="N2016" i="1"/>
  <c r="N7252" i="1"/>
  <c r="N2145" i="1"/>
  <c r="N5602" i="1"/>
  <c r="N7408" i="1"/>
  <c r="N2389" i="1"/>
  <c r="N1734" i="1"/>
  <c r="N7979" i="1"/>
  <c r="N9538" i="1"/>
  <c r="N5742" i="1"/>
  <c r="N5868" i="1"/>
  <c r="N7249" i="1"/>
  <c r="N7831" i="1"/>
  <c r="N2956" i="1"/>
  <c r="N5047" i="1"/>
  <c r="N656" i="1"/>
  <c r="N2418" i="1"/>
  <c r="N9725" i="1"/>
  <c r="N3626" i="1"/>
  <c r="N2718" i="1"/>
  <c r="N8498" i="1"/>
  <c r="N9950" i="1"/>
  <c r="N9701" i="1"/>
  <c r="N937" i="1"/>
  <c r="N328" i="1"/>
  <c r="N6459" i="1"/>
  <c r="N9956" i="1"/>
  <c r="N2603" i="1"/>
  <c r="N675" i="1"/>
  <c r="N3538" i="1"/>
  <c r="N9512" i="1"/>
  <c r="N6686" i="1"/>
  <c r="N168" i="1"/>
  <c r="N6449" i="1"/>
  <c r="N6302" i="1"/>
  <c r="N6629" i="1"/>
  <c r="N5600" i="1"/>
  <c r="N2316" i="1"/>
  <c r="N4694" i="1"/>
  <c r="N9382" i="1"/>
  <c r="N7949" i="1"/>
  <c r="N8729" i="1"/>
  <c r="N3152" i="1"/>
  <c r="N7799" i="1"/>
  <c r="N6861" i="1"/>
  <c r="N8221" i="1"/>
  <c r="N1104" i="1"/>
  <c r="N6148" i="1"/>
  <c r="N8959" i="1"/>
  <c r="N7339" i="1"/>
  <c r="N7156" i="1"/>
  <c r="N4672" i="1"/>
  <c r="N6193" i="1"/>
  <c r="N2800" i="1"/>
  <c r="N2680" i="1"/>
  <c r="N561" i="1"/>
  <c r="N2163" i="1"/>
  <c r="N67" i="1"/>
  <c r="N8793" i="1"/>
  <c r="N5873" i="1"/>
  <c r="N5002" i="1"/>
  <c r="N196" i="1"/>
  <c r="N37" i="1"/>
  <c r="N2615" i="1"/>
  <c r="N9286" i="1"/>
  <c r="N7220" i="1"/>
  <c r="N9431" i="1"/>
  <c r="N6349" i="1"/>
  <c r="N4170" i="1"/>
  <c r="N9144" i="1"/>
  <c r="N4079" i="1"/>
  <c r="N8734" i="1"/>
  <c r="N7815" i="1"/>
  <c r="N7042" i="1"/>
  <c r="N2098" i="1"/>
  <c r="N6320" i="1"/>
  <c r="N9994" i="1"/>
  <c r="N3303" i="1"/>
  <c r="N1915" i="1"/>
  <c r="N5297" i="1"/>
  <c r="N1356" i="1"/>
  <c r="N6032" i="1"/>
  <c r="N8885" i="1"/>
  <c r="N7381" i="1"/>
  <c r="N6435" i="1"/>
  <c r="N6144" i="1"/>
  <c r="N1040" i="1"/>
  <c r="N1148" i="1"/>
  <c r="N4177" i="1"/>
  <c r="N1850" i="1"/>
  <c r="N209" i="1"/>
  <c r="N4669" i="1"/>
  <c r="N113" i="1"/>
  <c r="N3350" i="1"/>
  <c r="N3612" i="1"/>
  <c r="N6610" i="1"/>
  <c r="N3026" i="1"/>
  <c r="N1246" i="1"/>
  <c r="N7343" i="1"/>
  <c r="N5981" i="1"/>
  <c r="N1457" i="1"/>
  <c r="N6587" i="1"/>
  <c r="N9865" i="1"/>
  <c r="N1804" i="1"/>
  <c r="N5332" i="1"/>
  <c r="N2352" i="1"/>
  <c r="N6960" i="1"/>
  <c r="N3218" i="1"/>
  <c r="N3640" i="1"/>
  <c r="N5318" i="1"/>
  <c r="N4663" i="1"/>
  <c r="N204" i="1"/>
  <c r="N497" i="1"/>
  <c r="N7232" i="1"/>
  <c r="N240" i="1"/>
  <c r="N3221" i="1"/>
  <c r="N9441" i="1"/>
  <c r="N1141" i="1"/>
  <c r="N9504" i="1"/>
  <c r="N6029" i="1"/>
  <c r="N9983" i="1"/>
  <c r="N7657" i="1"/>
  <c r="N2967" i="1"/>
  <c r="N9623" i="1"/>
  <c r="N9510" i="1"/>
  <c r="N680" i="1"/>
  <c r="N3144" i="1"/>
  <c r="N714" i="1"/>
  <c r="N2344" i="1"/>
  <c r="N6760" i="1"/>
  <c r="N695" i="1"/>
  <c r="N6254" i="1"/>
  <c r="N409" i="1"/>
  <c r="N6450" i="1"/>
  <c r="N6239" i="1"/>
  <c r="N4421" i="1"/>
  <c r="N3664" i="1"/>
  <c r="N2193" i="1"/>
  <c r="N5718" i="1"/>
  <c r="N2578" i="1"/>
  <c r="N3304" i="1"/>
  <c r="N9087" i="1"/>
  <c r="N1936" i="1"/>
  <c r="N728" i="1"/>
  <c r="N9971" i="1"/>
  <c r="N6988" i="1"/>
  <c r="N3400" i="1"/>
  <c r="N1108" i="1"/>
  <c r="N4444" i="1"/>
  <c r="N3413" i="1"/>
  <c r="N2450" i="1"/>
  <c r="N8909" i="1"/>
  <c r="N9616" i="1"/>
  <c r="N5899" i="1"/>
  <c r="N1295" i="1"/>
  <c r="N1486" i="1"/>
  <c r="N797" i="1"/>
  <c r="N9814" i="1"/>
  <c r="N9881" i="1"/>
  <c r="N7034" i="1"/>
  <c r="N319" i="1"/>
  <c r="N9314" i="1"/>
  <c r="N2485" i="1"/>
  <c r="N4949" i="1"/>
  <c r="N3607" i="1"/>
  <c r="N5008" i="1"/>
  <c r="N2315" i="1"/>
  <c r="N7690" i="1"/>
  <c r="N9127" i="1"/>
  <c r="N2046" i="1"/>
  <c r="N5152" i="1"/>
  <c r="N3433" i="1"/>
  <c r="N2503" i="1"/>
  <c r="N5520" i="1"/>
  <c r="N9896" i="1"/>
  <c r="N9436" i="1"/>
  <c r="N7526" i="1"/>
  <c r="N9040" i="1"/>
  <c r="N4198" i="1"/>
  <c r="N2790" i="1"/>
  <c r="N293" i="1"/>
  <c r="N776" i="1"/>
  <c r="N3484" i="1"/>
  <c r="N1568" i="1"/>
  <c r="N8835" i="1"/>
  <c r="N1772" i="1"/>
  <c r="N6082" i="1"/>
  <c r="N983" i="1"/>
  <c r="N9154" i="1"/>
  <c r="N9559" i="1"/>
  <c r="N5715" i="1"/>
  <c r="N7777" i="1"/>
  <c r="N3746" i="1"/>
  <c r="N992" i="1"/>
  <c r="N6928" i="1"/>
  <c r="N6896" i="1"/>
  <c r="N558" i="1"/>
  <c r="N8272" i="1"/>
  <c r="N8564" i="1"/>
  <c r="N6332" i="1"/>
  <c r="N5631" i="1"/>
  <c r="N1778" i="1"/>
  <c r="N145" i="1"/>
  <c r="N4721" i="1"/>
  <c r="N8408" i="1"/>
  <c r="N3881" i="1"/>
  <c r="N8266" i="1"/>
  <c r="N8671" i="1"/>
  <c r="N9522" i="1"/>
  <c r="N2086" i="1"/>
  <c r="N6925" i="1"/>
  <c r="N5738" i="1"/>
  <c r="N6229" i="1"/>
  <c r="N3291" i="1"/>
  <c r="N2868" i="1"/>
  <c r="N2781" i="1"/>
  <c r="N6040" i="1"/>
  <c r="N5231" i="1"/>
  <c r="N7301" i="1"/>
  <c r="N2598" i="1"/>
  <c r="N2269" i="1"/>
  <c r="N2457" i="1"/>
  <c r="N6427" i="1"/>
  <c r="N7545" i="1"/>
  <c r="N9767" i="1"/>
  <c r="N3920" i="1"/>
  <c r="N4576" i="1"/>
  <c r="N4664" i="1"/>
  <c r="N1622" i="1"/>
  <c r="N5071" i="1"/>
  <c r="N3383" i="1"/>
  <c r="N1661" i="1"/>
  <c r="N4625" i="1"/>
  <c r="N3445" i="1"/>
  <c r="N8112" i="1"/>
  <c r="N2742" i="1"/>
  <c r="N9801" i="1"/>
  <c r="N4878" i="1"/>
  <c r="N530" i="1"/>
  <c r="N5223" i="1"/>
  <c r="N9016" i="1"/>
  <c r="N947" i="1"/>
  <c r="N3406" i="1"/>
  <c r="N2302" i="1"/>
  <c r="N3328" i="1"/>
  <c r="N7819" i="1"/>
  <c r="N2150" i="1"/>
  <c r="N6511" i="1"/>
  <c r="N4085" i="1"/>
  <c r="N9362" i="1"/>
  <c r="N943" i="1"/>
  <c r="N3250" i="1"/>
  <c r="N8210" i="1"/>
  <c r="N3951" i="1"/>
  <c r="N5811" i="1"/>
  <c r="N7044" i="1"/>
  <c r="N5658" i="1"/>
  <c r="N2732" i="1"/>
  <c r="N929" i="1"/>
  <c r="N6547" i="1"/>
  <c r="N8157" i="1"/>
  <c r="N655" i="1"/>
  <c r="N8665" i="1"/>
  <c r="N3971" i="1"/>
  <c r="N8918" i="1"/>
  <c r="N798" i="1"/>
  <c r="N1340" i="1"/>
  <c r="N2804" i="1"/>
  <c r="N9198" i="1"/>
  <c r="N6492" i="1"/>
  <c r="N4865" i="1"/>
  <c r="N2977" i="1"/>
  <c r="N9948" i="1"/>
  <c r="N3963" i="1"/>
  <c r="N6377" i="1"/>
  <c r="N2031" i="1"/>
  <c r="N2971" i="1"/>
  <c r="N3362" i="1"/>
  <c r="N7921" i="1"/>
  <c r="N6311" i="1"/>
  <c r="N9811" i="1"/>
  <c r="N2172" i="1"/>
  <c r="N1228" i="1"/>
  <c r="N2657" i="1"/>
  <c r="N826" i="1"/>
  <c r="N8020" i="1"/>
  <c r="N2448" i="1"/>
  <c r="N1656" i="1"/>
  <c r="N1506" i="1"/>
  <c r="N9414" i="1"/>
  <c r="N4019" i="1"/>
  <c r="N7150" i="1"/>
  <c r="N5207" i="1"/>
  <c r="N4069" i="1"/>
  <c r="N2574" i="1"/>
  <c r="N2884" i="1"/>
  <c r="N6609" i="1"/>
  <c r="N4794" i="1"/>
  <c r="N5536" i="1"/>
  <c r="N4294" i="1"/>
  <c r="N1811" i="1"/>
  <c r="N6437" i="1"/>
  <c r="N46" i="1"/>
  <c r="N9188" i="1"/>
  <c r="N4666" i="1"/>
  <c r="N9561" i="1"/>
  <c r="N6358" i="1"/>
  <c r="N2417" i="1"/>
  <c r="N4961" i="1"/>
  <c r="N477" i="1"/>
  <c r="N6508" i="1"/>
  <c r="N8008" i="1"/>
  <c r="N9713" i="1"/>
  <c r="N254" i="1"/>
  <c r="N3620" i="1"/>
  <c r="N7349" i="1"/>
  <c r="N7123" i="1"/>
  <c r="N9243" i="1"/>
  <c r="N821" i="1"/>
  <c r="N8419" i="1"/>
  <c r="N8798" i="1"/>
  <c r="N1051" i="1"/>
  <c r="N3908" i="1"/>
  <c r="N6799" i="1"/>
  <c r="N5497" i="1"/>
  <c r="N8745" i="1"/>
  <c r="N5108" i="1"/>
  <c r="N5160" i="1"/>
  <c r="N8675" i="1"/>
  <c r="N7219" i="1"/>
  <c r="N626" i="1"/>
  <c r="N7265" i="1"/>
  <c r="N7996" i="1"/>
  <c r="N5399" i="1"/>
  <c r="N6956" i="1"/>
  <c r="N2386" i="1"/>
  <c r="N2472" i="1"/>
  <c r="N5643" i="1"/>
  <c r="N3924" i="1"/>
  <c r="N474" i="1"/>
  <c r="N2532" i="1"/>
  <c r="N8129" i="1"/>
  <c r="N1300" i="1"/>
  <c r="N7997" i="1"/>
  <c r="N3578" i="1"/>
  <c r="N6889" i="1"/>
  <c r="N5765" i="1"/>
  <c r="N3435" i="1"/>
  <c r="N7785" i="1"/>
  <c r="N9355" i="1"/>
  <c r="N9754" i="1"/>
  <c r="N3083" i="1"/>
  <c r="N6321" i="1"/>
  <c r="N5808" i="1"/>
  <c r="N795" i="1"/>
  <c r="N6966" i="1"/>
  <c r="N5696" i="1"/>
  <c r="N440" i="1"/>
  <c r="N8347" i="1"/>
  <c r="N8448" i="1"/>
  <c r="N9307" i="1"/>
  <c r="N6333" i="1"/>
  <c r="N5608" i="1"/>
  <c r="N5075" i="1"/>
  <c r="N2496" i="1"/>
  <c r="N5222" i="1"/>
  <c r="N1666" i="1"/>
  <c r="N9384" i="1"/>
  <c r="N4915" i="1"/>
  <c r="N7257" i="1"/>
  <c r="N1414" i="1"/>
  <c r="N418" i="1"/>
  <c r="N5058" i="1"/>
  <c r="N3550" i="1"/>
  <c r="N7951" i="1"/>
  <c r="N6545" i="1"/>
  <c r="N9762" i="1"/>
  <c r="N8670" i="1"/>
  <c r="N9385" i="1"/>
  <c r="N5422" i="1"/>
  <c r="N6738" i="1"/>
  <c r="N5191" i="1"/>
  <c r="N601" i="1"/>
  <c r="N1539" i="1"/>
  <c r="N5355" i="1"/>
  <c r="N9825" i="1"/>
  <c r="N4124" i="1"/>
  <c r="N595" i="1"/>
  <c r="N7243" i="1"/>
  <c r="N140" i="1"/>
  <c r="N3679" i="1"/>
  <c r="N3959" i="1"/>
  <c r="N5334" i="1"/>
  <c r="N1775" i="1"/>
  <c r="N646" i="1"/>
  <c r="N8386" i="1"/>
  <c r="N8925" i="1"/>
  <c r="N9199" i="1"/>
  <c r="N369" i="1"/>
  <c r="N2108" i="1"/>
  <c r="N8653" i="1"/>
  <c r="N3582" i="1"/>
  <c r="N9396" i="1"/>
  <c r="N7856" i="1"/>
  <c r="N7391" i="1"/>
  <c r="N2514" i="1"/>
  <c r="N7467" i="1"/>
  <c r="N1883" i="1"/>
  <c r="N346" i="1"/>
  <c r="N887" i="1"/>
  <c r="N3093" i="1"/>
  <c r="N1439" i="1"/>
  <c r="N2631" i="1"/>
  <c r="N2920" i="1"/>
  <c r="N7122" i="1"/>
  <c r="N1110" i="1"/>
  <c r="N9859" i="1"/>
  <c r="N1399" i="1"/>
  <c r="N9072" i="1"/>
  <c r="N2556" i="1"/>
  <c r="N6157" i="1"/>
  <c r="N1047" i="1"/>
  <c r="N480" i="1"/>
  <c r="N5240" i="1"/>
  <c r="N8936" i="1"/>
  <c r="N8864" i="1"/>
  <c r="N8257" i="1"/>
  <c r="N5407" i="1"/>
  <c r="N2042" i="1"/>
  <c r="N7490" i="1"/>
  <c r="N1426" i="1"/>
  <c r="N3480" i="1"/>
  <c r="N5652" i="1"/>
  <c r="N93" i="1"/>
  <c r="N2979" i="1"/>
  <c r="N2100" i="1"/>
  <c r="N6227" i="1"/>
  <c r="N5494" i="1"/>
  <c r="N8430" i="1"/>
  <c r="N5565" i="1"/>
  <c r="N412" i="1"/>
  <c r="N9915" i="1"/>
  <c r="N8827" i="1"/>
  <c r="N5881" i="1"/>
  <c r="N2467" i="1"/>
  <c r="N7418" i="1"/>
  <c r="N9071" i="1"/>
  <c r="N8250" i="1"/>
  <c r="N2913" i="1"/>
  <c r="N47" i="1"/>
  <c r="N9069" i="1"/>
  <c r="N321" i="1"/>
  <c r="N3851" i="1"/>
  <c r="N4649" i="1"/>
  <c r="N7549" i="1"/>
  <c r="N2901" i="1"/>
  <c r="N5857" i="1"/>
  <c r="N6303" i="1"/>
  <c r="N1223" i="1"/>
  <c r="N7839" i="1"/>
  <c r="N5588" i="1"/>
  <c r="N7771" i="1"/>
  <c r="N1029" i="1"/>
  <c r="N9152" i="1"/>
  <c r="N2155" i="1"/>
  <c r="N2396" i="1"/>
  <c r="N4471" i="1"/>
  <c r="N1275" i="1"/>
  <c r="N1990" i="1"/>
  <c r="N3442" i="1"/>
  <c r="N2228" i="1"/>
  <c r="N8258" i="1"/>
  <c r="N5360" i="1"/>
  <c r="N5993" i="1"/>
  <c r="N1950" i="1"/>
  <c r="N7117" i="1"/>
  <c r="N8190" i="1"/>
  <c r="N3016" i="1"/>
  <c r="N9637" i="1"/>
  <c r="N2371" i="1"/>
  <c r="N4376" i="1"/>
  <c r="N4716" i="1"/>
  <c r="N4994" i="1"/>
  <c r="N7720" i="1"/>
  <c r="N5438" i="1"/>
  <c r="N447" i="1"/>
  <c r="N5989" i="1"/>
  <c r="N9203" i="1"/>
  <c r="N5790" i="1"/>
  <c r="N4443" i="1"/>
  <c r="N8529" i="1"/>
  <c r="N5491" i="1"/>
  <c r="N9977" i="1"/>
  <c r="N717" i="1"/>
  <c r="N5607" i="1"/>
  <c r="N9952" i="1"/>
  <c r="N1735" i="1"/>
  <c r="N3198" i="1"/>
  <c r="N8611" i="1"/>
  <c r="N1724" i="1"/>
  <c r="N5597" i="1"/>
  <c r="N6726" i="1"/>
  <c r="N2885" i="1"/>
  <c r="N1254" i="1"/>
  <c r="N90" i="1"/>
  <c r="N9702" i="1"/>
  <c r="N840" i="1"/>
  <c r="N3397" i="1"/>
  <c r="N4972" i="1"/>
  <c r="N3461" i="1"/>
  <c r="N8286" i="1"/>
  <c r="N575" i="1"/>
  <c r="N9660" i="1"/>
  <c r="N7954" i="1"/>
  <c r="N8710" i="1"/>
  <c r="N3002" i="1"/>
  <c r="N6455" i="1"/>
  <c r="N7774" i="1"/>
  <c r="N1706" i="1"/>
  <c r="N6208" i="1"/>
  <c r="N1958" i="1"/>
  <c r="N7985" i="1"/>
  <c r="N1014" i="1"/>
  <c r="N3723" i="1"/>
  <c r="N6645" i="1"/>
  <c r="N4339" i="1"/>
  <c r="N1129" i="1"/>
  <c r="N8714" i="1"/>
  <c r="N6572" i="1"/>
  <c r="N2080" i="1"/>
  <c r="N6690" i="1"/>
  <c r="N5750" i="1"/>
  <c r="N6897" i="1"/>
  <c r="N922" i="1"/>
  <c r="N7195" i="1"/>
  <c r="N4090" i="1"/>
  <c r="N9416" i="1"/>
  <c r="N1296" i="1"/>
  <c r="N7176" i="1"/>
  <c r="N3203" i="1"/>
  <c r="N1476" i="1"/>
  <c r="N7428" i="1"/>
  <c r="N9381" i="1"/>
  <c r="N1634" i="1"/>
  <c r="N3431" i="1"/>
  <c r="N8326" i="1"/>
  <c r="N8795" i="1"/>
  <c r="N993" i="1"/>
  <c r="N1871" i="1"/>
  <c r="N7069" i="1"/>
  <c r="N848" i="1"/>
  <c r="N833" i="1"/>
  <c r="N9665" i="1"/>
  <c r="N1220" i="1"/>
  <c r="N6920" i="1"/>
  <c r="N3587" i="1"/>
  <c r="N2926" i="1"/>
  <c r="N4538" i="1"/>
  <c r="N2987" i="1"/>
  <c r="N3430" i="1"/>
  <c r="N9419" i="1"/>
  <c r="N362" i="1"/>
  <c r="N1767" i="1"/>
  <c r="N8260" i="1"/>
  <c r="N2340" i="1"/>
  <c r="N7765" i="1"/>
  <c r="N1564" i="1"/>
  <c r="N8376" i="1"/>
  <c r="N8240" i="1"/>
  <c r="N1444" i="1"/>
  <c r="N1604" i="1"/>
  <c r="N5272" i="1"/>
  <c r="N7222" i="1"/>
  <c r="N3720" i="1"/>
  <c r="N8538" i="1"/>
  <c r="N8243" i="1"/>
  <c r="N955" i="1"/>
  <c r="N8000" i="1"/>
  <c r="N5889" i="1"/>
  <c r="N8559" i="1"/>
  <c r="N2081" i="1"/>
  <c r="N3996" i="1"/>
  <c r="N3624" i="1"/>
  <c r="N3014" i="1"/>
  <c r="N9034" i="1"/>
  <c r="N5934" i="1"/>
  <c r="N2592" i="1"/>
  <c r="N7074" i="1"/>
  <c r="N863" i="1"/>
  <c r="N8175" i="1"/>
  <c r="N1542" i="1"/>
  <c r="N1272" i="1"/>
  <c r="N4173" i="1"/>
  <c r="N5306" i="1"/>
  <c r="N7060" i="1"/>
  <c r="N5103" i="1"/>
  <c r="N1551" i="1"/>
  <c r="N4636" i="1"/>
  <c r="N4324" i="1"/>
  <c r="N6009" i="1"/>
  <c r="N8084" i="1"/>
  <c r="N8876" i="1"/>
  <c r="N9300" i="1"/>
  <c r="N4153" i="1"/>
  <c r="N297" i="1"/>
  <c r="N2174" i="1"/>
  <c r="N1387" i="1"/>
  <c r="N1267" i="1"/>
  <c r="N2588" i="1"/>
  <c r="N6369" i="1"/>
  <c r="N1579" i="1"/>
  <c r="N7129" i="1"/>
  <c r="N8165" i="1"/>
  <c r="N928" i="1"/>
  <c r="N1944" i="1"/>
  <c r="N2471" i="1"/>
  <c r="N4149" i="1"/>
  <c r="N6991" i="1"/>
  <c r="N8001" i="1"/>
  <c r="N3690" i="1"/>
  <c r="N8505" i="1"/>
  <c r="N9586" i="1"/>
  <c r="N125" i="1"/>
  <c r="N3457" i="1"/>
  <c r="N6786" i="1"/>
  <c r="N3882" i="1"/>
  <c r="N5267" i="1"/>
  <c r="N1792" i="1"/>
  <c r="N6431" i="1"/>
  <c r="N4770" i="1"/>
  <c r="N8461" i="1"/>
  <c r="N9061" i="1"/>
  <c r="N74" i="1"/>
  <c r="N5042" i="1"/>
  <c r="N3628" i="1"/>
  <c r="N2185" i="1"/>
  <c r="N8010" i="1"/>
  <c r="N5589" i="1"/>
  <c r="N628" i="1"/>
  <c r="N3426" i="1"/>
  <c r="N9585" i="1"/>
  <c r="N7652" i="1"/>
  <c r="N8526" i="1"/>
  <c r="N8099" i="1"/>
  <c r="N6681" i="1"/>
  <c r="N8645" i="1"/>
  <c r="N8954" i="1"/>
  <c r="N1646" i="1"/>
  <c r="N4992" i="1"/>
  <c r="N4230" i="1"/>
  <c r="N3385" i="1"/>
  <c r="N1802" i="1"/>
  <c r="N3298" i="1"/>
  <c r="N692" i="1"/>
  <c r="N9567" i="1"/>
  <c r="N487" i="1"/>
  <c r="N3286" i="1"/>
  <c r="N6354" i="1"/>
  <c r="N9515" i="1"/>
  <c r="N3883" i="1"/>
  <c r="N6700" i="1"/>
  <c r="N115" i="1"/>
  <c r="N9529" i="1"/>
  <c r="N2762" i="1"/>
  <c r="N6683" i="1"/>
  <c r="N2223" i="1"/>
  <c r="N6030" i="1"/>
  <c r="N2263" i="1"/>
  <c r="N1833" i="1"/>
  <c r="N7698" i="1"/>
  <c r="N847" i="1"/>
  <c r="N7865" i="1"/>
  <c r="N7127" i="1"/>
  <c r="N4682" i="1"/>
  <c r="N6772" i="1"/>
  <c r="N2369" i="1"/>
  <c r="N1073" i="1"/>
  <c r="N8551" i="1"/>
  <c r="N3309" i="1"/>
  <c r="N6182" i="1"/>
  <c r="N5984" i="1"/>
  <c r="N4227" i="1"/>
  <c r="N5623" i="1"/>
  <c r="N3498" i="1"/>
  <c r="N7713" i="1"/>
  <c r="N3320" i="1"/>
  <c r="N6057" i="1"/>
  <c r="N3649" i="1"/>
  <c r="N4413" i="1"/>
  <c r="N8344" i="1"/>
  <c r="N8381" i="1"/>
  <c r="N5424" i="1"/>
  <c r="N9822" i="1"/>
  <c r="N9651" i="1"/>
  <c r="N2260" i="1"/>
  <c r="N335" i="1"/>
  <c r="N4002" i="1"/>
  <c r="N2596" i="1"/>
  <c r="N4609" i="1"/>
  <c r="N9139" i="1"/>
  <c r="N3334" i="1"/>
  <c r="N3062" i="1"/>
  <c r="N9999" i="1"/>
  <c r="N5571" i="1"/>
  <c r="N9387" i="1"/>
  <c r="N8398" i="1"/>
  <c r="N7723" i="1"/>
  <c r="N764" i="1"/>
  <c r="N6574" i="1"/>
  <c r="N3237" i="1"/>
  <c r="N2837" i="1"/>
  <c r="N8568" i="1"/>
  <c r="N8713" i="1"/>
  <c r="N3060" i="1"/>
  <c r="N7716" i="1"/>
  <c r="N3067" i="1"/>
  <c r="N6338" i="1"/>
  <c r="N3575" i="1"/>
  <c r="N9013" i="1"/>
  <c r="N8275" i="1"/>
  <c r="N6190" i="1"/>
  <c r="N1710" i="1"/>
  <c r="N9401" i="1"/>
  <c r="N3503" i="1"/>
  <c r="N5684" i="1"/>
  <c r="N7397" i="1"/>
  <c r="N5966" i="1"/>
  <c r="N1428" i="1"/>
  <c r="N7162" i="1"/>
  <c r="N6027" i="1"/>
  <c r="N4753" i="1"/>
  <c r="N1679" i="1"/>
  <c r="N8488" i="1"/>
  <c r="N1879" i="1"/>
  <c r="N7390" i="1"/>
  <c r="N9929" i="1"/>
  <c r="N7131" i="1"/>
  <c r="N3943" i="1"/>
  <c r="N3547" i="1"/>
  <c r="N8998" i="1"/>
  <c r="N7456" i="1"/>
  <c r="N7407" i="1"/>
  <c r="N2444" i="1"/>
  <c r="N858" i="1"/>
  <c r="N3750" i="1"/>
  <c r="N5246" i="1"/>
  <c r="N5080" i="1"/>
  <c r="N4661" i="1"/>
  <c r="N901" i="1"/>
  <c r="N6162" i="1"/>
  <c r="N5785" i="1"/>
  <c r="N12" i="1"/>
  <c r="N4929" i="1"/>
  <c r="N6844" i="1"/>
  <c r="N4803" i="1"/>
  <c r="N5694" i="1"/>
  <c r="N9705" i="1"/>
  <c r="N7038" i="1"/>
  <c r="N941" i="1"/>
  <c r="N5532" i="1"/>
  <c r="N927" i="1"/>
  <c r="N4746" i="1"/>
  <c r="N5768" i="1"/>
  <c r="N1153" i="1"/>
  <c r="N1030" i="1"/>
  <c r="N190" i="1"/>
  <c r="N2938" i="1"/>
  <c r="N2950" i="1"/>
  <c r="N3482" i="1"/>
  <c r="N1702" i="1"/>
  <c r="N3027" i="1"/>
  <c r="N8871" i="1"/>
  <c r="N9666" i="1"/>
  <c r="N3354" i="1"/>
  <c r="N5996" i="1"/>
  <c r="N5259" i="1"/>
  <c r="N9775" i="1"/>
  <c r="N7972" i="1"/>
  <c r="N1933" i="1"/>
  <c r="N6118" i="1"/>
  <c r="N5513" i="1"/>
  <c r="N7512" i="1"/>
  <c r="N3613" i="1"/>
  <c r="N7851" i="1"/>
  <c r="N8065" i="1"/>
  <c r="N7617" i="1"/>
  <c r="N8500" i="1"/>
  <c r="N4162" i="1"/>
  <c r="N5677" i="1"/>
  <c r="N9137" i="1"/>
  <c r="N6565" i="1"/>
  <c r="N6723" i="1"/>
  <c r="N246" i="1"/>
  <c r="N7239" i="1"/>
  <c r="N3658" i="1"/>
  <c r="N8413" i="1"/>
  <c r="N5853" i="1"/>
  <c r="N9185" i="1"/>
  <c r="N9831" i="1"/>
  <c r="N8249" i="1"/>
  <c r="N6265" i="1"/>
  <c r="N6961" i="1"/>
  <c r="N9633" i="1"/>
  <c r="N7981" i="1"/>
  <c r="N9723" i="1"/>
  <c r="N8060" i="1"/>
  <c r="N4311" i="1"/>
  <c r="N1957" i="1"/>
  <c r="N4215" i="1"/>
  <c r="N8766" i="1"/>
  <c r="N7946" i="1"/>
  <c r="N915" i="1"/>
  <c r="N1492" i="1"/>
  <c r="N8602" i="1"/>
  <c r="N2124" i="1"/>
  <c r="N7759" i="1"/>
  <c r="N1106" i="1"/>
  <c r="N1793" i="1"/>
  <c r="N5293" i="1"/>
  <c r="N413" i="1"/>
  <c r="N3731" i="1"/>
  <c r="N5242" i="1"/>
  <c r="N1828" i="1"/>
  <c r="N8836" i="1"/>
  <c r="N1149" i="1"/>
  <c r="N2103" i="1"/>
  <c r="N2567" i="1"/>
  <c r="N9393" i="1"/>
  <c r="N232" i="1"/>
  <c r="N9146" i="1"/>
  <c r="N1214" i="1"/>
  <c r="N4050" i="1"/>
  <c r="N5266" i="1"/>
  <c r="N2215" i="1"/>
  <c r="N6393" i="1"/>
  <c r="N7237" i="1"/>
  <c r="N6045" i="1"/>
  <c r="N1693" i="1"/>
  <c r="N7740" i="1"/>
  <c r="N1625" i="1"/>
  <c r="N3429" i="1"/>
  <c r="N169" i="1"/>
  <c r="N6351" i="1"/>
  <c r="N4658" i="1"/>
  <c r="N9079" i="1"/>
  <c r="N1351" i="1"/>
  <c r="N1550" i="1"/>
  <c r="N8600" i="1"/>
  <c r="N500" i="1"/>
  <c r="N8753" i="1"/>
  <c r="N7177" i="1"/>
  <c r="N7893" i="1"/>
  <c r="N9519" i="1"/>
  <c r="N2242" i="1"/>
  <c r="N6736" i="1"/>
  <c r="N8342" i="1"/>
  <c r="N2061" i="1"/>
  <c r="N2964" i="1"/>
  <c r="N2277" i="1"/>
  <c r="N524" i="1"/>
  <c r="N971" i="1"/>
  <c r="N7755" i="1"/>
  <c r="N4266" i="1"/>
  <c r="N9527" i="1"/>
  <c r="N9551" i="1"/>
  <c r="N4252" i="1"/>
  <c r="N3042" i="1"/>
  <c r="N7009" i="1"/>
  <c r="N9432" i="1"/>
  <c r="N711" i="1"/>
  <c r="N7204" i="1"/>
  <c r="N1142" i="1"/>
  <c r="N3763" i="1"/>
  <c r="N6064" i="1"/>
  <c r="N3136" i="1"/>
  <c r="N283" i="1"/>
  <c r="N6841" i="1"/>
  <c r="N8418" i="1"/>
  <c r="N1229" i="1"/>
  <c r="N3018" i="1"/>
  <c r="N3154" i="1"/>
  <c r="N3874" i="1"/>
  <c r="N8947" i="1"/>
  <c r="N6524" i="1"/>
  <c r="N8905" i="1"/>
  <c r="N865" i="1"/>
  <c r="N2066" i="1"/>
  <c r="N1454" i="1"/>
  <c r="N5385" i="1"/>
  <c r="N9945" i="1"/>
  <c r="N1941" i="1"/>
  <c r="N2779" i="1"/>
  <c r="N2527" i="1"/>
  <c r="N8928" i="1"/>
  <c r="N2602" i="1"/>
  <c r="N3955" i="1"/>
  <c r="N6588" i="1"/>
  <c r="N8178" i="1"/>
  <c r="N9780" i="1"/>
  <c r="N6502" i="1"/>
  <c r="N5392" i="1"/>
  <c r="N8726" i="1"/>
  <c r="N1260" i="1"/>
  <c r="N2641" i="1"/>
  <c r="N6620" i="1"/>
  <c r="N8930" i="1"/>
  <c r="N5308" i="1"/>
  <c r="N4690" i="1"/>
  <c r="N6810" i="1"/>
  <c r="N4400" i="1"/>
  <c r="N1689" i="1"/>
  <c r="N5970" i="1"/>
  <c r="N4942" i="1"/>
  <c r="N7234" i="1"/>
  <c r="N7295" i="1"/>
  <c r="N4806" i="1"/>
  <c r="N4030" i="1"/>
  <c r="N3434" i="1"/>
  <c r="N6701" i="1"/>
  <c r="N773" i="1"/>
  <c r="N3847" i="1"/>
  <c r="N3879" i="1"/>
  <c r="N4709" i="1"/>
  <c r="N4246" i="1"/>
  <c r="N7027" i="1"/>
  <c r="N3678" i="1"/>
  <c r="N8298" i="1"/>
  <c r="N7369" i="1"/>
  <c r="N7528" i="1"/>
  <c r="N5435" i="1"/>
  <c r="N2637" i="1"/>
  <c r="N6541" i="1"/>
  <c r="N8053" i="1"/>
  <c r="N7784" i="1"/>
  <c r="N6888" i="1"/>
  <c r="N1631" i="1"/>
  <c r="N2850" i="1"/>
  <c r="N4812" i="1"/>
  <c r="N8803" i="1"/>
  <c r="N2653" i="1"/>
  <c r="N935" i="1"/>
  <c r="N9116" i="1"/>
  <c r="N4274" i="1"/>
  <c r="N4049" i="1"/>
  <c r="N10001" i="1"/>
  <c r="N1866" i="1"/>
  <c r="N7641" i="1"/>
  <c r="N8630" i="1"/>
  <c r="N5756" i="1"/>
  <c r="N7337" i="1"/>
  <c r="N6822" i="1"/>
  <c r="N7818" i="1"/>
  <c r="N6787" i="1"/>
  <c r="N6010" i="1"/>
  <c r="N366" i="1"/>
  <c r="N7273" i="1"/>
  <c r="N2458" i="1"/>
  <c r="N2696" i="1"/>
  <c r="N4320" i="1"/>
  <c r="N7010" i="1"/>
  <c r="N2881" i="1"/>
  <c r="N30" i="1"/>
  <c r="N9558" i="1"/>
  <c r="N2827" i="1"/>
  <c r="N2227" i="1"/>
  <c r="N8554" i="1"/>
  <c r="N9302" i="1"/>
  <c r="N7032" i="1"/>
  <c r="N6673" i="1"/>
  <c r="N9845" i="1"/>
  <c r="N4511" i="1"/>
  <c r="N6873" i="1"/>
  <c r="N4336" i="1"/>
  <c r="N9103" i="1"/>
  <c r="N1343" i="1"/>
  <c r="N2120" i="1"/>
  <c r="N2698" i="1"/>
  <c r="N3490" i="1"/>
  <c r="N3636" i="1"/>
  <c r="N5894" i="1"/>
  <c r="N4429" i="1"/>
  <c r="N1736" i="1"/>
  <c r="N2439" i="1"/>
  <c r="N8150" i="1"/>
  <c r="N458" i="1"/>
  <c r="N2378" i="1"/>
  <c r="N2797" i="1"/>
  <c r="N6315" i="1"/>
  <c r="N8144" i="1"/>
  <c r="N6706" i="1"/>
  <c r="N3967" i="1"/>
  <c r="N6365" i="1"/>
  <c r="N9046" i="1"/>
  <c r="N608" i="1"/>
  <c r="N4596" i="1"/>
  <c r="N1658" i="1"/>
  <c r="N4104" i="1"/>
  <c r="N9806" i="1"/>
  <c r="N7029" i="1"/>
  <c r="N4766" i="1"/>
  <c r="N736" i="1"/>
  <c r="N5371" i="1"/>
  <c r="N5670" i="1"/>
  <c r="N549" i="1"/>
  <c r="N4571" i="1"/>
  <c r="N8179" i="1"/>
  <c r="N2604" i="1"/>
  <c r="N7263" i="1"/>
  <c r="N8654" i="1"/>
  <c r="N9462" i="1"/>
  <c r="N4646" i="1"/>
  <c r="N4159" i="1"/>
  <c r="N2197" i="1"/>
  <c r="N6466" i="1"/>
  <c r="N9852" i="1"/>
  <c r="N726" i="1"/>
  <c r="N7227" i="1"/>
  <c r="N7292" i="1"/>
  <c r="N1592" i="1"/>
  <c r="N4190" i="1"/>
  <c r="N1687" i="1"/>
  <c r="N1005" i="1"/>
  <c r="N4940" i="1"/>
  <c r="N130" i="1"/>
  <c r="N7862" i="1"/>
  <c r="N2540" i="1"/>
  <c r="N1066" i="1"/>
  <c r="N5329" i="1"/>
  <c r="N3899" i="1"/>
  <c r="N6792" i="1"/>
  <c r="N2562" i="1"/>
  <c r="N8022" i="1"/>
  <c r="N2383" i="1"/>
  <c r="N6985" i="1"/>
  <c r="N2320" i="1"/>
  <c r="N2092" i="1"/>
  <c r="N3414" i="1"/>
  <c r="N4326" i="1"/>
  <c r="N2529" i="1"/>
  <c r="N5739" i="1"/>
  <c r="N9111" i="1"/>
  <c r="N2783" i="1"/>
  <c r="N2477" i="1"/>
  <c r="N5179" i="1"/>
  <c r="N5519" i="1"/>
  <c r="N1544" i="1"/>
  <c r="N7539" i="1"/>
  <c r="N4387" i="1"/>
  <c r="N4825" i="1"/>
  <c r="N4676" i="1"/>
  <c r="N7922" i="1"/>
  <c r="N2343" i="1"/>
  <c r="N1908" i="1"/>
  <c r="N1731" i="1"/>
  <c r="N8255" i="1"/>
  <c r="N396" i="1"/>
  <c r="N8495" i="1"/>
  <c r="N1581" i="1"/>
  <c r="N7492" i="1"/>
  <c r="N7000" i="1"/>
  <c r="N676" i="1"/>
  <c r="N4447" i="1"/>
  <c r="N8424" i="1"/>
  <c r="N4535" i="1"/>
  <c r="N7341" i="1"/>
  <c r="N7385" i="1"/>
  <c r="N2786" i="1"/>
  <c r="N5603" i="1"/>
  <c r="N6327" i="1"/>
  <c r="N8956" i="1"/>
  <c r="N7142" i="1"/>
  <c r="N6898" i="1"/>
  <c r="N2446" i="1"/>
  <c r="N8796" i="1"/>
  <c r="N2156" i="1"/>
  <c r="N630" i="1"/>
  <c r="N853" i="1"/>
  <c r="N4790" i="1"/>
  <c r="N5378" i="1"/>
  <c r="N1168" i="1"/>
  <c r="N5185" i="1"/>
  <c r="N9495" i="1"/>
  <c r="N247" i="1"/>
  <c r="N5250" i="1"/>
  <c r="N1158" i="1"/>
  <c r="N3583" i="1"/>
  <c r="N4611" i="1"/>
  <c r="N8757" i="1"/>
  <c r="N5111" i="1"/>
  <c r="N1739" i="1"/>
  <c r="N1612" i="1"/>
  <c r="N4931" i="1"/>
  <c r="N6937" i="1"/>
  <c r="N8105" i="1"/>
  <c r="N9440" i="1"/>
  <c r="N3044" i="1"/>
  <c r="N638" i="1"/>
  <c r="N7178" i="1"/>
  <c r="N4272" i="1"/>
  <c r="N6463" i="1"/>
  <c r="N8608" i="1"/>
  <c r="N1773" i="1"/>
  <c r="N5639" i="1"/>
  <c r="N2651" i="1"/>
  <c r="N3264" i="1"/>
  <c r="N4892" i="1"/>
  <c r="N632" i="1"/>
  <c r="N3922" i="1"/>
  <c r="N645" i="1"/>
  <c r="N2253" i="1"/>
  <c r="N5606" i="1"/>
  <c r="N4816" i="1"/>
  <c r="N7437" i="1"/>
  <c r="N5172" i="1"/>
  <c r="N8668" i="1"/>
  <c r="N1727" i="1"/>
  <c r="N3212" i="1"/>
  <c r="N5258" i="1"/>
  <c r="N9636" i="1"/>
  <c r="N9009" i="1"/>
  <c r="N6130" i="1"/>
  <c r="N6936" i="1"/>
  <c r="N1946" i="1"/>
  <c r="N9867" i="1"/>
  <c r="N9351" i="1"/>
  <c r="N4425" i="1"/>
  <c r="N5496" i="1"/>
  <c r="N9518" i="1"/>
  <c r="N1859" i="1"/>
  <c r="N3207" i="1"/>
  <c r="N5054" i="1"/>
  <c r="N4300" i="1"/>
  <c r="N3373" i="1"/>
  <c r="N1167" i="1"/>
  <c r="N363" i="1"/>
  <c r="N6933" i="1"/>
  <c r="N2437" i="1"/>
  <c r="N1120" i="1"/>
  <c r="N9743" i="1"/>
  <c r="N1621" i="1"/>
  <c r="N3668" i="1"/>
  <c r="N1205" i="1"/>
  <c r="N6568" i="1"/>
  <c r="N1524" i="1"/>
  <c r="N9532" i="1"/>
  <c r="N11" i="1"/>
  <c r="N4775" i="1"/>
  <c r="N7024" i="1"/>
  <c r="N8746" i="1"/>
  <c r="N7073" i="1"/>
  <c r="N3155" i="1"/>
  <c r="N872" i="1"/>
  <c r="N2147" i="1"/>
  <c r="N9150" i="1"/>
  <c r="N6741" i="1"/>
  <c r="N5115" i="1"/>
  <c r="N5" i="1"/>
  <c r="N3801" i="1"/>
  <c r="N439" i="1"/>
  <c r="N9513" i="1"/>
  <c r="N3381" i="1"/>
  <c r="N2642" i="1"/>
  <c r="N7905" i="1"/>
  <c r="N6684" i="1"/>
  <c r="N6337" i="1"/>
  <c r="N4405" i="1"/>
  <c r="N2882" i="1"/>
  <c r="N4222" i="1"/>
  <c r="N8789" i="1"/>
  <c r="N704" i="1"/>
  <c r="N5710" i="1"/>
  <c r="N9373" i="1"/>
  <c r="N4639" i="1"/>
  <c r="N1316" i="1"/>
  <c r="N3341" i="1"/>
  <c r="N4591" i="1"/>
  <c r="N9756" i="1"/>
  <c r="N8006" i="1"/>
  <c r="N2677" i="1"/>
  <c r="N8324" i="1"/>
  <c r="N2162" i="1"/>
  <c r="N4958" i="1"/>
  <c r="N6778" i="1"/>
  <c r="N5431" i="1"/>
  <c r="N3670" i="1"/>
  <c r="N870" i="1"/>
  <c r="N6667" i="1"/>
  <c r="N5914" i="1"/>
  <c r="N1443" i="1"/>
  <c r="N2219" i="1"/>
  <c r="N7725" i="1"/>
  <c r="N395" i="1"/>
  <c r="N4561" i="1"/>
  <c r="N8363" i="1"/>
  <c r="N2345" i="1"/>
  <c r="N3150" i="1"/>
  <c r="N4782" i="1"/>
  <c r="N4139" i="1"/>
  <c r="N6685" i="1"/>
  <c r="N2998" i="1"/>
  <c r="N1919" i="1"/>
  <c r="N6876" i="1"/>
  <c r="N1806" i="1"/>
  <c r="N5043" i="1"/>
  <c r="N5928" i="1"/>
  <c r="N2999" i="1"/>
  <c r="N2084" i="1"/>
  <c r="N6451" i="1"/>
  <c r="N1558" i="1"/>
  <c r="N745" i="1"/>
  <c r="N5197" i="1"/>
  <c r="N36" i="1"/>
  <c r="N4361" i="1"/>
  <c r="N5485" i="1"/>
  <c r="N3483" i="1"/>
  <c r="N6561" i="1"/>
  <c r="N3752" i="1"/>
  <c r="N1000" i="1"/>
  <c r="N3797" i="1"/>
  <c r="N9544" i="1"/>
  <c r="N3269" i="1"/>
  <c r="N572" i="1"/>
  <c r="N8774" i="1"/>
  <c r="N9884" i="1"/>
  <c r="N2076" i="1"/>
  <c r="N4948" i="1"/>
  <c r="N697" i="1"/>
  <c r="N975" i="1"/>
  <c r="N5507" i="1"/>
  <c r="N579" i="1"/>
  <c r="N2984" i="1"/>
  <c r="N8247" i="1"/>
  <c r="N939" i="1"/>
  <c r="N5657" i="1"/>
  <c r="N2454" i="1"/>
  <c r="N5303" i="1"/>
  <c r="N8131" i="1"/>
  <c r="N7197" i="1"/>
  <c r="N4041" i="1"/>
  <c r="N1291" i="1"/>
  <c r="N3642" i="1"/>
  <c r="N7036" i="1"/>
  <c r="N8287" i="1"/>
  <c r="N3337" i="1"/>
  <c r="N8972" i="1"/>
  <c r="N4497" i="1"/>
  <c r="N2830" i="1"/>
  <c r="N5118" i="1"/>
  <c r="N4809" i="1"/>
  <c r="N6087" i="1"/>
  <c r="N1423" i="1"/>
  <c r="N4438" i="1"/>
  <c r="N4399" i="1"/>
  <c r="N6536" i="1"/>
  <c r="N7974" i="1"/>
  <c r="N7279" i="1"/>
  <c r="N1531" i="1"/>
  <c r="N9693" i="1"/>
  <c r="N2288" i="1"/>
  <c r="N6805" i="1"/>
  <c r="N9253" i="1"/>
  <c r="N2189" i="1"/>
  <c r="N5864" i="1"/>
  <c r="N7016" i="1"/>
  <c r="N7998" i="1"/>
  <c r="N5598" i="1"/>
  <c r="N7300" i="1"/>
  <c r="N3001" i="1"/>
  <c r="N1234" i="1"/>
  <c r="N2347" i="1"/>
  <c r="N3978" i="1"/>
  <c r="N3556" i="1"/>
  <c r="N4544" i="1"/>
  <c r="N1115" i="1"/>
  <c r="N5809" i="1"/>
  <c r="N8050" i="1"/>
  <c r="N9675" i="1"/>
  <c r="N812" i="1"/>
  <c r="N7126" i="1"/>
  <c r="N91" i="1"/>
  <c r="N4414" i="1"/>
  <c r="N96" i="1"/>
  <c r="N1535" i="1"/>
  <c r="N8197" i="1"/>
  <c r="N303" i="1"/>
  <c r="N9752" i="1"/>
  <c r="N5929" i="1"/>
  <c r="N4128" i="1"/>
  <c r="N5538" i="1"/>
  <c r="N2959" i="1"/>
  <c r="N3812" i="1"/>
  <c r="N2319" i="1"/>
  <c r="N5957" i="1"/>
  <c r="N76" i="1"/>
  <c r="N6400" i="1"/>
  <c r="N9500" i="1"/>
  <c r="N528" i="1"/>
  <c r="N3087" i="1"/>
  <c r="N4197" i="1"/>
  <c r="N7256" i="1"/>
  <c r="N725" i="1"/>
  <c r="N2266" i="1"/>
  <c r="N6919" i="1"/>
  <c r="N4896" i="1"/>
  <c r="N8314" i="1"/>
  <c r="N2772" i="1"/>
  <c r="N2943" i="1"/>
  <c r="N6476" i="1"/>
  <c r="N1992" i="1"/>
  <c r="N3177" i="1"/>
  <c r="N7567" i="1"/>
  <c r="N186" i="1"/>
  <c r="N9583" i="1"/>
  <c r="N5635" i="1"/>
  <c r="N4791" i="1"/>
  <c r="N9359" i="1"/>
  <c r="N5298" i="1"/>
  <c r="N1548" i="1"/>
  <c r="N261" i="1"/>
  <c r="N8638" i="1"/>
  <c r="N9378" i="1"/>
  <c r="N9653" i="1"/>
  <c r="N3904" i="1"/>
  <c r="N1312" i="1"/>
  <c r="N4957" i="1"/>
  <c r="N6585" i="1"/>
  <c r="N308" i="1"/>
  <c r="N868" i="1"/>
  <c r="N1860" i="1"/>
  <c r="N312" i="1"/>
  <c r="N7345" i="1"/>
  <c r="N3312" i="1"/>
  <c r="N1688" i="1"/>
  <c r="N3147" i="1"/>
  <c r="N6414" i="1"/>
  <c r="N1887" i="1"/>
  <c r="N4880" i="1"/>
  <c r="N8454" i="1"/>
  <c r="N2908" i="1"/>
  <c r="N9794" i="1"/>
  <c r="N3440" i="1"/>
  <c r="N5944" i="1"/>
  <c r="N8325" i="1"/>
  <c r="N8167" i="1"/>
  <c r="N7359" i="1"/>
  <c r="N7804" i="1"/>
  <c r="N8119" i="1"/>
  <c r="N2365" i="1"/>
  <c r="N8661" i="1"/>
  <c r="N8587" i="1"/>
  <c r="N6201" i="1"/>
  <c r="N3232" i="1"/>
  <c r="N3840" i="1"/>
  <c r="N4510" i="1"/>
  <c r="N8382" i="1"/>
  <c r="N8496" i="1"/>
  <c r="N5798" i="1"/>
  <c r="N1594" i="1"/>
  <c r="N7091" i="1"/>
  <c r="N2222" i="1"/>
  <c r="N5313" i="1"/>
  <c r="N26" i="1"/>
  <c r="N6858" i="1"/>
  <c r="N5872" i="1"/>
  <c r="N6704" i="1"/>
  <c r="N3975" i="1"/>
  <c r="N3643" i="1"/>
  <c r="N197" i="1"/>
  <c r="N9556" i="1"/>
  <c r="N6722" i="1"/>
  <c r="N3631" i="1"/>
  <c r="N3887" i="1"/>
  <c r="N7347" i="1"/>
  <c r="N138" i="1"/>
  <c r="N6893" i="1"/>
  <c r="N3610" i="1"/>
  <c r="N7739" i="1"/>
  <c r="N5368" i="1"/>
  <c r="N2870" i="1"/>
  <c r="N1015" i="1"/>
  <c r="N415" i="1"/>
  <c r="N7607" i="1"/>
  <c r="N9342" i="1"/>
  <c r="N1237" i="1"/>
  <c r="N8442" i="1"/>
  <c r="N7632" i="1"/>
  <c r="N7210" i="1"/>
  <c r="N9282" i="1"/>
  <c r="N1025" i="1"/>
  <c r="N7450" i="1"/>
  <c r="N6023" i="1"/>
  <c r="N4182" i="1"/>
  <c r="N8248" i="1"/>
  <c r="N9483" i="1"/>
  <c r="N493" i="1"/>
  <c r="N7722" i="1"/>
  <c r="N6363" i="1"/>
  <c r="N5110" i="1"/>
  <c r="N8678" i="1"/>
  <c r="N6467" i="1"/>
  <c r="N391" i="1"/>
  <c r="N9547" i="1"/>
  <c r="N519" i="1"/>
  <c r="N5147" i="1"/>
  <c r="N4442" i="1"/>
  <c r="N4318" i="1"/>
  <c r="N7264" i="1"/>
  <c r="N9560" i="1"/>
  <c r="N1665" i="1"/>
  <c r="N9815" i="1"/>
  <c r="N603" i="1"/>
  <c r="N3305" i="1"/>
  <c r="N8021" i="1"/>
  <c r="N1163" i="1"/>
  <c r="N1430" i="1"/>
  <c r="N5745" i="1"/>
  <c r="N4742" i="1"/>
  <c r="N2186" i="1"/>
  <c r="N1989" i="1"/>
  <c r="N2810" i="1"/>
  <c r="N9135" i="1"/>
  <c r="N6531" i="1"/>
  <c r="N8706" i="1"/>
  <c r="N2497" i="1"/>
  <c r="N8282" i="1"/>
  <c r="N5202" i="1"/>
  <c r="N4616" i="1"/>
  <c r="N5625" i="1"/>
  <c r="N7793" i="1"/>
  <c r="N4172" i="1"/>
  <c r="N376" i="1"/>
  <c r="N9091" i="1"/>
  <c r="N7017" i="1"/>
  <c r="N3580" i="1"/>
  <c r="N4630" i="1"/>
  <c r="N4185" i="1"/>
  <c r="N612" i="1"/>
  <c r="N3739" i="1"/>
  <c r="N5032" i="1"/>
  <c r="N8176" i="1"/>
  <c r="N3114" i="1"/>
  <c r="N5163" i="1"/>
  <c r="N1412" i="1"/>
  <c r="N3295" i="1"/>
  <c r="N6676" i="1"/>
  <c r="N3647" i="1"/>
  <c r="N3104" i="1"/>
  <c r="N6283" i="1"/>
  <c r="N8133" i="1"/>
  <c r="N5680" i="1"/>
  <c r="N339" i="1"/>
  <c r="N3926" i="1"/>
  <c r="N5736" i="1"/>
  <c r="N7895" i="1"/>
  <c r="N7626" i="1"/>
  <c r="N4967" i="1"/>
  <c r="N8136" i="1"/>
  <c r="N9943" i="1"/>
  <c r="N1065" i="1"/>
  <c r="N1779" i="1"/>
  <c r="N8866" i="1"/>
  <c r="N2071" i="1"/>
  <c r="N1169" i="1"/>
  <c r="N2669" i="1"/>
  <c r="N1479" i="1"/>
  <c r="N8938" i="1"/>
  <c r="N8715" i="1"/>
  <c r="N7001" i="1"/>
  <c r="N5243" i="1"/>
  <c r="N9222" i="1"/>
  <c r="N5939" i="1"/>
  <c r="N4882" i="1"/>
  <c r="N1841" i="1"/>
  <c r="N8045" i="1"/>
  <c r="N6887" i="1"/>
  <c r="N1717" i="1"/>
  <c r="N109" i="1"/>
  <c r="N6843" i="1"/>
  <c r="N8" i="1"/>
  <c r="N6309" i="1"/>
  <c r="N2248" i="1"/>
  <c r="N720" i="1"/>
  <c r="N2714" i="1"/>
  <c r="N7672" i="1"/>
  <c r="N7302" i="1"/>
  <c r="N796" i="1"/>
  <c r="N3811" i="1"/>
  <c r="N8445" i="1"/>
  <c r="N8064" i="1"/>
  <c r="N2125" i="1"/>
  <c r="N8156" i="1"/>
  <c r="N3262" i="1"/>
  <c r="N5997" i="1"/>
  <c r="N4653" i="1"/>
  <c r="N6257" i="1"/>
  <c r="N1583" i="1"/>
  <c r="N2571" i="1"/>
  <c r="N9216" i="1"/>
  <c r="N3988" i="1"/>
  <c r="N4602" i="1"/>
  <c r="N5551" i="1"/>
  <c r="N6447" i="1"/>
  <c r="N9724" i="1"/>
  <c r="N8565" i="1"/>
  <c r="N1684" i="1"/>
  <c r="N9392" i="1"/>
  <c r="N4140" i="1"/>
  <c r="N1455" i="1"/>
  <c r="N5795" i="1"/>
  <c r="N7174" i="1"/>
  <c r="N4560" i="1"/>
  <c r="N5806" i="1"/>
  <c r="N7095" i="1"/>
  <c r="N8632" i="1"/>
  <c r="N8440" i="1"/>
  <c r="N7943" i="1"/>
  <c r="N455" i="1"/>
  <c r="N2904" i="1"/>
  <c r="N5943" i="1"/>
  <c r="N4499" i="1"/>
  <c r="N8540" i="1"/>
  <c r="N7147" i="1"/>
  <c r="N8016" i="1"/>
  <c r="N1685" i="1"/>
  <c r="N9008" i="1"/>
  <c r="N8562" i="1"/>
  <c r="N3944" i="1"/>
  <c r="N7008" i="1"/>
  <c r="N8476" i="1"/>
  <c r="N5566" i="1"/>
  <c r="N5609" i="1"/>
  <c r="N7823" i="1"/>
  <c r="N1350" i="1"/>
  <c r="N7788" i="1"/>
  <c r="N7571" i="1"/>
  <c r="N7509" i="1"/>
  <c r="N7233" i="1"/>
  <c r="N7495" i="1"/>
  <c r="N3240" i="1"/>
  <c r="N13" i="1"/>
  <c r="N3732" i="1"/>
  <c r="N1395" i="1"/>
  <c r="N3724" i="1"/>
  <c r="N157" i="1"/>
  <c r="N2831" i="1"/>
  <c r="N7940" i="1"/>
  <c r="N5907" i="1"/>
  <c r="N9894" i="1"/>
  <c r="N5044" i="1"/>
  <c r="N3544" i="1"/>
  <c r="N4020" i="1"/>
  <c r="N1287" i="1"/>
  <c r="N3525" i="1"/>
  <c r="N3603" i="1"/>
  <c r="N9524" i="1"/>
  <c r="N4505" i="1"/>
  <c r="N962" i="1"/>
  <c r="N2924" i="1"/>
  <c r="N5799" i="1"/>
  <c r="N6996" i="1"/>
  <c r="N2751" i="1"/>
  <c r="N1954" i="1"/>
  <c r="N4575" i="1"/>
  <c r="N2026" i="1"/>
  <c r="N7166" i="1"/>
  <c r="N4702" i="1"/>
  <c r="N9535" i="1"/>
  <c r="N1690" i="1"/>
  <c r="N2695" i="1"/>
  <c r="N9410" i="1"/>
  <c r="N7286" i="1"/>
  <c r="N6206" i="1"/>
  <c r="N3496" i="1"/>
  <c r="N1653" i="1"/>
  <c r="N6465" i="1"/>
  <c r="N5917" i="1"/>
  <c r="N2295" i="1"/>
  <c r="N6532" i="1"/>
  <c r="N1206" i="1"/>
  <c r="N5953" i="1"/>
  <c r="N1461" i="1"/>
  <c r="N2823" i="1"/>
  <c r="N8345" i="1"/>
  <c r="N777" i="1"/>
  <c r="N5501" i="1"/>
  <c r="N7404" i="1"/>
  <c r="N5278" i="1"/>
  <c r="N7353" i="1"/>
  <c r="N2875" i="1"/>
  <c r="N7748" i="1"/>
  <c r="N5101" i="1"/>
  <c r="N7519" i="1"/>
  <c r="N869" i="1"/>
  <c r="N1979" i="1"/>
  <c r="N3316" i="1"/>
  <c r="N873" i="1"/>
  <c r="N1199" i="1"/>
  <c r="N4070" i="1"/>
  <c r="N6707" i="1"/>
  <c r="N9149" i="1"/>
  <c r="N4907" i="1"/>
  <c r="N8731" i="1"/>
  <c r="N2243" i="1"/>
  <c r="N7757" i="1"/>
  <c r="N6199" i="1"/>
  <c r="N3273" i="1"/>
  <c r="N7449" i="1"/>
  <c r="N1681" i="1"/>
  <c r="N3166" i="1"/>
  <c r="N2027" i="1"/>
  <c r="N9520" i="1"/>
  <c r="N1165" i="1"/>
  <c r="N4259" i="1"/>
  <c r="N1425" i="1"/>
  <c r="N3148" i="1"/>
  <c r="N9449" i="1"/>
  <c r="N5380" i="1"/>
  <c r="N1641" i="1"/>
  <c r="N2393" i="1"/>
  <c r="N1174" i="1"/>
  <c r="N3164" i="1"/>
  <c r="N6986" i="1"/>
  <c r="N6128" i="1"/>
  <c r="N7724" i="1"/>
  <c r="N3491" i="1"/>
  <c r="N2390" i="1"/>
  <c r="N5535" i="1"/>
  <c r="N4277" i="1"/>
  <c r="N6809" i="1"/>
  <c r="N3252" i="1"/>
  <c r="N325" i="1"/>
  <c r="N7613" i="1"/>
  <c r="N4821" i="1"/>
  <c r="N4183" i="1"/>
  <c r="N9499" i="1"/>
  <c r="N4528" i="1"/>
  <c r="N3045" i="1"/>
  <c r="N6460" i="1"/>
  <c r="N7427" i="1"/>
  <c r="N766" i="1"/>
  <c r="N780" i="1"/>
  <c r="N3" i="1"/>
  <c r="N9337" i="1"/>
  <c r="N932" i="1"/>
  <c r="N5717" i="1"/>
  <c r="N7360" i="1"/>
  <c r="N9051" i="1"/>
  <c r="N2552" i="1"/>
  <c r="N8340" i="1"/>
  <c r="N3860" i="1"/>
  <c r="N1517" i="1"/>
  <c r="N8073" i="1"/>
  <c r="N4315" i="1"/>
  <c r="N862" i="1"/>
  <c r="N4580" i="1"/>
  <c r="N8547" i="1"/>
  <c r="N6387" i="1"/>
  <c r="N4241" i="1"/>
  <c r="N619" i="1"/>
  <c r="N4740" i="1"/>
  <c r="N9120" i="1"/>
  <c r="N5349" i="1"/>
  <c r="N3358" i="1"/>
  <c r="N2370" i="1"/>
  <c r="N119" i="1"/>
  <c r="N8095" i="1"/>
  <c r="N8892" i="1"/>
  <c r="N3317" i="1"/>
  <c r="N7316" i="1"/>
  <c r="N192" i="1"/>
  <c r="N4313" i="1"/>
  <c r="N84" i="1"/>
  <c r="N9542" i="1"/>
  <c r="N2535" i="1"/>
  <c r="N8832" i="1"/>
  <c r="N4521" i="1"/>
  <c r="N1080" i="1"/>
  <c r="N7901" i="1"/>
  <c r="N2299" i="1"/>
  <c r="N6324" i="1"/>
  <c r="N2844" i="1"/>
  <c r="N2948" i="1"/>
  <c r="N50" i="1"/>
  <c r="N5493" i="1"/>
  <c r="N7049" i="1"/>
  <c r="N6856" i="1"/>
  <c r="N8694" i="1"/>
  <c r="N7189" i="1"/>
  <c r="N9980" i="1"/>
  <c r="N7601" i="1"/>
  <c r="N1676" i="1"/>
  <c r="N1417" i="1"/>
  <c r="N673" i="1"/>
  <c r="N4762" i="1"/>
  <c r="N318" i="1"/>
  <c r="N537" i="1"/>
  <c r="N1087" i="1"/>
  <c r="N4986" i="1"/>
  <c r="N4395" i="1"/>
  <c r="N4454" i="1"/>
  <c r="N4876" i="1"/>
  <c r="N5668" i="1"/>
  <c r="N416" i="1"/>
  <c r="N5363" i="1"/>
  <c r="N2818" i="1"/>
  <c r="N21" i="1"/>
  <c r="N2141" i="1"/>
  <c r="N1243" i="1"/>
  <c r="N4888" i="1"/>
  <c r="N7660" i="1"/>
  <c r="N2441" i="1"/>
  <c r="N3280" i="1"/>
  <c r="N6248" i="1"/>
  <c r="N4109" i="1"/>
  <c r="N7775" i="1"/>
  <c r="N2513" i="1"/>
  <c r="N5516" i="1"/>
  <c r="N2409" i="1"/>
  <c r="N2002" i="1"/>
  <c r="N5076" i="1"/>
  <c r="N2412" i="1"/>
  <c r="N3925" i="1"/>
  <c r="N513" i="1"/>
  <c r="N3423" i="1"/>
  <c r="N1001" i="1"/>
  <c r="N3173" i="1"/>
  <c r="N8655" i="1"/>
  <c r="N200" i="1"/>
  <c r="N4262" i="1"/>
  <c r="N176" i="1"/>
  <c r="N6747" i="1"/>
  <c r="N7255" i="1"/>
  <c r="N7763" i="1"/>
  <c r="N3229" i="1"/>
  <c r="N181" i="1"/>
  <c r="N7821" i="1"/>
  <c r="N1812" i="1"/>
  <c r="N1341" i="1"/>
  <c r="N2356" i="1"/>
  <c r="N201" i="1"/>
  <c r="N3606" i="1"/>
  <c r="N4862" i="1"/>
  <c r="N7873" i="1"/>
  <c r="N7578" i="1"/>
  <c r="N4848" i="1"/>
  <c r="N9257" i="1"/>
  <c r="N617" i="1"/>
  <c r="N6980" i="1"/>
  <c r="N6143" i="1"/>
  <c r="N5419" i="1"/>
  <c r="N4871" i="1"/>
  <c r="N5132" i="1"/>
  <c r="N8308" i="1"/>
  <c r="N2887" i="1"/>
  <c r="N1677" i="1"/>
  <c r="N230" i="1"/>
  <c r="N275" i="1"/>
  <c r="N9131" i="1"/>
  <c r="N7812" i="1"/>
  <c r="N5213" i="1"/>
  <c r="N4309" i="1"/>
  <c r="N7561" i="1"/>
  <c r="N3617" i="1"/>
  <c r="N2994" i="1"/>
  <c r="N7399" i="1"/>
  <c r="N9731" i="1"/>
  <c r="N8761" i="1"/>
  <c r="N7432" i="1"/>
  <c r="N9303" i="1"/>
  <c r="N3661" i="1"/>
  <c r="N2605" i="1"/>
  <c r="N3785" i="1"/>
  <c r="N3553" i="1"/>
  <c r="N6256" i="1"/>
  <c r="N8591" i="1"/>
  <c r="N215" i="1"/>
  <c r="N9934" i="1"/>
  <c r="N7104" i="1"/>
  <c r="N9233" i="1"/>
  <c r="N1967" i="1"/>
  <c r="N4148" i="1"/>
  <c r="N2634" i="1"/>
  <c r="N9159" i="1"/>
  <c r="N9413" i="1"/>
  <c r="N8784" i="1"/>
  <c r="N6522" i="1"/>
  <c r="N9680" i="1"/>
  <c r="N9683" i="1"/>
  <c r="N2722" i="1"/>
  <c r="N4614" i="1"/>
  <c r="N8553" i="1"/>
  <c r="N3791" i="1"/>
  <c r="N4720" i="1"/>
  <c r="N694" i="1"/>
  <c r="N2499" i="1"/>
  <c r="N7792" i="1"/>
  <c r="N5969" i="1"/>
  <c r="N9662" i="1"/>
  <c r="N1271" i="1"/>
  <c r="N3159" i="1"/>
  <c r="N6771" i="1"/>
  <c r="N255" i="1"/>
  <c r="N3279" i="1"/>
  <c r="N6443" i="1"/>
  <c r="N4998" i="1"/>
  <c r="N6555" i="1"/>
  <c r="N9042" i="1"/>
  <c r="N3942" i="1"/>
  <c r="N723" i="1"/>
  <c r="N1798" i="1"/>
  <c r="N2289" i="1"/>
  <c r="N6751" i="1"/>
  <c r="N3387" i="1"/>
  <c r="N4586" i="1"/>
  <c r="N8023" i="1"/>
  <c r="N8244" i="1"/>
  <c r="N6540" i="1"/>
  <c r="N5833" i="1"/>
  <c r="N9269" i="1"/>
  <c r="N6259" i="1"/>
  <c r="N1121" i="1"/>
  <c r="N4034" i="1"/>
  <c r="N5592" i="1"/>
  <c r="N6026" i="1"/>
  <c r="N6833" i="1"/>
  <c r="N2159" i="1"/>
  <c r="N6209" i="1"/>
  <c r="N660" i="1"/>
  <c r="N7902" i="1"/>
  <c r="N8281" i="1"/>
  <c r="N5169" i="1"/>
  <c r="N789" i="1"/>
  <c r="N7247" i="1"/>
  <c r="N8123" i="1"/>
  <c r="N8350" i="1"/>
  <c r="N1956" i="1"/>
  <c r="N2404" i="1"/>
  <c r="N7411" i="1"/>
  <c r="N9873" i="1"/>
  <c r="N5200" i="1"/>
  <c r="N9853" i="1"/>
  <c r="N8271" i="1"/>
  <c r="N3132" i="1"/>
  <c r="N6041" i="1"/>
  <c r="N6485" i="1"/>
  <c r="N8397" i="1"/>
  <c r="N290" i="1"/>
  <c r="N994" i="1"/>
  <c r="N4039" i="1"/>
  <c r="N69" i="1"/>
  <c r="N3255" i="1"/>
  <c r="N9746" i="1"/>
  <c r="N3820" i="1"/>
  <c r="N4165" i="1"/>
  <c r="N6752" i="1"/>
  <c r="N2530" i="1"/>
  <c r="N6119" i="1"/>
  <c r="N9711" i="1"/>
  <c r="N7171" i="1"/>
  <c r="N3364" i="1"/>
  <c r="N6484" i="1"/>
  <c r="N4953" i="1"/>
  <c r="N6221" i="1"/>
  <c r="N6543" i="1"/>
  <c r="N8238" i="1"/>
  <c r="N3754" i="1"/>
  <c r="N4688" i="1"/>
  <c r="N3189" i="1"/>
  <c r="N1348" i="1"/>
  <c r="N1369" i="1"/>
  <c r="N4299" i="1"/>
  <c r="N6562" i="1"/>
  <c r="N8682" i="1"/>
  <c r="N3241" i="1"/>
  <c r="N3576" i="1"/>
  <c r="N2348" i="1"/>
  <c r="N1290" i="1"/>
  <c r="N1059" i="1"/>
  <c r="N4519" i="1"/>
  <c r="N7840" i="1"/>
  <c r="N4706" i="1"/>
  <c r="N4445" i="1"/>
  <c r="N7294" i="1"/>
  <c r="N195" i="1"/>
  <c r="N1669" i="1"/>
  <c r="N6071" i="1"/>
  <c r="N9255" i="1"/>
  <c r="N1365" i="1"/>
  <c r="N4352" i="1"/>
  <c r="N2586" i="1"/>
  <c r="N357" i="1"/>
  <c r="N713" i="1"/>
  <c r="N7606" i="1"/>
  <c r="N3395" i="1"/>
  <c r="N2095" i="1"/>
  <c r="N6593" i="1"/>
  <c r="N9158" i="1"/>
  <c r="N8579" i="1"/>
  <c r="N1754" i="1"/>
  <c r="N1109" i="1"/>
  <c r="N495" i="1"/>
  <c r="N9591" i="1"/>
  <c r="N4348" i="1"/>
  <c r="N8660" i="1"/>
  <c r="N5772" i="1"/>
  <c r="N968" i="1"/>
  <c r="N4846" i="1"/>
  <c r="N8572" i="1"/>
  <c r="N9966" i="1"/>
  <c r="N5176" i="1"/>
  <c r="N1281" i="1"/>
  <c r="N5442" i="1"/>
  <c r="N3311" i="1"/>
  <c r="N1429" i="1"/>
  <c r="N3909" i="1"/>
  <c r="N589" i="1"/>
  <c r="N8295" i="1"/>
  <c r="N2775" i="1"/>
  <c r="N5031" i="1"/>
  <c r="N1028" i="1"/>
  <c r="N9963" i="1"/>
  <c r="N9710" i="1"/>
  <c r="N4308" i="1"/>
  <c r="N9041" i="1"/>
  <c r="N2055" i="1"/>
  <c r="N460" i="1"/>
  <c r="N6140" i="1"/>
  <c r="N5912" i="1"/>
  <c r="N1361" i="1"/>
  <c r="N3827" i="1"/>
  <c r="N7180" i="1"/>
  <c r="N4835" i="1"/>
  <c r="N548" i="1"/>
  <c r="N4199" i="1"/>
  <c r="N3557" i="1"/>
  <c r="N6059" i="1"/>
  <c r="N7678" i="1"/>
  <c r="N2036" i="1"/>
  <c r="N4468" i="1"/>
  <c r="N3902" i="1"/>
  <c r="N4667" i="1"/>
  <c r="N1672" i="1"/>
  <c r="N5046" i="1"/>
  <c r="N5994" i="1"/>
  <c r="N5727" i="1"/>
  <c r="N8693" i="1"/>
  <c r="N2658" i="1"/>
  <c r="N4364" i="1"/>
  <c r="N5506" i="1"/>
  <c r="N4301" i="1"/>
  <c r="N4861" i="1"/>
  <c r="N9776" i="1"/>
  <c r="N4559" i="1"/>
  <c r="N9592" i="1"/>
  <c r="N2251" i="1"/>
  <c r="N5942" i="1"/>
  <c r="N3529" i="1"/>
  <c r="N38" i="1"/>
  <c r="N4434" i="1"/>
  <c r="N5282" i="1"/>
  <c r="N2541" i="1"/>
  <c r="N2667" i="1"/>
  <c r="N5865" i="1"/>
  <c r="N6763" i="1"/>
  <c r="N9215" i="1"/>
  <c r="N7342" i="1"/>
  <c r="N7926" i="1"/>
  <c r="N7715" i="1"/>
  <c r="N3005" i="1"/>
  <c r="N1022" i="1"/>
  <c r="N9738" i="1"/>
  <c r="N4699" i="1"/>
  <c r="N1101" i="1"/>
  <c r="N2922" i="1"/>
  <c r="N843" i="1"/>
  <c r="N2035" i="1"/>
  <c r="N845" i="1"/>
  <c r="N8231" i="1"/>
  <c r="N9251" i="1"/>
  <c r="N9641" i="1"/>
  <c r="N8318" i="1"/>
  <c r="N6999" i="1"/>
  <c r="N6643" i="1"/>
  <c r="N2929" i="1"/>
  <c r="N6958" i="1"/>
  <c r="N5162" i="1"/>
  <c r="N3449" i="1"/>
  <c r="N6721" i="1"/>
  <c r="N1251" i="1"/>
  <c r="N8434" i="1"/>
  <c r="N8202" i="1"/>
  <c r="N2094" i="1"/>
  <c r="N4916" i="1"/>
  <c r="N6496" i="1"/>
  <c r="N2618" i="1"/>
  <c r="N7841" i="1"/>
  <c r="N7885" i="1"/>
  <c r="N1011" i="1"/>
  <c r="N2798" i="1"/>
  <c r="N424" i="1"/>
  <c r="N8812" i="1"/>
  <c r="N5150" i="1"/>
  <c r="N9059" i="1"/>
  <c r="N9848" i="1"/>
  <c r="N2006" i="1"/>
  <c r="N5693" i="1"/>
  <c r="N6864" i="1"/>
  <c r="N7355" i="1"/>
  <c r="N4093" i="1"/>
  <c r="N9858" i="1"/>
  <c r="N4734" i="1"/>
  <c r="N70" i="1"/>
  <c r="N946" i="1"/>
  <c r="N210" i="1"/>
  <c r="N4932" i="1"/>
  <c r="N8306" i="1"/>
  <c r="N2149" i="1"/>
  <c r="N8458" i="1"/>
  <c r="N5771" i="1"/>
  <c r="N6862" i="1"/>
  <c r="N167" i="1"/>
  <c r="N5124" i="1"/>
  <c r="N3438" i="1"/>
  <c r="N4015" i="1"/>
  <c r="N9503" i="1"/>
  <c r="N5722" i="1"/>
  <c r="N2158" i="1"/>
  <c r="N1719" i="1"/>
  <c r="N5216" i="1"/>
  <c r="N9353" i="1"/>
  <c r="N4557" i="1"/>
  <c r="N576" i="1"/>
  <c r="N5574" i="1"/>
  <c r="N2196" i="1"/>
  <c r="N7395" i="1"/>
  <c r="N9214" i="1"/>
  <c r="N898" i="1"/>
  <c r="N8163" i="1"/>
  <c r="N8607" i="1"/>
  <c r="N5440" i="1"/>
  <c r="N7732" i="1"/>
  <c r="N1615" i="1"/>
  <c r="N5017" i="1"/>
  <c r="N9936" i="1"/>
  <c r="N7083" i="1"/>
  <c r="N8785" i="1"/>
  <c r="N3831" i="1"/>
  <c r="N1768" i="1"/>
  <c r="N539" i="1"/>
  <c r="N2493" i="1"/>
  <c r="N5682" i="1"/>
  <c r="N6003" i="1"/>
  <c r="N1094" i="1"/>
  <c r="N3338" i="1"/>
  <c r="N1624" i="1"/>
  <c r="N9442" i="1"/>
  <c r="N289" i="1"/>
  <c r="N6797" i="1"/>
  <c r="N3514" i="1"/>
  <c r="N6755" i="1"/>
  <c r="N3115" i="1"/>
  <c r="N1716" i="1"/>
  <c r="N4631" i="1"/>
  <c r="N4379" i="1"/>
  <c r="N772" i="1"/>
  <c r="N8740" i="1"/>
  <c r="N6001" i="1"/>
  <c r="N1574" i="1"/>
  <c r="N2799" i="1"/>
  <c r="N931" i="1"/>
  <c r="N4166" i="1"/>
  <c r="N7154" i="1"/>
  <c r="N5731" i="1"/>
  <c r="N3380" i="1"/>
  <c r="N4724" i="1"/>
  <c r="N1497" i="1"/>
  <c r="N7634" i="1"/>
  <c r="N5340" i="1"/>
  <c r="N7980" i="1"/>
  <c r="N909" i="1"/>
  <c r="N2484" i="1"/>
  <c r="N9621" i="1"/>
  <c r="N8485" i="1"/>
  <c r="N6020" i="1"/>
  <c r="N9889" i="1"/>
  <c r="N5812" i="1"/>
  <c r="N5395" i="1"/>
  <c r="N3101" i="1"/>
  <c r="N8280" i="1"/>
  <c r="N8173" i="1"/>
  <c r="N294" i="1"/>
  <c r="N1447" i="1"/>
  <c r="N8552" i="1"/>
  <c r="N263" i="1"/>
  <c r="N2170" i="1"/>
  <c r="N6385" i="1"/>
  <c r="N4792" i="1"/>
  <c r="N9961" i="1"/>
  <c r="N1392" i="1"/>
  <c r="N9611" i="1"/>
  <c r="N5650" i="1"/>
  <c r="N5350" i="1"/>
  <c r="N9631" i="1"/>
  <c r="N6370" i="1"/>
  <c r="N5264" i="1"/>
  <c r="N7582" i="1"/>
  <c r="N724" i="1"/>
  <c r="N3399" i="1"/>
  <c r="N6402" i="1"/>
  <c r="N2480" i="1"/>
  <c r="N6016" i="1"/>
  <c r="N3040" i="1"/>
  <c r="N7928" i="1"/>
  <c r="N3937" i="1"/>
  <c r="N7260" i="1"/>
  <c r="N6527" i="1"/>
  <c r="N3074" i="1"/>
  <c r="N6395" i="1"/>
  <c r="N6339" i="1"/>
  <c r="N9902" i="1"/>
  <c r="N7274" i="1"/>
  <c r="N1961" i="1"/>
  <c r="N4118" i="1"/>
  <c r="N7368" i="1"/>
  <c r="N1364" i="1"/>
  <c r="N1002" i="1"/>
  <c r="N6475" i="1"/>
  <c r="N9976" i="1"/>
  <c r="N2119" i="1"/>
  <c r="N2643" i="1"/>
  <c r="N7592" i="1"/>
  <c r="N4260" i="1"/>
  <c r="N4369" i="1"/>
  <c r="N2678" i="1"/>
  <c r="N3703" i="1"/>
  <c r="N6542" i="1"/>
  <c r="N7879" i="1"/>
  <c r="N9075" i="1"/>
  <c r="N8047" i="1"/>
  <c r="N407" i="1"/>
  <c r="N813" i="1"/>
  <c r="N4204" i="1"/>
  <c r="N8525" i="1"/>
  <c r="N5048" i="1"/>
  <c r="N3657" i="1"/>
  <c r="N2664" i="1"/>
  <c r="N3024" i="1"/>
  <c r="N5351" i="1"/>
  <c r="N4419" i="1"/>
  <c r="N6659" i="1"/>
  <c r="N1605" i="1"/>
  <c r="N7328" i="1"/>
  <c r="N2542" i="1"/>
  <c r="N3420" i="1"/>
  <c r="N6953" i="1"/>
  <c r="N9661" i="1"/>
  <c r="N9827" i="1"/>
  <c r="N9356" i="1"/>
  <c r="N3698" i="1"/>
  <c r="N8940" i="1"/>
  <c r="N8032" i="1"/>
  <c r="N3973" i="1"/>
  <c r="N3710" i="1"/>
  <c r="N4758" i="1"/>
  <c r="N8917" i="1"/>
  <c r="N1620" i="1"/>
  <c r="N3861" i="1"/>
  <c r="N8058" i="1"/>
  <c r="N9498" i="1"/>
  <c r="N1188" i="1"/>
  <c r="N6715" i="1"/>
  <c r="N6500" i="1"/>
  <c r="N3079" i="1"/>
  <c r="N8279" i="1"/>
  <c r="N3936" i="1"/>
  <c r="N5874" i="1"/>
  <c r="N1297" i="1"/>
  <c r="N4783" i="1"/>
  <c r="N9802" i="1"/>
  <c r="N7965" i="1"/>
  <c r="N4826" i="1"/>
  <c r="N285" i="1"/>
  <c r="N2014" i="1"/>
  <c r="N7168" i="1"/>
  <c r="N1033" i="1"/>
  <c r="N906" i="1"/>
  <c r="N9644" i="1"/>
  <c r="N5828" i="1"/>
  <c r="N2053" i="1"/>
  <c r="N4768" i="1"/>
  <c r="N7510" i="1"/>
  <c r="N9430" i="1"/>
  <c r="N6955" i="1"/>
  <c r="N1610" i="1"/>
  <c r="N1652" i="1"/>
  <c r="N6800" i="1"/>
  <c r="N9004" i="1"/>
  <c r="N4594" i="1"/>
  <c r="N7661" i="1"/>
  <c r="N8212" i="1"/>
  <c r="N341" i="1"/>
  <c r="N1062" i="1"/>
  <c r="N3568" i="1"/>
  <c r="N6625" i="1"/>
  <c r="N5196" i="1"/>
  <c r="N949" i="1"/>
  <c r="N3706" i="1"/>
  <c r="N6835" i="1"/>
  <c r="N6423" i="1"/>
  <c r="N8802" i="1"/>
  <c r="N8515" i="1"/>
  <c r="N6692" i="1"/>
  <c r="N4718" i="1"/>
  <c r="N2028" i="1"/>
  <c r="N588" i="1"/>
  <c r="N4619" i="1"/>
  <c r="N8968" i="1"/>
  <c r="N643" i="1"/>
  <c r="N7289" i="1"/>
  <c r="N7550" i="1"/>
  <c r="N7627" i="1"/>
  <c r="N39" i="1"/>
  <c r="N1209" i="1"/>
  <c r="N9995" i="1"/>
  <c r="N9335" i="1"/>
  <c r="N4700" i="1"/>
  <c r="N8823" i="1"/>
  <c r="N6510" i="1"/>
  <c r="N4851" i="1"/>
  <c r="N1527" i="1"/>
  <c r="N178" i="1"/>
  <c r="N5973" i="1"/>
  <c r="N6769" i="1"/>
  <c r="N6228" i="1"/>
  <c r="N2963" i="1"/>
  <c r="N8914" i="1"/>
  <c r="N3650" i="1"/>
  <c r="N358" i="1"/>
  <c r="N8545" i="1"/>
  <c r="N1043" i="1"/>
  <c r="N4868" i="1"/>
  <c r="N8375" i="1"/>
  <c r="N6528" i="1"/>
  <c r="N4257" i="1"/>
  <c r="N1606" i="1"/>
  <c r="N8354" i="1"/>
  <c r="N5187" i="1"/>
  <c r="N5012" i="1"/>
  <c r="N6416" i="1"/>
  <c r="N571" i="1"/>
  <c r="N6243" i="1"/>
  <c r="N316" i="1"/>
  <c r="N2735" i="1"/>
  <c r="N2947" i="1"/>
  <c r="N6401" i="1"/>
  <c r="N7165" i="1"/>
  <c r="N1099" i="1"/>
  <c r="N8603" i="1"/>
  <c r="N4270" i="1"/>
  <c r="N2871" i="1"/>
  <c r="N8366" i="1"/>
  <c r="N3806" i="1"/>
  <c r="N1376" i="1"/>
  <c r="N2130" i="1"/>
  <c r="N9958" i="1"/>
  <c r="N684" i="1"/>
  <c r="N4484" i="1"/>
  <c r="N3261" i="1"/>
  <c r="N640" i="1"/>
  <c r="N2360" i="1"/>
  <c r="N1795" i="1"/>
  <c r="N7844" i="1"/>
  <c r="N1940" i="1"/>
  <c r="N492" i="1"/>
  <c r="N7736" i="1"/>
  <c r="N6742" i="1"/>
  <c r="N6779" i="1"/>
  <c r="N5757" i="1"/>
  <c r="N6488" i="1"/>
  <c r="N2338" i="1"/>
  <c r="N659" i="1"/>
  <c r="N4965" i="1"/>
  <c r="N3717" i="1"/>
  <c r="N1053" i="1"/>
  <c r="N7551" i="1"/>
  <c r="N2033" i="1"/>
  <c r="N1489" i="1"/>
  <c r="N602" i="1"/>
  <c r="N9386" i="1"/>
  <c r="N1840" i="1"/>
  <c r="N2470" i="1"/>
  <c r="N1733" i="1"/>
  <c r="N4904" i="1"/>
  <c r="N5962" i="1"/>
  <c r="N8604" i="1"/>
  <c r="N1984" i="1"/>
  <c r="N3236" i="1"/>
  <c r="N1304" i="1"/>
  <c r="N9439" i="1"/>
  <c r="N9667" i="1"/>
  <c r="N7053" i="1"/>
  <c r="N6093" i="1"/>
  <c r="N3888" i="1"/>
  <c r="N1107" i="1"/>
  <c r="N1301" i="1"/>
  <c r="N5287" i="1"/>
  <c r="N3528" i="1"/>
  <c r="N7746" i="1"/>
  <c r="N8725" i="1"/>
  <c r="N7667" i="1"/>
  <c r="N4840" i="1"/>
  <c r="N9577" i="1"/>
  <c r="N7960" i="1"/>
  <c r="N2515" i="1"/>
  <c r="N6617" i="1"/>
  <c r="N8873" i="1"/>
  <c r="N5253" i="1"/>
  <c r="N3700" i="1"/>
  <c r="N5394" i="1"/>
  <c r="N1184" i="1"/>
  <c r="N7112" i="1"/>
  <c r="N9096" i="1"/>
  <c r="N7899" i="1"/>
  <c r="N4353" i="1"/>
  <c r="N7464" i="1"/>
  <c r="N7020" i="1"/>
  <c r="N6147" i="1"/>
  <c r="N7847" i="1"/>
  <c r="N6750" i="1"/>
  <c r="N5294" i="1"/>
  <c r="N649" i="1"/>
  <c r="N1560" i="1"/>
  <c r="N5842" i="1"/>
  <c r="N1200" i="1"/>
  <c r="N580" i="1"/>
  <c r="N3081" i="1"/>
  <c r="N653" i="1"/>
  <c r="N1384" i="1"/>
  <c r="N2419" i="1"/>
  <c r="N3633" i="1"/>
  <c r="N3356" i="1"/>
  <c r="N5618" i="1"/>
  <c r="N3064" i="1"/>
  <c r="N3007" i="1"/>
  <c r="N2838" i="1"/>
  <c r="N5700" i="1"/>
  <c r="N3422" i="1"/>
  <c r="N533" i="1"/>
  <c r="N6582" i="1"/>
  <c r="N1180" i="1"/>
  <c r="N8013" i="1"/>
  <c r="N6067" i="1"/>
  <c r="N1152" i="1"/>
  <c r="N8763" i="1"/>
  <c r="N2575" i="1"/>
  <c r="N5824" i="1"/>
  <c r="N9311" i="1"/>
  <c r="N8096" i="1"/>
  <c r="N2051" i="1"/>
  <c r="N8658" i="1"/>
  <c r="N9125" i="1"/>
  <c r="N3297" i="1"/>
  <c r="N2805" i="1"/>
  <c r="N7459" i="1"/>
  <c r="N360" i="1"/>
  <c r="N8969" i="1"/>
  <c r="N9639" i="1"/>
  <c r="N3408" i="1"/>
  <c r="N6336" i="1"/>
  <c r="N1038" i="1"/>
  <c r="N8145" i="1"/>
  <c r="N6473" i="1"/>
  <c r="N9855" i="1"/>
  <c r="N8015" i="1"/>
  <c r="N8427" i="1"/>
  <c r="N3800" i="1"/>
  <c r="N2591" i="1"/>
  <c r="N2205" i="1"/>
  <c r="N1333" i="1"/>
  <c r="N9076" i="1"/>
  <c r="N8062" i="1"/>
  <c r="N2997" i="1"/>
  <c r="N5423" i="1"/>
  <c r="N5796" i="1"/>
  <c r="N3471" i="1"/>
  <c r="N98" i="1"/>
  <c r="N2192" i="1"/>
  <c r="N5987" i="1"/>
  <c r="N1105" i="1"/>
  <c r="N8696" i="1"/>
  <c r="N667" i="1"/>
  <c r="N8059" i="1"/>
  <c r="N4043" i="1"/>
  <c r="N7516" i="1"/>
  <c r="N4901" i="1"/>
  <c r="N504" i="1"/>
  <c r="N2473" i="1"/>
  <c r="N1098" i="1"/>
  <c r="N6408" i="1"/>
  <c r="N3773" i="1"/>
  <c r="N7704" i="1"/>
  <c r="N353" i="1"/>
  <c r="N5140" i="1"/>
  <c r="N9609" i="1"/>
  <c r="N4180" i="1"/>
  <c r="N2616" i="1"/>
  <c r="N2682" i="1"/>
  <c r="N761" i="1"/>
  <c r="N9463" i="1"/>
  <c r="N5789" i="1"/>
  <c r="N5283" i="1"/>
  <c r="N7451" i="1"/>
  <c r="N3209" i="1"/>
  <c r="N5057" i="1"/>
  <c r="N3184" i="1"/>
  <c r="N8254" i="1"/>
  <c r="N8546" i="1"/>
  <c r="N7238" i="1"/>
  <c r="N1339" i="1"/>
  <c r="N9791" i="1"/>
  <c r="N6234" i="1"/>
  <c r="N767" i="1"/>
  <c r="N2981" i="1"/>
  <c r="N6176" i="1"/>
  <c r="N2962" i="1"/>
  <c r="N1504" i="1"/>
  <c r="N48" i="1"/>
  <c r="N9399" i="1"/>
  <c r="N5063" i="1"/>
  <c r="N149" i="1"/>
  <c r="N4217" i="1"/>
  <c r="N732" i="1"/>
  <c r="N4007" i="1"/>
  <c r="N7689" i="1"/>
  <c r="N9231" i="1"/>
  <c r="N2110" i="1"/>
  <c r="N2771" i="1"/>
  <c r="N762" i="1"/>
  <c r="N4845" i="1"/>
  <c r="N9764" i="1"/>
  <c r="N6815" i="1"/>
  <c r="N6127" i="1"/>
  <c r="N9347" i="1"/>
  <c r="N163" i="1"/>
  <c r="N1635" i="1"/>
  <c r="N2743" i="1"/>
  <c r="N8052" i="1"/>
  <c r="N721" i="1"/>
  <c r="N1466" i="1"/>
  <c r="N2506" i="1"/>
  <c r="N2700" i="1"/>
  <c r="N1572" i="1"/>
  <c r="N2109" i="1"/>
  <c r="N7110" i="1"/>
  <c r="N6912" i="1"/>
  <c r="N2152" i="1"/>
  <c r="N2814" i="1"/>
  <c r="N861" i="1"/>
  <c r="N6788" i="1"/>
  <c r="N7872" i="1"/>
  <c r="N4946" i="1"/>
  <c r="N9613" i="1"/>
  <c r="N8999" i="1"/>
  <c r="N9804" i="1"/>
  <c r="N4570" i="1"/>
  <c r="N432" i="1"/>
  <c r="N5384" i="1"/>
  <c r="N6963" i="1"/>
  <c r="N8741" i="1"/>
  <c r="N5339" i="1"/>
  <c r="N1599" i="1"/>
  <c r="N3509" i="1"/>
  <c r="N2453" i="1"/>
  <c r="N6637" i="1"/>
  <c r="N5505" i="1"/>
  <c r="N1692" i="1"/>
  <c r="N2063" i="1"/>
  <c r="N1862" i="1"/>
  <c r="N8791" i="1"/>
  <c r="N3637" i="1"/>
  <c r="N1938" i="1"/>
  <c r="N8196" i="1"/>
  <c r="N4532" i="1"/>
  <c r="N6110" i="1"/>
  <c r="N8468" i="1"/>
  <c r="N4696" i="1"/>
  <c r="N4362" i="1"/>
  <c r="N6546" i="1"/>
  <c r="N3192" i="1"/>
  <c r="N1918" i="1"/>
  <c r="N5890" i="1"/>
  <c r="N7506" i="1"/>
  <c r="N7410" i="1"/>
  <c r="N1664" i="1"/>
  <c r="N965" i="1"/>
  <c r="N5220" i="1"/>
  <c r="N4983" i="1"/>
  <c r="N2523" i="1"/>
  <c r="N3965" i="1"/>
  <c r="N3244" i="1"/>
  <c r="N3039" i="1"/>
  <c r="N3985" i="1"/>
  <c r="N2628" i="1"/>
  <c r="N6520" i="1"/>
  <c r="N4130" i="1"/>
  <c r="N4052" i="1"/>
  <c r="N9632" i="1"/>
  <c r="N1959" i="1"/>
  <c r="N7440" i="1"/>
  <c r="N6284" i="1"/>
  <c r="N4796" i="1"/>
  <c r="N234" i="1"/>
  <c r="N5408" i="1"/>
  <c r="N8705" i="1"/>
  <c r="N9939" i="1"/>
  <c r="N5879" i="1"/>
  <c r="N9035" i="1"/>
  <c r="N5954" i="1"/>
  <c r="N5720" i="1"/>
  <c r="N2161" i="1"/>
  <c r="N1057" i="1"/>
  <c r="N2840" i="1"/>
  <c r="N2608" i="1"/>
  <c r="N5133" i="1"/>
  <c r="N1320" i="1"/>
  <c r="N3041" i="1"/>
  <c r="N4179" i="1"/>
  <c r="N7414" i="1"/>
  <c r="N852" i="1"/>
  <c r="N4355" i="1"/>
  <c r="N5059" i="1"/>
  <c r="N752" i="1"/>
  <c r="N9941" i="1"/>
  <c r="N5958" i="1"/>
  <c r="N5803" i="1"/>
  <c r="N7202" i="1"/>
  <c r="N611" i="1"/>
  <c r="N9186" i="1"/>
  <c r="N1008" i="1"/>
  <c r="N7737" i="1"/>
  <c r="N3131" i="1"/>
  <c r="N995" i="1"/>
  <c r="N3542" i="1"/>
  <c r="N7742" i="1"/>
  <c r="N8054" i="1"/>
  <c r="N3981" i="1"/>
  <c r="N7103" i="1"/>
  <c r="N4037" i="1"/>
  <c r="N5026" i="1"/>
  <c r="N5290" i="1"/>
  <c r="N2911" i="1"/>
  <c r="N2202" i="1"/>
  <c r="N3086" i="1"/>
  <c r="N3793" i="1"/>
  <c r="N3900" i="1"/>
  <c r="N1128" i="1"/>
  <c r="N8357" i="1"/>
  <c r="N9908" i="1"/>
  <c r="N9575" i="1"/>
  <c r="N5884" i="1"/>
  <c r="N9015" i="1"/>
  <c r="N4572" i="1"/>
  <c r="N9819" i="1"/>
  <c r="N1435" i="1"/>
  <c r="N3552" i="1"/>
  <c r="N806" i="1"/>
  <c r="N4539" i="1"/>
  <c r="N1696" i="1"/>
  <c r="N3407" i="1"/>
  <c r="N6793" i="1"/>
  <c r="N7159" i="1"/>
  <c r="N6441" i="1"/>
  <c r="N9970" i="1"/>
  <c r="N342" i="1"/>
  <c r="N5317" i="1"/>
  <c r="N1482" i="1"/>
  <c r="N4356" i="1"/>
  <c r="N686" i="1"/>
  <c r="N398" i="1"/>
  <c r="N404" i="1"/>
  <c r="N7099" i="1"/>
  <c r="N7191" i="1"/>
  <c r="N6151" i="1"/>
  <c r="N9354" i="1"/>
  <c r="N2888" i="1"/>
  <c r="N9674" i="1"/>
  <c r="N1354" i="1"/>
  <c r="N4979" i="1"/>
  <c r="N2322" i="1"/>
  <c r="N3403" i="1"/>
  <c r="N9656" i="1"/>
  <c r="N2939" i="1"/>
  <c r="N6174" i="1"/>
  <c r="N2139" i="1"/>
  <c r="N2273" i="1"/>
  <c r="N7694" i="1"/>
  <c r="N3124" i="1"/>
  <c r="N7948" i="1"/>
  <c r="N4708" i="1"/>
  <c r="N5546" i="1"/>
  <c r="N7829" i="1"/>
  <c r="N984" i="1"/>
  <c r="N8816" i="1"/>
  <c r="N2866" i="1"/>
  <c r="N8779" i="1"/>
  <c r="N2167" i="1"/>
  <c r="N6391" i="1"/>
  <c r="N56" i="1"/>
  <c r="N4952" i="1"/>
  <c r="N1155" i="1"/>
  <c r="N8821" i="1"/>
  <c r="N2157" i="1"/>
  <c r="N4655" i="1"/>
  <c r="N4389" i="1"/>
  <c r="N9160" i="1"/>
  <c r="N5972" i="1"/>
  <c r="N1036" i="1"/>
  <c r="N2659" i="1"/>
  <c r="N6578" i="1"/>
  <c r="N9989" i="1"/>
  <c r="N4757" i="1"/>
  <c r="N586" i="1"/>
  <c r="N6791" i="1"/>
  <c r="N3919" i="1"/>
  <c r="N4799" i="1"/>
  <c r="N5106" i="1"/>
  <c r="N5265" i="1"/>
  <c r="N3774" i="1"/>
  <c r="N5014" i="1"/>
  <c r="N95" i="1"/>
  <c r="N1075" i="1"/>
  <c r="N2970" i="1"/>
  <c r="N967" i="1"/>
  <c r="N5036" i="1"/>
  <c r="N3832" i="1"/>
  <c r="N6894" i="1"/>
  <c r="N6301" i="1"/>
  <c r="N484" i="1"/>
  <c r="N4275" i="1"/>
  <c r="N2846" i="1"/>
  <c r="N8642" i="1"/>
  <c r="N1543" i="1"/>
  <c r="N5134" i="1"/>
  <c r="N1432" i="1"/>
  <c r="N7889" i="1"/>
  <c r="N4827" i="1"/>
  <c r="N5714" i="1"/>
  <c r="N6911" i="1"/>
  <c r="N5893" i="1"/>
  <c r="N7048" i="1"/>
  <c r="N1212" i="1"/>
  <c r="N4808" i="1"/>
  <c r="N4024" i="1"/>
  <c r="N8983" i="1"/>
  <c r="N3325" i="1"/>
  <c r="N4922" i="1"/>
  <c r="N6939" i="1"/>
  <c r="N7151" i="1"/>
  <c r="N3692" i="1"/>
  <c r="N7590" i="1"/>
  <c r="N2037" i="1"/>
  <c r="N7970" i="1"/>
  <c r="N6905" i="1"/>
  <c r="N6409" i="1"/>
  <c r="N9607" i="1"/>
  <c r="N8899" i="1"/>
  <c r="N7942" i="1"/>
  <c r="N3458" i="1"/>
  <c r="N5377" i="1"/>
  <c r="N4176" i="1"/>
  <c r="N3497" i="1"/>
  <c r="N8328" i="1"/>
  <c r="N8311" i="1"/>
  <c r="N9759" i="1"/>
  <c r="N3135" i="1"/>
  <c r="N7193" i="1"/>
  <c r="N5088" i="1"/>
  <c r="N688" i="1"/>
  <c r="N1647" i="1"/>
  <c r="N7991" i="1"/>
  <c r="N6113" i="1"/>
  <c r="N3452" i="1"/>
  <c r="N6382" i="1"/>
  <c r="N3161" i="1"/>
  <c r="N1611" i="1"/>
  <c r="N311" i="1"/>
  <c r="N4328" i="1"/>
  <c r="N2784" i="1"/>
  <c r="N9917" i="1"/>
  <c r="N6713" i="1"/>
  <c r="N9574" i="1"/>
  <c r="N5156" i="1"/>
  <c r="N6717" i="1"/>
  <c r="N1366" i="1"/>
  <c r="N4486" i="1"/>
  <c r="N4242" i="1"/>
  <c r="N3267" i="1"/>
  <c r="N8148" i="1"/>
  <c r="N4143" i="1"/>
  <c r="N629" i="1"/>
  <c r="N8438" i="1"/>
  <c r="N3052" i="1"/>
  <c r="N5204" i="1"/>
  <c r="N2724" i="1"/>
  <c r="N8762" i="1"/>
  <c r="N6614" i="1"/>
  <c r="N9349" i="1"/>
  <c r="N6962" i="1"/>
  <c r="N8870" i="1"/>
  <c r="N9760" i="1"/>
  <c r="N9511" i="1"/>
  <c r="N2232" i="1"/>
  <c r="N5468" i="1"/>
  <c r="N3776" i="1"/>
  <c r="N824" i="1"/>
  <c r="N8192" i="1"/>
  <c r="N593" i="1"/>
  <c r="N3050" i="1"/>
  <c r="N1371" i="1"/>
  <c r="N6081" i="1"/>
  <c r="N7250" i="1"/>
  <c r="N6975" i="1"/>
  <c r="N9600" i="1"/>
  <c r="N1796" i="1"/>
  <c r="N4418" i="1"/>
  <c r="N3824" i="1"/>
  <c r="N785" i="1"/>
  <c r="N3771" i="1"/>
  <c r="N1055" i="1"/>
  <c r="N6292" i="1"/>
  <c r="N9183" i="1"/>
  <c r="N2934" i="1"/>
  <c r="N3272" i="1"/>
  <c r="N3411" i="1"/>
  <c r="N7666" i="1"/>
  <c r="N5951" i="1"/>
  <c r="N7859" i="1"/>
  <c r="N4660" i="1"/>
  <c r="N3412" i="1"/>
  <c r="N2492" i="1"/>
  <c r="N7741" i="1"/>
  <c r="N7853" i="1"/>
  <c r="N8669" i="1"/>
  <c r="N6880" i="1"/>
  <c r="N6505" i="1"/>
  <c r="N5331" i="1"/>
  <c r="N6635" i="1"/>
  <c r="N1576" i="1"/>
  <c r="N443" i="1"/>
  <c r="N3961" i="1"/>
  <c r="N9472" i="1"/>
  <c r="N7285" i="1"/>
  <c r="N3809" i="1"/>
  <c r="N6744" i="1"/>
  <c r="N5925" i="1"/>
  <c r="N1529" i="1"/>
  <c r="N6109" i="1"/>
  <c r="N3073" i="1"/>
  <c r="N5728" i="1"/>
  <c r="N6597" i="1"/>
  <c r="N5055" i="1"/>
  <c r="N8903" i="1"/>
  <c r="N6424" i="1"/>
  <c r="N9407" i="1"/>
  <c r="N8825" i="1"/>
  <c r="N8474" i="1"/>
  <c r="N5721" i="1"/>
  <c r="N7598" i="1"/>
  <c r="N1686" i="1"/>
  <c r="N2286" i="1"/>
  <c r="N5404" i="1"/>
  <c r="N2325" i="1"/>
  <c r="N5817" i="1"/>
  <c r="N3627" i="1"/>
  <c r="N2600" i="1"/>
  <c r="N5356" i="1"/>
  <c r="N7498" i="1"/>
  <c r="N4647" i="1"/>
  <c r="N4969" i="1"/>
  <c r="N2375" i="1"/>
  <c r="N7673" i="1"/>
  <c r="N8555" i="1"/>
  <c r="N641" i="1"/>
  <c r="N7659" i="1"/>
  <c r="N4542" i="1"/>
  <c r="N9677" i="1"/>
  <c r="N7115" i="1"/>
  <c r="N2030" i="1"/>
  <c r="N8615" i="1"/>
  <c r="N2463" i="1"/>
  <c r="N4553" i="1"/>
  <c r="N1660" i="1"/>
  <c r="N3518" i="1"/>
  <c r="N613" i="1"/>
  <c r="N3735" i="1"/>
  <c r="N4841" i="1"/>
  <c r="N8214" i="1"/>
  <c r="N399" i="1"/>
  <c r="N6493" i="1"/>
  <c r="N4908" i="1"/>
  <c r="N3227" i="1"/>
  <c r="N4764" i="1"/>
  <c r="N2363" i="1"/>
  <c r="N1965" i="1"/>
  <c r="N4453" i="1"/>
  <c r="N1402" i="1"/>
  <c r="N508" i="1"/>
  <c r="N88" i="1"/>
  <c r="N3099" i="1"/>
  <c r="N1526" i="1"/>
  <c r="N5788" i="1"/>
  <c r="N6525" i="1"/>
  <c r="N2601" i="1"/>
  <c r="N2323" i="1"/>
  <c r="N9541" i="1"/>
  <c r="N8703" i="1"/>
  <c r="N5273" i="1"/>
  <c r="N1061" i="1"/>
  <c r="N8134" i="1"/>
  <c r="N400" i="1"/>
  <c r="N2766" i="1"/>
  <c r="N8356" i="1"/>
  <c r="N2397" i="1"/>
  <c r="N6615" i="1"/>
  <c r="N6924" i="1"/>
  <c r="N8804" i="1"/>
  <c r="N1552" i="1"/>
  <c r="N9250" i="1"/>
  <c r="N3379" i="1"/>
  <c r="N8574" i="1"/>
  <c r="N1608" i="1"/>
  <c r="N4254" i="1"/>
  <c r="N1310" i="1"/>
  <c r="N8933" i="1"/>
  <c r="N4555" i="1"/>
  <c r="N6599" i="1"/>
  <c r="N9627" i="1"/>
  <c r="N2759" i="1"/>
  <c r="N1577" i="1"/>
  <c r="N1914" i="1"/>
  <c r="N134" i="1"/>
  <c r="N7776" i="1"/>
  <c r="N3891" i="1"/>
  <c r="N9028" i="1"/>
  <c r="N3336" i="1"/>
  <c r="N7021" i="1"/>
  <c r="N5964" i="1"/>
  <c r="N6714" i="1"/>
  <c r="N9687" i="1"/>
  <c r="N6837" i="1"/>
  <c r="N3105" i="1"/>
  <c r="N4558" i="1"/>
  <c r="N1730" i="1"/>
  <c r="N6765" i="1"/>
  <c r="N7361" i="1"/>
  <c r="N7248" i="1"/>
  <c r="N8577" i="1"/>
  <c r="N4977" i="1"/>
  <c r="N4947" i="1"/>
  <c r="N364" i="1"/>
  <c r="N9619" i="1"/>
  <c r="N1508" i="1"/>
  <c r="N5594" i="1"/>
  <c r="N9415" i="1"/>
  <c r="N6345" i="1"/>
  <c r="N7223" i="1"/>
  <c r="N8477" i="1"/>
  <c r="N6276" i="1"/>
  <c r="N4930" i="1"/>
  <c r="N6495" i="1"/>
  <c r="N2212" i="1"/>
  <c r="N5376" i="1"/>
  <c r="N664" i="1"/>
  <c r="N3213" i="1"/>
  <c r="N1720" i="1"/>
  <c r="N2504" i="1"/>
  <c r="N6152" i="1"/>
  <c r="N9083" i="1"/>
  <c r="N4192" i="1"/>
  <c r="N6972" i="1"/>
  <c r="N121" i="1"/>
  <c r="N3877" i="1"/>
  <c r="N7761" i="1"/>
  <c r="N6359" i="1"/>
  <c r="N4013" i="1"/>
  <c r="N1789" i="1"/>
  <c r="N7773" i="1"/>
  <c r="N5255" i="1"/>
  <c r="N4732" i="1"/>
  <c r="N6674" i="1"/>
  <c r="N1257" i="1"/>
  <c r="N7039" i="1"/>
  <c r="N2996" i="1"/>
  <c r="N5194" i="1"/>
  <c r="N8691" i="1"/>
  <c r="N1714" i="1"/>
  <c r="N4113" i="1"/>
  <c r="N2980" i="1"/>
  <c r="N2490" i="1"/>
  <c r="N7891" i="1"/>
  <c r="N9508" i="1"/>
  <c r="N3022" i="1"/>
  <c r="N895" i="1"/>
  <c r="N8531" i="1"/>
  <c r="N8234" i="1"/>
  <c r="N5678" i="1"/>
  <c r="N7795" i="1"/>
  <c r="N5920" i="1"/>
  <c r="N8217" i="1"/>
  <c r="N2433" i="1"/>
  <c r="N7438" i="1"/>
  <c r="N2853" i="1"/>
  <c r="N1636" i="1"/>
  <c r="N9737" i="1"/>
  <c r="N165" i="1"/>
  <c r="N9074" i="1"/>
  <c r="N9473" i="1"/>
  <c r="N6273" i="1"/>
  <c r="N7828" i="1"/>
  <c r="N4205" i="1"/>
  <c r="N1518" i="1"/>
  <c r="N9467" i="1"/>
  <c r="N3109" i="1"/>
  <c r="N8466" i="1"/>
  <c r="N1821" i="1"/>
  <c r="N3691" i="1"/>
  <c r="N1814" i="1"/>
  <c r="N2059" i="1"/>
  <c r="N3537" i="1"/>
  <c r="N9716" i="1"/>
  <c r="N5545" i="1"/>
  <c r="N5891" i="1"/>
  <c r="N3923" i="1"/>
  <c r="N7826" i="1"/>
  <c r="N1781" i="1"/>
  <c r="N8319" i="1"/>
  <c r="N811" i="1"/>
  <c r="N2336" i="1"/>
  <c r="N4463" i="1"/>
  <c r="N4678" i="1"/>
  <c r="N4990" i="1"/>
  <c r="N1639" i="1"/>
  <c r="N5782" i="1"/>
  <c r="N4228" i="1"/>
  <c r="N963" i="1"/>
  <c r="N3766" i="1"/>
  <c r="N4996" i="1"/>
  <c r="N893" i="1"/>
  <c r="N6314" i="1"/>
  <c r="N5960" i="1"/>
  <c r="N5366" i="1"/>
  <c r="N4432" i="1"/>
  <c r="N2088" i="1"/>
  <c r="N4042" i="1"/>
  <c r="N1516" i="1"/>
  <c r="N2715" i="1"/>
  <c r="N5292" i="1"/>
  <c r="N8960" i="1"/>
  <c r="N4221" i="1"/>
  <c r="N4232" i="1"/>
  <c r="N1836" i="1"/>
  <c r="N7800" i="1"/>
  <c r="N7908" i="1"/>
  <c r="N4403" i="1"/>
  <c r="N9849" i="1"/>
  <c r="N9328" i="1"/>
  <c r="N9823" i="1"/>
  <c r="N5683" i="1"/>
  <c r="N7236" i="1"/>
  <c r="N7246" i="1"/>
  <c r="N6250" i="1"/>
  <c r="N7063" i="1"/>
  <c r="N2077" i="1"/>
  <c r="N4236" i="1"/>
  <c r="N560" i="1"/>
  <c r="N3834" i="1"/>
  <c r="N8486" i="1"/>
  <c r="N9765" i="1"/>
  <c r="N6189" i="1"/>
  <c r="N9482" i="1"/>
  <c r="N7109" i="1"/>
  <c r="N6579" i="1"/>
  <c r="N8211" i="1"/>
  <c r="N9697" i="1"/>
  <c r="N9928" i="1"/>
  <c r="N8842" i="1"/>
  <c r="N5473" i="1"/>
  <c r="N2382" i="1"/>
  <c r="N4462" i="1"/>
  <c r="N5569" i="1"/>
  <c r="N6317" i="1"/>
  <c r="N816" i="1"/>
  <c r="N2716" i="1"/>
  <c r="N6803" i="1"/>
  <c r="N1221" i="1"/>
  <c r="N8743" i="1"/>
  <c r="N8749" i="1"/>
  <c r="N8128" i="1"/>
  <c r="N3033" i="1"/>
  <c r="N2550" i="1"/>
  <c r="N3234" i="1"/>
  <c r="N2264" i="1"/>
  <c r="N5663" i="1"/>
  <c r="N8820" i="1"/>
  <c r="N1284" i="1"/>
  <c r="N7743" i="1"/>
  <c r="N3708" i="1"/>
  <c r="N9610" i="1"/>
  <c r="N6464" i="1"/>
  <c r="N6627" i="1"/>
  <c r="N2000" i="1"/>
  <c r="N6012" i="1"/>
  <c r="N6881" i="1"/>
  <c r="N5999" i="1"/>
  <c r="N556" i="1"/>
  <c r="N1263" i="1"/>
  <c r="N6995" i="1"/>
  <c r="N1909" i="1"/>
  <c r="N5396" i="1"/>
  <c r="N7767" i="1"/>
  <c r="N4836" i="1"/>
  <c r="N2456" i="1"/>
  <c r="N1809" i="1"/>
  <c r="N5875" i="1"/>
  <c r="N4585" i="1"/>
  <c r="N4818" i="1"/>
  <c r="N1481" i="1"/>
  <c r="N3278" i="1"/>
  <c r="N8338" i="1"/>
  <c r="N7602" i="1"/>
  <c r="N4966" i="1"/>
  <c r="N8910" i="1"/>
  <c r="N8377" i="1"/>
  <c r="N4488" i="1"/>
  <c r="N7014" i="1"/>
  <c r="N8200" i="1"/>
  <c r="N4032" i="1"/>
  <c r="N9297" i="1"/>
  <c r="N4478" i="1"/>
  <c r="N3506" i="1"/>
  <c r="N5488" i="1"/>
  <c r="N2447" i="1"/>
  <c r="N5946" i="1"/>
  <c r="N6390" i="1"/>
  <c r="N885" i="1"/>
  <c r="N518" i="1"/>
  <c r="N9322" i="1"/>
  <c r="N2284" i="1"/>
  <c r="N7079" i="1"/>
  <c r="N1787" i="1"/>
  <c r="N5896" i="1"/>
  <c r="N7695" i="1"/>
  <c r="N7087" i="1"/>
  <c r="N8143" i="1"/>
  <c r="N790" i="1"/>
  <c r="N9654" i="1"/>
  <c r="N1193" i="1"/>
  <c r="N5416" i="1"/>
  <c r="N4589" i="1"/>
  <c r="N4501" i="1"/>
  <c r="N9649" i="1"/>
  <c r="N1433" i="1"/>
  <c r="N7462" i="1"/>
  <c r="N1493" i="1"/>
  <c r="N2187" i="1"/>
  <c r="N5955" i="1"/>
  <c r="N1373" i="1"/>
  <c r="N104" i="1"/>
  <c r="N1329" i="1"/>
  <c r="N5412" i="1"/>
  <c r="N9608" i="1"/>
  <c r="N4923" i="1"/>
  <c r="N2117" i="1"/>
  <c r="N8849" i="1"/>
  <c r="N8267" i="1"/>
  <c r="N5226" i="1"/>
  <c r="N4856" i="1"/>
  <c r="N6046" i="1"/>
  <c r="N7228" i="1"/>
  <c r="N987" i="1"/>
  <c r="N4279" i="1"/>
  <c r="N9933" i="1"/>
  <c r="N8650" i="1"/>
  <c r="N7106" i="1"/>
  <c r="N7612" i="1"/>
  <c r="N2408" i="1"/>
  <c r="N9288" i="1"/>
  <c r="N2640" i="1"/>
  <c r="N120" i="1"/>
  <c r="N3683" i="1"/>
  <c r="N3179" i="1"/>
  <c r="N4759" i="1"/>
  <c r="N6703" i="1"/>
  <c r="N4906" i="1"/>
  <c r="N2290" i="1"/>
  <c r="N5661" i="1"/>
  <c r="N1852" i="1"/>
  <c r="N4886" i="1"/>
  <c r="N4603" i="1"/>
  <c r="N5986" i="1"/>
  <c r="N1117" i="1"/>
  <c r="N6971" i="1"/>
  <c r="N2401" i="1"/>
  <c r="N2377" i="1"/>
  <c r="N2362" i="1"/>
  <c r="N7983" i="1"/>
  <c r="N8019" i="1"/>
  <c r="N8036" i="1"/>
  <c r="N4797" i="1"/>
  <c r="N9781" i="1"/>
  <c r="N1614" i="1"/>
  <c r="N7304" i="1"/>
  <c r="N3296" i="1"/>
  <c r="N8808" i="1"/>
  <c r="N9985" i="1"/>
  <c r="N2847" i="1"/>
  <c r="N4269" i="1"/>
  <c r="N8527" i="1"/>
  <c r="N9400" i="1"/>
  <c r="N441" i="1"/>
  <c r="N3885" i="1"/>
  <c r="N3987" i="1"/>
  <c r="N6425" i="1"/>
  <c r="N397" i="1"/>
  <c r="N702" i="1"/>
  <c r="N8467" i="1"/>
  <c r="N2914" i="1"/>
  <c r="N1630" i="1"/>
  <c r="N8929" i="1"/>
  <c r="N9370" i="1"/>
  <c r="N3589" i="1"/>
  <c r="N8236" i="1"/>
  <c r="N1740" i="1"/>
  <c r="N7603" i="1"/>
  <c r="N6379" i="1"/>
  <c r="N2633" i="1"/>
  <c r="N3914" i="1"/>
  <c r="N3326" i="1"/>
  <c r="N7569" i="1"/>
  <c r="N2932" i="1"/>
  <c r="N2230" i="1"/>
  <c r="N6650" i="1"/>
  <c r="N7102" i="1"/>
  <c r="N3726" i="1"/>
  <c r="N7894" i="1"/>
  <c r="N4108" i="1"/>
  <c r="N7275" i="1"/>
  <c r="N1331" i="1"/>
  <c r="N1537" i="1"/>
  <c r="N8819" i="1"/>
  <c r="N8509" i="1"/>
  <c r="N2754" i="1"/>
  <c r="N4525" i="1"/>
  <c r="N739" i="1"/>
  <c r="N6790" i="1"/>
  <c r="N7871" i="1"/>
  <c r="N459" i="1"/>
  <c r="N2357" i="1"/>
  <c r="N7982" i="1"/>
  <c r="N1589" i="1"/>
  <c r="N9755" i="1"/>
  <c r="N912" i="1"/>
  <c r="N1977" i="1"/>
  <c r="N9548" i="1"/>
  <c r="N9841" i="1"/>
  <c r="N7434" i="1"/>
  <c r="N1545" i="1"/>
  <c r="N2625" i="1"/>
  <c r="N3906" i="1"/>
  <c r="N6108" i="1"/>
  <c r="N8530" i="1"/>
  <c r="N1039" i="1"/>
  <c r="N7533" i="1"/>
  <c r="N7842" i="1"/>
  <c r="N1126" i="1"/>
  <c r="N7137" i="1"/>
  <c r="N3641" i="1"/>
  <c r="N3056" i="1"/>
  <c r="N2209" i="1"/>
  <c r="N3098" i="1"/>
  <c r="N9911" i="1"/>
  <c r="N981" i="1"/>
  <c r="N1186" i="1"/>
  <c r="N6432" i="1"/>
  <c r="N5456" i="1"/>
  <c r="N9795" i="1"/>
  <c r="N2572" i="1"/>
  <c r="N7744" i="1"/>
  <c r="N681" i="1"/>
  <c r="N7139" i="1"/>
  <c r="N2670" i="1"/>
  <c r="N2198" i="1"/>
  <c r="N429" i="1"/>
  <c r="K429" i="1"/>
  <c r="K8709" i="1"/>
  <c r="K9768" i="1"/>
  <c r="K7934" i="1"/>
  <c r="K7145" i="1"/>
  <c r="K4627" i="1"/>
  <c r="K1732" i="1"/>
  <c r="K1164" i="1"/>
  <c r="K9058" i="1"/>
  <c r="K5171" i="1"/>
  <c r="K6368" i="1"/>
  <c r="K2522" i="1"/>
  <c r="K9332" i="1"/>
  <c r="K2820" i="1"/>
  <c r="K8491" i="1"/>
  <c r="K2834" i="1"/>
  <c r="K5257" i="1"/>
  <c r="K7186" i="1"/>
  <c r="K4883" i="1"/>
  <c r="K4101" i="1"/>
  <c r="K8901" i="1"/>
  <c r="K3722" i="1"/>
  <c r="K7897" i="1"/>
  <c r="K1797" i="1"/>
  <c r="K6698" i="1"/>
  <c r="K3374" i="1"/>
  <c r="K5794" i="1"/>
  <c r="K142" i="1"/>
  <c r="K6796" i="1"/>
  <c r="K2865" i="1"/>
  <c r="K5056" i="1"/>
  <c r="K7132" i="1"/>
  <c r="K7326" i="1"/>
  <c r="K9874" i="1"/>
  <c r="K532" i="1"/>
  <c r="K5484" i="1"/>
  <c r="K3554" i="1"/>
  <c r="K9394" i="1"/>
  <c r="K9924" i="1"/>
  <c r="K1607" i="1"/>
  <c r="K8007" i="1"/>
  <c r="K7244" i="1"/>
  <c r="K6285" i="1"/>
  <c r="K977" i="1"/>
  <c r="K478" i="1"/>
  <c r="K4040" i="1"/>
  <c r="K15" i="1"/>
  <c r="K3808" i="1"/>
  <c r="K4181" i="1"/>
  <c r="K4605" i="1"/>
  <c r="K5143" i="1"/>
  <c r="K4540" i="1"/>
  <c r="K3494" i="1"/>
  <c r="K3260" i="1"/>
  <c r="K8845" i="1"/>
  <c r="K757" i="1"/>
  <c r="K4426" i="1"/>
  <c r="K4481" i="1"/>
  <c r="K5153" i="1"/>
  <c r="K8391" i="1"/>
  <c r="K9507" i="1"/>
  <c r="K5695" i="1"/>
  <c r="K651" i="1"/>
  <c r="K2812" i="1"/>
  <c r="K2617" i="1"/>
  <c r="K2728" i="1"/>
  <c r="K1835" i="1"/>
  <c r="K3876" i="1"/>
  <c r="K6024" i="1"/>
  <c r="K8926" i="1"/>
  <c r="K2009" i="1"/>
  <c r="K7430" i="1"/>
  <c r="K3133" i="1"/>
  <c r="K544" i="1"/>
  <c r="K1943" i="1"/>
  <c r="K2256" i="1"/>
  <c r="K8014" i="1"/>
  <c r="K6048" i="1"/>
  <c r="K7144" i="1"/>
  <c r="K4817" i="1"/>
  <c r="K9078" i="1"/>
  <c r="K191" i="1"/>
  <c r="K1561" i="1"/>
  <c r="K9239" i="1"/>
  <c r="K2694" i="1"/>
  <c r="K2018" i="1"/>
  <c r="K8666" i="1"/>
  <c r="K7881" i="1"/>
  <c r="K8433" i="1"/>
  <c r="K9481" i="1"/>
  <c r="K1916" i="1"/>
  <c r="K9634" i="1"/>
  <c r="K9209" i="1"/>
  <c r="K2244" i="1"/>
  <c r="K6519" i="1"/>
  <c r="K8639" i="1"/>
  <c r="K5487" i="1"/>
  <c r="K2545" i="1"/>
  <c r="K6785" i="1"/>
  <c r="K6878" i="1"/>
  <c r="K8978" i="1"/>
  <c r="K8881" i="1"/>
  <c r="K2889" i="1"/>
  <c r="K6183" i="1"/>
  <c r="K5182" i="1"/>
  <c r="K65" i="1"/>
  <c r="K8874" i="1"/>
  <c r="K6938" i="1"/>
  <c r="K6343" i="1"/>
  <c r="K5690" i="1"/>
  <c r="K1637" i="1"/>
  <c r="K7547" i="1"/>
  <c r="K5007" i="1"/>
  <c r="K9090" i="1"/>
  <c r="K1975" i="1"/>
  <c r="K5709" i="1"/>
  <c r="K9900" i="1"/>
  <c r="K2087" i="1"/>
  <c r="K3940" i="1"/>
  <c r="K8840" i="1"/>
  <c r="K3216" i="1"/>
  <c r="K1253" i="1"/>
  <c r="K5000" i="1"/>
  <c r="K4863" i="1"/>
  <c r="K3696" i="1"/>
  <c r="K7511" i="1"/>
  <c r="K4378" i="1"/>
  <c r="K1285" i="1"/>
  <c r="K207" i="1"/>
  <c r="K5533" i="1"/>
  <c r="K4504" i="1"/>
  <c r="K8913" i="1"/>
  <c r="K6444" i="1"/>
  <c r="K9291" i="1"/>
  <c r="K7416" i="1"/>
  <c r="K2953" i="1"/>
  <c r="K9455" i="1"/>
  <c r="K8309" i="1"/>
  <c r="K1694" i="1"/>
  <c r="K4003" i="1"/>
  <c r="K6836" i="1"/>
  <c r="K7843" i="1"/>
  <c r="K4891" i="1"/>
  <c r="K7721" i="1"/>
  <c r="K9614" i="1"/>
  <c r="K3675" i="1"/>
  <c r="K5941" i="1"/>
  <c r="K1258" i="1"/>
  <c r="K525" i="1"/>
  <c r="K4329" i="1"/>
  <c r="K9330" i="1"/>
  <c r="K1309" i="1"/>
  <c r="K7931" i="1"/>
  <c r="K5587" i="1"/>
  <c r="K6094" i="1"/>
  <c r="K9390" i="1"/>
  <c r="K2" i="1"/>
  <c r="K10018" i="1" s="1"/>
  <c r="K1189" i="1"/>
  <c r="K219" i="1"/>
  <c r="K4730" i="1"/>
  <c r="K855" i="1"/>
  <c r="K6267" i="1"/>
  <c r="K470" i="1"/>
  <c r="K9885" i="1"/>
  <c r="K320" i="1"/>
  <c r="K564" i="1"/>
  <c r="K2048" i="1"/>
  <c r="K1204" i="1"/>
  <c r="K1667" i="1"/>
  <c r="K2191" i="1"/>
  <c r="K1932" i="1"/>
  <c r="K647" i="1"/>
  <c r="K1970" i="1"/>
  <c r="K3318" i="1"/>
  <c r="K6489" i="1"/>
  <c r="K6360" i="1"/>
  <c r="K2577" i="1"/>
  <c r="K1446" i="1"/>
  <c r="K336" i="1"/>
  <c r="K7711" i="1"/>
  <c r="K5647" i="1"/>
  <c r="K5113" i="1"/>
  <c r="K9788" i="1"/>
  <c r="K4105" i="1"/>
  <c r="K4435" i="1"/>
  <c r="K6646" i="1"/>
  <c r="K9707" i="1"/>
  <c r="K8076" i="1"/>
  <c r="K2144" i="1"/>
  <c r="K1241" i="1"/>
  <c r="K1362" i="1"/>
  <c r="K8908" i="1"/>
  <c r="K600" i="1"/>
  <c r="K1171" i="1"/>
  <c r="K5269" i="1"/>
  <c r="K5341" i="1"/>
  <c r="K6926" i="1"/>
  <c r="K5836" i="1"/>
  <c r="K465" i="1"/>
  <c r="K4736" i="1"/>
  <c r="K2321" i="1"/>
  <c r="K6313" i="1"/>
  <c r="K9490" i="1"/>
  <c r="K150" i="1"/>
  <c r="K7413" i="1"/>
  <c r="K623" i="1"/>
  <c r="K2226" i="1"/>
  <c r="K1355" i="1"/>
  <c r="K531" i="1"/>
  <c r="K8598" i="1"/>
  <c r="K9350" i="1"/>
  <c r="K5909" i="1"/>
  <c r="K7933" i="1"/>
  <c r="K6442" i="1"/>
  <c r="K8558" i="1"/>
  <c r="K8030" i="1"/>
  <c r="K4697" i="1"/>
  <c r="K8902" i="1"/>
  <c r="K1980" i="1"/>
  <c r="K4071" i="1"/>
  <c r="K3246" i="1"/>
  <c r="K7957" i="1"/>
  <c r="K7094" i="1"/>
  <c r="K2708" i="1"/>
  <c r="K2379" i="1"/>
  <c r="K4077" i="1"/>
  <c r="K1230" i="1"/>
  <c r="K3853" i="1"/>
  <c r="K4650" i="1"/>
  <c r="K7882" i="1"/>
  <c r="K5527" i="1"/>
  <c r="K5848" i="1"/>
  <c r="K703" i="1"/>
  <c r="K8417" i="1"/>
  <c r="K5443" i="1"/>
  <c r="K8367" i="1"/>
  <c r="K1971" i="1"/>
  <c r="K747" i="1"/>
  <c r="K6647" i="1"/>
  <c r="K742" i="1"/>
  <c r="K4642" i="1"/>
  <c r="K8262" i="1"/>
  <c r="K4747" i="1"/>
  <c r="K9060" i="1"/>
  <c r="K4310" i="1"/>
  <c r="K373" i="1"/>
  <c r="K3875" i="1"/>
  <c r="K2271" i="1"/>
  <c r="K338" i="1"/>
  <c r="K4291" i="1"/>
  <c r="K671" i="1"/>
  <c r="K9684" i="1"/>
  <c r="K2668" i="1"/>
  <c r="K2544" i="1"/>
  <c r="K1484" i="1"/>
  <c r="K8316" i="1"/>
  <c r="K1026" i="1"/>
  <c r="K8108" i="1"/>
  <c r="K5956" i="1"/>
  <c r="K8944" i="1"/>
  <c r="K4982" i="1"/>
  <c r="K2767" i="1"/>
  <c r="K1217" i="1"/>
  <c r="K1922" i="1"/>
  <c r="K6078" i="1"/>
  <c r="K4103" i="1"/>
  <c r="K9891" i="1"/>
  <c r="K7105" i="1"/>
  <c r="K3077" i="1"/>
  <c r="K7915" i="1"/>
  <c r="K4256" i="1"/>
  <c r="K1378" i="1"/>
  <c r="K911" i="1"/>
  <c r="K5039" i="1"/>
  <c r="K6865" i="1"/>
  <c r="K6758" i="1"/>
  <c r="K2717" i="1"/>
  <c r="K9371" i="1"/>
  <c r="K3709" i="1"/>
  <c r="K4629" i="1"/>
  <c r="K1762" i="1"/>
  <c r="K171" i="1"/>
  <c r="K8361" i="1"/>
  <c r="K3160" i="1"/>
  <c r="K8332" i="1"/>
  <c r="K7040" i="1"/>
  <c r="K1578" i="1"/>
  <c r="K3462" i="1"/>
  <c r="K1507" i="1"/>
  <c r="K1238" i="1"/>
  <c r="K1877" i="1"/>
  <c r="K5232" i="1"/>
  <c r="K6783" i="1"/>
  <c r="K7696" i="1"/>
  <c r="K3543" i="1"/>
  <c r="K8199" i="1"/>
  <c r="K8296" i="1"/>
  <c r="K2388" i="1"/>
  <c r="K2935" i="1"/>
  <c r="K9097" i="1"/>
  <c r="K1935" i="1"/>
  <c r="K689" i="1"/>
  <c r="K3841" i="1"/>
  <c r="K9960" i="1"/>
  <c r="K5567" i="1"/>
  <c r="K4769" i="1"/>
  <c r="K1737" i="1"/>
  <c r="K8313" i="1"/>
  <c r="K5336" i="1"/>
  <c r="K5198" i="1"/>
  <c r="K2961" i="1"/>
  <c r="K5573" i="1"/>
  <c r="K5021" i="1"/>
  <c r="K287" i="1"/>
  <c r="K3478" i="1"/>
  <c r="K9219" i="1"/>
  <c r="K8647" i="1"/>
  <c r="K9875" i="1"/>
  <c r="K5492" i="1"/>
  <c r="K4223" i="1"/>
  <c r="K6605" i="1"/>
  <c r="K7396" i="1"/>
  <c r="K7581" i="1"/>
  <c r="K1851" i="1"/>
  <c r="K7523" i="1"/>
  <c r="K8711" i="1"/>
  <c r="K3563" i="1"/>
  <c r="K672" i="1"/>
  <c r="K8728" i="1"/>
  <c r="K8292" i="1"/>
  <c r="K9109" i="1"/>
  <c r="K7573" i="1"/>
  <c r="K4665" i="1"/>
  <c r="K4150" i="1"/>
  <c r="K1585" i="1"/>
  <c r="K9655" i="1"/>
  <c r="K426" i="1"/>
  <c r="K3049" i="1"/>
  <c r="K448" i="1"/>
  <c r="K4278" i="1"/>
  <c r="K961" i="1"/>
  <c r="K8843" i="1"/>
  <c r="K2257" i="1"/>
  <c r="K9099" i="1"/>
  <c r="K6842" i="1"/>
  <c r="K8868" i="1"/>
  <c r="K7917" i="1"/>
  <c r="K5323" i="1"/>
  <c r="K257" i="1"/>
  <c r="K5375" i="1"/>
  <c r="K3857" i="1"/>
  <c r="K8895" i="1"/>
  <c r="K6711" i="1"/>
  <c r="K3416" i="1"/>
  <c r="K6255" i="1"/>
  <c r="K3245" i="1"/>
  <c r="K8906" i="1"/>
  <c r="K332" i="1"/>
  <c r="K5141" i="1"/>
  <c r="K9798" i="1"/>
  <c r="K1143" i="1"/>
  <c r="K5511" i="1"/>
  <c r="K8268" i="1"/>
  <c r="K2957" i="1"/>
  <c r="K5763" i="1"/>
  <c r="K3446" i="1"/>
  <c r="K4248" i="1"/>
  <c r="K8674" i="1"/>
  <c r="K3314" i="1"/>
  <c r="K1707" i="1"/>
  <c r="K5807" i="1"/>
  <c r="K5465" i="1"/>
  <c r="K5823" i="1"/>
  <c r="K838" i="1"/>
  <c r="K4175" i="1"/>
  <c r="K4026" i="1"/>
  <c r="K8288" i="1"/>
  <c r="K85" i="1"/>
  <c r="K8626" i="1"/>
  <c r="K8659" i="1"/>
  <c r="K6271" i="1"/>
  <c r="K2553" i="1"/>
  <c r="K3676" i="1"/>
  <c r="K830" i="1"/>
  <c r="K7188" i="1"/>
  <c r="K8616" i="1"/>
  <c r="K4152" i="1"/>
  <c r="K1670" i="1"/>
  <c r="K5203" i="1"/>
  <c r="K4285" i="1"/>
  <c r="K3555" i="1"/>
  <c r="K4087" i="1"/>
  <c r="K5847" i="1"/>
  <c r="K637" i="1"/>
  <c r="K1896" i="1"/>
  <c r="K3479" i="1"/>
  <c r="K8172" i="1"/>
  <c r="K4360" i="1"/>
  <c r="K6286" i="1"/>
  <c r="K6372" i="1"/>
  <c r="K6559" i="1"/>
  <c r="K5373" i="1"/>
  <c r="K227" i="1"/>
  <c r="K5067" i="1"/>
  <c r="K3447" i="1"/>
  <c r="K1759" i="1"/>
  <c r="K5617" i="1"/>
  <c r="K6823" i="1"/>
  <c r="K3545" i="1"/>
  <c r="K6600" i="1"/>
  <c r="K7541" i="1"/>
  <c r="K6694" i="1"/>
  <c r="K5900" i="1"/>
  <c r="K170" i="1"/>
  <c r="K6410" i="1"/>
  <c r="K1805" i="1"/>
  <c r="K9757" i="1"/>
  <c r="K352" i="1"/>
  <c r="K4899" i="1"/>
  <c r="K8393" i="1"/>
  <c r="K5632" i="1"/>
  <c r="K6362" i="1"/>
  <c r="K9549" i="1"/>
  <c r="K6697" i="1"/>
  <c r="K3994" i="1"/>
  <c r="K9580" i="1"/>
  <c r="K2308" i="1"/>
  <c r="K6185" i="1"/>
  <c r="K9380" i="1"/>
  <c r="K8239" i="1"/>
  <c r="K8805" i="1"/>
  <c r="K5883" i="1"/>
  <c r="K45" i="1"/>
  <c r="K1490" i="1"/>
  <c r="K1627" i="1"/>
  <c r="K1712" i="1"/>
  <c r="K7962" i="1"/>
  <c r="K7655" i="1"/>
  <c r="K6942" i="1"/>
  <c r="K5503" i="1"/>
  <c r="K2195" i="1"/>
  <c r="K2276" i="1"/>
  <c r="K9223" i="1"/>
  <c r="K9261" i="1"/>
  <c r="K8541" i="1"/>
  <c r="K9744" i="1"/>
  <c r="K8991" i="1"/>
  <c r="K6" i="1"/>
  <c r="K5114" i="1"/>
  <c r="K8479" i="1"/>
  <c r="K8688" i="1"/>
  <c r="K783" i="1"/>
  <c r="K4801" i="1"/>
  <c r="K9213" i="1"/>
  <c r="K2491" i="1"/>
  <c r="K348" i="1"/>
  <c r="K2765" i="1"/>
  <c r="K148" i="1"/>
  <c r="K8274" i="1"/>
  <c r="K7155" i="1"/>
  <c r="K5610" i="1"/>
  <c r="K5289" i="1"/>
  <c r="K5455" i="1"/>
  <c r="K7356" i="1"/>
  <c r="K6380" i="1"/>
  <c r="K2262" i="1"/>
  <c r="K698" i="1"/>
  <c r="K3569" i="1"/>
  <c r="K9863" i="1"/>
  <c r="K7656" i="1"/>
  <c r="K4317" i="1"/>
  <c r="K2422" i="1"/>
  <c r="K2510" i="1"/>
  <c r="K4583" i="1"/>
  <c r="K9128" i="1"/>
  <c r="K6981" i="1"/>
  <c r="K238" i="1"/>
  <c r="K7065" i="1"/>
  <c r="K896" i="1"/>
  <c r="K1569" i="1"/>
  <c r="K6669" i="1"/>
  <c r="K8783" i="1"/>
  <c r="K9735" i="1"/>
  <c r="K1697" i="1"/>
  <c r="K4009" i="1"/>
  <c r="K2723" i="1"/>
  <c r="K4392" i="1"/>
  <c r="K3365" i="1"/>
  <c r="K3085" i="1"/>
  <c r="K7654" i="1"/>
  <c r="K4368" i="1"/>
  <c r="K7963" i="1"/>
  <c r="K554" i="1"/>
  <c r="K7636" i="1"/>
  <c r="K9606" i="1"/>
  <c r="K479" i="1"/>
  <c r="K8227" i="1"/>
  <c r="K2697" i="1"/>
  <c r="K3327" i="1"/>
  <c r="K7513" i="1"/>
  <c r="K8935" i="1"/>
  <c r="K3928" i="1"/>
  <c r="K1372" i="1"/>
  <c r="K2672" i="1"/>
  <c r="K1144" i="1"/>
  <c r="K9947" i="1"/>
  <c r="K969" i="1"/>
  <c r="K8293" i="1"/>
  <c r="K8428" i="1"/>
  <c r="K4729" i="1"/>
  <c r="K9783" i="1"/>
  <c r="K2181" i="1"/>
  <c r="K6132" i="1"/>
  <c r="K4366" i="1"/>
  <c r="K7579" i="1"/>
  <c r="K625" i="1"/>
  <c r="K7241" i="1"/>
  <c r="K2199" i="1"/>
  <c r="K9287" i="1"/>
  <c r="K228" i="1"/>
  <c r="K9022" i="1"/>
  <c r="K743" i="1"/>
  <c r="K740" i="1"/>
  <c r="K9974" i="1"/>
  <c r="K2930" i="1"/>
  <c r="K8456" i="1"/>
  <c r="K8699" i="1"/>
  <c r="K3389" i="1"/>
  <c r="K6601" i="1"/>
  <c r="K3638" i="1"/>
  <c r="K7335" i="1"/>
  <c r="K1091" i="1"/>
  <c r="K2787" i="1"/>
  <c r="K2040" i="1"/>
  <c r="K7825" i="1"/>
  <c r="K4785" i="1"/>
  <c r="K957" i="1"/>
  <c r="K679" i="1"/>
  <c r="K6347" i="1"/>
  <c r="K9276" i="1"/>
  <c r="K6155" i="1"/>
  <c r="K2176" i="1"/>
  <c r="K6649" i="1"/>
  <c r="K9274" i="1"/>
  <c r="K1591" i="1"/>
  <c r="K7268" i="1"/>
  <c r="K4006" i="1"/>
  <c r="K8405" i="1"/>
  <c r="K9854" i="1"/>
  <c r="K1358" i="1"/>
  <c r="K9033" i="1"/>
  <c r="K2091" i="1"/>
  <c r="K454" i="1"/>
  <c r="K9375" i="1"/>
  <c r="K5949" i="1"/>
  <c r="K4502" i="1"/>
  <c r="K5856" i="1"/>
  <c r="K9617" i="1"/>
  <c r="K9753" i="1"/>
  <c r="K2782" i="1"/>
  <c r="K2218" i="1"/>
  <c r="K5840" i="1"/>
  <c r="K1845" i="1"/>
  <c r="K3938" i="1"/>
  <c r="K276" i="1"/>
  <c r="K7296" i="1"/>
  <c r="K425" i="1"/>
  <c r="K6388" i="1"/>
  <c r="K3799" i="1"/>
  <c r="K6188" i="1"/>
  <c r="K2097" i="1"/>
  <c r="K817" i="1"/>
  <c r="K1769" i="1"/>
  <c r="K4284" i="1"/>
  <c r="K4674" i="1"/>
  <c r="K1904" i="1"/>
  <c r="K6373" i="1"/>
  <c r="K3071" i="1"/>
  <c r="K2131" i="1"/>
  <c r="K8755" i="1"/>
  <c r="K1843" i="1"/>
  <c r="K6909" i="1"/>
  <c r="K8737" i="1"/>
  <c r="K9951" i="1"/>
  <c r="K451" i="1"/>
  <c r="K1265" i="1"/>
  <c r="K6079" i="1"/>
  <c r="K5990" i="1"/>
  <c r="K233" i="1"/>
  <c r="K2648" i="1"/>
  <c r="K8690" i="1"/>
  <c r="K9156" i="1"/>
  <c r="K8206" i="1"/>
  <c r="K9658" i="1"/>
  <c r="K5489" i="1"/>
  <c r="K7258" i="1"/>
  <c r="K4704" i="1"/>
  <c r="K7357" i="1"/>
  <c r="K2627" i="1"/>
  <c r="K8118" i="1"/>
  <c r="K8657" i="1"/>
  <c r="K507" i="1"/>
  <c r="K9129" i="1"/>
  <c r="K322" i="1"/>
  <c r="K3141" i="1"/>
  <c r="K8390" i="1"/>
  <c r="K8169" i="1"/>
  <c r="K6498" i="1"/>
  <c r="K2773" i="1"/>
  <c r="K8183" i="1"/>
  <c r="K2111" i="1"/>
  <c r="K5744" i="1"/>
  <c r="K4319" i="1"/>
  <c r="K7471" i="1"/>
  <c r="K9452" i="1"/>
  <c r="K4513" i="1"/>
  <c r="K2704" i="1"/>
  <c r="K108" i="1"/>
  <c r="K2841" i="1"/>
  <c r="K7270" i="1"/>
  <c r="K7209" i="1"/>
  <c r="K8524" i="1"/>
  <c r="K9996" i="1"/>
  <c r="K9573" i="1"/>
  <c r="K3169" i="1"/>
  <c r="K1050" i="1"/>
  <c r="K7500" i="1"/>
  <c r="K9267" i="1"/>
  <c r="K229" i="1"/>
  <c r="K9721" i="1"/>
  <c r="K54" i="1"/>
  <c r="K8219" i="1"/>
  <c r="K162" i="1"/>
  <c r="K4523" i="1"/>
  <c r="K5077" i="1"/>
  <c r="K8920" i="1"/>
  <c r="K4216" i="1"/>
  <c r="K4397" i="1"/>
  <c r="K1643" i="1"/>
  <c r="K5470" i="1"/>
  <c r="K5100" i="1"/>
  <c r="K1471" i="1"/>
  <c r="K9254" i="1"/>
  <c r="K6260" i="1"/>
  <c r="K6964" i="1"/>
  <c r="K5630" i="1"/>
  <c r="K8912" i="1"/>
  <c r="K9727" i="1"/>
  <c r="K6569" i="1"/>
  <c r="K8601" i="1"/>
  <c r="K6233" i="1"/>
  <c r="K9557" i="1"/>
  <c r="K9516" i="1"/>
  <c r="K4470" i="1"/>
  <c r="K3265" i="1"/>
  <c r="K5189" i="1"/>
  <c r="K9412" i="1"/>
  <c r="K1973" i="1"/>
  <c r="K3560" i="1"/>
  <c r="K3782" i="1"/>
  <c r="K7733" i="1"/>
  <c r="K2973" i="1"/>
  <c r="K3307" i="1"/>
  <c r="K731" i="1"/>
  <c r="K3962" i="1"/>
  <c r="K5905" i="1"/>
  <c r="K3289" i="1"/>
  <c r="K8770" i="1"/>
  <c r="K9133" i="1"/>
  <c r="K5136" i="1"/>
  <c r="K475" i="1"/>
  <c r="K5724" i="1"/>
  <c r="K2584" i="1"/>
  <c r="K7135" i="1"/>
  <c r="K5325" i="1"/>
  <c r="K2969" i="1"/>
  <c r="K2481" i="1"/>
  <c r="K265" i="1"/>
  <c r="K2539" i="1"/>
  <c r="K8533" i="1"/>
  <c r="K4075" i="1"/>
  <c r="K8722" i="1"/>
  <c r="K2923" i="1"/>
  <c r="K2502" i="1"/>
  <c r="K4549" i="1"/>
  <c r="K3984" i="1"/>
  <c r="K4343" i="1"/>
  <c r="K2096" i="1"/>
  <c r="K4065" i="1"/>
  <c r="K879" i="1"/>
  <c r="K4518" i="1"/>
  <c r="K1299" i="1"/>
  <c r="K9879" i="1"/>
  <c r="K8618" i="1"/>
  <c r="K8343" i="1"/>
  <c r="K7439" i="1"/>
  <c r="K9409" i="1"/>
  <c r="K6060" i="1"/>
  <c r="K7738" i="1"/>
  <c r="K7310" i="1"/>
  <c r="K5224" i="1"/>
  <c r="K5425" i="1"/>
  <c r="K3564" i="1"/>
  <c r="K4701" i="1"/>
  <c r="K6004" i="1"/>
  <c r="K4008" i="1"/>
  <c r="K7639" i="1"/>
  <c r="K6855" i="1"/>
  <c r="K8209" i="1"/>
  <c r="K4201" i="1"/>
  <c r="K237" i="1"/>
  <c r="K1803" i="1"/>
  <c r="K9864" i="1"/>
  <c r="K9327" i="1"/>
  <c r="K2899" i="1"/>
  <c r="K3701" i="1"/>
  <c r="K7421" i="1"/>
  <c r="K7896" i="1"/>
  <c r="K5358" i="1"/>
  <c r="K1813" i="1"/>
  <c r="K9505" i="1"/>
  <c r="K7288" i="1"/>
  <c r="K2746" i="1"/>
  <c r="K1570" i="1"/>
  <c r="K8839" i="1"/>
  <c r="K9907" i="1"/>
  <c r="K189" i="1"/>
  <c r="K2278" i="1"/>
  <c r="K9635" i="1"/>
  <c r="K5651" i="1"/>
  <c r="K6687" i="1"/>
  <c r="K9202" i="1"/>
  <c r="K9812" i="1"/>
  <c r="K2795" i="1"/>
  <c r="K3644" i="1"/>
  <c r="K9869" i="1"/>
  <c r="K7085" i="1"/>
  <c r="K8493" i="1"/>
  <c r="K1240" i="1"/>
  <c r="K2500" i="1"/>
  <c r="K4763" i="1"/>
  <c r="K520" i="1"/>
  <c r="K9712" i="1"/>
  <c r="K8135" i="1"/>
  <c r="K4145" i="1"/>
  <c r="K9132" i="1"/>
  <c r="K4107" i="1"/>
  <c r="K6929" i="1"/>
  <c r="K3570" i="1"/>
  <c r="K1327" i="1"/>
  <c r="K1389" i="1"/>
  <c r="K5938" i="1"/>
  <c r="K4533" i="1"/>
  <c r="K9584" i="1"/>
  <c r="K5477" i="1"/>
  <c r="K2986" i="1"/>
  <c r="K6073" i="1"/>
  <c r="K5045" i="1"/>
  <c r="K8764" i="1"/>
  <c r="K1972" i="1"/>
  <c r="K6978" i="1"/>
  <c r="K6158" i="1"/>
  <c r="K3898" i="1"/>
  <c r="K6774" i="1"/>
  <c r="K3604" i="1"/>
  <c r="K4564" i="1"/>
  <c r="K117" i="1"/>
  <c r="K4460" i="1"/>
  <c r="K4098" i="1"/>
  <c r="K4938" i="1"/>
  <c r="K8970" i="1"/>
  <c r="K5464" i="1"/>
  <c r="K2570" i="1"/>
  <c r="K5633" i="1"/>
  <c r="K8807" i="1"/>
  <c r="K1842" i="1"/>
  <c r="K6038" i="1"/>
  <c r="K4496" i="1"/>
  <c r="K9880" i="1"/>
  <c r="K5095" i="1"/>
  <c r="K3455" i="1"/>
  <c r="K5068" i="1"/>
  <c r="K2876" i="1"/>
  <c r="K3541" i="1"/>
  <c r="K8218" i="1"/>
  <c r="K2518" i="1"/>
  <c r="K106" i="1"/>
  <c r="K4610" i="1"/>
  <c r="K3069" i="1"/>
  <c r="K970" i="1"/>
  <c r="K9975" i="1"/>
  <c r="K4613" i="1"/>
  <c r="K8369" i="1"/>
  <c r="K7878" i="1"/>
  <c r="K6957" i="1"/>
  <c r="K4163" i="1"/>
  <c r="K7479" i="1"/>
  <c r="K907" i="1"/>
  <c r="K317" i="1"/>
  <c r="K42" i="1"/>
  <c r="K9595" i="1"/>
  <c r="K9726" i="1"/>
  <c r="K8483" i="1"/>
  <c r="K8455" i="1"/>
  <c r="K1064" i="1"/>
  <c r="K2581" i="1"/>
  <c r="K2349" i="1"/>
  <c r="K910" i="1"/>
  <c r="K1173" i="1"/>
  <c r="K9784" i="1"/>
  <c r="K7610" i="1"/>
  <c r="K8407" i="1"/>
  <c r="K3933" i="1"/>
  <c r="K9461" i="1"/>
  <c r="K7709" i="1"/>
  <c r="K9357" i="1"/>
  <c r="K3502" i="1"/>
  <c r="K4054" i="1"/>
  <c r="K5254" i="1"/>
  <c r="K1283" i="1"/>
  <c r="K8090" i="1"/>
  <c r="K5450" i="1"/>
  <c r="K8563" i="1"/>
  <c r="K7119" i="1"/>
  <c r="K3487" i="1"/>
  <c r="K4137" i="1"/>
  <c r="K5707" i="1"/>
  <c r="K6689" i="1"/>
  <c r="K9797" i="1"/>
  <c r="K3689" i="1"/>
  <c r="K8979" i="1"/>
  <c r="K1554" i="1"/>
  <c r="K1472" i="1"/>
  <c r="K8927" i="1"/>
  <c r="K5020" i="1"/>
  <c r="K2406" i="1"/>
  <c r="K5221" i="1"/>
  <c r="K8423" i="1"/>
  <c r="K3410" i="1"/>
  <c r="K9566" i="1"/>
  <c r="K2505" i="1"/>
  <c r="K4155" i="1"/>
  <c r="K604" i="1"/>
  <c r="K5158" i="1"/>
  <c r="K245" i="1"/>
  <c r="K6290" i="1"/>
  <c r="K538" i="1"/>
  <c r="K2763" i="1"/>
  <c r="K2855" i="1"/>
  <c r="K6853" i="1"/>
  <c r="K1586" i="1"/>
  <c r="K8987" i="1"/>
  <c r="K4451" i="1"/>
  <c r="K7214" i="1"/>
  <c r="K7475" i="1"/>
  <c r="K4377" i="1"/>
  <c r="K388" i="1"/>
  <c r="K8038" i="1"/>
  <c r="K2314" i="1"/>
  <c r="K511" i="1"/>
  <c r="K343" i="1"/>
  <c r="K9866" i="1"/>
  <c r="K4138" i="1"/>
  <c r="K3489" i="1"/>
  <c r="K568" i="1"/>
  <c r="K351" i="1"/>
  <c r="K546" i="1"/>
  <c r="K9027" i="1"/>
  <c r="K2635" i="1"/>
  <c r="K5190" i="1"/>
  <c r="K6156" i="1"/>
  <c r="K1996" i="1"/>
  <c r="K6161" i="1"/>
  <c r="K774" i="1"/>
  <c r="K6403" i="1"/>
  <c r="K6915" i="1"/>
  <c r="K5154" i="1"/>
  <c r="K1856" i="1"/>
  <c r="K3151" i="1"/>
  <c r="K4864" i="1"/>
  <c r="K4064" i="1"/>
  <c r="K3214" i="1"/>
  <c r="K3775" i="1"/>
  <c r="K6608" i="1"/>
  <c r="K4569" i="1"/>
  <c r="K1346" i="1"/>
  <c r="K9906" i="1"/>
  <c r="K2183" i="1"/>
  <c r="K182" i="1"/>
  <c r="K3786" i="1"/>
  <c r="K3540" i="1"/>
  <c r="K7624" i="1"/>
  <c r="K3859" i="1"/>
  <c r="K2342" i="1"/>
  <c r="K7797" i="1"/>
  <c r="K2429" i="1"/>
  <c r="K8451" i="1"/>
  <c r="K9218" i="1"/>
  <c r="K1825" i="1"/>
  <c r="K6699" i="1"/>
  <c r="K3997" i="1"/>
  <c r="K314" i="1"/>
  <c r="K2021" i="1"/>
  <c r="K5674" i="1"/>
  <c r="K4626" i="1"/>
  <c r="K7108" i="1"/>
  <c r="K4777" i="1"/>
  <c r="K4579" i="1"/>
  <c r="K7217" i="1"/>
  <c r="K6556" i="1"/>
  <c r="K2859" i="1"/>
  <c r="K1784" i="1"/>
  <c r="K3162" i="1"/>
  <c r="K9266" i="1"/>
  <c r="K6037" i="1"/>
  <c r="K4184" i="1"/>
  <c r="K3063" i="1"/>
  <c r="K9153" i="1"/>
  <c r="K3711" i="1"/>
  <c r="K7183" i="1"/>
  <c r="K3948" i="1"/>
  <c r="K634" i="1"/>
  <c r="K3492" i="1"/>
  <c r="K216" i="1"/>
  <c r="K5908" i="1"/>
  <c r="K3126" i="1"/>
  <c r="K9226" i="1"/>
  <c r="K6549" i="1"/>
  <c r="K3366" i="1"/>
  <c r="K77" i="1"/>
  <c r="K4229" i="1"/>
  <c r="K6509" i="1"/>
  <c r="K7780" i="1"/>
  <c r="K8510" i="1"/>
  <c r="K6419" i="1"/>
  <c r="K8847" i="1"/>
  <c r="K9095" i="1"/>
  <c r="K5559" i="1"/>
  <c r="K2639" i="1"/>
  <c r="K2821" i="1"/>
  <c r="K7986" i="1"/>
  <c r="K2864" i="1"/>
  <c r="K3508" i="1"/>
  <c r="K959" i="1"/>
  <c r="K9576" i="1"/>
  <c r="K6002" i="1"/>
  <c r="K2252" i="1"/>
  <c r="K6603" i="1"/>
  <c r="K6725" i="1"/>
  <c r="K188" i="1"/>
  <c r="K4643" i="1"/>
  <c r="K1998" i="1"/>
  <c r="K9073" i="1"/>
  <c r="K9543" i="1"/>
  <c r="K1619" i="1"/>
  <c r="K9271" i="1"/>
  <c r="K1514" i="1"/>
  <c r="K2410" i="1"/>
  <c r="K5615" i="1"/>
  <c r="K1403" i="1"/>
  <c r="K6294" i="1"/>
  <c r="K4910" i="1"/>
  <c r="K9807" i="1"/>
  <c r="K1083" i="1"/>
  <c r="K1427" i="1"/>
  <c r="K5302" i="1"/>
  <c r="K2216" i="1"/>
  <c r="K9420" i="1"/>
  <c r="K8333" i="1"/>
  <c r="K1239" i="1"/>
  <c r="K7645" i="1"/>
  <c r="K4925" i="1"/>
  <c r="K5735" i="1"/>
  <c r="K8487" i="1"/>
  <c r="K9358" i="1"/>
  <c r="K3741" i="1"/>
  <c r="K8637" i="1"/>
  <c r="K9487" i="1"/>
  <c r="K7473" i="1"/>
  <c r="K2906" i="1"/>
  <c r="K8041" i="1"/>
  <c r="K1157" i="1"/>
  <c r="K7494" i="1"/>
  <c r="K6607" i="1"/>
  <c r="K9957" i="1"/>
  <c r="K5309" i="1"/>
  <c r="K7461" i="1"/>
  <c r="K3999" i="1"/>
  <c r="K9571" i="1"/>
  <c r="K657" i="1"/>
  <c r="K4634" i="1"/>
  <c r="K799" i="1"/>
  <c r="K450" i="1"/>
  <c r="K419" i="1"/>
  <c r="K392" i="1"/>
  <c r="K7913" i="1"/>
  <c r="K7327" i="1"/>
  <c r="K2307" i="1"/>
  <c r="K7932" i="1"/>
  <c r="K8044" i="1"/>
  <c r="K9729" i="1"/>
  <c r="K5932" i="1"/>
  <c r="K7832" i="1"/>
  <c r="K5454" i="1"/>
  <c r="K2902" i="1"/>
  <c r="K183" i="1"/>
  <c r="K379" i="1"/>
  <c r="K6828" i="1"/>
  <c r="K9140" i="1"/>
  <c r="K3855" i="1"/>
  <c r="K5316" i="1"/>
  <c r="K517" i="1"/>
  <c r="K4265" i="1"/>
  <c r="K499" i="1"/>
  <c r="K4437" i="1"/>
  <c r="K5971" i="1"/>
  <c r="K8291" i="1"/>
  <c r="K5333" i="1"/>
  <c r="K2237" i="1"/>
  <c r="K7474" i="1"/>
  <c r="K666" i="1"/>
  <c r="K4905" i="1"/>
  <c r="K2989" i="1"/>
  <c r="K1147" i="1"/>
  <c r="K7025" i="1"/>
  <c r="K4824" i="1"/>
  <c r="K7936" i="1"/>
  <c r="K4713" i="1"/>
  <c r="K132" i="1"/>
  <c r="K1401" i="1"/>
  <c r="K884" i="1"/>
  <c r="K514" i="1"/>
  <c r="K9006" i="1"/>
  <c r="K3059" i="1"/>
  <c r="K7675" i="1"/>
  <c r="K147" i="1"/>
  <c r="K9793" i="1"/>
  <c r="K9624" i="1"/>
  <c r="K4778" i="1"/>
  <c r="K4622" i="1"/>
  <c r="K9843" i="1"/>
  <c r="K1003" i="1"/>
  <c r="K1097" i="1"/>
  <c r="K820" i="1"/>
  <c r="K788" i="1"/>
  <c r="K211" i="1"/>
  <c r="K7507" i="1"/>
  <c r="K6249" i="1"/>
  <c r="K4677" i="1"/>
  <c r="K5638" i="1"/>
  <c r="K8536" i="1"/>
  <c r="K144" i="1"/>
  <c r="K8924" i="1"/>
  <c r="K9829" i="1"/>
  <c r="K3822" i="1"/>
  <c r="K8937" i="1"/>
  <c r="K9057" i="1"/>
  <c r="K2249" i="1"/>
  <c r="K7524" i="1"/>
  <c r="K4295" i="1"/>
  <c r="K4322" i="1"/>
  <c r="K2662" i="1"/>
  <c r="K7731" i="1"/>
  <c r="K310" i="1"/>
  <c r="K9554" i="1"/>
  <c r="K7574" i="1"/>
  <c r="K7332" i="1"/>
  <c r="K7534" i="1"/>
  <c r="K8159" i="1"/>
  <c r="K5540" i="1"/>
  <c r="K2090" i="1"/>
  <c r="K9333" i="1"/>
  <c r="K4830" i="1"/>
  <c r="K3485" i="1"/>
  <c r="K2636" i="1"/>
  <c r="K552" i="1"/>
  <c r="K1872" i="1"/>
  <c r="K5081" i="1"/>
  <c r="K8359" i="1"/>
  <c r="K5347" i="1"/>
  <c r="K5579" i="1"/>
  <c r="K6247" i="1"/>
  <c r="K1125" i="1"/>
  <c r="K9086" i="1"/>
  <c r="K5206" i="1"/>
  <c r="K1695" i="1"/>
  <c r="K2127" i="1"/>
  <c r="K5580" i="1"/>
  <c r="K5526" i="1"/>
  <c r="K9700" i="1"/>
  <c r="K160" i="1"/>
  <c r="K7609" i="1"/>
  <c r="K8673" i="1"/>
  <c r="K5003" i="1"/>
  <c r="K8768" i="1"/>
  <c r="K6606" i="1"/>
  <c r="K1088" i="1"/>
  <c r="K804" i="1"/>
  <c r="K5245" i="1"/>
  <c r="K7631" i="1"/>
  <c r="K7453" i="1"/>
  <c r="K5085" i="1"/>
  <c r="K2660" i="1"/>
  <c r="K6453" i="1"/>
  <c r="K2405" i="1"/>
  <c r="K9315" i="1"/>
  <c r="K1124" i="1"/>
  <c r="K9750" i="1"/>
  <c r="K3034" i="1"/>
  <c r="K700" i="1"/>
  <c r="K978" i="1"/>
  <c r="K8055" i="1"/>
  <c r="K7120" i="1"/>
  <c r="K6941" i="1"/>
  <c r="K3910" i="1"/>
  <c r="K8516" i="1"/>
  <c r="K9861" i="1"/>
  <c r="K4097" i="1"/>
  <c r="K8735" i="1"/>
  <c r="K9786" i="1"/>
  <c r="K4076" i="1"/>
  <c r="K1111" i="1"/>
  <c r="K4268" i="1"/>
  <c r="K7284" i="1"/>
  <c r="K6356" i="1"/>
  <c r="K1858" i="1"/>
  <c r="K8042" i="1"/>
  <c r="K7906" i="1"/>
  <c r="K5381" i="1"/>
  <c r="K8027" i="1"/>
  <c r="K1191" i="1"/>
  <c r="K7240" i="1"/>
  <c r="K6159" i="1"/>
  <c r="K9905" i="1"/>
  <c r="K8523" i="1"/>
  <c r="K6077" i="1"/>
  <c r="K2367" i="1"/>
  <c r="K6580" i="1"/>
  <c r="K7170" i="1"/>
  <c r="K5676" i="1"/>
  <c r="K3288" i="1"/>
  <c r="K3835" i="1"/>
  <c r="K4847" i="1"/>
  <c r="K5051" i="1"/>
  <c r="K3182" i="1"/>
  <c r="K3353" i="1"/>
  <c r="K3790" i="1"/>
  <c r="K7852" i="1"/>
  <c r="K8758" i="1"/>
  <c r="K4508" i="1"/>
  <c r="K4601" i="1"/>
  <c r="K8193" i="1"/>
  <c r="K262" i="1"/>
  <c r="K6008" i="1"/>
  <c r="K7822" i="1"/>
  <c r="K2573" i="1"/>
  <c r="K7597" i="1"/>
  <c r="K4859" i="1"/>
  <c r="K4810" i="1"/>
  <c r="K8550" i="1"/>
  <c r="K2826" i="1"/>
  <c r="K4382" i="1"/>
  <c r="K4839" i="1"/>
  <c r="K9296" i="1"/>
  <c r="K5708" i="1"/>
  <c r="K4214" i="1"/>
  <c r="K9774" i="1"/>
  <c r="K5299" i="1"/>
  <c r="K2403" i="1"/>
  <c r="K5023" i="1"/>
  <c r="K9466" i="1"/>
  <c r="K2015" i="1"/>
  <c r="K3500" i="1"/>
  <c r="K9089" i="1"/>
  <c r="K6266" i="1"/>
  <c r="K7375" i="1"/>
  <c r="K6226" i="1"/>
  <c r="K3807" i="1"/>
  <c r="K7167" i="1"/>
  <c r="K6633" i="1"/>
  <c r="K807" i="1"/>
  <c r="K384" i="1"/>
  <c r="K854" i="1"/>
  <c r="K7205" i="1"/>
  <c r="K356" i="1"/>
  <c r="K2624" i="1"/>
  <c r="K3361" i="1"/>
  <c r="K5793" i="1"/>
  <c r="K394" i="1"/>
  <c r="K9927" i="1"/>
  <c r="K7796" i="1"/>
  <c r="K2733" i="1"/>
  <c r="K8894" i="1"/>
  <c r="K252" i="1"/>
  <c r="K2788" i="1"/>
  <c r="K9029" i="1"/>
  <c r="K9272" i="1"/>
  <c r="K6263" i="1"/>
  <c r="K7540" i="1"/>
  <c r="K7618" i="1"/>
  <c r="K9070" i="1"/>
  <c r="K7684" i="1"/>
  <c r="K5876" i="1"/>
  <c r="K9157" i="1"/>
  <c r="K9101" i="1"/>
  <c r="K6068" i="1"/>
  <c r="K782" i="1"/>
  <c r="K8246" i="1"/>
  <c r="K4282" i="1"/>
  <c r="K674" i="1"/>
  <c r="K9761" i="1"/>
  <c r="K6217" i="1"/>
  <c r="K3561" i="1"/>
  <c r="K8759" i="1"/>
  <c r="K9130" i="1"/>
  <c r="K1179" i="1"/>
  <c r="K4114" i="1"/>
  <c r="K9484" i="1"/>
  <c r="K8996" i="1"/>
  <c r="K557" i="1"/>
  <c r="K9201" i="1"/>
  <c r="K3986" i="1"/>
  <c r="K4292" i="1"/>
  <c r="K5740" i="1"/>
  <c r="K9170" i="1"/>
  <c r="K2287" i="1"/>
  <c r="K55" i="1"/>
  <c r="K5581" i="1"/>
  <c r="K3340" i="1"/>
  <c r="K7324" i="1"/>
  <c r="K7504" i="1"/>
  <c r="K1817" i="1"/>
  <c r="K2688" i="1"/>
  <c r="K235" i="1"/>
  <c r="K6230" i="1"/>
  <c r="K6678" i="1"/>
  <c r="K8104" i="1"/>
  <c r="K5078" i="1"/>
  <c r="K6757" i="1"/>
  <c r="K8886" i="1"/>
  <c r="K8160" i="1"/>
  <c r="K7136" i="1"/>
  <c r="K2487" i="1"/>
  <c r="K6854" i="1"/>
  <c r="K6270" i="1"/>
  <c r="K5898" i="1"/>
  <c r="K3769" i="1"/>
  <c r="K1553" i="1"/>
  <c r="K6592" i="1"/>
  <c r="K7011" i="1"/>
  <c r="K835" i="1"/>
  <c r="K5062" i="1"/>
  <c r="K8003" i="1"/>
  <c r="K8548" i="1"/>
  <c r="K4154" i="1"/>
  <c r="K7802" i="1"/>
  <c r="K2528" i="1"/>
  <c r="K3345" i="1"/>
  <c r="K4956" i="1"/>
  <c r="K9537" i="1"/>
  <c r="K6160" i="1"/>
  <c r="K1659" i="1"/>
  <c r="K5655" i="1"/>
  <c r="K5052" i="1"/>
  <c r="K4132" i="1"/>
  <c r="K4624" i="1"/>
  <c r="K7086" i="1"/>
  <c r="K8152" i="1"/>
  <c r="K8844" i="1"/>
  <c r="K6181" i="1"/>
  <c r="K9451" i="1"/>
  <c r="K810" i="1"/>
  <c r="K8754" i="1"/>
  <c r="K9020" i="1"/>
  <c r="K4645" i="1"/>
  <c r="K1084" i="1"/>
  <c r="K5645" i="1"/>
  <c r="K8609" i="1"/>
  <c r="K4592" i="1"/>
  <c r="K5018" i="1"/>
  <c r="K7325" i="1"/>
  <c r="K9121" i="1"/>
  <c r="K6269" i="1"/>
  <c r="K3634" i="1"/>
  <c r="K7977" i="1"/>
  <c r="K9821" i="1"/>
  <c r="K4386" i="1"/>
  <c r="K8588" i="1"/>
  <c r="K1063" i="1"/>
  <c r="K7527" i="1"/>
  <c r="K9138" i="1"/>
  <c r="K2022" i="1"/>
  <c r="K8471" i="1"/>
  <c r="K4928" i="1"/>
  <c r="K9398" i="1"/>
  <c r="K2332" i="1"/>
  <c r="K6969" i="1"/>
  <c r="K4548" i="1"/>
  <c r="K326" i="1"/>
  <c r="K654" i="1"/>
  <c r="K1182" i="1"/>
  <c r="K5277" i="1"/>
  <c r="K4516" i="1"/>
  <c r="K1134" i="1"/>
  <c r="K6021" i="1"/>
  <c r="K28" i="1"/>
  <c r="K7887" i="1"/>
  <c r="K6203" i="1"/>
  <c r="K1713" i="1"/>
  <c r="K8695" i="1"/>
  <c r="K3208" i="1"/>
  <c r="K6136" i="1"/>
  <c r="K2508" i="1"/>
  <c r="K78" i="1"/>
  <c r="K231" i="1"/>
  <c r="K9268" i="1"/>
  <c r="K9001" i="1"/>
  <c r="K1494" i="1"/>
  <c r="K8589" i="1"/>
  <c r="K6959" i="1"/>
  <c r="K7374" i="1"/>
  <c r="K6583" i="1"/>
  <c r="K4359" i="1"/>
  <c r="K7845" i="1"/>
  <c r="K9763" i="1"/>
  <c r="K4926" i="1"/>
  <c r="K2630" i="1"/>
  <c r="K5346" i="1"/>
  <c r="K2557" i="1"/>
  <c r="K3884" i="1"/>
  <c r="K6383" i="1"/>
  <c r="K5397" i="1"/>
  <c r="K5988" i="1"/>
  <c r="K5235" i="1"/>
  <c r="K9590" i="1"/>
  <c r="K8672" i="1"/>
  <c r="K64" i="1"/>
  <c r="K5978" i="1"/>
  <c r="K9745" i="1"/>
  <c r="K7692" i="1"/>
  <c r="K4423" i="1"/>
  <c r="K6097" i="1"/>
  <c r="K1032" i="1"/>
  <c r="K9374" i="1"/>
  <c r="K1657" i="1"/>
  <c r="K6231" i="1"/>
  <c r="K1054" i="1"/>
  <c r="K7354" i="1"/>
  <c r="K8327" i="1"/>
  <c r="K5279" i="1"/>
  <c r="K8573" i="1"/>
  <c r="K1939" i="1"/>
  <c r="K3111" i="1"/>
  <c r="K8965" i="1"/>
  <c r="K1756" i="1"/>
  <c r="K4723" i="1"/>
  <c r="K4209" i="1"/>
  <c r="K8121" i="1"/>
  <c r="K6719" i="1"/>
  <c r="K2966" i="1"/>
  <c r="K1319" i="1"/>
  <c r="K3865" i="1"/>
  <c r="K133" i="1"/>
  <c r="K5199" i="1"/>
  <c r="K243" i="1"/>
  <c r="K3012" i="1"/>
  <c r="K4731" i="1"/>
  <c r="K9248" i="1"/>
  <c r="K2835" i="1"/>
  <c r="K2976" i="1"/>
  <c r="K5126" i="1"/>
  <c r="K8943" i="1"/>
  <c r="K5672" i="1"/>
  <c r="K1181" i="1"/>
  <c r="K5776" i="1"/>
  <c r="K2671" i="1"/>
  <c r="K1649" i="1"/>
  <c r="K3798" i="1"/>
  <c r="K5239" i="1"/>
  <c r="K9049" i="1"/>
  <c r="K9141" i="1"/>
  <c r="K8299" i="1"/>
  <c r="K3894" i="1"/>
  <c r="K8497" i="1"/>
  <c r="K7442" i="1"/>
  <c r="K2757" i="1"/>
  <c r="K7491" i="1"/>
  <c r="K2833" i="1"/>
  <c r="K3873" i="1"/>
  <c r="K1522" i="1"/>
  <c r="K6702" i="1"/>
  <c r="K3096" i="1"/>
  <c r="K4330" i="1"/>
  <c r="K463" i="1"/>
  <c r="K7525" i="1"/>
  <c r="K7869" i="1"/>
  <c r="K1895" i="1"/>
  <c r="K3238" i="1"/>
  <c r="K598" i="1"/>
  <c r="K5183" i="1"/>
  <c r="K8037" i="1"/>
  <c r="K5877" i="1"/>
  <c r="K2194" i="1"/>
  <c r="K9694" i="1"/>
  <c r="K2620" i="1"/>
  <c r="K9588" i="1"/>
  <c r="K5262" i="1"/>
  <c r="K6571" i="1"/>
  <c r="K2613" i="1"/>
  <c r="K164" i="1"/>
  <c r="K8961" i="1"/>
  <c r="K6412" i="1"/>
  <c r="K9669" i="1"/>
  <c r="K4305" i="1"/>
  <c r="K6025" i="1"/>
  <c r="K9192" i="1"/>
  <c r="K1069" i="1"/>
  <c r="K1210" i="1"/>
  <c r="K3713" i="1"/>
  <c r="K156" i="1"/>
  <c r="K7198" i="1"/>
  <c r="K8465" i="1"/>
  <c r="K9817" i="1"/>
  <c r="K9993" i="1"/>
  <c r="K3180" i="1"/>
  <c r="K8470" i="1"/>
  <c r="K1876" i="1"/>
  <c r="K8362" i="1"/>
  <c r="K2275" i="1"/>
  <c r="K452" i="1"/>
  <c r="K8057" i="1"/>
  <c r="K2250" i="1"/>
  <c r="K5300" i="1"/>
  <c r="K7707" i="1"/>
  <c r="K1459" i="1"/>
  <c r="K1920" i="1"/>
  <c r="K7834" i="1"/>
  <c r="K1077" i="1"/>
  <c r="K6967" i="1"/>
  <c r="K7596" i="1"/>
  <c r="K8069" i="1"/>
  <c r="K8750" i="1"/>
  <c r="K1837" i="1"/>
  <c r="K2933" i="1"/>
  <c r="K2809" i="1"/>
  <c r="K1800" i="1"/>
  <c r="K6084" i="1"/>
  <c r="K844" i="1"/>
  <c r="K9093" i="1"/>
  <c r="K4080" i="1"/>
  <c r="K8074" i="1"/>
  <c r="K3590" i="1"/>
  <c r="K753" i="1"/>
  <c r="K7616" i="1"/>
  <c r="K5483" i="1"/>
  <c r="K3663" i="1"/>
  <c r="K7530" i="1"/>
  <c r="K7455" i="1"/>
  <c r="K3777" i="1"/>
  <c r="K6111" i="1"/>
  <c r="K8305" i="1"/>
  <c r="K4567" i="1"/>
  <c r="K4286" i="1"/>
  <c r="K755" i="1"/>
  <c r="K33" i="1"/>
  <c r="K6945" i="1"/>
  <c r="K7266" i="1"/>
  <c r="K2992" i="1"/>
  <c r="K9552" i="1"/>
  <c r="K80" i="1"/>
  <c r="K222" i="1"/>
  <c r="K4492" i="1"/>
  <c r="K5249" i="1"/>
  <c r="K8079" i="1"/>
  <c r="K406" i="1"/>
  <c r="K3673" i="1"/>
  <c r="K1135" i="1"/>
  <c r="K2824" i="1"/>
  <c r="K4120" i="1"/>
  <c r="K8534" i="1"/>
  <c r="K1353" i="1"/>
  <c r="K7562" i="1"/>
  <c r="K4238" i="1"/>
  <c r="K6675" i="1"/>
  <c r="K8012" i="1"/>
  <c r="K1259" i="1"/>
  <c r="K974" i="1"/>
  <c r="K1510" i="1"/>
  <c r="K5463" i="1"/>
  <c r="K8652" i="1"/>
  <c r="K3300" i="1"/>
  <c r="K7756" i="1"/>
  <c r="K2777" i="1"/>
  <c r="K6308" i="1"/>
  <c r="K259" i="1"/>
  <c r="K7577" i="1"/>
  <c r="K6529" i="1"/>
  <c r="K1131" i="1"/>
  <c r="K3651" i="1"/>
  <c r="K9645" i="1"/>
  <c r="K599" i="1"/>
  <c r="K5705" i="1"/>
  <c r="K4168" i="1"/>
  <c r="K3759" i="1"/>
  <c r="K1891" i="1"/>
  <c r="K6436" i="1"/>
  <c r="K4293" i="1"/>
  <c r="K819" i="1"/>
  <c r="K7224" i="1"/>
  <c r="K4831" i="1"/>
  <c r="K7107" i="1"/>
  <c r="K3718" i="1"/>
  <c r="K6739" i="1"/>
  <c r="K1533" i="1"/>
  <c r="K7515" i="1"/>
  <c r="K7874" i="1"/>
  <c r="K8379" i="1"/>
  <c r="K146" i="1"/>
  <c r="K5846" i="1"/>
  <c r="K5730" i="1"/>
  <c r="K4375" i="1"/>
  <c r="K4046" i="1"/>
  <c r="K8829" i="1"/>
  <c r="K8875" i="1"/>
  <c r="K4061" i="1"/>
  <c r="K7394" i="1"/>
  <c r="K3095" i="1"/>
  <c r="K5244" i="1"/>
  <c r="K5125" i="1"/>
  <c r="K3505" i="1"/>
  <c r="K2200" i="1"/>
  <c r="K867" i="1"/>
  <c r="K4900" i="1"/>
  <c r="K8651" i="1"/>
  <c r="K7969" i="1"/>
  <c r="K4981" i="1"/>
  <c r="K8610" i="1"/>
  <c r="K8253" i="1"/>
  <c r="K3432" i="1"/>
  <c r="K2201" i="1"/>
  <c r="K2856" i="1"/>
  <c r="K5646" i="1"/>
  <c r="K4456" i="1"/>
  <c r="K3191" i="1"/>
  <c r="K8208" i="1"/>
  <c r="K5582" i="1"/>
  <c r="K1012" i="1"/>
  <c r="K5628" i="1"/>
  <c r="K8198" i="1"/>
  <c r="K9200" i="1"/>
  <c r="K8643" i="1"/>
  <c r="K434" i="1"/>
  <c r="K4388" i="1"/>
  <c r="K9871" i="1"/>
  <c r="K4890" i="1"/>
  <c r="K2547" i="1"/>
  <c r="K2236" i="1"/>
  <c r="K1045" i="1"/>
  <c r="K268" i="1"/>
  <c r="K6018" i="1"/>
  <c r="K9262" i="1"/>
  <c r="K4832" i="1"/>
  <c r="K8635" i="1"/>
  <c r="K2582" i="1"/>
  <c r="K7712" i="1"/>
  <c r="K8777" i="1"/>
  <c r="K1770" i="1"/>
  <c r="K6581" i="1"/>
  <c r="K8636" i="1"/>
  <c r="K999" i="1"/>
  <c r="K8261" i="1"/>
  <c r="K3138" i="1"/>
  <c r="K1303" i="1"/>
  <c r="K3195" i="1"/>
  <c r="K7925" i="1"/>
  <c r="K4110" i="1"/>
  <c r="K8931" i="1"/>
  <c r="K8304" i="1"/>
  <c r="K926" i="1"/>
  <c r="K2326" i="1"/>
  <c r="K3712" i="1"/>
  <c r="K1863" i="1"/>
  <c r="K1452" i="1"/>
  <c r="K2004" i="1"/>
  <c r="K5011" i="1"/>
  <c r="K385" i="1"/>
  <c r="K1986" i="1"/>
  <c r="K882" i="1"/>
  <c r="K7441" i="1"/>
  <c r="K3992" i="1"/>
  <c r="K6831" i="1"/>
  <c r="K8087" i="1"/>
  <c r="K3667" i="1"/>
  <c r="K417" i="1"/>
  <c r="K7920" i="1"/>
  <c r="K2346" i="1"/>
  <c r="K1848" i="1"/>
  <c r="K8425" i="1"/>
  <c r="K5094" i="1"/>
  <c r="K9235" i="1"/>
  <c r="K997" i="1"/>
  <c r="K6293" i="1"/>
  <c r="K7508" i="1"/>
  <c r="K3009" i="1"/>
  <c r="K3719" i="1"/>
  <c r="K8543" i="1"/>
  <c r="K2246" i="1"/>
  <c r="K8566" i="1"/>
  <c r="K6619" i="1"/>
  <c r="K5642" i="1"/>
  <c r="K277" i="1"/>
  <c r="K6811" i="1"/>
  <c r="K1187" i="1"/>
  <c r="K1289" i="1"/>
  <c r="K3818" i="1"/>
  <c r="K8081" i="1"/>
  <c r="K378" i="1"/>
  <c r="K7382" i="1"/>
  <c r="K2358" i="1"/>
  <c r="K9105" i="1"/>
  <c r="K8185" i="1"/>
  <c r="K3621" i="1"/>
  <c r="K4606" i="1"/>
  <c r="K8478" i="1"/>
  <c r="K2411" i="1"/>
  <c r="K9047" i="1"/>
  <c r="K1434" i="1"/>
  <c r="K107" i="1"/>
  <c r="K3470" i="1"/>
  <c r="K2626" i="1"/>
  <c r="K8106" i="1"/>
  <c r="K8888" i="1"/>
  <c r="K7386" i="1"/>
  <c r="K6530" i="1"/>
  <c r="K7570" i="1"/>
  <c r="K3116" i="1"/>
  <c r="K5561" i="1"/>
  <c r="K1890" i="1"/>
  <c r="K8887" i="1"/>
  <c r="K8321" i="1"/>
  <c r="K1072" i="1"/>
  <c r="K9376" i="1"/>
  <c r="K295" i="1"/>
  <c r="K7976" i="1"/>
  <c r="K4142" i="1"/>
  <c r="K9540" i="1"/>
  <c r="K8976" i="1"/>
  <c r="K7185" i="1"/>
  <c r="K44" i="1"/>
  <c r="K5906" i="1"/>
  <c r="K4245" i="1"/>
  <c r="K8077" i="1"/>
  <c r="K1375" i="1"/>
  <c r="K3472" i="1"/>
  <c r="K2828" i="1"/>
  <c r="K9747" i="1"/>
  <c r="K6454" i="1"/>
  <c r="K8778" i="1"/>
  <c r="K2297" i="1"/>
  <c r="K5766" i="1"/>
  <c r="K9081" i="1"/>
  <c r="K307" i="1"/>
  <c r="K7884" i="1"/>
  <c r="K2534" i="1"/>
  <c r="K1313" i="1"/>
  <c r="K371" i="1"/>
  <c r="K4237" i="1"/>
  <c r="K1590" i="1"/>
  <c r="K5813" i="1"/>
  <c r="K8130" i="1"/>
  <c r="K1540" i="1"/>
  <c r="K5248" i="1"/>
  <c r="K832" i="1"/>
  <c r="K5786" i="1"/>
  <c r="K1888" i="1"/>
  <c r="K87" i="1"/>
  <c r="K6095" i="1"/>
  <c r="K8772" i="1"/>
  <c r="K8984" i="1"/>
  <c r="K581" i="1"/>
  <c r="K1166" i="1"/>
  <c r="K4391" i="1"/>
  <c r="K1359" i="1"/>
  <c r="K2112" i="1"/>
  <c r="K5050" i="1"/>
  <c r="K4287" i="1"/>
  <c r="K1885" i="1"/>
  <c r="K1538" i="1"/>
  <c r="K1648" i="1"/>
  <c r="K8771" i="1"/>
  <c r="K706" i="1"/>
  <c r="K2312" i="1"/>
  <c r="K8370" i="1"/>
  <c r="K9338" i="1"/>
  <c r="K6088" i="1"/>
  <c r="K6672" i="1"/>
  <c r="K6346" i="1"/>
  <c r="K7813" i="1"/>
  <c r="K5852" i="1"/>
  <c r="K9964" i="1"/>
  <c r="K3451" i="1"/>
  <c r="K2811" i="1"/>
  <c r="K9092" i="1"/>
  <c r="K2464" i="1"/>
  <c r="K2802" i="1"/>
  <c r="K8228" i="1"/>
  <c r="K8720" i="1"/>
  <c r="K5947" i="1"/>
  <c r="K6115" i="1"/>
  <c r="K1473" i="1"/>
  <c r="K9142" i="1"/>
  <c r="K4485" i="1"/>
  <c r="K3870" i="1"/>
  <c r="K631" i="1"/>
  <c r="K3075" i="1"/>
  <c r="K1250" i="1"/>
  <c r="K6946" i="1"/>
  <c r="K4312" i="1"/>
  <c r="K5137" i="1"/>
  <c r="K6507" i="1"/>
  <c r="K5713" i="1"/>
  <c r="K4767" i="1"/>
  <c r="K9587" i="1"/>
  <c r="K7124" i="1"/>
  <c r="K6734" i="1"/>
  <c r="K2753" i="1"/>
  <c r="K4657" i="1"/>
  <c r="K5209" i="1"/>
  <c r="K2758" i="1"/>
  <c r="K7424" i="1"/>
  <c r="K2778" i="1"/>
  <c r="K9771" i="1"/>
  <c r="K1654" i="1"/>
  <c r="K930" i="1"/>
  <c r="K5778" i="1"/>
  <c r="K7604" i="1"/>
  <c r="K9733" i="1"/>
  <c r="K1816" i="1"/>
  <c r="K6818" i="1"/>
  <c r="K355" i="1"/>
  <c r="K1966" i="1"/>
  <c r="K6802" i="1"/>
  <c r="K7187" i="1"/>
  <c r="K5922" i="1"/>
  <c r="K8923" i="1"/>
  <c r="K2645" i="1"/>
  <c r="K6899" i="1"/>
  <c r="K9471" i="1"/>
  <c r="K7935" i="1"/>
  <c r="K6405" i="1"/>
  <c r="K4652" i="1"/>
  <c r="K769" i="1"/>
  <c r="K6776" i="1"/>
  <c r="K1363" i="1"/>
  <c r="K4741" i="1"/>
  <c r="K8149" i="1"/>
  <c r="K1074" i="1"/>
  <c r="K1458" i="1"/>
  <c r="K2238" i="1"/>
  <c r="K6428" i="1"/>
  <c r="K6642" i="1"/>
  <c r="K31" i="1"/>
  <c r="K7552" i="1"/>
  <c r="K8904" i="1"/>
  <c r="K2736" i="1"/>
  <c r="K5098" i="1"/>
  <c r="K5009" i="1"/>
  <c r="K6644" i="1"/>
  <c r="K4789" i="1"/>
  <c r="K9308" i="1"/>
  <c r="K4745" i="1"/>
  <c r="K6808" i="1"/>
  <c r="K3030" i="1"/>
  <c r="K7484" i="1"/>
  <c r="K4989" i="1"/>
  <c r="K6564" i="1"/>
  <c r="K4344" i="1"/>
  <c r="K7429" i="1"/>
  <c r="K6066" i="1"/>
  <c r="K1276" i="1"/>
  <c r="K7566" i="1"/>
  <c r="K9172" i="1"/>
  <c r="K9346" i="1"/>
  <c r="K2001" i="1"/>
  <c r="K4367" i="1"/>
  <c r="K9720" i="1"/>
  <c r="K9742" i="1"/>
  <c r="K4520" i="1"/>
  <c r="K5659" i="1"/>
  <c r="K9840" i="1"/>
  <c r="K8560" i="1"/>
  <c r="K202" i="1"/>
  <c r="K8841" i="1"/>
  <c r="K1280" i="1"/>
  <c r="K6471" i="1"/>
  <c r="K4997" i="1"/>
  <c r="K1328" i="1"/>
  <c r="K83" i="1"/>
  <c r="K8744" i="1"/>
  <c r="K5452" i="1"/>
  <c r="K4802" i="1"/>
  <c r="K9691" i="1"/>
  <c r="K4607" i="1"/>
  <c r="K886" i="1"/>
  <c r="K4385" i="1"/>
  <c r="K7521" i="1"/>
  <c r="K7005" i="1"/>
  <c r="K6539" i="1"/>
  <c r="K2983" i="1"/>
  <c r="K6733" i="1"/>
  <c r="K6090" i="1"/>
  <c r="K7212" i="1"/>
  <c r="K6213" i="1"/>
  <c r="K8109" i="1"/>
  <c r="K3032" i="1"/>
  <c r="K7213" i="1"/>
  <c r="K1262" i="1"/>
  <c r="K185" i="1"/>
  <c r="K944" i="1"/>
  <c r="K9888" i="1"/>
  <c r="K2525" i="1"/>
  <c r="K1342" i="1"/>
  <c r="K6947" i="1"/>
  <c r="K2041" i="1"/>
  <c r="K8120" i="1"/>
  <c r="K8265" i="1"/>
  <c r="K9531" i="1"/>
  <c r="K8684" i="1"/>
  <c r="K9005" i="1"/>
  <c r="K1132" i="1"/>
  <c r="K3960" i="1"/>
  <c r="K7900" i="1"/>
  <c r="K5230" i="1"/>
  <c r="K8502" i="1"/>
  <c r="K7057" i="1"/>
  <c r="K9173" i="1"/>
  <c r="K9903" i="1"/>
  <c r="K3993" i="1"/>
  <c r="K3225" i="1"/>
  <c r="K24" i="1"/>
  <c r="K9403" i="1"/>
  <c r="K5755" i="1"/>
  <c r="K136" i="1"/>
  <c r="K6085" i="1"/>
  <c r="K3946" i="1"/>
  <c r="K3821" i="1"/>
  <c r="K7749" i="1"/>
  <c r="K7682" i="1"/>
  <c r="K696" i="1"/>
  <c r="K4615" i="1"/>
  <c r="K1499" i="1"/>
  <c r="K3223" i="1"/>
  <c r="K2892" i="1"/>
  <c r="K4531" i="1"/>
  <c r="K1747" i="1"/>
  <c r="K4686" i="1"/>
  <c r="K9437" i="1"/>
  <c r="K430" i="1"/>
  <c r="K7751" i="1"/>
  <c r="K3299" i="1"/>
  <c r="K5515" i="1"/>
  <c r="K9539" i="1"/>
  <c r="K2854" i="1"/>
  <c r="K2690" i="1"/>
  <c r="K4005" i="1"/>
  <c r="K3080" i="1"/>
  <c r="K3499" i="1"/>
  <c r="K5205" i="1"/>
  <c r="K1873" i="1"/>
  <c r="K7203" i="1"/>
  <c r="K5688" i="1"/>
  <c r="K2234" i="1"/>
  <c r="K7532" i="1"/>
  <c r="K9618" i="1"/>
  <c r="K665" i="1"/>
  <c r="K4662" i="1"/>
  <c r="K3530" i="1"/>
  <c r="K4156" i="1"/>
  <c r="K3903" i="1"/>
  <c r="K8683" i="1"/>
  <c r="K4066" i="1"/>
  <c r="K6664" i="1"/>
  <c r="K2455" i="1"/>
  <c r="K7330" i="1"/>
  <c r="K541" i="1"/>
  <c r="K8994" i="1"/>
  <c r="K6430" i="1"/>
  <c r="K5549" i="1"/>
  <c r="K4750" i="1"/>
  <c r="K2279" i="1"/>
  <c r="K9280" i="1"/>
  <c r="K4517" i="1"/>
  <c r="K9446" i="1"/>
  <c r="K4373" i="1"/>
  <c r="K7594" i="1"/>
  <c r="K9846" i="1"/>
  <c r="K1456" i="1"/>
  <c r="K6970" i="1"/>
  <c r="K1960" i="1"/>
  <c r="K6784" i="1"/>
  <c r="K2548" i="1"/>
  <c r="K6341" i="1"/>
  <c r="K7653" i="1"/>
  <c r="K5354" i="1"/>
  <c r="K1318" i="1"/>
  <c r="K1703" i="1"/>
  <c r="K9570" i="1"/>
  <c r="K7348" i="1"/>
  <c r="K6813" i="1"/>
  <c r="K375" i="1"/>
  <c r="K9800" i="1"/>
  <c r="K9643" i="1"/>
  <c r="K8818" i="1"/>
  <c r="K8385" i="1"/>
  <c r="K9343" i="1"/>
  <c r="K9799" i="1"/>
  <c r="K1441" i="1"/>
  <c r="K2445" i="1"/>
  <c r="K4833" i="1"/>
  <c r="K894" i="1"/>
  <c r="K6663" i="1"/>
  <c r="K6240" i="1"/>
  <c r="K422" i="1"/>
  <c r="K4604" i="1"/>
  <c r="K3281" i="1"/>
  <c r="K3655" i="1"/>
  <c r="K1185" i="1"/>
  <c r="K3901" i="1"/>
  <c r="K1292" i="1"/>
  <c r="K8195" i="1"/>
  <c r="K7415" i="1"/>
  <c r="K1338" i="1"/>
  <c r="K8323" i="1"/>
  <c r="K9959" i="1"/>
  <c r="K1388" i="1"/>
  <c r="K4935" i="1"/>
  <c r="K7572" i="1"/>
  <c r="K2721" i="1"/>
  <c r="K4273" i="1"/>
  <c r="K4556" i="1"/>
  <c r="K7384" i="1"/>
  <c r="K3581" i="1"/>
  <c r="K2067" i="1"/>
  <c r="K8773" i="1"/>
  <c r="K2665" i="1"/>
  <c r="K3823" i="1"/>
  <c r="K9982" i="1"/>
  <c r="K6170" i="1"/>
  <c r="K4458" i="1"/>
  <c r="K324" i="1"/>
  <c r="K7089" i="1"/>
  <c r="K7939" i="1"/>
  <c r="K3825" i="1"/>
  <c r="K4345" i="1"/>
  <c r="K6223" i="1"/>
  <c r="K6512" i="1"/>
  <c r="K1786" i="1"/>
  <c r="K2206" i="1"/>
  <c r="K3672" i="1"/>
  <c r="K5937" i="1"/>
  <c r="K8704" i="1"/>
  <c r="K1049" i="1"/>
  <c r="K1525" i="1"/>
  <c r="K7559" i="1"/>
  <c r="K8435" i="1"/>
  <c r="K4048" i="1"/>
  <c r="K7622" i="1"/>
  <c r="K1391" i="1"/>
  <c r="K3803" i="1"/>
  <c r="K9025" i="1"/>
  <c r="K8186" i="1"/>
  <c r="K8701" i="1"/>
  <c r="K9909" i="1"/>
  <c r="K3577" i="1"/>
  <c r="K7914" i="1"/>
  <c r="K6737" i="1"/>
  <c r="K5478" i="1"/>
  <c r="K1753" i="1"/>
  <c r="K2621" i="1"/>
  <c r="K2068" i="1"/>
  <c r="K206" i="1"/>
  <c r="K3772" i="1"/>
  <c r="K9206" i="1"/>
  <c r="K1162" i="1"/>
  <c r="K7768" i="1"/>
  <c r="K9734" i="1"/>
  <c r="K3536" i="1"/>
  <c r="K6202" i="1"/>
  <c r="K9612" i="1"/>
  <c r="K1381" i="1"/>
  <c r="K9772" i="1"/>
  <c r="K5821" i="1"/>
  <c r="K9494" i="1"/>
  <c r="K2593" i="1"/>
  <c r="K7538" i="1"/>
  <c r="K5685" i="1"/>
  <c r="K7588" i="1"/>
  <c r="K2240" i="1"/>
  <c r="K6367" i="1"/>
  <c r="K4449" i="1"/>
  <c r="K9256" i="1"/>
  <c r="K1881" i="1"/>
  <c r="K4247" i="1"/>
  <c r="K3153" i="1"/>
  <c r="K5146" i="1"/>
  <c r="K7299" i="1"/>
  <c r="K8174" i="1"/>
  <c r="K5320" i="1"/>
  <c r="K908" i="1"/>
  <c r="K5498" i="1"/>
  <c r="K4225" i="1"/>
  <c r="K3110" i="1"/>
  <c r="K8140" i="1"/>
  <c r="K3833" i="1"/>
  <c r="K6754" i="1"/>
  <c r="K6789" i="1"/>
  <c r="K3199" i="1"/>
  <c r="K3659" i="1"/>
  <c r="K8399" i="1"/>
  <c r="K7789" i="1"/>
  <c r="K9270" i="1"/>
  <c r="K3421" i="1"/>
  <c r="K8289" i="1"/>
  <c r="K9777" i="1"/>
  <c r="K1867" i="1"/>
  <c r="K7589" i="1"/>
  <c r="K5405" i="1"/>
  <c r="K6557" i="1"/>
  <c r="K7543" i="1"/>
  <c r="K7890" i="1"/>
  <c r="K7334" i="1"/>
  <c r="K1949" i="1"/>
  <c r="K1017" i="1"/>
  <c r="K6316" i="1"/>
  <c r="K850" i="1"/>
  <c r="K624" i="1"/>
  <c r="K9240" i="1"/>
  <c r="K4027" i="1"/>
  <c r="K4529" i="1"/>
  <c r="K383" i="1"/>
  <c r="K2565" i="1"/>
  <c r="K4349" i="1"/>
  <c r="K5337" i="1"/>
  <c r="K2005" i="1"/>
  <c r="K2374" i="1"/>
  <c r="K7663" i="1"/>
  <c r="K8203" i="1"/>
  <c r="K9405" i="1"/>
  <c r="K622" i="1"/>
  <c r="K5388" i="1"/>
  <c r="K1644" i="1"/>
  <c r="K435" i="1"/>
  <c r="K6560" i="1"/>
  <c r="K1009" i="1"/>
  <c r="K5448" i="1"/>
  <c r="K9010" i="1"/>
  <c r="K991" i="1"/>
  <c r="K8797" i="1"/>
  <c r="K8088" i="1"/>
  <c r="K5097" i="1"/>
  <c r="K4608" i="1"/>
  <c r="K7181" i="1"/>
  <c r="K960" i="1"/>
  <c r="K7558" i="1"/>
  <c r="K6930" i="1"/>
  <c r="K8898" i="1"/>
  <c r="K5236" i="1"/>
  <c r="K2070" i="1"/>
  <c r="K1839" i="1"/>
  <c r="K4384" i="1"/>
  <c r="K2874" i="1"/>
  <c r="K8977" i="1"/>
  <c r="K2341" i="1"/>
  <c r="K4012" i="1"/>
  <c r="K9836" i="1"/>
  <c r="K2442" i="1"/>
  <c r="K7466" i="1"/>
  <c r="K9517" i="1"/>
  <c r="K9904" i="1"/>
  <c r="K1326" i="1"/>
  <c r="K5621" i="1"/>
  <c r="K677" i="1"/>
  <c r="K6279" i="1"/>
  <c r="K1830" i="1"/>
  <c r="K3729" i="1"/>
  <c r="K4984" i="1"/>
  <c r="K6440" i="1"/>
  <c r="K4867" i="1"/>
  <c r="K2794" i="1"/>
  <c r="K4838" i="1"/>
  <c r="K3415" i="1"/>
  <c r="K8162" i="1"/>
  <c r="K9782" i="1"/>
  <c r="K1765" i="1"/>
  <c r="K3226" i="1"/>
  <c r="K6137" i="1"/>
  <c r="K1081" i="1"/>
  <c r="K7215" i="1"/>
  <c r="K2281" i="1"/>
  <c r="K6232" i="1"/>
  <c r="K1602" i="1"/>
  <c r="K1060" i="1"/>
  <c r="K5858" i="1"/>
  <c r="K6662" i="1"/>
  <c r="K9281" i="1"/>
  <c r="K3128" i="1"/>
  <c r="K9026" i="1"/>
  <c r="K4440" i="1"/>
  <c r="K2231" i="1"/>
  <c r="K5305" i="1"/>
  <c r="K784" i="1"/>
  <c r="K6845" i="1"/>
  <c r="K4381" i="1"/>
  <c r="K6660" i="1"/>
  <c r="K3233" i="1"/>
  <c r="K1089" i="1"/>
  <c r="K3665" i="1"/>
  <c r="K4811" i="1"/>
  <c r="K5064" i="1"/>
  <c r="K8786" i="1"/>
  <c r="K3048" i="1"/>
  <c r="K5560" i="1"/>
  <c r="K3567" i="1"/>
  <c r="K9810" i="1"/>
  <c r="K4536" i="1"/>
  <c r="K9448" i="1"/>
  <c r="K7313" i="1"/>
  <c r="K3911" i="1"/>
  <c r="K1418" i="1"/>
  <c r="K4411" i="1"/>
  <c r="K860" i="1"/>
  <c r="K996" i="1"/>
  <c r="K2434" i="1"/>
  <c r="K9935" i="1"/>
  <c r="K9946" i="1"/>
  <c r="K3527" i="1"/>
  <c r="K3945" i="1"/>
  <c r="K1785" i="1"/>
  <c r="K6602" i="1"/>
  <c r="K9000" i="1"/>
  <c r="K6396" i="1"/>
  <c r="K279" i="1"/>
  <c r="K9895" i="1"/>
  <c r="K3662" i="1"/>
  <c r="K584" i="1"/>
  <c r="K467" i="1"/>
  <c r="K8900" i="1"/>
  <c r="K7633" i="1"/>
  <c r="K256" i="1"/>
  <c r="K1617" i="1"/>
  <c r="K2764" i="1"/>
  <c r="K8980" i="1"/>
  <c r="K2632" i="1"/>
  <c r="K1082" i="1"/>
  <c r="K6749" i="1"/>
  <c r="K6544" i="1"/>
  <c r="K4927" i="1"/>
  <c r="K6164" i="1"/>
  <c r="K6091" i="1"/>
  <c r="K2819" i="1"/>
  <c r="K8852" i="1"/>
  <c r="K2402" i="1"/>
  <c r="K3704" i="1"/>
  <c r="K2954" i="1"/>
  <c r="K1470" i="1"/>
  <c r="K2656" i="1"/>
  <c r="K1760" i="1"/>
  <c r="K2749" i="1"/>
  <c r="K6420" i="1"/>
  <c r="K9012" i="1"/>
  <c r="K2549" i="1"/>
  <c r="K7486" i="1"/>
  <c r="K4021" i="1"/>
  <c r="K9545" i="1"/>
  <c r="K7320" i="1"/>
  <c r="K9926" i="1"/>
  <c r="K5544" i="1"/>
  <c r="K1113" i="1"/>
  <c r="K420" i="1"/>
  <c r="K1451" i="1"/>
  <c r="K9082" i="1"/>
  <c r="K7496" i="1"/>
  <c r="K1744" i="1"/>
  <c r="K8489" i="1"/>
  <c r="K8371" i="1"/>
  <c r="K9048" i="1"/>
  <c r="K8692" i="1"/>
  <c r="K5585" i="1"/>
  <c r="K5499" i="1"/>
  <c r="K23" i="1"/>
  <c r="K7056" i="1"/>
  <c r="K710" i="1"/>
  <c r="K6153" i="1"/>
  <c r="K4" i="1"/>
  <c r="K4157" i="1"/>
  <c r="K4354" i="1"/>
  <c r="K3055" i="1"/>
  <c r="K5117" i="1"/>
  <c r="K3618" i="1"/>
  <c r="K6666" i="1"/>
  <c r="K4976" i="1"/>
  <c r="K8168" i="1"/>
  <c r="K9383" i="1"/>
  <c r="K4111" i="1"/>
  <c r="K5260" i="1"/>
  <c r="K4530" i="1"/>
  <c r="K4131" i="1"/>
  <c r="K3969" i="1"/>
  <c r="K5829" i="1"/>
  <c r="K6006" i="1"/>
  <c r="K1511" i="1"/>
  <c r="K1913" i="1"/>
  <c r="K803" i="1"/>
  <c r="K6061" i="1"/>
  <c r="K7734" i="1"/>
  <c r="K4814" i="1"/>
  <c r="K8986" i="1"/>
  <c r="K2394" i="1"/>
  <c r="K7315" i="1"/>
  <c r="K559" i="1"/>
  <c r="K9493" i="1"/>
  <c r="K5825" i="1"/>
  <c r="K347" i="1"/>
  <c r="K9447" i="1"/>
  <c r="K7674" i="1"/>
  <c r="K8431" i="1"/>
  <c r="K4219" i="1"/>
  <c r="K6007" i="1"/>
  <c r="K1211" i="1"/>
  <c r="K6335" i="1"/>
  <c r="K6801" i="1"/>
  <c r="K3391" i="1"/>
  <c r="K7018" i="1"/>
  <c r="K5406" i="1"/>
  <c r="K8518" i="1"/>
  <c r="K6654" i="1"/>
  <c r="K1156" i="1"/>
  <c r="K715" i="1"/>
  <c r="K5704" i="1"/>
  <c r="K1159" i="1"/>
  <c r="K9646" i="1"/>
  <c r="K958" i="1"/>
  <c r="K2012" i="1"/>
  <c r="K2135" i="1"/>
  <c r="K4843" i="1"/>
  <c r="K6944" i="1"/>
  <c r="K1019" i="1"/>
  <c r="K8544" i="1"/>
  <c r="K3349" i="1"/>
  <c r="K4218" i="1"/>
  <c r="K7380" i="1"/>
  <c r="K8422" i="1"/>
  <c r="K3787" i="1"/>
  <c r="K8170" i="1"/>
  <c r="K2283" i="1"/>
  <c r="K2898" i="1"/>
  <c r="K7903" i="1"/>
  <c r="K6903" i="1"/>
  <c r="K4640" i="1"/>
  <c r="K1495" i="1"/>
  <c r="K9361" i="1"/>
  <c r="K3078" i="1"/>
  <c r="K6123" i="1"/>
  <c r="K4849" i="1"/>
  <c r="K1449" i="1"/>
  <c r="K2517" i="1"/>
  <c r="K6814" i="1"/>
  <c r="K9962" i="1"/>
  <c r="K8884" i="1"/>
  <c r="K8277" i="1"/>
  <c r="K5312" i="1"/>
  <c r="K8698" i="1"/>
  <c r="K1820" i="1"/>
  <c r="K3197" i="1"/>
  <c r="K4258" i="1"/>
  <c r="K4898" i="1"/>
  <c r="K9597" i="1"/>
  <c r="K6891" i="1"/>
  <c r="K251" i="1"/>
  <c r="K3473" i="1"/>
  <c r="K8506" i="1"/>
  <c r="K6976" i="1"/>
  <c r="K6499" i="1"/>
  <c r="K3290" i="1"/>
  <c r="K8011" i="1"/>
  <c r="K5307" i="1"/>
  <c r="K446" i="1"/>
  <c r="K6989" i="1"/>
  <c r="K6566" i="1"/>
  <c r="K6504" i="1"/>
  <c r="K2143" i="1"/>
  <c r="K331" i="1"/>
  <c r="K5391" i="1"/>
  <c r="K8127" i="1"/>
  <c r="K5192" i="1"/>
  <c r="K8107" i="1"/>
  <c r="K834" i="1"/>
  <c r="K6846" i="1"/>
  <c r="K883" i="1"/>
  <c r="K8685" i="1"/>
  <c r="K3878" i="1"/>
  <c r="K105" i="1"/>
  <c r="K2074" i="1"/>
  <c r="K7820" i="1"/>
  <c r="K8138" i="1"/>
  <c r="K4819" i="1"/>
  <c r="K5089" i="1"/>
  <c r="K6104" i="1"/>
  <c r="K6122" i="1"/>
  <c r="K9991" i="1"/>
  <c r="K5733" i="1"/>
  <c r="K4612" i="1"/>
  <c r="K2590" i="1"/>
  <c r="K6622" i="1"/>
  <c r="K5038" i="1"/>
  <c r="K4276" i="1"/>
  <c r="K7350" i="1"/>
  <c r="K7576" i="1"/>
  <c r="K377" i="1"/>
  <c r="K2134" i="1"/>
  <c r="K8814" i="1"/>
  <c r="K2769" i="1"/>
  <c r="K9163" i="1"/>
  <c r="K9860" i="1"/>
  <c r="K6526" i="1"/>
  <c r="K2551" i="1"/>
  <c r="K1991" i="1"/>
  <c r="K2324" i="1"/>
  <c r="K5548" i="1"/>
  <c r="K2623" i="1"/>
  <c r="K1823" i="1"/>
  <c r="K5832" i="1"/>
  <c r="K296" i="1"/>
  <c r="K5215" i="1"/>
  <c r="K5218" i="1"/>
  <c r="K8300" i="1"/>
  <c r="K2942" i="1"/>
  <c r="K5518" i="1"/>
  <c r="K3991" i="1"/>
  <c r="K5869" i="1"/>
  <c r="K8276" i="1"/>
  <c r="K5698" i="1"/>
  <c r="K7067" i="1"/>
  <c r="K5066" i="1"/>
  <c r="K502" i="1"/>
  <c r="K5814" i="1"/>
  <c r="K5379" i="1"/>
  <c r="K5550" i="1"/>
  <c r="K5749" i="1"/>
  <c r="K8387" i="1"/>
  <c r="K382" i="1"/>
  <c r="K1324" i="1"/>
  <c r="K3051" i="1"/>
  <c r="K8164" i="1"/>
  <c r="K4934" i="1"/>
  <c r="K3747" i="1"/>
  <c r="K9052" i="1"/>
  <c r="K9444" i="1"/>
  <c r="K3393" i="1"/>
  <c r="K3805" i="1"/>
  <c r="K7708" i="1"/>
  <c r="K4464" i="1"/>
  <c r="K3120" i="1"/>
  <c r="K7004" i="1"/>
  <c r="K6908" i="1"/>
  <c r="K267" i="1"/>
  <c r="K8513" i="1"/>
  <c r="K7398" i="1"/>
  <c r="K436" i="1"/>
  <c r="K9525" i="1"/>
  <c r="K3804" i="1"/>
  <c r="K5033" i="1"/>
  <c r="K9932" i="1"/>
  <c r="K9835" i="1"/>
  <c r="K7206" i="1"/>
  <c r="K9369" i="1"/>
  <c r="K8974" i="1"/>
  <c r="K7012" i="1"/>
  <c r="K8158" i="1"/>
  <c r="K9732" i="1"/>
  <c r="K8142" i="1"/>
  <c r="K3760" i="1"/>
  <c r="K5835" i="1"/>
  <c r="K2560" i="1"/>
  <c r="K4243" i="1"/>
  <c r="K4870" i="1"/>
  <c r="K5855" i="1"/>
  <c r="K7833" i="1"/>
  <c r="K1216" i="1"/>
  <c r="K3958" i="1"/>
  <c r="K224" i="1"/>
  <c r="K8346" i="1"/>
  <c r="K2903" i="1"/>
  <c r="K1298" i="1"/>
  <c r="K1662" i="1"/>
  <c r="K2770" i="1"/>
  <c r="K8557" i="1"/>
  <c r="K485" i="1"/>
  <c r="K7055" i="1"/>
  <c r="K3829" i="1"/>
  <c r="K1700" i="1"/>
  <c r="K3810" i="1"/>
  <c r="K6076" i="1"/>
  <c r="K3061" i="1"/>
  <c r="K6457" i="1"/>
  <c r="K3211" i="1"/>
  <c r="K5591" i="1"/>
  <c r="K393" i="1"/>
  <c r="K8680" i="1"/>
  <c r="K114" i="1"/>
  <c r="K4829" i="1"/>
  <c r="K1247" i="1"/>
  <c r="K7481" i="1"/>
  <c r="K9886" i="1"/>
  <c r="K4703" i="1"/>
  <c r="K6047" i="1"/>
  <c r="K2661" i="1"/>
  <c r="K5436" i="1"/>
  <c r="K7141" i="1"/>
  <c r="K4135" i="1"/>
  <c r="K4924" i="1"/>
  <c r="K4728" i="1"/>
  <c r="K6904" i="1"/>
  <c r="K2825" i="1"/>
  <c r="K414" i="1"/>
  <c r="K1377" i="1"/>
  <c r="K5370" i="1"/>
  <c r="K9990" i="1"/>
  <c r="K2384" i="1"/>
  <c r="K8815" i="1"/>
  <c r="K10000" i="1"/>
  <c r="K112" i="1"/>
  <c r="K6631" i="1"/>
  <c r="K8153" i="1"/>
  <c r="K3357" i="1"/>
  <c r="K172" i="1"/>
  <c r="K9433" i="1"/>
  <c r="K9310" i="1"/>
  <c r="K814" i="1"/>
  <c r="K2711" i="1"/>
  <c r="K913" i="1"/>
  <c r="K9299" i="1"/>
  <c r="K3964" i="1"/>
  <c r="K6730" i="1"/>
  <c r="K8213" i="1"/>
  <c r="K2555" i="1"/>
  <c r="K875" i="1"/>
  <c r="K300" i="1"/>
  <c r="K5762" i="1"/>
  <c r="K9553" i="1"/>
  <c r="K6994" i="1"/>
  <c r="K1981" i="1"/>
  <c r="K3913" i="1"/>
  <c r="K8225" i="1"/>
  <c r="K7378" i="1"/>
  <c r="K7848" i="1"/>
  <c r="K7230" i="1"/>
  <c r="K4402" i="1"/>
  <c r="K6384" i="1"/>
  <c r="K4083" i="1"/>
  <c r="K7448" i="1"/>
  <c r="K7125" i="1"/>
  <c r="K2915" i="1"/>
  <c r="K9594" i="1"/>
  <c r="K591" i="1"/>
  <c r="K3023" i="1"/>
  <c r="K6977" i="1"/>
  <c r="K2368" i="1"/>
  <c r="K7750" i="1"/>
  <c r="K3378" i="1"/>
  <c r="K5711" i="1"/>
  <c r="K4739" i="1"/>
  <c r="K3980" i="1"/>
  <c r="K8955" i="1"/>
  <c r="K705" i="1"/>
  <c r="K4673" i="1"/>
  <c r="K7138" i="1"/>
  <c r="K8561" i="1"/>
  <c r="K2364" i="1"/>
  <c r="K4715" i="1"/>
  <c r="K2815" i="1"/>
  <c r="K5816" i="1"/>
  <c r="K7499" i="1"/>
  <c r="K9615" i="1"/>
  <c r="K7477" i="1"/>
  <c r="K6374" i="1"/>
  <c r="K4169" i="1"/>
  <c r="K3504" i="1"/>
  <c r="K8122" i="1"/>
  <c r="K2498" i="1"/>
  <c r="K2673" i="1"/>
  <c r="K9582" i="1"/>
  <c r="K7964" i="1"/>
  <c r="K9901" i="1"/>
  <c r="K3715" i="1"/>
  <c r="K6782" i="1"/>
  <c r="K8995" i="1"/>
  <c r="K1360" i="1"/>
  <c r="K1536" i="1"/>
  <c r="K6780" i="1"/>
  <c r="K2734" i="1"/>
  <c r="K4455" i="1"/>
  <c r="K4072" i="1"/>
  <c r="K8708" i="1"/>
  <c r="K4314" i="1"/>
  <c r="K225" i="1"/>
  <c r="K7783" i="1"/>
  <c r="K3006" i="1"/>
  <c r="K1294" i="1"/>
  <c r="K8416" i="1"/>
  <c r="K661" i="1"/>
  <c r="K7043" i="1"/>
  <c r="K7445" i="1"/>
  <c r="K737" i="1"/>
  <c r="K7816" i="1"/>
  <c r="K8712" i="1"/>
  <c r="K2894" i="1"/>
  <c r="K8951" i="1"/>
  <c r="K3129" i="1"/>
  <c r="K3394" i="1"/>
  <c r="K5838" i="1"/>
  <c r="K7400" i="1"/>
  <c r="K5434" i="1"/>
  <c r="K2069" i="1"/>
  <c r="K8997" i="1"/>
  <c r="K2646" i="1"/>
  <c r="K7163" i="1"/>
  <c r="K6069" i="1"/>
  <c r="K5374" i="1"/>
  <c r="K6824" i="1"/>
  <c r="K7608" i="1"/>
  <c r="K1248" i="1"/>
  <c r="K9229" i="1"/>
  <c r="K972" i="1"/>
  <c r="K8528" i="1"/>
  <c r="K881" i="1"/>
  <c r="K7599" i="1"/>
  <c r="K9411" i="1"/>
  <c r="K9475" i="1"/>
  <c r="K5974" i="1"/>
  <c r="K7542" i="1"/>
  <c r="K102" i="1"/>
  <c r="K2058" i="1"/>
  <c r="K658" i="1"/>
  <c r="K2860" i="1"/>
  <c r="K5155" i="1"/>
  <c r="K6133" i="1"/>
  <c r="K8667" i="1"/>
  <c r="K7999" i="1"/>
  <c r="K1995" i="1"/>
  <c r="K6907" i="1"/>
  <c r="K3185" i="1"/>
  <c r="K6724" i="1"/>
  <c r="K1020" i="1"/>
  <c r="K8633" i="1"/>
  <c r="K8958" i="1"/>
  <c r="K3507" i="1"/>
  <c r="K5967" i="1"/>
  <c r="K8002" i="1"/>
  <c r="K9478" i="1"/>
  <c r="K6404" i="1"/>
  <c r="K7031" i="1"/>
  <c r="K3266" i="1"/>
  <c r="K9851" i="1"/>
  <c r="K128" i="1"/>
  <c r="K8124" i="1"/>
  <c r="K8089" i="1"/>
  <c r="K368" i="1"/>
  <c r="K2353" i="1"/>
  <c r="K61" i="1"/>
  <c r="K7071" i="1"/>
  <c r="K4129" i="1"/>
  <c r="K2207" i="1"/>
  <c r="K9406" i="1"/>
  <c r="K5831" i="1"/>
  <c r="K7824" i="1"/>
  <c r="K1112" i="1"/>
  <c r="K5980" i="1"/>
  <c r="K1782" i="1"/>
  <c r="K4577" i="1"/>
  <c r="K161" i="1"/>
  <c r="K8352" i="1"/>
  <c r="K6868" i="1"/>
  <c r="K7937" i="1"/>
  <c r="K6299" i="1"/>
  <c r="K4804" i="1"/>
  <c r="K5531" i="1"/>
  <c r="K6075" i="1"/>
  <c r="K8623" i="1"/>
  <c r="K8945" i="1"/>
  <c r="K8681" i="1"/>
  <c r="K4754" i="1"/>
  <c r="K951" i="1"/>
  <c r="K2739" i="1"/>
  <c r="K329" i="1"/>
  <c r="K5775" i="1"/>
  <c r="K5104" i="1"/>
  <c r="K5034" i="1"/>
  <c r="K9348" i="1"/>
  <c r="K1930" i="1"/>
  <c r="K759" i="1"/>
  <c r="K4968" i="1"/>
  <c r="K9234" i="1"/>
  <c r="K6165" i="1"/>
  <c r="K2305" i="1"/>
  <c r="K8514" i="1"/>
  <c r="K4078" i="1"/>
  <c r="K2727" i="1"/>
  <c r="K5640" i="1"/>
  <c r="K7476" i="1"/>
  <c r="K1934" i="1"/>
  <c r="K6952" i="1"/>
  <c r="K6657" i="1"/>
  <c r="K763" i="1"/>
  <c r="K7435" i="1"/>
  <c r="K7714" i="1"/>
  <c r="K3384" i="1"/>
  <c r="K4327" i="1"/>
  <c r="K6413" i="1"/>
  <c r="K953" i="1"/>
  <c r="K3681" i="1"/>
  <c r="K345" i="1"/>
  <c r="K1170" i="1"/>
  <c r="K4879" i="1"/>
  <c r="K2972" i="1"/>
  <c r="K9063" i="1"/>
  <c r="K3601" i="1"/>
  <c r="K904" i="1"/>
  <c r="K9044" i="1"/>
  <c r="K4189" i="1"/>
  <c r="K1085" i="1"/>
  <c r="K7200" i="1"/>
  <c r="K7625" i="1"/>
  <c r="K8897" i="1"/>
  <c r="K79" i="1"/>
  <c r="K4897" i="1"/>
  <c r="K1465" i="1"/>
  <c r="K5725" i="1"/>
  <c r="K6310" i="1"/>
  <c r="K9709" i="1"/>
  <c r="K1136" i="1"/>
  <c r="K9688" i="1"/>
  <c r="K4546" i="1"/>
  <c r="K3402" i="1"/>
  <c r="K7101" i="1"/>
  <c r="K3714" i="1"/>
  <c r="K1748" i="1"/>
  <c r="K6120" i="1"/>
  <c r="K3456" i="1"/>
  <c r="K9174" i="1"/>
  <c r="K2169" i="1"/>
  <c r="K8862" i="1"/>
  <c r="K2165" i="1"/>
  <c r="K7676" i="1"/>
  <c r="K9488" i="1"/>
  <c r="K3243" i="1"/>
  <c r="K4823" i="1"/>
  <c r="K8679" i="1"/>
  <c r="K5237" i="1"/>
  <c r="K5819" i="1"/>
  <c r="K9640" i="1"/>
  <c r="K998" i="1"/>
  <c r="K1315" i="1"/>
  <c r="K6731" i="1"/>
  <c r="K3054" i="1"/>
  <c r="K1334" i="1"/>
  <c r="K7837" i="1"/>
  <c r="K8235" i="1"/>
  <c r="K9323" i="1"/>
  <c r="K7787" i="1"/>
  <c r="K57" i="1"/>
  <c r="K2270" i="1"/>
  <c r="K4127" i="1"/>
  <c r="K8412" i="1"/>
  <c r="K7487" i="1"/>
  <c r="K7531" i="1"/>
  <c r="K7201" i="1"/>
  <c r="K5634" i="1"/>
  <c r="K8450" i="1"/>
  <c r="K794" i="1"/>
  <c r="K6044" i="1"/>
  <c r="K4988" i="1"/>
  <c r="K1521" i="1"/>
  <c r="K6106" i="1"/>
  <c r="K4671" i="1"/>
  <c r="K7791" i="1"/>
  <c r="K9264" i="1"/>
  <c r="K8086" i="1"/>
  <c r="K6974" i="1"/>
  <c r="K1219" i="1"/>
  <c r="K5428" i="1"/>
  <c r="K8971" i="1"/>
  <c r="K9115" i="1"/>
  <c r="K8220" i="1"/>
  <c r="K3017" i="1"/>
  <c r="K7402" i="1"/>
  <c r="K4635" i="1"/>
  <c r="K1345" i="1"/>
  <c r="K7489" i="1"/>
  <c r="K8617" i="1"/>
  <c r="K6238" i="1"/>
  <c r="K4112" i="1"/>
  <c r="K8446" i="1"/>
  <c r="K4195" i="1"/>
  <c r="K2816" i="1"/>
  <c r="K5069" i="1"/>
  <c r="K6281" i="1"/>
  <c r="K9182" i="1"/>
  <c r="K5557" i="1"/>
  <c r="K8634" i="1"/>
  <c r="K7591" i="1"/>
  <c r="K2629" i="1"/>
  <c r="K3486" i="1"/>
  <c r="K372" i="1"/>
  <c r="K1422" i="1"/>
  <c r="K3854" i="1"/>
  <c r="K5495" i="1"/>
  <c r="K5228" i="1"/>
  <c r="K9659" i="1"/>
  <c r="K1573" i="1"/>
  <c r="K8182" i="1"/>
  <c r="K1192" i="1"/>
  <c r="K3231" i="1"/>
  <c r="K9176" i="1"/>
  <c r="K7858" i="1"/>
  <c r="K3850" i="1"/>
  <c r="K5414" i="1"/>
  <c r="K7988" i="1"/>
  <c r="K5539" i="1"/>
  <c r="K3858" i="1"/>
  <c r="K344" i="1"/>
  <c r="K597" i="1"/>
  <c r="K7836" i="1"/>
  <c r="K8080" i="1"/>
  <c r="K5916" i="1"/>
  <c r="K6166" i="1"/>
  <c r="K6098" i="1"/>
  <c r="K9245" i="1"/>
  <c r="K8620" i="1"/>
  <c r="K8459" i="1"/>
  <c r="K5072" i="1"/>
  <c r="K6092" i="1"/>
  <c r="K6131" i="1"/>
  <c r="K1512" i="1"/>
  <c r="K4954" i="1"/>
  <c r="K7405" i="1"/>
  <c r="K2395" i="1"/>
  <c r="K1609" i="1"/>
  <c r="K6658" i="1"/>
  <c r="K3558" i="1"/>
  <c r="K8449" i="1"/>
  <c r="K2285" i="1"/>
  <c r="K587" i="1"/>
  <c r="K2780" i="1"/>
  <c r="K6407" i="1"/>
  <c r="K2867" i="1"/>
  <c r="K5616" i="1"/>
  <c r="K461" i="1"/>
  <c r="K6859" i="1"/>
  <c r="K9664" i="1"/>
  <c r="K2107" i="1"/>
  <c r="K9918" i="1"/>
  <c r="K815" i="1"/>
  <c r="K5521" i="1"/>
  <c r="K4191" i="1"/>
  <c r="K7387" i="1"/>
  <c r="K3727" i="1"/>
  <c r="K6479" i="1"/>
  <c r="K9856" i="1"/>
  <c r="K6834" i="1"/>
  <c r="K7076" i="1"/>
  <c r="K5746" i="1"/>
  <c r="K7730" i="1"/>
  <c r="K6100" i="1"/>
  <c r="K2748" i="1"/>
  <c r="K1448" i="1"/>
  <c r="K729" i="1"/>
  <c r="K5752" i="1"/>
  <c r="K6931" i="1"/>
  <c r="K6516" i="1"/>
  <c r="K1976" i="1"/>
  <c r="K7846" i="1"/>
  <c r="K221" i="1"/>
  <c r="K2710" i="1"/>
  <c r="K678" i="1"/>
  <c r="K5029" i="1"/>
  <c r="K1674" i="1"/>
  <c r="K5866" i="1"/>
  <c r="K8752" i="1"/>
  <c r="K9955" i="1"/>
  <c r="K4598" i="1"/>
  <c r="K4951" i="1"/>
  <c r="K6146" i="1"/>
  <c r="K5411" i="1"/>
  <c r="K1567" i="1"/>
  <c r="K707" i="1"/>
  <c r="K8297" i="1"/>
  <c r="K7860" i="1"/>
  <c r="K5822" i="1"/>
  <c r="K5859" i="1"/>
  <c r="K2115" i="1"/>
  <c r="K9692" i="1"/>
  <c r="K7781" i="1"/>
  <c r="K2918" i="1"/>
  <c r="K7030" i="1"/>
  <c r="K8896" i="1"/>
  <c r="K2065" i="1"/>
  <c r="K8117" i="1"/>
  <c r="K491" i="1"/>
  <c r="K8100" i="1"/>
  <c r="K4844" i="1"/>
  <c r="K6872" i="1"/>
  <c r="K9227" i="1"/>
  <c r="K5451" i="1"/>
  <c r="K6917" i="1"/>
  <c r="K6497" i="1"/>
  <c r="K8426" i="1"/>
  <c r="K2792" i="1"/>
  <c r="K1827" i="1"/>
  <c r="K919" i="1"/>
  <c r="K7621" i="1"/>
  <c r="K9050" i="1"/>
  <c r="K825" i="1"/>
  <c r="K7958" i="1"/>
  <c r="K135" i="1"/>
  <c r="K1480" i="1"/>
  <c r="K2738" i="1"/>
  <c r="K5217" i="1"/>
  <c r="K8294" i="1"/>
  <c r="K4798" i="1"/>
  <c r="K270" i="1"/>
  <c r="K4765" i="1"/>
  <c r="K8043" i="1"/>
  <c r="K917" i="1"/>
  <c r="K9194" i="1"/>
  <c r="K8957" i="1"/>
  <c r="K1921" i="1"/>
  <c r="K1815" i="1"/>
  <c r="K6832" i="1"/>
  <c r="K4433" i="1"/>
  <c r="K8443" i="1"/>
  <c r="K9062" i="1"/>
  <c r="K5761" i="1"/>
  <c r="K9236" i="1"/>
  <c r="K8792" i="1"/>
  <c r="K1728" i="1"/>
  <c r="K6515" i="1"/>
  <c r="K4939" i="1"/>
  <c r="K5362" i="1"/>
  <c r="K1464" i="1"/>
  <c r="K4304" i="1"/>
  <c r="K4545" i="1"/>
  <c r="K7333" i="1"/>
  <c r="K8964" i="1"/>
  <c r="K1953" i="1"/>
  <c r="K8113" i="1"/>
  <c r="K6328" i="1"/>
  <c r="K8482" i="1"/>
  <c r="K8048" i="1"/>
  <c r="K1711" i="1"/>
  <c r="K1962" i="1"/>
  <c r="K7642" i="1"/>
  <c r="K5439" i="1"/>
  <c r="K3889" i="1"/>
  <c r="K4045" i="1"/>
  <c r="K5256" i="1"/>
  <c r="K6874" i="1"/>
  <c r="K3619" i="1"/>
  <c r="K2985" i="1"/>
  <c r="K2128" i="1"/>
  <c r="K6323" i="1"/>
  <c r="K3202" i="1"/>
  <c r="K4866" i="1"/>
  <c r="K7978" i="1"/>
  <c r="K3355" i="1"/>
  <c r="K2883" i="1"/>
  <c r="K2062" i="1"/>
  <c r="K5764" i="1"/>
  <c r="K292" i="1"/>
  <c r="K8594" i="1"/>
  <c r="K2210" i="1"/>
  <c r="K8256" i="1"/>
  <c r="K8439" i="1"/>
  <c r="K837" i="1"/>
  <c r="K6914" i="1"/>
  <c r="K4141" i="1"/>
  <c r="K2280" i="1"/>
  <c r="K7046" i="1"/>
  <c r="K5849" i="1"/>
  <c r="K1900" i="1"/>
  <c r="K6456" i="1"/>
  <c r="K6727" i="1"/>
  <c r="K4202" i="1"/>
  <c r="K3956" i="1"/>
  <c r="K9686" i="1"/>
  <c r="K8718" i="1"/>
  <c r="K6979" i="1"/>
  <c r="K7686" i="1"/>
  <c r="K615" i="1"/>
  <c r="K2047" i="1"/>
  <c r="K7336" i="1"/>
  <c r="K264" i="1"/>
  <c r="K9232" i="1"/>
  <c r="K687" i="1"/>
  <c r="K9530" i="1"/>
  <c r="K380" i="1"/>
  <c r="K7705" i="1"/>
  <c r="K2451" i="1"/>
  <c r="K8373" i="1"/>
  <c r="K5867" i="1"/>
  <c r="K1467" i="1"/>
  <c r="K6618" i="1"/>
  <c r="K6641" i="1"/>
  <c r="K9681" i="1"/>
  <c r="K5622" i="1"/>
  <c r="K1650" i="1"/>
  <c r="K1232" i="1"/>
  <c r="K9030" i="1"/>
  <c r="K5096" i="1"/>
  <c r="K1175" i="1"/>
  <c r="K8447" i="1"/>
  <c r="K8747" i="1"/>
  <c r="K8596" i="1"/>
  <c r="K3625" i="1"/>
  <c r="K8307" i="1"/>
  <c r="K2945" i="1"/>
  <c r="K4416" i="1"/>
  <c r="K8519" i="1"/>
  <c r="K139" i="1"/>
  <c r="K727" i="1"/>
  <c r="K4281" i="1"/>
  <c r="K323" i="1"/>
  <c r="K4448" i="1"/>
  <c r="K143" i="1"/>
  <c r="K5170" i="1"/>
  <c r="K4991" i="1"/>
  <c r="K152" i="1"/>
  <c r="K6015" i="1"/>
  <c r="K2354" i="1"/>
  <c r="K6482" i="1"/>
  <c r="K2741" i="1"/>
  <c r="K2676" i="1"/>
  <c r="K6567" i="1"/>
  <c r="K5887" i="1"/>
  <c r="K6212" i="1"/>
  <c r="K5311" i="1"/>
  <c r="K1442" i="1"/>
  <c r="K4943" i="1"/>
  <c r="K3826" i="1"/>
  <c r="K4784" i="1"/>
  <c r="K2292" i="1"/>
  <c r="K2373" i="1"/>
  <c r="K260" i="1"/>
  <c r="K5562" i="1"/>
  <c r="K6049" i="1"/>
  <c r="K299" i="1"/>
  <c r="K2017" i="1"/>
  <c r="K7850" i="1"/>
  <c r="K8355" i="1"/>
  <c r="K3794" i="1"/>
  <c r="K3459" i="1"/>
  <c r="K4302" i="1"/>
  <c r="K1224" i="1"/>
  <c r="K5578" i="1"/>
  <c r="K8464" i="1"/>
  <c r="K2965" i="1"/>
  <c r="K9305" i="1"/>
  <c r="K7118" i="1"/>
  <c r="K3686" i="1"/>
  <c r="K3520" i="1"/>
  <c r="K5151" i="1"/>
  <c r="K4963" i="1"/>
  <c r="K750" i="1"/>
  <c r="K1322" i="1"/>
  <c r="K6816" i="1"/>
  <c r="K8532" i="1"/>
  <c r="K2024" i="1"/>
  <c r="K5065" i="1"/>
  <c r="K3194" i="1"/>
  <c r="K2327" i="1"/>
  <c r="K1103" i="1"/>
  <c r="K9221" i="1"/>
  <c r="K9808" i="1"/>
  <c r="K6173" i="1"/>
  <c r="K5123" i="1"/>
  <c r="K1937" i="1"/>
  <c r="K5091" i="1"/>
  <c r="K1208" i="1"/>
  <c r="K9422" i="1"/>
  <c r="K9937" i="1"/>
  <c r="K4406" i="1"/>
  <c r="K9019" i="1"/>
  <c r="K6205" i="1"/>
  <c r="K3477" i="1"/>
  <c r="K4240" i="1"/>
  <c r="K6062" i="1"/>
  <c r="K3125" i="1"/>
  <c r="K6334" i="1"/>
  <c r="K9289" i="1"/>
  <c r="K1445" i="1"/>
  <c r="K4340" i="1"/>
  <c r="K3201" i="1"/>
  <c r="K9887" i="1"/>
  <c r="K9914" i="1"/>
  <c r="K693" i="1"/>
  <c r="K6764" i="1"/>
  <c r="K9098" i="1"/>
  <c r="K6422" i="1"/>
  <c r="K1013" i="1"/>
  <c r="K1906" i="1"/>
  <c r="K1078" i="1"/>
  <c r="K3815" i="1"/>
  <c r="K7671" i="1"/>
  <c r="K1580" i="1"/>
  <c r="K3565" i="1"/>
  <c r="K9454" i="1"/>
  <c r="K6900" i="1"/>
  <c r="K71" i="1"/>
  <c r="K652" i="1"/>
  <c r="K5801" i="1"/>
  <c r="K4852" i="1"/>
  <c r="K8985" i="1"/>
  <c r="K8463" i="1"/>
  <c r="K5211" i="1"/>
  <c r="K410" i="1"/>
  <c r="K462" i="1"/>
  <c r="K3108" i="1"/>
  <c r="K3343" i="1"/>
  <c r="K1137" i="1"/>
  <c r="K7" i="1"/>
  <c r="K8026" i="1"/>
  <c r="K4551" i="1"/>
  <c r="K7393" i="1"/>
  <c r="K306" i="1"/>
  <c r="K2501" i="1"/>
  <c r="K8911" i="1"/>
  <c r="K8716" i="1"/>
  <c r="K7179" i="1"/>
  <c r="K9207" i="1"/>
  <c r="K4970" i="1"/>
  <c r="K6210" i="1"/>
  <c r="K5797" i="1"/>
  <c r="K3469" i="1"/>
  <c r="K3591" i="1"/>
  <c r="K8115" i="1"/>
  <c r="K1928" i="1"/>
  <c r="K6761" i="1"/>
  <c r="K9741" i="1"/>
  <c r="K7779" i="1"/>
  <c r="K3371" i="1"/>
  <c r="K3842" i="1"/>
  <c r="K3097" i="1"/>
  <c r="K2432" i="1"/>
  <c r="K3728" i="1"/>
  <c r="K801" i="1"/>
  <c r="K8226" i="1"/>
  <c r="K6514" i="1"/>
  <c r="K7909" i="1"/>
  <c r="K217" i="1"/>
  <c r="K2294" i="1"/>
  <c r="K8093" i="1"/>
  <c r="K3611" i="1"/>
  <c r="K1416" i="1"/>
  <c r="K9998" i="1"/>
  <c r="K786" i="1"/>
  <c r="K8599" i="1"/>
  <c r="K1046" i="1"/>
  <c r="K5427" i="1"/>
  <c r="K3493" i="1"/>
  <c r="K9031" i="1"/>
  <c r="K3510" i="1"/>
  <c r="K5614" i="1"/>
  <c r="K1004" i="1"/>
  <c r="K4659" i="1"/>
  <c r="K2300" i="1"/>
  <c r="K6987" i="1"/>
  <c r="K6626" i="1"/>
  <c r="K159" i="1"/>
  <c r="K4597" i="1"/>
  <c r="K1086" i="1"/>
  <c r="K1382" i="1"/>
  <c r="K7966" i="1"/>
  <c r="K3814" i="1"/>
  <c r="K8460" i="1"/>
  <c r="K3743" i="1"/>
  <c r="K239" i="1"/>
  <c r="K7152" i="1"/>
  <c r="K5543" i="1"/>
  <c r="K2958" i="1"/>
  <c r="K5919" i="1"/>
  <c r="K1893" i="1"/>
  <c r="K864" i="1"/>
  <c r="K3263" i="1"/>
  <c r="K805" i="1"/>
  <c r="K7133" i="1"/>
  <c r="K7605" i="1"/>
  <c r="K8039" i="1"/>
  <c r="K3165" i="1"/>
  <c r="K5613" i="1"/>
  <c r="K9676" i="1"/>
  <c r="K1264" i="1"/>
  <c r="K3573" i="1"/>
  <c r="K2310" i="1"/>
  <c r="K4337" i="1"/>
  <c r="K1196" i="1"/>
  <c r="K4771" i="1"/>
  <c r="K7953" i="1"/>
  <c r="K7680" i="1"/>
  <c r="K9445" i="1"/>
  <c r="K5850" i="1"/>
  <c r="K3970" i="1"/>
  <c r="K4692" i="1"/>
  <c r="K6470" i="1"/>
  <c r="K8232" i="1"/>
  <c r="K3175" i="1"/>
  <c r="K8662" i="1"/>
  <c r="K453" i="1"/>
  <c r="K5936" i="1"/>
  <c r="K7093" i="1"/>
  <c r="K7161" i="1"/>
  <c r="K5247" i="1"/>
  <c r="K3495" i="1"/>
  <c r="K8790" i="1"/>
  <c r="K9205" i="1"/>
  <c r="K2220" i="1"/>
  <c r="K8646" i="1"/>
  <c r="K9818" i="1"/>
  <c r="K9169" i="1"/>
  <c r="K7218" i="1"/>
  <c r="K9626" i="1"/>
  <c r="K2034" i="1"/>
  <c r="K3287" i="1"/>
  <c r="K7584" i="1"/>
  <c r="K6577" i="1"/>
  <c r="K2475" i="1"/>
  <c r="K6340" i="1"/>
  <c r="K3450" i="1"/>
  <c r="K9893" i="1"/>
  <c r="K3868" i="1"/>
  <c r="K1266" i="1"/>
  <c r="K5686" i="1"/>
  <c r="K370" i="1"/>
  <c r="K2650" i="1"/>
  <c r="K3813" i="1"/>
  <c r="K8411" i="1"/>
  <c r="K3549" i="1"/>
  <c r="K7563" i="1"/>
  <c r="K614" i="1"/>
  <c r="K6586" i="1"/>
  <c r="K3122" i="1"/>
  <c r="K4115" i="1"/>
  <c r="K9184" i="1"/>
  <c r="K3989" i="1"/>
  <c r="K6839" i="1"/>
  <c r="K1151" i="1"/>
  <c r="K6438" i="1"/>
  <c r="K2594" i="1"/>
  <c r="K746" i="1"/>
  <c r="K9427" i="1"/>
  <c r="K7668" i="1"/>
  <c r="K5074" i="1"/>
  <c r="K3417" i="1"/>
  <c r="K8767" i="1"/>
  <c r="K7984" i="1"/>
  <c r="K72" i="1"/>
  <c r="K682" i="1"/>
  <c r="K3405" i="1"/>
  <c r="K6080" i="1"/>
  <c r="K2339" i="1"/>
  <c r="K2317" i="1"/>
  <c r="K6638" i="1"/>
  <c r="K6906" i="1"/>
  <c r="K5779" i="1"/>
  <c r="K9922" i="1"/>
  <c r="K4894" i="1"/>
  <c r="K6306" i="1"/>
  <c r="K7007" i="1"/>
  <c r="K53" i="1"/>
  <c r="K2595" i="1"/>
  <c r="K6361" i="1"/>
  <c r="K9501" i="1"/>
  <c r="K1709" i="1"/>
  <c r="K9230" i="1"/>
  <c r="K9699" i="1"/>
  <c r="K7096" i="1"/>
  <c r="K5383" i="1"/>
  <c r="K7628" i="1"/>
  <c r="K6735" i="1"/>
  <c r="K6563" i="1"/>
  <c r="K3767" i="1"/>
  <c r="K3764" i="1"/>
  <c r="K6241" i="1"/>
  <c r="K2298" i="1"/>
  <c r="K4409" i="1"/>
  <c r="K1368" i="1"/>
  <c r="K7175" i="1"/>
  <c r="K4755" i="1"/>
  <c r="K6857" i="1"/>
  <c r="K754" i="1"/>
  <c r="K9882" i="1"/>
  <c r="K2886" i="1"/>
  <c r="K905" i="1"/>
  <c r="K3892" i="1"/>
  <c r="K7514" i="1"/>
  <c r="K7478" i="1"/>
  <c r="K6630" i="1"/>
  <c r="K3106" i="1"/>
  <c r="K4985" i="1"/>
  <c r="K9329" i="1"/>
  <c r="K7554" i="1"/>
  <c r="K7318" i="1"/>
  <c r="K1052" i="1"/>
  <c r="K3669" i="1"/>
  <c r="K6357" i="1"/>
  <c r="K7638" i="1"/>
  <c r="K2720" i="1"/>
  <c r="K9650" i="1"/>
  <c r="K3436" i="1"/>
  <c r="K4126" i="1"/>
  <c r="K6548" i="1"/>
  <c r="K3915" i="1"/>
  <c r="K3322" i="1"/>
  <c r="K5037" i="1"/>
  <c r="K9177" i="1"/>
  <c r="K3702" i="1"/>
  <c r="K5726" i="1"/>
  <c r="K4593" i="1"/>
  <c r="K6807" i="1"/>
  <c r="K3247" i="1"/>
  <c r="K1819" i="1"/>
  <c r="K9168" i="1"/>
  <c r="K2211" i="1"/>
  <c r="K4134" i="1"/>
  <c r="K1018" i="1"/>
  <c r="K4787" i="1"/>
  <c r="K936" i="1"/>
  <c r="K4743" i="1"/>
  <c r="K2944" i="1"/>
  <c r="K1469" i="1"/>
  <c r="K3127" i="1"/>
  <c r="K2188" i="1"/>
  <c r="K8858" i="1"/>
  <c r="K9077" i="1"/>
  <c r="K6433" i="1"/>
  <c r="K6517" i="1"/>
  <c r="K1176" i="1"/>
  <c r="K6695" i="1"/>
  <c r="K4056" i="1"/>
  <c r="K6099" i="1"/>
  <c r="K2331" i="1"/>
  <c r="K2858" i="1"/>
  <c r="K8368" i="1"/>
  <c r="K7116" i="1"/>
  <c r="K8374" i="1"/>
  <c r="K9550" i="1"/>
  <c r="K280" i="1"/>
  <c r="K2566" i="1"/>
  <c r="K4711" i="1"/>
  <c r="K7918" i="1"/>
  <c r="K6628" i="1"/>
  <c r="K9018" i="1"/>
  <c r="K3680" i="1"/>
  <c r="K3886" i="1"/>
  <c r="K9973" i="1"/>
  <c r="K1926" i="1"/>
  <c r="K1090" i="1"/>
  <c r="K6825" i="1"/>
  <c r="K6235" i="1"/>
  <c r="K8738" i="1"/>
  <c r="K4793" i="1"/>
  <c r="K2791" i="1"/>
  <c r="K4781" i="1"/>
  <c r="K7090" i="1"/>
  <c r="K2082" i="1"/>
  <c r="K2168" i="1"/>
  <c r="K5913" i="1"/>
  <c r="K4171" i="1"/>
  <c r="K9241" i="1"/>
  <c r="K304" i="1"/>
  <c r="K620" i="1"/>
  <c r="K8586" i="1"/>
  <c r="K6483" i="1"/>
  <c r="K9171" i="1"/>
  <c r="K8264" i="1"/>
  <c r="K8114" i="1"/>
  <c r="K3038" i="1"/>
  <c r="K982" i="1"/>
  <c r="K7002" i="1"/>
  <c r="K5413" i="1"/>
  <c r="K4099" i="1"/>
  <c r="K1565" i="1"/>
  <c r="K8828" i="1"/>
  <c r="K8031" i="1"/>
  <c r="K7664" i="1"/>
  <c r="K7140" i="1"/>
  <c r="K1683" i="1"/>
  <c r="K9066" i="1"/>
  <c r="K2052" i="1"/>
  <c r="K5479" i="1"/>
  <c r="K4974" i="1"/>
  <c r="K1917" i="1"/>
  <c r="K7782" i="1"/>
  <c r="K8539" i="1"/>
  <c r="K8241" i="1"/>
  <c r="K2116" i="1"/>
  <c r="K8303" i="1"/>
  <c r="K5741" i="1"/>
  <c r="K849" i="1"/>
  <c r="K3792" i="1"/>
  <c r="K8614" i="1"/>
  <c r="K4820" i="1"/>
  <c r="K1491" i="1"/>
  <c r="K2113" i="1"/>
  <c r="K361" i="1"/>
  <c r="K5444" i="1"/>
  <c r="K1007" i="1"/>
  <c r="K9011" i="1"/>
  <c r="K9318" i="1"/>
  <c r="K3100" i="1"/>
  <c r="K5783" i="1"/>
  <c r="K8880" i="1"/>
  <c r="K8083" i="1"/>
  <c r="K4160" i="1"/>
  <c r="K8205" i="1"/>
  <c r="K89" i="1"/>
  <c r="K5595" i="1"/>
  <c r="K4543" i="1"/>
  <c r="K9145" i="1"/>
  <c r="K6184" i="1"/>
  <c r="K5426" i="1"/>
  <c r="K3468" i="1"/>
  <c r="K3386" i="1"/>
  <c r="K5165" i="1"/>
  <c r="K8237" i="1"/>
  <c r="K7651" i="1"/>
  <c r="K3694" i="1"/>
  <c r="K6134" i="1"/>
  <c r="K5759" i="1"/>
  <c r="K2425" i="1"/>
  <c r="K8831" i="1"/>
  <c r="K8656" i="1"/>
  <c r="K1869" i="1"/>
  <c r="K3890" i="1"/>
  <c r="K4628" i="1"/>
  <c r="K1985" i="1"/>
  <c r="K4203" i="1"/>
  <c r="K1409" i="1"/>
  <c r="K8751" i="1"/>
  <c r="K2426" i="1"/>
  <c r="K8707" i="1"/>
  <c r="K9246" i="1"/>
  <c r="K8403" i="1"/>
  <c r="K7015" i="1"/>
  <c r="K9870" i="1"/>
  <c r="K3784" i="1"/>
  <c r="K1566" i="1"/>
  <c r="K5467" i="1"/>
  <c r="K3819" i="1"/>
  <c r="K5024" i="1"/>
  <c r="K9546" i="1"/>
  <c r="K8245" i="1"/>
  <c r="K1202" i="1"/>
  <c r="K4913" i="1"/>
  <c r="K301" i="1"/>
  <c r="K7683" i="1"/>
  <c r="K6538" i="1"/>
  <c r="K8990" i="1"/>
  <c r="K2255" i="1"/>
  <c r="K8742" i="1"/>
  <c r="K3912" i="1"/>
  <c r="K8522" i="1"/>
  <c r="K9285" i="1"/>
  <c r="K4507" i="1"/>
  <c r="K5692" i="1"/>
  <c r="K5482" i="1"/>
  <c r="K7068" i="1"/>
  <c r="K8576" i="1"/>
  <c r="K8811" i="1"/>
  <c r="K1844" i="1"/>
  <c r="K4420" i="1"/>
  <c r="K3157" i="1"/>
  <c r="K3574" i="1"/>
  <c r="K5586" i="1"/>
  <c r="K5556" i="1"/>
  <c r="K4004" i="1"/>
  <c r="K5636" i="1"/>
  <c r="K3856" i="1"/>
  <c r="K7308" i="1"/>
  <c r="K3424" i="1"/>
  <c r="K4091" i="1"/>
  <c r="K2576" i="1"/>
  <c r="K5927" i="1"/>
  <c r="K49" i="1"/>
  <c r="K6168" i="1"/>
  <c r="K6288" i="1"/>
  <c r="K6224" i="1"/>
  <c r="K859" i="1"/>
  <c r="K5818" i="1"/>
  <c r="K5805" i="1"/>
  <c r="K8035" i="1"/>
  <c r="K2154" i="1"/>
  <c r="K2531" i="1"/>
  <c r="K305" i="1"/>
  <c r="K7199" i="1"/>
  <c r="K6965" i="1"/>
  <c r="K9313" i="1"/>
  <c r="K3921" i="1"/>
  <c r="K9456" i="1"/>
  <c r="K3088" i="1"/>
  <c r="K6326" i="1"/>
  <c r="K3707" i="1"/>
  <c r="K9668" i="1"/>
  <c r="K699" i="1"/>
  <c r="K9689" i="1"/>
  <c r="K4334" i="1"/>
  <c r="K7992" i="1"/>
  <c r="K1286" i="1"/>
  <c r="K9919" i="1"/>
  <c r="K2803" i="1"/>
  <c r="K6289" i="1"/>
  <c r="K9620" i="1"/>
  <c r="K5524" i="1"/>
  <c r="K7658" i="1"/>
  <c r="K4283" i="1"/>
  <c r="K489" i="1"/>
  <c r="K9438" i="1"/>
  <c r="K4588" i="1"/>
  <c r="K4430" i="1"/>
  <c r="K1317" i="1"/>
  <c r="K3929" i="1"/>
  <c r="K606" i="1"/>
  <c r="K5702" i="1"/>
  <c r="K920" i="1"/>
  <c r="K3448" i="1"/>
  <c r="K449" i="1"/>
  <c r="K8402" i="1"/>
  <c r="K1288" i="1"/>
  <c r="K5528" i="1"/>
  <c r="K4887" i="1"/>
  <c r="K1931" i="1"/>
  <c r="K9238" i="1"/>
  <c r="K3205" i="1"/>
  <c r="K3721" i="1"/>
  <c r="K5769" i="1"/>
  <c r="K4584" i="1"/>
  <c r="K7553" i="1"/>
  <c r="K5109" i="1"/>
  <c r="K4918" i="1"/>
  <c r="K5784" i="1"/>
  <c r="K7050" i="1"/>
  <c r="K1195" i="1"/>
  <c r="K9104" i="1"/>
  <c r="K2916" i="1"/>
  <c r="K2580" i="1"/>
  <c r="K9397" i="1"/>
  <c r="K1675" i="1"/>
  <c r="K3367" i="1"/>
  <c r="K7644" i="1"/>
  <c r="K3070" i="1"/>
  <c r="K3632" i="1"/>
  <c r="K7702" i="1"/>
  <c r="K1595" i="1"/>
  <c r="K8453" i="1"/>
  <c r="K2730" i="1"/>
  <c r="K5599" i="1"/>
  <c r="K52" i="1"/>
  <c r="K291" i="1"/>
  <c r="K5935" i="1"/>
  <c r="K2011" i="1"/>
  <c r="K5732" i="1"/>
  <c r="K9312" i="1"/>
  <c r="K5534" i="1"/>
  <c r="K9497" i="1"/>
  <c r="K2917" i="1"/>
  <c r="K990" i="1"/>
  <c r="K5275" i="1"/>
  <c r="K8736" i="1"/>
  <c r="K2599" i="1"/>
  <c r="K8941" i="1"/>
  <c r="K8556" i="1"/>
  <c r="K7647" i="1"/>
  <c r="K4993" i="1"/>
  <c r="K2564" i="1"/>
  <c r="K5437" i="1"/>
  <c r="K6612" i="1"/>
  <c r="K6494" i="1"/>
  <c r="K7458" i="1"/>
  <c r="K2221" i="1"/>
  <c r="K8492" i="1"/>
  <c r="K7904" i="1"/>
  <c r="K5555" i="1"/>
  <c r="K5961" i="1"/>
  <c r="K2674" i="1"/>
  <c r="K8330" i="1"/>
  <c r="K7019" i="1"/>
  <c r="K4298" i="1"/>
  <c r="K2138" i="1"/>
  <c r="K5319" i="1"/>
  <c r="K3905" i="1"/>
  <c r="K359" i="1"/>
  <c r="K4296" i="1"/>
  <c r="K3795" i="1"/>
  <c r="K2587" i="1"/>
  <c r="K5611" i="1"/>
  <c r="K1855" i="1"/>
  <c r="K9056" i="1"/>
  <c r="K4815" i="1"/>
  <c r="K6852" i="1"/>
  <c r="K9189" i="1"/>
  <c r="K390" i="1"/>
  <c r="K5664" i="1"/>
  <c r="K569" i="1"/>
  <c r="K3845" i="1"/>
  <c r="K5030" i="1"/>
  <c r="K7160" i="1"/>
  <c r="K6186" i="1"/>
  <c r="K4144" i="1"/>
  <c r="K6468" i="1"/>
  <c r="K2079" i="1"/>
  <c r="K5697" i="1"/>
  <c r="K2272" i="1"/>
  <c r="K7718" i="1"/>
  <c r="K6411" i="1"/>
  <c r="K9978" i="1"/>
  <c r="K1314" i="1"/>
  <c r="K2689" i="1"/>
  <c r="K4333" i="1"/>
  <c r="K155" i="1"/>
  <c r="K2940" i="1"/>
  <c r="K956" i="1"/>
  <c r="K8404" i="1"/>
  <c r="K9379" i="1"/>
  <c r="K6949" i="1"/>
  <c r="K3465" i="1"/>
  <c r="K1100" i="1"/>
  <c r="K9080" i="1"/>
  <c r="K8111" i="1"/>
  <c r="K9377" i="1"/>
  <c r="K1924" i="1"/>
  <c r="K2848" i="1"/>
  <c r="K4779" i="1"/>
  <c r="K6829" i="1"/>
  <c r="K1901" i="1"/>
  <c r="K5458" i="1"/>
  <c r="K1671" i="1"/>
  <c r="K7505" i="1"/>
  <c r="K3765" i="1"/>
  <c r="K1347" i="1"/>
  <c r="K8204" i="1"/>
  <c r="K9366" i="1"/>
  <c r="K9833" i="1"/>
  <c r="K8462" i="1"/>
  <c r="K2204" i="1"/>
  <c r="K5372" i="1"/>
  <c r="K7600" i="1"/>
  <c r="K566" i="1"/>
  <c r="K4408" i="1"/>
  <c r="K2025" i="1"/>
  <c r="K8504" i="1"/>
  <c r="K4975" i="1"/>
  <c r="K829" i="1"/>
  <c r="K3437" i="1"/>
  <c r="K9032" i="1"/>
  <c r="K523" i="1"/>
  <c r="K4187" i="1"/>
  <c r="K2974" i="1"/>
  <c r="K8263" i="1"/>
  <c r="K7149" i="1"/>
  <c r="K2937" i="1"/>
  <c r="K1462" i="1"/>
  <c r="K8132" i="1"/>
  <c r="K3849" i="1"/>
  <c r="K2863" i="1"/>
  <c r="K9708" i="1"/>
  <c r="K4869" i="1"/>
  <c r="K4461" i="1"/>
  <c r="K2400" i="1"/>
  <c r="K1092" i="1"/>
  <c r="K490" i="1"/>
  <c r="K5863" i="1"/>
  <c r="K6350" i="1"/>
  <c r="K4483" i="1"/>
  <c r="K5959" i="1"/>
  <c r="K1207" i="1"/>
  <c r="K5577" i="1"/>
  <c r="K4316" i="1"/>
  <c r="K1468" i="1"/>
  <c r="K2731" i="1"/>
  <c r="K249" i="1"/>
  <c r="K2619" i="1"/>
  <c r="K3562" i="1"/>
  <c r="K9208" i="1"/>
  <c r="K1114" i="1"/>
  <c r="K8686" i="1"/>
  <c r="K8301" i="1"/>
  <c r="K594" i="1"/>
  <c r="K8948" i="1"/>
  <c r="K3830" i="1"/>
  <c r="K6055" i="1"/>
  <c r="K2960" i="1"/>
  <c r="K5564" i="1"/>
  <c r="K3622" i="1"/>
  <c r="K4062" i="1"/>
  <c r="K2101" i="1"/>
  <c r="K3995" i="1"/>
  <c r="K5552" i="1"/>
  <c r="K6121" i="1"/>
  <c r="K3248" i="1"/>
  <c r="K3974" i="1"/>
  <c r="K1197" i="1"/>
  <c r="K4249" i="1"/>
  <c r="K9638" i="1"/>
  <c r="K6866" i="1"/>
  <c r="K4493" i="1"/>
  <c r="K199" i="1"/>
  <c r="K6848" i="1"/>
  <c r="K5233" i="1"/>
  <c r="K1874" i="1"/>
  <c r="K4566" i="1"/>
  <c r="K8817" i="1"/>
  <c r="K1880" i="1"/>
  <c r="K1034" i="1"/>
  <c r="K4937" i="1"/>
  <c r="K2182" i="1"/>
  <c r="K6200" i="1"/>
  <c r="K7502" i="1"/>
  <c r="K4562" i="1"/>
  <c r="K1160" i="1"/>
  <c r="K4417" i="1"/>
  <c r="K3119" i="1"/>
  <c r="K2430" i="1"/>
  <c r="K5225" i="1"/>
  <c r="K4404" i="1"/>
  <c r="K3535" i="1"/>
  <c r="K6748" i="1"/>
  <c r="K8310" i="1"/>
  <c r="K7070" i="1"/>
  <c r="K9273" i="1"/>
  <c r="K4427" i="1"/>
  <c r="K7629" i="1"/>
  <c r="K3293" i="1"/>
  <c r="K3047" i="1"/>
  <c r="K5888" i="1"/>
  <c r="K7420" i="1"/>
  <c r="K129" i="1"/>
  <c r="K4909" i="1"/>
  <c r="K738" i="1"/>
  <c r="K3605" i="1"/>
  <c r="K349" i="1"/>
  <c r="K7728" i="1"/>
  <c r="K5854" i="1"/>
  <c r="K2707" i="1"/>
  <c r="K3167" i="1"/>
  <c r="K330" i="1"/>
  <c r="K141" i="1"/>
  <c r="K8535" i="1"/>
  <c r="K9830" i="1"/>
  <c r="K9193" i="1"/>
  <c r="K765" i="1"/>
  <c r="K565" i="1"/>
  <c r="K9113" i="1"/>
  <c r="K411" i="1"/>
  <c r="K6954" i="1"/>
  <c r="K1420" i="1"/>
  <c r="K9534" i="1"/>
  <c r="K5747" i="1"/>
  <c r="K1056" i="1"/>
  <c r="K9842" i="1"/>
  <c r="K9309" i="1"/>
  <c r="K6589" i="1"/>
  <c r="K831" i="1"/>
  <c r="K8075" i="1"/>
  <c r="K8161" i="1"/>
  <c r="K4813" i="1"/>
  <c r="K2701" i="1"/>
  <c r="K5271" i="1"/>
  <c r="K8612" i="1"/>
  <c r="K14" i="1"/>
  <c r="K7961" i="1"/>
  <c r="K4857" i="1"/>
  <c r="K7956" i="1"/>
  <c r="K8102" i="1"/>
  <c r="K8508" i="1"/>
  <c r="K288" i="1"/>
  <c r="K1146" i="1"/>
  <c r="K4255" i="1"/>
  <c r="K5895" i="1"/>
  <c r="K7810" i="1"/>
  <c r="K6192" i="1"/>
  <c r="K6101" i="1"/>
  <c r="K8436" i="1"/>
  <c r="K7041" i="1"/>
  <c r="K5430" i="1"/>
  <c r="K6126" i="1"/>
  <c r="K8641" i="1"/>
  <c r="K298" i="1"/>
  <c r="K7364" i="1"/>
  <c r="K4515" i="1"/>
  <c r="K6521" i="1"/>
  <c r="K2776" i="1"/>
  <c r="K5753" i="1"/>
  <c r="K1726" i="1"/>
  <c r="K5767" i="1"/>
  <c r="K464" i="1"/>
  <c r="K7503" i="1"/>
  <c r="K3762" i="1"/>
  <c r="K985" i="1"/>
  <c r="K4773" i="1"/>
  <c r="K4136" i="1"/>
  <c r="K5457" i="1"/>
  <c r="K2526" i="1"/>
  <c r="K4084" i="1"/>
  <c r="K542" i="1"/>
  <c r="K9181" i="1"/>
  <c r="K545" i="1"/>
  <c r="K62" i="1"/>
  <c r="K5086" i="1"/>
  <c r="K4760" i="1"/>
  <c r="K4023" i="1"/>
  <c r="K9212" i="1"/>
  <c r="K9997" i="1"/>
  <c r="K4685" i="1"/>
  <c r="K5910" i="1"/>
  <c r="K9647" i="1"/>
  <c r="K3656" i="1"/>
  <c r="K5006" i="1"/>
  <c r="K1370" i="1"/>
  <c r="K6287" i="1"/>
  <c r="K4213" i="1"/>
  <c r="K7593" i="1"/>
  <c r="K791" i="1"/>
  <c r="K3188" i="1"/>
  <c r="K7377" i="1"/>
  <c r="K5800" i="1"/>
  <c r="K9728" i="1"/>
  <c r="K3653" i="1"/>
  <c r="K7758" i="1"/>
  <c r="K7726" i="1"/>
  <c r="K6353" i="1"/>
  <c r="K3301" i="1"/>
  <c r="K9258" i="1"/>
  <c r="K827" i="1"/>
  <c r="K5138" i="1"/>
  <c r="K7035" i="1"/>
  <c r="K2509" i="1"/>
  <c r="K5983" i="1"/>
  <c r="K5596" i="1"/>
  <c r="K9340" i="1"/>
  <c r="K4987" i="1"/>
  <c r="K8378" i="1"/>
  <c r="K9671" i="1"/>
  <c r="K2465" i="1"/>
  <c r="K6141" i="1"/>
  <c r="K1790" i="1"/>
  <c r="K6242" i="1"/>
  <c r="K9326" i="1"/>
  <c r="K7281" i="1"/>
  <c r="K2644" i="1"/>
  <c r="K5689" i="1"/>
  <c r="K6677" i="1"/>
  <c r="K1305" i="1"/>
  <c r="K9298" i="1"/>
  <c r="K8851" i="1"/>
  <c r="K5314" i="1"/>
  <c r="K9294" i="1"/>
  <c r="K3404" i="1"/>
  <c r="K1822" i="1"/>
  <c r="K2151" i="1"/>
  <c r="K874" i="1"/>
  <c r="K7317" i="1"/>
  <c r="K6086" i="1"/>
  <c r="K4512" i="1"/>
  <c r="K8285" i="1"/>
  <c r="K7423" i="1"/>
  <c r="K127" i="1"/>
  <c r="K5276" i="1"/>
  <c r="K1450" i="1"/>
  <c r="K8329" i="1"/>
  <c r="K1520" i="1"/>
  <c r="K8882" i="1"/>
  <c r="K5280" i="1"/>
  <c r="K9714" i="1"/>
  <c r="K5880" i="1"/>
  <c r="K8269" i="1"/>
  <c r="K2038" i="1"/>
  <c r="K4424" i="1"/>
  <c r="K7565" i="1"/>
  <c r="K7097" i="1"/>
  <c r="K3439" i="1"/>
  <c r="K8627" i="1"/>
  <c r="K3768" i="1"/>
  <c r="K5902" i="1"/>
  <c r="K3730" i="1"/>
  <c r="K1349" i="1"/>
  <c r="K3501" i="1"/>
  <c r="K5490" i="1"/>
  <c r="K7259" i="1"/>
  <c r="K4174" i="1"/>
  <c r="K9224" i="1"/>
  <c r="K8251" i="1"/>
  <c r="K9122" i="1"/>
  <c r="K4554" i="1"/>
  <c r="K3736" i="1"/>
  <c r="K8033" i="1"/>
  <c r="K2261" i="1"/>
  <c r="K3789" i="1"/>
  <c r="K890" i="1"/>
  <c r="K1584" i="1"/>
  <c r="K7814" i="1"/>
  <c r="K4914" i="1"/>
  <c r="K4633" i="1"/>
  <c r="K6245" i="1"/>
  <c r="K4780" i="1"/>
  <c r="K5481" i="1"/>
  <c r="K184" i="1"/>
  <c r="K6656" i="1"/>
  <c r="K7077" i="1"/>
  <c r="K8051" i="1"/>
  <c r="K6840" i="1"/>
  <c r="K8962" i="1"/>
  <c r="K7875" i="1"/>
  <c r="K1236" i="1"/>
  <c r="K7022" i="1"/>
  <c r="K1945" i="1"/>
  <c r="K1071" i="1"/>
  <c r="K6426" i="1"/>
  <c r="K9147" i="1"/>
  <c r="K7351" i="1"/>
  <c r="K8570" i="1"/>
  <c r="K6570" i="1"/>
  <c r="K1571" i="1"/>
  <c r="K5180" i="1"/>
  <c r="K4582" i="1"/>
  <c r="K9389" i="1"/>
  <c r="K5177" i="1"/>
  <c r="K5281" i="1"/>
  <c r="K9003" i="1"/>
  <c r="K3332" i="1"/>
  <c r="K7363" i="1"/>
  <c r="K7417" i="1"/>
  <c r="K2679" i="1"/>
  <c r="K6671" i="1"/>
  <c r="K4351" i="1"/>
  <c r="K4874" i="1"/>
  <c r="K9844" i="1"/>
  <c r="K1603" i="1"/>
  <c r="K6830" i="1"/>
  <c r="K4031" i="1"/>
  <c r="K8072" i="1"/>
  <c r="K6506" i="1"/>
  <c r="K3046" i="1"/>
  <c r="K5666" i="1"/>
  <c r="K7409" i="1"/>
  <c r="K4479" i="1"/>
  <c r="K6590" i="1"/>
  <c r="K7358" i="1"/>
  <c r="K7366" i="1"/>
  <c r="K7830" i="1"/>
  <c r="K8125" i="1"/>
  <c r="K4919" i="1"/>
  <c r="K3258" i="1"/>
  <c r="K2350" i="1"/>
  <c r="K2760" i="1"/>
  <c r="K3551" i="1"/>
  <c r="K5509" i="1"/>
  <c r="K1626" i="1"/>
  <c r="K3168" i="1"/>
  <c r="K3599" i="1"/>
  <c r="K3609" i="1"/>
  <c r="K5149" i="1"/>
  <c r="K6777" i="1"/>
  <c r="K2318" i="1"/>
  <c r="K405" i="1"/>
  <c r="K2044" i="1"/>
  <c r="K7331" i="1"/>
  <c r="K63" i="1"/>
  <c r="K5268" i="1"/>
  <c r="K6117" i="1"/>
  <c r="K5568" i="1"/>
  <c r="K3010" i="1"/>
  <c r="K6291" i="1"/>
  <c r="K9682" i="1"/>
  <c r="K6272" i="1"/>
  <c r="K7923" i="1"/>
  <c r="K8320" i="1"/>
  <c r="K3308" i="1"/>
  <c r="K9562" i="1"/>
  <c r="K8724" i="1"/>
  <c r="K1330" i="1"/>
  <c r="K3837" i="1"/>
  <c r="K3893" i="1"/>
  <c r="K7493" i="1"/>
  <c r="K7868" i="1"/>
  <c r="K5208" i="1"/>
  <c r="K6753" i="1"/>
  <c r="K4060" i="1"/>
  <c r="K9695" i="1"/>
  <c r="K7066" i="1"/>
  <c r="K6877" i="1"/>
  <c r="K2304" i="1"/>
  <c r="K7898" i="1"/>
  <c r="K4267" i="1"/>
  <c r="K8380" i="1"/>
  <c r="K7536" i="1"/>
  <c r="K4595" i="1"/>
  <c r="K6973" i="1"/>
  <c r="K1780" i="1"/>
  <c r="K9123" i="1"/>
  <c r="K8147" i="1"/>
  <c r="K792" i="1"/>
  <c r="K1752" i="1"/>
  <c r="K6740" i="1"/>
  <c r="K9263" i="1"/>
  <c r="K2423" i="1"/>
  <c r="K5433" i="1"/>
  <c r="K9972" i="1"/>
  <c r="K2245" i="1"/>
  <c r="K1947" i="1"/>
  <c r="K4106" i="1"/>
  <c r="K1261" i="1"/>
  <c r="K5486" i="1"/>
  <c r="K7431" i="1"/>
  <c r="K6795" i="1"/>
  <c r="K8542" i="1"/>
  <c r="K6312" i="1"/>
  <c r="K7023" i="1"/>
  <c r="K6623" i="1"/>
  <c r="K6219" i="1"/>
  <c r="K3004" i="1"/>
  <c r="K6490" i="1"/>
  <c r="K4842" i="1"/>
  <c r="K5402" i="1"/>
  <c r="K7419" i="1"/>
  <c r="K527" i="1"/>
  <c r="K51" i="1"/>
  <c r="K3029" i="1"/>
  <c r="K4086" i="1"/>
  <c r="K3344" i="1"/>
  <c r="K8809" i="1"/>
  <c r="K472" i="1"/>
  <c r="K4921" i="1"/>
  <c r="K2687" i="1"/>
  <c r="K8415" i="1"/>
  <c r="K1808" i="1"/>
  <c r="K5641" i="1"/>
  <c r="K9197" i="1"/>
  <c r="K5166" i="1"/>
  <c r="K2561" i="1"/>
  <c r="K2554" i="1"/>
  <c r="K2968" i="1"/>
  <c r="K1477" i="1"/>
  <c r="K2713" i="1"/>
  <c r="K5446" i="1"/>
  <c r="K8334" i="1"/>
  <c r="K2208" i="1"/>
  <c r="K4063" i="1"/>
  <c r="K8848" i="1"/>
  <c r="K205" i="1"/>
  <c r="K6258" i="1"/>
  <c r="K9476" i="1"/>
  <c r="K4500" i="1"/>
  <c r="K5417" i="1"/>
  <c r="K5361" i="1"/>
  <c r="K3597" i="1"/>
  <c r="K5777" i="1"/>
  <c r="K8953" i="1"/>
  <c r="K3593" i="1"/>
  <c r="K9468" i="1"/>
  <c r="K3778" i="1"/>
  <c r="K6639" i="1"/>
  <c r="K3761" i="1"/>
  <c r="K6399" i="1"/>
  <c r="K7501" i="1"/>
  <c r="K8358" i="1"/>
  <c r="K4995" i="1"/>
  <c r="K4212" i="1"/>
  <c r="K4786" i="1"/>
  <c r="K7595" i="1"/>
  <c r="K7470" i="1"/>
  <c r="K5901" i="1"/>
  <c r="K3639" i="1"/>
  <c r="K6591" i="1"/>
  <c r="K1955" i="1"/>
  <c r="K5131" i="1"/>
  <c r="K8721" i="1"/>
  <c r="K3848" i="1"/>
  <c r="K5979" i="1"/>
  <c r="K8396" i="1"/>
  <c r="K6870" i="1"/>
  <c r="K2563" i="1"/>
  <c r="K2612" i="1"/>
  <c r="K3646" i="1"/>
  <c r="K2675" i="1"/>
  <c r="K5471" i="1"/>
  <c r="K5310" i="1"/>
  <c r="K5084" i="1"/>
  <c r="K9175" i="1"/>
  <c r="K1997" i="1"/>
  <c r="K2007" i="1"/>
  <c r="K3276" i="1"/>
  <c r="K9670" i="1"/>
  <c r="K4235" i="1"/>
  <c r="K273" i="1"/>
  <c r="K9094" i="1"/>
  <c r="K408" i="1"/>
  <c r="K1705" i="1"/>
  <c r="K9459" i="1"/>
  <c r="K4680" i="1"/>
  <c r="K8410" i="1"/>
  <c r="K8078" i="1"/>
  <c r="K8677" i="1"/>
  <c r="K3757" i="1"/>
  <c r="K6913" i="1"/>
  <c r="K2896" i="1"/>
  <c r="K4675" i="1"/>
  <c r="K6596" i="1"/>
  <c r="K1242" i="1"/>
  <c r="K7483" i="1"/>
  <c r="K7469" i="1"/>
  <c r="K8473" i="1"/>
  <c r="K923" i="1"/>
  <c r="K4374" i="1"/>
  <c r="K5274" i="1"/>
  <c r="K6418" i="1"/>
  <c r="K6927" i="1"/>
  <c r="K9155" i="1"/>
  <c r="K1336" i="1"/>
  <c r="K8501" i="1"/>
  <c r="K8401" i="1"/>
  <c r="K7242" i="1"/>
  <c r="K1335" i="1"/>
  <c r="K2137" i="1"/>
  <c r="K9779" i="1"/>
  <c r="K4807" i="1"/>
  <c r="K9247" i="1"/>
  <c r="K3897" i="1"/>
  <c r="K2927" i="1"/>
  <c r="K7082" i="1"/>
  <c r="K9523" i="1"/>
  <c r="K6251" i="1"/>
  <c r="K802" i="1"/>
  <c r="K8801" i="1"/>
  <c r="K6054" i="1"/>
  <c r="K1255" i="1"/>
  <c r="K8097" i="1"/>
  <c r="K9479" i="1"/>
  <c r="K7143" i="1"/>
  <c r="K4950" i="1"/>
  <c r="K1130" i="1"/>
  <c r="K3200" i="1"/>
  <c r="K2274" i="1"/>
  <c r="K1628" i="1"/>
  <c r="K3254" i="1"/>
  <c r="K8421" i="1"/>
  <c r="K6331" i="1"/>
  <c r="K8503" i="1"/>
  <c r="K6817" i="1"/>
  <c r="K2941" i="1"/>
  <c r="K636" i="1"/>
  <c r="K9949" i="1"/>
  <c r="K691" i="1"/>
  <c r="K1884" i="1"/>
  <c r="K9751" i="1"/>
  <c r="K4590" i="1"/>
  <c r="K5210" i="1"/>
  <c r="K8070" i="1"/>
  <c r="K7520" i="1"/>
  <c r="K1044" i="1"/>
  <c r="K5514" i="1"/>
  <c r="K18" i="1"/>
  <c r="K6389" i="1"/>
  <c r="K3156" i="1"/>
  <c r="K7276" i="1"/>
  <c r="K6103" i="1"/>
  <c r="K5845" i="1"/>
  <c r="K577" i="1"/>
  <c r="K9195" i="1"/>
  <c r="K2123" i="1"/>
  <c r="K8584" i="1"/>
  <c r="K8640" i="1"/>
  <c r="K7323" i="1"/>
  <c r="K1638" i="1"/>
  <c r="K8800" i="1"/>
  <c r="K6013" i="1"/>
  <c r="K9225" i="1"/>
  <c r="K6693" i="1"/>
  <c r="K3392" i="1"/>
  <c r="K8270" i="1"/>
  <c r="K4917" i="1"/>
  <c r="K5040" i="1"/>
  <c r="K5083" i="1"/>
  <c r="K2104" i="1"/>
  <c r="K7033" i="1"/>
  <c r="K6277" i="1"/>
  <c r="K1095" i="1"/>
  <c r="K6112" i="1"/>
  <c r="K99" i="1"/>
  <c r="K3425" i="1"/>
  <c r="K839" i="1"/>
  <c r="K179" i="1"/>
  <c r="K4025" i="1"/>
  <c r="K6167" i="1"/>
  <c r="K6902" i="1"/>
  <c r="K7454" i="1"/>
  <c r="K6446" i="1"/>
  <c r="K2692" i="1"/>
  <c r="K1988" i="1"/>
  <c r="K8867" i="1"/>
  <c r="K3220" i="1"/>
  <c r="K5982" i="1"/>
  <c r="K5409" i="1"/>
  <c r="K6105" i="1"/>
  <c r="K562" i="1"/>
  <c r="K3342" i="1"/>
  <c r="K6274" i="1"/>
  <c r="K2609" i="1"/>
  <c r="K4495" i="1"/>
  <c r="K6594" i="1"/>
  <c r="K2832" i="1"/>
  <c r="K4480" i="1"/>
  <c r="K7184" i="1"/>
  <c r="K5861" i="1"/>
  <c r="K3028" i="1"/>
  <c r="K6718" i="1"/>
  <c r="K6375" i="1"/>
  <c r="K4875" i="1"/>
  <c r="K6934" i="1"/>
  <c r="K5815" i="1"/>
  <c r="K124" i="1"/>
  <c r="K781" i="1"/>
  <c r="K8952" i="1"/>
  <c r="K5326" i="1"/>
  <c r="K7088" i="1"/>
  <c r="K2897" i="1"/>
  <c r="K7306" i="1"/>
  <c r="K4119" i="1"/>
  <c r="K1794" i="1"/>
  <c r="K4911" i="1"/>
  <c r="K4251" i="1"/>
  <c r="K100" i="1"/>
  <c r="K3283" i="1"/>
  <c r="K1041" i="1"/>
  <c r="K9319" i="1"/>
  <c r="K6992" i="1"/>
  <c r="K4752" i="1"/>
  <c r="K749" i="1"/>
  <c r="K2179" i="1"/>
  <c r="K9179" i="1"/>
  <c r="K423" i="1"/>
  <c r="K9320" i="1"/>
  <c r="K6679" i="1"/>
  <c r="K5844" i="1"/>
  <c r="K2836" i="1"/>
  <c r="K6513" i="1"/>
  <c r="K5301" i="1"/>
  <c r="K1892" i="1"/>
  <c r="K1227" i="1"/>
  <c r="K7422" i="1"/>
  <c r="K2879" i="1"/>
  <c r="K2990" i="1"/>
  <c r="K1123" i="1"/>
  <c r="K741" i="1"/>
  <c r="K6195" i="1"/>
  <c r="K4885" i="1"/>
  <c r="K6125" i="1"/>
  <c r="K468" i="1"/>
  <c r="K8571" i="1"/>
  <c r="K3275" i="1"/>
  <c r="K6178" i="1"/>
  <c r="K2843" i="1"/>
  <c r="K4044" i="1"/>
  <c r="K1249" i="1"/>
  <c r="K9237" i="1"/>
  <c r="K4196" i="1"/>
  <c r="K9564" i="1"/>
  <c r="K5701" i="1"/>
  <c r="K3517" i="1"/>
  <c r="K670" i="1"/>
  <c r="K9872" i="1"/>
  <c r="K73" i="1"/>
  <c r="K3171" i="1"/>
  <c r="K512" i="1"/>
  <c r="K5530" i="1"/>
  <c r="K9568" i="1"/>
  <c r="K8872" i="1"/>
  <c r="K5357" i="1"/>
  <c r="K3512" i="1"/>
  <c r="K6983" i="1"/>
  <c r="K7026" i="1"/>
  <c r="K1777" i="1"/>
  <c r="K2461" i="1"/>
  <c r="K4147" i="1"/>
  <c r="K6821" i="1"/>
  <c r="K5148" i="1"/>
  <c r="K7389" i="1"/>
  <c r="K2703" i="1"/>
  <c r="K442" i="1"/>
  <c r="K7564" i="1"/>
  <c r="K6191" i="1"/>
  <c r="K9878" i="1"/>
  <c r="K8082" i="1"/>
  <c r="K3652" i="1"/>
  <c r="K5792" i="1"/>
  <c r="K8441" i="1"/>
  <c r="K4712" i="1"/>
  <c r="K744" i="1"/>
  <c r="K7945" i="1"/>
  <c r="K6613" i="1"/>
  <c r="K8727" i="1"/>
  <c r="K6869" i="1"/>
  <c r="K5181" i="1"/>
  <c r="K1321" i="1"/>
  <c r="K9450" i="1"/>
  <c r="K7047" i="1"/>
  <c r="K2032" i="1"/>
  <c r="K9391" i="1"/>
  <c r="K7910" i="1"/>
  <c r="K1244" i="1"/>
  <c r="K4363" i="1"/>
  <c r="K4194" i="1"/>
  <c r="K6329" i="1"/>
  <c r="K8215" i="1"/>
  <c r="K8854" i="1"/>
  <c r="K1519" i="1"/>
  <c r="K3654" i="1"/>
  <c r="K2020" i="1"/>
  <c r="K7283" i="1"/>
  <c r="K5612" i="1"/>
  <c r="K9719" i="1"/>
  <c r="K2420" i="1"/>
  <c r="K9834" i="1"/>
  <c r="K2806" i="1"/>
  <c r="K6863" i="1"/>
  <c r="K2126" i="1"/>
  <c r="K2880" i="1"/>
  <c r="K6107" i="1"/>
  <c r="K2311" i="1"/>
  <c r="K7650" i="1"/>
  <c r="K6696" i="1"/>
  <c r="K3907" i="1"/>
  <c r="K6850" i="1"/>
  <c r="K9124" i="1"/>
  <c r="K8348" i="1"/>
  <c r="K7537" i="1"/>
  <c r="K7546" i="1"/>
  <c r="K2330" i="1"/>
  <c r="K1587" i="1"/>
  <c r="K5296" i="1"/>
  <c r="K7447" i="1"/>
  <c r="K456" i="1"/>
  <c r="K3982" i="1"/>
  <c r="K506" i="1"/>
  <c r="K4116" i="1"/>
  <c r="K3817" i="1"/>
  <c r="K3950" i="1"/>
  <c r="K5542" i="1"/>
  <c r="K6171" i="1"/>
  <c r="K1410" i="1"/>
  <c r="K6381" i="1"/>
  <c r="K4973" i="1"/>
  <c r="K2213" i="1"/>
  <c r="K735" i="1"/>
  <c r="K6330" i="1"/>
  <c r="K6480" i="1"/>
  <c r="K1854" i="1"/>
  <c r="K6648" i="1"/>
  <c r="K9435" i="1"/>
  <c r="K8139" i="1"/>
  <c r="K6820" i="1"/>
  <c r="K8494" i="1"/>
  <c r="K4094" i="1"/>
  <c r="K5415" i="1"/>
  <c r="K7158" i="1"/>
  <c r="K4617" i="1"/>
  <c r="K8760" i="1"/>
  <c r="K5830" i="1"/>
  <c r="K1708" i="1"/>
  <c r="K9492" i="1"/>
  <c r="K2247" i="1"/>
  <c r="K4774" i="1"/>
  <c r="K8567" i="1"/>
  <c r="K3916" i="1"/>
  <c r="K9301" i="1"/>
  <c r="K5389" i="1"/>
  <c r="K7863" i="1"/>
  <c r="K1325" i="1"/>
  <c r="K4547" i="1"/>
  <c r="K4805" i="1"/>
  <c r="K9890" i="1"/>
  <c r="K1279" i="1"/>
  <c r="K3476" i="1"/>
  <c r="K8392" i="1"/>
  <c r="K3149" i="1"/>
  <c r="K2494" i="1"/>
  <c r="K5295" i="1"/>
  <c r="K6150" i="1"/>
  <c r="K7866" i="1"/>
  <c r="K5716" i="1"/>
  <c r="K9418" i="1"/>
  <c r="K9629" i="1"/>
  <c r="K6065" i="1"/>
  <c r="K9736" i="1"/>
  <c r="K4962" i="1"/>
  <c r="K2203" i="1"/>
  <c r="K521" i="1"/>
  <c r="K1948" i="1"/>
  <c r="K9603" i="1"/>
  <c r="K5791" i="1"/>
  <c r="K4029" i="1"/>
  <c r="K5107" i="1"/>
  <c r="K4855" i="1"/>
  <c r="K4428" i="1"/>
  <c r="K6237" i="1"/>
  <c r="K7762" i="1"/>
  <c r="K7221" i="1"/>
  <c r="K3630" i="1"/>
  <c r="K8207" i="1"/>
  <c r="K7987" i="1"/>
  <c r="K8628" i="1"/>
  <c r="K5529" i="1"/>
  <c r="K5285" i="1"/>
  <c r="K751" i="1"/>
  <c r="K3176" i="1"/>
  <c r="K4860" i="1"/>
  <c r="K8437" i="1"/>
  <c r="K8066" i="1"/>
  <c r="K9117" i="1"/>
  <c r="K4534" i="1"/>
  <c r="K8549" i="1"/>
  <c r="K7587" i="1"/>
  <c r="K3931" i="1"/>
  <c r="K92" i="1"/>
  <c r="K8252" i="1"/>
  <c r="K2306" i="1"/>
  <c r="K7078" i="1"/>
  <c r="K9913" i="1"/>
  <c r="K9758" i="1"/>
  <c r="K7560" i="1"/>
  <c r="K103" i="1"/>
  <c r="K9334" i="1"/>
  <c r="K4323" i="1"/>
  <c r="K7290" i="1"/>
  <c r="K5504" i="1"/>
  <c r="K482" i="1"/>
  <c r="K7362" i="1"/>
  <c r="K662" i="1"/>
  <c r="K3170" i="1"/>
  <c r="K3285" i="1"/>
  <c r="K3523" i="1"/>
  <c r="K2019" i="1"/>
  <c r="K7182" i="1"/>
  <c r="K9045" i="1"/>
  <c r="K4133" i="1"/>
  <c r="K5965" i="1"/>
  <c r="K1498" i="1"/>
  <c r="K2761" i="1"/>
  <c r="K1999" i="1"/>
  <c r="K244" i="1"/>
  <c r="K3453" i="1"/>
  <c r="K5164" i="1"/>
  <c r="K3187" i="1"/>
  <c r="K7433" i="1"/>
  <c r="K9242" i="1"/>
  <c r="K5386" i="1"/>
  <c r="K9678" i="1"/>
  <c r="K5748" i="1"/>
  <c r="K3082" i="1"/>
  <c r="K177" i="1"/>
  <c r="K5335" i="1"/>
  <c r="K8394" i="1"/>
  <c r="K7113" i="1"/>
  <c r="K5940" i="1"/>
  <c r="K2075" i="1"/>
  <c r="K5770" i="1"/>
  <c r="K8091" i="1"/>
  <c r="K9622" i="1"/>
  <c r="K5461" i="1"/>
  <c r="K7947" i="1"/>
  <c r="K1776" i="1"/>
  <c r="K8188" i="1"/>
  <c r="K8017" i="1"/>
  <c r="K4618" i="1"/>
  <c r="K6948" i="1"/>
  <c r="K6798" i="1"/>
  <c r="K553" i="1"/>
  <c r="K2443" i="1"/>
  <c r="K4164" i="1"/>
  <c r="K6179" i="1"/>
  <c r="K4439" i="1"/>
  <c r="K7235" i="1"/>
  <c r="K635" i="1"/>
  <c r="K8883" i="1"/>
  <c r="K800" i="1"/>
  <c r="K3370" i="1"/>
  <c r="K4234" i="1"/>
  <c r="K1037" i="1"/>
  <c r="K1704" i="1"/>
  <c r="K2907" i="1"/>
  <c r="K7064" i="1"/>
  <c r="K5186" i="1"/>
  <c r="K9988" i="1"/>
  <c r="K2301" i="1"/>
  <c r="K9502" i="1"/>
  <c r="K2438" i="1"/>
  <c r="K1964" i="1"/>
  <c r="K1116" i="1"/>
  <c r="K9748" i="1"/>
  <c r="K5882" i="1"/>
  <c r="K3036" i="1"/>
  <c r="K43" i="1"/>
  <c r="K1474" i="1"/>
  <c r="K2801" i="1"/>
  <c r="K605" i="1"/>
  <c r="K8787" i="1"/>
  <c r="K3306" i="1"/>
  <c r="K1453" i="1"/>
  <c r="K7153" i="1"/>
  <c r="K2421" i="1"/>
  <c r="K6884" i="1"/>
  <c r="K9292" i="1"/>
  <c r="K701" i="1"/>
  <c r="K5234" i="1"/>
  <c r="K2857" i="1"/>
  <c r="K6486" i="1"/>
  <c r="K1380" i="1"/>
  <c r="K469" i="1"/>
  <c r="K4321" i="1"/>
  <c r="K6225" i="1"/>
  <c r="K3586" i="1"/>
  <c r="K7614" i="1"/>
  <c r="K473" i="1"/>
  <c r="K6922" i="1"/>
  <c r="K2975" i="1"/>
  <c r="K1398" i="1"/>
  <c r="K5353" i="1"/>
  <c r="K7372" i="1"/>
  <c r="K6487" i="1"/>
  <c r="K9648" i="1"/>
  <c r="K5144" i="1"/>
  <c r="K2148" i="1"/>
  <c r="K2136" i="1"/>
  <c r="K1905" i="1"/>
  <c r="K4123" i="1"/>
  <c r="K6298" i="1"/>
  <c r="K7245" i="1"/>
  <c r="K6253" i="1"/>
  <c r="K3253" i="1"/>
  <c r="K6932" i="1"/>
  <c r="K5462" i="1"/>
  <c r="K5656" i="1"/>
  <c r="K8278" i="1"/>
  <c r="K2842" i="1"/>
  <c r="K4261" i="1"/>
  <c r="K5601" i="1"/>
  <c r="K1549" i="1"/>
  <c r="K4158" i="1"/>
  <c r="K2329" i="1"/>
  <c r="K6688" i="1"/>
  <c r="K5364" i="1"/>
  <c r="K2054" i="1"/>
  <c r="K3068" i="1"/>
  <c r="K431" i="1"/>
  <c r="K9434" i="1"/>
  <c r="K7443" i="1"/>
  <c r="K9717" i="1"/>
  <c r="K8420" i="1"/>
  <c r="K1642" i="1"/>
  <c r="K5975" i="1"/>
  <c r="K1749" i="1"/>
  <c r="K9953" i="1"/>
  <c r="K7968" i="1"/>
  <c r="K9352" i="1"/>
  <c r="K1746" i="1"/>
  <c r="K1119" i="1"/>
  <c r="K154" i="1"/>
  <c r="K5010" i="1"/>
  <c r="K4000" i="1"/>
  <c r="K1857" i="1"/>
  <c r="K2709" i="1"/>
  <c r="K6000" i="1"/>
  <c r="K9143" i="1"/>
  <c r="K4038" i="1"/>
  <c r="K4466" i="1"/>
  <c r="K3249" i="1"/>
  <c r="K2428" i="1"/>
  <c r="K4001" i="1"/>
  <c r="K1203" i="1"/>
  <c r="K5963" i="1"/>
  <c r="K3251" i="1"/>
  <c r="K9469" i="1"/>
  <c r="K5382" i="1"/>
  <c r="K457" i="1"/>
  <c r="K1383" i="1"/>
  <c r="K4306" i="1"/>
  <c r="K5691" i="1"/>
  <c r="K8664" i="1"/>
  <c r="K5926" i="1"/>
  <c r="K286" i="1"/>
  <c r="K3749" i="1"/>
  <c r="K7717" i="1"/>
  <c r="K683" i="1"/>
  <c r="K9690" i="1"/>
  <c r="K1889" i="1"/>
  <c r="K6043" i="1"/>
  <c r="K1903" i="1"/>
  <c r="K7753" i="1"/>
  <c r="K6716" i="1"/>
  <c r="K6053" i="1"/>
  <c r="K8194" i="1"/>
  <c r="K3930" i="1"/>
  <c r="K3952" i="1"/>
  <c r="K5061" i="1"/>
  <c r="K5016" i="1"/>
  <c r="K8859" i="1"/>
  <c r="K9868" i="1"/>
  <c r="K7271" i="1"/>
  <c r="K7685" i="1"/>
  <c r="K9428" i="1"/>
  <c r="K8284" i="1"/>
  <c r="K2495" i="1"/>
  <c r="K7231" i="1"/>
  <c r="K9191" i="1"/>
  <c r="K6019" i="1"/>
  <c r="K808" i="1"/>
  <c r="K5227" i="1"/>
  <c r="K9043" i="1"/>
  <c r="K2533" i="1"/>
  <c r="K5626" i="1"/>
  <c r="K4264" i="1"/>
  <c r="K198" i="1"/>
  <c r="K4565" i="1"/>
  <c r="K9581" i="1"/>
  <c r="K2851" i="1"/>
  <c r="K5760" i="1"/>
  <c r="K5985" i="1"/>
  <c r="K3072" i="1"/>
  <c r="K6421" i="1"/>
  <c r="K3671" i="1"/>
  <c r="K3869" i="1"/>
  <c r="K2488" i="1"/>
  <c r="K4884" i="1"/>
  <c r="K4117" i="1"/>
  <c r="K4057" i="1"/>
  <c r="K2413" i="1"/>
  <c r="K1201" i="1"/>
  <c r="K8739" i="1"/>
  <c r="K2589" i="1"/>
  <c r="K5322" i="1"/>
  <c r="K2366" i="1"/>
  <c r="K902" i="1"/>
  <c r="K3444" i="1"/>
  <c r="K4370" i="1"/>
  <c r="K1829" i="1"/>
  <c r="K8018" i="1"/>
  <c r="K925" i="1"/>
  <c r="K8702" i="1"/>
  <c r="K5787" i="1"/>
  <c r="K1974" i="1"/>
  <c r="K8877" i="1"/>
  <c r="K5013" i="1"/>
  <c r="K2085" i="1"/>
  <c r="K1150" i="1"/>
  <c r="K1076" i="1"/>
  <c r="K8949" i="1"/>
  <c r="K4738" i="1"/>
  <c r="K669" i="1"/>
  <c r="K6469" i="1"/>
  <c r="K3579" i="1"/>
  <c r="K4902" i="1"/>
  <c r="K2725" i="1"/>
  <c r="K7975" i="1"/>
  <c r="K4656" i="1"/>
  <c r="K8619" i="1"/>
  <c r="K7329" i="1"/>
  <c r="K7959" i="1"/>
  <c r="K272" i="1"/>
  <c r="K4895" i="1"/>
  <c r="K158" i="1"/>
  <c r="K1963" i="1"/>
  <c r="K401" i="1"/>
  <c r="K6890" i="1"/>
  <c r="K3753" i="1"/>
  <c r="K8963" i="1"/>
  <c r="K365" i="1"/>
  <c r="K9698" i="1"/>
  <c r="K5145" i="1"/>
  <c r="K6180" i="1"/>
  <c r="K9789" i="1"/>
  <c r="K9489" i="1"/>
  <c r="K6052" i="1"/>
  <c r="K7691" i="1"/>
  <c r="K3738" i="1"/>
  <c r="K6028" i="1"/>
  <c r="K2239" i="1"/>
  <c r="K203" i="1"/>
  <c r="K7876" i="1"/>
  <c r="K8794" i="1"/>
  <c r="K8137" i="1"/>
  <c r="K2569" i="1"/>
  <c r="K6968" i="1"/>
  <c r="K1307" i="1"/>
  <c r="K6553" i="1"/>
  <c r="K1323" i="1"/>
  <c r="K5712" i="1"/>
  <c r="K9166" i="1"/>
  <c r="K7798" i="1"/>
  <c r="K2468" i="1"/>
  <c r="K4047" i="1"/>
  <c r="K940" i="1"/>
  <c r="K4684" i="1"/>
  <c r="K9178" i="1"/>
  <c r="K7058" i="1"/>
  <c r="K9402" i="1"/>
  <c r="K3242" i="1"/>
  <c r="K5015" i="1"/>
  <c r="K6472" i="1"/>
  <c r="K7338" i="1"/>
  <c r="K9364" i="1"/>
  <c r="K4033" i="1"/>
  <c r="K4487" i="1"/>
  <c r="K2337" i="1"/>
  <c r="K2106" i="1"/>
  <c r="K2774" i="1"/>
  <c r="K5918" i="1"/>
  <c r="K9509" i="1"/>
  <c r="K5093" i="1"/>
  <c r="K5948" i="1"/>
  <c r="K9877" i="1"/>
  <c r="K6138" i="1"/>
  <c r="K988" i="1"/>
  <c r="K6886" i="1"/>
  <c r="K7544" i="1"/>
  <c r="K8335" i="1"/>
  <c r="K8893" i="1"/>
  <c r="K7995" i="1"/>
  <c r="K4067" i="1"/>
  <c r="K3388" i="1"/>
  <c r="K2890" i="1"/>
  <c r="K6035" i="1"/>
  <c r="K1096" i="1"/>
  <c r="K3008" i="1"/>
  <c r="K7392" i="1"/>
  <c r="K8748" i="1"/>
  <c r="K1601" i="1"/>
  <c r="K7941" i="1"/>
  <c r="K1751" i="1"/>
  <c r="K3521" i="1"/>
  <c r="K2925" i="1"/>
  <c r="K2376" i="1"/>
  <c r="K3572" i="1"/>
  <c r="K5719" i="1"/>
  <c r="K5629" i="1"/>
  <c r="K1407" i="1"/>
  <c r="K8907" i="1"/>
  <c r="K6218" i="1"/>
  <c r="K7677" i="1"/>
  <c r="K5421" i="1"/>
  <c r="K7706" i="1"/>
  <c r="K6406" i="1"/>
  <c r="K4681" i="1"/>
  <c r="K9037" i="1"/>
  <c r="K6194" i="1"/>
  <c r="K4795" i="1"/>
  <c r="K2712" i="1"/>
  <c r="K563" i="1"/>
  <c r="K668" i="1"/>
  <c r="K1878" i="1"/>
  <c r="K3839" i="1"/>
  <c r="K8732" i="1"/>
  <c r="K1431" i="1"/>
  <c r="K842" i="1"/>
  <c r="K7808" i="1"/>
  <c r="K1847" i="1"/>
  <c r="K7989" i="1"/>
  <c r="K7305" i="1"/>
  <c r="K4028" i="1"/>
  <c r="K8365" i="1"/>
  <c r="K4347" i="1"/>
  <c r="K771" i="1"/>
  <c r="K4550" i="1"/>
  <c r="K8975" i="1"/>
  <c r="K1487" i="1"/>
  <c r="K5619" i="1"/>
  <c r="K7164" i="1"/>
  <c r="K2655" i="1"/>
  <c r="K8860" i="1"/>
  <c r="K733" i="1"/>
  <c r="K8585" i="1"/>
  <c r="K2060" i="1"/>
  <c r="K5860" i="1"/>
  <c r="K7192" i="1"/>
  <c r="K1718" i="1"/>
  <c r="K8822" i="1"/>
  <c r="K3021" i="1"/>
  <c r="K1233" i="1"/>
  <c r="K7794" i="1"/>
  <c r="K9324" i="1"/>
  <c r="K2483" i="1"/>
  <c r="K8590" i="1"/>
  <c r="K567" i="1"/>
  <c r="K2895" i="1"/>
  <c r="K1668" i="1"/>
  <c r="K8034" i="1"/>
  <c r="K1598" i="1"/>
  <c r="K3828" i="1"/>
  <c r="K1006" i="1"/>
  <c r="K7670" i="1"/>
  <c r="K2474" i="1"/>
  <c r="K5992" i="1"/>
  <c r="K1907" i="1"/>
  <c r="K5387" i="1"/>
  <c r="K3178" i="1"/>
  <c r="K779" i="1"/>
  <c r="K1886" i="1"/>
  <c r="K5304" i="1"/>
  <c r="K9862" i="1"/>
  <c r="K6921" i="1"/>
  <c r="K8878" i="1"/>
  <c r="K4971" i="1"/>
  <c r="K7886" i="1"/>
  <c r="K3441" i="1"/>
  <c r="K6984" i="1"/>
  <c r="K7344" i="1"/>
  <c r="K2361" i="1"/>
  <c r="K3090" i="1"/>
  <c r="K7643" i="1"/>
  <c r="K7611" i="1"/>
  <c r="K5403" i="1"/>
  <c r="K2003" i="1"/>
  <c r="K9306" i="1"/>
  <c r="K535" i="1"/>
  <c r="K7482" i="1"/>
  <c r="K5729" i="1"/>
  <c r="K5201" i="1"/>
  <c r="K5212" i="1"/>
  <c r="K3867" i="1"/>
  <c r="K2607" i="1"/>
  <c r="K7967" i="1"/>
  <c r="K4051" i="1"/>
  <c r="K8830" i="1"/>
  <c r="K3117" i="1"/>
  <c r="K7488" i="1"/>
  <c r="K3454" i="1"/>
  <c r="K9785" i="1"/>
  <c r="K7226" i="1"/>
  <c r="K8372" i="1"/>
  <c r="K6849" i="1"/>
  <c r="K8395" i="1"/>
  <c r="K573" i="1"/>
  <c r="K1745" i="1"/>
  <c r="K2372" i="1"/>
  <c r="K8056" i="1"/>
  <c r="K1337" i="1"/>
  <c r="K9954" i="1"/>
  <c r="K6198" i="1"/>
  <c r="K536" i="1"/>
  <c r="K9102" i="1"/>
  <c r="K1722" i="1"/>
  <c r="K7849" i="1"/>
  <c r="K3333" i="1"/>
  <c r="K5441" i="1"/>
  <c r="K6392" i="1"/>
  <c r="K8429" i="1"/>
  <c r="K8788" i="1"/>
  <c r="K730" i="1"/>
  <c r="K3866" i="1"/>
  <c r="K7376" i="1"/>
  <c r="K8517" i="1"/>
  <c r="K9986" i="1"/>
  <c r="K4035" i="1"/>
  <c r="K2132" i="1"/>
  <c r="K4253" i="1"/>
  <c r="K4620" i="1"/>
  <c r="K5445" i="1"/>
  <c r="K1344" i="1"/>
  <c r="K9211" i="1"/>
  <c r="K5644" i="1"/>
  <c r="K4638" i="1"/>
  <c r="K9187" i="1"/>
  <c r="K2952" i="1"/>
  <c r="K9023" i="1"/>
  <c r="K3323" i="1"/>
  <c r="K3588" i="1"/>
  <c r="K8242" i="1"/>
  <c r="K9126" i="1"/>
  <c r="K8511" i="1"/>
  <c r="K9259" i="1"/>
  <c r="K213" i="1"/>
  <c r="K3584" i="1"/>
  <c r="K7322" i="1"/>
  <c r="K3113" i="1"/>
  <c r="K2946" i="1"/>
  <c r="K5400" i="1"/>
  <c r="K2900" i="1"/>
  <c r="K4239" i="1"/>
  <c r="K4390" i="1"/>
  <c r="K716" i="1"/>
  <c r="K5418" i="1"/>
  <c r="K7938" i="1"/>
  <c r="K4092" i="1"/>
  <c r="K6573" i="1"/>
  <c r="K274" i="1"/>
  <c r="K4506" i="1"/>
  <c r="K1513" i="1"/>
  <c r="K3271" i="1"/>
  <c r="K8046" i="1"/>
  <c r="K7769" i="1"/>
  <c r="K2512" i="1"/>
  <c r="K1763" i="1"/>
  <c r="K8625" i="1"/>
  <c r="K9065" i="1"/>
  <c r="K9599" i="1"/>
  <c r="K8364" i="1"/>
  <c r="K3629" i="1"/>
  <c r="K6901" i="1"/>
  <c r="K9521" i="1"/>
  <c r="K2180" i="1"/>
  <c r="K4889" i="1"/>
  <c r="K1743" i="1"/>
  <c r="K5195" i="1"/>
  <c r="K3745" i="1"/>
  <c r="K9217" i="1"/>
  <c r="K6322" i="1"/>
  <c r="K175" i="1"/>
  <c r="K1783" i="1"/>
  <c r="K5665" i="1"/>
  <c r="K7681" i="1"/>
  <c r="K7172" i="1"/>
  <c r="K5774" i="1"/>
  <c r="K5453" i="1"/>
  <c r="K8697" i="1"/>
  <c r="K1404" i="1"/>
  <c r="K5365" i="1"/>
  <c r="K4587" i="1"/>
  <c r="K5754" i="1"/>
  <c r="K9663" i="1"/>
  <c r="K7472" i="1"/>
  <c r="K9883" i="1"/>
  <c r="K9816" i="1"/>
  <c r="K8409" i="1"/>
  <c r="K8865" i="1"/>
  <c r="K5563" i="1"/>
  <c r="K823" i="1"/>
  <c r="K3957" i="1"/>
  <c r="K7370" i="1"/>
  <c r="K3524" i="1"/>
  <c r="K8480" i="1"/>
  <c r="K3742" i="1"/>
  <c r="K1122" i="1"/>
  <c r="K5802" i="1"/>
  <c r="K6244" i="1"/>
  <c r="K9265" i="1"/>
  <c r="K7254" i="1"/>
  <c r="K3235" i="1"/>
  <c r="K3015" i="1"/>
  <c r="K8799" i="1"/>
  <c r="K8582" i="1"/>
  <c r="K6804" i="1"/>
  <c r="K7693" i="1"/>
  <c r="K3481" i="1"/>
  <c r="K690" i="1"/>
  <c r="K7457" i="1"/>
  <c r="K9770" i="1"/>
  <c r="K3123" i="1"/>
  <c r="K2267" i="1"/>
  <c r="K9054" i="1"/>
  <c r="K1394" i="1"/>
  <c r="K6819" i="1"/>
  <c r="K7861" i="1"/>
  <c r="K4102" i="1"/>
  <c r="K4161" i="1"/>
  <c r="K9485" i="1"/>
  <c r="K851" i="1"/>
  <c r="K4788" i="1"/>
  <c r="K7630" i="1"/>
  <c r="K5342" i="1"/>
  <c r="K4714" i="1"/>
  <c r="K6139" i="1"/>
  <c r="K8593" i="1"/>
  <c r="K5820" i="1"/>
  <c r="K6280" i="1"/>
  <c r="K5743" i="1"/>
  <c r="K5466" i="1"/>
  <c r="K8085" i="1"/>
  <c r="K2745" i="1"/>
  <c r="K7062" i="1"/>
  <c r="K2415" i="1"/>
  <c r="K1698" i="1"/>
  <c r="K9007" i="1"/>
  <c r="K7620" i="1"/>
  <c r="K4541" i="1"/>
  <c r="K9252" i="1"/>
  <c r="K9979" i="1"/>
  <c r="K6352" i="1"/>
  <c r="K5352" i="1"/>
  <c r="K2114" i="1"/>
  <c r="K7388" i="1"/>
  <c r="K7262" i="1"/>
  <c r="K7583" i="1"/>
  <c r="K4350" i="1"/>
  <c r="K7173" i="1"/>
  <c r="K6458" i="1"/>
  <c r="K2909" i="1"/>
  <c r="K5130" i="1"/>
  <c r="K7465" i="1"/>
  <c r="K8166" i="1"/>
  <c r="K3382" i="1"/>
  <c r="K5420" i="1"/>
  <c r="K6982" i="1"/>
  <c r="K1968" i="1"/>
  <c r="K9740" i="1"/>
  <c r="K1902" i="1"/>
  <c r="K1485" i="1"/>
  <c r="K1093" i="1"/>
  <c r="K3284" i="1"/>
  <c r="K9228" i="1"/>
  <c r="K3594" i="1"/>
  <c r="K242" i="1"/>
  <c r="K1436" i="1"/>
  <c r="K1547" i="1"/>
  <c r="K9657" i="1"/>
  <c r="K7805" i="1"/>
  <c r="K9923" i="1"/>
  <c r="K5119" i="1"/>
  <c r="K5049" i="1"/>
  <c r="K6477" i="1"/>
  <c r="K5082" i="1"/>
  <c r="K1245" i="1"/>
  <c r="K9642" i="1"/>
  <c r="K7128" i="1"/>
  <c r="K60" i="1"/>
  <c r="K16" i="1"/>
  <c r="K5459" i="1"/>
  <c r="K8813" i="1"/>
  <c r="K2524" i="1"/>
  <c r="K4394" i="1"/>
  <c r="K639" i="1"/>
  <c r="K6535" i="1"/>
  <c r="K4903" i="1"/>
  <c r="K9652" i="1"/>
  <c r="K4081" i="1"/>
  <c r="K3137" i="1"/>
  <c r="K2057" i="1"/>
  <c r="K101" i="1"/>
  <c r="K4853" i="1"/>
  <c r="K4431" i="1"/>
  <c r="K173" i="1"/>
  <c r="K3838" i="1"/>
  <c r="K4877" i="1"/>
  <c r="K7877" i="1"/>
  <c r="K6575" i="1"/>
  <c r="K5930" i="1"/>
  <c r="K6236" i="1"/>
  <c r="K2460" i="1"/>
  <c r="K4335" i="1"/>
  <c r="K8512" i="1"/>
  <c r="K3475" i="1"/>
  <c r="K9593" i="1"/>
  <c r="K6089" i="1"/>
  <c r="K1268" i="1"/>
  <c r="K2706" i="1"/>
  <c r="K2146" i="1"/>
  <c r="K7340" i="1"/>
  <c r="K5834" i="1"/>
  <c r="K4018" i="1"/>
  <c r="K9673" i="1"/>
  <c r="K3526" i="1"/>
  <c r="K5637" i="1"/>
  <c r="K8993" i="1"/>
  <c r="K9876" i="1"/>
  <c r="K9526" i="1"/>
  <c r="K6652" i="1"/>
  <c r="K3846" i="1"/>
  <c r="K540" i="1"/>
  <c r="K3102" i="1"/>
  <c r="K5605" i="1"/>
  <c r="K5161" i="1"/>
  <c r="K6058" i="1"/>
  <c r="K5572" i="1"/>
  <c r="K8631" i="1"/>
  <c r="K438" i="1"/>
  <c r="K7916" i="1"/>
  <c r="K7623" i="1"/>
  <c r="K4477" i="1"/>
  <c r="K7100" i="1"/>
  <c r="K7880" i="1"/>
  <c r="K1393" i="1"/>
  <c r="K6216" i="1"/>
  <c r="K3224" i="1"/>
  <c r="K9598" i="1"/>
  <c r="K9596" i="1"/>
  <c r="K3682" i="1"/>
  <c r="K3230" i="1"/>
  <c r="K6154" i="1"/>
  <c r="K9602" i="1"/>
  <c r="K2296" i="1"/>
  <c r="K4210" i="1"/>
  <c r="K4735" i="1"/>
  <c r="K2919" i="1"/>
  <c r="K2516" i="1"/>
  <c r="K2789" i="1"/>
  <c r="K3539" i="1"/>
  <c r="K6124" i="1"/>
  <c r="K3270" i="1"/>
  <c r="K3011" i="1"/>
  <c r="K2023" i="1"/>
  <c r="K9110" i="1"/>
  <c r="K10" i="1"/>
  <c r="K4568" i="1"/>
  <c r="K334" i="1"/>
  <c r="K4459" i="1"/>
  <c r="K3666" i="1"/>
  <c r="K7051" i="1"/>
  <c r="K3351" i="1"/>
  <c r="K5669" i="1"/>
  <c r="K387" i="1"/>
  <c r="K2010" i="1"/>
  <c r="K444" i="1"/>
  <c r="K9892" i="1"/>
  <c r="K7194" i="1"/>
  <c r="K6746" i="1"/>
  <c r="K5839" i="1"/>
  <c r="K1190" i="1"/>
  <c r="K4407" i="1"/>
  <c r="K7092" i="1"/>
  <c r="K712" i="1"/>
  <c r="K4668" i="1"/>
  <c r="K3368" i="1"/>
  <c r="K218" i="1"/>
  <c r="K4959" i="1"/>
  <c r="K8507" i="1"/>
  <c r="K9" i="1"/>
  <c r="K503" i="1"/>
  <c r="K7444" i="1"/>
  <c r="K5041" i="1"/>
  <c r="K427" i="1"/>
  <c r="K5174" i="1"/>
  <c r="K2489" i="1"/>
  <c r="K3615" i="1"/>
  <c r="K4207" i="1"/>
  <c r="K3852" i="1"/>
  <c r="K6033" i="1"/>
  <c r="K1509" i="1"/>
  <c r="K7080" i="1"/>
  <c r="K2029" i="1"/>
  <c r="K8919" i="1"/>
  <c r="K5892" i="1"/>
  <c r="K6481" i="1"/>
  <c r="K6278" i="1"/>
  <c r="K9162" i="1"/>
  <c r="K5398" i="1"/>
  <c r="K5025" i="1"/>
  <c r="K1861" i="1"/>
  <c r="K1799" i="1"/>
  <c r="K8444" i="1"/>
  <c r="K3222" i="1"/>
  <c r="K3756" i="1"/>
  <c r="K6204" i="1"/>
  <c r="K6295" i="1"/>
  <c r="K3112" i="1"/>
  <c r="K3206" i="1"/>
  <c r="K8049" i="1"/>
  <c r="K3000" i="1"/>
  <c r="K6767" i="1"/>
  <c r="K3880" i="1"/>
  <c r="K3139" i="1"/>
  <c r="K592" i="1"/>
  <c r="K4014" i="1"/>
  <c r="K8103" i="1"/>
  <c r="K3977" i="1"/>
  <c r="K8838" i="1"/>
  <c r="K8717" i="1"/>
  <c r="K8826" i="1"/>
  <c r="K9024" i="1"/>
  <c r="K3783" i="1"/>
  <c r="K8580" i="1"/>
  <c r="K1138" i="1"/>
  <c r="K7003" i="1"/>
  <c r="K9796" i="1"/>
  <c r="K1875" i="1"/>
  <c r="K5885" i="1"/>
  <c r="K596" i="1"/>
  <c r="K1942" i="1"/>
  <c r="K6145" i="1"/>
  <c r="K6366" i="1"/>
  <c r="K8595" i="1"/>
  <c r="K916" i="1"/>
  <c r="K9824" i="1"/>
  <c r="K1832" i="1"/>
  <c r="K836" i="1"/>
  <c r="K8934" i="1"/>
  <c r="K644" i="1"/>
  <c r="K2949" i="1"/>
  <c r="K5369" i="1"/>
  <c r="K1282" i="1"/>
  <c r="K9931" i="1"/>
  <c r="K8475" i="1"/>
  <c r="K8029" i="1"/>
  <c r="K9244" i="1"/>
  <c r="K4474" i="1"/>
  <c r="K9119" i="1"/>
  <c r="K8578" i="1"/>
  <c r="K1154" i="1"/>
  <c r="K9118" i="1"/>
  <c r="K6640" i="1"/>
  <c r="K1546" i="1"/>
  <c r="K3219" i="1"/>
  <c r="K6056" i="1"/>
  <c r="K4226" i="1"/>
  <c r="K5028" i="1"/>
  <c r="K8824" i="1"/>
  <c r="K8191" i="1"/>
  <c r="K7072" i="1"/>
  <c r="K2073" i="1"/>
  <c r="K5699" i="1"/>
  <c r="K9112" i="1"/>
  <c r="K3608" i="1"/>
  <c r="K9897" i="1"/>
  <c r="K515" i="1"/>
  <c r="K6042" i="1"/>
  <c r="K4563" i="1"/>
  <c r="K2173" i="1"/>
  <c r="K4303" i="1"/>
  <c r="K17" i="1"/>
  <c r="K793" i="1"/>
  <c r="K9053" i="1"/>
  <c r="K5315" i="1"/>
  <c r="K1067" i="1"/>
  <c r="K8644" i="1"/>
  <c r="K7662" i="1"/>
  <c r="K5474" i="1"/>
  <c r="K9898" i="1"/>
  <c r="K3401" i="1"/>
  <c r="K5923" i="1"/>
  <c r="K3744" i="1"/>
  <c r="K8336" i="1"/>
  <c r="K2122" i="1"/>
  <c r="K8676" i="1"/>
  <c r="K9275" i="1"/>
  <c r="K4710" i="1"/>
  <c r="K3740" i="1"/>
  <c r="K9395" i="1"/>
  <c r="K9424" i="1"/>
  <c r="K2049" i="1"/>
  <c r="K4446" i="1"/>
  <c r="K6197" i="1"/>
  <c r="K6070" i="1"/>
  <c r="K9766" i="1"/>
  <c r="K3092" i="1"/>
  <c r="K3546" i="1"/>
  <c r="K1750" i="1"/>
  <c r="K9365" i="1"/>
  <c r="K486" i="1"/>
  <c r="K5173" i="1"/>
  <c r="K6135" i="1"/>
  <c r="K1386" i="1"/>
  <c r="K1500" i="1"/>
  <c r="K846" i="1"/>
  <c r="K3360" i="1"/>
  <c r="K8973" i="1"/>
  <c r="K9164" i="1"/>
  <c r="K4578" i="1"/>
  <c r="K2878" i="1"/>
  <c r="K8621" i="1"/>
  <c r="K3217" i="1"/>
  <c r="K2740" i="1"/>
  <c r="K4200" i="1"/>
  <c r="K6398" i="1"/>
  <c r="K5517" i="1"/>
  <c r="K3895" i="1"/>
  <c r="K5035" i="1"/>
  <c r="K4761" i="1"/>
  <c r="K6523" i="1"/>
  <c r="K5522" i="1"/>
  <c r="K3183" i="1"/>
  <c r="K223" i="1"/>
  <c r="K2259" i="1"/>
  <c r="K3645" i="1"/>
  <c r="K4036" i="1"/>
  <c r="K6661" i="1"/>
  <c r="K9426" i="1"/>
  <c r="K2910" i="1"/>
  <c r="K3339" i="1"/>
  <c r="K1559" i="1"/>
  <c r="K6993" i="1"/>
  <c r="K9474" i="1"/>
  <c r="K3511" i="1"/>
  <c r="K8649" i="1"/>
  <c r="K3196" i="1"/>
  <c r="K4727" i="1"/>
  <c r="K9514" i="1"/>
  <c r="K9565" i="1"/>
  <c r="K1616" i="1"/>
  <c r="K1791" i="1"/>
  <c r="K6262" i="1"/>
  <c r="K4641" i="1"/>
  <c r="K4632" i="1"/>
  <c r="K1588" i="1"/>
  <c r="K3418" i="1"/>
  <c r="K9491" i="1"/>
  <c r="K3788" i="1"/>
  <c r="K1502" i="1"/>
  <c r="K5871" i="1"/>
  <c r="K4651" i="1"/>
  <c r="K6325" i="1"/>
  <c r="K5904" i="1"/>
  <c r="K9555" i="1"/>
  <c r="K3796" i="1"/>
  <c r="K719" i="1"/>
  <c r="K6034" i="1"/>
  <c r="K1177" i="1"/>
  <c r="K4297" i="1"/>
  <c r="K1952" i="1"/>
  <c r="K5469" i="1"/>
  <c r="K5288" i="1"/>
  <c r="K5432" i="1"/>
  <c r="K979" i="1"/>
  <c r="K1178" i="1"/>
  <c r="K9368" i="1"/>
  <c r="K1501" i="1"/>
  <c r="K3134" i="1"/>
  <c r="K6114" i="1"/>
  <c r="K7950" i="1"/>
  <c r="K3140" i="1"/>
  <c r="K9992" i="1"/>
  <c r="K194" i="1"/>
  <c r="K7719" i="1"/>
  <c r="K5952" i="1"/>
  <c r="K4211" i="1"/>
  <c r="K5968" i="1"/>
  <c r="K6307" i="1"/>
  <c r="K8989" i="1"/>
  <c r="K8432" i="1"/>
  <c r="K9068" i="1"/>
  <c r="K7735" i="1"/>
  <c r="K7497" i="1"/>
  <c r="K6851" i="1"/>
  <c r="K7770" i="1"/>
  <c r="K7973" i="1"/>
  <c r="K2313" i="1"/>
  <c r="K7426" i="1"/>
  <c r="K4503" i="1"/>
  <c r="K8879" i="1"/>
  <c r="K6264" i="1"/>
  <c r="K3932" i="1"/>
  <c r="K1541" i="1"/>
  <c r="K1633" i="1"/>
  <c r="K1864" i="1"/>
  <c r="K787" i="1"/>
  <c r="K9910" i="1"/>
  <c r="K2093" i="1"/>
  <c r="K1293" i="1"/>
  <c r="K1415" i="1"/>
  <c r="K193" i="1"/>
  <c r="K4146" i="1"/>
  <c r="K7216" i="1"/>
  <c r="K9916" i="1"/>
  <c r="K574" i="1"/>
  <c r="K7619" i="1"/>
  <c r="K8775" i="1"/>
  <c r="K7229" i="1"/>
  <c r="K9317" i="1"/>
  <c r="K4854" i="1"/>
  <c r="K9421" i="1"/>
  <c r="K1596" i="1"/>
  <c r="K2160" i="1"/>
  <c r="K9367" i="1"/>
  <c r="K4654" i="1"/>
  <c r="K3066" i="1"/>
  <c r="K81" i="1"/>
  <c r="K610" i="1"/>
  <c r="K2663" i="1"/>
  <c r="K7929" i="1"/>
  <c r="K7446" i="1"/>
  <c r="K4450" i="1"/>
  <c r="K7282" i="1"/>
  <c r="K4920" i="1"/>
  <c r="K29" i="1"/>
  <c r="K7373" i="1"/>
  <c r="K7013" i="1"/>
  <c r="K1235" i="1"/>
  <c r="K7555" i="1"/>
  <c r="K2217" i="1"/>
  <c r="K1496" i="1"/>
  <c r="K8629" i="1"/>
  <c r="K5773" i="1"/>
  <c r="K9260" i="1"/>
  <c r="K2229" i="1"/>
  <c r="K2755" i="1"/>
  <c r="K2873" i="1"/>
  <c r="K505" i="1"/>
  <c r="K2702" i="1"/>
  <c r="K6417" i="1"/>
  <c r="K4393" i="1"/>
  <c r="K1385" i="1"/>
  <c r="K1133" i="1"/>
  <c r="K9486" i="1"/>
  <c r="K483" i="1"/>
  <c r="K7225" i="1"/>
  <c r="K9930" i="1"/>
  <c r="K5393" i="1"/>
  <c r="K5508" i="1"/>
  <c r="K7114" i="1"/>
  <c r="K8457" i="1"/>
  <c r="K9496" i="1"/>
  <c r="K522" i="1"/>
  <c r="K1218" i="1"/>
  <c r="K6882" i="1"/>
  <c r="K7827" i="1"/>
  <c r="K8723" i="1"/>
  <c r="K4881" i="1"/>
  <c r="K3748" i="1"/>
  <c r="K8946" i="1"/>
  <c r="K4125" i="1"/>
  <c r="K5810" i="1"/>
  <c r="K9107" i="1"/>
  <c r="K4250" i="1"/>
  <c r="K9039" i="1"/>
  <c r="K4705" i="1"/>
  <c r="K8776" i="1"/>
  <c r="K6478" i="1"/>
  <c r="K428" i="1"/>
  <c r="K1715" i="1"/>
  <c r="K6261" i="1"/>
  <c r="K2877" i="1"/>
  <c r="K1274" i="1"/>
  <c r="K3143" i="1"/>
  <c r="K4341" i="1"/>
  <c r="K6364" i="1"/>
  <c r="K471" i="1"/>
  <c r="K1478" i="1"/>
  <c r="K6665" i="1"/>
  <c r="K2538" i="1"/>
  <c r="K2579" i="1"/>
  <c r="K526" i="1"/>
  <c r="K8146" i="1"/>
  <c r="K8942" i="1"/>
  <c r="K3531" i="1"/>
  <c r="K1788" i="1"/>
  <c r="K9388" i="1"/>
  <c r="K9278" i="1"/>
  <c r="K7764" i="1"/>
  <c r="K2955" i="1"/>
  <c r="K4776" i="1"/>
  <c r="K3836" i="1"/>
  <c r="K9161" i="1"/>
  <c r="K2072" i="1"/>
  <c r="K3695" i="1"/>
  <c r="K986" i="1"/>
  <c r="K4410" i="1"/>
  <c r="K494" i="1"/>
  <c r="K8360" i="1"/>
  <c r="K2726" i="1"/>
  <c r="K964" i="1"/>
  <c r="K9339" i="1"/>
  <c r="K281" i="1"/>
  <c r="K2334" i="1"/>
  <c r="K1925" i="1"/>
  <c r="K1140" i="1"/>
  <c r="K938" i="1"/>
  <c r="K9847" i="1"/>
  <c r="K116" i="1"/>
  <c r="K5001" i="1"/>
  <c r="K9085" i="1"/>
  <c r="K3146" i="1"/>
  <c r="K8648" i="1"/>
  <c r="K5105" i="1"/>
  <c r="K5751" i="1"/>
  <c r="K5475" i="1"/>
  <c r="K4749" i="1"/>
  <c r="K8063" i="1"/>
  <c r="K4933" i="1"/>
  <c r="K5127" i="1"/>
  <c r="K1882" i="1"/>
  <c r="K402" i="1"/>
  <c r="K4522" i="1"/>
  <c r="K516" i="1"/>
  <c r="K3228" i="1"/>
  <c r="K1222" i="1"/>
  <c r="K9969" i="1"/>
  <c r="K4719" i="1"/>
  <c r="K770" i="1"/>
  <c r="K3585" i="1"/>
  <c r="K6177" i="1"/>
  <c r="K3377" i="1"/>
  <c r="K5976" i="1"/>
  <c r="K8857" i="1"/>
  <c r="K1824" i="1"/>
  <c r="K4912" i="1"/>
  <c r="K4263" i="1"/>
  <c r="K2293" i="1"/>
  <c r="K9148" i="1"/>
  <c r="K9220" i="1"/>
  <c r="K6163" i="1"/>
  <c r="K32" i="1"/>
  <c r="K6172" i="1"/>
  <c r="K1367" i="1"/>
  <c r="K7412" i="1"/>
  <c r="K6554" i="1"/>
  <c r="K187" i="1"/>
  <c r="K6022" i="1"/>
  <c r="K4208" i="1"/>
  <c r="K9920" i="1"/>
  <c r="K3687" i="1"/>
  <c r="K709" i="1"/>
  <c r="K4494" i="1"/>
  <c r="K3816" i="1"/>
  <c r="K8733" i="1"/>
  <c r="K3409" i="1"/>
  <c r="K6883" i="1"/>
  <c r="K627" i="1"/>
  <c r="K5512" i="1"/>
  <c r="K3302" i="1"/>
  <c r="K2380" i="1"/>
  <c r="K6770" i="1"/>
  <c r="K8154" i="1"/>
  <c r="K8452" i="1"/>
  <c r="K3463" i="1"/>
  <c r="K9460" i="1"/>
  <c r="K9151" i="1"/>
  <c r="K9628" i="1"/>
  <c r="K8101" i="1"/>
  <c r="K7648" i="1"/>
  <c r="K9480" i="1"/>
  <c r="K6838" i="1"/>
  <c r="K8663" i="1"/>
  <c r="K1311" i="1"/>
  <c r="K2435" i="1"/>
  <c r="K7580" i="1"/>
  <c r="K7924" i="1"/>
  <c r="K3770" i="1"/>
  <c r="K4220" i="1"/>
  <c r="K4623" i="1"/>
  <c r="K822" i="1"/>
  <c r="K2686" i="1"/>
  <c r="K5214" i="1"/>
  <c r="K5921" i="1"/>
  <c r="K3352" i="1"/>
  <c r="K1951" i="1"/>
  <c r="K4188" i="1"/>
  <c r="K6102" i="1"/>
  <c r="K2118" i="1"/>
  <c r="K5390" i="1"/>
  <c r="K7291" i="1"/>
  <c r="K2335" i="1"/>
  <c r="K4744" i="1"/>
  <c r="K818" i="1"/>
  <c r="K2140" i="1"/>
  <c r="K1437" i="1"/>
  <c r="K122" i="1"/>
  <c r="K5841" i="1"/>
  <c r="K4338" i="1"/>
  <c r="K1757" i="1"/>
  <c r="K8224" i="1"/>
  <c r="K6847" i="1"/>
  <c r="K9533" i="1"/>
  <c r="K4290" i="1"/>
  <c r="K4206" i="1"/>
  <c r="K3488" i="1"/>
  <c r="K555" i="1"/>
  <c r="K5480" i="1"/>
  <c r="K7766" i="1"/>
  <c r="K8981" i="1"/>
  <c r="K4473" i="1"/>
  <c r="K3968" i="1"/>
  <c r="K9417" i="1"/>
  <c r="K3330" i="1"/>
  <c r="K5476" i="1"/>
  <c r="K921" i="1"/>
  <c r="K2133" i="1"/>
  <c r="K8024" i="1"/>
  <c r="K9021" i="1"/>
  <c r="K616" i="1"/>
  <c r="K6474" i="1"/>
  <c r="K9167" i="1"/>
  <c r="K7468" i="1"/>
  <c r="K5344" i="1"/>
  <c r="K642" i="1"/>
  <c r="K4600" i="1"/>
  <c r="K5924" i="1"/>
  <c r="K6439" i="1"/>
  <c r="K1623" i="1"/>
  <c r="K8290" i="1"/>
  <c r="K6415" i="1"/>
  <c r="K2449" i="1"/>
  <c r="K918" i="1"/>
  <c r="K3419" i="1"/>
  <c r="K8229" i="1"/>
  <c r="K1834" i="1"/>
  <c r="K1031" i="1"/>
  <c r="K6129" i="1"/>
  <c r="K2355" i="1"/>
  <c r="K6014" i="1"/>
  <c r="K5933" i="1"/>
  <c r="K3398" i="1"/>
  <c r="K9457" i="1"/>
  <c r="K7669" i="1"/>
  <c r="K6005" i="1"/>
  <c r="K6990" i="1"/>
  <c r="K6268" i="1"/>
  <c r="K2398" i="1"/>
  <c r="K381" i="1"/>
  <c r="K1898" i="1"/>
  <c r="K4726" i="1"/>
  <c r="K7817" i="1"/>
  <c r="K9064" i="1"/>
  <c r="K9604" i="1"/>
  <c r="K8780" i="1"/>
  <c r="K2585" i="1"/>
  <c r="K2153" i="1"/>
  <c r="K5687" i="1"/>
  <c r="K7557" i="1"/>
  <c r="K9316" i="1"/>
  <c r="K618" i="1"/>
  <c r="K2045" i="1"/>
  <c r="K7855" i="1"/>
  <c r="K4422" i="1"/>
  <c r="K8414" i="1"/>
  <c r="K4772" i="1"/>
  <c r="K6296" i="1"/>
  <c r="K2752" i="1"/>
  <c r="K9360" i="1"/>
  <c r="K933" i="1"/>
  <c r="K9341" i="1"/>
  <c r="K9589" i="1"/>
  <c r="K5090" i="1"/>
  <c r="K20" i="1"/>
  <c r="K7081" i="1"/>
  <c r="K7485" i="1"/>
  <c r="K4073" i="1"/>
  <c r="K3600" i="1"/>
  <c r="K8605" i="1"/>
  <c r="K3725" i="1"/>
  <c r="K9942" i="1"/>
  <c r="K3949" i="1"/>
  <c r="K8939" i="1"/>
  <c r="K6348" i="1"/>
  <c r="K8331" i="1"/>
  <c r="K9204" i="1"/>
  <c r="K1269" i="1"/>
  <c r="K4872" i="1"/>
  <c r="K878" i="1"/>
  <c r="K3130" i="1"/>
  <c r="K6680" i="1"/>
  <c r="K5004" i="1"/>
  <c r="K621" i="1"/>
  <c r="K585" i="1"/>
  <c r="K6636" i="1"/>
  <c r="K7037" i="1"/>
  <c r="K980" i="1"/>
  <c r="K3103" i="1"/>
  <c r="K903" i="1"/>
  <c r="K6116" i="1"/>
  <c r="K8861" i="1"/>
  <c r="K4167" i="1"/>
  <c r="K8806" i="1"/>
  <c r="K9443" i="1"/>
  <c r="K8189" i="1"/>
  <c r="K4452" i="1"/>
  <c r="K1225" i="1"/>
  <c r="K6196" i="1"/>
  <c r="K1742" i="1"/>
  <c r="K9304" i="1"/>
  <c r="K1145" i="1"/>
  <c r="K5758" i="1"/>
  <c r="K3614" i="1"/>
  <c r="K5737" i="1"/>
  <c r="K1483" i="1"/>
  <c r="K2258" i="1"/>
  <c r="K6940" i="1"/>
  <c r="K7912" i="1"/>
  <c r="K126" i="1"/>
  <c r="K5447" i="1"/>
  <c r="K1070" i="1"/>
  <c r="K2102" i="1"/>
  <c r="K1213" i="1"/>
  <c r="K7927" i="1"/>
  <c r="K1899" i="1"/>
  <c r="K509" i="1"/>
  <c r="K6720" i="1"/>
  <c r="K6806" i="1"/>
  <c r="K498" i="1"/>
  <c r="K3966" i="1"/>
  <c r="K891" i="1"/>
  <c r="K2568" i="1"/>
  <c r="K6775" i="1"/>
  <c r="K8177" i="1"/>
  <c r="K9967" i="1"/>
  <c r="K7747" i="1"/>
  <c r="K3193" i="1"/>
  <c r="K775" i="1"/>
  <c r="K6397" i="1"/>
  <c r="K7480" i="1"/>
  <c r="K1027" i="1"/>
  <c r="K4096" i="1"/>
  <c r="K5053" i="1"/>
  <c r="K9938" i="1"/>
  <c r="K1755" i="1"/>
  <c r="K1758" i="1"/>
  <c r="K2129" i="1"/>
  <c r="K4514" i="1"/>
  <c r="K2265" i="1"/>
  <c r="K5401" i="1"/>
  <c r="K5541" i="1"/>
  <c r="K3844" i="1"/>
  <c r="K6604" i="1"/>
  <c r="K534" i="1"/>
  <c r="K1488" i="1"/>
  <c r="K5142" i="1"/>
  <c r="K6282" i="1"/>
  <c r="K1593" i="1"/>
  <c r="K2043" i="1"/>
  <c r="K748" i="1"/>
  <c r="K110" i="1"/>
  <c r="K590" i="1"/>
  <c r="K309" i="1"/>
  <c r="K4695" i="1"/>
  <c r="K2768" i="1"/>
  <c r="K5102" i="1"/>
  <c r="K3037" i="1"/>
  <c r="K934" i="1"/>
  <c r="K1994" i="1"/>
  <c r="K7993" i="1"/>
  <c r="K2610" i="1"/>
  <c r="K1810" i="1"/>
  <c r="K5653" i="1"/>
  <c r="K5804" i="1"/>
  <c r="K2622" i="1"/>
  <c r="K4082" i="1"/>
  <c r="K8606" i="1"/>
  <c r="K3513" i="1"/>
  <c r="K5251" i="1"/>
  <c r="K4178" i="1"/>
  <c r="K1582" i="1"/>
  <c r="K137" i="1"/>
  <c r="K3990" i="1"/>
  <c r="K3310" i="1"/>
  <c r="K6827" i="1"/>
  <c r="K4342" i="1"/>
  <c r="K5523" i="1"/>
  <c r="K7807" i="1"/>
  <c r="K3737" i="1"/>
  <c r="K8155" i="1"/>
  <c r="K3257" i="1"/>
  <c r="K6935" i="1"/>
  <c r="K9295" i="1"/>
  <c r="K3802" i="1"/>
  <c r="K488" i="1"/>
  <c r="K4707" i="1"/>
  <c r="K2064" i="1"/>
  <c r="K3321" i="1"/>
  <c r="K1226" i="1"/>
  <c r="K857" i="1"/>
  <c r="K9363" i="1"/>
  <c r="K6434" i="1"/>
  <c r="K2750" i="1"/>
  <c r="K2089" i="1"/>
  <c r="K6584" i="1"/>
  <c r="K481" i="1"/>
  <c r="K8317" i="1"/>
  <c r="K6923" i="1"/>
  <c r="K5604" i="1"/>
  <c r="K4280" i="1"/>
  <c r="K5449" i="1"/>
  <c r="K226" i="1"/>
  <c r="K5649" i="1"/>
  <c r="K547" i="1"/>
  <c r="K2995" i="1"/>
  <c r="K3602" i="1"/>
  <c r="K7312" i="1"/>
  <c r="K9114" i="1"/>
  <c r="K942" i="1"/>
  <c r="K7688" i="1"/>
  <c r="K8302" i="1"/>
  <c r="K3677" i="1"/>
  <c r="K2905" i="1"/>
  <c r="K8520" i="1"/>
  <c r="K7857" i="1"/>
  <c r="K2291" i="1"/>
  <c r="K7169" i="1"/>
  <c r="K9014" i="1"/>
  <c r="K9739" i="1"/>
  <c r="K760" i="1"/>
  <c r="K1597" i="1"/>
  <c r="K7687" i="1"/>
  <c r="K1555" i="1"/>
  <c r="K9344" i="1"/>
  <c r="K2214" i="1"/>
  <c r="K8846" i="1"/>
  <c r="K7463" i="1"/>
  <c r="K7211" i="1"/>
  <c r="K2817" i="1"/>
  <c r="K5027" i="1"/>
  <c r="K9838" i="1"/>
  <c r="K9055" i="1"/>
  <c r="K973" i="1"/>
  <c r="K9912" i="1"/>
  <c r="K5662" i="1"/>
  <c r="K5167" i="1"/>
  <c r="K9790" i="1"/>
  <c r="K1987" i="1"/>
  <c r="K2359" i="1"/>
  <c r="K2105" i="1"/>
  <c r="K8569" i="1"/>
  <c r="K6709" i="1"/>
  <c r="K9679" i="1"/>
  <c r="K3053" i="1"/>
  <c r="K8094" i="1"/>
  <c r="K8622" i="1"/>
  <c r="K6621" i="1"/>
  <c r="K8061" i="1"/>
  <c r="K3315" i="1"/>
  <c r="K6063" i="1"/>
  <c r="K1766" i="1"/>
  <c r="K1035" i="1"/>
  <c r="K5553" i="1"/>
  <c r="K6732" i="1"/>
  <c r="K8537" i="1"/>
  <c r="K5502" i="1"/>
  <c r="K1563" i="1"/>
  <c r="K5284" i="1"/>
  <c r="K3596" i="1"/>
  <c r="K4670" i="1"/>
  <c r="K7111" i="1"/>
  <c r="K8890" i="1"/>
  <c r="K40" i="1"/>
  <c r="K2254" i="1"/>
  <c r="K5022" i="1"/>
  <c r="K8339" i="1"/>
  <c r="K1632" i="1"/>
  <c r="K1411" i="1"/>
  <c r="K2008" i="1"/>
  <c r="K5175" i="1"/>
  <c r="K9283" i="1"/>
  <c r="K3003" i="1"/>
  <c r="K5338" i="1"/>
  <c r="K1332" i="1"/>
  <c r="K4358" i="1"/>
  <c r="K7319" i="1"/>
  <c r="K4441" i="1"/>
  <c r="K3972" i="1"/>
  <c r="K180" i="1"/>
  <c r="K8756" i="1"/>
  <c r="K2190" i="1"/>
  <c r="K2849" i="1"/>
  <c r="K6576" i="1"/>
  <c r="K5135" i="1"/>
  <c r="K5781" i="1"/>
  <c r="K1231" i="1"/>
  <c r="K2699" i="1"/>
  <c r="K7535" i="1"/>
  <c r="K433" i="1"/>
  <c r="K5675" i="1"/>
  <c r="K2921" i="1"/>
  <c r="K8810" i="1"/>
  <c r="K8337" i="1"/>
  <c r="K3204" i="1"/>
  <c r="K1503" i="1"/>
  <c r="K350" i="1"/>
  <c r="K1270" i="1"/>
  <c r="K9477" i="1"/>
  <c r="K9718" i="1"/>
  <c r="K6651" i="1"/>
  <c r="K8009" i="1"/>
  <c r="K9630" i="1"/>
  <c r="K7919" i="1"/>
  <c r="K151" i="1"/>
  <c r="K1645" i="1"/>
  <c r="K3616" i="1"/>
  <c r="K7253" i="1"/>
  <c r="K7045" i="1"/>
  <c r="K7267" i="1"/>
  <c r="K6598" i="1"/>
  <c r="K3522" i="1"/>
  <c r="K3872" i="1"/>
  <c r="K4380" i="1"/>
  <c r="K5897" i="1"/>
  <c r="K8915" i="1"/>
  <c r="K5576" i="1"/>
  <c r="K1408" i="1"/>
  <c r="K2440" i="1"/>
  <c r="K3927" i="1"/>
  <c r="K5263" i="1"/>
  <c r="K6668" i="1"/>
  <c r="K9017" i="1"/>
  <c r="K4637" i="1"/>
  <c r="K4964" i="1"/>
  <c r="K4476" i="1"/>
  <c r="K4491" i="1"/>
  <c r="K1678" i="1"/>
  <c r="K3210" i="1"/>
  <c r="K9458" i="1"/>
  <c r="K6634" i="1"/>
  <c r="K7425" i="1"/>
  <c r="K6304" i="1"/>
  <c r="K876" i="1"/>
  <c r="K3941" i="1"/>
  <c r="K58" i="1"/>
  <c r="K1927" i="1"/>
  <c r="K1897" i="1"/>
  <c r="K2478" i="1"/>
  <c r="K6518" i="1"/>
  <c r="K4307" i="1"/>
  <c r="K1406" i="1"/>
  <c r="K4489" i="1"/>
  <c r="K6766" i="1"/>
  <c r="K6051" i="1"/>
  <c r="K633" i="1"/>
  <c r="K4412" i="1"/>
  <c r="K4800" i="1"/>
  <c r="K9067" i="1"/>
  <c r="K2845" i="1"/>
  <c r="K7809" i="1"/>
  <c r="K899" i="1"/>
  <c r="K8312" i="1"/>
  <c r="K8932" i="1"/>
  <c r="K5584" i="1"/>
  <c r="K5575" i="1"/>
  <c r="K8521" i="1"/>
  <c r="K2685" i="1"/>
  <c r="K236" i="1"/>
  <c r="K333" i="1"/>
  <c r="K5099" i="1"/>
  <c r="K5660" i="1"/>
  <c r="K9778" i="1"/>
  <c r="K8834" i="1"/>
  <c r="K445" i="1"/>
  <c r="K7803" i="1"/>
  <c r="K1741" i="1"/>
  <c r="K4552" i="1"/>
  <c r="K510" i="1"/>
  <c r="K9429" i="1"/>
  <c r="K1699" i="1"/>
  <c r="K1379" i="1"/>
  <c r="K4648" i="1"/>
  <c r="K6812" i="1"/>
  <c r="K3215" i="1"/>
  <c r="K8853" i="1"/>
  <c r="K8469" i="1"/>
  <c r="K1911" i="1"/>
  <c r="K3863" i="1"/>
  <c r="K866" i="1"/>
  <c r="K5073" i="1"/>
  <c r="K2083" i="1"/>
  <c r="K4850" i="1"/>
  <c r="K6074" i="1"/>
  <c r="K3294" i="1"/>
  <c r="K1912" i="1"/>
  <c r="K3464" i="1"/>
  <c r="K2459" i="1"/>
  <c r="K6448" i="1"/>
  <c r="K5188" i="1"/>
  <c r="K1396" i="1"/>
  <c r="K5219" i="1"/>
  <c r="K4346" i="1"/>
  <c r="K3186" i="1"/>
  <c r="K4088" i="1"/>
  <c r="K4693" i="1"/>
  <c r="K2479" i="1"/>
  <c r="K6950" i="1"/>
  <c r="K7835" i="1"/>
  <c r="K5827" i="1"/>
  <c r="K5723" i="1"/>
  <c r="K5327" i="1"/>
  <c r="K718" i="1"/>
  <c r="K8689" i="1"/>
  <c r="K6017" i="1"/>
  <c r="K6781" i="1"/>
  <c r="K8187" i="1"/>
  <c r="K9408" i="1"/>
  <c r="K7892" i="1"/>
  <c r="K1079" i="1"/>
  <c r="K3595" i="1"/>
  <c r="K7801" i="1"/>
  <c r="K5654" i="1"/>
  <c r="K6252" i="1"/>
  <c r="K7883" i="1"/>
  <c r="K9813" i="1"/>
  <c r="K3976" i="1"/>
  <c r="K4482" i="1"/>
  <c r="K5590" i="1"/>
  <c r="K1774" i="1"/>
  <c r="K1691" i="1"/>
  <c r="K2385" i="1"/>
  <c r="K2852" i="1"/>
  <c r="K7529" i="1"/>
  <c r="K2078" i="1"/>
  <c r="K4526" i="1"/>
  <c r="K4944" i="1"/>
  <c r="K1530" i="1"/>
  <c r="K4457" i="1"/>
  <c r="K5429" i="1"/>
  <c r="K1575" i="1"/>
  <c r="K59" i="1"/>
  <c r="K551" i="1"/>
  <c r="K5005" i="1"/>
  <c r="K3259" i="1"/>
  <c r="K2951" i="1"/>
  <c r="K66" i="1"/>
  <c r="K7406" i="1"/>
  <c r="K8719" i="1"/>
  <c r="K6826" i="1"/>
  <c r="K3313" i="1"/>
  <c r="K2606" i="1"/>
  <c r="K8889" i="1"/>
  <c r="K543" i="1"/>
  <c r="K1761" i="1"/>
  <c r="K7575" i="1"/>
  <c r="K2039" i="1"/>
  <c r="K6344" i="1"/>
  <c r="K9453" i="1"/>
  <c r="K374" i="1"/>
  <c r="K1532" i="1"/>
  <c r="K2638" i="1"/>
  <c r="K8481" i="1"/>
  <c r="K6895" i="1"/>
  <c r="K7403" i="1"/>
  <c r="K8490" i="1"/>
  <c r="K4691" i="1"/>
  <c r="K367" i="1"/>
  <c r="K6743" i="1"/>
  <c r="K3674" i="1"/>
  <c r="K1771" i="1"/>
  <c r="K5139" i="1"/>
  <c r="K302" i="1"/>
  <c r="K5583" i="1"/>
  <c r="K5547" i="1"/>
  <c r="K8141" i="1"/>
  <c r="K3998" i="1"/>
  <c r="K9857" i="1"/>
  <c r="K4698" i="1"/>
  <c r="K1764" i="1"/>
  <c r="K948" i="1"/>
  <c r="K5122" i="1"/>
  <c r="K5087" i="1"/>
  <c r="K1021" i="1"/>
  <c r="K9706" i="1"/>
  <c r="K9293" i="1"/>
  <c r="K8782" i="1"/>
  <c r="K3954" i="1"/>
  <c r="K3058" i="1"/>
  <c r="K496" i="1"/>
  <c r="K7745" i="1"/>
  <c r="K1929" i="1"/>
  <c r="K7314" i="1"/>
  <c r="K7321" i="1"/>
  <c r="K7309" i="1"/>
  <c r="K1068" i="1"/>
  <c r="K1528" i="1"/>
  <c r="K3347" i="1"/>
  <c r="K8863" i="1"/>
  <c r="K6551" i="1"/>
  <c r="K6050" i="1"/>
  <c r="K4121" i="1"/>
  <c r="K6682" i="1"/>
  <c r="K8259" i="1"/>
  <c r="K3534" i="1"/>
  <c r="K1460" i="1"/>
  <c r="K9965" i="1"/>
  <c r="K6378" i="1"/>
  <c r="K8005" i="1"/>
  <c r="K4365" i="1"/>
  <c r="K3934" i="1"/>
  <c r="K2993" i="1"/>
  <c r="K7134" i="1"/>
  <c r="K3917" i="1"/>
  <c r="K9839" i="1"/>
  <c r="K2839" i="1"/>
  <c r="K5915" i="1"/>
  <c r="K3369" i="1"/>
  <c r="K7760" i="1"/>
  <c r="K41" i="1"/>
  <c r="K9769" i="1"/>
  <c r="K708" i="1"/>
  <c r="K7864" i="1"/>
  <c r="K5870" i="1"/>
  <c r="K7297" i="1"/>
  <c r="K4357" i="1"/>
  <c r="K828" i="1"/>
  <c r="K5500" i="1"/>
  <c r="K6918" i="1"/>
  <c r="K4621" i="1"/>
  <c r="K2683" i="1"/>
  <c r="K4822" i="1"/>
  <c r="K8349" i="1"/>
  <c r="K2891" i="1"/>
  <c r="K2666" i="1"/>
  <c r="K1910" i="1"/>
  <c r="K7854" i="1"/>
  <c r="K2611" i="1"/>
  <c r="K2486" i="1"/>
  <c r="K3331" i="1"/>
  <c r="K2936" i="1"/>
  <c r="K1838" i="1"/>
  <c r="K2705" i="1"/>
  <c r="K174" i="1"/>
  <c r="K4288" i="1"/>
  <c r="K6215" i="1"/>
  <c r="K6624" i="1"/>
  <c r="K5472" i="1"/>
  <c r="K4599" i="1"/>
  <c r="K2988" i="1"/>
  <c r="K9820" i="1"/>
  <c r="K9925" i="1"/>
  <c r="K3693" i="1"/>
  <c r="K5903" i="1"/>
  <c r="K1277" i="1"/>
  <c r="K4089" i="1"/>
  <c r="K6537" i="1"/>
  <c r="K3428" i="1"/>
  <c r="K1421" i="1"/>
  <c r="K8233" i="1"/>
  <c r="K6039" i="1"/>
  <c r="K3121" i="1"/>
  <c r="K1613" i="1"/>
  <c r="K4467" i="1"/>
  <c r="K5241" i="1"/>
  <c r="K6187" i="1"/>
  <c r="K6558" i="1"/>
  <c r="K3592" i="1"/>
  <c r="K7436" i="1"/>
  <c r="K278" i="1"/>
  <c r="K1618" i="1"/>
  <c r="K8184" i="1"/>
  <c r="K2807" i="1"/>
  <c r="K9722" i="1"/>
  <c r="K9084" i="1"/>
  <c r="K897" i="1"/>
  <c r="K6445" i="1"/>
  <c r="K7646" i="1"/>
  <c r="K3466" i="1"/>
  <c r="K1807" i="1"/>
  <c r="K3688" i="1"/>
  <c r="K685" i="1"/>
  <c r="K6875" i="1"/>
  <c r="K7665" i="1"/>
  <c r="K966" i="1"/>
  <c r="K5079" i="1"/>
  <c r="K1374" i="1"/>
  <c r="K97" i="1"/>
  <c r="K3862" i="1"/>
  <c r="K271" i="1"/>
  <c r="K4016" i="1"/>
  <c r="K6394" i="1"/>
  <c r="K7261" i="1"/>
  <c r="K2121" i="1"/>
  <c r="K4644" i="1"/>
  <c r="K8067" i="1"/>
  <c r="K6220" i="1"/>
  <c r="K3566" i="1"/>
  <c r="K7383" i="1"/>
  <c r="K6300" i="1"/>
  <c r="K1923" i="1"/>
  <c r="K4980" i="1"/>
  <c r="K1016" i="1"/>
  <c r="K2268" i="1"/>
  <c r="K9470" i="1"/>
  <c r="K1438" i="1"/>
  <c r="K9404" i="1"/>
  <c r="K1868" i="1"/>
  <c r="K5291" i="1"/>
  <c r="K1870" i="1"/>
  <c r="K7006" i="1"/>
  <c r="K6031" i="1"/>
  <c r="K1894" i="1"/>
  <c r="K9899" i="1"/>
  <c r="K1161" i="1"/>
  <c r="K3979" i="1"/>
  <c r="K2822" i="1"/>
  <c r="K856" i="1"/>
  <c r="K7277" i="1"/>
  <c r="K5998" i="1"/>
  <c r="K2333" i="1"/>
  <c r="K82" i="1"/>
  <c r="K7955" i="1"/>
  <c r="K3274" i="1"/>
  <c r="K6355" i="1"/>
  <c r="K1801" i="1"/>
  <c r="K6149" i="1"/>
  <c r="K1515" i="1"/>
  <c r="K8921" i="1"/>
  <c r="K315" i="1"/>
  <c r="K501" i="1"/>
  <c r="K7460" i="1"/>
  <c r="K5359" i="1"/>
  <c r="K4733" i="1"/>
  <c r="K4524" i="1"/>
  <c r="K2546" i="1"/>
  <c r="K4465" i="1"/>
  <c r="K3239" i="1"/>
  <c r="K2387" i="1"/>
  <c r="K7208" i="1"/>
  <c r="K7367" i="1"/>
  <c r="K7556" i="1"/>
  <c r="K5837" i="1"/>
  <c r="K1023" i="1"/>
  <c r="K4978" i="1"/>
  <c r="K5159" i="1"/>
  <c r="K3519" i="1"/>
  <c r="K6759" i="1"/>
  <c r="K6762" i="1"/>
  <c r="K4331" i="1"/>
  <c r="K1534" i="1"/>
  <c r="K8116" i="1"/>
  <c r="K5620" i="1"/>
  <c r="K4058" i="1"/>
  <c r="K9826" i="1"/>
  <c r="K2785" i="1"/>
  <c r="K2452" i="1"/>
  <c r="K2649" i="1"/>
  <c r="K7401" i="1"/>
  <c r="K5229" i="1"/>
  <c r="K6860" i="1"/>
  <c r="K8383" i="1"/>
  <c r="K8068" i="1"/>
  <c r="K3559" i="1"/>
  <c r="K6768" i="1"/>
  <c r="K7303" i="1"/>
  <c r="K1273" i="1"/>
  <c r="K1729" i="1"/>
  <c r="K7280" i="1"/>
  <c r="K6616" i="1"/>
  <c r="K4193" i="1"/>
  <c r="K7806" i="1"/>
  <c r="K1982" i="1"/>
  <c r="K6885" i="1"/>
  <c r="K1215" i="1"/>
  <c r="K4858" i="1"/>
  <c r="K1849" i="1"/>
  <c r="K1139" i="1"/>
  <c r="K7365" i="1"/>
  <c r="K9981" i="1"/>
  <c r="K7098" i="1"/>
  <c r="K7298" i="1"/>
  <c r="K2813" i="1"/>
  <c r="K2869" i="1"/>
  <c r="K6222" i="1"/>
  <c r="K9536" i="1"/>
  <c r="K4401" i="1"/>
  <c r="K5911" i="1"/>
  <c r="K5510" i="1"/>
  <c r="K5460" i="1"/>
  <c r="K7778" i="1"/>
  <c r="K3031" i="1"/>
  <c r="K75" i="1"/>
  <c r="K3145" i="1"/>
  <c r="K7994" i="1"/>
  <c r="K550" i="1"/>
  <c r="K7729" i="1"/>
  <c r="K3089" i="1"/>
  <c r="K8071" i="1"/>
  <c r="K5168" i="1"/>
  <c r="K7054" i="1"/>
  <c r="K4022" i="1"/>
  <c r="K5734" i="1"/>
  <c r="K7352" i="1"/>
  <c r="K3163" i="1"/>
  <c r="K25" i="1"/>
  <c r="K6533" i="1"/>
  <c r="K5252" i="1"/>
  <c r="K131" i="1"/>
  <c r="K7075" i="1"/>
  <c r="K3065" i="1"/>
  <c r="K403" i="1"/>
  <c r="K5945" i="1"/>
  <c r="K6653" i="1"/>
  <c r="K582" i="1"/>
  <c r="K3758" i="1"/>
  <c r="K6691" i="1"/>
  <c r="K4332" i="1"/>
  <c r="K7190" i="1"/>
  <c r="K5671" i="1"/>
  <c r="K3983" i="1"/>
  <c r="K1352" i="1"/>
  <c r="K2462" i="1"/>
  <c r="K3864" i="1"/>
  <c r="K2693" i="1"/>
  <c r="K7867" i="1"/>
  <c r="K5570" i="1"/>
  <c r="K4074" i="1"/>
  <c r="K889" i="1"/>
  <c r="K1194" i="1"/>
  <c r="K8575" i="1"/>
  <c r="K2729" i="1"/>
  <c r="K607" i="1"/>
  <c r="K880" i="1"/>
  <c r="K437" i="1"/>
  <c r="K5593" i="1"/>
  <c r="K9277" i="1"/>
  <c r="K9180" i="1"/>
  <c r="K9704" i="1"/>
  <c r="K2931" i="1"/>
  <c r="K9696" i="1"/>
  <c r="K3107" i="1"/>
  <c r="K9803" i="1"/>
  <c r="K3094" i="1"/>
  <c r="K3292" i="1"/>
  <c r="K1424" i="1"/>
  <c r="K8856" i="1"/>
  <c r="K1651" i="1"/>
  <c r="K2056" i="1"/>
  <c r="K7346" i="1"/>
  <c r="K6705" i="1"/>
  <c r="K4469" i="1"/>
  <c r="K976" i="1"/>
  <c r="K2469" i="1"/>
  <c r="K7121" i="1"/>
  <c r="K4068" i="1"/>
  <c r="K68" i="1"/>
  <c r="K8040" i="1"/>
  <c r="K7752" i="1"/>
  <c r="K3324" i="1"/>
  <c r="K5627" i="1"/>
  <c r="K8353" i="1"/>
  <c r="K2303" i="1"/>
  <c r="K1306" i="1"/>
  <c r="K1042" i="1"/>
  <c r="K6083" i="1"/>
  <c r="K9038" i="1"/>
  <c r="K313" i="1"/>
  <c r="K4837" i="1"/>
  <c r="K5703" i="1"/>
  <c r="K6036" i="1"/>
  <c r="K1010" i="1"/>
  <c r="K6491" i="1"/>
  <c r="K6867" i="1"/>
  <c r="K2241" i="1"/>
  <c r="K7196" i="1"/>
  <c r="K841" i="1"/>
  <c r="K7838" i="1"/>
  <c r="K2747" i="1"/>
  <c r="K2681" i="1"/>
  <c r="K9464" i="1"/>
  <c r="K5537" i="1"/>
  <c r="K8700" i="1"/>
  <c r="K8004" i="1"/>
  <c r="K2328" i="1"/>
  <c r="K5878" i="1"/>
  <c r="K4717" i="1"/>
  <c r="K7754" i="1"/>
  <c r="K3623" i="1"/>
  <c r="K609" i="1"/>
  <c r="K3939" i="1"/>
  <c r="K9100" i="1"/>
  <c r="K2282" i="1"/>
  <c r="K2171" i="1"/>
  <c r="K7635" i="1"/>
  <c r="K4893" i="1"/>
  <c r="K9423" i="1"/>
  <c r="K1629" i="1"/>
  <c r="K9968" i="1"/>
  <c r="K7586" i="1"/>
  <c r="K7952" i="1"/>
  <c r="K7269" i="1"/>
  <c r="K2829" i="1"/>
  <c r="K9685" i="1"/>
  <c r="K8230" i="1"/>
  <c r="K3896" i="1"/>
  <c r="K1983" i="1"/>
  <c r="K3372" i="1"/>
  <c r="K5345" i="1"/>
  <c r="K3256" i="1"/>
  <c r="K7293" i="1"/>
  <c r="K2521" i="1"/>
  <c r="K3733" i="1"/>
  <c r="K253" i="1"/>
  <c r="K3396" i="1"/>
  <c r="K3516" i="1"/>
  <c r="K7679" i="1"/>
  <c r="K8992" i="1"/>
  <c r="K2391" i="1"/>
  <c r="K2184" i="1"/>
  <c r="K2519" i="1"/>
  <c r="K3684" i="1"/>
  <c r="K1725" i="1"/>
  <c r="K3705" i="1"/>
  <c r="K6371" i="1"/>
  <c r="K914" i="1"/>
  <c r="K6297" i="1"/>
  <c r="K2893" i="1"/>
  <c r="K8283" i="1"/>
  <c r="K5321" i="1"/>
  <c r="K7990" i="1"/>
  <c r="K1663" i="1"/>
  <c r="K9579" i="1"/>
  <c r="K8922" i="1"/>
  <c r="K950" i="1"/>
  <c r="K4498" i="1"/>
  <c r="K3158" i="1"/>
  <c r="K5558" i="1"/>
  <c r="K4751" i="1"/>
  <c r="K5324" i="1"/>
  <c r="K2166" i="1"/>
  <c r="K3390" i="1"/>
  <c r="K5286" i="1"/>
  <c r="K4537" i="1"/>
  <c r="K2351" i="1"/>
  <c r="K4010" i="1"/>
  <c r="K8499" i="1"/>
  <c r="K8223" i="1"/>
  <c r="K8833" i="1"/>
  <c r="K5116" i="1"/>
  <c r="K8581" i="1"/>
  <c r="K8384" i="1"/>
  <c r="K389" i="1"/>
  <c r="K7699" i="1"/>
  <c r="K8110" i="1"/>
  <c r="K8484" i="1"/>
  <c r="K1738" i="1"/>
  <c r="K5862" i="1"/>
  <c r="K8781" i="1"/>
  <c r="K7287" i="1"/>
  <c r="K2235" i="1"/>
  <c r="K6169" i="1"/>
  <c r="K9921" i="1"/>
  <c r="K8597" i="1"/>
  <c r="K8322" i="1"/>
  <c r="K3781" i="1"/>
  <c r="K924" i="1"/>
  <c r="K4679" i="1"/>
  <c r="K9625" i="1"/>
  <c r="K3953" i="1"/>
  <c r="K3172" i="1"/>
  <c r="K1673" i="1"/>
  <c r="K111" i="1"/>
  <c r="K282" i="1"/>
  <c r="K4873" i="1"/>
  <c r="K3598" i="1"/>
  <c r="K8028" i="1"/>
  <c r="K7615" i="1"/>
  <c r="K6503" i="1"/>
  <c r="K8769" i="1"/>
  <c r="K3780" i="1"/>
  <c r="K8341" i="1"/>
  <c r="K2407" i="1"/>
  <c r="K3335" i="1"/>
  <c r="K4289" i="1"/>
  <c r="K5367" i="1"/>
  <c r="K248" i="1"/>
  <c r="K9787" i="1"/>
  <c r="K6871" i="1"/>
  <c r="K6461" i="1"/>
  <c r="K9528" i="1"/>
  <c r="K2928" i="1"/>
  <c r="K214" i="1"/>
  <c r="K9601" i="1"/>
  <c r="K6142" i="1"/>
  <c r="K7700" i="1"/>
  <c r="K5193" i="1"/>
  <c r="K7911" i="1"/>
  <c r="K22" i="1"/>
  <c r="K4053" i="1"/>
  <c r="K6997" i="1"/>
  <c r="K2476" i="1"/>
  <c r="K8730" i="1"/>
  <c r="K2597" i="1"/>
  <c r="K5886" i="1"/>
  <c r="K1562" i="1"/>
  <c r="K1557" i="1"/>
  <c r="K7786" i="1"/>
  <c r="K7146" i="1"/>
  <c r="K3142" i="1"/>
  <c r="K7649" i="1"/>
  <c r="K1048" i="1"/>
  <c r="K3474" i="1"/>
  <c r="K3935" i="1"/>
  <c r="K1127" i="1"/>
  <c r="K5851" i="1"/>
  <c r="K6729" i="1"/>
  <c r="K1024" i="1"/>
  <c r="K220" i="1"/>
  <c r="K4224" i="1"/>
  <c r="K9249" i="1"/>
  <c r="K8592" i="1"/>
  <c r="K8855" i="1"/>
  <c r="K6794" i="1"/>
  <c r="K6712" i="1"/>
  <c r="K6318" i="1"/>
  <c r="K2978" i="1"/>
  <c r="K7059" i="1"/>
  <c r="K3025" i="1"/>
  <c r="K6708" i="1"/>
  <c r="K9730" i="1"/>
  <c r="K529" i="1"/>
  <c r="K2647" i="1"/>
  <c r="K2164" i="1"/>
  <c r="K6175" i="1"/>
  <c r="K1846" i="1"/>
  <c r="K3277" i="1"/>
  <c r="K8967" i="1"/>
  <c r="K241" i="1"/>
  <c r="K3660" i="1"/>
  <c r="K4383" i="1"/>
  <c r="K4415" i="1"/>
  <c r="K6246" i="1"/>
  <c r="K892" i="1"/>
  <c r="K7703" i="1"/>
  <c r="K5343" i="1"/>
  <c r="K1058" i="1"/>
  <c r="K8222" i="1"/>
  <c r="K6376" i="1"/>
  <c r="K6943" i="1"/>
  <c r="K7278" i="1"/>
  <c r="K5270" i="1"/>
  <c r="K9284" i="1"/>
  <c r="K5070" i="1"/>
  <c r="K2399" i="1"/>
  <c r="K7697" i="1"/>
  <c r="K2099" i="1"/>
  <c r="K6214" i="1"/>
  <c r="K2466" i="1"/>
  <c r="K3035" i="1"/>
  <c r="K6998" i="1"/>
  <c r="K9828" i="1"/>
  <c r="K2991" i="1"/>
  <c r="K7311" i="1"/>
  <c r="K6951" i="1"/>
  <c r="K5178" i="1"/>
  <c r="K3515" i="1"/>
  <c r="K7888" i="1"/>
  <c r="K2808" i="1"/>
  <c r="K2431" i="1"/>
  <c r="K3871" i="1"/>
  <c r="K9036" i="1"/>
  <c r="K3779" i="1"/>
  <c r="K9569" i="1"/>
  <c r="K4999" i="1"/>
  <c r="K6462" i="1"/>
  <c r="K4828" i="1"/>
  <c r="K4095" i="1"/>
  <c r="K3348" i="1"/>
  <c r="K7790" i="1"/>
  <c r="K3174" i="1"/>
  <c r="K1278" i="1"/>
  <c r="K2050" i="1"/>
  <c r="K9809" i="1"/>
  <c r="K7148" i="1"/>
  <c r="K7517" i="1"/>
  <c r="K9506" i="1"/>
  <c r="K2224" i="1"/>
  <c r="K6879" i="1"/>
  <c r="K4687" i="1"/>
  <c r="K1826" i="1"/>
  <c r="K6552" i="1"/>
  <c r="K1183" i="1"/>
  <c r="K3091" i="1"/>
  <c r="K1302" i="1"/>
  <c r="K8171" i="1"/>
  <c r="K258" i="1"/>
  <c r="K8583" i="1"/>
  <c r="K2175" i="1"/>
  <c r="K6096" i="1"/>
  <c r="K2862" i="1"/>
  <c r="K8025" i="1"/>
  <c r="K3019" i="1"/>
  <c r="K3467" i="1"/>
  <c r="K7157" i="1"/>
  <c r="K208" i="1"/>
  <c r="K4756" i="1"/>
  <c r="K7207" i="1"/>
  <c r="K27" i="1"/>
  <c r="K2558" i="1"/>
  <c r="K2684" i="1"/>
  <c r="K9605" i="1"/>
  <c r="K4231" i="1"/>
  <c r="K5348" i="1"/>
  <c r="K9715" i="1"/>
  <c r="K5410" i="1"/>
  <c r="K2507" i="1"/>
  <c r="K8950" i="1"/>
  <c r="K5525" i="1"/>
  <c r="K9940" i="1"/>
  <c r="K8765" i="1"/>
  <c r="K1172" i="1"/>
  <c r="K8151" i="1"/>
  <c r="K386" i="1"/>
  <c r="K3013" i="1"/>
  <c r="K6595" i="1"/>
  <c r="K3346" i="1"/>
  <c r="K663" i="1"/>
  <c r="K421" i="1"/>
  <c r="K9088" i="1"/>
  <c r="K7522" i="1"/>
  <c r="K8406" i="1"/>
  <c r="K1701" i="1"/>
  <c r="K3918" i="1"/>
  <c r="K3181" i="1"/>
  <c r="K5060" i="1"/>
  <c r="K8613" i="1"/>
  <c r="K2982" i="1"/>
  <c r="K2756" i="1"/>
  <c r="K4244" i="1"/>
  <c r="K7371" i="1"/>
  <c r="K3734" i="1"/>
  <c r="K2414" i="1"/>
  <c r="K778" i="1"/>
  <c r="K1831" i="1"/>
  <c r="K6207" i="1"/>
  <c r="K1308" i="1"/>
  <c r="K4011" i="1"/>
  <c r="K2861" i="1"/>
  <c r="K1505" i="1"/>
  <c r="K8916" i="1"/>
  <c r="K8273" i="1"/>
  <c r="K6611" i="1"/>
  <c r="K1400" i="1"/>
  <c r="K3319" i="1"/>
  <c r="K5995" i="1"/>
  <c r="K3359" i="1"/>
  <c r="K1523" i="1"/>
  <c r="K7585" i="1"/>
  <c r="K9108" i="1"/>
  <c r="K7637" i="1"/>
  <c r="K123" i="1"/>
  <c r="K3947" i="1"/>
  <c r="K2436" i="1"/>
  <c r="K6670" i="1"/>
  <c r="K6501" i="1"/>
  <c r="K8351" i="1"/>
  <c r="K284" i="1"/>
  <c r="K2013" i="1"/>
  <c r="K4059" i="1"/>
  <c r="K8180" i="1"/>
  <c r="K1118" i="1"/>
  <c r="K2793" i="1"/>
  <c r="K1655" i="1"/>
  <c r="K4574" i="1"/>
  <c r="K2691" i="1"/>
  <c r="K989" i="1"/>
  <c r="K4725" i="1"/>
  <c r="K8687" i="1"/>
  <c r="K2543" i="1"/>
  <c r="K7568" i="1"/>
  <c r="K466" i="1"/>
  <c r="K1556" i="1"/>
  <c r="K1419" i="1"/>
  <c r="K4573" i="1"/>
  <c r="K6745" i="1"/>
  <c r="K4398" i="1"/>
  <c r="K94" i="1"/>
  <c r="K4960" i="1"/>
  <c r="K5092" i="1"/>
  <c r="K1475" i="1"/>
  <c r="K5931" i="1"/>
  <c r="K5706" i="1"/>
  <c r="K9136" i="1"/>
  <c r="K3057" i="1"/>
  <c r="K9190" i="1"/>
  <c r="K3427" i="1"/>
  <c r="K340" i="1"/>
  <c r="K6319" i="1"/>
  <c r="K7930" i="1"/>
  <c r="K4941" i="1"/>
  <c r="K35" i="1"/>
  <c r="K6655" i="1"/>
  <c r="K5679" i="1"/>
  <c r="K7084" i="1"/>
  <c r="K1680" i="1"/>
  <c r="K4490" i="1"/>
  <c r="K4689" i="1"/>
  <c r="K4055" i="1"/>
  <c r="K5019" i="1"/>
  <c r="K8624" i="1"/>
  <c r="K5843" i="1"/>
  <c r="K476" i="1"/>
  <c r="K8092" i="1"/>
  <c r="K8988" i="1"/>
  <c r="K5977" i="1"/>
  <c r="K7640" i="1"/>
  <c r="K2427" i="1"/>
  <c r="K4722" i="1"/>
  <c r="K7130" i="1"/>
  <c r="K9290" i="1"/>
  <c r="K337" i="1"/>
  <c r="K888" i="1"/>
  <c r="K3084" i="1"/>
  <c r="K871" i="1"/>
  <c r="K9196" i="1"/>
  <c r="K327" i="1"/>
  <c r="K9336" i="1"/>
  <c r="K5330" i="1"/>
  <c r="K6892" i="1"/>
  <c r="K8389" i="1"/>
  <c r="K7307" i="1"/>
  <c r="K1721" i="1"/>
  <c r="K8891" i="1"/>
  <c r="K9325" i="1"/>
  <c r="K6773" i="1"/>
  <c r="K2381" i="1"/>
  <c r="K5673" i="1"/>
  <c r="K250" i="1"/>
  <c r="K9749" i="1"/>
  <c r="K7727" i="1"/>
  <c r="K3699" i="1"/>
  <c r="K1682" i="1"/>
  <c r="K118" i="1"/>
  <c r="K1397" i="1"/>
  <c r="K4436" i="1"/>
  <c r="K570" i="1"/>
  <c r="K2142" i="1"/>
  <c r="K8982" i="1"/>
  <c r="K1853" i="1"/>
  <c r="K2424" i="1"/>
  <c r="K5554" i="1"/>
  <c r="K2392" i="1"/>
  <c r="K9832" i="1"/>
  <c r="K5950" i="1"/>
  <c r="K4581" i="1"/>
  <c r="K5128" i="1"/>
  <c r="K7907" i="1"/>
  <c r="K7028" i="1"/>
  <c r="K6211" i="1"/>
  <c r="K768" i="1"/>
  <c r="K6386" i="1"/>
  <c r="K9210" i="1"/>
  <c r="K6011" i="1"/>
  <c r="K3329" i="1"/>
  <c r="K7701" i="1"/>
  <c r="K266" i="1"/>
  <c r="K3268" i="1"/>
  <c r="K1818" i="1"/>
  <c r="K648" i="1"/>
  <c r="K9331" i="1"/>
  <c r="K9850" i="1"/>
  <c r="K6910" i="1"/>
  <c r="K5648" i="1"/>
  <c r="K4834" i="1"/>
  <c r="K8837" i="1"/>
  <c r="K9578" i="1"/>
  <c r="K7251" i="1"/>
  <c r="K7811" i="1"/>
  <c r="K3043" i="1"/>
  <c r="K2225" i="1"/>
  <c r="K3443" i="1"/>
  <c r="K9345" i="1"/>
  <c r="K722" i="1"/>
  <c r="K2482" i="1"/>
  <c r="K1390" i="1"/>
  <c r="K9572" i="1"/>
  <c r="K8388" i="1"/>
  <c r="K4748" i="1"/>
  <c r="K2177" i="1"/>
  <c r="K9984" i="1"/>
  <c r="K3532" i="1"/>
  <c r="K2654" i="1"/>
  <c r="K3548" i="1"/>
  <c r="K9465" i="1"/>
  <c r="K212" i="1"/>
  <c r="K1865" i="1"/>
  <c r="K5780" i="1"/>
  <c r="K5991" i="1"/>
  <c r="K4271" i="1"/>
  <c r="K3635" i="1"/>
  <c r="K9425" i="1"/>
  <c r="K3190" i="1"/>
  <c r="K9165" i="1"/>
  <c r="K578" i="1"/>
  <c r="K5184" i="1"/>
  <c r="K3282" i="1"/>
  <c r="K756" i="1"/>
  <c r="K6275" i="1"/>
  <c r="K1723" i="1"/>
  <c r="K5826" i="1"/>
  <c r="K877" i="1"/>
  <c r="K8201" i="1"/>
  <c r="K9279" i="1"/>
  <c r="K9134" i="1"/>
  <c r="K583" i="1"/>
  <c r="K6756" i="1"/>
  <c r="K3571" i="1"/>
  <c r="K1600" i="1"/>
  <c r="K3843" i="1"/>
  <c r="K1198" i="1"/>
  <c r="K5667" i="1"/>
  <c r="K9987" i="1"/>
  <c r="K5681" i="1"/>
  <c r="K8181" i="1"/>
  <c r="K2178" i="1"/>
  <c r="K6305" i="1"/>
  <c r="K3751" i="1"/>
  <c r="K7772" i="1"/>
  <c r="K4936" i="1"/>
  <c r="K8315" i="1"/>
  <c r="K3648" i="1"/>
  <c r="K9106" i="1"/>
  <c r="K809" i="1"/>
  <c r="K1640" i="1"/>
  <c r="K4372" i="1"/>
  <c r="K2559" i="1"/>
  <c r="K7971" i="1"/>
  <c r="K1405" i="1"/>
  <c r="K4186" i="1"/>
  <c r="K3363" i="1"/>
  <c r="K952" i="1"/>
  <c r="K7052" i="1"/>
  <c r="K3755" i="1"/>
  <c r="K4122" i="1"/>
  <c r="K1256" i="1"/>
  <c r="K7452" i="1"/>
  <c r="K8869" i="1"/>
  <c r="K1413" i="1"/>
  <c r="K2744" i="1"/>
  <c r="K8098" i="1"/>
  <c r="K7548" i="1"/>
  <c r="K945" i="1"/>
  <c r="K4955" i="1"/>
  <c r="K3716" i="1"/>
  <c r="K3020" i="1"/>
  <c r="K9703" i="1"/>
  <c r="K4509" i="1"/>
  <c r="K5121" i="1"/>
  <c r="K758" i="1"/>
  <c r="K5112" i="1"/>
  <c r="K2309" i="1"/>
  <c r="K5238" i="1"/>
  <c r="K1978" i="1"/>
  <c r="K5261" i="1"/>
  <c r="K2912" i="1"/>
  <c r="K4472" i="1"/>
  <c r="K6632" i="1"/>
  <c r="K3685" i="1"/>
  <c r="K5328" i="1"/>
  <c r="K2737" i="1"/>
  <c r="K9792" i="1"/>
  <c r="K9837" i="1"/>
  <c r="K1102" i="1"/>
  <c r="K6916" i="1"/>
  <c r="K954" i="1"/>
  <c r="K7944" i="1"/>
  <c r="K3460" i="1"/>
  <c r="K34" i="1"/>
  <c r="K650" i="1"/>
  <c r="K9944" i="1"/>
  <c r="K3533" i="1"/>
  <c r="K8126" i="1"/>
  <c r="K9805" i="1"/>
  <c r="K2233" i="1"/>
  <c r="K6452" i="1"/>
  <c r="K19" i="1"/>
  <c r="K4737" i="1"/>
  <c r="K900" i="1"/>
  <c r="K2583" i="1"/>
  <c r="K153" i="1"/>
  <c r="K6550" i="1"/>
  <c r="K6342" i="1"/>
  <c r="K1440" i="1"/>
  <c r="K3375" i="1"/>
  <c r="K2719" i="1"/>
  <c r="K4945" i="1"/>
  <c r="K9321" i="1"/>
  <c r="K354" i="1"/>
  <c r="K8472" i="1"/>
  <c r="K6728" i="1"/>
  <c r="K4151" i="1"/>
  <c r="K3076" i="1"/>
  <c r="K2652" i="1"/>
  <c r="K8400" i="1"/>
  <c r="K1252" i="1"/>
  <c r="K2537" i="1"/>
  <c r="K2520" i="1"/>
  <c r="K6710" i="1"/>
  <c r="K734" i="1"/>
  <c r="K9773" i="1"/>
  <c r="K2614" i="1"/>
  <c r="K2796" i="1"/>
  <c r="K2416" i="1"/>
  <c r="K1463" i="1"/>
  <c r="K8216" i="1"/>
  <c r="K9563" i="1"/>
  <c r="K4017" i="1"/>
  <c r="K7870" i="1"/>
  <c r="K8966" i="1"/>
  <c r="K1993" i="1"/>
  <c r="K6072" i="1"/>
  <c r="K4100" i="1"/>
  <c r="K6534" i="1"/>
  <c r="K9002" i="1"/>
  <c r="K7061" i="1"/>
  <c r="K4371" i="1"/>
  <c r="K9372" i="1"/>
  <c r="K7272" i="1"/>
  <c r="K269" i="1"/>
  <c r="K86" i="1"/>
  <c r="K5120" i="1"/>
  <c r="K4396" i="1"/>
  <c r="K4683" i="1"/>
  <c r="K2536" i="1"/>
  <c r="K7379" i="1"/>
  <c r="K3376" i="1"/>
  <c r="K1357" i="1"/>
  <c r="K1969" i="1"/>
  <c r="K5129" i="1"/>
  <c r="K5624" i="1"/>
  <c r="K4527" i="1"/>
  <c r="K166" i="1"/>
  <c r="K6429" i="1"/>
  <c r="K4475" i="1"/>
  <c r="K2872" i="1"/>
  <c r="K5157" i="1"/>
  <c r="K4325" i="1"/>
  <c r="K3697" i="1"/>
  <c r="K7710" i="1"/>
  <c r="K3118" i="1"/>
  <c r="K8850" i="1"/>
  <c r="K4233" i="1"/>
  <c r="K9672" i="1"/>
  <c r="K7518" i="1"/>
  <c r="K2511" i="1"/>
  <c r="K2016" i="1"/>
  <c r="K7252" i="1"/>
  <c r="K2145" i="1"/>
  <c r="K5602" i="1"/>
  <c r="K7408" i="1"/>
  <c r="K2389" i="1"/>
  <c r="K1734" i="1"/>
  <c r="K7979" i="1"/>
  <c r="K9538" i="1"/>
  <c r="K5742" i="1"/>
  <c r="K5868" i="1"/>
  <c r="K7249" i="1"/>
  <c r="K7831" i="1"/>
  <c r="K2956" i="1"/>
  <c r="K5047" i="1"/>
  <c r="K656" i="1"/>
  <c r="K2418" i="1"/>
  <c r="K9725" i="1"/>
  <c r="K3626" i="1"/>
  <c r="K2718" i="1"/>
  <c r="K8498" i="1"/>
  <c r="K9950" i="1"/>
  <c r="K9701" i="1"/>
  <c r="K937" i="1"/>
  <c r="K328" i="1"/>
  <c r="K6459" i="1"/>
  <c r="K9956" i="1"/>
  <c r="K2603" i="1"/>
  <c r="K675" i="1"/>
  <c r="K3538" i="1"/>
  <c r="K9512" i="1"/>
  <c r="K6686" i="1"/>
  <c r="K168" i="1"/>
  <c r="K6449" i="1"/>
  <c r="K6302" i="1"/>
  <c r="K6629" i="1"/>
  <c r="K5600" i="1"/>
  <c r="K2316" i="1"/>
  <c r="K4694" i="1"/>
  <c r="K9382" i="1"/>
  <c r="K7949" i="1"/>
  <c r="K8729" i="1"/>
  <c r="K3152" i="1"/>
  <c r="K7799" i="1"/>
  <c r="K6861" i="1"/>
  <c r="K8221" i="1"/>
  <c r="K1104" i="1"/>
  <c r="K6148" i="1"/>
  <c r="K8959" i="1"/>
  <c r="K7339" i="1"/>
  <c r="K7156" i="1"/>
  <c r="K4672" i="1"/>
  <c r="K6193" i="1"/>
  <c r="K2800" i="1"/>
  <c r="K2680" i="1"/>
  <c r="K561" i="1"/>
  <c r="K2163" i="1"/>
  <c r="K67" i="1"/>
  <c r="K8793" i="1"/>
  <c r="K5873" i="1"/>
  <c r="K5002" i="1"/>
  <c r="K196" i="1"/>
  <c r="K37" i="1"/>
  <c r="K2615" i="1"/>
  <c r="K9286" i="1"/>
  <c r="K7220" i="1"/>
  <c r="K9431" i="1"/>
  <c r="K6349" i="1"/>
  <c r="K4170" i="1"/>
  <c r="K9144" i="1"/>
  <c r="K4079" i="1"/>
  <c r="K8734" i="1"/>
  <c r="K7815" i="1"/>
  <c r="K7042" i="1"/>
  <c r="K2098" i="1"/>
  <c r="K6320" i="1"/>
  <c r="K9994" i="1"/>
  <c r="K3303" i="1"/>
  <c r="K1915" i="1"/>
  <c r="K5297" i="1"/>
  <c r="K1356" i="1"/>
  <c r="K6032" i="1"/>
  <c r="K8885" i="1"/>
  <c r="K7381" i="1"/>
  <c r="K6435" i="1"/>
  <c r="K6144" i="1"/>
  <c r="K1040" i="1"/>
  <c r="K1148" i="1"/>
  <c r="K4177" i="1"/>
  <c r="K1850" i="1"/>
  <c r="K209" i="1"/>
  <c r="K4669" i="1"/>
  <c r="K113" i="1"/>
  <c r="K3350" i="1"/>
  <c r="K3612" i="1"/>
  <c r="K6610" i="1"/>
  <c r="K3026" i="1"/>
  <c r="K1246" i="1"/>
  <c r="K7343" i="1"/>
  <c r="K5981" i="1"/>
  <c r="K1457" i="1"/>
  <c r="K6587" i="1"/>
  <c r="K9865" i="1"/>
  <c r="K1804" i="1"/>
  <c r="K5332" i="1"/>
  <c r="K2352" i="1"/>
  <c r="K6960" i="1"/>
  <c r="K3218" i="1"/>
  <c r="K3640" i="1"/>
  <c r="K5318" i="1"/>
  <c r="K4663" i="1"/>
  <c r="K204" i="1"/>
  <c r="K497" i="1"/>
  <c r="K7232" i="1"/>
  <c r="K240" i="1"/>
  <c r="K3221" i="1"/>
  <c r="K9441" i="1"/>
  <c r="K1141" i="1"/>
  <c r="K9504" i="1"/>
  <c r="K6029" i="1"/>
  <c r="K9983" i="1"/>
  <c r="K7657" i="1"/>
  <c r="K2967" i="1"/>
  <c r="K9623" i="1"/>
  <c r="K9510" i="1"/>
  <c r="K680" i="1"/>
  <c r="K3144" i="1"/>
  <c r="K714" i="1"/>
  <c r="K2344" i="1"/>
  <c r="K6760" i="1"/>
  <c r="K695" i="1"/>
  <c r="K6254" i="1"/>
  <c r="K409" i="1"/>
  <c r="K6450" i="1"/>
  <c r="K6239" i="1"/>
  <c r="K4421" i="1"/>
  <c r="K3664" i="1"/>
  <c r="K2193" i="1"/>
  <c r="K5718" i="1"/>
  <c r="K2578" i="1"/>
  <c r="K3304" i="1"/>
  <c r="K9087" i="1"/>
  <c r="K1936" i="1"/>
  <c r="K728" i="1"/>
  <c r="K9971" i="1"/>
  <c r="K6988" i="1"/>
  <c r="K3400" i="1"/>
  <c r="K1108" i="1"/>
  <c r="K4444" i="1"/>
  <c r="K3413" i="1"/>
  <c r="K2450" i="1"/>
  <c r="K8909" i="1"/>
  <c r="K9616" i="1"/>
  <c r="K5899" i="1"/>
  <c r="K1295" i="1"/>
  <c r="K1486" i="1"/>
  <c r="K797" i="1"/>
  <c r="K9814" i="1"/>
  <c r="K9881" i="1"/>
  <c r="K7034" i="1"/>
  <c r="K319" i="1"/>
  <c r="K9314" i="1"/>
  <c r="K2485" i="1"/>
  <c r="K4949" i="1"/>
  <c r="K3607" i="1"/>
  <c r="K5008" i="1"/>
  <c r="K2315" i="1"/>
  <c r="K7690" i="1"/>
  <c r="K9127" i="1"/>
  <c r="K2046" i="1"/>
  <c r="K5152" i="1"/>
  <c r="K3433" i="1"/>
  <c r="K2503" i="1"/>
  <c r="K5520" i="1"/>
  <c r="K9896" i="1"/>
  <c r="K9436" i="1"/>
  <c r="K7526" i="1"/>
  <c r="K9040" i="1"/>
  <c r="K4198" i="1"/>
  <c r="K2790" i="1"/>
  <c r="K293" i="1"/>
  <c r="K776" i="1"/>
  <c r="K3484" i="1"/>
  <c r="K1568" i="1"/>
  <c r="K8835" i="1"/>
  <c r="K1772" i="1"/>
  <c r="K6082" i="1"/>
  <c r="K983" i="1"/>
  <c r="K9154" i="1"/>
  <c r="K9559" i="1"/>
  <c r="K5715" i="1"/>
  <c r="K7777" i="1"/>
  <c r="K3746" i="1"/>
  <c r="K992" i="1"/>
  <c r="K6928" i="1"/>
  <c r="K6896" i="1"/>
  <c r="K558" i="1"/>
  <c r="K8272" i="1"/>
  <c r="K8564" i="1"/>
  <c r="K6332" i="1"/>
  <c r="K5631" i="1"/>
  <c r="K1778" i="1"/>
  <c r="K145" i="1"/>
  <c r="K4721" i="1"/>
  <c r="K8408" i="1"/>
  <c r="K3881" i="1"/>
  <c r="K8266" i="1"/>
  <c r="K8671" i="1"/>
  <c r="K9522" i="1"/>
  <c r="K2086" i="1"/>
  <c r="K6925" i="1"/>
  <c r="K5738" i="1"/>
  <c r="K6229" i="1"/>
  <c r="K3291" i="1"/>
  <c r="K2868" i="1"/>
  <c r="K2781" i="1"/>
  <c r="K6040" i="1"/>
  <c r="K5231" i="1"/>
  <c r="K7301" i="1"/>
  <c r="K2598" i="1"/>
  <c r="K2269" i="1"/>
  <c r="K2457" i="1"/>
  <c r="K6427" i="1"/>
  <c r="K7545" i="1"/>
  <c r="K9767" i="1"/>
  <c r="K3920" i="1"/>
  <c r="K4576" i="1"/>
  <c r="K4664" i="1"/>
  <c r="K1622" i="1"/>
  <c r="K5071" i="1"/>
  <c r="K3383" i="1"/>
  <c r="K1661" i="1"/>
  <c r="K4625" i="1"/>
  <c r="K3445" i="1"/>
  <c r="K8112" i="1"/>
  <c r="K2742" i="1"/>
  <c r="K9801" i="1"/>
  <c r="K4878" i="1"/>
  <c r="K530" i="1"/>
  <c r="K5223" i="1"/>
  <c r="K9016" i="1"/>
  <c r="K947" i="1"/>
  <c r="K3406" i="1"/>
  <c r="K2302" i="1"/>
  <c r="K3328" i="1"/>
  <c r="K7819" i="1"/>
  <c r="K2150" i="1"/>
  <c r="K6511" i="1"/>
  <c r="K4085" i="1"/>
  <c r="K9362" i="1"/>
  <c r="K943" i="1"/>
  <c r="K3250" i="1"/>
  <c r="K8210" i="1"/>
  <c r="K3951" i="1"/>
  <c r="K5811" i="1"/>
  <c r="K7044" i="1"/>
  <c r="K5658" i="1"/>
  <c r="K2732" i="1"/>
  <c r="K929" i="1"/>
  <c r="K6547" i="1"/>
  <c r="K8157" i="1"/>
  <c r="K655" i="1"/>
  <c r="K8665" i="1"/>
  <c r="K3971" i="1"/>
  <c r="K8918" i="1"/>
  <c r="K798" i="1"/>
  <c r="K1340" i="1"/>
  <c r="K2804" i="1"/>
  <c r="K9198" i="1"/>
  <c r="K6492" i="1"/>
  <c r="K4865" i="1"/>
  <c r="K2977" i="1"/>
  <c r="K9948" i="1"/>
  <c r="K3963" i="1"/>
  <c r="K6377" i="1"/>
  <c r="K2031" i="1"/>
  <c r="K2971" i="1"/>
  <c r="K3362" i="1"/>
  <c r="K7921" i="1"/>
  <c r="K6311" i="1"/>
  <c r="K9811" i="1"/>
  <c r="K2172" i="1"/>
  <c r="K1228" i="1"/>
  <c r="K2657" i="1"/>
  <c r="K826" i="1"/>
  <c r="K8020" i="1"/>
  <c r="K2448" i="1"/>
  <c r="K1656" i="1"/>
  <c r="K1506" i="1"/>
  <c r="K9414" i="1"/>
  <c r="K4019" i="1"/>
  <c r="K7150" i="1"/>
  <c r="K5207" i="1"/>
  <c r="K4069" i="1"/>
  <c r="K2574" i="1"/>
  <c r="K2884" i="1"/>
  <c r="K6609" i="1"/>
  <c r="K4794" i="1"/>
  <c r="K5536" i="1"/>
  <c r="K4294" i="1"/>
  <c r="K1811" i="1"/>
  <c r="K6437" i="1"/>
  <c r="K46" i="1"/>
  <c r="K9188" i="1"/>
  <c r="K4666" i="1"/>
  <c r="K9561" i="1"/>
  <c r="K6358" i="1"/>
  <c r="K2417" i="1"/>
  <c r="K4961" i="1"/>
  <c r="K477" i="1"/>
  <c r="K6508" i="1"/>
  <c r="K8008" i="1"/>
  <c r="K9713" i="1"/>
  <c r="K254" i="1"/>
  <c r="K3620" i="1"/>
  <c r="K7349" i="1"/>
  <c r="K7123" i="1"/>
  <c r="K9243" i="1"/>
  <c r="K821" i="1"/>
  <c r="K8419" i="1"/>
  <c r="K8798" i="1"/>
  <c r="K1051" i="1"/>
  <c r="K3908" i="1"/>
  <c r="K6799" i="1"/>
  <c r="K5497" i="1"/>
  <c r="K8745" i="1"/>
  <c r="K5108" i="1"/>
  <c r="K5160" i="1"/>
  <c r="K8675" i="1"/>
  <c r="K7219" i="1"/>
  <c r="K626" i="1"/>
  <c r="K7265" i="1"/>
  <c r="K7996" i="1"/>
  <c r="K5399" i="1"/>
  <c r="K6956" i="1"/>
  <c r="K2386" i="1"/>
  <c r="K2472" i="1"/>
  <c r="K5643" i="1"/>
  <c r="K3924" i="1"/>
  <c r="K474" i="1"/>
  <c r="K2532" i="1"/>
  <c r="K8129" i="1"/>
  <c r="K1300" i="1"/>
  <c r="K7997" i="1"/>
  <c r="K3578" i="1"/>
  <c r="K6889" i="1"/>
  <c r="K5765" i="1"/>
  <c r="K3435" i="1"/>
  <c r="K7785" i="1"/>
  <c r="K9355" i="1"/>
  <c r="K9754" i="1"/>
  <c r="K3083" i="1"/>
  <c r="K6321" i="1"/>
  <c r="K5808" i="1"/>
  <c r="K795" i="1"/>
  <c r="K6966" i="1"/>
  <c r="K5696" i="1"/>
  <c r="K440" i="1"/>
  <c r="K8347" i="1"/>
  <c r="K8448" i="1"/>
  <c r="K9307" i="1"/>
  <c r="K6333" i="1"/>
  <c r="K5608" i="1"/>
  <c r="K5075" i="1"/>
  <c r="K2496" i="1"/>
  <c r="K5222" i="1"/>
  <c r="K1666" i="1"/>
  <c r="K9384" i="1"/>
  <c r="K4915" i="1"/>
  <c r="K7257" i="1"/>
  <c r="K1414" i="1"/>
  <c r="K418" i="1"/>
  <c r="K5058" i="1"/>
  <c r="K3550" i="1"/>
  <c r="K7951" i="1"/>
  <c r="K6545" i="1"/>
  <c r="K9762" i="1"/>
  <c r="K8670" i="1"/>
  <c r="K9385" i="1"/>
  <c r="K5422" i="1"/>
  <c r="K6738" i="1"/>
  <c r="K5191" i="1"/>
  <c r="K601" i="1"/>
  <c r="K1539" i="1"/>
  <c r="K5355" i="1"/>
  <c r="K9825" i="1"/>
  <c r="K4124" i="1"/>
  <c r="K595" i="1"/>
  <c r="K7243" i="1"/>
  <c r="K140" i="1"/>
  <c r="K3679" i="1"/>
  <c r="K3959" i="1"/>
  <c r="K5334" i="1"/>
  <c r="K1775" i="1"/>
  <c r="K646" i="1"/>
  <c r="K8386" i="1"/>
  <c r="K8925" i="1"/>
  <c r="K9199" i="1"/>
  <c r="K369" i="1"/>
  <c r="K2108" i="1"/>
  <c r="K8653" i="1"/>
  <c r="K3582" i="1"/>
  <c r="K9396" i="1"/>
  <c r="K7856" i="1"/>
  <c r="K7391" i="1"/>
  <c r="K2514" i="1"/>
  <c r="K7467" i="1"/>
  <c r="K1883" i="1"/>
  <c r="K346" i="1"/>
  <c r="K887" i="1"/>
  <c r="K3093" i="1"/>
  <c r="K1439" i="1"/>
  <c r="K2631" i="1"/>
  <c r="K2920" i="1"/>
  <c r="K7122" i="1"/>
  <c r="K1110" i="1"/>
  <c r="K9859" i="1"/>
  <c r="K1399" i="1"/>
  <c r="K9072" i="1"/>
  <c r="K2556" i="1"/>
  <c r="K6157" i="1"/>
  <c r="K1047" i="1"/>
  <c r="K480" i="1"/>
  <c r="K5240" i="1"/>
  <c r="K8936" i="1"/>
  <c r="K8864" i="1"/>
  <c r="K8257" i="1"/>
  <c r="K5407" i="1"/>
  <c r="K2042" i="1"/>
  <c r="K7490" i="1"/>
  <c r="K1426" i="1"/>
  <c r="K3480" i="1"/>
  <c r="K5652" i="1"/>
  <c r="K93" i="1"/>
  <c r="K2979" i="1"/>
  <c r="K2100" i="1"/>
  <c r="K6227" i="1"/>
  <c r="K5494" i="1"/>
  <c r="K8430" i="1"/>
  <c r="K5565" i="1"/>
  <c r="K412" i="1"/>
  <c r="K9915" i="1"/>
  <c r="K8827" i="1"/>
  <c r="K5881" i="1"/>
  <c r="K2467" i="1"/>
  <c r="K7418" i="1"/>
  <c r="K9071" i="1"/>
  <c r="K8250" i="1"/>
  <c r="K2913" i="1"/>
  <c r="K47" i="1"/>
  <c r="K9069" i="1"/>
  <c r="K321" i="1"/>
  <c r="K3851" i="1"/>
  <c r="K4649" i="1"/>
  <c r="K7549" i="1"/>
  <c r="K2901" i="1"/>
  <c r="K5857" i="1"/>
  <c r="K6303" i="1"/>
  <c r="K1223" i="1"/>
  <c r="K7839" i="1"/>
  <c r="K5588" i="1"/>
  <c r="K7771" i="1"/>
  <c r="K1029" i="1"/>
  <c r="K9152" i="1"/>
  <c r="K2155" i="1"/>
  <c r="K2396" i="1"/>
  <c r="K4471" i="1"/>
  <c r="K1275" i="1"/>
  <c r="K1990" i="1"/>
  <c r="K3442" i="1"/>
  <c r="K2228" i="1"/>
  <c r="K8258" i="1"/>
  <c r="K5360" i="1"/>
  <c r="K5993" i="1"/>
  <c r="K1950" i="1"/>
  <c r="K7117" i="1"/>
  <c r="K8190" i="1"/>
  <c r="K3016" i="1"/>
  <c r="K9637" i="1"/>
  <c r="K2371" i="1"/>
  <c r="K4376" i="1"/>
  <c r="K4716" i="1"/>
  <c r="K4994" i="1"/>
  <c r="K7720" i="1"/>
  <c r="K5438" i="1"/>
  <c r="K447" i="1"/>
  <c r="K5989" i="1"/>
  <c r="K9203" i="1"/>
  <c r="K5790" i="1"/>
  <c r="K4443" i="1"/>
  <c r="K8529" i="1"/>
  <c r="K5491" i="1"/>
  <c r="K9977" i="1"/>
  <c r="K717" i="1"/>
  <c r="K5607" i="1"/>
  <c r="K9952" i="1"/>
  <c r="K1735" i="1"/>
  <c r="K3198" i="1"/>
  <c r="K8611" i="1"/>
  <c r="K1724" i="1"/>
  <c r="K5597" i="1"/>
  <c r="K6726" i="1"/>
  <c r="K2885" i="1"/>
  <c r="K1254" i="1"/>
  <c r="K90" i="1"/>
  <c r="K9702" i="1"/>
  <c r="K840" i="1"/>
  <c r="K3397" i="1"/>
  <c r="K4972" i="1"/>
  <c r="K3461" i="1"/>
  <c r="K8286" i="1"/>
  <c r="K575" i="1"/>
  <c r="K9660" i="1"/>
  <c r="K7954" i="1"/>
  <c r="K8710" i="1"/>
  <c r="K3002" i="1"/>
  <c r="K6455" i="1"/>
  <c r="K7774" i="1"/>
  <c r="K1706" i="1"/>
  <c r="K6208" i="1"/>
  <c r="K1958" i="1"/>
  <c r="K7985" i="1"/>
  <c r="K1014" i="1"/>
  <c r="K3723" i="1"/>
  <c r="K6645" i="1"/>
  <c r="K4339" i="1"/>
  <c r="K1129" i="1"/>
  <c r="K8714" i="1"/>
  <c r="K6572" i="1"/>
  <c r="K2080" i="1"/>
  <c r="K6690" i="1"/>
  <c r="K5750" i="1"/>
  <c r="K6897" i="1"/>
  <c r="K922" i="1"/>
  <c r="K7195" i="1"/>
  <c r="K4090" i="1"/>
  <c r="K9416" i="1"/>
  <c r="K1296" i="1"/>
  <c r="K7176" i="1"/>
  <c r="K3203" i="1"/>
  <c r="K1476" i="1"/>
  <c r="K7428" i="1"/>
  <c r="K9381" i="1"/>
  <c r="K1634" i="1"/>
  <c r="K3431" i="1"/>
  <c r="K8326" i="1"/>
  <c r="K8795" i="1"/>
  <c r="K993" i="1"/>
  <c r="K1871" i="1"/>
  <c r="K7069" i="1"/>
  <c r="K848" i="1"/>
  <c r="K833" i="1"/>
  <c r="K9665" i="1"/>
  <c r="K1220" i="1"/>
  <c r="K6920" i="1"/>
  <c r="K3587" i="1"/>
  <c r="K2926" i="1"/>
  <c r="K4538" i="1"/>
  <c r="K2987" i="1"/>
  <c r="K3430" i="1"/>
  <c r="K9419" i="1"/>
  <c r="K362" i="1"/>
  <c r="K1767" i="1"/>
  <c r="K8260" i="1"/>
  <c r="K2340" i="1"/>
  <c r="K7765" i="1"/>
  <c r="K1564" i="1"/>
  <c r="K8376" i="1"/>
  <c r="K8240" i="1"/>
  <c r="K1444" i="1"/>
  <c r="K1604" i="1"/>
  <c r="K5272" i="1"/>
  <c r="K7222" i="1"/>
  <c r="K3720" i="1"/>
  <c r="K8538" i="1"/>
  <c r="K8243" i="1"/>
  <c r="K955" i="1"/>
  <c r="K8000" i="1"/>
  <c r="K5889" i="1"/>
  <c r="K8559" i="1"/>
  <c r="K2081" i="1"/>
  <c r="K3996" i="1"/>
  <c r="K3624" i="1"/>
  <c r="K3014" i="1"/>
  <c r="K9034" i="1"/>
  <c r="K5934" i="1"/>
  <c r="K2592" i="1"/>
  <c r="K7074" i="1"/>
  <c r="K863" i="1"/>
  <c r="K8175" i="1"/>
  <c r="K1542" i="1"/>
  <c r="K1272" i="1"/>
  <c r="K4173" i="1"/>
  <c r="K5306" i="1"/>
  <c r="K7060" i="1"/>
  <c r="K5103" i="1"/>
  <c r="K1551" i="1"/>
  <c r="K4636" i="1"/>
  <c r="K4324" i="1"/>
  <c r="K6009" i="1"/>
  <c r="K8084" i="1"/>
  <c r="K8876" i="1"/>
  <c r="K9300" i="1"/>
  <c r="K4153" i="1"/>
  <c r="K297" i="1"/>
  <c r="K2174" i="1"/>
  <c r="K1387" i="1"/>
  <c r="K1267" i="1"/>
  <c r="K2588" i="1"/>
  <c r="K6369" i="1"/>
  <c r="K1579" i="1"/>
  <c r="K7129" i="1"/>
  <c r="K8165" i="1"/>
  <c r="K928" i="1"/>
  <c r="K1944" i="1"/>
  <c r="K2471" i="1"/>
  <c r="K4149" i="1"/>
  <c r="K6991" i="1"/>
  <c r="K8001" i="1"/>
  <c r="K3690" i="1"/>
  <c r="K8505" i="1"/>
  <c r="K9586" i="1"/>
  <c r="K125" i="1"/>
  <c r="K3457" i="1"/>
  <c r="K6786" i="1"/>
  <c r="K3882" i="1"/>
  <c r="K5267" i="1"/>
  <c r="K1792" i="1"/>
  <c r="K6431" i="1"/>
  <c r="K4770" i="1"/>
  <c r="K8461" i="1"/>
  <c r="K9061" i="1"/>
  <c r="K74" i="1"/>
  <c r="K5042" i="1"/>
  <c r="K3628" i="1"/>
  <c r="K2185" i="1"/>
  <c r="K8010" i="1"/>
  <c r="K5589" i="1"/>
  <c r="K628" i="1"/>
  <c r="K3426" i="1"/>
  <c r="K9585" i="1"/>
  <c r="K7652" i="1"/>
  <c r="K8526" i="1"/>
  <c r="K8099" i="1"/>
  <c r="K6681" i="1"/>
  <c r="K8645" i="1"/>
  <c r="K8954" i="1"/>
  <c r="K1646" i="1"/>
  <c r="K4992" i="1"/>
  <c r="K4230" i="1"/>
  <c r="K3385" i="1"/>
  <c r="K1802" i="1"/>
  <c r="K3298" i="1"/>
  <c r="K692" i="1"/>
  <c r="K9567" i="1"/>
  <c r="K487" i="1"/>
  <c r="K3286" i="1"/>
  <c r="K6354" i="1"/>
  <c r="K9515" i="1"/>
  <c r="K3883" i="1"/>
  <c r="K6700" i="1"/>
  <c r="K115" i="1"/>
  <c r="K9529" i="1"/>
  <c r="K2762" i="1"/>
  <c r="K6683" i="1"/>
  <c r="K2223" i="1"/>
  <c r="K6030" i="1"/>
  <c r="K2263" i="1"/>
  <c r="K1833" i="1"/>
  <c r="K7698" i="1"/>
  <c r="K847" i="1"/>
  <c r="K7865" i="1"/>
  <c r="K7127" i="1"/>
  <c r="K4682" i="1"/>
  <c r="K6772" i="1"/>
  <c r="K2369" i="1"/>
  <c r="K1073" i="1"/>
  <c r="K8551" i="1"/>
  <c r="K3309" i="1"/>
  <c r="K6182" i="1"/>
  <c r="K5984" i="1"/>
  <c r="K4227" i="1"/>
  <c r="K5623" i="1"/>
  <c r="K3498" i="1"/>
  <c r="K7713" i="1"/>
  <c r="K3320" i="1"/>
  <c r="K6057" i="1"/>
  <c r="K3649" i="1"/>
  <c r="K4413" i="1"/>
  <c r="K8344" i="1"/>
  <c r="K8381" i="1"/>
  <c r="K5424" i="1"/>
  <c r="K9822" i="1"/>
  <c r="K9651" i="1"/>
  <c r="K2260" i="1"/>
  <c r="K335" i="1"/>
  <c r="K4002" i="1"/>
  <c r="K2596" i="1"/>
  <c r="K4609" i="1"/>
  <c r="K9139" i="1"/>
  <c r="K3334" i="1"/>
  <c r="K3062" i="1"/>
  <c r="K9999" i="1"/>
  <c r="K5571" i="1"/>
  <c r="K9387" i="1"/>
  <c r="K8398" i="1"/>
  <c r="K7723" i="1"/>
  <c r="K764" i="1"/>
  <c r="K6574" i="1"/>
  <c r="K3237" i="1"/>
  <c r="K2837" i="1"/>
  <c r="K8568" i="1"/>
  <c r="K8713" i="1"/>
  <c r="K3060" i="1"/>
  <c r="K7716" i="1"/>
  <c r="K3067" i="1"/>
  <c r="K6338" i="1"/>
  <c r="K3575" i="1"/>
  <c r="K9013" i="1"/>
  <c r="K8275" i="1"/>
  <c r="K6190" i="1"/>
  <c r="K1710" i="1"/>
  <c r="K9401" i="1"/>
  <c r="K3503" i="1"/>
  <c r="K5684" i="1"/>
  <c r="K7397" i="1"/>
  <c r="K5966" i="1"/>
  <c r="K1428" i="1"/>
  <c r="K7162" i="1"/>
  <c r="K6027" i="1"/>
  <c r="K4753" i="1"/>
  <c r="K1679" i="1"/>
  <c r="K8488" i="1"/>
  <c r="K1879" i="1"/>
  <c r="K7390" i="1"/>
  <c r="K9929" i="1"/>
  <c r="K7131" i="1"/>
  <c r="K3943" i="1"/>
  <c r="K3547" i="1"/>
  <c r="K8998" i="1"/>
  <c r="K7456" i="1"/>
  <c r="K7407" i="1"/>
  <c r="K2444" i="1"/>
  <c r="K858" i="1"/>
  <c r="K3750" i="1"/>
  <c r="K5246" i="1"/>
  <c r="K5080" i="1"/>
  <c r="K4661" i="1"/>
  <c r="K901" i="1"/>
  <c r="K6162" i="1"/>
  <c r="K5785" i="1"/>
  <c r="K12" i="1"/>
  <c r="K4929" i="1"/>
  <c r="K6844" i="1"/>
  <c r="K4803" i="1"/>
  <c r="K5694" i="1"/>
  <c r="K9705" i="1"/>
  <c r="K7038" i="1"/>
  <c r="K941" i="1"/>
  <c r="K5532" i="1"/>
  <c r="K927" i="1"/>
  <c r="K4746" i="1"/>
  <c r="K5768" i="1"/>
  <c r="K1153" i="1"/>
  <c r="K1030" i="1"/>
  <c r="K190" i="1"/>
  <c r="K2938" i="1"/>
  <c r="K2950" i="1"/>
  <c r="K3482" i="1"/>
  <c r="K1702" i="1"/>
  <c r="K3027" i="1"/>
  <c r="K8871" i="1"/>
  <c r="K9666" i="1"/>
  <c r="K3354" i="1"/>
  <c r="K5996" i="1"/>
  <c r="K5259" i="1"/>
  <c r="K9775" i="1"/>
  <c r="K7972" i="1"/>
  <c r="K1933" i="1"/>
  <c r="K6118" i="1"/>
  <c r="K5513" i="1"/>
  <c r="K7512" i="1"/>
  <c r="K3613" i="1"/>
  <c r="K7851" i="1"/>
  <c r="K8065" i="1"/>
  <c r="K7617" i="1"/>
  <c r="K8500" i="1"/>
  <c r="K4162" i="1"/>
  <c r="K5677" i="1"/>
  <c r="K9137" i="1"/>
  <c r="K6565" i="1"/>
  <c r="K6723" i="1"/>
  <c r="K246" i="1"/>
  <c r="K7239" i="1"/>
  <c r="K3658" i="1"/>
  <c r="K8413" i="1"/>
  <c r="K5853" i="1"/>
  <c r="K9185" i="1"/>
  <c r="K9831" i="1"/>
  <c r="K8249" i="1"/>
  <c r="K6265" i="1"/>
  <c r="K6961" i="1"/>
  <c r="K9633" i="1"/>
  <c r="K7981" i="1"/>
  <c r="K9723" i="1"/>
  <c r="K8060" i="1"/>
  <c r="K4311" i="1"/>
  <c r="K1957" i="1"/>
  <c r="K4215" i="1"/>
  <c r="K8766" i="1"/>
  <c r="K7946" i="1"/>
  <c r="K915" i="1"/>
  <c r="K1492" i="1"/>
  <c r="K8602" i="1"/>
  <c r="K2124" i="1"/>
  <c r="K7759" i="1"/>
  <c r="K1106" i="1"/>
  <c r="K1793" i="1"/>
  <c r="K5293" i="1"/>
  <c r="K413" i="1"/>
  <c r="K3731" i="1"/>
  <c r="K5242" i="1"/>
  <c r="K1828" i="1"/>
  <c r="K8836" i="1"/>
  <c r="K1149" i="1"/>
  <c r="K2103" i="1"/>
  <c r="K2567" i="1"/>
  <c r="K9393" i="1"/>
  <c r="K232" i="1"/>
  <c r="K9146" i="1"/>
  <c r="K1214" i="1"/>
  <c r="K4050" i="1"/>
  <c r="K5266" i="1"/>
  <c r="K2215" i="1"/>
  <c r="K6393" i="1"/>
  <c r="K7237" i="1"/>
  <c r="K6045" i="1"/>
  <c r="K1693" i="1"/>
  <c r="K7740" i="1"/>
  <c r="K1625" i="1"/>
  <c r="K3429" i="1"/>
  <c r="K169" i="1"/>
  <c r="K6351" i="1"/>
  <c r="K4658" i="1"/>
  <c r="K9079" i="1"/>
  <c r="K1351" i="1"/>
  <c r="K1550" i="1"/>
  <c r="K8600" i="1"/>
  <c r="K500" i="1"/>
  <c r="K8753" i="1"/>
  <c r="K7177" i="1"/>
  <c r="K7893" i="1"/>
  <c r="K9519" i="1"/>
  <c r="K2242" i="1"/>
  <c r="K6736" i="1"/>
  <c r="K8342" i="1"/>
  <c r="K2061" i="1"/>
  <c r="K2964" i="1"/>
  <c r="K2277" i="1"/>
  <c r="K524" i="1"/>
  <c r="K971" i="1"/>
  <c r="K7755" i="1"/>
  <c r="K4266" i="1"/>
  <c r="K9527" i="1"/>
  <c r="K9551" i="1"/>
  <c r="K4252" i="1"/>
  <c r="K3042" i="1"/>
  <c r="K7009" i="1"/>
  <c r="K9432" i="1"/>
  <c r="K711" i="1"/>
  <c r="K7204" i="1"/>
  <c r="K1142" i="1"/>
  <c r="K3763" i="1"/>
  <c r="K6064" i="1"/>
  <c r="K3136" i="1"/>
  <c r="K283" i="1"/>
  <c r="K6841" i="1"/>
  <c r="K8418" i="1"/>
  <c r="K1229" i="1"/>
  <c r="K3018" i="1"/>
  <c r="K3154" i="1"/>
  <c r="K3874" i="1"/>
  <c r="K8947" i="1"/>
  <c r="K6524" i="1"/>
  <c r="K8905" i="1"/>
  <c r="K865" i="1"/>
  <c r="K2066" i="1"/>
  <c r="K1454" i="1"/>
  <c r="K5385" i="1"/>
  <c r="K9945" i="1"/>
  <c r="K1941" i="1"/>
  <c r="K2779" i="1"/>
  <c r="K2527" i="1"/>
  <c r="K8928" i="1"/>
  <c r="K2602" i="1"/>
  <c r="K3955" i="1"/>
  <c r="K6588" i="1"/>
  <c r="K8178" i="1"/>
  <c r="K9780" i="1"/>
  <c r="K6502" i="1"/>
  <c r="K5392" i="1"/>
  <c r="K8726" i="1"/>
  <c r="K1260" i="1"/>
  <c r="K2641" i="1"/>
  <c r="K6620" i="1"/>
  <c r="K8930" i="1"/>
  <c r="K5308" i="1"/>
  <c r="K4690" i="1"/>
  <c r="K6810" i="1"/>
  <c r="K4400" i="1"/>
  <c r="K1689" i="1"/>
  <c r="K5970" i="1"/>
  <c r="K4942" i="1"/>
  <c r="K7234" i="1"/>
  <c r="K7295" i="1"/>
  <c r="K4806" i="1"/>
  <c r="K4030" i="1"/>
  <c r="K3434" i="1"/>
  <c r="K6701" i="1"/>
  <c r="K773" i="1"/>
  <c r="K3847" i="1"/>
  <c r="K3879" i="1"/>
  <c r="K4709" i="1"/>
  <c r="K4246" i="1"/>
  <c r="K7027" i="1"/>
  <c r="K3678" i="1"/>
  <c r="K8298" i="1"/>
  <c r="K7369" i="1"/>
  <c r="K7528" i="1"/>
  <c r="K5435" i="1"/>
  <c r="K2637" i="1"/>
  <c r="K6541" i="1"/>
  <c r="K8053" i="1"/>
  <c r="K7784" i="1"/>
  <c r="K6888" i="1"/>
  <c r="K1631" i="1"/>
  <c r="K2850" i="1"/>
  <c r="K4812" i="1"/>
  <c r="K8803" i="1"/>
  <c r="K2653" i="1"/>
  <c r="K935" i="1"/>
  <c r="K9116" i="1"/>
  <c r="K4274" i="1"/>
  <c r="K4049" i="1"/>
  <c r="K10001" i="1"/>
  <c r="K1866" i="1"/>
  <c r="K7641" i="1"/>
  <c r="K8630" i="1"/>
  <c r="K5756" i="1"/>
  <c r="K7337" i="1"/>
  <c r="K6822" i="1"/>
  <c r="K7818" i="1"/>
  <c r="K6787" i="1"/>
  <c r="K6010" i="1"/>
  <c r="K366" i="1"/>
  <c r="K7273" i="1"/>
  <c r="K2458" i="1"/>
  <c r="K2696" i="1"/>
  <c r="K4320" i="1"/>
  <c r="K7010" i="1"/>
  <c r="K2881" i="1"/>
  <c r="K30" i="1"/>
  <c r="K9558" i="1"/>
  <c r="K2827" i="1"/>
  <c r="K2227" i="1"/>
  <c r="K8554" i="1"/>
  <c r="K9302" i="1"/>
  <c r="K7032" i="1"/>
  <c r="K6673" i="1"/>
  <c r="K9845" i="1"/>
  <c r="K4511" i="1"/>
  <c r="K6873" i="1"/>
  <c r="K4336" i="1"/>
  <c r="K9103" i="1"/>
  <c r="K1343" i="1"/>
  <c r="K2120" i="1"/>
  <c r="K2698" i="1"/>
  <c r="K3490" i="1"/>
  <c r="K3636" i="1"/>
  <c r="K5894" i="1"/>
  <c r="K4429" i="1"/>
  <c r="K1736" i="1"/>
  <c r="K2439" i="1"/>
  <c r="K8150" i="1"/>
  <c r="K458" i="1"/>
  <c r="K2378" i="1"/>
  <c r="K2797" i="1"/>
  <c r="K6315" i="1"/>
  <c r="K8144" i="1"/>
  <c r="K6706" i="1"/>
  <c r="K3967" i="1"/>
  <c r="K6365" i="1"/>
  <c r="K9046" i="1"/>
  <c r="K608" i="1"/>
  <c r="K4596" i="1"/>
  <c r="K1658" i="1"/>
  <c r="K4104" i="1"/>
  <c r="K9806" i="1"/>
  <c r="K7029" i="1"/>
  <c r="K4766" i="1"/>
  <c r="K736" i="1"/>
  <c r="K5371" i="1"/>
  <c r="K5670" i="1"/>
  <c r="K549" i="1"/>
  <c r="K4571" i="1"/>
  <c r="K8179" i="1"/>
  <c r="K2604" i="1"/>
  <c r="K7263" i="1"/>
  <c r="K8654" i="1"/>
  <c r="K9462" i="1"/>
  <c r="K4646" i="1"/>
  <c r="K4159" i="1"/>
  <c r="K2197" i="1"/>
  <c r="K6466" i="1"/>
  <c r="K9852" i="1"/>
  <c r="K726" i="1"/>
  <c r="K7227" i="1"/>
  <c r="K7292" i="1"/>
  <c r="K1592" i="1"/>
  <c r="K4190" i="1"/>
  <c r="K1687" i="1"/>
  <c r="K1005" i="1"/>
  <c r="K4940" i="1"/>
  <c r="K130" i="1"/>
  <c r="K7862" i="1"/>
  <c r="K2540" i="1"/>
  <c r="K1066" i="1"/>
  <c r="K5329" i="1"/>
  <c r="K3899" i="1"/>
  <c r="K6792" i="1"/>
  <c r="K2562" i="1"/>
  <c r="K8022" i="1"/>
  <c r="K2383" i="1"/>
  <c r="K6985" i="1"/>
  <c r="K2320" i="1"/>
  <c r="K2092" i="1"/>
  <c r="K3414" i="1"/>
  <c r="K4326" i="1"/>
  <c r="K2529" i="1"/>
  <c r="K5739" i="1"/>
  <c r="K9111" i="1"/>
  <c r="K2783" i="1"/>
  <c r="K2477" i="1"/>
  <c r="K5179" i="1"/>
  <c r="K5519" i="1"/>
  <c r="K1544" i="1"/>
  <c r="K7539" i="1"/>
  <c r="K4387" i="1"/>
  <c r="K4825" i="1"/>
  <c r="K4676" i="1"/>
  <c r="K7922" i="1"/>
  <c r="K2343" i="1"/>
  <c r="K1908" i="1"/>
  <c r="K1731" i="1"/>
  <c r="K8255" i="1"/>
  <c r="K396" i="1"/>
  <c r="K8495" i="1"/>
  <c r="K1581" i="1"/>
  <c r="K7492" i="1"/>
  <c r="K7000" i="1"/>
  <c r="K676" i="1"/>
  <c r="K4447" i="1"/>
  <c r="K8424" i="1"/>
  <c r="K4535" i="1"/>
  <c r="K7341" i="1"/>
  <c r="K7385" i="1"/>
  <c r="K2786" i="1"/>
  <c r="K5603" i="1"/>
  <c r="K6327" i="1"/>
  <c r="K8956" i="1"/>
  <c r="K7142" i="1"/>
  <c r="K6898" i="1"/>
  <c r="K2446" i="1"/>
  <c r="K8796" i="1"/>
  <c r="K2156" i="1"/>
  <c r="K630" i="1"/>
  <c r="K853" i="1"/>
  <c r="K4790" i="1"/>
  <c r="K5378" i="1"/>
  <c r="K1168" i="1"/>
  <c r="K5185" i="1"/>
  <c r="K9495" i="1"/>
  <c r="K247" i="1"/>
  <c r="K5250" i="1"/>
  <c r="K1158" i="1"/>
  <c r="K3583" i="1"/>
  <c r="K4611" i="1"/>
  <c r="K8757" i="1"/>
  <c r="K5111" i="1"/>
  <c r="K1739" i="1"/>
  <c r="K1612" i="1"/>
  <c r="K4931" i="1"/>
  <c r="K6937" i="1"/>
  <c r="K8105" i="1"/>
  <c r="K9440" i="1"/>
  <c r="K3044" i="1"/>
  <c r="K638" i="1"/>
  <c r="K7178" i="1"/>
  <c r="K4272" i="1"/>
  <c r="K6463" i="1"/>
  <c r="K8608" i="1"/>
  <c r="K1773" i="1"/>
  <c r="K5639" i="1"/>
  <c r="K2651" i="1"/>
  <c r="K3264" i="1"/>
  <c r="K4892" i="1"/>
  <c r="K632" i="1"/>
  <c r="K3922" i="1"/>
  <c r="K645" i="1"/>
  <c r="K2253" i="1"/>
  <c r="K5606" i="1"/>
  <c r="K4816" i="1"/>
  <c r="K7437" i="1"/>
  <c r="K5172" i="1"/>
  <c r="K8668" i="1"/>
  <c r="K1727" i="1"/>
  <c r="K3212" i="1"/>
  <c r="K5258" i="1"/>
  <c r="K9636" i="1"/>
  <c r="K9009" i="1"/>
  <c r="K6130" i="1"/>
  <c r="K6936" i="1"/>
  <c r="K1946" i="1"/>
  <c r="K9867" i="1"/>
  <c r="K9351" i="1"/>
  <c r="K4425" i="1"/>
  <c r="K5496" i="1"/>
  <c r="K9518" i="1"/>
  <c r="K1859" i="1"/>
  <c r="K3207" i="1"/>
  <c r="K5054" i="1"/>
  <c r="K4300" i="1"/>
  <c r="K3373" i="1"/>
  <c r="K1167" i="1"/>
  <c r="K363" i="1"/>
  <c r="K6933" i="1"/>
  <c r="K2437" i="1"/>
  <c r="K1120" i="1"/>
  <c r="K9743" i="1"/>
  <c r="K1621" i="1"/>
  <c r="K3668" i="1"/>
  <c r="K1205" i="1"/>
  <c r="K6568" i="1"/>
  <c r="K1524" i="1"/>
  <c r="K9532" i="1"/>
  <c r="K11" i="1"/>
  <c r="K4775" i="1"/>
  <c r="K7024" i="1"/>
  <c r="K8746" i="1"/>
  <c r="K7073" i="1"/>
  <c r="K3155" i="1"/>
  <c r="K872" i="1"/>
  <c r="K2147" i="1"/>
  <c r="K9150" i="1"/>
  <c r="K6741" i="1"/>
  <c r="K5115" i="1"/>
  <c r="K5" i="1"/>
  <c r="K3801" i="1"/>
  <c r="K439" i="1"/>
  <c r="K9513" i="1"/>
  <c r="K3381" i="1"/>
  <c r="K2642" i="1"/>
  <c r="K7905" i="1"/>
  <c r="K6684" i="1"/>
  <c r="K6337" i="1"/>
  <c r="K4405" i="1"/>
  <c r="K2882" i="1"/>
  <c r="K4222" i="1"/>
  <c r="K8789" i="1"/>
  <c r="K704" i="1"/>
  <c r="K5710" i="1"/>
  <c r="K9373" i="1"/>
  <c r="K4639" i="1"/>
  <c r="K1316" i="1"/>
  <c r="K3341" i="1"/>
  <c r="K4591" i="1"/>
  <c r="K9756" i="1"/>
  <c r="K8006" i="1"/>
  <c r="K2677" i="1"/>
  <c r="K8324" i="1"/>
  <c r="K2162" i="1"/>
  <c r="K4958" i="1"/>
  <c r="K6778" i="1"/>
  <c r="K5431" i="1"/>
  <c r="K3670" i="1"/>
  <c r="K870" i="1"/>
  <c r="K6667" i="1"/>
  <c r="K5914" i="1"/>
  <c r="K1443" i="1"/>
  <c r="K2219" i="1"/>
  <c r="K7725" i="1"/>
  <c r="K395" i="1"/>
  <c r="K4561" i="1"/>
  <c r="K8363" i="1"/>
  <c r="K2345" i="1"/>
  <c r="K3150" i="1"/>
  <c r="K4782" i="1"/>
  <c r="K4139" i="1"/>
  <c r="K6685" i="1"/>
  <c r="K2998" i="1"/>
  <c r="K1919" i="1"/>
  <c r="K6876" i="1"/>
  <c r="K1806" i="1"/>
  <c r="K5043" i="1"/>
  <c r="K5928" i="1"/>
  <c r="K2999" i="1"/>
  <c r="K2084" i="1"/>
  <c r="K6451" i="1"/>
  <c r="K1558" i="1"/>
  <c r="K745" i="1"/>
  <c r="K5197" i="1"/>
  <c r="K36" i="1"/>
  <c r="K4361" i="1"/>
  <c r="K5485" i="1"/>
  <c r="K3483" i="1"/>
  <c r="K6561" i="1"/>
  <c r="K3752" i="1"/>
  <c r="K1000" i="1"/>
  <c r="K3797" i="1"/>
  <c r="K9544" i="1"/>
  <c r="K3269" i="1"/>
  <c r="K572" i="1"/>
  <c r="K8774" i="1"/>
  <c r="K9884" i="1"/>
  <c r="K2076" i="1"/>
  <c r="K4948" i="1"/>
  <c r="K697" i="1"/>
  <c r="K975" i="1"/>
  <c r="K5507" i="1"/>
  <c r="K579" i="1"/>
  <c r="K2984" i="1"/>
  <c r="K8247" i="1"/>
  <c r="K939" i="1"/>
  <c r="K5657" i="1"/>
  <c r="K2454" i="1"/>
  <c r="K5303" i="1"/>
  <c r="K8131" i="1"/>
  <c r="K7197" i="1"/>
  <c r="K4041" i="1"/>
  <c r="K1291" i="1"/>
  <c r="K3642" i="1"/>
  <c r="K7036" i="1"/>
  <c r="K8287" i="1"/>
  <c r="K3337" i="1"/>
  <c r="K8972" i="1"/>
  <c r="K4497" i="1"/>
  <c r="K2830" i="1"/>
  <c r="K5118" i="1"/>
  <c r="K4809" i="1"/>
  <c r="K6087" i="1"/>
  <c r="K1423" i="1"/>
  <c r="K4438" i="1"/>
  <c r="K4399" i="1"/>
  <c r="K6536" i="1"/>
  <c r="K7974" i="1"/>
  <c r="K7279" i="1"/>
  <c r="K1531" i="1"/>
  <c r="K9693" i="1"/>
  <c r="K2288" i="1"/>
  <c r="K6805" i="1"/>
  <c r="K9253" i="1"/>
  <c r="K2189" i="1"/>
  <c r="K5864" i="1"/>
  <c r="K7016" i="1"/>
  <c r="K7998" i="1"/>
  <c r="K5598" i="1"/>
  <c r="K7300" i="1"/>
  <c r="K3001" i="1"/>
  <c r="K1234" i="1"/>
  <c r="K2347" i="1"/>
  <c r="K3978" i="1"/>
  <c r="K3556" i="1"/>
  <c r="K4544" i="1"/>
  <c r="K1115" i="1"/>
  <c r="K5809" i="1"/>
  <c r="K8050" i="1"/>
  <c r="K9675" i="1"/>
  <c r="K812" i="1"/>
  <c r="K7126" i="1"/>
  <c r="K91" i="1"/>
  <c r="K4414" i="1"/>
  <c r="K96" i="1"/>
  <c r="K1535" i="1"/>
  <c r="K8197" i="1"/>
  <c r="K303" i="1"/>
  <c r="K9752" i="1"/>
  <c r="K5929" i="1"/>
  <c r="K4128" i="1"/>
  <c r="K5538" i="1"/>
  <c r="K2959" i="1"/>
  <c r="K3812" i="1"/>
  <c r="K2319" i="1"/>
  <c r="K5957" i="1"/>
  <c r="K76" i="1"/>
  <c r="K6400" i="1"/>
  <c r="K9500" i="1"/>
  <c r="K528" i="1"/>
  <c r="K3087" i="1"/>
  <c r="K4197" i="1"/>
  <c r="K7256" i="1"/>
  <c r="K725" i="1"/>
  <c r="K2266" i="1"/>
  <c r="K6919" i="1"/>
  <c r="K4896" i="1"/>
  <c r="K8314" i="1"/>
  <c r="K2772" i="1"/>
  <c r="K2943" i="1"/>
  <c r="K6476" i="1"/>
  <c r="K1992" i="1"/>
  <c r="K3177" i="1"/>
  <c r="K7567" i="1"/>
  <c r="K186" i="1"/>
  <c r="K9583" i="1"/>
  <c r="K5635" i="1"/>
  <c r="K4791" i="1"/>
  <c r="K9359" i="1"/>
  <c r="K5298" i="1"/>
  <c r="K1548" i="1"/>
  <c r="K261" i="1"/>
  <c r="K8638" i="1"/>
  <c r="K9378" i="1"/>
  <c r="K9653" i="1"/>
  <c r="K3904" i="1"/>
  <c r="K1312" i="1"/>
  <c r="K4957" i="1"/>
  <c r="K6585" i="1"/>
  <c r="K308" i="1"/>
  <c r="K868" i="1"/>
  <c r="K1860" i="1"/>
  <c r="K312" i="1"/>
  <c r="K7345" i="1"/>
  <c r="K3312" i="1"/>
  <c r="K1688" i="1"/>
  <c r="K3147" i="1"/>
  <c r="K6414" i="1"/>
  <c r="K1887" i="1"/>
  <c r="K4880" i="1"/>
  <c r="K8454" i="1"/>
  <c r="K2908" i="1"/>
  <c r="K9794" i="1"/>
  <c r="K3440" i="1"/>
  <c r="K5944" i="1"/>
  <c r="K8325" i="1"/>
  <c r="K8167" i="1"/>
  <c r="K7359" i="1"/>
  <c r="K7804" i="1"/>
  <c r="K8119" i="1"/>
  <c r="K2365" i="1"/>
  <c r="K8661" i="1"/>
  <c r="K8587" i="1"/>
  <c r="K6201" i="1"/>
  <c r="K3232" i="1"/>
  <c r="K3840" i="1"/>
  <c r="K4510" i="1"/>
  <c r="K8382" i="1"/>
  <c r="K8496" i="1"/>
  <c r="K5798" i="1"/>
  <c r="K1594" i="1"/>
  <c r="K7091" i="1"/>
  <c r="K2222" i="1"/>
  <c r="K5313" i="1"/>
  <c r="K26" i="1"/>
  <c r="K6858" i="1"/>
  <c r="K5872" i="1"/>
  <c r="K6704" i="1"/>
  <c r="K3975" i="1"/>
  <c r="K3643" i="1"/>
  <c r="K197" i="1"/>
  <c r="K9556" i="1"/>
  <c r="K6722" i="1"/>
  <c r="K3631" i="1"/>
  <c r="K3887" i="1"/>
  <c r="K7347" i="1"/>
  <c r="K138" i="1"/>
  <c r="K6893" i="1"/>
  <c r="K3610" i="1"/>
  <c r="K7739" i="1"/>
  <c r="K5368" i="1"/>
  <c r="K2870" i="1"/>
  <c r="K1015" i="1"/>
  <c r="K415" i="1"/>
  <c r="K7607" i="1"/>
  <c r="K9342" i="1"/>
  <c r="K1237" i="1"/>
  <c r="K8442" i="1"/>
  <c r="K7632" i="1"/>
  <c r="K7210" i="1"/>
  <c r="K9282" i="1"/>
  <c r="K1025" i="1"/>
  <c r="K7450" i="1"/>
  <c r="K6023" i="1"/>
  <c r="K4182" i="1"/>
  <c r="K8248" i="1"/>
  <c r="K9483" i="1"/>
  <c r="K493" i="1"/>
  <c r="K7722" i="1"/>
  <c r="K6363" i="1"/>
  <c r="K5110" i="1"/>
  <c r="K8678" i="1"/>
  <c r="K6467" i="1"/>
  <c r="K391" i="1"/>
  <c r="K9547" i="1"/>
  <c r="K519" i="1"/>
  <c r="K5147" i="1"/>
  <c r="K4442" i="1"/>
  <c r="K4318" i="1"/>
  <c r="K7264" i="1"/>
  <c r="K9560" i="1"/>
  <c r="K1665" i="1"/>
  <c r="K9815" i="1"/>
  <c r="K603" i="1"/>
  <c r="K3305" i="1"/>
  <c r="K8021" i="1"/>
  <c r="K1163" i="1"/>
  <c r="K1430" i="1"/>
  <c r="K5745" i="1"/>
  <c r="K4742" i="1"/>
  <c r="K2186" i="1"/>
  <c r="K1989" i="1"/>
  <c r="K2810" i="1"/>
  <c r="K9135" i="1"/>
  <c r="K6531" i="1"/>
  <c r="K8706" i="1"/>
  <c r="K2497" i="1"/>
  <c r="K8282" i="1"/>
  <c r="K5202" i="1"/>
  <c r="K4616" i="1"/>
  <c r="K5625" i="1"/>
  <c r="K7793" i="1"/>
  <c r="K4172" i="1"/>
  <c r="K376" i="1"/>
  <c r="K9091" i="1"/>
  <c r="K7017" i="1"/>
  <c r="K3580" i="1"/>
  <c r="K4630" i="1"/>
  <c r="K4185" i="1"/>
  <c r="K612" i="1"/>
  <c r="K3739" i="1"/>
  <c r="K5032" i="1"/>
  <c r="K8176" i="1"/>
  <c r="K3114" i="1"/>
  <c r="K5163" i="1"/>
  <c r="K1412" i="1"/>
  <c r="K3295" i="1"/>
  <c r="K6676" i="1"/>
  <c r="K3647" i="1"/>
  <c r="K3104" i="1"/>
  <c r="K6283" i="1"/>
  <c r="K8133" i="1"/>
  <c r="K5680" i="1"/>
  <c r="K339" i="1"/>
  <c r="K3926" i="1"/>
  <c r="K5736" i="1"/>
  <c r="K7895" i="1"/>
  <c r="K7626" i="1"/>
  <c r="K4967" i="1"/>
  <c r="K8136" i="1"/>
  <c r="K9943" i="1"/>
  <c r="K1065" i="1"/>
  <c r="K1779" i="1"/>
  <c r="K8866" i="1"/>
  <c r="K2071" i="1"/>
  <c r="K1169" i="1"/>
  <c r="K2669" i="1"/>
  <c r="K1479" i="1"/>
  <c r="K8938" i="1"/>
  <c r="K8715" i="1"/>
  <c r="K7001" i="1"/>
  <c r="K5243" i="1"/>
  <c r="K9222" i="1"/>
  <c r="K5939" i="1"/>
  <c r="K4882" i="1"/>
  <c r="K1841" i="1"/>
  <c r="K8045" i="1"/>
  <c r="K6887" i="1"/>
  <c r="K1717" i="1"/>
  <c r="K109" i="1"/>
  <c r="K6843" i="1"/>
  <c r="K8" i="1"/>
  <c r="K6309" i="1"/>
  <c r="K2248" i="1"/>
  <c r="K720" i="1"/>
  <c r="K2714" i="1"/>
  <c r="K7672" i="1"/>
  <c r="K7302" i="1"/>
  <c r="K796" i="1"/>
  <c r="K3811" i="1"/>
  <c r="K8445" i="1"/>
  <c r="K8064" i="1"/>
  <c r="K2125" i="1"/>
  <c r="K8156" i="1"/>
  <c r="K3262" i="1"/>
  <c r="K5997" i="1"/>
  <c r="K4653" i="1"/>
  <c r="K6257" i="1"/>
  <c r="K1583" i="1"/>
  <c r="K2571" i="1"/>
  <c r="K9216" i="1"/>
  <c r="K3988" i="1"/>
  <c r="K4602" i="1"/>
  <c r="K5551" i="1"/>
  <c r="K6447" i="1"/>
  <c r="K9724" i="1"/>
  <c r="K8565" i="1"/>
  <c r="K1684" i="1"/>
  <c r="K9392" i="1"/>
  <c r="K4140" i="1"/>
  <c r="K1455" i="1"/>
  <c r="K5795" i="1"/>
  <c r="K7174" i="1"/>
  <c r="K4560" i="1"/>
  <c r="K5806" i="1"/>
  <c r="K7095" i="1"/>
  <c r="K8632" i="1"/>
  <c r="K8440" i="1"/>
  <c r="K7943" i="1"/>
  <c r="K455" i="1"/>
  <c r="K2904" i="1"/>
  <c r="K5943" i="1"/>
  <c r="K4499" i="1"/>
  <c r="K8540" i="1"/>
  <c r="K7147" i="1"/>
  <c r="K8016" i="1"/>
  <c r="K1685" i="1"/>
  <c r="K9008" i="1"/>
  <c r="K8562" i="1"/>
  <c r="K3944" i="1"/>
  <c r="K7008" i="1"/>
  <c r="K8476" i="1"/>
  <c r="K5566" i="1"/>
  <c r="K5609" i="1"/>
  <c r="K7823" i="1"/>
  <c r="K1350" i="1"/>
  <c r="K7788" i="1"/>
  <c r="K7571" i="1"/>
  <c r="K7509" i="1"/>
  <c r="K7233" i="1"/>
  <c r="K7495" i="1"/>
  <c r="K3240" i="1"/>
  <c r="K13" i="1"/>
  <c r="K3732" i="1"/>
  <c r="K1395" i="1"/>
  <c r="K3724" i="1"/>
  <c r="K157" i="1"/>
  <c r="K2831" i="1"/>
  <c r="K7940" i="1"/>
  <c r="K5907" i="1"/>
  <c r="K9894" i="1"/>
  <c r="K5044" i="1"/>
  <c r="K3544" i="1"/>
  <c r="K4020" i="1"/>
  <c r="K1287" i="1"/>
  <c r="K3525" i="1"/>
  <c r="K3603" i="1"/>
  <c r="K9524" i="1"/>
  <c r="K4505" i="1"/>
  <c r="K962" i="1"/>
  <c r="K2924" i="1"/>
  <c r="K5799" i="1"/>
  <c r="K6996" i="1"/>
  <c r="K2751" i="1"/>
  <c r="K1954" i="1"/>
  <c r="K4575" i="1"/>
  <c r="K2026" i="1"/>
  <c r="K7166" i="1"/>
  <c r="K4702" i="1"/>
  <c r="K9535" i="1"/>
  <c r="K1690" i="1"/>
  <c r="K2695" i="1"/>
  <c r="K9410" i="1"/>
  <c r="K7286" i="1"/>
  <c r="K6206" i="1"/>
  <c r="K3496" i="1"/>
  <c r="K1653" i="1"/>
  <c r="K6465" i="1"/>
  <c r="K5917" i="1"/>
  <c r="K2295" i="1"/>
  <c r="K6532" i="1"/>
  <c r="K1206" i="1"/>
  <c r="K5953" i="1"/>
  <c r="K1461" i="1"/>
  <c r="K2823" i="1"/>
  <c r="K8345" i="1"/>
  <c r="K777" i="1"/>
  <c r="K5501" i="1"/>
  <c r="K7404" i="1"/>
  <c r="K5278" i="1"/>
  <c r="K7353" i="1"/>
  <c r="K2875" i="1"/>
  <c r="K7748" i="1"/>
  <c r="K5101" i="1"/>
  <c r="K7519" i="1"/>
  <c r="K869" i="1"/>
  <c r="K1979" i="1"/>
  <c r="K3316" i="1"/>
  <c r="K873" i="1"/>
  <c r="K1199" i="1"/>
  <c r="K4070" i="1"/>
  <c r="K6707" i="1"/>
  <c r="K9149" i="1"/>
  <c r="K4907" i="1"/>
  <c r="K8731" i="1"/>
  <c r="K2243" i="1"/>
  <c r="K7757" i="1"/>
  <c r="K6199" i="1"/>
  <c r="K3273" i="1"/>
  <c r="K7449" i="1"/>
  <c r="K1681" i="1"/>
  <c r="K3166" i="1"/>
  <c r="K2027" i="1"/>
  <c r="K9520" i="1"/>
  <c r="K1165" i="1"/>
  <c r="K4259" i="1"/>
  <c r="K1425" i="1"/>
  <c r="K3148" i="1"/>
  <c r="K9449" i="1"/>
  <c r="K5380" i="1"/>
  <c r="K1641" i="1"/>
  <c r="K2393" i="1"/>
  <c r="K1174" i="1"/>
  <c r="K3164" i="1"/>
  <c r="K6986" i="1"/>
  <c r="K6128" i="1"/>
  <c r="K7724" i="1"/>
  <c r="K3491" i="1"/>
  <c r="K2390" i="1"/>
  <c r="K5535" i="1"/>
  <c r="K4277" i="1"/>
  <c r="K6809" i="1"/>
  <c r="K3252" i="1"/>
  <c r="K325" i="1"/>
  <c r="K7613" i="1"/>
  <c r="K4821" i="1"/>
  <c r="K4183" i="1"/>
  <c r="K9499" i="1"/>
  <c r="K4528" i="1"/>
  <c r="K3045" i="1"/>
  <c r="K6460" i="1"/>
  <c r="K7427" i="1"/>
  <c r="K766" i="1"/>
  <c r="K780" i="1"/>
  <c r="K3" i="1"/>
  <c r="K9337" i="1"/>
  <c r="K932" i="1"/>
  <c r="K5717" i="1"/>
  <c r="K7360" i="1"/>
  <c r="K9051" i="1"/>
  <c r="K2552" i="1"/>
  <c r="K8340" i="1"/>
  <c r="K3860" i="1"/>
  <c r="K1517" i="1"/>
  <c r="K8073" i="1"/>
  <c r="K4315" i="1"/>
  <c r="K862" i="1"/>
  <c r="K4580" i="1"/>
  <c r="K8547" i="1"/>
  <c r="K6387" i="1"/>
  <c r="K4241" i="1"/>
  <c r="K619" i="1"/>
  <c r="K4740" i="1"/>
  <c r="K9120" i="1"/>
  <c r="K5349" i="1"/>
  <c r="K3358" i="1"/>
  <c r="K2370" i="1"/>
  <c r="K119" i="1"/>
  <c r="K8095" i="1"/>
  <c r="K8892" i="1"/>
  <c r="K3317" i="1"/>
  <c r="K7316" i="1"/>
  <c r="K192" i="1"/>
  <c r="K4313" i="1"/>
  <c r="K84" i="1"/>
  <c r="K9542" i="1"/>
  <c r="K2535" i="1"/>
  <c r="K8832" i="1"/>
  <c r="K4521" i="1"/>
  <c r="K1080" i="1"/>
  <c r="K7901" i="1"/>
  <c r="K2299" i="1"/>
  <c r="K6324" i="1"/>
  <c r="K2844" i="1"/>
  <c r="K2948" i="1"/>
  <c r="K50" i="1"/>
  <c r="K5493" i="1"/>
  <c r="K7049" i="1"/>
  <c r="K6856" i="1"/>
  <c r="K8694" i="1"/>
  <c r="K7189" i="1"/>
  <c r="K9980" i="1"/>
  <c r="K7601" i="1"/>
  <c r="K1676" i="1"/>
  <c r="K1417" i="1"/>
  <c r="K673" i="1"/>
  <c r="K4762" i="1"/>
  <c r="K318" i="1"/>
  <c r="K537" i="1"/>
  <c r="K1087" i="1"/>
  <c r="K4986" i="1"/>
  <c r="K4395" i="1"/>
  <c r="K4454" i="1"/>
  <c r="K4876" i="1"/>
  <c r="K5668" i="1"/>
  <c r="K416" i="1"/>
  <c r="K5363" i="1"/>
  <c r="K2818" i="1"/>
  <c r="K21" i="1"/>
  <c r="K2141" i="1"/>
  <c r="K1243" i="1"/>
  <c r="K4888" i="1"/>
  <c r="K7660" i="1"/>
  <c r="K2441" i="1"/>
  <c r="K3280" i="1"/>
  <c r="K6248" i="1"/>
  <c r="K4109" i="1"/>
  <c r="K7775" i="1"/>
  <c r="K2513" i="1"/>
  <c r="K5516" i="1"/>
  <c r="K2409" i="1"/>
  <c r="K2002" i="1"/>
  <c r="K5076" i="1"/>
  <c r="K2412" i="1"/>
  <c r="K3925" i="1"/>
  <c r="K513" i="1"/>
  <c r="K3423" i="1"/>
  <c r="K1001" i="1"/>
  <c r="K3173" i="1"/>
  <c r="K8655" i="1"/>
  <c r="K200" i="1"/>
  <c r="K4262" i="1"/>
  <c r="K176" i="1"/>
  <c r="K6747" i="1"/>
  <c r="K7255" i="1"/>
  <c r="K7763" i="1"/>
  <c r="K3229" i="1"/>
  <c r="K181" i="1"/>
  <c r="K7821" i="1"/>
  <c r="K1812" i="1"/>
  <c r="K1341" i="1"/>
  <c r="K2356" i="1"/>
  <c r="K201" i="1"/>
  <c r="K3606" i="1"/>
  <c r="K4862" i="1"/>
  <c r="K7873" i="1"/>
  <c r="K7578" i="1"/>
  <c r="K4848" i="1"/>
  <c r="K9257" i="1"/>
  <c r="K617" i="1"/>
  <c r="K6980" i="1"/>
  <c r="K6143" i="1"/>
  <c r="K5419" i="1"/>
  <c r="K4871" i="1"/>
  <c r="K5132" i="1"/>
  <c r="K8308" i="1"/>
  <c r="K2887" i="1"/>
  <c r="K1677" i="1"/>
  <c r="K230" i="1"/>
  <c r="K275" i="1"/>
  <c r="K9131" i="1"/>
  <c r="K7812" i="1"/>
  <c r="K5213" i="1"/>
  <c r="K4309" i="1"/>
  <c r="K7561" i="1"/>
  <c r="K3617" i="1"/>
  <c r="K2994" i="1"/>
  <c r="K7399" i="1"/>
  <c r="K9731" i="1"/>
  <c r="K8761" i="1"/>
  <c r="K7432" i="1"/>
  <c r="K9303" i="1"/>
  <c r="K3661" i="1"/>
  <c r="K2605" i="1"/>
  <c r="K3785" i="1"/>
  <c r="K3553" i="1"/>
  <c r="K6256" i="1"/>
  <c r="K8591" i="1"/>
  <c r="K215" i="1"/>
  <c r="K9934" i="1"/>
  <c r="K7104" i="1"/>
  <c r="K9233" i="1"/>
  <c r="K1967" i="1"/>
  <c r="K4148" i="1"/>
  <c r="K2634" i="1"/>
  <c r="K9159" i="1"/>
  <c r="K9413" i="1"/>
  <c r="K8784" i="1"/>
  <c r="K6522" i="1"/>
  <c r="K9680" i="1"/>
  <c r="K9683" i="1"/>
  <c r="K2722" i="1"/>
  <c r="K4614" i="1"/>
  <c r="K8553" i="1"/>
  <c r="K3791" i="1"/>
  <c r="K4720" i="1"/>
  <c r="K694" i="1"/>
  <c r="K2499" i="1"/>
  <c r="K7792" i="1"/>
  <c r="K5969" i="1"/>
  <c r="K9662" i="1"/>
  <c r="K1271" i="1"/>
  <c r="K3159" i="1"/>
  <c r="K6771" i="1"/>
  <c r="K255" i="1"/>
  <c r="K3279" i="1"/>
  <c r="K6443" i="1"/>
  <c r="K4998" i="1"/>
  <c r="K6555" i="1"/>
  <c r="K9042" i="1"/>
  <c r="K3942" i="1"/>
  <c r="K723" i="1"/>
  <c r="K1798" i="1"/>
  <c r="K2289" i="1"/>
  <c r="K6751" i="1"/>
  <c r="K3387" i="1"/>
  <c r="K4586" i="1"/>
  <c r="K8023" i="1"/>
  <c r="K8244" i="1"/>
  <c r="K6540" i="1"/>
  <c r="K5833" i="1"/>
  <c r="K9269" i="1"/>
  <c r="K6259" i="1"/>
  <c r="K1121" i="1"/>
  <c r="K4034" i="1"/>
  <c r="K5592" i="1"/>
  <c r="K6026" i="1"/>
  <c r="K6833" i="1"/>
  <c r="K2159" i="1"/>
  <c r="K6209" i="1"/>
  <c r="K660" i="1"/>
  <c r="K7902" i="1"/>
  <c r="K8281" i="1"/>
  <c r="K5169" i="1"/>
  <c r="K789" i="1"/>
  <c r="K7247" i="1"/>
  <c r="K8123" i="1"/>
  <c r="K8350" i="1"/>
  <c r="K1956" i="1"/>
  <c r="K2404" i="1"/>
  <c r="K7411" i="1"/>
  <c r="K9873" i="1"/>
  <c r="K5200" i="1"/>
  <c r="K9853" i="1"/>
  <c r="K8271" i="1"/>
  <c r="K3132" i="1"/>
  <c r="K6041" i="1"/>
  <c r="K6485" i="1"/>
  <c r="K8397" i="1"/>
  <c r="K290" i="1"/>
  <c r="K994" i="1"/>
  <c r="K4039" i="1"/>
  <c r="K69" i="1"/>
  <c r="K3255" i="1"/>
  <c r="K9746" i="1"/>
  <c r="K3820" i="1"/>
  <c r="K4165" i="1"/>
  <c r="K6752" i="1"/>
  <c r="K2530" i="1"/>
  <c r="K6119" i="1"/>
  <c r="K9711" i="1"/>
  <c r="K7171" i="1"/>
  <c r="K3364" i="1"/>
  <c r="K6484" i="1"/>
  <c r="K4953" i="1"/>
  <c r="K6221" i="1"/>
  <c r="K6543" i="1"/>
  <c r="K8238" i="1"/>
  <c r="K3754" i="1"/>
  <c r="K4688" i="1"/>
  <c r="K3189" i="1"/>
  <c r="K1348" i="1"/>
  <c r="K1369" i="1"/>
  <c r="K4299" i="1"/>
  <c r="K6562" i="1"/>
  <c r="K8682" i="1"/>
  <c r="K3241" i="1"/>
  <c r="K3576" i="1"/>
  <c r="K2348" i="1"/>
  <c r="K1290" i="1"/>
  <c r="K1059" i="1"/>
  <c r="K4519" i="1"/>
  <c r="K7840" i="1"/>
  <c r="K4706" i="1"/>
  <c r="K4445" i="1"/>
  <c r="K7294" i="1"/>
  <c r="K195" i="1"/>
  <c r="K1669" i="1"/>
  <c r="K6071" i="1"/>
  <c r="K9255" i="1"/>
  <c r="K1365" i="1"/>
  <c r="K4352" i="1"/>
  <c r="K2586" i="1"/>
  <c r="K357" i="1"/>
  <c r="K713" i="1"/>
  <c r="K7606" i="1"/>
  <c r="K3395" i="1"/>
  <c r="K2095" i="1"/>
  <c r="K6593" i="1"/>
  <c r="K9158" i="1"/>
  <c r="K8579" i="1"/>
  <c r="K1754" i="1"/>
  <c r="K1109" i="1"/>
  <c r="K495" i="1"/>
  <c r="K9591" i="1"/>
  <c r="K4348" i="1"/>
  <c r="K8660" i="1"/>
  <c r="K5772" i="1"/>
  <c r="K968" i="1"/>
  <c r="K4846" i="1"/>
  <c r="K8572" i="1"/>
  <c r="K9966" i="1"/>
  <c r="K5176" i="1"/>
  <c r="K1281" i="1"/>
  <c r="K5442" i="1"/>
  <c r="K3311" i="1"/>
  <c r="K1429" i="1"/>
  <c r="K3909" i="1"/>
  <c r="K589" i="1"/>
  <c r="K8295" i="1"/>
  <c r="K2775" i="1"/>
  <c r="K5031" i="1"/>
  <c r="K1028" i="1"/>
  <c r="K9963" i="1"/>
  <c r="K9710" i="1"/>
  <c r="K4308" i="1"/>
  <c r="K9041" i="1"/>
  <c r="K2055" i="1"/>
  <c r="K460" i="1"/>
  <c r="K6140" i="1"/>
  <c r="K5912" i="1"/>
  <c r="K1361" i="1"/>
  <c r="K3827" i="1"/>
  <c r="K7180" i="1"/>
  <c r="K4835" i="1"/>
  <c r="K548" i="1"/>
  <c r="K4199" i="1"/>
  <c r="K3557" i="1"/>
  <c r="K6059" i="1"/>
  <c r="K7678" i="1"/>
  <c r="K2036" i="1"/>
  <c r="K4468" i="1"/>
  <c r="K3902" i="1"/>
  <c r="K4667" i="1"/>
  <c r="K1672" i="1"/>
  <c r="K5046" i="1"/>
  <c r="K5994" i="1"/>
  <c r="K5727" i="1"/>
  <c r="K8693" i="1"/>
  <c r="K2658" i="1"/>
  <c r="K4364" i="1"/>
  <c r="K5506" i="1"/>
  <c r="K4301" i="1"/>
  <c r="K4861" i="1"/>
  <c r="K9776" i="1"/>
  <c r="K4559" i="1"/>
  <c r="K9592" i="1"/>
  <c r="K2251" i="1"/>
  <c r="K5942" i="1"/>
  <c r="K3529" i="1"/>
  <c r="K38" i="1"/>
  <c r="K4434" i="1"/>
  <c r="K5282" i="1"/>
  <c r="K2541" i="1"/>
  <c r="K2667" i="1"/>
  <c r="K5865" i="1"/>
  <c r="K6763" i="1"/>
  <c r="K9215" i="1"/>
  <c r="K7342" i="1"/>
  <c r="K7926" i="1"/>
  <c r="K7715" i="1"/>
  <c r="K3005" i="1"/>
  <c r="K1022" i="1"/>
  <c r="K9738" i="1"/>
  <c r="K4699" i="1"/>
  <c r="K1101" i="1"/>
  <c r="K2922" i="1"/>
  <c r="K843" i="1"/>
  <c r="K2035" i="1"/>
  <c r="K845" i="1"/>
  <c r="K8231" i="1"/>
  <c r="K9251" i="1"/>
  <c r="K9641" i="1"/>
  <c r="K8318" i="1"/>
  <c r="K6999" i="1"/>
  <c r="K6643" i="1"/>
  <c r="K2929" i="1"/>
  <c r="K6958" i="1"/>
  <c r="K5162" i="1"/>
  <c r="K3449" i="1"/>
  <c r="K6721" i="1"/>
  <c r="K1251" i="1"/>
  <c r="K8434" i="1"/>
  <c r="K8202" i="1"/>
  <c r="K2094" i="1"/>
  <c r="K4916" i="1"/>
  <c r="K6496" i="1"/>
  <c r="K2618" i="1"/>
  <c r="K7841" i="1"/>
  <c r="K7885" i="1"/>
  <c r="K1011" i="1"/>
  <c r="K2798" i="1"/>
  <c r="K424" i="1"/>
  <c r="K8812" i="1"/>
  <c r="K5150" i="1"/>
  <c r="K9059" i="1"/>
  <c r="K9848" i="1"/>
  <c r="K2006" i="1"/>
  <c r="K5693" i="1"/>
  <c r="K6864" i="1"/>
  <c r="K7355" i="1"/>
  <c r="K4093" i="1"/>
  <c r="K9858" i="1"/>
  <c r="K4734" i="1"/>
  <c r="K70" i="1"/>
  <c r="K946" i="1"/>
  <c r="K210" i="1"/>
  <c r="K4932" i="1"/>
  <c r="K8306" i="1"/>
  <c r="K2149" i="1"/>
  <c r="K8458" i="1"/>
  <c r="K5771" i="1"/>
  <c r="K6862" i="1"/>
  <c r="K167" i="1"/>
  <c r="K5124" i="1"/>
  <c r="K3438" i="1"/>
  <c r="K4015" i="1"/>
  <c r="K9503" i="1"/>
  <c r="K5722" i="1"/>
  <c r="K2158" i="1"/>
  <c r="K1719" i="1"/>
  <c r="K5216" i="1"/>
  <c r="K9353" i="1"/>
  <c r="K4557" i="1"/>
  <c r="K576" i="1"/>
  <c r="K5574" i="1"/>
  <c r="K2196" i="1"/>
  <c r="K7395" i="1"/>
  <c r="K9214" i="1"/>
  <c r="K898" i="1"/>
  <c r="K8163" i="1"/>
  <c r="K8607" i="1"/>
  <c r="K5440" i="1"/>
  <c r="K7732" i="1"/>
  <c r="K1615" i="1"/>
  <c r="K5017" i="1"/>
  <c r="K9936" i="1"/>
  <c r="K7083" i="1"/>
  <c r="K8785" i="1"/>
  <c r="K3831" i="1"/>
  <c r="K1768" i="1"/>
  <c r="K539" i="1"/>
  <c r="K2493" i="1"/>
  <c r="K5682" i="1"/>
  <c r="K6003" i="1"/>
  <c r="K1094" i="1"/>
  <c r="K3338" i="1"/>
  <c r="K1624" i="1"/>
  <c r="K9442" i="1"/>
  <c r="K289" i="1"/>
  <c r="K6797" i="1"/>
  <c r="K3514" i="1"/>
  <c r="K6755" i="1"/>
  <c r="K3115" i="1"/>
  <c r="K1716" i="1"/>
  <c r="K4631" i="1"/>
  <c r="K4379" i="1"/>
  <c r="K772" i="1"/>
  <c r="K8740" i="1"/>
  <c r="K6001" i="1"/>
  <c r="K1574" i="1"/>
  <c r="K2799" i="1"/>
  <c r="K931" i="1"/>
  <c r="K4166" i="1"/>
  <c r="K7154" i="1"/>
  <c r="K5731" i="1"/>
  <c r="K3380" i="1"/>
  <c r="K4724" i="1"/>
  <c r="K1497" i="1"/>
  <c r="K7634" i="1"/>
  <c r="K5340" i="1"/>
  <c r="K7980" i="1"/>
  <c r="K909" i="1"/>
  <c r="K2484" i="1"/>
  <c r="K9621" i="1"/>
  <c r="K8485" i="1"/>
  <c r="K6020" i="1"/>
  <c r="K9889" i="1"/>
  <c r="K5812" i="1"/>
  <c r="K5395" i="1"/>
  <c r="K3101" i="1"/>
  <c r="K8280" i="1"/>
  <c r="K8173" i="1"/>
  <c r="K294" i="1"/>
  <c r="K1447" i="1"/>
  <c r="K8552" i="1"/>
  <c r="K263" i="1"/>
  <c r="K2170" i="1"/>
  <c r="K6385" i="1"/>
  <c r="K4792" i="1"/>
  <c r="K9961" i="1"/>
  <c r="K1392" i="1"/>
  <c r="K9611" i="1"/>
  <c r="K5650" i="1"/>
  <c r="K5350" i="1"/>
  <c r="K9631" i="1"/>
  <c r="K6370" i="1"/>
  <c r="K5264" i="1"/>
  <c r="K7582" i="1"/>
  <c r="K724" i="1"/>
  <c r="K3399" i="1"/>
  <c r="K6402" i="1"/>
  <c r="K2480" i="1"/>
  <c r="K6016" i="1"/>
  <c r="K3040" i="1"/>
  <c r="K7928" i="1"/>
  <c r="K3937" i="1"/>
  <c r="K7260" i="1"/>
  <c r="K6527" i="1"/>
  <c r="K3074" i="1"/>
  <c r="K6395" i="1"/>
  <c r="K6339" i="1"/>
  <c r="K9902" i="1"/>
  <c r="K7274" i="1"/>
  <c r="K1961" i="1"/>
  <c r="K4118" i="1"/>
  <c r="K7368" i="1"/>
  <c r="K1364" i="1"/>
  <c r="K1002" i="1"/>
  <c r="K6475" i="1"/>
  <c r="K9976" i="1"/>
  <c r="K2119" i="1"/>
  <c r="K2643" i="1"/>
  <c r="K7592" i="1"/>
  <c r="K4260" i="1"/>
  <c r="K4369" i="1"/>
  <c r="K2678" i="1"/>
  <c r="K3703" i="1"/>
  <c r="K6542" i="1"/>
  <c r="K7879" i="1"/>
  <c r="K9075" i="1"/>
  <c r="K8047" i="1"/>
  <c r="K407" i="1"/>
  <c r="K813" i="1"/>
  <c r="K4204" i="1"/>
  <c r="K8525" i="1"/>
  <c r="K5048" i="1"/>
  <c r="K3657" i="1"/>
  <c r="K2664" i="1"/>
  <c r="K3024" i="1"/>
  <c r="K5351" i="1"/>
  <c r="K4419" i="1"/>
  <c r="K6659" i="1"/>
  <c r="K1605" i="1"/>
  <c r="K7328" i="1"/>
  <c r="K2542" i="1"/>
  <c r="K3420" i="1"/>
  <c r="K6953" i="1"/>
  <c r="K9661" i="1"/>
  <c r="K9827" i="1"/>
  <c r="K9356" i="1"/>
  <c r="K3698" i="1"/>
  <c r="K8940" i="1"/>
  <c r="K8032" i="1"/>
  <c r="K3973" i="1"/>
  <c r="K3710" i="1"/>
  <c r="K4758" i="1"/>
  <c r="K8917" i="1"/>
  <c r="K1620" i="1"/>
  <c r="K3861" i="1"/>
  <c r="K8058" i="1"/>
  <c r="K9498" i="1"/>
  <c r="K1188" i="1"/>
  <c r="K6715" i="1"/>
  <c r="K6500" i="1"/>
  <c r="K3079" i="1"/>
  <c r="K8279" i="1"/>
  <c r="K3936" i="1"/>
  <c r="K5874" i="1"/>
  <c r="K1297" i="1"/>
  <c r="K4783" i="1"/>
  <c r="K9802" i="1"/>
  <c r="K7965" i="1"/>
  <c r="K4826" i="1"/>
  <c r="K285" i="1"/>
  <c r="K2014" i="1"/>
  <c r="K7168" i="1"/>
  <c r="K1033" i="1"/>
  <c r="K906" i="1"/>
  <c r="K9644" i="1"/>
  <c r="K5828" i="1"/>
  <c r="K2053" i="1"/>
  <c r="K4768" i="1"/>
  <c r="K7510" i="1"/>
  <c r="K9430" i="1"/>
  <c r="K6955" i="1"/>
  <c r="K1610" i="1"/>
  <c r="K1652" i="1"/>
  <c r="K6800" i="1"/>
  <c r="K9004" i="1"/>
  <c r="K4594" i="1"/>
  <c r="K7661" i="1"/>
  <c r="K8212" i="1"/>
  <c r="K341" i="1"/>
  <c r="K1062" i="1"/>
  <c r="K3568" i="1"/>
  <c r="K6625" i="1"/>
  <c r="K5196" i="1"/>
  <c r="K949" i="1"/>
  <c r="K3706" i="1"/>
  <c r="K6835" i="1"/>
  <c r="K6423" i="1"/>
  <c r="K8802" i="1"/>
  <c r="K8515" i="1"/>
  <c r="K6692" i="1"/>
  <c r="K4718" i="1"/>
  <c r="K2028" i="1"/>
  <c r="K588" i="1"/>
  <c r="K4619" i="1"/>
  <c r="K8968" i="1"/>
  <c r="K643" i="1"/>
  <c r="K7289" i="1"/>
  <c r="K7550" i="1"/>
  <c r="K7627" i="1"/>
  <c r="K39" i="1"/>
  <c r="K1209" i="1"/>
  <c r="K9995" i="1"/>
  <c r="K9335" i="1"/>
  <c r="K4700" i="1"/>
  <c r="K8823" i="1"/>
  <c r="K6510" i="1"/>
  <c r="K4851" i="1"/>
  <c r="K1527" i="1"/>
  <c r="K178" i="1"/>
  <c r="K5973" i="1"/>
  <c r="K6769" i="1"/>
  <c r="K6228" i="1"/>
  <c r="K2963" i="1"/>
  <c r="K8914" i="1"/>
  <c r="K3650" i="1"/>
  <c r="K358" i="1"/>
  <c r="K8545" i="1"/>
  <c r="K1043" i="1"/>
  <c r="K4868" i="1"/>
  <c r="K8375" i="1"/>
  <c r="K6528" i="1"/>
  <c r="K4257" i="1"/>
  <c r="K1606" i="1"/>
  <c r="K8354" i="1"/>
  <c r="K5187" i="1"/>
  <c r="K5012" i="1"/>
  <c r="K6416" i="1"/>
  <c r="K571" i="1"/>
  <c r="K6243" i="1"/>
  <c r="K316" i="1"/>
  <c r="K2735" i="1"/>
  <c r="K2947" i="1"/>
  <c r="K6401" i="1"/>
  <c r="K7165" i="1"/>
  <c r="K1099" i="1"/>
  <c r="K8603" i="1"/>
  <c r="K4270" i="1"/>
  <c r="K2871" i="1"/>
  <c r="K8366" i="1"/>
  <c r="K3806" i="1"/>
  <c r="K1376" i="1"/>
  <c r="K2130" i="1"/>
  <c r="K9958" i="1"/>
  <c r="K684" i="1"/>
  <c r="K4484" i="1"/>
  <c r="K3261" i="1"/>
  <c r="K640" i="1"/>
  <c r="K2360" i="1"/>
  <c r="K1795" i="1"/>
  <c r="K7844" i="1"/>
  <c r="K1940" i="1"/>
  <c r="K492" i="1"/>
  <c r="K7736" i="1"/>
  <c r="K6742" i="1"/>
  <c r="K6779" i="1"/>
  <c r="K5757" i="1"/>
  <c r="K6488" i="1"/>
  <c r="K2338" i="1"/>
  <c r="K659" i="1"/>
  <c r="K4965" i="1"/>
  <c r="K3717" i="1"/>
  <c r="K1053" i="1"/>
  <c r="K7551" i="1"/>
  <c r="K2033" i="1"/>
  <c r="K1489" i="1"/>
  <c r="K602" i="1"/>
  <c r="K9386" i="1"/>
  <c r="K1840" i="1"/>
  <c r="K2470" i="1"/>
  <c r="K1733" i="1"/>
  <c r="K4904" i="1"/>
  <c r="K5962" i="1"/>
  <c r="K8604" i="1"/>
  <c r="K1984" i="1"/>
  <c r="K3236" i="1"/>
  <c r="K1304" i="1"/>
  <c r="K9439" i="1"/>
  <c r="K9667" i="1"/>
  <c r="K7053" i="1"/>
  <c r="K6093" i="1"/>
  <c r="K3888" i="1"/>
  <c r="K1107" i="1"/>
  <c r="K1301" i="1"/>
  <c r="K5287" i="1"/>
  <c r="K3528" i="1"/>
  <c r="K7746" i="1"/>
  <c r="K8725" i="1"/>
  <c r="K7667" i="1"/>
  <c r="K4840" i="1"/>
  <c r="K9577" i="1"/>
  <c r="K7960" i="1"/>
  <c r="K2515" i="1"/>
  <c r="K6617" i="1"/>
  <c r="K8873" i="1"/>
  <c r="K5253" i="1"/>
  <c r="K3700" i="1"/>
  <c r="K5394" i="1"/>
  <c r="K1184" i="1"/>
  <c r="K7112" i="1"/>
  <c r="K9096" i="1"/>
  <c r="K7899" i="1"/>
  <c r="K4353" i="1"/>
  <c r="K7464" i="1"/>
  <c r="K7020" i="1"/>
  <c r="K6147" i="1"/>
  <c r="K7847" i="1"/>
  <c r="K6750" i="1"/>
  <c r="K5294" i="1"/>
  <c r="K649" i="1"/>
  <c r="K1560" i="1"/>
  <c r="K5842" i="1"/>
  <c r="K1200" i="1"/>
  <c r="K580" i="1"/>
  <c r="K3081" i="1"/>
  <c r="K653" i="1"/>
  <c r="K1384" i="1"/>
  <c r="K2419" i="1"/>
  <c r="K3633" i="1"/>
  <c r="K3356" i="1"/>
  <c r="K5618" i="1"/>
  <c r="K3064" i="1"/>
  <c r="K3007" i="1"/>
  <c r="K2838" i="1"/>
  <c r="K5700" i="1"/>
  <c r="K3422" i="1"/>
  <c r="K533" i="1"/>
  <c r="K6582" i="1"/>
  <c r="K1180" i="1"/>
  <c r="K8013" i="1"/>
  <c r="K6067" i="1"/>
  <c r="K1152" i="1"/>
  <c r="K8763" i="1"/>
  <c r="K2575" i="1"/>
  <c r="K5824" i="1"/>
  <c r="K9311" i="1"/>
  <c r="K8096" i="1"/>
  <c r="K2051" i="1"/>
  <c r="K8658" i="1"/>
  <c r="K9125" i="1"/>
  <c r="K3297" i="1"/>
  <c r="K2805" i="1"/>
  <c r="K7459" i="1"/>
  <c r="K360" i="1"/>
  <c r="K8969" i="1"/>
  <c r="K9639" i="1"/>
  <c r="K3408" i="1"/>
  <c r="K6336" i="1"/>
  <c r="K1038" i="1"/>
  <c r="K8145" i="1"/>
  <c r="K6473" i="1"/>
  <c r="K9855" i="1"/>
  <c r="K8015" i="1"/>
  <c r="K8427" i="1"/>
  <c r="K3800" i="1"/>
  <c r="K2591" i="1"/>
  <c r="K2205" i="1"/>
  <c r="K1333" i="1"/>
  <c r="K9076" i="1"/>
  <c r="K8062" i="1"/>
  <c r="K2997" i="1"/>
  <c r="K5423" i="1"/>
  <c r="K5796" i="1"/>
  <c r="K3471" i="1"/>
  <c r="K98" i="1"/>
  <c r="K2192" i="1"/>
  <c r="K5987" i="1"/>
  <c r="K1105" i="1"/>
  <c r="K8696" i="1"/>
  <c r="K667" i="1"/>
  <c r="K8059" i="1"/>
  <c r="K4043" i="1"/>
  <c r="K7516" i="1"/>
  <c r="K4901" i="1"/>
  <c r="K504" i="1"/>
  <c r="K2473" i="1"/>
  <c r="K1098" i="1"/>
  <c r="K6408" i="1"/>
  <c r="K3773" i="1"/>
  <c r="K7704" i="1"/>
  <c r="K353" i="1"/>
  <c r="K5140" i="1"/>
  <c r="K9609" i="1"/>
  <c r="K4180" i="1"/>
  <c r="K2616" i="1"/>
  <c r="K2682" i="1"/>
  <c r="K761" i="1"/>
  <c r="K9463" i="1"/>
  <c r="K5789" i="1"/>
  <c r="K5283" i="1"/>
  <c r="K7451" i="1"/>
  <c r="K3209" i="1"/>
  <c r="K5057" i="1"/>
  <c r="K3184" i="1"/>
  <c r="K8254" i="1"/>
  <c r="K8546" i="1"/>
  <c r="K7238" i="1"/>
  <c r="K1339" i="1"/>
  <c r="K9791" i="1"/>
  <c r="K6234" i="1"/>
  <c r="K767" i="1"/>
  <c r="K2981" i="1"/>
  <c r="K6176" i="1"/>
  <c r="K2962" i="1"/>
  <c r="K1504" i="1"/>
  <c r="K48" i="1"/>
  <c r="K9399" i="1"/>
  <c r="K5063" i="1"/>
  <c r="K149" i="1"/>
  <c r="K4217" i="1"/>
  <c r="K732" i="1"/>
  <c r="K4007" i="1"/>
  <c r="K7689" i="1"/>
  <c r="K9231" i="1"/>
  <c r="K2110" i="1"/>
  <c r="K2771" i="1"/>
  <c r="K762" i="1"/>
  <c r="K4845" i="1"/>
  <c r="K9764" i="1"/>
  <c r="K6815" i="1"/>
  <c r="K6127" i="1"/>
  <c r="K9347" i="1"/>
  <c r="K163" i="1"/>
  <c r="K1635" i="1"/>
  <c r="K2743" i="1"/>
  <c r="K8052" i="1"/>
  <c r="K721" i="1"/>
  <c r="K1466" i="1"/>
  <c r="K2506" i="1"/>
  <c r="K2700" i="1"/>
  <c r="K1572" i="1"/>
  <c r="K2109" i="1"/>
  <c r="K7110" i="1"/>
  <c r="K6912" i="1"/>
  <c r="K2152" i="1"/>
  <c r="K2814" i="1"/>
  <c r="K861" i="1"/>
  <c r="K6788" i="1"/>
  <c r="K7872" i="1"/>
  <c r="K4946" i="1"/>
  <c r="K9613" i="1"/>
  <c r="K8999" i="1"/>
  <c r="K9804" i="1"/>
  <c r="K4570" i="1"/>
  <c r="K432" i="1"/>
  <c r="K5384" i="1"/>
  <c r="K6963" i="1"/>
  <c r="K8741" i="1"/>
  <c r="K5339" i="1"/>
  <c r="K1599" i="1"/>
  <c r="K3509" i="1"/>
  <c r="K2453" i="1"/>
  <c r="K6637" i="1"/>
  <c r="K5505" i="1"/>
  <c r="K1692" i="1"/>
  <c r="K2063" i="1"/>
  <c r="K1862" i="1"/>
  <c r="K8791" i="1"/>
  <c r="K3637" i="1"/>
  <c r="K1938" i="1"/>
  <c r="K8196" i="1"/>
  <c r="K4532" i="1"/>
  <c r="K6110" i="1"/>
  <c r="K8468" i="1"/>
  <c r="K4696" i="1"/>
  <c r="K4362" i="1"/>
  <c r="K6546" i="1"/>
  <c r="K3192" i="1"/>
  <c r="K1918" i="1"/>
  <c r="K5890" i="1"/>
  <c r="K7506" i="1"/>
  <c r="K7410" i="1"/>
  <c r="K1664" i="1"/>
  <c r="K965" i="1"/>
  <c r="K5220" i="1"/>
  <c r="K4983" i="1"/>
  <c r="K2523" i="1"/>
  <c r="K3965" i="1"/>
  <c r="K3244" i="1"/>
  <c r="K3039" i="1"/>
  <c r="K3985" i="1"/>
  <c r="K2628" i="1"/>
  <c r="K6520" i="1"/>
  <c r="K4130" i="1"/>
  <c r="K4052" i="1"/>
  <c r="K9632" i="1"/>
  <c r="K1959" i="1"/>
  <c r="K7440" i="1"/>
  <c r="K6284" i="1"/>
  <c r="K4796" i="1"/>
  <c r="K234" i="1"/>
  <c r="K5408" i="1"/>
  <c r="K8705" i="1"/>
  <c r="K9939" i="1"/>
  <c r="K5879" i="1"/>
  <c r="K9035" i="1"/>
  <c r="K5954" i="1"/>
  <c r="K5720" i="1"/>
  <c r="K2161" i="1"/>
  <c r="K1057" i="1"/>
  <c r="K2840" i="1"/>
  <c r="K2608" i="1"/>
  <c r="K5133" i="1"/>
  <c r="K1320" i="1"/>
  <c r="K3041" i="1"/>
  <c r="K4179" i="1"/>
  <c r="K7414" i="1"/>
  <c r="K852" i="1"/>
  <c r="K4355" i="1"/>
  <c r="K5059" i="1"/>
  <c r="K752" i="1"/>
  <c r="K9941" i="1"/>
  <c r="K5958" i="1"/>
  <c r="K5803" i="1"/>
  <c r="K7202" i="1"/>
  <c r="K611" i="1"/>
  <c r="K9186" i="1"/>
  <c r="K1008" i="1"/>
  <c r="K7737" i="1"/>
  <c r="K3131" i="1"/>
  <c r="K995" i="1"/>
  <c r="K3542" i="1"/>
  <c r="K7742" i="1"/>
  <c r="K8054" i="1"/>
  <c r="K3981" i="1"/>
  <c r="K7103" i="1"/>
  <c r="K4037" i="1"/>
  <c r="K5026" i="1"/>
  <c r="K5290" i="1"/>
  <c r="K2911" i="1"/>
  <c r="K2202" i="1"/>
  <c r="K3086" i="1"/>
  <c r="K3793" i="1"/>
  <c r="K3900" i="1"/>
  <c r="K1128" i="1"/>
  <c r="K8357" i="1"/>
  <c r="K9908" i="1"/>
  <c r="K9575" i="1"/>
  <c r="K5884" i="1"/>
  <c r="K9015" i="1"/>
  <c r="K4572" i="1"/>
  <c r="K9819" i="1"/>
  <c r="K1435" i="1"/>
  <c r="K3552" i="1"/>
  <c r="K806" i="1"/>
  <c r="K4539" i="1"/>
  <c r="K1696" i="1"/>
  <c r="K3407" i="1"/>
  <c r="K6793" i="1"/>
  <c r="K7159" i="1"/>
  <c r="K6441" i="1"/>
  <c r="K9970" i="1"/>
  <c r="K342" i="1"/>
  <c r="K5317" i="1"/>
  <c r="K1482" i="1"/>
  <c r="K4356" i="1"/>
  <c r="K686" i="1"/>
  <c r="K398" i="1"/>
  <c r="K404" i="1"/>
  <c r="K7099" i="1"/>
  <c r="K7191" i="1"/>
  <c r="K6151" i="1"/>
  <c r="K9354" i="1"/>
  <c r="K2888" i="1"/>
  <c r="K9674" i="1"/>
  <c r="K1354" i="1"/>
  <c r="K4979" i="1"/>
  <c r="K2322" i="1"/>
  <c r="K3403" i="1"/>
  <c r="K9656" i="1"/>
  <c r="K2939" i="1"/>
  <c r="K6174" i="1"/>
  <c r="K2139" i="1"/>
  <c r="K2273" i="1"/>
  <c r="K7694" i="1"/>
  <c r="K3124" i="1"/>
  <c r="K7948" i="1"/>
  <c r="K4708" i="1"/>
  <c r="K5546" i="1"/>
  <c r="K7829" i="1"/>
  <c r="K984" i="1"/>
  <c r="K8816" i="1"/>
  <c r="K2866" i="1"/>
  <c r="K8779" i="1"/>
  <c r="K2167" i="1"/>
  <c r="K6391" i="1"/>
  <c r="K56" i="1"/>
  <c r="K4952" i="1"/>
  <c r="K1155" i="1"/>
  <c r="K8821" i="1"/>
  <c r="K2157" i="1"/>
  <c r="K4655" i="1"/>
  <c r="K4389" i="1"/>
  <c r="K9160" i="1"/>
  <c r="K5972" i="1"/>
  <c r="K1036" i="1"/>
  <c r="K2659" i="1"/>
  <c r="K6578" i="1"/>
  <c r="K9989" i="1"/>
  <c r="K4757" i="1"/>
  <c r="K586" i="1"/>
  <c r="K6791" i="1"/>
  <c r="K3919" i="1"/>
  <c r="K4799" i="1"/>
  <c r="K5106" i="1"/>
  <c r="K5265" i="1"/>
  <c r="K3774" i="1"/>
  <c r="K5014" i="1"/>
  <c r="K95" i="1"/>
  <c r="K1075" i="1"/>
  <c r="K2970" i="1"/>
  <c r="K967" i="1"/>
  <c r="K5036" i="1"/>
  <c r="K3832" i="1"/>
  <c r="K6894" i="1"/>
  <c r="K6301" i="1"/>
  <c r="K484" i="1"/>
  <c r="K4275" i="1"/>
  <c r="K2846" i="1"/>
  <c r="K8642" i="1"/>
  <c r="K1543" i="1"/>
  <c r="K5134" i="1"/>
  <c r="K1432" i="1"/>
  <c r="K7889" i="1"/>
  <c r="K4827" i="1"/>
  <c r="K5714" i="1"/>
  <c r="K6911" i="1"/>
  <c r="K5893" i="1"/>
  <c r="K7048" i="1"/>
  <c r="K1212" i="1"/>
  <c r="K4808" i="1"/>
  <c r="K4024" i="1"/>
  <c r="K8983" i="1"/>
  <c r="K3325" i="1"/>
  <c r="K4922" i="1"/>
  <c r="K6939" i="1"/>
  <c r="K7151" i="1"/>
  <c r="K3692" i="1"/>
  <c r="K7590" i="1"/>
  <c r="K2037" i="1"/>
  <c r="K7970" i="1"/>
  <c r="K6905" i="1"/>
  <c r="K6409" i="1"/>
  <c r="K9607" i="1"/>
  <c r="K8899" i="1"/>
  <c r="K7942" i="1"/>
  <c r="K3458" i="1"/>
  <c r="K5377" i="1"/>
  <c r="K4176" i="1"/>
  <c r="K3497" i="1"/>
  <c r="K8328" i="1"/>
  <c r="K8311" i="1"/>
  <c r="K9759" i="1"/>
  <c r="K3135" i="1"/>
  <c r="K7193" i="1"/>
  <c r="K5088" i="1"/>
  <c r="K688" i="1"/>
  <c r="K1647" i="1"/>
  <c r="K7991" i="1"/>
  <c r="K6113" i="1"/>
  <c r="K3452" i="1"/>
  <c r="K6382" i="1"/>
  <c r="K3161" i="1"/>
  <c r="K1611" i="1"/>
  <c r="K311" i="1"/>
  <c r="K4328" i="1"/>
  <c r="K2784" i="1"/>
  <c r="K9917" i="1"/>
  <c r="K6713" i="1"/>
  <c r="K9574" i="1"/>
  <c r="K5156" i="1"/>
  <c r="K6717" i="1"/>
  <c r="K1366" i="1"/>
  <c r="K4486" i="1"/>
  <c r="K4242" i="1"/>
  <c r="K3267" i="1"/>
  <c r="K8148" i="1"/>
  <c r="K4143" i="1"/>
  <c r="K629" i="1"/>
  <c r="K8438" i="1"/>
  <c r="K3052" i="1"/>
  <c r="K5204" i="1"/>
  <c r="K2724" i="1"/>
  <c r="K8762" i="1"/>
  <c r="K6614" i="1"/>
  <c r="K9349" i="1"/>
  <c r="K6962" i="1"/>
  <c r="K8870" i="1"/>
  <c r="K9760" i="1"/>
  <c r="K9511" i="1"/>
  <c r="K2232" i="1"/>
  <c r="K5468" i="1"/>
  <c r="K3776" i="1"/>
  <c r="K824" i="1"/>
  <c r="K8192" i="1"/>
  <c r="K593" i="1"/>
  <c r="K3050" i="1"/>
  <c r="K1371" i="1"/>
  <c r="K6081" i="1"/>
  <c r="K7250" i="1"/>
  <c r="K6975" i="1"/>
  <c r="K9600" i="1"/>
  <c r="K1796" i="1"/>
  <c r="K4418" i="1"/>
  <c r="K3824" i="1"/>
  <c r="K785" i="1"/>
  <c r="K3771" i="1"/>
  <c r="K1055" i="1"/>
  <c r="K6292" i="1"/>
  <c r="K9183" i="1"/>
  <c r="K2934" i="1"/>
  <c r="K3272" i="1"/>
  <c r="K3411" i="1"/>
  <c r="K7666" i="1"/>
  <c r="K5951" i="1"/>
  <c r="K7859" i="1"/>
  <c r="K4660" i="1"/>
  <c r="K3412" i="1"/>
  <c r="K2492" i="1"/>
  <c r="K7741" i="1"/>
  <c r="K7853" i="1"/>
  <c r="K8669" i="1"/>
  <c r="K6880" i="1"/>
  <c r="K6505" i="1"/>
  <c r="K5331" i="1"/>
  <c r="K6635" i="1"/>
  <c r="K1576" i="1"/>
  <c r="K443" i="1"/>
  <c r="K3961" i="1"/>
  <c r="K9472" i="1"/>
  <c r="K7285" i="1"/>
  <c r="K3809" i="1"/>
  <c r="K6744" i="1"/>
  <c r="K5925" i="1"/>
  <c r="K1529" i="1"/>
  <c r="K6109" i="1"/>
  <c r="K3073" i="1"/>
  <c r="K5728" i="1"/>
  <c r="K6597" i="1"/>
  <c r="K5055" i="1"/>
  <c r="K8903" i="1"/>
  <c r="K6424" i="1"/>
  <c r="K9407" i="1"/>
  <c r="K8825" i="1"/>
  <c r="K8474" i="1"/>
  <c r="K5721" i="1"/>
  <c r="K7598" i="1"/>
  <c r="K1686" i="1"/>
  <c r="K2286" i="1"/>
  <c r="K5404" i="1"/>
  <c r="K2325" i="1"/>
  <c r="K5817" i="1"/>
  <c r="K3627" i="1"/>
  <c r="K2600" i="1"/>
  <c r="K5356" i="1"/>
  <c r="K7498" i="1"/>
  <c r="K4647" i="1"/>
  <c r="K4969" i="1"/>
  <c r="K2375" i="1"/>
  <c r="K7673" i="1"/>
  <c r="K8555" i="1"/>
  <c r="K641" i="1"/>
  <c r="K7659" i="1"/>
  <c r="K4542" i="1"/>
  <c r="K9677" i="1"/>
  <c r="K7115" i="1"/>
  <c r="K2030" i="1"/>
  <c r="K8615" i="1"/>
  <c r="K2463" i="1"/>
  <c r="K4553" i="1"/>
  <c r="K1660" i="1"/>
  <c r="K3518" i="1"/>
  <c r="K613" i="1"/>
  <c r="K3735" i="1"/>
  <c r="K4841" i="1"/>
  <c r="K8214" i="1"/>
  <c r="K399" i="1"/>
  <c r="K6493" i="1"/>
  <c r="K4908" i="1"/>
  <c r="K3227" i="1"/>
  <c r="K4764" i="1"/>
  <c r="K2363" i="1"/>
  <c r="K1965" i="1"/>
  <c r="K4453" i="1"/>
  <c r="K1402" i="1"/>
  <c r="K508" i="1"/>
  <c r="K88" i="1"/>
  <c r="K3099" i="1"/>
  <c r="K1526" i="1"/>
  <c r="K5788" i="1"/>
  <c r="K6525" i="1"/>
  <c r="K2601" i="1"/>
  <c r="K2323" i="1"/>
  <c r="K9541" i="1"/>
  <c r="K8703" i="1"/>
  <c r="K5273" i="1"/>
  <c r="K1061" i="1"/>
  <c r="K8134" i="1"/>
  <c r="K400" i="1"/>
  <c r="K2766" i="1"/>
  <c r="K8356" i="1"/>
  <c r="K2397" i="1"/>
  <c r="K6615" i="1"/>
  <c r="K6924" i="1"/>
  <c r="K8804" i="1"/>
  <c r="K1552" i="1"/>
  <c r="K9250" i="1"/>
  <c r="K3379" i="1"/>
  <c r="K8574" i="1"/>
  <c r="K1608" i="1"/>
  <c r="K4254" i="1"/>
  <c r="K1310" i="1"/>
  <c r="K8933" i="1"/>
  <c r="K4555" i="1"/>
  <c r="K6599" i="1"/>
  <c r="K9627" i="1"/>
  <c r="K2759" i="1"/>
  <c r="K1577" i="1"/>
  <c r="K1914" i="1"/>
  <c r="K134" i="1"/>
  <c r="K7776" i="1"/>
  <c r="K3891" i="1"/>
  <c r="K9028" i="1"/>
  <c r="K3336" i="1"/>
  <c r="K7021" i="1"/>
  <c r="K5964" i="1"/>
  <c r="K6714" i="1"/>
  <c r="K9687" i="1"/>
  <c r="K6837" i="1"/>
  <c r="K3105" i="1"/>
  <c r="K4558" i="1"/>
  <c r="K1730" i="1"/>
  <c r="K6765" i="1"/>
  <c r="K7361" i="1"/>
  <c r="K7248" i="1"/>
  <c r="K8577" i="1"/>
  <c r="K4977" i="1"/>
  <c r="K4947" i="1"/>
  <c r="K364" i="1"/>
  <c r="K9619" i="1"/>
  <c r="K1508" i="1"/>
  <c r="K5594" i="1"/>
  <c r="K9415" i="1"/>
  <c r="K6345" i="1"/>
  <c r="K7223" i="1"/>
  <c r="K8477" i="1"/>
  <c r="K6276" i="1"/>
  <c r="K4930" i="1"/>
  <c r="K6495" i="1"/>
  <c r="K2212" i="1"/>
  <c r="K5376" i="1"/>
  <c r="K664" i="1"/>
  <c r="K3213" i="1"/>
  <c r="K1720" i="1"/>
  <c r="K2504" i="1"/>
  <c r="K6152" i="1"/>
  <c r="K9083" i="1"/>
  <c r="K4192" i="1"/>
  <c r="K6972" i="1"/>
  <c r="K121" i="1"/>
  <c r="K3877" i="1"/>
  <c r="K7761" i="1"/>
  <c r="K6359" i="1"/>
  <c r="K4013" i="1"/>
  <c r="K1789" i="1"/>
  <c r="K7773" i="1"/>
  <c r="K5255" i="1"/>
  <c r="K4732" i="1"/>
  <c r="K6674" i="1"/>
  <c r="K1257" i="1"/>
  <c r="K7039" i="1"/>
  <c r="K2996" i="1"/>
  <c r="K5194" i="1"/>
  <c r="K8691" i="1"/>
  <c r="K1714" i="1"/>
  <c r="K4113" i="1"/>
  <c r="K2980" i="1"/>
  <c r="K2490" i="1"/>
  <c r="K7891" i="1"/>
  <c r="K9508" i="1"/>
  <c r="K3022" i="1"/>
  <c r="K895" i="1"/>
  <c r="K8531" i="1"/>
  <c r="K8234" i="1"/>
  <c r="K5678" i="1"/>
  <c r="K7795" i="1"/>
  <c r="K5920" i="1"/>
  <c r="K8217" i="1"/>
  <c r="K2433" i="1"/>
  <c r="K7438" i="1"/>
  <c r="K2853" i="1"/>
  <c r="K1636" i="1"/>
  <c r="K9737" i="1"/>
  <c r="K165" i="1"/>
  <c r="K9074" i="1"/>
  <c r="K9473" i="1"/>
  <c r="K6273" i="1"/>
  <c r="K7828" i="1"/>
  <c r="K4205" i="1"/>
  <c r="K1518" i="1"/>
  <c r="K9467" i="1"/>
  <c r="K3109" i="1"/>
  <c r="K8466" i="1"/>
  <c r="K1821" i="1"/>
  <c r="K3691" i="1"/>
  <c r="K1814" i="1"/>
  <c r="K2059" i="1"/>
  <c r="K3537" i="1"/>
  <c r="K9716" i="1"/>
  <c r="K5545" i="1"/>
  <c r="K5891" i="1"/>
  <c r="K3923" i="1"/>
  <c r="K7826" i="1"/>
  <c r="K1781" i="1"/>
  <c r="K8319" i="1"/>
  <c r="K811" i="1"/>
  <c r="K2336" i="1"/>
  <c r="K4463" i="1"/>
  <c r="K4678" i="1"/>
  <c r="K4990" i="1"/>
  <c r="K1639" i="1"/>
  <c r="K5782" i="1"/>
  <c r="K4228" i="1"/>
  <c r="K963" i="1"/>
  <c r="K3766" i="1"/>
  <c r="K4996" i="1"/>
  <c r="K893" i="1"/>
  <c r="K6314" i="1"/>
  <c r="K5960" i="1"/>
  <c r="K5366" i="1"/>
  <c r="K4432" i="1"/>
  <c r="K2088" i="1"/>
  <c r="K4042" i="1"/>
  <c r="K1516" i="1"/>
  <c r="K2715" i="1"/>
  <c r="K5292" i="1"/>
  <c r="K8960" i="1"/>
  <c r="K4221" i="1"/>
  <c r="K4232" i="1"/>
  <c r="K1836" i="1"/>
  <c r="K7800" i="1"/>
  <c r="K7908" i="1"/>
  <c r="K4403" i="1"/>
  <c r="K9849" i="1"/>
  <c r="K9328" i="1"/>
  <c r="K9823" i="1"/>
  <c r="K5683" i="1"/>
  <c r="K7236" i="1"/>
  <c r="K7246" i="1"/>
  <c r="K6250" i="1"/>
  <c r="K7063" i="1"/>
  <c r="K2077" i="1"/>
  <c r="K4236" i="1"/>
  <c r="K560" i="1"/>
  <c r="K3834" i="1"/>
  <c r="K8486" i="1"/>
  <c r="K9765" i="1"/>
  <c r="K6189" i="1"/>
  <c r="K9482" i="1"/>
  <c r="K7109" i="1"/>
  <c r="K6579" i="1"/>
  <c r="K8211" i="1"/>
  <c r="K9697" i="1"/>
  <c r="K9928" i="1"/>
  <c r="K8842" i="1"/>
  <c r="K5473" i="1"/>
  <c r="K2382" i="1"/>
  <c r="K4462" i="1"/>
  <c r="K5569" i="1"/>
  <c r="K6317" i="1"/>
  <c r="K816" i="1"/>
  <c r="K2716" i="1"/>
  <c r="K6803" i="1"/>
  <c r="K1221" i="1"/>
  <c r="K8743" i="1"/>
  <c r="K8749" i="1"/>
  <c r="K8128" i="1"/>
  <c r="K3033" i="1"/>
  <c r="K2550" i="1"/>
  <c r="K3234" i="1"/>
  <c r="K2264" i="1"/>
  <c r="K5663" i="1"/>
  <c r="K8820" i="1"/>
  <c r="K1284" i="1"/>
  <c r="K7743" i="1"/>
  <c r="K3708" i="1"/>
  <c r="K9610" i="1"/>
  <c r="K6464" i="1"/>
  <c r="K6627" i="1"/>
  <c r="K2000" i="1"/>
  <c r="K6012" i="1"/>
  <c r="K6881" i="1"/>
  <c r="K5999" i="1"/>
  <c r="K556" i="1"/>
  <c r="K1263" i="1"/>
  <c r="K6995" i="1"/>
  <c r="K1909" i="1"/>
  <c r="K5396" i="1"/>
  <c r="K7767" i="1"/>
  <c r="K4836" i="1"/>
  <c r="K2456" i="1"/>
  <c r="K1809" i="1"/>
  <c r="K5875" i="1"/>
  <c r="K4585" i="1"/>
  <c r="K4818" i="1"/>
  <c r="K1481" i="1"/>
  <c r="K3278" i="1"/>
  <c r="K8338" i="1"/>
  <c r="K7602" i="1"/>
  <c r="K4966" i="1"/>
  <c r="K8910" i="1"/>
  <c r="K8377" i="1"/>
  <c r="K4488" i="1"/>
  <c r="K7014" i="1"/>
  <c r="K8200" i="1"/>
  <c r="K4032" i="1"/>
  <c r="K9297" i="1"/>
  <c r="K4478" i="1"/>
  <c r="K3506" i="1"/>
  <c r="K5488" i="1"/>
  <c r="K2447" i="1"/>
  <c r="K5946" i="1"/>
  <c r="K6390" i="1"/>
  <c r="K885" i="1"/>
  <c r="K518" i="1"/>
  <c r="K9322" i="1"/>
  <c r="K2284" i="1"/>
  <c r="K7079" i="1"/>
  <c r="K1787" i="1"/>
  <c r="K5896" i="1"/>
  <c r="K7695" i="1"/>
  <c r="K7087" i="1"/>
  <c r="K8143" i="1"/>
  <c r="K790" i="1"/>
  <c r="K9654" i="1"/>
  <c r="K1193" i="1"/>
  <c r="K5416" i="1"/>
  <c r="K4589" i="1"/>
  <c r="K4501" i="1"/>
  <c r="K9649" i="1"/>
  <c r="K1433" i="1"/>
  <c r="K7462" i="1"/>
  <c r="K1493" i="1"/>
  <c r="K2187" i="1"/>
  <c r="K5955" i="1"/>
  <c r="K1373" i="1"/>
  <c r="K104" i="1"/>
  <c r="K1329" i="1"/>
  <c r="K5412" i="1"/>
  <c r="K9608" i="1"/>
  <c r="K4923" i="1"/>
  <c r="K2117" i="1"/>
  <c r="K8849" i="1"/>
  <c r="K8267" i="1"/>
  <c r="K5226" i="1"/>
  <c r="K4856" i="1"/>
  <c r="K6046" i="1"/>
  <c r="K7228" i="1"/>
  <c r="K987" i="1"/>
  <c r="K4279" i="1"/>
  <c r="K9933" i="1"/>
  <c r="K8650" i="1"/>
  <c r="K7106" i="1"/>
  <c r="K7612" i="1"/>
  <c r="K2408" i="1"/>
  <c r="K9288" i="1"/>
  <c r="K2640" i="1"/>
  <c r="K120" i="1"/>
  <c r="K3683" i="1"/>
  <c r="K3179" i="1"/>
  <c r="K4759" i="1"/>
  <c r="K6703" i="1"/>
  <c r="K4906" i="1"/>
  <c r="K2290" i="1"/>
  <c r="K5661" i="1"/>
  <c r="K1852" i="1"/>
  <c r="K4886" i="1"/>
  <c r="K4603" i="1"/>
  <c r="K5986" i="1"/>
  <c r="K1117" i="1"/>
  <c r="K6971" i="1"/>
  <c r="K2401" i="1"/>
  <c r="K2377" i="1"/>
  <c r="K2362" i="1"/>
  <c r="K7983" i="1"/>
  <c r="K8019" i="1"/>
  <c r="K8036" i="1"/>
  <c r="K4797" i="1"/>
  <c r="K9781" i="1"/>
  <c r="K1614" i="1"/>
  <c r="K7304" i="1"/>
  <c r="K3296" i="1"/>
  <c r="K8808" i="1"/>
  <c r="K9985" i="1"/>
  <c r="K2847" i="1"/>
  <c r="K4269" i="1"/>
  <c r="K8527" i="1"/>
  <c r="K9400" i="1"/>
  <c r="K441" i="1"/>
  <c r="K3885" i="1"/>
  <c r="K3987" i="1"/>
  <c r="K6425" i="1"/>
  <c r="K397" i="1"/>
  <c r="K702" i="1"/>
  <c r="K8467" i="1"/>
  <c r="K2914" i="1"/>
  <c r="K1630" i="1"/>
  <c r="K8929" i="1"/>
  <c r="K9370" i="1"/>
  <c r="K3589" i="1"/>
  <c r="K8236" i="1"/>
  <c r="K1740" i="1"/>
  <c r="K7603" i="1"/>
  <c r="K6379" i="1"/>
  <c r="K2633" i="1"/>
  <c r="K3914" i="1"/>
  <c r="K3326" i="1"/>
  <c r="K7569" i="1"/>
  <c r="K2932" i="1"/>
  <c r="K2230" i="1"/>
  <c r="K6650" i="1"/>
  <c r="K7102" i="1"/>
  <c r="K3726" i="1"/>
  <c r="K7894" i="1"/>
  <c r="K4108" i="1"/>
  <c r="K7275" i="1"/>
  <c r="K1331" i="1"/>
  <c r="K1537" i="1"/>
  <c r="K8819" i="1"/>
  <c r="K8509" i="1"/>
  <c r="K2754" i="1"/>
  <c r="K4525" i="1"/>
  <c r="K739" i="1"/>
  <c r="K6790" i="1"/>
  <c r="K7871" i="1"/>
  <c r="K459" i="1"/>
  <c r="K2357" i="1"/>
  <c r="K7982" i="1"/>
  <c r="K1589" i="1"/>
  <c r="K9755" i="1"/>
  <c r="K912" i="1"/>
  <c r="K1977" i="1"/>
  <c r="K9548" i="1"/>
  <c r="K9841" i="1"/>
  <c r="K7434" i="1"/>
  <c r="K1545" i="1"/>
  <c r="K2625" i="1"/>
  <c r="K3906" i="1"/>
  <c r="K6108" i="1"/>
  <c r="K8530" i="1"/>
  <c r="K1039" i="1"/>
  <c r="K7533" i="1"/>
  <c r="K7842" i="1"/>
  <c r="K1126" i="1"/>
  <c r="K7137" i="1"/>
  <c r="K3641" i="1"/>
  <c r="K3056" i="1"/>
  <c r="K2209" i="1"/>
  <c r="K3098" i="1"/>
  <c r="K9911" i="1"/>
  <c r="K981" i="1"/>
  <c r="K1186" i="1"/>
  <c r="K6432" i="1"/>
  <c r="K5456" i="1"/>
  <c r="K9795" i="1"/>
  <c r="K2572" i="1"/>
  <c r="K7744" i="1"/>
  <c r="K681" i="1"/>
  <c r="K7139" i="1"/>
  <c r="K2670" i="1"/>
  <c r="K2198" i="1"/>
  <c r="I10005" i="1"/>
  <c r="J10005" i="1"/>
  <c r="H10005" i="1"/>
</calcChain>
</file>

<file path=xl/sharedStrings.xml><?xml version="1.0" encoding="utf-8"?>
<sst xmlns="http://schemas.openxmlformats.org/spreadsheetml/2006/main" count="80130" uniqueCount="475">
  <si>
    <t>Customer_ID</t>
  </si>
  <si>
    <t>Customer_Name</t>
  </si>
  <si>
    <t>Age</t>
  </si>
  <si>
    <t>Gender</t>
  </si>
  <si>
    <t>City</t>
  </si>
  <si>
    <t>Product_Category</t>
  </si>
  <si>
    <t>Purchase_Amount</t>
  </si>
  <si>
    <t>Campaign_Cost</t>
  </si>
  <si>
    <t>Revenue</t>
  </si>
  <si>
    <t>Profit</t>
  </si>
  <si>
    <t>ROI</t>
  </si>
  <si>
    <t>Customer_Segment</t>
  </si>
  <si>
    <t>Purchase_Date</t>
  </si>
  <si>
    <t>Marketing_Channel</t>
  </si>
  <si>
    <t>Campaign_Response</t>
  </si>
  <si>
    <t>Priya</t>
  </si>
  <si>
    <t>Female</t>
  </si>
  <si>
    <t>Bangalore</t>
  </si>
  <si>
    <t>Beauty</t>
  </si>
  <si>
    <t>New Customer</t>
  </si>
  <si>
    <t>2023-12-26</t>
  </si>
  <si>
    <t>SMS</t>
  </si>
  <si>
    <t>No</t>
  </si>
  <si>
    <t>Sneha</t>
  </si>
  <si>
    <t>Male</t>
  </si>
  <si>
    <t>Sports</t>
  </si>
  <si>
    <t>Low Value</t>
  </si>
  <si>
    <t>2023-03-09</t>
  </si>
  <si>
    <t>Referral</t>
  </si>
  <si>
    <t>Amit</t>
  </si>
  <si>
    <t>Hyderabad</t>
  </si>
  <si>
    <t>Returning Customer</t>
  </si>
  <si>
    <t>2023-05-11</t>
  </si>
  <si>
    <t>Email</t>
  </si>
  <si>
    <t>Rahul</t>
  </si>
  <si>
    <t>Ahmedabad</t>
  </si>
  <si>
    <t>Home</t>
  </si>
  <si>
    <t>High Value</t>
  </si>
  <si>
    <t>2023-09-07</t>
  </si>
  <si>
    <t>Yes</t>
  </si>
  <si>
    <t>Simran</t>
  </si>
  <si>
    <t>Chennai</t>
  </si>
  <si>
    <t>Clothing</t>
  </si>
  <si>
    <t>2023-07-10</t>
  </si>
  <si>
    <t>Neha</t>
  </si>
  <si>
    <t>2023-04-11</t>
  </si>
  <si>
    <t>2023-05-21</t>
  </si>
  <si>
    <t>Pooja</t>
  </si>
  <si>
    <t>2023-07-27</t>
  </si>
  <si>
    <t>Electronics</t>
  </si>
  <si>
    <t>2023-04-15</t>
  </si>
  <si>
    <t>Website</t>
  </si>
  <si>
    <t>Arjun</t>
  </si>
  <si>
    <t>Pune</t>
  </si>
  <si>
    <t>Medium Value</t>
  </si>
  <si>
    <t>2023-11-26</t>
  </si>
  <si>
    <t>Social Media</t>
  </si>
  <si>
    <t>Kolkata</t>
  </si>
  <si>
    <t>2023-05-23</t>
  </si>
  <si>
    <t>Delhi</t>
  </si>
  <si>
    <t>2023-12-13</t>
  </si>
  <si>
    <t>2023-03-23</t>
  </si>
  <si>
    <t>2023-02-07</t>
  </si>
  <si>
    <t>2023-01-19</t>
  </si>
  <si>
    <t>2023-02-09</t>
  </si>
  <si>
    <t>2023-12-09</t>
  </si>
  <si>
    <t>Mumbai</t>
  </si>
  <si>
    <t>2023-10-07</t>
  </si>
  <si>
    <t>2023-03-13</t>
  </si>
  <si>
    <t>2023-09-22</t>
  </si>
  <si>
    <t>2023-08-26</t>
  </si>
  <si>
    <t>2023-09-10</t>
  </si>
  <si>
    <t>2023-10-22</t>
  </si>
  <si>
    <t>2023-02-01</t>
  </si>
  <si>
    <t>2023-08-27</t>
  </si>
  <si>
    <t>2023-03-06</t>
  </si>
  <si>
    <t>2023-09-01</t>
  </si>
  <si>
    <t>2023-03-30</t>
  </si>
  <si>
    <t>2023-12-28</t>
  </si>
  <si>
    <t>2023-02-10</t>
  </si>
  <si>
    <t>2023-03-20</t>
  </si>
  <si>
    <t>2023-02-14</t>
  </si>
  <si>
    <t>2023-05-18</t>
  </si>
  <si>
    <t>2023-12-31</t>
  </si>
  <si>
    <t>Karan</t>
  </si>
  <si>
    <t>2023-02-05</t>
  </si>
  <si>
    <t>2023-05-30</t>
  </si>
  <si>
    <t>2023-05-13</t>
  </si>
  <si>
    <t>2023-12-19</t>
  </si>
  <si>
    <t>2023-04-19</t>
  </si>
  <si>
    <t>2023-10-24</t>
  </si>
  <si>
    <t>2023-01-07</t>
  </si>
  <si>
    <t>Raj</t>
  </si>
  <si>
    <t>2023-04-05</t>
  </si>
  <si>
    <t>2023-02-18</t>
  </si>
  <si>
    <t>2023-09-14</t>
  </si>
  <si>
    <t>2023-04-01</t>
  </si>
  <si>
    <t>2023-06-18</t>
  </si>
  <si>
    <t>2023-08-09</t>
  </si>
  <si>
    <t>2023-11-07</t>
  </si>
  <si>
    <t>2023-08-10</t>
  </si>
  <si>
    <t>2023-02-08</t>
  </si>
  <si>
    <t>2023-11-25</t>
  </si>
  <si>
    <t>2023-10-18</t>
  </si>
  <si>
    <t>2023-01-31</t>
  </si>
  <si>
    <t>2023-04-07</t>
  </si>
  <si>
    <t>2023-09-06</t>
  </si>
  <si>
    <t>2023-04-20</t>
  </si>
  <si>
    <t>2023-02-28</t>
  </si>
  <si>
    <t>2023-05-10</t>
  </si>
  <si>
    <t>2023-11-28</t>
  </si>
  <si>
    <t>2023-02-13</t>
  </si>
  <si>
    <t>2023-01-12</t>
  </si>
  <si>
    <t>2023-10-09</t>
  </si>
  <si>
    <t>2023-10-02</t>
  </si>
  <si>
    <t>2023-01-23</t>
  </si>
  <si>
    <t>2023-09-21</t>
  </si>
  <si>
    <t>2023-12-23</t>
  </si>
  <si>
    <t>2023-11-17</t>
  </si>
  <si>
    <t>2023-01-10</t>
  </si>
  <si>
    <t>2023-02-12</t>
  </si>
  <si>
    <t>2023-06-25</t>
  </si>
  <si>
    <t>2023-05-16</t>
  </si>
  <si>
    <t>2023-10-11</t>
  </si>
  <si>
    <t>2023-06-08</t>
  </si>
  <si>
    <t>2023-07-01</t>
  </si>
  <si>
    <t>2023-11-05</t>
  </si>
  <si>
    <t>2023-12-07</t>
  </si>
  <si>
    <t>2023-12-20</t>
  </si>
  <si>
    <t>2023-03-27</t>
  </si>
  <si>
    <t>2023-02-19</t>
  </si>
  <si>
    <t>2023-05-03</t>
  </si>
  <si>
    <t>2023-10-13</t>
  </si>
  <si>
    <t>2023-04-28</t>
  </si>
  <si>
    <t>2023-07-05</t>
  </si>
  <si>
    <t>2023-05-26</t>
  </si>
  <si>
    <t>2023-11-29</t>
  </si>
  <si>
    <t>2023-06-11</t>
  </si>
  <si>
    <t>2023-07-23</t>
  </si>
  <si>
    <t>2023-07-29</t>
  </si>
  <si>
    <t>2023-12-12</t>
  </si>
  <si>
    <t>2023-05-04</t>
  </si>
  <si>
    <t>2023-06-12</t>
  </si>
  <si>
    <t>2023-04-09</t>
  </si>
  <si>
    <t>2023-06-24</t>
  </si>
  <si>
    <t>2023-03-24</t>
  </si>
  <si>
    <t>2023-04-23</t>
  </si>
  <si>
    <t>2023-10-28</t>
  </si>
  <si>
    <t>2023-09-30</t>
  </si>
  <si>
    <t>2023-03-16</t>
  </si>
  <si>
    <t>2023-04-29</t>
  </si>
  <si>
    <t>2023-05-20</t>
  </si>
  <si>
    <t>2023-11-20</t>
  </si>
  <si>
    <t>2023-04-14</t>
  </si>
  <si>
    <t>2023-09-26</t>
  </si>
  <si>
    <t>2023-07-31</t>
  </si>
  <si>
    <t>2023-04-12</t>
  </si>
  <si>
    <t>2023-03-25</t>
  </si>
  <si>
    <t>2023-01-08</t>
  </si>
  <si>
    <t>2023-04-18</t>
  </si>
  <si>
    <t>2023-04-16</t>
  </si>
  <si>
    <t>2023-01-22</t>
  </si>
  <si>
    <t>2023-01-24</t>
  </si>
  <si>
    <t>2023-11-12</t>
  </si>
  <si>
    <t>2023-11-15</t>
  </si>
  <si>
    <t>2023-11-04</t>
  </si>
  <si>
    <t>2023-09-15</t>
  </si>
  <si>
    <t>2023-09-05</t>
  </si>
  <si>
    <t>2023-02-03</t>
  </si>
  <si>
    <t>2023-06-26</t>
  </si>
  <si>
    <t>2023-08-13</t>
  </si>
  <si>
    <t>2023-01-18</t>
  </si>
  <si>
    <t>2023-11-03</t>
  </si>
  <si>
    <t>2023-06-03</t>
  </si>
  <si>
    <t>2023-03-19</t>
  </si>
  <si>
    <t>2023-05-31</t>
  </si>
  <si>
    <t>2023-05-14</t>
  </si>
  <si>
    <t>2023-06-15</t>
  </si>
  <si>
    <t>2023-03-05</t>
  </si>
  <si>
    <t>2023-01-16</t>
  </si>
  <si>
    <t>2023-11-24</t>
  </si>
  <si>
    <t>2023-08-16</t>
  </si>
  <si>
    <t>2023-05-19</t>
  </si>
  <si>
    <t>2023-07-21</t>
  </si>
  <si>
    <t>2023-03-18</t>
  </si>
  <si>
    <t>2023-06-30</t>
  </si>
  <si>
    <t>2023-06-23</t>
  </si>
  <si>
    <t>2023-12-04</t>
  </si>
  <si>
    <t>2023-03-29</t>
  </si>
  <si>
    <t>2023-05-06</t>
  </si>
  <si>
    <t>2023-10-26</t>
  </si>
  <si>
    <t>2023-06-07</t>
  </si>
  <si>
    <t>2023-08-04</t>
  </si>
  <si>
    <t>2023-11-09</t>
  </si>
  <si>
    <t>2023-09-09</t>
  </si>
  <si>
    <t>2023-10-12</t>
  </si>
  <si>
    <t>2023-07-06</t>
  </si>
  <si>
    <t>2023-03-07</t>
  </si>
  <si>
    <t>2023-07-08</t>
  </si>
  <si>
    <t>2023-01-14</t>
  </si>
  <si>
    <t>2023-10-25</t>
  </si>
  <si>
    <t>2023-10-20</t>
  </si>
  <si>
    <t>2023-06-05</t>
  </si>
  <si>
    <t>2023-12-16</t>
  </si>
  <si>
    <t>2023-10-23</t>
  </si>
  <si>
    <t>2023-11-10</t>
  </si>
  <si>
    <t>2023-11-18</t>
  </si>
  <si>
    <t>2023-10-04</t>
  </si>
  <si>
    <t>2023-06-19</t>
  </si>
  <si>
    <t>2023-04-24</t>
  </si>
  <si>
    <t>2023-10-16</t>
  </si>
  <si>
    <t>2023-03-08</t>
  </si>
  <si>
    <t>2023-08-24</t>
  </si>
  <si>
    <t>2023-08-01</t>
  </si>
  <si>
    <t>2023-01-06</t>
  </si>
  <si>
    <t>2023-10-14</t>
  </si>
  <si>
    <t>2023-02-06</t>
  </si>
  <si>
    <t>2023-09-16</t>
  </si>
  <si>
    <t>2023-01-27</t>
  </si>
  <si>
    <t>2023-10-30</t>
  </si>
  <si>
    <t>2023-07-18</t>
  </si>
  <si>
    <t>2023-12-10</t>
  </si>
  <si>
    <t>2023-08-22</t>
  </si>
  <si>
    <t>2023-12-24</t>
  </si>
  <si>
    <t>2023-04-17</t>
  </si>
  <si>
    <t>2023-02-25</t>
  </si>
  <si>
    <t>2023-07-04</t>
  </si>
  <si>
    <t>2023-08-02</t>
  </si>
  <si>
    <t>2023-04-08</t>
  </si>
  <si>
    <t>2023-01-25</t>
  </si>
  <si>
    <t>2023-10-05</t>
  </si>
  <si>
    <t>2023-07-12</t>
  </si>
  <si>
    <t>2023-07-24</t>
  </si>
  <si>
    <t>2023-09-29</t>
  </si>
  <si>
    <t>2023-10-03</t>
  </si>
  <si>
    <t>2023-08-05</t>
  </si>
  <si>
    <t>2023-06-02</t>
  </si>
  <si>
    <t>2023-01-01</t>
  </si>
  <si>
    <t>2023-05-22</t>
  </si>
  <si>
    <t>2023-09-23</t>
  </si>
  <si>
    <t>2023-06-10</t>
  </si>
  <si>
    <t>2023-09-02</t>
  </si>
  <si>
    <t>2023-04-04</t>
  </si>
  <si>
    <t>2023-10-31</t>
  </si>
  <si>
    <t>2023-06-01</t>
  </si>
  <si>
    <t>2023-03-15</t>
  </si>
  <si>
    <t>2023-07-02</t>
  </si>
  <si>
    <t>2023-09-18</t>
  </si>
  <si>
    <t>2023-01-02</t>
  </si>
  <si>
    <t>2023-09-27</t>
  </si>
  <si>
    <t>2023-01-20</t>
  </si>
  <si>
    <t>2023-01-21</t>
  </si>
  <si>
    <t>2023-12-27</t>
  </si>
  <si>
    <t>2023-01-28</t>
  </si>
  <si>
    <t>2023-12-11</t>
  </si>
  <si>
    <t>2023-05-08</t>
  </si>
  <si>
    <t>2023-03-01</t>
  </si>
  <si>
    <t>2023-02-11</t>
  </si>
  <si>
    <t>2023-11-06</t>
  </si>
  <si>
    <t>2023-09-13</t>
  </si>
  <si>
    <t>2023-06-14</t>
  </si>
  <si>
    <t>2023-12-18</t>
  </si>
  <si>
    <t>2023-01-03</t>
  </si>
  <si>
    <t>2023-08-12</t>
  </si>
  <si>
    <t>2023-02-17</t>
  </si>
  <si>
    <t>2023-02-16</t>
  </si>
  <si>
    <t>2023-09-20</t>
  </si>
  <si>
    <t>2023-04-22</t>
  </si>
  <si>
    <t>2023-06-28</t>
  </si>
  <si>
    <t>2023-07-28</t>
  </si>
  <si>
    <t>2023-02-02</t>
  </si>
  <si>
    <t>2023-08-30</t>
  </si>
  <si>
    <t>2023-08-23</t>
  </si>
  <si>
    <t>2023-09-12</t>
  </si>
  <si>
    <t>2023-09-11</t>
  </si>
  <si>
    <t>2023-01-30</t>
  </si>
  <si>
    <t>2023-11-11</t>
  </si>
  <si>
    <t>2023-04-25</t>
  </si>
  <si>
    <t>2023-09-04</t>
  </si>
  <si>
    <t>2023-05-29</t>
  </si>
  <si>
    <t>2023-05-15</t>
  </si>
  <si>
    <t>2023-08-08</t>
  </si>
  <si>
    <t>2023-05-02</t>
  </si>
  <si>
    <t>2023-06-17</t>
  </si>
  <si>
    <t>2023-04-13</t>
  </si>
  <si>
    <t>2023-02-23</t>
  </si>
  <si>
    <t>2023-04-06</t>
  </si>
  <si>
    <t>2023-02-04</t>
  </si>
  <si>
    <t>2023-05-09</t>
  </si>
  <si>
    <t>2023-12-06</t>
  </si>
  <si>
    <t>2023-08-07</t>
  </si>
  <si>
    <t>2023-05-24</t>
  </si>
  <si>
    <t>2023-10-17</t>
  </si>
  <si>
    <t>2023-07-16</t>
  </si>
  <si>
    <t>2023-01-11</t>
  </si>
  <si>
    <t>2023-12-21</t>
  </si>
  <si>
    <t>2023-12-03</t>
  </si>
  <si>
    <t>2023-10-01</t>
  </si>
  <si>
    <t>2023-08-19</t>
  </si>
  <si>
    <t>2023-05-27</t>
  </si>
  <si>
    <t>2023-08-31</t>
  </si>
  <si>
    <t>2023-03-11</t>
  </si>
  <si>
    <t>2023-08-17</t>
  </si>
  <si>
    <t>2023-04-02</t>
  </si>
  <si>
    <t>2023-02-21</t>
  </si>
  <si>
    <t>2023-07-22</t>
  </si>
  <si>
    <t>2023-01-05</t>
  </si>
  <si>
    <t>2023-09-17</t>
  </si>
  <si>
    <t>2023-07-07</t>
  </si>
  <si>
    <t>2023-07-03</t>
  </si>
  <si>
    <t>2023-04-03</t>
  </si>
  <si>
    <t>2023-02-26</t>
  </si>
  <si>
    <t>2023-07-26</t>
  </si>
  <si>
    <t>2023-02-27</t>
  </si>
  <si>
    <t>2023-07-17</t>
  </si>
  <si>
    <t>2023-08-14</t>
  </si>
  <si>
    <t>2023-06-27</t>
  </si>
  <si>
    <t>2023-11-27</t>
  </si>
  <si>
    <t>2023-03-12</t>
  </si>
  <si>
    <t>2023-11-23</t>
  </si>
  <si>
    <t>2023-05-12</t>
  </si>
  <si>
    <t>2023-09-03</t>
  </si>
  <si>
    <t>2023-06-13</t>
  </si>
  <si>
    <t>2023-11-19</t>
  </si>
  <si>
    <t>2023-03-03</t>
  </si>
  <si>
    <t>2023-07-20</t>
  </si>
  <si>
    <t>2023-06-29</t>
  </si>
  <si>
    <t>2023-10-19</t>
  </si>
  <si>
    <t>2023-05-17</t>
  </si>
  <si>
    <t>2023-04-10</t>
  </si>
  <si>
    <t>2023-07-19</t>
  </si>
  <si>
    <t>2023-09-25</t>
  </si>
  <si>
    <t>2023-10-08</t>
  </si>
  <si>
    <t>2023-03-22</t>
  </si>
  <si>
    <t>2023-03-26</t>
  </si>
  <si>
    <t>2023-07-11</t>
  </si>
  <si>
    <t>2023-08-15</t>
  </si>
  <si>
    <t>2023-09-28</t>
  </si>
  <si>
    <t>2023-06-04</t>
  </si>
  <si>
    <t>2023-08-03</t>
  </si>
  <si>
    <t>2023-07-25</t>
  </si>
  <si>
    <t>2023-12-29</t>
  </si>
  <si>
    <t>2023-01-09</t>
  </si>
  <si>
    <t>2023-12-01</t>
  </si>
  <si>
    <t>2023-01-29</t>
  </si>
  <si>
    <t>2023-03-31</t>
  </si>
  <si>
    <t>2023-05-05</t>
  </si>
  <si>
    <t>2023-12-05</t>
  </si>
  <si>
    <t>2023-11-21</t>
  </si>
  <si>
    <t>2024-01-01</t>
  </si>
  <si>
    <t>2023-11-02</t>
  </si>
  <si>
    <t>2023-08-11</t>
  </si>
  <si>
    <t>2023-02-22</t>
  </si>
  <si>
    <t>2023-12-02</t>
  </si>
  <si>
    <t>2023-12-22</t>
  </si>
  <si>
    <t>2023-07-09</t>
  </si>
  <si>
    <t>2023-11-13</t>
  </si>
  <si>
    <t>2023-11-14</t>
  </si>
  <si>
    <t>2023-11-01</t>
  </si>
  <si>
    <t>2023-07-30</t>
  </si>
  <si>
    <t>2023-08-06</t>
  </si>
  <si>
    <t>2023-01-04</t>
  </si>
  <si>
    <t>2023-06-09</t>
  </si>
  <si>
    <t>2023-07-13</t>
  </si>
  <si>
    <t>2023-02-15</t>
  </si>
  <si>
    <t>2023-06-16</t>
  </si>
  <si>
    <t>2023-06-22</t>
  </si>
  <si>
    <t>2023-02-20</t>
  </si>
  <si>
    <t>2023-05-28</t>
  </si>
  <si>
    <t>2023-10-29</t>
  </si>
  <si>
    <t>2023-07-15</t>
  </si>
  <si>
    <t>2023-10-21</t>
  </si>
  <si>
    <t>2023-09-24</t>
  </si>
  <si>
    <t>2023-11-22</t>
  </si>
  <si>
    <t>2023-04-30</t>
  </si>
  <si>
    <t>2023-03-10</t>
  </si>
  <si>
    <t>2023-08-20</t>
  </si>
  <si>
    <t>2023-03-14</t>
  </si>
  <si>
    <t>2023-06-20</t>
  </si>
  <si>
    <t>2023-03-21</t>
  </si>
  <si>
    <t>2023-04-26</t>
  </si>
  <si>
    <t>2023-11-30</t>
  </si>
  <si>
    <t>2023-06-21</t>
  </si>
  <si>
    <t>2023-12-14</t>
  </si>
  <si>
    <t>2023-03-04</t>
  </si>
  <si>
    <t>2023-09-08</t>
  </si>
  <si>
    <t>2023-08-18</t>
  </si>
  <si>
    <t>2023-05-25</t>
  </si>
  <si>
    <t>2023-11-16</t>
  </si>
  <si>
    <t>2023-10-10</t>
  </si>
  <si>
    <t>2023-10-06</t>
  </si>
  <si>
    <t>2023-01-26</t>
  </si>
  <si>
    <t>2023-08-29</t>
  </si>
  <si>
    <t>2023-10-27</t>
  </si>
  <si>
    <t>2023-04-27</t>
  </si>
  <si>
    <t>2023-02-24</t>
  </si>
  <si>
    <t>2023-06-06</t>
  </si>
  <si>
    <t>2023-10-15</t>
  </si>
  <si>
    <t>2023-01-13</t>
  </si>
  <si>
    <t>2023-12-17</t>
  </si>
  <si>
    <t>2023-08-28</t>
  </si>
  <si>
    <t>2023-03-02</t>
  </si>
  <si>
    <t>2023-01-15</t>
  </si>
  <si>
    <t>2023-09-19</t>
  </si>
  <si>
    <t>2023-03-28</t>
  </si>
  <si>
    <t>2023-07-14</t>
  </si>
  <si>
    <t>2023-01-17</t>
  </si>
  <si>
    <t>2023-12-25</t>
  </si>
  <si>
    <t>2023-12-30</t>
  </si>
  <si>
    <t>2023-05-07</t>
  </si>
  <si>
    <t>2023-03-17</t>
  </si>
  <si>
    <t>2023-04-21</t>
  </si>
  <si>
    <t>2023-12-08</t>
  </si>
  <si>
    <t>2023-12-15</t>
  </si>
  <si>
    <t>2023-05-01</t>
  </si>
  <si>
    <t>2023-08-25</t>
  </si>
  <si>
    <t>2023-08-21</t>
  </si>
  <si>
    <t>2023-11-08</t>
  </si>
  <si>
    <t>QUE 1 COUNT</t>
  </si>
  <si>
    <t>QUE 2  COUNTBLANK</t>
  </si>
  <si>
    <t>Month</t>
  </si>
  <si>
    <t>QUE 3 NO DUPLICATE FOUND</t>
  </si>
  <si>
    <t>QUE 4 CONVERTED INTO MONTH</t>
  </si>
  <si>
    <t>QUE 5 IF STATEMENT PROFIT AND LOSS</t>
  </si>
  <si>
    <t>Profit/Loss</t>
  </si>
  <si>
    <t>QUE 6 RETURNING CUSTOMER SEGMENT</t>
  </si>
  <si>
    <t>Age_Group</t>
  </si>
  <si>
    <t>QUE 7  YOUNG ADULT AND SENIOR</t>
  </si>
  <si>
    <t>QUE 8 FILTER HIGHEST TO LOWEST</t>
  </si>
  <si>
    <t>QUE 9 TOTAL REVENUE</t>
  </si>
  <si>
    <t>QUE 10 AVEREGAE OF PROFIT PER CUSTOMER</t>
  </si>
  <si>
    <t>QUE 11 MAXIMUM PURCHASE AMOUNT</t>
  </si>
  <si>
    <t>QUE 12 MINIMUM CAMPAIGN COST</t>
  </si>
  <si>
    <t>QUE 13 CUSTOMER RESPONDS YES USING COUNTIF</t>
  </si>
  <si>
    <t>QUE 14 TOTAL CAMPAIGN COST FOR ELECTRONIC CATAGORYs</t>
  </si>
  <si>
    <t>QUE 15 OVERALL AVERAGE ROI</t>
  </si>
  <si>
    <t>QUE 16 NUMBER OF CUSTOMERS IN EACH CUSTOMER SEGMENT</t>
  </si>
  <si>
    <t>High value</t>
  </si>
  <si>
    <t>Row Labels</t>
  </si>
  <si>
    <t>Sum of Revenue</t>
  </si>
  <si>
    <t>QUE 17 TOTAL REV BY MARKETING CHANNEL</t>
  </si>
  <si>
    <t>QUE 18 TOP 5 CITIES BY TOTAL PROFIT</t>
  </si>
  <si>
    <t>Sum of Profit</t>
  </si>
  <si>
    <t>Average of ROI</t>
  </si>
  <si>
    <t>QUE 19 AVERAGE ROI BY PRODUCT CATEGORY</t>
  </si>
  <si>
    <t>QUE 20 CUSTOMER SEGMENT GENERATE HIGHER VALUE</t>
  </si>
  <si>
    <t>Sum of Campaign_Cost</t>
  </si>
  <si>
    <t>QUE 21 TOTAL CAMPAIGN COST BY MARKETING CHANNEL</t>
  </si>
  <si>
    <t xml:space="preserve">QUE 22  RESPONSE RATE FOR EACH MARKETING CHANNEL </t>
  </si>
  <si>
    <t>Jan</t>
  </si>
  <si>
    <t>Feb</t>
  </si>
  <si>
    <t>Mar</t>
  </si>
  <si>
    <t>Apr</t>
  </si>
  <si>
    <t>May</t>
  </si>
  <si>
    <t>Jun</t>
  </si>
  <si>
    <t>Jul</t>
  </si>
  <si>
    <t>Aug</t>
  </si>
  <si>
    <t>Sep</t>
  </si>
  <si>
    <t>Oct</t>
  </si>
  <si>
    <t>Nov</t>
  </si>
  <si>
    <t>Dec</t>
  </si>
  <si>
    <t>QUE 23 MONTH WISE HIGHEST REVENUE</t>
  </si>
  <si>
    <t>QUE 24 COUNT OF CUSTOMERS BY CUSTOMER_SEGMENTs</t>
  </si>
  <si>
    <t>Count of Customer_ID</t>
  </si>
  <si>
    <t>Column Labels</t>
  </si>
  <si>
    <t>MARKETING DASHBOARD</t>
  </si>
  <si>
    <t>QUE 25 = WEBSITE</t>
  </si>
  <si>
    <t>QUE 26 = CLOTHING</t>
  </si>
  <si>
    <t>QUE 27 = PROFIT/LOSS FILTER</t>
  </si>
  <si>
    <t>QUE 28 =  PUNE</t>
  </si>
  <si>
    <t>Total Revenue 36891955</t>
  </si>
  <si>
    <t>Total Profit 26660418</t>
  </si>
  <si>
    <t>Average ROI 5.8781137</t>
  </si>
  <si>
    <t>Response Rate 0.4966</t>
  </si>
  <si>
    <t>parthraj_paija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</si>
</sst>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yy;@"/>
  </numFmts>
  <fonts count="5">
    <font>
      <sz val="11"/>
      <color theme="1"/>
      <name val="Calibri"/>
      <family val="2"/>
      <scheme val="minor"/>
    </font>
    <font>
      <b/>
      <sz val="11"/>
      <color theme="1"/>
      <name val="Calibri"/>
      <family val="2"/>
      <scheme val="minor"/>
    </font>
    <font>
      <sz val="10"/>
      <color theme="1"/>
      <name val="Arial Unicode MS"/>
    </font>
    <font>
      <b/>
      <sz val="20"/>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5">
    <xf numFmtId="0" fontId="0" fillId="0" borderId="0" xfId="0"/>
    <xf numFmtId="2" fontId="0" fillId="0" borderId="0" xfId="0" applyNumberFormat="1"/>
    <xf numFmtId="164" fontId="0" fillId="0" borderId="0" xfId="0" applyNumberFormat="1"/>
    <xf numFmtId="165" fontId="0" fillId="0" borderId="0" xfId="0" applyNumberFormat="1"/>
    <xf numFmtId="0" fontId="2" fillId="0" borderId="0" xfId="0" applyFont="1" applyAlignment="1">
      <alignment vertical="center"/>
    </xf>
    <xf numFmtId="0" fontId="1" fillId="0" borderId="0" xfId="0" applyFont="1"/>
    <xf numFmtId="2" fontId="1" fillId="0" borderId="0" xfId="0" applyNumberFormat="1" applyFont="1"/>
    <xf numFmtId="164" fontId="1" fillId="0" borderId="0" xfId="0" applyNumberFormat="1" applyFont="1"/>
    <xf numFmtId="165"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right"/>
    </xf>
    <xf numFmtId="0" fontId="0" fillId="2" borderId="0" xfId="0" applyFill="1"/>
    <xf numFmtId="0" fontId="3" fillId="2" borderId="0" xfId="0" applyFont="1" applyFill="1"/>
    <xf numFmtId="0" fontId="4" fillId="3" borderId="0" xfId="0" applyFont="1" applyFill="1" applyAlignment="1">
      <alignment horizontal="center" vertical="center"/>
    </xf>
  </cellXfs>
  <cellStyles count="1">
    <cellStyle name="Normal" xfId="0" builtinId="0"/>
  </cellStyles>
  <dxfs count="5">
    <dxf>
      <alignment horizontal="right"/>
    </dxf>
    <dxf>
      <numFmt numFmtId="165" formatCode="m/d/yyyy;@"/>
    </dxf>
    <dxf>
      <numFmt numFmtId="164" formatCode="yyyy/mm/dd;@"/>
    </dxf>
    <dxf>
      <numFmt numFmtId="2" formatCode="0.00"/>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17 TOTAL REV BY MAR_CHA!PivotTable1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Marketing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17 TOTAL REV BY MAR_CHA'!$B$3</c:f>
              <c:strCache>
                <c:ptCount val="1"/>
                <c:pt idx="0">
                  <c:v>Total</c:v>
                </c:pt>
              </c:strCache>
            </c:strRef>
          </c:tx>
          <c:spPr>
            <a:solidFill>
              <a:schemeClr val="accent1"/>
            </a:solidFill>
            <a:ln>
              <a:noFill/>
            </a:ln>
            <a:effectLst/>
          </c:spPr>
          <c:invertIfNegative val="0"/>
          <c:cat>
            <c:strRef>
              <c:f>'QUE 17 TOTAL REV BY MAR_CHA'!$A$4:$A$8</c:f>
              <c:strCache>
                <c:ptCount val="5"/>
                <c:pt idx="0">
                  <c:v>Email</c:v>
                </c:pt>
                <c:pt idx="1">
                  <c:v>Referral</c:v>
                </c:pt>
                <c:pt idx="2">
                  <c:v>SMS</c:v>
                </c:pt>
                <c:pt idx="3">
                  <c:v>Social Media</c:v>
                </c:pt>
                <c:pt idx="4">
                  <c:v>Website</c:v>
                </c:pt>
              </c:strCache>
            </c:strRef>
          </c:cat>
          <c:val>
            <c:numRef>
              <c:f>'QUE 17 TOTAL REV BY MAR_CHA'!$B$4:$B$8</c:f>
              <c:numCache>
                <c:formatCode>General</c:formatCode>
                <c:ptCount val="5"/>
                <c:pt idx="0">
                  <c:v>7003795.2499999935</c:v>
                </c:pt>
                <c:pt idx="1">
                  <c:v>7331800.7799999956</c:v>
                </c:pt>
                <c:pt idx="2">
                  <c:v>7617035.569999991</c:v>
                </c:pt>
                <c:pt idx="3">
                  <c:v>7248999.0599999884</c:v>
                </c:pt>
                <c:pt idx="4">
                  <c:v>7690324.2300000042</c:v>
                </c:pt>
              </c:numCache>
            </c:numRef>
          </c:val>
          <c:extLst>
            <c:ext xmlns:c16="http://schemas.microsoft.com/office/drawing/2014/chart" uri="{C3380CC4-5D6E-409C-BE32-E72D297353CC}">
              <c16:uniqueId val="{00000000-455C-4D83-BDC2-F245A05E5FC7}"/>
            </c:ext>
          </c:extLst>
        </c:ser>
        <c:dLbls>
          <c:showLegendKey val="0"/>
          <c:showVal val="0"/>
          <c:showCatName val="0"/>
          <c:showSerName val="0"/>
          <c:showPercent val="0"/>
          <c:showBubbleSize val="0"/>
        </c:dLbls>
        <c:gapWidth val="219"/>
        <c:overlap val="-27"/>
        <c:axId val="1244423680"/>
        <c:axId val="1244424640"/>
      </c:barChart>
      <c:catAx>
        <c:axId val="124442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24640"/>
        <c:crosses val="autoZero"/>
        <c:auto val="1"/>
        <c:lblAlgn val="ctr"/>
        <c:lblOffset val="100"/>
        <c:noMultiLvlLbl val="0"/>
      </c:catAx>
      <c:valAx>
        <c:axId val="124442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2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18 TOP 5 CITIES!PivotTable2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Cities</a:t>
            </a:r>
            <a:r>
              <a:rPr lang="en-IN" baseline="0"/>
              <a:t> by Total Profits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 18 TOP 5 CITIES'!$B$3</c:f>
              <c:strCache>
                <c:ptCount val="1"/>
                <c:pt idx="0">
                  <c:v>Total</c:v>
                </c:pt>
              </c:strCache>
            </c:strRef>
          </c:tx>
          <c:spPr>
            <a:solidFill>
              <a:schemeClr val="accent1"/>
            </a:solidFill>
            <a:ln>
              <a:noFill/>
            </a:ln>
            <a:effectLst/>
          </c:spPr>
          <c:invertIfNegative val="0"/>
          <c:cat>
            <c:strRef>
              <c:f>'QUE 18 TOP 5 CITIES'!$A$4:$A$8</c:f>
              <c:strCache>
                <c:ptCount val="5"/>
                <c:pt idx="0">
                  <c:v>Pune</c:v>
                </c:pt>
                <c:pt idx="1">
                  <c:v>Hyderabad</c:v>
                </c:pt>
                <c:pt idx="2">
                  <c:v>Kolkata</c:v>
                </c:pt>
                <c:pt idx="3">
                  <c:v>Bangalore</c:v>
                </c:pt>
                <c:pt idx="4">
                  <c:v>Delhi</c:v>
                </c:pt>
              </c:strCache>
            </c:strRef>
          </c:cat>
          <c:val>
            <c:numRef>
              <c:f>'QUE 18 TOP 5 CITIES'!$B$4:$B$8</c:f>
              <c:numCache>
                <c:formatCode>General</c:formatCode>
                <c:ptCount val="5"/>
                <c:pt idx="0">
                  <c:v>3516495.7099999967</c:v>
                </c:pt>
                <c:pt idx="1">
                  <c:v>3509537.9399999944</c:v>
                </c:pt>
                <c:pt idx="2">
                  <c:v>3504246.2799999965</c:v>
                </c:pt>
                <c:pt idx="3">
                  <c:v>3418766.4299999974</c:v>
                </c:pt>
                <c:pt idx="4">
                  <c:v>3261065.6900000004</c:v>
                </c:pt>
              </c:numCache>
            </c:numRef>
          </c:val>
          <c:extLst>
            <c:ext xmlns:c16="http://schemas.microsoft.com/office/drawing/2014/chart" uri="{C3380CC4-5D6E-409C-BE32-E72D297353CC}">
              <c16:uniqueId val="{00000000-45DA-44CE-AD63-FFA7FE8CD853}"/>
            </c:ext>
          </c:extLst>
        </c:ser>
        <c:dLbls>
          <c:showLegendKey val="0"/>
          <c:showVal val="0"/>
          <c:showCatName val="0"/>
          <c:showSerName val="0"/>
          <c:showPercent val="0"/>
          <c:showBubbleSize val="0"/>
        </c:dLbls>
        <c:gapWidth val="182"/>
        <c:axId val="1239751280"/>
        <c:axId val="1239743120"/>
      </c:barChart>
      <c:catAx>
        <c:axId val="123975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743120"/>
        <c:crosses val="autoZero"/>
        <c:auto val="1"/>
        <c:lblAlgn val="ctr"/>
        <c:lblOffset val="100"/>
        <c:noMultiLvlLbl val="0"/>
      </c:catAx>
      <c:valAx>
        <c:axId val="123974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7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19 AVERAGE ROI BY PRO_CAT!PivotTable3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ROI by Product_Catagory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19 AVERAGE ROI BY PRO_CAT'!$B$3</c:f>
              <c:strCache>
                <c:ptCount val="1"/>
                <c:pt idx="0">
                  <c:v>Total</c:v>
                </c:pt>
              </c:strCache>
            </c:strRef>
          </c:tx>
          <c:spPr>
            <a:solidFill>
              <a:schemeClr val="accent1"/>
            </a:solidFill>
            <a:ln>
              <a:noFill/>
            </a:ln>
            <a:effectLst/>
          </c:spPr>
          <c:invertIfNegative val="0"/>
          <c:cat>
            <c:strRef>
              <c:f>'QUE 19 AVERAGE ROI BY PRO_CAT'!$A$4:$A$8</c:f>
              <c:strCache>
                <c:ptCount val="5"/>
                <c:pt idx="0">
                  <c:v>Beauty</c:v>
                </c:pt>
                <c:pt idx="1">
                  <c:v>Clothing</c:v>
                </c:pt>
                <c:pt idx="2">
                  <c:v>Electronics</c:v>
                </c:pt>
                <c:pt idx="3">
                  <c:v>Home</c:v>
                </c:pt>
                <c:pt idx="4">
                  <c:v>Sports</c:v>
                </c:pt>
              </c:strCache>
            </c:strRef>
          </c:cat>
          <c:val>
            <c:numRef>
              <c:f>'QUE 19 AVERAGE ROI BY PRO_CAT'!$B$4:$B$8</c:f>
              <c:numCache>
                <c:formatCode>0.00</c:formatCode>
                <c:ptCount val="5"/>
                <c:pt idx="0">
                  <c:v>6.0324572765862046</c:v>
                </c:pt>
                <c:pt idx="1">
                  <c:v>5.5181784470870152</c:v>
                </c:pt>
                <c:pt idx="2">
                  <c:v>5.8548593746214879</c:v>
                </c:pt>
                <c:pt idx="3">
                  <c:v>5.7051636667753627</c:v>
                </c:pt>
                <c:pt idx="4">
                  <c:v>6.2854023573757605</c:v>
                </c:pt>
              </c:numCache>
            </c:numRef>
          </c:val>
          <c:extLst>
            <c:ext xmlns:c16="http://schemas.microsoft.com/office/drawing/2014/chart" uri="{C3380CC4-5D6E-409C-BE32-E72D297353CC}">
              <c16:uniqueId val="{00000000-3431-4684-B085-A3068461CF20}"/>
            </c:ext>
          </c:extLst>
        </c:ser>
        <c:dLbls>
          <c:showLegendKey val="0"/>
          <c:showVal val="0"/>
          <c:showCatName val="0"/>
          <c:showSerName val="0"/>
          <c:showPercent val="0"/>
          <c:showBubbleSize val="0"/>
        </c:dLbls>
        <c:gapWidth val="219"/>
        <c:overlap val="-27"/>
        <c:axId val="1072226944"/>
        <c:axId val="1072230304"/>
      </c:barChart>
      <c:catAx>
        <c:axId val="10722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0304"/>
        <c:crosses val="autoZero"/>
        <c:auto val="1"/>
        <c:lblAlgn val="ctr"/>
        <c:lblOffset val="100"/>
        <c:noMultiLvlLbl val="0"/>
      </c:catAx>
      <c:valAx>
        <c:axId val="1072230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2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20 CUSTO GEN HIGH SEG VAL!PivotTable4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segments generate highest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'QUE 20 CUSTO GEN HIGH SEG VAL'!$B$3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1-40CB-AE23-CE6322E902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1-40CB-AE23-CE6322E902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E1-40CB-AE23-CE6322E902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E1-40CB-AE23-CE6322E902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E1-40CB-AE23-CE6322E90269}"/>
              </c:ext>
            </c:extLst>
          </c:dPt>
          <c:cat>
            <c:strRef>
              <c:f>'QUE 20 CUSTO GEN HIGH SEG VAL'!$A$4:$A$8</c:f>
              <c:strCache>
                <c:ptCount val="5"/>
                <c:pt idx="0">
                  <c:v>Medium Value</c:v>
                </c:pt>
                <c:pt idx="1">
                  <c:v>High Value</c:v>
                </c:pt>
                <c:pt idx="2">
                  <c:v>Low Value</c:v>
                </c:pt>
                <c:pt idx="3">
                  <c:v>Returning Customer</c:v>
                </c:pt>
                <c:pt idx="4">
                  <c:v>New Customer</c:v>
                </c:pt>
              </c:strCache>
            </c:strRef>
          </c:cat>
          <c:val>
            <c:numRef>
              <c:f>'QUE 20 CUSTO GEN HIGH SEG VAL'!$B$4:$B$8</c:f>
              <c:numCache>
                <c:formatCode>General</c:formatCode>
                <c:ptCount val="5"/>
                <c:pt idx="0">
                  <c:v>7504587.1200000104</c:v>
                </c:pt>
                <c:pt idx="1">
                  <c:v>7435844.4899999751</c:v>
                </c:pt>
                <c:pt idx="2">
                  <c:v>7331168.25</c:v>
                </c:pt>
                <c:pt idx="3">
                  <c:v>7326913.1300000018</c:v>
                </c:pt>
                <c:pt idx="4">
                  <c:v>7293441.8999999864</c:v>
                </c:pt>
              </c:numCache>
            </c:numRef>
          </c:val>
          <c:extLst>
            <c:ext xmlns:c16="http://schemas.microsoft.com/office/drawing/2014/chart" uri="{C3380CC4-5D6E-409C-BE32-E72D297353CC}">
              <c16:uniqueId val="{00000000-97ED-45B5-B8B9-F32829F7C4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21 TOTAL CAMP CSOT BY MAR_C!PivotTable5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campaign cost by marketing chanel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 21 TOTAL CAMP CSOT BY MAR_C'!$B$3</c:f>
              <c:strCache>
                <c:ptCount val="1"/>
                <c:pt idx="0">
                  <c:v>Total</c:v>
                </c:pt>
              </c:strCache>
            </c:strRef>
          </c:tx>
          <c:spPr>
            <a:solidFill>
              <a:schemeClr val="accent1"/>
            </a:solidFill>
            <a:ln>
              <a:noFill/>
            </a:ln>
            <a:effectLst/>
          </c:spPr>
          <c:invertIfNegative val="0"/>
          <c:cat>
            <c:strRef>
              <c:f>'QUE 21 TOTAL CAMP CSOT BY MAR_C'!$A$4:$A$8</c:f>
              <c:strCache>
                <c:ptCount val="5"/>
                <c:pt idx="0">
                  <c:v>Email</c:v>
                </c:pt>
                <c:pt idx="1">
                  <c:v>Referral</c:v>
                </c:pt>
                <c:pt idx="2">
                  <c:v>SMS</c:v>
                </c:pt>
                <c:pt idx="3">
                  <c:v>Social Media</c:v>
                </c:pt>
                <c:pt idx="4">
                  <c:v>Website</c:v>
                </c:pt>
              </c:strCache>
            </c:strRef>
          </c:cat>
          <c:val>
            <c:numRef>
              <c:f>'QUE 21 TOTAL CAMP CSOT BY MAR_C'!$B$4:$B$8</c:f>
              <c:numCache>
                <c:formatCode>General</c:formatCode>
                <c:ptCount val="5"/>
                <c:pt idx="0">
                  <c:v>1901575.0599999994</c:v>
                </c:pt>
                <c:pt idx="1">
                  <c:v>2057322.9900000007</c:v>
                </c:pt>
                <c:pt idx="2">
                  <c:v>2128000.27</c:v>
                </c:pt>
                <c:pt idx="3">
                  <c:v>2001249.8999999978</c:v>
                </c:pt>
                <c:pt idx="4">
                  <c:v>2143388.3999999994</c:v>
                </c:pt>
              </c:numCache>
            </c:numRef>
          </c:val>
          <c:extLst>
            <c:ext xmlns:c16="http://schemas.microsoft.com/office/drawing/2014/chart" uri="{C3380CC4-5D6E-409C-BE32-E72D297353CC}">
              <c16:uniqueId val="{00000000-8F22-434E-8E22-16422074D713}"/>
            </c:ext>
          </c:extLst>
        </c:ser>
        <c:dLbls>
          <c:showLegendKey val="0"/>
          <c:showVal val="0"/>
          <c:showCatName val="0"/>
          <c:showSerName val="0"/>
          <c:showPercent val="0"/>
          <c:showBubbleSize val="0"/>
        </c:dLbls>
        <c:gapWidth val="182"/>
        <c:axId val="1072232224"/>
        <c:axId val="1072227904"/>
      </c:barChart>
      <c:catAx>
        <c:axId val="107223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27904"/>
        <c:crosses val="autoZero"/>
        <c:auto val="1"/>
        <c:lblAlgn val="ctr"/>
        <c:lblOffset val="100"/>
        <c:noMultiLvlLbl val="0"/>
      </c:catAx>
      <c:valAx>
        <c:axId val="107222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22 RES RATE FOR EACH CHANNE!PivotTable6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22 RES RATE FOR EACH CHANNE'!$B$3:$B$4</c:f>
              <c:strCache>
                <c:ptCount val="1"/>
                <c:pt idx="0">
                  <c:v>No</c:v>
                </c:pt>
              </c:strCache>
            </c:strRef>
          </c:tx>
          <c:spPr>
            <a:solidFill>
              <a:schemeClr val="accent1"/>
            </a:solidFill>
            <a:ln>
              <a:noFill/>
            </a:ln>
            <a:effectLst/>
          </c:spPr>
          <c:invertIfNegative val="0"/>
          <c:cat>
            <c:strRef>
              <c:f>'QUE 22 RES RATE FOR EACH CHANNE'!$A$5:$A$9</c:f>
              <c:strCache>
                <c:ptCount val="5"/>
                <c:pt idx="0">
                  <c:v>Email</c:v>
                </c:pt>
                <c:pt idx="1">
                  <c:v>Referral</c:v>
                </c:pt>
                <c:pt idx="2">
                  <c:v>SMS</c:v>
                </c:pt>
                <c:pt idx="3">
                  <c:v>Social Media</c:v>
                </c:pt>
                <c:pt idx="4">
                  <c:v>Website</c:v>
                </c:pt>
              </c:strCache>
            </c:strRef>
          </c:cat>
          <c:val>
            <c:numRef>
              <c:f>'QUE 22 RES RATE FOR EACH CHANNE'!$B$5:$B$9</c:f>
              <c:numCache>
                <c:formatCode>General</c:formatCode>
                <c:ptCount val="5"/>
                <c:pt idx="0">
                  <c:v>931</c:v>
                </c:pt>
                <c:pt idx="1">
                  <c:v>1040</c:v>
                </c:pt>
                <c:pt idx="2">
                  <c:v>1072</c:v>
                </c:pt>
                <c:pt idx="3">
                  <c:v>960</c:v>
                </c:pt>
                <c:pt idx="4">
                  <c:v>1031</c:v>
                </c:pt>
              </c:numCache>
            </c:numRef>
          </c:val>
          <c:extLst>
            <c:ext xmlns:c16="http://schemas.microsoft.com/office/drawing/2014/chart" uri="{C3380CC4-5D6E-409C-BE32-E72D297353CC}">
              <c16:uniqueId val="{00000000-CAA8-4590-A3FE-4D5242BF935C}"/>
            </c:ext>
          </c:extLst>
        </c:ser>
        <c:ser>
          <c:idx val="1"/>
          <c:order val="1"/>
          <c:tx>
            <c:strRef>
              <c:f>'QUE 22 RES RATE FOR EACH CHANNE'!$C$3:$C$4</c:f>
              <c:strCache>
                <c:ptCount val="1"/>
                <c:pt idx="0">
                  <c:v>Yes</c:v>
                </c:pt>
              </c:strCache>
            </c:strRef>
          </c:tx>
          <c:spPr>
            <a:solidFill>
              <a:schemeClr val="accent2"/>
            </a:solidFill>
            <a:ln>
              <a:noFill/>
            </a:ln>
            <a:effectLst/>
          </c:spPr>
          <c:invertIfNegative val="0"/>
          <c:cat>
            <c:strRef>
              <c:f>'QUE 22 RES RATE FOR EACH CHANNE'!$A$5:$A$9</c:f>
              <c:strCache>
                <c:ptCount val="5"/>
                <c:pt idx="0">
                  <c:v>Email</c:v>
                </c:pt>
                <c:pt idx="1">
                  <c:v>Referral</c:v>
                </c:pt>
                <c:pt idx="2">
                  <c:v>SMS</c:v>
                </c:pt>
                <c:pt idx="3">
                  <c:v>Social Media</c:v>
                </c:pt>
                <c:pt idx="4">
                  <c:v>Website</c:v>
                </c:pt>
              </c:strCache>
            </c:strRef>
          </c:cat>
          <c:val>
            <c:numRef>
              <c:f>'QUE 22 RES RATE FOR EACH CHANNE'!$C$5:$C$9</c:f>
              <c:numCache>
                <c:formatCode>General</c:formatCode>
                <c:ptCount val="5"/>
                <c:pt idx="0">
                  <c:v>949</c:v>
                </c:pt>
                <c:pt idx="1">
                  <c:v>967</c:v>
                </c:pt>
                <c:pt idx="2">
                  <c:v>994</c:v>
                </c:pt>
                <c:pt idx="3">
                  <c:v>994</c:v>
                </c:pt>
                <c:pt idx="4">
                  <c:v>1062</c:v>
                </c:pt>
              </c:numCache>
            </c:numRef>
          </c:val>
          <c:extLst>
            <c:ext xmlns:c16="http://schemas.microsoft.com/office/drawing/2014/chart" uri="{C3380CC4-5D6E-409C-BE32-E72D297353CC}">
              <c16:uniqueId val="{00000001-CAA8-4590-A3FE-4D5242BF935C}"/>
            </c:ext>
          </c:extLst>
        </c:ser>
        <c:dLbls>
          <c:showLegendKey val="0"/>
          <c:showVal val="0"/>
          <c:showCatName val="0"/>
          <c:showSerName val="0"/>
          <c:showPercent val="0"/>
          <c:showBubbleSize val="0"/>
        </c:dLbls>
        <c:gapWidth val="219"/>
        <c:overlap val="-27"/>
        <c:axId val="1073298448"/>
        <c:axId val="892856272"/>
      </c:barChart>
      <c:catAx>
        <c:axId val="10732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56272"/>
        <c:crosses val="autoZero"/>
        <c:auto val="1"/>
        <c:lblAlgn val="ctr"/>
        <c:lblOffset val="100"/>
        <c:noMultiLvlLbl val="0"/>
      </c:catAx>
      <c:valAx>
        <c:axId val="89285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9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23 MONTH WITH HIGHEST REV!PivotTable7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highest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 23 MONTH WITH HIGHEST REV'!$B$3</c:f>
              <c:strCache>
                <c:ptCount val="1"/>
                <c:pt idx="0">
                  <c:v>Total</c:v>
                </c:pt>
              </c:strCache>
            </c:strRef>
          </c:tx>
          <c:spPr>
            <a:ln w="28575" cap="rnd">
              <a:solidFill>
                <a:schemeClr val="accent1"/>
              </a:solidFill>
              <a:round/>
            </a:ln>
            <a:effectLst/>
          </c:spPr>
          <c:marker>
            <c:symbol val="none"/>
          </c:marker>
          <c:cat>
            <c:strRef>
              <c:f>'QUE 23 MONTH WITH HIGHEST REV'!$A$4:$A$15</c:f>
              <c:strCache>
                <c:ptCount val="12"/>
                <c:pt idx="0">
                  <c:v>Jan</c:v>
                </c:pt>
                <c:pt idx="1">
                  <c:v>Jul</c:v>
                </c:pt>
                <c:pt idx="2">
                  <c:v>Mar</c:v>
                </c:pt>
                <c:pt idx="3">
                  <c:v>Jun</c:v>
                </c:pt>
                <c:pt idx="4">
                  <c:v>Dec</c:v>
                </c:pt>
                <c:pt idx="5">
                  <c:v>Nov</c:v>
                </c:pt>
                <c:pt idx="6">
                  <c:v>Oct</c:v>
                </c:pt>
                <c:pt idx="7">
                  <c:v>Aug</c:v>
                </c:pt>
                <c:pt idx="8">
                  <c:v>May</c:v>
                </c:pt>
                <c:pt idx="9">
                  <c:v>Sep</c:v>
                </c:pt>
                <c:pt idx="10">
                  <c:v>Feb</c:v>
                </c:pt>
                <c:pt idx="11">
                  <c:v>Apr</c:v>
                </c:pt>
              </c:strCache>
            </c:strRef>
          </c:cat>
          <c:val>
            <c:numRef>
              <c:f>'QUE 23 MONTH WITH HIGHEST REV'!$B$4:$B$15</c:f>
              <c:numCache>
                <c:formatCode>General</c:formatCode>
                <c:ptCount val="12"/>
                <c:pt idx="0">
                  <c:v>3440106.7199999928</c:v>
                </c:pt>
                <c:pt idx="1">
                  <c:v>3278140.3799999948</c:v>
                </c:pt>
                <c:pt idx="2">
                  <c:v>3193535.2699999944</c:v>
                </c:pt>
                <c:pt idx="3">
                  <c:v>3117080.8500000047</c:v>
                </c:pt>
                <c:pt idx="4">
                  <c:v>3103965.2099999972</c:v>
                </c:pt>
                <c:pt idx="5">
                  <c:v>3083143.04</c:v>
                </c:pt>
                <c:pt idx="6">
                  <c:v>3054861.5900000031</c:v>
                </c:pt>
                <c:pt idx="7">
                  <c:v>3047700.5800000038</c:v>
                </c:pt>
                <c:pt idx="8">
                  <c:v>3046043.3399999952</c:v>
                </c:pt>
                <c:pt idx="9">
                  <c:v>3017392.6299999994</c:v>
                </c:pt>
                <c:pt idx="10">
                  <c:v>2759891.340000004</c:v>
                </c:pt>
                <c:pt idx="11">
                  <c:v>2750093.94</c:v>
                </c:pt>
              </c:numCache>
            </c:numRef>
          </c:val>
          <c:smooth val="0"/>
          <c:extLst>
            <c:ext xmlns:c16="http://schemas.microsoft.com/office/drawing/2014/chart" uri="{C3380CC4-5D6E-409C-BE32-E72D297353CC}">
              <c16:uniqueId val="{00000000-4846-43E2-B34E-C77AAB116F36}"/>
            </c:ext>
          </c:extLst>
        </c:ser>
        <c:dLbls>
          <c:showLegendKey val="0"/>
          <c:showVal val="0"/>
          <c:showCatName val="0"/>
          <c:showSerName val="0"/>
          <c:showPercent val="0"/>
          <c:showBubbleSize val="0"/>
        </c:dLbls>
        <c:smooth val="0"/>
        <c:axId val="137753152"/>
        <c:axId val="137759392"/>
      </c:lineChart>
      <c:catAx>
        <c:axId val="1377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9392"/>
        <c:crosses val="autoZero"/>
        <c:auto val="1"/>
        <c:lblAlgn val="ctr"/>
        <c:lblOffset val="100"/>
        <c:noMultiLvlLbl val="0"/>
      </c:catAx>
      <c:valAx>
        <c:axId val="13775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24 COUNT OF CUS BY CUSSEG!PivotTable8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Customers by Customer Segments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 24 COUNT OF CUS BY CUSSEG'!$B$3</c:f>
              <c:strCache>
                <c:ptCount val="1"/>
                <c:pt idx="0">
                  <c:v>Total</c:v>
                </c:pt>
              </c:strCache>
            </c:strRef>
          </c:tx>
          <c:spPr>
            <a:solidFill>
              <a:schemeClr val="accent1"/>
            </a:solidFill>
            <a:ln>
              <a:noFill/>
            </a:ln>
            <a:effectLst/>
          </c:spPr>
          <c:invertIfNegative val="0"/>
          <c:cat>
            <c:strRef>
              <c:f>'QUE 24 COUNT OF CUS BY CUSSEG'!$A$4:$A$8</c:f>
              <c:strCache>
                <c:ptCount val="5"/>
                <c:pt idx="0">
                  <c:v>High Value</c:v>
                </c:pt>
                <c:pt idx="1">
                  <c:v>Low Value</c:v>
                </c:pt>
                <c:pt idx="2">
                  <c:v>Medium Value</c:v>
                </c:pt>
                <c:pt idx="3">
                  <c:v>New Customer</c:v>
                </c:pt>
                <c:pt idx="4">
                  <c:v>Returning Customer</c:v>
                </c:pt>
              </c:strCache>
            </c:strRef>
          </c:cat>
          <c:val>
            <c:numRef>
              <c:f>'QUE 24 COUNT OF CUS BY CUSSEG'!$B$4:$B$8</c:f>
              <c:numCache>
                <c:formatCode>General</c:formatCode>
                <c:ptCount val="5"/>
                <c:pt idx="0">
                  <c:v>1998</c:v>
                </c:pt>
                <c:pt idx="1">
                  <c:v>2008</c:v>
                </c:pt>
                <c:pt idx="2">
                  <c:v>2011</c:v>
                </c:pt>
                <c:pt idx="3">
                  <c:v>2013</c:v>
                </c:pt>
                <c:pt idx="4">
                  <c:v>1970</c:v>
                </c:pt>
              </c:numCache>
            </c:numRef>
          </c:val>
          <c:extLst>
            <c:ext xmlns:c16="http://schemas.microsoft.com/office/drawing/2014/chart" uri="{C3380CC4-5D6E-409C-BE32-E72D297353CC}">
              <c16:uniqueId val="{00000000-4B06-47F8-B7AC-8867E9DD21F3}"/>
            </c:ext>
          </c:extLst>
        </c:ser>
        <c:dLbls>
          <c:showLegendKey val="0"/>
          <c:showVal val="0"/>
          <c:showCatName val="0"/>
          <c:showSerName val="0"/>
          <c:showPercent val="0"/>
          <c:showBubbleSize val="0"/>
        </c:dLbls>
        <c:gapWidth val="182"/>
        <c:axId val="137759872"/>
        <c:axId val="137765632"/>
      </c:barChart>
      <c:catAx>
        <c:axId val="13775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65632"/>
        <c:crosses val="autoZero"/>
        <c:auto val="1"/>
        <c:lblAlgn val="ctr"/>
        <c:lblOffset val="100"/>
        <c:noMultiLvlLbl val="0"/>
      </c:catAx>
      <c:valAx>
        <c:axId val="13776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29!PivotTable9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29'!$B$3</c:f>
              <c:strCache>
                <c:ptCount val="1"/>
                <c:pt idx="0">
                  <c:v>Total</c:v>
                </c:pt>
              </c:strCache>
            </c:strRef>
          </c:tx>
          <c:spPr>
            <a:solidFill>
              <a:schemeClr val="accent1"/>
            </a:solidFill>
            <a:ln>
              <a:noFill/>
            </a:ln>
            <a:effectLst/>
          </c:spPr>
          <c:invertIfNegative val="0"/>
          <c:cat>
            <c:strRef>
              <c:f>'QUE 29'!$A$4:$A$8</c:f>
              <c:strCache>
                <c:ptCount val="5"/>
                <c:pt idx="0">
                  <c:v>High Value</c:v>
                </c:pt>
                <c:pt idx="1">
                  <c:v>Low Value</c:v>
                </c:pt>
                <c:pt idx="2">
                  <c:v>Medium Value</c:v>
                </c:pt>
                <c:pt idx="3">
                  <c:v>New Customer</c:v>
                </c:pt>
                <c:pt idx="4">
                  <c:v>Returning Customer</c:v>
                </c:pt>
              </c:strCache>
            </c:strRef>
          </c:cat>
          <c:val>
            <c:numRef>
              <c:f>'QUE 29'!$B$4:$B$8</c:f>
              <c:numCache>
                <c:formatCode>General</c:formatCode>
                <c:ptCount val="5"/>
                <c:pt idx="0">
                  <c:v>5354700.6400000062</c:v>
                </c:pt>
                <c:pt idx="1">
                  <c:v>5274045.1999999927</c:v>
                </c:pt>
                <c:pt idx="2">
                  <c:v>5452332.9099999927</c:v>
                </c:pt>
                <c:pt idx="3">
                  <c:v>5278792.8200000077</c:v>
                </c:pt>
                <c:pt idx="4">
                  <c:v>5300546.6999999862</c:v>
                </c:pt>
              </c:numCache>
            </c:numRef>
          </c:val>
          <c:extLst>
            <c:ext xmlns:c16="http://schemas.microsoft.com/office/drawing/2014/chart" uri="{C3380CC4-5D6E-409C-BE32-E72D297353CC}">
              <c16:uniqueId val="{00000000-2E16-4846-B267-A223C487907D}"/>
            </c:ext>
          </c:extLst>
        </c:ser>
        <c:dLbls>
          <c:showLegendKey val="0"/>
          <c:showVal val="0"/>
          <c:showCatName val="0"/>
          <c:showSerName val="0"/>
          <c:showPercent val="0"/>
          <c:showBubbleSize val="0"/>
        </c:dLbls>
        <c:gapWidth val="219"/>
        <c:overlap val="-27"/>
        <c:axId val="137796832"/>
        <c:axId val="137791552"/>
      </c:barChart>
      <c:catAx>
        <c:axId val="1377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1552"/>
        <c:crosses val="autoZero"/>
        <c:auto val="1"/>
        <c:lblAlgn val="ctr"/>
        <c:lblOffset val="100"/>
        <c:noMultiLvlLbl val="0"/>
      </c:catAx>
      <c:valAx>
        <c:axId val="13779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17 TOTAL REV BY MAR_CHA!PivotTable1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Marketing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17 TOTAL REV BY MAR_CHA'!$B$3</c:f>
              <c:strCache>
                <c:ptCount val="1"/>
                <c:pt idx="0">
                  <c:v>Total</c:v>
                </c:pt>
              </c:strCache>
            </c:strRef>
          </c:tx>
          <c:spPr>
            <a:solidFill>
              <a:schemeClr val="accent1"/>
            </a:solidFill>
            <a:ln>
              <a:noFill/>
            </a:ln>
            <a:effectLst/>
          </c:spPr>
          <c:invertIfNegative val="0"/>
          <c:cat>
            <c:strRef>
              <c:f>'QUE 17 TOTAL REV BY MAR_CHA'!$A$4:$A$8</c:f>
              <c:strCache>
                <c:ptCount val="5"/>
                <c:pt idx="0">
                  <c:v>Email</c:v>
                </c:pt>
                <c:pt idx="1">
                  <c:v>Referral</c:v>
                </c:pt>
                <c:pt idx="2">
                  <c:v>SMS</c:v>
                </c:pt>
                <c:pt idx="3">
                  <c:v>Social Media</c:v>
                </c:pt>
                <c:pt idx="4">
                  <c:v>Website</c:v>
                </c:pt>
              </c:strCache>
            </c:strRef>
          </c:cat>
          <c:val>
            <c:numRef>
              <c:f>'QUE 17 TOTAL REV BY MAR_CHA'!$B$4:$B$8</c:f>
              <c:numCache>
                <c:formatCode>General</c:formatCode>
                <c:ptCount val="5"/>
                <c:pt idx="0">
                  <c:v>7003795.2499999935</c:v>
                </c:pt>
                <c:pt idx="1">
                  <c:v>7331800.7799999956</c:v>
                </c:pt>
                <c:pt idx="2">
                  <c:v>7617035.569999991</c:v>
                </c:pt>
                <c:pt idx="3">
                  <c:v>7248999.0599999884</c:v>
                </c:pt>
                <c:pt idx="4">
                  <c:v>7690324.2300000042</c:v>
                </c:pt>
              </c:numCache>
            </c:numRef>
          </c:val>
          <c:extLst>
            <c:ext xmlns:c16="http://schemas.microsoft.com/office/drawing/2014/chart" uri="{C3380CC4-5D6E-409C-BE32-E72D297353CC}">
              <c16:uniqueId val="{00000000-2C01-4B2A-B82F-7666FD25F738}"/>
            </c:ext>
          </c:extLst>
        </c:ser>
        <c:dLbls>
          <c:showLegendKey val="0"/>
          <c:showVal val="0"/>
          <c:showCatName val="0"/>
          <c:showSerName val="0"/>
          <c:showPercent val="0"/>
          <c:showBubbleSize val="0"/>
        </c:dLbls>
        <c:gapWidth val="219"/>
        <c:overlap val="-27"/>
        <c:axId val="1244423680"/>
        <c:axId val="1244424640"/>
      </c:barChart>
      <c:catAx>
        <c:axId val="124442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24640"/>
        <c:crosses val="autoZero"/>
        <c:auto val="1"/>
        <c:lblAlgn val="ctr"/>
        <c:lblOffset val="100"/>
        <c:noMultiLvlLbl val="0"/>
      </c:catAx>
      <c:valAx>
        <c:axId val="124442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42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18 TOP 5 CITIES!PivotTable2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Cities</a:t>
            </a:r>
            <a:r>
              <a:rPr lang="en-IN" baseline="0"/>
              <a:t> by Total Profits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 18 TOP 5 CITIES'!$B$3</c:f>
              <c:strCache>
                <c:ptCount val="1"/>
                <c:pt idx="0">
                  <c:v>Total</c:v>
                </c:pt>
              </c:strCache>
            </c:strRef>
          </c:tx>
          <c:spPr>
            <a:solidFill>
              <a:schemeClr val="accent1"/>
            </a:solidFill>
            <a:ln>
              <a:noFill/>
            </a:ln>
            <a:effectLst/>
          </c:spPr>
          <c:invertIfNegative val="0"/>
          <c:cat>
            <c:strRef>
              <c:f>'QUE 18 TOP 5 CITIES'!$A$4:$A$8</c:f>
              <c:strCache>
                <c:ptCount val="5"/>
                <c:pt idx="0">
                  <c:v>Pune</c:v>
                </c:pt>
                <c:pt idx="1">
                  <c:v>Hyderabad</c:v>
                </c:pt>
                <c:pt idx="2">
                  <c:v>Kolkata</c:v>
                </c:pt>
                <c:pt idx="3">
                  <c:v>Bangalore</c:v>
                </c:pt>
                <c:pt idx="4">
                  <c:v>Delhi</c:v>
                </c:pt>
              </c:strCache>
            </c:strRef>
          </c:cat>
          <c:val>
            <c:numRef>
              <c:f>'QUE 18 TOP 5 CITIES'!$B$4:$B$8</c:f>
              <c:numCache>
                <c:formatCode>General</c:formatCode>
                <c:ptCount val="5"/>
                <c:pt idx="0">
                  <c:v>3516495.7099999967</c:v>
                </c:pt>
                <c:pt idx="1">
                  <c:v>3509537.9399999944</c:v>
                </c:pt>
                <c:pt idx="2">
                  <c:v>3504246.2799999965</c:v>
                </c:pt>
                <c:pt idx="3">
                  <c:v>3418766.4299999974</c:v>
                </c:pt>
                <c:pt idx="4">
                  <c:v>3261065.6900000004</c:v>
                </c:pt>
              </c:numCache>
            </c:numRef>
          </c:val>
          <c:extLst>
            <c:ext xmlns:c16="http://schemas.microsoft.com/office/drawing/2014/chart" uri="{C3380CC4-5D6E-409C-BE32-E72D297353CC}">
              <c16:uniqueId val="{00000000-F1E4-4D13-935C-80A41840E665}"/>
            </c:ext>
          </c:extLst>
        </c:ser>
        <c:dLbls>
          <c:showLegendKey val="0"/>
          <c:showVal val="0"/>
          <c:showCatName val="0"/>
          <c:showSerName val="0"/>
          <c:showPercent val="0"/>
          <c:showBubbleSize val="0"/>
        </c:dLbls>
        <c:gapWidth val="182"/>
        <c:axId val="1239751280"/>
        <c:axId val="1239743120"/>
      </c:barChart>
      <c:catAx>
        <c:axId val="123975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743120"/>
        <c:crosses val="autoZero"/>
        <c:auto val="1"/>
        <c:lblAlgn val="ctr"/>
        <c:lblOffset val="100"/>
        <c:noMultiLvlLbl val="0"/>
      </c:catAx>
      <c:valAx>
        <c:axId val="123974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7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19 AVERAGE ROI BY PRO_CAT!PivotTable3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ROI by Product_Catagory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19 AVERAGE ROI BY PRO_CAT'!$B$3</c:f>
              <c:strCache>
                <c:ptCount val="1"/>
                <c:pt idx="0">
                  <c:v>Total</c:v>
                </c:pt>
              </c:strCache>
            </c:strRef>
          </c:tx>
          <c:spPr>
            <a:solidFill>
              <a:schemeClr val="accent1"/>
            </a:solidFill>
            <a:ln>
              <a:noFill/>
            </a:ln>
            <a:effectLst/>
          </c:spPr>
          <c:invertIfNegative val="0"/>
          <c:cat>
            <c:strRef>
              <c:f>'QUE 19 AVERAGE ROI BY PRO_CAT'!$A$4:$A$8</c:f>
              <c:strCache>
                <c:ptCount val="5"/>
                <c:pt idx="0">
                  <c:v>Beauty</c:v>
                </c:pt>
                <c:pt idx="1">
                  <c:v>Clothing</c:v>
                </c:pt>
                <c:pt idx="2">
                  <c:v>Electronics</c:v>
                </c:pt>
                <c:pt idx="3">
                  <c:v>Home</c:v>
                </c:pt>
                <c:pt idx="4">
                  <c:v>Sports</c:v>
                </c:pt>
              </c:strCache>
            </c:strRef>
          </c:cat>
          <c:val>
            <c:numRef>
              <c:f>'QUE 19 AVERAGE ROI BY PRO_CAT'!$B$4:$B$8</c:f>
              <c:numCache>
                <c:formatCode>0.00</c:formatCode>
                <c:ptCount val="5"/>
                <c:pt idx="0">
                  <c:v>6.0324572765862046</c:v>
                </c:pt>
                <c:pt idx="1">
                  <c:v>5.5181784470870152</c:v>
                </c:pt>
                <c:pt idx="2">
                  <c:v>5.8548593746214879</c:v>
                </c:pt>
                <c:pt idx="3">
                  <c:v>5.7051636667753627</c:v>
                </c:pt>
                <c:pt idx="4">
                  <c:v>6.2854023573757605</c:v>
                </c:pt>
              </c:numCache>
            </c:numRef>
          </c:val>
          <c:extLst>
            <c:ext xmlns:c16="http://schemas.microsoft.com/office/drawing/2014/chart" uri="{C3380CC4-5D6E-409C-BE32-E72D297353CC}">
              <c16:uniqueId val="{00000000-8CDB-4CE3-9407-9F0E5B8A0274}"/>
            </c:ext>
          </c:extLst>
        </c:ser>
        <c:dLbls>
          <c:showLegendKey val="0"/>
          <c:showVal val="0"/>
          <c:showCatName val="0"/>
          <c:showSerName val="0"/>
          <c:showPercent val="0"/>
          <c:showBubbleSize val="0"/>
        </c:dLbls>
        <c:gapWidth val="219"/>
        <c:overlap val="-27"/>
        <c:axId val="1072226944"/>
        <c:axId val="1072230304"/>
      </c:barChart>
      <c:catAx>
        <c:axId val="10722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0304"/>
        <c:crosses val="autoZero"/>
        <c:auto val="1"/>
        <c:lblAlgn val="ctr"/>
        <c:lblOffset val="100"/>
        <c:noMultiLvlLbl val="0"/>
      </c:catAx>
      <c:valAx>
        <c:axId val="1072230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2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21 TOTAL CAMP CSOT BY MAR_C!PivotTable5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campaign cost by marketing chanel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 21 TOTAL CAMP CSOT BY MAR_C'!$B$3</c:f>
              <c:strCache>
                <c:ptCount val="1"/>
                <c:pt idx="0">
                  <c:v>Total</c:v>
                </c:pt>
              </c:strCache>
            </c:strRef>
          </c:tx>
          <c:spPr>
            <a:solidFill>
              <a:schemeClr val="accent1"/>
            </a:solidFill>
            <a:ln>
              <a:noFill/>
            </a:ln>
            <a:effectLst/>
          </c:spPr>
          <c:invertIfNegative val="0"/>
          <c:cat>
            <c:strRef>
              <c:f>'QUE 21 TOTAL CAMP CSOT BY MAR_C'!$A$4:$A$8</c:f>
              <c:strCache>
                <c:ptCount val="5"/>
                <c:pt idx="0">
                  <c:v>Email</c:v>
                </c:pt>
                <c:pt idx="1">
                  <c:v>Referral</c:v>
                </c:pt>
                <c:pt idx="2">
                  <c:v>SMS</c:v>
                </c:pt>
                <c:pt idx="3">
                  <c:v>Social Media</c:v>
                </c:pt>
                <c:pt idx="4">
                  <c:v>Website</c:v>
                </c:pt>
              </c:strCache>
            </c:strRef>
          </c:cat>
          <c:val>
            <c:numRef>
              <c:f>'QUE 21 TOTAL CAMP CSOT BY MAR_C'!$B$4:$B$8</c:f>
              <c:numCache>
                <c:formatCode>General</c:formatCode>
                <c:ptCount val="5"/>
                <c:pt idx="0">
                  <c:v>1901575.0599999994</c:v>
                </c:pt>
                <c:pt idx="1">
                  <c:v>2057322.9900000007</c:v>
                </c:pt>
                <c:pt idx="2">
                  <c:v>2128000.27</c:v>
                </c:pt>
                <c:pt idx="3">
                  <c:v>2001249.8999999978</c:v>
                </c:pt>
                <c:pt idx="4">
                  <c:v>2143388.3999999994</c:v>
                </c:pt>
              </c:numCache>
            </c:numRef>
          </c:val>
          <c:extLst>
            <c:ext xmlns:c16="http://schemas.microsoft.com/office/drawing/2014/chart" uri="{C3380CC4-5D6E-409C-BE32-E72D297353CC}">
              <c16:uniqueId val="{00000000-5AD0-48D8-9FCB-0A1E52F80350}"/>
            </c:ext>
          </c:extLst>
        </c:ser>
        <c:dLbls>
          <c:showLegendKey val="0"/>
          <c:showVal val="0"/>
          <c:showCatName val="0"/>
          <c:showSerName val="0"/>
          <c:showPercent val="0"/>
          <c:showBubbleSize val="0"/>
        </c:dLbls>
        <c:gapWidth val="182"/>
        <c:axId val="1072232224"/>
        <c:axId val="1072227904"/>
      </c:barChart>
      <c:catAx>
        <c:axId val="107223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27904"/>
        <c:crosses val="autoZero"/>
        <c:auto val="1"/>
        <c:lblAlgn val="ctr"/>
        <c:lblOffset val="100"/>
        <c:noMultiLvlLbl val="0"/>
      </c:catAx>
      <c:valAx>
        <c:axId val="107222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22 RES RATE FOR EACH CHANNE!PivotTable6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 22 RES RATE FOR EACH CHANNE'!$B$3:$B$4</c:f>
              <c:strCache>
                <c:ptCount val="1"/>
                <c:pt idx="0">
                  <c:v>No</c:v>
                </c:pt>
              </c:strCache>
            </c:strRef>
          </c:tx>
          <c:spPr>
            <a:solidFill>
              <a:schemeClr val="accent1"/>
            </a:solidFill>
            <a:ln>
              <a:noFill/>
            </a:ln>
            <a:effectLst/>
          </c:spPr>
          <c:invertIfNegative val="0"/>
          <c:cat>
            <c:strRef>
              <c:f>'QUE 22 RES RATE FOR EACH CHANNE'!$A$5:$A$9</c:f>
              <c:strCache>
                <c:ptCount val="5"/>
                <c:pt idx="0">
                  <c:v>Email</c:v>
                </c:pt>
                <c:pt idx="1">
                  <c:v>Referral</c:v>
                </c:pt>
                <c:pt idx="2">
                  <c:v>SMS</c:v>
                </c:pt>
                <c:pt idx="3">
                  <c:v>Social Media</c:v>
                </c:pt>
                <c:pt idx="4">
                  <c:v>Website</c:v>
                </c:pt>
              </c:strCache>
            </c:strRef>
          </c:cat>
          <c:val>
            <c:numRef>
              <c:f>'QUE 22 RES RATE FOR EACH CHANNE'!$B$5:$B$9</c:f>
              <c:numCache>
                <c:formatCode>General</c:formatCode>
                <c:ptCount val="5"/>
                <c:pt idx="0">
                  <c:v>931</c:v>
                </c:pt>
                <c:pt idx="1">
                  <c:v>1040</c:v>
                </c:pt>
                <c:pt idx="2">
                  <c:v>1072</c:v>
                </c:pt>
                <c:pt idx="3">
                  <c:v>960</c:v>
                </c:pt>
                <c:pt idx="4">
                  <c:v>1031</c:v>
                </c:pt>
              </c:numCache>
            </c:numRef>
          </c:val>
          <c:extLst>
            <c:ext xmlns:c16="http://schemas.microsoft.com/office/drawing/2014/chart" uri="{C3380CC4-5D6E-409C-BE32-E72D297353CC}">
              <c16:uniqueId val="{00000000-48F5-425B-917F-7EB84C41065E}"/>
            </c:ext>
          </c:extLst>
        </c:ser>
        <c:ser>
          <c:idx val="1"/>
          <c:order val="1"/>
          <c:tx>
            <c:strRef>
              <c:f>'QUE 22 RES RATE FOR EACH CHANNE'!$C$3:$C$4</c:f>
              <c:strCache>
                <c:ptCount val="1"/>
                <c:pt idx="0">
                  <c:v>Yes</c:v>
                </c:pt>
              </c:strCache>
            </c:strRef>
          </c:tx>
          <c:spPr>
            <a:solidFill>
              <a:schemeClr val="accent2"/>
            </a:solidFill>
            <a:ln>
              <a:noFill/>
            </a:ln>
            <a:effectLst/>
          </c:spPr>
          <c:invertIfNegative val="0"/>
          <c:cat>
            <c:strRef>
              <c:f>'QUE 22 RES RATE FOR EACH CHANNE'!$A$5:$A$9</c:f>
              <c:strCache>
                <c:ptCount val="5"/>
                <c:pt idx="0">
                  <c:v>Email</c:v>
                </c:pt>
                <c:pt idx="1">
                  <c:v>Referral</c:v>
                </c:pt>
                <c:pt idx="2">
                  <c:v>SMS</c:v>
                </c:pt>
                <c:pt idx="3">
                  <c:v>Social Media</c:v>
                </c:pt>
                <c:pt idx="4">
                  <c:v>Website</c:v>
                </c:pt>
              </c:strCache>
            </c:strRef>
          </c:cat>
          <c:val>
            <c:numRef>
              <c:f>'QUE 22 RES RATE FOR EACH CHANNE'!$C$5:$C$9</c:f>
              <c:numCache>
                <c:formatCode>General</c:formatCode>
                <c:ptCount val="5"/>
                <c:pt idx="0">
                  <c:v>949</c:v>
                </c:pt>
                <c:pt idx="1">
                  <c:v>967</c:v>
                </c:pt>
                <c:pt idx="2">
                  <c:v>994</c:v>
                </c:pt>
                <c:pt idx="3">
                  <c:v>994</c:v>
                </c:pt>
                <c:pt idx="4">
                  <c:v>1062</c:v>
                </c:pt>
              </c:numCache>
            </c:numRef>
          </c:val>
          <c:extLst>
            <c:ext xmlns:c16="http://schemas.microsoft.com/office/drawing/2014/chart" uri="{C3380CC4-5D6E-409C-BE32-E72D297353CC}">
              <c16:uniqueId val="{00000001-48F5-425B-917F-7EB84C41065E}"/>
            </c:ext>
          </c:extLst>
        </c:ser>
        <c:dLbls>
          <c:showLegendKey val="0"/>
          <c:showVal val="0"/>
          <c:showCatName val="0"/>
          <c:showSerName val="0"/>
          <c:showPercent val="0"/>
          <c:showBubbleSize val="0"/>
        </c:dLbls>
        <c:gapWidth val="219"/>
        <c:overlap val="-27"/>
        <c:axId val="1073298448"/>
        <c:axId val="892856272"/>
      </c:barChart>
      <c:catAx>
        <c:axId val="10732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56272"/>
        <c:crosses val="autoZero"/>
        <c:auto val="1"/>
        <c:lblAlgn val="ctr"/>
        <c:lblOffset val="100"/>
        <c:noMultiLvlLbl val="0"/>
      </c:catAx>
      <c:valAx>
        <c:axId val="89285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9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[Datasbase_Project.xlsx]QUE 23 MONTH WITH HIGHEST REV!PivotTable7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highest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0448466968488"/>
          <c:y val="0.26523534334761623"/>
          <c:w val="0.84009551533031512"/>
          <c:h val="0.54236642199364904"/>
        </c:manualLayout>
      </c:layout>
      <c:lineChart>
        <c:grouping val="standard"/>
        <c:varyColors val="0"/>
        <c:ser>
          <c:idx val="0"/>
          <c:order val="0"/>
          <c:tx>
            <c:strRef>
              <c:f>'QUE 23 MONTH WITH HIGHEST REV'!$B$3</c:f>
              <c:strCache>
                <c:ptCount val="1"/>
                <c:pt idx="0">
                  <c:v>Total</c:v>
                </c:pt>
              </c:strCache>
            </c:strRef>
          </c:tx>
          <c:spPr>
            <a:ln w="28575" cap="rnd">
              <a:solidFill>
                <a:schemeClr val="accent1"/>
              </a:solidFill>
              <a:round/>
            </a:ln>
            <a:effectLst/>
          </c:spPr>
          <c:marker>
            <c:symbol val="none"/>
          </c:marker>
          <c:cat>
            <c:strRef>
              <c:f>'QUE 23 MONTH WITH HIGHEST REV'!$A$4:$A$15</c:f>
              <c:strCache>
                <c:ptCount val="12"/>
                <c:pt idx="0">
                  <c:v>Jan</c:v>
                </c:pt>
                <c:pt idx="1">
                  <c:v>Jul</c:v>
                </c:pt>
                <c:pt idx="2">
                  <c:v>Mar</c:v>
                </c:pt>
                <c:pt idx="3">
                  <c:v>Jun</c:v>
                </c:pt>
                <c:pt idx="4">
                  <c:v>Dec</c:v>
                </c:pt>
                <c:pt idx="5">
                  <c:v>Nov</c:v>
                </c:pt>
                <c:pt idx="6">
                  <c:v>Oct</c:v>
                </c:pt>
                <c:pt idx="7">
                  <c:v>Aug</c:v>
                </c:pt>
                <c:pt idx="8">
                  <c:v>May</c:v>
                </c:pt>
                <c:pt idx="9">
                  <c:v>Sep</c:v>
                </c:pt>
                <c:pt idx="10">
                  <c:v>Feb</c:v>
                </c:pt>
                <c:pt idx="11">
                  <c:v>Apr</c:v>
                </c:pt>
              </c:strCache>
            </c:strRef>
          </c:cat>
          <c:val>
            <c:numRef>
              <c:f>'QUE 23 MONTH WITH HIGHEST REV'!$B$4:$B$15</c:f>
              <c:numCache>
                <c:formatCode>General</c:formatCode>
                <c:ptCount val="12"/>
                <c:pt idx="0">
                  <c:v>3440106.7199999928</c:v>
                </c:pt>
                <c:pt idx="1">
                  <c:v>3278140.3799999948</c:v>
                </c:pt>
                <c:pt idx="2">
                  <c:v>3193535.2699999944</c:v>
                </c:pt>
                <c:pt idx="3">
                  <c:v>3117080.8500000047</c:v>
                </c:pt>
                <c:pt idx="4">
                  <c:v>3103965.2099999972</c:v>
                </c:pt>
                <c:pt idx="5">
                  <c:v>3083143.04</c:v>
                </c:pt>
                <c:pt idx="6">
                  <c:v>3054861.5900000031</c:v>
                </c:pt>
                <c:pt idx="7">
                  <c:v>3047700.5800000038</c:v>
                </c:pt>
                <c:pt idx="8">
                  <c:v>3046043.3399999952</c:v>
                </c:pt>
                <c:pt idx="9">
                  <c:v>3017392.6299999994</c:v>
                </c:pt>
                <c:pt idx="10">
                  <c:v>2759891.340000004</c:v>
                </c:pt>
                <c:pt idx="11">
                  <c:v>2750093.94</c:v>
                </c:pt>
              </c:numCache>
            </c:numRef>
          </c:val>
          <c:smooth val="0"/>
          <c:extLst>
            <c:ext xmlns:c16="http://schemas.microsoft.com/office/drawing/2014/chart" uri="{C3380CC4-5D6E-409C-BE32-E72D297353CC}">
              <c16:uniqueId val="{00000000-676A-4045-BE03-1ECB0CEE769A}"/>
            </c:ext>
          </c:extLst>
        </c:ser>
        <c:dLbls>
          <c:showLegendKey val="0"/>
          <c:showVal val="0"/>
          <c:showCatName val="0"/>
          <c:showSerName val="0"/>
          <c:showPercent val="0"/>
          <c:showBubbleSize val="0"/>
        </c:dLbls>
        <c:smooth val="0"/>
        <c:axId val="137753152"/>
        <c:axId val="137759392"/>
      </c:lineChart>
      <c:catAx>
        <c:axId val="1377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9392"/>
        <c:crosses val="autoZero"/>
        <c:auto val="1"/>
        <c:lblAlgn val="ctr"/>
        <c:lblOffset val="100"/>
        <c:noMultiLvlLbl val="0"/>
      </c:catAx>
      <c:valAx>
        <c:axId val="13775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76200</xdr:colOff>
      <xdr:row>6</xdr:row>
      <xdr:rowOff>45720</xdr:rowOff>
    </xdr:from>
    <xdr:to>
      <xdr:col>12</xdr:col>
      <xdr:colOff>381000</xdr:colOff>
      <xdr:row>21</xdr:row>
      <xdr:rowOff>45720</xdr:rowOff>
    </xdr:to>
    <xdr:graphicFrame macro="">
      <xdr:nvGraphicFramePr>
        <xdr:cNvPr id="2" name="Chart 1">
          <a:extLst>
            <a:ext uri="{FF2B5EF4-FFF2-40B4-BE49-F238E27FC236}">
              <a16:creationId xmlns:a16="http://schemas.microsoft.com/office/drawing/2014/main" id="{F2212933-BD38-B5E0-480C-17DF379C0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6</xdr:row>
      <xdr:rowOff>45720</xdr:rowOff>
    </xdr:from>
    <xdr:to>
      <xdr:col>12</xdr:col>
      <xdr:colOff>38100</xdr:colOff>
      <xdr:row>21</xdr:row>
      <xdr:rowOff>45720</xdr:rowOff>
    </xdr:to>
    <xdr:graphicFrame macro="">
      <xdr:nvGraphicFramePr>
        <xdr:cNvPr id="2" name="Chart 1">
          <a:extLst>
            <a:ext uri="{FF2B5EF4-FFF2-40B4-BE49-F238E27FC236}">
              <a16:creationId xmlns:a16="http://schemas.microsoft.com/office/drawing/2014/main" id="{CB3115B1-F39C-18BE-F07D-82EF7634C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6</xdr:row>
      <xdr:rowOff>45720</xdr:rowOff>
    </xdr:from>
    <xdr:to>
      <xdr:col>11</xdr:col>
      <xdr:colOff>541020</xdr:colOff>
      <xdr:row>21</xdr:row>
      <xdr:rowOff>45720</xdr:rowOff>
    </xdr:to>
    <xdr:graphicFrame macro="">
      <xdr:nvGraphicFramePr>
        <xdr:cNvPr id="2" name="Chart 1">
          <a:extLst>
            <a:ext uri="{FF2B5EF4-FFF2-40B4-BE49-F238E27FC236}">
              <a16:creationId xmlns:a16="http://schemas.microsoft.com/office/drawing/2014/main" id="{F39417A3-4336-6C0B-97D8-A5955A45D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6</xdr:row>
      <xdr:rowOff>76200</xdr:rowOff>
    </xdr:from>
    <xdr:to>
      <xdr:col>11</xdr:col>
      <xdr:colOff>129540</xdr:colOff>
      <xdr:row>21</xdr:row>
      <xdr:rowOff>76200</xdr:rowOff>
    </xdr:to>
    <xdr:graphicFrame macro="">
      <xdr:nvGraphicFramePr>
        <xdr:cNvPr id="2" name="Chart 1">
          <a:extLst>
            <a:ext uri="{FF2B5EF4-FFF2-40B4-BE49-F238E27FC236}">
              <a16:creationId xmlns:a16="http://schemas.microsoft.com/office/drawing/2014/main" id="{51A1FB44-A116-BFC0-2963-06F9C34E2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11</xdr:col>
      <xdr:colOff>53340</xdr:colOff>
      <xdr:row>21</xdr:row>
      <xdr:rowOff>45720</xdr:rowOff>
    </xdr:to>
    <xdr:graphicFrame macro="">
      <xdr:nvGraphicFramePr>
        <xdr:cNvPr id="2" name="Chart 1">
          <a:extLst>
            <a:ext uri="{FF2B5EF4-FFF2-40B4-BE49-F238E27FC236}">
              <a16:creationId xmlns:a16="http://schemas.microsoft.com/office/drawing/2014/main" id="{AE82339F-81FD-902A-4916-35EA36CCE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2" name="Chart 1">
          <a:extLst>
            <a:ext uri="{FF2B5EF4-FFF2-40B4-BE49-F238E27FC236}">
              <a16:creationId xmlns:a16="http://schemas.microsoft.com/office/drawing/2014/main" id="{A74E56B3-5A38-9AF3-B389-A3AC1AEB1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152400</xdr:colOff>
      <xdr:row>6</xdr:row>
      <xdr:rowOff>45720</xdr:rowOff>
    </xdr:from>
    <xdr:to>
      <xdr:col>11</xdr:col>
      <xdr:colOff>457200</xdr:colOff>
      <xdr:row>21</xdr:row>
      <xdr:rowOff>45720</xdr:rowOff>
    </xdr:to>
    <xdr:graphicFrame macro="">
      <xdr:nvGraphicFramePr>
        <xdr:cNvPr id="2" name="Chart 1">
          <a:extLst>
            <a:ext uri="{FF2B5EF4-FFF2-40B4-BE49-F238E27FC236}">
              <a16:creationId xmlns:a16="http://schemas.microsoft.com/office/drawing/2014/main" id="{38DF7584-CEB3-F559-44EF-D8D7636CD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xdr:colOff>
      <xdr:row>6</xdr:row>
      <xdr:rowOff>45720</xdr:rowOff>
    </xdr:from>
    <xdr:to>
      <xdr:col>10</xdr:col>
      <xdr:colOff>396240</xdr:colOff>
      <xdr:row>21</xdr:row>
      <xdr:rowOff>45720</xdr:rowOff>
    </xdr:to>
    <xdr:graphicFrame macro="">
      <xdr:nvGraphicFramePr>
        <xdr:cNvPr id="2" name="Chart 1">
          <a:extLst>
            <a:ext uri="{FF2B5EF4-FFF2-40B4-BE49-F238E27FC236}">
              <a16:creationId xmlns:a16="http://schemas.microsoft.com/office/drawing/2014/main" id="{2C8597F3-B464-6310-9B50-A4D46CECB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358140</xdr:colOff>
      <xdr:row>7</xdr:row>
      <xdr:rowOff>45720</xdr:rowOff>
    </xdr:from>
    <xdr:to>
      <xdr:col>12</xdr:col>
      <xdr:colOff>53340</xdr:colOff>
      <xdr:row>22</xdr:row>
      <xdr:rowOff>45720</xdr:rowOff>
    </xdr:to>
    <xdr:graphicFrame macro="">
      <xdr:nvGraphicFramePr>
        <xdr:cNvPr id="2" name="Chart 1">
          <a:extLst>
            <a:ext uri="{FF2B5EF4-FFF2-40B4-BE49-F238E27FC236}">
              <a16:creationId xmlns:a16="http://schemas.microsoft.com/office/drawing/2014/main" id="{F65E0689-945B-31D8-4361-B580DE8A1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46182</xdr:colOff>
      <xdr:row>6</xdr:row>
      <xdr:rowOff>69273</xdr:rowOff>
    </xdr:from>
    <xdr:to>
      <xdr:col>10</xdr:col>
      <xdr:colOff>101600</xdr:colOff>
      <xdr:row>20</xdr:row>
      <xdr:rowOff>30480</xdr:rowOff>
    </xdr:to>
    <xdr:graphicFrame macro="">
      <xdr:nvGraphicFramePr>
        <xdr:cNvPr id="2" name="Chart 1">
          <a:extLst>
            <a:ext uri="{FF2B5EF4-FFF2-40B4-BE49-F238E27FC236}">
              <a16:creationId xmlns:a16="http://schemas.microsoft.com/office/drawing/2014/main" id="{1905FC74-1C50-44AD-AC31-8758870C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224213</xdr:colOff>
      <xdr:row>6</xdr:row>
      <xdr:rowOff>98367</xdr:rowOff>
    </xdr:from>
    <xdr:to>
      <xdr:col>17</xdr:col>
      <xdr:colOff>233680</xdr:colOff>
      <xdr:row>20</xdr:row>
      <xdr:rowOff>91440</xdr:rowOff>
    </xdr:to>
    <xdr:graphicFrame macro="">
      <xdr:nvGraphicFramePr>
        <xdr:cNvPr id="3" name="Chart 2">
          <a:extLst>
            <a:ext uri="{FF2B5EF4-FFF2-40B4-BE49-F238E27FC236}">
              <a16:creationId xmlns:a16="http://schemas.microsoft.com/office/drawing/2014/main" id="{49AD8D47-8A95-4B62-AC99-0C13903F2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343823</xdr:colOff>
      <xdr:row>6</xdr:row>
      <xdr:rowOff>136005</xdr:rowOff>
    </xdr:from>
    <xdr:to>
      <xdr:col>24</xdr:col>
      <xdr:colOff>101600</xdr:colOff>
      <xdr:row>20</xdr:row>
      <xdr:rowOff>50800</xdr:rowOff>
    </xdr:to>
    <xdr:graphicFrame macro="">
      <xdr:nvGraphicFramePr>
        <xdr:cNvPr id="4" name="Chart 3">
          <a:extLst>
            <a:ext uri="{FF2B5EF4-FFF2-40B4-BE49-F238E27FC236}">
              <a16:creationId xmlns:a16="http://schemas.microsoft.com/office/drawing/2014/main" id="{B12A3BE7-5922-41F5-A221-E004FDF4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79433</xdr:colOff>
      <xdr:row>20</xdr:row>
      <xdr:rowOff>145473</xdr:rowOff>
    </xdr:from>
    <xdr:to>
      <xdr:col>9</xdr:col>
      <xdr:colOff>579120</xdr:colOff>
      <xdr:row>33</xdr:row>
      <xdr:rowOff>81280</xdr:rowOff>
    </xdr:to>
    <xdr:graphicFrame macro="">
      <xdr:nvGraphicFramePr>
        <xdr:cNvPr id="6" name="Chart 5">
          <a:extLst>
            <a:ext uri="{FF2B5EF4-FFF2-40B4-BE49-F238E27FC236}">
              <a16:creationId xmlns:a16="http://schemas.microsoft.com/office/drawing/2014/main" id="{B70DC27E-A68A-4A79-A153-2114E02A3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137853</xdr:colOff>
      <xdr:row>20</xdr:row>
      <xdr:rowOff>142471</xdr:rowOff>
    </xdr:from>
    <xdr:to>
      <xdr:col>17</xdr:col>
      <xdr:colOff>60960</xdr:colOff>
      <xdr:row>35</xdr:row>
      <xdr:rowOff>30480</xdr:rowOff>
    </xdr:to>
    <xdr:graphicFrame macro="">
      <xdr:nvGraphicFramePr>
        <xdr:cNvPr id="7" name="Chart 6">
          <a:extLst>
            <a:ext uri="{FF2B5EF4-FFF2-40B4-BE49-F238E27FC236}">
              <a16:creationId xmlns:a16="http://schemas.microsoft.com/office/drawing/2014/main" id="{7D0FA61C-AC58-4661-BCAB-864E3FFA3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159326</xdr:colOff>
      <xdr:row>20</xdr:row>
      <xdr:rowOff>137391</xdr:rowOff>
    </xdr:from>
    <xdr:to>
      <xdr:col>23</xdr:col>
      <xdr:colOff>558800</xdr:colOff>
      <xdr:row>34</xdr:row>
      <xdr:rowOff>30480</xdr:rowOff>
    </xdr:to>
    <xdr:graphicFrame macro="">
      <xdr:nvGraphicFramePr>
        <xdr:cNvPr id="8" name="Chart 7">
          <a:extLst>
            <a:ext uri="{FF2B5EF4-FFF2-40B4-BE49-F238E27FC236}">
              <a16:creationId xmlns:a16="http://schemas.microsoft.com/office/drawing/2014/main" id="{F859FDAC-CD3C-4723-9DCB-E2725DD16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48718</xdr:rowOff>
    </xdr:from>
    <xdr:to>
      <xdr:col>3</xdr:col>
      <xdr:colOff>7750</xdr:colOff>
      <xdr:row>19</xdr:row>
      <xdr:rowOff>169029</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94DB6302-0D13-F704-9868-F31A713003D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311759"/>
              <a:ext cx="1824024" cy="2562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78701</xdr:rowOff>
    </xdr:from>
    <xdr:to>
      <xdr:col>3</xdr:col>
      <xdr:colOff>7750</xdr:colOff>
      <xdr:row>29</xdr:row>
      <xdr:rowOff>80819</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A64404F2-328D-C103-5E74-443D245A435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3972208"/>
              <a:ext cx="1824024" cy="1693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133927</xdr:rowOff>
    </xdr:from>
    <xdr:to>
      <xdr:col>3</xdr:col>
      <xdr:colOff>7749</xdr:colOff>
      <xdr:row>38</xdr:row>
      <xdr:rowOff>69273</xdr:rowOff>
    </xdr:to>
    <mc:AlternateContent xmlns:mc="http://schemas.openxmlformats.org/markup-compatibility/2006" xmlns:a14="http://schemas.microsoft.com/office/drawing/2010/main">
      <mc:Choice Requires="a14">
        <xdr:graphicFrame macro="">
          <xdr:nvGraphicFramePr>
            <xdr:cNvPr id="12" name="Customer_Segment">
              <a:extLst>
                <a:ext uri="{FF2B5EF4-FFF2-40B4-BE49-F238E27FC236}">
                  <a16:creationId xmlns:a16="http://schemas.microsoft.com/office/drawing/2014/main" id="{6FCDE6E5-6CF2-6961-EA1D-F4B90CF3E9A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0" y="5718448"/>
              <a:ext cx="1824023" cy="162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 PATEL" refreshedDate="46120.388694560184" createdVersion="8" refreshedVersion="8" minRefreshableVersion="3" recordCount="10000" xr:uid="{9B60B7DE-DD09-4B02-9095-D4F6DC91373A}">
  <cacheSource type="worksheet">
    <worksheetSource name="Table1"/>
  </cacheSource>
  <cacheFields count="18">
    <cacheField name="Customer_ID" numFmtId="0">
      <sharedItems containsSemiMixedTypes="0" containsString="0" containsNumber="1" containsInteger="1" minValue="1" maxValue="10000"/>
    </cacheField>
    <cacheField name="Customer_Name" numFmtId="0">
      <sharedItems/>
    </cacheField>
    <cacheField name="Age" numFmtId="0">
      <sharedItems containsSemiMixedTypes="0" containsString="0" containsNumber="1" containsInteger="1" minValue="18" maxValue="60"/>
    </cacheField>
    <cacheField name="Gender" numFmtId="0">
      <sharedItems/>
    </cacheField>
    <cacheField name="City" numFmtId="0">
      <sharedItems count="8">
        <s v="Delhi"/>
        <s v="Chennai"/>
        <s v="Mumbai"/>
        <s v="Hyderabad"/>
        <s v="Ahmedabad"/>
        <s v="Bangalore"/>
        <s v="Kolkata"/>
        <s v="Pune"/>
      </sharedItems>
    </cacheField>
    <cacheField name="Product_Category" numFmtId="0">
      <sharedItems count="5">
        <s v="Beauty"/>
        <s v="Clothing"/>
        <s v="Home"/>
        <s v="Sports"/>
        <s v="Electronics"/>
      </sharedItems>
    </cacheField>
    <cacheField name="Purchase_Amount" numFmtId="0">
      <sharedItems containsSemiMixedTypes="0" containsString="0" containsNumber="1" minValue="100.63" maxValue="4999.9799999999996"/>
    </cacheField>
    <cacheField name="Campaign_Cost" numFmtId="0">
      <sharedItems containsSemiMixedTypes="0" containsString="0" containsNumber="1" minValue="50.08" maxValue="1999.96"/>
    </cacheField>
    <cacheField name="Revenue" numFmtId="0">
      <sharedItems containsSemiMixedTypes="0" containsString="0" containsNumber="1" minValue="117.44" maxValue="8917.67"/>
    </cacheField>
    <cacheField name="Profit" numFmtId="0">
      <sharedItems containsSemiMixedTypes="0" containsString="0" containsNumber="1" minValue="-1772.55" maxValue="8666.1299999999992"/>
    </cacheField>
    <cacheField name="ROI" numFmtId="2">
      <sharedItems containsSemiMixedTypes="0" containsString="0" containsNumber="1" minValue="-0.93219001940583435" maxValue="131.9368725868726"/>
    </cacheField>
    <cacheField name="Customer_Segment" numFmtId="0">
      <sharedItems count="5">
        <s v="Medium Value"/>
        <s v="Low Value"/>
        <s v="Returning Customer"/>
        <s v="High Value"/>
        <s v="New Customer"/>
      </sharedItems>
    </cacheField>
    <cacheField name="Purchase_Date" numFmtId="164">
      <sharedItems/>
    </cacheField>
    <cacheField name="Month" numFmtId="165">
      <sharedItems count="12">
        <s v="May"/>
        <s v="Sep"/>
        <s v="Feb"/>
        <s v="Jun"/>
        <s v="Aug"/>
        <s v="Jan"/>
        <s v="Dec"/>
        <s v="Jul"/>
        <s v="Nov"/>
        <s v="Apr"/>
        <s v="Oct"/>
        <s v="Mar"/>
      </sharedItems>
    </cacheField>
    <cacheField name="Marketing_Channel" numFmtId="0">
      <sharedItems count="5">
        <s v="Social Media"/>
        <s v="Email"/>
        <s v="Referral"/>
        <s v="Website"/>
        <s v="SMS"/>
      </sharedItems>
    </cacheField>
    <cacheField name="Campaign_Response" numFmtId="0">
      <sharedItems count="2">
        <s v="No"/>
        <s v="Yes"/>
      </sharedItems>
    </cacheField>
    <cacheField name="Age_Group" numFmtId="0">
      <sharedItems containsBlank="1"/>
    </cacheField>
    <cacheField name="Profit/Loss" numFmtId="0">
      <sharedItems/>
    </cacheField>
  </cacheFields>
  <extLst>
    <ext xmlns:x14="http://schemas.microsoft.com/office/spreadsheetml/2009/9/main" uri="{725AE2AE-9491-48be-B2B4-4EB974FC3084}">
      <x14:pivotCacheDefinition pivotCacheId="63694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7"/>
    <s v="Simran"/>
    <n v="52"/>
    <s v="Female"/>
    <x v="0"/>
    <x v="0"/>
    <n v="4965"/>
    <n v="1012.17"/>
    <n v="8917.67"/>
    <n v="7905.5"/>
    <n v="7.8104468616931939"/>
    <x v="0"/>
    <s v="2023-05-31"/>
    <x v="0"/>
    <x v="0"/>
    <x v="0"/>
    <s v="Senior"/>
    <s v="Profit"/>
  </r>
  <r>
    <n v="8450"/>
    <s v="Neha"/>
    <n v="60"/>
    <s v="Male"/>
    <x v="0"/>
    <x v="1"/>
    <n v="4914.47"/>
    <n v="1922.55"/>
    <n v="8802.5400000000009"/>
    <n v="6879.99"/>
    <n v="3.5785753296403215"/>
    <x v="1"/>
    <s v="2023-09-29"/>
    <x v="1"/>
    <x v="1"/>
    <x v="1"/>
    <s v="Senior"/>
    <s v="Profit"/>
  </r>
  <r>
    <n v="2194"/>
    <s v="Neha"/>
    <n v="27"/>
    <s v="Male"/>
    <x v="1"/>
    <x v="2"/>
    <n v="4962.6899999999996"/>
    <n v="802.21"/>
    <n v="8794.86"/>
    <n v="7992.65"/>
    <n v="9.96328891437404"/>
    <x v="2"/>
    <s v="2023-05-09"/>
    <x v="0"/>
    <x v="1"/>
    <x v="1"/>
    <s v="Adult"/>
    <s v="Profit"/>
  </r>
  <r>
    <n v="7965"/>
    <s v="Neha"/>
    <n v="26"/>
    <s v="Male"/>
    <x v="2"/>
    <x v="3"/>
    <n v="4967.2"/>
    <n v="285.62"/>
    <n v="8781.1200000000008"/>
    <n v="8495.5"/>
    <n v="29.744065541628736"/>
    <x v="2"/>
    <s v="2023-09-17"/>
    <x v="1"/>
    <x v="2"/>
    <x v="0"/>
    <s v="Adult"/>
    <s v="Profit"/>
  </r>
  <r>
    <n v="448"/>
    <s v="Pooja"/>
    <n v="42"/>
    <s v="Female"/>
    <x v="3"/>
    <x v="0"/>
    <n v="4912.17"/>
    <n v="103.53"/>
    <n v="8769.66"/>
    <n v="8666.1299999999992"/>
    <n v="83.706461895102862"/>
    <x v="0"/>
    <s v="2023-02-21"/>
    <x v="2"/>
    <x v="1"/>
    <x v="1"/>
    <s v="Senior"/>
    <s v="Profit"/>
  </r>
  <r>
    <n v="3030"/>
    <s v="Pooja"/>
    <n v="59"/>
    <s v="Male"/>
    <x v="0"/>
    <x v="3"/>
    <n v="4909.55"/>
    <n v="1835.36"/>
    <n v="8769.5400000000009"/>
    <n v="6934.18"/>
    <n v="3.7781034783366754"/>
    <x v="1"/>
    <s v="2023-06-13"/>
    <x v="3"/>
    <x v="0"/>
    <x v="0"/>
    <s v="Senior"/>
    <s v="Profit"/>
  </r>
  <r>
    <n v="8287"/>
    <s v="Simran"/>
    <n v="35"/>
    <s v="Female"/>
    <x v="4"/>
    <x v="4"/>
    <n v="4961.99"/>
    <n v="1870.34"/>
    <n v="8769.02"/>
    <n v="6898.68"/>
    <n v="3.688463060192265"/>
    <x v="2"/>
    <s v="2023-05-16"/>
    <x v="0"/>
    <x v="0"/>
    <x v="1"/>
    <s v="Adult"/>
    <s v="Profit"/>
  </r>
  <r>
    <n v="5032"/>
    <s v="Simran"/>
    <n v="29"/>
    <s v="Female"/>
    <x v="5"/>
    <x v="1"/>
    <n v="4900.37"/>
    <n v="1999.08"/>
    <n v="8748.7999999999993"/>
    <n v="6749.72"/>
    <n v="3.3764131500490229"/>
    <x v="3"/>
    <s v="2023-08-24"/>
    <x v="4"/>
    <x v="2"/>
    <x v="1"/>
    <s v="Adult"/>
    <s v="Profit"/>
  </r>
  <r>
    <n v="5008"/>
    <s v="Sneha"/>
    <n v="60"/>
    <s v="Female"/>
    <x v="6"/>
    <x v="1"/>
    <n v="4888.5"/>
    <n v="373.46"/>
    <n v="8745.9"/>
    <n v="8372.44"/>
    <n v="22.418572270122638"/>
    <x v="1"/>
    <s v="2023-01-07"/>
    <x v="5"/>
    <x v="1"/>
    <x v="1"/>
    <s v="Senior"/>
    <s v="Profit"/>
  </r>
  <r>
    <n v="7954"/>
    <s v="Neha"/>
    <n v="21"/>
    <s v="Female"/>
    <x v="1"/>
    <x v="3"/>
    <n v="4923.21"/>
    <n v="1030.78"/>
    <n v="8739.7199999999993"/>
    <n v="7708.94"/>
    <n v="7.4787442519257263"/>
    <x v="4"/>
    <s v="2023-12-03"/>
    <x v="6"/>
    <x v="0"/>
    <x v="1"/>
    <s v="Young"/>
    <s v="Profit"/>
  </r>
  <r>
    <n v="7560"/>
    <s v="Simran"/>
    <n v="38"/>
    <s v="Female"/>
    <x v="2"/>
    <x v="3"/>
    <n v="4941.8599999999997"/>
    <n v="1537.7"/>
    <n v="8717.19"/>
    <n v="7179.49"/>
    <n v="4.6689796449242369"/>
    <x v="2"/>
    <s v="2023-07-31"/>
    <x v="7"/>
    <x v="3"/>
    <x v="1"/>
    <s v="Adult"/>
    <s v="Profit"/>
  </r>
  <r>
    <n v="8348"/>
    <s v="Sneha"/>
    <n v="58"/>
    <s v="Female"/>
    <x v="3"/>
    <x v="4"/>
    <n v="4932.7"/>
    <n v="473.68"/>
    <n v="8716.64"/>
    <n v="8242.9599999999991"/>
    <n v="17.401959128525586"/>
    <x v="3"/>
    <s v="2023-11-05"/>
    <x v="8"/>
    <x v="4"/>
    <x v="0"/>
    <s v="Senior"/>
    <s v="Profit"/>
  </r>
  <r>
    <n v="3678"/>
    <s v="Arjun"/>
    <n v="37"/>
    <s v="Female"/>
    <x v="2"/>
    <x v="3"/>
    <n v="4999.03"/>
    <n v="1013.7"/>
    <n v="8713.0400000000009"/>
    <n v="7699.34"/>
    <n v="7.595284600966755"/>
    <x v="0"/>
    <s v="2023-04-13"/>
    <x v="9"/>
    <x v="3"/>
    <x v="0"/>
    <s v="Adult"/>
    <s v="Profit"/>
  </r>
  <r>
    <n v="47"/>
    <s v="Raj"/>
    <n v="27"/>
    <s v="Female"/>
    <x v="1"/>
    <x v="0"/>
    <n v="4985.67"/>
    <n v="1257.6600000000001"/>
    <n v="8709.14"/>
    <n v="7451.48"/>
    <n v="5.9248763576801355"/>
    <x v="1"/>
    <s v="2023-09-14"/>
    <x v="1"/>
    <x v="3"/>
    <x v="1"/>
    <s v="Adult"/>
    <s v="Profit"/>
  </r>
  <r>
    <n v="4932"/>
    <s v="Arjun"/>
    <n v="48"/>
    <s v="Female"/>
    <x v="7"/>
    <x v="4"/>
    <n v="4959.2"/>
    <n v="297.18"/>
    <n v="8700.7999999999993"/>
    <n v="8403.6200000000008"/>
    <n v="28.277878726697626"/>
    <x v="4"/>
    <s v="2023-08-27"/>
    <x v="4"/>
    <x v="0"/>
    <x v="0"/>
    <s v="Senior"/>
    <s v="Profit"/>
  </r>
  <r>
    <n v="5124"/>
    <s v="Priya"/>
    <n v="46"/>
    <s v="Male"/>
    <x v="1"/>
    <x v="0"/>
    <n v="4922.05"/>
    <n v="1926.52"/>
    <n v="8678.07"/>
    <n v="6751.55"/>
    <n v="3.5045314868259867"/>
    <x v="1"/>
    <s v="2023-10-18"/>
    <x v="10"/>
    <x v="2"/>
    <x v="0"/>
    <s v="Senior"/>
    <s v="Profit"/>
  </r>
  <r>
    <n v="4070"/>
    <s v="Priya"/>
    <n v="41"/>
    <s v="Female"/>
    <x v="6"/>
    <x v="3"/>
    <n v="4913.7"/>
    <n v="1735.54"/>
    <n v="8667.01"/>
    <n v="6931.47"/>
    <n v="3.9938405337819933"/>
    <x v="2"/>
    <s v="2023-06-14"/>
    <x v="3"/>
    <x v="4"/>
    <x v="1"/>
    <s v="Senior"/>
    <s v="Profit"/>
  </r>
  <r>
    <n v="6739"/>
    <s v="Raj"/>
    <n v="55"/>
    <s v="Male"/>
    <x v="3"/>
    <x v="3"/>
    <n v="4896.29"/>
    <n v="490.09"/>
    <n v="8664.11"/>
    <n v="8174.02"/>
    <n v="16.678610051215085"/>
    <x v="3"/>
    <s v="2023-11-11"/>
    <x v="8"/>
    <x v="0"/>
    <x v="1"/>
    <s v="Senior"/>
    <s v="Profit"/>
  </r>
  <r>
    <n v="5527"/>
    <s v="Amit"/>
    <n v="25"/>
    <s v="Female"/>
    <x v="5"/>
    <x v="1"/>
    <n v="4929.53"/>
    <n v="1884.39"/>
    <n v="8660.7800000000007"/>
    <n v="6776.39"/>
    <n v="3.596065570290651"/>
    <x v="0"/>
    <s v="2023-03-17"/>
    <x v="11"/>
    <x v="1"/>
    <x v="1"/>
    <s v="Young"/>
    <s v="Profit"/>
  </r>
  <r>
    <n v="8514"/>
    <s v="Neha"/>
    <n v="46"/>
    <s v="Female"/>
    <x v="2"/>
    <x v="2"/>
    <n v="4938.08"/>
    <n v="714.79"/>
    <n v="8658.7099999999991"/>
    <n v="7943.92"/>
    <n v="11.113641768911149"/>
    <x v="3"/>
    <s v="2023-02-18"/>
    <x v="2"/>
    <x v="1"/>
    <x v="0"/>
    <s v="Senior"/>
    <s v="Profit"/>
  </r>
  <r>
    <n v="6351"/>
    <s v="Pooja"/>
    <n v="48"/>
    <s v="Male"/>
    <x v="6"/>
    <x v="3"/>
    <n v="4921.82"/>
    <n v="642.61"/>
    <n v="8658.16"/>
    <n v="8015.55"/>
    <n v="12.473428673690108"/>
    <x v="4"/>
    <s v="2023-04-02"/>
    <x v="9"/>
    <x v="0"/>
    <x v="0"/>
    <s v="Senior"/>
    <s v="Profit"/>
  </r>
  <r>
    <n v="2190"/>
    <s v="Priya"/>
    <n v="55"/>
    <s v="Female"/>
    <x v="1"/>
    <x v="1"/>
    <n v="4845.3599999999997"/>
    <n v="1833.14"/>
    <n v="8655.5300000000007"/>
    <n v="6822.39"/>
    <n v="3.7216961061348286"/>
    <x v="2"/>
    <s v="2023-07-17"/>
    <x v="7"/>
    <x v="3"/>
    <x v="1"/>
    <s v="Senior"/>
    <s v="Profit"/>
  </r>
  <r>
    <n v="1840"/>
    <s v="Simran"/>
    <n v="40"/>
    <s v="Male"/>
    <x v="5"/>
    <x v="3"/>
    <n v="4866.79"/>
    <n v="1479.52"/>
    <n v="8643.14"/>
    <n v="7163.62"/>
    <n v="4.8418541148480587"/>
    <x v="1"/>
    <s v="2023-02-03"/>
    <x v="2"/>
    <x v="0"/>
    <x v="0"/>
    <s v="Adult"/>
    <s v="Profit"/>
  </r>
  <r>
    <n v="6158"/>
    <s v="Sneha"/>
    <n v="52"/>
    <s v="Male"/>
    <x v="5"/>
    <x v="0"/>
    <n v="4964.22"/>
    <n v="1787.85"/>
    <n v="8637.27"/>
    <n v="6849.42"/>
    <n v="3.8310932125178287"/>
    <x v="3"/>
    <s v="2023-03-14"/>
    <x v="11"/>
    <x v="3"/>
    <x v="0"/>
    <s v="Senior"/>
    <s v="Profit"/>
  </r>
  <r>
    <n v="8170"/>
    <s v="Priya"/>
    <n v="29"/>
    <s v="Female"/>
    <x v="4"/>
    <x v="4"/>
    <n v="4951.83"/>
    <n v="1974.16"/>
    <n v="8632.68"/>
    <n v="6658.52"/>
    <n v="3.3728370547473356"/>
    <x v="4"/>
    <s v="2023-08-24"/>
    <x v="4"/>
    <x v="4"/>
    <x v="0"/>
    <s v="Adult"/>
    <s v="Profit"/>
  </r>
  <r>
    <n v="6461"/>
    <s v="Neha"/>
    <n v="33"/>
    <s v="Female"/>
    <x v="5"/>
    <x v="2"/>
    <n v="4855.13"/>
    <n v="795.32"/>
    <n v="8623.32"/>
    <n v="7828"/>
    <n v="9.842579087662827"/>
    <x v="0"/>
    <s v="2023-07-23"/>
    <x v="7"/>
    <x v="2"/>
    <x v="1"/>
    <s v="Adult"/>
    <s v="Profit"/>
  </r>
  <r>
    <n v="1306"/>
    <s v="Sneha"/>
    <n v="38"/>
    <s v="Male"/>
    <x v="5"/>
    <x v="1"/>
    <n v="4862.3900000000003"/>
    <n v="1647.53"/>
    <n v="8620.73"/>
    <n v="6973.2"/>
    <n v="4.2325177690239331"/>
    <x v="2"/>
    <s v="2023-03-21"/>
    <x v="11"/>
    <x v="0"/>
    <x v="1"/>
    <s v="Adult"/>
    <s v="Profit"/>
  </r>
  <r>
    <n v="5278"/>
    <s v="Neha"/>
    <n v="24"/>
    <s v="Female"/>
    <x v="5"/>
    <x v="0"/>
    <n v="4842.75"/>
    <n v="1896.38"/>
    <n v="8613.5"/>
    <n v="6717.12"/>
    <n v="3.5420749006000904"/>
    <x v="1"/>
    <s v="2023-07-06"/>
    <x v="7"/>
    <x v="0"/>
    <x v="0"/>
    <s v="Young"/>
    <s v="Profit"/>
  </r>
  <r>
    <n v="7770"/>
    <s v="Karan"/>
    <n v="41"/>
    <s v="Female"/>
    <x v="1"/>
    <x v="0"/>
    <n v="4984.87"/>
    <n v="357.65"/>
    <n v="8611.61"/>
    <n v="8253.9599999999991"/>
    <n v="23.078316790157974"/>
    <x v="1"/>
    <s v="2023-03-26"/>
    <x v="11"/>
    <x v="2"/>
    <x v="0"/>
    <s v="Senior"/>
    <s v="Profit"/>
  </r>
  <r>
    <n v="1762"/>
    <s v="Sneha"/>
    <n v="41"/>
    <s v="Male"/>
    <x v="0"/>
    <x v="4"/>
    <n v="4836.26"/>
    <n v="621.6"/>
    <n v="8593.4"/>
    <n v="7971.8"/>
    <n v="12.824646074646074"/>
    <x v="2"/>
    <s v="2023-03-03"/>
    <x v="11"/>
    <x v="3"/>
    <x v="0"/>
    <s v="Senior"/>
    <s v="Profit"/>
  </r>
  <r>
    <n v="5395"/>
    <s v="Raj"/>
    <n v="47"/>
    <s v="Female"/>
    <x v="4"/>
    <x v="0"/>
    <n v="4942.8599999999997"/>
    <n v="510.96"/>
    <n v="8578.36"/>
    <n v="8067.4"/>
    <n v="15.788711445122907"/>
    <x v="0"/>
    <s v="2023-11-14"/>
    <x v="8"/>
    <x v="1"/>
    <x v="1"/>
    <s v="Senior"/>
    <s v="Profit"/>
  </r>
  <r>
    <n v="1465"/>
    <s v="Sneha"/>
    <n v="51"/>
    <s v="Female"/>
    <x v="3"/>
    <x v="3"/>
    <n v="4805.45"/>
    <n v="1899.5"/>
    <n v="8569.7999999999993"/>
    <n v="6670.3"/>
    <n v="3.5116083179784154"/>
    <x v="4"/>
    <s v="2023-07-19"/>
    <x v="7"/>
    <x v="0"/>
    <x v="0"/>
    <s v="Senior"/>
    <s v="Profit"/>
  </r>
  <r>
    <n v="6731"/>
    <s v="Pooja"/>
    <n v="35"/>
    <s v="Female"/>
    <x v="4"/>
    <x v="3"/>
    <n v="4889.3500000000004"/>
    <n v="527.47"/>
    <n v="8566.74"/>
    <n v="8039.27"/>
    <n v="15.241189072364305"/>
    <x v="2"/>
    <s v="2023-07-19"/>
    <x v="7"/>
    <x v="2"/>
    <x v="0"/>
    <s v="Adult"/>
    <s v="Profit"/>
  </r>
  <r>
    <n v="6554"/>
    <s v="Raj"/>
    <n v="41"/>
    <s v="Male"/>
    <x v="1"/>
    <x v="4"/>
    <n v="4945.62"/>
    <n v="485.06"/>
    <n v="8555.5300000000007"/>
    <n v="8070.47"/>
    <n v="16.638086009978146"/>
    <x v="1"/>
    <s v="2023-08-11"/>
    <x v="4"/>
    <x v="0"/>
    <x v="1"/>
    <s v="Senior"/>
    <s v="Profit"/>
  </r>
  <r>
    <n v="8020"/>
    <s v="Priya"/>
    <n v="30"/>
    <s v="Female"/>
    <x v="4"/>
    <x v="3"/>
    <n v="4922.8500000000004"/>
    <n v="1445.67"/>
    <n v="8542.9699999999993"/>
    <n v="7097.3"/>
    <n v="4.9093499899700488"/>
    <x v="1"/>
    <s v="2023-04-19"/>
    <x v="9"/>
    <x v="3"/>
    <x v="1"/>
    <s v="Adult"/>
    <s v="Profit"/>
  </r>
  <r>
    <n v="6871"/>
    <s v="Raj"/>
    <n v="20"/>
    <s v="Male"/>
    <x v="6"/>
    <x v="0"/>
    <n v="4981.59"/>
    <n v="957.54"/>
    <n v="8541.77"/>
    <n v="7584.23"/>
    <n v="7.9205359567224347"/>
    <x v="3"/>
    <s v="2023-07-16"/>
    <x v="7"/>
    <x v="4"/>
    <x v="0"/>
    <s v="Young"/>
    <s v="Profit"/>
  </r>
  <r>
    <n v="8766"/>
    <s v="Simran"/>
    <n v="47"/>
    <s v="Female"/>
    <x v="4"/>
    <x v="1"/>
    <n v="4851.6899999999996"/>
    <n v="270"/>
    <n v="8536.61"/>
    <n v="8266.61"/>
    <n v="30.617074074074075"/>
    <x v="1"/>
    <s v="2023-09-29"/>
    <x v="1"/>
    <x v="0"/>
    <x v="0"/>
    <s v="Senior"/>
    <s v="Profit"/>
  </r>
  <r>
    <n v="9030"/>
    <s v="Sneha"/>
    <n v="35"/>
    <s v="Female"/>
    <x v="0"/>
    <x v="0"/>
    <n v="4805.49"/>
    <n v="1863.78"/>
    <n v="8531.99"/>
    <n v="6668.21"/>
    <n v="3.5777881509620233"/>
    <x v="0"/>
    <s v="2023-06-07"/>
    <x v="3"/>
    <x v="0"/>
    <x v="1"/>
    <s v="Adult"/>
    <s v="Profit"/>
  </r>
  <r>
    <n v="5726"/>
    <s v="Sneha"/>
    <n v="60"/>
    <s v="Male"/>
    <x v="7"/>
    <x v="1"/>
    <n v="4841.2"/>
    <n v="975.19"/>
    <n v="8528.2900000000009"/>
    <n v="7553.1"/>
    <n v="7.7452598980711453"/>
    <x v="0"/>
    <s v="2023-06-04"/>
    <x v="3"/>
    <x v="2"/>
    <x v="0"/>
    <s v="Senior"/>
    <s v="Profit"/>
  </r>
  <r>
    <n v="5972"/>
    <s v="Karan"/>
    <n v="48"/>
    <s v="Male"/>
    <x v="6"/>
    <x v="4"/>
    <n v="4758.3"/>
    <n v="1849.85"/>
    <n v="8527.8799999999992"/>
    <n v="6678.03"/>
    <n v="3.6100386517825771"/>
    <x v="3"/>
    <s v="2023-12-28"/>
    <x v="6"/>
    <x v="4"/>
    <x v="1"/>
    <s v="Senior"/>
    <s v="Profit"/>
  </r>
  <r>
    <n v="800"/>
    <s v="Raj"/>
    <n v="18"/>
    <s v="Female"/>
    <x v="5"/>
    <x v="2"/>
    <n v="4867.92"/>
    <n v="1059.52"/>
    <n v="8525.73"/>
    <n v="7466.21"/>
    <n v="7.0467853367562672"/>
    <x v="1"/>
    <s v="2023-10-01"/>
    <x v="10"/>
    <x v="1"/>
    <x v="0"/>
    <s v="Young"/>
    <s v="Profit"/>
  </r>
  <r>
    <n v="4410"/>
    <s v="Neha"/>
    <n v="49"/>
    <s v="Female"/>
    <x v="0"/>
    <x v="0"/>
    <n v="4982.16"/>
    <n v="235.17"/>
    <n v="8513.52"/>
    <n v="8278.35"/>
    <n v="35.201556320959313"/>
    <x v="2"/>
    <s v="2023-04-21"/>
    <x v="9"/>
    <x v="1"/>
    <x v="1"/>
    <s v="Senior"/>
    <s v="Profit"/>
  </r>
  <r>
    <n v="1649"/>
    <s v="Arjun"/>
    <n v="29"/>
    <s v="Male"/>
    <x v="2"/>
    <x v="4"/>
    <n v="4884.9799999999996"/>
    <n v="1520.52"/>
    <n v="8498.2999999999993"/>
    <n v="6977.78"/>
    <n v="4.5890747902033517"/>
    <x v="2"/>
    <s v="2023-10-02"/>
    <x v="10"/>
    <x v="3"/>
    <x v="1"/>
    <s v="Adult"/>
    <s v="Profit"/>
  </r>
  <r>
    <n v="433"/>
    <s v="Priya"/>
    <n v="53"/>
    <s v="Male"/>
    <x v="3"/>
    <x v="3"/>
    <n v="4930.88"/>
    <n v="1684.72"/>
    <n v="8496.2800000000007"/>
    <n v="6811.56"/>
    <n v="4.0431406999382684"/>
    <x v="3"/>
    <s v="2023-08-31"/>
    <x v="4"/>
    <x v="2"/>
    <x v="0"/>
    <s v="Senior"/>
    <s v="Profit"/>
  </r>
  <r>
    <n v="7111"/>
    <s v="Neha"/>
    <n v="51"/>
    <s v="Male"/>
    <x v="0"/>
    <x v="2"/>
    <n v="4847.6499999999996"/>
    <n v="1293"/>
    <n v="8495.02"/>
    <n v="7202.02"/>
    <n v="5.5700077339520497"/>
    <x v="3"/>
    <s v="2023-02-23"/>
    <x v="2"/>
    <x v="4"/>
    <x v="1"/>
    <s v="Senior"/>
    <s v="Profit"/>
  </r>
  <r>
    <n v="7258"/>
    <s v="Simran"/>
    <n v="49"/>
    <s v="Male"/>
    <x v="5"/>
    <x v="3"/>
    <n v="4964.43"/>
    <n v="1983.48"/>
    <n v="8489.34"/>
    <n v="6505.86"/>
    <n v="3.2800229898965454"/>
    <x v="3"/>
    <s v="2023-02-15"/>
    <x v="2"/>
    <x v="1"/>
    <x v="1"/>
    <s v="Senior"/>
    <s v="Profit"/>
  </r>
  <r>
    <n v="9235"/>
    <s v="Amit"/>
    <n v="40"/>
    <s v="Male"/>
    <x v="5"/>
    <x v="1"/>
    <n v="4833.38"/>
    <n v="1544.93"/>
    <n v="8484.26"/>
    <n v="6939.33"/>
    <n v="4.4916792346578811"/>
    <x v="3"/>
    <s v="2023-04-23"/>
    <x v="9"/>
    <x v="3"/>
    <x v="0"/>
    <s v="Adult"/>
    <s v="Profit"/>
  </r>
  <r>
    <n v="3393"/>
    <s v="Arjun"/>
    <n v="24"/>
    <s v="Female"/>
    <x v="3"/>
    <x v="4"/>
    <n v="4825.83"/>
    <n v="1741.8"/>
    <n v="8462.7099999999991"/>
    <n v="6720.91"/>
    <n v="3.8586002985417385"/>
    <x v="1"/>
    <s v="2023-04-18"/>
    <x v="9"/>
    <x v="1"/>
    <x v="1"/>
    <s v="Young"/>
    <s v="Profit"/>
  </r>
  <r>
    <n v="8491"/>
    <s v="Priya"/>
    <n v="25"/>
    <s v="Female"/>
    <x v="7"/>
    <x v="3"/>
    <n v="4811.38"/>
    <n v="1769.74"/>
    <n v="8455.7800000000007"/>
    <n v="6686.04"/>
    <n v="3.7779786861346865"/>
    <x v="4"/>
    <s v="2023-03-15"/>
    <x v="11"/>
    <x v="4"/>
    <x v="1"/>
    <s v="Young"/>
    <s v="Profit"/>
  </r>
  <r>
    <n v="3935"/>
    <s v="Karan"/>
    <n v="25"/>
    <s v="Female"/>
    <x v="3"/>
    <x v="2"/>
    <n v="4943.6099999999997"/>
    <n v="343.04"/>
    <n v="8452.8700000000008"/>
    <n v="8109.83"/>
    <n v="23.641062266791042"/>
    <x v="0"/>
    <s v="2023-10-23"/>
    <x v="10"/>
    <x v="2"/>
    <x v="0"/>
    <s v="Young"/>
    <s v="Profit"/>
  </r>
  <r>
    <n v="3466"/>
    <s v="Priya"/>
    <n v="31"/>
    <s v="Female"/>
    <x v="3"/>
    <x v="4"/>
    <n v="4940.1899999999996"/>
    <n v="1592.47"/>
    <n v="8450.1"/>
    <n v="6857.63"/>
    <n v="4.3062852047448308"/>
    <x v="3"/>
    <s v="2023-12-30"/>
    <x v="6"/>
    <x v="1"/>
    <x v="0"/>
    <s v="Adult"/>
    <s v="Profit"/>
  </r>
  <r>
    <n v="3178"/>
    <s v="Amit"/>
    <n v="21"/>
    <s v="Male"/>
    <x v="3"/>
    <x v="3"/>
    <n v="4794.43"/>
    <n v="861.72"/>
    <n v="8449.77"/>
    <n v="7588.05"/>
    <n v="8.8057025483915883"/>
    <x v="2"/>
    <s v="2023-12-19"/>
    <x v="6"/>
    <x v="3"/>
    <x v="0"/>
    <s v="Young"/>
    <s v="Profit"/>
  </r>
  <r>
    <n v="631"/>
    <s v="Karan"/>
    <n v="57"/>
    <s v="Male"/>
    <x v="6"/>
    <x v="0"/>
    <n v="4913.96"/>
    <n v="256.45999999999998"/>
    <n v="8448.6200000000008"/>
    <n v="8192.16"/>
    <n v="31.943227013959294"/>
    <x v="3"/>
    <s v="2023-10-11"/>
    <x v="10"/>
    <x v="4"/>
    <x v="1"/>
    <s v="Senior"/>
    <s v="Profit"/>
  </r>
  <r>
    <n v="1227"/>
    <s v="Simran"/>
    <n v="36"/>
    <s v="Female"/>
    <x v="4"/>
    <x v="2"/>
    <n v="4746.42"/>
    <n v="897"/>
    <n v="8443.82"/>
    <n v="7546.82"/>
    <n v="8.4134002229654392"/>
    <x v="3"/>
    <s v="2023-12-27"/>
    <x v="6"/>
    <x v="0"/>
    <x v="0"/>
    <s v="Adult"/>
    <s v="Profit"/>
  </r>
  <r>
    <n v="9416"/>
    <s v="Simran"/>
    <n v="27"/>
    <s v="Female"/>
    <x v="7"/>
    <x v="1"/>
    <n v="4687.53"/>
    <n v="1478.85"/>
    <n v="8423.2000000000007"/>
    <n v="6944.35"/>
    <n v="4.695777124116713"/>
    <x v="3"/>
    <s v="2023-12-13"/>
    <x v="6"/>
    <x v="3"/>
    <x v="0"/>
    <s v="Adult"/>
    <s v="Profit"/>
  </r>
  <r>
    <n v="2671"/>
    <s v="Pooja"/>
    <n v="47"/>
    <s v="Male"/>
    <x v="5"/>
    <x v="2"/>
    <n v="4744.0200000000004"/>
    <n v="1470.63"/>
    <n v="8406.5300000000007"/>
    <n v="6935.9"/>
    <n v="4.7162780577031604"/>
    <x v="3"/>
    <s v="2023-07-22"/>
    <x v="7"/>
    <x v="3"/>
    <x v="1"/>
    <s v="Senior"/>
    <s v="Profit"/>
  </r>
  <r>
    <n v="5798"/>
    <s v="Pooja"/>
    <n v="50"/>
    <s v="Male"/>
    <x v="4"/>
    <x v="3"/>
    <n v="4844.1899999999996"/>
    <n v="72.63"/>
    <n v="8393.1200000000008"/>
    <n v="8320.49"/>
    <n v="114.55996144843729"/>
    <x v="2"/>
    <s v="2023-04-03"/>
    <x v="9"/>
    <x v="4"/>
    <x v="1"/>
    <s v="Senior"/>
    <s v="Profit"/>
  </r>
  <r>
    <n v="5894"/>
    <s v="Amit"/>
    <n v="44"/>
    <s v="Male"/>
    <x v="4"/>
    <x v="1"/>
    <n v="4779.93"/>
    <n v="1675.66"/>
    <n v="8392.7999999999993"/>
    <n v="6717.14"/>
    <n v="4.0086533067567407"/>
    <x v="3"/>
    <s v="2023-02-13"/>
    <x v="2"/>
    <x v="4"/>
    <x v="1"/>
    <s v="Senior"/>
    <s v="Profit"/>
  </r>
  <r>
    <n v="4931"/>
    <s v="Rahul"/>
    <n v="39"/>
    <s v="Female"/>
    <x v="3"/>
    <x v="4"/>
    <n v="4727.08"/>
    <n v="739.47"/>
    <n v="8377.5499999999993"/>
    <n v="7638.08"/>
    <n v="10.329127618429416"/>
    <x v="2"/>
    <s v="2023-07-14"/>
    <x v="7"/>
    <x v="4"/>
    <x v="0"/>
    <s v="Adult"/>
    <s v="Profit"/>
  </r>
  <r>
    <n v="2570"/>
    <s v="Amit"/>
    <n v="53"/>
    <s v="Male"/>
    <x v="6"/>
    <x v="1"/>
    <n v="4942.04"/>
    <n v="119.94"/>
    <n v="8371.5300000000007"/>
    <n v="8251.59"/>
    <n v="68.797648824412207"/>
    <x v="4"/>
    <s v="2023-12-01"/>
    <x v="6"/>
    <x v="3"/>
    <x v="0"/>
    <s v="Senior"/>
    <s v="Profit"/>
  </r>
  <r>
    <n v="3716"/>
    <s v="Arjun"/>
    <n v="59"/>
    <s v="Female"/>
    <x v="3"/>
    <x v="4"/>
    <n v="4736.05"/>
    <n v="253.43"/>
    <n v="8364.5499999999993"/>
    <n v="8111.12"/>
    <n v="32.005366373357532"/>
    <x v="1"/>
    <s v="2023-01-16"/>
    <x v="5"/>
    <x v="2"/>
    <x v="0"/>
    <s v="Senior"/>
    <s v="Profit"/>
  </r>
  <r>
    <n v="3876"/>
    <s v="Amit"/>
    <n v="55"/>
    <s v="Female"/>
    <x v="3"/>
    <x v="4"/>
    <n v="4851.17"/>
    <n v="1187.8399999999999"/>
    <n v="8362.7999999999993"/>
    <n v="7174.96"/>
    <n v="6.0403421336206904"/>
    <x v="0"/>
    <s v="2023-07-20"/>
    <x v="7"/>
    <x v="2"/>
    <x v="1"/>
    <s v="Senior"/>
    <s v="Profit"/>
  </r>
  <r>
    <n v="1337"/>
    <s v="Amit"/>
    <n v="50"/>
    <s v="Female"/>
    <x v="4"/>
    <x v="1"/>
    <n v="4646.5"/>
    <n v="270.19"/>
    <n v="8359.69"/>
    <n v="8089.5"/>
    <n v="29.94004219253118"/>
    <x v="4"/>
    <s v="2023-11-13"/>
    <x v="8"/>
    <x v="4"/>
    <x v="1"/>
    <s v="Senior"/>
    <s v="Profit"/>
  </r>
  <r>
    <n v="106"/>
    <s v="Raj"/>
    <n v="30"/>
    <s v="Male"/>
    <x v="7"/>
    <x v="3"/>
    <n v="4882.6400000000003"/>
    <n v="483.38"/>
    <n v="8354.49"/>
    <n v="7871.11"/>
    <n v="16.283482974057677"/>
    <x v="2"/>
    <s v="2023-04-23"/>
    <x v="9"/>
    <x v="3"/>
    <x v="0"/>
    <s v="Adult"/>
    <s v="Profit"/>
  </r>
  <r>
    <n v="5899"/>
    <s v="Pooja"/>
    <n v="20"/>
    <s v="Male"/>
    <x v="4"/>
    <x v="0"/>
    <n v="4997.04"/>
    <n v="968.52"/>
    <n v="8348.68"/>
    <n v="7380.16"/>
    <n v="7.6200388221203488"/>
    <x v="0"/>
    <s v="2023-07-30"/>
    <x v="7"/>
    <x v="0"/>
    <x v="0"/>
    <s v="Young"/>
    <s v="Profit"/>
  </r>
  <r>
    <n v="6866"/>
    <s v="Raj"/>
    <n v="58"/>
    <s v="Female"/>
    <x v="5"/>
    <x v="4"/>
    <n v="4996.3599999999997"/>
    <n v="1498"/>
    <n v="8347.52"/>
    <n v="6849.52"/>
    <n v="4.5724432576769027"/>
    <x v="2"/>
    <s v="2023-10-07"/>
    <x v="10"/>
    <x v="2"/>
    <x v="1"/>
    <s v="Senior"/>
    <s v="Profit"/>
  </r>
  <r>
    <n v="6209"/>
    <s v="Raj"/>
    <n v="23"/>
    <s v="Female"/>
    <x v="3"/>
    <x v="3"/>
    <n v="4832.57"/>
    <n v="1633.02"/>
    <n v="8341.64"/>
    <n v="6708.62"/>
    <n v="4.1081064530746714"/>
    <x v="2"/>
    <s v="2023-02-15"/>
    <x v="2"/>
    <x v="0"/>
    <x v="1"/>
    <s v="Young"/>
    <s v="Profit"/>
  </r>
  <r>
    <n v="8658"/>
    <s v="Priya"/>
    <n v="21"/>
    <s v="Male"/>
    <x v="1"/>
    <x v="3"/>
    <n v="4858.1000000000004"/>
    <n v="516.88"/>
    <n v="8339.3700000000008"/>
    <n v="7822.49"/>
    <n v="15.134054325955734"/>
    <x v="1"/>
    <s v="2023-11-07"/>
    <x v="8"/>
    <x v="4"/>
    <x v="1"/>
    <s v="Young"/>
    <s v="Profit"/>
  </r>
  <r>
    <n v="8820"/>
    <s v="Pooja"/>
    <n v="58"/>
    <s v="Male"/>
    <x v="3"/>
    <x v="4"/>
    <n v="4748.3100000000004"/>
    <n v="1991.88"/>
    <n v="8335.68"/>
    <n v="6343.8"/>
    <n v="3.1848304114705703"/>
    <x v="1"/>
    <s v="2023-08-16"/>
    <x v="4"/>
    <x v="4"/>
    <x v="1"/>
    <s v="Senior"/>
    <s v="Profit"/>
  </r>
  <r>
    <n v="3018"/>
    <s v="Karan"/>
    <n v="47"/>
    <s v="Male"/>
    <x v="1"/>
    <x v="0"/>
    <n v="4820.87"/>
    <n v="371.4"/>
    <n v="8335.4599999999991"/>
    <n v="7964.06"/>
    <n v="21.443349488422189"/>
    <x v="4"/>
    <s v="2023-11-14"/>
    <x v="8"/>
    <x v="4"/>
    <x v="0"/>
    <s v="Senior"/>
    <s v="Profit"/>
  </r>
  <r>
    <n v="3165"/>
    <s v="Neha"/>
    <n v="18"/>
    <s v="Male"/>
    <x v="4"/>
    <x v="2"/>
    <n v="4940.93"/>
    <n v="1120.71"/>
    <n v="8334.61"/>
    <n v="7213.9"/>
    <n v="6.4369016070169796"/>
    <x v="3"/>
    <s v="2023-08-03"/>
    <x v="4"/>
    <x v="2"/>
    <x v="1"/>
    <s v="Young"/>
    <s v="Profit"/>
  </r>
  <r>
    <n v="4180"/>
    <s v="Amit"/>
    <n v="46"/>
    <s v="Female"/>
    <x v="3"/>
    <x v="4"/>
    <n v="4903.66"/>
    <n v="1362.33"/>
    <n v="8329.1"/>
    <n v="6966.77"/>
    <n v="5.1138637481373825"/>
    <x v="0"/>
    <s v="2023-12-28"/>
    <x v="6"/>
    <x v="1"/>
    <x v="1"/>
    <s v="Senior"/>
    <s v="Profit"/>
  </r>
  <r>
    <n v="7441"/>
    <s v="Simran"/>
    <n v="53"/>
    <s v="Female"/>
    <x v="6"/>
    <x v="4"/>
    <n v="4742.42"/>
    <n v="869.9"/>
    <n v="8328.68"/>
    <n v="7458.78"/>
    <n v="8.5742958960800095"/>
    <x v="0"/>
    <s v="2023-01-07"/>
    <x v="5"/>
    <x v="3"/>
    <x v="1"/>
    <s v="Senior"/>
    <s v="Profit"/>
  </r>
  <r>
    <n v="6145"/>
    <s v="Rahul"/>
    <n v="25"/>
    <s v="Female"/>
    <x v="7"/>
    <x v="2"/>
    <n v="4769.55"/>
    <n v="1313.24"/>
    <n v="8322.8700000000008"/>
    <n v="7009.63"/>
    <n v="5.337661052054461"/>
    <x v="0"/>
    <s v="2023-07-29"/>
    <x v="7"/>
    <x v="1"/>
    <x v="0"/>
    <s v="Young"/>
    <s v="Profit"/>
  </r>
  <r>
    <n v="8102"/>
    <s v="Priya"/>
    <n v="24"/>
    <s v="Male"/>
    <x v="3"/>
    <x v="2"/>
    <n v="4926.07"/>
    <n v="1603.93"/>
    <n v="8310.77"/>
    <n v="6706.84"/>
    <n v="4.1815041803569981"/>
    <x v="0"/>
    <s v="2023-07-18"/>
    <x v="7"/>
    <x v="4"/>
    <x v="0"/>
    <s v="Young"/>
    <s v="Profit"/>
  </r>
  <r>
    <n v="930"/>
    <s v="Neha"/>
    <n v="45"/>
    <s v="Male"/>
    <x v="2"/>
    <x v="4"/>
    <n v="4999.9799999999996"/>
    <n v="1108.78"/>
    <n v="8307.73"/>
    <n v="7198.95"/>
    <n v="6.49267663558145"/>
    <x v="0"/>
    <s v="2023-08-05"/>
    <x v="4"/>
    <x v="4"/>
    <x v="1"/>
    <s v="Senior"/>
    <s v="Profit"/>
  </r>
  <r>
    <n v="1314"/>
    <s v="Arjun"/>
    <n v="21"/>
    <s v="Male"/>
    <x v="3"/>
    <x v="1"/>
    <n v="4818.05"/>
    <n v="1081.6199999999999"/>
    <n v="8296.76"/>
    <n v="7215.14"/>
    <n v="6.6706791664355327"/>
    <x v="4"/>
    <s v="2023-12-27"/>
    <x v="6"/>
    <x v="0"/>
    <x v="0"/>
    <s v="Young"/>
    <s v="Profit"/>
  </r>
  <r>
    <n v="2635"/>
    <s v="Sneha"/>
    <n v="55"/>
    <s v="Male"/>
    <x v="4"/>
    <x v="0"/>
    <n v="4660.49"/>
    <n v="288.74"/>
    <n v="8292.8799999999992"/>
    <n v="8004.14"/>
    <n v="27.720925400013854"/>
    <x v="1"/>
    <s v="2023-12-07"/>
    <x v="6"/>
    <x v="3"/>
    <x v="0"/>
    <s v="Senior"/>
    <s v="Profit"/>
  </r>
  <r>
    <n v="1470"/>
    <s v="Amit"/>
    <n v="36"/>
    <s v="Female"/>
    <x v="2"/>
    <x v="0"/>
    <n v="4849.08"/>
    <n v="842.19"/>
    <n v="8289.86"/>
    <n v="7447.67"/>
    <n v="8.843218276160961"/>
    <x v="3"/>
    <s v="2023-05-23"/>
    <x v="0"/>
    <x v="3"/>
    <x v="1"/>
    <s v="Adult"/>
    <s v="Profit"/>
  </r>
  <r>
    <n v="5270"/>
    <s v="Neha"/>
    <n v="56"/>
    <s v="Male"/>
    <x v="2"/>
    <x v="3"/>
    <n v="4829.4399999999996"/>
    <n v="260.58"/>
    <n v="8286.33"/>
    <n v="8025.75"/>
    <n v="30.799562514390974"/>
    <x v="1"/>
    <s v="2023-11-01"/>
    <x v="8"/>
    <x v="2"/>
    <x v="1"/>
    <s v="Senior"/>
    <s v="Profit"/>
  </r>
  <r>
    <n v="6074"/>
    <s v="Arjun"/>
    <n v="49"/>
    <s v="Male"/>
    <x v="1"/>
    <x v="2"/>
    <n v="4668.74"/>
    <n v="1998.6"/>
    <n v="8283.6"/>
    <n v="6285"/>
    <n v="3.1447012909036327"/>
    <x v="4"/>
    <s v="2023-03-20"/>
    <x v="11"/>
    <x v="4"/>
    <x v="0"/>
    <s v="Senior"/>
    <s v="Profit"/>
  </r>
  <r>
    <n v="1798"/>
    <s v="Neha"/>
    <n v="56"/>
    <s v="Male"/>
    <x v="7"/>
    <x v="0"/>
    <n v="4793.3999999999996"/>
    <n v="1609.86"/>
    <n v="8283.5"/>
    <n v="6673.64"/>
    <n v="4.1454784888126923"/>
    <x v="1"/>
    <s v="2023-09-22"/>
    <x v="1"/>
    <x v="1"/>
    <x v="0"/>
    <s v="Senior"/>
    <s v="Profit"/>
  </r>
  <r>
    <n v="8480"/>
    <s v="Simran"/>
    <n v="34"/>
    <s v="Female"/>
    <x v="3"/>
    <x v="2"/>
    <n v="4630.92"/>
    <n v="821.47"/>
    <n v="8281.7099999999991"/>
    <n v="7460.24"/>
    <n v="9.0815732771738471"/>
    <x v="2"/>
    <s v="2023-10-01"/>
    <x v="10"/>
    <x v="1"/>
    <x v="0"/>
    <s v="Adult"/>
    <s v="Profit"/>
  </r>
  <r>
    <n v="378"/>
    <s v="Raj"/>
    <n v="29"/>
    <s v="Female"/>
    <x v="2"/>
    <x v="4"/>
    <n v="4917.82"/>
    <n v="1893.23"/>
    <n v="8279.39"/>
    <n v="6386.16"/>
    <n v="3.3731559292848727"/>
    <x v="3"/>
    <s v="2023-01-03"/>
    <x v="5"/>
    <x v="4"/>
    <x v="0"/>
    <s v="Adult"/>
    <s v="Profit"/>
  </r>
  <r>
    <n v="6783"/>
    <s v="Raj"/>
    <n v="40"/>
    <s v="Male"/>
    <x v="3"/>
    <x v="0"/>
    <n v="4691.3500000000004"/>
    <n v="1556.25"/>
    <n v="8273.08"/>
    <n v="6716.83"/>
    <n v="4.3160353413654615"/>
    <x v="0"/>
    <s v="2023-06-16"/>
    <x v="3"/>
    <x v="0"/>
    <x v="0"/>
    <s v="Adult"/>
    <s v="Profit"/>
  </r>
  <r>
    <n v="1676"/>
    <s v="Pooja"/>
    <n v="45"/>
    <s v="Male"/>
    <x v="2"/>
    <x v="0"/>
    <n v="4742.88"/>
    <n v="1098.75"/>
    <n v="8271.7999999999993"/>
    <n v="7173.05"/>
    <n v="6.5283731513083048"/>
    <x v="4"/>
    <s v="2023-05-17"/>
    <x v="0"/>
    <x v="3"/>
    <x v="1"/>
    <s v="Senior"/>
    <s v="Profit"/>
  </r>
  <r>
    <n v="9616"/>
    <s v="Neha"/>
    <n v="28"/>
    <s v="Female"/>
    <x v="7"/>
    <x v="1"/>
    <n v="4948.1099999999997"/>
    <n v="1865.44"/>
    <n v="8267.57"/>
    <n v="6402.13"/>
    <n v="3.4319677931211938"/>
    <x v="3"/>
    <s v="2023-06-06"/>
    <x v="3"/>
    <x v="4"/>
    <x v="0"/>
    <s v="Adult"/>
    <s v="Profit"/>
  </r>
  <r>
    <n v="3325"/>
    <s v="Sneha"/>
    <n v="52"/>
    <s v="Female"/>
    <x v="0"/>
    <x v="1"/>
    <n v="4930.8999999999996"/>
    <n v="999.3"/>
    <n v="8267.2000000000007"/>
    <n v="7267.9"/>
    <n v="7.2729910937656364"/>
    <x v="2"/>
    <s v="2023-08-07"/>
    <x v="4"/>
    <x v="0"/>
    <x v="0"/>
    <s v="Senior"/>
    <s v="Profit"/>
  </r>
  <r>
    <n v="7313"/>
    <s v="Pooja"/>
    <n v="38"/>
    <s v="Male"/>
    <x v="3"/>
    <x v="4"/>
    <n v="4731.4399999999996"/>
    <n v="306.72000000000003"/>
    <n v="8257.06"/>
    <n v="7950.34"/>
    <n v="25.920513823682835"/>
    <x v="3"/>
    <s v="2023-09-16"/>
    <x v="1"/>
    <x v="0"/>
    <x v="1"/>
    <s v="Adult"/>
    <s v="Profit"/>
  </r>
  <r>
    <n v="8088"/>
    <s v="Neha"/>
    <n v="51"/>
    <s v="Female"/>
    <x v="6"/>
    <x v="2"/>
    <n v="4854.25"/>
    <n v="1567.25"/>
    <n v="8248.7999999999993"/>
    <n v="6681.55"/>
    <n v="4.263231775402776"/>
    <x v="0"/>
    <s v="2023-11-14"/>
    <x v="8"/>
    <x v="3"/>
    <x v="0"/>
    <s v="Senior"/>
    <s v="Profit"/>
  </r>
  <r>
    <n v="4332"/>
    <s v="Rahul"/>
    <n v="51"/>
    <s v="Female"/>
    <x v="5"/>
    <x v="2"/>
    <n v="4587.7700000000004"/>
    <n v="946.46"/>
    <n v="8245.99"/>
    <n v="7299.53"/>
    <n v="7.7124548316886079"/>
    <x v="3"/>
    <s v="2023-09-21"/>
    <x v="1"/>
    <x v="0"/>
    <x v="1"/>
    <s v="Senior"/>
    <s v="Profit"/>
  </r>
  <r>
    <n v="7242"/>
    <s v="Sneha"/>
    <n v="19"/>
    <s v="Female"/>
    <x v="5"/>
    <x v="2"/>
    <n v="4614.95"/>
    <n v="751.83"/>
    <n v="8244.41"/>
    <n v="7492.58"/>
    <n v="9.9657901387281687"/>
    <x v="4"/>
    <s v="2023-02-01"/>
    <x v="2"/>
    <x v="0"/>
    <x v="0"/>
    <s v="Young"/>
    <s v="Profit"/>
  </r>
  <r>
    <n v="6540"/>
    <s v="Sneha"/>
    <n v="50"/>
    <s v="Male"/>
    <x v="1"/>
    <x v="0"/>
    <n v="4892.83"/>
    <n v="817.44"/>
    <n v="8237.52"/>
    <n v="7420.08"/>
    <n v="9.0772166764533164"/>
    <x v="1"/>
    <s v="2023-02-07"/>
    <x v="2"/>
    <x v="1"/>
    <x v="1"/>
    <s v="Senior"/>
    <s v="Profit"/>
  </r>
  <r>
    <n v="9438"/>
    <s v="Pooja"/>
    <n v="19"/>
    <s v="Male"/>
    <x v="0"/>
    <x v="3"/>
    <n v="4792.7299999999996"/>
    <n v="1215.72"/>
    <n v="8228.73"/>
    <n v="7013.01"/>
    <n v="5.7686062580199389"/>
    <x v="0"/>
    <s v="2023-11-19"/>
    <x v="8"/>
    <x v="3"/>
    <x v="1"/>
    <s v="Young"/>
    <s v="Profit"/>
  </r>
  <r>
    <n v="8090"/>
    <s v="Rahul"/>
    <n v="50"/>
    <s v="Male"/>
    <x v="2"/>
    <x v="4"/>
    <n v="4978.5"/>
    <n v="788.03"/>
    <n v="8228.7199999999993"/>
    <n v="7440.69"/>
    <n v="9.4421405276448862"/>
    <x v="4"/>
    <s v="2023-05-16"/>
    <x v="0"/>
    <x v="1"/>
    <x v="1"/>
    <s v="Senior"/>
    <s v="Profit"/>
  </r>
  <r>
    <n v="6040"/>
    <s v="Rahul"/>
    <n v="36"/>
    <s v="Female"/>
    <x v="6"/>
    <x v="1"/>
    <n v="4811.8900000000003"/>
    <n v="1844.39"/>
    <n v="8226.8700000000008"/>
    <n v="6382.48"/>
    <n v="3.4604828696750682"/>
    <x v="2"/>
    <s v="2023-06-20"/>
    <x v="3"/>
    <x v="0"/>
    <x v="0"/>
    <s v="Adult"/>
    <s v="Profit"/>
  </r>
  <r>
    <n v="9194"/>
    <s v="Pooja"/>
    <n v="48"/>
    <s v="Female"/>
    <x v="0"/>
    <x v="3"/>
    <n v="4591"/>
    <n v="653.4"/>
    <n v="8225.76"/>
    <n v="7572.36"/>
    <n v="11.589164370982553"/>
    <x v="2"/>
    <s v="2023-04-08"/>
    <x v="9"/>
    <x v="1"/>
    <x v="1"/>
    <s v="Senior"/>
    <s v="Profit"/>
  </r>
  <r>
    <n v="4097"/>
    <s v="Rahul"/>
    <n v="54"/>
    <s v="Female"/>
    <x v="5"/>
    <x v="3"/>
    <n v="4670"/>
    <n v="1347.59"/>
    <n v="8221.86"/>
    <n v="6874.27"/>
    <n v="5.1011583641908897"/>
    <x v="4"/>
    <s v="2023-10-27"/>
    <x v="10"/>
    <x v="1"/>
    <x v="0"/>
    <s v="Senior"/>
    <s v="Profit"/>
  </r>
  <r>
    <n v="4140"/>
    <s v="Rahul"/>
    <n v="28"/>
    <s v="Female"/>
    <x v="5"/>
    <x v="2"/>
    <n v="4765.87"/>
    <n v="313.24"/>
    <n v="8219.32"/>
    <n v="7906.08"/>
    <n v="25.239688417826585"/>
    <x v="1"/>
    <s v="2023-10-06"/>
    <x v="10"/>
    <x v="1"/>
    <x v="0"/>
    <s v="Adult"/>
    <s v="Profit"/>
  </r>
  <r>
    <n v="4944"/>
    <s v="Raj"/>
    <n v="33"/>
    <s v="Male"/>
    <x v="3"/>
    <x v="1"/>
    <n v="4716.1899999999996"/>
    <n v="1971.95"/>
    <n v="8218.25"/>
    <n v="6246.3"/>
    <n v="3.1675752427799893"/>
    <x v="1"/>
    <s v="2023-12-27"/>
    <x v="6"/>
    <x v="0"/>
    <x v="1"/>
    <s v="Adult"/>
    <s v="Profit"/>
  </r>
  <r>
    <n v="2542"/>
    <s v="Pooja"/>
    <n v="52"/>
    <s v="Female"/>
    <x v="0"/>
    <x v="0"/>
    <n v="4833.55"/>
    <n v="1436.78"/>
    <n v="8216.4"/>
    <n v="6779.62"/>
    <n v="4.7186208048553011"/>
    <x v="4"/>
    <s v="2023-08-08"/>
    <x v="4"/>
    <x v="3"/>
    <x v="0"/>
    <s v="Senior"/>
    <s v="Profit"/>
  </r>
  <r>
    <n v="4339"/>
    <s v="Simran"/>
    <n v="24"/>
    <s v="Female"/>
    <x v="3"/>
    <x v="4"/>
    <n v="4619.1499999999996"/>
    <n v="659.88"/>
    <n v="8213.59"/>
    <n v="7553.71"/>
    <n v="11.447096441777292"/>
    <x v="1"/>
    <s v="2023-05-07"/>
    <x v="0"/>
    <x v="2"/>
    <x v="1"/>
    <s v="Young"/>
    <s v="Profit"/>
  </r>
  <r>
    <n v="9876"/>
    <s v="Neha"/>
    <n v="47"/>
    <s v="Female"/>
    <x v="6"/>
    <x v="4"/>
    <n v="4579.59"/>
    <n v="501.4"/>
    <n v="8210.68"/>
    <n v="7709.28"/>
    <n v="15.375508575987237"/>
    <x v="2"/>
    <s v="2023-10-25"/>
    <x v="10"/>
    <x v="1"/>
    <x v="0"/>
    <s v="Senior"/>
    <s v="Profit"/>
  </r>
  <r>
    <n v="2302"/>
    <s v="Pooja"/>
    <n v="43"/>
    <s v="Male"/>
    <x v="1"/>
    <x v="1"/>
    <n v="4583.38"/>
    <n v="1266.73"/>
    <n v="8206.01"/>
    <n v="6939.28"/>
    <n v="5.4781050421163151"/>
    <x v="2"/>
    <s v="2023-02-11"/>
    <x v="2"/>
    <x v="1"/>
    <x v="1"/>
    <s v="Senior"/>
    <s v="Profit"/>
  </r>
  <r>
    <n v="787"/>
    <s v="Sneha"/>
    <n v="33"/>
    <s v="Male"/>
    <x v="4"/>
    <x v="0"/>
    <n v="4811.3900000000003"/>
    <n v="1760.23"/>
    <n v="8203.1200000000008"/>
    <n v="6442.89"/>
    <n v="3.6602546258159445"/>
    <x v="4"/>
    <s v="2023-11-27"/>
    <x v="8"/>
    <x v="1"/>
    <x v="0"/>
    <s v="Adult"/>
    <s v="Profit"/>
  </r>
  <r>
    <n v="1628"/>
    <s v="Simran"/>
    <n v="55"/>
    <s v="Male"/>
    <x v="6"/>
    <x v="4"/>
    <n v="4579.8900000000003"/>
    <n v="630.07000000000005"/>
    <n v="8196.56"/>
    <n v="7566.49"/>
    <n v="12.008967257606296"/>
    <x v="4"/>
    <s v="2023-01-06"/>
    <x v="5"/>
    <x v="2"/>
    <x v="1"/>
    <s v="Senior"/>
    <s v="Profit"/>
  </r>
  <r>
    <n v="618"/>
    <s v="Arjun"/>
    <n v="41"/>
    <s v="Female"/>
    <x v="3"/>
    <x v="3"/>
    <n v="4753.25"/>
    <n v="1883.62"/>
    <n v="8192.23"/>
    <n v="6308.61"/>
    <n v="3.3491946358607363"/>
    <x v="3"/>
    <s v="2023-01-18"/>
    <x v="5"/>
    <x v="2"/>
    <x v="0"/>
    <s v="Senior"/>
    <s v="Profit"/>
  </r>
  <r>
    <n v="8285"/>
    <s v="Karan"/>
    <n v="38"/>
    <s v="Male"/>
    <x v="3"/>
    <x v="3"/>
    <n v="4801.34"/>
    <n v="917.9"/>
    <n v="8183.14"/>
    <n v="7265.24"/>
    <n v="7.91506700076261"/>
    <x v="1"/>
    <s v="2023-09-05"/>
    <x v="1"/>
    <x v="2"/>
    <x v="1"/>
    <s v="Adult"/>
    <s v="Profit"/>
  </r>
  <r>
    <n v="5614"/>
    <s v="Amit"/>
    <n v="19"/>
    <s v="Female"/>
    <x v="2"/>
    <x v="1"/>
    <n v="4659.43"/>
    <n v="1537.55"/>
    <n v="8183.05"/>
    <n v="6645.5"/>
    <n v="4.322135865500309"/>
    <x v="0"/>
    <s v="2023-08-05"/>
    <x v="4"/>
    <x v="0"/>
    <x v="0"/>
    <s v="Young"/>
    <s v="Profit"/>
  </r>
  <r>
    <n v="6325"/>
    <s v="Pooja"/>
    <n v="23"/>
    <s v="Female"/>
    <x v="6"/>
    <x v="3"/>
    <n v="4679.8500000000004"/>
    <n v="491.34"/>
    <n v="8182.79"/>
    <n v="7691.45"/>
    <n v="15.654027760817357"/>
    <x v="2"/>
    <s v="2023-12-29"/>
    <x v="6"/>
    <x v="1"/>
    <x v="1"/>
    <s v="Young"/>
    <s v="Profit"/>
  </r>
  <r>
    <n v="2432"/>
    <s v="Priya"/>
    <n v="30"/>
    <s v="Female"/>
    <x v="3"/>
    <x v="1"/>
    <n v="4852.68"/>
    <n v="1390.39"/>
    <n v="8179.41"/>
    <n v="6789.02"/>
    <n v="4.8828170513309219"/>
    <x v="0"/>
    <s v="2023-07-29"/>
    <x v="7"/>
    <x v="2"/>
    <x v="1"/>
    <s v="Adult"/>
    <s v="Profit"/>
  </r>
  <r>
    <n v="6901"/>
    <s v="Karan"/>
    <n v="53"/>
    <s v="Female"/>
    <x v="3"/>
    <x v="1"/>
    <n v="4843.33"/>
    <n v="784.51"/>
    <n v="8177.88"/>
    <n v="7393.37"/>
    <n v="9.4241883468661971"/>
    <x v="1"/>
    <s v="2023-06-30"/>
    <x v="3"/>
    <x v="4"/>
    <x v="1"/>
    <s v="Senior"/>
    <s v="Profit"/>
  </r>
  <r>
    <n v="2410"/>
    <s v="Priya"/>
    <n v="19"/>
    <s v="Female"/>
    <x v="1"/>
    <x v="4"/>
    <n v="4556.5200000000004"/>
    <n v="1446.85"/>
    <n v="8173.88"/>
    <n v="6727.03"/>
    <n v="4.6494315236548367"/>
    <x v="2"/>
    <s v="2023-01-13"/>
    <x v="5"/>
    <x v="2"/>
    <x v="0"/>
    <s v="Young"/>
    <s v="Profit"/>
  </r>
  <r>
    <n v="7470"/>
    <s v="Amit"/>
    <n v="54"/>
    <s v="Female"/>
    <x v="5"/>
    <x v="4"/>
    <n v="4969.95"/>
    <n v="1647.12"/>
    <n v="8171.85"/>
    <n v="6524.73"/>
    <n v="3.9612960804312984"/>
    <x v="4"/>
    <s v="2023-08-02"/>
    <x v="4"/>
    <x v="0"/>
    <x v="1"/>
    <s v="Senior"/>
    <s v="Profit"/>
  </r>
  <r>
    <n v="5362"/>
    <s v="Neha"/>
    <n v="44"/>
    <s v="Male"/>
    <x v="4"/>
    <x v="2"/>
    <n v="4598.4799999999996"/>
    <n v="1770.02"/>
    <n v="8171.47"/>
    <n v="6401.45"/>
    <n v="3.6165975525700276"/>
    <x v="4"/>
    <s v="2023-11-03"/>
    <x v="8"/>
    <x v="2"/>
    <x v="1"/>
    <s v="Senior"/>
    <s v="Profit"/>
  </r>
  <r>
    <n v="767"/>
    <s v="Priya"/>
    <n v="34"/>
    <s v="Male"/>
    <x v="0"/>
    <x v="0"/>
    <n v="4881.99"/>
    <n v="1530.8"/>
    <n v="8170.92"/>
    <n v="6640.12"/>
    <n v="4.337679644630259"/>
    <x v="0"/>
    <s v="2023-09-25"/>
    <x v="1"/>
    <x v="3"/>
    <x v="0"/>
    <s v="Adult"/>
    <s v="Profit"/>
  </r>
  <r>
    <n v="6596"/>
    <s v="Amit"/>
    <n v="35"/>
    <s v="Male"/>
    <x v="6"/>
    <x v="1"/>
    <n v="4881.8"/>
    <n v="1701.7"/>
    <n v="8167.06"/>
    <n v="6465.36"/>
    <n v="3.7993535875888815"/>
    <x v="0"/>
    <s v="2023-04-19"/>
    <x v="9"/>
    <x v="2"/>
    <x v="0"/>
    <s v="Adult"/>
    <s v="Profit"/>
  </r>
  <r>
    <n v="8473"/>
    <s v="Rahul"/>
    <n v="32"/>
    <s v="Female"/>
    <x v="6"/>
    <x v="4"/>
    <n v="4558.05"/>
    <n v="515.19000000000005"/>
    <n v="8161.02"/>
    <n v="7645.83"/>
    <n v="14.840796599312872"/>
    <x v="3"/>
    <s v="2023-08-18"/>
    <x v="4"/>
    <x v="2"/>
    <x v="0"/>
    <s v="Adult"/>
    <s v="Profit"/>
  </r>
  <r>
    <n v="9897"/>
    <s v="Sneha"/>
    <n v="28"/>
    <s v="Female"/>
    <x v="7"/>
    <x v="2"/>
    <n v="4835.62"/>
    <n v="904.29"/>
    <n v="8160.25"/>
    <n v="7255.96"/>
    <n v="8.0239303763173329"/>
    <x v="0"/>
    <s v="2023-05-09"/>
    <x v="0"/>
    <x v="2"/>
    <x v="0"/>
    <s v="Adult"/>
    <s v="Profit"/>
  </r>
  <r>
    <n v="9689"/>
    <s v="Karan"/>
    <n v="30"/>
    <s v="Female"/>
    <x v="7"/>
    <x v="0"/>
    <n v="4846.05"/>
    <n v="1715.91"/>
    <n v="8152.8"/>
    <n v="6436.89"/>
    <n v="3.7512981450076053"/>
    <x v="4"/>
    <s v="2023-09-04"/>
    <x v="1"/>
    <x v="0"/>
    <x v="1"/>
    <s v="Adult"/>
    <s v="Profit"/>
  </r>
  <r>
    <n v="5450"/>
    <s v="Priya"/>
    <n v="52"/>
    <s v="Female"/>
    <x v="4"/>
    <x v="4"/>
    <n v="4581.0600000000004"/>
    <n v="1529.73"/>
    <n v="8145.87"/>
    <n v="6616.14"/>
    <n v="4.3250377517601146"/>
    <x v="1"/>
    <s v="2023-08-17"/>
    <x v="4"/>
    <x v="1"/>
    <x v="1"/>
    <s v="Senior"/>
    <s v="Profit"/>
  </r>
  <r>
    <n v="6514"/>
    <s v="Karan"/>
    <n v="23"/>
    <s v="Female"/>
    <x v="2"/>
    <x v="3"/>
    <n v="4625.82"/>
    <n v="318.06"/>
    <n v="8142.43"/>
    <n v="7824.37"/>
    <n v="24.600295541721689"/>
    <x v="0"/>
    <s v="2023-07-29"/>
    <x v="7"/>
    <x v="2"/>
    <x v="0"/>
    <s v="Young"/>
    <s v="Profit"/>
  </r>
  <r>
    <n v="4129"/>
    <s v="Amit"/>
    <n v="53"/>
    <s v="Male"/>
    <x v="1"/>
    <x v="1"/>
    <n v="4856.88"/>
    <n v="829.81"/>
    <n v="8140.15"/>
    <n v="7310.34"/>
    <n v="8.8096552222797992"/>
    <x v="4"/>
    <s v="2023-08-14"/>
    <x v="4"/>
    <x v="4"/>
    <x v="0"/>
    <s v="Senior"/>
    <s v="Profit"/>
  </r>
  <r>
    <n v="7431"/>
    <s v="Pooja"/>
    <n v="19"/>
    <s v="Female"/>
    <x v="5"/>
    <x v="1"/>
    <n v="4755.33"/>
    <n v="724.16"/>
    <n v="8140.11"/>
    <n v="7415.95"/>
    <n v="10.24076171011931"/>
    <x v="1"/>
    <s v="2023-09-18"/>
    <x v="1"/>
    <x v="4"/>
    <x v="1"/>
    <s v="Young"/>
    <s v="Profit"/>
  </r>
  <r>
    <n v="5572"/>
    <s v="Rahul"/>
    <n v="51"/>
    <s v="Male"/>
    <x v="7"/>
    <x v="1"/>
    <n v="4691.93"/>
    <n v="1961.33"/>
    <n v="8134.08"/>
    <n v="6172.75"/>
    <n v="3.1472266268297533"/>
    <x v="1"/>
    <s v="2023-11-27"/>
    <x v="8"/>
    <x v="2"/>
    <x v="1"/>
    <s v="Senior"/>
    <s v="Profit"/>
  </r>
  <r>
    <n v="3775"/>
    <s v="Raj"/>
    <n v="39"/>
    <s v="Female"/>
    <x v="3"/>
    <x v="1"/>
    <n v="4948.08"/>
    <n v="659.58"/>
    <n v="8128.85"/>
    <n v="7469.27"/>
    <n v="11.324282118924163"/>
    <x v="0"/>
    <s v="2023-04-05"/>
    <x v="9"/>
    <x v="4"/>
    <x v="1"/>
    <s v="Adult"/>
    <s v="Profit"/>
  </r>
  <r>
    <n v="2565"/>
    <s v="Arjun"/>
    <n v="60"/>
    <s v="Female"/>
    <x v="2"/>
    <x v="3"/>
    <n v="4648.1499999999996"/>
    <n v="127.8"/>
    <n v="8127.07"/>
    <n v="7999.27"/>
    <n v="62.592097026604073"/>
    <x v="0"/>
    <s v="2023-02-02"/>
    <x v="2"/>
    <x v="3"/>
    <x v="0"/>
    <s v="Senior"/>
    <s v="Profit"/>
  </r>
  <r>
    <n v="3645"/>
    <s v="Neha"/>
    <n v="52"/>
    <s v="Male"/>
    <x v="0"/>
    <x v="0"/>
    <n v="4821.58"/>
    <n v="634.45000000000005"/>
    <n v="8125.01"/>
    <n v="7490.56"/>
    <n v="11.806383481755852"/>
    <x v="4"/>
    <s v="2023-06-19"/>
    <x v="3"/>
    <x v="1"/>
    <x v="0"/>
    <s v="Senior"/>
    <s v="Profit"/>
  </r>
  <r>
    <n v="7832"/>
    <s v="Simran"/>
    <n v="47"/>
    <s v="Female"/>
    <x v="1"/>
    <x v="2"/>
    <n v="4973.2700000000004"/>
    <n v="1583.91"/>
    <n v="8117.09"/>
    <n v="6533.18"/>
    <n v="4.124716682134717"/>
    <x v="0"/>
    <s v="2023-06-15"/>
    <x v="3"/>
    <x v="3"/>
    <x v="1"/>
    <s v="Senior"/>
    <s v="Profit"/>
  </r>
  <r>
    <n v="6161"/>
    <s v="Amit"/>
    <n v="50"/>
    <s v="Female"/>
    <x v="0"/>
    <x v="2"/>
    <n v="4713.88"/>
    <n v="1493.68"/>
    <n v="8116.04"/>
    <n v="6622.36"/>
    <n v="4.4335868459107699"/>
    <x v="3"/>
    <s v="2023-03-02"/>
    <x v="11"/>
    <x v="2"/>
    <x v="1"/>
    <s v="Senior"/>
    <s v="Profit"/>
  </r>
  <r>
    <n v="1029"/>
    <s v="Priya"/>
    <n v="39"/>
    <s v="Male"/>
    <x v="6"/>
    <x v="2"/>
    <n v="4933.03"/>
    <n v="519.09"/>
    <n v="8113.94"/>
    <n v="7594.85"/>
    <n v="14.63108516827525"/>
    <x v="3"/>
    <s v="2023-06-14"/>
    <x v="3"/>
    <x v="0"/>
    <x v="0"/>
    <s v="Adult"/>
    <s v="Profit"/>
  </r>
  <r>
    <n v="1363"/>
    <s v="Amit"/>
    <n v="35"/>
    <s v="Female"/>
    <x v="6"/>
    <x v="3"/>
    <n v="4770.71"/>
    <n v="927.42"/>
    <n v="8108.69"/>
    <n v="7181.27"/>
    <n v="7.7432770481550977"/>
    <x v="1"/>
    <s v="2023-07-09"/>
    <x v="7"/>
    <x v="3"/>
    <x v="1"/>
    <s v="Adult"/>
    <s v="Profit"/>
  </r>
  <r>
    <n v="9649"/>
    <s v="Simran"/>
    <n v="58"/>
    <s v="Male"/>
    <x v="2"/>
    <x v="2"/>
    <n v="4846.8"/>
    <n v="459.27"/>
    <n v="8108.33"/>
    <n v="7649.06"/>
    <n v="16.6548217823938"/>
    <x v="1"/>
    <s v="2023-02-25"/>
    <x v="2"/>
    <x v="1"/>
    <x v="0"/>
    <s v="Senior"/>
    <s v="Profit"/>
  </r>
  <r>
    <n v="2825"/>
    <s v="Rahul"/>
    <n v="36"/>
    <s v="Female"/>
    <x v="6"/>
    <x v="0"/>
    <n v="4676.1899999999996"/>
    <n v="501.2"/>
    <n v="8106.34"/>
    <n v="7605.14"/>
    <n v="15.173862729449322"/>
    <x v="4"/>
    <s v="2023-11-25"/>
    <x v="8"/>
    <x v="2"/>
    <x v="1"/>
    <s v="Adult"/>
    <s v="Profit"/>
  </r>
  <r>
    <n v="1843"/>
    <s v="Simran"/>
    <n v="31"/>
    <s v="Female"/>
    <x v="3"/>
    <x v="3"/>
    <n v="4908.5200000000004"/>
    <n v="442.35"/>
    <n v="8104.74"/>
    <n v="7662.39"/>
    <n v="17.322007460155984"/>
    <x v="4"/>
    <s v="2023-11-06"/>
    <x v="8"/>
    <x v="4"/>
    <x v="1"/>
    <s v="Adult"/>
    <s v="Profit"/>
  </r>
  <r>
    <n v="5635"/>
    <s v="Karan"/>
    <n v="29"/>
    <s v="Female"/>
    <x v="5"/>
    <x v="0"/>
    <n v="4964.72"/>
    <n v="1810.13"/>
    <n v="8102.12"/>
    <n v="6291.99"/>
    <n v="3.4759879124703748"/>
    <x v="3"/>
    <s v="2023-09-21"/>
    <x v="1"/>
    <x v="4"/>
    <x v="1"/>
    <s v="Adult"/>
    <s v="Profit"/>
  </r>
  <r>
    <n v="8182"/>
    <s v="Rahul"/>
    <n v="22"/>
    <s v="Male"/>
    <x v="0"/>
    <x v="4"/>
    <n v="4977.46"/>
    <n v="1154.45"/>
    <n v="8102.08"/>
    <n v="6947.63"/>
    <n v="6.0181298453809173"/>
    <x v="3"/>
    <s v="2023-04-09"/>
    <x v="9"/>
    <x v="3"/>
    <x v="0"/>
    <s v="Young"/>
    <s v="Profit"/>
  </r>
  <r>
    <n v="2929"/>
    <s v="Raj"/>
    <n v="35"/>
    <s v="Male"/>
    <x v="2"/>
    <x v="3"/>
    <n v="4700.54"/>
    <n v="1926.31"/>
    <n v="8097.55"/>
    <n v="6171.24"/>
    <n v="3.2036588088106277"/>
    <x v="2"/>
    <s v="2023-08-23"/>
    <x v="4"/>
    <x v="2"/>
    <x v="0"/>
    <s v="Adult"/>
    <s v="Profit"/>
  </r>
  <r>
    <n v="7198"/>
    <s v="Priya"/>
    <n v="45"/>
    <s v="Male"/>
    <x v="5"/>
    <x v="3"/>
    <n v="4851.66"/>
    <n v="1891.24"/>
    <n v="8094.5"/>
    <n v="6203.26"/>
    <n v="3.2799961929739219"/>
    <x v="2"/>
    <s v="2023-02-19"/>
    <x v="2"/>
    <x v="4"/>
    <x v="0"/>
    <s v="Senior"/>
    <s v="Profit"/>
  </r>
  <r>
    <n v="3655"/>
    <s v="Sneha"/>
    <n v="22"/>
    <s v="Male"/>
    <x v="6"/>
    <x v="3"/>
    <n v="4922.75"/>
    <n v="544.82000000000005"/>
    <n v="8089.46"/>
    <n v="7544.64"/>
    <n v="13.847949781579237"/>
    <x v="0"/>
    <s v="2023-01-15"/>
    <x v="5"/>
    <x v="0"/>
    <x v="1"/>
    <s v="Young"/>
    <s v="Profit"/>
  </r>
  <r>
    <n v="28"/>
    <s v="Neha"/>
    <n v="22"/>
    <s v="Female"/>
    <x v="1"/>
    <x v="0"/>
    <n v="4982.67"/>
    <n v="327.75"/>
    <n v="8081.47"/>
    <n v="7753.72"/>
    <n v="23.657421815408085"/>
    <x v="0"/>
    <s v="2023-03-30"/>
    <x v="11"/>
    <x v="2"/>
    <x v="0"/>
    <s v="Young"/>
    <s v="Profit"/>
  </r>
  <r>
    <n v="2934"/>
    <s v="Amit"/>
    <n v="53"/>
    <s v="Male"/>
    <x v="4"/>
    <x v="2"/>
    <n v="4669.16"/>
    <n v="1083.74"/>
    <n v="8081.43"/>
    <n v="6997.69"/>
    <n v="6.4569823020281616"/>
    <x v="3"/>
    <s v="2023-02-26"/>
    <x v="2"/>
    <x v="4"/>
    <x v="1"/>
    <s v="Senior"/>
    <s v="Profit"/>
  </r>
  <r>
    <n v="1052"/>
    <s v="Raj"/>
    <n v="24"/>
    <s v="Male"/>
    <x v="7"/>
    <x v="1"/>
    <n v="4832.59"/>
    <n v="548.53"/>
    <n v="8076.42"/>
    <n v="7527.89"/>
    <n v="13.723752575064264"/>
    <x v="4"/>
    <s v="2023-08-28"/>
    <x v="4"/>
    <x v="2"/>
    <x v="0"/>
    <s v="Young"/>
    <s v="Profit"/>
  </r>
  <r>
    <n v="7011"/>
    <s v="Neha"/>
    <n v="25"/>
    <s v="Female"/>
    <x v="1"/>
    <x v="2"/>
    <n v="4792.12"/>
    <n v="179.75"/>
    <n v="8072.53"/>
    <n v="7892.78"/>
    <n v="43.909763560500693"/>
    <x v="1"/>
    <s v="2023-12-09"/>
    <x v="6"/>
    <x v="1"/>
    <x v="1"/>
    <s v="Young"/>
    <s v="Profit"/>
  </r>
  <r>
    <n v="1518"/>
    <s v="Raj"/>
    <n v="49"/>
    <s v="Male"/>
    <x v="6"/>
    <x v="0"/>
    <n v="4760.26"/>
    <n v="621.96"/>
    <n v="8071.83"/>
    <n v="7449.87"/>
    <n v="11.978053251012925"/>
    <x v="0"/>
    <s v="2023-07-06"/>
    <x v="7"/>
    <x v="0"/>
    <x v="1"/>
    <s v="Senior"/>
    <s v="Profit"/>
  </r>
  <r>
    <n v="1036"/>
    <s v="Pooja"/>
    <n v="23"/>
    <s v="Female"/>
    <x v="0"/>
    <x v="3"/>
    <n v="4787.87"/>
    <n v="312.91000000000003"/>
    <n v="8068.48"/>
    <n v="7755.57"/>
    <n v="24.785305678949214"/>
    <x v="4"/>
    <s v="2023-08-20"/>
    <x v="4"/>
    <x v="4"/>
    <x v="0"/>
    <s v="Young"/>
    <s v="Profit"/>
  </r>
  <r>
    <n v="458"/>
    <s v="Amit"/>
    <n v="19"/>
    <s v="Male"/>
    <x v="2"/>
    <x v="2"/>
    <n v="4895.53"/>
    <n v="1810.35"/>
    <n v="8063.5"/>
    <n v="6253.15"/>
    <n v="3.4541110834921422"/>
    <x v="2"/>
    <s v="2023-01-11"/>
    <x v="5"/>
    <x v="3"/>
    <x v="0"/>
    <s v="Young"/>
    <s v="Profit"/>
  </r>
  <r>
    <n v="9238"/>
    <s v="Simran"/>
    <n v="41"/>
    <s v="Male"/>
    <x v="1"/>
    <x v="3"/>
    <n v="4864.49"/>
    <n v="1161"/>
    <n v="8062.47"/>
    <n v="6901.47"/>
    <n v="5.9444186046511627"/>
    <x v="0"/>
    <s v="2023-05-29"/>
    <x v="0"/>
    <x v="3"/>
    <x v="0"/>
    <s v="Senior"/>
    <s v="Profit"/>
  </r>
  <r>
    <n v="204"/>
    <s v="Neha"/>
    <n v="29"/>
    <s v="Female"/>
    <x v="4"/>
    <x v="0"/>
    <n v="4632.24"/>
    <n v="1093.69"/>
    <n v="8061.63"/>
    <n v="6967.94"/>
    <n v="6.3710374969141155"/>
    <x v="0"/>
    <s v="2023-03-07"/>
    <x v="11"/>
    <x v="1"/>
    <x v="1"/>
    <s v="Adult"/>
    <s v="Profit"/>
  </r>
  <r>
    <n v="5767"/>
    <s v="Arjun"/>
    <n v="48"/>
    <s v="Female"/>
    <x v="1"/>
    <x v="0"/>
    <n v="4618.5600000000004"/>
    <n v="1699.29"/>
    <n v="8051.66"/>
    <n v="6352.37"/>
    <n v="3.7382495042046973"/>
    <x v="3"/>
    <s v="2023-07-25"/>
    <x v="7"/>
    <x v="1"/>
    <x v="1"/>
    <s v="Senior"/>
    <s v="Profit"/>
  </r>
  <r>
    <n v="2937"/>
    <s v="Raj"/>
    <n v="55"/>
    <s v="Male"/>
    <x v="2"/>
    <x v="2"/>
    <n v="4636.3"/>
    <n v="1410.61"/>
    <n v="8049.94"/>
    <n v="6639.33"/>
    <n v="4.7067084452825378"/>
    <x v="0"/>
    <s v="2023-10-03"/>
    <x v="10"/>
    <x v="1"/>
    <x v="0"/>
    <s v="Senior"/>
    <s v="Profit"/>
  </r>
  <r>
    <n v="6743"/>
    <s v="Amit"/>
    <n v="43"/>
    <s v="Male"/>
    <x v="4"/>
    <x v="0"/>
    <n v="4476.6499999999996"/>
    <n v="128.82"/>
    <n v="8043.35"/>
    <n v="7914.53"/>
    <n v="61.438674118925633"/>
    <x v="0"/>
    <s v="2023-12-12"/>
    <x v="6"/>
    <x v="4"/>
    <x v="1"/>
    <s v="Senior"/>
    <s v="Profit"/>
  </r>
  <r>
    <n v="4475"/>
    <s v="Karan"/>
    <n v="37"/>
    <s v="Male"/>
    <x v="5"/>
    <x v="4"/>
    <n v="4901.72"/>
    <n v="629.76"/>
    <n v="8041.62"/>
    <n v="7411.86"/>
    <n v="11.769340701219512"/>
    <x v="3"/>
    <s v="2023-05-09"/>
    <x v="0"/>
    <x v="0"/>
    <x v="1"/>
    <s v="Adult"/>
    <s v="Profit"/>
  </r>
  <r>
    <n v="3528"/>
    <s v="Amit"/>
    <n v="56"/>
    <s v="Female"/>
    <x v="7"/>
    <x v="3"/>
    <n v="4668.6400000000003"/>
    <n v="1121.67"/>
    <n v="8038.9"/>
    <n v="6917.23"/>
    <n v="6.1669029215366367"/>
    <x v="1"/>
    <s v="2023-05-10"/>
    <x v="0"/>
    <x v="4"/>
    <x v="0"/>
    <s v="Senior"/>
    <s v="Profit"/>
  </r>
  <r>
    <n v="1420"/>
    <s v="Sneha"/>
    <n v="44"/>
    <s v="Male"/>
    <x v="0"/>
    <x v="4"/>
    <n v="4473.32"/>
    <n v="1678.65"/>
    <n v="8036.11"/>
    <n v="6357.46"/>
    <n v="3.7872457033926068"/>
    <x v="4"/>
    <s v="2023-11-28"/>
    <x v="8"/>
    <x v="0"/>
    <x v="1"/>
    <s v="Senior"/>
    <s v="Profit"/>
  </r>
  <r>
    <n v="8352"/>
    <s v="Karan"/>
    <n v="27"/>
    <s v="Female"/>
    <x v="1"/>
    <x v="4"/>
    <n v="4715.38"/>
    <n v="981.22"/>
    <n v="8035.56"/>
    <n v="7054.34"/>
    <n v="7.1893561077026558"/>
    <x v="2"/>
    <s v="2023-10-30"/>
    <x v="10"/>
    <x v="0"/>
    <x v="1"/>
    <s v="Adult"/>
    <s v="Profit"/>
  </r>
  <r>
    <n v="4578"/>
    <s v="Priya"/>
    <n v="58"/>
    <s v="Female"/>
    <x v="2"/>
    <x v="4"/>
    <n v="4660.8"/>
    <n v="1188.22"/>
    <n v="8033.04"/>
    <n v="6844.82"/>
    <n v="5.7605662251098275"/>
    <x v="3"/>
    <s v="2023-05-31"/>
    <x v="0"/>
    <x v="3"/>
    <x v="1"/>
    <s v="Senior"/>
    <s v="Profit"/>
  </r>
  <r>
    <n v="3078"/>
    <s v="Pooja"/>
    <n v="25"/>
    <s v="Female"/>
    <x v="3"/>
    <x v="2"/>
    <n v="4603.03"/>
    <n v="1623.01"/>
    <n v="8032.41"/>
    <n v="6409.4"/>
    <n v="3.9490822607377649"/>
    <x v="2"/>
    <s v="2023-03-14"/>
    <x v="11"/>
    <x v="0"/>
    <x v="0"/>
    <s v="Young"/>
    <s v="Profit"/>
  </r>
  <r>
    <n v="1091"/>
    <s v="Simran"/>
    <n v="45"/>
    <s v="Female"/>
    <x v="2"/>
    <x v="1"/>
    <n v="4751.3900000000003"/>
    <n v="197.2"/>
    <n v="8024.5"/>
    <n v="7827.3"/>
    <n v="39.6921906693712"/>
    <x v="2"/>
    <s v="2023-10-20"/>
    <x v="10"/>
    <x v="0"/>
    <x v="0"/>
    <s v="Senior"/>
    <s v="Profit"/>
  </r>
  <r>
    <n v="2581"/>
    <s v="Sneha"/>
    <n v="30"/>
    <s v="Male"/>
    <x v="6"/>
    <x v="2"/>
    <n v="4738.2299999999996"/>
    <n v="132.55000000000001"/>
    <n v="8023.21"/>
    <n v="7890.66"/>
    <n v="59.529686910599764"/>
    <x v="0"/>
    <s v="2023-06-27"/>
    <x v="3"/>
    <x v="2"/>
    <x v="0"/>
    <s v="Adult"/>
    <s v="Profit"/>
  </r>
  <r>
    <n v="633"/>
    <s v="Sneha"/>
    <n v="43"/>
    <s v="Female"/>
    <x v="2"/>
    <x v="3"/>
    <n v="4516.9799999999996"/>
    <n v="83.25"/>
    <n v="8017.03"/>
    <n v="7933.78"/>
    <n v="95.300660660660654"/>
    <x v="0"/>
    <s v="2023-06-24"/>
    <x v="3"/>
    <x v="0"/>
    <x v="0"/>
    <s v="Senior"/>
    <s v="Profit"/>
  </r>
  <r>
    <n v="9252"/>
    <s v="Karan"/>
    <n v="60"/>
    <s v="Female"/>
    <x v="2"/>
    <x v="2"/>
    <n v="4787.25"/>
    <n v="528.17999999999995"/>
    <n v="8014.98"/>
    <n v="7486.8"/>
    <n v="14.17471316596615"/>
    <x v="4"/>
    <s v="2023-05-29"/>
    <x v="0"/>
    <x v="1"/>
    <x v="0"/>
    <s v="Senior"/>
    <s v="Profit"/>
  </r>
  <r>
    <n v="1410"/>
    <s v="Karan"/>
    <n v="18"/>
    <s v="Male"/>
    <x v="6"/>
    <x v="4"/>
    <n v="4626.8500000000004"/>
    <n v="1025.8699999999999"/>
    <n v="8014.66"/>
    <n v="6988.79"/>
    <n v="6.8125493483579795"/>
    <x v="0"/>
    <s v="2023-04-10"/>
    <x v="9"/>
    <x v="0"/>
    <x v="0"/>
    <s v="Young"/>
    <s v="Profit"/>
  </r>
  <r>
    <n v="9723"/>
    <s v="Arjun"/>
    <n v="32"/>
    <s v="Male"/>
    <x v="3"/>
    <x v="2"/>
    <n v="4940.32"/>
    <n v="1181.23"/>
    <n v="8013.31"/>
    <n v="6832.08"/>
    <n v="5.7838693565182053"/>
    <x v="0"/>
    <s v="2024-01-01"/>
    <x v="5"/>
    <x v="4"/>
    <x v="0"/>
    <s v="Adult"/>
    <s v="Profit"/>
  </r>
  <r>
    <n v="6795"/>
    <s v="Simran"/>
    <n v="23"/>
    <s v="Female"/>
    <x v="5"/>
    <x v="0"/>
    <n v="4801.1099999999997"/>
    <n v="262.94"/>
    <n v="8009.5"/>
    <n v="7746.56"/>
    <n v="29.461321974594966"/>
    <x v="3"/>
    <s v="2023-03-26"/>
    <x v="11"/>
    <x v="2"/>
    <x v="1"/>
    <s v="Young"/>
    <s v="Profit"/>
  </r>
  <r>
    <n v="8829"/>
    <s v="Karan"/>
    <n v="21"/>
    <s v="Male"/>
    <x v="4"/>
    <x v="1"/>
    <n v="4589.5200000000004"/>
    <n v="1795.17"/>
    <n v="8008.6"/>
    <n v="6213.43"/>
    <n v="3.4611930903479893"/>
    <x v="1"/>
    <s v="2023-09-04"/>
    <x v="1"/>
    <x v="3"/>
    <x v="0"/>
    <s v="Young"/>
    <s v="Profit"/>
  </r>
  <r>
    <n v="6841"/>
    <s v="Arjun"/>
    <n v="56"/>
    <s v="Male"/>
    <x v="4"/>
    <x v="2"/>
    <n v="4920.4799999999996"/>
    <n v="1697.01"/>
    <n v="8004.67"/>
    <n v="6307.66"/>
    <n v="3.7169256515872031"/>
    <x v="4"/>
    <s v="2023-10-05"/>
    <x v="10"/>
    <x v="2"/>
    <x v="1"/>
    <s v="Senior"/>
    <s v="Profit"/>
  </r>
  <r>
    <n v="7650"/>
    <s v="Priya"/>
    <n v="49"/>
    <s v="Female"/>
    <x v="6"/>
    <x v="1"/>
    <n v="4617.5200000000004"/>
    <n v="1785.53"/>
    <n v="8003.5"/>
    <n v="6217.97"/>
    <n v="3.4824225860108764"/>
    <x v="0"/>
    <s v="2023-06-03"/>
    <x v="3"/>
    <x v="1"/>
    <x v="0"/>
    <s v="Senior"/>
    <s v="Profit"/>
  </r>
  <r>
    <n v="414"/>
    <s v="Neha"/>
    <n v="53"/>
    <s v="Female"/>
    <x v="2"/>
    <x v="1"/>
    <n v="4732.8999999999996"/>
    <n v="140.51"/>
    <n v="8003.25"/>
    <n v="7862.74"/>
    <n v="55.958579460536619"/>
    <x v="2"/>
    <s v="2023-02-04"/>
    <x v="2"/>
    <x v="4"/>
    <x v="1"/>
    <s v="Senior"/>
    <s v="Profit"/>
  </r>
  <r>
    <n v="282"/>
    <s v="Pooja"/>
    <n v="59"/>
    <s v="Female"/>
    <x v="6"/>
    <x v="0"/>
    <n v="4996.1400000000003"/>
    <n v="275.27"/>
    <n v="8001.27"/>
    <n v="7726"/>
    <n v="28.066988774657609"/>
    <x v="4"/>
    <s v="2023-11-25"/>
    <x v="8"/>
    <x v="4"/>
    <x v="0"/>
    <s v="Senior"/>
    <s v="Profit"/>
  </r>
  <r>
    <n v="2436"/>
    <s v="Pooja"/>
    <n v="52"/>
    <s v="Male"/>
    <x v="0"/>
    <x v="4"/>
    <n v="4480.9399999999996"/>
    <n v="1625.13"/>
    <n v="7999.29"/>
    <n v="6374.16"/>
    <n v="3.9222462203023754"/>
    <x v="0"/>
    <s v="2023-03-12"/>
    <x v="11"/>
    <x v="3"/>
    <x v="1"/>
    <s v="Senior"/>
    <s v="Profit"/>
  </r>
  <r>
    <n v="4947"/>
    <s v="Pooja"/>
    <n v="53"/>
    <s v="Female"/>
    <x v="0"/>
    <x v="1"/>
    <n v="4983.09"/>
    <n v="1611.87"/>
    <n v="7998.85"/>
    <n v="6386.98"/>
    <n v="3.9624659556912158"/>
    <x v="0"/>
    <s v="2023-01-11"/>
    <x v="5"/>
    <x v="1"/>
    <x v="1"/>
    <s v="Senior"/>
    <s v="Profit"/>
  </r>
  <r>
    <n v="5996"/>
    <s v="Neha"/>
    <n v="51"/>
    <s v="Male"/>
    <x v="3"/>
    <x v="3"/>
    <n v="4507.01"/>
    <n v="774.52"/>
    <n v="7996.2"/>
    <n v="7221.68"/>
    <n v="9.3240716831069577"/>
    <x v="0"/>
    <s v="2023-09-09"/>
    <x v="1"/>
    <x v="0"/>
    <x v="0"/>
    <s v="Senior"/>
    <s v="Profit"/>
  </r>
  <r>
    <n v="4824"/>
    <s v="Amit"/>
    <n v="55"/>
    <s v="Female"/>
    <x v="2"/>
    <x v="1"/>
    <n v="4652.8900000000003"/>
    <n v="1832.62"/>
    <n v="7994.19"/>
    <n v="6161.57"/>
    <n v="3.3621645512981413"/>
    <x v="2"/>
    <s v="2023-06-03"/>
    <x v="3"/>
    <x v="3"/>
    <x v="1"/>
    <s v="Senior"/>
    <s v="Profit"/>
  </r>
  <r>
    <n v="8538"/>
    <s v="Arjun"/>
    <n v="58"/>
    <s v="Female"/>
    <x v="0"/>
    <x v="1"/>
    <n v="4682.2299999999996"/>
    <n v="1157.18"/>
    <n v="7993.46"/>
    <n v="6836.28"/>
    <n v="5.907706666205776"/>
    <x v="3"/>
    <s v="2023-04-04"/>
    <x v="9"/>
    <x v="3"/>
    <x v="0"/>
    <s v="Senior"/>
    <s v="Profit"/>
  </r>
  <r>
    <n v="4368"/>
    <s v="Karan"/>
    <n v="21"/>
    <s v="Female"/>
    <x v="3"/>
    <x v="3"/>
    <n v="4913.1899999999996"/>
    <n v="1894.7"/>
    <n v="7978.16"/>
    <n v="6083.46"/>
    <n v="3.2107774317833959"/>
    <x v="3"/>
    <s v="2023-12-31"/>
    <x v="6"/>
    <x v="0"/>
    <x v="1"/>
    <s v="Young"/>
    <s v="Profit"/>
  </r>
  <r>
    <n v="9039"/>
    <s v="Raj"/>
    <n v="24"/>
    <s v="Male"/>
    <x v="1"/>
    <x v="4"/>
    <n v="4639.29"/>
    <n v="195.55"/>
    <n v="7972.6"/>
    <n v="7777.05"/>
    <n v="39.770135515213497"/>
    <x v="2"/>
    <s v="2023-05-26"/>
    <x v="0"/>
    <x v="4"/>
    <x v="1"/>
    <s v="Young"/>
    <s v="Profit"/>
  </r>
  <r>
    <n v="4100"/>
    <s v="Raj"/>
    <n v="49"/>
    <s v="Female"/>
    <x v="6"/>
    <x v="1"/>
    <n v="4535.82"/>
    <n v="1876.72"/>
    <n v="7971.01"/>
    <n v="6094.29"/>
    <n v="3.2473091350867471"/>
    <x v="4"/>
    <s v="2023-11-09"/>
    <x v="8"/>
    <x v="3"/>
    <x v="1"/>
    <s v="Senior"/>
    <s v="Profit"/>
  </r>
  <r>
    <n v="5742"/>
    <s v="Arjun"/>
    <n v="48"/>
    <s v="Male"/>
    <x v="0"/>
    <x v="2"/>
    <n v="4948.87"/>
    <n v="294.44"/>
    <n v="7965.14"/>
    <n v="7670.7"/>
    <n v="26.05182719739166"/>
    <x v="0"/>
    <s v="2023-01-29"/>
    <x v="5"/>
    <x v="1"/>
    <x v="1"/>
    <s v="Senior"/>
    <s v="Profit"/>
  </r>
  <r>
    <n v="8543"/>
    <s v="Simran"/>
    <n v="46"/>
    <s v="Female"/>
    <x v="7"/>
    <x v="2"/>
    <n v="4800.84"/>
    <n v="207.89"/>
    <n v="7960.57"/>
    <n v="7752.68"/>
    <n v="37.292221848092744"/>
    <x v="3"/>
    <s v="2023-03-14"/>
    <x v="11"/>
    <x v="1"/>
    <x v="1"/>
    <s v="Senior"/>
    <s v="Profit"/>
  </r>
  <r>
    <n v="889"/>
    <s v="Sneha"/>
    <n v="18"/>
    <s v="Female"/>
    <x v="7"/>
    <x v="4"/>
    <n v="4939.6400000000003"/>
    <n v="279.45"/>
    <n v="7956.92"/>
    <n v="7677.47"/>
    <n v="27.473501520844518"/>
    <x v="2"/>
    <s v="2023-01-09"/>
    <x v="5"/>
    <x v="2"/>
    <x v="0"/>
    <s v="Young"/>
    <s v="Profit"/>
  </r>
  <r>
    <n v="1006"/>
    <s v="Karan"/>
    <n v="25"/>
    <s v="Female"/>
    <x v="4"/>
    <x v="3"/>
    <n v="4512.24"/>
    <n v="1103.6400000000001"/>
    <n v="7956.25"/>
    <n v="6852.61"/>
    <n v="6.2090989815519544"/>
    <x v="1"/>
    <s v="2023-10-03"/>
    <x v="10"/>
    <x v="0"/>
    <x v="1"/>
    <s v="Young"/>
    <s v="Profit"/>
  </r>
  <r>
    <n v="3815"/>
    <s v="Simran"/>
    <n v="42"/>
    <s v="Female"/>
    <x v="4"/>
    <x v="0"/>
    <n v="4474.7"/>
    <n v="92.54"/>
    <n v="7954.94"/>
    <n v="7862.4"/>
    <n v="84.962178517397874"/>
    <x v="2"/>
    <s v="2023-05-24"/>
    <x v="0"/>
    <x v="1"/>
    <x v="1"/>
    <s v="Senior"/>
    <s v="Profit"/>
  </r>
  <r>
    <n v="1818"/>
    <s v="Amit"/>
    <n v="42"/>
    <s v="Male"/>
    <x v="4"/>
    <x v="0"/>
    <n v="4851.99"/>
    <n v="1494.04"/>
    <n v="7951.94"/>
    <n v="6457.9"/>
    <n v="4.322441166233836"/>
    <x v="3"/>
    <s v="2023-11-06"/>
    <x v="8"/>
    <x v="0"/>
    <x v="0"/>
    <s v="Senior"/>
    <s v="Profit"/>
  </r>
  <r>
    <n v="8120"/>
    <s v="Rahul"/>
    <n v="25"/>
    <s v="Female"/>
    <x v="2"/>
    <x v="0"/>
    <n v="4585.25"/>
    <n v="176.65"/>
    <n v="7950.72"/>
    <n v="7774.07"/>
    <n v="44.008321539767898"/>
    <x v="4"/>
    <s v="2023-06-25"/>
    <x v="3"/>
    <x v="1"/>
    <x v="1"/>
    <s v="Young"/>
    <s v="Profit"/>
  </r>
  <r>
    <n v="5400"/>
    <s v="Sneha"/>
    <n v="46"/>
    <s v="Female"/>
    <x v="1"/>
    <x v="4"/>
    <n v="4917.55"/>
    <n v="1446.37"/>
    <n v="7948.9"/>
    <n v="6502.53"/>
    <n v="4.4957583467577455"/>
    <x v="2"/>
    <s v="2023-08-31"/>
    <x v="4"/>
    <x v="0"/>
    <x v="0"/>
    <s v="Senior"/>
    <s v="Profit"/>
  </r>
  <r>
    <n v="950"/>
    <s v="Raj"/>
    <n v="48"/>
    <s v="Male"/>
    <x v="6"/>
    <x v="2"/>
    <n v="4587.83"/>
    <n v="838.99"/>
    <n v="7946.16"/>
    <n v="7107.17"/>
    <n v="8.4711021585477777"/>
    <x v="3"/>
    <s v="2023-04-20"/>
    <x v="9"/>
    <x v="3"/>
    <x v="0"/>
    <s v="Senior"/>
    <s v="Profit"/>
  </r>
  <r>
    <n v="727"/>
    <s v="Raj"/>
    <n v="44"/>
    <s v="Male"/>
    <x v="6"/>
    <x v="3"/>
    <n v="4496.1899999999996"/>
    <n v="1823.18"/>
    <n v="7945.48"/>
    <n v="6122.3"/>
    <n v="3.3580337651795213"/>
    <x v="1"/>
    <s v="2023-02-27"/>
    <x v="2"/>
    <x v="4"/>
    <x v="1"/>
    <s v="Senior"/>
    <s v="Profit"/>
  </r>
  <r>
    <n v="7574"/>
    <s v="Karan"/>
    <n v="45"/>
    <s v="Male"/>
    <x v="6"/>
    <x v="3"/>
    <n v="4743.95"/>
    <n v="440.28"/>
    <n v="7944.77"/>
    <n v="7504.49"/>
    <n v="17.04481239211411"/>
    <x v="4"/>
    <s v="2023-09-09"/>
    <x v="1"/>
    <x v="4"/>
    <x v="1"/>
    <s v="Senior"/>
    <s v="Profit"/>
  </r>
  <r>
    <n v="82"/>
    <s v="Raj"/>
    <n v="52"/>
    <s v="Male"/>
    <x v="1"/>
    <x v="2"/>
    <n v="4422.5600000000004"/>
    <n v="322.10000000000002"/>
    <n v="7940.62"/>
    <n v="7618.52"/>
    <n v="23.652654455138155"/>
    <x v="3"/>
    <s v="2023-11-05"/>
    <x v="8"/>
    <x v="1"/>
    <x v="1"/>
    <s v="Senior"/>
    <s v="Profit"/>
  </r>
  <r>
    <n v="8478"/>
    <s v="Rahul"/>
    <n v="44"/>
    <s v="Male"/>
    <x v="1"/>
    <x v="0"/>
    <n v="4989.55"/>
    <n v="1755.43"/>
    <n v="7935.48"/>
    <n v="6180.05"/>
    <n v="3.5205334305554765"/>
    <x v="2"/>
    <s v="2023-06-07"/>
    <x v="3"/>
    <x v="2"/>
    <x v="1"/>
    <s v="Senior"/>
    <s v="Profit"/>
  </r>
  <r>
    <n v="5254"/>
    <s v="Sneha"/>
    <n v="44"/>
    <s v="Female"/>
    <x v="6"/>
    <x v="2"/>
    <n v="4505.49"/>
    <n v="1574.64"/>
    <n v="7932.47"/>
    <n v="6357.83"/>
    <n v="4.0376403495402124"/>
    <x v="1"/>
    <s v="2023-04-06"/>
    <x v="9"/>
    <x v="3"/>
    <x v="0"/>
    <s v="Senior"/>
    <s v="Profit"/>
  </r>
  <r>
    <n v="5226"/>
    <s v="Simran"/>
    <n v="54"/>
    <s v="Female"/>
    <x v="2"/>
    <x v="4"/>
    <n v="4528.17"/>
    <n v="979.32"/>
    <n v="7932.44"/>
    <n v="6953.12"/>
    <n v="7.0999469019319523"/>
    <x v="0"/>
    <s v="2023-10-16"/>
    <x v="10"/>
    <x v="0"/>
    <x v="0"/>
    <s v="Senior"/>
    <s v="Profit"/>
  </r>
  <r>
    <n v="8692"/>
    <s v="Amit"/>
    <n v="31"/>
    <s v="Male"/>
    <x v="7"/>
    <x v="2"/>
    <n v="4713.28"/>
    <n v="1561.53"/>
    <n v="7928.21"/>
    <n v="6366.68"/>
    <n v="4.0772063296894716"/>
    <x v="3"/>
    <s v="2023-11-14"/>
    <x v="8"/>
    <x v="4"/>
    <x v="1"/>
    <s v="Adult"/>
    <s v="Profit"/>
  </r>
  <r>
    <n v="6870"/>
    <s v="Karan"/>
    <n v="55"/>
    <s v="Female"/>
    <x v="2"/>
    <x v="0"/>
    <n v="4993.57"/>
    <n v="251.24"/>
    <n v="7927.62"/>
    <n v="7676.38"/>
    <n v="30.553972297404872"/>
    <x v="4"/>
    <s v="2023-08-05"/>
    <x v="4"/>
    <x v="0"/>
    <x v="0"/>
    <s v="Senior"/>
    <s v="Profit"/>
  </r>
  <r>
    <n v="8176"/>
    <s v="Neha"/>
    <n v="46"/>
    <s v="Female"/>
    <x v="4"/>
    <x v="1"/>
    <n v="4981.4399999999996"/>
    <n v="583.83000000000004"/>
    <n v="7924.15"/>
    <n v="7340.32"/>
    <n v="12.572700957470495"/>
    <x v="1"/>
    <s v="2023-10-26"/>
    <x v="10"/>
    <x v="3"/>
    <x v="0"/>
    <s v="Senior"/>
    <s v="Profit"/>
  </r>
  <r>
    <n v="4530"/>
    <s v="Karan"/>
    <n v="52"/>
    <s v="Male"/>
    <x v="0"/>
    <x v="1"/>
    <n v="4414.1899999999996"/>
    <n v="1422.7"/>
    <n v="7922.9"/>
    <n v="6500.2"/>
    <n v="4.5689182540240383"/>
    <x v="2"/>
    <s v="2023-08-05"/>
    <x v="4"/>
    <x v="4"/>
    <x v="0"/>
    <s v="Senior"/>
    <s v="Profit"/>
  </r>
  <r>
    <n v="3615"/>
    <s v="Pooja"/>
    <n v="51"/>
    <s v="Male"/>
    <x v="1"/>
    <x v="1"/>
    <n v="4600.87"/>
    <n v="869.86"/>
    <n v="7922.55"/>
    <n v="7052.69"/>
    <n v="8.1078449405651476"/>
    <x v="2"/>
    <s v="2023-06-03"/>
    <x v="3"/>
    <x v="0"/>
    <x v="1"/>
    <s v="Senior"/>
    <s v="Profit"/>
  </r>
  <r>
    <n v="8536"/>
    <s v="Raj"/>
    <n v="31"/>
    <s v="Female"/>
    <x v="2"/>
    <x v="2"/>
    <n v="4400.3599999999997"/>
    <n v="1040.02"/>
    <n v="7918.64"/>
    <n v="6878.62"/>
    <n v="6.6139305013365126"/>
    <x v="4"/>
    <s v="2023-08-03"/>
    <x v="4"/>
    <x v="0"/>
    <x v="0"/>
    <s v="Adult"/>
    <s v="Profit"/>
  </r>
  <r>
    <n v="8548"/>
    <s v="Arjun"/>
    <n v="57"/>
    <s v="Male"/>
    <x v="5"/>
    <x v="3"/>
    <n v="4882.76"/>
    <n v="535.42999999999995"/>
    <n v="7908.42"/>
    <n v="7372.99"/>
    <n v="13.7702220645089"/>
    <x v="0"/>
    <s v="2023-07-07"/>
    <x v="7"/>
    <x v="3"/>
    <x v="0"/>
    <s v="Senior"/>
    <s v="Profit"/>
  </r>
  <r>
    <n v="1792"/>
    <s v="Rahul"/>
    <n v="41"/>
    <s v="Female"/>
    <x v="4"/>
    <x v="4"/>
    <n v="4636.1000000000004"/>
    <n v="979.6"/>
    <n v="7907.17"/>
    <n v="6927.57"/>
    <n v="7.0718354430379744"/>
    <x v="4"/>
    <s v="2023-01-15"/>
    <x v="5"/>
    <x v="1"/>
    <x v="0"/>
    <s v="Senior"/>
    <s v="Profit"/>
  </r>
  <r>
    <n v="4595"/>
    <s v="Priya"/>
    <n v="36"/>
    <s v="Female"/>
    <x v="3"/>
    <x v="2"/>
    <n v="4818.84"/>
    <n v="276.67"/>
    <n v="7905.66"/>
    <n v="7628.99"/>
    <n v="27.574330429753857"/>
    <x v="2"/>
    <s v="2023-02-15"/>
    <x v="2"/>
    <x v="4"/>
    <x v="1"/>
    <s v="Adult"/>
    <s v="Profit"/>
  </r>
  <r>
    <n v="6920"/>
    <s v="Sneha"/>
    <n v="58"/>
    <s v="Male"/>
    <x v="0"/>
    <x v="1"/>
    <n v="4816.68"/>
    <n v="1656.19"/>
    <n v="7899.02"/>
    <n v="6242.83"/>
    <n v="3.7693924006303621"/>
    <x v="1"/>
    <s v="2023-10-28"/>
    <x v="10"/>
    <x v="2"/>
    <x v="0"/>
    <s v="Senior"/>
    <s v="Profit"/>
  </r>
  <r>
    <n v="3958"/>
    <s v="Pooja"/>
    <n v="55"/>
    <s v="Male"/>
    <x v="7"/>
    <x v="3"/>
    <n v="4575.91"/>
    <n v="1460.55"/>
    <n v="7898.34"/>
    <n v="6437.79"/>
    <n v="4.4077847386258604"/>
    <x v="4"/>
    <s v="2023-08-10"/>
    <x v="4"/>
    <x v="2"/>
    <x v="1"/>
    <s v="Senior"/>
    <s v="Profit"/>
  </r>
  <r>
    <n v="1981"/>
    <s v="Karan"/>
    <n v="43"/>
    <s v="Male"/>
    <x v="5"/>
    <x v="0"/>
    <n v="4690.26"/>
    <n v="1726.3"/>
    <n v="7896.62"/>
    <n v="6170.32"/>
    <n v="3.5743034235069224"/>
    <x v="2"/>
    <s v="2023-03-14"/>
    <x v="11"/>
    <x v="3"/>
    <x v="1"/>
    <s v="Senior"/>
    <s v="Profit"/>
  </r>
  <r>
    <n v="129"/>
    <s v="Neha"/>
    <n v="37"/>
    <s v="Male"/>
    <x v="2"/>
    <x v="1"/>
    <n v="4568.0600000000004"/>
    <n v="223.41"/>
    <n v="7895.77"/>
    <n v="7672.36"/>
    <n v="34.342061680318693"/>
    <x v="1"/>
    <s v="2023-12-31"/>
    <x v="6"/>
    <x v="0"/>
    <x v="0"/>
    <s v="Adult"/>
    <s v="Profit"/>
  </r>
  <r>
    <n v="6458"/>
    <s v="Karan"/>
    <n v="43"/>
    <s v="Female"/>
    <x v="1"/>
    <x v="1"/>
    <n v="4465.1000000000004"/>
    <n v="1037.19"/>
    <n v="7894.17"/>
    <n v="6856.98"/>
    <n v="6.6111127180169484"/>
    <x v="0"/>
    <s v="2023-10-09"/>
    <x v="10"/>
    <x v="4"/>
    <x v="1"/>
    <s v="Senior"/>
    <s v="Profit"/>
  </r>
  <r>
    <n v="6899"/>
    <s v="Karan"/>
    <n v="58"/>
    <s v="Female"/>
    <x v="3"/>
    <x v="2"/>
    <n v="4507.24"/>
    <n v="1996.85"/>
    <n v="7892.79"/>
    <n v="5895.94"/>
    <n v="2.9526203770939228"/>
    <x v="0"/>
    <s v="2023-12-24"/>
    <x v="6"/>
    <x v="1"/>
    <x v="0"/>
    <s v="Senior"/>
    <s v="Profit"/>
  </r>
  <r>
    <n v="8822"/>
    <s v="Priya"/>
    <n v="34"/>
    <s v="Male"/>
    <x v="0"/>
    <x v="4"/>
    <n v="4578.04"/>
    <n v="1014.58"/>
    <n v="7892"/>
    <n v="6877.42"/>
    <n v="6.7785881842732953"/>
    <x v="1"/>
    <s v="2023-01-02"/>
    <x v="5"/>
    <x v="0"/>
    <x v="0"/>
    <s v="Adult"/>
    <s v="Profit"/>
  </r>
  <r>
    <n v="1046"/>
    <s v="Simran"/>
    <n v="45"/>
    <s v="Female"/>
    <x v="3"/>
    <x v="0"/>
    <n v="4689.55"/>
    <n v="1803.25"/>
    <n v="7890.67"/>
    <n v="6087.42"/>
    <n v="3.3758047968944962"/>
    <x v="0"/>
    <s v="2023-03-09"/>
    <x v="11"/>
    <x v="3"/>
    <x v="1"/>
    <s v="Senior"/>
    <s v="Profit"/>
  </r>
  <r>
    <n v="6648"/>
    <s v="Raj"/>
    <n v="29"/>
    <s v="Male"/>
    <x v="3"/>
    <x v="4"/>
    <n v="4996.8500000000004"/>
    <n v="1298.1199999999999"/>
    <n v="7890.38"/>
    <n v="6592.26"/>
    <n v="5.0783132530120492"/>
    <x v="3"/>
    <s v="2023-11-27"/>
    <x v="8"/>
    <x v="0"/>
    <x v="1"/>
    <s v="Adult"/>
    <s v="Profit"/>
  </r>
  <r>
    <n v="4788"/>
    <s v="Sneha"/>
    <n v="36"/>
    <s v="Female"/>
    <x v="4"/>
    <x v="2"/>
    <n v="4639.29"/>
    <n v="1734.81"/>
    <n v="7889.02"/>
    <n v="6154.21"/>
    <n v="3.5474835860987661"/>
    <x v="0"/>
    <s v="2023-07-30"/>
    <x v="7"/>
    <x v="0"/>
    <x v="0"/>
    <s v="Adult"/>
    <s v="Profit"/>
  </r>
  <r>
    <n v="6345"/>
    <s v="Raj"/>
    <n v="40"/>
    <s v="Female"/>
    <x v="3"/>
    <x v="4"/>
    <n v="4957.75"/>
    <n v="858.83"/>
    <n v="7885.17"/>
    <n v="7026.34"/>
    <n v="8.1812931546406151"/>
    <x v="3"/>
    <s v="2023-11-03"/>
    <x v="8"/>
    <x v="0"/>
    <x v="0"/>
    <s v="Adult"/>
    <s v="Profit"/>
  </r>
  <r>
    <n v="8584"/>
    <s v="Amit"/>
    <n v="47"/>
    <s v="Male"/>
    <x v="0"/>
    <x v="1"/>
    <n v="4866.47"/>
    <n v="982.23"/>
    <n v="7880.31"/>
    <n v="6898.08"/>
    <n v="7.0228765156836994"/>
    <x v="3"/>
    <s v="2023-12-24"/>
    <x v="6"/>
    <x v="3"/>
    <x v="1"/>
    <s v="Senior"/>
    <s v="Profit"/>
  </r>
  <r>
    <n v="924"/>
    <s v="Neha"/>
    <n v="23"/>
    <s v="Female"/>
    <x v="0"/>
    <x v="4"/>
    <n v="4382.5200000000004"/>
    <n v="1718.87"/>
    <n v="7879.02"/>
    <n v="6160.15"/>
    <n v="3.5838370557401085"/>
    <x v="4"/>
    <s v="2023-01-09"/>
    <x v="5"/>
    <x v="3"/>
    <x v="1"/>
    <s v="Young"/>
    <s v="Profit"/>
  </r>
  <r>
    <n v="3059"/>
    <s v="Arjun"/>
    <n v="35"/>
    <s v="Female"/>
    <x v="1"/>
    <x v="1"/>
    <n v="4649.3500000000004"/>
    <n v="906.16"/>
    <n v="7878.45"/>
    <n v="6972.29"/>
    <n v="7.6943255054295046"/>
    <x v="1"/>
    <s v="2023-05-21"/>
    <x v="0"/>
    <x v="3"/>
    <x v="0"/>
    <s v="Adult"/>
    <s v="Profit"/>
  </r>
  <r>
    <n v="5029"/>
    <s v="Priya"/>
    <n v="33"/>
    <s v="Male"/>
    <x v="3"/>
    <x v="0"/>
    <n v="4415.92"/>
    <n v="674.76"/>
    <n v="7874.87"/>
    <n v="7200.11"/>
    <n v="10.670623629142213"/>
    <x v="1"/>
    <s v="2023-02-26"/>
    <x v="2"/>
    <x v="0"/>
    <x v="0"/>
    <s v="Adult"/>
    <s v="Profit"/>
  </r>
  <r>
    <n v="159"/>
    <s v="Neha"/>
    <n v="32"/>
    <s v="Male"/>
    <x v="2"/>
    <x v="4"/>
    <n v="4443.43"/>
    <n v="1229.82"/>
    <n v="7873.79"/>
    <n v="6643.97"/>
    <n v="5.4023922199996752"/>
    <x v="1"/>
    <s v="2023-05-14"/>
    <x v="0"/>
    <x v="3"/>
    <x v="1"/>
    <s v="Adult"/>
    <s v="Profit"/>
  </r>
  <r>
    <n v="6371"/>
    <s v="Raj"/>
    <n v="18"/>
    <s v="Female"/>
    <x v="0"/>
    <x v="4"/>
    <n v="4669.92"/>
    <n v="220.01"/>
    <n v="7873.37"/>
    <n v="7653.36"/>
    <n v="34.786418799145494"/>
    <x v="4"/>
    <s v="2023-02-09"/>
    <x v="2"/>
    <x v="3"/>
    <x v="0"/>
    <s v="Young"/>
    <s v="Profit"/>
  </r>
  <r>
    <n v="2783"/>
    <s v="Karan"/>
    <n v="46"/>
    <s v="Male"/>
    <x v="2"/>
    <x v="0"/>
    <n v="4522.32"/>
    <n v="1661.96"/>
    <n v="7871.96"/>
    <n v="6210"/>
    <n v="3.7365520229127056"/>
    <x v="4"/>
    <s v="2023-03-21"/>
    <x v="11"/>
    <x v="1"/>
    <x v="1"/>
    <s v="Senior"/>
    <s v="Profit"/>
  </r>
  <r>
    <n v="1471"/>
    <s v="Pooja"/>
    <n v="21"/>
    <s v="Male"/>
    <x v="3"/>
    <x v="2"/>
    <n v="4911.01"/>
    <n v="747.85"/>
    <n v="7868.57"/>
    <n v="7120.72"/>
    <n v="9.5215885538543823"/>
    <x v="3"/>
    <s v="2023-08-27"/>
    <x v="4"/>
    <x v="1"/>
    <x v="1"/>
    <s v="Young"/>
    <s v="Profit"/>
  </r>
  <r>
    <n v="5176"/>
    <s v="Arjun"/>
    <n v="53"/>
    <s v="Male"/>
    <x v="1"/>
    <x v="4"/>
    <n v="4488.03"/>
    <n v="1233.68"/>
    <n v="7868.33"/>
    <n v="6634.65"/>
    <n v="5.3779343103560073"/>
    <x v="2"/>
    <s v="2023-01-27"/>
    <x v="5"/>
    <x v="3"/>
    <x v="0"/>
    <s v="Senior"/>
    <s v="Profit"/>
  </r>
  <r>
    <n v="2391"/>
    <s v="Amit"/>
    <n v="35"/>
    <s v="Female"/>
    <x v="2"/>
    <x v="1"/>
    <n v="4655.34"/>
    <n v="1374.3"/>
    <n v="7866.07"/>
    <n v="6491.77"/>
    <n v="4.7236920614130833"/>
    <x v="4"/>
    <s v="2023-04-13"/>
    <x v="9"/>
    <x v="0"/>
    <x v="0"/>
    <s v="Adult"/>
    <s v="Profit"/>
  </r>
  <r>
    <n v="2506"/>
    <s v="Simran"/>
    <n v="46"/>
    <s v="Male"/>
    <x v="7"/>
    <x v="3"/>
    <n v="4387.45"/>
    <n v="1682.82"/>
    <n v="7865.38"/>
    <n v="6182.56"/>
    <n v="3.6739282870419894"/>
    <x v="0"/>
    <s v="2023-12-30"/>
    <x v="6"/>
    <x v="4"/>
    <x v="1"/>
    <s v="Senior"/>
    <s v="Profit"/>
  </r>
  <r>
    <n v="5665"/>
    <s v="Rahul"/>
    <n v="20"/>
    <s v="Male"/>
    <x v="1"/>
    <x v="1"/>
    <n v="4383.7700000000004"/>
    <n v="799.32"/>
    <n v="7863.35"/>
    <n v="7064.03"/>
    <n v="8.8375494170044533"/>
    <x v="3"/>
    <s v="2023-12-03"/>
    <x v="6"/>
    <x v="4"/>
    <x v="1"/>
    <s v="Young"/>
    <s v="Profit"/>
  </r>
  <r>
    <n v="403"/>
    <s v="Karan"/>
    <n v="19"/>
    <s v="Female"/>
    <x v="4"/>
    <x v="3"/>
    <n v="4613.28"/>
    <n v="907.34"/>
    <n v="7861.24"/>
    <n v="6953.9"/>
    <n v="7.6640509621531061"/>
    <x v="0"/>
    <s v="2023-05-04"/>
    <x v="0"/>
    <x v="4"/>
    <x v="1"/>
    <s v="Young"/>
    <s v="Profit"/>
  </r>
  <r>
    <n v="520"/>
    <s v="Raj"/>
    <n v="25"/>
    <s v="Female"/>
    <x v="6"/>
    <x v="3"/>
    <n v="4419.18"/>
    <n v="1913.66"/>
    <n v="7845.85"/>
    <n v="5932.19"/>
    <n v="3.0999184808168638"/>
    <x v="0"/>
    <s v="2023-10-28"/>
    <x v="10"/>
    <x v="2"/>
    <x v="0"/>
    <s v="Young"/>
    <s v="Profit"/>
  </r>
  <r>
    <n v="629"/>
    <s v="Raj"/>
    <n v="44"/>
    <s v="Male"/>
    <x v="0"/>
    <x v="3"/>
    <n v="4832.75"/>
    <n v="100.73"/>
    <n v="7844"/>
    <n v="7743.27"/>
    <n v="76.871537774247997"/>
    <x v="2"/>
    <s v="2023-08-31"/>
    <x v="4"/>
    <x v="1"/>
    <x v="0"/>
    <s v="Senior"/>
    <s v="Profit"/>
  </r>
  <r>
    <n v="8564"/>
    <s v="Karan"/>
    <n v="30"/>
    <s v="Female"/>
    <x v="6"/>
    <x v="3"/>
    <n v="4763.01"/>
    <n v="1859.09"/>
    <n v="7839"/>
    <n v="5979.91"/>
    <n v="3.2165790790117748"/>
    <x v="0"/>
    <s v="2023-09-20"/>
    <x v="1"/>
    <x v="2"/>
    <x v="0"/>
    <s v="Adult"/>
    <s v="Profit"/>
  </r>
  <r>
    <n v="1315"/>
    <s v="Amit"/>
    <n v="27"/>
    <s v="Female"/>
    <x v="0"/>
    <x v="4"/>
    <n v="4470.74"/>
    <n v="939.49"/>
    <n v="7838.37"/>
    <n v="6898.88"/>
    <n v="7.3432181289848746"/>
    <x v="0"/>
    <s v="2023-06-15"/>
    <x v="3"/>
    <x v="3"/>
    <x v="1"/>
    <s v="Adult"/>
    <s v="Profit"/>
  </r>
  <r>
    <n v="7637"/>
    <s v="Simran"/>
    <n v="43"/>
    <s v="Female"/>
    <x v="1"/>
    <x v="0"/>
    <n v="4770.67"/>
    <n v="1225.8399999999999"/>
    <n v="7837.35"/>
    <n v="6611.51"/>
    <n v="5.3934526528747639"/>
    <x v="0"/>
    <s v="2023-10-25"/>
    <x v="10"/>
    <x v="3"/>
    <x v="0"/>
    <s v="Senior"/>
    <s v="Profit"/>
  </r>
  <r>
    <n v="589"/>
    <s v="Rahul"/>
    <n v="41"/>
    <s v="Female"/>
    <x v="2"/>
    <x v="3"/>
    <n v="4736.2299999999996"/>
    <n v="1896.64"/>
    <n v="7836.28"/>
    <n v="5939.64"/>
    <n v="3.1316644170744055"/>
    <x v="3"/>
    <s v="2023-02-01"/>
    <x v="2"/>
    <x v="1"/>
    <x v="0"/>
    <s v="Senior"/>
    <s v="Profit"/>
  </r>
  <r>
    <n v="9320"/>
    <s v="Arjun"/>
    <n v="60"/>
    <s v="Male"/>
    <x v="6"/>
    <x v="2"/>
    <n v="4475.6499999999996"/>
    <n v="949.11"/>
    <n v="7830.59"/>
    <n v="6881.48"/>
    <n v="7.2504556900675361"/>
    <x v="2"/>
    <s v="2023-02-20"/>
    <x v="2"/>
    <x v="4"/>
    <x v="1"/>
    <s v="Senior"/>
    <s v="Profit"/>
  </r>
  <r>
    <n v="1234"/>
    <s v="Neha"/>
    <n v="58"/>
    <s v="Male"/>
    <x v="7"/>
    <x v="3"/>
    <n v="4428.42"/>
    <n v="1905.29"/>
    <n v="7827.95"/>
    <n v="5922.66"/>
    <n v="3.1085346587658571"/>
    <x v="4"/>
    <s v="2023-03-15"/>
    <x v="11"/>
    <x v="3"/>
    <x v="0"/>
    <s v="Senior"/>
    <s v="Profit"/>
  </r>
  <r>
    <n v="5821"/>
    <s v="Raj"/>
    <n v="38"/>
    <s v="Female"/>
    <x v="7"/>
    <x v="0"/>
    <n v="4943.8500000000004"/>
    <n v="1011.89"/>
    <n v="7827.33"/>
    <n v="6815.44"/>
    <n v="6.735356609908191"/>
    <x v="0"/>
    <s v="2023-11-21"/>
    <x v="8"/>
    <x v="1"/>
    <x v="1"/>
    <s v="Adult"/>
    <s v="Profit"/>
  </r>
  <r>
    <n v="711"/>
    <s v="Arjun"/>
    <n v="46"/>
    <s v="Male"/>
    <x v="7"/>
    <x v="3"/>
    <n v="4953.07"/>
    <n v="1825.39"/>
    <n v="7825.54"/>
    <n v="6000.15"/>
    <n v="3.2870509863645574"/>
    <x v="2"/>
    <s v="2023-11-23"/>
    <x v="8"/>
    <x v="2"/>
    <x v="1"/>
    <s v="Senior"/>
    <s v="Profit"/>
  </r>
  <r>
    <n v="477"/>
    <s v="Priya"/>
    <n v="29"/>
    <s v="Male"/>
    <x v="5"/>
    <x v="4"/>
    <n v="4757.8900000000003"/>
    <n v="735.65"/>
    <n v="7824.99"/>
    <n v="7089.34"/>
    <n v="9.6368381703255626"/>
    <x v="0"/>
    <s v="2023-04-02"/>
    <x v="9"/>
    <x v="0"/>
    <x v="1"/>
    <s v="Adult"/>
    <s v="Profit"/>
  </r>
  <r>
    <n v="3086"/>
    <s v="Simran"/>
    <n v="59"/>
    <s v="Male"/>
    <x v="6"/>
    <x v="2"/>
    <n v="4914.28"/>
    <n v="1461.33"/>
    <n v="7824.77"/>
    <n v="6363.44"/>
    <n v="4.3545537284528475"/>
    <x v="4"/>
    <s v="2023-08-29"/>
    <x v="4"/>
    <x v="3"/>
    <x v="1"/>
    <s v="Senior"/>
    <s v="Profit"/>
  </r>
  <r>
    <n v="6923"/>
    <s v="Karan"/>
    <n v="39"/>
    <s v="Male"/>
    <x v="5"/>
    <x v="0"/>
    <n v="4763.26"/>
    <n v="630.74"/>
    <n v="7824.05"/>
    <n v="7193.31"/>
    <n v="11.404556552620731"/>
    <x v="1"/>
    <s v="2023-08-14"/>
    <x v="4"/>
    <x v="0"/>
    <x v="0"/>
    <s v="Adult"/>
    <s v="Profit"/>
  </r>
  <r>
    <n v="6391"/>
    <s v="Simran"/>
    <n v="45"/>
    <s v="Male"/>
    <x v="4"/>
    <x v="2"/>
    <n v="4433.07"/>
    <n v="1914.65"/>
    <n v="7823.47"/>
    <n v="5908.82"/>
    <n v="3.0861097328493456"/>
    <x v="2"/>
    <s v="2023-02-06"/>
    <x v="2"/>
    <x v="2"/>
    <x v="0"/>
    <s v="Senior"/>
    <s v="Profit"/>
  </r>
  <r>
    <n v="4918"/>
    <s v="Karan"/>
    <n v="28"/>
    <s v="Male"/>
    <x v="6"/>
    <x v="0"/>
    <n v="4433.74"/>
    <n v="391.83"/>
    <n v="7822.17"/>
    <n v="7430.34"/>
    <n v="18.963172804532579"/>
    <x v="2"/>
    <s v="2023-09-17"/>
    <x v="1"/>
    <x v="2"/>
    <x v="1"/>
    <s v="Adult"/>
    <s v="Profit"/>
  </r>
  <r>
    <n v="1365"/>
    <s v="Raj"/>
    <n v="50"/>
    <s v="Male"/>
    <x v="7"/>
    <x v="4"/>
    <n v="4654.95"/>
    <n v="565.47"/>
    <n v="7818.89"/>
    <n v="7253.42"/>
    <n v="12.827241056112614"/>
    <x v="1"/>
    <s v="2023-06-22"/>
    <x v="3"/>
    <x v="3"/>
    <x v="1"/>
    <s v="Senior"/>
    <s v="Profit"/>
  </r>
  <r>
    <n v="4358"/>
    <s v="Amit"/>
    <n v="46"/>
    <s v="Male"/>
    <x v="7"/>
    <x v="0"/>
    <n v="4587.1099999999997"/>
    <n v="1087.0899999999999"/>
    <n v="7818.8"/>
    <n v="6731.71"/>
    <n v="6.1924127717116342"/>
    <x v="4"/>
    <s v="2023-07-17"/>
    <x v="7"/>
    <x v="2"/>
    <x v="0"/>
    <s v="Senior"/>
    <s v="Profit"/>
  </r>
  <r>
    <n v="845"/>
    <s v="Sneha"/>
    <n v="26"/>
    <s v="Male"/>
    <x v="6"/>
    <x v="3"/>
    <n v="4691.1000000000004"/>
    <n v="1419.18"/>
    <n v="7817.25"/>
    <n v="6398.07"/>
    <n v="4.5082864752885463"/>
    <x v="1"/>
    <s v="2023-10-30"/>
    <x v="10"/>
    <x v="2"/>
    <x v="1"/>
    <s v="Adult"/>
    <s v="Profit"/>
  </r>
  <r>
    <n v="7601"/>
    <s v="Amit"/>
    <n v="41"/>
    <s v="Male"/>
    <x v="4"/>
    <x v="0"/>
    <n v="4618.8599999999997"/>
    <n v="239.76"/>
    <n v="7814.46"/>
    <n v="7574.7"/>
    <n v="31.592842842842842"/>
    <x v="0"/>
    <s v="2023-02-27"/>
    <x v="2"/>
    <x v="2"/>
    <x v="0"/>
    <s v="Senior"/>
    <s v="Profit"/>
  </r>
  <r>
    <n v="7891"/>
    <s v="Sneha"/>
    <n v="46"/>
    <s v="Female"/>
    <x v="7"/>
    <x v="4"/>
    <n v="4527.91"/>
    <n v="1840.72"/>
    <n v="7803.67"/>
    <n v="5962.95"/>
    <n v="3.239466078491025"/>
    <x v="3"/>
    <s v="2023-01-04"/>
    <x v="5"/>
    <x v="0"/>
    <x v="0"/>
    <s v="Senior"/>
    <s v="Profit"/>
  </r>
  <r>
    <n v="6339"/>
    <s v="Amit"/>
    <n v="46"/>
    <s v="Female"/>
    <x v="0"/>
    <x v="1"/>
    <n v="4507.74"/>
    <n v="668.15"/>
    <n v="7800.94"/>
    <n v="7132.79"/>
    <n v="10.675432163436355"/>
    <x v="1"/>
    <s v="2023-02-10"/>
    <x v="2"/>
    <x v="0"/>
    <x v="1"/>
    <s v="Senior"/>
    <s v="Profit"/>
  </r>
  <r>
    <n v="3589"/>
    <s v="Karan"/>
    <n v="36"/>
    <s v="Female"/>
    <x v="6"/>
    <x v="0"/>
    <n v="4547.43"/>
    <n v="68.459999999999994"/>
    <n v="7800.48"/>
    <n v="7732.02"/>
    <n v="112.94215600350572"/>
    <x v="0"/>
    <s v="2023-07-11"/>
    <x v="7"/>
    <x v="1"/>
    <x v="0"/>
    <s v="Adult"/>
    <s v="Profit"/>
  </r>
  <r>
    <n v="6591"/>
    <s v="Raj"/>
    <n v="58"/>
    <s v="Female"/>
    <x v="5"/>
    <x v="4"/>
    <n v="4613.55"/>
    <n v="1125.1300000000001"/>
    <n v="7800.44"/>
    <n v="6675.31"/>
    <n v="5.932923306640121"/>
    <x v="3"/>
    <s v="2023-08-03"/>
    <x v="4"/>
    <x v="3"/>
    <x v="0"/>
    <s v="Senior"/>
    <s v="Profit"/>
  </r>
  <r>
    <n v="2279"/>
    <s v="Pooja"/>
    <n v="29"/>
    <s v="Male"/>
    <x v="2"/>
    <x v="0"/>
    <n v="4405.5600000000004"/>
    <n v="1664.1"/>
    <n v="7800.26"/>
    <n v="6136.16"/>
    <n v="3.6873745568174989"/>
    <x v="0"/>
    <s v="2023-01-08"/>
    <x v="5"/>
    <x v="3"/>
    <x v="1"/>
    <s v="Adult"/>
    <s v="Profit"/>
  </r>
  <r>
    <n v="1194"/>
    <s v="Neha"/>
    <n v="31"/>
    <s v="Female"/>
    <x v="4"/>
    <x v="2"/>
    <n v="4856.5200000000004"/>
    <n v="777.38"/>
    <n v="7798.55"/>
    <n v="7021.17"/>
    <n v="9.031837711286629"/>
    <x v="2"/>
    <s v="2023-10-22"/>
    <x v="10"/>
    <x v="1"/>
    <x v="0"/>
    <s v="Adult"/>
    <s v="Profit"/>
  </r>
  <r>
    <n v="6266"/>
    <s v="Neha"/>
    <n v="38"/>
    <s v="Female"/>
    <x v="1"/>
    <x v="3"/>
    <n v="4560.95"/>
    <n v="1910.09"/>
    <n v="7796.54"/>
    <n v="5886.45"/>
    <n v="3.0817657806700209"/>
    <x v="3"/>
    <s v="2023-07-12"/>
    <x v="7"/>
    <x v="1"/>
    <x v="1"/>
    <s v="Adult"/>
    <s v="Profit"/>
  </r>
  <r>
    <n v="7122"/>
    <s v="Simran"/>
    <n v="44"/>
    <s v="Male"/>
    <x v="1"/>
    <x v="0"/>
    <n v="4610.22"/>
    <n v="1668.76"/>
    <n v="7793.09"/>
    <n v="6124.33"/>
    <n v="3.6699884944509695"/>
    <x v="1"/>
    <s v="2023-06-19"/>
    <x v="3"/>
    <x v="1"/>
    <x v="0"/>
    <s v="Senior"/>
    <s v="Profit"/>
  </r>
  <r>
    <n v="8610"/>
    <s v="Pooja"/>
    <n v="46"/>
    <s v="Female"/>
    <x v="7"/>
    <x v="2"/>
    <n v="4526.91"/>
    <n v="411.98"/>
    <n v="7791.56"/>
    <n v="7379.58"/>
    <n v="17.912471479198018"/>
    <x v="1"/>
    <s v="2023-11-01"/>
    <x v="8"/>
    <x v="2"/>
    <x v="0"/>
    <s v="Senior"/>
    <s v="Profit"/>
  </r>
  <r>
    <n v="2149"/>
    <s v="Arjun"/>
    <n v="50"/>
    <s v="Male"/>
    <x v="5"/>
    <x v="3"/>
    <n v="4623.51"/>
    <n v="1224.03"/>
    <n v="7791.16"/>
    <n v="6567.13"/>
    <n v="5.3651707882976725"/>
    <x v="2"/>
    <s v="2023-03-09"/>
    <x v="11"/>
    <x v="1"/>
    <x v="1"/>
    <s v="Senior"/>
    <s v="Profit"/>
  </r>
  <r>
    <n v="349"/>
    <s v="Priya"/>
    <n v="54"/>
    <s v="Male"/>
    <x v="7"/>
    <x v="0"/>
    <n v="4606.71"/>
    <n v="213.97"/>
    <n v="7790.66"/>
    <n v="7576.69"/>
    <n v="35.410057484694114"/>
    <x v="2"/>
    <s v="2023-05-10"/>
    <x v="0"/>
    <x v="0"/>
    <x v="1"/>
    <s v="Senior"/>
    <s v="Profit"/>
  </r>
  <r>
    <n v="6449"/>
    <s v="Simran"/>
    <n v="36"/>
    <s v="Male"/>
    <x v="3"/>
    <x v="1"/>
    <n v="4591.59"/>
    <n v="595.85"/>
    <n v="7788.59"/>
    <n v="7192.74"/>
    <n v="12.071393807166233"/>
    <x v="2"/>
    <s v="2023-12-30"/>
    <x v="6"/>
    <x v="4"/>
    <x v="0"/>
    <s v="Adult"/>
    <s v="Profit"/>
  </r>
  <r>
    <n v="1495"/>
    <s v="Priya"/>
    <n v="22"/>
    <s v="Female"/>
    <x v="2"/>
    <x v="4"/>
    <n v="4678.1899999999996"/>
    <n v="785.37"/>
    <n v="7785.01"/>
    <n v="6999.64"/>
    <n v="8.9125380393954448"/>
    <x v="3"/>
    <s v="2023-04-21"/>
    <x v="9"/>
    <x v="1"/>
    <x v="0"/>
    <s v="Young"/>
    <s v="Profit"/>
  </r>
  <r>
    <n v="2953"/>
    <s v="Arjun"/>
    <n v="25"/>
    <s v="Female"/>
    <x v="3"/>
    <x v="2"/>
    <n v="4427.05"/>
    <n v="1321.52"/>
    <n v="7781.1"/>
    <n v="6459.58"/>
    <n v="4.8879926145650465"/>
    <x v="0"/>
    <s v="2023-06-04"/>
    <x v="3"/>
    <x v="4"/>
    <x v="1"/>
    <s v="Young"/>
    <s v="Profit"/>
  </r>
  <r>
    <n v="8127"/>
    <s v="Sneha"/>
    <n v="32"/>
    <s v="Male"/>
    <x v="3"/>
    <x v="2"/>
    <n v="4334.3999999999996"/>
    <n v="1589.91"/>
    <n v="7778.46"/>
    <n v="6188.55"/>
    <n v="3.8923901352906767"/>
    <x v="2"/>
    <s v="2023-04-27"/>
    <x v="9"/>
    <x v="0"/>
    <x v="1"/>
    <s v="Adult"/>
    <s v="Profit"/>
  </r>
  <r>
    <n v="1153"/>
    <s v="Amit"/>
    <n v="24"/>
    <s v="Male"/>
    <x v="5"/>
    <x v="3"/>
    <n v="4816.8900000000003"/>
    <n v="243.77"/>
    <n v="7775.42"/>
    <n v="7531.65"/>
    <n v="30.896541822209457"/>
    <x v="2"/>
    <s v="2023-07-15"/>
    <x v="7"/>
    <x v="1"/>
    <x v="1"/>
    <s v="Young"/>
    <s v="Profit"/>
  </r>
  <r>
    <n v="8902"/>
    <s v="Rahul"/>
    <n v="39"/>
    <s v="Male"/>
    <x v="0"/>
    <x v="0"/>
    <n v="4758.38"/>
    <n v="916.28"/>
    <n v="7774.85"/>
    <n v="6858.57"/>
    <n v="7.4852337713362731"/>
    <x v="0"/>
    <s v="2023-05-23"/>
    <x v="0"/>
    <x v="0"/>
    <x v="0"/>
    <s v="Adult"/>
    <s v="Profit"/>
  </r>
  <r>
    <n v="2902"/>
    <s v="Simran"/>
    <n v="27"/>
    <s v="Female"/>
    <x v="4"/>
    <x v="2"/>
    <n v="4684.42"/>
    <n v="813.07"/>
    <n v="7774.21"/>
    <n v="6961.14"/>
    <n v="8.5615506659943179"/>
    <x v="3"/>
    <s v="2023-05-10"/>
    <x v="0"/>
    <x v="3"/>
    <x v="0"/>
    <s v="Adult"/>
    <s v="Profit"/>
  </r>
  <r>
    <n v="678"/>
    <s v="Rahul"/>
    <n v="49"/>
    <s v="Male"/>
    <x v="5"/>
    <x v="3"/>
    <n v="4348.6899999999996"/>
    <n v="1476.94"/>
    <n v="7769.34"/>
    <n v="6292.4"/>
    <n v="4.2604303492355813"/>
    <x v="2"/>
    <s v="2023-06-08"/>
    <x v="3"/>
    <x v="3"/>
    <x v="1"/>
    <s v="Senior"/>
    <s v="Profit"/>
  </r>
  <r>
    <n v="6619"/>
    <s v="Simran"/>
    <n v="23"/>
    <s v="Female"/>
    <x v="1"/>
    <x v="0"/>
    <n v="4330.3100000000004"/>
    <n v="1825.76"/>
    <n v="7762.88"/>
    <n v="5937.12"/>
    <n v="3.2518622381912188"/>
    <x v="1"/>
    <s v="2023-09-25"/>
    <x v="1"/>
    <x v="0"/>
    <x v="0"/>
    <s v="Young"/>
    <s v="Profit"/>
  </r>
  <r>
    <n v="2366"/>
    <s v="Karan"/>
    <n v="49"/>
    <s v="Female"/>
    <x v="4"/>
    <x v="2"/>
    <n v="4486.8900000000003"/>
    <n v="499.09"/>
    <n v="7762.86"/>
    <n v="7263.77"/>
    <n v="14.554028331563448"/>
    <x v="1"/>
    <s v="2023-04-08"/>
    <x v="9"/>
    <x v="0"/>
    <x v="1"/>
    <s v="Senior"/>
    <s v="Profit"/>
  </r>
  <r>
    <n v="1559"/>
    <s v="Simran"/>
    <n v="34"/>
    <s v="Male"/>
    <x v="6"/>
    <x v="2"/>
    <n v="4817"/>
    <n v="1200.81"/>
    <n v="7762.05"/>
    <n v="6561.24"/>
    <n v="5.464011792040373"/>
    <x v="1"/>
    <s v="2023-11-20"/>
    <x v="8"/>
    <x v="3"/>
    <x v="0"/>
    <s v="Adult"/>
    <s v="Profit"/>
  </r>
  <r>
    <n v="6782"/>
    <s v="Amit"/>
    <n v="40"/>
    <s v="Male"/>
    <x v="6"/>
    <x v="2"/>
    <n v="4972.59"/>
    <n v="1681.38"/>
    <n v="7758.65"/>
    <n v="6077.27"/>
    <n v="3.6144536035875294"/>
    <x v="2"/>
    <s v="2023-11-17"/>
    <x v="8"/>
    <x v="2"/>
    <x v="0"/>
    <s v="Adult"/>
    <s v="Profit"/>
  </r>
  <r>
    <n v="2831"/>
    <s v="Rahul"/>
    <n v="41"/>
    <s v="Female"/>
    <x v="6"/>
    <x v="4"/>
    <n v="4913.1400000000003"/>
    <n v="382.66"/>
    <n v="7758.61"/>
    <n v="7375.95"/>
    <n v="19.275466471541314"/>
    <x v="3"/>
    <s v="2023-11-25"/>
    <x v="8"/>
    <x v="4"/>
    <x v="0"/>
    <s v="Senior"/>
    <s v="Profit"/>
  </r>
  <r>
    <n v="6042"/>
    <s v="Amit"/>
    <n v="49"/>
    <s v="Male"/>
    <x v="0"/>
    <x v="1"/>
    <n v="4956"/>
    <n v="689.29"/>
    <n v="7757.71"/>
    <n v="7068.42"/>
    <n v="10.254638831261154"/>
    <x v="1"/>
    <s v="2023-06-15"/>
    <x v="3"/>
    <x v="1"/>
    <x v="1"/>
    <s v="Senior"/>
    <s v="Profit"/>
  </r>
  <r>
    <n v="4576"/>
    <s v="Arjun"/>
    <n v="21"/>
    <s v="Male"/>
    <x v="7"/>
    <x v="1"/>
    <n v="4888.8900000000003"/>
    <n v="441.67"/>
    <n v="7755.28"/>
    <n v="7313.61"/>
    <n v="16.55899200760749"/>
    <x v="1"/>
    <s v="2023-04-30"/>
    <x v="9"/>
    <x v="3"/>
    <x v="0"/>
    <s v="Young"/>
    <s v="Profit"/>
  </r>
  <r>
    <n v="4003"/>
    <s v="Arjun"/>
    <n v="20"/>
    <s v="Female"/>
    <x v="5"/>
    <x v="3"/>
    <n v="4895.1099999999997"/>
    <n v="675.66"/>
    <n v="7751.7"/>
    <n v="7076.04"/>
    <n v="10.47278216854631"/>
    <x v="4"/>
    <s v="2023-10-28"/>
    <x v="10"/>
    <x v="4"/>
    <x v="1"/>
    <s v="Young"/>
    <s v="Profit"/>
  </r>
  <r>
    <n v="4802"/>
    <s v="Amit"/>
    <n v="57"/>
    <s v="Female"/>
    <x v="7"/>
    <x v="0"/>
    <n v="4583.1499999999996"/>
    <n v="1904.84"/>
    <n v="7745.79"/>
    <n v="5840.95"/>
    <n v="3.0663730287058231"/>
    <x v="1"/>
    <s v="2023-06-18"/>
    <x v="3"/>
    <x v="3"/>
    <x v="0"/>
    <s v="Senior"/>
    <s v="Profit"/>
  </r>
  <r>
    <n v="8565"/>
    <s v="Arjun"/>
    <n v="53"/>
    <s v="Female"/>
    <x v="5"/>
    <x v="4"/>
    <n v="4630.16"/>
    <n v="352.74"/>
    <n v="7745.72"/>
    <n v="7392.98"/>
    <n v="20.958723138855813"/>
    <x v="1"/>
    <s v="2023-06-01"/>
    <x v="3"/>
    <x v="2"/>
    <x v="0"/>
    <s v="Senior"/>
    <s v="Profit"/>
  </r>
  <r>
    <n v="565"/>
    <s v="Arjun"/>
    <n v="30"/>
    <s v="Male"/>
    <x v="4"/>
    <x v="4"/>
    <n v="4938.76"/>
    <n v="208.38"/>
    <n v="7745.16"/>
    <n v="7536.78"/>
    <n v="36.168442268931756"/>
    <x v="3"/>
    <s v="2023-03-27"/>
    <x v="11"/>
    <x v="2"/>
    <x v="0"/>
    <s v="Adult"/>
    <s v="Profit"/>
  </r>
  <r>
    <n v="1611"/>
    <s v="Simran"/>
    <n v="31"/>
    <s v="Female"/>
    <x v="6"/>
    <x v="0"/>
    <n v="4838.26"/>
    <n v="431.01"/>
    <n v="7743"/>
    <n v="7311.99"/>
    <n v="16.964780399526692"/>
    <x v="2"/>
    <s v="2023-06-30"/>
    <x v="3"/>
    <x v="3"/>
    <x v="1"/>
    <s v="Adult"/>
    <s v="Profit"/>
  </r>
  <r>
    <n v="6022"/>
    <s v="Arjun"/>
    <n v="31"/>
    <s v="Male"/>
    <x v="5"/>
    <x v="3"/>
    <n v="4358.7"/>
    <n v="821.14"/>
    <n v="7735.55"/>
    <n v="6914.41"/>
    <n v="8.4205007672260521"/>
    <x v="2"/>
    <s v="2023-02-18"/>
    <x v="2"/>
    <x v="3"/>
    <x v="1"/>
    <s v="Adult"/>
    <s v="Profit"/>
  </r>
  <r>
    <n v="2142"/>
    <s v="Simran"/>
    <n v="52"/>
    <s v="Female"/>
    <x v="5"/>
    <x v="3"/>
    <n v="4994.09"/>
    <n v="200.18"/>
    <n v="7730.7"/>
    <n v="7530.52"/>
    <n v="37.618743131181937"/>
    <x v="0"/>
    <s v="2023-01-25"/>
    <x v="5"/>
    <x v="0"/>
    <x v="0"/>
    <s v="Senior"/>
    <s v="Profit"/>
  </r>
  <r>
    <n v="3256"/>
    <s v="Raj"/>
    <n v="52"/>
    <s v="Female"/>
    <x v="3"/>
    <x v="4"/>
    <n v="4957.6499999999996"/>
    <n v="746.46"/>
    <n v="7725.02"/>
    <n v="6978.56"/>
    <n v="9.3488733488733491"/>
    <x v="1"/>
    <s v="2023-02-17"/>
    <x v="2"/>
    <x v="0"/>
    <x v="1"/>
    <s v="Senior"/>
    <s v="Profit"/>
  </r>
  <r>
    <n v="5356"/>
    <s v="Priya"/>
    <n v="24"/>
    <s v="Female"/>
    <x v="5"/>
    <x v="3"/>
    <n v="4407.01"/>
    <n v="713.93"/>
    <n v="7722.19"/>
    <n v="7008.26"/>
    <n v="9.8164525933915101"/>
    <x v="0"/>
    <s v="2023-11-23"/>
    <x v="8"/>
    <x v="0"/>
    <x v="0"/>
    <s v="Young"/>
    <s v="Profit"/>
  </r>
  <r>
    <n v="6326"/>
    <s v="Rahul"/>
    <n v="25"/>
    <s v="Male"/>
    <x v="0"/>
    <x v="1"/>
    <n v="4777.88"/>
    <n v="246.74"/>
    <n v="7718.28"/>
    <n v="7471.54"/>
    <n v="30.281024560265866"/>
    <x v="1"/>
    <s v="2023-10-13"/>
    <x v="10"/>
    <x v="3"/>
    <x v="0"/>
    <s v="Young"/>
    <s v="Profit"/>
  </r>
  <r>
    <n v="7684"/>
    <s v="Arjun"/>
    <n v="52"/>
    <s v="Male"/>
    <x v="5"/>
    <x v="1"/>
    <n v="4460.37"/>
    <n v="1211.56"/>
    <n v="7718.21"/>
    <n v="6506.65"/>
    <n v="5.3704727788966293"/>
    <x v="2"/>
    <s v="2023-08-19"/>
    <x v="4"/>
    <x v="2"/>
    <x v="1"/>
    <s v="Senior"/>
    <s v="Profit"/>
  </r>
  <r>
    <n v="6520"/>
    <s v="Pooja"/>
    <n v="24"/>
    <s v="Male"/>
    <x v="0"/>
    <x v="1"/>
    <n v="4624.3999999999996"/>
    <n v="98.01"/>
    <n v="7716.25"/>
    <n v="7618.24"/>
    <n v="77.729211304968871"/>
    <x v="3"/>
    <s v="2023-03-29"/>
    <x v="11"/>
    <x v="0"/>
    <x v="1"/>
    <s v="Young"/>
    <s v="Profit"/>
  </r>
  <r>
    <n v="8990"/>
    <s v="Sneha"/>
    <n v="43"/>
    <s v="Male"/>
    <x v="1"/>
    <x v="3"/>
    <n v="4410.47"/>
    <n v="1720.89"/>
    <n v="7715.64"/>
    <n v="5994.75"/>
    <n v="3.4835172497951641"/>
    <x v="4"/>
    <s v="2023-01-17"/>
    <x v="5"/>
    <x v="3"/>
    <x v="1"/>
    <s v="Senior"/>
    <s v="Profit"/>
  </r>
  <r>
    <n v="4498"/>
    <s v="Amit"/>
    <n v="30"/>
    <s v="Female"/>
    <x v="7"/>
    <x v="3"/>
    <n v="4920.37"/>
    <n v="1395.61"/>
    <n v="7713.24"/>
    <n v="6317.63"/>
    <n v="4.5267875695932247"/>
    <x v="2"/>
    <s v="2023-09-14"/>
    <x v="1"/>
    <x v="3"/>
    <x v="0"/>
    <s v="Adult"/>
    <s v="Profit"/>
  </r>
  <r>
    <n v="314"/>
    <s v="Raj"/>
    <n v="22"/>
    <s v="Female"/>
    <x v="4"/>
    <x v="0"/>
    <n v="4472.5200000000004"/>
    <n v="873.03"/>
    <n v="7712.95"/>
    <n v="6839.92"/>
    <n v="7.834690675005441"/>
    <x v="3"/>
    <s v="2023-02-28"/>
    <x v="2"/>
    <x v="0"/>
    <x v="1"/>
    <s v="Young"/>
    <s v="Profit"/>
  </r>
  <r>
    <n v="3684"/>
    <s v="Karan"/>
    <n v="35"/>
    <s v="Male"/>
    <x v="0"/>
    <x v="1"/>
    <n v="4540.01"/>
    <n v="450.81"/>
    <n v="7712.79"/>
    <n v="7261.98"/>
    <n v="16.108737605643174"/>
    <x v="3"/>
    <s v="2023-12-27"/>
    <x v="6"/>
    <x v="3"/>
    <x v="0"/>
    <s v="Adult"/>
    <s v="Profit"/>
  </r>
  <r>
    <n v="8865"/>
    <s v="Priya"/>
    <n v="51"/>
    <s v="Male"/>
    <x v="0"/>
    <x v="2"/>
    <n v="4474.28"/>
    <n v="158.13"/>
    <n v="7708.3"/>
    <n v="7550.17"/>
    <n v="47.746600897995322"/>
    <x v="3"/>
    <s v="2023-10-08"/>
    <x v="10"/>
    <x v="2"/>
    <x v="0"/>
    <s v="Senior"/>
    <s v="Profit"/>
  </r>
  <r>
    <n v="8655"/>
    <s v="Neha"/>
    <n v="54"/>
    <s v="Female"/>
    <x v="4"/>
    <x v="2"/>
    <n v="4344.18"/>
    <n v="1108.55"/>
    <n v="7707.72"/>
    <n v="6599.17"/>
    <n v="5.952974606467909"/>
    <x v="1"/>
    <s v="2023-10-29"/>
    <x v="10"/>
    <x v="1"/>
    <x v="0"/>
    <s v="Senior"/>
    <s v="Profit"/>
  </r>
  <r>
    <n v="3467"/>
    <s v="Amit"/>
    <n v="39"/>
    <s v="Male"/>
    <x v="0"/>
    <x v="0"/>
    <n v="4888.21"/>
    <n v="801.65"/>
    <n v="7706.22"/>
    <n v="6904.57"/>
    <n v="8.6129482941433295"/>
    <x v="1"/>
    <s v="2023-04-14"/>
    <x v="9"/>
    <x v="0"/>
    <x v="1"/>
    <s v="Adult"/>
    <s v="Profit"/>
  </r>
  <r>
    <n v="2879"/>
    <s v="Karan"/>
    <n v="55"/>
    <s v="Female"/>
    <x v="2"/>
    <x v="1"/>
    <n v="4427.07"/>
    <n v="518.20000000000005"/>
    <n v="7702.99"/>
    <n v="7184.79"/>
    <n v="13.864897722886916"/>
    <x v="2"/>
    <s v="2023-05-30"/>
    <x v="0"/>
    <x v="0"/>
    <x v="1"/>
    <s v="Senior"/>
    <s v="Profit"/>
  </r>
  <r>
    <n v="6989"/>
    <s v="Karan"/>
    <n v="47"/>
    <s v="Male"/>
    <x v="7"/>
    <x v="0"/>
    <n v="4561.8900000000003"/>
    <n v="1284.57"/>
    <n v="7702.11"/>
    <n v="6417.54"/>
    <n v="4.995866321025713"/>
    <x v="0"/>
    <s v="2023-02-12"/>
    <x v="2"/>
    <x v="3"/>
    <x v="1"/>
    <s v="Senior"/>
    <s v="Profit"/>
  </r>
  <r>
    <n v="8899"/>
    <s v="Simran"/>
    <n v="54"/>
    <s v="Female"/>
    <x v="1"/>
    <x v="1"/>
    <n v="4880.22"/>
    <n v="1936.67"/>
    <n v="7697.61"/>
    <n v="5760.94"/>
    <n v="2.9746626942122298"/>
    <x v="2"/>
    <s v="2023-01-03"/>
    <x v="5"/>
    <x v="4"/>
    <x v="1"/>
    <s v="Senior"/>
    <s v="Profit"/>
  </r>
  <r>
    <n v="1643"/>
    <s v="Neha"/>
    <n v="27"/>
    <s v="Female"/>
    <x v="6"/>
    <x v="4"/>
    <n v="4362.1099999999997"/>
    <n v="1999.5"/>
    <n v="7693.8"/>
    <n v="5694.3"/>
    <n v="2.847861965491373"/>
    <x v="0"/>
    <s v="2023-04-04"/>
    <x v="9"/>
    <x v="3"/>
    <x v="0"/>
    <s v="Adult"/>
    <s v="Profit"/>
  </r>
  <r>
    <n v="2333"/>
    <s v="Sneha"/>
    <n v="34"/>
    <s v="Male"/>
    <x v="7"/>
    <x v="4"/>
    <n v="4463.58"/>
    <n v="999.62"/>
    <n v="7684.33"/>
    <n v="6684.71"/>
    <n v="6.6872511554390668"/>
    <x v="0"/>
    <s v="2023-02-18"/>
    <x v="2"/>
    <x v="3"/>
    <x v="0"/>
    <s v="Adult"/>
    <s v="Profit"/>
  </r>
  <r>
    <n v="7413"/>
    <s v="Simran"/>
    <n v="25"/>
    <s v="Male"/>
    <x v="0"/>
    <x v="1"/>
    <n v="4855.34"/>
    <n v="1435.07"/>
    <n v="7683.92"/>
    <n v="6248.85"/>
    <n v="4.3543868940191075"/>
    <x v="4"/>
    <s v="2023-11-01"/>
    <x v="8"/>
    <x v="1"/>
    <x v="1"/>
    <s v="Young"/>
    <s v="Profit"/>
  </r>
  <r>
    <n v="3696"/>
    <s v="Rahul"/>
    <n v="55"/>
    <s v="Female"/>
    <x v="3"/>
    <x v="4"/>
    <n v="4381.96"/>
    <n v="1126.76"/>
    <n v="7679.02"/>
    <n v="6552.26"/>
    <n v="5.8151336575668289"/>
    <x v="0"/>
    <s v="2023-12-29"/>
    <x v="6"/>
    <x v="4"/>
    <x v="1"/>
    <s v="Senior"/>
    <s v="Profit"/>
  </r>
  <r>
    <n v="2956"/>
    <s v="Priya"/>
    <n v="33"/>
    <s v="Male"/>
    <x v="1"/>
    <x v="4"/>
    <n v="4308.68"/>
    <n v="1874.22"/>
    <n v="7678.57"/>
    <n v="5804.35"/>
    <n v="3.0969416610643363"/>
    <x v="2"/>
    <s v="2023-11-04"/>
    <x v="8"/>
    <x v="2"/>
    <x v="0"/>
    <s v="Adult"/>
    <s v="Profit"/>
  </r>
  <r>
    <n v="2448"/>
    <s v="Rahul"/>
    <n v="24"/>
    <s v="Female"/>
    <x v="4"/>
    <x v="1"/>
    <n v="4566.5"/>
    <n v="341.59"/>
    <n v="7677.59"/>
    <n v="7336"/>
    <n v="21.476038525717968"/>
    <x v="0"/>
    <s v="2023-12-21"/>
    <x v="6"/>
    <x v="1"/>
    <x v="1"/>
    <s v="Young"/>
    <s v="Profit"/>
  </r>
  <r>
    <n v="3364"/>
    <s v="Amit"/>
    <n v="41"/>
    <s v="Female"/>
    <x v="6"/>
    <x v="0"/>
    <n v="4512.95"/>
    <n v="1656.27"/>
    <n v="7677.47"/>
    <n v="6021.2"/>
    <n v="3.6353976102930079"/>
    <x v="3"/>
    <s v="2023-08-09"/>
    <x v="4"/>
    <x v="0"/>
    <x v="1"/>
    <s v="Senior"/>
    <s v="Profit"/>
  </r>
  <r>
    <n v="5925"/>
    <s v="Rahul"/>
    <n v="32"/>
    <s v="Male"/>
    <x v="3"/>
    <x v="3"/>
    <n v="4345.97"/>
    <n v="1393.68"/>
    <n v="7676.39"/>
    <n v="6282.71"/>
    <n v="4.5080004018139022"/>
    <x v="0"/>
    <s v="2023-10-01"/>
    <x v="10"/>
    <x v="4"/>
    <x v="1"/>
    <s v="Adult"/>
    <s v="Profit"/>
  </r>
  <r>
    <n v="8093"/>
    <s v="Sneha"/>
    <n v="52"/>
    <s v="Female"/>
    <x v="0"/>
    <x v="2"/>
    <n v="4307.91"/>
    <n v="643.48"/>
    <n v="7675.93"/>
    <n v="7032.45"/>
    <n v="10.928777895194877"/>
    <x v="3"/>
    <s v="2023-02-09"/>
    <x v="2"/>
    <x v="4"/>
    <x v="0"/>
    <s v="Senior"/>
    <s v="Profit"/>
  </r>
  <r>
    <n v="3279"/>
    <s v="Simran"/>
    <n v="21"/>
    <s v="Female"/>
    <x v="3"/>
    <x v="1"/>
    <n v="4265.01"/>
    <n v="1088.0999999999999"/>
    <n v="7672.01"/>
    <n v="6583.91"/>
    <n v="6.0508317250252741"/>
    <x v="2"/>
    <s v="2023-09-15"/>
    <x v="1"/>
    <x v="0"/>
    <x v="1"/>
    <s v="Young"/>
    <s v="Profit"/>
  </r>
  <r>
    <n v="3403"/>
    <s v="Karan"/>
    <n v="56"/>
    <s v="Female"/>
    <x v="4"/>
    <x v="1"/>
    <n v="4403.3599999999997"/>
    <n v="784.1"/>
    <n v="7662.17"/>
    <n v="6878.07"/>
    <n v="8.7719296008162218"/>
    <x v="1"/>
    <s v="2023-08-18"/>
    <x v="4"/>
    <x v="1"/>
    <x v="0"/>
    <s v="Senior"/>
    <s v="Profit"/>
  </r>
  <r>
    <n v="3034"/>
    <s v="Karan"/>
    <n v="29"/>
    <s v="Female"/>
    <x v="6"/>
    <x v="1"/>
    <n v="4396.1400000000003"/>
    <n v="805.89"/>
    <n v="7658.17"/>
    <n v="6852.28"/>
    <n v="8.5027485140651944"/>
    <x v="2"/>
    <s v="2023-12-27"/>
    <x v="6"/>
    <x v="2"/>
    <x v="0"/>
    <s v="Adult"/>
    <s v="Profit"/>
  </r>
  <r>
    <n v="1662"/>
    <s v="Amit"/>
    <n v="24"/>
    <s v="Male"/>
    <x v="4"/>
    <x v="3"/>
    <n v="4304.9799999999996"/>
    <n v="1221.6300000000001"/>
    <n v="7657.17"/>
    <n v="6435.54"/>
    <n v="5.2679944009233557"/>
    <x v="0"/>
    <s v="2023-02-17"/>
    <x v="2"/>
    <x v="1"/>
    <x v="0"/>
    <s v="Young"/>
    <s v="Profit"/>
  </r>
  <r>
    <n v="8135"/>
    <s v="Karan"/>
    <n v="22"/>
    <s v="Male"/>
    <x v="5"/>
    <x v="2"/>
    <n v="4410.74"/>
    <n v="1946.73"/>
    <n v="7655.05"/>
    <n v="5708.32"/>
    <n v="2.932260765488794"/>
    <x v="3"/>
    <s v="2023-01-28"/>
    <x v="5"/>
    <x v="2"/>
    <x v="0"/>
    <s v="Young"/>
    <s v="Profit"/>
  </r>
  <r>
    <n v="5616"/>
    <s v="Priya"/>
    <n v="25"/>
    <s v="Female"/>
    <x v="1"/>
    <x v="1"/>
    <n v="4924.22"/>
    <n v="1146.71"/>
    <n v="7650.59"/>
    <n v="6503.88"/>
    <n v="5.6717740317953096"/>
    <x v="0"/>
    <s v="2023-07-31"/>
    <x v="7"/>
    <x v="0"/>
    <x v="1"/>
    <s v="Young"/>
    <s v="Profit"/>
  </r>
  <r>
    <n v="1064"/>
    <s v="Karan"/>
    <n v="43"/>
    <s v="Female"/>
    <x v="5"/>
    <x v="3"/>
    <n v="4670.09"/>
    <n v="1323.04"/>
    <n v="7649.31"/>
    <n v="6326.27"/>
    <n v="4.7816165799975821"/>
    <x v="3"/>
    <s v="2023-09-02"/>
    <x v="1"/>
    <x v="0"/>
    <x v="1"/>
    <s v="Senior"/>
    <s v="Profit"/>
  </r>
  <r>
    <n v="9494"/>
    <s v="Neha"/>
    <n v="18"/>
    <s v="Male"/>
    <x v="7"/>
    <x v="0"/>
    <n v="4771.1099999999997"/>
    <n v="1154.1099999999999"/>
    <n v="7649.05"/>
    <n v="6494.94"/>
    <n v="5.627661141485647"/>
    <x v="1"/>
    <s v="2023-02-15"/>
    <x v="2"/>
    <x v="3"/>
    <x v="1"/>
    <s v="Young"/>
    <s v="Profit"/>
  </r>
  <r>
    <n v="8138"/>
    <s v="Rahul"/>
    <n v="24"/>
    <s v="Male"/>
    <x v="0"/>
    <x v="2"/>
    <n v="4637.7700000000004"/>
    <n v="848.93"/>
    <n v="7647.67"/>
    <n v="6798.74"/>
    <n v="8.008599059993168"/>
    <x v="4"/>
    <s v="2023-02-24"/>
    <x v="2"/>
    <x v="4"/>
    <x v="1"/>
    <s v="Young"/>
    <s v="Profit"/>
  </r>
  <r>
    <n v="6220"/>
    <s v="Sneha"/>
    <n v="19"/>
    <s v="Female"/>
    <x v="5"/>
    <x v="0"/>
    <n v="4941.29"/>
    <n v="675.62"/>
    <n v="7645.16"/>
    <n v="6969.54"/>
    <n v="10.315769219383677"/>
    <x v="4"/>
    <s v="2023-06-04"/>
    <x v="3"/>
    <x v="3"/>
    <x v="0"/>
    <s v="Young"/>
    <s v="Profit"/>
  </r>
  <r>
    <n v="902"/>
    <s v="Arjun"/>
    <n v="44"/>
    <s v="Male"/>
    <x v="2"/>
    <x v="2"/>
    <n v="4873.8100000000004"/>
    <n v="1557.73"/>
    <n v="7643.36"/>
    <n v="6085.63"/>
    <n v="3.9067296643192337"/>
    <x v="4"/>
    <s v="2023-12-31"/>
    <x v="6"/>
    <x v="1"/>
    <x v="0"/>
    <s v="Senior"/>
    <s v="Profit"/>
  </r>
  <r>
    <n v="6082"/>
    <s v="Karan"/>
    <n v="19"/>
    <s v="Female"/>
    <x v="3"/>
    <x v="0"/>
    <n v="4707.82"/>
    <n v="259.33"/>
    <n v="7642.19"/>
    <n v="7382.86"/>
    <n v="28.468977750356689"/>
    <x v="0"/>
    <s v="2023-06-26"/>
    <x v="3"/>
    <x v="4"/>
    <x v="1"/>
    <s v="Young"/>
    <s v="Profit"/>
  </r>
  <r>
    <n v="9060"/>
    <s v="Rahul"/>
    <n v="19"/>
    <s v="Male"/>
    <x v="0"/>
    <x v="2"/>
    <n v="4678.2299999999996"/>
    <n v="1035.32"/>
    <n v="7639.65"/>
    <n v="6604.33"/>
    <n v="6.3790229107908667"/>
    <x v="3"/>
    <s v="2023-12-05"/>
    <x v="6"/>
    <x v="3"/>
    <x v="1"/>
    <s v="Young"/>
    <s v="Profit"/>
  </r>
  <r>
    <n v="799"/>
    <s v="Sneha"/>
    <n v="53"/>
    <s v="Female"/>
    <x v="0"/>
    <x v="2"/>
    <n v="4706.6400000000003"/>
    <n v="1449.98"/>
    <n v="7637.89"/>
    <n v="6187.91"/>
    <n v="4.2675830011448435"/>
    <x v="4"/>
    <s v="2023-10-11"/>
    <x v="10"/>
    <x v="2"/>
    <x v="0"/>
    <s v="Senior"/>
    <s v="Profit"/>
  </r>
  <r>
    <n v="8503"/>
    <s v="Simran"/>
    <n v="46"/>
    <s v="Female"/>
    <x v="2"/>
    <x v="4"/>
    <n v="4611.21"/>
    <n v="1652.26"/>
    <n v="7637.72"/>
    <n v="5985.46"/>
    <n v="3.6225896650648202"/>
    <x v="4"/>
    <s v="2023-10-09"/>
    <x v="10"/>
    <x v="4"/>
    <x v="1"/>
    <s v="Senior"/>
    <s v="Profit"/>
  </r>
  <r>
    <n v="6969"/>
    <s v="Neha"/>
    <n v="38"/>
    <s v="Male"/>
    <x v="5"/>
    <x v="0"/>
    <n v="4251.46"/>
    <n v="1127.53"/>
    <n v="7637.09"/>
    <n v="6509.56"/>
    <n v="5.773292063182355"/>
    <x v="1"/>
    <s v="2023-09-02"/>
    <x v="1"/>
    <x v="0"/>
    <x v="1"/>
    <s v="Adult"/>
    <s v="Profit"/>
  </r>
  <r>
    <n v="165"/>
    <s v="Priya"/>
    <n v="47"/>
    <s v="Male"/>
    <x v="3"/>
    <x v="4"/>
    <n v="4444.76"/>
    <n v="1536.14"/>
    <n v="7635.95"/>
    <n v="6099.81"/>
    <n v="3.9708685406278073"/>
    <x v="0"/>
    <s v="2023-05-19"/>
    <x v="0"/>
    <x v="2"/>
    <x v="0"/>
    <s v="Senior"/>
    <s v="Profit"/>
  </r>
  <r>
    <n v="7260"/>
    <s v="Pooja"/>
    <n v="46"/>
    <s v="Male"/>
    <x v="0"/>
    <x v="3"/>
    <n v="4817.37"/>
    <n v="1870.4"/>
    <n v="7635.79"/>
    <n v="5765.39"/>
    <n v="3.0824369118905048"/>
    <x v="3"/>
    <s v="2023-01-11"/>
    <x v="5"/>
    <x v="1"/>
    <x v="1"/>
    <s v="Senior"/>
    <s v="Profit"/>
  </r>
  <r>
    <n v="604"/>
    <s v="Arjun"/>
    <n v="24"/>
    <s v="Male"/>
    <x v="6"/>
    <x v="3"/>
    <n v="4993.8"/>
    <n v="375.35"/>
    <n v="7632.57"/>
    <n v="7257.22"/>
    <n v="19.334541094978022"/>
    <x v="4"/>
    <s v="2023-01-28"/>
    <x v="5"/>
    <x v="4"/>
    <x v="1"/>
    <s v="Young"/>
    <s v="Profit"/>
  </r>
  <r>
    <n v="2932"/>
    <s v="Raj"/>
    <n v="42"/>
    <s v="Female"/>
    <x v="0"/>
    <x v="1"/>
    <n v="4706.68"/>
    <n v="1073.78"/>
    <n v="7631.5"/>
    <n v="6557.72"/>
    <n v="6.1071355398685023"/>
    <x v="2"/>
    <s v="2023-09-10"/>
    <x v="1"/>
    <x v="0"/>
    <x v="1"/>
    <s v="Senior"/>
    <s v="Profit"/>
  </r>
  <r>
    <n v="1950"/>
    <s v="Amit"/>
    <n v="51"/>
    <s v="Female"/>
    <x v="7"/>
    <x v="4"/>
    <n v="4483.76"/>
    <n v="211.22"/>
    <n v="7630.27"/>
    <n v="7419.05"/>
    <n v="35.124751443992047"/>
    <x v="0"/>
    <s v="2023-06-26"/>
    <x v="3"/>
    <x v="0"/>
    <x v="0"/>
    <s v="Senior"/>
    <s v="Profit"/>
  </r>
  <r>
    <n v="8439"/>
    <s v="Pooja"/>
    <n v="41"/>
    <s v="Female"/>
    <x v="6"/>
    <x v="3"/>
    <n v="4671.3900000000003"/>
    <n v="1544.81"/>
    <n v="7628.7"/>
    <n v="6083.89"/>
    <n v="3.9382771991377585"/>
    <x v="2"/>
    <s v="2023-02-04"/>
    <x v="2"/>
    <x v="2"/>
    <x v="0"/>
    <s v="Senior"/>
    <s v="Profit"/>
  </r>
  <r>
    <n v="1299"/>
    <s v="Arjun"/>
    <n v="34"/>
    <s v="Female"/>
    <x v="7"/>
    <x v="0"/>
    <n v="4347.66"/>
    <n v="704.24"/>
    <n v="7628.46"/>
    <n v="6924.22"/>
    <n v="9.8321878904918787"/>
    <x v="4"/>
    <s v="2023-03-07"/>
    <x v="11"/>
    <x v="1"/>
    <x v="0"/>
    <s v="Adult"/>
    <s v="Profit"/>
  </r>
  <r>
    <n v="6579"/>
    <s v="Neha"/>
    <n v="60"/>
    <s v="Male"/>
    <x v="6"/>
    <x v="4"/>
    <n v="4826.8999999999996"/>
    <n v="1827.37"/>
    <n v="7628.3"/>
    <n v="5800.93"/>
    <n v="3.1744693192949431"/>
    <x v="0"/>
    <s v="2023-02-04"/>
    <x v="2"/>
    <x v="1"/>
    <x v="1"/>
    <s v="Senior"/>
    <s v="Profit"/>
  </r>
  <r>
    <n v="6833"/>
    <s v="Priya"/>
    <n v="54"/>
    <s v="Female"/>
    <x v="0"/>
    <x v="1"/>
    <n v="4399.7299999999996"/>
    <n v="1627.54"/>
    <n v="7627.36"/>
    <n v="5999.82"/>
    <n v="3.6864347420032688"/>
    <x v="1"/>
    <s v="2023-10-17"/>
    <x v="10"/>
    <x v="4"/>
    <x v="1"/>
    <s v="Senior"/>
    <s v="Profit"/>
  </r>
  <r>
    <n v="2595"/>
    <s v="Pooja"/>
    <n v="48"/>
    <s v="Male"/>
    <x v="1"/>
    <x v="0"/>
    <n v="4376.42"/>
    <n v="527.53"/>
    <n v="7625.78"/>
    <n v="7098.25"/>
    <n v="13.455632855003508"/>
    <x v="3"/>
    <s v="2023-09-06"/>
    <x v="1"/>
    <x v="4"/>
    <x v="0"/>
    <s v="Senior"/>
    <s v="Profit"/>
  </r>
  <r>
    <n v="3654"/>
    <s v="Rahul"/>
    <n v="32"/>
    <s v="Female"/>
    <x v="5"/>
    <x v="0"/>
    <n v="4275.13"/>
    <n v="1673.95"/>
    <n v="7625.63"/>
    <n v="5951.68"/>
    <n v="3.5554705935063771"/>
    <x v="2"/>
    <s v="2023-06-24"/>
    <x v="3"/>
    <x v="4"/>
    <x v="1"/>
    <s v="Adult"/>
    <s v="Profit"/>
  </r>
  <r>
    <n v="2292"/>
    <s v="Pooja"/>
    <n v="53"/>
    <s v="Female"/>
    <x v="2"/>
    <x v="2"/>
    <n v="4905.28"/>
    <n v="1672.62"/>
    <n v="7624.95"/>
    <n v="5952.33"/>
    <n v="3.5586863722782223"/>
    <x v="3"/>
    <s v="2023-05-01"/>
    <x v="0"/>
    <x v="4"/>
    <x v="1"/>
    <s v="Senior"/>
    <s v="Profit"/>
  </r>
  <r>
    <n v="358"/>
    <s v="Pooja"/>
    <n v="49"/>
    <s v="Female"/>
    <x v="5"/>
    <x v="0"/>
    <n v="4964.47"/>
    <n v="327.72"/>
    <n v="7623.66"/>
    <n v="7295.94"/>
    <n v="22.262724276821675"/>
    <x v="0"/>
    <s v="2023-11-18"/>
    <x v="8"/>
    <x v="4"/>
    <x v="0"/>
    <s v="Senior"/>
    <s v="Profit"/>
  </r>
  <r>
    <n v="5822"/>
    <s v="Neha"/>
    <n v="57"/>
    <s v="Female"/>
    <x v="5"/>
    <x v="0"/>
    <n v="4574.42"/>
    <n v="530.99"/>
    <n v="7622.45"/>
    <n v="7091.46"/>
    <n v="13.355166763969189"/>
    <x v="4"/>
    <s v="2023-05-10"/>
    <x v="0"/>
    <x v="0"/>
    <x v="1"/>
    <s v="Senior"/>
    <s v="Profit"/>
  </r>
  <r>
    <n v="5010"/>
    <s v="Neha"/>
    <n v="28"/>
    <s v="Female"/>
    <x v="5"/>
    <x v="3"/>
    <n v="4997.17"/>
    <n v="1491.17"/>
    <n v="7620.14"/>
    <n v="6128.97"/>
    <n v="4.1101752315296043"/>
    <x v="4"/>
    <s v="2023-01-30"/>
    <x v="5"/>
    <x v="2"/>
    <x v="0"/>
    <s v="Adult"/>
    <s v="Profit"/>
  </r>
  <r>
    <n v="7504"/>
    <s v="Arjun"/>
    <n v="19"/>
    <s v="Female"/>
    <x v="4"/>
    <x v="1"/>
    <n v="4257.33"/>
    <n v="421.67"/>
    <n v="7619.82"/>
    <n v="7198.15"/>
    <n v="17.070576517181681"/>
    <x v="3"/>
    <s v="2023-08-23"/>
    <x v="4"/>
    <x v="1"/>
    <x v="1"/>
    <s v="Young"/>
    <s v="Profit"/>
  </r>
  <r>
    <n v="179"/>
    <s v="Neha"/>
    <n v="37"/>
    <s v="Male"/>
    <x v="7"/>
    <x v="0"/>
    <n v="4309.46"/>
    <n v="1363.71"/>
    <n v="7618.76"/>
    <n v="6255.05"/>
    <n v="4.5867889800617432"/>
    <x v="2"/>
    <s v="2023-05-06"/>
    <x v="0"/>
    <x v="0"/>
    <x v="0"/>
    <s v="Adult"/>
    <s v="Profit"/>
  </r>
  <r>
    <n v="6574"/>
    <s v="Karan"/>
    <n v="59"/>
    <s v="Female"/>
    <x v="1"/>
    <x v="0"/>
    <n v="4520.43"/>
    <n v="1873.63"/>
    <n v="7618.06"/>
    <n v="5744.43"/>
    <n v="3.0659361773669294"/>
    <x v="3"/>
    <s v="2023-07-10"/>
    <x v="7"/>
    <x v="2"/>
    <x v="1"/>
    <s v="Senior"/>
    <s v="Profit"/>
  </r>
  <r>
    <n v="249"/>
    <s v="Raj"/>
    <n v="60"/>
    <s v="Female"/>
    <x v="7"/>
    <x v="4"/>
    <n v="4554.18"/>
    <n v="1662.8"/>
    <n v="7617.75"/>
    <n v="5954.95"/>
    <n v="3.5812785662737552"/>
    <x v="1"/>
    <s v="2023-01-25"/>
    <x v="5"/>
    <x v="4"/>
    <x v="1"/>
    <s v="Senior"/>
    <s v="Profit"/>
  </r>
  <r>
    <n v="8259"/>
    <s v="Sneha"/>
    <n v="41"/>
    <s v="Male"/>
    <x v="6"/>
    <x v="1"/>
    <n v="4346.6899999999996"/>
    <n v="853.78"/>
    <n v="7617.13"/>
    <n v="6763.35"/>
    <n v="7.9216542903324045"/>
    <x v="3"/>
    <s v="2023-10-28"/>
    <x v="10"/>
    <x v="3"/>
    <x v="0"/>
    <s v="Senior"/>
    <s v="Profit"/>
  </r>
  <r>
    <n v="6550"/>
    <s v="Pooja"/>
    <n v="24"/>
    <s v="Male"/>
    <x v="7"/>
    <x v="0"/>
    <n v="4638.3"/>
    <n v="1840.28"/>
    <n v="7614.99"/>
    <n v="5774.71"/>
    <n v="3.1379518334166541"/>
    <x v="2"/>
    <s v="2023-07-31"/>
    <x v="7"/>
    <x v="4"/>
    <x v="0"/>
    <s v="Young"/>
    <s v="Profit"/>
  </r>
  <r>
    <n v="9009"/>
    <s v="Karan"/>
    <n v="24"/>
    <s v="Female"/>
    <x v="7"/>
    <x v="1"/>
    <n v="4546.2700000000004"/>
    <n v="291.67"/>
    <n v="7614.7"/>
    <n v="7323.03"/>
    <n v="25.107244488634414"/>
    <x v="0"/>
    <s v="2023-12-30"/>
    <x v="6"/>
    <x v="3"/>
    <x v="0"/>
    <s v="Young"/>
    <s v="Profit"/>
  </r>
  <r>
    <n v="9382"/>
    <s v="Rahul"/>
    <n v="25"/>
    <s v="Male"/>
    <x v="1"/>
    <x v="2"/>
    <n v="4276.32"/>
    <n v="1593.43"/>
    <n v="7607.31"/>
    <n v="6013.88"/>
    <n v="3.7741726966355595"/>
    <x v="4"/>
    <s v="2023-02-16"/>
    <x v="2"/>
    <x v="2"/>
    <x v="1"/>
    <s v="Young"/>
    <s v="Profit"/>
  </r>
  <r>
    <n v="861"/>
    <s v="Arjun"/>
    <n v="27"/>
    <s v="Male"/>
    <x v="7"/>
    <x v="2"/>
    <n v="4655.17"/>
    <n v="482.64"/>
    <n v="7606.92"/>
    <n v="7124.28"/>
    <n v="14.761064147190453"/>
    <x v="3"/>
    <s v="2023-04-09"/>
    <x v="9"/>
    <x v="0"/>
    <x v="0"/>
    <s v="Adult"/>
    <s v="Profit"/>
  </r>
  <r>
    <n v="2731"/>
    <s v="Pooja"/>
    <n v="23"/>
    <s v="Male"/>
    <x v="4"/>
    <x v="0"/>
    <n v="4491.03"/>
    <n v="1384.22"/>
    <n v="7605.16"/>
    <n v="6220.94"/>
    <n v="4.4941844504486275"/>
    <x v="4"/>
    <s v="2023-04-06"/>
    <x v="9"/>
    <x v="1"/>
    <x v="0"/>
    <s v="Young"/>
    <s v="Profit"/>
  </r>
  <r>
    <n v="2622"/>
    <s v="Karan"/>
    <n v="51"/>
    <s v="Male"/>
    <x v="2"/>
    <x v="0"/>
    <n v="4439.88"/>
    <n v="1608.6"/>
    <n v="7602.6"/>
    <n v="5994"/>
    <n v="3.7262215591197316"/>
    <x v="3"/>
    <s v="2023-09-11"/>
    <x v="1"/>
    <x v="0"/>
    <x v="0"/>
    <s v="Senior"/>
    <s v="Profit"/>
  </r>
  <r>
    <n v="7217"/>
    <s v="Simran"/>
    <n v="19"/>
    <s v="Female"/>
    <x v="5"/>
    <x v="4"/>
    <n v="4927.28"/>
    <n v="149.46"/>
    <n v="7602.48"/>
    <n v="7453.02"/>
    <n v="49.866318747490965"/>
    <x v="0"/>
    <s v="2023-06-09"/>
    <x v="3"/>
    <x v="4"/>
    <x v="1"/>
    <s v="Young"/>
    <s v="Profit"/>
  </r>
  <r>
    <n v="2223"/>
    <s v="Karan"/>
    <n v="19"/>
    <s v="Male"/>
    <x v="7"/>
    <x v="3"/>
    <n v="4643.96"/>
    <n v="123.54"/>
    <n v="7600.4"/>
    <n v="7476.86"/>
    <n v="60.52177432410555"/>
    <x v="0"/>
    <s v="2023-12-12"/>
    <x v="6"/>
    <x v="4"/>
    <x v="1"/>
    <s v="Young"/>
    <s v="Profit"/>
  </r>
  <r>
    <n v="456"/>
    <s v="Priya"/>
    <n v="51"/>
    <s v="Male"/>
    <x v="3"/>
    <x v="1"/>
    <n v="4844.33"/>
    <n v="1543.74"/>
    <n v="7599.78"/>
    <n v="6056.04"/>
    <n v="3.9229663026157255"/>
    <x v="3"/>
    <s v="2023-03-11"/>
    <x v="11"/>
    <x v="3"/>
    <x v="1"/>
    <s v="Senior"/>
    <s v="Profit"/>
  </r>
  <r>
    <n v="3649"/>
    <s v="Priya"/>
    <n v="22"/>
    <s v="Female"/>
    <x v="0"/>
    <x v="1"/>
    <n v="4990.1499999999996"/>
    <n v="913.37"/>
    <n v="7598.3"/>
    <n v="6684.93"/>
    <n v="7.3189725959906724"/>
    <x v="2"/>
    <s v="2023-08-04"/>
    <x v="4"/>
    <x v="0"/>
    <x v="0"/>
    <s v="Young"/>
    <s v="Profit"/>
  </r>
  <r>
    <n v="5759"/>
    <s v="Amit"/>
    <n v="53"/>
    <s v="Female"/>
    <x v="0"/>
    <x v="0"/>
    <n v="4677.54"/>
    <n v="1236.5"/>
    <n v="7597.97"/>
    <n v="6361.47"/>
    <n v="5.1447391831783262"/>
    <x v="2"/>
    <s v="2023-06-05"/>
    <x v="3"/>
    <x v="0"/>
    <x v="0"/>
    <s v="Senior"/>
    <s v="Profit"/>
  </r>
  <r>
    <n v="866"/>
    <s v="Simran"/>
    <n v="36"/>
    <s v="Male"/>
    <x v="5"/>
    <x v="0"/>
    <n v="4242.33"/>
    <n v="835.14"/>
    <n v="7596.63"/>
    <n v="6761.49"/>
    <n v="8.0962353617357561"/>
    <x v="1"/>
    <s v="2023-11-07"/>
    <x v="8"/>
    <x v="2"/>
    <x v="1"/>
    <s v="Adult"/>
    <s v="Profit"/>
  </r>
  <r>
    <n v="418"/>
    <s v="Neha"/>
    <n v="59"/>
    <s v="Male"/>
    <x v="2"/>
    <x v="1"/>
    <n v="4627.76"/>
    <n v="853.82"/>
    <n v="7595.47"/>
    <n v="6741.65"/>
    <n v="7.8958679815417758"/>
    <x v="4"/>
    <s v="2023-09-18"/>
    <x v="1"/>
    <x v="0"/>
    <x v="0"/>
    <s v="Senior"/>
    <s v="Profit"/>
  </r>
  <r>
    <n v="9210"/>
    <s v="Rahul"/>
    <n v="33"/>
    <s v="Female"/>
    <x v="3"/>
    <x v="3"/>
    <n v="4532.55"/>
    <n v="817.33"/>
    <n v="7594.31"/>
    <n v="6776.98"/>
    <n v="8.2916080408158255"/>
    <x v="1"/>
    <s v="2023-12-29"/>
    <x v="6"/>
    <x v="2"/>
    <x v="0"/>
    <s v="Adult"/>
    <s v="Profit"/>
  </r>
  <r>
    <n v="6751"/>
    <s v="Priya"/>
    <n v="31"/>
    <s v="Male"/>
    <x v="5"/>
    <x v="0"/>
    <n v="4815.47"/>
    <n v="1284.98"/>
    <n v="7590.97"/>
    <n v="6305.99"/>
    <n v="4.9074615947329914"/>
    <x v="1"/>
    <s v="2023-07-30"/>
    <x v="7"/>
    <x v="0"/>
    <x v="0"/>
    <s v="Adult"/>
    <s v="Profit"/>
  </r>
  <r>
    <n v="1740"/>
    <s v="Karan"/>
    <n v="21"/>
    <s v="Male"/>
    <x v="3"/>
    <x v="0"/>
    <n v="4638.45"/>
    <n v="760.75"/>
    <n v="7586.46"/>
    <n v="6825.71"/>
    <n v="8.9723430824843913"/>
    <x v="2"/>
    <s v="2023-03-14"/>
    <x v="11"/>
    <x v="4"/>
    <x v="0"/>
    <s v="Young"/>
    <s v="Profit"/>
  </r>
  <r>
    <n v="1185"/>
    <s v="Simran"/>
    <n v="24"/>
    <s v="Male"/>
    <x v="2"/>
    <x v="0"/>
    <n v="4767.6400000000003"/>
    <n v="992.9"/>
    <n v="7585.55"/>
    <n v="6592.65"/>
    <n v="6.6397925269412825"/>
    <x v="1"/>
    <s v="2023-04-01"/>
    <x v="9"/>
    <x v="3"/>
    <x v="1"/>
    <s v="Young"/>
    <s v="Profit"/>
  </r>
  <r>
    <n v="8699"/>
    <s v="Rahul"/>
    <n v="45"/>
    <s v="Female"/>
    <x v="5"/>
    <x v="2"/>
    <n v="4815.84"/>
    <n v="143"/>
    <n v="7583.84"/>
    <n v="7440.84"/>
    <n v="52.033846153846156"/>
    <x v="4"/>
    <s v="2023-01-11"/>
    <x v="5"/>
    <x v="4"/>
    <x v="1"/>
    <s v="Senior"/>
    <s v="Profit"/>
  </r>
  <r>
    <n v="9046"/>
    <s v="Rahul"/>
    <n v="54"/>
    <s v="Male"/>
    <x v="7"/>
    <x v="0"/>
    <n v="4375.5200000000004"/>
    <n v="907.25"/>
    <n v="7582.35"/>
    <n v="6675.1"/>
    <n v="7.3575089556351614"/>
    <x v="3"/>
    <s v="2023-07-13"/>
    <x v="7"/>
    <x v="0"/>
    <x v="1"/>
    <s v="Senior"/>
    <s v="Profit"/>
  </r>
  <r>
    <n v="3500"/>
    <s v="Amit"/>
    <n v="19"/>
    <s v="Female"/>
    <x v="0"/>
    <x v="1"/>
    <n v="4266.05"/>
    <n v="389.5"/>
    <n v="7581.26"/>
    <n v="7191.76"/>
    <n v="18.464082156611042"/>
    <x v="0"/>
    <s v="2023-06-07"/>
    <x v="3"/>
    <x v="0"/>
    <x v="1"/>
    <s v="Young"/>
    <s v="Profit"/>
  </r>
  <r>
    <n v="9173"/>
    <s v="Amit"/>
    <n v="34"/>
    <s v="Female"/>
    <x v="7"/>
    <x v="1"/>
    <n v="4432.92"/>
    <n v="653.97"/>
    <n v="7581.14"/>
    <n v="6927.17"/>
    <n v="10.592488952092603"/>
    <x v="2"/>
    <s v="2023-10-23"/>
    <x v="10"/>
    <x v="4"/>
    <x v="1"/>
    <s v="Adult"/>
    <s v="Profit"/>
  </r>
  <r>
    <n v="3314"/>
    <s v="Raj"/>
    <n v="48"/>
    <s v="Male"/>
    <x v="6"/>
    <x v="4"/>
    <n v="4681.8100000000004"/>
    <n v="997.11"/>
    <n v="7579.98"/>
    <n v="6582.87"/>
    <n v="6.6019496344435415"/>
    <x v="3"/>
    <s v="2023-12-31"/>
    <x v="6"/>
    <x v="3"/>
    <x v="1"/>
    <s v="Senior"/>
    <s v="Profit"/>
  </r>
  <r>
    <n v="7370"/>
    <s v="Priya"/>
    <n v="41"/>
    <s v="Female"/>
    <x v="5"/>
    <x v="0"/>
    <n v="4310.08"/>
    <n v="801.39"/>
    <n v="7576.75"/>
    <n v="6775.36"/>
    <n v="8.4545102883739496"/>
    <x v="1"/>
    <s v="2023-09-16"/>
    <x v="1"/>
    <x v="4"/>
    <x v="0"/>
    <s v="Senior"/>
    <s v="Profit"/>
  </r>
  <r>
    <n v="7943"/>
    <s v="Simran"/>
    <n v="30"/>
    <s v="Female"/>
    <x v="4"/>
    <x v="2"/>
    <n v="4673.45"/>
    <n v="1336.44"/>
    <n v="7574.81"/>
    <n v="6238.37"/>
    <n v="4.6679012899943126"/>
    <x v="3"/>
    <s v="2023-11-22"/>
    <x v="8"/>
    <x v="3"/>
    <x v="0"/>
    <s v="Adult"/>
    <s v="Profit"/>
  </r>
  <r>
    <n v="9668"/>
    <s v="Neha"/>
    <n v="51"/>
    <s v="Female"/>
    <x v="4"/>
    <x v="1"/>
    <n v="4852.83"/>
    <n v="801.63"/>
    <n v="7571.38"/>
    <n v="6769.75"/>
    <n v="8.4449808515150373"/>
    <x v="4"/>
    <s v="2023-10-08"/>
    <x v="10"/>
    <x v="1"/>
    <x v="0"/>
    <s v="Senior"/>
    <s v="Profit"/>
  </r>
  <r>
    <n v="4584"/>
    <s v="Priya"/>
    <n v="27"/>
    <s v="Female"/>
    <x v="0"/>
    <x v="0"/>
    <n v="4909.3999999999996"/>
    <n v="651.39"/>
    <n v="7569.49"/>
    <n v="6918.1"/>
    <n v="10.620519197408619"/>
    <x v="1"/>
    <s v="2023-04-13"/>
    <x v="9"/>
    <x v="0"/>
    <x v="1"/>
    <s v="Adult"/>
    <s v="Profit"/>
  </r>
  <r>
    <n v="7763"/>
    <s v="Arjun"/>
    <n v="53"/>
    <s v="Female"/>
    <x v="3"/>
    <x v="1"/>
    <n v="4782.7700000000004"/>
    <n v="510.13"/>
    <n v="7568.19"/>
    <n v="7058.06"/>
    <n v="13.835806559112385"/>
    <x v="3"/>
    <s v="2023-08-18"/>
    <x v="4"/>
    <x v="1"/>
    <x v="1"/>
    <s v="Senior"/>
    <s v="Profit"/>
  </r>
  <r>
    <n v="5920"/>
    <s v="Simran"/>
    <n v="18"/>
    <s v="Female"/>
    <x v="3"/>
    <x v="0"/>
    <n v="4847.7700000000004"/>
    <n v="231.74"/>
    <n v="7565.61"/>
    <n v="7333.87"/>
    <n v="31.646975058254938"/>
    <x v="4"/>
    <s v="2023-11-06"/>
    <x v="8"/>
    <x v="1"/>
    <x v="1"/>
    <s v="Young"/>
    <s v="Profit"/>
  </r>
  <r>
    <n v="2568"/>
    <s v="Pooja"/>
    <n v="59"/>
    <s v="Female"/>
    <x v="4"/>
    <x v="4"/>
    <n v="4742.33"/>
    <n v="1099.94"/>
    <n v="7565.27"/>
    <n v="6465.33"/>
    <n v="5.8778933396367075"/>
    <x v="2"/>
    <s v="2023-03-19"/>
    <x v="11"/>
    <x v="0"/>
    <x v="1"/>
    <s v="Senior"/>
    <s v="Profit"/>
  </r>
  <r>
    <n v="7207"/>
    <s v="Amit"/>
    <n v="35"/>
    <s v="Male"/>
    <x v="5"/>
    <x v="0"/>
    <n v="4396.82"/>
    <n v="1700.95"/>
    <n v="7562.86"/>
    <n v="5861.91"/>
    <n v="3.44625650371851"/>
    <x v="4"/>
    <s v="2023-03-04"/>
    <x v="11"/>
    <x v="2"/>
    <x v="0"/>
    <s v="Adult"/>
    <s v="Profit"/>
  </r>
  <r>
    <n v="3142"/>
    <s v="Amit"/>
    <n v="56"/>
    <s v="Male"/>
    <x v="1"/>
    <x v="0"/>
    <n v="4766.75"/>
    <n v="1783.26"/>
    <n v="7559.97"/>
    <n v="5776.71"/>
    <n v="3.239409844890818"/>
    <x v="2"/>
    <s v="2023-05-02"/>
    <x v="0"/>
    <x v="2"/>
    <x v="1"/>
    <s v="Senior"/>
    <s v="Profit"/>
  </r>
  <r>
    <n v="1666"/>
    <s v="Rahul"/>
    <n v="55"/>
    <s v="Female"/>
    <x v="4"/>
    <x v="2"/>
    <n v="4901.13"/>
    <n v="173.51"/>
    <n v="7559.34"/>
    <n v="7385.83"/>
    <n v="42.567171920926747"/>
    <x v="1"/>
    <s v="2023-06-09"/>
    <x v="3"/>
    <x v="3"/>
    <x v="0"/>
    <s v="Senior"/>
    <s v="Profit"/>
  </r>
  <r>
    <n v="2714"/>
    <s v="Priya"/>
    <n v="35"/>
    <s v="Female"/>
    <x v="1"/>
    <x v="2"/>
    <n v="4718.33"/>
    <n v="1273.8800000000001"/>
    <n v="7556.92"/>
    <n v="6283.04"/>
    <n v="4.9322071152698834"/>
    <x v="0"/>
    <s v="2023-04-13"/>
    <x v="9"/>
    <x v="4"/>
    <x v="0"/>
    <s v="Adult"/>
    <s v="Profit"/>
  </r>
  <r>
    <n v="246"/>
    <s v="Amit"/>
    <n v="43"/>
    <s v="Male"/>
    <x v="7"/>
    <x v="3"/>
    <n v="4364.29"/>
    <n v="1331.28"/>
    <n v="7554.97"/>
    <n v="6223.69"/>
    <n v="4.6749669491016164"/>
    <x v="2"/>
    <s v="2023-08-02"/>
    <x v="4"/>
    <x v="4"/>
    <x v="1"/>
    <s v="Senior"/>
    <s v="Profit"/>
  </r>
  <r>
    <n v="5912"/>
    <s v="Karan"/>
    <n v="19"/>
    <s v="Male"/>
    <x v="2"/>
    <x v="2"/>
    <n v="4471.6400000000003"/>
    <n v="294.94"/>
    <n v="7554.66"/>
    <n v="7259.72"/>
    <n v="24.614226622363873"/>
    <x v="4"/>
    <s v="2023-09-19"/>
    <x v="1"/>
    <x v="1"/>
    <x v="1"/>
    <s v="Young"/>
    <s v="Profit"/>
  </r>
  <r>
    <n v="1910"/>
    <s v="Neha"/>
    <n v="60"/>
    <s v="Female"/>
    <x v="0"/>
    <x v="2"/>
    <n v="4355.04"/>
    <n v="319.13"/>
    <n v="7551.18"/>
    <n v="7232.05"/>
    <n v="22.66176793156394"/>
    <x v="0"/>
    <s v="2023-03-07"/>
    <x v="11"/>
    <x v="2"/>
    <x v="0"/>
    <s v="Senior"/>
    <s v="Profit"/>
  </r>
  <r>
    <n v="8239"/>
    <s v="Rahul"/>
    <n v="52"/>
    <s v="Female"/>
    <x v="1"/>
    <x v="0"/>
    <n v="4617.5"/>
    <n v="290.33999999999997"/>
    <n v="7550.59"/>
    <n v="7260.25"/>
    <n v="25.006027416132813"/>
    <x v="2"/>
    <s v="2023-10-29"/>
    <x v="10"/>
    <x v="0"/>
    <x v="1"/>
    <s v="Senior"/>
    <s v="Profit"/>
  </r>
  <r>
    <n v="2319"/>
    <s v="Raj"/>
    <n v="30"/>
    <s v="Male"/>
    <x v="3"/>
    <x v="4"/>
    <n v="4195.49"/>
    <n v="902.39"/>
    <n v="7547.97"/>
    <n v="6645.58"/>
    <n v="7.3644211482840012"/>
    <x v="3"/>
    <s v="2023-01-07"/>
    <x v="5"/>
    <x v="3"/>
    <x v="1"/>
    <s v="Adult"/>
    <s v="Profit"/>
  </r>
  <r>
    <n v="1617"/>
    <s v="Priya"/>
    <n v="48"/>
    <s v="Male"/>
    <x v="7"/>
    <x v="2"/>
    <n v="4444.75"/>
    <n v="260.64999999999998"/>
    <n v="7545.53"/>
    <n v="7284.88"/>
    <n v="27.948896988298486"/>
    <x v="1"/>
    <s v="2023-01-24"/>
    <x v="5"/>
    <x v="3"/>
    <x v="1"/>
    <s v="Senior"/>
    <s v="Profit"/>
  </r>
  <r>
    <n v="1007"/>
    <s v="Amit"/>
    <n v="45"/>
    <s v="Female"/>
    <x v="2"/>
    <x v="0"/>
    <n v="4701.2"/>
    <n v="594.87"/>
    <n v="7544.02"/>
    <n v="6949.15"/>
    <n v="11.681796022660413"/>
    <x v="2"/>
    <s v="2023-08-01"/>
    <x v="4"/>
    <x v="4"/>
    <x v="0"/>
    <s v="Senior"/>
    <s v="Profit"/>
  </r>
  <r>
    <n v="2906"/>
    <s v="Rahul"/>
    <n v="40"/>
    <s v="Female"/>
    <x v="2"/>
    <x v="3"/>
    <n v="4565.2299999999996"/>
    <n v="1598.41"/>
    <n v="7543.53"/>
    <n v="5945.12"/>
    <n v="3.7193961499239867"/>
    <x v="0"/>
    <s v="2023-07-27"/>
    <x v="7"/>
    <x v="3"/>
    <x v="1"/>
    <s v="Adult"/>
    <s v="Profit"/>
  </r>
  <r>
    <n v="5502"/>
    <s v="Simran"/>
    <n v="58"/>
    <s v="Female"/>
    <x v="4"/>
    <x v="3"/>
    <n v="4621.7700000000004"/>
    <n v="1935.48"/>
    <n v="7542.37"/>
    <n v="5606.89"/>
    <n v="2.8968989604645876"/>
    <x v="1"/>
    <s v="2023-09-02"/>
    <x v="1"/>
    <x v="0"/>
    <x v="0"/>
    <s v="Senior"/>
    <s v="Profit"/>
  </r>
  <r>
    <n v="2351"/>
    <s v="Simran"/>
    <n v="56"/>
    <s v="Female"/>
    <x v="1"/>
    <x v="2"/>
    <n v="4634.01"/>
    <n v="1233.8699999999999"/>
    <n v="7540.54"/>
    <n v="6306.67"/>
    <n v="5.1112921134317233"/>
    <x v="2"/>
    <s v="2023-11-17"/>
    <x v="8"/>
    <x v="0"/>
    <x v="0"/>
    <s v="Senior"/>
    <s v="Profit"/>
  </r>
  <r>
    <n v="2040"/>
    <s v="Priya"/>
    <n v="42"/>
    <s v="Female"/>
    <x v="3"/>
    <x v="0"/>
    <n v="4627.29"/>
    <n v="266.8"/>
    <n v="7539.13"/>
    <n v="7272.33"/>
    <n v="27.257608695652173"/>
    <x v="2"/>
    <s v="2023-11-02"/>
    <x v="8"/>
    <x v="3"/>
    <x v="1"/>
    <s v="Senior"/>
    <s v="Profit"/>
  </r>
  <r>
    <n v="1182"/>
    <s v="Priya"/>
    <n v="42"/>
    <s v="Female"/>
    <x v="7"/>
    <x v="3"/>
    <n v="4197.41"/>
    <n v="1619.88"/>
    <n v="7538.79"/>
    <n v="5918.91"/>
    <n v="3.6539188088006518"/>
    <x v="1"/>
    <s v="2023-07-05"/>
    <x v="7"/>
    <x v="0"/>
    <x v="0"/>
    <s v="Senior"/>
    <s v="Profit"/>
  </r>
  <r>
    <n v="1586"/>
    <s v="Sneha"/>
    <n v="45"/>
    <s v="Female"/>
    <x v="5"/>
    <x v="4"/>
    <n v="4904.93"/>
    <n v="1967.57"/>
    <n v="7533.29"/>
    <n v="5565.72"/>
    <n v="2.8287278216276932"/>
    <x v="1"/>
    <s v="2023-05-17"/>
    <x v="0"/>
    <x v="4"/>
    <x v="0"/>
    <s v="Senior"/>
    <s v="Profit"/>
  </r>
  <r>
    <n v="6476"/>
    <s v="Amit"/>
    <n v="43"/>
    <s v="Male"/>
    <x v="2"/>
    <x v="0"/>
    <n v="4489.03"/>
    <n v="66.73"/>
    <n v="7532.33"/>
    <n v="7465.6"/>
    <n v="111.87771616963884"/>
    <x v="1"/>
    <s v="2023-09-04"/>
    <x v="1"/>
    <x v="3"/>
    <x v="1"/>
    <s v="Senior"/>
    <s v="Profit"/>
  </r>
  <r>
    <n v="5016"/>
    <s v="Rahul"/>
    <n v="31"/>
    <s v="Female"/>
    <x v="2"/>
    <x v="0"/>
    <n v="4818.8"/>
    <n v="1035.3499999999999"/>
    <n v="7529.67"/>
    <n v="6494.32"/>
    <n v="6.2725841502873427"/>
    <x v="0"/>
    <s v="2023-08-01"/>
    <x v="4"/>
    <x v="2"/>
    <x v="0"/>
    <s v="Adult"/>
    <s v="Profit"/>
  </r>
  <r>
    <n v="857"/>
    <s v="Simran"/>
    <n v="46"/>
    <s v="Male"/>
    <x v="6"/>
    <x v="3"/>
    <n v="4240.97"/>
    <n v="979.73"/>
    <n v="7528.51"/>
    <n v="6548.78"/>
    <n v="6.6842701560634046"/>
    <x v="3"/>
    <s v="2023-09-05"/>
    <x v="1"/>
    <x v="3"/>
    <x v="1"/>
    <s v="Senior"/>
    <s v="Profit"/>
  </r>
  <r>
    <n v="6305"/>
    <s v="Karan"/>
    <n v="31"/>
    <s v="Female"/>
    <x v="2"/>
    <x v="1"/>
    <n v="4771.79"/>
    <n v="90.87"/>
    <n v="7528.3"/>
    <n v="7437.43"/>
    <n v="81.846924177396275"/>
    <x v="3"/>
    <s v="2023-06-09"/>
    <x v="3"/>
    <x v="2"/>
    <x v="0"/>
    <s v="Adult"/>
    <s v="Profit"/>
  </r>
  <r>
    <n v="3510"/>
    <s v="Raj"/>
    <n v="53"/>
    <s v="Female"/>
    <x v="5"/>
    <x v="1"/>
    <n v="4805.62"/>
    <n v="372.39"/>
    <n v="7528.21"/>
    <n v="7155.82"/>
    <n v="19.215929536238889"/>
    <x v="2"/>
    <s v="2023-12-04"/>
    <x v="6"/>
    <x v="1"/>
    <x v="1"/>
    <s v="Senior"/>
    <s v="Profit"/>
  </r>
  <r>
    <n v="8209"/>
    <s v="Pooja"/>
    <n v="34"/>
    <s v="Male"/>
    <x v="6"/>
    <x v="0"/>
    <n v="4297.0200000000004"/>
    <n v="66.36"/>
    <n v="7524.07"/>
    <n v="7457.71"/>
    <n v="112.38261000602773"/>
    <x v="2"/>
    <s v="2023-07-01"/>
    <x v="7"/>
    <x v="0"/>
    <x v="0"/>
    <s v="Adult"/>
    <s v="Profit"/>
  </r>
  <r>
    <n v="995"/>
    <s v="Simran"/>
    <n v="58"/>
    <s v="Female"/>
    <x v="7"/>
    <x v="3"/>
    <n v="4406.8"/>
    <n v="1891.88"/>
    <n v="7521.6"/>
    <n v="5629.72"/>
    <n v="2.975727847432184"/>
    <x v="3"/>
    <s v="2023-04-07"/>
    <x v="9"/>
    <x v="1"/>
    <x v="1"/>
    <s v="Senior"/>
    <s v="Profit"/>
  </r>
  <r>
    <n v="2408"/>
    <s v="Rahul"/>
    <n v="50"/>
    <s v="Male"/>
    <x v="3"/>
    <x v="0"/>
    <n v="4672.54"/>
    <n v="481.82"/>
    <n v="7520.22"/>
    <n v="7038.4"/>
    <n v="14.607944875679713"/>
    <x v="1"/>
    <s v="2023-08-22"/>
    <x v="4"/>
    <x v="4"/>
    <x v="1"/>
    <s v="Senior"/>
    <s v="Profit"/>
  </r>
  <r>
    <n v="1189"/>
    <s v="Pooja"/>
    <n v="43"/>
    <s v="Male"/>
    <x v="1"/>
    <x v="4"/>
    <n v="4649.3999999999996"/>
    <n v="1666.44"/>
    <n v="7517.65"/>
    <n v="5851.21"/>
    <n v="3.5112035236792201"/>
    <x v="3"/>
    <s v="2023-03-13"/>
    <x v="11"/>
    <x v="3"/>
    <x v="0"/>
    <s v="Senior"/>
    <s v="Profit"/>
  </r>
  <r>
    <n v="8000"/>
    <s v="Pooja"/>
    <n v="20"/>
    <s v="Female"/>
    <x v="4"/>
    <x v="0"/>
    <n v="4409.87"/>
    <n v="311.67"/>
    <n v="7516.12"/>
    <n v="7204.45"/>
    <n v="23.115635126897036"/>
    <x v="2"/>
    <s v="2023-10-14"/>
    <x v="10"/>
    <x v="1"/>
    <x v="0"/>
    <s v="Young"/>
    <s v="Profit"/>
  </r>
  <r>
    <n v="7864"/>
    <s v="Sneha"/>
    <n v="36"/>
    <s v="Male"/>
    <x v="4"/>
    <x v="1"/>
    <n v="4431.09"/>
    <n v="880.31"/>
    <n v="7515.93"/>
    <n v="6635.62"/>
    <n v="7.5378219036475791"/>
    <x v="2"/>
    <s v="2023-01-12"/>
    <x v="5"/>
    <x v="1"/>
    <x v="1"/>
    <s v="Adult"/>
    <s v="Profit"/>
  </r>
  <r>
    <n v="9932"/>
    <s v="Karan"/>
    <n v="33"/>
    <s v="Female"/>
    <x v="6"/>
    <x v="0"/>
    <n v="4308.08"/>
    <n v="796.24"/>
    <n v="7512.04"/>
    <n v="6715.8"/>
    <n v="8.4343916407113433"/>
    <x v="0"/>
    <s v="2023-12-20"/>
    <x v="6"/>
    <x v="4"/>
    <x v="1"/>
    <s v="Adult"/>
    <s v="Profit"/>
  </r>
  <r>
    <n v="9387"/>
    <s v="Karan"/>
    <n v="46"/>
    <s v="Female"/>
    <x v="1"/>
    <x v="2"/>
    <n v="4919.76"/>
    <n v="446.69"/>
    <n v="7507.98"/>
    <n v="7061.29"/>
    <n v="15.808032416217063"/>
    <x v="4"/>
    <s v="2023-05-04"/>
    <x v="0"/>
    <x v="4"/>
    <x v="1"/>
    <s v="Senior"/>
    <s v="Profit"/>
  </r>
  <r>
    <n v="9606"/>
    <s v="Priya"/>
    <n v="28"/>
    <s v="Female"/>
    <x v="6"/>
    <x v="0"/>
    <n v="4261.3900000000003"/>
    <n v="1981.66"/>
    <n v="7506.09"/>
    <n v="5524.43"/>
    <n v="2.7877789328139033"/>
    <x v="1"/>
    <s v="2023-11-18"/>
    <x v="8"/>
    <x v="0"/>
    <x v="1"/>
    <s v="Adult"/>
    <s v="Profit"/>
  </r>
  <r>
    <n v="9628"/>
    <s v="Raj"/>
    <n v="40"/>
    <s v="Male"/>
    <x v="0"/>
    <x v="2"/>
    <n v="4532.72"/>
    <n v="1214.74"/>
    <n v="7504.78"/>
    <n v="6290.04"/>
    <n v="5.1780957241878918"/>
    <x v="4"/>
    <s v="2023-01-17"/>
    <x v="5"/>
    <x v="2"/>
    <x v="0"/>
    <s v="Adult"/>
    <s v="Profit"/>
  </r>
  <r>
    <n v="4580"/>
    <s v="Amit"/>
    <n v="55"/>
    <s v="Male"/>
    <x v="6"/>
    <x v="0"/>
    <n v="4926.45"/>
    <n v="1793.08"/>
    <n v="7503.29"/>
    <n v="5710.21"/>
    <n v="3.184581836839405"/>
    <x v="2"/>
    <s v="2023-11-07"/>
    <x v="8"/>
    <x v="3"/>
    <x v="1"/>
    <s v="Senior"/>
    <s v="Profit"/>
  </r>
  <r>
    <n v="5375"/>
    <s v="Priya"/>
    <n v="52"/>
    <s v="Female"/>
    <x v="4"/>
    <x v="4"/>
    <n v="4718.1099999999997"/>
    <n v="801.42"/>
    <n v="7500.31"/>
    <n v="6698.89"/>
    <n v="8.3587756731801068"/>
    <x v="4"/>
    <s v="2023-03-19"/>
    <x v="11"/>
    <x v="3"/>
    <x v="1"/>
    <s v="Senior"/>
    <s v="Profit"/>
  </r>
  <r>
    <n v="6164"/>
    <s v="Neha"/>
    <n v="22"/>
    <s v="Female"/>
    <x v="2"/>
    <x v="0"/>
    <n v="4212.63"/>
    <n v="682.16"/>
    <n v="7497.77"/>
    <n v="6815.61"/>
    <n v="9.9912190688401541"/>
    <x v="2"/>
    <s v="2023-08-12"/>
    <x v="4"/>
    <x v="4"/>
    <x v="0"/>
    <s v="Young"/>
    <s v="Profit"/>
  </r>
  <r>
    <n v="9388"/>
    <s v="Rahul"/>
    <n v="27"/>
    <s v="Male"/>
    <x v="7"/>
    <x v="2"/>
    <n v="4326.57"/>
    <n v="264.39999999999998"/>
    <n v="7497.23"/>
    <n v="7232.83"/>
    <n v="27.355635400907719"/>
    <x v="3"/>
    <s v="2023-01-22"/>
    <x v="5"/>
    <x v="0"/>
    <x v="0"/>
    <s v="Adult"/>
    <s v="Profit"/>
  </r>
  <r>
    <n v="3873"/>
    <s v="Raj"/>
    <n v="58"/>
    <s v="Male"/>
    <x v="7"/>
    <x v="1"/>
    <n v="4926.7299999999996"/>
    <n v="1550.55"/>
    <n v="7496.85"/>
    <n v="5946.3"/>
    <n v="3.8349617877527331"/>
    <x v="1"/>
    <s v="2023-05-08"/>
    <x v="0"/>
    <x v="4"/>
    <x v="1"/>
    <s v="Senior"/>
    <s v="Profit"/>
  </r>
  <r>
    <n v="1475"/>
    <s v="Sneha"/>
    <n v="37"/>
    <s v="Male"/>
    <x v="2"/>
    <x v="1"/>
    <n v="4346.59"/>
    <n v="830.29"/>
    <n v="7496.48"/>
    <n v="6666.19"/>
    <n v="8.0287489913162862"/>
    <x v="1"/>
    <s v="2023-12-12"/>
    <x v="6"/>
    <x v="4"/>
    <x v="1"/>
    <s v="Adult"/>
    <s v="Profit"/>
  </r>
  <r>
    <n v="8948"/>
    <s v="Priya"/>
    <n v="26"/>
    <s v="Male"/>
    <x v="0"/>
    <x v="2"/>
    <n v="4577.92"/>
    <n v="998.11"/>
    <n v="7493.47"/>
    <n v="6495.36"/>
    <n v="6.5076594764104154"/>
    <x v="0"/>
    <s v="2023-06-25"/>
    <x v="3"/>
    <x v="4"/>
    <x v="1"/>
    <s v="Adult"/>
    <s v="Profit"/>
  </r>
  <r>
    <n v="4005"/>
    <s v="Karan"/>
    <n v="52"/>
    <s v="Male"/>
    <x v="1"/>
    <x v="2"/>
    <n v="4709.67"/>
    <n v="1452.69"/>
    <n v="7492.74"/>
    <n v="6040.05"/>
    <n v="4.1578382173760406"/>
    <x v="4"/>
    <s v="2023-11-30"/>
    <x v="8"/>
    <x v="3"/>
    <x v="0"/>
    <s v="Senior"/>
    <s v="Profit"/>
  </r>
  <r>
    <n v="6941"/>
    <s v="Raj"/>
    <n v="32"/>
    <s v="Male"/>
    <x v="3"/>
    <x v="4"/>
    <n v="4452.6899999999996"/>
    <n v="1476.03"/>
    <n v="7491.77"/>
    <n v="6015.74"/>
    <n v="4.0756217692052328"/>
    <x v="4"/>
    <s v="2023-05-25"/>
    <x v="0"/>
    <x v="4"/>
    <x v="1"/>
    <s v="Adult"/>
    <s v="Profit"/>
  </r>
  <r>
    <n v="3025"/>
    <s v="Sneha"/>
    <n v="48"/>
    <s v="Male"/>
    <x v="4"/>
    <x v="2"/>
    <n v="4584.93"/>
    <n v="1337.82"/>
    <n v="7491.3"/>
    <n v="6153.48"/>
    <n v="4.5996322375207424"/>
    <x v="2"/>
    <s v="2023-11-22"/>
    <x v="8"/>
    <x v="4"/>
    <x v="0"/>
    <s v="Senior"/>
    <s v="Profit"/>
  </r>
  <r>
    <n v="3662"/>
    <s v="Simran"/>
    <n v="39"/>
    <s v="Male"/>
    <x v="5"/>
    <x v="0"/>
    <n v="4848.8100000000004"/>
    <n v="651.73"/>
    <n v="7489.09"/>
    <n v="6837.36"/>
    <n v="10.491092937259294"/>
    <x v="1"/>
    <s v="2023-06-08"/>
    <x v="3"/>
    <x v="1"/>
    <x v="1"/>
    <s v="Adult"/>
    <s v="Profit"/>
  </r>
  <r>
    <n v="7249"/>
    <s v="Simran"/>
    <n v="43"/>
    <s v="Male"/>
    <x v="2"/>
    <x v="0"/>
    <n v="4596.55"/>
    <n v="1336.15"/>
    <n v="7488.35"/>
    <n v="6152.2"/>
    <n v="4.6044231560827749"/>
    <x v="1"/>
    <s v="2023-03-18"/>
    <x v="11"/>
    <x v="3"/>
    <x v="1"/>
    <s v="Senior"/>
    <s v="Profit"/>
  </r>
  <r>
    <n v="7628"/>
    <s v="Rahul"/>
    <n v="39"/>
    <s v="Male"/>
    <x v="3"/>
    <x v="4"/>
    <n v="4676.07"/>
    <n v="1432.6"/>
    <n v="7486.5"/>
    <n v="6053.9"/>
    <n v="4.2258132067569454"/>
    <x v="0"/>
    <s v="2023-09-21"/>
    <x v="1"/>
    <x v="3"/>
    <x v="1"/>
    <s v="Adult"/>
    <s v="Profit"/>
  </r>
  <r>
    <n v="2425"/>
    <s v="Sneha"/>
    <n v="54"/>
    <s v="Female"/>
    <x v="6"/>
    <x v="3"/>
    <n v="4868.92"/>
    <n v="114.28"/>
    <n v="7485.89"/>
    <n v="7371.61"/>
    <n v="64.504812740637021"/>
    <x v="4"/>
    <s v="2023-10-26"/>
    <x v="10"/>
    <x v="0"/>
    <x v="0"/>
    <s v="Senior"/>
    <s v="Profit"/>
  </r>
  <r>
    <n v="8189"/>
    <s v="Rahul"/>
    <n v="24"/>
    <s v="Female"/>
    <x v="3"/>
    <x v="3"/>
    <n v="4742.6099999999997"/>
    <n v="819.46"/>
    <n v="7483.87"/>
    <n v="6664.41"/>
    <n v="8.1326849388621767"/>
    <x v="2"/>
    <s v="2023-05-15"/>
    <x v="0"/>
    <x v="4"/>
    <x v="1"/>
    <s v="Young"/>
    <s v="Profit"/>
  </r>
  <r>
    <n v="8511"/>
    <s v="Raj"/>
    <n v="44"/>
    <s v="Male"/>
    <x v="4"/>
    <x v="0"/>
    <n v="4281.0600000000004"/>
    <n v="964.43"/>
    <n v="7480.18"/>
    <n v="6515.75"/>
    <n v="6.7560631668446653"/>
    <x v="0"/>
    <s v="2023-12-24"/>
    <x v="6"/>
    <x v="4"/>
    <x v="1"/>
    <s v="Senior"/>
    <s v="Profit"/>
  </r>
  <r>
    <n v="1594"/>
    <s v="Sneha"/>
    <n v="48"/>
    <s v="Male"/>
    <x v="3"/>
    <x v="4"/>
    <n v="4864.8500000000004"/>
    <n v="1286.95"/>
    <n v="7477.55"/>
    <n v="6190.6"/>
    <n v="4.8102878899724155"/>
    <x v="2"/>
    <s v="2023-10-23"/>
    <x v="10"/>
    <x v="3"/>
    <x v="1"/>
    <s v="Senior"/>
    <s v="Profit"/>
  </r>
  <r>
    <n v="7180"/>
    <s v="Rahul"/>
    <n v="20"/>
    <s v="Male"/>
    <x v="7"/>
    <x v="0"/>
    <n v="4715.32"/>
    <n v="1360.13"/>
    <n v="7476.62"/>
    <n v="6116.49"/>
    <n v="4.4969892583797133"/>
    <x v="3"/>
    <s v="2023-08-01"/>
    <x v="4"/>
    <x v="3"/>
    <x v="1"/>
    <s v="Young"/>
    <s v="Profit"/>
  </r>
  <r>
    <n v="994"/>
    <s v="Priya"/>
    <n v="36"/>
    <s v="Female"/>
    <x v="3"/>
    <x v="3"/>
    <n v="4429.45"/>
    <n v="1660.78"/>
    <n v="7476.32"/>
    <n v="5815.54"/>
    <n v="3.5016919760594418"/>
    <x v="2"/>
    <s v="2023-01-18"/>
    <x v="5"/>
    <x v="2"/>
    <x v="1"/>
    <s v="Adult"/>
    <s v="Profit"/>
  </r>
  <r>
    <n v="2179"/>
    <s v="Pooja"/>
    <n v="44"/>
    <s v="Male"/>
    <x v="5"/>
    <x v="2"/>
    <n v="4214.5"/>
    <n v="469.33"/>
    <n v="7475.5"/>
    <n v="7006.17"/>
    <n v="14.928025056996145"/>
    <x v="4"/>
    <s v="2023-06-22"/>
    <x v="3"/>
    <x v="1"/>
    <x v="0"/>
    <s v="Senior"/>
    <s v="Profit"/>
  </r>
  <r>
    <n v="6481"/>
    <s v="Simran"/>
    <n v="56"/>
    <s v="Female"/>
    <x v="4"/>
    <x v="2"/>
    <n v="4282.2700000000004"/>
    <n v="331.61"/>
    <n v="7475.4"/>
    <n v="7143.79"/>
    <n v="21.542745996803472"/>
    <x v="4"/>
    <s v="2023-02-17"/>
    <x v="2"/>
    <x v="4"/>
    <x v="1"/>
    <s v="Senior"/>
    <s v="Profit"/>
  </r>
  <r>
    <n v="1923"/>
    <s v="Neha"/>
    <n v="57"/>
    <s v="Male"/>
    <x v="7"/>
    <x v="0"/>
    <n v="4269.76"/>
    <n v="678.23"/>
    <n v="7471.15"/>
    <n v="6792.92"/>
    <n v="10.015658404965867"/>
    <x v="4"/>
    <s v="2023-04-12"/>
    <x v="9"/>
    <x v="0"/>
    <x v="1"/>
    <s v="Senior"/>
    <s v="Profit"/>
  </r>
  <r>
    <n v="4149"/>
    <s v="Raj"/>
    <n v="21"/>
    <s v="Male"/>
    <x v="7"/>
    <x v="2"/>
    <n v="4408.49"/>
    <n v="401.71"/>
    <n v="7471.11"/>
    <n v="7069.4"/>
    <n v="17.598267406835777"/>
    <x v="0"/>
    <s v="2023-06-16"/>
    <x v="3"/>
    <x v="0"/>
    <x v="0"/>
    <s v="Young"/>
    <s v="Profit"/>
  </r>
  <r>
    <n v="8808"/>
    <s v="Priya"/>
    <n v="40"/>
    <s v="Female"/>
    <x v="6"/>
    <x v="2"/>
    <n v="4662.7299999999996"/>
    <n v="243.56"/>
    <n v="7470.19"/>
    <n v="7226.63"/>
    <n v="29.670840860568237"/>
    <x v="0"/>
    <s v="2023-06-12"/>
    <x v="3"/>
    <x v="4"/>
    <x v="0"/>
    <s v="Adult"/>
    <s v="Profit"/>
  </r>
  <r>
    <n v="567"/>
    <s v="Sneha"/>
    <n v="58"/>
    <s v="Female"/>
    <x v="2"/>
    <x v="4"/>
    <n v="4198.8"/>
    <n v="961.25"/>
    <n v="7468.61"/>
    <n v="6507.36"/>
    <n v="6.7696853055916772"/>
    <x v="0"/>
    <s v="2023-03-26"/>
    <x v="11"/>
    <x v="4"/>
    <x v="1"/>
    <s v="Senior"/>
    <s v="Profit"/>
  </r>
  <r>
    <n v="337"/>
    <s v="Raj"/>
    <n v="56"/>
    <s v="Female"/>
    <x v="4"/>
    <x v="3"/>
    <n v="4817.51"/>
    <n v="1347.09"/>
    <n v="7465.78"/>
    <n v="6118.69"/>
    <n v="4.5421538278808393"/>
    <x v="0"/>
    <s v="2023-02-06"/>
    <x v="2"/>
    <x v="3"/>
    <x v="1"/>
    <s v="Senior"/>
    <s v="Profit"/>
  </r>
  <r>
    <n v="5036"/>
    <s v="Raj"/>
    <n v="52"/>
    <s v="Female"/>
    <x v="6"/>
    <x v="4"/>
    <n v="4309.51"/>
    <n v="1969.43"/>
    <n v="7465.32"/>
    <n v="5495.89"/>
    <n v="2.790599310460387"/>
    <x v="0"/>
    <s v="2023-03-09"/>
    <x v="11"/>
    <x v="0"/>
    <x v="1"/>
    <s v="Senior"/>
    <s v="Profit"/>
  </r>
  <r>
    <n v="5322"/>
    <s v="Simran"/>
    <n v="26"/>
    <s v="Male"/>
    <x v="0"/>
    <x v="0"/>
    <n v="4234.96"/>
    <n v="411.91"/>
    <n v="7464.6"/>
    <n v="7052.69"/>
    <n v="17.121919836857565"/>
    <x v="1"/>
    <s v="2023-12-19"/>
    <x v="6"/>
    <x v="2"/>
    <x v="1"/>
    <s v="Adult"/>
    <s v="Profit"/>
  </r>
  <r>
    <n v="1"/>
    <s v="Priya"/>
    <n v="60"/>
    <s v="Female"/>
    <x v="5"/>
    <x v="0"/>
    <n v="4620.53"/>
    <n v="1200.2"/>
    <n v="7456.41"/>
    <n v="6256.21"/>
    <n v="5.2126395600733213"/>
    <x v="4"/>
    <s v="2023-12-26"/>
    <x v="6"/>
    <x v="4"/>
    <x v="0"/>
    <s v="Senior"/>
    <s v="Profit"/>
  </r>
  <r>
    <n v="1858"/>
    <s v="Arjun"/>
    <n v="28"/>
    <s v="Female"/>
    <x v="5"/>
    <x v="4"/>
    <n v="4979.26"/>
    <n v="1402.4"/>
    <n v="7452.07"/>
    <n v="6049.67"/>
    <n v="4.313797775242441"/>
    <x v="2"/>
    <s v="2023-08-20"/>
    <x v="4"/>
    <x v="3"/>
    <x v="1"/>
    <s v="Adult"/>
    <s v="Profit"/>
  </r>
  <r>
    <n v="4462"/>
    <s v="Arjun"/>
    <n v="45"/>
    <s v="Male"/>
    <x v="2"/>
    <x v="3"/>
    <n v="4410.42"/>
    <n v="1191.1300000000001"/>
    <n v="7446.97"/>
    <n v="6255.84"/>
    <n v="5.2520211899624725"/>
    <x v="2"/>
    <s v="2023-02-01"/>
    <x v="2"/>
    <x v="0"/>
    <x v="0"/>
    <s v="Senior"/>
    <s v="Profit"/>
  </r>
  <r>
    <n v="9274"/>
    <s v="Sneha"/>
    <n v="58"/>
    <s v="Female"/>
    <x v="2"/>
    <x v="1"/>
    <n v="4165.57"/>
    <n v="1450.92"/>
    <n v="7446.76"/>
    <n v="5995.84"/>
    <n v="4.1324401069666141"/>
    <x v="4"/>
    <s v="2023-08-31"/>
    <x v="4"/>
    <x v="0"/>
    <x v="1"/>
    <s v="Senior"/>
    <s v="Profit"/>
  </r>
  <r>
    <n v="5752"/>
    <s v="Karan"/>
    <n v="60"/>
    <s v="Female"/>
    <x v="4"/>
    <x v="2"/>
    <n v="4777.91"/>
    <n v="1410.2"/>
    <n v="7445.58"/>
    <n v="6035.38"/>
    <n v="4.2798042830804137"/>
    <x v="2"/>
    <s v="2023-07-27"/>
    <x v="7"/>
    <x v="0"/>
    <x v="1"/>
    <s v="Senior"/>
    <s v="Profit"/>
  </r>
  <r>
    <n v="1552"/>
    <s v="Amit"/>
    <n v="29"/>
    <s v="Male"/>
    <x v="7"/>
    <x v="2"/>
    <n v="4838.59"/>
    <n v="1718.37"/>
    <n v="7444.53"/>
    <n v="5726.16"/>
    <n v="3.3323207458230768"/>
    <x v="0"/>
    <s v="2023-08-15"/>
    <x v="4"/>
    <x v="2"/>
    <x v="1"/>
    <s v="Adult"/>
    <s v="Profit"/>
  </r>
  <r>
    <n v="2052"/>
    <s v="Simran"/>
    <n v="56"/>
    <s v="Male"/>
    <x v="3"/>
    <x v="0"/>
    <n v="4191.72"/>
    <n v="1388.56"/>
    <n v="7442.24"/>
    <n v="6053.68"/>
    <n v="4.359681972691134"/>
    <x v="4"/>
    <s v="2023-01-17"/>
    <x v="5"/>
    <x v="3"/>
    <x v="0"/>
    <s v="Senior"/>
    <s v="Profit"/>
  </r>
  <r>
    <n v="2369"/>
    <s v="Rahul"/>
    <n v="19"/>
    <s v="Female"/>
    <x v="5"/>
    <x v="4"/>
    <n v="4463.88"/>
    <n v="85.28"/>
    <n v="7440.4"/>
    <n v="7355.12"/>
    <n v="86.246716697936208"/>
    <x v="1"/>
    <s v="2023-11-23"/>
    <x v="8"/>
    <x v="1"/>
    <x v="0"/>
    <s v="Young"/>
    <s v="Profit"/>
  </r>
  <r>
    <n v="6187"/>
    <s v="Neha"/>
    <n v="25"/>
    <s v="Female"/>
    <x v="2"/>
    <x v="0"/>
    <n v="4757.3999999999996"/>
    <n v="83.81"/>
    <n v="7437.54"/>
    <n v="7353.73"/>
    <n v="87.742870779143288"/>
    <x v="4"/>
    <s v="2023-04-25"/>
    <x v="9"/>
    <x v="1"/>
    <x v="1"/>
    <s v="Young"/>
    <s v="Profit"/>
  </r>
  <r>
    <n v="4981"/>
    <s v="Arjun"/>
    <n v="59"/>
    <s v="Male"/>
    <x v="5"/>
    <x v="4"/>
    <n v="4857.12"/>
    <n v="1461.06"/>
    <n v="7434.37"/>
    <n v="5973.31"/>
    <n v="4.0883399723488427"/>
    <x v="1"/>
    <s v="2023-04-01"/>
    <x v="9"/>
    <x v="2"/>
    <x v="0"/>
    <s v="Senior"/>
    <s v="Profit"/>
  </r>
  <r>
    <n v="7967"/>
    <s v="Pooja"/>
    <n v="31"/>
    <s v="Male"/>
    <x v="4"/>
    <x v="2"/>
    <n v="4241.49"/>
    <n v="1389.43"/>
    <n v="7433.08"/>
    <n v="6043.65"/>
    <n v="4.3497333438892207"/>
    <x v="2"/>
    <s v="2023-09-17"/>
    <x v="1"/>
    <x v="3"/>
    <x v="1"/>
    <s v="Adult"/>
    <s v="Profit"/>
  </r>
  <r>
    <n v="7166"/>
    <s v="Priya"/>
    <n v="60"/>
    <s v="Male"/>
    <x v="0"/>
    <x v="1"/>
    <n v="4712.93"/>
    <n v="1102.76"/>
    <n v="7430.01"/>
    <n v="6327.25"/>
    <n v="5.737649171170518"/>
    <x v="3"/>
    <s v="2023-11-17"/>
    <x v="8"/>
    <x v="2"/>
    <x v="1"/>
    <s v="Senior"/>
    <s v="Profit"/>
  </r>
  <r>
    <n v="9928"/>
    <s v="Rahul"/>
    <n v="45"/>
    <s v="Male"/>
    <x v="4"/>
    <x v="0"/>
    <n v="4567.6899999999996"/>
    <n v="1551.85"/>
    <n v="7429.76"/>
    <n v="5877.91"/>
    <n v="3.7876792215742503"/>
    <x v="0"/>
    <s v="2023-02-16"/>
    <x v="2"/>
    <x v="1"/>
    <x v="1"/>
    <s v="Senior"/>
    <s v="Profit"/>
  </r>
  <r>
    <n v="4197"/>
    <s v="Pooja"/>
    <n v="59"/>
    <s v="Male"/>
    <x v="0"/>
    <x v="4"/>
    <n v="4944.5600000000004"/>
    <n v="1604.78"/>
    <n v="7428.09"/>
    <n v="5823.31"/>
    <n v="3.6287279253230977"/>
    <x v="2"/>
    <s v="2023-09-02"/>
    <x v="1"/>
    <x v="1"/>
    <x v="0"/>
    <s v="Senior"/>
    <s v="Profit"/>
  </r>
  <r>
    <n v="9557"/>
    <s v="Karan"/>
    <n v="19"/>
    <s v="Male"/>
    <x v="4"/>
    <x v="1"/>
    <n v="4435.72"/>
    <n v="904.91"/>
    <n v="7420.25"/>
    <n v="6515.34"/>
    <n v="7.1999867390127203"/>
    <x v="1"/>
    <s v="2023-09-24"/>
    <x v="1"/>
    <x v="2"/>
    <x v="0"/>
    <s v="Young"/>
    <s v="Profit"/>
  </r>
  <r>
    <n v="5018"/>
    <s v="Sneha"/>
    <n v="23"/>
    <s v="Male"/>
    <x v="4"/>
    <x v="4"/>
    <n v="4921.63"/>
    <n v="1551.55"/>
    <n v="7418.13"/>
    <n v="5866.58"/>
    <n v="3.7811092133672779"/>
    <x v="3"/>
    <s v="2023-04-08"/>
    <x v="9"/>
    <x v="4"/>
    <x v="1"/>
    <s v="Young"/>
    <s v="Profit"/>
  </r>
  <r>
    <n v="5827"/>
    <s v="Priya"/>
    <n v="18"/>
    <s v="Female"/>
    <x v="2"/>
    <x v="3"/>
    <n v="4353.51"/>
    <n v="1907.79"/>
    <n v="7417.52"/>
    <n v="5509.73"/>
    <n v="2.88801702493461"/>
    <x v="0"/>
    <s v="2023-06-22"/>
    <x v="3"/>
    <x v="2"/>
    <x v="0"/>
    <s v="Young"/>
    <s v="Profit"/>
  </r>
  <r>
    <n v="2287"/>
    <s v="Karan"/>
    <n v="18"/>
    <s v="Female"/>
    <x v="0"/>
    <x v="2"/>
    <n v="4435.8500000000004"/>
    <n v="1308.52"/>
    <n v="7417.37"/>
    <n v="6108.85"/>
    <n v="4.6685186317366192"/>
    <x v="3"/>
    <s v="2023-02-15"/>
    <x v="2"/>
    <x v="1"/>
    <x v="0"/>
    <s v="Young"/>
    <s v="Profit"/>
  </r>
  <r>
    <n v="7294"/>
    <s v="Simran"/>
    <n v="26"/>
    <s v="Female"/>
    <x v="1"/>
    <x v="3"/>
    <n v="4702.03"/>
    <n v="1040.94"/>
    <n v="7416.72"/>
    <n v="6375.78"/>
    <n v="6.125021615078678"/>
    <x v="4"/>
    <s v="2023-09-29"/>
    <x v="1"/>
    <x v="4"/>
    <x v="0"/>
    <s v="Adult"/>
    <s v="Profit"/>
  </r>
  <r>
    <n v="339"/>
    <s v="Amit"/>
    <n v="59"/>
    <s v="Female"/>
    <x v="6"/>
    <x v="4"/>
    <n v="4205.1099999999997"/>
    <n v="460.78"/>
    <n v="7416.24"/>
    <n v="6955.46"/>
    <n v="15.094969399713531"/>
    <x v="3"/>
    <s v="2023-06-28"/>
    <x v="3"/>
    <x v="4"/>
    <x v="1"/>
    <s v="Senior"/>
    <s v="Profit"/>
  </r>
  <r>
    <n v="3435"/>
    <s v="Arjun"/>
    <n v="45"/>
    <s v="Female"/>
    <x v="2"/>
    <x v="3"/>
    <n v="4527.3599999999997"/>
    <n v="1935.13"/>
    <n v="7414.78"/>
    <n v="5479.65"/>
    <n v="2.8316702237059004"/>
    <x v="4"/>
    <s v="2023-01-20"/>
    <x v="5"/>
    <x v="0"/>
    <x v="0"/>
    <s v="Senior"/>
    <s v="Profit"/>
  </r>
  <r>
    <n v="993"/>
    <s v="Sneha"/>
    <n v="28"/>
    <s v="Female"/>
    <x v="6"/>
    <x v="2"/>
    <n v="4621.5600000000004"/>
    <n v="1520.18"/>
    <n v="7414.74"/>
    <n v="5894.56"/>
    <n v="3.8775408175347659"/>
    <x v="0"/>
    <s v="2023-07-04"/>
    <x v="7"/>
    <x v="0"/>
    <x v="1"/>
    <s v="Adult"/>
    <s v="Profit"/>
  </r>
  <r>
    <n v="585"/>
    <s v="Neha"/>
    <n v="37"/>
    <s v="Male"/>
    <x v="4"/>
    <x v="3"/>
    <n v="4419.8900000000003"/>
    <n v="212.76"/>
    <n v="7413.38"/>
    <n v="7200.62"/>
    <n v="33.843861628125588"/>
    <x v="2"/>
    <s v="2023-08-30"/>
    <x v="4"/>
    <x v="0"/>
    <x v="0"/>
    <s v="Adult"/>
    <s v="Profit"/>
  </r>
  <r>
    <n v="1430"/>
    <s v="Simran"/>
    <n v="48"/>
    <s v="Male"/>
    <x v="2"/>
    <x v="2"/>
    <n v="4245.5600000000004"/>
    <n v="1245.42"/>
    <n v="7412.59"/>
    <n v="6167.17"/>
    <n v="4.9518796871738049"/>
    <x v="2"/>
    <s v="2023-02-08"/>
    <x v="2"/>
    <x v="1"/>
    <x v="0"/>
    <s v="Senior"/>
    <s v="Profit"/>
  </r>
  <r>
    <n v="3117"/>
    <s v="Priya"/>
    <n v="47"/>
    <s v="Female"/>
    <x v="7"/>
    <x v="0"/>
    <n v="4912.67"/>
    <n v="926.02"/>
    <n v="7411.64"/>
    <n v="6485.62"/>
    <n v="7.0037580181853523"/>
    <x v="1"/>
    <s v="2023-09-07"/>
    <x v="1"/>
    <x v="2"/>
    <x v="1"/>
    <s v="Senior"/>
    <s v="Profit"/>
  </r>
  <r>
    <n v="553"/>
    <s v="Sneha"/>
    <n v="32"/>
    <s v="Female"/>
    <x v="1"/>
    <x v="2"/>
    <n v="4199.7700000000004"/>
    <n v="862.21"/>
    <n v="7407.35"/>
    <n v="6545.14"/>
    <n v="7.5911204926873967"/>
    <x v="3"/>
    <s v="2023-01-30"/>
    <x v="5"/>
    <x v="1"/>
    <x v="0"/>
    <s v="Adult"/>
    <s v="Profit"/>
  </r>
  <r>
    <n v="8325"/>
    <s v="Arjun"/>
    <n v="26"/>
    <s v="Female"/>
    <x v="6"/>
    <x v="0"/>
    <n v="4266.75"/>
    <n v="1972.37"/>
    <n v="7406.71"/>
    <n v="5434.34"/>
    <n v="2.7552335515141686"/>
    <x v="1"/>
    <s v="2023-11-22"/>
    <x v="8"/>
    <x v="1"/>
    <x v="0"/>
    <s v="Adult"/>
    <s v="Profit"/>
  </r>
  <r>
    <n v="4250"/>
    <s v="Pooja"/>
    <n v="29"/>
    <s v="Male"/>
    <x v="1"/>
    <x v="3"/>
    <n v="4838.47"/>
    <n v="1047.6600000000001"/>
    <n v="7406.42"/>
    <n v="6358.76"/>
    <n v="6.0694881927342834"/>
    <x v="2"/>
    <s v="2023-01-01"/>
    <x v="5"/>
    <x v="3"/>
    <x v="1"/>
    <s v="Adult"/>
    <s v="Profit"/>
  </r>
  <r>
    <n v="4492"/>
    <s v="Pooja"/>
    <n v="27"/>
    <s v="Male"/>
    <x v="3"/>
    <x v="2"/>
    <n v="4911.25"/>
    <n v="1304.49"/>
    <n v="7406.4"/>
    <n v="6101.91"/>
    <n v="4.6776211392958169"/>
    <x v="1"/>
    <s v="2023-11-07"/>
    <x v="8"/>
    <x v="1"/>
    <x v="0"/>
    <s v="Adult"/>
    <s v="Profit"/>
  </r>
  <r>
    <n v="7793"/>
    <s v="Arjun"/>
    <n v="30"/>
    <s v="Male"/>
    <x v="5"/>
    <x v="0"/>
    <n v="4778.71"/>
    <n v="1300.8699999999999"/>
    <n v="7406.33"/>
    <n v="6105.46"/>
    <n v="4.6933667468694029"/>
    <x v="0"/>
    <s v="2023-10-04"/>
    <x v="10"/>
    <x v="4"/>
    <x v="1"/>
    <s v="Adult"/>
    <s v="Profit"/>
  </r>
  <r>
    <n v="9965"/>
    <s v="Raj"/>
    <n v="22"/>
    <s v="Female"/>
    <x v="6"/>
    <x v="3"/>
    <n v="4360.3599999999997"/>
    <n v="614.69000000000005"/>
    <n v="7405.93"/>
    <n v="6791.24"/>
    <n v="11.048235696041907"/>
    <x v="2"/>
    <s v="2023-07-03"/>
    <x v="7"/>
    <x v="3"/>
    <x v="0"/>
    <s v="Young"/>
    <s v="Profit"/>
  </r>
  <r>
    <n v="8734"/>
    <s v="Pooja"/>
    <n v="19"/>
    <s v="Male"/>
    <x v="5"/>
    <x v="2"/>
    <n v="4142.3500000000004"/>
    <n v="1047.76"/>
    <n v="7399.43"/>
    <n v="6351.67"/>
    <n v="6.0621420936092232"/>
    <x v="4"/>
    <s v="2023-01-15"/>
    <x v="5"/>
    <x v="4"/>
    <x v="0"/>
    <s v="Young"/>
    <s v="Profit"/>
  </r>
  <r>
    <n v="2758"/>
    <s v="Pooja"/>
    <n v="58"/>
    <s v="Female"/>
    <x v="0"/>
    <x v="1"/>
    <n v="4627.8999999999996"/>
    <n v="1067.74"/>
    <n v="7397.43"/>
    <n v="6329.69"/>
    <n v="5.9281192050499181"/>
    <x v="0"/>
    <s v="2023-04-12"/>
    <x v="9"/>
    <x v="3"/>
    <x v="0"/>
    <s v="Senior"/>
    <s v="Profit"/>
  </r>
  <r>
    <n v="3026"/>
    <s v="Pooja"/>
    <n v="46"/>
    <s v="Female"/>
    <x v="6"/>
    <x v="3"/>
    <n v="4772"/>
    <n v="1101.49"/>
    <n v="7395.74"/>
    <n v="6294.25"/>
    <n v="5.7143051684536399"/>
    <x v="2"/>
    <s v="2023-02-20"/>
    <x v="2"/>
    <x v="0"/>
    <x v="0"/>
    <s v="Senior"/>
    <s v="Profit"/>
  </r>
  <r>
    <n v="1394"/>
    <s v="Simran"/>
    <n v="43"/>
    <s v="Female"/>
    <x v="6"/>
    <x v="3"/>
    <n v="4382.28"/>
    <n v="1615.34"/>
    <n v="7391.39"/>
    <n v="5776.05"/>
    <n v="3.5757487587752426"/>
    <x v="0"/>
    <s v="2023-06-03"/>
    <x v="3"/>
    <x v="3"/>
    <x v="0"/>
    <s v="Senior"/>
    <s v="Profit"/>
  </r>
  <r>
    <n v="3704"/>
    <s v="Pooja"/>
    <n v="52"/>
    <s v="Female"/>
    <x v="0"/>
    <x v="4"/>
    <n v="4903.8"/>
    <n v="1016.69"/>
    <n v="7391.13"/>
    <n v="6374.44"/>
    <n v="6.2697970866242407"/>
    <x v="0"/>
    <s v="2023-12-13"/>
    <x v="6"/>
    <x v="3"/>
    <x v="0"/>
    <s v="Senior"/>
    <s v="Profit"/>
  </r>
  <r>
    <n v="199"/>
    <s v="Priya"/>
    <n v="31"/>
    <s v="Male"/>
    <x v="5"/>
    <x v="0"/>
    <n v="4153.3100000000004"/>
    <n v="1410.2"/>
    <n v="7390.64"/>
    <n v="5980.44"/>
    <n v="4.240845270174443"/>
    <x v="2"/>
    <s v="2023-02-09"/>
    <x v="2"/>
    <x v="2"/>
    <x v="1"/>
    <s v="Adult"/>
    <s v="Profit"/>
  </r>
  <r>
    <n v="6534"/>
    <s v="Arjun"/>
    <n v="40"/>
    <s v="Female"/>
    <x v="6"/>
    <x v="4"/>
    <n v="4644.18"/>
    <n v="767.69"/>
    <n v="7384.05"/>
    <n v="6616.36"/>
    <n v="8.6185309174276057"/>
    <x v="1"/>
    <s v="2023-01-27"/>
    <x v="5"/>
    <x v="3"/>
    <x v="1"/>
    <s v="Adult"/>
    <s v="Profit"/>
  </r>
  <r>
    <n v="2146"/>
    <s v="Amit"/>
    <n v="57"/>
    <s v="Female"/>
    <x v="1"/>
    <x v="3"/>
    <n v="4960.2"/>
    <n v="1015.66"/>
    <n v="7383.27"/>
    <n v="6367.61"/>
    <n v="6.2694307150030522"/>
    <x v="0"/>
    <s v="2023-03-08"/>
    <x v="11"/>
    <x v="2"/>
    <x v="1"/>
    <s v="Senior"/>
    <s v="Profit"/>
  </r>
  <r>
    <n v="4166"/>
    <s v="Arjun"/>
    <n v="41"/>
    <s v="Male"/>
    <x v="1"/>
    <x v="1"/>
    <n v="4286.74"/>
    <n v="354.5"/>
    <n v="7370.94"/>
    <n v="7016.44"/>
    <n v="19.792496473906908"/>
    <x v="0"/>
    <s v="2023-04-25"/>
    <x v="9"/>
    <x v="0"/>
    <x v="0"/>
    <s v="Senior"/>
    <s v="Profit"/>
  </r>
  <r>
    <n v="4426"/>
    <s v="Pooja"/>
    <n v="53"/>
    <s v="Female"/>
    <x v="1"/>
    <x v="3"/>
    <n v="4830.49"/>
    <n v="1738.21"/>
    <n v="7368.84"/>
    <n v="5630.63"/>
    <n v="3.2393266636367297"/>
    <x v="1"/>
    <s v="2023-06-01"/>
    <x v="3"/>
    <x v="3"/>
    <x v="0"/>
    <s v="Senior"/>
    <s v="Profit"/>
  </r>
  <r>
    <n v="163"/>
    <s v="Sneha"/>
    <n v="25"/>
    <s v="Male"/>
    <x v="1"/>
    <x v="3"/>
    <n v="4940.0200000000004"/>
    <n v="816.55"/>
    <n v="7368.53"/>
    <n v="6551.98"/>
    <n v="8.0239789357663334"/>
    <x v="0"/>
    <s v="2023-11-24"/>
    <x v="8"/>
    <x v="2"/>
    <x v="1"/>
    <s v="Young"/>
    <s v="Profit"/>
  </r>
  <r>
    <n v="5330"/>
    <s v="Priya"/>
    <n v="31"/>
    <s v="Male"/>
    <x v="1"/>
    <x v="1"/>
    <n v="4129.8999999999996"/>
    <n v="866.54"/>
    <n v="7368.22"/>
    <n v="6501.68"/>
    <n v="7.5030350589701582"/>
    <x v="2"/>
    <s v="2023-04-12"/>
    <x v="9"/>
    <x v="0"/>
    <x v="1"/>
    <s v="Adult"/>
    <s v="Profit"/>
  </r>
  <r>
    <n v="3940"/>
    <s v="Simran"/>
    <n v="34"/>
    <s v="Female"/>
    <x v="3"/>
    <x v="2"/>
    <n v="4104.6899999999996"/>
    <n v="1578.8"/>
    <n v="7366.99"/>
    <n v="5788.19"/>
    <n v="3.6661958449455283"/>
    <x v="1"/>
    <s v="2023-02-22"/>
    <x v="2"/>
    <x v="4"/>
    <x v="1"/>
    <s v="Adult"/>
    <s v="Profit"/>
  </r>
  <r>
    <n v="4431"/>
    <s v="Rahul"/>
    <n v="54"/>
    <s v="Male"/>
    <x v="6"/>
    <x v="2"/>
    <n v="4157.09"/>
    <n v="932.92"/>
    <n v="7366.74"/>
    <n v="6433.82"/>
    <n v="6.896432705912618"/>
    <x v="4"/>
    <s v="2023-04-21"/>
    <x v="9"/>
    <x v="0"/>
    <x v="1"/>
    <s v="Senior"/>
    <s v="Profit"/>
  </r>
  <r>
    <n v="7148"/>
    <s v="Rahul"/>
    <n v="47"/>
    <s v="Male"/>
    <x v="1"/>
    <x v="3"/>
    <n v="4318.0600000000004"/>
    <n v="1572.34"/>
    <n v="7365.63"/>
    <n v="5793.29"/>
    <n v="3.6845020797028636"/>
    <x v="4"/>
    <s v="2023-08-03"/>
    <x v="4"/>
    <x v="3"/>
    <x v="1"/>
    <s v="Senior"/>
    <s v="Profit"/>
  </r>
  <r>
    <n v="671"/>
    <s v="Raj"/>
    <n v="60"/>
    <s v="Female"/>
    <x v="2"/>
    <x v="0"/>
    <n v="4563.6499999999996"/>
    <n v="1101.27"/>
    <n v="7365.11"/>
    <n v="6263.84"/>
    <n v="5.6878331381041889"/>
    <x v="0"/>
    <s v="2023-11-07"/>
    <x v="8"/>
    <x v="2"/>
    <x v="1"/>
    <s v="Senior"/>
    <s v="Profit"/>
  </r>
  <r>
    <n v="6565"/>
    <s v="Arjun"/>
    <n v="52"/>
    <s v="Female"/>
    <x v="7"/>
    <x v="0"/>
    <n v="4438.66"/>
    <n v="1496.89"/>
    <n v="7363.77"/>
    <n v="5866.88"/>
    <n v="3.9193795135247078"/>
    <x v="0"/>
    <s v="2023-06-14"/>
    <x v="3"/>
    <x v="0"/>
    <x v="1"/>
    <s v="Senior"/>
    <s v="Profit"/>
  </r>
  <r>
    <n v="7118"/>
    <s v="Neha"/>
    <n v="21"/>
    <s v="Male"/>
    <x v="4"/>
    <x v="1"/>
    <n v="4499.79"/>
    <n v="1190.1500000000001"/>
    <n v="7362.85"/>
    <n v="6172.7"/>
    <n v="5.1864890980128546"/>
    <x v="2"/>
    <s v="2023-07-02"/>
    <x v="7"/>
    <x v="1"/>
    <x v="0"/>
    <s v="Young"/>
    <s v="Profit"/>
  </r>
  <r>
    <n v="45"/>
    <s v="Raj"/>
    <n v="51"/>
    <s v="Female"/>
    <x v="4"/>
    <x v="2"/>
    <n v="4373.12"/>
    <n v="348.76"/>
    <n v="7362.51"/>
    <n v="7013.75"/>
    <n v="20.110534464961578"/>
    <x v="1"/>
    <s v="2023-04-05"/>
    <x v="9"/>
    <x v="3"/>
    <x v="0"/>
    <s v="Senior"/>
    <s v="Profit"/>
  </r>
  <r>
    <n v="496"/>
    <s v="Raj"/>
    <n v="57"/>
    <s v="Female"/>
    <x v="5"/>
    <x v="0"/>
    <n v="4350.45"/>
    <n v="1870.8"/>
    <n v="7360.29"/>
    <n v="5489.49"/>
    <n v="2.934300833867864"/>
    <x v="3"/>
    <s v="2023-10-03"/>
    <x v="10"/>
    <x v="4"/>
    <x v="1"/>
    <s v="Senior"/>
    <s v="Profit"/>
  </r>
  <r>
    <n v="7231"/>
    <s v="Simran"/>
    <n v="58"/>
    <s v="Female"/>
    <x v="1"/>
    <x v="0"/>
    <n v="4582.66"/>
    <n v="314.83"/>
    <n v="7359.29"/>
    <n v="7044.46"/>
    <n v="22.375440714036149"/>
    <x v="1"/>
    <s v="2023-10-26"/>
    <x v="10"/>
    <x v="4"/>
    <x v="1"/>
    <s v="Senior"/>
    <s v="Profit"/>
  </r>
  <r>
    <n v="5659"/>
    <s v="Priya"/>
    <n v="29"/>
    <s v="Male"/>
    <x v="4"/>
    <x v="4"/>
    <n v="4223.8599999999997"/>
    <n v="1141.73"/>
    <n v="7357.91"/>
    <n v="6216.18"/>
    <n v="5.4445271649163987"/>
    <x v="2"/>
    <s v="2023-02-14"/>
    <x v="2"/>
    <x v="1"/>
    <x v="1"/>
    <s v="Adult"/>
    <s v="Profit"/>
  </r>
  <r>
    <n v="4344"/>
    <s v="Arjun"/>
    <n v="26"/>
    <s v="Female"/>
    <x v="2"/>
    <x v="4"/>
    <n v="4830.24"/>
    <n v="1007.59"/>
    <n v="7357.3"/>
    <n v="6349.71"/>
    <n v="6.301878740360662"/>
    <x v="0"/>
    <s v="2023-03-01"/>
    <x v="11"/>
    <x v="2"/>
    <x v="1"/>
    <s v="Adult"/>
    <s v="Profit"/>
  </r>
  <r>
    <n v="5298"/>
    <s v="Sneha"/>
    <n v="35"/>
    <s v="Female"/>
    <x v="2"/>
    <x v="4"/>
    <n v="4947.4799999999996"/>
    <n v="1401.69"/>
    <n v="7354.7"/>
    <n v="5953.01"/>
    <n v="4.2470232362362577"/>
    <x v="1"/>
    <s v="2023-07-20"/>
    <x v="7"/>
    <x v="3"/>
    <x v="0"/>
    <s v="Adult"/>
    <s v="Profit"/>
  </r>
  <r>
    <n v="9446"/>
    <s v="Raj"/>
    <n v="51"/>
    <s v="Female"/>
    <x v="6"/>
    <x v="1"/>
    <n v="4707.9399999999996"/>
    <n v="804.42"/>
    <n v="7352.89"/>
    <n v="6548.47"/>
    <n v="8.1406106262897495"/>
    <x v="0"/>
    <s v="2023-03-21"/>
    <x v="11"/>
    <x v="3"/>
    <x v="1"/>
    <s v="Senior"/>
    <s v="Profit"/>
  </r>
  <r>
    <n v="2398"/>
    <s v="Amit"/>
    <n v="24"/>
    <s v="Female"/>
    <x v="1"/>
    <x v="0"/>
    <n v="4784.54"/>
    <n v="1033.9000000000001"/>
    <n v="7351.82"/>
    <n v="6317.92"/>
    <n v="6.1107650643195663"/>
    <x v="3"/>
    <s v="2023-01-08"/>
    <x v="5"/>
    <x v="0"/>
    <x v="1"/>
    <s v="Young"/>
    <s v="Profit"/>
  </r>
  <r>
    <n v="5153"/>
    <s v="Simran"/>
    <n v="34"/>
    <s v="Male"/>
    <x v="1"/>
    <x v="1"/>
    <n v="4836.2"/>
    <n v="892.53"/>
    <n v="7347.47"/>
    <n v="6454.94"/>
    <n v="7.2321826717309223"/>
    <x v="0"/>
    <s v="2023-07-10"/>
    <x v="7"/>
    <x v="4"/>
    <x v="0"/>
    <s v="Adult"/>
    <s v="Profit"/>
  </r>
  <r>
    <n v="7464"/>
    <s v="Sneha"/>
    <n v="53"/>
    <s v="Male"/>
    <x v="4"/>
    <x v="3"/>
    <n v="4217.92"/>
    <n v="92.23"/>
    <n v="7346.27"/>
    <n v="7254.04"/>
    <n v="78.651631790089994"/>
    <x v="4"/>
    <s v="2023-12-26"/>
    <x v="6"/>
    <x v="2"/>
    <x v="0"/>
    <s v="Senior"/>
    <s v="Profit"/>
  </r>
  <r>
    <n v="5648"/>
    <s v="Raj"/>
    <n v="18"/>
    <s v="Male"/>
    <x v="7"/>
    <x v="4"/>
    <n v="4197.24"/>
    <n v="96.33"/>
    <n v="7345.35"/>
    <n v="7249.02"/>
    <n v="75.251946434132677"/>
    <x v="0"/>
    <s v="2023-12-15"/>
    <x v="6"/>
    <x v="1"/>
    <x v="0"/>
    <s v="Young"/>
    <s v="Profit"/>
  </r>
  <r>
    <n v="3425"/>
    <s v="Priya"/>
    <n v="21"/>
    <s v="Male"/>
    <x v="5"/>
    <x v="3"/>
    <n v="4701.6000000000004"/>
    <n v="458.99"/>
    <n v="7344.89"/>
    <n v="6885.9"/>
    <n v="15.002287631538813"/>
    <x v="3"/>
    <s v="2023-05-17"/>
    <x v="0"/>
    <x v="1"/>
    <x v="1"/>
    <s v="Young"/>
    <s v="Profit"/>
  </r>
  <r>
    <n v="3579"/>
    <s v="Karan"/>
    <n v="49"/>
    <s v="Female"/>
    <x v="0"/>
    <x v="0"/>
    <n v="4390.7"/>
    <n v="1479.63"/>
    <n v="7340.46"/>
    <n v="5860.83"/>
    <n v="3.9610105229009953"/>
    <x v="3"/>
    <s v="2023-02-15"/>
    <x v="2"/>
    <x v="1"/>
    <x v="0"/>
    <s v="Senior"/>
    <s v="Profit"/>
  </r>
  <r>
    <n v="2809"/>
    <s v="Simran"/>
    <n v="37"/>
    <s v="Male"/>
    <x v="6"/>
    <x v="2"/>
    <n v="4388.09"/>
    <n v="1176.3599999999999"/>
    <n v="7338.71"/>
    <n v="6162.35"/>
    <n v="5.2384899180522977"/>
    <x v="2"/>
    <s v="2023-01-23"/>
    <x v="5"/>
    <x v="0"/>
    <x v="0"/>
    <s v="Adult"/>
    <s v="Profit"/>
  </r>
  <r>
    <n v="9082"/>
    <s v="Rahul"/>
    <n v="30"/>
    <s v="Male"/>
    <x v="0"/>
    <x v="3"/>
    <n v="4304.24"/>
    <n v="688.85"/>
    <n v="7337.51"/>
    <n v="6648.66"/>
    <n v="9.6518255062785805"/>
    <x v="1"/>
    <s v="2023-01-24"/>
    <x v="5"/>
    <x v="1"/>
    <x v="0"/>
    <s v="Adult"/>
    <s v="Profit"/>
  </r>
  <r>
    <n v="8203"/>
    <s v="Karan"/>
    <n v="38"/>
    <s v="Male"/>
    <x v="6"/>
    <x v="1"/>
    <n v="4634.3999999999996"/>
    <n v="229.34"/>
    <n v="7336.32"/>
    <n v="7106.98"/>
    <n v="30.988837533792619"/>
    <x v="1"/>
    <s v="2023-05-03"/>
    <x v="0"/>
    <x v="0"/>
    <x v="0"/>
    <s v="Adult"/>
    <s v="Profit"/>
  </r>
  <r>
    <n v="5351"/>
    <s v="Karan"/>
    <n v="58"/>
    <s v="Male"/>
    <x v="0"/>
    <x v="2"/>
    <n v="4300.01"/>
    <n v="201.16"/>
    <n v="7334.85"/>
    <n v="7133.69"/>
    <n v="35.462765957446805"/>
    <x v="4"/>
    <s v="2023-07-14"/>
    <x v="7"/>
    <x v="4"/>
    <x v="1"/>
    <s v="Senior"/>
    <s v="Profit"/>
  </r>
  <r>
    <n v="8709"/>
    <s v="Arjun"/>
    <n v="25"/>
    <s v="Female"/>
    <x v="1"/>
    <x v="3"/>
    <n v="4228.8100000000004"/>
    <n v="174.23"/>
    <n v="7334.4"/>
    <n v="7160.17"/>
    <n v="41.096079894392474"/>
    <x v="1"/>
    <s v="2023-03-03"/>
    <x v="11"/>
    <x v="3"/>
    <x v="1"/>
    <s v="Young"/>
    <s v="Profit"/>
  </r>
  <r>
    <n v="5942"/>
    <s v="Priya"/>
    <n v="50"/>
    <s v="Male"/>
    <x v="0"/>
    <x v="1"/>
    <n v="4731.2299999999996"/>
    <n v="1533.13"/>
    <n v="7333.21"/>
    <n v="5800.08"/>
    <n v="3.7831625498163883"/>
    <x v="4"/>
    <s v="2023-07-03"/>
    <x v="7"/>
    <x v="3"/>
    <x v="1"/>
    <s v="Senior"/>
    <s v="Profit"/>
  </r>
  <r>
    <n v="6921"/>
    <s v="Rahul"/>
    <n v="56"/>
    <s v="Male"/>
    <x v="3"/>
    <x v="0"/>
    <n v="4175.12"/>
    <n v="1836.18"/>
    <n v="7332.54"/>
    <n v="5496.36"/>
    <n v="2.993366663399013"/>
    <x v="4"/>
    <s v="2023-01-01"/>
    <x v="5"/>
    <x v="2"/>
    <x v="0"/>
    <s v="Senior"/>
    <s v="Profit"/>
  </r>
  <r>
    <n v="5582"/>
    <s v="Simran"/>
    <n v="18"/>
    <s v="Male"/>
    <x v="6"/>
    <x v="2"/>
    <n v="4672.7299999999996"/>
    <n v="608.35"/>
    <n v="7323.03"/>
    <n v="6714.68"/>
    <n v="11.037527738966055"/>
    <x v="4"/>
    <s v="2023-09-02"/>
    <x v="1"/>
    <x v="4"/>
    <x v="1"/>
    <s v="Young"/>
    <s v="Profit"/>
  </r>
  <r>
    <n v="1014"/>
    <s v="Amit"/>
    <n v="59"/>
    <s v="Female"/>
    <x v="1"/>
    <x v="1"/>
    <n v="4919.2299999999996"/>
    <n v="1430.24"/>
    <n v="7322.26"/>
    <n v="5892.02"/>
    <n v="4.1196023045083345"/>
    <x v="4"/>
    <s v="2023-03-11"/>
    <x v="11"/>
    <x v="1"/>
    <x v="1"/>
    <s v="Senior"/>
    <s v="Profit"/>
  </r>
  <r>
    <n v="7657"/>
    <s v="Arjun"/>
    <n v="40"/>
    <s v="Male"/>
    <x v="7"/>
    <x v="4"/>
    <n v="4440.2"/>
    <n v="1983.75"/>
    <n v="7321.4"/>
    <n v="5337.65"/>
    <n v="2.6906868304977944"/>
    <x v="0"/>
    <s v="2023-08-03"/>
    <x v="4"/>
    <x v="4"/>
    <x v="1"/>
    <s v="Adult"/>
    <s v="Profit"/>
  </r>
  <r>
    <n v="6083"/>
    <s v="Rahul"/>
    <n v="39"/>
    <s v="Male"/>
    <x v="4"/>
    <x v="3"/>
    <n v="4315.8999999999996"/>
    <n v="523.94000000000005"/>
    <n v="7320.6"/>
    <n v="6796.66"/>
    <n v="12.97221055846089"/>
    <x v="4"/>
    <s v="2023-03-07"/>
    <x v="11"/>
    <x v="1"/>
    <x v="1"/>
    <s v="Adult"/>
    <s v="Profit"/>
  </r>
  <r>
    <n v="2345"/>
    <s v="Arjun"/>
    <n v="52"/>
    <s v="Male"/>
    <x v="2"/>
    <x v="1"/>
    <n v="4651.9399999999996"/>
    <n v="1544.68"/>
    <n v="7320.5"/>
    <n v="5775.82"/>
    <n v="3.739169277779216"/>
    <x v="1"/>
    <s v="2023-01-31"/>
    <x v="5"/>
    <x v="2"/>
    <x v="0"/>
    <s v="Senior"/>
    <s v="Profit"/>
  </r>
  <r>
    <n v="5033"/>
    <s v="Simran"/>
    <n v="32"/>
    <s v="Female"/>
    <x v="2"/>
    <x v="4"/>
    <n v="4926.41"/>
    <n v="434.77"/>
    <n v="7320.15"/>
    <n v="6885.38"/>
    <n v="15.836833268164778"/>
    <x v="3"/>
    <s v="2023-12-28"/>
    <x v="6"/>
    <x v="4"/>
    <x v="1"/>
    <s v="Adult"/>
    <s v="Profit"/>
  </r>
  <r>
    <n v="9204"/>
    <s v="Pooja"/>
    <n v="48"/>
    <s v="Male"/>
    <x v="3"/>
    <x v="3"/>
    <n v="4217"/>
    <n v="1370.27"/>
    <n v="7316.42"/>
    <n v="5946.15"/>
    <n v="4.3394002641815117"/>
    <x v="4"/>
    <s v="2023-02-15"/>
    <x v="2"/>
    <x v="1"/>
    <x v="1"/>
    <s v="Senior"/>
    <s v="Profit"/>
  </r>
  <r>
    <n v="5291"/>
    <s v="Amit"/>
    <n v="59"/>
    <s v="Female"/>
    <x v="4"/>
    <x v="1"/>
    <n v="4939.54"/>
    <n v="1875.77"/>
    <n v="7315.36"/>
    <n v="5439.59"/>
    <n v="2.8999237646406542"/>
    <x v="3"/>
    <s v="2023-09-14"/>
    <x v="1"/>
    <x v="3"/>
    <x v="1"/>
    <s v="Senior"/>
    <s v="Profit"/>
  </r>
  <r>
    <n v="4252"/>
    <s v="Neha"/>
    <n v="26"/>
    <s v="Female"/>
    <x v="3"/>
    <x v="0"/>
    <n v="4229.9399999999996"/>
    <n v="817.05"/>
    <n v="7314.57"/>
    <n v="6497.52"/>
    <n v="7.9524141729392337"/>
    <x v="1"/>
    <s v="2023-09-04"/>
    <x v="1"/>
    <x v="3"/>
    <x v="1"/>
    <s v="Adult"/>
    <s v="Profit"/>
  </r>
  <r>
    <n v="602"/>
    <s v="Priya"/>
    <n v="51"/>
    <s v="Male"/>
    <x v="3"/>
    <x v="3"/>
    <n v="4624.46"/>
    <n v="1549.82"/>
    <n v="7313.96"/>
    <n v="5764.14"/>
    <n v="3.7192319108025451"/>
    <x v="4"/>
    <s v="2023-02-05"/>
    <x v="2"/>
    <x v="4"/>
    <x v="0"/>
    <s v="Senior"/>
    <s v="Profit"/>
  </r>
  <r>
    <n v="9615"/>
    <s v="Pooja"/>
    <n v="20"/>
    <s v="Female"/>
    <x v="3"/>
    <x v="3"/>
    <n v="4841.66"/>
    <n v="1053.54"/>
    <n v="7313.42"/>
    <n v="6259.88"/>
    <n v="5.9417582626193601"/>
    <x v="3"/>
    <s v="2023-07-01"/>
    <x v="7"/>
    <x v="4"/>
    <x v="0"/>
    <s v="Young"/>
    <s v="Profit"/>
  </r>
  <r>
    <n v="5579"/>
    <s v="Sneha"/>
    <n v="47"/>
    <s v="Female"/>
    <x v="0"/>
    <x v="3"/>
    <n v="4208.96"/>
    <n v="911.76"/>
    <n v="7308.93"/>
    <n v="6397.17"/>
    <n v="7.0162871808370628"/>
    <x v="0"/>
    <s v="2023-09-25"/>
    <x v="1"/>
    <x v="1"/>
    <x v="1"/>
    <s v="Senior"/>
    <s v="Profit"/>
  </r>
  <r>
    <n v="5831"/>
    <s v="Sneha"/>
    <n v="29"/>
    <s v="Female"/>
    <x v="0"/>
    <x v="3"/>
    <n v="4238.58"/>
    <n v="1810.63"/>
    <n v="7308.6"/>
    <n v="5497.97"/>
    <n v="3.0364955844098462"/>
    <x v="3"/>
    <s v="2023-03-10"/>
    <x v="11"/>
    <x v="3"/>
    <x v="0"/>
    <s v="Adult"/>
    <s v="Profit"/>
  </r>
  <r>
    <n v="860"/>
    <s v="Raj"/>
    <n v="19"/>
    <s v="Male"/>
    <x v="1"/>
    <x v="2"/>
    <n v="4251.67"/>
    <n v="1807.27"/>
    <n v="7308.58"/>
    <n v="5501.31"/>
    <n v="3.0439889999834007"/>
    <x v="3"/>
    <s v="2023-01-21"/>
    <x v="5"/>
    <x v="0"/>
    <x v="0"/>
    <s v="Young"/>
    <s v="Profit"/>
  </r>
  <r>
    <n v="4182"/>
    <s v="Amit"/>
    <n v="30"/>
    <s v="Male"/>
    <x v="6"/>
    <x v="3"/>
    <n v="4300.47"/>
    <n v="1961.61"/>
    <n v="7307.39"/>
    <n v="5345.78"/>
    <n v="2.725200218188121"/>
    <x v="1"/>
    <s v="2023-10-25"/>
    <x v="10"/>
    <x v="0"/>
    <x v="0"/>
    <s v="Adult"/>
    <s v="Profit"/>
  </r>
  <r>
    <n v="8531"/>
    <s v="Raj"/>
    <n v="24"/>
    <s v="Female"/>
    <x v="1"/>
    <x v="1"/>
    <n v="4993.1499999999996"/>
    <n v="1720.42"/>
    <n v="7307.14"/>
    <n v="5586.72"/>
    <n v="3.2473000778879575"/>
    <x v="4"/>
    <s v="2023-05-04"/>
    <x v="0"/>
    <x v="4"/>
    <x v="0"/>
    <s v="Young"/>
    <s v="Profit"/>
  </r>
  <r>
    <n v="1032"/>
    <s v="Amit"/>
    <n v="38"/>
    <s v="Male"/>
    <x v="3"/>
    <x v="2"/>
    <n v="4626.87"/>
    <n v="80.39"/>
    <n v="7306.38"/>
    <n v="7225.99"/>
    <n v="89.886677447443702"/>
    <x v="4"/>
    <s v="2023-05-16"/>
    <x v="0"/>
    <x v="1"/>
    <x v="0"/>
    <s v="Adult"/>
    <s v="Profit"/>
  </r>
  <r>
    <n v="5119"/>
    <s v="Rahul"/>
    <n v="34"/>
    <s v="Male"/>
    <x v="0"/>
    <x v="4"/>
    <n v="4754.93"/>
    <n v="1683.32"/>
    <n v="7306.34"/>
    <n v="5623.02"/>
    <n v="3.3404343796782552"/>
    <x v="2"/>
    <s v="2023-07-29"/>
    <x v="7"/>
    <x v="2"/>
    <x v="0"/>
    <s v="Adult"/>
    <s v="Profit"/>
  </r>
  <r>
    <n v="5377"/>
    <s v="Amit"/>
    <n v="25"/>
    <s v="Female"/>
    <x v="3"/>
    <x v="4"/>
    <n v="4546.21"/>
    <n v="486.59"/>
    <n v="7305.42"/>
    <n v="6818.83"/>
    <n v="14.013502127047412"/>
    <x v="4"/>
    <s v="2023-05-25"/>
    <x v="0"/>
    <x v="4"/>
    <x v="0"/>
    <s v="Young"/>
    <s v="Profit"/>
  </r>
  <r>
    <n v="1012"/>
    <s v="Priya"/>
    <n v="27"/>
    <s v="Female"/>
    <x v="5"/>
    <x v="4"/>
    <n v="4268.5"/>
    <n v="1087.27"/>
    <n v="7304.28"/>
    <n v="6217.01"/>
    <n v="5.7180001287628652"/>
    <x v="4"/>
    <s v="2023-03-11"/>
    <x v="11"/>
    <x v="0"/>
    <x v="0"/>
    <s v="Adult"/>
    <s v="Profit"/>
  </r>
  <r>
    <n v="9854"/>
    <s v="Pooja"/>
    <n v="39"/>
    <s v="Male"/>
    <x v="7"/>
    <x v="2"/>
    <n v="4943.5"/>
    <n v="229.88"/>
    <n v="7303.85"/>
    <n v="7073.97"/>
    <n v="30.772446493822866"/>
    <x v="0"/>
    <s v="2023-09-21"/>
    <x v="1"/>
    <x v="1"/>
    <x v="1"/>
    <s v="Adult"/>
    <s v="Profit"/>
  </r>
  <r>
    <n v="8211"/>
    <s v="Arjun"/>
    <n v="34"/>
    <s v="Male"/>
    <x v="3"/>
    <x v="0"/>
    <n v="4278.46"/>
    <n v="308.45999999999998"/>
    <n v="7299.03"/>
    <n v="6990.57"/>
    <n v="22.662808792063803"/>
    <x v="3"/>
    <s v="2023-05-03"/>
    <x v="0"/>
    <x v="2"/>
    <x v="0"/>
    <s v="Adult"/>
    <s v="Profit"/>
  </r>
  <r>
    <n v="742"/>
    <s v="Simran"/>
    <n v="23"/>
    <s v="Female"/>
    <x v="6"/>
    <x v="4"/>
    <n v="4398.59"/>
    <n v="1201.21"/>
    <n v="7296.3"/>
    <n v="6095.09"/>
    <n v="5.0741252570324926"/>
    <x v="3"/>
    <s v="2023-05-29"/>
    <x v="0"/>
    <x v="2"/>
    <x v="0"/>
    <s v="Young"/>
    <s v="Profit"/>
  </r>
  <r>
    <n v="4305"/>
    <s v="Raj"/>
    <n v="27"/>
    <s v="Male"/>
    <x v="0"/>
    <x v="2"/>
    <n v="4071.55"/>
    <n v="988.5"/>
    <n v="7295.22"/>
    <n v="6306.72"/>
    <n v="6.3800910470409713"/>
    <x v="1"/>
    <s v="2023-03-02"/>
    <x v="11"/>
    <x v="4"/>
    <x v="0"/>
    <s v="Adult"/>
    <s v="Profit"/>
  </r>
  <r>
    <n v="5306"/>
    <s v="Pooja"/>
    <n v="60"/>
    <s v="Female"/>
    <x v="5"/>
    <x v="2"/>
    <n v="4334.66"/>
    <n v="407.08"/>
    <n v="7294.96"/>
    <n v="6887.88"/>
    <n v="16.920212243293701"/>
    <x v="3"/>
    <s v="2023-06-19"/>
    <x v="3"/>
    <x v="3"/>
    <x v="0"/>
    <s v="Senior"/>
    <s v="Profit"/>
  </r>
  <r>
    <n v="3564"/>
    <s v="Amit"/>
    <n v="31"/>
    <s v="Female"/>
    <x v="5"/>
    <x v="4"/>
    <n v="4491.17"/>
    <n v="118.87"/>
    <n v="7290.65"/>
    <n v="7171.78"/>
    <n v="60.332968789433828"/>
    <x v="3"/>
    <s v="2023-01-17"/>
    <x v="5"/>
    <x v="2"/>
    <x v="1"/>
    <s v="Adult"/>
    <s v="Profit"/>
  </r>
  <r>
    <n v="7668"/>
    <s v="Amit"/>
    <n v="21"/>
    <s v="Male"/>
    <x v="5"/>
    <x v="0"/>
    <n v="4540.05"/>
    <n v="385.56"/>
    <n v="7288.69"/>
    <n v="6903.13"/>
    <n v="17.904165369851643"/>
    <x v="4"/>
    <s v="2023-10-27"/>
    <x v="10"/>
    <x v="2"/>
    <x v="1"/>
    <s v="Young"/>
    <s v="Profit"/>
  </r>
  <r>
    <n v="149"/>
    <s v="Sneha"/>
    <n v="60"/>
    <s v="Male"/>
    <x v="5"/>
    <x v="1"/>
    <n v="4372.34"/>
    <n v="391.55"/>
    <n v="7286.16"/>
    <n v="6894.61"/>
    <n v="17.60850466096284"/>
    <x v="4"/>
    <s v="2023-08-13"/>
    <x v="4"/>
    <x v="1"/>
    <x v="0"/>
    <s v="Senior"/>
    <s v="Profit"/>
  </r>
  <r>
    <n v="5335"/>
    <s v="Karan"/>
    <n v="33"/>
    <s v="Female"/>
    <x v="2"/>
    <x v="3"/>
    <n v="4766.41"/>
    <n v="840.44"/>
    <n v="7284.28"/>
    <n v="6443.84"/>
    <n v="7.6672219313692827"/>
    <x v="0"/>
    <s v="2023-07-14"/>
    <x v="7"/>
    <x v="1"/>
    <x v="0"/>
    <s v="Adult"/>
    <s v="Profit"/>
  </r>
  <r>
    <n v="3934"/>
    <s v="Neha"/>
    <n v="25"/>
    <s v="Female"/>
    <x v="0"/>
    <x v="2"/>
    <n v="4763.62"/>
    <n v="622.77"/>
    <n v="7282.22"/>
    <n v="6659.45"/>
    <n v="10.693273600205533"/>
    <x v="3"/>
    <s v="2023-12-25"/>
    <x v="6"/>
    <x v="0"/>
    <x v="0"/>
    <s v="Young"/>
    <s v="Profit"/>
  </r>
  <r>
    <n v="8105"/>
    <s v="Priya"/>
    <n v="37"/>
    <s v="Female"/>
    <x v="0"/>
    <x v="2"/>
    <n v="4840.96"/>
    <n v="119.35"/>
    <n v="7281.99"/>
    <n v="7162.64"/>
    <n v="60.013741097612069"/>
    <x v="1"/>
    <s v="2023-12-23"/>
    <x v="6"/>
    <x v="4"/>
    <x v="0"/>
    <s v="Adult"/>
    <s v="Profit"/>
  </r>
  <r>
    <n v="6384"/>
    <s v="Raj"/>
    <n v="25"/>
    <s v="Male"/>
    <x v="6"/>
    <x v="4"/>
    <n v="4539.33"/>
    <n v="1785.77"/>
    <n v="7280.52"/>
    <n v="5494.75"/>
    <n v="3.0769639987232398"/>
    <x v="3"/>
    <s v="2023-01-14"/>
    <x v="5"/>
    <x v="1"/>
    <x v="1"/>
    <s v="Young"/>
    <s v="Profit"/>
  </r>
  <r>
    <n v="7047"/>
    <s v="Simran"/>
    <n v="41"/>
    <s v="Male"/>
    <x v="6"/>
    <x v="4"/>
    <n v="4968.1499999999996"/>
    <n v="636.36"/>
    <n v="7278.07"/>
    <n v="6641.71"/>
    <n v="10.437032497328556"/>
    <x v="0"/>
    <s v="2023-05-05"/>
    <x v="0"/>
    <x v="0"/>
    <x v="1"/>
    <s v="Senior"/>
    <s v="Profit"/>
  </r>
  <r>
    <n v="209"/>
    <s v="Karan"/>
    <n v="40"/>
    <s v="Male"/>
    <x v="0"/>
    <x v="4"/>
    <n v="4240.7299999999996"/>
    <n v="1157.98"/>
    <n v="7275.05"/>
    <n v="6117.07"/>
    <n v="5.2825351042332338"/>
    <x v="3"/>
    <s v="2023-11-03"/>
    <x v="8"/>
    <x v="4"/>
    <x v="1"/>
    <s v="Adult"/>
    <s v="Profit"/>
  </r>
  <r>
    <n v="35"/>
    <s v="Arjun"/>
    <n v="27"/>
    <s v="Male"/>
    <x v="4"/>
    <x v="3"/>
    <n v="4876.3100000000004"/>
    <n v="1418.93"/>
    <n v="7274.42"/>
    <n v="5855.49"/>
    <n v="4.1266940581987832"/>
    <x v="4"/>
    <s v="2023-02-01"/>
    <x v="2"/>
    <x v="0"/>
    <x v="1"/>
    <s v="Adult"/>
    <s v="Profit"/>
  </r>
  <r>
    <n v="9156"/>
    <s v="Simran"/>
    <n v="24"/>
    <s v="Male"/>
    <x v="0"/>
    <x v="2"/>
    <n v="4712.2700000000004"/>
    <n v="249.95"/>
    <n v="7274.26"/>
    <n v="7024.31"/>
    <n v="28.102860572114427"/>
    <x v="0"/>
    <s v="2023-10-23"/>
    <x v="10"/>
    <x v="4"/>
    <x v="1"/>
    <s v="Young"/>
    <s v="Profit"/>
  </r>
  <r>
    <n v="5607"/>
    <s v="Simran"/>
    <n v="34"/>
    <s v="Female"/>
    <x v="7"/>
    <x v="2"/>
    <n v="4175.75"/>
    <n v="941.85"/>
    <n v="7273.89"/>
    <n v="6332.04"/>
    <n v="6.722981366459627"/>
    <x v="2"/>
    <s v="2023-06-06"/>
    <x v="3"/>
    <x v="3"/>
    <x v="0"/>
    <s v="Adult"/>
    <s v="Profit"/>
  </r>
  <r>
    <n v="4731"/>
    <s v="Simran"/>
    <n v="34"/>
    <s v="Male"/>
    <x v="4"/>
    <x v="1"/>
    <n v="4925.5"/>
    <n v="580.59"/>
    <n v="7269.68"/>
    <n v="6689.09"/>
    <n v="11.521193957870441"/>
    <x v="0"/>
    <s v="2023-06-14"/>
    <x v="3"/>
    <x v="1"/>
    <x v="1"/>
    <s v="Adult"/>
    <s v="Profit"/>
  </r>
  <r>
    <n v="4756"/>
    <s v="Sneha"/>
    <n v="55"/>
    <s v="Female"/>
    <x v="4"/>
    <x v="3"/>
    <n v="4348.0200000000004"/>
    <n v="873.24"/>
    <n v="7269.57"/>
    <n v="6396.33"/>
    <n v="7.3248247904356187"/>
    <x v="4"/>
    <s v="2023-10-09"/>
    <x v="10"/>
    <x v="1"/>
    <x v="1"/>
    <s v="Senior"/>
    <s v="Profit"/>
  </r>
  <r>
    <n v="8504"/>
    <s v="Pooja"/>
    <n v="45"/>
    <s v="Male"/>
    <x v="1"/>
    <x v="1"/>
    <n v="4522.29"/>
    <n v="1328.49"/>
    <n v="7269.5"/>
    <n v="5941.01"/>
    <n v="4.4720020474373161"/>
    <x v="2"/>
    <s v="2023-07-25"/>
    <x v="7"/>
    <x v="2"/>
    <x v="1"/>
    <s v="Senior"/>
    <s v="Profit"/>
  </r>
  <r>
    <n v="847"/>
    <s v="Karan"/>
    <n v="56"/>
    <s v="Female"/>
    <x v="4"/>
    <x v="4"/>
    <n v="4707.67"/>
    <n v="701.59"/>
    <n v="7269.03"/>
    <n v="6567.44"/>
    <n v="9.3607947661739761"/>
    <x v="2"/>
    <s v="2023-09-02"/>
    <x v="1"/>
    <x v="0"/>
    <x v="0"/>
    <s v="Senior"/>
    <s v="Profit"/>
  </r>
  <r>
    <n v="8857"/>
    <s v="Priya"/>
    <n v="36"/>
    <s v="Female"/>
    <x v="3"/>
    <x v="0"/>
    <n v="4542.38"/>
    <n v="280.99"/>
    <n v="7268.7"/>
    <n v="6987.71"/>
    <n v="24.868180362290474"/>
    <x v="1"/>
    <s v="2023-08-30"/>
    <x v="4"/>
    <x v="2"/>
    <x v="1"/>
    <s v="Adult"/>
    <s v="Profit"/>
  </r>
  <r>
    <n v="4974"/>
    <s v="Pooja"/>
    <n v="18"/>
    <s v="Male"/>
    <x v="5"/>
    <x v="1"/>
    <n v="4417.38"/>
    <n v="1668.81"/>
    <n v="7267.97"/>
    <n v="5599.16"/>
    <n v="3.355181236929309"/>
    <x v="0"/>
    <s v="2023-04-30"/>
    <x v="9"/>
    <x v="1"/>
    <x v="0"/>
    <s v="Young"/>
    <s v="Profit"/>
  </r>
  <r>
    <n v="1885"/>
    <s v="Pooja"/>
    <n v="43"/>
    <s v="Female"/>
    <x v="1"/>
    <x v="2"/>
    <n v="4647.24"/>
    <n v="756.42"/>
    <n v="7264.76"/>
    <n v="6508.34"/>
    <n v="8.6041352687660293"/>
    <x v="3"/>
    <s v="2023-09-21"/>
    <x v="1"/>
    <x v="4"/>
    <x v="1"/>
    <s v="Senior"/>
    <s v="Profit"/>
  </r>
  <r>
    <n v="3713"/>
    <s v="Sneha"/>
    <n v="39"/>
    <s v="Female"/>
    <x v="1"/>
    <x v="2"/>
    <n v="4427.91"/>
    <n v="1301.58"/>
    <n v="7264.24"/>
    <n v="5962.66"/>
    <n v="4.5810937475990716"/>
    <x v="0"/>
    <s v="2023-05-19"/>
    <x v="0"/>
    <x v="4"/>
    <x v="0"/>
    <s v="Adult"/>
    <s v="Profit"/>
  </r>
  <r>
    <n v="5906"/>
    <s v="Amit"/>
    <n v="30"/>
    <s v="Male"/>
    <x v="1"/>
    <x v="3"/>
    <n v="4268.83"/>
    <n v="520.66999999999996"/>
    <n v="7260.62"/>
    <n v="6739.95"/>
    <n v="12.944763477826648"/>
    <x v="4"/>
    <s v="2023-12-08"/>
    <x v="6"/>
    <x v="4"/>
    <x v="1"/>
    <s v="Adult"/>
    <s v="Profit"/>
  </r>
  <r>
    <n v="74"/>
    <s v="Rahul"/>
    <n v="39"/>
    <s v="Male"/>
    <x v="2"/>
    <x v="2"/>
    <n v="4952.13"/>
    <n v="153.16"/>
    <n v="7258.53"/>
    <n v="7105.37"/>
    <n v="46.391812483677199"/>
    <x v="4"/>
    <s v="2023-06-25"/>
    <x v="3"/>
    <x v="0"/>
    <x v="1"/>
    <s v="Adult"/>
    <s v="Profit"/>
  </r>
  <r>
    <n v="3715"/>
    <s v="Arjun"/>
    <n v="26"/>
    <s v="Male"/>
    <x v="3"/>
    <x v="1"/>
    <n v="4573.7700000000004"/>
    <n v="644.47"/>
    <n v="7256.39"/>
    <n v="6611.92"/>
    <n v="10.259469021056061"/>
    <x v="0"/>
    <s v="2023-02-03"/>
    <x v="2"/>
    <x v="3"/>
    <x v="0"/>
    <s v="Adult"/>
    <s v="Profit"/>
  </r>
  <r>
    <n v="867"/>
    <s v="Karan"/>
    <n v="48"/>
    <s v="Male"/>
    <x v="1"/>
    <x v="2"/>
    <n v="4642.3999999999996"/>
    <n v="738.2"/>
    <n v="7255.95"/>
    <n v="6517.75"/>
    <n v="8.8292468165808717"/>
    <x v="0"/>
    <s v="2023-05-22"/>
    <x v="0"/>
    <x v="0"/>
    <x v="1"/>
    <s v="Senior"/>
    <s v="Profit"/>
  </r>
  <r>
    <n v="5667"/>
    <s v="Neha"/>
    <n v="25"/>
    <s v="Female"/>
    <x v="5"/>
    <x v="1"/>
    <n v="4612.1000000000004"/>
    <n v="204.83"/>
    <n v="7254.68"/>
    <n v="7049.85"/>
    <n v="34.418053995996679"/>
    <x v="2"/>
    <s v="2023-01-07"/>
    <x v="5"/>
    <x v="4"/>
    <x v="0"/>
    <s v="Young"/>
    <s v="Profit"/>
  </r>
  <r>
    <n v="8741"/>
    <s v="Priya"/>
    <n v="31"/>
    <s v="Male"/>
    <x v="1"/>
    <x v="4"/>
    <n v="4511.1099999999997"/>
    <n v="195.88"/>
    <n v="7251.25"/>
    <n v="7055.37"/>
    <n v="36.018838064120892"/>
    <x v="3"/>
    <s v="2023-03-16"/>
    <x v="11"/>
    <x v="1"/>
    <x v="1"/>
    <s v="Adult"/>
    <s v="Profit"/>
  </r>
  <r>
    <n v="7812"/>
    <s v="Pooja"/>
    <n v="60"/>
    <s v="Female"/>
    <x v="1"/>
    <x v="2"/>
    <n v="4234.3900000000003"/>
    <n v="462.89"/>
    <n v="7250.85"/>
    <n v="6787.96"/>
    <n v="14.66430469441984"/>
    <x v="4"/>
    <s v="2023-08-23"/>
    <x v="4"/>
    <x v="2"/>
    <x v="0"/>
    <s v="Senior"/>
    <s v="Profit"/>
  </r>
  <r>
    <n v="6148"/>
    <s v="Raj"/>
    <n v="27"/>
    <s v="Female"/>
    <x v="0"/>
    <x v="2"/>
    <n v="4891.95"/>
    <n v="1178.8399999999999"/>
    <n v="7246.43"/>
    <n v="6067.59"/>
    <n v="5.1470852702656851"/>
    <x v="1"/>
    <s v="2023-11-15"/>
    <x v="8"/>
    <x v="2"/>
    <x v="0"/>
    <s v="Adult"/>
    <s v="Profit"/>
  </r>
  <r>
    <n v="5895"/>
    <s v="Karan"/>
    <n v="50"/>
    <s v="Female"/>
    <x v="3"/>
    <x v="2"/>
    <n v="4561.8100000000004"/>
    <n v="1385.08"/>
    <n v="7246.38"/>
    <n v="5861.3"/>
    <n v="4.2317411268663188"/>
    <x v="0"/>
    <s v="2023-11-08"/>
    <x v="8"/>
    <x v="4"/>
    <x v="1"/>
    <s v="Senior"/>
    <s v="Profit"/>
  </r>
  <r>
    <n v="1076"/>
    <s v="Sneha"/>
    <n v="59"/>
    <s v="Male"/>
    <x v="1"/>
    <x v="4"/>
    <n v="4223.6899999999996"/>
    <n v="1307.33"/>
    <n v="7244.08"/>
    <n v="5936.75"/>
    <n v="4.5411258060321424"/>
    <x v="4"/>
    <s v="2023-01-30"/>
    <x v="5"/>
    <x v="4"/>
    <x v="0"/>
    <s v="Senior"/>
    <s v="Profit"/>
  </r>
  <r>
    <n v="4385"/>
    <s v="Rahul"/>
    <n v="29"/>
    <s v="Female"/>
    <x v="6"/>
    <x v="1"/>
    <n v="4301.25"/>
    <n v="102.47"/>
    <n v="7242.54"/>
    <n v="7140.07"/>
    <n v="69.679613545427927"/>
    <x v="2"/>
    <s v="2023-11-30"/>
    <x v="8"/>
    <x v="1"/>
    <x v="0"/>
    <s v="Adult"/>
    <s v="Profit"/>
  </r>
  <r>
    <n v="493"/>
    <s v="Rahul"/>
    <n v="37"/>
    <s v="Female"/>
    <x v="5"/>
    <x v="1"/>
    <n v="4494.3900000000003"/>
    <n v="1416.1"/>
    <n v="7242.35"/>
    <n v="5826.25"/>
    <n v="4.1142927759339036"/>
    <x v="4"/>
    <s v="2023-11-23"/>
    <x v="8"/>
    <x v="4"/>
    <x v="1"/>
    <s v="Adult"/>
    <s v="Profit"/>
  </r>
  <r>
    <n v="5460"/>
    <s v="Rahul"/>
    <n v="34"/>
    <s v="Male"/>
    <x v="3"/>
    <x v="1"/>
    <n v="4997.08"/>
    <n v="254.5"/>
    <n v="7242"/>
    <n v="6987.5"/>
    <n v="27.455795677799607"/>
    <x v="0"/>
    <s v="2023-12-25"/>
    <x v="6"/>
    <x v="3"/>
    <x v="0"/>
    <s v="Adult"/>
    <s v="Profit"/>
  </r>
  <r>
    <n v="9823"/>
    <s v="Amit"/>
    <n v="25"/>
    <s v="Male"/>
    <x v="2"/>
    <x v="3"/>
    <n v="4451.04"/>
    <n v="285.18"/>
    <n v="7239.88"/>
    <n v="6954.7"/>
    <n v="24.3870537905884"/>
    <x v="3"/>
    <s v="2023-07-19"/>
    <x v="7"/>
    <x v="0"/>
    <x v="1"/>
    <s v="Young"/>
    <s v="Profit"/>
  </r>
  <r>
    <n v="1220"/>
    <s v="Pooja"/>
    <n v="19"/>
    <s v="Male"/>
    <x v="6"/>
    <x v="2"/>
    <n v="4588.21"/>
    <n v="901.47"/>
    <n v="7238.4"/>
    <n v="6336.93"/>
    <n v="7.0295517321707877"/>
    <x v="2"/>
    <s v="2023-10-24"/>
    <x v="10"/>
    <x v="3"/>
    <x v="0"/>
    <s v="Young"/>
    <s v="Profit"/>
  </r>
  <r>
    <n v="7005"/>
    <s v="Rahul"/>
    <n v="53"/>
    <s v="Male"/>
    <x v="6"/>
    <x v="4"/>
    <n v="4973.1899999999996"/>
    <n v="1259.8499999999999"/>
    <n v="7236.9"/>
    <n v="5977.05"/>
    <n v="4.744255268484344"/>
    <x v="2"/>
    <s v="2023-08-10"/>
    <x v="4"/>
    <x v="3"/>
    <x v="1"/>
    <s v="Senior"/>
    <s v="Profit"/>
  </r>
  <r>
    <n v="2220"/>
    <s v="Sneha"/>
    <n v="20"/>
    <s v="Male"/>
    <x v="1"/>
    <x v="2"/>
    <n v="4136.66"/>
    <n v="942.92"/>
    <n v="7236.82"/>
    <n v="6293.9"/>
    <n v="6.6749034912823992"/>
    <x v="2"/>
    <s v="2023-01-26"/>
    <x v="5"/>
    <x v="1"/>
    <x v="0"/>
    <s v="Young"/>
    <s v="Profit"/>
  </r>
  <r>
    <n v="9783"/>
    <s v="Karan"/>
    <n v="54"/>
    <s v="Male"/>
    <x v="3"/>
    <x v="1"/>
    <n v="4764.6400000000003"/>
    <n v="55.67"/>
    <n v="7234.88"/>
    <n v="7179.21"/>
    <n v="128.96012214837435"/>
    <x v="2"/>
    <s v="2023-11-20"/>
    <x v="8"/>
    <x v="1"/>
    <x v="1"/>
    <s v="Senior"/>
    <s v="Profit"/>
  </r>
  <r>
    <n v="6864"/>
    <s v="Simran"/>
    <n v="46"/>
    <s v="Female"/>
    <x v="4"/>
    <x v="1"/>
    <n v="4266.7299999999996"/>
    <n v="1764.19"/>
    <n v="7234.41"/>
    <n v="5470.22"/>
    <n v="3.1006977706482863"/>
    <x v="4"/>
    <s v="2023-09-02"/>
    <x v="1"/>
    <x v="4"/>
    <x v="1"/>
    <s v="Senior"/>
    <s v="Profit"/>
  </r>
  <r>
    <n v="4113"/>
    <s v="Simran"/>
    <n v="41"/>
    <s v="Female"/>
    <x v="7"/>
    <x v="0"/>
    <n v="4216.03"/>
    <n v="879.98"/>
    <n v="7233.33"/>
    <n v="6353.35"/>
    <n v="7.2198799972726659"/>
    <x v="1"/>
    <s v="2023-10-05"/>
    <x v="10"/>
    <x v="1"/>
    <x v="1"/>
    <s v="Senior"/>
    <s v="Profit"/>
  </r>
  <r>
    <n v="4665"/>
    <s v="Rahul"/>
    <n v="57"/>
    <s v="Female"/>
    <x v="6"/>
    <x v="3"/>
    <n v="4052.49"/>
    <n v="661.75"/>
    <n v="7231.59"/>
    <n v="6569.84"/>
    <n v="9.9279788439743104"/>
    <x v="0"/>
    <s v="2023-08-03"/>
    <x v="4"/>
    <x v="1"/>
    <x v="1"/>
    <s v="Senior"/>
    <s v="Profit"/>
  </r>
  <r>
    <n v="166"/>
    <s v="Karan"/>
    <n v="47"/>
    <s v="Female"/>
    <x v="0"/>
    <x v="0"/>
    <n v="4575.6099999999997"/>
    <n v="726.04"/>
    <n v="7231.29"/>
    <n v="6505.25"/>
    <n v="8.9599057903145845"/>
    <x v="0"/>
    <s v="2023-07-21"/>
    <x v="7"/>
    <x v="4"/>
    <x v="0"/>
    <s v="Senior"/>
    <s v="Profit"/>
  </r>
  <r>
    <n v="3660"/>
    <s v="Arjun"/>
    <n v="26"/>
    <s v="Female"/>
    <x v="0"/>
    <x v="4"/>
    <n v="4441.09"/>
    <n v="1512.98"/>
    <n v="7231.15"/>
    <n v="5718.17"/>
    <n v="3.7794088487620456"/>
    <x v="4"/>
    <s v="2023-02-25"/>
    <x v="2"/>
    <x v="2"/>
    <x v="1"/>
    <s v="Adult"/>
    <s v="Profit"/>
  </r>
  <r>
    <n v="3556"/>
    <s v="Amit"/>
    <n v="40"/>
    <s v="Male"/>
    <x v="3"/>
    <x v="4"/>
    <n v="4268.1099999999997"/>
    <n v="1424.89"/>
    <n v="7230.94"/>
    <n v="5806.05"/>
    <n v="4.0747355936247711"/>
    <x v="3"/>
    <s v="2023-09-06"/>
    <x v="1"/>
    <x v="0"/>
    <x v="1"/>
    <s v="Adult"/>
    <s v="Profit"/>
  </r>
  <r>
    <n v="4700"/>
    <s v="Raj"/>
    <n v="32"/>
    <s v="Male"/>
    <x v="5"/>
    <x v="0"/>
    <n v="4593.83"/>
    <n v="573.78"/>
    <n v="7230.45"/>
    <n v="6656.67"/>
    <n v="11.601432604831121"/>
    <x v="2"/>
    <s v="2023-12-07"/>
    <x v="6"/>
    <x v="3"/>
    <x v="1"/>
    <s v="Adult"/>
    <s v="Profit"/>
  </r>
  <r>
    <n v="865"/>
    <s v="Raj"/>
    <n v="36"/>
    <s v="Female"/>
    <x v="3"/>
    <x v="3"/>
    <n v="4166.91"/>
    <n v="384.82"/>
    <n v="7228.16"/>
    <n v="6843.34"/>
    <n v="17.783223325190999"/>
    <x v="0"/>
    <s v="2023-01-06"/>
    <x v="5"/>
    <x v="3"/>
    <x v="1"/>
    <s v="Adult"/>
    <s v="Profit"/>
  </r>
  <r>
    <n v="3512"/>
    <s v="Rahul"/>
    <n v="31"/>
    <s v="Female"/>
    <x v="0"/>
    <x v="0"/>
    <n v="4625.7299999999996"/>
    <n v="1989.18"/>
    <n v="7227.02"/>
    <n v="5237.84"/>
    <n v="2.6331654249489738"/>
    <x v="2"/>
    <s v="2023-06-27"/>
    <x v="3"/>
    <x v="2"/>
    <x v="0"/>
    <s v="Adult"/>
    <s v="Profit"/>
  </r>
  <r>
    <n v="6599"/>
    <s v="Sneha"/>
    <n v="35"/>
    <s v="Female"/>
    <x v="0"/>
    <x v="3"/>
    <n v="4130.1000000000004"/>
    <n v="89.09"/>
    <n v="7222.4"/>
    <n v="7133.31"/>
    <n v="80.068582332472786"/>
    <x v="2"/>
    <s v="2023-09-01"/>
    <x v="1"/>
    <x v="2"/>
    <x v="0"/>
    <s v="Adult"/>
    <s v="Profit"/>
  </r>
  <r>
    <n v="9058"/>
    <s v="Neha"/>
    <n v="22"/>
    <s v="Male"/>
    <x v="5"/>
    <x v="2"/>
    <n v="4533.55"/>
    <n v="423.72"/>
    <n v="7222.09"/>
    <n v="6798.37"/>
    <n v="16.044486925328044"/>
    <x v="0"/>
    <s v="2023-02-08"/>
    <x v="2"/>
    <x v="0"/>
    <x v="1"/>
    <s v="Young"/>
    <s v="Profit"/>
  </r>
  <r>
    <n v="8030"/>
    <s v="Priya"/>
    <n v="18"/>
    <s v="Male"/>
    <x v="0"/>
    <x v="1"/>
    <n v="4994.0200000000004"/>
    <n v="475.58"/>
    <n v="7221.34"/>
    <n v="6745.76"/>
    <n v="14.184280247277011"/>
    <x v="0"/>
    <s v="2023-12-19"/>
    <x v="6"/>
    <x v="3"/>
    <x v="0"/>
    <s v="Young"/>
    <s v="Profit"/>
  </r>
  <r>
    <n v="4749"/>
    <s v="Arjun"/>
    <n v="52"/>
    <s v="Female"/>
    <x v="2"/>
    <x v="1"/>
    <n v="4859.17"/>
    <n v="1684.1"/>
    <n v="7220.14"/>
    <n v="5536.04"/>
    <n v="3.2872394750905531"/>
    <x v="1"/>
    <s v="2023-06-11"/>
    <x v="3"/>
    <x v="0"/>
    <x v="1"/>
    <s v="Senior"/>
    <s v="Profit"/>
  </r>
  <r>
    <n v="5258"/>
    <s v="Neha"/>
    <n v="45"/>
    <s v="Female"/>
    <x v="7"/>
    <x v="3"/>
    <n v="4440.8500000000004"/>
    <n v="1192.1600000000001"/>
    <n v="7219.92"/>
    <n v="6027.76"/>
    <n v="5.0561669574553747"/>
    <x v="1"/>
    <s v="2023-10-27"/>
    <x v="10"/>
    <x v="3"/>
    <x v="0"/>
    <s v="Senior"/>
    <s v="Profit"/>
  </r>
  <r>
    <n v="7320"/>
    <s v="Arjun"/>
    <n v="51"/>
    <s v="Male"/>
    <x v="4"/>
    <x v="4"/>
    <n v="4077.55"/>
    <n v="1120.55"/>
    <n v="7216.11"/>
    <n v="6095.56"/>
    <n v="5.4397929588148681"/>
    <x v="1"/>
    <s v="2023-11-19"/>
    <x v="8"/>
    <x v="0"/>
    <x v="1"/>
    <s v="Senior"/>
    <s v="Profit"/>
  </r>
  <r>
    <n v="8840"/>
    <s v="Priya"/>
    <n v="22"/>
    <s v="Female"/>
    <x v="3"/>
    <x v="2"/>
    <n v="4417.4799999999996"/>
    <n v="209.88"/>
    <n v="7215.45"/>
    <n v="7005.57"/>
    <n v="33.378930817610062"/>
    <x v="2"/>
    <s v="2023-12-20"/>
    <x v="6"/>
    <x v="4"/>
    <x v="1"/>
    <s v="Young"/>
    <s v="Profit"/>
  </r>
  <r>
    <n v="4076"/>
    <s v="Raj"/>
    <n v="52"/>
    <s v="Female"/>
    <x v="7"/>
    <x v="0"/>
    <n v="4631.25"/>
    <n v="1018.61"/>
    <n v="7215.37"/>
    <n v="6196.76"/>
    <n v="6.0835452233926626"/>
    <x v="1"/>
    <s v="2023-06-01"/>
    <x v="3"/>
    <x v="4"/>
    <x v="0"/>
    <s v="Senior"/>
    <s v="Profit"/>
  </r>
  <r>
    <n v="6657"/>
    <s v="Neha"/>
    <n v="41"/>
    <s v="Male"/>
    <x v="2"/>
    <x v="3"/>
    <n v="4339.91"/>
    <n v="660.54"/>
    <n v="7213.53"/>
    <n v="6552.99"/>
    <n v="9.9206558270505951"/>
    <x v="1"/>
    <s v="2023-04-23"/>
    <x v="9"/>
    <x v="2"/>
    <x v="0"/>
    <s v="Senior"/>
    <s v="Profit"/>
  </r>
  <r>
    <n v="8038"/>
    <s v="Pooja"/>
    <n v="23"/>
    <s v="Male"/>
    <x v="3"/>
    <x v="0"/>
    <n v="4864.67"/>
    <n v="1531.74"/>
    <n v="7211.87"/>
    <n v="5680.13"/>
    <n v="3.7082860015407313"/>
    <x v="0"/>
    <s v="2023-02-16"/>
    <x v="2"/>
    <x v="4"/>
    <x v="0"/>
    <s v="Young"/>
    <s v="Profit"/>
  </r>
  <r>
    <n v="9143"/>
    <s v="Priya"/>
    <n v="42"/>
    <s v="Male"/>
    <x v="1"/>
    <x v="1"/>
    <n v="4393.92"/>
    <n v="265.02"/>
    <n v="7209.2"/>
    <n v="6944.18"/>
    <n v="26.202475284884162"/>
    <x v="2"/>
    <s v="2023-04-09"/>
    <x v="9"/>
    <x v="3"/>
    <x v="1"/>
    <s v="Senior"/>
    <s v="Profit"/>
  </r>
  <r>
    <n v="1680"/>
    <s v="Amit"/>
    <n v="55"/>
    <s v="Female"/>
    <x v="0"/>
    <x v="3"/>
    <n v="4226.83"/>
    <n v="79.05"/>
    <n v="7206.48"/>
    <n v="7127.43"/>
    <n v="90.16356736242885"/>
    <x v="1"/>
    <s v="2023-05-23"/>
    <x v="0"/>
    <x v="3"/>
    <x v="1"/>
    <s v="Senior"/>
    <s v="Profit"/>
  </r>
  <r>
    <n v="6167"/>
    <s v="Amit"/>
    <n v="31"/>
    <s v="Male"/>
    <x v="5"/>
    <x v="1"/>
    <n v="4347.42"/>
    <n v="1807.22"/>
    <n v="7204.93"/>
    <n v="5397.71"/>
    <n v="2.9867476012881662"/>
    <x v="4"/>
    <s v="2023-09-02"/>
    <x v="1"/>
    <x v="3"/>
    <x v="0"/>
    <s v="Adult"/>
    <s v="Profit"/>
  </r>
  <r>
    <n v="6668"/>
    <s v="Neha"/>
    <n v="52"/>
    <s v="Male"/>
    <x v="3"/>
    <x v="0"/>
    <n v="4532.9799999999996"/>
    <n v="1243.31"/>
    <n v="7204.92"/>
    <n v="5961.61"/>
    <n v="4.7949505754799686"/>
    <x v="0"/>
    <s v="2023-12-06"/>
    <x v="6"/>
    <x v="2"/>
    <x v="0"/>
    <s v="Senior"/>
    <s v="Profit"/>
  </r>
  <r>
    <n v="2145"/>
    <s v="Arjun"/>
    <n v="39"/>
    <s v="Male"/>
    <x v="2"/>
    <x v="1"/>
    <n v="4863.1099999999997"/>
    <n v="1881.99"/>
    <n v="7202.13"/>
    <n v="5320.14"/>
    <n v="2.8268694307621192"/>
    <x v="4"/>
    <s v="2023-09-21"/>
    <x v="1"/>
    <x v="2"/>
    <x v="1"/>
    <s v="Adult"/>
    <s v="Profit"/>
  </r>
  <r>
    <n v="5547"/>
    <s v="Arjun"/>
    <n v="23"/>
    <s v="Female"/>
    <x v="3"/>
    <x v="0"/>
    <n v="4697.1400000000003"/>
    <n v="137.22"/>
    <n v="7201.19"/>
    <n v="7063.97"/>
    <n v="51.479157557207408"/>
    <x v="4"/>
    <s v="2023-10-26"/>
    <x v="10"/>
    <x v="3"/>
    <x v="1"/>
    <s v="Young"/>
    <s v="Profit"/>
  </r>
  <r>
    <n v="9430"/>
    <s v="Sneha"/>
    <n v="52"/>
    <s v="Female"/>
    <x v="3"/>
    <x v="1"/>
    <n v="4767.87"/>
    <n v="900.72"/>
    <n v="7199.97"/>
    <n v="6299.25"/>
    <n v="6.9935718092192909"/>
    <x v="4"/>
    <s v="2023-01-22"/>
    <x v="5"/>
    <x v="0"/>
    <x v="0"/>
    <s v="Senior"/>
    <s v="Profit"/>
  </r>
  <r>
    <n v="2753"/>
    <s v="Simran"/>
    <n v="28"/>
    <s v="Female"/>
    <x v="4"/>
    <x v="3"/>
    <n v="4427"/>
    <n v="1814.79"/>
    <n v="7198.44"/>
    <n v="5383.65"/>
    <n v="2.9665415833236901"/>
    <x v="2"/>
    <s v="2023-07-24"/>
    <x v="7"/>
    <x v="2"/>
    <x v="1"/>
    <s v="Adult"/>
    <s v="Profit"/>
  </r>
  <r>
    <n v="9023"/>
    <s v="Amit"/>
    <n v="34"/>
    <s v="Female"/>
    <x v="1"/>
    <x v="2"/>
    <n v="4326.66"/>
    <n v="618.16999999999996"/>
    <n v="7197.22"/>
    <n v="6579.05"/>
    <n v="10.642784347347819"/>
    <x v="1"/>
    <s v="2023-06-10"/>
    <x v="3"/>
    <x v="0"/>
    <x v="0"/>
    <s v="Adult"/>
    <s v="Profit"/>
  </r>
  <r>
    <n v="8724"/>
    <s v="Pooja"/>
    <n v="28"/>
    <s v="Male"/>
    <x v="6"/>
    <x v="2"/>
    <n v="4315.8599999999997"/>
    <n v="511.45"/>
    <n v="7196.05"/>
    <n v="6684.6"/>
    <n v="13.069899305895005"/>
    <x v="0"/>
    <s v="2023-05-09"/>
    <x v="0"/>
    <x v="0"/>
    <x v="1"/>
    <s v="Adult"/>
    <s v="Profit"/>
  </r>
  <r>
    <n v="5615"/>
    <s v="Priya"/>
    <n v="45"/>
    <s v="Female"/>
    <x v="4"/>
    <x v="1"/>
    <n v="4261.0200000000004"/>
    <n v="928.72"/>
    <n v="7195.47"/>
    <n v="6266.75"/>
    <n v="6.7477280558187607"/>
    <x v="0"/>
    <s v="2023-11-18"/>
    <x v="8"/>
    <x v="3"/>
    <x v="0"/>
    <s v="Senior"/>
    <s v="Profit"/>
  </r>
  <r>
    <n v="2465"/>
    <s v="Amit"/>
    <n v="22"/>
    <s v="Male"/>
    <x v="5"/>
    <x v="2"/>
    <n v="4250.3"/>
    <n v="1332.92"/>
    <n v="7193.6"/>
    <n v="5860.68"/>
    <n v="4.3968730306394983"/>
    <x v="4"/>
    <s v="2023-12-20"/>
    <x v="6"/>
    <x v="4"/>
    <x v="0"/>
    <s v="Young"/>
    <s v="Profit"/>
  </r>
  <r>
    <n v="5067"/>
    <s v="Priya"/>
    <n v="42"/>
    <s v="Female"/>
    <x v="1"/>
    <x v="2"/>
    <n v="4523.71"/>
    <n v="1729.89"/>
    <n v="7192.84"/>
    <n v="5462.95"/>
    <n v="3.1579753625953093"/>
    <x v="4"/>
    <s v="2023-01-26"/>
    <x v="5"/>
    <x v="1"/>
    <x v="1"/>
    <s v="Senior"/>
    <s v="Profit"/>
  </r>
  <r>
    <n v="9525"/>
    <s v="Priya"/>
    <n v="22"/>
    <s v="Male"/>
    <x v="0"/>
    <x v="2"/>
    <n v="4784.97"/>
    <n v="503.28"/>
    <n v="7192.33"/>
    <n v="6689.05"/>
    <n v="13.290911619774281"/>
    <x v="3"/>
    <s v="2023-08-14"/>
    <x v="4"/>
    <x v="2"/>
    <x v="0"/>
    <s v="Young"/>
    <s v="Profit"/>
  </r>
  <r>
    <n v="3596"/>
    <s v="Karan"/>
    <n v="21"/>
    <s v="Male"/>
    <x v="3"/>
    <x v="2"/>
    <n v="4638.0200000000004"/>
    <n v="1598.67"/>
    <n v="7191.06"/>
    <n v="5592.39"/>
    <n v="3.4981515885079473"/>
    <x v="0"/>
    <s v="2023-10-15"/>
    <x v="10"/>
    <x v="0"/>
    <x v="1"/>
    <s v="Young"/>
    <s v="Profit"/>
  </r>
  <r>
    <n v="7196"/>
    <s v="Arjun"/>
    <n v="31"/>
    <s v="Female"/>
    <x v="6"/>
    <x v="0"/>
    <n v="4122.8100000000004"/>
    <n v="1268.17"/>
    <n v="7187.44"/>
    <n v="5919.27"/>
    <n v="4.6675682282343853"/>
    <x v="1"/>
    <s v="2023-12-08"/>
    <x v="6"/>
    <x v="4"/>
    <x v="0"/>
    <s v="Adult"/>
    <s v="Profit"/>
  </r>
  <r>
    <n v="5082"/>
    <s v="Sneha"/>
    <n v="36"/>
    <s v="Male"/>
    <x v="6"/>
    <x v="1"/>
    <n v="4826.21"/>
    <n v="1185.3900000000001"/>
    <n v="7184.84"/>
    <n v="5999.45"/>
    <n v="5.0611613055618818"/>
    <x v="1"/>
    <s v="2023-04-20"/>
    <x v="9"/>
    <x v="1"/>
    <x v="0"/>
    <s v="Adult"/>
    <s v="Profit"/>
  </r>
  <r>
    <n v="2732"/>
    <s v="Rahul"/>
    <n v="28"/>
    <s v="Male"/>
    <x v="5"/>
    <x v="2"/>
    <n v="4002.66"/>
    <n v="270.8"/>
    <n v="7183.68"/>
    <n v="6912.88"/>
    <n v="25.527621861152141"/>
    <x v="0"/>
    <s v="2023-11-23"/>
    <x v="8"/>
    <x v="4"/>
    <x v="1"/>
    <s v="Adult"/>
    <s v="Profit"/>
  </r>
  <r>
    <n v="1399"/>
    <s v="Neha"/>
    <n v="31"/>
    <s v="Female"/>
    <x v="1"/>
    <x v="4"/>
    <n v="4427.3599999999997"/>
    <n v="1330.02"/>
    <n v="7183.06"/>
    <n v="5853.04"/>
    <n v="4.4007157787100946"/>
    <x v="0"/>
    <s v="2023-01-13"/>
    <x v="5"/>
    <x v="4"/>
    <x v="0"/>
    <s v="Adult"/>
    <s v="Profit"/>
  </r>
  <r>
    <n v="1501"/>
    <s v="Raj"/>
    <n v="19"/>
    <s v="Female"/>
    <x v="4"/>
    <x v="1"/>
    <n v="4950.76"/>
    <n v="1776.54"/>
    <n v="7182.15"/>
    <n v="5405.61"/>
    <n v="3.0427741565064674"/>
    <x v="0"/>
    <s v="2023-05-17"/>
    <x v="0"/>
    <x v="1"/>
    <x v="0"/>
    <s v="Young"/>
    <s v="Profit"/>
  </r>
  <r>
    <n v="193"/>
    <s v="Arjun"/>
    <n v="36"/>
    <s v="Male"/>
    <x v="6"/>
    <x v="4"/>
    <n v="4213.3"/>
    <n v="1113.74"/>
    <n v="7180.94"/>
    <n v="6067.2"/>
    <n v="5.4475909996947225"/>
    <x v="2"/>
    <s v="2023-10-28"/>
    <x v="10"/>
    <x v="4"/>
    <x v="1"/>
    <s v="Adult"/>
    <s v="Profit"/>
  </r>
  <r>
    <n v="7191"/>
    <s v="Neha"/>
    <n v="46"/>
    <s v="Female"/>
    <x v="5"/>
    <x v="2"/>
    <n v="4542.5600000000004"/>
    <n v="1808.8"/>
    <n v="7180.71"/>
    <n v="5371.91"/>
    <n v="2.969875055285272"/>
    <x v="1"/>
    <s v="2023-11-09"/>
    <x v="8"/>
    <x v="3"/>
    <x v="0"/>
    <s v="Senior"/>
    <s v="Profit"/>
  </r>
  <r>
    <n v="9096"/>
    <s v="Arjun"/>
    <n v="45"/>
    <s v="Female"/>
    <x v="0"/>
    <x v="4"/>
    <n v="4383.68"/>
    <n v="1175.18"/>
    <n v="7177.35"/>
    <n v="6002.17"/>
    <n v="5.1074473697646319"/>
    <x v="2"/>
    <s v="2023-01-05"/>
    <x v="5"/>
    <x v="2"/>
    <x v="0"/>
    <s v="Senior"/>
    <s v="Profit"/>
  </r>
  <r>
    <n v="8219"/>
    <s v="Amit"/>
    <n v="51"/>
    <s v="Male"/>
    <x v="4"/>
    <x v="0"/>
    <n v="4014.79"/>
    <n v="762.15"/>
    <n v="7174.08"/>
    <n v="6411.93"/>
    <n v="8.4129502066522353"/>
    <x v="3"/>
    <s v="2023-10-21"/>
    <x v="10"/>
    <x v="2"/>
    <x v="0"/>
    <s v="Senior"/>
    <s v="Profit"/>
  </r>
  <r>
    <n v="843"/>
    <s v="Neha"/>
    <n v="37"/>
    <s v="Female"/>
    <x v="6"/>
    <x v="0"/>
    <n v="4532.12"/>
    <n v="390.69"/>
    <n v="7170.68"/>
    <n v="6779.99"/>
    <n v="17.353886713250915"/>
    <x v="4"/>
    <s v="2023-02-08"/>
    <x v="2"/>
    <x v="3"/>
    <x v="1"/>
    <s v="Adult"/>
    <s v="Profit"/>
  </r>
  <r>
    <n v="4413"/>
    <s v="Simran"/>
    <n v="43"/>
    <s v="Male"/>
    <x v="4"/>
    <x v="2"/>
    <n v="4527.21"/>
    <n v="1111.08"/>
    <n v="7170.09"/>
    <n v="6059.01"/>
    <n v="5.4532616913273575"/>
    <x v="1"/>
    <s v="2023-06-24"/>
    <x v="3"/>
    <x v="0"/>
    <x v="1"/>
    <s v="Senior"/>
    <s v="Profit"/>
  </r>
  <r>
    <n v="3431"/>
    <s v="Neha"/>
    <n v="29"/>
    <s v="Female"/>
    <x v="5"/>
    <x v="1"/>
    <n v="4105.8599999999997"/>
    <n v="184.66"/>
    <n v="7168"/>
    <n v="6983.34"/>
    <n v="37.817285822592872"/>
    <x v="2"/>
    <s v="2023-06-09"/>
    <x v="3"/>
    <x v="2"/>
    <x v="1"/>
    <s v="Adult"/>
    <s v="Profit"/>
  </r>
  <r>
    <n v="6185"/>
    <s v="Simran"/>
    <n v="35"/>
    <s v="Female"/>
    <x v="1"/>
    <x v="4"/>
    <n v="4430.12"/>
    <n v="1115.4100000000001"/>
    <n v="7167.96"/>
    <n v="6052.55"/>
    <n v="5.4263006428129561"/>
    <x v="2"/>
    <s v="2023-09-14"/>
    <x v="1"/>
    <x v="1"/>
    <x v="0"/>
    <s v="Adult"/>
    <s v="Profit"/>
  </r>
  <r>
    <n v="7802"/>
    <s v="Pooja"/>
    <n v="36"/>
    <s v="Male"/>
    <x v="6"/>
    <x v="4"/>
    <n v="4763.53"/>
    <n v="1595.48"/>
    <n v="7167.2"/>
    <n v="5571.72"/>
    <n v="3.4921904379873143"/>
    <x v="0"/>
    <s v="2023-12-15"/>
    <x v="6"/>
    <x v="2"/>
    <x v="0"/>
    <s v="Adult"/>
    <s v="Profit"/>
  </r>
  <r>
    <n v="6242"/>
    <s v="Pooja"/>
    <n v="53"/>
    <s v="Male"/>
    <x v="7"/>
    <x v="2"/>
    <n v="4221.96"/>
    <n v="1365.32"/>
    <n v="7164.89"/>
    <n v="5799.57"/>
    <n v="4.2477734157560132"/>
    <x v="1"/>
    <s v="2023-01-10"/>
    <x v="5"/>
    <x v="4"/>
    <x v="0"/>
    <s v="Senior"/>
    <s v="Profit"/>
  </r>
  <r>
    <n v="5271"/>
    <s v="Amit"/>
    <n v="22"/>
    <s v="Male"/>
    <x v="4"/>
    <x v="0"/>
    <n v="4824.07"/>
    <n v="1751.91"/>
    <n v="7161.97"/>
    <n v="5410.06"/>
    <n v="3.0880924248391755"/>
    <x v="4"/>
    <s v="2023-10-18"/>
    <x v="10"/>
    <x v="3"/>
    <x v="1"/>
    <s v="Young"/>
    <s v="Profit"/>
  </r>
  <r>
    <n v="9345"/>
    <s v="Arjun"/>
    <n v="28"/>
    <s v="Female"/>
    <x v="4"/>
    <x v="1"/>
    <n v="4330.21"/>
    <n v="152.04"/>
    <n v="7161.95"/>
    <n v="7009.91"/>
    <n v="46.105695869508025"/>
    <x v="3"/>
    <s v="2023-04-25"/>
    <x v="9"/>
    <x v="3"/>
    <x v="1"/>
    <s v="Adult"/>
    <s v="Profit"/>
  </r>
  <r>
    <n v="8245"/>
    <s v="Priya"/>
    <n v="55"/>
    <s v="Female"/>
    <x v="6"/>
    <x v="4"/>
    <n v="4193.3999999999996"/>
    <n v="294.54000000000002"/>
    <n v="7161.21"/>
    <n v="6866.67"/>
    <n v="23.313200244448971"/>
    <x v="2"/>
    <s v="2023-06-17"/>
    <x v="3"/>
    <x v="3"/>
    <x v="1"/>
    <s v="Senior"/>
    <s v="Profit"/>
  </r>
  <r>
    <n v="9602"/>
    <s v="Karan"/>
    <n v="60"/>
    <s v="Male"/>
    <x v="3"/>
    <x v="4"/>
    <n v="4513.88"/>
    <n v="1560.17"/>
    <n v="7159.22"/>
    <n v="5599.05"/>
    <n v="3.5887435343584353"/>
    <x v="4"/>
    <s v="2023-08-20"/>
    <x v="4"/>
    <x v="0"/>
    <x v="0"/>
    <s v="Senior"/>
    <s v="Profit"/>
  </r>
  <r>
    <n v="3148"/>
    <s v="Amit"/>
    <n v="57"/>
    <s v="Female"/>
    <x v="4"/>
    <x v="1"/>
    <n v="4216.87"/>
    <n v="714.72"/>
    <n v="7158.31"/>
    <n v="6443.59"/>
    <n v="9.01554454891426"/>
    <x v="0"/>
    <s v="2023-10-17"/>
    <x v="10"/>
    <x v="2"/>
    <x v="1"/>
    <s v="Senior"/>
    <s v="Profit"/>
  </r>
  <r>
    <n v="2899"/>
    <s v="Pooja"/>
    <n v="18"/>
    <s v="Male"/>
    <x v="4"/>
    <x v="0"/>
    <n v="4600.78"/>
    <n v="1633.51"/>
    <n v="7157.55"/>
    <n v="5524.04"/>
    <n v="3.3816995304589503"/>
    <x v="2"/>
    <s v="2023-03-30"/>
    <x v="11"/>
    <x v="1"/>
    <x v="1"/>
    <s v="Young"/>
    <s v="Profit"/>
  </r>
  <r>
    <n v="5473"/>
    <s v="Rahul"/>
    <n v="36"/>
    <s v="Female"/>
    <x v="0"/>
    <x v="4"/>
    <n v="4422.3100000000004"/>
    <n v="700.87"/>
    <n v="7156.26"/>
    <n v="6455.39"/>
    <n v="9.2105383309315574"/>
    <x v="3"/>
    <s v="2023-06-21"/>
    <x v="3"/>
    <x v="0"/>
    <x v="1"/>
    <s v="Adult"/>
    <s v="Profit"/>
  </r>
  <r>
    <n v="8555"/>
    <s v="Amit"/>
    <n v="32"/>
    <s v="Male"/>
    <x v="0"/>
    <x v="2"/>
    <n v="4446.62"/>
    <n v="1485.5"/>
    <n v="7156.24"/>
    <n v="5670.74"/>
    <n v="3.8173948165600806"/>
    <x v="1"/>
    <s v="2023-02-25"/>
    <x v="2"/>
    <x v="4"/>
    <x v="0"/>
    <s v="Adult"/>
    <s v="Profit"/>
  </r>
  <r>
    <n v="5514"/>
    <s v="Neha"/>
    <n v="32"/>
    <s v="Female"/>
    <x v="1"/>
    <x v="4"/>
    <n v="4134.3599999999997"/>
    <n v="1446.13"/>
    <n v="7155.56"/>
    <n v="5709.43"/>
    <n v="3.9480752076231043"/>
    <x v="2"/>
    <s v="2023-07-01"/>
    <x v="7"/>
    <x v="3"/>
    <x v="1"/>
    <s v="Adult"/>
    <s v="Profit"/>
  </r>
  <r>
    <n v="8467"/>
    <s v="Karan"/>
    <n v="38"/>
    <s v="Male"/>
    <x v="4"/>
    <x v="2"/>
    <n v="4507.45"/>
    <n v="795.9"/>
    <n v="7154.34"/>
    <n v="6358.44"/>
    <n v="7.9889935921598187"/>
    <x v="1"/>
    <s v="2023-12-07"/>
    <x v="6"/>
    <x v="1"/>
    <x v="0"/>
    <s v="Adult"/>
    <s v="Profit"/>
  </r>
  <r>
    <n v="3280"/>
    <s v="Sneha"/>
    <n v="23"/>
    <s v="Male"/>
    <x v="0"/>
    <x v="0"/>
    <n v="4135.45"/>
    <n v="1236.43"/>
    <n v="7153.46"/>
    <n v="5917.03"/>
    <n v="4.78557621539432"/>
    <x v="0"/>
    <s v="2023-02-17"/>
    <x v="2"/>
    <x v="0"/>
    <x v="1"/>
    <s v="Young"/>
    <s v="Profit"/>
  </r>
  <r>
    <n v="5546"/>
    <s v="Raj"/>
    <n v="35"/>
    <s v="Female"/>
    <x v="6"/>
    <x v="2"/>
    <n v="4129.97"/>
    <n v="790.6"/>
    <n v="7151.86"/>
    <n v="6361.26"/>
    <n v="8.0461168732608144"/>
    <x v="0"/>
    <s v="2023-02-23"/>
    <x v="2"/>
    <x v="2"/>
    <x v="0"/>
    <s v="Adult"/>
    <s v="Profit"/>
  </r>
  <r>
    <n v="2049"/>
    <s v="Priya"/>
    <n v="31"/>
    <s v="Male"/>
    <x v="3"/>
    <x v="1"/>
    <n v="4405.9799999999996"/>
    <n v="535.35"/>
    <n v="7151.74"/>
    <n v="6616.39"/>
    <n v="12.358998785841038"/>
    <x v="1"/>
    <s v="2023-04-19"/>
    <x v="9"/>
    <x v="0"/>
    <x v="1"/>
    <s v="Adult"/>
    <s v="Profit"/>
  </r>
  <r>
    <n v="206"/>
    <s v="Karan"/>
    <n v="38"/>
    <s v="Female"/>
    <x v="3"/>
    <x v="0"/>
    <n v="4241.3500000000004"/>
    <n v="506.87"/>
    <n v="7151.63"/>
    <n v="6644.76"/>
    <n v="13.109396886775702"/>
    <x v="3"/>
    <s v="2023-10-23"/>
    <x v="10"/>
    <x v="3"/>
    <x v="0"/>
    <s v="Adult"/>
    <s v="Profit"/>
  </r>
  <r>
    <n v="2036"/>
    <s v="Neha"/>
    <n v="40"/>
    <s v="Male"/>
    <x v="2"/>
    <x v="3"/>
    <n v="3983.9"/>
    <n v="1718.27"/>
    <n v="7149.87"/>
    <n v="5431.6"/>
    <n v="3.1610864415953257"/>
    <x v="0"/>
    <s v="2023-12-22"/>
    <x v="6"/>
    <x v="4"/>
    <x v="1"/>
    <s v="Adult"/>
    <s v="Profit"/>
  </r>
  <r>
    <n v="516"/>
    <s v="Sneha"/>
    <n v="49"/>
    <s v="Male"/>
    <x v="4"/>
    <x v="4"/>
    <n v="4923.21"/>
    <n v="508.05"/>
    <n v="7148.74"/>
    <n v="6640.69"/>
    <n v="13.070937899813009"/>
    <x v="0"/>
    <s v="2023-03-01"/>
    <x v="11"/>
    <x v="4"/>
    <x v="0"/>
    <s v="Senior"/>
    <s v="Profit"/>
  </r>
  <r>
    <n v="7139"/>
    <s v="Raj"/>
    <n v="38"/>
    <s v="Female"/>
    <x v="0"/>
    <x v="1"/>
    <n v="4690.68"/>
    <n v="1733.4"/>
    <n v="7144.97"/>
    <n v="5411.57"/>
    <n v="3.1219395407868924"/>
    <x v="3"/>
    <s v="2023-04-22"/>
    <x v="9"/>
    <x v="4"/>
    <x v="1"/>
    <s v="Adult"/>
    <s v="Profit"/>
  </r>
  <r>
    <n v="5411"/>
    <s v="Neha"/>
    <n v="26"/>
    <s v="Male"/>
    <x v="2"/>
    <x v="2"/>
    <n v="4234.58"/>
    <n v="169.74"/>
    <n v="7144.8"/>
    <n v="6975.06"/>
    <n v="41.092612230470131"/>
    <x v="2"/>
    <s v="2023-09-03"/>
    <x v="1"/>
    <x v="0"/>
    <x v="1"/>
    <s v="Adult"/>
    <s v="Profit"/>
  </r>
  <r>
    <n v="7447"/>
    <s v="Pooja"/>
    <n v="29"/>
    <s v="Female"/>
    <x v="3"/>
    <x v="0"/>
    <n v="4023.23"/>
    <n v="268.17"/>
    <n v="7142.86"/>
    <n v="6874.69"/>
    <n v="25.635566991087739"/>
    <x v="0"/>
    <s v="2023-02-24"/>
    <x v="2"/>
    <x v="4"/>
    <x v="0"/>
    <s v="Adult"/>
    <s v="Profit"/>
  </r>
  <r>
    <n v="9508"/>
    <s v="Arjun"/>
    <n v="25"/>
    <s v="Female"/>
    <x v="5"/>
    <x v="3"/>
    <n v="4475.87"/>
    <n v="1608.72"/>
    <n v="7142.45"/>
    <n v="5533.73"/>
    <n v="3.4398341538614545"/>
    <x v="1"/>
    <s v="2023-08-11"/>
    <x v="4"/>
    <x v="0"/>
    <x v="1"/>
    <s v="Young"/>
    <s v="Profit"/>
  </r>
  <r>
    <n v="7884"/>
    <s v="Amit"/>
    <n v="29"/>
    <s v="Female"/>
    <x v="3"/>
    <x v="2"/>
    <n v="4804.75"/>
    <n v="1915.09"/>
    <n v="7139.26"/>
    <n v="5224.17"/>
    <n v="2.7278979055814609"/>
    <x v="1"/>
    <s v="2023-10-28"/>
    <x v="10"/>
    <x v="4"/>
    <x v="1"/>
    <s v="Adult"/>
    <s v="Profit"/>
  </r>
  <r>
    <n v="1714"/>
    <s v="Pooja"/>
    <n v="40"/>
    <s v="Male"/>
    <x v="5"/>
    <x v="3"/>
    <n v="4965.72"/>
    <n v="1696.22"/>
    <n v="7137.43"/>
    <n v="5441.21"/>
    <n v="3.2078445013028971"/>
    <x v="1"/>
    <s v="2023-08-06"/>
    <x v="4"/>
    <x v="2"/>
    <x v="1"/>
    <s v="Adult"/>
    <s v="Profit"/>
  </r>
  <r>
    <n v="7915"/>
    <s v="Arjun"/>
    <n v="43"/>
    <s v="Male"/>
    <x v="2"/>
    <x v="1"/>
    <n v="4485"/>
    <n v="1644.03"/>
    <n v="7137.07"/>
    <n v="5493.04"/>
    <n v="3.3412042359324343"/>
    <x v="1"/>
    <s v="2023-01-24"/>
    <x v="5"/>
    <x v="3"/>
    <x v="1"/>
    <s v="Senior"/>
    <s v="Profit"/>
  </r>
  <r>
    <n v="5808"/>
    <s v="Sneha"/>
    <n v="37"/>
    <s v="Female"/>
    <x v="6"/>
    <x v="4"/>
    <n v="4225.5200000000004"/>
    <n v="563.30999999999995"/>
    <n v="7136.97"/>
    <n v="6573.66"/>
    <n v="11.669702295361347"/>
    <x v="1"/>
    <s v="2023-11-25"/>
    <x v="8"/>
    <x v="2"/>
    <x v="0"/>
    <s v="Adult"/>
    <s v="Profit"/>
  </r>
  <r>
    <n v="922"/>
    <s v="Amit"/>
    <n v="21"/>
    <s v="Male"/>
    <x v="5"/>
    <x v="4"/>
    <n v="4205.78"/>
    <n v="146.56"/>
    <n v="7136.95"/>
    <n v="6990.39"/>
    <n v="47.696438318777297"/>
    <x v="0"/>
    <s v="2023-03-05"/>
    <x v="11"/>
    <x v="1"/>
    <x v="1"/>
    <s v="Young"/>
    <s v="Profit"/>
  </r>
  <r>
    <n v="4391"/>
    <s v="Pooja"/>
    <n v="30"/>
    <s v="Male"/>
    <x v="6"/>
    <x v="2"/>
    <n v="4105.8"/>
    <n v="911.85"/>
    <n v="7135.69"/>
    <n v="6223.84"/>
    <n v="6.8255085814552832"/>
    <x v="4"/>
    <s v="2023-02-16"/>
    <x v="2"/>
    <x v="0"/>
    <x v="1"/>
    <s v="Adult"/>
    <s v="Profit"/>
  </r>
  <r>
    <n v="4059"/>
    <s v="Sneha"/>
    <n v="33"/>
    <s v="Male"/>
    <x v="1"/>
    <x v="4"/>
    <n v="4189.13"/>
    <n v="1981.4"/>
    <n v="7132.89"/>
    <n v="5151.49"/>
    <n v="2.5999242959523565"/>
    <x v="0"/>
    <s v="2023-09-08"/>
    <x v="1"/>
    <x v="3"/>
    <x v="0"/>
    <s v="Adult"/>
    <s v="Profit"/>
  </r>
  <r>
    <n v="394"/>
    <s v="Neha"/>
    <n v="45"/>
    <s v="Female"/>
    <x v="0"/>
    <x v="2"/>
    <n v="4345.45"/>
    <n v="595.03"/>
    <n v="7132.64"/>
    <n v="6537.61"/>
    <n v="10.987025864242138"/>
    <x v="4"/>
    <s v="2023-10-11"/>
    <x v="10"/>
    <x v="0"/>
    <x v="1"/>
    <s v="Senior"/>
    <s v="Profit"/>
  </r>
  <r>
    <n v="7905"/>
    <s v="Priya"/>
    <n v="41"/>
    <s v="Male"/>
    <x v="5"/>
    <x v="2"/>
    <n v="4089.33"/>
    <n v="953.79"/>
    <n v="7132.34"/>
    <n v="6178.55"/>
    <n v="6.4778934566309152"/>
    <x v="0"/>
    <s v="2023-11-23"/>
    <x v="8"/>
    <x v="0"/>
    <x v="0"/>
    <s v="Senior"/>
    <s v="Profit"/>
  </r>
  <r>
    <n v="4937"/>
    <s v="Amit"/>
    <n v="52"/>
    <s v="Male"/>
    <x v="6"/>
    <x v="2"/>
    <n v="4265.97"/>
    <n v="672.75"/>
    <n v="7132.15"/>
    <n v="6459.4"/>
    <n v="9.6014864362690453"/>
    <x v="0"/>
    <s v="2023-03-24"/>
    <x v="11"/>
    <x v="0"/>
    <x v="0"/>
    <s v="Senior"/>
    <s v="Profit"/>
  </r>
  <r>
    <n v="9077"/>
    <s v="Neha"/>
    <n v="27"/>
    <s v="Female"/>
    <x v="0"/>
    <x v="3"/>
    <n v="4704.33"/>
    <n v="1525.24"/>
    <n v="7131.38"/>
    <n v="5606.14"/>
    <n v="3.6755789252838897"/>
    <x v="4"/>
    <s v="2023-01-22"/>
    <x v="5"/>
    <x v="4"/>
    <x v="1"/>
    <s v="Adult"/>
    <s v="Profit"/>
  </r>
  <r>
    <n v="9591"/>
    <s v="Simran"/>
    <n v="48"/>
    <s v="Male"/>
    <x v="1"/>
    <x v="4"/>
    <n v="4395.03"/>
    <n v="1682.36"/>
    <n v="7128.77"/>
    <n v="5446.41"/>
    <n v="3.2373629900853564"/>
    <x v="4"/>
    <s v="2023-09-30"/>
    <x v="1"/>
    <x v="0"/>
    <x v="1"/>
    <s v="Senior"/>
    <s v="Profit"/>
  </r>
  <r>
    <n v="5478"/>
    <s v="Simran"/>
    <n v="37"/>
    <s v="Male"/>
    <x v="2"/>
    <x v="3"/>
    <n v="4423.49"/>
    <n v="1416.28"/>
    <n v="7127.95"/>
    <n v="5711.67"/>
    <n v="4.032867794503912"/>
    <x v="1"/>
    <s v="2023-06-20"/>
    <x v="3"/>
    <x v="0"/>
    <x v="0"/>
    <s v="Adult"/>
    <s v="Profit"/>
  </r>
  <r>
    <n v="9026"/>
    <s v="Rahul"/>
    <n v="60"/>
    <s v="Male"/>
    <x v="7"/>
    <x v="2"/>
    <n v="4873.17"/>
    <n v="933.21"/>
    <n v="7127.94"/>
    <n v="6194.73"/>
    <n v="6.6380878901854885"/>
    <x v="1"/>
    <s v="2023-10-20"/>
    <x v="10"/>
    <x v="0"/>
    <x v="1"/>
    <s v="Senior"/>
    <s v="Profit"/>
  </r>
  <r>
    <n v="5092"/>
    <s v="Neha"/>
    <n v="33"/>
    <s v="Female"/>
    <x v="5"/>
    <x v="2"/>
    <n v="4417.95"/>
    <n v="794.29"/>
    <n v="7126.18"/>
    <n v="6331.89"/>
    <n v="7.9717609437359158"/>
    <x v="4"/>
    <s v="2023-01-27"/>
    <x v="5"/>
    <x v="0"/>
    <x v="0"/>
    <s v="Adult"/>
    <s v="Profit"/>
  </r>
  <r>
    <n v="7917"/>
    <s v="Arjun"/>
    <n v="24"/>
    <s v="Female"/>
    <x v="5"/>
    <x v="2"/>
    <n v="4076.33"/>
    <n v="804.07"/>
    <n v="7126.15"/>
    <n v="6322.08"/>
    <n v="7.8625990274478585"/>
    <x v="1"/>
    <s v="2023-04-25"/>
    <x v="9"/>
    <x v="1"/>
    <x v="1"/>
    <s v="Young"/>
    <s v="Profit"/>
  </r>
  <r>
    <n v="7203"/>
    <s v="Priya"/>
    <n v="47"/>
    <s v="Female"/>
    <x v="3"/>
    <x v="3"/>
    <n v="4848.63"/>
    <n v="930.11"/>
    <n v="7125.87"/>
    <n v="6195.76"/>
    <n v="6.6613196288611025"/>
    <x v="0"/>
    <s v="2023-03-23"/>
    <x v="11"/>
    <x v="0"/>
    <x v="1"/>
    <s v="Senior"/>
    <s v="Profit"/>
  </r>
  <r>
    <n v="172"/>
    <s v="Neha"/>
    <n v="54"/>
    <s v="Female"/>
    <x v="6"/>
    <x v="1"/>
    <n v="4127.87"/>
    <n v="999.43"/>
    <n v="7125.85"/>
    <n v="6126.42"/>
    <n v="6.1299140510090755"/>
    <x v="4"/>
    <s v="2023-06-30"/>
    <x v="3"/>
    <x v="3"/>
    <x v="0"/>
    <s v="Senior"/>
    <s v="Profit"/>
  </r>
  <r>
    <n v="6622"/>
    <s v="Karan"/>
    <n v="36"/>
    <s v="Male"/>
    <x v="1"/>
    <x v="4"/>
    <n v="4583.33"/>
    <n v="237.5"/>
    <n v="7124.8"/>
    <n v="6887.3"/>
    <n v="28.999157894736843"/>
    <x v="2"/>
    <s v="2023-08-06"/>
    <x v="4"/>
    <x v="3"/>
    <x v="1"/>
    <s v="Adult"/>
    <s v="Profit"/>
  </r>
  <r>
    <n v="9139"/>
    <s v="Sneha"/>
    <n v="19"/>
    <s v="Male"/>
    <x v="6"/>
    <x v="4"/>
    <n v="4083.52"/>
    <n v="1126.33"/>
    <n v="7121.24"/>
    <n v="5994.91"/>
    <n v="5.3225164916143584"/>
    <x v="2"/>
    <s v="2023-11-05"/>
    <x v="8"/>
    <x v="4"/>
    <x v="0"/>
    <s v="Young"/>
    <s v="Profit"/>
  </r>
  <r>
    <n v="6732"/>
    <s v="Simran"/>
    <n v="21"/>
    <s v="Male"/>
    <x v="4"/>
    <x v="3"/>
    <n v="4587.0600000000004"/>
    <n v="1531.67"/>
    <n v="7120.86"/>
    <n v="5589.19"/>
    <n v="3.6490823741406433"/>
    <x v="2"/>
    <s v="2023-02-06"/>
    <x v="2"/>
    <x v="3"/>
    <x v="1"/>
    <s v="Young"/>
    <s v="Profit"/>
  </r>
  <r>
    <n v="63"/>
    <s v="Neha"/>
    <n v="60"/>
    <s v="Male"/>
    <x v="6"/>
    <x v="2"/>
    <n v="4116.08"/>
    <n v="169.27"/>
    <n v="7118.65"/>
    <n v="6949.38"/>
    <n v="41.055000886158204"/>
    <x v="3"/>
    <s v="2023-02-13"/>
    <x v="2"/>
    <x v="4"/>
    <x v="1"/>
    <s v="Senior"/>
    <s v="Profit"/>
  </r>
  <r>
    <n v="3019"/>
    <s v="Simran"/>
    <n v="36"/>
    <s v="Male"/>
    <x v="2"/>
    <x v="4"/>
    <n v="4113.0600000000004"/>
    <n v="381.6"/>
    <n v="7116.73"/>
    <n v="6735.13"/>
    <n v="17.649711740041926"/>
    <x v="0"/>
    <s v="2023-04-28"/>
    <x v="9"/>
    <x v="0"/>
    <x v="1"/>
    <s v="Adult"/>
    <s v="Profit"/>
  </r>
  <r>
    <n v="9145"/>
    <s v="Priya"/>
    <n v="49"/>
    <s v="Female"/>
    <x v="5"/>
    <x v="4"/>
    <n v="4329.58"/>
    <n v="1589.63"/>
    <n v="7116.37"/>
    <n v="5526.74"/>
    <n v="3.4767461610563459"/>
    <x v="1"/>
    <s v="2023-08-28"/>
    <x v="4"/>
    <x v="4"/>
    <x v="0"/>
    <s v="Senior"/>
    <s v="Profit"/>
  </r>
  <r>
    <n v="1300"/>
    <s v="Raj"/>
    <n v="42"/>
    <s v="Male"/>
    <x v="5"/>
    <x v="0"/>
    <n v="4634.21"/>
    <n v="1365.97"/>
    <n v="7116.22"/>
    <n v="5750.25"/>
    <n v="4.2096458926623574"/>
    <x v="3"/>
    <s v="2023-12-20"/>
    <x v="6"/>
    <x v="0"/>
    <x v="0"/>
    <s v="Senior"/>
    <s v="Profit"/>
  </r>
  <r>
    <n v="7070"/>
    <s v="Pooja"/>
    <n v="56"/>
    <s v="Female"/>
    <x v="6"/>
    <x v="0"/>
    <n v="4674.6400000000003"/>
    <n v="1452.03"/>
    <n v="7115.51"/>
    <n v="5663.48"/>
    <n v="3.9003877330358185"/>
    <x v="0"/>
    <s v="2023-08-06"/>
    <x v="4"/>
    <x v="0"/>
    <x v="1"/>
    <s v="Senior"/>
    <s v="Profit"/>
  </r>
  <r>
    <n v="6824"/>
    <s v="Amit"/>
    <n v="44"/>
    <s v="Female"/>
    <x v="7"/>
    <x v="1"/>
    <n v="4840.4399999999996"/>
    <n v="1754.7"/>
    <n v="7115.46"/>
    <n v="5360.76"/>
    <n v="3.0550863395452215"/>
    <x v="2"/>
    <s v="2023-08-15"/>
    <x v="4"/>
    <x v="0"/>
    <x v="0"/>
    <s v="Senior"/>
    <s v="Profit"/>
  </r>
  <r>
    <n v="990"/>
    <s v="Amit"/>
    <n v="23"/>
    <s v="Female"/>
    <x v="1"/>
    <x v="0"/>
    <n v="4253.0200000000004"/>
    <n v="1041.49"/>
    <n v="7112.86"/>
    <n v="6071.37"/>
    <n v="5.8295038838587026"/>
    <x v="3"/>
    <s v="2023-05-20"/>
    <x v="0"/>
    <x v="0"/>
    <x v="1"/>
    <s v="Young"/>
    <s v="Profit"/>
  </r>
  <r>
    <n v="2544"/>
    <s v="Rahul"/>
    <n v="34"/>
    <s v="Male"/>
    <x v="4"/>
    <x v="1"/>
    <n v="4515.28"/>
    <n v="1035.99"/>
    <n v="7111.82"/>
    <n v="6075.83"/>
    <n v="5.8647573818280101"/>
    <x v="3"/>
    <s v="2023-04-23"/>
    <x v="9"/>
    <x v="4"/>
    <x v="0"/>
    <s v="Adult"/>
    <s v="Profit"/>
  </r>
  <r>
    <n v="9089"/>
    <s v="Amit"/>
    <n v="24"/>
    <s v="Male"/>
    <x v="3"/>
    <x v="4"/>
    <n v="4710.2299999999996"/>
    <n v="132.74"/>
    <n v="7111.22"/>
    <n v="6978.48"/>
    <n v="52.572547837878552"/>
    <x v="0"/>
    <s v="2023-08-03"/>
    <x v="4"/>
    <x v="2"/>
    <x v="1"/>
    <s v="Young"/>
    <s v="Profit"/>
  </r>
  <r>
    <n v="8636"/>
    <s v="Karan"/>
    <n v="47"/>
    <s v="Male"/>
    <x v="7"/>
    <x v="3"/>
    <n v="4136.55"/>
    <n v="607.1"/>
    <n v="7110.76"/>
    <n v="6503.66"/>
    <n v="10.71266677647834"/>
    <x v="3"/>
    <s v="2023-04-20"/>
    <x v="9"/>
    <x v="2"/>
    <x v="0"/>
    <s v="Senior"/>
    <s v="Profit"/>
  </r>
  <r>
    <n v="2511"/>
    <s v="Priya"/>
    <n v="42"/>
    <s v="Female"/>
    <x v="5"/>
    <x v="4"/>
    <n v="4838.76"/>
    <n v="262.39"/>
    <n v="7110.56"/>
    <n v="6848.17"/>
    <n v="26.099203475742218"/>
    <x v="3"/>
    <s v="2023-07-11"/>
    <x v="7"/>
    <x v="4"/>
    <x v="0"/>
    <s v="Senior"/>
    <s v="Profit"/>
  </r>
  <r>
    <n v="4346"/>
    <s v="Karan"/>
    <n v="31"/>
    <s v="Male"/>
    <x v="5"/>
    <x v="1"/>
    <n v="4630.51"/>
    <n v="1979.1"/>
    <n v="7107.54"/>
    <n v="5128.4399999999996"/>
    <n v="2.5912990753372744"/>
    <x v="1"/>
    <s v="2023-08-09"/>
    <x v="4"/>
    <x v="0"/>
    <x v="0"/>
    <s v="Adult"/>
    <s v="Profit"/>
  </r>
  <r>
    <n v="6480"/>
    <s v="Raj"/>
    <n v="44"/>
    <s v="Female"/>
    <x v="5"/>
    <x v="1"/>
    <n v="4127.84"/>
    <n v="1651.59"/>
    <n v="7106.73"/>
    <n v="5455.14"/>
    <n v="3.3029625996766754"/>
    <x v="0"/>
    <s v="2023-10-10"/>
    <x v="10"/>
    <x v="2"/>
    <x v="1"/>
    <s v="Senior"/>
    <s v="Profit"/>
  </r>
  <r>
    <n v="9681"/>
    <s v="Simran"/>
    <n v="45"/>
    <s v="Male"/>
    <x v="0"/>
    <x v="4"/>
    <n v="4776.8100000000004"/>
    <n v="83.4"/>
    <n v="7106.26"/>
    <n v="7022.86"/>
    <n v="84.206954436450829"/>
    <x v="2"/>
    <s v="2023-04-07"/>
    <x v="9"/>
    <x v="0"/>
    <x v="1"/>
    <s v="Senior"/>
    <s v="Profit"/>
  </r>
  <r>
    <n v="1875"/>
    <s v="Raj"/>
    <n v="31"/>
    <s v="Female"/>
    <x v="7"/>
    <x v="2"/>
    <n v="4203.38"/>
    <n v="860.96"/>
    <n v="7106.22"/>
    <n v="6245.26"/>
    <n v="7.2538329306820293"/>
    <x v="0"/>
    <s v="2023-11-06"/>
    <x v="8"/>
    <x v="0"/>
    <x v="1"/>
    <s v="Adult"/>
    <s v="Profit"/>
  </r>
  <r>
    <n v="1021"/>
    <s v="Sneha"/>
    <n v="26"/>
    <s v="Female"/>
    <x v="4"/>
    <x v="4"/>
    <n v="4256.22"/>
    <n v="286.47000000000003"/>
    <n v="7105.86"/>
    <n v="6819.39"/>
    <n v="23.804901036757773"/>
    <x v="3"/>
    <s v="2023-10-31"/>
    <x v="10"/>
    <x v="2"/>
    <x v="1"/>
    <s v="Adult"/>
    <s v="Profit"/>
  </r>
  <r>
    <n v="9199"/>
    <s v="Arjun"/>
    <n v="34"/>
    <s v="Male"/>
    <x v="1"/>
    <x v="3"/>
    <n v="4115.7299999999996"/>
    <n v="859.58"/>
    <n v="7101.05"/>
    <n v="6241.47"/>
    <n v="7.2610693594546172"/>
    <x v="4"/>
    <s v="2023-02-05"/>
    <x v="2"/>
    <x v="3"/>
    <x v="0"/>
    <s v="Adult"/>
    <s v="Profit"/>
  </r>
  <r>
    <n v="4666"/>
    <s v="Simran"/>
    <n v="59"/>
    <s v="Female"/>
    <x v="0"/>
    <x v="1"/>
    <n v="4412.17"/>
    <n v="726.13"/>
    <n v="7099.95"/>
    <n v="6373.82"/>
    <n v="8.7777946097806172"/>
    <x v="1"/>
    <s v="2023-01-03"/>
    <x v="5"/>
    <x v="2"/>
    <x v="0"/>
    <s v="Senior"/>
    <s v="Profit"/>
  </r>
  <r>
    <n v="4566"/>
    <s v="Arjun"/>
    <n v="44"/>
    <s v="Female"/>
    <x v="3"/>
    <x v="0"/>
    <n v="4969.5600000000004"/>
    <n v="643.46"/>
    <n v="7099.34"/>
    <n v="6455.88"/>
    <n v="10.033071208777546"/>
    <x v="0"/>
    <s v="2023-01-11"/>
    <x v="5"/>
    <x v="2"/>
    <x v="1"/>
    <s v="Senior"/>
    <s v="Profit"/>
  </r>
  <r>
    <n v="4178"/>
    <s v="Simran"/>
    <n v="57"/>
    <s v="Male"/>
    <x v="6"/>
    <x v="1"/>
    <n v="4416.46"/>
    <n v="1733.97"/>
    <n v="7098.94"/>
    <n v="5364.97"/>
    <n v="3.0940385358454878"/>
    <x v="2"/>
    <s v="2023-01-07"/>
    <x v="5"/>
    <x v="0"/>
    <x v="1"/>
    <s v="Senior"/>
    <s v="Profit"/>
  </r>
  <r>
    <n v="251"/>
    <s v="Raj"/>
    <n v="37"/>
    <s v="Female"/>
    <x v="2"/>
    <x v="1"/>
    <n v="4176.72"/>
    <n v="1883.46"/>
    <n v="7091.59"/>
    <n v="5208.13"/>
    <n v="2.7651927834942076"/>
    <x v="3"/>
    <s v="2023-01-27"/>
    <x v="5"/>
    <x v="1"/>
    <x v="1"/>
    <s v="Adult"/>
    <s v="Profit"/>
  </r>
  <r>
    <n v="328"/>
    <s v="Karan"/>
    <n v="42"/>
    <s v="Male"/>
    <x v="3"/>
    <x v="2"/>
    <n v="3999.17"/>
    <n v="559.04999999999995"/>
    <n v="7090.89"/>
    <n v="6531.84"/>
    <n v="11.683820767373224"/>
    <x v="0"/>
    <s v="2023-12-12"/>
    <x v="6"/>
    <x v="1"/>
    <x v="0"/>
    <s v="Senior"/>
    <s v="Profit"/>
  </r>
  <r>
    <n v="8501"/>
    <s v="Pooja"/>
    <n v="26"/>
    <s v="Male"/>
    <x v="5"/>
    <x v="4"/>
    <n v="3966.97"/>
    <n v="756.34"/>
    <n v="7086.22"/>
    <n v="6329.88"/>
    <n v="8.3690932649337597"/>
    <x v="1"/>
    <s v="2023-06-24"/>
    <x v="3"/>
    <x v="4"/>
    <x v="1"/>
    <s v="Adult"/>
    <s v="Profit"/>
  </r>
  <r>
    <n v="1210"/>
    <s v="Sneha"/>
    <n v="25"/>
    <s v="Female"/>
    <x v="7"/>
    <x v="1"/>
    <n v="4059.64"/>
    <n v="1208.96"/>
    <n v="7084.87"/>
    <n v="5875.91"/>
    <n v="4.8603014160931703"/>
    <x v="3"/>
    <s v="2023-12-01"/>
    <x v="6"/>
    <x v="3"/>
    <x v="0"/>
    <s v="Young"/>
    <s v="Profit"/>
  </r>
  <r>
    <n v="6837"/>
    <s v="Neha"/>
    <n v="29"/>
    <s v="Male"/>
    <x v="1"/>
    <x v="0"/>
    <n v="4464.49"/>
    <n v="1891.39"/>
    <n v="7084.76"/>
    <n v="5193.37"/>
    <n v="2.7457954202993564"/>
    <x v="3"/>
    <s v="2023-10-07"/>
    <x v="10"/>
    <x v="3"/>
    <x v="1"/>
    <s v="Adult"/>
    <s v="Profit"/>
  </r>
  <r>
    <n v="7869"/>
    <s v="Sneha"/>
    <n v="58"/>
    <s v="Female"/>
    <x v="3"/>
    <x v="4"/>
    <n v="4478.95"/>
    <n v="191.62"/>
    <n v="7082.01"/>
    <n v="6890.39"/>
    <n v="35.958616010854819"/>
    <x v="4"/>
    <s v="2023-03-13"/>
    <x v="11"/>
    <x v="3"/>
    <x v="0"/>
    <s v="Senior"/>
    <s v="Profit"/>
  </r>
  <r>
    <n v="2082"/>
    <s v="Rahul"/>
    <n v="40"/>
    <s v="Female"/>
    <x v="1"/>
    <x v="0"/>
    <n v="4034.49"/>
    <n v="1373.28"/>
    <n v="7081.66"/>
    <n v="5708.38"/>
    <n v="4.1567488057788653"/>
    <x v="3"/>
    <s v="2023-07-20"/>
    <x v="7"/>
    <x v="0"/>
    <x v="0"/>
    <s v="Adult"/>
    <s v="Profit"/>
  </r>
  <r>
    <n v="2785"/>
    <s v="Amit"/>
    <n v="23"/>
    <s v="Male"/>
    <x v="1"/>
    <x v="0"/>
    <n v="4312.26"/>
    <n v="182.76"/>
    <n v="7081.24"/>
    <n v="6898.48"/>
    <n v="37.746115123659443"/>
    <x v="1"/>
    <s v="2023-10-06"/>
    <x v="10"/>
    <x v="1"/>
    <x v="0"/>
    <s v="Young"/>
    <s v="Profit"/>
  </r>
  <r>
    <n v="538"/>
    <s v="Pooja"/>
    <n v="18"/>
    <s v="Male"/>
    <x v="3"/>
    <x v="4"/>
    <n v="3965.67"/>
    <n v="1514.67"/>
    <n v="7079.82"/>
    <n v="5565.15"/>
    <n v="3.6741666501614207"/>
    <x v="1"/>
    <s v="2023-10-19"/>
    <x v="10"/>
    <x v="4"/>
    <x v="0"/>
    <s v="Young"/>
    <s v="Profit"/>
  </r>
  <r>
    <n v="6934"/>
    <s v="Rahul"/>
    <n v="18"/>
    <s v="Male"/>
    <x v="1"/>
    <x v="2"/>
    <n v="4861.3900000000003"/>
    <n v="1427.35"/>
    <n v="7079.61"/>
    <n v="5652.26"/>
    <n v="3.9599677724454412"/>
    <x v="1"/>
    <s v="2023-09-04"/>
    <x v="1"/>
    <x v="1"/>
    <x v="0"/>
    <s v="Young"/>
    <s v="Profit"/>
  </r>
  <r>
    <n v="9997"/>
    <s v="Karan"/>
    <n v="29"/>
    <s v="Male"/>
    <x v="5"/>
    <x v="0"/>
    <n v="4185.0200000000004"/>
    <n v="1120.81"/>
    <n v="7077.93"/>
    <n v="5957.12"/>
    <n v="5.315013249346455"/>
    <x v="0"/>
    <s v="2023-03-08"/>
    <x v="11"/>
    <x v="2"/>
    <x v="0"/>
    <s v="Adult"/>
    <s v="Profit"/>
  </r>
  <r>
    <n v="3166"/>
    <s v="Sneha"/>
    <n v="39"/>
    <s v="Female"/>
    <x v="6"/>
    <x v="4"/>
    <n v="4290.3900000000003"/>
    <n v="1853.6"/>
    <n v="7076.09"/>
    <n v="5222.49"/>
    <n v="2.817484894259819"/>
    <x v="4"/>
    <s v="2023-07-12"/>
    <x v="7"/>
    <x v="3"/>
    <x v="0"/>
    <s v="Adult"/>
    <s v="Profit"/>
  </r>
  <r>
    <n v="4501"/>
    <s v="Rahul"/>
    <n v="51"/>
    <s v="Female"/>
    <x v="1"/>
    <x v="2"/>
    <n v="4669.6000000000004"/>
    <n v="716.27"/>
    <n v="7075.21"/>
    <n v="6358.94"/>
    <n v="8.8778533234674075"/>
    <x v="3"/>
    <s v="2023-06-12"/>
    <x v="3"/>
    <x v="2"/>
    <x v="1"/>
    <s v="Senior"/>
    <s v="Profit"/>
  </r>
  <r>
    <n v="9074"/>
    <s v="Arjun"/>
    <n v="34"/>
    <s v="Male"/>
    <x v="2"/>
    <x v="2"/>
    <n v="4943.6000000000004"/>
    <n v="402.41"/>
    <n v="7074.48"/>
    <n v="6672.07"/>
    <n v="16.580278820108841"/>
    <x v="4"/>
    <s v="2023-07-22"/>
    <x v="7"/>
    <x v="2"/>
    <x v="0"/>
    <s v="Adult"/>
    <s v="Profit"/>
  </r>
  <r>
    <n v="6034"/>
    <s v="Neha"/>
    <n v="35"/>
    <s v="Female"/>
    <x v="7"/>
    <x v="2"/>
    <n v="4024.25"/>
    <n v="1608.06"/>
    <n v="7072.67"/>
    <n v="5464.61"/>
    <n v="3.3982625026429361"/>
    <x v="4"/>
    <s v="2023-06-20"/>
    <x v="3"/>
    <x v="2"/>
    <x v="1"/>
    <s v="Adult"/>
    <s v="Profit"/>
  </r>
  <r>
    <n v="9386"/>
    <s v="Pooja"/>
    <n v="49"/>
    <s v="Male"/>
    <x v="4"/>
    <x v="1"/>
    <n v="4047.12"/>
    <n v="1917.55"/>
    <n v="7072.65"/>
    <n v="5155.1000000000004"/>
    <n v="2.6883783995202215"/>
    <x v="3"/>
    <s v="2023-06-23"/>
    <x v="3"/>
    <x v="4"/>
    <x v="0"/>
    <s v="Senior"/>
    <s v="Profit"/>
  </r>
  <r>
    <n v="2904"/>
    <s v="Amit"/>
    <n v="44"/>
    <s v="Male"/>
    <x v="7"/>
    <x v="3"/>
    <n v="4223.43"/>
    <n v="106.65"/>
    <n v="7070.76"/>
    <n v="6964.11"/>
    <n v="65.298734177215181"/>
    <x v="0"/>
    <s v="2023-06-01"/>
    <x v="3"/>
    <x v="1"/>
    <x v="0"/>
    <s v="Senior"/>
    <s v="Profit"/>
  </r>
  <r>
    <n v="9486"/>
    <s v="Arjun"/>
    <n v="35"/>
    <s v="Male"/>
    <x v="7"/>
    <x v="1"/>
    <n v="4652.3"/>
    <n v="891.94"/>
    <n v="7069.73"/>
    <n v="6177.79"/>
    <n v="6.9262394331457271"/>
    <x v="0"/>
    <s v="2023-12-30"/>
    <x v="6"/>
    <x v="2"/>
    <x v="1"/>
    <s v="Adult"/>
    <s v="Profit"/>
  </r>
  <r>
    <n v="302"/>
    <s v="Simran"/>
    <n v="52"/>
    <s v="Female"/>
    <x v="7"/>
    <x v="0"/>
    <n v="3956.34"/>
    <n v="1803.83"/>
    <n v="7068.82"/>
    <n v="5264.99"/>
    <n v="2.9187839208794619"/>
    <x v="1"/>
    <s v="2023-06-05"/>
    <x v="3"/>
    <x v="1"/>
    <x v="0"/>
    <s v="Senior"/>
    <s v="Profit"/>
  </r>
  <r>
    <n v="4861"/>
    <s v="Amit"/>
    <n v="57"/>
    <s v="Male"/>
    <x v="4"/>
    <x v="3"/>
    <n v="4837.97"/>
    <n v="366.68"/>
    <n v="7068.54"/>
    <n v="6701.86"/>
    <n v="18.277135376895384"/>
    <x v="4"/>
    <s v="2023-06-20"/>
    <x v="3"/>
    <x v="1"/>
    <x v="0"/>
    <s v="Senior"/>
    <s v="Profit"/>
  </r>
  <r>
    <n v="4061"/>
    <s v="Simran"/>
    <n v="47"/>
    <s v="Female"/>
    <x v="1"/>
    <x v="4"/>
    <n v="4856.82"/>
    <n v="1194.8499999999999"/>
    <n v="7068.33"/>
    <n v="5873.48"/>
    <n v="4.9156630539398254"/>
    <x v="3"/>
    <s v="2023-11-06"/>
    <x v="8"/>
    <x v="1"/>
    <x v="1"/>
    <s v="Senior"/>
    <s v="Profit"/>
  </r>
  <r>
    <n v="7462"/>
    <s v="Sneha"/>
    <n v="60"/>
    <s v="Male"/>
    <x v="4"/>
    <x v="1"/>
    <n v="4620.76"/>
    <n v="1270.3900000000001"/>
    <n v="7067.49"/>
    <n v="5797.1"/>
    <n v="4.5632443580317856"/>
    <x v="0"/>
    <s v="2023-04-25"/>
    <x v="9"/>
    <x v="0"/>
    <x v="1"/>
    <s v="Senior"/>
    <s v="Profit"/>
  </r>
  <r>
    <n v="3005"/>
    <s v="Amit"/>
    <n v="19"/>
    <s v="Female"/>
    <x v="4"/>
    <x v="3"/>
    <n v="4978.91"/>
    <n v="210.48"/>
    <n v="7065.83"/>
    <n v="6855.35"/>
    <n v="32.570077917141774"/>
    <x v="3"/>
    <s v="2023-01-23"/>
    <x v="5"/>
    <x v="1"/>
    <x v="1"/>
    <s v="Young"/>
    <s v="Profit"/>
  </r>
  <r>
    <n v="8602"/>
    <s v="Neha"/>
    <n v="55"/>
    <s v="Female"/>
    <x v="6"/>
    <x v="1"/>
    <n v="4810.5600000000004"/>
    <n v="258.45"/>
    <n v="7062.18"/>
    <n v="6803.73"/>
    <n v="26.325130586186884"/>
    <x v="1"/>
    <s v="2023-07-17"/>
    <x v="7"/>
    <x v="1"/>
    <x v="0"/>
    <s v="Senior"/>
    <s v="Profit"/>
  </r>
  <r>
    <n v="6939"/>
    <s v="Sneha"/>
    <n v="55"/>
    <s v="Male"/>
    <x v="0"/>
    <x v="4"/>
    <n v="4571.87"/>
    <n v="1725.09"/>
    <n v="7061.68"/>
    <n v="5336.59"/>
    <n v="3.0935139615904101"/>
    <x v="0"/>
    <s v="2023-05-19"/>
    <x v="0"/>
    <x v="4"/>
    <x v="0"/>
    <s v="Senior"/>
    <s v="Profit"/>
  </r>
  <r>
    <n v="1849"/>
    <s v="Arjun"/>
    <n v="53"/>
    <s v="Male"/>
    <x v="6"/>
    <x v="3"/>
    <n v="4936.88"/>
    <n v="537.6"/>
    <n v="7061.27"/>
    <n v="6523.67"/>
    <n v="12.134802827380952"/>
    <x v="4"/>
    <s v="2023-11-07"/>
    <x v="8"/>
    <x v="1"/>
    <x v="1"/>
    <s v="Senior"/>
    <s v="Profit"/>
  </r>
  <r>
    <n v="8035"/>
    <s v="Raj"/>
    <n v="44"/>
    <s v="Female"/>
    <x v="1"/>
    <x v="4"/>
    <n v="4166.82"/>
    <n v="1218.29"/>
    <n v="7056.99"/>
    <n v="5838.7"/>
    <n v="4.7925370806622398"/>
    <x v="1"/>
    <s v="2023-07-31"/>
    <x v="7"/>
    <x v="3"/>
    <x v="1"/>
    <s v="Senior"/>
    <s v="Profit"/>
  </r>
  <r>
    <n v="467"/>
    <s v="Karan"/>
    <n v="22"/>
    <s v="Male"/>
    <x v="4"/>
    <x v="3"/>
    <n v="4326.93"/>
    <n v="1003.37"/>
    <n v="7055.99"/>
    <n v="6052.62"/>
    <n v="6.0322911787276876"/>
    <x v="1"/>
    <s v="2023-01-16"/>
    <x v="5"/>
    <x v="2"/>
    <x v="0"/>
    <s v="Young"/>
    <s v="Profit"/>
  </r>
  <r>
    <n v="3413"/>
    <s v="Sneha"/>
    <n v="20"/>
    <s v="Male"/>
    <x v="1"/>
    <x v="4"/>
    <n v="4768.33"/>
    <n v="1034.6199999999999"/>
    <n v="7050.96"/>
    <n v="6016.34"/>
    <n v="5.8150238734994497"/>
    <x v="3"/>
    <s v="2023-07-25"/>
    <x v="7"/>
    <x v="3"/>
    <x v="1"/>
    <s v="Young"/>
    <s v="Profit"/>
  </r>
  <r>
    <n v="1110"/>
    <s v="Karan"/>
    <n v="29"/>
    <s v="Female"/>
    <x v="7"/>
    <x v="2"/>
    <n v="4321.67"/>
    <n v="1017.41"/>
    <n v="7050.9"/>
    <n v="6033.49"/>
    <n v="5.9302444442260249"/>
    <x v="0"/>
    <s v="2023-04-18"/>
    <x v="9"/>
    <x v="4"/>
    <x v="0"/>
    <s v="Adult"/>
    <s v="Profit"/>
  </r>
  <r>
    <n v="4421"/>
    <s v="Arjun"/>
    <n v="23"/>
    <s v="Female"/>
    <x v="7"/>
    <x v="2"/>
    <n v="3953.12"/>
    <n v="1897.65"/>
    <n v="7049.83"/>
    <n v="5152.18"/>
    <n v="2.7150317497958003"/>
    <x v="2"/>
    <s v="2023-06-10"/>
    <x v="3"/>
    <x v="1"/>
    <x v="0"/>
    <s v="Young"/>
    <s v="Profit"/>
  </r>
  <r>
    <n v="9933"/>
    <s v="Rahul"/>
    <n v="20"/>
    <s v="Female"/>
    <x v="0"/>
    <x v="1"/>
    <n v="4969.43"/>
    <n v="1165.21"/>
    <n v="7048.89"/>
    <n v="5883.68"/>
    <n v="5.0494588958213544"/>
    <x v="1"/>
    <s v="2023-03-02"/>
    <x v="11"/>
    <x v="3"/>
    <x v="0"/>
    <s v="Young"/>
    <s v="Profit"/>
  </r>
  <r>
    <n v="233"/>
    <s v="Arjun"/>
    <n v="55"/>
    <s v="Female"/>
    <x v="4"/>
    <x v="2"/>
    <n v="4422.07"/>
    <n v="1449.96"/>
    <n v="7048.08"/>
    <n v="5598.12"/>
    <n v="3.8608789207978149"/>
    <x v="3"/>
    <s v="2023-01-27"/>
    <x v="5"/>
    <x v="3"/>
    <x v="1"/>
    <s v="Senior"/>
    <s v="Profit"/>
  </r>
  <r>
    <n v="7978"/>
    <s v="Neha"/>
    <n v="33"/>
    <s v="Male"/>
    <x v="6"/>
    <x v="2"/>
    <n v="4854.79"/>
    <n v="277.58"/>
    <n v="7047.28"/>
    <n v="6769.7"/>
    <n v="24.388284458534478"/>
    <x v="3"/>
    <s v="2023-09-21"/>
    <x v="1"/>
    <x v="3"/>
    <x v="1"/>
    <s v="Adult"/>
    <s v="Profit"/>
  </r>
  <r>
    <n v="2475"/>
    <s v="Arjun"/>
    <n v="23"/>
    <s v="Female"/>
    <x v="7"/>
    <x v="4"/>
    <n v="3946.82"/>
    <n v="1700.89"/>
    <n v="7046.73"/>
    <n v="5345.84"/>
    <n v="3.1429663293922592"/>
    <x v="0"/>
    <s v="2023-01-28"/>
    <x v="5"/>
    <x v="2"/>
    <x v="1"/>
    <s v="Young"/>
    <s v="Profit"/>
  </r>
  <r>
    <n v="1691"/>
    <s v="Priya"/>
    <n v="26"/>
    <s v="Male"/>
    <x v="1"/>
    <x v="2"/>
    <n v="4030.3"/>
    <n v="1030.7"/>
    <n v="7044.67"/>
    <n v="6013.97"/>
    <n v="5.83484039972834"/>
    <x v="2"/>
    <s v="2023-11-20"/>
    <x v="8"/>
    <x v="2"/>
    <x v="0"/>
    <s v="Adult"/>
    <s v="Profit"/>
  </r>
  <r>
    <n v="2796"/>
    <s v="Amit"/>
    <n v="40"/>
    <s v="Female"/>
    <x v="2"/>
    <x v="0"/>
    <n v="4507.92"/>
    <n v="668.31"/>
    <n v="7044.12"/>
    <n v="6375.81"/>
    <n v="9.5401984109170908"/>
    <x v="3"/>
    <s v="2023-05-19"/>
    <x v="0"/>
    <x v="0"/>
    <x v="0"/>
    <s v="Adult"/>
    <s v="Profit"/>
  </r>
  <r>
    <n v="5974"/>
    <s v="Amit"/>
    <n v="35"/>
    <s v="Male"/>
    <x v="3"/>
    <x v="0"/>
    <n v="4167.95"/>
    <n v="91.91"/>
    <n v="7043.6"/>
    <n v="6951.69"/>
    <n v="75.635839408116638"/>
    <x v="3"/>
    <s v="2023-11-28"/>
    <x v="8"/>
    <x v="0"/>
    <x v="0"/>
    <s v="Adult"/>
    <s v="Profit"/>
  </r>
  <r>
    <n v="5405"/>
    <s v="Sneha"/>
    <n v="49"/>
    <s v="Female"/>
    <x v="7"/>
    <x v="4"/>
    <n v="4389.25"/>
    <n v="1919.85"/>
    <n v="7042.94"/>
    <n v="5123.09"/>
    <n v="2.668484517019559"/>
    <x v="1"/>
    <s v="2023-08-19"/>
    <x v="4"/>
    <x v="4"/>
    <x v="1"/>
    <s v="Senior"/>
    <s v="Profit"/>
  </r>
  <r>
    <n v="2192"/>
    <s v="Pooja"/>
    <n v="23"/>
    <s v="Male"/>
    <x v="3"/>
    <x v="2"/>
    <n v="4581.12"/>
    <n v="159.56"/>
    <n v="7042.25"/>
    <n v="6882.69"/>
    <n v="43.135434946101775"/>
    <x v="0"/>
    <s v="2023-11-15"/>
    <x v="8"/>
    <x v="3"/>
    <x v="0"/>
    <s v="Young"/>
    <s v="Profit"/>
  </r>
  <r>
    <n v="7678"/>
    <s v="Amit"/>
    <n v="23"/>
    <s v="Male"/>
    <x v="2"/>
    <x v="4"/>
    <n v="4907.51"/>
    <n v="1053.77"/>
    <n v="7040.72"/>
    <n v="5986.95"/>
    <n v="5.6814580031695723"/>
    <x v="3"/>
    <s v="2023-11-08"/>
    <x v="8"/>
    <x v="2"/>
    <x v="0"/>
    <s v="Young"/>
    <s v="Profit"/>
  </r>
  <r>
    <n v="5026"/>
    <s v="Pooja"/>
    <n v="53"/>
    <s v="Female"/>
    <x v="2"/>
    <x v="4"/>
    <n v="4961.38"/>
    <n v="1225.4000000000001"/>
    <n v="7040.61"/>
    <n v="5815.21"/>
    <n v="4.7455606332626079"/>
    <x v="1"/>
    <s v="2023-07-13"/>
    <x v="7"/>
    <x v="0"/>
    <x v="1"/>
    <s v="Senior"/>
    <s v="Profit"/>
  </r>
  <r>
    <n v="8700"/>
    <s v="Simran"/>
    <n v="49"/>
    <s v="Female"/>
    <x v="2"/>
    <x v="0"/>
    <n v="4354.66"/>
    <n v="1119.3599999999999"/>
    <n v="7034.71"/>
    <n v="5915.35"/>
    <n v="5.2845822612921678"/>
    <x v="3"/>
    <s v="2023-07-02"/>
    <x v="7"/>
    <x v="3"/>
    <x v="1"/>
    <s v="Senior"/>
    <s v="Profit"/>
  </r>
  <r>
    <n v="6936"/>
    <s v="Simran"/>
    <n v="55"/>
    <s v="Female"/>
    <x v="5"/>
    <x v="0"/>
    <n v="4688.3100000000004"/>
    <n v="1028.18"/>
    <n v="7034.53"/>
    <n v="6006.35"/>
    <n v="5.8417300472679878"/>
    <x v="0"/>
    <s v="2023-09-11"/>
    <x v="1"/>
    <x v="1"/>
    <x v="1"/>
    <s v="Senior"/>
    <s v="Profit"/>
  </r>
  <r>
    <n v="2238"/>
    <s v="Simran"/>
    <n v="32"/>
    <s v="Male"/>
    <x v="7"/>
    <x v="0"/>
    <n v="4794.28"/>
    <n v="1530.16"/>
    <n v="7034.27"/>
    <n v="5504.11"/>
    <n v="3.5970813509698329"/>
    <x v="1"/>
    <s v="2023-07-13"/>
    <x v="7"/>
    <x v="1"/>
    <x v="1"/>
    <s v="Adult"/>
    <s v="Profit"/>
  </r>
  <r>
    <n v="4797"/>
    <s v="Neha"/>
    <n v="42"/>
    <s v="Female"/>
    <x v="1"/>
    <x v="4"/>
    <n v="4301.26"/>
    <n v="881.58"/>
    <n v="7033.43"/>
    <n v="6151.85"/>
    <n v="6.9782095782572204"/>
    <x v="1"/>
    <s v="2023-06-22"/>
    <x v="3"/>
    <x v="3"/>
    <x v="1"/>
    <s v="Senior"/>
    <s v="Profit"/>
  </r>
  <r>
    <n v="7302"/>
    <s v="Raj"/>
    <n v="48"/>
    <s v="Male"/>
    <x v="3"/>
    <x v="2"/>
    <n v="4054.97"/>
    <n v="1195.6099999999999"/>
    <n v="7031.02"/>
    <n v="5835.41"/>
    <n v="4.8806968827627744"/>
    <x v="2"/>
    <s v="2023-05-29"/>
    <x v="0"/>
    <x v="2"/>
    <x v="0"/>
    <s v="Senior"/>
    <s v="Profit"/>
  </r>
  <r>
    <n v="5865"/>
    <s v="Arjun"/>
    <n v="52"/>
    <s v="Female"/>
    <x v="7"/>
    <x v="3"/>
    <n v="4018"/>
    <n v="1576.94"/>
    <n v="7027.98"/>
    <n v="5451.04"/>
    <n v="3.4567199766636652"/>
    <x v="0"/>
    <s v="2023-03-06"/>
    <x v="11"/>
    <x v="0"/>
    <x v="0"/>
    <s v="Senior"/>
    <s v="Profit"/>
  </r>
  <r>
    <n v="5209"/>
    <s v="Arjun"/>
    <n v="58"/>
    <s v="Female"/>
    <x v="7"/>
    <x v="1"/>
    <n v="4599.6899999999996"/>
    <n v="519.71"/>
    <n v="7027.61"/>
    <n v="6507.9"/>
    <n v="12.522175828827613"/>
    <x v="3"/>
    <s v="2023-03-23"/>
    <x v="11"/>
    <x v="2"/>
    <x v="0"/>
    <s v="Senior"/>
    <s v="Profit"/>
  </r>
  <r>
    <n v="8290"/>
    <s v="Arjun"/>
    <n v="18"/>
    <s v="Female"/>
    <x v="1"/>
    <x v="1"/>
    <n v="4254.12"/>
    <n v="1236.8499999999999"/>
    <n v="7026.67"/>
    <n v="5789.82"/>
    <n v="4.681101184460525"/>
    <x v="3"/>
    <s v="2023-07-26"/>
    <x v="7"/>
    <x v="1"/>
    <x v="1"/>
    <s v="Young"/>
    <s v="Profit"/>
  </r>
  <r>
    <n v="9256"/>
    <s v="Neha"/>
    <n v="55"/>
    <s v="Male"/>
    <x v="2"/>
    <x v="2"/>
    <n v="4669.0600000000004"/>
    <n v="1708.94"/>
    <n v="7025.29"/>
    <n v="5316.35"/>
    <n v="3.1109050054419698"/>
    <x v="0"/>
    <s v="2023-11-05"/>
    <x v="8"/>
    <x v="4"/>
    <x v="1"/>
    <s v="Senior"/>
    <s v="Profit"/>
  </r>
  <r>
    <n v="6636"/>
    <s v="Neha"/>
    <n v="31"/>
    <s v="Male"/>
    <x v="0"/>
    <x v="0"/>
    <n v="4048.34"/>
    <n v="257.38"/>
    <n v="7023.95"/>
    <n v="6766.57"/>
    <n v="26.290193488227523"/>
    <x v="3"/>
    <s v="2023-09-29"/>
    <x v="1"/>
    <x v="1"/>
    <x v="0"/>
    <s v="Adult"/>
    <s v="Profit"/>
  </r>
  <r>
    <n v="8617"/>
    <s v="Simran"/>
    <n v="40"/>
    <s v="Male"/>
    <x v="6"/>
    <x v="2"/>
    <n v="4539.83"/>
    <n v="1375.71"/>
    <n v="7023.73"/>
    <n v="5648.02"/>
    <n v="4.1055309621940674"/>
    <x v="3"/>
    <s v="2023-12-20"/>
    <x v="6"/>
    <x v="4"/>
    <x v="0"/>
    <s v="Adult"/>
    <s v="Profit"/>
  </r>
  <r>
    <n v="8915"/>
    <s v="Karan"/>
    <n v="31"/>
    <s v="Female"/>
    <x v="2"/>
    <x v="3"/>
    <n v="4032.75"/>
    <n v="1331.47"/>
    <n v="7023.45"/>
    <n v="5691.98"/>
    <n v="4.2749592555596445"/>
    <x v="3"/>
    <s v="2023-04-22"/>
    <x v="9"/>
    <x v="2"/>
    <x v="1"/>
    <s v="Adult"/>
    <s v="Profit"/>
  </r>
  <r>
    <n v="8109"/>
    <s v="Arjun"/>
    <n v="25"/>
    <s v="Male"/>
    <x v="6"/>
    <x v="0"/>
    <n v="4184"/>
    <n v="1977.87"/>
    <n v="7021.78"/>
    <n v="5043.91"/>
    <n v="2.550172660488303"/>
    <x v="3"/>
    <s v="2023-11-22"/>
    <x v="8"/>
    <x v="4"/>
    <x v="1"/>
    <s v="Young"/>
    <s v="Profit"/>
  </r>
  <r>
    <n v="7824"/>
    <s v="Raj"/>
    <n v="19"/>
    <s v="Male"/>
    <x v="3"/>
    <x v="4"/>
    <n v="4370.78"/>
    <n v="880.44"/>
    <n v="7020.93"/>
    <n v="6140.49"/>
    <n v="6.9743423742674109"/>
    <x v="3"/>
    <s v="2023-06-27"/>
    <x v="3"/>
    <x v="4"/>
    <x v="1"/>
    <s v="Young"/>
    <s v="Profit"/>
  </r>
  <r>
    <n v="2930"/>
    <s v="Pooja"/>
    <n v="24"/>
    <s v="Male"/>
    <x v="2"/>
    <x v="2"/>
    <n v="4852.74"/>
    <n v="330.22"/>
    <n v="7020.24"/>
    <n v="6690.02"/>
    <n v="20.259281690993884"/>
    <x v="2"/>
    <s v="2023-01-27"/>
    <x v="5"/>
    <x v="0"/>
    <x v="1"/>
    <s v="Young"/>
    <s v="Profit"/>
  </r>
  <r>
    <n v="6952"/>
    <s v="Priya"/>
    <n v="31"/>
    <s v="Male"/>
    <x v="5"/>
    <x v="4"/>
    <n v="4151.6000000000004"/>
    <n v="1283.1099999999999"/>
    <n v="7020.22"/>
    <n v="5737.11"/>
    <n v="4.4712534389101481"/>
    <x v="1"/>
    <s v="2023-07-21"/>
    <x v="7"/>
    <x v="0"/>
    <x v="0"/>
    <s v="Adult"/>
    <s v="Profit"/>
  </r>
  <r>
    <n v="2777"/>
    <s v="Pooja"/>
    <n v="48"/>
    <s v="Male"/>
    <x v="5"/>
    <x v="0"/>
    <n v="4327.76"/>
    <n v="1420.91"/>
    <n v="7018.97"/>
    <n v="5598.06"/>
    <n v="3.9397709918291799"/>
    <x v="3"/>
    <s v="2023-09-30"/>
    <x v="1"/>
    <x v="0"/>
    <x v="1"/>
    <s v="Senior"/>
    <s v="Profit"/>
  </r>
  <r>
    <n v="4765"/>
    <s v="Karan"/>
    <n v="44"/>
    <s v="Male"/>
    <x v="6"/>
    <x v="2"/>
    <n v="4958.54"/>
    <n v="57.74"/>
    <n v="7016.64"/>
    <n v="6958.9"/>
    <n v="120.52130239002423"/>
    <x v="2"/>
    <s v="2023-09-15"/>
    <x v="1"/>
    <x v="3"/>
    <x v="0"/>
    <s v="Senior"/>
    <s v="Profit"/>
  </r>
  <r>
    <n v="664"/>
    <s v="Raj"/>
    <n v="32"/>
    <s v="Female"/>
    <x v="4"/>
    <x v="0"/>
    <n v="4601.04"/>
    <n v="671.39"/>
    <n v="7016.42"/>
    <n v="6345.03"/>
    <n v="9.4505875869464848"/>
    <x v="0"/>
    <s v="2023-11-13"/>
    <x v="8"/>
    <x v="2"/>
    <x v="1"/>
    <s v="Adult"/>
    <s v="Profit"/>
  </r>
  <r>
    <n v="9240"/>
    <s v="Karan"/>
    <n v="47"/>
    <s v="Female"/>
    <x v="5"/>
    <x v="0"/>
    <n v="4359.78"/>
    <n v="544.61"/>
    <n v="7015.64"/>
    <n v="6471.03"/>
    <n v="11.881952222691467"/>
    <x v="0"/>
    <s v="2023-05-28"/>
    <x v="0"/>
    <x v="4"/>
    <x v="0"/>
    <s v="Senior"/>
    <s v="Profit"/>
  </r>
  <r>
    <n v="4687"/>
    <s v="Neha"/>
    <n v="41"/>
    <s v="Male"/>
    <x v="4"/>
    <x v="2"/>
    <n v="4067.11"/>
    <n v="1666.45"/>
    <n v="7014.65"/>
    <n v="5348.2"/>
    <n v="3.2093372138377987"/>
    <x v="0"/>
    <s v="2023-07-20"/>
    <x v="7"/>
    <x v="2"/>
    <x v="1"/>
    <s v="Senior"/>
    <s v="Profit"/>
  </r>
  <r>
    <n v="6762"/>
    <s v="Amit"/>
    <n v="35"/>
    <s v="Female"/>
    <x v="1"/>
    <x v="1"/>
    <n v="3916.16"/>
    <n v="222.76"/>
    <n v="7011.68"/>
    <n v="6788.92"/>
    <n v="30.476387143113666"/>
    <x v="4"/>
    <s v="2023-01-29"/>
    <x v="5"/>
    <x v="2"/>
    <x v="0"/>
    <s v="Adult"/>
    <s v="Profit"/>
  </r>
  <r>
    <n v="4262"/>
    <s v="Priya"/>
    <n v="25"/>
    <s v="Male"/>
    <x v="2"/>
    <x v="1"/>
    <n v="4445.1499999999996"/>
    <n v="1414.08"/>
    <n v="7009.61"/>
    <n v="5595.53"/>
    <n v="3.9570109187599005"/>
    <x v="0"/>
    <s v="2023-03-15"/>
    <x v="11"/>
    <x v="0"/>
    <x v="0"/>
    <s v="Young"/>
    <s v="Profit"/>
  </r>
  <r>
    <n v="7809"/>
    <s v="Priya"/>
    <n v="32"/>
    <s v="Male"/>
    <x v="4"/>
    <x v="4"/>
    <n v="4565.41"/>
    <n v="718.82"/>
    <n v="7008.23"/>
    <n v="6289.41"/>
    <n v="8.7496313402520798"/>
    <x v="0"/>
    <s v="2023-03-25"/>
    <x v="11"/>
    <x v="2"/>
    <x v="1"/>
    <s v="Adult"/>
    <s v="Profit"/>
  </r>
  <r>
    <n v="2514"/>
    <s v="Raj"/>
    <n v="45"/>
    <s v="Female"/>
    <x v="3"/>
    <x v="2"/>
    <n v="4075.25"/>
    <n v="1828.66"/>
    <n v="7006.67"/>
    <n v="5178.01"/>
    <n v="2.8315870637515994"/>
    <x v="3"/>
    <s v="2023-07-13"/>
    <x v="7"/>
    <x v="2"/>
    <x v="1"/>
    <s v="Senior"/>
    <s v="Profit"/>
  </r>
  <r>
    <n v="3647"/>
    <s v="Neha"/>
    <n v="33"/>
    <s v="Female"/>
    <x v="0"/>
    <x v="1"/>
    <n v="4657.84"/>
    <n v="1421.94"/>
    <n v="7002.83"/>
    <n v="5580.89"/>
    <n v="3.9248421171076138"/>
    <x v="4"/>
    <s v="2023-10-14"/>
    <x v="10"/>
    <x v="0"/>
    <x v="0"/>
    <s v="Adult"/>
    <s v="Profit"/>
  </r>
  <r>
    <n v="9962"/>
    <s v="Sneha"/>
    <n v="37"/>
    <s v="Female"/>
    <x v="4"/>
    <x v="0"/>
    <n v="4368.47"/>
    <n v="1724.1"/>
    <n v="7000.11"/>
    <n v="5276.01"/>
    <n v="3.0601531233687145"/>
    <x v="2"/>
    <s v="2023-02-21"/>
    <x v="2"/>
    <x v="1"/>
    <x v="1"/>
    <s v="Adult"/>
    <s v="Profit"/>
  </r>
  <r>
    <n v="523"/>
    <s v="Amit"/>
    <n v="21"/>
    <s v="Female"/>
    <x v="1"/>
    <x v="4"/>
    <n v="4241.43"/>
    <n v="1575.72"/>
    <n v="6994.82"/>
    <n v="5419.1"/>
    <n v="3.439126240702663"/>
    <x v="1"/>
    <s v="2023-05-15"/>
    <x v="0"/>
    <x v="0"/>
    <x v="1"/>
    <s v="Young"/>
    <s v="Profit"/>
  </r>
  <r>
    <n v="4162"/>
    <s v="Sneha"/>
    <n v="40"/>
    <s v="Male"/>
    <x v="5"/>
    <x v="4"/>
    <n v="4665.09"/>
    <n v="918.71"/>
    <n v="6991.93"/>
    <n v="6073.22"/>
    <n v="6.6105952912235635"/>
    <x v="3"/>
    <s v="2023-02-20"/>
    <x v="2"/>
    <x v="3"/>
    <x v="1"/>
    <s v="Adult"/>
    <s v="Profit"/>
  </r>
  <r>
    <n v="240"/>
    <s v="Rahul"/>
    <n v="36"/>
    <s v="Male"/>
    <x v="5"/>
    <x v="2"/>
    <n v="4398.25"/>
    <n v="1401.05"/>
    <n v="6990.9"/>
    <n v="5589.85"/>
    <n v="3.9897576817386962"/>
    <x v="1"/>
    <s v="2023-12-24"/>
    <x v="6"/>
    <x v="3"/>
    <x v="0"/>
    <s v="Adult"/>
    <s v="Profit"/>
  </r>
  <r>
    <n v="522"/>
    <s v="Amit"/>
    <n v="37"/>
    <s v="Female"/>
    <x v="5"/>
    <x v="3"/>
    <n v="4230.59"/>
    <n v="1485.71"/>
    <n v="6987.86"/>
    <n v="5502.15"/>
    <n v="3.7033808751371393"/>
    <x v="4"/>
    <s v="2023-01-16"/>
    <x v="5"/>
    <x v="4"/>
    <x v="0"/>
    <s v="Adult"/>
    <s v="Profit"/>
  </r>
  <r>
    <n v="4206"/>
    <s v="Priya"/>
    <n v="27"/>
    <s v="Male"/>
    <x v="4"/>
    <x v="2"/>
    <n v="4081.93"/>
    <n v="1659.59"/>
    <n v="6984.92"/>
    <n v="5325.33"/>
    <n v="3.2088226610186856"/>
    <x v="2"/>
    <s v="2023-03-02"/>
    <x v="11"/>
    <x v="1"/>
    <x v="1"/>
    <s v="Adult"/>
    <s v="Profit"/>
  </r>
  <r>
    <n v="8018"/>
    <s v="Arjun"/>
    <n v="53"/>
    <s v="Male"/>
    <x v="3"/>
    <x v="0"/>
    <n v="4190.9399999999996"/>
    <n v="203.9"/>
    <n v="6984.47"/>
    <n v="6780.57"/>
    <n v="33.254389406571846"/>
    <x v="0"/>
    <s v="2023-02-02"/>
    <x v="2"/>
    <x v="4"/>
    <x v="0"/>
    <s v="Senior"/>
    <s v="Profit"/>
  </r>
  <r>
    <n v="3158"/>
    <s v="Karan"/>
    <n v="58"/>
    <s v="Female"/>
    <x v="7"/>
    <x v="0"/>
    <n v="4368.95"/>
    <n v="1318.3"/>
    <n v="6981.34"/>
    <n v="5663.04"/>
    <n v="4.295714177349617"/>
    <x v="1"/>
    <s v="2023-03-06"/>
    <x v="11"/>
    <x v="4"/>
    <x v="1"/>
    <s v="Senior"/>
    <s v="Profit"/>
  </r>
  <r>
    <n v="238"/>
    <s v="Simran"/>
    <n v="26"/>
    <s v="Female"/>
    <x v="7"/>
    <x v="0"/>
    <n v="3984.44"/>
    <n v="1238.98"/>
    <n v="6979.21"/>
    <n v="5740.23"/>
    <n v="4.6330287817398181"/>
    <x v="4"/>
    <s v="2023-03-20"/>
    <x v="11"/>
    <x v="2"/>
    <x v="0"/>
    <s v="Adult"/>
    <s v="Profit"/>
  </r>
  <r>
    <n v="5613"/>
    <s v="Simran"/>
    <n v="43"/>
    <s v="Female"/>
    <x v="3"/>
    <x v="3"/>
    <n v="4780.76"/>
    <n v="1641.04"/>
    <n v="6976.3"/>
    <n v="5335.26"/>
    <n v="3.2511456149758691"/>
    <x v="1"/>
    <s v="2023-07-05"/>
    <x v="7"/>
    <x v="2"/>
    <x v="1"/>
    <s v="Senior"/>
    <s v="Profit"/>
  </r>
  <r>
    <n v="4146"/>
    <s v="Karan"/>
    <n v="30"/>
    <s v="Female"/>
    <x v="2"/>
    <x v="4"/>
    <n v="4301.79"/>
    <n v="532.86"/>
    <n v="6975.81"/>
    <n v="6442.95"/>
    <n v="12.091262245242651"/>
    <x v="4"/>
    <s v="2023-06-23"/>
    <x v="3"/>
    <x v="3"/>
    <x v="0"/>
    <s v="Adult"/>
    <s v="Profit"/>
  </r>
  <r>
    <n v="2973"/>
    <s v="Pooja"/>
    <n v="25"/>
    <s v="Female"/>
    <x v="3"/>
    <x v="0"/>
    <n v="4662.54"/>
    <n v="1559.95"/>
    <n v="6968.63"/>
    <n v="5408.68"/>
    <n v="3.4672136927465624"/>
    <x v="1"/>
    <s v="2023-10-04"/>
    <x v="10"/>
    <x v="1"/>
    <x v="1"/>
    <s v="Young"/>
    <s v="Profit"/>
  </r>
  <r>
    <n v="4322"/>
    <s v="Sneha"/>
    <n v="42"/>
    <s v="Male"/>
    <x v="1"/>
    <x v="4"/>
    <n v="4667.58"/>
    <n v="1877.92"/>
    <n v="6965.12"/>
    <n v="5087.2"/>
    <n v="2.7089545880548691"/>
    <x v="4"/>
    <s v="2023-10-08"/>
    <x v="10"/>
    <x v="1"/>
    <x v="1"/>
    <s v="Senior"/>
    <s v="Profit"/>
  </r>
  <r>
    <n v="9340"/>
    <s v="Arjun"/>
    <n v="49"/>
    <s v="Male"/>
    <x v="5"/>
    <x v="0"/>
    <n v="4084.55"/>
    <n v="1254.3399999999999"/>
    <n v="6961.85"/>
    <n v="5707.51"/>
    <n v="4.5502096720187515"/>
    <x v="3"/>
    <s v="2023-06-07"/>
    <x v="3"/>
    <x v="3"/>
    <x v="1"/>
    <s v="Senior"/>
    <s v="Profit"/>
  </r>
  <r>
    <n v="1453"/>
    <s v="Priya"/>
    <n v="53"/>
    <s v="Female"/>
    <x v="1"/>
    <x v="4"/>
    <n v="4171.18"/>
    <n v="1447.32"/>
    <n v="6960.5"/>
    <n v="5513.18"/>
    <n v="3.8092336179974025"/>
    <x v="0"/>
    <s v="2023-09-07"/>
    <x v="1"/>
    <x v="1"/>
    <x v="0"/>
    <s v="Senior"/>
    <s v="Profit"/>
  </r>
  <r>
    <n v="3199"/>
    <s v="Sneha"/>
    <n v="51"/>
    <s v="Female"/>
    <x v="5"/>
    <x v="2"/>
    <n v="4723.8100000000004"/>
    <n v="1000.44"/>
    <n v="6960.4"/>
    <n v="5959.96"/>
    <n v="5.9573387709407859"/>
    <x v="2"/>
    <s v="2023-12-18"/>
    <x v="6"/>
    <x v="4"/>
    <x v="1"/>
    <s v="Senior"/>
    <s v="Profit"/>
  </r>
  <r>
    <n v="1464"/>
    <s v="Amit"/>
    <n v="44"/>
    <s v="Female"/>
    <x v="7"/>
    <x v="2"/>
    <n v="4941.2299999999996"/>
    <n v="684.2"/>
    <n v="6960.32"/>
    <n v="6276.12"/>
    <n v="9.1729318912598643"/>
    <x v="2"/>
    <s v="2023-12-14"/>
    <x v="6"/>
    <x v="2"/>
    <x v="1"/>
    <s v="Senior"/>
    <s v="Profit"/>
  </r>
  <r>
    <n v="6660"/>
    <s v="Neha"/>
    <n v="34"/>
    <s v="Male"/>
    <x v="3"/>
    <x v="3"/>
    <n v="4050.83"/>
    <n v="1298.5899999999999"/>
    <n v="6957.81"/>
    <n v="5659.22"/>
    <n v="4.3579728782756684"/>
    <x v="0"/>
    <s v="2023-01-16"/>
    <x v="5"/>
    <x v="4"/>
    <x v="0"/>
    <s v="Adult"/>
    <s v="Profit"/>
  </r>
  <r>
    <n v="56"/>
    <s v="Karan"/>
    <n v="34"/>
    <s v="Male"/>
    <x v="3"/>
    <x v="1"/>
    <n v="4829.99"/>
    <n v="384.18"/>
    <n v="6955.97"/>
    <n v="6571.79"/>
    <n v="17.106018012390024"/>
    <x v="1"/>
    <s v="2023-01-31"/>
    <x v="5"/>
    <x v="3"/>
    <x v="1"/>
    <s v="Adult"/>
    <s v="Profit"/>
  </r>
  <r>
    <n v="6712"/>
    <s v="Arjun"/>
    <n v="33"/>
    <s v="Female"/>
    <x v="4"/>
    <x v="4"/>
    <n v="4248.04"/>
    <n v="1504.41"/>
    <n v="6955.08"/>
    <n v="5450.67"/>
    <n v="3.6231280036692124"/>
    <x v="1"/>
    <s v="2023-01-11"/>
    <x v="5"/>
    <x v="4"/>
    <x v="0"/>
    <s v="Adult"/>
    <s v="Profit"/>
  </r>
  <r>
    <n v="2601"/>
    <s v="Arjun"/>
    <n v="26"/>
    <s v="Female"/>
    <x v="2"/>
    <x v="0"/>
    <n v="4804.7700000000004"/>
    <n v="1254.3"/>
    <n v="6954.48"/>
    <n v="5700.18"/>
    <n v="4.5445108825639799"/>
    <x v="3"/>
    <s v="2023-11-01"/>
    <x v="8"/>
    <x v="0"/>
    <x v="1"/>
    <s v="Adult"/>
    <s v="Profit"/>
  </r>
  <r>
    <n v="5683"/>
    <s v="Arjun"/>
    <n v="30"/>
    <s v="Female"/>
    <x v="1"/>
    <x v="2"/>
    <n v="4395.8500000000004"/>
    <n v="653.91"/>
    <n v="6952.61"/>
    <n v="6298.7"/>
    <n v="9.6323653102108846"/>
    <x v="2"/>
    <s v="2023-05-12"/>
    <x v="0"/>
    <x v="2"/>
    <x v="1"/>
    <s v="Adult"/>
    <s v="Profit"/>
  </r>
  <r>
    <n v="9216"/>
    <s v="Amit"/>
    <n v="42"/>
    <s v="Female"/>
    <x v="4"/>
    <x v="0"/>
    <n v="4553.55"/>
    <n v="247.47"/>
    <n v="6950.67"/>
    <n v="6703.2"/>
    <n v="27.086919626621409"/>
    <x v="0"/>
    <s v="2023-02-12"/>
    <x v="2"/>
    <x v="0"/>
    <x v="0"/>
    <s v="Senior"/>
    <s v="Profit"/>
  </r>
  <r>
    <n v="9246"/>
    <s v="Simran"/>
    <n v="18"/>
    <s v="Male"/>
    <x v="1"/>
    <x v="3"/>
    <n v="4405.1899999999996"/>
    <n v="1373.5"/>
    <n v="6947.21"/>
    <n v="5573.71"/>
    <n v="4.058034219148162"/>
    <x v="4"/>
    <s v="2023-06-18"/>
    <x v="3"/>
    <x v="0"/>
    <x v="1"/>
    <s v="Young"/>
    <s v="Profit"/>
  </r>
  <r>
    <n v="2614"/>
    <s v="Sneha"/>
    <n v="43"/>
    <s v="Male"/>
    <x v="3"/>
    <x v="3"/>
    <n v="4148.7299999999996"/>
    <n v="135.30000000000001"/>
    <n v="6946.71"/>
    <n v="6811.41"/>
    <n v="50.343015521064295"/>
    <x v="2"/>
    <s v="2023-05-08"/>
    <x v="0"/>
    <x v="1"/>
    <x v="1"/>
    <s v="Senior"/>
    <s v="Profit"/>
  </r>
  <r>
    <n v="7516"/>
    <s v="Sneha"/>
    <n v="48"/>
    <s v="Female"/>
    <x v="1"/>
    <x v="4"/>
    <n v="4210.59"/>
    <n v="542.46"/>
    <n v="6946.6"/>
    <n v="6404.14"/>
    <n v="11.805736828521919"/>
    <x v="2"/>
    <s v="2023-04-13"/>
    <x v="9"/>
    <x v="4"/>
    <x v="0"/>
    <s v="Senior"/>
    <s v="Profit"/>
  </r>
  <r>
    <n v="3659"/>
    <s v="Simran"/>
    <n v="47"/>
    <s v="Male"/>
    <x v="7"/>
    <x v="3"/>
    <n v="4497.8100000000004"/>
    <n v="1796.09"/>
    <n v="6944.58"/>
    <n v="5148.49"/>
    <n v="2.8664988948215289"/>
    <x v="1"/>
    <s v="2023-07-17"/>
    <x v="7"/>
    <x v="0"/>
    <x v="0"/>
    <s v="Senior"/>
    <s v="Profit"/>
  </r>
  <r>
    <n v="8448"/>
    <s v="Neha"/>
    <n v="23"/>
    <s v="Female"/>
    <x v="6"/>
    <x v="2"/>
    <n v="4257.9799999999996"/>
    <n v="1648.21"/>
    <n v="6944.1"/>
    <n v="5295.89"/>
    <n v="3.2131160471056481"/>
    <x v="1"/>
    <s v="2023-01-04"/>
    <x v="5"/>
    <x v="0"/>
    <x v="0"/>
    <s v="Young"/>
    <s v="Profit"/>
  </r>
  <r>
    <n v="9230"/>
    <s v="Sneha"/>
    <n v="25"/>
    <s v="Female"/>
    <x v="7"/>
    <x v="4"/>
    <n v="4001.94"/>
    <n v="1209.3399999999999"/>
    <n v="6943.95"/>
    <n v="5734.61"/>
    <n v="4.7419336166834807"/>
    <x v="0"/>
    <s v="2023-12-21"/>
    <x v="6"/>
    <x v="2"/>
    <x v="0"/>
    <s v="Young"/>
    <s v="Profit"/>
  </r>
  <r>
    <n v="6613"/>
    <s v="Priya"/>
    <n v="42"/>
    <s v="Male"/>
    <x v="0"/>
    <x v="0"/>
    <n v="4576.9399999999996"/>
    <n v="559.61"/>
    <n v="6941.01"/>
    <n v="6381.4"/>
    <n v="11.403298725898393"/>
    <x v="2"/>
    <s v="2023-01-17"/>
    <x v="5"/>
    <x v="4"/>
    <x v="0"/>
    <s v="Senior"/>
    <s v="Profit"/>
  </r>
  <r>
    <n v="1752"/>
    <s v="Priya"/>
    <n v="31"/>
    <s v="Female"/>
    <x v="6"/>
    <x v="2"/>
    <n v="4846.03"/>
    <n v="767.77"/>
    <n v="6936.63"/>
    <n v="6168.86"/>
    <n v="8.0347760396993895"/>
    <x v="4"/>
    <s v="2023-05-23"/>
    <x v="0"/>
    <x v="0"/>
    <x v="0"/>
    <s v="Adult"/>
    <s v="Profit"/>
  </r>
  <r>
    <n v="5382"/>
    <s v="Sneha"/>
    <n v="48"/>
    <s v="Female"/>
    <x v="6"/>
    <x v="0"/>
    <n v="4338.84"/>
    <n v="577.59"/>
    <n v="6935.16"/>
    <n v="6357.57"/>
    <n v="11.007063834207655"/>
    <x v="4"/>
    <s v="2023-11-06"/>
    <x v="8"/>
    <x v="3"/>
    <x v="0"/>
    <s v="Senior"/>
    <s v="Profit"/>
  </r>
  <r>
    <n v="4679"/>
    <s v="Karan"/>
    <n v="55"/>
    <s v="Female"/>
    <x v="2"/>
    <x v="0"/>
    <n v="3949.12"/>
    <n v="1544.92"/>
    <n v="6933.14"/>
    <n v="5388.22"/>
    <n v="3.4877016285632911"/>
    <x v="2"/>
    <s v="2023-07-12"/>
    <x v="7"/>
    <x v="0"/>
    <x v="1"/>
    <s v="Senior"/>
    <s v="Profit"/>
  </r>
  <r>
    <n v="8873"/>
    <s v="Neha"/>
    <n v="44"/>
    <s v="Male"/>
    <x v="7"/>
    <x v="3"/>
    <n v="4583.8599999999997"/>
    <n v="1518.21"/>
    <n v="6930.83"/>
    <n v="5412.62"/>
    <n v="3.5651326232866336"/>
    <x v="2"/>
    <s v="2023-08-21"/>
    <x v="4"/>
    <x v="1"/>
    <x v="1"/>
    <s v="Senior"/>
    <s v="Profit"/>
  </r>
  <r>
    <n v="7728"/>
    <s v="Simran"/>
    <n v="33"/>
    <s v="Female"/>
    <x v="7"/>
    <x v="1"/>
    <n v="4111.0200000000004"/>
    <n v="1652.69"/>
    <n v="6930.47"/>
    <n v="5277.78"/>
    <n v="3.1934482570839053"/>
    <x v="0"/>
    <s v="2023-06-19"/>
    <x v="3"/>
    <x v="2"/>
    <x v="0"/>
    <s v="Adult"/>
    <s v="Profit"/>
  </r>
  <r>
    <n v="874"/>
    <s v="Simran"/>
    <n v="21"/>
    <s v="Male"/>
    <x v="7"/>
    <x v="4"/>
    <n v="4752.8999999999996"/>
    <n v="227.04"/>
    <n v="6929.45"/>
    <n v="6702.41"/>
    <n v="29.520833333333332"/>
    <x v="3"/>
    <s v="2023-01-18"/>
    <x v="5"/>
    <x v="2"/>
    <x v="0"/>
    <s v="Young"/>
    <s v="Profit"/>
  </r>
  <r>
    <n v="5591"/>
    <s v="Simran"/>
    <n v="30"/>
    <s v="Male"/>
    <x v="7"/>
    <x v="1"/>
    <n v="4605.09"/>
    <n v="860.67"/>
    <n v="6925.09"/>
    <n v="6064.42"/>
    <n v="7.0461617112249764"/>
    <x v="2"/>
    <s v="2023-11-24"/>
    <x v="8"/>
    <x v="0"/>
    <x v="1"/>
    <s v="Adult"/>
    <s v="Profit"/>
  </r>
  <r>
    <n v="6990"/>
    <s v="Sneha"/>
    <n v="24"/>
    <s v="Female"/>
    <x v="6"/>
    <x v="0"/>
    <n v="4745.03"/>
    <n v="330.45"/>
    <n v="6911.97"/>
    <n v="6581.52"/>
    <n v="19.916840671811169"/>
    <x v="3"/>
    <s v="2023-08-17"/>
    <x v="4"/>
    <x v="2"/>
    <x v="1"/>
    <s v="Young"/>
    <s v="Profit"/>
  </r>
  <r>
    <n v="8392"/>
    <s v="Priya"/>
    <n v="37"/>
    <s v="Female"/>
    <x v="5"/>
    <x v="2"/>
    <n v="4492.95"/>
    <n v="1707.36"/>
    <n v="6911.33"/>
    <n v="5203.97"/>
    <n v="3.0479629369318717"/>
    <x v="1"/>
    <s v="2023-01-09"/>
    <x v="5"/>
    <x v="2"/>
    <x v="1"/>
    <s v="Adult"/>
    <s v="Profit"/>
  </r>
  <r>
    <n v="6496"/>
    <s v="Simran"/>
    <n v="40"/>
    <s v="Male"/>
    <x v="4"/>
    <x v="2"/>
    <n v="4334.3900000000003"/>
    <n v="1638.78"/>
    <n v="6910.3"/>
    <n v="5271.52"/>
    <n v="3.2167343999804734"/>
    <x v="4"/>
    <s v="2023-05-11"/>
    <x v="0"/>
    <x v="4"/>
    <x v="1"/>
    <s v="Adult"/>
    <s v="Profit"/>
  </r>
  <r>
    <n v="4713"/>
    <s v="Sneha"/>
    <n v="21"/>
    <s v="Male"/>
    <x v="0"/>
    <x v="0"/>
    <n v="4011.93"/>
    <n v="431.17"/>
    <n v="6908.82"/>
    <n v="6477.65"/>
    <n v="15.023424635294662"/>
    <x v="2"/>
    <s v="2023-07-25"/>
    <x v="7"/>
    <x v="3"/>
    <x v="0"/>
    <s v="Young"/>
    <s v="Profit"/>
  </r>
  <r>
    <n v="8449"/>
    <s v="Neha"/>
    <n v="22"/>
    <s v="Male"/>
    <x v="4"/>
    <x v="3"/>
    <n v="4298.09"/>
    <n v="1083.1199999999999"/>
    <n v="6908.43"/>
    <n v="5825.31"/>
    <n v="5.3782683359184587"/>
    <x v="0"/>
    <s v="2023-09-22"/>
    <x v="1"/>
    <x v="4"/>
    <x v="1"/>
    <s v="Young"/>
    <s v="Profit"/>
  </r>
  <r>
    <n v="4130"/>
    <s v="Raj"/>
    <n v="18"/>
    <s v="Male"/>
    <x v="5"/>
    <x v="1"/>
    <n v="4756.79"/>
    <n v="1931.85"/>
    <n v="6907.46"/>
    <n v="4975.6099999999997"/>
    <n v="2.5755674612418149"/>
    <x v="2"/>
    <s v="2023-12-23"/>
    <x v="6"/>
    <x v="0"/>
    <x v="1"/>
    <s v="Young"/>
    <s v="Profit"/>
  </r>
  <r>
    <n v="1207"/>
    <s v="Simran"/>
    <n v="60"/>
    <s v="Female"/>
    <x v="7"/>
    <x v="2"/>
    <n v="4914.0600000000004"/>
    <n v="1743.83"/>
    <n v="6906.06"/>
    <n v="5162.2299999999996"/>
    <n v="2.9602828257341596"/>
    <x v="0"/>
    <s v="2023-05-16"/>
    <x v="0"/>
    <x v="0"/>
    <x v="1"/>
    <s v="Senior"/>
    <s v="Profit"/>
  </r>
  <r>
    <n v="452"/>
    <s v="Karan"/>
    <n v="19"/>
    <s v="Female"/>
    <x v="6"/>
    <x v="3"/>
    <n v="4951.47"/>
    <n v="1299.45"/>
    <n v="6905.22"/>
    <n v="5605.77"/>
    <n v="4.3139559044211016"/>
    <x v="4"/>
    <s v="2023-03-18"/>
    <x v="11"/>
    <x v="2"/>
    <x v="1"/>
    <s v="Young"/>
    <s v="Profit"/>
  </r>
  <r>
    <n v="2111"/>
    <s v="Amit"/>
    <n v="34"/>
    <s v="Female"/>
    <x v="0"/>
    <x v="3"/>
    <n v="4535.8900000000003"/>
    <n v="442.62"/>
    <n v="6903.82"/>
    <n v="6461.2"/>
    <n v="14.597623243414215"/>
    <x v="3"/>
    <s v="2023-02-24"/>
    <x v="2"/>
    <x v="1"/>
    <x v="1"/>
    <s v="Adult"/>
    <s v="Profit"/>
  </r>
  <r>
    <n v="9535"/>
    <s v="Amit"/>
    <n v="27"/>
    <s v="Female"/>
    <x v="2"/>
    <x v="2"/>
    <n v="4814.99"/>
    <n v="252.8"/>
    <n v="6902.78"/>
    <n v="6649.98"/>
    <n v="26.30530063291139"/>
    <x v="2"/>
    <s v="2023-01-23"/>
    <x v="5"/>
    <x v="1"/>
    <x v="0"/>
    <s v="Adult"/>
    <s v="Profit"/>
  </r>
  <r>
    <n v="3065"/>
    <s v="Sneha"/>
    <n v="46"/>
    <s v="Male"/>
    <x v="3"/>
    <x v="3"/>
    <n v="4635.38"/>
    <n v="875.61"/>
    <n v="6901.29"/>
    <n v="6025.68"/>
    <n v="6.8816939048206391"/>
    <x v="3"/>
    <s v="2023-07-02"/>
    <x v="7"/>
    <x v="3"/>
    <x v="1"/>
    <s v="Senior"/>
    <s v="Profit"/>
  </r>
  <r>
    <n v="5249"/>
    <s v="Simran"/>
    <n v="20"/>
    <s v="Female"/>
    <x v="1"/>
    <x v="3"/>
    <n v="4540.1400000000003"/>
    <n v="1312.04"/>
    <n v="6896.39"/>
    <n v="5584.35"/>
    <n v="4.2562345660193293"/>
    <x v="0"/>
    <s v="2023-04-13"/>
    <x v="9"/>
    <x v="3"/>
    <x v="1"/>
    <s v="Young"/>
    <s v="Profit"/>
  </r>
  <r>
    <n v="1045"/>
    <s v="Rahul"/>
    <n v="18"/>
    <s v="Female"/>
    <x v="3"/>
    <x v="3"/>
    <n v="4552.97"/>
    <n v="1136.42"/>
    <n v="6895.93"/>
    <n v="5759.51"/>
    <n v="5.0681174213758995"/>
    <x v="3"/>
    <s v="2023-07-08"/>
    <x v="7"/>
    <x v="2"/>
    <x v="1"/>
    <s v="Young"/>
    <s v="Profit"/>
  </r>
  <r>
    <n v="8640"/>
    <s v="Arjun"/>
    <n v="32"/>
    <s v="Male"/>
    <x v="7"/>
    <x v="2"/>
    <n v="4560.42"/>
    <n v="633.13"/>
    <n v="6894.16"/>
    <n v="6261.03"/>
    <n v="9.8890117353466103"/>
    <x v="4"/>
    <s v="2023-11-17"/>
    <x v="8"/>
    <x v="3"/>
    <x v="0"/>
    <s v="Adult"/>
    <s v="Profit"/>
  </r>
  <r>
    <n v="9863"/>
    <s v="Raj"/>
    <n v="33"/>
    <s v="Male"/>
    <x v="6"/>
    <x v="2"/>
    <n v="3938.17"/>
    <n v="781.08"/>
    <n v="6892.62"/>
    <n v="6111.54"/>
    <n v="7.8244738055000767"/>
    <x v="4"/>
    <s v="2023-03-14"/>
    <x v="11"/>
    <x v="4"/>
    <x v="0"/>
    <s v="Adult"/>
    <s v="Profit"/>
  </r>
  <r>
    <n v="3731"/>
    <s v="Karan"/>
    <n v="49"/>
    <s v="Female"/>
    <x v="5"/>
    <x v="3"/>
    <n v="4711.18"/>
    <n v="359.47"/>
    <n v="6891.93"/>
    <n v="6532.46"/>
    <n v="18.172476145436335"/>
    <x v="0"/>
    <s v="2023-02-10"/>
    <x v="2"/>
    <x v="1"/>
    <x v="1"/>
    <s v="Senior"/>
    <s v="Profit"/>
  </r>
  <r>
    <n v="3910"/>
    <s v="Karan"/>
    <n v="21"/>
    <s v="Male"/>
    <x v="1"/>
    <x v="0"/>
    <n v="4640.47"/>
    <n v="1559.31"/>
    <n v="6891"/>
    <n v="5331.69"/>
    <n v="3.4192623660465205"/>
    <x v="1"/>
    <s v="2023-08-15"/>
    <x v="4"/>
    <x v="4"/>
    <x v="0"/>
    <s v="Young"/>
    <s v="Profit"/>
  </r>
  <r>
    <n v="5125"/>
    <s v="Amit"/>
    <n v="33"/>
    <s v="Female"/>
    <x v="4"/>
    <x v="4"/>
    <n v="3949.25"/>
    <n v="1467.98"/>
    <n v="6889.14"/>
    <n v="5421.16"/>
    <n v="3.6929385958936769"/>
    <x v="0"/>
    <s v="2023-06-18"/>
    <x v="3"/>
    <x v="1"/>
    <x v="1"/>
    <s v="Adult"/>
    <s v="Profit"/>
  </r>
  <r>
    <n v="2680"/>
    <s v="Arjun"/>
    <n v="46"/>
    <s v="Female"/>
    <x v="1"/>
    <x v="2"/>
    <n v="4480.33"/>
    <n v="1529.33"/>
    <n v="6888.21"/>
    <n v="5358.88"/>
    <n v="3.5040704099180688"/>
    <x v="3"/>
    <s v="2023-10-22"/>
    <x v="10"/>
    <x v="0"/>
    <x v="0"/>
    <s v="Senior"/>
    <s v="Profit"/>
  </r>
  <r>
    <n v="7163"/>
    <s v="Priya"/>
    <n v="60"/>
    <s v="Male"/>
    <x v="7"/>
    <x v="1"/>
    <n v="3931.12"/>
    <n v="364.65"/>
    <n v="6888.07"/>
    <n v="6523.42"/>
    <n v="17.889537913067326"/>
    <x v="1"/>
    <s v="2023-03-06"/>
    <x v="11"/>
    <x v="3"/>
    <x v="0"/>
    <s v="Senior"/>
    <s v="Profit"/>
  </r>
  <r>
    <n v="8294"/>
    <s v="Rahul"/>
    <n v="38"/>
    <s v="Male"/>
    <x v="7"/>
    <x v="2"/>
    <n v="4057.84"/>
    <n v="1898.79"/>
    <n v="6887.34"/>
    <n v="4988.55"/>
    <n v="2.6272257595626689"/>
    <x v="2"/>
    <s v="2023-03-31"/>
    <x v="11"/>
    <x v="2"/>
    <x v="1"/>
    <s v="Adult"/>
    <s v="Profit"/>
  </r>
  <r>
    <n v="6965"/>
    <s v="Rahul"/>
    <n v="46"/>
    <s v="Female"/>
    <x v="1"/>
    <x v="1"/>
    <n v="4950.68"/>
    <n v="1052.56"/>
    <n v="6887.33"/>
    <n v="5834.77"/>
    <n v="5.5434084517747211"/>
    <x v="4"/>
    <s v="2023-11-25"/>
    <x v="8"/>
    <x v="3"/>
    <x v="0"/>
    <s v="Senior"/>
    <s v="Profit"/>
  </r>
  <r>
    <n v="7074"/>
    <s v="Rahul"/>
    <n v="48"/>
    <s v="Female"/>
    <x v="1"/>
    <x v="3"/>
    <n v="4886.18"/>
    <n v="51.8"/>
    <n v="6886.13"/>
    <n v="6834.33"/>
    <n v="131.9368725868726"/>
    <x v="0"/>
    <s v="2023-01-07"/>
    <x v="5"/>
    <x v="3"/>
    <x v="1"/>
    <s v="Senior"/>
    <s v="Profit"/>
  </r>
  <r>
    <n v="992"/>
    <s v="Amit"/>
    <n v="27"/>
    <s v="Female"/>
    <x v="4"/>
    <x v="1"/>
    <n v="4516.09"/>
    <n v="723.59"/>
    <n v="6886.05"/>
    <n v="6162.46"/>
    <n v="8.5165079672190043"/>
    <x v="1"/>
    <s v="2023-02-28"/>
    <x v="2"/>
    <x v="1"/>
    <x v="0"/>
    <s v="Adult"/>
    <s v="Profit"/>
  </r>
  <r>
    <n v="4393"/>
    <s v="Karan"/>
    <n v="36"/>
    <s v="Male"/>
    <x v="2"/>
    <x v="3"/>
    <n v="4405.1099999999997"/>
    <n v="1969.46"/>
    <n v="6885.29"/>
    <n v="4915.83"/>
    <n v="2.4960293684563282"/>
    <x v="4"/>
    <s v="2023-05-28"/>
    <x v="0"/>
    <x v="3"/>
    <x v="0"/>
    <s v="Adult"/>
    <s v="Profit"/>
  </r>
  <r>
    <n v="3055"/>
    <s v="Neha"/>
    <n v="33"/>
    <s v="Male"/>
    <x v="2"/>
    <x v="0"/>
    <n v="4137.2700000000004"/>
    <n v="1605.45"/>
    <n v="6882.75"/>
    <n v="5277.3"/>
    <n v="3.2871157619359059"/>
    <x v="4"/>
    <s v="2023-12-19"/>
    <x v="6"/>
    <x v="3"/>
    <x v="1"/>
    <s v="Adult"/>
    <s v="Profit"/>
  </r>
  <r>
    <n v="4041"/>
    <s v="Amit"/>
    <n v="55"/>
    <s v="Female"/>
    <x v="3"/>
    <x v="0"/>
    <n v="4341.9399999999996"/>
    <n v="190.01"/>
    <n v="6882.37"/>
    <n v="6692.36"/>
    <n v="35.221093626651232"/>
    <x v="0"/>
    <s v="2023-05-09"/>
    <x v="0"/>
    <x v="2"/>
    <x v="0"/>
    <s v="Senior"/>
    <s v="Profit"/>
  </r>
  <r>
    <n v="2213"/>
    <s v="Amit"/>
    <n v="19"/>
    <s v="Male"/>
    <x v="6"/>
    <x v="3"/>
    <n v="4598.3"/>
    <n v="272.85000000000002"/>
    <n v="6881.13"/>
    <n v="6608.28"/>
    <n v="24.2194612424409"/>
    <x v="0"/>
    <s v="2023-05-27"/>
    <x v="0"/>
    <x v="1"/>
    <x v="0"/>
    <s v="Young"/>
    <s v="Profit"/>
  </r>
  <r>
    <n v="1098"/>
    <s v="Simran"/>
    <n v="18"/>
    <s v="Male"/>
    <x v="6"/>
    <x v="4"/>
    <n v="3908.7"/>
    <n v="684.67"/>
    <n v="6879.95"/>
    <n v="6195.28"/>
    <n v="9.0485635415601671"/>
    <x v="1"/>
    <s v="2023-03-08"/>
    <x v="11"/>
    <x v="0"/>
    <x v="1"/>
    <s v="Young"/>
    <s v="Profit"/>
  </r>
  <r>
    <n v="3094"/>
    <s v="Rahul"/>
    <n v="51"/>
    <s v="Male"/>
    <x v="1"/>
    <x v="3"/>
    <n v="4535.8900000000003"/>
    <n v="1017.59"/>
    <n v="6879.35"/>
    <n v="5861.76"/>
    <n v="5.7604339665287592"/>
    <x v="1"/>
    <s v="2023-01-22"/>
    <x v="5"/>
    <x v="3"/>
    <x v="0"/>
    <s v="Senior"/>
    <s v="Profit"/>
  </r>
  <r>
    <n v="9374"/>
    <s v="Sneha"/>
    <n v="51"/>
    <s v="Male"/>
    <x v="0"/>
    <x v="0"/>
    <n v="4944.95"/>
    <n v="1023.07"/>
    <n v="6877.73"/>
    <n v="5854.66"/>
    <n v="5.7226387246229482"/>
    <x v="2"/>
    <s v="2023-06-13"/>
    <x v="3"/>
    <x v="4"/>
    <x v="1"/>
    <s v="Senior"/>
    <s v="Profit"/>
  </r>
  <r>
    <n v="1181"/>
    <s v="Neha"/>
    <n v="23"/>
    <s v="Female"/>
    <x v="0"/>
    <x v="2"/>
    <n v="4308.17"/>
    <n v="691.95"/>
    <n v="6876.68"/>
    <n v="6184.73"/>
    <n v="8.9381169159621354"/>
    <x v="2"/>
    <s v="2023-11-18"/>
    <x v="8"/>
    <x v="3"/>
    <x v="1"/>
    <s v="Young"/>
    <s v="Profit"/>
  </r>
  <r>
    <n v="4524"/>
    <s v="Karan"/>
    <n v="49"/>
    <s v="Male"/>
    <x v="3"/>
    <x v="2"/>
    <n v="4616.3"/>
    <n v="1404.03"/>
    <n v="6873.68"/>
    <n v="5469.65"/>
    <n v="3.895678867260671"/>
    <x v="2"/>
    <s v="2023-06-07"/>
    <x v="3"/>
    <x v="3"/>
    <x v="0"/>
    <s v="Senior"/>
    <s v="Profit"/>
  </r>
  <r>
    <n v="6686"/>
    <s v="Pooja"/>
    <n v="41"/>
    <s v="Female"/>
    <x v="0"/>
    <x v="4"/>
    <n v="4013.64"/>
    <n v="1558.72"/>
    <n v="6872.66"/>
    <n v="5313.94"/>
    <n v="3.4091690617942922"/>
    <x v="2"/>
    <s v="2023-10-10"/>
    <x v="10"/>
    <x v="2"/>
    <x v="1"/>
    <s v="Senior"/>
    <s v="Profit"/>
  </r>
  <r>
    <n v="1272"/>
    <s v="Simran"/>
    <n v="54"/>
    <s v="Male"/>
    <x v="0"/>
    <x v="3"/>
    <n v="4024.19"/>
    <n v="988.7"/>
    <n v="6872.49"/>
    <n v="5883.79"/>
    <n v="5.9510367148781222"/>
    <x v="3"/>
    <s v="2023-10-19"/>
    <x v="10"/>
    <x v="1"/>
    <x v="1"/>
    <s v="Senior"/>
    <s v="Profit"/>
  </r>
  <r>
    <n v="9745"/>
    <s v="Amit"/>
    <n v="53"/>
    <s v="Male"/>
    <x v="6"/>
    <x v="3"/>
    <n v="4661.17"/>
    <n v="887.96"/>
    <n v="6871.67"/>
    <n v="5983.71"/>
    <n v="6.7387157079147704"/>
    <x v="1"/>
    <s v="2023-01-25"/>
    <x v="5"/>
    <x v="2"/>
    <x v="1"/>
    <s v="Senior"/>
    <s v="Profit"/>
  </r>
  <r>
    <n v="8086"/>
    <s v="Pooja"/>
    <n v="42"/>
    <s v="Female"/>
    <x v="7"/>
    <x v="4"/>
    <n v="4013.87"/>
    <n v="1692.21"/>
    <n v="6856.53"/>
    <n v="5164.32"/>
    <n v="3.0518198095980993"/>
    <x v="4"/>
    <s v="2023-12-27"/>
    <x v="6"/>
    <x v="2"/>
    <x v="0"/>
    <s v="Senior"/>
    <s v="Profit"/>
  </r>
  <r>
    <n v="8949"/>
    <s v="Neha"/>
    <n v="25"/>
    <s v="Male"/>
    <x v="2"/>
    <x v="0"/>
    <n v="3942.67"/>
    <n v="596.79"/>
    <n v="6856.34"/>
    <n v="6259.55"/>
    <n v="10.488697866921363"/>
    <x v="4"/>
    <s v="2023-10-15"/>
    <x v="10"/>
    <x v="4"/>
    <x v="1"/>
    <s v="Young"/>
    <s v="Profit"/>
  </r>
  <r>
    <n v="2439"/>
    <s v="Karan"/>
    <n v="28"/>
    <s v="Female"/>
    <x v="4"/>
    <x v="2"/>
    <n v="3971.84"/>
    <n v="950.66"/>
    <n v="6855.52"/>
    <n v="5904.86"/>
    <n v="6.2113268676498432"/>
    <x v="0"/>
    <s v="2023-02-18"/>
    <x v="2"/>
    <x v="4"/>
    <x v="1"/>
    <s v="Adult"/>
    <s v="Profit"/>
  </r>
  <r>
    <n v="2763"/>
    <s v="Priya"/>
    <n v="29"/>
    <s v="Female"/>
    <x v="7"/>
    <x v="0"/>
    <n v="4166.67"/>
    <n v="1612.52"/>
    <n v="6853.79"/>
    <n v="5241.2700000000004"/>
    <n v="3.250359685461266"/>
    <x v="3"/>
    <s v="2023-09-28"/>
    <x v="1"/>
    <x v="2"/>
    <x v="1"/>
    <s v="Adult"/>
    <s v="Profit"/>
  </r>
  <r>
    <n v="9800"/>
    <s v="Pooja"/>
    <n v="60"/>
    <s v="Female"/>
    <x v="2"/>
    <x v="2"/>
    <n v="4843.5200000000004"/>
    <n v="335.83"/>
    <n v="6852.68"/>
    <n v="6516.85"/>
    <n v="19.405205014441833"/>
    <x v="0"/>
    <s v="2023-09-15"/>
    <x v="1"/>
    <x v="4"/>
    <x v="1"/>
    <s v="Senior"/>
    <s v="Profit"/>
  </r>
  <r>
    <n v="572"/>
    <s v="Neha"/>
    <n v="48"/>
    <s v="Female"/>
    <x v="1"/>
    <x v="1"/>
    <n v="4586.21"/>
    <n v="1614.72"/>
    <n v="6851.67"/>
    <n v="5236.95"/>
    <n v="3.2432557966706299"/>
    <x v="2"/>
    <s v="2023-06-08"/>
    <x v="3"/>
    <x v="3"/>
    <x v="0"/>
    <s v="Senior"/>
    <s v="Profit"/>
  </r>
  <r>
    <n v="5447"/>
    <s v="Simran"/>
    <n v="37"/>
    <s v="Male"/>
    <x v="7"/>
    <x v="2"/>
    <n v="4937.1000000000004"/>
    <n v="986.74"/>
    <n v="6851.25"/>
    <n v="5864.51"/>
    <n v="5.9433184020106617"/>
    <x v="2"/>
    <s v="2023-12-07"/>
    <x v="6"/>
    <x v="0"/>
    <x v="0"/>
    <s v="Adult"/>
    <s v="Profit"/>
  </r>
  <r>
    <n v="1508"/>
    <s v="Neha"/>
    <n v="23"/>
    <s v="Female"/>
    <x v="7"/>
    <x v="0"/>
    <n v="4318.16"/>
    <n v="104.71"/>
    <n v="6851.13"/>
    <n v="6746.42"/>
    <n v="64.429567376563853"/>
    <x v="1"/>
    <s v="2023-11-03"/>
    <x v="8"/>
    <x v="2"/>
    <x v="1"/>
    <s v="Young"/>
    <s v="Profit"/>
  </r>
  <r>
    <n v="1044"/>
    <s v="Arjun"/>
    <n v="36"/>
    <s v="Female"/>
    <x v="4"/>
    <x v="3"/>
    <n v="3995.96"/>
    <n v="1696.96"/>
    <n v="6850.07"/>
    <n v="5153.1099999999997"/>
    <n v="3.0366714595511972"/>
    <x v="2"/>
    <s v="2023-03-05"/>
    <x v="11"/>
    <x v="3"/>
    <x v="0"/>
    <s v="Adult"/>
    <s v="Profit"/>
  </r>
  <r>
    <n v="7127"/>
    <s v="Priya"/>
    <n v="33"/>
    <s v="Female"/>
    <x v="2"/>
    <x v="1"/>
    <n v="4966.6899999999996"/>
    <n v="1237.93"/>
    <n v="6849.75"/>
    <n v="5611.82"/>
    <n v="4.5332288578514124"/>
    <x v="2"/>
    <s v="2023-10-06"/>
    <x v="10"/>
    <x v="4"/>
    <x v="0"/>
    <s v="Adult"/>
    <s v="Profit"/>
  </r>
  <r>
    <n v="5434"/>
    <s v="Neha"/>
    <n v="40"/>
    <s v="Male"/>
    <x v="3"/>
    <x v="0"/>
    <n v="4352.2"/>
    <n v="484.84"/>
    <n v="6844.57"/>
    <n v="6359.73"/>
    <n v="13.117172675521822"/>
    <x v="4"/>
    <s v="2023-12-11"/>
    <x v="6"/>
    <x v="4"/>
    <x v="0"/>
    <s v="Adult"/>
    <s v="Profit"/>
  </r>
  <r>
    <n v="4843"/>
    <s v="Rahul"/>
    <n v="34"/>
    <s v="Female"/>
    <x v="2"/>
    <x v="1"/>
    <n v="4758.4399999999996"/>
    <n v="1696.92"/>
    <n v="6844.15"/>
    <n v="5147.2299999999996"/>
    <n v="3.0332779388539231"/>
    <x v="1"/>
    <s v="2023-06-03"/>
    <x v="3"/>
    <x v="2"/>
    <x v="0"/>
    <s v="Adult"/>
    <s v="Profit"/>
  </r>
  <r>
    <n v="9523"/>
    <s v="Neha"/>
    <n v="22"/>
    <s v="Female"/>
    <x v="3"/>
    <x v="2"/>
    <n v="4591.63"/>
    <n v="1137.69"/>
    <n v="6841.11"/>
    <n v="5703.42"/>
    <n v="5.0131582417002871"/>
    <x v="2"/>
    <s v="2023-04-23"/>
    <x v="9"/>
    <x v="4"/>
    <x v="1"/>
    <s v="Young"/>
    <s v="Profit"/>
  </r>
  <r>
    <n v="2823"/>
    <s v="Raj"/>
    <n v="20"/>
    <s v="Female"/>
    <x v="7"/>
    <x v="0"/>
    <n v="3990.1"/>
    <n v="575.54999999999995"/>
    <n v="6837.63"/>
    <n v="6262.08"/>
    <n v="10.880166796976805"/>
    <x v="4"/>
    <s v="2023-09-18"/>
    <x v="1"/>
    <x v="1"/>
    <x v="0"/>
    <s v="Young"/>
    <s v="Profit"/>
  </r>
  <r>
    <n v="7093"/>
    <s v="Pooja"/>
    <n v="50"/>
    <s v="Female"/>
    <x v="3"/>
    <x v="0"/>
    <n v="4731.09"/>
    <n v="1628.12"/>
    <n v="6836.82"/>
    <n v="5208.7"/>
    <n v="3.1992113603419896"/>
    <x v="3"/>
    <s v="2023-01-27"/>
    <x v="5"/>
    <x v="2"/>
    <x v="0"/>
    <s v="Senior"/>
    <s v="Profit"/>
  </r>
  <r>
    <n v="3742"/>
    <s v="Pooja"/>
    <n v="50"/>
    <s v="Female"/>
    <x v="4"/>
    <x v="1"/>
    <n v="4039.85"/>
    <n v="1623.95"/>
    <n v="6836.37"/>
    <n v="5212.42"/>
    <n v="3.2097170479386681"/>
    <x v="3"/>
    <s v="2023-06-21"/>
    <x v="3"/>
    <x v="3"/>
    <x v="1"/>
    <s v="Senior"/>
    <s v="Profit"/>
  </r>
  <r>
    <n v="5979"/>
    <s v="Arjun"/>
    <n v="56"/>
    <s v="Female"/>
    <x v="7"/>
    <x v="1"/>
    <n v="4883.57"/>
    <n v="1007.97"/>
    <n v="6833.87"/>
    <n v="5825.9"/>
    <n v="5.7798347173030935"/>
    <x v="2"/>
    <s v="2023-05-11"/>
    <x v="0"/>
    <x v="3"/>
    <x v="1"/>
    <s v="Senior"/>
    <s v="Profit"/>
  </r>
  <r>
    <n v="3561"/>
    <s v="Amit"/>
    <n v="41"/>
    <s v="Female"/>
    <x v="6"/>
    <x v="2"/>
    <n v="3851.23"/>
    <n v="1360.22"/>
    <n v="6832.37"/>
    <n v="5472.15"/>
    <n v="4.0229889282616043"/>
    <x v="1"/>
    <s v="2023-07-10"/>
    <x v="7"/>
    <x v="4"/>
    <x v="0"/>
    <s v="Senior"/>
    <s v="Profit"/>
  </r>
  <r>
    <n v="384"/>
    <s v="Arjun"/>
    <n v="38"/>
    <s v="Female"/>
    <x v="7"/>
    <x v="4"/>
    <n v="4246.8999999999996"/>
    <n v="1582.06"/>
    <n v="6832.06"/>
    <n v="5250"/>
    <n v="3.3184582127100111"/>
    <x v="4"/>
    <s v="2023-06-02"/>
    <x v="3"/>
    <x v="1"/>
    <x v="0"/>
    <s v="Adult"/>
    <s v="Profit"/>
  </r>
  <r>
    <n v="3671"/>
    <s v="Arjun"/>
    <n v="35"/>
    <s v="Female"/>
    <x v="3"/>
    <x v="3"/>
    <n v="4793.13"/>
    <n v="561.97"/>
    <n v="6829.77"/>
    <n v="6267.8"/>
    <n v="11.153264409132159"/>
    <x v="1"/>
    <s v="2023-10-08"/>
    <x v="10"/>
    <x v="0"/>
    <x v="0"/>
    <s v="Adult"/>
    <s v="Profit"/>
  </r>
  <r>
    <n v="1673"/>
    <s v="Karan"/>
    <n v="36"/>
    <s v="Male"/>
    <x v="6"/>
    <x v="1"/>
    <n v="4302.1899999999996"/>
    <n v="299.31"/>
    <n v="6828.56"/>
    <n v="6529.25"/>
    <n v="21.814339647856738"/>
    <x v="1"/>
    <s v="2023-08-11"/>
    <x v="4"/>
    <x v="1"/>
    <x v="1"/>
    <s v="Adult"/>
    <s v="Profit"/>
  </r>
  <r>
    <n v="7360"/>
    <s v="Simran"/>
    <n v="28"/>
    <s v="Male"/>
    <x v="5"/>
    <x v="2"/>
    <n v="4692.3100000000004"/>
    <n v="1872.67"/>
    <n v="6823.27"/>
    <n v="4950.6000000000004"/>
    <n v="2.6436051199624067"/>
    <x v="2"/>
    <s v="2023-04-08"/>
    <x v="9"/>
    <x v="0"/>
    <x v="1"/>
    <s v="Adult"/>
    <s v="Profit"/>
  </r>
  <r>
    <n v="2297"/>
    <s v="Karan"/>
    <n v="42"/>
    <s v="Male"/>
    <x v="4"/>
    <x v="3"/>
    <n v="4203.7"/>
    <n v="1314.54"/>
    <n v="6820.87"/>
    <n v="5506.33"/>
    <n v="4.1887884735344683"/>
    <x v="0"/>
    <s v="2023-06-20"/>
    <x v="3"/>
    <x v="0"/>
    <x v="1"/>
    <s v="Senior"/>
    <s v="Profit"/>
  </r>
  <r>
    <n v="1251"/>
    <s v="Raj"/>
    <n v="51"/>
    <s v="Male"/>
    <x v="3"/>
    <x v="2"/>
    <n v="4833.74"/>
    <n v="960.14"/>
    <n v="6820.39"/>
    <n v="5860.25"/>
    <n v="6.1035369841898062"/>
    <x v="1"/>
    <s v="2023-11-28"/>
    <x v="8"/>
    <x v="2"/>
    <x v="0"/>
    <s v="Senior"/>
    <s v="Profit"/>
  </r>
  <r>
    <n v="5090"/>
    <s v="Raj"/>
    <n v="60"/>
    <s v="Male"/>
    <x v="7"/>
    <x v="3"/>
    <n v="3873.58"/>
    <n v="1084.3900000000001"/>
    <n v="6818.64"/>
    <n v="5734.25"/>
    <n v="5.2879960161934356"/>
    <x v="4"/>
    <s v="2023-06-27"/>
    <x v="3"/>
    <x v="1"/>
    <x v="0"/>
    <s v="Senior"/>
    <s v="Profit"/>
  </r>
  <r>
    <n v="2884"/>
    <s v="Raj"/>
    <n v="54"/>
    <s v="Male"/>
    <x v="3"/>
    <x v="3"/>
    <n v="4797.92"/>
    <n v="1627.24"/>
    <n v="6817.41"/>
    <n v="5190.17"/>
    <n v="3.189554091590669"/>
    <x v="4"/>
    <s v="2023-02-09"/>
    <x v="2"/>
    <x v="1"/>
    <x v="1"/>
    <s v="Senior"/>
    <s v="Profit"/>
  </r>
  <r>
    <n v="374"/>
    <s v="Neha"/>
    <n v="39"/>
    <s v="Female"/>
    <x v="6"/>
    <x v="0"/>
    <n v="3925.69"/>
    <n v="1069.1099999999999"/>
    <n v="6816.78"/>
    <n v="5747.67"/>
    <n v="5.3761259365266438"/>
    <x v="3"/>
    <s v="2023-05-02"/>
    <x v="0"/>
    <x v="0"/>
    <x v="1"/>
    <s v="Adult"/>
    <s v="Profit"/>
  </r>
  <r>
    <n v="4099"/>
    <s v="Raj"/>
    <n v="33"/>
    <s v="Male"/>
    <x v="0"/>
    <x v="1"/>
    <n v="3896.14"/>
    <n v="1474.13"/>
    <n v="6811.44"/>
    <n v="5337.31"/>
    <n v="3.620650824554144"/>
    <x v="3"/>
    <s v="2023-06-23"/>
    <x v="3"/>
    <x v="0"/>
    <x v="1"/>
    <s v="Adult"/>
    <s v="Profit"/>
  </r>
  <r>
    <n v="7315"/>
    <s v="Sneha"/>
    <n v="59"/>
    <s v="Female"/>
    <x v="4"/>
    <x v="3"/>
    <n v="4517.67"/>
    <n v="1318.11"/>
    <n v="6811"/>
    <n v="5492.89"/>
    <n v="4.167247043114763"/>
    <x v="0"/>
    <s v="2023-05-01"/>
    <x v="0"/>
    <x v="3"/>
    <x v="0"/>
    <s v="Senior"/>
    <s v="Profit"/>
  </r>
  <r>
    <n v="6229"/>
    <s v="Arjun"/>
    <n v="51"/>
    <s v="Male"/>
    <x v="1"/>
    <x v="1"/>
    <n v="4209.0200000000004"/>
    <n v="1332.47"/>
    <n v="6810.32"/>
    <n v="5477.85"/>
    <n v="4.1110494044894068"/>
    <x v="2"/>
    <s v="2023-02-07"/>
    <x v="2"/>
    <x v="3"/>
    <x v="0"/>
    <s v="Senior"/>
    <s v="Profit"/>
  </r>
  <r>
    <n v="4671"/>
    <s v="Neha"/>
    <n v="60"/>
    <s v="Male"/>
    <x v="4"/>
    <x v="3"/>
    <n v="4994.49"/>
    <n v="58.96"/>
    <n v="6809.42"/>
    <n v="6750.46"/>
    <n v="114.49219810040705"/>
    <x v="1"/>
    <s v="2023-11-20"/>
    <x v="8"/>
    <x v="1"/>
    <x v="0"/>
    <s v="Senior"/>
    <s v="Profit"/>
  </r>
  <r>
    <n v="8783"/>
    <s v="Rahul"/>
    <n v="27"/>
    <s v="Male"/>
    <x v="7"/>
    <x v="2"/>
    <n v="4700.7700000000004"/>
    <n v="1206.26"/>
    <n v="6805.55"/>
    <n v="5599.29"/>
    <n v="4.6418599638552216"/>
    <x v="3"/>
    <s v="2023-09-28"/>
    <x v="1"/>
    <x v="1"/>
    <x v="1"/>
    <s v="Adult"/>
    <s v="Profit"/>
  </r>
  <r>
    <n v="1448"/>
    <s v="Simran"/>
    <n v="59"/>
    <s v="Male"/>
    <x v="5"/>
    <x v="0"/>
    <n v="4081.41"/>
    <n v="656.45"/>
    <n v="6803.55"/>
    <n v="6147.1"/>
    <n v="9.3641556858862067"/>
    <x v="0"/>
    <s v="2023-10-22"/>
    <x v="10"/>
    <x v="3"/>
    <x v="1"/>
    <s v="Senior"/>
    <s v="Profit"/>
  </r>
  <r>
    <n v="8785"/>
    <s v="Karan"/>
    <n v="38"/>
    <s v="Female"/>
    <x v="5"/>
    <x v="4"/>
    <n v="4618.16"/>
    <n v="268.66000000000003"/>
    <n v="6803.07"/>
    <n v="6534.41"/>
    <n v="24.322228839425293"/>
    <x v="3"/>
    <s v="2023-08-13"/>
    <x v="4"/>
    <x v="4"/>
    <x v="0"/>
    <s v="Adult"/>
    <s v="Profit"/>
  </r>
  <r>
    <n v="5158"/>
    <s v="Neha"/>
    <n v="31"/>
    <s v="Male"/>
    <x v="6"/>
    <x v="0"/>
    <n v="3837.37"/>
    <n v="1730.15"/>
    <n v="6802.64"/>
    <n v="5072.49"/>
    <n v="2.9318209403808915"/>
    <x v="3"/>
    <s v="2023-06-06"/>
    <x v="3"/>
    <x v="4"/>
    <x v="1"/>
    <s v="Adult"/>
    <s v="Profit"/>
  </r>
  <r>
    <n v="7479"/>
    <s v="Pooja"/>
    <n v="49"/>
    <s v="Female"/>
    <x v="5"/>
    <x v="0"/>
    <n v="4789.78"/>
    <n v="941.47"/>
    <n v="6800.77"/>
    <n v="5859.3"/>
    <n v="6.2235652755796789"/>
    <x v="1"/>
    <s v="2023-01-19"/>
    <x v="5"/>
    <x v="2"/>
    <x v="1"/>
    <s v="Senior"/>
    <s v="Profit"/>
  </r>
  <r>
    <n v="7359"/>
    <s v="Raj"/>
    <n v="53"/>
    <s v="Female"/>
    <x v="3"/>
    <x v="2"/>
    <n v="4345"/>
    <n v="1395.96"/>
    <n v="6797.54"/>
    <n v="5401.58"/>
    <n v="3.8694375196997046"/>
    <x v="0"/>
    <s v="2023-10-17"/>
    <x v="10"/>
    <x v="2"/>
    <x v="0"/>
    <s v="Senior"/>
    <s v="Profit"/>
  </r>
  <r>
    <n v="3308"/>
    <s v="Neha"/>
    <n v="29"/>
    <s v="Female"/>
    <x v="2"/>
    <x v="3"/>
    <n v="4722.2299999999996"/>
    <n v="1567.74"/>
    <n v="6797.21"/>
    <n v="5229.47"/>
    <n v="3.335674282725452"/>
    <x v="0"/>
    <s v="2023-09-26"/>
    <x v="1"/>
    <x v="1"/>
    <x v="0"/>
    <s v="Adult"/>
    <s v="Profit"/>
  </r>
  <r>
    <n v="2035"/>
    <s v="Raj"/>
    <n v="42"/>
    <s v="Male"/>
    <x v="0"/>
    <x v="3"/>
    <n v="3855.4"/>
    <n v="1339.78"/>
    <n v="6796.31"/>
    <n v="5456.53"/>
    <n v="4.0727059666512408"/>
    <x v="1"/>
    <s v="2023-01-15"/>
    <x v="5"/>
    <x v="4"/>
    <x v="1"/>
    <s v="Senior"/>
    <s v="Profit"/>
  </r>
  <r>
    <n v="4873"/>
    <s v="Arjun"/>
    <n v="43"/>
    <s v="Male"/>
    <x v="5"/>
    <x v="2"/>
    <n v="4337.07"/>
    <n v="916.12"/>
    <n v="6796"/>
    <n v="5879.88"/>
    <n v="6.4182421516831853"/>
    <x v="3"/>
    <s v="2023-03-31"/>
    <x v="11"/>
    <x v="4"/>
    <x v="1"/>
    <s v="Senior"/>
    <s v="Profit"/>
  </r>
  <r>
    <n v="9337"/>
    <s v="Sneha"/>
    <n v="29"/>
    <s v="Female"/>
    <x v="2"/>
    <x v="3"/>
    <n v="3844.66"/>
    <n v="773"/>
    <n v="6794.47"/>
    <n v="6021.47"/>
    <n v="7.7897412677878402"/>
    <x v="3"/>
    <s v="2023-07-11"/>
    <x v="7"/>
    <x v="2"/>
    <x v="0"/>
    <s v="Adult"/>
    <s v="Profit"/>
  </r>
  <r>
    <n v="7885"/>
    <s v="Simran"/>
    <n v="24"/>
    <s v="Male"/>
    <x v="2"/>
    <x v="1"/>
    <n v="3874.42"/>
    <n v="902.56"/>
    <n v="6794.22"/>
    <n v="5891.66"/>
    <n v="6.5277211487324944"/>
    <x v="4"/>
    <s v="2023-06-09"/>
    <x v="3"/>
    <x v="4"/>
    <x v="1"/>
    <s v="Young"/>
    <s v="Profit"/>
  </r>
  <r>
    <n v="1183"/>
    <s v="Sneha"/>
    <n v="58"/>
    <s v="Female"/>
    <x v="7"/>
    <x v="1"/>
    <n v="4043.05"/>
    <n v="288.92"/>
    <n v="6793.86"/>
    <n v="6504.94"/>
    <n v="22.514675342655405"/>
    <x v="2"/>
    <s v="2023-06-29"/>
    <x v="3"/>
    <x v="1"/>
    <x v="0"/>
    <s v="Senior"/>
    <s v="Profit"/>
  </r>
  <r>
    <n v="161"/>
    <s v="Pooja"/>
    <n v="48"/>
    <s v="Female"/>
    <x v="7"/>
    <x v="1"/>
    <n v="4474.76"/>
    <n v="793.05"/>
    <n v="6793.49"/>
    <n v="6000.44"/>
    <n v="7.566282075531177"/>
    <x v="2"/>
    <s v="2023-03-05"/>
    <x v="11"/>
    <x v="3"/>
    <x v="1"/>
    <s v="Senior"/>
    <s v="Profit"/>
  </r>
  <r>
    <n v="6070"/>
    <s v="Pooja"/>
    <n v="21"/>
    <s v="Male"/>
    <x v="5"/>
    <x v="3"/>
    <n v="3859.72"/>
    <n v="645.80999999999995"/>
    <n v="6793.41"/>
    <n v="6147.6"/>
    <n v="9.5192084359176867"/>
    <x v="2"/>
    <s v="2023-07-29"/>
    <x v="7"/>
    <x v="1"/>
    <x v="1"/>
    <s v="Young"/>
    <s v="Profit"/>
  </r>
  <r>
    <n v="5653"/>
    <s v="Simran"/>
    <n v="60"/>
    <s v="Male"/>
    <x v="5"/>
    <x v="1"/>
    <n v="3912.82"/>
    <n v="1537.15"/>
    <n v="6792.02"/>
    <n v="5254.87"/>
    <n v="3.418579839313014"/>
    <x v="1"/>
    <s v="2023-11-17"/>
    <x v="8"/>
    <x v="1"/>
    <x v="1"/>
    <s v="Senior"/>
    <s v="Profit"/>
  </r>
  <r>
    <n v="7552"/>
    <s v="Neha"/>
    <n v="50"/>
    <s v="Male"/>
    <x v="5"/>
    <x v="4"/>
    <n v="4459.54"/>
    <n v="665.35"/>
    <n v="6790.26"/>
    <n v="6124.91"/>
    <n v="9.2055459532576833"/>
    <x v="3"/>
    <s v="2023-05-24"/>
    <x v="0"/>
    <x v="3"/>
    <x v="0"/>
    <s v="Senior"/>
    <s v="Profit"/>
  </r>
  <r>
    <n v="3397"/>
    <s v="Rahul"/>
    <n v="48"/>
    <s v="Male"/>
    <x v="0"/>
    <x v="3"/>
    <n v="4883.3"/>
    <n v="1788.62"/>
    <n v="6788.99"/>
    <n v="5000.37"/>
    <n v="2.7956581051313303"/>
    <x v="0"/>
    <s v="2023-06-27"/>
    <x v="3"/>
    <x v="1"/>
    <x v="0"/>
    <s v="Senior"/>
    <s v="Profit"/>
  </r>
  <r>
    <n v="2131"/>
    <s v="Arjun"/>
    <n v="51"/>
    <s v="Female"/>
    <x v="1"/>
    <x v="1"/>
    <n v="4624.9399999999996"/>
    <n v="1376.56"/>
    <n v="6788.74"/>
    <n v="5412.18"/>
    <n v="3.9316702504794563"/>
    <x v="0"/>
    <s v="2023-01-14"/>
    <x v="5"/>
    <x v="4"/>
    <x v="1"/>
    <s v="Senior"/>
    <s v="Profit"/>
  </r>
  <r>
    <n v="9266"/>
    <s v="Simran"/>
    <n v="47"/>
    <s v="Male"/>
    <x v="2"/>
    <x v="2"/>
    <n v="4146.29"/>
    <n v="930.01"/>
    <n v="6787.94"/>
    <n v="5857.93"/>
    <n v="6.2987817335297471"/>
    <x v="0"/>
    <s v="2023-03-02"/>
    <x v="11"/>
    <x v="3"/>
    <x v="0"/>
    <s v="Senior"/>
    <s v="Profit"/>
  </r>
  <r>
    <n v="8462"/>
    <s v="Neha"/>
    <n v="59"/>
    <s v="Male"/>
    <x v="7"/>
    <x v="2"/>
    <n v="4152.8500000000004"/>
    <n v="1841.45"/>
    <n v="6786.43"/>
    <n v="4944.9799999999996"/>
    <n v="2.6853729398028725"/>
    <x v="2"/>
    <s v="2023-01-08"/>
    <x v="5"/>
    <x v="0"/>
    <x v="1"/>
    <s v="Senior"/>
    <s v="Profit"/>
  </r>
  <r>
    <n v="7397"/>
    <s v="Neha"/>
    <n v="40"/>
    <s v="Male"/>
    <x v="5"/>
    <x v="0"/>
    <n v="4968.07"/>
    <n v="828.03"/>
    <n v="6784.08"/>
    <n v="5956.05"/>
    <n v="7.193036484185356"/>
    <x v="4"/>
    <s v="2023-05-02"/>
    <x v="0"/>
    <x v="3"/>
    <x v="1"/>
    <s v="Adult"/>
    <s v="Profit"/>
  </r>
  <r>
    <n v="3092"/>
    <s v="Sneha"/>
    <n v="59"/>
    <s v="Male"/>
    <x v="5"/>
    <x v="4"/>
    <n v="4807.75"/>
    <n v="1628.12"/>
    <n v="6784.01"/>
    <n v="5155.8900000000003"/>
    <n v="3.1667751762769334"/>
    <x v="3"/>
    <s v="2023-06-05"/>
    <x v="3"/>
    <x v="2"/>
    <x v="1"/>
    <s v="Senior"/>
    <s v="Profit"/>
  </r>
  <r>
    <n v="7694"/>
    <s v="Pooja"/>
    <n v="42"/>
    <s v="Male"/>
    <x v="0"/>
    <x v="1"/>
    <n v="4633.24"/>
    <n v="1500.29"/>
    <n v="6783.11"/>
    <n v="5282.82"/>
    <n v="3.5211992348146026"/>
    <x v="1"/>
    <s v="2023-12-20"/>
    <x v="6"/>
    <x v="3"/>
    <x v="1"/>
    <s v="Senior"/>
    <s v="Profit"/>
  </r>
  <r>
    <n v="5842"/>
    <s v="Simran"/>
    <n v="55"/>
    <s v="Female"/>
    <x v="2"/>
    <x v="0"/>
    <n v="4801.09"/>
    <n v="142.35"/>
    <n v="6783.08"/>
    <n v="6640.73"/>
    <n v="46.650720056199511"/>
    <x v="1"/>
    <s v="2023-01-04"/>
    <x v="5"/>
    <x v="1"/>
    <x v="0"/>
    <s v="Senior"/>
    <s v="Profit"/>
  </r>
  <r>
    <n v="1532"/>
    <s v="Sneha"/>
    <n v="58"/>
    <s v="Male"/>
    <x v="3"/>
    <x v="3"/>
    <n v="3777.49"/>
    <n v="1509.11"/>
    <n v="6781.91"/>
    <n v="5272.8"/>
    <n v="3.493979895435058"/>
    <x v="4"/>
    <s v="2023-07-26"/>
    <x v="7"/>
    <x v="0"/>
    <x v="1"/>
    <s v="Senior"/>
    <s v="Profit"/>
  </r>
  <r>
    <n v="8136"/>
    <s v="Neha"/>
    <n v="28"/>
    <s v="Female"/>
    <x v="3"/>
    <x v="4"/>
    <n v="3843.55"/>
    <n v="1617.77"/>
    <n v="6781.56"/>
    <n v="5163.79"/>
    <n v="3.191918505102703"/>
    <x v="4"/>
    <s v="2023-10-07"/>
    <x v="10"/>
    <x v="1"/>
    <x v="1"/>
    <s v="Adult"/>
    <s v="Profit"/>
  </r>
  <r>
    <n v="8401"/>
    <s v="Pooja"/>
    <n v="41"/>
    <s v="Female"/>
    <x v="6"/>
    <x v="3"/>
    <n v="4971"/>
    <n v="770.36"/>
    <n v="6781.27"/>
    <n v="6010.91"/>
    <n v="7.8027285944233862"/>
    <x v="1"/>
    <s v="2023-03-30"/>
    <x v="11"/>
    <x v="4"/>
    <x v="0"/>
    <s v="Senior"/>
    <s v="Profit"/>
  </r>
  <r>
    <n v="7994"/>
    <s v="Simran"/>
    <n v="46"/>
    <s v="Female"/>
    <x v="4"/>
    <x v="4"/>
    <n v="4882.04"/>
    <n v="1378.88"/>
    <n v="6780.79"/>
    <n v="5401.91"/>
    <n v="3.9176070433975396"/>
    <x v="1"/>
    <s v="2023-03-02"/>
    <x v="11"/>
    <x v="2"/>
    <x v="1"/>
    <s v="Senior"/>
    <s v="Profit"/>
  </r>
  <r>
    <n v="6577"/>
    <s v="Sneha"/>
    <n v="44"/>
    <s v="Male"/>
    <x v="7"/>
    <x v="1"/>
    <n v="4643.68"/>
    <n v="1093.53"/>
    <n v="6780.7"/>
    <n v="5687.17"/>
    <n v="5.2007443782978067"/>
    <x v="3"/>
    <s v="2023-09-20"/>
    <x v="1"/>
    <x v="4"/>
    <x v="0"/>
    <s v="Senior"/>
    <s v="Profit"/>
  </r>
  <r>
    <n v="7960"/>
    <s v="Sneha"/>
    <n v="52"/>
    <s v="Male"/>
    <x v="0"/>
    <x v="4"/>
    <n v="4389.79"/>
    <n v="1034.25"/>
    <n v="6775.87"/>
    <n v="5741.62"/>
    <n v="5.5514817500604305"/>
    <x v="1"/>
    <s v="2023-12-30"/>
    <x v="6"/>
    <x v="0"/>
    <x v="0"/>
    <s v="Senior"/>
    <s v="Profit"/>
  </r>
  <r>
    <n v="8404"/>
    <s v="Rahul"/>
    <n v="36"/>
    <s v="Male"/>
    <x v="6"/>
    <x v="2"/>
    <n v="4458.74"/>
    <n v="253.44"/>
    <n v="6775.81"/>
    <n v="6522.37"/>
    <n v="25.735361426767678"/>
    <x v="3"/>
    <s v="2023-08-21"/>
    <x v="4"/>
    <x v="1"/>
    <x v="0"/>
    <s v="Adult"/>
    <s v="Profit"/>
  </r>
  <r>
    <n v="3769"/>
    <s v="Sneha"/>
    <n v="52"/>
    <s v="Female"/>
    <x v="4"/>
    <x v="0"/>
    <n v="4350.8100000000004"/>
    <n v="1676.91"/>
    <n v="6774.98"/>
    <n v="5098.07"/>
    <n v="3.0401571938863738"/>
    <x v="4"/>
    <s v="2023-02-15"/>
    <x v="2"/>
    <x v="4"/>
    <x v="0"/>
    <s v="Senior"/>
    <s v="Profit"/>
  </r>
  <r>
    <n v="2447"/>
    <s v="Arjun"/>
    <n v="52"/>
    <s v="Male"/>
    <x v="4"/>
    <x v="4"/>
    <n v="3878.89"/>
    <n v="194.95"/>
    <n v="6773.42"/>
    <n v="6578.47"/>
    <n v="33.744395998974099"/>
    <x v="4"/>
    <s v="2023-08-04"/>
    <x v="4"/>
    <x v="3"/>
    <x v="1"/>
    <s v="Senior"/>
    <s v="Profit"/>
  </r>
  <r>
    <n v="5796"/>
    <s v="Karan"/>
    <n v="53"/>
    <s v="Male"/>
    <x v="2"/>
    <x v="3"/>
    <n v="4005.98"/>
    <n v="556.4"/>
    <n v="6769.14"/>
    <n v="6212.74"/>
    <n v="11.165959741193387"/>
    <x v="2"/>
    <s v="2023-11-20"/>
    <x v="8"/>
    <x v="2"/>
    <x v="0"/>
    <s v="Senior"/>
    <s v="Profit"/>
  </r>
  <r>
    <n v="6664"/>
    <s v="Karan"/>
    <n v="38"/>
    <s v="Female"/>
    <x v="2"/>
    <x v="3"/>
    <n v="3822.36"/>
    <n v="90.8"/>
    <n v="6768.73"/>
    <n v="6677.93"/>
    <n v="73.545484581497803"/>
    <x v="0"/>
    <s v="2023-11-13"/>
    <x v="8"/>
    <x v="0"/>
    <x v="0"/>
    <s v="Adult"/>
    <s v="Profit"/>
  </r>
  <r>
    <n v="5542"/>
    <s v="Rahul"/>
    <n v="45"/>
    <s v="Male"/>
    <x v="3"/>
    <x v="0"/>
    <n v="3853.78"/>
    <n v="1630.43"/>
    <n v="6768.22"/>
    <n v="5137.79"/>
    <n v="3.1511871101488564"/>
    <x v="0"/>
    <s v="2023-01-02"/>
    <x v="5"/>
    <x v="0"/>
    <x v="1"/>
    <s v="Senior"/>
    <s v="Profit"/>
  </r>
  <r>
    <n v="690"/>
    <s v="Simran"/>
    <n v="46"/>
    <s v="Female"/>
    <x v="0"/>
    <x v="1"/>
    <n v="4694.58"/>
    <n v="1160.57"/>
    <n v="6767.87"/>
    <n v="5607.3"/>
    <n v="4.8315052086474752"/>
    <x v="0"/>
    <s v="2023-03-13"/>
    <x v="11"/>
    <x v="4"/>
    <x v="0"/>
    <s v="Senior"/>
    <s v="Profit"/>
  </r>
  <r>
    <n v="6186"/>
    <s v="Neha"/>
    <n v="43"/>
    <s v="Female"/>
    <x v="7"/>
    <x v="4"/>
    <n v="4132.33"/>
    <n v="1775.75"/>
    <n v="6765.07"/>
    <n v="4989.32"/>
    <n v="2.8096973109953538"/>
    <x v="2"/>
    <s v="2023-05-05"/>
    <x v="0"/>
    <x v="4"/>
    <x v="0"/>
    <s v="Senior"/>
    <s v="Profit"/>
  </r>
  <r>
    <n v="2536"/>
    <s v="Arjun"/>
    <n v="32"/>
    <s v="Female"/>
    <x v="7"/>
    <x v="0"/>
    <n v="4142.93"/>
    <n v="1477.06"/>
    <n v="6764.97"/>
    <n v="5287.91"/>
    <n v="3.5800238311239894"/>
    <x v="4"/>
    <s v="2023-11-29"/>
    <x v="8"/>
    <x v="4"/>
    <x v="1"/>
    <s v="Adult"/>
    <s v="Profit"/>
  </r>
  <r>
    <n v="1588"/>
    <s v="Priya"/>
    <n v="47"/>
    <s v="Male"/>
    <x v="3"/>
    <x v="4"/>
    <n v="4889.24"/>
    <n v="1576.18"/>
    <n v="6764.61"/>
    <n v="5188.43"/>
    <n v="3.2917750510728472"/>
    <x v="4"/>
    <s v="2023-05-22"/>
    <x v="0"/>
    <x v="2"/>
    <x v="0"/>
    <s v="Senior"/>
    <s v="Profit"/>
  </r>
  <r>
    <n v="2299"/>
    <s v="Amit"/>
    <n v="43"/>
    <s v="Female"/>
    <x v="2"/>
    <x v="4"/>
    <n v="4774.99"/>
    <n v="1515.21"/>
    <n v="6764.38"/>
    <n v="5249.17"/>
    <n v="3.4643184773067759"/>
    <x v="2"/>
    <s v="2023-01-20"/>
    <x v="5"/>
    <x v="3"/>
    <x v="0"/>
    <s v="Senior"/>
    <s v="Profit"/>
  </r>
  <r>
    <n v="1031"/>
    <s v="Pooja"/>
    <n v="60"/>
    <s v="Male"/>
    <x v="5"/>
    <x v="2"/>
    <n v="4343.0200000000004"/>
    <n v="498.24"/>
    <n v="6763.25"/>
    <n v="6265.01"/>
    <n v="12.574281470777136"/>
    <x v="1"/>
    <s v="2023-06-10"/>
    <x v="3"/>
    <x v="1"/>
    <x v="0"/>
    <s v="Senior"/>
    <s v="Profit"/>
  </r>
  <r>
    <n v="9853"/>
    <s v="Sneha"/>
    <n v="25"/>
    <s v="Female"/>
    <x v="6"/>
    <x v="1"/>
    <n v="4079.4"/>
    <n v="1061.46"/>
    <n v="6760.53"/>
    <n v="5699.07"/>
    <n v="5.3690859759199592"/>
    <x v="0"/>
    <s v="2023-11-28"/>
    <x v="8"/>
    <x v="4"/>
    <x v="1"/>
    <s v="Young"/>
    <s v="Profit"/>
  </r>
  <r>
    <n v="1804"/>
    <s v="Raj"/>
    <n v="41"/>
    <s v="Female"/>
    <x v="7"/>
    <x v="4"/>
    <n v="3914"/>
    <n v="348.67"/>
    <n v="6756.03"/>
    <n v="6407.36"/>
    <n v="18.376573837726216"/>
    <x v="2"/>
    <s v="2023-03-12"/>
    <x v="11"/>
    <x v="1"/>
    <x v="0"/>
    <s v="Senior"/>
    <s v="Profit"/>
  </r>
  <r>
    <n v="7218"/>
    <s v="Priya"/>
    <n v="28"/>
    <s v="Female"/>
    <x v="1"/>
    <x v="0"/>
    <n v="3818.5"/>
    <n v="1412.88"/>
    <n v="6754.63"/>
    <n v="5341.75"/>
    <n v="3.7807527886303149"/>
    <x v="4"/>
    <s v="2023-08-19"/>
    <x v="4"/>
    <x v="3"/>
    <x v="0"/>
    <s v="Adult"/>
    <s v="Profit"/>
  </r>
  <r>
    <n v="6575"/>
    <s v="Karan"/>
    <n v="47"/>
    <s v="Female"/>
    <x v="0"/>
    <x v="1"/>
    <n v="4286.34"/>
    <n v="713.88"/>
    <n v="6754.29"/>
    <n v="6040.41"/>
    <n v="8.4613800638762822"/>
    <x v="1"/>
    <s v="2023-11-12"/>
    <x v="8"/>
    <x v="0"/>
    <x v="0"/>
    <s v="Senior"/>
    <s v="Profit"/>
  </r>
  <r>
    <n v="6181"/>
    <s v="Amit"/>
    <n v="40"/>
    <s v="Female"/>
    <x v="5"/>
    <x v="0"/>
    <n v="4781.3999999999996"/>
    <n v="1171.42"/>
    <n v="6753.47"/>
    <n v="5582.05"/>
    <n v="4.765199501459767"/>
    <x v="2"/>
    <s v="2023-09-22"/>
    <x v="1"/>
    <x v="1"/>
    <x v="1"/>
    <s v="Adult"/>
    <s v="Profit"/>
  </r>
  <r>
    <n v="3807"/>
    <s v="Karan"/>
    <n v="36"/>
    <s v="Male"/>
    <x v="6"/>
    <x v="2"/>
    <n v="4715.8900000000003"/>
    <n v="533.74"/>
    <n v="6752.92"/>
    <n v="6219.18"/>
    <n v="11.652077790684602"/>
    <x v="2"/>
    <s v="2023-11-06"/>
    <x v="8"/>
    <x v="1"/>
    <x v="0"/>
    <s v="Adult"/>
    <s v="Profit"/>
  </r>
  <r>
    <n v="5584"/>
    <s v="Arjun"/>
    <n v="38"/>
    <s v="Female"/>
    <x v="5"/>
    <x v="0"/>
    <n v="4717.8999999999996"/>
    <n v="134.19999999999999"/>
    <n v="6751.91"/>
    <n v="6617.71"/>
    <n v="49.312295081967214"/>
    <x v="3"/>
    <s v="2023-07-13"/>
    <x v="7"/>
    <x v="4"/>
    <x v="1"/>
    <s v="Adult"/>
    <s v="Profit"/>
  </r>
  <r>
    <n v="6396"/>
    <s v="Rahul"/>
    <n v="56"/>
    <s v="Male"/>
    <x v="3"/>
    <x v="4"/>
    <n v="3919.63"/>
    <n v="1154.44"/>
    <n v="6751.12"/>
    <n v="5596.68"/>
    <n v="4.8479609161151727"/>
    <x v="1"/>
    <s v="2023-12-27"/>
    <x v="6"/>
    <x v="3"/>
    <x v="0"/>
    <s v="Senior"/>
    <s v="Profit"/>
  </r>
  <r>
    <n v="9756"/>
    <s v="Neha"/>
    <n v="21"/>
    <s v="Female"/>
    <x v="5"/>
    <x v="3"/>
    <n v="4675.03"/>
    <n v="1756.98"/>
    <n v="6750.09"/>
    <n v="4993.1099999999997"/>
    <n v="2.8418707099682408"/>
    <x v="4"/>
    <s v="2023-04-21"/>
    <x v="9"/>
    <x v="1"/>
    <x v="0"/>
    <s v="Young"/>
    <s v="Profit"/>
  </r>
  <r>
    <n v="1920"/>
    <s v="Sneha"/>
    <n v="52"/>
    <s v="Female"/>
    <x v="0"/>
    <x v="3"/>
    <n v="4031.62"/>
    <n v="282.37"/>
    <n v="6748.83"/>
    <n v="6466.46"/>
    <n v="22.900662251655628"/>
    <x v="4"/>
    <s v="2023-11-16"/>
    <x v="8"/>
    <x v="0"/>
    <x v="0"/>
    <s v="Senior"/>
    <s v="Profit"/>
  </r>
  <r>
    <n v="9711"/>
    <s v="Sneha"/>
    <n v="25"/>
    <s v="Female"/>
    <x v="7"/>
    <x v="3"/>
    <n v="4632.67"/>
    <n v="1012.31"/>
    <n v="6746.54"/>
    <n v="5734.23"/>
    <n v="5.6645000049391987"/>
    <x v="1"/>
    <s v="2023-01-01"/>
    <x v="5"/>
    <x v="3"/>
    <x v="1"/>
    <s v="Young"/>
    <s v="Profit"/>
  </r>
  <r>
    <n v="479"/>
    <s v="Karan"/>
    <n v="51"/>
    <s v="Female"/>
    <x v="0"/>
    <x v="4"/>
    <n v="4789.8"/>
    <n v="472.88"/>
    <n v="6744.7"/>
    <n v="6271.82"/>
    <n v="13.263026560649635"/>
    <x v="3"/>
    <s v="2023-04-16"/>
    <x v="9"/>
    <x v="0"/>
    <x v="1"/>
    <s v="Senior"/>
    <s v="Profit"/>
  </r>
  <r>
    <n v="6028"/>
    <s v="Pooja"/>
    <n v="38"/>
    <s v="Male"/>
    <x v="1"/>
    <x v="0"/>
    <n v="3925.33"/>
    <n v="829.61"/>
    <n v="6744.45"/>
    <n v="5914.84"/>
    <n v="7.1296633357842847"/>
    <x v="1"/>
    <s v="2023-11-12"/>
    <x v="8"/>
    <x v="0"/>
    <x v="0"/>
    <s v="Adult"/>
    <s v="Profit"/>
  </r>
  <r>
    <n v="8845"/>
    <s v="Arjun"/>
    <n v="55"/>
    <s v="Female"/>
    <x v="4"/>
    <x v="0"/>
    <n v="3830.09"/>
    <n v="718.39"/>
    <n v="6742.26"/>
    <n v="6023.87"/>
    <n v="8.3852364314648025"/>
    <x v="0"/>
    <s v="2023-04-28"/>
    <x v="9"/>
    <x v="4"/>
    <x v="1"/>
    <s v="Senior"/>
    <s v="Profit"/>
  </r>
  <r>
    <n v="5814"/>
    <s v="Arjun"/>
    <n v="31"/>
    <s v="Male"/>
    <x v="6"/>
    <x v="3"/>
    <n v="4706.76"/>
    <n v="709.61"/>
    <n v="6742.05"/>
    <n v="6032.44"/>
    <n v="8.5010639647130102"/>
    <x v="3"/>
    <s v="2023-11-30"/>
    <x v="8"/>
    <x v="2"/>
    <x v="1"/>
    <s v="Adult"/>
    <s v="Profit"/>
  </r>
  <r>
    <n v="6741"/>
    <s v="Amit"/>
    <n v="43"/>
    <s v="Female"/>
    <x v="2"/>
    <x v="2"/>
    <n v="4397.9399999999996"/>
    <n v="1128.8399999999999"/>
    <n v="6742.04"/>
    <n v="5613.2"/>
    <n v="4.9725381807873568"/>
    <x v="2"/>
    <s v="2023-03-17"/>
    <x v="11"/>
    <x v="0"/>
    <x v="1"/>
    <s v="Senior"/>
    <s v="Profit"/>
  </r>
  <r>
    <n v="7557"/>
    <s v="Simran"/>
    <n v="48"/>
    <s v="Female"/>
    <x v="5"/>
    <x v="2"/>
    <n v="4530.3900000000003"/>
    <n v="182.38"/>
    <n v="6741.31"/>
    <n v="6558.93"/>
    <n v="35.96298936286874"/>
    <x v="1"/>
    <s v="2023-07-07"/>
    <x v="7"/>
    <x v="2"/>
    <x v="0"/>
    <s v="Senior"/>
    <s v="Profit"/>
  </r>
  <r>
    <n v="4550"/>
    <s v="Rahul"/>
    <n v="59"/>
    <s v="Female"/>
    <x v="6"/>
    <x v="3"/>
    <n v="4208.09"/>
    <n v="601.44000000000005"/>
    <n v="6740.86"/>
    <n v="6139.42"/>
    <n v="10.207867783985101"/>
    <x v="2"/>
    <s v="2023-12-01"/>
    <x v="6"/>
    <x v="0"/>
    <x v="0"/>
    <s v="Senior"/>
    <s v="Profit"/>
  </r>
  <r>
    <n v="5552"/>
    <s v="Arjun"/>
    <n v="52"/>
    <s v="Male"/>
    <x v="7"/>
    <x v="4"/>
    <n v="4752.3100000000004"/>
    <n v="1391.07"/>
    <n v="6739.79"/>
    <n v="5348.72"/>
    <n v="3.8450401489500892"/>
    <x v="3"/>
    <s v="2023-11-06"/>
    <x v="8"/>
    <x v="0"/>
    <x v="0"/>
    <s v="Senior"/>
    <s v="Profit"/>
  </r>
  <r>
    <n v="2628"/>
    <s v="Rahul"/>
    <n v="34"/>
    <s v="Female"/>
    <x v="4"/>
    <x v="4"/>
    <n v="4576.57"/>
    <n v="1997.92"/>
    <n v="6738.44"/>
    <n v="4740.5200000000004"/>
    <n v="2.3727276367422121"/>
    <x v="0"/>
    <s v="2023-12-24"/>
    <x v="6"/>
    <x v="0"/>
    <x v="1"/>
    <s v="Adult"/>
    <s v="Profit"/>
  </r>
  <r>
    <n v="3202"/>
    <s v="Amit"/>
    <n v="38"/>
    <s v="Female"/>
    <x v="1"/>
    <x v="0"/>
    <n v="4298.8599999999997"/>
    <n v="1716.84"/>
    <n v="6738.15"/>
    <n v="5021.3100000000004"/>
    <n v="2.9247396379394708"/>
    <x v="1"/>
    <s v="2023-07-12"/>
    <x v="7"/>
    <x v="3"/>
    <x v="1"/>
    <s v="Adult"/>
    <s v="Profit"/>
  </r>
  <r>
    <n v="8994"/>
    <s v="Priya"/>
    <n v="44"/>
    <s v="Female"/>
    <x v="4"/>
    <x v="3"/>
    <n v="3764.7"/>
    <n v="424.76"/>
    <n v="6738.02"/>
    <n v="6313.26"/>
    <n v="14.86312270458612"/>
    <x v="1"/>
    <s v="2023-10-11"/>
    <x v="10"/>
    <x v="4"/>
    <x v="0"/>
    <s v="Senior"/>
    <s v="Profit"/>
  </r>
  <r>
    <n v="798"/>
    <s v="Priya"/>
    <n v="36"/>
    <s v="Female"/>
    <x v="0"/>
    <x v="1"/>
    <n v="4294.59"/>
    <n v="1752.99"/>
    <n v="6736.85"/>
    <n v="4983.8599999999997"/>
    <n v="2.8430624247713903"/>
    <x v="2"/>
    <s v="2023-08-08"/>
    <x v="4"/>
    <x v="4"/>
    <x v="1"/>
    <s v="Adult"/>
    <s v="Profit"/>
  </r>
  <r>
    <n v="2009"/>
    <s v="Priya"/>
    <n v="56"/>
    <s v="Male"/>
    <x v="4"/>
    <x v="3"/>
    <n v="4654.2700000000004"/>
    <n v="1182.75"/>
    <n v="6735.39"/>
    <n v="5552.64"/>
    <n v="4.6946861128725432"/>
    <x v="2"/>
    <s v="2023-12-06"/>
    <x v="6"/>
    <x v="2"/>
    <x v="0"/>
    <s v="Senior"/>
    <s v="Profit"/>
  </r>
  <r>
    <n v="8888"/>
    <s v="Neha"/>
    <n v="38"/>
    <s v="Male"/>
    <x v="3"/>
    <x v="2"/>
    <n v="4468.2700000000004"/>
    <n v="363.6"/>
    <n v="6734.47"/>
    <n v="6370.87"/>
    <n v="17.521644664466447"/>
    <x v="4"/>
    <s v="2023-06-02"/>
    <x v="3"/>
    <x v="2"/>
    <x v="1"/>
    <s v="Adult"/>
    <s v="Profit"/>
  </r>
  <r>
    <n v="808"/>
    <s v="Neha"/>
    <n v="29"/>
    <s v="Male"/>
    <x v="0"/>
    <x v="1"/>
    <n v="3893.28"/>
    <n v="1391.39"/>
    <n v="6733.43"/>
    <n v="5342.04"/>
    <n v="3.8393548897146017"/>
    <x v="3"/>
    <s v="2023-02-16"/>
    <x v="2"/>
    <x v="0"/>
    <x v="1"/>
    <s v="Adult"/>
    <s v="Profit"/>
  </r>
  <r>
    <n v="273"/>
    <s v="Pooja"/>
    <n v="39"/>
    <s v="Female"/>
    <x v="3"/>
    <x v="1"/>
    <n v="4240.57"/>
    <n v="1506.97"/>
    <n v="6732.1"/>
    <n v="5225.13"/>
    <n v="3.467308572831576"/>
    <x v="0"/>
    <s v="2023-04-04"/>
    <x v="9"/>
    <x v="4"/>
    <x v="0"/>
    <s v="Adult"/>
    <s v="Profit"/>
  </r>
  <r>
    <n v="9970"/>
    <s v="Pooja"/>
    <n v="27"/>
    <s v="Female"/>
    <x v="1"/>
    <x v="2"/>
    <n v="4490.08"/>
    <n v="592.42999999999995"/>
    <n v="6731.69"/>
    <n v="6139.26"/>
    <n v="10.36284455547491"/>
    <x v="0"/>
    <s v="2023-05-02"/>
    <x v="0"/>
    <x v="1"/>
    <x v="1"/>
    <s v="Adult"/>
    <s v="Profit"/>
  </r>
  <r>
    <n v="2441"/>
    <s v="Arjun"/>
    <n v="19"/>
    <s v="Male"/>
    <x v="6"/>
    <x v="1"/>
    <n v="4275.68"/>
    <n v="579.21"/>
    <n v="6731.43"/>
    <n v="6152.22"/>
    <n v="10.621743409126223"/>
    <x v="3"/>
    <s v="2023-09-21"/>
    <x v="1"/>
    <x v="2"/>
    <x v="1"/>
    <s v="Young"/>
    <s v="Profit"/>
  </r>
  <r>
    <n v="6278"/>
    <s v="Arjun"/>
    <n v="54"/>
    <s v="Female"/>
    <x v="1"/>
    <x v="3"/>
    <n v="4607.8100000000004"/>
    <n v="103.77"/>
    <n v="6731.42"/>
    <n v="6627.65"/>
    <n v="63.868651826153993"/>
    <x v="2"/>
    <s v="2023-12-02"/>
    <x v="6"/>
    <x v="3"/>
    <x v="0"/>
    <s v="Senior"/>
    <s v="Profit"/>
  </r>
  <r>
    <n v="7620"/>
    <s v="Sneha"/>
    <n v="42"/>
    <s v="Male"/>
    <x v="3"/>
    <x v="3"/>
    <n v="4393.95"/>
    <n v="1429.13"/>
    <n v="6730.28"/>
    <n v="5301.15"/>
    <n v="3.7093546423348465"/>
    <x v="3"/>
    <s v="2023-05-18"/>
    <x v="0"/>
    <x v="4"/>
    <x v="1"/>
    <s v="Senior"/>
    <s v="Profit"/>
  </r>
  <r>
    <n v="5087"/>
    <s v="Priya"/>
    <n v="30"/>
    <s v="Female"/>
    <x v="5"/>
    <x v="0"/>
    <n v="4385.29"/>
    <n v="127.93"/>
    <n v="6729.85"/>
    <n v="6601.92"/>
    <n v="51.605721879152661"/>
    <x v="3"/>
    <s v="2023-11-30"/>
    <x v="8"/>
    <x v="2"/>
    <x v="0"/>
    <s v="Adult"/>
    <s v="Profit"/>
  </r>
  <r>
    <n v="2834"/>
    <s v="Priya"/>
    <n v="22"/>
    <s v="Female"/>
    <x v="7"/>
    <x v="4"/>
    <n v="4809.6899999999996"/>
    <n v="287.52999999999997"/>
    <n v="6729.04"/>
    <n v="6441.51"/>
    <n v="22.402914478489205"/>
    <x v="1"/>
    <s v="2023-05-07"/>
    <x v="0"/>
    <x v="1"/>
    <x v="0"/>
    <s v="Young"/>
    <s v="Profit"/>
  </r>
  <r>
    <n v="5486"/>
    <s v="Priya"/>
    <n v="50"/>
    <s v="Female"/>
    <x v="3"/>
    <x v="3"/>
    <n v="4345.7299999999996"/>
    <n v="1118.97"/>
    <n v="6728.86"/>
    <n v="5609.89"/>
    <n v="5.0134409322859419"/>
    <x v="4"/>
    <s v="2023-03-12"/>
    <x v="11"/>
    <x v="4"/>
    <x v="1"/>
    <s v="Senior"/>
    <s v="Profit"/>
  </r>
  <r>
    <n v="2820"/>
    <s v="Simran"/>
    <n v="27"/>
    <s v="Male"/>
    <x v="0"/>
    <x v="0"/>
    <n v="4462"/>
    <n v="1575.01"/>
    <n v="6727.88"/>
    <n v="5152.87"/>
    <n v="3.2716427197287636"/>
    <x v="3"/>
    <s v="2023-03-03"/>
    <x v="11"/>
    <x v="2"/>
    <x v="0"/>
    <s v="Adult"/>
    <s v="Profit"/>
  </r>
  <r>
    <n v="3433"/>
    <s v="Simran"/>
    <n v="51"/>
    <s v="Male"/>
    <x v="0"/>
    <x v="3"/>
    <n v="4623.07"/>
    <n v="1307.54"/>
    <n v="6727.08"/>
    <n v="5419.54"/>
    <n v="4.1448368692353581"/>
    <x v="3"/>
    <s v="2023-03-04"/>
    <x v="11"/>
    <x v="3"/>
    <x v="1"/>
    <s v="Senior"/>
    <s v="Profit"/>
  </r>
  <r>
    <n v="5469"/>
    <s v="Sneha"/>
    <n v="51"/>
    <s v="Female"/>
    <x v="4"/>
    <x v="0"/>
    <n v="4261.59"/>
    <n v="1663.25"/>
    <n v="6726.63"/>
    <n v="5063.38"/>
    <n v="3.0442687509394259"/>
    <x v="0"/>
    <s v="2023-10-18"/>
    <x v="10"/>
    <x v="4"/>
    <x v="0"/>
    <s v="Senior"/>
    <s v="Profit"/>
  </r>
  <r>
    <n v="7342"/>
    <s v="Neha"/>
    <n v="19"/>
    <s v="Male"/>
    <x v="0"/>
    <x v="3"/>
    <n v="4453.5200000000004"/>
    <n v="1358.02"/>
    <n v="6726.46"/>
    <n v="5368.44"/>
    <n v="3.9531376562937215"/>
    <x v="2"/>
    <s v="2023-10-29"/>
    <x v="10"/>
    <x v="4"/>
    <x v="1"/>
    <s v="Young"/>
    <s v="Profit"/>
  </r>
  <r>
    <n v="4021"/>
    <s v="Simran"/>
    <n v="47"/>
    <s v="Female"/>
    <x v="5"/>
    <x v="0"/>
    <n v="4371.3"/>
    <n v="1774.88"/>
    <n v="6725.85"/>
    <n v="4950.97"/>
    <n v="2.7894674569548363"/>
    <x v="2"/>
    <s v="2023-11-10"/>
    <x v="8"/>
    <x v="0"/>
    <x v="0"/>
    <s v="Senior"/>
    <s v="Profit"/>
  </r>
  <r>
    <n v="6319"/>
    <s v="Karan"/>
    <n v="46"/>
    <s v="Male"/>
    <x v="4"/>
    <x v="0"/>
    <n v="4720.4799999999996"/>
    <n v="1641.91"/>
    <n v="6725.65"/>
    <n v="5083.74"/>
    <n v="3.0962354818473603"/>
    <x v="0"/>
    <s v="2023-07-28"/>
    <x v="7"/>
    <x v="1"/>
    <x v="0"/>
    <s v="Senior"/>
    <s v="Profit"/>
  </r>
  <r>
    <n v="4555"/>
    <s v="Priya"/>
    <n v="38"/>
    <s v="Female"/>
    <x v="0"/>
    <x v="1"/>
    <n v="4429.41"/>
    <n v="214.25"/>
    <n v="6723.44"/>
    <n v="6509.19"/>
    <n v="30.381283547257876"/>
    <x v="2"/>
    <s v="2023-07-28"/>
    <x v="7"/>
    <x v="3"/>
    <x v="0"/>
    <s v="Adult"/>
    <s v="Profit"/>
  </r>
  <r>
    <n v="1579"/>
    <s v="Arjun"/>
    <n v="56"/>
    <s v="Male"/>
    <x v="1"/>
    <x v="0"/>
    <n v="4182.8900000000003"/>
    <n v="1311.97"/>
    <n v="6722.92"/>
    <n v="5410.95"/>
    <n v="4.1242940006250137"/>
    <x v="3"/>
    <s v="2023-06-13"/>
    <x v="3"/>
    <x v="1"/>
    <x v="1"/>
    <s v="Senior"/>
    <s v="Profit"/>
  </r>
  <r>
    <n v="7569"/>
    <s v="Sneha"/>
    <n v="40"/>
    <s v="Female"/>
    <x v="3"/>
    <x v="3"/>
    <n v="4444.6899999999996"/>
    <n v="1248.68"/>
    <n v="6722.8"/>
    <n v="5474.12"/>
    <n v="4.3839254252490623"/>
    <x v="3"/>
    <s v="2023-11-04"/>
    <x v="8"/>
    <x v="4"/>
    <x v="1"/>
    <s v="Adult"/>
    <s v="Profit"/>
  </r>
  <r>
    <n v="7422"/>
    <s v="Rahul"/>
    <n v="50"/>
    <s v="Male"/>
    <x v="7"/>
    <x v="1"/>
    <n v="3775.36"/>
    <n v="928.9"/>
    <n v="6721.68"/>
    <n v="5792.78"/>
    <n v="6.2361718161266015"/>
    <x v="0"/>
    <s v="2023-07-06"/>
    <x v="7"/>
    <x v="2"/>
    <x v="0"/>
    <s v="Senior"/>
    <s v="Profit"/>
  </r>
  <r>
    <n v="7067"/>
    <s v="Arjun"/>
    <n v="51"/>
    <s v="Male"/>
    <x v="6"/>
    <x v="2"/>
    <n v="4811.09"/>
    <n v="1628.3"/>
    <n v="6718.32"/>
    <n v="5090.0200000000004"/>
    <n v="3.1259718725050671"/>
    <x v="3"/>
    <s v="2023-10-13"/>
    <x v="10"/>
    <x v="2"/>
    <x v="1"/>
    <s v="Senior"/>
    <s v="Profit"/>
  </r>
  <r>
    <n v="1734"/>
    <s v="Sneha"/>
    <n v="20"/>
    <s v="Female"/>
    <x v="5"/>
    <x v="0"/>
    <n v="4613.53"/>
    <n v="1058"/>
    <n v="6718.31"/>
    <n v="5660.31"/>
    <n v="5.3500094517958416"/>
    <x v="1"/>
    <s v="2023-10-09"/>
    <x v="10"/>
    <x v="1"/>
    <x v="1"/>
    <s v="Young"/>
    <s v="Profit"/>
  </r>
  <r>
    <n v="8878"/>
    <s v="Amit"/>
    <n v="41"/>
    <s v="Female"/>
    <x v="6"/>
    <x v="3"/>
    <n v="3734.73"/>
    <n v="261.67"/>
    <n v="6717.59"/>
    <n v="6455.92"/>
    <n v="24.671991439599495"/>
    <x v="2"/>
    <s v="2023-07-24"/>
    <x v="7"/>
    <x v="0"/>
    <x v="0"/>
    <s v="Senior"/>
    <s v="Profit"/>
  </r>
  <r>
    <n v="8452"/>
    <s v="Sneha"/>
    <n v="34"/>
    <s v="Female"/>
    <x v="1"/>
    <x v="1"/>
    <n v="3876.97"/>
    <n v="1144.96"/>
    <n v="6715.61"/>
    <n v="5570.65"/>
    <n v="4.8653664756847395"/>
    <x v="0"/>
    <s v="2023-05-24"/>
    <x v="0"/>
    <x v="2"/>
    <x v="1"/>
    <s v="Adult"/>
    <s v="Profit"/>
  </r>
  <r>
    <n v="5523"/>
    <s v="Pooja"/>
    <n v="44"/>
    <s v="Female"/>
    <x v="6"/>
    <x v="0"/>
    <n v="4906.37"/>
    <n v="1464.24"/>
    <n v="6714.88"/>
    <n v="5250.64"/>
    <n v="3.5859148773425122"/>
    <x v="2"/>
    <s v="2023-11-26"/>
    <x v="8"/>
    <x v="2"/>
    <x v="0"/>
    <s v="Senior"/>
    <s v="Profit"/>
  </r>
  <r>
    <n v="5621"/>
    <s v="Arjun"/>
    <n v="31"/>
    <s v="Female"/>
    <x v="5"/>
    <x v="0"/>
    <n v="4139.95"/>
    <n v="1695.81"/>
    <n v="6713.96"/>
    <n v="5018.1499999999996"/>
    <n v="2.9591463666330542"/>
    <x v="1"/>
    <s v="2023-03-26"/>
    <x v="11"/>
    <x v="2"/>
    <x v="0"/>
    <s v="Adult"/>
    <s v="Profit"/>
  </r>
  <r>
    <n v="7749"/>
    <s v="Simran"/>
    <n v="59"/>
    <s v="Male"/>
    <x v="0"/>
    <x v="0"/>
    <n v="4255.5"/>
    <n v="716.61"/>
    <n v="6711.6"/>
    <n v="5994.99"/>
    <n v="8.3657638045798972"/>
    <x v="2"/>
    <s v="2023-11-01"/>
    <x v="8"/>
    <x v="0"/>
    <x v="1"/>
    <s v="Senior"/>
    <s v="Profit"/>
  </r>
  <r>
    <n v="3236"/>
    <s v="Pooja"/>
    <n v="45"/>
    <s v="Male"/>
    <x v="0"/>
    <x v="2"/>
    <n v="3841.03"/>
    <n v="940.39"/>
    <n v="6710.86"/>
    <n v="5770.47"/>
    <n v="6.1362519805612568"/>
    <x v="0"/>
    <s v="2023-01-10"/>
    <x v="5"/>
    <x v="1"/>
    <x v="1"/>
    <s v="Senior"/>
    <s v="Profit"/>
  </r>
  <r>
    <n v="6832"/>
    <s v="Sneha"/>
    <n v="40"/>
    <s v="Female"/>
    <x v="2"/>
    <x v="0"/>
    <n v="4638.9399999999996"/>
    <n v="464.62"/>
    <n v="6708.61"/>
    <n v="6243.99"/>
    <n v="13.438917825319615"/>
    <x v="4"/>
    <s v="2023-08-11"/>
    <x v="4"/>
    <x v="1"/>
    <x v="1"/>
    <s v="Adult"/>
    <s v="Profit"/>
  </r>
  <r>
    <n v="5360"/>
    <s v="Simran"/>
    <n v="41"/>
    <s v="Male"/>
    <x v="7"/>
    <x v="2"/>
    <n v="4890.55"/>
    <n v="1616.17"/>
    <n v="6708.41"/>
    <n v="5092.24"/>
    <n v="3.150807155187882"/>
    <x v="3"/>
    <s v="2023-01-15"/>
    <x v="5"/>
    <x v="2"/>
    <x v="0"/>
    <s v="Senior"/>
    <s v="Profit"/>
  </r>
  <r>
    <n v="8041"/>
    <s v="Rahul"/>
    <n v="59"/>
    <s v="Male"/>
    <x v="2"/>
    <x v="3"/>
    <n v="4062.94"/>
    <n v="1736.56"/>
    <n v="6707.16"/>
    <n v="4970.6000000000004"/>
    <n v="2.8623255171142952"/>
    <x v="0"/>
    <s v="2023-07-12"/>
    <x v="7"/>
    <x v="3"/>
    <x v="0"/>
    <s v="Senior"/>
    <s v="Profit"/>
  </r>
  <r>
    <n v="4609"/>
    <s v="Karan"/>
    <n v="58"/>
    <s v="Female"/>
    <x v="3"/>
    <x v="0"/>
    <n v="4399.07"/>
    <n v="281.85000000000002"/>
    <n v="6707.08"/>
    <n v="6425.23"/>
    <n v="22.79662941280823"/>
    <x v="0"/>
    <s v="2023-03-22"/>
    <x v="11"/>
    <x v="3"/>
    <x v="0"/>
    <s v="Senior"/>
    <s v="Profit"/>
  </r>
  <r>
    <n v="7567"/>
    <s v="Pooja"/>
    <n v="53"/>
    <s v="Female"/>
    <x v="2"/>
    <x v="4"/>
    <n v="4016.89"/>
    <n v="786.73"/>
    <n v="6706.85"/>
    <n v="5920.12"/>
    <n v="7.5249704472944972"/>
    <x v="4"/>
    <s v="2023-04-28"/>
    <x v="9"/>
    <x v="4"/>
    <x v="1"/>
    <s v="Senior"/>
    <s v="Profit"/>
  </r>
  <r>
    <n v="5672"/>
    <s v="Sneha"/>
    <n v="59"/>
    <s v="Female"/>
    <x v="0"/>
    <x v="0"/>
    <n v="3968.2"/>
    <n v="1498.78"/>
    <n v="6706.79"/>
    <n v="5208.01"/>
    <n v="3.4748328640627713"/>
    <x v="1"/>
    <s v="2023-10-01"/>
    <x v="10"/>
    <x v="3"/>
    <x v="0"/>
    <s v="Senior"/>
    <s v="Profit"/>
  </r>
  <r>
    <n v="7059"/>
    <s v="Rahul"/>
    <n v="54"/>
    <s v="Female"/>
    <x v="6"/>
    <x v="4"/>
    <n v="4933.8100000000004"/>
    <n v="1294.72"/>
    <n v="6706.11"/>
    <n v="5411.39"/>
    <n v="4.1795832303509641"/>
    <x v="3"/>
    <s v="2023-12-05"/>
    <x v="6"/>
    <x v="1"/>
    <x v="1"/>
    <s v="Senior"/>
    <s v="Profit"/>
  </r>
  <r>
    <n v="1819"/>
    <s v="Arjun"/>
    <n v="56"/>
    <s v="Male"/>
    <x v="0"/>
    <x v="1"/>
    <n v="4388.5600000000004"/>
    <n v="679.73"/>
    <n v="6705.85"/>
    <n v="6026.12"/>
    <n v="8.8654612860988919"/>
    <x v="4"/>
    <s v="2023-12-01"/>
    <x v="6"/>
    <x v="4"/>
    <x v="1"/>
    <s v="Senior"/>
    <s v="Profit"/>
  </r>
  <r>
    <n v="6705"/>
    <s v="Sneha"/>
    <n v="22"/>
    <s v="Male"/>
    <x v="5"/>
    <x v="1"/>
    <n v="4542.2299999999996"/>
    <n v="148.49"/>
    <n v="6703.95"/>
    <n v="6555.46"/>
    <n v="44.147484679102966"/>
    <x v="2"/>
    <s v="2023-04-28"/>
    <x v="9"/>
    <x v="2"/>
    <x v="1"/>
    <s v="Young"/>
    <s v="Profit"/>
  </r>
  <r>
    <n v="8821"/>
    <s v="Arjun"/>
    <n v="41"/>
    <s v="Female"/>
    <x v="3"/>
    <x v="3"/>
    <n v="4669.28"/>
    <n v="1431.47"/>
    <n v="6702.54"/>
    <n v="5271.07"/>
    <n v="3.6822776586306381"/>
    <x v="3"/>
    <s v="2023-09-24"/>
    <x v="1"/>
    <x v="4"/>
    <x v="0"/>
    <s v="Senior"/>
    <s v="Profit"/>
  </r>
  <r>
    <n v="7050"/>
    <s v="Arjun"/>
    <n v="46"/>
    <s v="Female"/>
    <x v="3"/>
    <x v="2"/>
    <n v="4457.83"/>
    <n v="1315.87"/>
    <n v="6700.92"/>
    <n v="5385.05"/>
    <n v="4.0923875458821923"/>
    <x v="3"/>
    <s v="2023-02-11"/>
    <x v="2"/>
    <x v="3"/>
    <x v="1"/>
    <s v="Senior"/>
    <s v="Profit"/>
  </r>
  <r>
    <n v="5933"/>
    <s v="Pooja"/>
    <n v="42"/>
    <s v="Male"/>
    <x v="7"/>
    <x v="4"/>
    <n v="4906.91"/>
    <n v="862.18"/>
    <n v="6698.35"/>
    <n v="5836.17"/>
    <n v="6.7690853418079753"/>
    <x v="0"/>
    <s v="2023-01-28"/>
    <x v="5"/>
    <x v="2"/>
    <x v="1"/>
    <s v="Senior"/>
    <s v="Profit"/>
  </r>
  <r>
    <n v="9014"/>
    <s v="Karan"/>
    <n v="51"/>
    <s v="Male"/>
    <x v="5"/>
    <x v="0"/>
    <n v="4225.0200000000004"/>
    <n v="1690.01"/>
    <n v="6695.76"/>
    <n v="5005.75"/>
    <n v="2.9619647221022363"/>
    <x v="4"/>
    <s v="2023-10-12"/>
    <x v="10"/>
    <x v="0"/>
    <x v="0"/>
    <s v="Senior"/>
    <s v="Profit"/>
  </r>
  <r>
    <n v="6287"/>
    <s v="Neha"/>
    <n v="40"/>
    <s v="Male"/>
    <x v="5"/>
    <x v="4"/>
    <n v="4641.93"/>
    <n v="554.12"/>
    <n v="6695.58"/>
    <n v="6141.46"/>
    <n v="11.083267162347505"/>
    <x v="1"/>
    <s v="2023-05-22"/>
    <x v="0"/>
    <x v="4"/>
    <x v="0"/>
    <s v="Adult"/>
    <s v="Profit"/>
  </r>
  <r>
    <n v="2593"/>
    <s v="Sneha"/>
    <n v="20"/>
    <s v="Male"/>
    <x v="0"/>
    <x v="3"/>
    <n v="4492.5600000000004"/>
    <n v="720.92"/>
    <n v="6692.52"/>
    <n v="5971.6"/>
    <n v="8.2833046662597809"/>
    <x v="1"/>
    <s v="2024-01-01"/>
    <x v="5"/>
    <x v="1"/>
    <x v="1"/>
    <s v="Young"/>
    <s v="Profit"/>
  </r>
  <r>
    <n v="6694"/>
    <s v="Rahul"/>
    <n v="26"/>
    <s v="Male"/>
    <x v="3"/>
    <x v="4"/>
    <n v="3764.68"/>
    <n v="1475.56"/>
    <n v="6690.22"/>
    <n v="5214.66"/>
    <n v="3.5340209818645123"/>
    <x v="4"/>
    <s v="2023-05-06"/>
    <x v="0"/>
    <x v="1"/>
    <x v="0"/>
    <s v="Adult"/>
    <s v="Profit"/>
  </r>
  <r>
    <n v="2620"/>
    <s v="Priya"/>
    <n v="59"/>
    <s v="Female"/>
    <x v="3"/>
    <x v="0"/>
    <n v="4310.33"/>
    <n v="609.16"/>
    <n v="6688.53"/>
    <n v="6079.37"/>
    <n v="9.9799231728938214"/>
    <x v="3"/>
    <s v="2023-08-25"/>
    <x v="4"/>
    <x v="0"/>
    <x v="1"/>
    <s v="Senior"/>
    <s v="Profit"/>
  </r>
  <r>
    <n v="6728"/>
    <s v="Neha"/>
    <n v="26"/>
    <s v="Female"/>
    <x v="3"/>
    <x v="0"/>
    <n v="3825.34"/>
    <n v="717.24"/>
    <n v="6688.47"/>
    <n v="5971.23"/>
    <n v="8.3252886063242428"/>
    <x v="0"/>
    <s v="2023-09-20"/>
    <x v="1"/>
    <x v="2"/>
    <x v="1"/>
    <s v="Adult"/>
    <s v="Profit"/>
  </r>
  <r>
    <n v="7385"/>
    <s v="Raj"/>
    <n v="19"/>
    <s v="Male"/>
    <x v="1"/>
    <x v="2"/>
    <n v="4849.28"/>
    <n v="1042.44"/>
    <n v="6687.62"/>
    <n v="5645.18"/>
    <n v="5.4153524423468014"/>
    <x v="4"/>
    <s v="2023-03-01"/>
    <x v="11"/>
    <x v="3"/>
    <x v="1"/>
    <s v="Young"/>
    <s v="Profit"/>
  </r>
  <r>
    <n v="3530"/>
    <s v="Sneha"/>
    <n v="33"/>
    <s v="Male"/>
    <x v="3"/>
    <x v="1"/>
    <n v="4271.6400000000003"/>
    <n v="172.81"/>
    <n v="6685.78"/>
    <n v="6512.97"/>
    <n v="37.688617556854346"/>
    <x v="4"/>
    <s v="2023-07-04"/>
    <x v="7"/>
    <x v="0"/>
    <x v="1"/>
    <s v="Adult"/>
    <s v="Profit"/>
  </r>
  <r>
    <n v="537"/>
    <s v="Priya"/>
    <n v="19"/>
    <s v="Female"/>
    <x v="1"/>
    <x v="1"/>
    <n v="4783.12"/>
    <n v="1238.4000000000001"/>
    <n v="6684.34"/>
    <n v="5445.94"/>
    <n v="4.3975613695090434"/>
    <x v="2"/>
    <s v="2023-06-29"/>
    <x v="3"/>
    <x v="4"/>
    <x v="0"/>
    <s v="Young"/>
    <s v="Profit"/>
  </r>
  <r>
    <n v="2242"/>
    <s v="Priya"/>
    <n v="31"/>
    <s v="Male"/>
    <x v="0"/>
    <x v="3"/>
    <n v="4993.57"/>
    <n v="1107.51"/>
    <n v="6683.52"/>
    <n v="5576.01"/>
    <n v="5.034726548744481"/>
    <x v="3"/>
    <s v="2023-05-31"/>
    <x v="0"/>
    <x v="1"/>
    <x v="1"/>
    <s v="Adult"/>
    <s v="Profit"/>
  </r>
  <r>
    <n v="944"/>
    <s v="Pooja"/>
    <n v="29"/>
    <s v="Male"/>
    <x v="0"/>
    <x v="3"/>
    <n v="4975.88"/>
    <n v="654.62"/>
    <n v="6682.35"/>
    <n v="6027.73"/>
    <n v="9.2079832574623435"/>
    <x v="4"/>
    <s v="2023-11-01"/>
    <x v="8"/>
    <x v="4"/>
    <x v="1"/>
    <s v="Adult"/>
    <s v="Profit"/>
  </r>
  <r>
    <n v="2063"/>
    <s v="Arjun"/>
    <n v="35"/>
    <s v="Female"/>
    <x v="6"/>
    <x v="1"/>
    <n v="3841.17"/>
    <n v="1389.2"/>
    <n v="6681.79"/>
    <n v="5292.59"/>
    <n v="3.8098114022458969"/>
    <x v="0"/>
    <s v="2023-10-12"/>
    <x v="10"/>
    <x v="4"/>
    <x v="0"/>
    <s v="Adult"/>
    <s v="Profit"/>
  </r>
  <r>
    <n v="341"/>
    <s v="Priya"/>
    <n v="32"/>
    <s v="Male"/>
    <x v="4"/>
    <x v="2"/>
    <n v="4505.84"/>
    <n v="1379.84"/>
    <n v="6680.66"/>
    <n v="5300.82"/>
    <n v="3.8416193181818183"/>
    <x v="1"/>
    <s v="2023-02-02"/>
    <x v="2"/>
    <x v="1"/>
    <x v="1"/>
    <s v="Adult"/>
    <s v="Profit"/>
  </r>
  <r>
    <n v="8365"/>
    <s v="Rahul"/>
    <n v="39"/>
    <s v="Male"/>
    <x v="7"/>
    <x v="2"/>
    <n v="4453.43"/>
    <n v="842.25"/>
    <n v="6676.5"/>
    <n v="5834.25"/>
    <n v="6.9269813000890474"/>
    <x v="1"/>
    <s v="2023-06-28"/>
    <x v="3"/>
    <x v="3"/>
    <x v="1"/>
    <s v="Adult"/>
    <s v="Profit"/>
  </r>
  <r>
    <n v="9753"/>
    <s v="Simran"/>
    <n v="40"/>
    <s v="Female"/>
    <x v="6"/>
    <x v="0"/>
    <n v="4542.13"/>
    <n v="1993.51"/>
    <n v="6674.49"/>
    <n v="4680.9799999999996"/>
    <n v="2.3481096157029557"/>
    <x v="4"/>
    <s v="2023-03-30"/>
    <x v="11"/>
    <x v="0"/>
    <x v="0"/>
    <s v="Adult"/>
    <s v="Profit"/>
  </r>
  <r>
    <n v="5354"/>
    <s v="Simran"/>
    <n v="29"/>
    <s v="Female"/>
    <x v="2"/>
    <x v="3"/>
    <n v="4143.6099999999997"/>
    <n v="814.75"/>
    <n v="6673.85"/>
    <n v="5859.1"/>
    <n v="7.1912856704510588"/>
    <x v="2"/>
    <s v="2023-02-24"/>
    <x v="2"/>
    <x v="2"/>
    <x v="0"/>
    <s v="Adult"/>
    <s v="Profit"/>
  </r>
  <r>
    <n v="9303"/>
    <s v="Karan"/>
    <n v="56"/>
    <s v="Female"/>
    <x v="7"/>
    <x v="1"/>
    <n v="4058.37"/>
    <n v="1542.88"/>
    <n v="6672.3"/>
    <n v="5129.42"/>
    <n v="3.3245748211137611"/>
    <x v="1"/>
    <s v="2023-05-31"/>
    <x v="0"/>
    <x v="1"/>
    <x v="1"/>
    <s v="Senior"/>
    <s v="Profit"/>
  </r>
  <r>
    <n v="6037"/>
    <s v="Pooja"/>
    <n v="22"/>
    <s v="Female"/>
    <x v="7"/>
    <x v="0"/>
    <n v="4759.1400000000003"/>
    <n v="791.49"/>
    <n v="6665.68"/>
    <n v="5874.19"/>
    <n v="7.4216856814362782"/>
    <x v="4"/>
    <s v="2023-09-12"/>
    <x v="1"/>
    <x v="0"/>
    <x v="0"/>
    <s v="Young"/>
    <s v="Profit"/>
  </r>
  <r>
    <n v="9441"/>
    <s v="Sneha"/>
    <n v="40"/>
    <s v="Male"/>
    <x v="4"/>
    <x v="1"/>
    <n v="4523.3100000000004"/>
    <n v="709.16"/>
    <n v="6665.21"/>
    <n v="5956.05"/>
    <n v="8.3987393536014441"/>
    <x v="1"/>
    <s v="2023-06-23"/>
    <x v="3"/>
    <x v="0"/>
    <x v="1"/>
    <s v="Adult"/>
    <s v="Profit"/>
  </r>
  <r>
    <n v="8714"/>
    <s v="Raj"/>
    <n v="57"/>
    <s v="Female"/>
    <x v="0"/>
    <x v="0"/>
    <n v="3969.19"/>
    <n v="601.03"/>
    <n v="6662.89"/>
    <n v="6061.86"/>
    <n v="10.085786067251219"/>
    <x v="0"/>
    <s v="2023-09-26"/>
    <x v="1"/>
    <x v="2"/>
    <x v="0"/>
    <s v="Senior"/>
    <s v="Profit"/>
  </r>
  <r>
    <n v="507"/>
    <s v="Priya"/>
    <n v="59"/>
    <s v="Female"/>
    <x v="5"/>
    <x v="4"/>
    <n v="4501.3599999999997"/>
    <n v="1370.38"/>
    <n v="6660.88"/>
    <n v="5290.5"/>
    <n v="3.8606080065383321"/>
    <x v="2"/>
    <s v="2023-10-12"/>
    <x v="10"/>
    <x v="0"/>
    <x v="1"/>
    <s v="Senior"/>
    <s v="Profit"/>
  </r>
  <r>
    <n v="790"/>
    <s v="Rahul"/>
    <n v="48"/>
    <s v="Male"/>
    <x v="0"/>
    <x v="4"/>
    <n v="4917.0200000000004"/>
    <n v="1310.76"/>
    <n v="6660.62"/>
    <n v="5349.86"/>
    <n v="4.0814947053617745"/>
    <x v="2"/>
    <s v="2023-01-19"/>
    <x v="5"/>
    <x v="4"/>
    <x v="1"/>
    <s v="Senior"/>
    <s v="Profit"/>
  </r>
  <r>
    <n v="7669"/>
    <s v="Priya"/>
    <n v="34"/>
    <s v="Female"/>
    <x v="4"/>
    <x v="3"/>
    <n v="4272.7700000000004"/>
    <n v="1077.06"/>
    <n v="6659.87"/>
    <n v="5582.81"/>
    <n v="5.1833788275490695"/>
    <x v="1"/>
    <s v="2023-12-28"/>
    <x v="6"/>
    <x v="0"/>
    <x v="1"/>
    <s v="Adult"/>
    <s v="Profit"/>
  </r>
  <r>
    <n v="2534"/>
    <s v="Neha"/>
    <n v="56"/>
    <s v="Female"/>
    <x v="4"/>
    <x v="3"/>
    <n v="4064.87"/>
    <n v="229.88"/>
    <n v="6659.42"/>
    <n v="6429.54"/>
    <n v="27.96911432051505"/>
    <x v="1"/>
    <s v="2023-09-17"/>
    <x v="1"/>
    <x v="2"/>
    <x v="1"/>
    <s v="Senior"/>
    <s v="Profit"/>
  </r>
  <r>
    <n v="5696"/>
    <s v="Karan"/>
    <n v="45"/>
    <s v="Female"/>
    <x v="2"/>
    <x v="0"/>
    <n v="3792.6"/>
    <n v="1014.9"/>
    <n v="6658.18"/>
    <n v="5643.28"/>
    <n v="5.5604295989752686"/>
    <x v="4"/>
    <s v="2023-09-09"/>
    <x v="1"/>
    <x v="0"/>
    <x v="0"/>
    <s v="Senior"/>
    <s v="Profit"/>
  </r>
  <r>
    <n v="1487"/>
    <s v="Arjun"/>
    <n v="49"/>
    <s v="Male"/>
    <x v="1"/>
    <x v="0"/>
    <n v="4542.6099999999997"/>
    <n v="1871.05"/>
    <n v="6655.68"/>
    <n v="4784.63"/>
    <n v="2.5571898132064885"/>
    <x v="4"/>
    <s v="2023-04-24"/>
    <x v="9"/>
    <x v="2"/>
    <x v="1"/>
    <s v="Senior"/>
    <s v="Profit"/>
  </r>
  <r>
    <n v="8036"/>
    <s v="Sneha"/>
    <n v="45"/>
    <s v="Male"/>
    <x v="4"/>
    <x v="4"/>
    <n v="4987.67"/>
    <n v="1751.31"/>
    <n v="6655.15"/>
    <n v="4903.84"/>
    <n v="2.8000982121954423"/>
    <x v="0"/>
    <s v="2023-01-24"/>
    <x v="5"/>
    <x v="3"/>
    <x v="1"/>
    <s v="Senior"/>
    <s v="Profit"/>
  </r>
  <r>
    <n v="6205"/>
    <s v="Karan"/>
    <n v="45"/>
    <s v="Female"/>
    <x v="5"/>
    <x v="4"/>
    <n v="4271.28"/>
    <n v="1480.81"/>
    <n v="6654.71"/>
    <n v="5173.8999999999996"/>
    <n v="3.4939661401530242"/>
    <x v="2"/>
    <s v="2023-04-15"/>
    <x v="9"/>
    <x v="4"/>
    <x v="0"/>
    <s v="Senior"/>
    <s v="Profit"/>
  </r>
  <r>
    <n v="44"/>
    <s v="Priya"/>
    <n v="21"/>
    <s v="Male"/>
    <x v="6"/>
    <x v="2"/>
    <n v="4060.87"/>
    <n v="1709.51"/>
    <n v="6653.75"/>
    <n v="4944.24"/>
    <n v="2.8921971793086905"/>
    <x v="0"/>
    <s v="2023-02-07"/>
    <x v="2"/>
    <x v="2"/>
    <x v="0"/>
    <s v="Young"/>
    <s v="Profit"/>
  </r>
  <r>
    <n v="1111"/>
    <s v="Simran"/>
    <n v="28"/>
    <s v="Male"/>
    <x v="6"/>
    <x v="3"/>
    <n v="4972.1400000000003"/>
    <n v="1149.97"/>
    <n v="6653.32"/>
    <n v="5503.35"/>
    <n v="4.78564658208475"/>
    <x v="2"/>
    <s v="2023-11-22"/>
    <x v="8"/>
    <x v="4"/>
    <x v="0"/>
    <s v="Adult"/>
    <s v="Profit"/>
  </r>
  <r>
    <n v="5217"/>
    <s v="Simran"/>
    <n v="46"/>
    <s v="Female"/>
    <x v="5"/>
    <x v="4"/>
    <n v="4078.35"/>
    <n v="1838.45"/>
    <n v="6651.75"/>
    <n v="4813.3"/>
    <n v="2.6181294024857897"/>
    <x v="1"/>
    <s v="2023-05-24"/>
    <x v="0"/>
    <x v="1"/>
    <x v="1"/>
    <s v="Senior"/>
    <s v="Profit"/>
  </r>
  <r>
    <n v="5550"/>
    <s v="Neha"/>
    <n v="49"/>
    <s v="Female"/>
    <x v="3"/>
    <x v="2"/>
    <n v="4414.7"/>
    <n v="1025.8"/>
    <n v="6651.35"/>
    <n v="5625.55"/>
    <n v="5.4840612205108217"/>
    <x v="3"/>
    <s v="2023-07-20"/>
    <x v="7"/>
    <x v="2"/>
    <x v="0"/>
    <s v="Senior"/>
    <s v="Profit"/>
  </r>
  <r>
    <n v="9990"/>
    <s v="Raj"/>
    <n v="50"/>
    <s v="Male"/>
    <x v="6"/>
    <x v="0"/>
    <n v="4268.88"/>
    <n v="1839.48"/>
    <n v="6650"/>
    <n v="4810.5200000000004"/>
    <n v="2.6151521082044926"/>
    <x v="2"/>
    <s v="2023-04-22"/>
    <x v="9"/>
    <x v="0"/>
    <x v="0"/>
    <s v="Senior"/>
    <s v="Profit"/>
  </r>
  <r>
    <n v="3287"/>
    <s v="Pooja"/>
    <n v="26"/>
    <s v="Male"/>
    <x v="4"/>
    <x v="2"/>
    <n v="4532.58"/>
    <n v="1926.25"/>
    <n v="6648.63"/>
    <n v="4722.38"/>
    <n v="2.451592472420506"/>
    <x v="2"/>
    <s v="2023-08-25"/>
    <x v="4"/>
    <x v="0"/>
    <x v="0"/>
    <s v="Adult"/>
    <s v="Profit"/>
  </r>
  <r>
    <n v="6996"/>
    <s v="Sneha"/>
    <n v="60"/>
    <s v="Female"/>
    <x v="1"/>
    <x v="4"/>
    <n v="4061.8"/>
    <n v="1893.73"/>
    <n v="6648.56"/>
    <n v="4754.83"/>
    <n v="2.5108278371256727"/>
    <x v="2"/>
    <s v="2023-05-24"/>
    <x v="0"/>
    <x v="4"/>
    <x v="0"/>
    <s v="Senior"/>
    <s v="Profit"/>
  </r>
  <r>
    <n v="9410"/>
    <s v="Rahul"/>
    <n v="35"/>
    <s v="Female"/>
    <x v="3"/>
    <x v="2"/>
    <n v="4456.6499999999996"/>
    <n v="630.21"/>
    <n v="6641.91"/>
    <n v="6011.7"/>
    <n v="9.5392012186414039"/>
    <x v="2"/>
    <s v="2023-05-31"/>
    <x v="0"/>
    <x v="3"/>
    <x v="0"/>
    <s v="Adult"/>
    <s v="Profit"/>
  </r>
  <r>
    <n v="3707"/>
    <s v="Amit"/>
    <n v="49"/>
    <s v="Male"/>
    <x v="6"/>
    <x v="0"/>
    <n v="3834.96"/>
    <n v="1432.92"/>
    <n v="6640.22"/>
    <n v="5207.3"/>
    <n v="3.6340479580157998"/>
    <x v="0"/>
    <s v="2023-02-08"/>
    <x v="2"/>
    <x v="4"/>
    <x v="0"/>
    <s v="Senior"/>
    <s v="Profit"/>
  </r>
  <r>
    <n v="5349"/>
    <s v="Rahul"/>
    <n v="41"/>
    <s v="Male"/>
    <x v="3"/>
    <x v="3"/>
    <n v="4684.3100000000004"/>
    <n v="1689.86"/>
    <n v="6639.71"/>
    <n v="4949.8500000000004"/>
    <n v="2.9291479767554711"/>
    <x v="2"/>
    <s v="2023-11-01"/>
    <x v="8"/>
    <x v="1"/>
    <x v="1"/>
    <s v="Senior"/>
    <s v="Profit"/>
  </r>
  <r>
    <n v="9888"/>
    <s v="Arjun"/>
    <n v="36"/>
    <s v="Female"/>
    <x v="3"/>
    <x v="0"/>
    <n v="4712.74"/>
    <n v="1019.58"/>
    <n v="6639.1"/>
    <n v="5619.52"/>
    <n v="5.5116028168461524"/>
    <x v="3"/>
    <s v="2023-06-08"/>
    <x v="3"/>
    <x v="4"/>
    <x v="0"/>
    <s v="Adult"/>
    <s v="Profit"/>
  </r>
  <r>
    <n v="4630"/>
    <s v="Raj"/>
    <n v="40"/>
    <s v="Male"/>
    <x v="6"/>
    <x v="3"/>
    <n v="4463.24"/>
    <n v="1640.57"/>
    <n v="6638.94"/>
    <n v="4998.37"/>
    <n v="3.0467276617273265"/>
    <x v="1"/>
    <s v="2023-06-16"/>
    <x v="3"/>
    <x v="4"/>
    <x v="0"/>
    <s v="Adult"/>
    <s v="Profit"/>
  </r>
  <r>
    <n v="6529"/>
    <s v="Arjun"/>
    <n v="29"/>
    <s v="Male"/>
    <x v="4"/>
    <x v="4"/>
    <n v="4328.9799999999996"/>
    <n v="714.96"/>
    <n v="6638.24"/>
    <n v="5923.28"/>
    <n v="8.2847711760098459"/>
    <x v="3"/>
    <s v="2023-11-30"/>
    <x v="8"/>
    <x v="2"/>
    <x v="0"/>
    <s v="Adult"/>
    <s v="Profit"/>
  </r>
  <r>
    <n v="3475"/>
    <s v="Arjun"/>
    <n v="55"/>
    <s v="Male"/>
    <x v="6"/>
    <x v="0"/>
    <n v="4532.97"/>
    <n v="1237.3"/>
    <n v="6637.3"/>
    <n v="5400"/>
    <n v="4.3643417117918046"/>
    <x v="2"/>
    <s v="2023-11-28"/>
    <x v="8"/>
    <x v="4"/>
    <x v="1"/>
    <s v="Senior"/>
    <s v="Profit"/>
  </r>
  <r>
    <n v="2057"/>
    <s v="Priya"/>
    <n v="48"/>
    <s v="Male"/>
    <x v="0"/>
    <x v="2"/>
    <n v="4505.93"/>
    <n v="1659.01"/>
    <n v="6636.57"/>
    <n v="4977.5600000000004"/>
    <n v="3.0003194676343123"/>
    <x v="0"/>
    <s v="2023-07-26"/>
    <x v="7"/>
    <x v="1"/>
    <x v="1"/>
    <s v="Senior"/>
    <s v="Profit"/>
  </r>
  <r>
    <n v="7002"/>
    <s v="Pooja"/>
    <n v="35"/>
    <s v="Male"/>
    <x v="7"/>
    <x v="4"/>
    <n v="3846.51"/>
    <n v="353.97"/>
    <n v="6636.15"/>
    <n v="6282.18"/>
    <n v="17.747775235189422"/>
    <x v="4"/>
    <s v="2023-02-04"/>
    <x v="2"/>
    <x v="1"/>
    <x v="1"/>
    <s v="Adult"/>
    <s v="Profit"/>
  </r>
  <r>
    <n v="7356"/>
    <s v="Amit"/>
    <n v="52"/>
    <s v="Female"/>
    <x v="7"/>
    <x v="0"/>
    <n v="3909.89"/>
    <n v="1095.23"/>
    <n v="6636.11"/>
    <n v="5540.88"/>
    <n v="5.0591017411867831"/>
    <x v="3"/>
    <s v="2023-08-16"/>
    <x v="4"/>
    <x v="1"/>
    <x v="1"/>
    <s v="Senior"/>
    <s v="Profit"/>
  </r>
  <r>
    <n v="8656"/>
    <s v="Amit"/>
    <n v="46"/>
    <s v="Male"/>
    <x v="3"/>
    <x v="1"/>
    <n v="4993.58"/>
    <n v="923.3"/>
    <n v="6635.88"/>
    <n v="5712.58"/>
    <n v="6.1871331094985385"/>
    <x v="3"/>
    <s v="2023-05-25"/>
    <x v="0"/>
    <x v="2"/>
    <x v="1"/>
    <s v="Senior"/>
    <s v="Profit"/>
  </r>
  <r>
    <n v="9350"/>
    <s v="Neha"/>
    <n v="38"/>
    <s v="Female"/>
    <x v="7"/>
    <x v="4"/>
    <n v="3810.43"/>
    <n v="72.87"/>
    <n v="6635.71"/>
    <n v="6562.84"/>
    <n v="90.062302730890622"/>
    <x v="2"/>
    <s v="2023-10-29"/>
    <x v="10"/>
    <x v="1"/>
    <x v="0"/>
    <s v="Adult"/>
    <s v="Profit"/>
  </r>
  <r>
    <n v="2132"/>
    <s v="Neha"/>
    <n v="49"/>
    <s v="Male"/>
    <x v="0"/>
    <x v="3"/>
    <n v="4874.0200000000004"/>
    <n v="1718.71"/>
    <n v="6635.39"/>
    <n v="4916.68"/>
    <n v="2.8606803940164425"/>
    <x v="0"/>
    <s v="2023-03-24"/>
    <x v="11"/>
    <x v="3"/>
    <x v="1"/>
    <s v="Senior"/>
    <s v="Profit"/>
  </r>
  <r>
    <n v="1601"/>
    <s v="Raj"/>
    <n v="34"/>
    <s v="Male"/>
    <x v="6"/>
    <x v="2"/>
    <n v="3760.88"/>
    <n v="1985.5"/>
    <n v="6635.09"/>
    <n v="4649.59"/>
    <n v="2.3417728531855957"/>
    <x v="2"/>
    <s v="2023-04-28"/>
    <x v="9"/>
    <x v="1"/>
    <x v="1"/>
    <s v="Adult"/>
    <s v="Profit"/>
  </r>
  <r>
    <n v="2662"/>
    <s v="Pooja"/>
    <n v="50"/>
    <s v="Female"/>
    <x v="5"/>
    <x v="0"/>
    <n v="3765.21"/>
    <n v="92.34"/>
    <n v="6633.32"/>
    <n v="6540.98"/>
    <n v="70.835824128221788"/>
    <x v="3"/>
    <s v="2023-07-17"/>
    <x v="7"/>
    <x v="0"/>
    <x v="1"/>
    <s v="Senior"/>
    <s v="Profit"/>
  </r>
  <r>
    <n v="1570"/>
    <s v="Amit"/>
    <n v="21"/>
    <s v="Female"/>
    <x v="3"/>
    <x v="4"/>
    <n v="3779.28"/>
    <n v="1110.4100000000001"/>
    <n v="6633.3"/>
    <n v="5522.89"/>
    <n v="4.973739429580065"/>
    <x v="0"/>
    <s v="2023-02-22"/>
    <x v="2"/>
    <x v="0"/>
    <x v="1"/>
    <s v="Young"/>
    <s v="Profit"/>
  </r>
  <r>
    <n v="8026"/>
    <s v="Simran"/>
    <n v="20"/>
    <s v="Male"/>
    <x v="2"/>
    <x v="3"/>
    <n v="4099.71"/>
    <n v="1578.12"/>
    <n v="6632.37"/>
    <n v="5054.25"/>
    <n v="3.2027032164854385"/>
    <x v="1"/>
    <s v="2023-08-30"/>
    <x v="4"/>
    <x v="3"/>
    <x v="0"/>
    <s v="Young"/>
    <s v="Profit"/>
  </r>
  <r>
    <n v="8533"/>
    <s v="Pooja"/>
    <n v="22"/>
    <s v="Male"/>
    <x v="4"/>
    <x v="0"/>
    <n v="4251.55"/>
    <n v="453.03"/>
    <n v="6631.45"/>
    <n v="6178.42"/>
    <n v="13.637993068891685"/>
    <x v="3"/>
    <s v="2023-05-28"/>
    <x v="0"/>
    <x v="4"/>
    <x v="1"/>
    <s v="Young"/>
    <s v="Profit"/>
  </r>
  <r>
    <n v="8934"/>
    <s v="Amit"/>
    <n v="36"/>
    <s v="Female"/>
    <x v="5"/>
    <x v="2"/>
    <n v="4857.5"/>
    <n v="1874.79"/>
    <n v="6628.31"/>
    <n v="4753.5200000000004"/>
    <n v="2.5354946420665785"/>
    <x v="2"/>
    <s v="2023-09-07"/>
    <x v="1"/>
    <x v="2"/>
    <x v="1"/>
    <s v="Adult"/>
    <s v="Profit"/>
  </r>
  <r>
    <n v="1042"/>
    <s v="Amit"/>
    <n v="52"/>
    <s v="Male"/>
    <x v="5"/>
    <x v="0"/>
    <n v="4281.9799999999996"/>
    <n v="798.67"/>
    <n v="6627.1"/>
    <n v="5828.43"/>
    <n v="7.2976698761691319"/>
    <x v="3"/>
    <s v="2023-03-22"/>
    <x v="11"/>
    <x v="4"/>
    <x v="0"/>
    <s v="Senior"/>
    <s v="Profit"/>
  </r>
  <r>
    <n v="3073"/>
    <s v="Amit"/>
    <n v="24"/>
    <s v="Male"/>
    <x v="6"/>
    <x v="1"/>
    <n v="4584.08"/>
    <n v="167.1"/>
    <n v="6626.63"/>
    <n v="6459.53"/>
    <n v="38.656672651107122"/>
    <x v="2"/>
    <s v="2023-01-10"/>
    <x v="5"/>
    <x v="3"/>
    <x v="0"/>
    <s v="Young"/>
    <s v="Profit"/>
  </r>
  <r>
    <n v="7830"/>
    <s v="Sneha"/>
    <n v="51"/>
    <s v="Male"/>
    <x v="3"/>
    <x v="4"/>
    <n v="3754.21"/>
    <n v="794.17"/>
    <n v="6624.8"/>
    <n v="5830.63"/>
    <n v="7.341790800458341"/>
    <x v="3"/>
    <s v="2023-02-08"/>
    <x v="2"/>
    <x v="4"/>
    <x v="0"/>
    <s v="Senior"/>
    <s v="Profit"/>
  </r>
  <r>
    <n v="4706"/>
    <s v="Priya"/>
    <n v="47"/>
    <s v="Female"/>
    <x v="2"/>
    <x v="4"/>
    <n v="4458.59"/>
    <n v="1490.2"/>
    <n v="6624.73"/>
    <n v="5134.53"/>
    <n v="3.4455308012347334"/>
    <x v="3"/>
    <s v="2023-02-23"/>
    <x v="2"/>
    <x v="2"/>
    <x v="1"/>
    <s v="Senior"/>
    <s v="Profit"/>
  </r>
  <r>
    <n v="3316"/>
    <s v="Arjun"/>
    <n v="50"/>
    <s v="Male"/>
    <x v="4"/>
    <x v="2"/>
    <n v="4514.43"/>
    <n v="1407.53"/>
    <n v="6623.89"/>
    <n v="5216.3599999999997"/>
    <n v="3.7060382371956546"/>
    <x v="3"/>
    <s v="2023-08-25"/>
    <x v="4"/>
    <x v="3"/>
    <x v="1"/>
    <s v="Senior"/>
    <s v="Profit"/>
  </r>
  <r>
    <n v="9347"/>
    <s v="Neha"/>
    <n v="55"/>
    <s v="Female"/>
    <x v="5"/>
    <x v="3"/>
    <n v="4333.57"/>
    <n v="1409.66"/>
    <n v="6623.68"/>
    <n v="5214.0200000000004"/>
    <n v="3.6987784288409973"/>
    <x v="1"/>
    <s v="2023-10-02"/>
    <x v="10"/>
    <x v="4"/>
    <x v="0"/>
    <s v="Senior"/>
    <s v="Profit"/>
  </r>
  <r>
    <n v="2054"/>
    <s v="Rahul"/>
    <n v="35"/>
    <s v="Female"/>
    <x v="3"/>
    <x v="3"/>
    <n v="4353.07"/>
    <n v="188.51"/>
    <n v="6622.68"/>
    <n v="6434.17"/>
    <n v="34.131717150283805"/>
    <x v="3"/>
    <s v="2023-02-04"/>
    <x v="2"/>
    <x v="0"/>
    <x v="1"/>
    <s v="Adult"/>
    <s v="Profit"/>
  </r>
  <r>
    <n v="6224"/>
    <s v="Raj"/>
    <n v="31"/>
    <s v="Male"/>
    <x v="3"/>
    <x v="0"/>
    <n v="3898.42"/>
    <n v="1505.16"/>
    <n v="6621.36"/>
    <n v="5116.2"/>
    <n v="3.3991070716734431"/>
    <x v="2"/>
    <s v="2023-01-14"/>
    <x v="5"/>
    <x v="3"/>
    <x v="0"/>
    <s v="Adult"/>
    <s v="Profit"/>
  </r>
  <r>
    <n v="8806"/>
    <s v="Arjun"/>
    <n v="53"/>
    <s v="Male"/>
    <x v="0"/>
    <x v="2"/>
    <n v="4154.3500000000004"/>
    <n v="1313.31"/>
    <n v="6618.63"/>
    <n v="5305.32"/>
    <n v="4.0396555268748431"/>
    <x v="0"/>
    <s v="2023-03-14"/>
    <x v="11"/>
    <x v="4"/>
    <x v="1"/>
    <s v="Senior"/>
    <s v="Profit"/>
  </r>
  <r>
    <n v="1547"/>
    <s v="Raj"/>
    <n v="24"/>
    <s v="Female"/>
    <x v="1"/>
    <x v="1"/>
    <n v="3864.94"/>
    <n v="1817.95"/>
    <n v="6618.15"/>
    <n v="4800.2"/>
    <n v="2.640446656948761"/>
    <x v="4"/>
    <s v="2023-03-29"/>
    <x v="11"/>
    <x v="2"/>
    <x v="0"/>
    <s v="Young"/>
    <s v="Profit"/>
  </r>
  <r>
    <n v="3009"/>
    <s v="Raj"/>
    <n v="33"/>
    <s v="Female"/>
    <x v="1"/>
    <x v="0"/>
    <n v="4511.32"/>
    <n v="184.56"/>
    <n v="6617.9"/>
    <n v="6433.34"/>
    <n v="34.857715648027742"/>
    <x v="4"/>
    <s v="2023-08-02"/>
    <x v="4"/>
    <x v="4"/>
    <x v="0"/>
    <s v="Adult"/>
    <s v="Profit"/>
  </r>
  <r>
    <n v="7331"/>
    <s v="Karan"/>
    <n v="40"/>
    <s v="Male"/>
    <x v="6"/>
    <x v="0"/>
    <n v="4624.4799999999996"/>
    <n v="1203.76"/>
    <n v="6617.58"/>
    <n v="5413.82"/>
    <n v="4.4974247358277397"/>
    <x v="0"/>
    <s v="2023-05-31"/>
    <x v="0"/>
    <x v="2"/>
    <x v="1"/>
    <s v="Adult"/>
    <s v="Profit"/>
  </r>
  <r>
    <n v="8188"/>
    <s v="Simran"/>
    <n v="60"/>
    <s v="Female"/>
    <x v="5"/>
    <x v="3"/>
    <n v="3987.89"/>
    <n v="1805.54"/>
    <n v="6617.02"/>
    <n v="4811.4799999999996"/>
    <n v="2.6648426509520697"/>
    <x v="2"/>
    <s v="2023-01-29"/>
    <x v="5"/>
    <x v="4"/>
    <x v="1"/>
    <s v="Senior"/>
    <s v="Profit"/>
  </r>
  <r>
    <n v="6055"/>
    <s v="Priya"/>
    <n v="39"/>
    <s v="Female"/>
    <x v="6"/>
    <x v="0"/>
    <n v="4608.46"/>
    <n v="730.76"/>
    <n v="6616.64"/>
    <n v="5885.88"/>
    <n v="8.0544638458591056"/>
    <x v="1"/>
    <s v="2023-05-09"/>
    <x v="0"/>
    <x v="4"/>
    <x v="0"/>
    <s v="Adult"/>
    <s v="Profit"/>
  </r>
  <r>
    <n v="2033"/>
    <s v="Neha"/>
    <n v="29"/>
    <s v="Female"/>
    <x v="4"/>
    <x v="3"/>
    <n v="3710.34"/>
    <n v="816.25"/>
    <n v="6615.64"/>
    <n v="5799.39"/>
    <n v="7.1049188361408886"/>
    <x v="2"/>
    <s v="2023-12-05"/>
    <x v="6"/>
    <x v="1"/>
    <x v="0"/>
    <s v="Adult"/>
    <s v="Profit"/>
  </r>
  <r>
    <n v="3234"/>
    <s v="Amit"/>
    <n v="29"/>
    <s v="Female"/>
    <x v="5"/>
    <x v="0"/>
    <n v="4781.57"/>
    <n v="265.76"/>
    <n v="6613.94"/>
    <n v="6348.18"/>
    <n v="23.886890427453345"/>
    <x v="4"/>
    <s v="2023-02-14"/>
    <x v="2"/>
    <x v="3"/>
    <x v="1"/>
    <s v="Adult"/>
    <s v="Profit"/>
  </r>
  <r>
    <n v="2247"/>
    <s v="Karan"/>
    <n v="28"/>
    <s v="Female"/>
    <x v="6"/>
    <x v="2"/>
    <n v="4092.42"/>
    <n v="1354.99"/>
    <n v="6613.15"/>
    <n v="5258.16"/>
    <n v="3.8805895246459383"/>
    <x v="0"/>
    <s v="2023-11-13"/>
    <x v="8"/>
    <x v="3"/>
    <x v="0"/>
    <s v="Adult"/>
    <s v="Profit"/>
  </r>
  <r>
    <n v="2554"/>
    <s v="Amit"/>
    <n v="39"/>
    <s v="Male"/>
    <x v="0"/>
    <x v="3"/>
    <n v="4109.55"/>
    <n v="771.3"/>
    <n v="6612.58"/>
    <n v="5841.28"/>
    <n v="7.5732918449371196"/>
    <x v="3"/>
    <s v="2023-10-07"/>
    <x v="10"/>
    <x v="4"/>
    <x v="0"/>
    <s v="Adult"/>
    <s v="Profit"/>
  </r>
  <r>
    <n v="5936"/>
    <s v="Amit"/>
    <n v="45"/>
    <s v="Male"/>
    <x v="3"/>
    <x v="1"/>
    <n v="4819.18"/>
    <n v="1078.8699999999999"/>
    <n v="6612.42"/>
    <n v="5533.55"/>
    <n v="5.1290238861030533"/>
    <x v="0"/>
    <s v="2023-02-02"/>
    <x v="2"/>
    <x v="4"/>
    <x v="1"/>
    <s v="Senior"/>
    <s v="Profit"/>
  </r>
  <r>
    <n v="8778"/>
    <s v="Priya"/>
    <n v="45"/>
    <s v="Female"/>
    <x v="1"/>
    <x v="1"/>
    <n v="4762.49"/>
    <n v="1730.01"/>
    <n v="6610.89"/>
    <n v="4880.88"/>
    <n v="2.8213016109733471"/>
    <x v="3"/>
    <s v="2023-02-11"/>
    <x v="2"/>
    <x v="4"/>
    <x v="0"/>
    <s v="Senior"/>
    <s v="Profit"/>
  </r>
  <r>
    <n v="6096"/>
    <s v="Sneha"/>
    <n v="56"/>
    <s v="Female"/>
    <x v="3"/>
    <x v="1"/>
    <n v="3992.54"/>
    <n v="587.94000000000005"/>
    <n v="6610.65"/>
    <n v="6022.71"/>
    <n v="10.243749362179813"/>
    <x v="4"/>
    <s v="2023-07-06"/>
    <x v="7"/>
    <x v="4"/>
    <x v="1"/>
    <s v="Senior"/>
    <s v="Profit"/>
  </r>
  <r>
    <n v="6370"/>
    <s v="Simran"/>
    <n v="51"/>
    <s v="Female"/>
    <x v="0"/>
    <x v="1"/>
    <n v="4170.08"/>
    <n v="1834.05"/>
    <n v="6609.11"/>
    <n v="4775.0600000000004"/>
    <n v="2.6035604263787793"/>
    <x v="4"/>
    <s v="2023-01-08"/>
    <x v="5"/>
    <x v="3"/>
    <x v="0"/>
    <s v="Senior"/>
    <s v="Profit"/>
  </r>
  <r>
    <n v="8197"/>
    <s v="Raj"/>
    <n v="39"/>
    <s v="Male"/>
    <x v="1"/>
    <x v="4"/>
    <n v="4221.29"/>
    <n v="377.84"/>
    <n v="6608.24"/>
    <n v="6230.4"/>
    <n v="16.489519373279695"/>
    <x v="1"/>
    <s v="2023-02-21"/>
    <x v="2"/>
    <x v="3"/>
    <x v="0"/>
    <s v="Adult"/>
    <s v="Profit"/>
  </r>
  <r>
    <n v="257"/>
    <s v="Sneha"/>
    <n v="47"/>
    <s v="Male"/>
    <x v="7"/>
    <x v="0"/>
    <n v="3720.4"/>
    <n v="60.92"/>
    <n v="6606.88"/>
    <n v="6545.96"/>
    <n v="107.45173998686802"/>
    <x v="0"/>
    <s v="2023-12-13"/>
    <x v="6"/>
    <x v="1"/>
    <x v="1"/>
    <s v="Senior"/>
    <s v="Profit"/>
  </r>
  <r>
    <n v="5594"/>
    <s v="Simran"/>
    <n v="24"/>
    <s v="Female"/>
    <x v="6"/>
    <x v="0"/>
    <n v="4966.6099999999997"/>
    <n v="1912.7"/>
    <n v="6606.73"/>
    <n v="4694.03"/>
    <n v="2.4541381293459508"/>
    <x v="4"/>
    <s v="2023-12-22"/>
    <x v="6"/>
    <x v="3"/>
    <x v="0"/>
    <s v="Young"/>
    <s v="Profit"/>
  </r>
  <r>
    <n v="8728"/>
    <s v="Sneha"/>
    <n v="27"/>
    <s v="Female"/>
    <x v="5"/>
    <x v="4"/>
    <n v="3973.63"/>
    <n v="1090.48"/>
    <n v="6605.99"/>
    <n v="5515.51"/>
    <n v="5.0578735969481334"/>
    <x v="0"/>
    <s v="2023-09-27"/>
    <x v="1"/>
    <x v="0"/>
    <x v="1"/>
    <s v="Adult"/>
    <s v="Profit"/>
  </r>
  <r>
    <n v="7271"/>
    <s v="Neha"/>
    <n v="59"/>
    <s v="Male"/>
    <x v="2"/>
    <x v="0"/>
    <n v="3914.24"/>
    <n v="1958.76"/>
    <n v="6605"/>
    <n v="4646.24"/>
    <n v="2.372031285098736"/>
    <x v="0"/>
    <s v="2023-03-22"/>
    <x v="11"/>
    <x v="2"/>
    <x v="1"/>
    <s v="Senior"/>
    <s v="Profit"/>
  </r>
  <r>
    <n v="7573"/>
    <s v="Raj"/>
    <n v="59"/>
    <s v="Male"/>
    <x v="1"/>
    <x v="0"/>
    <n v="4539.3900000000003"/>
    <n v="200.14"/>
    <n v="6604.7"/>
    <n v="6404.56"/>
    <n v="32.000399720195865"/>
    <x v="1"/>
    <s v="2023-02-02"/>
    <x v="2"/>
    <x v="0"/>
    <x v="1"/>
    <s v="Senior"/>
    <s v="Profit"/>
  </r>
  <r>
    <n v="5490"/>
    <s v="Rahul"/>
    <n v="44"/>
    <s v="Male"/>
    <x v="5"/>
    <x v="2"/>
    <n v="4985.28"/>
    <n v="1782.01"/>
    <n v="6603.59"/>
    <n v="4821.58"/>
    <n v="2.7056974988917011"/>
    <x v="0"/>
    <s v="2023-02-15"/>
    <x v="2"/>
    <x v="1"/>
    <x v="0"/>
    <s v="Senior"/>
    <s v="Profit"/>
  </r>
  <r>
    <n v="1343"/>
    <s v="Neha"/>
    <n v="19"/>
    <s v="Female"/>
    <x v="5"/>
    <x v="3"/>
    <n v="3743.86"/>
    <n v="729.69"/>
    <n v="6603.11"/>
    <n v="5873.42"/>
    <n v="8.0491989749071511"/>
    <x v="0"/>
    <s v="2023-12-14"/>
    <x v="6"/>
    <x v="1"/>
    <x v="0"/>
    <s v="Young"/>
    <s v="Profit"/>
  </r>
  <r>
    <n v="8993"/>
    <s v="Sneha"/>
    <n v="21"/>
    <s v="Male"/>
    <x v="7"/>
    <x v="1"/>
    <n v="4803.5200000000004"/>
    <n v="709.26"/>
    <n v="6602.97"/>
    <n v="5893.71"/>
    <n v="8.3096607732002372"/>
    <x v="0"/>
    <s v="2023-12-19"/>
    <x v="6"/>
    <x v="3"/>
    <x v="1"/>
    <s v="Young"/>
    <s v="Profit"/>
  </r>
  <r>
    <n v="3622"/>
    <s v="Raj"/>
    <n v="58"/>
    <s v="Female"/>
    <x v="6"/>
    <x v="4"/>
    <n v="4465.47"/>
    <n v="63.75"/>
    <n v="6600.87"/>
    <n v="6537.12"/>
    <n v="102.54305882352941"/>
    <x v="1"/>
    <s v="2023-04-25"/>
    <x v="9"/>
    <x v="2"/>
    <x v="0"/>
    <s v="Senior"/>
    <s v="Profit"/>
  </r>
  <r>
    <n v="5715"/>
    <s v="Sneha"/>
    <n v="27"/>
    <s v="Male"/>
    <x v="1"/>
    <x v="2"/>
    <n v="4934.83"/>
    <n v="237.78"/>
    <n v="6600.83"/>
    <n v="6363.05"/>
    <n v="26.760240558499454"/>
    <x v="0"/>
    <s v="2023-08-20"/>
    <x v="4"/>
    <x v="1"/>
    <x v="0"/>
    <s v="Adult"/>
    <s v="Profit"/>
  </r>
  <r>
    <n v="9425"/>
    <s v="Arjun"/>
    <n v="60"/>
    <s v="Female"/>
    <x v="5"/>
    <x v="2"/>
    <n v="4733"/>
    <n v="471.33"/>
    <n v="6600.52"/>
    <n v="6129.19"/>
    <n v="13.004031145906264"/>
    <x v="1"/>
    <s v="2023-09-18"/>
    <x v="1"/>
    <x v="0"/>
    <x v="1"/>
    <s v="Senior"/>
    <s v="Profit"/>
  </r>
  <r>
    <n v="4396"/>
    <s v="Rahul"/>
    <n v="29"/>
    <s v="Male"/>
    <x v="5"/>
    <x v="2"/>
    <n v="4113.21"/>
    <n v="1754.39"/>
    <n v="6600.31"/>
    <n v="4845.92"/>
    <n v="2.7621680470134917"/>
    <x v="2"/>
    <s v="2023-02-16"/>
    <x v="2"/>
    <x v="4"/>
    <x v="1"/>
    <s v="Adult"/>
    <s v="Profit"/>
  </r>
  <r>
    <n v="9178"/>
    <s v="Pooja"/>
    <n v="37"/>
    <s v="Male"/>
    <x v="5"/>
    <x v="2"/>
    <n v="4871.32"/>
    <n v="1123.9000000000001"/>
    <n v="6599.23"/>
    <n v="5475.33"/>
    <n v="4.8717234629415422"/>
    <x v="3"/>
    <s v="2023-06-17"/>
    <x v="3"/>
    <x v="4"/>
    <x v="0"/>
    <s v="Adult"/>
    <s v="Profit"/>
  </r>
  <r>
    <n v="9980"/>
    <s v="Simran"/>
    <n v="56"/>
    <s v="Female"/>
    <x v="7"/>
    <x v="2"/>
    <n v="4689.91"/>
    <n v="1001.43"/>
    <n v="6598.86"/>
    <n v="5597.43"/>
    <n v="5.5894371049399361"/>
    <x v="4"/>
    <s v="2023-03-10"/>
    <x v="11"/>
    <x v="2"/>
    <x v="0"/>
    <s v="Senior"/>
    <s v="Profit"/>
  </r>
  <r>
    <n v="6895"/>
    <s v="Amit"/>
    <n v="48"/>
    <s v="Male"/>
    <x v="5"/>
    <x v="2"/>
    <n v="4841.07"/>
    <n v="1178.06"/>
    <n v="6598.85"/>
    <n v="5420.79"/>
    <n v="4.6014549343836482"/>
    <x v="1"/>
    <s v="2023-04-20"/>
    <x v="9"/>
    <x v="0"/>
    <x v="0"/>
    <s v="Senior"/>
    <s v="Profit"/>
  </r>
  <r>
    <n v="4142"/>
    <s v="Priya"/>
    <n v="52"/>
    <s v="Male"/>
    <x v="7"/>
    <x v="4"/>
    <n v="4260.4799999999996"/>
    <n v="230.75"/>
    <n v="6598.03"/>
    <n v="6367.28"/>
    <n v="27.593846153846151"/>
    <x v="3"/>
    <s v="2023-01-04"/>
    <x v="5"/>
    <x v="1"/>
    <x v="1"/>
    <s v="Senior"/>
    <s v="Profit"/>
  </r>
  <r>
    <n v="6217"/>
    <s v="Simran"/>
    <n v="25"/>
    <s v="Female"/>
    <x v="3"/>
    <x v="0"/>
    <n v="4879.7700000000004"/>
    <n v="1362.02"/>
    <n v="6596.41"/>
    <n v="5234.3900000000003"/>
    <n v="3.8431080307190792"/>
    <x v="0"/>
    <s v="2023-05-21"/>
    <x v="0"/>
    <x v="4"/>
    <x v="1"/>
    <s v="Young"/>
    <s v="Profit"/>
  </r>
  <r>
    <n v="9048"/>
    <s v="Neha"/>
    <n v="45"/>
    <s v="Female"/>
    <x v="5"/>
    <x v="1"/>
    <n v="3928.17"/>
    <n v="1749.27"/>
    <n v="6595.72"/>
    <n v="4846.45"/>
    <n v="2.7705557175278828"/>
    <x v="3"/>
    <s v="2023-11-01"/>
    <x v="8"/>
    <x v="3"/>
    <x v="0"/>
    <s v="Senior"/>
    <s v="Profit"/>
  </r>
  <r>
    <n v="4068"/>
    <s v="Arjun"/>
    <n v="37"/>
    <s v="Male"/>
    <x v="2"/>
    <x v="2"/>
    <n v="3795.64"/>
    <n v="582.72"/>
    <n v="6595.33"/>
    <n v="6012.61"/>
    <n v="10.318180258099945"/>
    <x v="2"/>
    <s v="2023-09-28"/>
    <x v="1"/>
    <x v="2"/>
    <x v="0"/>
    <s v="Adult"/>
    <s v="Profit"/>
  </r>
  <r>
    <n v="1558"/>
    <s v="Pooja"/>
    <n v="35"/>
    <s v="Male"/>
    <x v="4"/>
    <x v="4"/>
    <n v="3733.97"/>
    <n v="1106.44"/>
    <n v="6592.37"/>
    <n v="5485.93"/>
    <n v="4.9581811937384765"/>
    <x v="1"/>
    <s v="2023-07-15"/>
    <x v="7"/>
    <x v="0"/>
    <x v="0"/>
    <s v="Adult"/>
    <s v="Profit"/>
  </r>
  <r>
    <n v="3067"/>
    <s v="Arjun"/>
    <n v="23"/>
    <s v="Male"/>
    <x v="2"/>
    <x v="0"/>
    <n v="4575.34"/>
    <n v="1080.94"/>
    <n v="6591.6"/>
    <n v="5510.66"/>
    <n v="5.0980257923659034"/>
    <x v="3"/>
    <s v="2023-01-12"/>
    <x v="5"/>
    <x v="2"/>
    <x v="0"/>
    <s v="Young"/>
    <s v="Profit"/>
  </r>
  <r>
    <n v="7230"/>
    <s v="Amit"/>
    <n v="25"/>
    <s v="Female"/>
    <x v="3"/>
    <x v="3"/>
    <n v="3758.12"/>
    <n v="816.52"/>
    <n v="6590.9"/>
    <n v="5774.38"/>
    <n v="7.0719394503502677"/>
    <x v="1"/>
    <s v="2023-01-24"/>
    <x v="5"/>
    <x v="1"/>
    <x v="1"/>
    <s v="Young"/>
    <s v="Profit"/>
  </r>
  <r>
    <n v="6364"/>
    <s v="Sneha"/>
    <n v="52"/>
    <s v="Male"/>
    <x v="3"/>
    <x v="4"/>
    <n v="4935.95"/>
    <n v="506.45"/>
    <n v="6589.05"/>
    <n v="6082.6"/>
    <n v="12.010267548622767"/>
    <x v="4"/>
    <s v="2023-02-17"/>
    <x v="2"/>
    <x v="0"/>
    <x v="1"/>
    <s v="Senior"/>
    <s v="Profit"/>
  </r>
  <r>
    <n v="1962"/>
    <s v="Simran"/>
    <n v="39"/>
    <s v="Female"/>
    <x v="4"/>
    <x v="3"/>
    <n v="4809.9399999999996"/>
    <n v="544.66999999999996"/>
    <n v="6588.03"/>
    <n v="6043.36"/>
    <n v="11.095452292213634"/>
    <x v="3"/>
    <s v="2023-03-03"/>
    <x v="11"/>
    <x v="0"/>
    <x v="0"/>
    <s v="Adult"/>
    <s v="Profit"/>
  </r>
  <r>
    <n v="626"/>
    <s v="Simran"/>
    <n v="33"/>
    <s v="Female"/>
    <x v="7"/>
    <x v="0"/>
    <n v="4133.38"/>
    <n v="1093.95"/>
    <n v="6586.74"/>
    <n v="5492.79"/>
    <n v="5.0210612916495263"/>
    <x v="2"/>
    <s v="2023-07-18"/>
    <x v="7"/>
    <x v="3"/>
    <x v="1"/>
    <s v="Adult"/>
    <s v="Profit"/>
  </r>
  <r>
    <n v="7130"/>
    <s v="Karan"/>
    <n v="60"/>
    <s v="Female"/>
    <x v="7"/>
    <x v="0"/>
    <n v="4292.62"/>
    <n v="1303.08"/>
    <n v="6586.73"/>
    <n v="5283.65"/>
    <n v="4.0547395401663753"/>
    <x v="2"/>
    <s v="2023-01-01"/>
    <x v="5"/>
    <x v="2"/>
    <x v="1"/>
    <s v="Senior"/>
    <s v="Profit"/>
  </r>
  <r>
    <n v="3212"/>
    <s v="Raj"/>
    <n v="20"/>
    <s v="Female"/>
    <x v="2"/>
    <x v="3"/>
    <n v="4180.91"/>
    <n v="362.14"/>
    <n v="6585.18"/>
    <n v="6223.04"/>
    <n v="17.18407245816535"/>
    <x v="0"/>
    <s v="2023-02-12"/>
    <x v="2"/>
    <x v="2"/>
    <x v="1"/>
    <s v="Young"/>
    <s v="Profit"/>
  </r>
  <r>
    <n v="9092"/>
    <s v="Amit"/>
    <n v="20"/>
    <s v="Male"/>
    <x v="2"/>
    <x v="2"/>
    <n v="4667.46"/>
    <n v="315.88"/>
    <n v="6585.06"/>
    <n v="6269.18"/>
    <n v="19.846713942003294"/>
    <x v="0"/>
    <s v="2023-07-08"/>
    <x v="7"/>
    <x v="4"/>
    <x v="0"/>
    <s v="Young"/>
    <s v="Profit"/>
  </r>
  <r>
    <n v="1347"/>
    <s v="Amit"/>
    <n v="20"/>
    <s v="Female"/>
    <x v="7"/>
    <x v="1"/>
    <n v="3988.09"/>
    <n v="577.83000000000004"/>
    <n v="6585.02"/>
    <n v="6007.19"/>
    <n v="10.396119966079988"/>
    <x v="1"/>
    <s v="2023-03-20"/>
    <x v="11"/>
    <x v="3"/>
    <x v="1"/>
    <s v="Young"/>
    <s v="Profit"/>
  </r>
  <r>
    <n v="9537"/>
    <s v="Neha"/>
    <n v="27"/>
    <s v="Female"/>
    <x v="7"/>
    <x v="0"/>
    <n v="4910.6899999999996"/>
    <n v="1210.1099999999999"/>
    <n v="6584.27"/>
    <n v="5374.16"/>
    <n v="4.4410508135624038"/>
    <x v="1"/>
    <s v="2023-11-01"/>
    <x v="8"/>
    <x v="0"/>
    <x v="0"/>
    <s v="Adult"/>
    <s v="Profit"/>
  </r>
  <r>
    <n v="3667"/>
    <s v="Amit"/>
    <n v="35"/>
    <s v="Female"/>
    <x v="2"/>
    <x v="3"/>
    <n v="4887.82"/>
    <n v="373.93"/>
    <n v="6583.11"/>
    <n v="6209.18"/>
    <n v="16.605193485411707"/>
    <x v="0"/>
    <s v="2023-09-26"/>
    <x v="1"/>
    <x v="0"/>
    <x v="0"/>
    <s v="Adult"/>
    <s v="Profit"/>
  </r>
  <r>
    <n v="9329"/>
    <s v="Pooja"/>
    <n v="32"/>
    <s v="Male"/>
    <x v="7"/>
    <x v="2"/>
    <n v="4082.29"/>
    <n v="613.30999999999995"/>
    <n v="6582.45"/>
    <n v="5969.14"/>
    <n v="9.7326637426423837"/>
    <x v="3"/>
    <s v="2023-11-27"/>
    <x v="8"/>
    <x v="1"/>
    <x v="1"/>
    <s v="Adult"/>
    <s v="Profit"/>
  </r>
  <r>
    <n v="6399"/>
    <s v="Amit"/>
    <n v="34"/>
    <s v="Male"/>
    <x v="7"/>
    <x v="2"/>
    <n v="4799.58"/>
    <n v="184.2"/>
    <n v="6580.98"/>
    <n v="6396.78"/>
    <n v="34.727361563517917"/>
    <x v="3"/>
    <s v="2023-06-22"/>
    <x v="3"/>
    <x v="3"/>
    <x v="0"/>
    <s v="Adult"/>
    <s v="Profit"/>
  </r>
  <r>
    <n v="8686"/>
    <s v="Simran"/>
    <n v="33"/>
    <s v="Male"/>
    <x v="4"/>
    <x v="3"/>
    <n v="4884.04"/>
    <n v="1978.7"/>
    <n v="6579.08"/>
    <n v="4600.38"/>
    <n v="2.3249507252236317"/>
    <x v="0"/>
    <s v="2023-07-30"/>
    <x v="7"/>
    <x v="1"/>
    <x v="0"/>
    <s v="Adult"/>
    <s v="Profit"/>
  </r>
  <r>
    <n v="2102"/>
    <s v="Neha"/>
    <n v="54"/>
    <s v="Male"/>
    <x v="7"/>
    <x v="3"/>
    <n v="4742.28"/>
    <n v="362.12"/>
    <n v="6578.57"/>
    <n v="6216.45"/>
    <n v="17.166823152546115"/>
    <x v="4"/>
    <s v="2023-10-10"/>
    <x v="10"/>
    <x v="1"/>
    <x v="0"/>
    <s v="Senior"/>
    <s v="Profit"/>
  </r>
  <r>
    <n v="9626"/>
    <s v="Sneha"/>
    <n v="48"/>
    <s v="Male"/>
    <x v="1"/>
    <x v="1"/>
    <n v="4690.5"/>
    <n v="851.36"/>
    <n v="6578.1"/>
    <n v="5726.74"/>
    <n v="6.7265786506295804"/>
    <x v="0"/>
    <s v="2023-05-15"/>
    <x v="0"/>
    <x v="2"/>
    <x v="0"/>
    <s v="Senior"/>
    <s v="Profit"/>
  </r>
  <r>
    <n v="9010"/>
    <s v="Amit"/>
    <n v="35"/>
    <s v="Female"/>
    <x v="1"/>
    <x v="4"/>
    <n v="4963.1899999999996"/>
    <n v="576.52"/>
    <n v="6577.73"/>
    <n v="6001.21"/>
    <n v="10.409370013182544"/>
    <x v="2"/>
    <s v="2023-07-16"/>
    <x v="7"/>
    <x v="2"/>
    <x v="0"/>
    <s v="Adult"/>
    <s v="Profit"/>
  </r>
  <r>
    <n v="1289"/>
    <s v="Simran"/>
    <n v="31"/>
    <s v="Male"/>
    <x v="1"/>
    <x v="3"/>
    <n v="4931.03"/>
    <n v="1384.29"/>
    <n v="6577.47"/>
    <n v="5193.18"/>
    <n v="3.7515116052272286"/>
    <x v="1"/>
    <s v="2023-10-29"/>
    <x v="10"/>
    <x v="3"/>
    <x v="1"/>
    <s v="Adult"/>
    <s v="Profit"/>
  </r>
  <r>
    <n v="805"/>
    <s v="Neha"/>
    <n v="55"/>
    <s v="Male"/>
    <x v="1"/>
    <x v="3"/>
    <n v="4524.07"/>
    <n v="1552.07"/>
    <n v="6576.97"/>
    <n v="5024.8999999999996"/>
    <n v="3.237547275573911"/>
    <x v="2"/>
    <s v="2023-04-17"/>
    <x v="9"/>
    <x v="3"/>
    <x v="0"/>
    <s v="Senior"/>
    <s v="Profit"/>
  </r>
  <r>
    <n v="8267"/>
    <s v="Sneha"/>
    <n v="36"/>
    <s v="Female"/>
    <x v="4"/>
    <x v="0"/>
    <n v="4030.9"/>
    <n v="1128.24"/>
    <n v="6576.42"/>
    <n v="5448.18"/>
    <n v="4.8289193788555629"/>
    <x v="4"/>
    <s v="2023-10-18"/>
    <x v="10"/>
    <x v="4"/>
    <x v="0"/>
    <s v="Adult"/>
    <s v="Profit"/>
  </r>
  <r>
    <n v="7835"/>
    <s v="Raj"/>
    <n v="43"/>
    <s v="Female"/>
    <x v="3"/>
    <x v="1"/>
    <n v="4544.07"/>
    <n v="911.83"/>
    <n v="6572.71"/>
    <n v="5660.88"/>
    <n v="6.2082625050722173"/>
    <x v="3"/>
    <s v="2023-05-06"/>
    <x v="0"/>
    <x v="0"/>
    <x v="1"/>
    <s v="Senior"/>
    <s v="Profit"/>
  </r>
  <r>
    <n v="5128"/>
    <s v="Pooja"/>
    <n v="50"/>
    <s v="Male"/>
    <x v="0"/>
    <x v="0"/>
    <n v="4882.7"/>
    <n v="718.8"/>
    <n v="6572.03"/>
    <n v="5853.23"/>
    <n v="8.1430578742348363"/>
    <x v="3"/>
    <s v="2023-05-01"/>
    <x v="0"/>
    <x v="0"/>
    <x v="1"/>
    <s v="Senior"/>
    <s v="Profit"/>
  </r>
  <r>
    <n v="5948"/>
    <s v="Sneha"/>
    <n v="31"/>
    <s v="Female"/>
    <x v="6"/>
    <x v="1"/>
    <n v="4093.65"/>
    <n v="693.31"/>
    <n v="6571.05"/>
    <n v="5877.74"/>
    <n v="8.4777949257907714"/>
    <x v="1"/>
    <s v="2023-08-09"/>
    <x v="4"/>
    <x v="3"/>
    <x v="1"/>
    <s v="Adult"/>
    <s v="Profit"/>
  </r>
  <r>
    <n v="1417"/>
    <s v="Neha"/>
    <n v="60"/>
    <s v="Female"/>
    <x v="2"/>
    <x v="1"/>
    <n v="4702.5200000000004"/>
    <n v="1854.72"/>
    <n v="6570.14"/>
    <n v="4715.42"/>
    <n v="2.5423891476880609"/>
    <x v="0"/>
    <s v="2023-11-26"/>
    <x v="8"/>
    <x v="3"/>
    <x v="0"/>
    <s v="Senior"/>
    <s v="Profit"/>
  </r>
  <r>
    <n v="5574"/>
    <s v="Rahul"/>
    <n v="47"/>
    <s v="Male"/>
    <x v="0"/>
    <x v="0"/>
    <n v="3672.48"/>
    <n v="1579.56"/>
    <n v="6569.71"/>
    <n v="4990.1499999999996"/>
    <n v="3.1592025627389906"/>
    <x v="3"/>
    <s v="2023-12-15"/>
    <x v="6"/>
    <x v="2"/>
    <x v="0"/>
    <s v="Senior"/>
    <s v="Profit"/>
  </r>
  <r>
    <n v="3825"/>
    <s v="Karan"/>
    <n v="19"/>
    <s v="Male"/>
    <x v="4"/>
    <x v="4"/>
    <n v="4668.5600000000004"/>
    <n v="1452.24"/>
    <n v="6568.86"/>
    <n v="5116.62"/>
    <n v="3.523260618079656"/>
    <x v="2"/>
    <s v="2023-09-23"/>
    <x v="1"/>
    <x v="1"/>
    <x v="0"/>
    <s v="Young"/>
    <s v="Profit"/>
  </r>
  <r>
    <n v="1641"/>
    <s v="Pooja"/>
    <n v="59"/>
    <s v="Female"/>
    <x v="3"/>
    <x v="1"/>
    <n v="4910.1499999999996"/>
    <n v="800.29"/>
    <n v="6568.17"/>
    <n v="5767.88"/>
    <n v="7.2072373764510367"/>
    <x v="3"/>
    <s v="2023-07-16"/>
    <x v="7"/>
    <x v="0"/>
    <x v="0"/>
    <s v="Senior"/>
    <s v="Profit"/>
  </r>
  <r>
    <n v="7485"/>
    <s v="Priya"/>
    <n v="21"/>
    <s v="Male"/>
    <x v="1"/>
    <x v="0"/>
    <n v="3825.77"/>
    <n v="1576.91"/>
    <n v="6567.54"/>
    <n v="4990.63"/>
    <n v="3.1648160009131781"/>
    <x v="1"/>
    <s v="2023-11-26"/>
    <x v="8"/>
    <x v="4"/>
    <x v="0"/>
    <s v="Young"/>
    <s v="Profit"/>
  </r>
  <r>
    <n v="1757"/>
    <s v="Pooja"/>
    <n v="49"/>
    <s v="Male"/>
    <x v="0"/>
    <x v="3"/>
    <n v="4682.5600000000004"/>
    <n v="923.85"/>
    <n v="6567.11"/>
    <n v="5643.26"/>
    <n v="6.108415868376901"/>
    <x v="2"/>
    <s v="2023-07-24"/>
    <x v="7"/>
    <x v="4"/>
    <x v="1"/>
    <s v="Senior"/>
    <s v="Profit"/>
  </r>
  <r>
    <n v="9439"/>
    <s v="Pooja"/>
    <n v="37"/>
    <s v="Female"/>
    <x v="3"/>
    <x v="1"/>
    <n v="3844.23"/>
    <n v="1273.81"/>
    <n v="6564.7"/>
    <n v="5290.89"/>
    <n v="4.1535943351049216"/>
    <x v="3"/>
    <s v="2023-02-25"/>
    <x v="2"/>
    <x v="0"/>
    <x v="1"/>
    <s v="Adult"/>
    <s v="Profit"/>
  </r>
  <r>
    <n v="4563"/>
    <s v="Karan"/>
    <n v="56"/>
    <s v="Male"/>
    <x v="5"/>
    <x v="0"/>
    <n v="3670.12"/>
    <n v="1205.29"/>
    <n v="6564.67"/>
    <n v="5359.38"/>
    <n v="4.4465481336441854"/>
    <x v="0"/>
    <s v="2023-03-12"/>
    <x v="11"/>
    <x v="0"/>
    <x v="0"/>
    <s v="Senior"/>
    <s v="Profit"/>
  </r>
  <r>
    <n v="1438"/>
    <s v="Sneha"/>
    <n v="28"/>
    <s v="Male"/>
    <x v="0"/>
    <x v="2"/>
    <n v="3865.09"/>
    <n v="1939.44"/>
    <n v="6563.93"/>
    <n v="4624.49"/>
    <n v="2.3844460256568905"/>
    <x v="1"/>
    <s v="2023-11-11"/>
    <x v="8"/>
    <x v="0"/>
    <x v="0"/>
    <s v="Adult"/>
    <s v="Profit"/>
  </r>
  <r>
    <n v="3011"/>
    <s v="Karan"/>
    <n v="27"/>
    <s v="Male"/>
    <x v="0"/>
    <x v="2"/>
    <n v="4761.01"/>
    <n v="157.94999999999999"/>
    <n v="6563.73"/>
    <n v="6405.78"/>
    <n v="40.555745489078824"/>
    <x v="2"/>
    <s v="2023-10-29"/>
    <x v="10"/>
    <x v="1"/>
    <x v="0"/>
    <s v="Adult"/>
    <s v="Profit"/>
  </r>
  <r>
    <n v="5872"/>
    <s v="Arjun"/>
    <n v="35"/>
    <s v="Male"/>
    <x v="6"/>
    <x v="0"/>
    <n v="4443.05"/>
    <n v="1469.72"/>
    <n v="6563.68"/>
    <n v="5093.96"/>
    <n v="3.4659390904389951"/>
    <x v="3"/>
    <s v="2023-07-21"/>
    <x v="7"/>
    <x v="3"/>
    <x v="1"/>
    <s v="Adult"/>
    <s v="Profit"/>
  </r>
  <r>
    <n v="8485"/>
    <s v="Sneha"/>
    <n v="19"/>
    <s v="Female"/>
    <x v="3"/>
    <x v="2"/>
    <n v="3759.18"/>
    <n v="1144.48"/>
    <n v="6562.9"/>
    <n v="5418.42"/>
    <n v="4.7343946595833915"/>
    <x v="3"/>
    <s v="2023-03-05"/>
    <x v="11"/>
    <x v="2"/>
    <x v="0"/>
    <s v="Young"/>
    <s v="Profit"/>
  </r>
  <r>
    <n v="2097"/>
    <s v="Raj"/>
    <n v="35"/>
    <s v="Female"/>
    <x v="0"/>
    <x v="2"/>
    <n v="4124.46"/>
    <n v="559"/>
    <n v="6560.47"/>
    <n v="6001.47"/>
    <n v="10.736082289803221"/>
    <x v="0"/>
    <s v="2023-02-28"/>
    <x v="2"/>
    <x v="4"/>
    <x v="1"/>
    <s v="Adult"/>
    <s v="Profit"/>
  </r>
  <r>
    <n v="2154"/>
    <s v="Arjun"/>
    <n v="18"/>
    <s v="Male"/>
    <x v="7"/>
    <x v="3"/>
    <n v="4074.9"/>
    <n v="446.22"/>
    <n v="6560.32"/>
    <n v="6114.1"/>
    <n v="13.701985567657209"/>
    <x v="4"/>
    <s v="2023-05-11"/>
    <x v="0"/>
    <x v="0"/>
    <x v="1"/>
    <s v="Young"/>
    <s v="Profit"/>
  </r>
  <r>
    <n v="964"/>
    <s v="Amit"/>
    <n v="42"/>
    <s v="Male"/>
    <x v="2"/>
    <x v="4"/>
    <n v="4721.42"/>
    <n v="584.01"/>
    <n v="6559.89"/>
    <n v="5975.88"/>
    <n v="10.232496018903786"/>
    <x v="4"/>
    <s v="2023-01-27"/>
    <x v="5"/>
    <x v="3"/>
    <x v="1"/>
    <s v="Senior"/>
    <s v="Profit"/>
  </r>
  <r>
    <n v="1276"/>
    <s v="Priya"/>
    <n v="23"/>
    <s v="Male"/>
    <x v="1"/>
    <x v="1"/>
    <n v="4042.18"/>
    <n v="1148.6500000000001"/>
    <n v="6558.92"/>
    <n v="5410.27"/>
    <n v="4.7101118704566227"/>
    <x v="0"/>
    <s v="2023-09-05"/>
    <x v="1"/>
    <x v="4"/>
    <x v="1"/>
    <s v="Young"/>
    <s v="Profit"/>
  </r>
  <r>
    <n v="2631"/>
    <s v="Amit"/>
    <n v="39"/>
    <s v="Female"/>
    <x v="1"/>
    <x v="2"/>
    <n v="4473.8100000000004"/>
    <n v="909.62"/>
    <n v="6558.59"/>
    <n v="5648.97"/>
    <n v="6.2102526329676131"/>
    <x v="0"/>
    <s v="2023-05-27"/>
    <x v="0"/>
    <x v="1"/>
    <x v="0"/>
    <s v="Adult"/>
    <s v="Profit"/>
  </r>
  <r>
    <n v="3080"/>
    <s v="Simran"/>
    <n v="32"/>
    <s v="Male"/>
    <x v="1"/>
    <x v="3"/>
    <n v="4800.45"/>
    <n v="595.99"/>
    <n v="6558.36"/>
    <n v="5962.37"/>
    <n v="10.004144364838336"/>
    <x v="4"/>
    <s v="2023-10-13"/>
    <x v="10"/>
    <x v="2"/>
    <x v="1"/>
    <s v="Adult"/>
    <s v="Profit"/>
  </r>
  <r>
    <n v="8505"/>
    <s v="Pooja"/>
    <n v="43"/>
    <s v="Female"/>
    <x v="2"/>
    <x v="0"/>
    <n v="4271.5600000000004"/>
    <n v="658.58"/>
    <n v="6558.17"/>
    <n v="5899.59"/>
    <n v="8.9580460991830897"/>
    <x v="3"/>
    <s v="2023-07-16"/>
    <x v="7"/>
    <x v="0"/>
    <x v="0"/>
    <s v="Senior"/>
    <s v="Profit"/>
  </r>
  <r>
    <n v="1097"/>
    <s v="Sneha"/>
    <n v="51"/>
    <s v="Female"/>
    <x v="2"/>
    <x v="2"/>
    <n v="3967.82"/>
    <n v="268.22000000000003"/>
    <n v="6553.07"/>
    <n v="6284.85"/>
    <n v="23.431697859965698"/>
    <x v="3"/>
    <s v="2023-04-04"/>
    <x v="9"/>
    <x v="3"/>
    <x v="0"/>
    <s v="Senior"/>
    <s v="Profit"/>
  </r>
  <r>
    <n v="2116"/>
    <s v="Neha"/>
    <n v="49"/>
    <s v="Male"/>
    <x v="5"/>
    <x v="4"/>
    <n v="4008.47"/>
    <n v="418.6"/>
    <n v="6553.05"/>
    <n v="6134.45"/>
    <n v="14.65468227424749"/>
    <x v="2"/>
    <s v="2023-05-19"/>
    <x v="0"/>
    <x v="2"/>
    <x v="1"/>
    <s v="Senior"/>
    <s v="Profit"/>
  </r>
  <r>
    <n v="3266"/>
    <s v="Arjun"/>
    <n v="41"/>
    <s v="Male"/>
    <x v="7"/>
    <x v="0"/>
    <n v="4333.07"/>
    <n v="927.57"/>
    <n v="6552.96"/>
    <n v="5625.39"/>
    <n v="6.0646528024839093"/>
    <x v="2"/>
    <s v="2023-10-07"/>
    <x v="10"/>
    <x v="0"/>
    <x v="0"/>
    <s v="Senior"/>
    <s v="Profit"/>
  </r>
  <r>
    <n v="532"/>
    <s v="Amit"/>
    <n v="36"/>
    <s v="Female"/>
    <x v="1"/>
    <x v="1"/>
    <n v="4846.99"/>
    <n v="288.56"/>
    <n v="6550.51"/>
    <n v="6261.95"/>
    <n v="21.700686165788742"/>
    <x v="2"/>
    <s v="2023-01-21"/>
    <x v="5"/>
    <x v="0"/>
    <x v="1"/>
    <s v="Adult"/>
    <s v="Profit"/>
  </r>
  <r>
    <n v="3578"/>
    <s v="Arjun"/>
    <n v="35"/>
    <s v="Male"/>
    <x v="1"/>
    <x v="3"/>
    <n v="3794.69"/>
    <n v="1543.02"/>
    <n v="6550.23"/>
    <n v="5007.21"/>
    <n v="3.2450713535793443"/>
    <x v="4"/>
    <s v="2023-04-25"/>
    <x v="9"/>
    <x v="1"/>
    <x v="1"/>
    <s v="Adult"/>
    <s v="Profit"/>
  </r>
  <r>
    <n v="4914"/>
    <s v="Rahul"/>
    <n v="55"/>
    <s v="Female"/>
    <x v="1"/>
    <x v="0"/>
    <n v="4432.04"/>
    <n v="1094.78"/>
    <n v="6549.03"/>
    <n v="5454.25"/>
    <n v="4.9820511883666123"/>
    <x v="3"/>
    <s v="2023-04-21"/>
    <x v="9"/>
    <x v="1"/>
    <x v="1"/>
    <s v="Senior"/>
    <s v="Profit"/>
  </r>
  <r>
    <n v="8861"/>
    <s v="Karan"/>
    <n v="49"/>
    <s v="Male"/>
    <x v="1"/>
    <x v="0"/>
    <n v="3661.63"/>
    <n v="1850.09"/>
    <n v="6548.41"/>
    <n v="4698.32"/>
    <n v="2.5395088887567629"/>
    <x v="1"/>
    <s v="2023-04-30"/>
    <x v="9"/>
    <x v="3"/>
    <x v="0"/>
    <s v="Senior"/>
    <s v="Profit"/>
  </r>
  <r>
    <n v="4095"/>
    <s v="Rahul"/>
    <n v="23"/>
    <s v="Female"/>
    <x v="2"/>
    <x v="0"/>
    <n v="4037.54"/>
    <n v="1451.53"/>
    <n v="6543.38"/>
    <n v="5091.8500000000004"/>
    <n v="3.5079192300538056"/>
    <x v="3"/>
    <s v="2023-09-27"/>
    <x v="1"/>
    <x v="1"/>
    <x v="1"/>
    <s v="Young"/>
    <s v="Profit"/>
  </r>
  <r>
    <n v="4640"/>
    <s v="Rahul"/>
    <n v="45"/>
    <s v="Male"/>
    <x v="3"/>
    <x v="3"/>
    <n v="4038.6"/>
    <n v="791.06"/>
    <n v="6542.96"/>
    <n v="5751.9"/>
    <n v="7.2711298763684171"/>
    <x v="4"/>
    <s v="2023-09-09"/>
    <x v="1"/>
    <x v="2"/>
    <x v="1"/>
    <s v="Senior"/>
    <s v="Profit"/>
  </r>
  <r>
    <n v="1043"/>
    <s v="Amit"/>
    <n v="39"/>
    <s v="Male"/>
    <x v="2"/>
    <x v="4"/>
    <n v="3941.74"/>
    <n v="1452.03"/>
    <n v="6542.41"/>
    <n v="5090.38"/>
    <n v="3.5056989180664311"/>
    <x v="4"/>
    <s v="2023-03-30"/>
    <x v="11"/>
    <x v="4"/>
    <x v="1"/>
    <s v="Adult"/>
    <s v="Profit"/>
  </r>
  <r>
    <n v="9206"/>
    <s v="Sneha"/>
    <n v="26"/>
    <s v="Female"/>
    <x v="2"/>
    <x v="4"/>
    <n v="4562.67"/>
    <n v="979.1"/>
    <n v="6541.39"/>
    <n v="5562.29"/>
    <n v="5.681023388826473"/>
    <x v="1"/>
    <s v="2023-07-23"/>
    <x v="7"/>
    <x v="2"/>
    <x v="0"/>
    <s v="Adult"/>
    <s v="Profit"/>
  </r>
  <r>
    <n v="9065"/>
    <s v="Amit"/>
    <n v="20"/>
    <s v="Female"/>
    <x v="5"/>
    <x v="2"/>
    <n v="3771.31"/>
    <n v="535.54"/>
    <n v="6539.79"/>
    <n v="6004.25"/>
    <n v="11.211580834298092"/>
    <x v="2"/>
    <s v="2023-05-28"/>
    <x v="0"/>
    <x v="4"/>
    <x v="1"/>
    <s v="Young"/>
    <s v="Profit"/>
  </r>
  <r>
    <n v="3535"/>
    <s v="Raj"/>
    <n v="55"/>
    <s v="Male"/>
    <x v="3"/>
    <x v="0"/>
    <n v="4994.13"/>
    <n v="1787.55"/>
    <n v="6538.81"/>
    <n v="4751.26"/>
    <n v="2.6579732035467543"/>
    <x v="3"/>
    <s v="2023-07-13"/>
    <x v="7"/>
    <x v="1"/>
    <x v="0"/>
    <s v="Senior"/>
    <s v="Profit"/>
  </r>
  <r>
    <n v="8781"/>
    <s v="Karan"/>
    <n v="29"/>
    <s v="Male"/>
    <x v="2"/>
    <x v="2"/>
    <n v="4898.97"/>
    <n v="1528.31"/>
    <n v="6538.64"/>
    <n v="5010.33"/>
    <n v="3.2783466705053295"/>
    <x v="1"/>
    <s v="2023-02-27"/>
    <x v="2"/>
    <x v="3"/>
    <x v="1"/>
    <s v="Adult"/>
    <s v="Profit"/>
  </r>
  <r>
    <n v="6726"/>
    <s v="Rahul"/>
    <n v="30"/>
    <s v="Male"/>
    <x v="6"/>
    <x v="0"/>
    <n v="4365.25"/>
    <n v="597.35"/>
    <n v="6538.06"/>
    <n v="5940.71"/>
    <n v="9.9451075583828565"/>
    <x v="4"/>
    <s v="2023-09-30"/>
    <x v="1"/>
    <x v="3"/>
    <x v="1"/>
    <s v="Adult"/>
    <s v="Profit"/>
  </r>
  <r>
    <n v="2981"/>
    <s v="Karan"/>
    <n v="38"/>
    <s v="Male"/>
    <x v="6"/>
    <x v="2"/>
    <n v="4243.12"/>
    <n v="1823.36"/>
    <n v="6535.93"/>
    <n v="4712.57"/>
    <n v="2.5845526939276939"/>
    <x v="4"/>
    <s v="2023-03-22"/>
    <x v="11"/>
    <x v="1"/>
    <x v="1"/>
    <s v="Adult"/>
    <s v="Profit"/>
  </r>
  <r>
    <n v="6855"/>
    <s v="Arjun"/>
    <n v="18"/>
    <s v="Female"/>
    <x v="0"/>
    <x v="4"/>
    <n v="4221.88"/>
    <n v="1229.81"/>
    <n v="6533.64"/>
    <n v="5303.83"/>
    <n v="4.3127231035688443"/>
    <x v="1"/>
    <s v="2023-08-07"/>
    <x v="4"/>
    <x v="2"/>
    <x v="1"/>
    <s v="Young"/>
    <s v="Profit"/>
  </r>
  <r>
    <n v="9197"/>
    <s v="Priya"/>
    <n v="23"/>
    <s v="Female"/>
    <x v="2"/>
    <x v="1"/>
    <n v="3896.72"/>
    <n v="526.26"/>
    <n v="6531.54"/>
    <n v="6005.28"/>
    <n v="11.411241591608711"/>
    <x v="3"/>
    <s v="2023-06-30"/>
    <x v="3"/>
    <x v="3"/>
    <x v="0"/>
    <s v="Young"/>
    <s v="Profit"/>
  </r>
  <r>
    <n v="7625"/>
    <s v="Rahul"/>
    <n v="41"/>
    <s v="Male"/>
    <x v="7"/>
    <x v="3"/>
    <n v="4228.7"/>
    <n v="1195.7"/>
    <n v="6530.61"/>
    <n v="5334.91"/>
    <n v="4.4617462574224298"/>
    <x v="0"/>
    <s v="2023-08-01"/>
    <x v="4"/>
    <x v="4"/>
    <x v="0"/>
    <s v="Senior"/>
    <s v="Profit"/>
  </r>
  <r>
    <n v="9112"/>
    <s v="Neha"/>
    <n v="53"/>
    <s v="Male"/>
    <x v="3"/>
    <x v="1"/>
    <n v="3748.33"/>
    <n v="337.66"/>
    <n v="6529.22"/>
    <n v="6191.56"/>
    <n v="18.336670023100158"/>
    <x v="2"/>
    <s v="2023-01-17"/>
    <x v="5"/>
    <x v="2"/>
    <x v="0"/>
    <s v="Senior"/>
    <s v="Profit"/>
  </r>
  <r>
    <n v="6956"/>
    <s v="Karan"/>
    <n v="22"/>
    <s v="Male"/>
    <x v="0"/>
    <x v="4"/>
    <n v="4214.22"/>
    <n v="1430.04"/>
    <n v="6528.43"/>
    <n v="5098.3900000000003"/>
    <n v="3.5652079662107359"/>
    <x v="2"/>
    <s v="2023-04-28"/>
    <x v="9"/>
    <x v="4"/>
    <x v="0"/>
    <s v="Young"/>
    <s v="Profit"/>
  </r>
  <r>
    <n v="8708"/>
    <s v="Karan"/>
    <n v="39"/>
    <s v="Male"/>
    <x v="4"/>
    <x v="4"/>
    <n v="4078.35"/>
    <n v="578.66"/>
    <n v="6526.88"/>
    <n v="5948.22"/>
    <n v="10.279300452770194"/>
    <x v="2"/>
    <s v="2023-05-25"/>
    <x v="0"/>
    <x v="1"/>
    <x v="0"/>
    <s v="Adult"/>
    <s v="Profit"/>
  </r>
  <r>
    <n v="7224"/>
    <s v="Sneha"/>
    <n v="57"/>
    <s v="Male"/>
    <x v="7"/>
    <x v="0"/>
    <n v="4479.17"/>
    <n v="1671.23"/>
    <n v="6526.64"/>
    <n v="4855.41"/>
    <n v="2.905291312386685"/>
    <x v="2"/>
    <s v="2023-06-08"/>
    <x v="3"/>
    <x v="4"/>
    <x v="1"/>
    <s v="Senior"/>
    <s v="Profit"/>
  </r>
  <r>
    <n v="1122"/>
    <s v="Amit"/>
    <n v="55"/>
    <s v="Male"/>
    <x v="7"/>
    <x v="4"/>
    <n v="4222.46"/>
    <n v="476.49"/>
    <n v="6525.05"/>
    <n v="6048.56"/>
    <n v="12.693991479359484"/>
    <x v="0"/>
    <s v="2023-05-13"/>
    <x v="0"/>
    <x v="0"/>
    <x v="1"/>
    <s v="Senior"/>
    <s v="Profit"/>
  </r>
  <r>
    <n v="2577"/>
    <s v="Amit"/>
    <n v="26"/>
    <s v="Male"/>
    <x v="5"/>
    <x v="0"/>
    <n v="4318.2299999999996"/>
    <n v="383.75"/>
    <n v="6524.35"/>
    <n v="6140.6"/>
    <n v="16.001563517915312"/>
    <x v="0"/>
    <s v="2023-03-16"/>
    <x v="11"/>
    <x v="2"/>
    <x v="0"/>
    <s v="Adult"/>
    <s v="Profit"/>
  </r>
  <r>
    <n v="2178"/>
    <s v="Priya"/>
    <n v="39"/>
    <s v="Male"/>
    <x v="3"/>
    <x v="2"/>
    <n v="4163.01"/>
    <n v="1750.22"/>
    <n v="6517.71"/>
    <n v="4767.49"/>
    <n v="2.7239375621350459"/>
    <x v="2"/>
    <s v="2023-06-12"/>
    <x v="3"/>
    <x v="1"/>
    <x v="0"/>
    <s v="Adult"/>
    <s v="Profit"/>
  </r>
  <r>
    <n v="3593"/>
    <s v="Arjun"/>
    <n v="51"/>
    <s v="Male"/>
    <x v="6"/>
    <x v="4"/>
    <n v="3693.23"/>
    <n v="1734.67"/>
    <n v="6517.47"/>
    <n v="4782.8"/>
    <n v="2.7571814812039177"/>
    <x v="2"/>
    <s v="2023-02-11"/>
    <x v="2"/>
    <x v="4"/>
    <x v="1"/>
    <s v="Senior"/>
    <s v="Profit"/>
  </r>
  <r>
    <n v="8082"/>
    <s v="Neha"/>
    <n v="20"/>
    <s v="Male"/>
    <x v="2"/>
    <x v="1"/>
    <n v="4854.57"/>
    <n v="619.37"/>
    <n v="6515.25"/>
    <n v="5895.88"/>
    <n v="9.5191565623133183"/>
    <x v="3"/>
    <s v="2023-12-22"/>
    <x v="6"/>
    <x v="2"/>
    <x v="0"/>
    <s v="Young"/>
    <s v="Profit"/>
  </r>
  <r>
    <n v="4406"/>
    <s v="Sneha"/>
    <n v="27"/>
    <s v="Male"/>
    <x v="1"/>
    <x v="3"/>
    <n v="4689.21"/>
    <n v="748.35"/>
    <n v="6514.71"/>
    <n v="5766.36"/>
    <n v="7.705431950290639"/>
    <x v="4"/>
    <s v="2023-02-01"/>
    <x v="2"/>
    <x v="3"/>
    <x v="1"/>
    <s v="Adult"/>
    <s v="Profit"/>
  </r>
  <r>
    <n v="9909"/>
    <s v="Arjun"/>
    <n v="18"/>
    <s v="Male"/>
    <x v="5"/>
    <x v="4"/>
    <n v="4450.92"/>
    <n v="615.76"/>
    <n v="6514.42"/>
    <n v="5898.66"/>
    <n v="9.5794790177991427"/>
    <x v="4"/>
    <s v="2023-06-17"/>
    <x v="3"/>
    <x v="1"/>
    <x v="1"/>
    <s v="Young"/>
    <s v="Profit"/>
  </r>
  <r>
    <n v="6524"/>
    <s v="Priya"/>
    <n v="22"/>
    <s v="Female"/>
    <x v="3"/>
    <x v="3"/>
    <n v="4027.5"/>
    <n v="247.84"/>
    <n v="6511.24"/>
    <n v="6263.4"/>
    <n v="25.271949644932214"/>
    <x v="0"/>
    <s v="2023-11-20"/>
    <x v="8"/>
    <x v="0"/>
    <x v="1"/>
    <s v="Young"/>
    <s v="Profit"/>
  </r>
  <r>
    <n v="4474"/>
    <s v="Amit"/>
    <n v="22"/>
    <s v="Male"/>
    <x v="0"/>
    <x v="3"/>
    <n v="3929.85"/>
    <n v="1126.4000000000001"/>
    <n v="6510.22"/>
    <n v="5383.82"/>
    <n v="4.7796697443181815"/>
    <x v="0"/>
    <s v="2023-03-18"/>
    <x v="11"/>
    <x v="1"/>
    <x v="1"/>
    <s v="Young"/>
    <s v="Profit"/>
  </r>
  <r>
    <n v="7946"/>
    <s v="Neha"/>
    <n v="54"/>
    <s v="Male"/>
    <x v="4"/>
    <x v="3"/>
    <n v="3624.45"/>
    <n v="855.39"/>
    <n v="6510.13"/>
    <n v="5654.74"/>
    <n v="6.610715580027823"/>
    <x v="4"/>
    <s v="2023-04-11"/>
    <x v="9"/>
    <x v="2"/>
    <x v="0"/>
    <s v="Senior"/>
    <s v="Profit"/>
  </r>
  <r>
    <n v="8629"/>
    <s v="Sneha"/>
    <n v="27"/>
    <s v="Male"/>
    <x v="7"/>
    <x v="2"/>
    <n v="3867.92"/>
    <n v="1572.36"/>
    <n v="6510.07"/>
    <n v="4937.71"/>
    <n v="3.1403177389401922"/>
    <x v="2"/>
    <s v="2023-11-29"/>
    <x v="8"/>
    <x v="3"/>
    <x v="0"/>
    <s v="Adult"/>
    <s v="Profit"/>
  </r>
  <r>
    <n v="4849"/>
    <s v="Pooja"/>
    <n v="57"/>
    <s v="Female"/>
    <x v="6"/>
    <x v="1"/>
    <n v="3953.52"/>
    <n v="511.98"/>
    <n v="6508.29"/>
    <n v="5996.31"/>
    <n v="11.712000468768311"/>
    <x v="1"/>
    <s v="2023-08-24"/>
    <x v="4"/>
    <x v="4"/>
    <x v="0"/>
    <s v="Senior"/>
    <s v="Profit"/>
  </r>
  <r>
    <n v="4161"/>
    <s v="Pooja"/>
    <n v="37"/>
    <s v="Male"/>
    <x v="4"/>
    <x v="3"/>
    <n v="3886.29"/>
    <n v="183.99"/>
    <n v="6508.11"/>
    <n v="6324.12"/>
    <n v="34.372085439426051"/>
    <x v="0"/>
    <s v="2023-12-30"/>
    <x v="6"/>
    <x v="3"/>
    <x v="1"/>
    <s v="Adult"/>
    <s v="Profit"/>
  </r>
  <r>
    <n v="1107"/>
    <s v="Priya"/>
    <n v="43"/>
    <s v="Female"/>
    <x v="4"/>
    <x v="3"/>
    <n v="4437.8599999999997"/>
    <n v="1560.76"/>
    <n v="6507.74"/>
    <n v="4946.9799999999996"/>
    <n v="3.1695968630667108"/>
    <x v="2"/>
    <s v="2023-03-22"/>
    <x v="11"/>
    <x v="0"/>
    <x v="1"/>
    <s v="Senior"/>
    <s v="Profit"/>
  </r>
  <r>
    <n v="1083"/>
    <s v="Simran"/>
    <n v="36"/>
    <s v="Female"/>
    <x v="3"/>
    <x v="1"/>
    <n v="4433.66"/>
    <n v="798.83"/>
    <n v="6506.23"/>
    <n v="5707.4"/>
    <n v="7.1446991224666068"/>
    <x v="1"/>
    <s v="2023-05-24"/>
    <x v="0"/>
    <x v="0"/>
    <x v="0"/>
    <s v="Adult"/>
    <s v="Profit"/>
  </r>
  <r>
    <n v="9983"/>
    <s v="Raj"/>
    <n v="27"/>
    <s v="Female"/>
    <x v="7"/>
    <x v="2"/>
    <n v="4296.38"/>
    <n v="1909.97"/>
    <n v="6506.23"/>
    <n v="4596.26"/>
    <n v="2.4064566459159047"/>
    <x v="1"/>
    <s v="2023-03-29"/>
    <x v="11"/>
    <x v="0"/>
    <x v="1"/>
    <s v="Adult"/>
    <s v="Profit"/>
  </r>
  <r>
    <n v="6367"/>
    <s v="Sneha"/>
    <n v="39"/>
    <s v="Male"/>
    <x v="0"/>
    <x v="2"/>
    <n v="4658.51"/>
    <n v="1887.13"/>
    <n v="6506.2"/>
    <n v="4619.07"/>
    <n v="2.4476692119779768"/>
    <x v="2"/>
    <s v="2023-04-14"/>
    <x v="9"/>
    <x v="4"/>
    <x v="0"/>
    <s v="Adult"/>
    <s v="Profit"/>
  </r>
  <r>
    <n v="9364"/>
    <s v="Raj"/>
    <n v="28"/>
    <s v="Female"/>
    <x v="6"/>
    <x v="2"/>
    <n v="3864"/>
    <n v="1038.72"/>
    <n v="6504.33"/>
    <n v="5465.61"/>
    <n v="5.2618703789279104"/>
    <x v="3"/>
    <s v="2023-04-15"/>
    <x v="9"/>
    <x v="3"/>
    <x v="0"/>
    <s v="Adult"/>
    <s v="Profit"/>
  </r>
  <r>
    <n v="7335"/>
    <s v="Raj"/>
    <n v="31"/>
    <s v="Female"/>
    <x v="6"/>
    <x v="1"/>
    <n v="3836.27"/>
    <n v="439.52"/>
    <n v="6504.2"/>
    <n v="6064.68"/>
    <n v="13.798416454313799"/>
    <x v="2"/>
    <s v="2023-01-18"/>
    <x v="5"/>
    <x v="1"/>
    <x v="1"/>
    <s v="Adult"/>
    <s v="Profit"/>
  </r>
  <r>
    <n v="4049"/>
    <s v="Rahul"/>
    <n v="58"/>
    <s v="Male"/>
    <x v="1"/>
    <x v="3"/>
    <n v="4875.84"/>
    <n v="830.48"/>
    <n v="6504.04"/>
    <n v="5673.56"/>
    <n v="6.8316636162219444"/>
    <x v="2"/>
    <s v="2023-08-18"/>
    <x v="4"/>
    <x v="1"/>
    <x v="1"/>
    <s v="Senior"/>
    <s v="Profit"/>
  </r>
  <r>
    <n v="1498"/>
    <s v="Rahul"/>
    <n v="38"/>
    <s v="Male"/>
    <x v="0"/>
    <x v="3"/>
    <n v="4139.1400000000003"/>
    <n v="1067.76"/>
    <n v="6503.73"/>
    <n v="5435.97"/>
    <n v="5.0910035963137785"/>
    <x v="4"/>
    <s v="2023-12-04"/>
    <x v="6"/>
    <x v="3"/>
    <x v="0"/>
    <s v="Adult"/>
    <s v="Profit"/>
  </r>
  <r>
    <n v="1830"/>
    <s v="Sneha"/>
    <n v="31"/>
    <s v="Male"/>
    <x v="1"/>
    <x v="4"/>
    <n v="4224.22"/>
    <n v="1883.89"/>
    <n v="6502.39"/>
    <n v="4618.5"/>
    <n v="2.4515762597603894"/>
    <x v="2"/>
    <s v="2023-03-27"/>
    <x v="11"/>
    <x v="0"/>
    <x v="0"/>
    <s v="Adult"/>
    <s v="Profit"/>
  </r>
  <r>
    <n v="5296"/>
    <s v="Raj"/>
    <n v="18"/>
    <s v="Male"/>
    <x v="4"/>
    <x v="3"/>
    <n v="4209.2"/>
    <n v="1830.64"/>
    <n v="6501.68"/>
    <n v="4671.04"/>
    <n v="2.5515885154918498"/>
    <x v="1"/>
    <s v="2023-06-10"/>
    <x v="3"/>
    <x v="0"/>
    <x v="0"/>
    <s v="Young"/>
    <s v="Profit"/>
  </r>
  <r>
    <n v="1304"/>
    <s v="Raj"/>
    <n v="55"/>
    <s v="Female"/>
    <x v="3"/>
    <x v="2"/>
    <n v="3753.61"/>
    <n v="669.27"/>
    <n v="6501.63"/>
    <n v="5832.36"/>
    <n v="8.7145098390783993"/>
    <x v="2"/>
    <s v="2023-05-19"/>
    <x v="0"/>
    <x v="0"/>
    <x v="1"/>
    <s v="Senior"/>
    <s v="Profit"/>
  </r>
  <r>
    <n v="1477"/>
    <s v="Arjun"/>
    <n v="35"/>
    <s v="Female"/>
    <x v="7"/>
    <x v="3"/>
    <n v="4484.37"/>
    <n v="961.95"/>
    <n v="6500.92"/>
    <n v="5538.97"/>
    <n v="5.7580643484588592"/>
    <x v="3"/>
    <s v="2023-08-07"/>
    <x v="4"/>
    <x v="2"/>
    <x v="0"/>
    <s v="Adult"/>
    <s v="Profit"/>
  </r>
  <r>
    <n v="2641"/>
    <s v="Amit"/>
    <n v="55"/>
    <s v="Male"/>
    <x v="1"/>
    <x v="2"/>
    <n v="4461.08"/>
    <n v="1448.36"/>
    <n v="6495.05"/>
    <n v="5046.6899999999996"/>
    <n v="3.4844168576873153"/>
    <x v="4"/>
    <s v="2023-05-15"/>
    <x v="0"/>
    <x v="4"/>
    <x v="1"/>
    <s v="Senior"/>
    <s v="Profit"/>
  </r>
  <r>
    <n v="3029"/>
    <s v="Rahul"/>
    <n v="42"/>
    <s v="Female"/>
    <x v="6"/>
    <x v="0"/>
    <n v="4271.83"/>
    <n v="1797.33"/>
    <n v="6494.18"/>
    <n v="4696.8500000000004"/>
    <n v="2.6132374132741347"/>
    <x v="3"/>
    <s v="2023-09-12"/>
    <x v="1"/>
    <x v="0"/>
    <x v="0"/>
    <s v="Senior"/>
    <s v="Profit"/>
  </r>
  <r>
    <n v="5077"/>
    <s v="Pooja"/>
    <n v="32"/>
    <s v="Female"/>
    <x v="0"/>
    <x v="3"/>
    <n v="4281.72"/>
    <n v="514.16999999999996"/>
    <n v="6493.81"/>
    <n v="5979.64"/>
    <n v="11.629694459031061"/>
    <x v="4"/>
    <s v="2023-08-29"/>
    <x v="4"/>
    <x v="1"/>
    <x v="0"/>
    <s v="Adult"/>
    <s v="Profit"/>
  </r>
  <r>
    <n v="6130"/>
    <s v="Karan"/>
    <n v="40"/>
    <s v="Female"/>
    <x v="3"/>
    <x v="1"/>
    <n v="4285.58"/>
    <n v="1286.8699999999999"/>
    <n v="6490.1"/>
    <n v="5203.2299999999996"/>
    <n v="4.0433221692944894"/>
    <x v="3"/>
    <s v="2023-03-08"/>
    <x v="11"/>
    <x v="0"/>
    <x v="0"/>
    <s v="Adult"/>
    <s v="Profit"/>
  </r>
  <r>
    <n v="5359"/>
    <s v="Simran"/>
    <n v="35"/>
    <s v="Male"/>
    <x v="1"/>
    <x v="3"/>
    <n v="3899.88"/>
    <n v="993.45"/>
    <n v="6486.89"/>
    <n v="5493.44"/>
    <n v="5.5296592682067534"/>
    <x v="4"/>
    <s v="2023-05-22"/>
    <x v="0"/>
    <x v="3"/>
    <x v="0"/>
    <s v="Adult"/>
    <s v="Profit"/>
  </r>
  <r>
    <n v="6926"/>
    <s v="Sneha"/>
    <n v="54"/>
    <s v="Female"/>
    <x v="3"/>
    <x v="4"/>
    <n v="4892.2299999999996"/>
    <n v="782.16"/>
    <n v="6484.6"/>
    <n v="5702.44"/>
    <n v="7.2906310729262556"/>
    <x v="0"/>
    <s v="2023-05-25"/>
    <x v="0"/>
    <x v="0"/>
    <x v="0"/>
    <s v="Senior"/>
    <s v="Profit"/>
  </r>
  <r>
    <n v="7680"/>
    <s v="Amit"/>
    <n v="36"/>
    <s v="Female"/>
    <x v="1"/>
    <x v="1"/>
    <n v="4511.7299999999996"/>
    <n v="1096.8699999999999"/>
    <n v="6480.21"/>
    <n v="5383.34"/>
    <n v="4.9079106913307875"/>
    <x v="1"/>
    <s v="2023-10-26"/>
    <x v="10"/>
    <x v="2"/>
    <x v="1"/>
    <s v="Adult"/>
    <s v="Profit"/>
  </r>
  <r>
    <n v="361"/>
    <s v="Priya"/>
    <n v="39"/>
    <s v="Female"/>
    <x v="6"/>
    <x v="1"/>
    <n v="3873.28"/>
    <n v="676.5"/>
    <n v="6478.36"/>
    <n v="5801.86"/>
    <n v="8.5762897265336289"/>
    <x v="1"/>
    <s v="2023-01-21"/>
    <x v="5"/>
    <x v="2"/>
    <x v="0"/>
    <s v="Adult"/>
    <s v="Profit"/>
  </r>
  <r>
    <n v="505"/>
    <s v="Amit"/>
    <n v="44"/>
    <s v="Female"/>
    <x v="7"/>
    <x v="2"/>
    <n v="4148.38"/>
    <n v="657.08"/>
    <n v="6475.44"/>
    <n v="5818.36"/>
    <n v="8.8548730748158508"/>
    <x v="0"/>
    <s v="2023-04-24"/>
    <x v="9"/>
    <x v="1"/>
    <x v="1"/>
    <s v="Senior"/>
    <s v="Profit"/>
  </r>
  <r>
    <n v="5564"/>
    <s v="Neha"/>
    <n v="60"/>
    <s v="Female"/>
    <x v="5"/>
    <x v="4"/>
    <n v="4786.17"/>
    <n v="1121.3599999999999"/>
    <n v="6474.94"/>
    <n v="5353.58"/>
    <n v="4.7741849183134768"/>
    <x v="3"/>
    <s v="2023-08-01"/>
    <x v="4"/>
    <x v="3"/>
    <x v="1"/>
    <s v="Senior"/>
    <s v="Profit"/>
  </r>
  <r>
    <n v="3685"/>
    <s v="Karan"/>
    <n v="57"/>
    <s v="Female"/>
    <x v="6"/>
    <x v="0"/>
    <n v="3658.27"/>
    <n v="1520.17"/>
    <n v="6474.56"/>
    <n v="4954.3900000000003"/>
    <n v="3.2591026003670645"/>
    <x v="4"/>
    <s v="2023-02-24"/>
    <x v="2"/>
    <x v="4"/>
    <x v="0"/>
    <s v="Senior"/>
    <s v="Profit"/>
  </r>
  <r>
    <n v="1024"/>
    <s v="Pooja"/>
    <n v="54"/>
    <s v="Female"/>
    <x v="6"/>
    <x v="4"/>
    <n v="3845.07"/>
    <n v="812.37"/>
    <n v="6473.05"/>
    <n v="5660.68"/>
    <n v="6.9681056661373519"/>
    <x v="4"/>
    <s v="2023-01-13"/>
    <x v="5"/>
    <x v="2"/>
    <x v="0"/>
    <s v="Senior"/>
    <s v="Profit"/>
  </r>
  <r>
    <n v="6896"/>
    <s v="Rahul"/>
    <n v="30"/>
    <s v="Male"/>
    <x v="6"/>
    <x v="2"/>
    <n v="3983.6"/>
    <n v="1242.44"/>
    <n v="6470.47"/>
    <n v="5228.03"/>
    <n v="4.2078732172177329"/>
    <x v="2"/>
    <s v="2023-05-14"/>
    <x v="0"/>
    <x v="3"/>
    <x v="1"/>
    <s v="Adult"/>
    <s v="Profit"/>
  </r>
  <r>
    <n v="7633"/>
    <s v="Raj"/>
    <n v="25"/>
    <s v="Male"/>
    <x v="6"/>
    <x v="1"/>
    <n v="3913.81"/>
    <n v="720.49"/>
    <n v="6470.03"/>
    <n v="5749.54"/>
    <n v="7.9800413607406071"/>
    <x v="0"/>
    <s v="2023-04-06"/>
    <x v="9"/>
    <x v="4"/>
    <x v="0"/>
    <s v="Young"/>
    <s v="Profit"/>
  </r>
  <r>
    <n v="4562"/>
    <s v="Neha"/>
    <n v="34"/>
    <s v="Female"/>
    <x v="0"/>
    <x v="1"/>
    <n v="4776.34"/>
    <n v="1681.83"/>
    <n v="6469.28"/>
    <n v="4787.45"/>
    <n v="2.8465718889542937"/>
    <x v="1"/>
    <s v="2023-09-17"/>
    <x v="1"/>
    <x v="4"/>
    <x v="0"/>
    <s v="Adult"/>
    <s v="Profit"/>
  </r>
  <r>
    <n v="3155"/>
    <s v="Karan"/>
    <n v="20"/>
    <s v="Male"/>
    <x v="3"/>
    <x v="3"/>
    <n v="4985.2700000000004"/>
    <n v="1995.91"/>
    <n v="6468.1"/>
    <n v="4472.1899999999996"/>
    <n v="2.2406771848430038"/>
    <x v="1"/>
    <s v="2023-05-16"/>
    <x v="0"/>
    <x v="1"/>
    <x v="0"/>
    <s v="Young"/>
    <s v="Profit"/>
  </r>
  <r>
    <n v="9161"/>
    <s v="Amit"/>
    <n v="48"/>
    <s v="Male"/>
    <x v="0"/>
    <x v="1"/>
    <n v="4331.3999999999996"/>
    <n v="1051.73"/>
    <n v="6468.06"/>
    <n v="5416.33"/>
    <n v="5.1499244102573849"/>
    <x v="4"/>
    <s v="2023-02-01"/>
    <x v="2"/>
    <x v="2"/>
    <x v="1"/>
    <s v="Senior"/>
    <s v="Profit"/>
  </r>
  <r>
    <n v="7572"/>
    <s v="Neha"/>
    <n v="22"/>
    <s v="Male"/>
    <x v="7"/>
    <x v="4"/>
    <n v="3654.52"/>
    <n v="1737.94"/>
    <n v="6467.75"/>
    <n v="4729.8100000000004"/>
    <n v="2.7215036192273612"/>
    <x v="4"/>
    <s v="2023-12-14"/>
    <x v="6"/>
    <x v="2"/>
    <x v="0"/>
    <s v="Young"/>
    <s v="Profit"/>
  </r>
  <r>
    <n v="5103"/>
    <s v="Neha"/>
    <n v="25"/>
    <s v="Female"/>
    <x v="4"/>
    <x v="4"/>
    <n v="4872.38"/>
    <n v="487.91"/>
    <n v="6467.62"/>
    <n v="5979.71"/>
    <n v="12.255764382775512"/>
    <x v="1"/>
    <s v="2023-11-07"/>
    <x v="8"/>
    <x v="0"/>
    <x v="0"/>
    <s v="Young"/>
    <s v="Profit"/>
  </r>
  <r>
    <n v="9418"/>
    <s v="Neha"/>
    <n v="19"/>
    <s v="Female"/>
    <x v="7"/>
    <x v="2"/>
    <n v="4135.84"/>
    <n v="683.18"/>
    <n v="6466.47"/>
    <n v="5783.29"/>
    <n v="8.4652507391902585"/>
    <x v="3"/>
    <s v="2023-12-22"/>
    <x v="6"/>
    <x v="1"/>
    <x v="1"/>
    <s v="Young"/>
    <s v="Profit"/>
  </r>
  <r>
    <n v="2237"/>
    <s v="Rahul"/>
    <n v="42"/>
    <s v="Female"/>
    <x v="3"/>
    <x v="1"/>
    <n v="3878.15"/>
    <n v="622.84"/>
    <n v="6464.18"/>
    <n v="5841.34"/>
    <n v="9.3785562905401072"/>
    <x v="2"/>
    <s v="2023-03-05"/>
    <x v="11"/>
    <x v="2"/>
    <x v="0"/>
    <s v="Senior"/>
    <s v="Profit"/>
  </r>
  <r>
    <n v="982"/>
    <s v="Arjun"/>
    <n v="27"/>
    <s v="Male"/>
    <x v="1"/>
    <x v="1"/>
    <n v="3656.31"/>
    <n v="1984.54"/>
    <n v="6461.55"/>
    <n v="4477.01"/>
    <n v="2.2559434428129443"/>
    <x v="3"/>
    <s v="2023-06-18"/>
    <x v="3"/>
    <x v="0"/>
    <x v="0"/>
    <s v="Adult"/>
    <s v="Profit"/>
  </r>
  <r>
    <n v="7893"/>
    <s v="Priya"/>
    <n v="21"/>
    <s v="Female"/>
    <x v="5"/>
    <x v="1"/>
    <n v="4927.8900000000003"/>
    <n v="842.27"/>
    <n v="6460.66"/>
    <n v="5618.39"/>
    <n v="6.6705332019423702"/>
    <x v="4"/>
    <s v="2023-05-18"/>
    <x v="0"/>
    <x v="2"/>
    <x v="0"/>
    <s v="Young"/>
    <s v="Profit"/>
  </r>
  <r>
    <n v="2240"/>
    <s v="Neha"/>
    <n v="56"/>
    <s v="Female"/>
    <x v="0"/>
    <x v="0"/>
    <n v="3859.93"/>
    <n v="1482.22"/>
    <n v="6458.8"/>
    <n v="4976.58"/>
    <n v="3.3575177773879719"/>
    <x v="2"/>
    <s v="2023-07-16"/>
    <x v="7"/>
    <x v="3"/>
    <x v="1"/>
    <s v="Senior"/>
    <s v="Profit"/>
  </r>
  <r>
    <n v="3628"/>
    <s v="Neha"/>
    <n v="29"/>
    <s v="Female"/>
    <x v="1"/>
    <x v="1"/>
    <n v="4857.54"/>
    <n v="1574.28"/>
    <n v="6457.96"/>
    <n v="4883.68"/>
    <n v="3.1021673399903449"/>
    <x v="2"/>
    <s v="2023-04-14"/>
    <x v="9"/>
    <x v="3"/>
    <x v="1"/>
    <s v="Adult"/>
    <s v="Profit"/>
  </r>
  <r>
    <n v="6067"/>
    <s v="Rahul"/>
    <n v="21"/>
    <s v="Male"/>
    <x v="0"/>
    <x v="4"/>
    <n v="3607.66"/>
    <n v="1827.67"/>
    <n v="6456.96"/>
    <n v="4629.29"/>
    <n v="2.5328916051584804"/>
    <x v="2"/>
    <s v="2023-08-01"/>
    <x v="4"/>
    <x v="0"/>
    <x v="1"/>
    <s v="Young"/>
    <s v="Profit"/>
  </r>
  <r>
    <n v="1984"/>
    <s v="Karan"/>
    <n v="44"/>
    <s v="Female"/>
    <x v="0"/>
    <x v="4"/>
    <n v="4011.27"/>
    <n v="1621.77"/>
    <n v="6456.11"/>
    <n v="4834.34"/>
    <n v="2.9809035806557036"/>
    <x v="2"/>
    <s v="2023-05-09"/>
    <x v="0"/>
    <x v="0"/>
    <x v="0"/>
    <s v="Senior"/>
    <s v="Profit"/>
  </r>
  <r>
    <n v="8222"/>
    <s v="Amit"/>
    <n v="59"/>
    <s v="Male"/>
    <x v="0"/>
    <x v="1"/>
    <n v="3595.1"/>
    <n v="1130.3499999999999"/>
    <n v="6456.02"/>
    <n v="5325.67"/>
    <n v="4.7115229796080866"/>
    <x v="2"/>
    <s v="2023-03-07"/>
    <x v="11"/>
    <x v="3"/>
    <x v="1"/>
    <s v="Senior"/>
    <s v="Profit"/>
  </r>
  <r>
    <n v="8"/>
    <s v="Pooja"/>
    <n v="31"/>
    <s v="Female"/>
    <x v="4"/>
    <x v="0"/>
    <n v="3705.12"/>
    <n v="1128.43"/>
    <n v="6453.91"/>
    <n v="5325.48"/>
    <n v="4.7193711617025418"/>
    <x v="3"/>
    <s v="2023-07-27"/>
    <x v="7"/>
    <x v="1"/>
    <x v="1"/>
    <s v="Adult"/>
    <s v="Profit"/>
  </r>
  <r>
    <n v="8420"/>
    <s v="Neha"/>
    <n v="57"/>
    <s v="Female"/>
    <x v="7"/>
    <x v="3"/>
    <n v="3611.17"/>
    <n v="965.6"/>
    <n v="6453.66"/>
    <n v="5488.06"/>
    <n v="5.6835749792874903"/>
    <x v="3"/>
    <s v="2023-08-29"/>
    <x v="4"/>
    <x v="0"/>
    <x v="0"/>
    <s v="Senior"/>
    <s v="Profit"/>
  </r>
  <r>
    <n v="1681"/>
    <s v="Arjun"/>
    <n v="32"/>
    <s v="Female"/>
    <x v="4"/>
    <x v="0"/>
    <n v="3695.38"/>
    <n v="1259.6600000000001"/>
    <n v="6452.63"/>
    <n v="5192.97"/>
    <n v="4.1225171871774924"/>
    <x v="0"/>
    <s v="2023-06-16"/>
    <x v="3"/>
    <x v="4"/>
    <x v="1"/>
    <s v="Adult"/>
    <s v="Profit"/>
  </r>
  <r>
    <n v="7942"/>
    <s v="Simran"/>
    <n v="39"/>
    <s v="Male"/>
    <x v="0"/>
    <x v="0"/>
    <n v="3735.69"/>
    <n v="1776.65"/>
    <n v="6452.08"/>
    <n v="4675.43"/>
    <n v="2.6315987954858864"/>
    <x v="4"/>
    <s v="2023-04-23"/>
    <x v="9"/>
    <x v="1"/>
    <x v="1"/>
    <s v="Adult"/>
    <s v="Profit"/>
  </r>
  <r>
    <n v="7888"/>
    <s v="Sneha"/>
    <n v="47"/>
    <s v="Female"/>
    <x v="2"/>
    <x v="2"/>
    <n v="4096.6099999999997"/>
    <n v="1790.28"/>
    <n v="6449.88"/>
    <n v="4659.6000000000004"/>
    <n v="2.6027213620215837"/>
    <x v="0"/>
    <s v="2023-11-19"/>
    <x v="8"/>
    <x v="4"/>
    <x v="1"/>
    <s v="Senior"/>
    <s v="Profit"/>
  </r>
  <r>
    <n v="8271"/>
    <s v="Amit"/>
    <n v="57"/>
    <s v="Female"/>
    <x v="4"/>
    <x v="4"/>
    <n v="4941.93"/>
    <n v="1055.97"/>
    <n v="6449.31"/>
    <n v="5393.34"/>
    <n v="5.107474644166027"/>
    <x v="4"/>
    <s v="2023-08-18"/>
    <x v="4"/>
    <x v="2"/>
    <x v="1"/>
    <s v="Senior"/>
    <s v="Profit"/>
  </r>
  <r>
    <n v="2623"/>
    <s v="Rahul"/>
    <n v="35"/>
    <s v="Male"/>
    <x v="2"/>
    <x v="4"/>
    <n v="3815.77"/>
    <n v="1294.55"/>
    <n v="6449.27"/>
    <n v="5154.72"/>
    <n v="3.9818624232358739"/>
    <x v="4"/>
    <s v="2023-07-23"/>
    <x v="7"/>
    <x v="3"/>
    <x v="0"/>
    <s v="Adult"/>
    <s v="Profit"/>
  </r>
  <r>
    <n v="194"/>
    <s v="Arjun"/>
    <n v="27"/>
    <s v="Male"/>
    <x v="2"/>
    <x v="2"/>
    <n v="3845.65"/>
    <n v="988.63"/>
    <n v="6449.05"/>
    <n v="5460.42"/>
    <n v="5.5232190000303447"/>
    <x v="1"/>
    <s v="2023-07-08"/>
    <x v="7"/>
    <x v="3"/>
    <x v="0"/>
    <s v="Adult"/>
    <s v="Profit"/>
  </r>
  <r>
    <n v="6474"/>
    <s v="Sneha"/>
    <n v="38"/>
    <s v="Male"/>
    <x v="0"/>
    <x v="4"/>
    <n v="3591.95"/>
    <n v="1435"/>
    <n v="6449.02"/>
    <n v="5014.0200000000004"/>
    <n v="3.4940905923344951"/>
    <x v="4"/>
    <s v="2023-01-21"/>
    <x v="5"/>
    <x v="3"/>
    <x v="1"/>
    <s v="Adult"/>
    <s v="Profit"/>
  </r>
  <r>
    <n v="809"/>
    <s v="Amit"/>
    <n v="44"/>
    <s v="Female"/>
    <x v="5"/>
    <x v="0"/>
    <n v="4743.34"/>
    <n v="397.72"/>
    <n v="6448.78"/>
    <n v="6051.06"/>
    <n v="15.214371919943678"/>
    <x v="2"/>
    <s v="2023-09-21"/>
    <x v="1"/>
    <x v="1"/>
    <x v="1"/>
    <s v="Senior"/>
    <s v="Profit"/>
  </r>
  <r>
    <n v="8428"/>
    <s v="Amit"/>
    <n v="32"/>
    <s v="Male"/>
    <x v="3"/>
    <x v="4"/>
    <n v="4528.8900000000003"/>
    <n v="852.16"/>
    <n v="6445.92"/>
    <n v="5593.76"/>
    <n v="6.5642132932782582"/>
    <x v="4"/>
    <s v="2023-12-30"/>
    <x v="6"/>
    <x v="2"/>
    <x v="0"/>
    <s v="Adult"/>
    <s v="Profit"/>
  </r>
  <r>
    <n v="2920"/>
    <s v="Rahul"/>
    <n v="24"/>
    <s v="Male"/>
    <x v="6"/>
    <x v="4"/>
    <n v="4556.29"/>
    <n v="352.84"/>
    <n v="6444.21"/>
    <n v="6091.37"/>
    <n v="17.263830631447682"/>
    <x v="4"/>
    <s v="2023-08-10"/>
    <x v="4"/>
    <x v="3"/>
    <x v="1"/>
    <s v="Young"/>
    <s v="Profit"/>
  </r>
  <r>
    <n v="3246"/>
    <s v="Karan"/>
    <n v="24"/>
    <s v="Female"/>
    <x v="6"/>
    <x v="3"/>
    <n v="4578.5600000000004"/>
    <n v="670.44"/>
    <n v="6443.5"/>
    <n v="5773.06"/>
    <n v="8.6108525744287334"/>
    <x v="0"/>
    <s v="2023-07-02"/>
    <x v="7"/>
    <x v="3"/>
    <x v="1"/>
    <s v="Young"/>
    <s v="Profit"/>
  </r>
  <r>
    <n v="5211"/>
    <s v="Neha"/>
    <n v="21"/>
    <s v="Female"/>
    <x v="5"/>
    <x v="0"/>
    <n v="3853.95"/>
    <n v="686.4"/>
    <n v="6443.39"/>
    <n v="5756.99"/>
    <n v="8.3872231934731936"/>
    <x v="4"/>
    <s v="2023-06-07"/>
    <x v="3"/>
    <x v="3"/>
    <x v="1"/>
    <s v="Young"/>
    <s v="Profit"/>
  </r>
  <r>
    <n v="5218"/>
    <s v="Amit"/>
    <n v="24"/>
    <s v="Female"/>
    <x v="5"/>
    <x v="1"/>
    <n v="4258.59"/>
    <n v="799.14"/>
    <n v="6443.1"/>
    <n v="5643.96"/>
    <n v="7.062542232900368"/>
    <x v="4"/>
    <s v="2023-05-03"/>
    <x v="0"/>
    <x v="3"/>
    <x v="1"/>
    <s v="Young"/>
    <s v="Profit"/>
  </r>
  <r>
    <n v="1216"/>
    <s v="Rahul"/>
    <n v="22"/>
    <s v="Male"/>
    <x v="7"/>
    <x v="3"/>
    <n v="4108.41"/>
    <n v="1833.13"/>
    <n v="6441.87"/>
    <n v="4608.74"/>
    <n v="2.5141370224697646"/>
    <x v="2"/>
    <s v="2023-06-11"/>
    <x v="3"/>
    <x v="1"/>
    <x v="0"/>
    <s v="Young"/>
    <s v="Profit"/>
  </r>
  <r>
    <n v="9158"/>
    <s v="Sneha"/>
    <n v="47"/>
    <s v="Male"/>
    <x v="5"/>
    <x v="0"/>
    <n v="3905.92"/>
    <n v="529.24"/>
    <n v="6439.83"/>
    <n v="5910.59"/>
    <n v="11.168071196432621"/>
    <x v="0"/>
    <s v="2023-03-31"/>
    <x v="11"/>
    <x v="4"/>
    <x v="1"/>
    <s v="Senior"/>
    <s v="Profit"/>
  </r>
  <r>
    <n v="1374"/>
    <s v="Pooja"/>
    <n v="48"/>
    <s v="Male"/>
    <x v="5"/>
    <x v="3"/>
    <n v="3709.52"/>
    <n v="563.14"/>
    <n v="6438.62"/>
    <n v="5875.48"/>
    <n v="10.43342685655432"/>
    <x v="3"/>
    <s v="2023-12-27"/>
    <x v="6"/>
    <x v="0"/>
    <x v="1"/>
    <s v="Senior"/>
    <s v="Profit"/>
  </r>
  <r>
    <n v="1301"/>
    <s v="Raj"/>
    <n v="18"/>
    <s v="Male"/>
    <x v="7"/>
    <x v="3"/>
    <n v="3629.55"/>
    <n v="210.08"/>
    <n v="6438.24"/>
    <n v="6228.16"/>
    <n v="29.646610814927644"/>
    <x v="2"/>
    <s v="2023-07-30"/>
    <x v="7"/>
    <x v="4"/>
    <x v="1"/>
    <s v="Young"/>
    <s v="Profit"/>
  </r>
  <r>
    <n v="6445"/>
    <s v="Amit"/>
    <n v="21"/>
    <s v="Female"/>
    <x v="5"/>
    <x v="4"/>
    <n v="4299.6099999999997"/>
    <n v="1105.5899999999999"/>
    <n v="6437.32"/>
    <n v="5331.73"/>
    <n v="4.8225201023887694"/>
    <x v="2"/>
    <s v="2023-02-06"/>
    <x v="2"/>
    <x v="4"/>
    <x v="1"/>
    <s v="Young"/>
    <s v="Profit"/>
  </r>
  <r>
    <n v="9128"/>
    <s v="Pooja"/>
    <n v="36"/>
    <s v="Male"/>
    <x v="4"/>
    <x v="0"/>
    <n v="4725"/>
    <n v="774.16"/>
    <n v="6434.17"/>
    <n v="5660.01"/>
    <n v="7.3111630670662402"/>
    <x v="4"/>
    <s v="2023-08-14"/>
    <x v="4"/>
    <x v="4"/>
    <x v="1"/>
    <s v="Adult"/>
    <s v="Profit"/>
  </r>
  <r>
    <n v="1927"/>
    <s v="Neha"/>
    <n v="48"/>
    <s v="Female"/>
    <x v="2"/>
    <x v="2"/>
    <n v="4012.34"/>
    <n v="1422.63"/>
    <n v="6432.11"/>
    <n v="5009.4799999999996"/>
    <n v="3.5212810077110697"/>
    <x v="0"/>
    <s v="2023-02-16"/>
    <x v="2"/>
    <x v="3"/>
    <x v="1"/>
    <s v="Senior"/>
    <s v="Profit"/>
  </r>
  <r>
    <n v="9991"/>
    <s v="Neha"/>
    <n v="45"/>
    <s v="Female"/>
    <x v="2"/>
    <x v="2"/>
    <n v="3895.68"/>
    <n v="920.06"/>
    <n v="6432.1"/>
    <n v="5512.04"/>
    <n v="5.9909571114927287"/>
    <x v="1"/>
    <s v="2023-06-14"/>
    <x v="3"/>
    <x v="4"/>
    <x v="1"/>
    <s v="Senior"/>
    <s v="Profit"/>
  </r>
  <r>
    <n v="1613"/>
    <s v="Simran"/>
    <n v="26"/>
    <s v="Female"/>
    <x v="1"/>
    <x v="0"/>
    <n v="3651.45"/>
    <n v="1591.59"/>
    <n v="6430.82"/>
    <n v="4839.2299999999996"/>
    <n v="3.0405003801230217"/>
    <x v="3"/>
    <s v="2023-01-09"/>
    <x v="5"/>
    <x v="2"/>
    <x v="1"/>
    <s v="Adult"/>
    <s v="Profit"/>
  </r>
  <r>
    <n v="8978"/>
    <s v="Rahul"/>
    <n v="34"/>
    <s v="Female"/>
    <x v="0"/>
    <x v="4"/>
    <n v="4045.23"/>
    <n v="486.91"/>
    <n v="6429.7"/>
    <n v="5942.79"/>
    <n v="12.205109773880183"/>
    <x v="0"/>
    <s v="2023-06-21"/>
    <x v="3"/>
    <x v="1"/>
    <x v="1"/>
    <s v="Adult"/>
    <s v="Profit"/>
  </r>
  <r>
    <n v="158"/>
    <s v="Simran"/>
    <n v="43"/>
    <s v="Female"/>
    <x v="4"/>
    <x v="1"/>
    <n v="4209.51"/>
    <n v="302.06"/>
    <n v="6429.68"/>
    <n v="6127.62"/>
    <n v="20.286102098920743"/>
    <x v="1"/>
    <s v="2023-01-19"/>
    <x v="5"/>
    <x v="0"/>
    <x v="0"/>
    <s v="Senior"/>
    <s v="Profit"/>
  </r>
  <r>
    <n v="5023"/>
    <s v="Pooja"/>
    <n v="26"/>
    <s v="Female"/>
    <x v="2"/>
    <x v="4"/>
    <n v="4501.2700000000004"/>
    <n v="723.47"/>
    <n v="6428.5"/>
    <n v="5705.03"/>
    <n v="7.8856483337249639"/>
    <x v="2"/>
    <s v="2023-08-19"/>
    <x v="4"/>
    <x v="2"/>
    <x v="0"/>
    <s v="Adult"/>
    <s v="Profit"/>
  </r>
  <r>
    <n v="1131"/>
    <s v="Neha"/>
    <n v="28"/>
    <s v="Male"/>
    <x v="2"/>
    <x v="2"/>
    <n v="4564.8500000000004"/>
    <n v="546.92999999999995"/>
    <n v="6426.4"/>
    <n v="5879.47"/>
    <n v="10.749949719342514"/>
    <x v="2"/>
    <s v="2023-05-04"/>
    <x v="0"/>
    <x v="3"/>
    <x v="0"/>
    <s v="Adult"/>
    <s v="Profit"/>
  </r>
  <r>
    <n v="2722"/>
    <s v="Sneha"/>
    <n v="42"/>
    <s v="Male"/>
    <x v="0"/>
    <x v="2"/>
    <n v="4061.91"/>
    <n v="956.6"/>
    <n v="6425.24"/>
    <n v="5468.64"/>
    <n v="5.7167468116245033"/>
    <x v="1"/>
    <s v="2023-01-09"/>
    <x v="5"/>
    <x v="0"/>
    <x v="1"/>
    <s v="Senior"/>
    <s v="Profit"/>
  </r>
  <r>
    <n v="9865"/>
    <s v="Amit"/>
    <n v="32"/>
    <s v="Male"/>
    <x v="3"/>
    <x v="3"/>
    <n v="4501.28"/>
    <n v="320.27"/>
    <n v="6423.21"/>
    <n v="6102.94"/>
    <n v="19.055609329628126"/>
    <x v="2"/>
    <s v="2023-01-18"/>
    <x v="5"/>
    <x v="1"/>
    <x v="0"/>
    <s v="Adult"/>
    <s v="Profit"/>
  </r>
  <r>
    <n v="6182"/>
    <s v="Rahul"/>
    <n v="21"/>
    <s v="Male"/>
    <x v="6"/>
    <x v="3"/>
    <n v="4805.3"/>
    <n v="326.54000000000002"/>
    <n v="6421.9"/>
    <n v="6095.36"/>
    <n v="18.666503338029031"/>
    <x v="0"/>
    <s v="2023-05-03"/>
    <x v="0"/>
    <x v="1"/>
    <x v="1"/>
    <s v="Young"/>
    <s v="Profit"/>
  </r>
  <r>
    <n v="3451"/>
    <s v="Simran"/>
    <n v="48"/>
    <s v="Female"/>
    <x v="3"/>
    <x v="3"/>
    <n v="3924.06"/>
    <n v="1362.38"/>
    <n v="6421.84"/>
    <n v="5059.46"/>
    <n v="3.7136922150941731"/>
    <x v="4"/>
    <s v="2023-12-22"/>
    <x v="6"/>
    <x v="1"/>
    <x v="1"/>
    <s v="Senior"/>
    <s v="Profit"/>
  </r>
  <r>
    <n v="3105"/>
    <s v="Sneha"/>
    <n v="33"/>
    <s v="Male"/>
    <x v="0"/>
    <x v="1"/>
    <n v="4837.03"/>
    <n v="84.86"/>
    <n v="6420.88"/>
    <n v="6336.02"/>
    <n v="74.664388404430838"/>
    <x v="0"/>
    <s v="2023-12-25"/>
    <x v="6"/>
    <x v="4"/>
    <x v="0"/>
    <s v="Adult"/>
    <s v="Profit"/>
  </r>
  <r>
    <n v="3610"/>
    <s v="Pooja"/>
    <n v="20"/>
    <s v="Female"/>
    <x v="5"/>
    <x v="4"/>
    <n v="4464.8100000000004"/>
    <n v="1653.09"/>
    <n v="6420.86"/>
    <n v="4767.7700000000004"/>
    <n v="2.8841563375254831"/>
    <x v="2"/>
    <s v="2023-05-26"/>
    <x v="0"/>
    <x v="2"/>
    <x v="1"/>
    <s v="Young"/>
    <s v="Profit"/>
  </r>
  <r>
    <n v="6673"/>
    <s v="Amit"/>
    <n v="42"/>
    <s v="Female"/>
    <x v="6"/>
    <x v="4"/>
    <n v="3857.66"/>
    <n v="671.88"/>
    <n v="6420.42"/>
    <n v="5748.54"/>
    <n v="8.5559028397928198"/>
    <x v="1"/>
    <s v="2023-09-25"/>
    <x v="1"/>
    <x v="2"/>
    <x v="1"/>
    <s v="Senior"/>
    <s v="Profit"/>
  </r>
  <r>
    <n v="8405"/>
    <s v="Karan"/>
    <n v="25"/>
    <s v="Female"/>
    <x v="1"/>
    <x v="2"/>
    <n v="3922.26"/>
    <n v="802.32"/>
    <n v="6419.51"/>
    <n v="5617.19"/>
    <n v="7.0011840662079958"/>
    <x v="2"/>
    <s v="2023-04-22"/>
    <x v="9"/>
    <x v="3"/>
    <x v="1"/>
    <s v="Young"/>
    <s v="Profit"/>
  </r>
  <r>
    <n v="9142"/>
    <s v="Priya"/>
    <n v="40"/>
    <s v="Female"/>
    <x v="4"/>
    <x v="2"/>
    <n v="4994.7"/>
    <n v="1237.03"/>
    <n v="6419.17"/>
    <n v="5182.1400000000003"/>
    <n v="4.1891789204788896"/>
    <x v="2"/>
    <s v="2023-05-01"/>
    <x v="0"/>
    <x v="4"/>
    <x v="1"/>
    <s v="Adult"/>
    <s v="Profit"/>
  </r>
  <r>
    <n v="4545"/>
    <s v="Amit"/>
    <n v="35"/>
    <s v="Female"/>
    <x v="0"/>
    <x v="3"/>
    <n v="3704.09"/>
    <n v="1001.32"/>
    <n v="6418.85"/>
    <n v="5417.53"/>
    <n v="5.4103882874605516"/>
    <x v="2"/>
    <s v="2023-10-17"/>
    <x v="10"/>
    <x v="1"/>
    <x v="0"/>
    <s v="Adult"/>
    <s v="Profit"/>
  </r>
  <r>
    <n v="3362"/>
    <s v="Simran"/>
    <n v="47"/>
    <s v="Female"/>
    <x v="0"/>
    <x v="3"/>
    <n v="4597.82"/>
    <n v="646.42999999999995"/>
    <n v="6417.95"/>
    <n v="5771.52"/>
    <n v="8.9282985009977889"/>
    <x v="3"/>
    <s v="2023-03-18"/>
    <x v="11"/>
    <x v="0"/>
    <x v="0"/>
    <s v="Senior"/>
    <s v="Profit"/>
  </r>
  <r>
    <n v="4487"/>
    <s v="Amit"/>
    <n v="47"/>
    <s v="Female"/>
    <x v="2"/>
    <x v="1"/>
    <n v="4260.2700000000004"/>
    <n v="348.28"/>
    <n v="6417.51"/>
    <n v="6069.23"/>
    <n v="17.426294935109681"/>
    <x v="1"/>
    <s v="2023-05-29"/>
    <x v="0"/>
    <x v="1"/>
    <x v="1"/>
    <s v="Senior"/>
    <s v="Profit"/>
  </r>
  <r>
    <n v="168"/>
    <s v="Priya"/>
    <n v="22"/>
    <s v="Male"/>
    <x v="7"/>
    <x v="4"/>
    <n v="3878.97"/>
    <n v="152.13999999999999"/>
    <n v="6416.6"/>
    <n v="6264.46"/>
    <n v="41.175627711318526"/>
    <x v="1"/>
    <s v="2023-03-20"/>
    <x v="11"/>
    <x v="3"/>
    <x v="1"/>
    <s v="Young"/>
    <s v="Profit"/>
  </r>
  <r>
    <n v="7950"/>
    <s v="Raj"/>
    <n v="27"/>
    <s v="Male"/>
    <x v="5"/>
    <x v="3"/>
    <n v="3764.97"/>
    <n v="1759.73"/>
    <n v="6416.46"/>
    <n v="4656.7299999999996"/>
    <n v="2.6462752808669507"/>
    <x v="2"/>
    <s v="2023-01-21"/>
    <x v="5"/>
    <x v="3"/>
    <x v="1"/>
    <s v="Adult"/>
    <s v="Profit"/>
  </r>
  <r>
    <n v="8387"/>
    <s v="Rahul"/>
    <n v="49"/>
    <s v="Male"/>
    <x v="0"/>
    <x v="4"/>
    <n v="3887.35"/>
    <n v="1845.63"/>
    <n v="6416.16"/>
    <n v="4570.53"/>
    <n v="2.4764064303246043"/>
    <x v="2"/>
    <s v="2023-02-27"/>
    <x v="2"/>
    <x v="1"/>
    <x v="1"/>
    <s v="Senior"/>
    <s v="Profit"/>
  </r>
  <r>
    <n v="3584"/>
    <s v="Simran"/>
    <n v="37"/>
    <s v="Female"/>
    <x v="6"/>
    <x v="4"/>
    <n v="4947.63"/>
    <n v="784"/>
    <n v="6415.16"/>
    <n v="5631.16"/>
    <n v="7.1826020408163265"/>
    <x v="2"/>
    <s v="2023-01-08"/>
    <x v="5"/>
    <x v="4"/>
    <x v="0"/>
    <s v="Adult"/>
    <s v="Profit"/>
  </r>
  <r>
    <n v="2988"/>
    <s v="Amit"/>
    <n v="53"/>
    <s v="Male"/>
    <x v="2"/>
    <x v="0"/>
    <n v="3639.02"/>
    <n v="878.92"/>
    <n v="6412.32"/>
    <n v="5533.4"/>
    <n v="6.2956810631229239"/>
    <x v="2"/>
    <s v="2023-11-16"/>
    <x v="8"/>
    <x v="0"/>
    <x v="1"/>
    <s v="Senior"/>
    <s v="Profit"/>
  </r>
  <r>
    <n v="9031"/>
    <s v="Karan"/>
    <n v="28"/>
    <s v="Male"/>
    <x v="7"/>
    <x v="2"/>
    <n v="4166.42"/>
    <n v="1751.4"/>
    <n v="6409.94"/>
    <n v="4658.54"/>
    <n v="2.6598949411899051"/>
    <x v="0"/>
    <s v="2023-12-18"/>
    <x v="6"/>
    <x v="4"/>
    <x v="0"/>
    <s v="Adult"/>
    <s v="Profit"/>
  </r>
  <r>
    <n v="1418"/>
    <s v="Rahul"/>
    <n v="22"/>
    <s v="Male"/>
    <x v="5"/>
    <x v="2"/>
    <n v="4578.83"/>
    <n v="715.73"/>
    <n v="6406.82"/>
    <n v="5691.09"/>
    <n v="7.9514481717966277"/>
    <x v="0"/>
    <s v="2023-05-22"/>
    <x v="0"/>
    <x v="2"/>
    <x v="0"/>
    <s v="Young"/>
    <s v="Profit"/>
  </r>
  <r>
    <n v="2229"/>
    <s v="Neha"/>
    <n v="23"/>
    <s v="Female"/>
    <x v="0"/>
    <x v="2"/>
    <n v="3890.72"/>
    <n v="1013.13"/>
    <n v="6405.72"/>
    <n v="5392.59"/>
    <n v="5.3227029107814401"/>
    <x v="1"/>
    <s v="2023-12-24"/>
    <x v="6"/>
    <x v="2"/>
    <x v="0"/>
    <s v="Young"/>
    <s v="Profit"/>
  </r>
  <r>
    <n v="9459"/>
    <s v="Raj"/>
    <n v="31"/>
    <s v="Male"/>
    <x v="1"/>
    <x v="3"/>
    <n v="4914.91"/>
    <n v="223.26"/>
    <n v="6405.02"/>
    <n v="6181.76"/>
    <n v="27.688614171817616"/>
    <x v="0"/>
    <s v="2023-10-15"/>
    <x v="10"/>
    <x v="3"/>
    <x v="1"/>
    <s v="Adult"/>
    <s v="Profit"/>
  </r>
  <r>
    <n v="5576"/>
    <s v="Sneha"/>
    <n v="24"/>
    <s v="Male"/>
    <x v="7"/>
    <x v="2"/>
    <n v="4819.49"/>
    <n v="830.4"/>
    <n v="6404.68"/>
    <n v="5574.28"/>
    <n v="6.71276493256262"/>
    <x v="1"/>
    <s v="2023-10-16"/>
    <x v="10"/>
    <x v="2"/>
    <x v="0"/>
    <s v="Young"/>
    <s v="Profit"/>
  </r>
  <r>
    <n v="7639"/>
    <s v="Pooja"/>
    <n v="32"/>
    <s v="Male"/>
    <x v="3"/>
    <x v="1"/>
    <n v="3661.27"/>
    <n v="340.98"/>
    <n v="6404.31"/>
    <n v="6063.33"/>
    <n v="17.782069329579446"/>
    <x v="0"/>
    <s v="2023-03-08"/>
    <x v="11"/>
    <x v="4"/>
    <x v="1"/>
    <s v="Adult"/>
    <s v="Profit"/>
  </r>
  <r>
    <n v="6127"/>
    <s v="Priya"/>
    <n v="20"/>
    <s v="Male"/>
    <x v="7"/>
    <x v="4"/>
    <n v="4961.79"/>
    <n v="493.91"/>
    <n v="6404.26"/>
    <n v="5910.35"/>
    <n v="11.966451377781377"/>
    <x v="1"/>
    <s v="2023-12-07"/>
    <x v="6"/>
    <x v="0"/>
    <x v="0"/>
    <s v="Young"/>
    <s v="Profit"/>
  </r>
  <r>
    <n v="2389"/>
    <s v="Arjun"/>
    <n v="20"/>
    <s v="Male"/>
    <x v="0"/>
    <x v="4"/>
    <n v="4081.63"/>
    <n v="197.07"/>
    <n v="6397.33"/>
    <n v="6200.26"/>
    <n v="31.462221545643683"/>
    <x v="1"/>
    <s v="2023-08-31"/>
    <x v="4"/>
    <x v="1"/>
    <x v="1"/>
    <s v="Young"/>
    <s v="Profit"/>
  </r>
  <r>
    <n v="263"/>
    <s v="Raj"/>
    <n v="37"/>
    <s v="Female"/>
    <x v="6"/>
    <x v="3"/>
    <n v="4383.25"/>
    <n v="1420.65"/>
    <n v="6397.11"/>
    <n v="4976.46"/>
    <n v="3.5029458346531515"/>
    <x v="2"/>
    <s v="2023-06-02"/>
    <x v="3"/>
    <x v="4"/>
    <x v="1"/>
    <s v="Adult"/>
    <s v="Profit"/>
  </r>
  <r>
    <n v="5307"/>
    <s v="Simran"/>
    <n v="22"/>
    <s v="Female"/>
    <x v="2"/>
    <x v="1"/>
    <n v="4155.4399999999996"/>
    <n v="401.64"/>
    <n v="6395.82"/>
    <n v="5994.18"/>
    <n v="14.924260531819542"/>
    <x v="0"/>
    <s v="2023-02-04"/>
    <x v="2"/>
    <x v="2"/>
    <x v="0"/>
    <s v="Young"/>
    <s v="Profit"/>
  </r>
  <r>
    <n v="2690"/>
    <s v="Rahul"/>
    <n v="51"/>
    <s v="Female"/>
    <x v="0"/>
    <x v="3"/>
    <n v="3839.9"/>
    <n v="1531.22"/>
    <n v="6395.54"/>
    <n v="4864.32"/>
    <n v="3.1767610140933371"/>
    <x v="4"/>
    <s v="2023-09-01"/>
    <x v="1"/>
    <x v="3"/>
    <x v="1"/>
    <s v="Senior"/>
    <s v="Profit"/>
  </r>
  <r>
    <n v="7362"/>
    <s v="Sneha"/>
    <n v="29"/>
    <s v="Female"/>
    <x v="1"/>
    <x v="3"/>
    <n v="4236.63"/>
    <n v="879.76"/>
    <n v="6395.52"/>
    <n v="5515.76"/>
    <n v="6.2696189869964538"/>
    <x v="0"/>
    <s v="2023-10-31"/>
    <x v="10"/>
    <x v="2"/>
    <x v="1"/>
    <s v="Adult"/>
    <s v="Profit"/>
  </r>
  <r>
    <n v="9803"/>
    <s v="Amit"/>
    <n v="43"/>
    <s v="Male"/>
    <x v="0"/>
    <x v="1"/>
    <n v="3607.12"/>
    <n v="1599.39"/>
    <n v="6395.49"/>
    <n v="4796.1000000000004"/>
    <n v="2.9987057565696924"/>
    <x v="3"/>
    <s v="2023-07-01"/>
    <x v="7"/>
    <x v="0"/>
    <x v="1"/>
    <s v="Senior"/>
    <s v="Profit"/>
  </r>
  <r>
    <n v="5379"/>
    <s v="Neha"/>
    <n v="21"/>
    <s v="Male"/>
    <x v="6"/>
    <x v="3"/>
    <n v="3897.25"/>
    <n v="872.62"/>
    <n v="6395.04"/>
    <n v="5522.42"/>
    <n v="6.328550801035961"/>
    <x v="2"/>
    <s v="2023-12-05"/>
    <x v="6"/>
    <x v="0"/>
    <x v="1"/>
    <s v="Young"/>
    <s v="Profit"/>
  </r>
  <r>
    <n v="7267"/>
    <s v="Rahul"/>
    <n v="20"/>
    <s v="Male"/>
    <x v="0"/>
    <x v="1"/>
    <n v="3881.78"/>
    <n v="893.94"/>
    <n v="6394.18"/>
    <n v="5500.24"/>
    <n v="6.1528066760632703"/>
    <x v="3"/>
    <s v="2023-04-01"/>
    <x v="9"/>
    <x v="4"/>
    <x v="1"/>
    <s v="Young"/>
    <s v="Profit"/>
  </r>
  <r>
    <n v="2963"/>
    <s v="Neha"/>
    <n v="19"/>
    <s v="Male"/>
    <x v="2"/>
    <x v="3"/>
    <n v="4618.83"/>
    <n v="1612.06"/>
    <n v="6393.3"/>
    <n v="4781.24"/>
    <n v="2.9659193826532513"/>
    <x v="3"/>
    <s v="2023-05-17"/>
    <x v="0"/>
    <x v="3"/>
    <x v="0"/>
    <s v="Young"/>
    <s v="Profit"/>
  </r>
  <r>
    <n v="5560"/>
    <s v="Neha"/>
    <n v="25"/>
    <s v="Male"/>
    <x v="5"/>
    <x v="2"/>
    <n v="4487.67"/>
    <n v="1288.06"/>
    <n v="6393.3"/>
    <n v="5105.24"/>
    <n v="3.9635110165675513"/>
    <x v="2"/>
    <s v="2023-03-19"/>
    <x v="11"/>
    <x v="0"/>
    <x v="1"/>
    <s v="Young"/>
    <s v="Profit"/>
  </r>
  <r>
    <n v="5652"/>
    <s v="Amit"/>
    <n v="22"/>
    <s v="Female"/>
    <x v="4"/>
    <x v="2"/>
    <n v="3928.25"/>
    <n v="185.12"/>
    <n v="6391.41"/>
    <n v="6206.29"/>
    <n v="33.525767070008641"/>
    <x v="0"/>
    <s v="2023-08-31"/>
    <x v="4"/>
    <x v="4"/>
    <x v="1"/>
    <s v="Young"/>
    <s v="Profit"/>
  </r>
  <r>
    <n v="4157"/>
    <s v="Neha"/>
    <n v="49"/>
    <s v="Male"/>
    <x v="4"/>
    <x v="2"/>
    <n v="4704.47"/>
    <n v="1715.14"/>
    <n v="6390.77"/>
    <n v="4675.63"/>
    <n v="2.7260923306552236"/>
    <x v="2"/>
    <s v="2023-01-15"/>
    <x v="5"/>
    <x v="3"/>
    <x v="1"/>
    <s v="Senior"/>
    <s v="Profit"/>
  </r>
  <r>
    <n v="7091"/>
    <s v="Rahul"/>
    <n v="20"/>
    <s v="Male"/>
    <x v="4"/>
    <x v="1"/>
    <n v="4400.6899999999996"/>
    <n v="1394.15"/>
    <n v="6390.18"/>
    <n v="4996.03"/>
    <n v="3.583567048022092"/>
    <x v="4"/>
    <s v="2023-07-03"/>
    <x v="7"/>
    <x v="1"/>
    <x v="0"/>
    <s v="Young"/>
    <s v="Profit"/>
  </r>
  <r>
    <n v="7687"/>
    <s v="Priya"/>
    <n v="32"/>
    <s v="Female"/>
    <x v="7"/>
    <x v="1"/>
    <n v="4693.47"/>
    <n v="900.45"/>
    <n v="6389.47"/>
    <n v="5489.02"/>
    <n v="6.0958631795213503"/>
    <x v="3"/>
    <s v="2023-10-10"/>
    <x v="10"/>
    <x v="4"/>
    <x v="0"/>
    <s v="Adult"/>
    <s v="Profit"/>
  </r>
  <r>
    <n v="227"/>
    <s v="Neha"/>
    <n v="41"/>
    <s v="Male"/>
    <x v="3"/>
    <x v="2"/>
    <n v="3714.33"/>
    <n v="1892.03"/>
    <n v="6388.07"/>
    <n v="4496.04"/>
    <n v="2.3763048154627571"/>
    <x v="4"/>
    <s v="2023-08-27"/>
    <x v="4"/>
    <x v="3"/>
    <x v="0"/>
    <s v="Senior"/>
    <s v="Profit"/>
  </r>
  <r>
    <n v="5749"/>
    <s v="Arjun"/>
    <n v="51"/>
    <s v="Female"/>
    <x v="4"/>
    <x v="3"/>
    <n v="3634.88"/>
    <n v="180.68"/>
    <n v="6387.93"/>
    <n v="6207.25"/>
    <n v="34.354936905025461"/>
    <x v="4"/>
    <s v="2023-09-30"/>
    <x v="1"/>
    <x v="1"/>
    <x v="1"/>
    <s v="Senior"/>
    <s v="Profit"/>
  </r>
  <r>
    <n v="2917"/>
    <s v="Neha"/>
    <n v="20"/>
    <s v="Female"/>
    <x v="3"/>
    <x v="3"/>
    <n v="4219.34"/>
    <n v="239"/>
    <n v="6386.08"/>
    <n v="6147.08"/>
    <n v="25.72"/>
    <x v="4"/>
    <s v="2023-08-29"/>
    <x v="4"/>
    <x v="2"/>
    <x v="0"/>
    <s v="Young"/>
    <s v="Profit"/>
  </r>
  <r>
    <n v="4695"/>
    <s v="Arjun"/>
    <n v="59"/>
    <s v="Female"/>
    <x v="2"/>
    <x v="0"/>
    <n v="4637.41"/>
    <n v="129.74"/>
    <n v="6385.82"/>
    <n v="6256.08"/>
    <n v="48.220132572837983"/>
    <x v="3"/>
    <s v="2023-07-17"/>
    <x v="7"/>
    <x v="1"/>
    <x v="0"/>
    <s v="Senior"/>
    <s v="Profit"/>
  </r>
  <r>
    <n v="8077"/>
    <s v="Simran"/>
    <n v="44"/>
    <s v="Female"/>
    <x v="3"/>
    <x v="4"/>
    <n v="3703.69"/>
    <n v="361.7"/>
    <n v="6384.39"/>
    <n v="6022.69"/>
    <n v="16.651064418025989"/>
    <x v="2"/>
    <s v="2023-08-30"/>
    <x v="4"/>
    <x v="0"/>
    <x v="1"/>
    <s v="Senior"/>
    <s v="Profit"/>
  </r>
  <r>
    <n v="5281"/>
    <s v="Pooja"/>
    <n v="49"/>
    <s v="Female"/>
    <x v="2"/>
    <x v="4"/>
    <n v="3953.81"/>
    <n v="1096.8699999999999"/>
    <n v="6382.68"/>
    <n v="5285.81"/>
    <n v="4.8189940466965098"/>
    <x v="2"/>
    <s v="2023-02-21"/>
    <x v="2"/>
    <x v="2"/>
    <x v="1"/>
    <s v="Senior"/>
    <s v="Profit"/>
  </r>
  <r>
    <n v="3822"/>
    <s v="Rahul"/>
    <n v="27"/>
    <s v="Female"/>
    <x v="0"/>
    <x v="4"/>
    <n v="4132.1899999999996"/>
    <n v="889.67"/>
    <n v="6382.34"/>
    <n v="5492.67"/>
    <n v="6.1738284982072011"/>
    <x v="3"/>
    <s v="2023-10-05"/>
    <x v="10"/>
    <x v="0"/>
    <x v="0"/>
    <s v="Adult"/>
    <s v="Profit"/>
  </r>
  <r>
    <n v="8192"/>
    <s v="Raj"/>
    <n v="55"/>
    <s v="Female"/>
    <x v="0"/>
    <x v="0"/>
    <n v="3997.12"/>
    <n v="1285.47"/>
    <n v="6382.26"/>
    <n v="5096.79"/>
    <n v="3.9649233354337321"/>
    <x v="1"/>
    <s v="2023-07-11"/>
    <x v="7"/>
    <x v="3"/>
    <x v="0"/>
    <s v="Senior"/>
    <s v="Profit"/>
  </r>
  <r>
    <n v="290"/>
    <s v="Amit"/>
    <n v="42"/>
    <s v="Female"/>
    <x v="4"/>
    <x v="3"/>
    <n v="3568.74"/>
    <n v="1123.04"/>
    <n v="6382.05"/>
    <n v="5259.01"/>
    <n v="4.682834093175666"/>
    <x v="4"/>
    <s v="2023-12-27"/>
    <x v="6"/>
    <x v="2"/>
    <x v="1"/>
    <s v="Senior"/>
    <s v="Profit"/>
  </r>
  <r>
    <n v="970"/>
    <s v="Raj"/>
    <n v="29"/>
    <s v="Female"/>
    <x v="4"/>
    <x v="2"/>
    <n v="4620.6000000000004"/>
    <n v="1644.46"/>
    <n v="6381"/>
    <n v="4736.54"/>
    <n v="2.8803011322865864"/>
    <x v="3"/>
    <s v="2023-04-04"/>
    <x v="9"/>
    <x v="1"/>
    <x v="1"/>
    <s v="Adult"/>
    <s v="Profit"/>
  </r>
  <r>
    <n v="739"/>
    <s v="Pooja"/>
    <n v="47"/>
    <s v="Male"/>
    <x v="0"/>
    <x v="1"/>
    <n v="4552.8"/>
    <n v="752.91"/>
    <n v="6380.92"/>
    <n v="5628.01"/>
    <n v="7.4750102933949618"/>
    <x v="4"/>
    <s v="2023-06-07"/>
    <x v="3"/>
    <x v="1"/>
    <x v="0"/>
    <s v="Senior"/>
    <s v="Profit"/>
  </r>
  <r>
    <n v="190"/>
    <s v="Sneha"/>
    <n v="30"/>
    <s v="Female"/>
    <x v="7"/>
    <x v="3"/>
    <n v="4098.8500000000004"/>
    <n v="1233.17"/>
    <n v="6377.27"/>
    <n v="5144.1000000000004"/>
    <n v="4.1714443264107954"/>
    <x v="3"/>
    <s v="2023-07-06"/>
    <x v="7"/>
    <x v="3"/>
    <x v="0"/>
    <s v="Adult"/>
    <s v="Profit"/>
  </r>
  <r>
    <n v="4017"/>
    <s v="Simran"/>
    <n v="28"/>
    <s v="Female"/>
    <x v="3"/>
    <x v="4"/>
    <n v="4510.25"/>
    <n v="1307.78"/>
    <n v="6376.86"/>
    <n v="5069.08"/>
    <n v="3.8760953677223999"/>
    <x v="2"/>
    <s v="2023-08-31"/>
    <x v="4"/>
    <x v="4"/>
    <x v="1"/>
    <s v="Adult"/>
    <s v="Profit"/>
  </r>
  <r>
    <n v="8516"/>
    <s v="Sneha"/>
    <n v="47"/>
    <s v="Female"/>
    <x v="7"/>
    <x v="3"/>
    <n v="4671.0200000000004"/>
    <n v="1774.71"/>
    <n v="6376.41"/>
    <n v="4601.7"/>
    <n v="2.5929306759977684"/>
    <x v="2"/>
    <s v="2023-01-14"/>
    <x v="5"/>
    <x v="3"/>
    <x v="1"/>
    <s v="Senior"/>
    <s v="Profit"/>
  </r>
  <r>
    <n v="4218"/>
    <s v="Sneha"/>
    <n v="50"/>
    <s v="Male"/>
    <x v="2"/>
    <x v="4"/>
    <n v="4040.18"/>
    <n v="1698.29"/>
    <n v="6376.29"/>
    <n v="4678"/>
    <n v="2.7545354444765029"/>
    <x v="3"/>
    <s v="2023-09-02"/>
    <x v="1"/>
    <x v="3"/>
    <x v="1"/>
    <s v="Senior"/>
    <s v="Profit"/>
  </r>
  <r>
    <n v="4928"/>
    <s v="Rahul"/>
    <n v="52"/>
    <s v="Female"/>
    <x v="4"/>
    <x v="3"/>
    <n v="4956.09"/>
    <n v="1048.44"/>
    <n v="6376.26"/>
    <n v="5327.82"/>
    <n v="5.0816641867918042"/>
    <x v="1"/>
    <s v="2023-10-11"/>
    <x v="10"/>
    <x v="1"/>
    <x v="1"/>
    <s v="Senior"/>
    <s v="Profit"/>
  </r>
  <r>
    <n v="6906"/>
    <s v="Pooja"/>
    <n v="30"/>
    <s v="Male"/>
    <x v="3"/>
    <x v="3"/>
    <n v="4319.05"/>
    <n v="1337.52"/>
    <n v="6375.72"/>
    <n v="5038.2"/>
    <n v="3.7668221783599498"/>
    <x v="3"/>
    <s v="2023-11-17"/>
    <x v="8"/>
    <x v="2"/>
    <x v="0"/>
    <s v="Adult"/>
    <s v="Profit"/>
  </r>
  <r>
    <n v="2412"/>
    <s v="Rahul"/>
    <n v="31"/>
    <s v="Female"/>
    <x v="6"/>
    <x v="1"/>
    <n v="4101.08"/>
    <n v="1788.75"/>
    <n v="6375.61"/>
    <n v="4586.8599999999997"/>
    <n v="2.5642823200559048"/>
    <x v="2"/>
    <s v="2023-11-21"/>
    <x v="8"/>
    <x v="0"/>
    <x v="0"/>
    <s v="Adult"/>
    <s v="Profit"/>
  </r>
  <r>
    <n v="2532"/>
    <s v="Priya"/>
    <n v="24"/>
    <s v="Female"/>
    <x v="6"/>
    <x v="0"/>
    <n v="4246.96"/>
    <n v="1150.29"/>
    <n v="6375.57"/>
    <n v="5225.28"/>
    <n v="4.5425762199097619"/>
    <x v="4"/>
    <s v="2023-11-21"/>
    <x v="8"/>
    <x v="4"/>
    <x v="0"/>
    <s v="Young"/>
    <s v="Profit"/>
  </r>
  <r>
    <n v="4172"/>
    <s v="Amit"/>
    <n v="40"/>
    <s v="Female"/>
    <x v="7"/>
    <x v="2"/>
    <n v="4794.63"/>
    <n v="545"/>
    <n v="6375.33"/>
    <n v="5830.33"/>
    <n v="10.697853211009175"/>
    <x v="1"/>
    <s v="2023-06-30"/>
    <x v="3"/>
    <x v="3"/>
    <x v="0"/>
    <s v="Adult"/>
    <s v="Profit"/>
  </r>
  <r>
    <n v="1716"/>
    <s v="Pooja"/>
    <n v="59"/>
    <s v="Male"/>
    <x v="6"/>
    <x v="0"/>
    <n v="4138.28"/>
    <n v="1296.1400000000001"/>
    <n v="6375.15"/>
    <n v="5079.01"/>
    <n v="3.9185658956594192"/>
    <x v="3"/>
    <s v="2023-09-01"/>
    <x v="1"/>
    <x v="2"/>
    <x v="1"/>
    <s v="Senior"/>
    <s v="Profit"/>
  </r>
  <r>
    <n v="8797"/>
    <s v="Simran"/>
    <n v="19"/>
    <s v="Female"/>
    <x v="1"/>
    <x v="2"/>
    <n v="4695.7299999999996"/>
    <n v="1397.84"/>
    <n v="6374.8"/>
    <n v="4976.96"/>
    <n v="3.5604647169919308"/>
    <x v="1"/>
    <s v="2023-11-12"/>
    <x v="8"/>
    <x v="4"/>
    <x v="1"/>
    <s v="Young"/>
    <s v="Profit"/>
  </r>
  <r>
    <n v="6758"/>
    <s v="Karan"/>
    <n v="53"/>
    <s v="Male"/>
    <x v="5"/>
    <x v="0"/>
    <n v="4976.08"/>
    <n v="117.71"/>
    <n v="6374.56"/>
    <n v="6256.85"/>
    <n v="53.154787188853966"/>
    <x v="4"/>
    <s v="2023-10-22"/>
    <x v="10"/>
    <x v="3"/>
    <x v="0"/>
    <s v="Senior"/>
    <s v="Profit"/>
  </r>
  <r>
    <n v="122"/>
    <s v="Arjun"/>
    <n v="48"/>
    <s v="Male"/>
    <x v="3"/>
    <x v="4"/>
    <n v="3939.1"/>
    <n v="163.38999999999999"/>
    <n v="6374.1"/>
    <n v="6210.71"/>
    <n v="38.011567415386502"/>
    <x v="4"/>
    <s v="2023-07-01"/>
    <x v="7"/>
    <x v="1"/>
    <x v="1"/>
    <s v="Senior"/>
    <s v="Profit"/>
  </r>
  <r>
    <n v="7312"/>
    <s v="Amit"/>
    <n v="28"/>
    <s v="Male"/>
    <x v="5"/>
    <x v="3"/>
    <n v="4326.2"/>
    <n v="1024.98"/>
    <n v="6371.59"/>
    <n v="5346.61"/>
    <n v="5.2163066596421386"/>
    <x v="4"/>
    <s v="2023-03-08"/>
    <x v="11"/>
    <x v="4"/>
    <x v="1"/>
    <s v="Adult"/>
    <s v="Profit"/>
  </r>
  <r>
    <n v="4044"/>
    <s v="Pooja"/>
    <n v="24"/>
    <s v="Female"/>
    <x v="5"/>
    <x v="0"/>
    <n v="4147.8500000000004"/>
    <n v="1644.62"/>
    <n v="6365.39"/>
    <n v="4720.7700000000004"/>
    <n v="2.8704320754946435"/>
    <x v="4"/>
    <s v="2023-11-03"/>
    <x v="8"/>
    <x v="4"/>
    <x v="1"/>
    <s v="Young"/>
    <s v="Profit"/>
  </r>
  <r>
    <n v="6698"/>
    <s v="Sneha"/>
    <n v="33"/>
    <s v="Male"/>
    <x v="7"/>
    <x v="4"/>
    <n v="3827.48"/>
    <n v="1047.57"/>
    <n v="6364.91"/>
    <n v="5317.34"/>
    <n v="5.0758803707628131"/>
    <x v="1"/>
    <s v="2023-12-23"/>
    <x v="6"/>
    <x v="2"/>
    <x v="1"/>
    <s v="Adult"/>
    <s v="Profit"/>
  </r>
  <r>
    <n v="9699"/>
    <s v="Sneha"/>
    <n v="18"/>
    <s v="Female"/>
    <x v="1"/>
    <x v="4"/>
    <n v="4433.2"/>
    <n v="1604.93"/>
    <n v="6364.91"/>
    <n v="4759.9799999999996"/>
    <n v="2.9658489778370392"/>
    <x v="2"/>
    <s v="2023-04-23"/>
    <x v="9"/>
    <x v="0"/>
    <x v="0"/>
    <s v="Young"/>
    <s v="Profit"/>
  </r>
  <r>
    <n v="148"/>
    <s v="Simran"/>
    <n v="29"/>
    <s v="Female"/>
    <x v="3"/>
    <x v="0"/>
    <n v="4180.8100000000004"/>
    <n v="1402.35"/>
    <n v="6364.45"/>
    <n v="4962.1000000000004"/>
    <n v="3.5384176560772995"/>
    <x v="1"/>
    <s v="2023-06-26"/>
    <x v="3"/>
    <x v="3"/>
    <x v="1"/>
    <s v="Adult"/>
    <s v="Profit"/>
  </r>
  <r>
    <n v="1486"/>
    <s v="Neha"/>
    <n v="52"/>
    <s v="Male"/>
    <x v="1"/>
    <x v="3"/>
    <n v="3884.95"/>
    <n v="1469.11"/>
    <n v="6364.06"/>
    <n v="4894.95"/>
    <n v="3.3319152412004547"/>
    <x v="4"/>
    <s v="2023-01-03"/>
    <x v="5"/>
    <x v="1"/>
    <x v="1"/>
    <s v="Senior"/>
    <s v="Profit"/>
  </r>
  <r>
    <n v="7711"/>
    <s v="Neha"/>
    <n v="19"/>
    <s v="Male"/>
    <x v="1"/>
    <x v="1"/>
    <n v="4953.57"/>
    <n v="1170.07"/>
    <n v="6363.87"/>
    <n v="5193.8"/>
    <n v="4.4388797251446501"/>
    <x v="4"/>
    <s v="2023-08-06"/>
    <x v="4"/>
    <x v="2"/>
    <x v="1"/>
    <s v="Young"/>
    <s v="Profit"/>
  </r>
  <r>
    <n v="3920"/>
    <s v="Pooja"/>
    <n v="27"/>
    <s v="Male"/>
    <x v="6"/>
    <x v="2"/>
    <n v="4779.3900000000003"/>
    <n v="1152.6300000000001"/>
    <n v="6362.53"/>
    <n v="5209.8999999999996"/>
    <n v="4.5200107580056041"/>
    <x v="3"/>
    <s v="2023-09-29"/>
    <x v="1"/>
    <x v="3"/>
    <x v="0"/>
    <s v="Adult"/>
    <s v="Profit"/>
  </r>
  <r>
    <n v="1817"/>
    <s v="Priya"/>
    <n v="40"/>
    <s v="Male"/>
    <x v="4"/>
    <x v="3"/>
    <n v="3543.12"/>
    <n v="554.88"/>
    <n v="6361.83"/>
    <n v="5806.95"/>
    <n v="10.465235726643598"/>
    <x v="3"/>
    <s v="2023-12-24"/>
    <x v="6"/>
    <x v="0"/>
    <x v="1"/>
    <s v="Adult"/>
    <s v="Profit"/>
  </r>
  <r>
    <n v="9824"/>
    <s v="Raj"/>
    <n v="60"/>
    <s v="Female"/>
    <x v="0"/>
    <x v="4"/>
    <n v="4332.55"/>
    <n v="852.15"/>
    <n v="6361.75"/>
    <n v="5509.6"/>
    <n v="6.4655283694185304"/>
    <x v="1"/>
    <s v="2023-06-01"/>
    <x v="3"/>
    <x v="1"/>
    <x v="0"/>
    <s v="Senior"/>
    <s v="Profit"/>
  </r>
  <r>
    <n v="3101"/>
    <s v="Priya"/>
    <n v="57"/>
    <s v="Female"/>
    <x v="7"/>
    <x v="2"/>
    <n v="4588.18"/>
    <n v="900.79"/>
    <n v="6361.28"/>
    <n v="5460.49"/>
    <n v="6.0618901186736087"/>
    <x v="4"/>
    <s v="2023-02-16"/>
    <x v="2"/>
    <x v="2"/>
    <x v="0"/>
    <s v="Senior"/>
    <s v="Profit"/>
  </r>
  <r>
    <n v="586"/>
    <s v="Rahul"/>
    <n v="19"/>
    <s v="Female"/>
    <x v="0"/>
    <x v="1"/>
    <n v="4181.9399999999996"/>
    <n v="1187.68"/>
    <n v="6361.09"/>
    <n v="5173.41"/>
    <n v="4.3558955274147912"/>
    <x v="4"/>
    <s v="2023-07-22"/>
    <x v="7"/>
    <x v="3"/>
    <x v="1"/>
    <s v="Young"/>
    <s v="Profit"/>
  </r>
  <r>
    <n v="3140"/>
    <s v="Amit"/>
    <n v="40"/>
    <s v="Male"/>
    <x v="0"/>
    <x v="0"/>
    <n v="4548.97"/>
    <n v="1888.81"/>
    <n v="6360.43"/>
    <n v="4471.62"/>
    <n v="2.3674271101910729"/>
    <x v="4"/>
    <s v="2023-12-02"/>
    <x v="6"/>
    <x v="0"/>
    <x v="1"/>
    <s v="Adult"/>
    <s v="Profit"/>
  </r>
  <r>
    <n v="7416"/>
    <s v="Amit"/>
    <n v="49"/>
    <s v="Male"/>
    <x v="2"/>
    <x v="4"/>
    <n v="4038.46"/>
    <n v="1270.47"/>
    <n v="6360.25"/>
    <n v="5089.78"/>
    <n v="4.0062181712279701"/>
    <x v="1"/>
    <s v="2023-11-23"/>
    <x v="8"/>
    <x v="3"/>
    <x v="0"/>
    <s v="Senior"/>
    <s v="Profit"/>
  </r>
  <r>
    <n v="4960"/>
    <s v="Sneha"/>
    <n v="30"/>
    <s v="Male"/>
    <x v="6"/>
    <x v="0"/>
    <n v="3813.17"/>
    <n v="1875.25"/>
    <n v="6359.07"/>
    <n v="4483.82"/>
    <n v="2.3910518597520327"/>
    <x v="0"/>
    <s v="2023-03-26"/>
    <x v="11"/>
    <x v="2"/>
    <x v="1"/>
    <s v="Adult"/>
    <s v="Profit"/>
  </r>
  <r>
    <n v="5540"/>
    <s v="Rahul"/>
    <n v="39"/>
    <s v="Male"/>
    <x v="2"/>
    <x v="4"/>
    <n v="4939.3900000000003"/>
    <n v="1334.89"/>
    <n v="6358.76"/>
    <n v="5023.87"/>
    <n v="3.7635086037051737"/>
    <x v="4"/>
    <s v="2023-05-25"/>
    <x v="0"/>
    <x v="1"/>
    <x v="1"/>
    <s v="Adult"/>
    <s v="Profit"/>
  </r>
  <r>
    <n v="5760"/>
    <s v="Sneha"/>
    <n v="45"/>
    <s v="Female"/>
    <x v="6"/>
    <x v="0"/>
    <n v="4027.37"/>
    <n v="235.51"/>
    <n v="6357.77"/>
    <n v="6122.26"/>
    <n v="25.995753895800604"/>
    <x v="1"/>
    <s v="2023-11-09"/>
    <x v="8"/>
    <x v="1"/>
    <x v="0"/>
    <s v="Senior"/>
    <s v="Profit"/>
  </r>
  <r>
    <n v="8607"/>
    <s v="Sneha"/>
    <n v="41"/>
    <s v="Female"/>
    <x v="1"/>
    <x v="0"/>
    <n v="3673.04"/>
    <n v="986.66"/>
    <n v="6357.76"/>
    <n v="5371.1"/>
    <n v="5.4437192143190165"/>
    <x v="2"/>
    <s v="2023-12-21"/>
    <x v="6"/>
    <x v="3"/>
    <x v="1"/>
    <s v="Senior"/>
    <s v="Profit"/>
  </r>
  <r>
    <n v="7400"/>
    <s v="Neha"/>
    <n v="52"/>
    <s v="Female"/>
    <x v="1"/>
    <x v="3"/>
    <n v="4465.21"/>
    <n v="435.2"/>
    <n v="6356.95"/>
    <n v="5921.75"/>
    <n v="13.606962316176471"/>
    <x v="3"/>
    <s v="2023-06-21"/>
    <x v="3"/>
    <x v="4"/>
    <x v="1"/>
    <s v="Senior"/>
    <s v="Profit"/>
  </r>
  <r>
    <n v="6119"/>
    <s v="Raj"/>
    <n v="34"/>
    <s v="Female"/>
    <x v="5"/>
    <x v="1"/>
    <n v="3615.17"/>
    <n v="733.47"/>
    <n v="6356.36"/>
    <n v="5622.89"/>
    <n v="7.6661485814007388"/>
    <x v="3"/>
    <s v="2023-12-12"/>
    <x v="6"/>
    <x v="1"/>
    <x v="1"/>
    <s v="Adult"/>
    <s v="Profit"/>
  </r>
  <r>
    <n v="5326"/>
    <s v="Amit"/>
    <n v="56"/>
    <s v="Female"/>
    <x v="7"/>
    <x v="3"/>
    <n v="3742.43"/>
    <n v="1155.21"/>
    <n v="6356.1"/>
    <n v="5200.8900000000003"/>
    <n v="4.5021164982990109"/>
    <x v="3"/>
    <s v="2023-11-02"/>
    <x v="8"/>
    <x v="1"/>
    <x v="1"/>
    <s v="Senior"/>
    <s v="Profit"/>
  </r>
  <r>
    <n v="7276"/>
    <s v="Arjun"/>
    <n v="55"/>
    <s v="Female"/>
    <x v="6"/>
    <x v="0"/>
    <n v="3736.95"/>
    <n v="1285.9100000000001"/>
    <n v="6354.32"/>
    <n v="5068.41"/>
    <n v="3.9414966832826557"/>
    <x v="2"/>
    <s v="2023-11-29"/>
    <x v="8"/>
    <x v="3"/>
    <x v="0"/>
    <s v="Senior"/>
    <s v="Profit"/>
  </r>
  <r>
    <n v="1780"/>
    <s v="Neha"/>
    <n v="27"/>
    <s v="Male"/>
    <x v="2"/>
    <x v="3"/>
    <n v="4990.76"/>
    <n v="1434.28"/>
    <n v="6353.25"/>
    <n v="4918.97"/>
    <n v="3.4295744206152219"/>
    <x v="3"/>
    <s v="2023-02-27"/>
    <x v="2"/>
    <x v="3"/>
    <x v="1"/>
    <s v="Adult"/>
    <s v="Profit"/>
  </r>
  <r>
    <n v="6007"/>
    <s v="Raj"/>
    <n v="30"/>
    <s v="Female"/>
    <x v="6"/>
    <x v="3"/>
    <n v="4759.8599999999997"/>
    <n v="1814.8"/>
    <n v="6352.18"/>
    <n v="4537.38"/>
    <n v="2.5002093894644037"/>
    <x v="3"/>
    <s v="2023-04-25"/>
    <x v="9"/>
    <x v="4"/>
    <x v="0"/>
    <s v="Adult"/>
    <s v="Profit"/>
  </r>
  <r>
    <n v="6434"/>
    <s v="Neha"/>
    <n v="59"/>
    <s v="Male"/>
    <x v="7"/>
    <x v="4"/>
    <n v="3949.09"/>
    <n v="611.26"/>
    <n v="6351.62"/>
    <n v="5740.36"/>
    <n v="9.3910283676340676"/>
    <x v="4"/>
    <s v="2023-10-31"/>
    <x v="10"/>
    <x v="2"/>
    <x v="1"/>
    <s v="Senior"/>
    <s v="Profit"/>
  </r>
  <r>
    <n v="4290"/>
    <s v="Pooja"/>
    <n v="55"/>
    <s v="Female"/>
    <x v="2"/>
    <x v="1"/>
    <n v="4415.4399999999996"/>
    <n v="1155.3900000000001"/>
    <n v="6349.73"/>
    <n v="5194.34"/>
    <n v="4.4957460251516803"/>
    <x v="4"/>
    <s v="2023-02-02"/>
    <x v="2"/>
    <x v="4"/>
    <x v="1"/>
    <s v="Senior"/>
    <s v="Profit"/>
  </r>
  <r>
    <n v="1794"/>
    <s v="Priya"/>
    <n v="30"/>
    <s v="Female"/>
    <x v="7"/>
    <x v="0"/>
    <n v="3709.69"/>
    <n v="1026.8800000000001"/>
    <n v="6348.98"/>
    <n v="5322.1"/>
    <n v="5.1827866936740419"/>
    <x v="3"/>
    <s v="2023-03-01"/>
    <x v="11"/>
    <x v="1"/>
    <x v="0"/>
    <s v="Adult"/>
    <s v="Profit"/>
  </r>
  <r>
    <n v="8719"/>
    <s v="Arjun"/>
    <n v="59"/>
    <s v="Female"/>
    <x v="6"/>
    <x v="1"/>
    <n v="4046.9"/>
    <n v="447.27"/>
    <n v="6348.01"/>
    <n v="5900.74"/>
    <n v="13.192791825966419"/>
    <x v="3"/>
    <s v="2023-09-07"/>
    <x v="1"/>
    <x v="3"/>
    <x v="1"/>
    <s v="Senior"/>
    <s v="Profit"/>
  </r>
  <r>
    <n v="5095"/>
    <s v="Pooja"/>
    <n v="21"/>
    <s v="Female"/>
    <x v="6"/>
    <x v="1"/>
    <n v="4616.3999999999996"/>
    <n v="938.79"/>
    <n v="6346.34"/>
    <n v="5407.55"/>
    <n v="5.7601273980336396"/>
    <x v="1"/>
    <s v="2023-09-29"/>
    <x v="1"/>
    <x v="0"/>
    <x v="0"/>
    <s v="Young"/>
    <s v="Profit"/>
  </r>
  <r>
    <n v="820"/>
    <s v="Amit"/>
    <n v="28"/>
    <s v="Female"/>
    <x v="1"/>
    <x v="0"/>
    <n v="4180.2299999999996"/>
    <n v="1159.93"/>
    <n v="6345.9"/>
    <n v="5185.97"/>
    <n v="4.4709335908201355"/>
    <x v="2"/>
    <s v="2023-06-10"/>
    <x v="3"/>
    <x v="3"/>
    <x v="0"/>
    <s v="Adult"/>
    <s v="Profit"/>
  </r>
  <r>
    <n v="9813"/>
    <s v="Sneha"/>
    <n v="39"/>
    <s v="Male"/>
    <x v="5"/>
    <x v="3"/>
    <n v="3589.74"/>
    <n v="279.47000000000003"/>
    <n v="6345.8"/>
    <n v="6066.33"/>
    <n v="21.706551687122051"/>
    <x v="1"/>
    <s v="2023-09-05"/>
    <x v="1"/>
    <x v="3"/>
    <x v="1"/>
    <s v="Adult"/>
    <s v="Profit"/>
  </r>
  <r>
    <n v="128"/>
    <s v="Rahul"/>
    <n v="19"/>
    <s v="Male"/>
    <x v="1"/>
    <x v="4"/>
    <n v="4305.97"/>
    <n v="99.26"/>
    <n v="6343.45"/>
    <n v="6244.19"/>
    <n v="62.907414870038274"/>
    <x v="1"/>
    <s v="2023-01-22"/>
    <x v="5"/>
    <x v="3"/>
    <x v="1"/>
    <s v="Young"/>
    <s v="Profit"/>
  </r>
  <r>
    <n v="3417"/>
    <s v="Rahul"/>
    <n v="40"/>
    <s v="Female"/>
    <x v="5"/>
    <x v="3"/>
    <n v="4253.2"/>
    <n v="1998.6"/>
    <n v="6343.44"/>
    <n v="4344.84"/>
    <n v="2.1739417592314623"/>
    <x v="1"/>
    <s v="2023-06-25"/>
    <x v="3"/>
    <x v="1"/>
    <x v="1"/>
    <s v="Adult"/>
    <s v="Profit"/>
  </r>
  <r>
    <n v="8360"/>
    <s v="Pooja"/>
    <n v="52"/>
    <s v="Male"/>
    <x v="4"/>
    <x v="1"/>
    <n v="4308.95"/>
    <n v="455.53"/>
    <n v="6342.73"/>
    <n v="5887.2"/>
    <n v="12.92384694751169"/>
    <x v="4"/>
    <s v="2023-12-09"/>
    <x v="6"/>
    <x v="0"/>
    <x v="0"/>
    <s v="Senior"/>
    <s v="Profit"/>
  </r>
  <r>
    <n v="3437"/>
    <s v="Simran"/>
    <n v="35"/>
    <s v="Male"/>
    <x v="2"/>
    <x v="3"/>
    <n v="4204.83"/>
    <n v="1658.93"/>
    <n v="6341.98"/>
    <n v="4683.05"/>
    <n v="2.8229340599060841"/>
    <x v="0"/>
    <s v="2023-09-06"/>
    <x v="1"/>
    <x v="4"/>
    <x v="1"/>
    <s v="Adult"/>
    <s v="Profit"/>
  </r>
  <r>
    <n v="1614"/>
    <s v="Neha"/>
    <n v="28"/>
    <s v="Female"/>
    <x v="6"/>
    <x v="4"/>
    <n v="4293.72"/>
    <n v="986.15"/>
    <n v="6341.76"/>
    <n v="5355.61"/>
    <n v="5.4308269533032494"/>
    <x v="0"/>
    <s v="2023-01-27"/>
    <x v="5"/>
    <x v="1"/>
    <x v="1"/>
    <s v="Adult"/>
    <s v="Profit"/>
  </r>
  <r>
    <n v="8685"/>
    <s v="Simran"/>
    <n v="27"/>
    <s v="Male"/>
    <x v="0"/>
    <x v="4"/>
    <n v="3833.48"/>
    <n v="347.34"/>
    <n v="6341.5"/>
    <n v="5994.16"/>
    <n v="17.257327114642713"/>
    <x v="0"/>
    <s v="2023-08-21"/>
    <x v="4"/>
    <x v="1"/>
    <x v="1"/>
    <s v="Adult"/>
    <s v="Profit"/>
  </r>
  <r>
    <n v="8048"/>
    <s v="Rahul"/>
    <n v="27"/>
    <s v="Female"/>
    <x v="1"/>
    <x v="0"/>
    <n v="4800.79"/>
    <n v="1806.99"/>
    <n v="6339.43"/>
    <n v="4532.4399999999996"/>
    <n v="2.5082817281777983"/>
    <x v="3"/>
    <s v="2023-12-23"/>
    <x v="6"/>
    <x v="2"/>
    <x v="0"/>
    <s v="Adult"/>
    <s v="Profit"/>
  </r>
  <r>
    <n v="1929"/>
    <s v="Arjun"/>
    <n v="27"/>
    <s v="Male"/>
    <x v="3"/>
    <x v="0"/>
    <n v="4371.66"/>
    <n v="774"/>
    <n v="6338.9"/>
    <n v="5564.9"/>
    <n v="7.1897932816537464"/>
    <x v="0"/>
    <s v="2023-03-08"/>
    <x v="11"/>
    <x v="0"/>
    <x v="1"/>
    <s v="Adult"/>
    <s v="Profit"/>
  </r>
  <r>
    <n v="5252"/>
    <s v="Karan"/>
    <n v="31"/>
    <s v="Male"/>
    <x v="3"/>
    <x v="4"/>
    <n v="4504.16"/>
    <n v="1718.03"/>
    <n v="6336.61"/>
    <n v="4618.58"/>
    <n v="2.6882999714789615"/>
    <x v="1"/>
    <s v="2023-09-21"/>
    <x v="1"/>
    <x v="2"/>
    <x v="0"/>
    <s v="Adult"/>
    <s v="Profit"/>
  </r>
  <r>
    <n v="2509"/>
    <s v="Neha"/>
    <n v="52"/>
    <s v="Female"/>
    <x v="4"/>
    <x v="3"/>
    <n v="4512.41"/>
    <n v="1720.42"/>
    <n v="6335.96"/>
    <n v="4615.54"/>
    <n v="2.68279838644052"/>
    <x v="1"/>
    <s v="2023-03-22"/>
    <x v="11"/>
    <x v="3"/>
    <x v="0"/>
    <s v="Senior"/>
    <s v="Profit"/>
  </r>
  <r>
    <n v="6963"/>
    <s v="Amit"/>
    <n v="49"/>
    <s v="Male"/>
    <x v="4"/>
    <x v="2"/>
    <n v="3589.96"/>
    <n v="1621.93"/>
    <n v="6335.64"/>
    <n v="4713.71"/>
    <n v="2.9062351642795927"/>
    <x v="0"/>
    <s v="2023-09-26"/>
    <x v="1"/>
    <x v="0"/>
    <x v="1"/>
    <s v="Senior"/>
    <s v="Profit"/>
  </r>
  <r>
    <n v="7346"/>
    <s v="Pooja"/>
    <n v="38"/>
    <s v="Female"/>
    <x v="3"/>
    <x v="0"/>
    <n v="4504.32"/>
    <n v="1487.36"/>
    <n v="6334.36"/>
    <n v="4847"/>
    <n v="3.2587941049913942"/>
    <x v="2"/>
    <s v="2023-06-13"/>
    <x v="3"/>
    <x v="0"/>
    <x v="0"/>
    <s v="Adult"/>
    <s v="Profit"/>
  </r>
  <r>
    <n v="8985"/>
    <s v="Rahul"/>
    <n v="56"/>
    <s v="Male"/>
    <x v="3"/>
    <x v="4"/>
    <n v="3570.23"/>
    <n v="837.41"/>
    <n v="6333.79"/>
    <n v="5496.38"/>
    <n v="6.5635471274525026"/>
    <x v="1"/>
    <s v="2023-01-01"/>
    <x v="5"/>
    <x v="2"/>
    <x v="1"/>
    <s v="Senior"/>
    <s v="Profit"/>
  </r>
  <r>
    <n v="2394"/>
    <s v="Arjun"/>
    <n v="55"/>
    <s v="Female"/>
    <x v="3"/>
    <x v="3"/>
    <n v="3560.01"/>
    <n v="518.1"/>
    <n v="6333.15"/>
    <n v="5815.05"/>
    <n v="11.223798494499132"/>
    <x v="4"/>
    <s v="2023-05-01"/>
    <x v="0"/>
    <x v="1"/>
    <x v="1"/>
    <s v="Senior"/>
    <s v="Profit"/>
  </r>
  <r>
    <n v="692"/>
    <s v="Pooja"/>
    <n v="47"/>
    <s v="Female"/>
    <x v="2"/>
    <x v="0"/>
    <n v="4937"/>
    <n v="1612.17"/>
    <n v="6332.76"/>
    <n v="4720.59"/>
    <n v="2.9280969128565846"/>
    <x v="4"/>
    <s v="2023-07-30"/>
    <x v="7"/>
    <x v="2"/>
    <x v="1"/>
    <s v="Senior"/>
    <s v="Profit"/>
  </r>
  <r>
    <n v="7151"/>
    <s v="Pooja"/>
    <n v="34"/>
    <s v="Male"/>
    <x v="2"/>
    <x v="2"/>
    <n v="4145.75"/>
    <n v="858.76"/>
    <n v="6330.9"/>
    <n v="5472.14"/>
    <n v="6.3721412268852768"/>
    <x v="4"/>
    <s v="2023-02-02"/>
    <x v="2"/>
    <x v="2"/>
    <x v="0"/>
    <s v="Adult"/>
    <s v="Profit"/>
  </r>
  <r>
    <n v="9113"/>
    <s v="Priya"/>
    <n v="42"/>
    <s v="Male"/>
    <x v="0"/>
    <x v="4"/>
    <n v="3905.56"/>
    <n v="1352.69"/>
    <n v="6327.98"/>
    <n v="4975.29"/>
    <n v="3.6780711027656001"/>
    <x v="0"/>
    <s v="2023-01-12"/>
    <x v="5"/>
    <x v="2"/>
    <x v="1"/>
    <s v="Senior"/>
    <s v="Profit"/>
  </r>
  <r>
    <n v="6447"/>
    <s v="Neha"/>
    <n v="20"/>
    <s v="Female"/>
    <x v="1"/>
    <x v="4"/>
    <n v="4698.63"/>
    <n v="561.59"/>
    <n v="6327.75"/>
    <n v="5766.16"/>
    <n v="10.267561744333053"/>
    <x v="0"/>
    <s v="2023-05-05"/>
    <x v="0"/>
    <x v="0"/>
    <x v="0"/>
    <s v="Young"/>
    <s v="Profit"/>
  </r>
  <r>
    <n v="1573"/>
    <s v="Priya"/>
    <n v="57"/>
    <s v="Female"/>
    <x v="4"/>
    <x v="4"/>
    <n v="4712.03"/>
    <n v="740.48"/>
    <n v="6327.38"/>
    <n v="5586.9"/>
    <n v="7.5449708297320655"/>
    <x v="2"/>
    <s v="2023-08-15"/>
    <x v="4"/>
    <x v="0"/>
    <x v="0"/>
    <s v="Senior"/>
    <s v="Profit"/>
  </r>
  <r>
    <n v="9106"/>
    <s v="Sneha"/>
    <n v="53"/>
    <s v="Male"/>
    <x v="7"/>
    <x v="2"/>
    <n v="4216.92"/>
    <n v="76.290000000000006"/>
    <n v="6327.11"/>
    <n v="6250.82"/>
    <n v="81.934984925940483"/>
    <x v="1"/>
    <s v="2023-11-12"/>
    <x v="8"/>
    <x v="4"/>
    <x v="0"/>
    <s v="Senior"/>
    <s v="Profit"/>
  </r>
  <r>
    <n v="3761"/>
    <s v="Neha"/>
    <n v="36"/>
    <s v="Female"/>
    <x v="1"/>
    <x v="3"/>
    <n v="3526.38"/>
    <n v="1819.87"/>
    <n v="6325.65"/>
    <n v="4505.78"/>
    <n v="2.4758801452851027"/>
    <x v="3"/>
    <s v="2023-02-18"/>
    <x v="2"/>
    <x v="0"/>
    <x v="1"/>
    <s v="Adult"/>
    <s v="Profit"/>
  </r>
  <r>
    <n v="6216"/>
    <s v="Simran"/>
    <n v="28"/>
    <s v="Female"/>
    <x v="6"/>
    <x v="0"/>
    <n v="4139.97"/>
    <n v="494.91"/>
    <n v="6325.54"/>
    <n v="5830.63"/>
    <n v="11.781192540057788"/>
    <x v="1"/>
    <s v="2023-05-25"/>
    <x v="0"/>
    <x v="2"/>
    <x v="1"/>
    <s v="Adult"/>
    <s v="Profit"/>
  </r>
  <r>
    <n v="4601"/>
    <s v="Sneha"/>
    <n v="48"/>
    <s v="Female"/>
    <x v="3"/>
    <x v="2"/>
    <n v="4398"/>
    <n v="1590.86"/>
    <n v="6322.69"/>
    <n v="4731.83"/>
    <n v="2.9743849238776514"/>
    <x v="4"/>
    <s v="2023-08-17"/>
    <x v="4"/>
    <x v="3"/>
    <x v="1"/>
    <s v="Senior"/>
    <s v="Profit"/>
  </r>
  <r>
    <n v="6499"/>
    <s v="Pooja"/>
    <n v="43"/>
    <s v="Male"/>
    <x v="7"/>
    <x v="3"/>
    <n v="3615.97"/>
    <n v="1663.97"/>
    <n v="6321.82"/>
    <n v="4657.8500000000004"/>
    <n v="2.7992391689754026"/>
    <x v="0"/>
    <s v="2023-12-11"/>
    <x v="6"/>
    <x v="2"/>
    <x v="0"/>
    <s v="Senior"/>
    <s v="Profit"/>
  </r>
  <r>
    <n v="152"/>
    <s v="Karan"/>
    <n v="26"/>
    <s v="Male"/>
    <x v="5"/>
    <x v="2"/>
    <n v="3557.28"/>
    <n v="1084.0899999999999"/>
    <n v="6321.72"/>
    <n v="5237.63"/>
    <n v="4.8313608648728428"/>
    <x v="1"/>
    <s v="2023-10-24"/>
    <x v="10"/>
    <x v="4"/>
    <x v="1"/>
    <s v="Adult"/>
    <s v="Profit"/>
  </r>
  <r>
    <n v="9641"/>
    <s v="Amit"/>
    <n v="35"/>
    <s v="Female"/>
    <x v="1"/>
    <x v="2"/>
    <n v="3576.79"/>
    <n v="245.61"/>
    <n v="6321.61"/>
    <n v="6076"/>
    <n v="24.738406416676845"/>
    <x v="1"/>
    <s v="2023-08-01"/>
    <x v="4"/>
    <x v="4"/>
    <x v="1"/>
    <s v="Adult"/>
    <s v="Profit"/>
  </r>
  <r>
    <n v="5427"/>
    <s v="Priya"/>
    <n v="30"/>
    <s v="Male"/>
    <x v="5"/>
    <x v="1"/>
    <n v="4787.1000000000004"/>
    <n v="1198.33"/>
    <n v="6321.22"/>
    <n v="5122.8900000000003"/>
    <n v="4.2750244089691494"/>
    <x v="3"/>
    <s v="2023-04-25"/>
    <x v="9"/>
    <x v="2"/>
    <x v="1"/>
    <s v="Adult"/>
    <s v="Profit"/>
  </r>
  <r>
    <n v="8132"/>
    <s v="Arjun"/>
    <n v="28"/>
    <s v="Female"/>
    <x v="0"/>
    <x v="1"/>
    <n v="4364.6899999999996"/>
    <n v="598.32000000000005"/>
    <n v="6320.97"/>
    <n v="5722.65"/>
    <n v="9.5645306859205768"/>
    <x v="0"/>
    <s v="2023-02-27"/>
    <x v="2"/>
    <x v="4"/>
    <x v="0"/>
    <s v="Adult"/>
    <s v="Profit"/>
  </r>
  <r>
    <n v="1665"/>
    <s v="Raj"/>
    <n v="43"/>
    <s v="Male"/>
    <x v="5"/>
    <x v="2"/>
    <n v="4125.68"/>
    <n v="292.55"/>
    <n v="6320.28"/>
    <n v="6027.73"/>
    <n v="20.604101862929411"/>
    <x v="3"/>
    <s v="2023-07-03"/>
    <x v="7"/>
    <x v="4"/>
    <x v="1"/>
    <s v="Senior"/>
    <s v="Profit"/>
  </r>
  <r>
    <n v="3525"/>
    <s v="Neha"/>
    <n v="45"/>
    <s v="Female"/>
    <x v="2"/>
    <x v="1"/>
    <n v="3877.78"/>
    <n v="434.15"/>
    <n v="6318.74"/>
    <n v="5884.59"/>
    <n v="13.554278475181389"/>
    <x v="2"/>
    <s v="2023-03-08"/>
    <x v="11"/>
    <x v="2"/>
    <x v="1"/>
    <s v="Senior"/>
    <s v="Profit"/>
  </r>
  <r>
    <n v="2663"/>
    <s v="Amit"/>
    <n v="25"/>
    <s v="Male"/>
    <x v="5"/>
    <x v="1"/>
    <n v="4600.99"/>
    <n v="1416.02"/>
    <n v="6316.9"/>
    <n v="4900.88"/>
    <n v="3.4610245617999746"/>
    <x v="4"/>
    <s v="2023-10-14"/>
    <x v="10"/>
    <x v="0"/>
    <x v="1"/>
    <s v="Young"/>
    <s v="Profit"/>
  </r>
  <r>
    <n v="7982"/>
    <s v="Arjun"/>
    <n v="23"/>
    <s v="Female"/>
    <x v="6"/>
    <x v="3"/>
    <n v="4435.78"/>
    <n v="1965.57"/>
    <n v="6316.74"/>
    <n v="4351.17"/>
    <n v="2.2136937376944092"/>
    <x v="0"/>
    <s v="2023-03-04"/>
    <x v="11"/>
    <x v="2"/>
    <x v="1"/>
    <s v="Young"/>
    <s v="Profit"/>
  </r>
  <r>
    <n v="3429"/>
    <s v="Rahul"/>
    <n v="42"/>
    <s v="Female"/>
    <x v="6"/>
    <x v="2"/>
    <n v="4625.71"/>
    <n v="498.18"/>
    <n v="6316.48"/>
    <n v="5818.3"/>
    <n v="11.679111967561926"/>
    <x v="1"/>
    <s v="2023-09-20"/>
    <x v="1"/>
    <x v="1"/>
    <x v="1"/>
    <s v="Senior"/>
    <s v="Profit"/>
  </r>
  <r>
    <n v="1905"/>
    <s v="Karan"/>
    <n v="58"/>
    <s v="Female"/>
    <x v="2"/>
    <x v="2"/>
    <n v="4464.6499999999996"/>
    <n v="1332.16"/>
    <n v="6315.59"/>
    <n v="4983.43"/>
    <n v="3.7408644607254384"/>
    <x v="3"/>
    <s v="2023-09-19"/>
    <x v="1"/>
    <x v="2"/>
    <x v="1"/>
    <s v="Senior"/>
    <s v="Profit"/>
  </r>
  <r>
    <n v="1361"/>
    <s v="Rahul"/>
    <n v="53"/>
    <s v="Female"/>
    <x v="4"/>
    <x v="0"/>
    <n v="4982.87"/>
    <n v="418.81"/>
    <n v="6315.48"/>
    <n v="5896.67"/>
    <n v="14.079582626966882"/>
    <x v="4"/>
    <s v="2023-09-19"/>
    <x v="1"/>
    <x v="4"/>
    <x v="1"/>
    <s v="Senior"/>
    <s v="Profit"/>
  </r>
  <r>
    <n v="9333"/>
    <s v="Pooja"/>
    <n v="48"/>
    <s v="Male"/>
    <x v="6"/>
    <x v="3"/>
    <n v="4783.5"/>
    <n v="782.75"/>
    <n v="6313.84"/>
    <n v="5531.09"/>
    <n v="7.0662280421590546"/>
    <x v="1"/>
    <s v="2023-02-01"/>
    <x v="2"/>
    <x v="1"/>
    <x v="1"/>
    <s v="Senior"/>
    <s v="Profit"/>
  </r>
  <r>
    <n v="4212"/>
    <s v="Sneha"/>
    <n v="59"/>
    <s v="Male"/>
    <x v="5"/>
    <x v="3"/>
    <n v="3796.3"/>
    <n v="1210.3900000000001"/>
    <n v="6313.21"/>
    <n v="5102.82"/>
    <n v="4.2158477845983517"/>
    <x v="3"/>
    <s v="2023-09-18"/>
    <x v="1"/>
    <x v="1"/>
    <x v="1"/>
    <s v="Senior"/>
    <s v="Profit"/>
  </r>
  <r>
    <n v="2974"/>
    <s v="Rahul"/>
    <n v="42"/>
    <s v="Female"/>
    <x v="6"/>
    <x v="4"/>
    <n v="4338.53"/>
    <n v="1802.73"/>
    <n v="6312.03"/>
    <n v="4509.3"/>
    <n v="2.5013729177414255"/>
    <x v="1"/>
    <s v="2023-03-30"/>
    <x v="11"/>
    <x v="2"/>
    <x v="1"/>
    <s v="Senior"/>
    <s v="Profit"/>
  </r>
  <r>
    <n v="4603"/>
    <s v="Karan"/>
    <n v="21"/>
    <s v="Female"/>
    <x v="2"/>
    <x v="4"/>
    <n v="4537.2"/>
    <n v="151.9"/>
    <n v="6310.12"/>
    <n v="6158.22"/>
    <n v="40.541277156023703"/>
    <x v="1"/>
    <s v="2023-08-09"/>
    <x v="4"/>
    <x v="2"/>
    <x v="1"/>
    <s v="Young"/>
    <s v="Profit"/>
  </r>
  <r>
    <n v="2352"/>
    <s v="Karan"/>
    <n v="32"/>
    <s v="Female"/>
    <x v="3"/>
    <x v="1"/>
    <n v="4348.67"/>
    <n v="770.45"/>
    <n v="6306.57"/>
    <n v="5536.12"/>
    <n v="7.1855668765007454"/>
    <x v="0"/>
    <s v="2023-07-26"/>
    <x v="7"/>
    <x v="0"/>
    <x v="1"/>
    <s v="Adult"/>
    <s v="Profit"/>
  </r>
  <r>
    <n v="4286"/>
    <s v="Karan"/>
    <n v="46"/>
    <s v="Male"/>
    <x v="7"/>
    <x v="1"/>
    <n v="3881.66"/>
    <n v="633.26"/>
    <n v="6306.08"/>
    <n v="5672.82"/>
    <n v="8.9581214666961433"/>
    <x v="0"/>
    <s v="2023-06-02"/>
    <x v="3"/>
    <x v="3"/>
    <x v="1"/>
    <s v="Senior"/>
    <s v="Profit"/>
  </r>
  <r>
    <n v="2080"/>
    <s v="Sneha"/>
    <n v="19"/>
    <s v="Female"/>
    <x v="6"/>
    <x v="1"/>
    <n v="3891.02"/>
    <n v="570.64"/>
    <n v="6305.91"/>
    <n v="5735.27"/>
    <n v="10.05059231739801"/>
    <x v="3"/>
    <s v="2023-11-06"/>
    <x v="8"/>
    <x v="0"/>
    <x v="1"/>
    <s v="Young"/>
    <s v="Profit"/>
  </r>
  <r>
    <n v="750"/>
    <s v="Arjun"/>
    <n v="34"/>
    <s v="Male"/>
    <x v="3"/>
    <x v="1"/>
    <n v="3684.16"/>
    <n v="277.25"/>
    <n v="6303.99"/>
    <n v="6026.74"/>
    <n v="21.737565374211002"/>
    <x v="4"/>
    <s v="2023-01-22"/>
    <x v="5"/>
    <x v="0"/>
    <x v="0"/>
    <s v="Adult"/>
    <s v="Profit"/>
  </r>
  <r>
    <n v="1797"/>
    <s v="Simran"/>
    <n v="50"/>
    <s v="Female"/>
    <x v="3"/>
    <x v="0"/>
    <n v="3860.32"/>
    <n v="1862.49"/>
    <n v="6303.79"/>
    <n v="4441.3"/>
    <n v="2.3846034072666162"/>
    <x v="3"/>
    <s v="2023-07-06"/>
    <x v="7"/>
    <x v="4"/>
    <x v="0"/>
    <s v="Senior"/>
    <s v="Profit"/>
  </r>
  <r>
    <n v="9877"/>
    <s v="Rahul"/>
    <n v="58"/>
    <s v="Female"/>
    <x v="6"/>
    <x v="0"/>
    <n v="3731.78"/>
    <n v="764.53"/>
    <n v="6302.67"/>
    <n v="5538.14"/>
    <n v="7.2438491622303909"/>
    <x v="2"/>
    <s v="2023-12-26"/>
    <x v="6"/>
    <x v="0"/>
    <x v="1"/>
    <s v="Senior"/>
    <s v="Profit"/>
  </r>
  <r>
    <n v="3889"/>
    <s v="Priya"/>
    <n v="60"/>
    <s v="Female"/>
    <x v="1"/>
    <x v="0"/>
    <n v="3777.12"/>
    <n v="72.75"/>
    <n v="6299.77"/>
    <n v="6227.02"/>
    <n v="85.594776632302413"/>
    <x v="1"/>
    <s v="2023-02-07"/>
    <x v="2"/>
    <x v="1"/>
    <x v="1"/>
    <s v="Senior"/>
    <s v="Profit"/>
  </r>
  <r>
    <n v="9956"/>
    <s v="Priya"/>
    <n v="43"/>
    <s v="Female"/>
    <x v="3"/>
    <x v="0"/>
    <n v="3945.89"/>
    <n v="764.56"/>
    <n v="6295.59"/>
    <n v="5531.03"/>
    <n v="7.2342654598723453"/>
    <x v="3"/>
    <s v="2023-11-19"/>
    <x v="8"/>
    <x v="1"/>
    <x v="0"/>
    <s v="Senior"/>
    <s v="Profit"/>
  </r>
  <r>
    <n v="5737"/>
    <s v="Sneha"/>
    <n v="51"/>
    <s v="Male"/>
    <x v="5"/>
    <x v="4"/>
    <n v="3557.15"/>
    <n v="781.05"/>
    <n v="6295.51"/>
    <n v="5514.46"/>
    <n v="7.0603162409576861"/>
    <x v="2"/>
    <s v="2023-01-07"/>
    <x v="5"/>
    <x v="1"/>
    <x v="0"/>
    <s v="Senior"/>
    <s v="Profit"/>
  </r>
  <r>
    <n v="9187"/>
    <s v="Sneha"/>
    <n v="57"/>
    <s v="Male"/>
    <x v="0"/>
    <x v="2"/>
    <n v="3605.21"/>
    <n v="1823.72"/>
    <n v="6294.79"/>
    <n v="4471.07"/>
    <n v="2.4516208628517533"/>
    <x v="3"/>
    <s v="2023-02-23"/>
    <x v="2"/>
    <x v="0"/>
    <x v="0"/>
    <s v="Senior"/>
    <s v="Profit"/>
  </r>
  <r>
    <n v="2666"/>
    <s v="Amit"/>
    <n v="46"/>
    <s v="Female"/>
    <x v="5"/>
    <x v="3"/>
    <n v="4169.84"/>
    <n v="1974.07"/>
    <n v="6294.63"/>
    <n v="4320.5600000000004"/>
    <n v="2.1886559240553782"/>
    <x v="4"/>
    <s v="2023-01-06"/>
    <x v="5"/>
    <x v="0"/>
    <x v="0"/>
    <s v="Senior"/>
    <s v="Profit"/>
  </r>
  <r>
    <n v="4031"/>
    <s v="Arjun"/>
    <n v="46"/>
    <s v="Female"/>
    <x v="7"/>
    <x v="4"/>
    <n v="4444.3500000000004"/>
    <n v="72.540000000000006"/>
    <n v="6294.37"/>
    <n v="6221.83"/>
    <n v="85.771022883926108"/>
    <x v="2"/>
    <s v="2023-02-01"/>
    <x v="2"/>
    <x v="3"/>
    <x v="1"/>
    <s v="Senior"/>
    <s v="Profit"/>
  </r>
  <r>
    <n v="4027"/>
    <s v="Sneha"/>
    <n v="32"/>
    <s v="Female"/>
    <x v="3"/>
    <x v="0"/>
    <n v="4866.05"/>
    <n v="1024.6500000000001"/>
    <n v="6294.12"/>
    <n v="5269.47"/>
    <n v="5.1427023861806465"/>
    <x v="1"/>
    <s v="2023-10-05"/>
    <x v="10"/>
    <x v="0"/>
    <x v="0"/>
    <s v="Adult"/>
    <s v="Profit"/>
  </r>
  <r>
    <n v="4753"/>
    <s v="Pooja"/>
    <n v="38"/>
    <s v="Female"/>
    <x v="1"/>
    <x v="2"/>
    <n v="3964.94"/>
    <n v="1591.96"/>
    <n v="6292.48"/>
    <n v="4700.5200000000004"/>
    <n v="2.9526621271891256"/>
    <x v="0"/>
    <s v="2023-09-30"/>
    <x v="1"/>
    <x v="1"/>
    <x v="1"/>
    <s v="Adult"/>
    <s v="Profit"/>
  </r>
  <r>
    <n v="1932"/>
    <s v="Rahul"/>
    <n v="40"/>
    <s v="Female"/>
    <x v="6"/>
    <x v="1"/>
    <n v="3826.73"/>
    <n v="631.65"/>
    <n v="6291.62"/>
    <n v="5659.97"/>
    <n v="8.9606110979181519"/>
    <x v="4"/>
    <s v="2023-02-25"/>
    <x v="2"/>
    <x v="3"/>
    <x v="0"/>
    <s v="Adult"/>
    <s v="Profit"/>
  </r>
  <r>
    <n v="9227"/>
    <s v="Priya"/>
    <n v="43"/>
    <s v="Male"/>
    <x v="7"/>
    <x v="0"/>
    <n v="4651.0200000000004"/>
    <n v="1012.88"/>
    <n v="6290.24"/>
    <n v="5277.36"/>
    <n v="5.210251954821894"/>
    <x v="2"/>
    <s v="2023-01-26"/>
    <x v="5"/>
    <x v="4"/>
    <x v="1"/>
    <s v="Senior"/>
    <s v="Profit"/>
  </r>
  <r>
    <n v="7075"/>
    <s v="Simran"/>
    <n v="39"/>
    <s v="Female"/>
    <x v="4"/>
    <x v="1"/>
    <n v="4074.09"/>
    <n v="1107.28"/>
    <n v="6289.45"/>
    <n v="5182.17"/>
    <n v="4.680089950148111"/>
    <x v="4"/>
    <s v="2023-05-25"/>
    <x v="0"/>
    <x v="2"/>
    <x v="1"/>
    <s v="Adult"/>
    <s v="Profit"/>
  </r>
  <r>
    <n v="8546"/>
    <s v="Arjun"/>
    <n v="47"/>
    <s v="Male"/>
    <x v="4"/>
    <x v="2"/>
    <n v="4346.3"/>
    <n v="777.95"/>
    <n v="6288.5"/>
    <n v="5510.55"/>
    <n v="7.0834243846005522"/>
    <x v="3"/>
    <s v="2023-03-25"/>
    <x v="11"/>
    <x v="1"/>
    <x v="1"/>
    <s v="Senior"/>
    <s v="Profit"/>
  </r>
  <r>
    <n v="1822"/>
    <s v="Priya"/>
    <n v="23"/>
    <s v="Male"/>
    <x v="7"/>
    <x v="4"/>
    <n v="4465.1099999999997"/>
    <n v="844.25"/>
    <n v="6287.74"/>
    <n v="5443.49"/>
    <n v="6.447722830915013"/>
    <x v="2"/>
    <s v="2023-06-03"/>
    <x v="3"/>
    <x v="3"/>
    <x v="0"/>
    <s v="Young"/>
    <s v="Profit"/>
  </r>
  <r>
    <n v="7783"/>
    <s v="Raj"/>
    <n v="51"/>
    <s v="Female"/>
    <x v="4"/>
    <x v="0"/>
    <n v="4055.41"/>
    <n v="731.11"/>
    <n v="6285.97"/>
    <n v="5554.86"/>
    <n v="7.5978443736236674"/>
    <x v="2"/>
    <s v="2023-10-13"/>
    <x v="10"/>
    <x v="3"/>
    <x v="1"/>
    <s v="Senior"/>
    <s v="Profit"/>
  </r>
  <r>
    <n v="4775"/>
    <s v="Karan"/>
    <n v="34"/>
    <s v="Male"/>
    <x v="7"/>
    <x v="3"/>
    <n v="4812.1499999999996"/>
    <n v="634.23"/>
    <n v="6285.94"/>
    <n v="5651.71"/>
    <n v="8.9111363385522608"/>
    <x v="0"/>
    <s v="2023-12-28"/>
    <x v="6"/>
    <x v="3"/>
    <x v="0"/>
    <s v="Adult"/>
    <s v="Profit"/>
  </r>
  <r>
    <n v="2698"/>
    <s v="Amit"/>
    <n v="45"/>
    <s v="Female"/>
    <x v="4"/>
    <x v="4"/>
    <n v="3682.03"/>
    <n v="1290.51"/>
    <n v="6285.87"/>
    <n v="4995.3599999999997"/>
    <n v="3.8708417602343257"/>
    <x v="1"/>
    <s v="2023-07-21"/>
    <x v="7"/>
    <x v="3"/>
    <x v="0"/>
    <s v="Senior"/>
    <s v="Profit"/>
  </r>
  <r>
    <n v="886"/>
    <s v="Sneha"/>
    <n v="31"/>
    <s v="Female"/>
    <x v="2"/>
    <x v="1"/>
    <n v="3594.29"/>
    <n v="1823.08"/>
    <n v="6284.65"/>
    <n v="4461.57"/>
    <n v="2.4472705531298682"/>
    <x v="0"/>
    <s v="2023-04-01"/>
    <x v="9"/>
    <x v="3"/>
    <x v="0"/>
    <s v="Adult"/>
    <s v="Profit"/>
  </r>
  <r>
    <n v="3548"/>
    <s v="Neha"/>
    <n v="31"/>
    <s v="Female"/>
    <x v="0"/>
    <x v="4"/>
    <n v="3967.56"/>
    <n v="527.85"/>
    <n v="6282.08"/>
    <n v="5754.23"/>
    <n v="10.901259827602537"/>
    <x v="2"/>
    <s v="2023-04-03"/>
    <x v="9"/>
    <x v="4"/>
    <x v="0"/>
    <s v="Adult"/>
    <s v="Profit"/>
  </r>
  <r>
    <n v="8677"/>
    <s v="Arjun"/>
    <n v="23"/>
    <s v="Male"/>
    <x v="5"/>
    <x v="0"/>
    <n v="4042.31"/>
    <n v="1183.5"/>
    <n v="6281.19"/>
    <n v="5097.6899999999996"/>
    <n v="4.3073003802281367"/>
    <x v="3"/>
    <s v="2023-10-05"/>
    <x v="10"/>
    <x v="4"/>
    <x v="1"/>
    <s v="Young"/>
    <s v="Profit"/>
  </r>
  <r>
    <n v="3794"/>
    <s v="Neha"/>
    <n v="60"/>
    <s v="Female"/>
    <x v="3"/>
    <x v="4"/>
    <n v="4031.75"/>
    <n v="496.53"/>
    <n v="6281.16"/>
    <n v="5784.63"/>
    <n v="11.650111775723522"/>
    <x v="3"/>
    <s v="2023-11-15"/>
    <x v="8"/>
    <x v="2"/>
    <x v="0"/>
    <s v="Senior"/>
    <s v="Profit"/>
  </r>
  <r>
    <n v="8341"/>
    <s v="Pooja"/>
    <n v="55"/>
    <s v="Female"/>
    <x v="3"/>
    <x v="3"/>
    <n v="4234.1000000000004"/>
    <n v="476.37"/>
    <n v="6279.81"/>
    <n v="5803.44"/>
    <n v="12.182631148057181"/>
    <x v="1"/>
    <s v="2023-07-09"/>
    <x v="7"/>
    <x v="1"/>
    <x v="0"/>
    <s v="Senior"/>
    <s v="Profit"/>
  </r>
  <r>
    <n v="7654"/>
    <s v="Pooja"/>
    <n v="22"/>
    <s v="Female"/>
    <x v="1"/>
    <x v="0"/>
    <n v="4100"/>
    <n v="609.97"/>
    <n v="6279.24"/>
    <n v="5669.27"/>
    <n v="9.2943423447054769"/>
    <x v="4"/>
    <s v="2023-11-26"/>
    <x v="8"/>
    <x v="3"/>
    <x v="1"/>
    <s v="Young"/>
    <s v="Profit"/>
  </r>
  <r>
    <n v="6174"/>
    <s v="Arjun"/>
    <n v="53"/>
    <s v="Female"/>
    <x v="5"/>
    <x v="2"/>
    <n v="3687.22"/>
    <n v="1538.57"/>
    <n v="6277.07"/>
    <n v="4738.5"/>
    <n v="3.0798078735449153"/>
    <x v="0"/>
    <s v="2023-03-11"/>
    <x v="11"/>
    <x v="4"/>
    <x v="0"/>
    <s v="Senior"/>
    <s v="Profit"/>
  </r>
  <r>
    <n v="1481"/>
    <s v="Neha"/>
    <n v="49"/>
    <s v="Male"/>
    <x v="2"/>
    <x v="0"/>
    <n v="3707.34"/>
    <n v="1555.99"/>
    <n v="6276.56"/>
    <n v="4720.57"/>
    <n v="3.0338048445041417"/>
    <x v="4"/>
    <s v="2023-12-23"/>
    <x v="6"/>
    <x v="0"/>
    <x v="0"/>
    <s v="Senior"/>
    <s v="Profit"/>
  </r>
  <r>
    <n v="9395"/>
    <s v="Simran"/>
    <n v="31"/>
    <s v="Male"/>
    <x v="0"/>
    <x v="0"/>
    <n v="4643.18"/>
    <n v="1073.57"/>
    <n v="6275.84"/>
    <n v="5202.2700000000004"/>
    <n v="4.845766927168234"/>
    <x v="0"/>
    <s v="2023-09-03"/>
    <x v="1"/>
    <x v="1"/>
    <x v="1"/>
    <s v="Adult"/>
    <s v="Profit"/>
  </r>
  <r>
    <n v="208"/>
    <s v="Karan"/>
    <n v="18"/>
    <s v="Female"/>
    <x v="2"/>
    <x v="1"/>
    <n v="4360.26"/>
    <n v="1030.3399999999999"/>
    <n v="6275.45"/>
    <n v="5245.11"/>
    <n v="5.0906593939864511"/>
    <x v="1"/>
    <s v="2023-11-18"/>
    <x v="8"/>
    <x v="0"/>
    <x v="1"/>
    <s v="Young"/>
    <s v="Profit"/>
  </r>
  <r>
    <n v="6889"/>
    <s v="Neha"/>
    <n v="60"/>
    <s v="Male"/>
    <x v="3"/>
    <x v="4"/>
    <n v="4424.6099999999997"/>
    <n v="208.43"/>
    <n v="6273.13"/>
    <n v="6064.7"/>
    <n v="29.097058964640404"/>
    <x v="1"/>
    <s v="2023-08-29"/>
    <x v="4"/>
    <x v="1"/>
    <x v="0"/>
    <s v="Senior"/>
    <s v="Profit"/>
  </r>
  <r>
    <n v="6790"/>
    <s v="Sneha"/>
    <n v="32"/>
    <s v="Female"/>
    <x v="6"/>
    <x v="1"/>
    <n v="3684.69"/>
    <n v="939.37"/>
    <n v="6272.27"/>
    <n v="5332.9"/>
    <n v="5.6771027390698015"/>
    <x v="2"/>
    <s v="2023-10-12"/>
    <x v="10"/>
    <x v="0"/>
    <x v="1"/>
    <s v="Adult"/>
    <s v="Profit"/>
  </r>
  <r>
    <n v="550"/>
    <s v="Neha"/>
    <n v="44"/>
    <s v="Male"/>
    <x v="1"/>
    <x v="4"/>
    <n v="3767.67"/>
    <n v="1941.85"/>
    <n v="6271.98"/>
    <n v="4330.13"/>
    <n v="2.2298993228107218"/>
    <x v="1"/>
    <s v="2023-08-19"/>
    <x v="4"/>
    <x v="0"/>
    <x v="1"/>
    <s v="Senior"/>
    <s v="Profit"/>
  </r>
  <r>
    <n v="1683"/>
    <s v="Pooja"/>
    <n v="34"/>
    <s v="Male"/>
    <x v="4"/>
    <x v="4"/>
    <n v="3514.3"/>
    <n v="1214.29"/>
    <n v="6271.95"/>
    <n v="5057.66"/>
    <n v="4.1651170642927147"/>
    <x v="0"/>
    <s v="2023-03-04"/>
    <x v="11"/>
    <x v="0"/>
    <x v="0"/>
    <s v="Adult"/>
    <s v="Profit"/>
  </r>
  <r>
    <n v="2498"/>
    <s v="Neha"/>
    <n v="58"/>
    <s v="Female"/>
    <x v="1"/>
    <x v="2"/>
    <n v="4019.2"/>
    <n v="1628.29"/>
    <n v="6270.31"/>
    <n v="4642.0200000000004"/>
    <n v="2.8508558057839823"/>
    <x v="3"/>
    <s v="2023-08-29"/>
    <x v="4"/>
    <x v="4"/>
    <x v="1"/>
    <s v="Senior"/>
    <s v="Profit"/>
  </r>
  <r>
    <n v="8737"/>
    <s v="Priya"/>
    <n v="26"/>
    <s v="Female"/>
    <x v="5"/>
    <x v="3"/>
    <n v="4844.1099999999997"/>
    <n v="700.07"/>
    <n v="6265.86"/>
    <n v="5565.79"/>
    <n v="7.9503335380747631"/>
    <x v="0"/>
    <s v="2023-08-18"/>
    <x v="4"/>
    <x v="3"/>
    <x v="1"/>
    <s v="Adult"/>
    <s v="Profit"/>
  </r>
  <r>
    <n v="191"/>
    <s v="Neha"/>
    <n v="32"/>
    <s v="Male"/>
    <x v="5"/>
    <x v="2"/>
    <n v="3758.78"/>
    <n v="1895.6"/>
    <n v="6265.22"/>
    <n v="4369.62"/>
    <n v="2.305138214813252"/>
    <x v="3"/>
    <s v="2023-03-07"/>
    <x v="11"/>
    <x v="3"/>
    <x v="0"/>
    <s v="Adult"/>
    <s v="Profit"/>
  </r>
  <r>
    <n v="1754"/>
    <s v="Sneha"/>
    <n v="25"/>
    <s v="Female"/>
    <x v="0"/>
    <x v="1"/>
    <n v="4004.06"/>
    <n v="459.97"/>
    <n v="6264.59"/>
    <n v="5804.62"/>
    <n v="12.619562145357305"/>
    <x v="3"/>
    <s v="2023-12-04"/>
    <x v="6"/>
    <x v="2"/>
    <x v="0"/>
    <s v="Young"/>
    <s v="Profit"/>
  </r>
  <r>
    <n v="8933"/>
    <s v="Karan"/>
    <n v="29"/>
    <s v="Male"/>
    <x v="3"/>
    <x v="2"/>
    <n v="4803.6099999999997"/>
    <n v="1656.86"/>
    <n v="6262.93"/>
    <n v="4606.07"/>
    <n v="2.7799995171589633"/>
    <x v="3"/>
    <s v="2023-07-24"/>
    <x v="7"/>
    <x v="2"/>
    <x v="1"/>
    <s v="Adult"/>
    <s v="Profit"/>
  </r>
  <r>
    <n v="8696"/>
    <s v="Neha"/>
    <n v="52"/>
    <s v="Male"/>
    <x v="6"/>
    <x v="0"/>
    <n v="3749.43"/>
    <n v="799.57"/>
    <n v="6262.75"/>
    <n v="5463.18"/>
    <n v="6.8326475480570803"/>
    <x v="0"/>
    <s v="2023-06-10"/>
    <x v="3"/>
    <x v="2"/>
    <x v="1"/>
    <s v="Senior"/>
    <s v="Profit"/>
  </r>
  <r>
    <n v="9502"/>
    <s v="Amit"/>
    <n v="37"/>
    <s v="Female"/>
    <x v="6"/>
    <x v="1"/>
    <n v="4317.93"/>
    <n v="196.21"/>
    <n v="6259.72"/>
    <n v="6063.51"/>
    <n v="30.903164976300904"/>
    <x v="3"/>
    <s v="2023-05-23"/>
    <x v="0"/>
    <x v="3"/>
    <x v="0"/>
    <s v="Adult"/>
    <s v="Profit"/>
  </r>
  <r>
    <n v="5397"/>
    <s v="Neha"/>
    <n v="22"/>
    <s v="Male"/>
    <x v="3"/>
    <x v="4"/>
    <n v="4167.84"/>
    <n v="733.13"/>
    <n v="6259"/>
    <n v="5525.87"/>
    <n v="7.5373671790814729"/>
    <x v="0"/>
    <s v="2023-05-27"/>
    <x v="0"/>
    <x v="3"/>
    <x v="0"/>
    <s v="Young"/>
    <s v="Profit"/>
  </r>
  <r>
    <n v="3195"/>
    <s v="Sneha"/>
    <n v="19"/>
    <s v="Female"/>
    <x v="7"/>
    <x v="0"/>
    <n v="3829.34"/>
    <n v="1763.99"/>
    <n v="6257.67"/>
    <n v="4493.68"/>
    <n v="2.5474520830616956"/>
    <x v="2"/>
    <s v="2023-04-02"/>
    <x v="9"/>
    <x v="4"/>
    <x v="0"/>
    <s v="Young"/>
    <s v="Profit"/>
  </r>
  <r>
    <n v="8678"/>
    <s v="Neha"/>
    <n v="29"/>
    <s v="Female"/>
    <x v="1"/>
    <x v="2"/>
    <n v="3556.56"/>
    <n v="692.32"/>
    <n v="6256.45"/>
    <n v="5564.13"/>
    <n v="8.0369337878437719"/>
    <x v="2"/>
    <s v="2023-12-10"/>
    <x v="6"/>
    <x v="1"/>
    <x v="0"/>
    <s v="Adult"/>
    <s v="Profit"/>
  </r>
  <r>
    <n v="3727"/>
    <s v="Raj"/>
    <n v="19"/>
    <s v="Male"/>
    <x v="7"/>
    <x v="3"/>
    <n v="4769.66"/>
    <n v="914.39"/>
    <n v="6254.67"/>
    <n v="5340.28"/>
    <n v="5.8402650947626285"/>
    <x v="3"/>
    <s v="2023-10-19"/>
    <x v="10"/>
    <x v="4"/>
    <x v="1"/>
    <s v="Young"/>
    <s v="Profit"/>
  </r>
  <r>
    <n v="9527"/>
    <s v="Arjun"/>
    <n v="32"/>
    <s v="Female"/>
    <x v="7"/>
    <x v="3"/>
    <n v="3742.67"/>
    <n v="85.16"/>
    <n v="6254.66"/>
    <n v="6169.5"/>
    <n v="72.445984030061069"/>
    <x v="3"/>
    <s v="2023-02-01"/>
    <x v="2"/>
    <x v="4"/>
    <x v="1"/>
    <s v="Adult"/>
    <s v="Profit"/>
  </r>
  <r>
    <n v="503"/>
    <s v="Raj"/>
    <n v="29"/>
    <s v="Male"/>
    <x v="7"/>
    <x v="3"/>
    <n v="3845.82"/>
    <n v="420.91"/>
    <n v="6253.85"/>
    <n v="5832.94"/>
    <n v="13.857926872728134"/>
    <x v="1"/>
    <s v="2023-11-19"/>
    <x v="8"/>
    <x v="3"/>
    <x v="0"/>
    <s v="Adult"/>
    <s v="Profit"/>
  </r>
  <r>
    <n v="9875"/>
    <s v="Neha"/>
    <n v="52"/>
    <s v="Male"/>
    <x v="0"/>
    <x v="0"/>
    <n v="3731.62"/>
    <n v="1262.96"/>
    <n v="6253.8"/>
    <n v="4990.84"/>
    <n v="3.9517007664534112"/>
    <x v="3"/>
    <s v="2023-07-27"/>
    <x v="7"/>
    <x v="3"/>
    <x v="1"/>
    <s v="Senior"/>
    <s v="Profit"/>
  </r>
  <r>
    <n v="6039"/>
    <s v="Neha"/>
    <n v="41"/>
    <s v="Female"/>
    <x v="6"/>
    <x v="3"/>
    <n v="4261.6899999999996"/>
    <n v="123.99"/>
    <n v="6253.43"/>
    <n v="6129.44"/>
    <n v="49.434954431809018"/>
    <x v="0"/>
    <s v="2023-06-02"/>
    <x v="3"/>
    <x v="4"/>
    <x v="0"/>
    <s v="Senior"/>
    <s v="Profit"/>
  </r>
  <r>
    <n v="1653"/>
    <s v="Simran"/>
    <n v="43"/>
    <s v="Female"/>
    <x v="7"/>
    <x v="3"/>
    <n v="4608.46"/>
    <n v="739.84"/>
    <n v="6252.29"/>
    <n v="5512.45"/>
    <n v="7.4508677551903109"/>
    <x v="0"/>
    <s v="2023-06-06"/>
    <x v="3"/>
    <x v="4"/>
    <x v="0"/>
    <s v="Senior"/>
    <s v="Profit"/>
  </r>
  <r>
    <n v="9071"/>
    <s v="Arjun"/>
    <n v="38"/>
    <s v="Female"/>
    <x v="1"/>
    <x v="0"/>
    <n v="3597.79"/>
    <n v="58.87"/>
    <n v="6251.24"/>
    <n v="6192.37"/>
    <n v="105.1871921182266"/>
    <x v="4"/>
    <s v="2023-02-21"/>
    <x v="2"/>
    <x v="3"/>
    <x v="0"/>
    <s v="Adult"/>
    <s v="Profit"/>
  </r>
  <r>
    <n v="2426"/>
    <s v="Pooja"/>
    <n v="36"/>
    <s v="Female"/>
    <x v="3"/>
    <x v="1"/>
    <n v="4191.87"/>
    <n v="163.07"/>
    <n v="6250.75"/>
    <n v="6087.68"/>
    <n v="37.331698043784883"/>
    <x v="0"/>
    <s v="2023-01-15"/>
    <x v="5"/>
    <x v="1"/>
    <x v="1"/>
    <s v="Adult"/>
    <s v="Profit"/>
  </r>
  <r>
    <n v="272"/>
    <s v="Amit"/>
    <n v="44"/>
    <s v="Male"/>
    <x v="7"/>
    <x v="4"/>
    <n v="3540.66"/>
    <n v="199.12"/>
    <n v="6250.26"/>
    <n v="6051.14"/>
    <n v="30.389413419043795"/>
    <x v="2"/>
    <s v="2023-11-07"/>
    <x v="8"/>
    <x v="0"/>
    <x v="0"/>
    <s v="Senior"/>
    <s v="Profit"/>
  </r>
  <r>
    <n v="5834"/>
    <s v="Amit"/>
    <n v="33"/>
    <s v="Male"/>
    <x v="7"/>
    <x v="2"/>
    <n v="3966.08"/>
    <n v="562.20000000000005"/>
    <n v="6249.31"/>
    <n v="5687.11"/>
    <n v="10.115812877979366"/>
    <x v="0"/>
    <s v="2023-11-27"/>
    <x v="8"/>
    <x v="2"/>
    <x v="0"/>
    <s v="Adult"/>
    <s v="Profit"/>
  </r>
  <r>
    <n v="4425"/>
    <s v="Amit"/>
    <n v="19"/>
    <s v="Female"/>
    <x v="4"/>
    <x v="1"/>
    <n v="4826.76"/>
    <n v="1265.3"/>
    <n v="6249.15"/>
    <n v="4983.8500000000004"/>
    <n v="3.9388682525883194"/>
    <x v="1"/>
    <s v="2023-11-15"/>
    <x v="8"/>
    <x v="2"/>
    <x v="1"/>
    <s v="Young"/>
    <s v="Profit"/>
  </r>
  <r>
    <n v="1990"/>
    <s v="Neha"/>
    <n v="25"/>
    <s v="Male"/>
    <x v="3"/>
    <x v="1"/>
    <n v="4460.1099999999997"/>
    <n v="752.92"/>
    <n v="6246.82"/>
    <n v="5493.9"/>
    <n v="7.2967911597513675"/>
    <x v="0"/>
    <s v="2023-11-17"/>
    <x v="8"/>
    <x v="2"/>
    <x v="1"/>
    <s v="Young"/>
    <s v="Profit"/>
  </r>
  <r>
    <n v="3081"/>
    <s v="Rahul"/>
    <n v="31"/>
    <s v="Female"/>
    <x v="1"/>
    <x v="1"/>
    <n v="4726.87"/>
    <n v="582.32000000000005"/>
    <n v="6240.34"/>
    <n v="5658.02"/>
    <n v="9.7163415304300038"/>
    <x v="1"/>
    <s v="2023-12-22"/>
    <x v="6"/>
    <x v="2"/>
    <x v="0"/>
    <s v="Adult"/>
    <s v="Profit"/>
  </r>
  <r>
    <n v="4493"/>
    <s v="Karan"/>
    <n v="28"/>
    <s v="Female"/>
    <x v="1"/>
    <x v="1"/>
    <n v="4589.18"/>
    <n v="1984.58"/>
    <n v="6236.26"/>
    <n v="4251.68"/>
    <n v="2.1423575769180383"/>
    <x v="0"/>
    <s v="2023-02-21"/>
    <x v="2"/>
    <x v="2"/>
    <x v="1"/>
    <s v="Adult"/>
    <s v="Profit"/>
  </r>
  <r>
    <n v="9146"/>
    <s v="Pooja"/>
    <n v="48"/>
    <s v="Female"/>
    <x v="5"/>
    <x v="3"/>
    <n v="4806.91"/>
    <n v="122.35"/>
    <n v="6236.25"/>
    <n v="6113.9"/>
    <n v="49.970576215774415"/>
    <x v="1"/>
    <s v="2023-07-05"/>
    <x v="7"/>
    <x v="3"/>
    <x v="0"/>
    <s v="Senior"/>
    <s v="Profit"/>
  </r>
  <r>
    <n v="5295"/>
    <s v="Pooja"/>
    <n v="41"/>
    <s v="Male"/>
    <x v="7"/>
    <x v="1"/>
    <n v="4461.99"/>
    <n v="400.55"/>
    <n v="6235.6"/>
    <n v="5835.05"/>
    <n v="14.56759455748346"/>
    <x v="3"/>
    <s v="2023-02-08"/>
    <x v="2"/>
    <x v="1"/>
    <x v="1"/>
    <s v="Senior"/>
    <s v="Profit"/>
  </r>
  <r>
    <n v="5156"/>
    <s v="Neha"/>
    <n v="26"/>
    <s v="Female"/>
    <x v="6"/>
    <x v="3"/>
    <n v="4277.32"/>
    <n v="1860.54"/>
    <n v="6235.21"/>
    <n v="4374.67"/>
    <n v="2.3512904855579562"/>
    <x v="3"/>
    <s v="2023-10-17"/>
    <x v="10"/>
    <x v="3"/>
    <x v="0"/>
    <s v="Adult"/>
    <s v="Profit"/>
  </r>
  <r>
    <n v="7415"/>
    <s v="Arjun"/>
    <n v="43"/>
    <s v="Male"/>
    <x v="4"/>
    <x v="4"/>
    <n v="4367.0200000000004"/>
    <n v="1509.52"/>
    <n v="6234.1"/>
    <n v="4724.58"/>
    <n v="3.1298558482166516"/>
    <x v="3"/>
    <s v="2023-01-09"/>
    <x v="5"/>
    <x v="3"/>
    <x v="0"/>
    <s v="Senior"/>
    <s v="Profit"/>
  </r>
  <r>
    <n v="1935"/>
    <s v="Priya"/>
    <n v="21"/>
    <s v="Female"/>
    <x v="5"/>
    <x v="4"/>
    <n v="4452.42"/>
    <n v="1548.42"/>
    <n v="6233.86"/>
    <n v="4685.4399999999996"/>
    <n v="3.0259490319164049"/>
    <x v="2"/>
    <s v="2023-12-05"/>
    <x v="6"/>
    <x v="4"/>
    <x v="0"/>
    <s v="Young"/>
    <s v="Profit"/>
  </r>
  <r>
    <n v="751"/>
    <s v="Amit"/>
    <n v="39"/>
    <s v="Female"/>
    <x v="0"/>
    <x v="2"/>
    <n v="3995.1"/>
    <n v="1454.76"/>
    <n v="6233.37"/>
    <n v="4778.6099999999997"/>
    <n v="3.2848098655448319"/>
    <x v="1"/>
    <s v="2023-04-25"/>
    <x v="9"/>
    <x v="2"/>
    <x v="0"/>
    <s v="Adult"/>
    <s v="Profit"/>
  </r>
  <r>
    <n v="6638"/>
    <s v="Rahul"/>
    <n v="29"/>
    <s v="Male"/>
    <x v="2"/>
    <x v="0"/>
    <n v="3940.73"/>
    <n v="1919.52"/>
    <n v="6232.91"/>
    <n v="4313.3900000000003"/>
    <n v="2.2471190714345255"/>
    <x v="3"/>
    <s v="2023-04-04"/>
    <x v="9"/>
    <x v="4"/>
    <x v="1"/>
    <s v="Adult"/>
    <s v="Profit"/>
  </r>
  <r>
    <n v="1968"/>
    <s v="Priya"/>
    <n v="45"/>
    <s v="Female"/>
    <x v="4"/>
    <x v="2"/>
    <n v="4854.38"/>
    <n v="148.65"/>
    <n v="6232.27"/>
    <n v="6083.62"/>
    <n v="40.92579885637403"/>
    <x v="4"/>
    <s v="2023-12-04"/>
    <x v="6"/>
    <x v="1"/>
    <x v="0"/>
    <s v="Senior"/>
    <s v="Profit"/>
  </r>
  <r>
    <n v="8907"/>
    <s v="Sneha"/>
    <n v="44"/>
    <s v="Female"/>
    <x v="0"/>
    <x v="1"/>
    <n v="3660.59"/>
    <n v="551.99"/>
    <n v="6231.25"/>
    <n v="5679.26"/>
    <n v="10.28870088226236"/>
    <x v="0"/>
    <s v="2023-09-25"/>
    <x v="1"/>
    <x v="3"/>
    <x v="0"/>
    <s v="Senior"/>
    <s v="Profit"/>
  </r>
  <r>
    <n v="4987"/>
    <s v="Priya"/>
    <n v="56"/>
    <s v="Female"/>
    <x v="7"/>
    <x v="0"/>
    <n v="4466.3900000000003"/>
    <n v="1479.14"/>
    <n v="6231.22"/>
    <n v="4752.08"/>
    <n v="3.212731722487391"/>
    <x v="4"/>
    <s v="2023-02-28"/>
    <x v="2"/>
    <x v="4"/>
    <x v="0"/>
    <s v="Senior"/>
    <s v="Profit"/>
  </r>
  <r>
    <n v="4867"/>
    <s v="Pooja"/>
    <n v="39"/>
    <s v="Male"/>
    <x v="2"/>
    <x v="0"/>
    <n v="4430.33"/>
    <n v="1866.59"/>
    <n v="6228"/>
    <n v="4361.41"/>
    <n v="2.3365656089446531"/>
    <x v="1"/>
    <s v="2023-05-25"/>
    <x v="0"/>
    <x v="2"/>
    <x v="0"/>
    <s v="Adult"/>
    <s v="Profit"/>
  </r>
  <r>
    <n v="8350"/>
    <s v="Raj"/>
    <n v="22"/>
    <s v="Female"/>
    <x v="3"/>
    <x v="2"/>
    <n v="4795.7299999999996"/>
    <n v="989.68"/>
    <n v="6226.37"/>
    <n v="5236.6899999999996"/>
    <n v="5.2912961765419126"/>
    <x v="3"/>
    <s v="2023-10-26"/>
    <x v="10"/>
    <x v="4"/>
    <x v="1"/>
    <s v="Young"/>
    <s v="Profit"/>
  </r>
  <r>
    <n v="5853"/>
    <s v="Raj"/>
    <n v="28"/>
    <s v="Female"/>
    <x v="5"/>
    <x v="4"/>
    <n v="4816.5600000000004"/>
    <n v="1614.71"/>
    <n v="6225.51"/>
    <n v="4610.8"/>
    <n v="2.8554972719559548"/>
    <x v="3"/>
    <s v="2023-03-17"/>
    <x v="11"/>
    <x v="2"/>
    <x v="0"/>
    <s v="Adult"/>
    <s v="Profit"/>
  </r>
  <r>
    <n v="6597"/>
    <s v="Raj"/>
    <n v="55"/>
    <s v="Male"/>
    <x v="3"/>
    <x v="1"/>
    <n v="3997.18"/>
    <n v="1236.3399999999999"/>
    <n v="6225.28"/>
    <n v="4988.9399999999996"/>
    <n v="4.035249203293592"/>
    <x v="0"/>
    <s v="2023-07-12"/>
    <x v="7"/>
    <x v="3"/>
    <x v="1"/>
    <s v="Senior"/>
    <s v="Profit"/>
  </r>
  <r>
    <n v="4434"/>
    <s v="Pooja"/>
    <n v="57"/>
    <s v="Male"/>
    <x v="4"/>
    <x v="4"/>
    <n v="4792.2"/>
    <n v="388.4"/>
    <n v="6224.6"/>
    <n v="5836.2"/>
    <n v="15.02626158599382"/>
    <x v="1"/>
    <s v="2023-04-26"/>
    <x v="9"/>
    <x v="4"/>
    <x v="1"/>
    <s v="Senior"/>
    <s v="Profit"/>
  </r>
  <r>
    <n v="7226"/>
    <s v="Sneha"/>
    <n v="20"/>
    <s v="Female"/>
    <x v="3"/>
    <x v="4"/>
    <n v="4596.6000000000004"/>
    <n v="265.38"/>
    <n v="6224.12"/>
    <n v="5958.74"/>
    <n v="22.453613686035119"/>
    <x v="2"/>
    <s v="2023-09-10"/>
    <x v="1"/>
    <x v="4"/>
    <x v="0"/>
    <s v="Young"/>
    <s v="Profit"/>
  </r>
  <r>
    <n v="6506"/>
    <s v="Neha"/>
    <n v="38"/>
    <s v="Female"/>
    <x v="5"/>
    <x v="2"/>
    <n v="4521.17"/>
    <n v="658.33"/>
    <n v="6223.33"/>
    <n v="5565"/>
    <n v="8.4532073580119391"/>
    <x v="2"/>
    <s v="2023-08-23"/>
    <x v="4"/>
    <x v="4"/>
    <x v="0"/>
    <s v="Adult"/>
    <s v="Profit"/>
  </r>
  <r>
    <n v="1030"/>
    <s v="Simran"/>
    <n v="24"/>
    <s v="Female"/>
    <x v="0"/>
    <x v="3"/>
    <n v="4200.01"/>
    <n v="287.92"/>
    <n v="6223.23"/>
    <n v="5935.31"/>
    <n v="20.61444151153098"/>
    <x v="4"/>
    <s v="2023-12-20"/>
    <x v="6"/>
    <x v="4"/>
    <x v="1"/>
    <s v="Young"/>
    <s v="Profit"/>
  </r>
  <r>
    <n v="9614"/>
    <s v="Simran"/>
    <n v="24"/>
    <s v="Male"/>
    <x v="4"/>
    <x v="4"/>
    <n v="4250.8"/>
    <n v="1307.8800000000001"/>
    <n v="6221.17"/>
    <n v="4913.29"/>
    <n v="3.7566825702663849"/>
    <x v="1"/>
    <s v="2023-10-24"/>
    <x v="10"/>
    <x v="2"/>
    <x v="0"/>
    <s v="Young"/>
    <s v="Profit"/>
  </r>
  <r>
    <n v="960"/>
    <s v="Sneha"/>
    <n v="52"/>
    <s v="Female"/>
    <x v="4"/>
    <x v="1"/>
    <n v="4767.08"/>
    <n v="1241.57"/>
    <n v="6220.74"/>
    <n v="4979.17"/>
    <n v="4.010382016318049"/>
    <x v="4"/>
    <s v="2023-07-27"/>
    <x v="7"/>
    <x v="1"/>
    <x v="0"/>
    <s v="Senior"/>
    <s v="Profit"/>
  </r>
  <r>
    <n v="4832"/>
    <s v="Rahul"/>
    <n v="28"/>
    <s v="Male"/>
    <x v="4"/>
    <x v="2"/>
    <n v="4395.3500000000004"/>
    <n v="530.6"/>
    <n v="6220.27"/>
    <n v="5689.67"/>
    <n v="10.723087071240105"/>
    <x v="0"/>
    <s v="2023-09-04"/>
    <x v="1"/>
    <x v="4"/>
    <x v="0"/>
    <s v="Adult"/>
    <s v="Profit"/>
  </r>
  <r>
    <n v="6691"/>
    <s v="Arjun"/>
    <n v="58"/>
    <s v="Male"/>
    <x v="3"/>
    <x v="3"/>
    <n v="3525.85"/>
    <n v="379.69"/>
    <n v="6219.68"/>
    <n v="5839.99"/>
    <n v="15.380942347704705"/>
    <x v="0"/>
    <s v="2023-10-26"/>
    <x v="10"/>
    <x v="3"/>
    <x v="1"/>
    <s v="Senior"/>
    <s v="Profit"/>
  </r>
  <r>
    <n v="5804"/>
    <s v="Rahul"/>
    <n v="25"/>
    <s v="Female"/>
    <x v="2"/>
    <x v="3"/>
    <n v="4522.1000000000004"/>
    <n v="1769.16"/>
    <n v="6219.35"/>
    <n v="4450.1899999999996"/>
    <n v="2.5154253996246805"/>
    <x v="2"/>
    <s v="2023-10-23"/>
    <x v="10"/>
    <x v="3"/>
    <x v="0"/>
    <s v="Young"/>
    <s v="Profit"/>
  </r>
  <r>
    <n v="4653"/>
    <s v="Neha"/>
    <n v="38"/>
    <s v="Female"/>
    <x v="6"/>
    <x v="2"/>
    <n v="4012.27"/>
    <n v="582.1"/>
    <n v="6218.73"/>
    <n v="5636.63"/>
    <n v="9.6832674798144645"/>
    <x v="0"/>
    <s v="2023-08-10"/>
    <x v="4"/>
    <x v="2"/>
    <x v="1"/>
    <s v="Adult"/>
    <s v="Profit"/>
  </r>
  <r>
    <n v="5780"/>
    <s v="Raj"/>
    <n v="47"/>
    <s v="Male"/>
    <x v="4"/>
    <x v="0"/>
    <n v="4335.49"/>
    <n v="66.08"/>
    <n v="6218.44"/>
    <n v="6152.36"/>
    <n v="93.104721549636807"/>
    <x v="4"/>
    <s v="2023-02-01"/>
    <x v="2"/>
    <x v="2"/>
    <x v="0"/>
    <s v="Senior"/>
    <s v="Profit"/>
  </r>
  <r>
    <n v="3347"/>
    <s v="Neha"/>
    <n v="55"/>
    <s v="Female"/>
    <x v="6"/>
    <x v="2"/>
    <n v="3453.98"/>
    <n v="742.97"/>
    <n v="6215.51"/>
    <n v="5472.54"/>
    <n v="7.3657617400433395"/>
    <x v="2"/>
    <s v="2023-07-17"/>
    <x v="7"/>
    <x v="2"/>
    <x v="0"/>
    <s v="Senior"/>
    <s v="Profit"/>
  </r>
  <r>
    <n v="4258"/>
    <s v="Arjun"/>
    <n v="22"/>
    <s v="Female"/>
    <x v="3"/>
    <x v="1"/>
    <n v="3955.22"/>
    <n v="1286.28"/>
    <n v="6215.38"/>
    <n v="4929.1000000000004"/>
    <n v="3.8320583387753837"/>
    <x v="1"/>
    <s v="2023-07-05"/>
    <x v="7"/>
    <x v="4"/>
    <x v="0"/>
    <s v="Young"/>
    <s v="Profit"/>
  </r>
  <r>
    <n v="5731"/>
    <s v="Pooja"/>
    <n v="38"/>
    <s v="Female"/>
    <x v="3"/>
    <x v="4"/>
    <n v="4477.7299999999996"/>
    <n v="989.81"/>
    <n v="6214.72"/>
    <n v="5224.91"/>
    <n v="5.2786999525161393"/>
    <x v="0"/>
    <s v="2023-02-02"/>
    <x v="2"/>
    <x v="2"/>
    <x v="1"/>
    <s v="Adult"/>
    <s v="Profit"/>
  </r>
  <r>
    <n v="8251"/>
    <s v="Simran"/>
    <n v="39"/>
    <s v="Female"/>
    <x v="6"/>
    <x v="1"/>
    <n v="4287.16"/>
    <n v="319.43"/>
    <n v="6213.47"/>
    <n v="5894.04"/>
    <n v="18.451742165732711"/>
    <x v="0"/>
    <s v="2023-08-21"/>
    <x v="4"/>
    <x v="0"/>
    <x v="1"/>
    <s v="Adult"/>
    <s v="Profit"/>
  </r>
  <r>
    <n v="6701"/>
    <s v="Arjun"/>
    <n v="59"/>
    <s v="Male"/>
    <x v="6"/>
    <x v="1"/>
    <n v="3626.33"/>
    <n v="1902.78"/>
    <n v="6213.37"/>
    <n v="4310.59"/>
    <n v="2.2654169163014117"/>
    <x v="1"/>
    <s v="2023-04-10"/>
    <x v="9"/>
    <x v="2"/>
    <x v="0"/>
    <s v="Senior"/>
    <s v="Profit"/>
  </r>
  <r>
    <n v="7179"/>
    <s v="Priya"/>
    <n v="55"/>
    <s v="Male"/>
    <x v="5"/>
    <x v="1"/>
    <n v="4907.95"/>
    <n v="152.86000000000001"/>
    <n v="6213.3"/>
    <n v="6060.44"/>
    <n v="39.646997252387798"/>
    <x v="2"/>
    <s v="2023-07-24"/>
    <x v="7"/>
    <x v="4"/>
    <x v="0"/>
    <s v="Senior"/>
    <s v="Profit"/>
  </r>
  <r>
    <n v="5253"/>
    <s v="Amit"/>
    <n v="54"/>
    <s v="Female"/>
    <x v="2"/>
    <x v="4"/>
    <n v="3697.07"/>
    <n v="1943.92"/>
    <n v="6212.84"/>
    <n v="4268.92"/>
    <n v="2.1960368739454297"/>
    <x v="3"/>
    <s v="2023-04-02"/>
    <x v="9"/>
    <x v="1"/>
    <x v="0"/>
    <s v="Senior"/>
    <s v="Profit"/>
  </r>
  <r>
    <n v="3063"/>
    <s v="Amit"/>
    <n v="24"/>
    <s v="Male"/>
    <x v="1"/>
    <x v="0"/>
    <n v="4071.38"/>
    <n v="742.96"/>
    <n v="6211.74"/>
    <n v="5468.78"/>
    <n v="7.3608000430709586"/>
    <x v="4"/>
    <s v="2023-12-29"/>
    <x v="6"/>
    <x v="0"/>
    <x v="0"/>
    <s v="Young"/>
    <s v="Profit"/>
  </r>
  <r>
    <n v="8500"/>
    <s v="Raj"/>
    <n v="37"/>
    <s v="Male"/>
    <x v="6"/>
    <x v="0"/>
    <n v="3770.49"/>
    <n v="1334.1"/>
    <n v="6210.65"/>
    <n v="4876.55"/>
    <n v="3.6553106963495994"/>
    <x v="3"/>
    <s v="2023-03-06"/>
    <x v="11"/>
    <x v="0"/>
    <x v="0"/>
    <s v="Adult"/>
    <s v="Profit"/>
  </r>
  <r>
    <n v="2129"/>
    <s v="Simran"/>
    <n v="29"/>
    <s v="Male"/>
    <x v="7"/>
    <x v="0"/>
    <n v="3870.13"/>
    <n v="1892.16"/>
    <n v="6210.63"/>
    <n v="4318.47"/>
    <n v="2.2822964231354641"/>
    <x v="2"/>
    <s v="2023-10-17"/>
    <x v="10"/>
    <x v="3"/>
    <x v="1"/>
    <s v="Adult"/>
    <s v="Profit"/>
  </r>
  <r>
    <n v="6536"/>
    <s v="Arjun"/>
    <n v="40"/>
    <s v="Male"/>
    <x v="1"/>
    <x v="1"/>
    <n v="4137.51"/>
    <n v="556.23"/>
    <n v="6210.55"/>
    <n v="5654.32"/>
    <n v="10.165435161713679"/>
    <x v="3"/>
    <s v="2023-11-12"/>
    <x v="8"/>
    <x v="1"/>
    <x v="1"/>
    <s v="Adult"/>
    <s v="Profit"/>
  </r>
  <r>
    <n v="3664"/>
    <s v="Neha"/>
    <n v="53"/>
    <s v="Female"/>
    <x v="1"/>
    <x v="0"/>
    <n v="4607.4799999999996"/>
    <n v="793.71"/>
    <n v="6210.18"/>
    <n v="5416.47"/>
    <n v="6.8242431114638844"/>
    <x v="2"/>
    <s v="2023-06-25"/>
    <x v="3"/>
    <x v="1"/>
    <x v="0"/>
    <s v="Senior"/>
    <s v="Profit"/>
  </r>
  <r>
    <n v="6011"/>
    <s v="Sneha"/>
    <n v="22"/>
    <s v="Female"/>
    <x v="3"/>
    <x v="4"/>
    <n v="4825.18"/>
    <n v="1956.2"/>
    <n v="6209.79"/>
    <n v="4253.59"/>
    <n v="2.1744146815254064"/>
    <x v="0"/>
    <s v="2023-06-24"/>
    <x v="3"/>
    <x v="0"/>
    <x v="0"/>
    <s v="Young"/>
    <s v="Profit"/>
  </r>
  <r>
    <n v="2715"/>
    <s v="Pooja"/>
    <n v="55"/>
    <s v="Male"/>
    <x v="1"/>
    <x v="3"/>
    <n v="3931.05"/>
    <n v="1739.66"/>
    <n v="6208.82"/>
    <n v="4469.16"/>
    <n v="2.5689847441454075"/>
    <x v="2"/>
    <s v="2023-07-17"/>
    <x v="7"/>
    <x v="3"/>
    <x v="1"/>
    <s v="Senior"/>
    <s v="Profit"/>
  </r>
  <r>
    <n v="8059"/>
    <s v="Karan"/>
    <n v="43"/>
    <s v="Male"/>
    <x v="6"/>
    <x v="1"/>
    <n v="4185.38"/>
    <n v="945.01"/>
    <n v="6207.82"/>
    <n v="5262.81"/>
    <n v="5.5690521793420178"/>
    <x v="4"/>
    <s v="2023-12-01"/>
    <x v="6"/>
    <x v="3"/>
    <x v="1"/>
    <s v="Senior"/>
    <s v="Profit"/>
  </r>
  <r>
    <n v="6198"/>
    <s v="Simran"/>
    <n v="56"/>
    <s v="Male"/>
    <x v="4"/>
    <x v="4"/>
    <n v="3887.46"/>
    <n v="614.17999999999995"/>
    <n v="6206.89"/>
    <n v="5592.71"/>
    <n v="9.1059787033117328"/>
    <x v="0"/>
    <s v="2023-09-28"/>
    <x v="1"/>
    <x v="4"/>
    <x v="0"/>
    <s v="Senior"/>
    <s v="Profit"/>
  </r>
  <r>
    <n v="8422"/>
    <s v="Pooja"/>
    <n v="48"/>
    <s v="Male"/>
    <x v="6"/>
    <x v="3"/>
    <n v="3548.3"/>
    <n v="1122.72"/>
    <n v="6205.65"/>
    <n v="5082.93"/>
    <n v="4.52733539974348"/>
    <x v="0"/>
    <s v="2023-05-17"/>
    <x v="0"/>
    <x v="1"/>
    <x v="0"/>
    <s v="Senior"/>
    <s v="Profit"/>
  </r>
  <r>
    <n v="7239"/>
    <s v="Simran"/>
    <n v="29"/>
    <s v="Female"/>
    <x v="3"/>
    <x v="3"/>
    <n v="4034.83"/>
    <n v="220.9"/>
    <n v="6205.26"/>
    <n v="5984.36"/>
    <n v="27.090810321412402"/>
    <x v="0"/>
    <s v="2023-09-10"/>
    <x v="1"/>
    <x v="1"/>
    <x v="0"/>
    <s v="Adult"/>
    <s v="Profit"/>
  </r>
  <r>
    <n v="965"/>
    <s v="Amit"/>
    <n v="30"/>
    <s v="Male"/>
    <x v="7"/>
    <x v="1"/>
    <n v="3707.52"/>
    <n v="51.81"/>
    <n v="6202.99"/>
    <n v="6151.18"/>
    <n v="118.7257286238178"/>
    <x v="1"/>
    <s v="2023-06-16"/>
    <x v="3"/>
    <x v="2"/>
    <x v="1"/>
    <s v="Adult"/>
    <s v="Profit"/>
  </r>
  <r>
    <n v="7536"/>
    <s v="Simran"/>
    <n v="30"/>
    <s v="Male"/>
    <x v="7"/>
    <x v="4"/>
    <n v="4719.67"/>
    <n v="1890.88"/>
    <n v="6202.48"/>
    <n v="4311.6000000000004"/>
    <n v="2.2802081570485702"/>
    <x v="3"/>
    <s v="2023-06-12"/>
    <x v="3"/>
    <x v="2"/>
    <x v="1"/>
    <s v="Adult"/>
    <s v="Profit"/>
  </r>
  <r>
    <n v="8722"/>
    <s v="Karan"/>
    <n v="48"/>
    <s v="Male"/>
    <x v="4"/>
    <x v="1"/>
    <n v="4485.6000000000004"/>
    <n v="313.22000000000003"/>
    <n v="6202.22"/>
    <n v="5889"/>
    <n v="18.801481386884618"/>
    <x v="2"/>
    <s v="2024-01-01"/>
    <x v="5"/>
    <x v="0"/>
    <x v="1"/>
    <s v="Senior"/>
    <s v="Profit"/>
  </r>
  <r>
    <n v="8223"/>
    <s v="Sneha"/>
    <n v="44"/>
    <s v="Female"/>
    <x v="6"/>
    <x v="0"/>
    <n v="4279.99"/>
    <n v="817.26"/>
    <n v="6201.14"/>
    <n v="5383.88"/>
    <n v="6.587719942246042"/>
    <x v="0"/>
    <s v="2023-10-14"/>
    <x v="10"/>
    <x v="1"/>
    <x v="1"/>
    <s v="Senior"/>
    <s v="Profit"/>
  </r>
  <r>
    <n v="4670"/>
    <s v="Amit"/>
    <n v="20"/>
    <s v="Male"/>
    <x v="6"/>
    <x v="3"/>
    <n v="4062.05"/>
    <n v="853.97"/>
    <n v="6199.01"/>
    <n v="5345.04"/>
    <n v="6.2590489127252713"/>
    <x v="2"/>
    <s v="2023-06-23"/>
    <x v="3"/>
    <x v="3"/>
    <x v="1"/>
    <s v="Young"/>
    <s v="Profit"/>
  </r>
  <r>
    <n v="9452"/>
    <s v="Arjun"/>
    <n v="22"/>
    <s v="Male"/>
    <x v="4"/>
    <x v="2"/>
    <n v="4478.13"/>
    <n v="463.82"/>
    <n v="6198.67"/>
    <n v="5734.85"/>
    <n v="12.364387046699152"/>
    <x v="3"/>
    <s v="2023-12-11"/>
    <x v="6"/>
    <x v="1"/>
    <x v="0"/>
    <s v="Young"/>
    <s v="Profit"/>
  </r>
  <r>
    <n v="9870"/>
    <s v="Amit"/>
    <n v="40"/>
    <s v="Male"/>
    <x v="3"/>
    <x v="1"/>
    <n v="4417.13"/>
    <n v="176.91"/>
    <n v="6198.59"/>
    <n v="6021.68"/>
    <n v="34.038098468147645"/>
    <x v="0"/>
    <s v="2023-10-28"/>
    <x v="10"/>
    <x v="4"/>
    <x v="1"/>
    <s v="Adult"/>
    <s v="Profit"/>
  </r>
  <r>
    <n v="1627"/>
    <s v="Sneha"/>
    <n v="31"/>
    <s v="Male"/>
    <x v="4"/>
    <x v="1"/>
    <n v="3957.68"/>
    <n v="969.95"/>
    <n v="6195.62"/>
    <n v="5225.67"/>
    <n v="5.3875663694004841"/>
    <x v="1"/>
    <s v="2023-12-23"/>
    <x v="6"/>
    <x v="3"/>
    <x v="0"/>
    <s v="Adult"/>
    <s v="Profit"/>
  </r>
  <r>
    <n v="9372"/>
    <s v="Neha"/>
    <n v="31"/>
    <s v="Male"/>
    <x v="4"/>
    <x v="3"/>
    <n v="4367.09"/>
    <n v="1296.69"/>
    <n v="6195.3"/>
    <n v="4898.6099999999997"/>
    <n v="3.7777803484256065"/>
    <x v="2"/>
    <s v="2023-03-10"/>
    <x v="11"/>
    <x v="4"/>
    <x v="0"/>
    <s v="Adult"/>
    <s v="Profit"/>
  </r>
  <r>
    <n v="4919"/>
    <s v="Raj"/>
    <n v="29"/>
    <s v="Female"/>
    <x v="7"/>
    <x v="1"/>
    <n v="4432.4799999999996"/>
    <n v="1160.76"/>
    <n v="6195.09"/>
    <n v="5034.33"/>
    <n v="4.3370981081360487"/>
    <x v="2"/>
    <s v="2023-11-22"/>
    <x v="8"/>
    <x v="2"/>
    <x v="0"/>
    <s v="Adult"/>
    <s v="Profit"/>
  </r>
  <r>
    <n v="5449"/>
    <s v="Amit"/>
    <n v="27"/>
    <s v="Female"/>
    <x v="0"/>
    <x v="3"/>
    <n v="3949.79"/>
    <n v="1159.9000000000001"/>
    <n v="6194.88"/>
    <n v="5034.9799999999996"/>
    <n v="4.3408742132942484"/>
    <x v="1"/>
    <s v="2023-04-29"/>
    <x v="9"/>
    <x v="4"/>
    <x v="0"/>
    <s v="Adult"/>
    <s v="Profit"/>
  </r>
  <r>
    <n v="6058"/>
    <s v="Priya"/>
    <n v="21"/>
    <s v="Female"/>
    <x v="0"/>
    <x v="1"/>
    <n v="4400.3999999999996"/>
    <n v="1535.16"/>
    <n v="6194.64"/>
    <n v="4659.4799999999996"/>
    <n v="3.0351754865942309"/>
    <x v="2"/>
    <s v="2023-10-09"/>
    <x v="10"/>
    <x v="4"/>
    <x v="0"/>
    <s v="Young"/>
    <s v="Profit"/>
  </r>
  <r>
    <n v="7220"/>
    <s v="Priya"/>
    <n v="25"/>
    <s v="Male"/>
    <x v="0"/>
    <x v="4"/>
    <n v="4188.3100000000004"/>
    <n v="255.88"/>
    <n v="6193.99"/>
    <n v="5938.11"/>
    <n v="23.206620290761293"/>
    <x v="4"/>
    <s v="2023-10-21"/>
    <x v="10"/>
    <x v="2"/>
    <x v="1"/>
    <s v="Young"/>
    <s v="Profit"/>
  </r>
  <r>
    <n v="6746"/>
    <s v="Priya"/>
    <n v="34"/>
    <s v="Female"/>
    <x v="1"/>
    <x v="3"/>
    <n v="4482.6099999999997"/>
    <n v="1055.25"/>
    <n v="6193.01"/>
    <n v="5137.76"/>
    <n v="4.8687609571191661"/>
    <x v="2"/>
    <s v="2023-01-22"/>
    <x v="5"/>
    <x v="4"/>
    <x v="0"/>
    <s v="Adult"/>
    <s v="Profit"/>
  </r>
  <r>
    <n v="1917"/>
    <s v="Arjun"/>
    <n v="37"/>
    <s v="Male"/>
    <x v="2"/>
    <x v="1"/>
    <n v="4755.62"/>
    <n v="634.12"/>
    <n v="6192.69"/>
    <n v="5558.57"/>
    <n v="8.7658014255976777"/>
    <x v="1"/>
    <s v="2023-07-14"/>
    <x v="7"/>
    <x v="2"/>
    <x v="1"/>
    <s v="Adult"/>
    <s v="Profit"/>
  </r>
  <r>
    <n v="2947"/>
    <s v="Karan"/>
    <n v="19"/>
    <s v="Male"/>
    <x v="5"/>
    <x v="2"/>
    <n v="3739.41"/>
    <n v="235.05"/>
    <n v="6192.17"/>
    <n v="5957.12"/>
    <n v="25.344054456498615"/>
    <x v="1"/>
    <s v="2023-02-21"/>
    <x v="2"/>
    <x v="3"/>
    <x v="0"/>
    <s v="Young"/>
    <s v="Profit"/>
  </r>
  <r>
    <n v="7997"/>
    <s v="Amit"/>
    <n v="53"/>
    <s v="Female"/>
    <x v="4"/>
    <x v="0"/>
    <n v="3977.49"/>
    <n v="486.1"/>
    <n v="6191.95"/>
    <n v="5705.85"/>
    <n v="11.738016868957004"/>
    <x v="0"/>
    <s v="2023-01-30"/>
    <x v="5"/>
    <x v="2"/>
    <x v="0"/>
    <s v="Senior"/>
    <s v="Profit"/>
  </r>
  <r>
    <n v="7378"/>
    <s v="Sneha"/>
    <n v="39"/>
    <s v="Male"/>
    <x v="4"/>
    <x v="1"/>
    <n v="3457.46"/>
    <n v="1673.56"/>
    <n v="6190.93"/>
    <n v="4517.37"/>
    <n v="2.6992578694519467"/>
    <x v="0"/>
    <s v="2023-05-16"/>
    <x v="0"/>
    <x v="0"/>
    <x v="0"/>
    <s v="Adult"/>
    <s v="Profit"/>
  </r>
  <r>
    <n v="3000"/>
    <s v="Raj"/>
    <n v="28"/>
    <s v="Male"/>
    <x v="6"/>
    <x v="0"/>
    <n v="4880.7700000000004"/>
    <n v="1491.96"/>
    <n v="6190.8"/>
    <n v="4698.84"/>
    <n v="3.1494410037802623"/>
    <x v="2"/>
    <s v="2023-01-21"/>
    <x v="5"/>
    <x v="1"/>
    <x v="0"/>
    <s v="Adult"/>
    <s v="Profit"/>
  </r>
  <r>
    <n v="178"/>
    <s v="Rahul"/>
    <n v="47"/>
    <s v="Female"/>
    <x v="5"/>
    <x v="2"/>
    <n v="3558.72"/>
    <n v="518.91999999999996"/>
    <n v="6186.98"/>
    <n v="5668.06"/>
    <n v="10.922801202497496"/>
    <x v="3"/>
    <s v="2023-03-29"/>
    <x v="11"/>
    <x v="1"/>
    <x v="0"/>
    <s v="Senior"/>
    <s v="Profit"/>
  </r>
  <r>
    <n v="8900"/>
    <s v="Amit"/>
    <n v="27"/>
    <s v="Male"/>
    <x v="5"/>
    <x v="1"/>
    <n v="3738.75"/>
    <n v="1991.32"/>
    <n v="6185.64"/>
    <n v="4194.32"/>
    <n v="2.1063013478496675"/>
    <x v="2"/>
    <s v="2023-02-10"/>
    <x v="2"/>
    <x v="0"/>
    <x v="1"/>
    <s v="Adult"/>
    <s v="Profit"/>
  </r>
  <r>
    <n v="2776"/>
    <s v="Priya"/>
    <n v="23"/>
    <s v="Female"/>
    <x v="0"/>
    <x v="3"/>
    <n v="4107.9399999999996"/>
    <n v="1341.2"/>
    <n v="6180.24"/>
    <n v="4839.04"/>
    <n v="3.6079928422308378"/>
    <x v="1"/>
    <s v="2023-04-26"/>
    <x v="9"/>
    <x v="0"/>
    <x v="1"/>
    <s v="Young"/>
    <s v="Profit"/>
  </r>
  <r>
    <n v="2265"/>
    <s v="Simran"/>
    <n v="51"/>
    <s v="Female"/>
    <x v="5"/>
    <x v="3"/>
    <n v="4597.78"/>
    <n v="1546.19"/>
    <n v="6180.04"/>
    <n v="4633.8500000000004"/>
    <n v="2.9969473350623148"/>
    <x v="4"/>
    <s v="2023-06-29"/>
    <x v="3"/>
    <x v="3"/>
    <x v="0"/>
    <s v="Senior"/>
    <s v="Profit"/>
  </r>
  <r>
    <n v="3777"/>
    <s v="Simran"/>
    <n v="52"/>
    <s v="Male"/>
    <x v="7"/>
    <x v="2"/>
    <n v="4168.3599999999997"/>
    <n v="1057.0899999999999"/>
    <n v="6179.03"/>
    <n v="5121.9399999999996"/>
    <n v="4.8453206444105987"/>
    <x v="2"/>
    <s v="2023-09-04"/>
    <x v="1"/>
    <x v="4"/>
    <x v="1"/>
    <s v="Senior"/>
    <s v="Profit"/>
  </r>
  <r>
    <n v="2180"/>
    <s v="Raj"/>
    <n v="22"/>
    <s v="Male"/>
    <x v="3"/>
    <x v="0"/>
    <n v="3668.99"/>
    <n v="1086.27"/>
    <n v="6173.69"/>
    <n v="5087.42"/>
    <n v="4.6833844256032116"/>
    <x v="2"/>
    <s v="2023-06-28"/>
    <x v="3"/>
    <x v="1"/>
    <x v="1"/>
    <s v="Young"/>
    <s v="Profit"/>
  </r>
  <r>
    <n v="1583"/>
    <s v="Sneha"/>
    <n v="40"/>
    <s v="Male"/>
    <x v="2"/>
    <x v="1"/>
    <n v="4228.5200000000004"/>
    <n v="795.18"/>
    <n v="6172.51"/>
    <n v="5377.33"/>
    <n v="6.7624059961266632"/>
    <x v="3"/>
    <s v="2023-07-22"/>
    <x v="7"/>
    <x v="3"/>
    <x v="1"/>
    <s v="Adult"/>
    <s v="Profit"/>
  </r>
  <r>
    <n v="4416"/>
    <s v="Neha"/>
    <n v="32"/>
    <s v="Female"/>
    <x v="3"/>
    <x v="2"/>
    <n v="3978.71"/>
    <n v="50.08"/>
    <n v="6171.68"/>
    <n v="6121.6"/>
    <n v="122.23642172523962"/>
    <x v="0"/>
    <s v="2023-04-05"/>
    <x v="9"/>
    <x v="2"/>
    <x v="1"/>
    <s v="Adult"/>
    <s v="Profit"/>
  </r>
  <r>
    <n v="7696"/>
    <s v="Simran"/>
    <n v="51"/>
    <s v="Female"/>
    <x v="4"/>
    <x v="2"/>
    <n v="4421.54"/>
    <n v="1293.4100000000001"/>
    <n v="6169.09"/>
    <n v="4875.68"/>
    <n v="3.7696322125234842"/>
    <x v="4"/>
    <s v="2023-07-27"/>
    <x v="7"/>
    <x v="4"/>
    <x v="0"/>
    <s v="Senior"/>
    <s v="Profit"/>
  </r>
  <r>
    <n v="8316"/>
    <s v="Arjun"/>
    <n v="58"/>
    <s v="Female"/>
    <x v="3"/>
    <x v="2"/>
    <n v="4395.07"/>
    <n v="1991.21"/>
    <n v="6166.99"/>
    <n v="4175.78"/>
    <n v="2.0971067843170732"/>
    <x v="0"/>
    <s v="2023-07-19"/>
    <x v="7"/>
    <x v="0"/>
    <x v="1"/>
    <s v="Senior"/>
    <s v="Profit"/>
  </r>
  <r>
    <n v="1897"/>
    <s v="Rahul"/>
    <n v="47"/>
    <s v="Male"/>
    <x v="7"/>
    <x v="0"/>
    <n v="4092.32"/>
    <n v="1481.18"/>
    <n v="6166.53"/>
    <n v="4685.3500000000004"/>
    <n v="3.163254972386881"/>
    <x v="1"/>
    <s v="2023-05-31"/>
    <x v="0"/>
    <x v="2"/>
    <x v="0"/>
    <s v="Senior"/>
    <s v="Profit"/>
  </r>
  <r>
    <n v="6909"/>
    <s v="Arjun"/>
    <n v="49"/>
    <s v="Female"/>
    <x v="2"/>
    <x v="2"/>
    <n v="4627.63"/>
    <n v="1595.14"/>
    <n v="6161.38"/>
    <n v="4566.24"/>
    <n v="2.8625951327156236"/>
    <x v="4"/>
    <s v="2023-07-14"/>
    <x v="7"/>
    <x v="4"/>
    <x v="1"/>
    <s v="Senior"/>
    <s v="Profit"/>
  </r>
  <r>
    <n v="1758"/>
    <s v="Sneha"/>
    <n v="18"/>
    <s v="Female"/>
    <x v="1"/>
    <x v="4"/>
    <n v="4684.08"/>
    <n v="615.72"/>
    <n v="6158.37"/>
    <n v="5542.65"/>
    <n v="9.001900214383161"/>
    <x v="4"/>
    <s v="2023-12-03"/>
    <x v="6"/>
    <x v="4"/>
    <x v="0"/>
    <s v="Young"/>
    <s v="Profit"/>
  </r>
  <r>
    <n v="1435"/>
    <s v="Amit"/>
    <n v="28"/>
    <s v="Male"/>
    <x v="3"/>
    <x v="1"/>
    <n v="4672.41"/>
    <n v="1426.77"/>
    <n v="6157.93"/>
    <n v="4731.16"/>
    <n v="3.3159934677628491"/>
    <x v="0"/>
    <s v="2023-12-07"/>
    <x v="6"/>
    <x v="0"/>
    <x v="0"/>
    <s v="Adult"/>
    <s v="Profit"/>
  </r>
  <r>
    <n v="5958"/>
    <s v="Simran"/>
    <n v="22"/>
    <s v="Male"/>
    <x v="7"/>
    <x v="2"/>
    <n v="4062.24"/>
    <n v="1865.11"/>
    <n v="6157.15"/>
    <n v="4292.04"/>
    <n v="2.3012262011355902"/>
    <x v="4"/>
    <s v="2023-09-20"/>
    <x v="1"/>
    <x v="4"/>
    <x v="1"/>
    <s v="Young"/>
    <s v="Profit"/>
  </r>
  <r>
    <n v="8389"/>
    <s v="Sneha"/>
    <n v="35"/>
    <s v="Male"/>
    <x v="5"/>
    <x v="3"/>
    <n v="4179.37"/>
    <n v="183.71"/>
    <n v="6155.47"/>
    <n v="5971.76"/>
    <n v="32.506450383757006"/>
    <x v="3"/>
    <s v="2023-06-25"/>
    <x v="3"/>
    <x v="0"/>
    <x v="1"/>
    <s v="Adult"/>
    <s v="Profit"/>
  </r>
  <r>
    <n v="3570"/>
    <s v="Simran"/>
    <n v="32"/>
    <s v="Male"/>
    <x v="6"/>
    <x v="4"/>
    <n v="4700.59"/>
    <n v="1682.83"/>
    <n v="6155.18"/>
    <n v="4472.3500000000004"/>
    <n v="2.6576362437085153"/>
    <x v="4"/>
    <s v="2023-03-03"/>
    <x v="11"/>
    <x v="1"/>
    <x v="1"/>
    <s v="Adult"/>
    <s v="Profit"/>
  </r>
  <r>
    <n v="6767"/>
    <s v="Karan"/>
    <n v="50"/>
    <s v="Male"/>
    <x v="0"/>
    <x v="4"/>
    <n v="4345.5600000000004"/>
    <n v="66.2"/>
    <n v="6155.18"/>
    <n v="6088.98"/>
    <n v="91.978549848942592"/>
    <x v="4"/>
    <s v="2023-07-06"/>
    <x v="7"/>
    <x v="2"/>
    <x v="0"/>
    <s v="Senior"/>
    <s v="Profit"/>
  </r>
  <r>
    <n v="2850"/>
    <s v="Neha"/>
    <n v="44"/>
    <s v="Female"/>
    <x v="1"/>
    <x v="3"/>
    <n v="4394.7700000000004"/>
    <n v="460.77"/>
    <n v="6155.16"/>
    <n v="5694.39"/>
    <n v="12.358421772250798"/>
    <x v="1"/>
    <s v="2023-06-10"/>
    <x v="3"/>
    <x v="1"/>
    <x v="0"/>
    <s v="Senior"/>
    <s v="Profit"/>
  </r>
  <r>
    <n v="2637"/>
    <s v="Arjun"/>
    <n v="18"/>
    <s v="Female"/>
    <x v="0"/>
    <x v="4"/>
    <n v="4624.3900000000003"/>
    <n v="563.03"/>
    <n v="6154.97"/>
    <n v="5591.94"/>
    <n v="9.9318686393265008"/>
    <x v="2"/>
    <s v="2023-09-27"/>
    <x v="1"/>
    <x v="2"/>
    <x v="0"/>
    <s v="Young"/>
    <s v="Profit"/>
  </r>
  <r>
    <n v="9257"/>
    <s v="Rahul"/>
    <n v="39"/>
    <s v="Female"/>
    <x v="0"/>
    <x v="0"/>
    <n v="3726.42"/>
    <n v="1015.22"/>
    <n v="6154.2"/>
    <n v="5138.9799999999996"/>
    <n v="5.0619373140797066"/>
    <x v="1"/>
    <s v="2023-09-06"/>
    <x v="1"/>
    <x v="2"/>
    <x v="1"/>
    <s v="Adult"/>
    <s v="Profit"/>
  </r>
  <r>
    <n v="2911"/>
    <s v="Karan"/>
    <n v="59"/>
    <s v="Female"/>
    <x v="7"/>
    <x v="4"/>
    <n v="4212.57"/>
    <n v="1592.13"/>
    <n v="6153.54"/>
    <n v="4561.41"/>
    <n v="2.8649733376043409"/>
    <x v="2"/>
    <s v="2023-04-07"/>
    <x v="9"/>
    <x v="1"/>
    <x v="1"/>
    <s v="Senior"/>
    <s v="Profit"/>
  </r>
  <r>
    <n v="3587"/>
    <s v="Sneha"/>
    <n v="28"/>
    <s v="Female"/>
    <x v="6"/>
    <x v="1"/>
    <n v="4584.17"/>
    <n v="125.8"/>
    <n v="6152.85"/>
    <n v="6027.05"/>
    <n v="47.909777424483309"/>
    <x v="1"/>
    <s v="2023-03-25"/>
    <x v="11"/>
    <x v="3"/>
    <x v="0"/>
    <s v="Adult"/>
    <s v="Profit"/>
  </r>
  <r>
    <n v="3239"/>
    <s v="Amit"/>
    <n v="50"/>
    <s v="Male"/>
    <x v="2"/>
    <x v="1"/>
    <n v="3874.68"/>
    <n v="1693.82"/>
    <n v="6150.82"/>
    <n v="4457"/>
    <n v="2.6313303656823042"/>
    <x v="0"/>
    <s v="2023-04-22"/>
    <x v="9"/>
    <x v="3"/>
    <x v="1"/>
    <s v="Senior"/>
    <s v="Profit"/>
  </r>
  <r>
    <n v="2165"/>
    <s v="Arjun"/>
    <n v="18"/>
    <s v="Male"/>
    <x v="4"/>
    <x v="2"/>
    <n v="3933.6"/>
    <n v="964.28"/>
    <n v="6150.81"/>
    <n v="5186.53"/>
    <n v="5.3786555772182352"/>
    <x v="3"/>
    <s v="2023-07-05"/>
    <x v="7"/>
    <x v="2"/>
    <x v="0"/>
    <s v="Young"/>
    <s v="Profit"/>
  </r>
  <r>
    <n v="642"/>
    <s v="Priya"/>
    <n v="31"/>
    <s v="Male"/>
    <x v="4"/>
    <x v="3"/>
    <n v="4235.34"/>
    <n v="959.41"/>
    <n v="6148.04"/>
    <n v="5188.63"/>
    <n v="5.4081466734764074"/>
    <x v="1"/>
    <s v="2023-08-13"/>
    <x v="4"/>
    <x v="0"/>
    <x v="1"/>
    <s v="Adult"/>
    <s v="Profit"/>
  </r>
  <r>
    <n v="833"/>
    <s v="Pooja"/>
    <n v="21"/>
    <s v="Female"/>
    <x v="5"/>
    <x v="2"/>
    <n v="3768.95"/>
    <n v="1387.79"/>
    <n v="6147.79"/>
    <n v="4760"/>
    <n v="3.4299137477572255"/>
    <x v="3"/>
    <s v="2023-09-03"/>
    <x v="1"/>
    <x v="3"/>
    <x v="1"/>
    <s v="Young"/>
    <s v="Profit"/>
  </r>
  <r>
    <n v="1710"/>
    <s v="Sneha"/>
    <n v="56"/>
    <s v="Male"/>
    <x v="2"/>
    <x v="3"/>
    <n v="3813.09"/>
    <n v="219.74"/>
    <n v="6147.21"/>
    <n v="5927.47"/>
    <n v="26.974924911258761"/>
    <x v="3"/>
    <s v="2023-09-02"/>
    <x v="1"/>
    <x v="0"/>
    <x v="1"/>
    <s v="Senior"/>
    <s v="Profit"/>
  </r>
  <r>
    <n v="4411"/>
    <s v="Rahul"/>
    <n v="20"/>
    <s v="Female"/>
    <x v="7"/>
    <x v="1"/>
    <n v="4071.07"/>
    <n v="1141.3399999999999"/>
    <n v="6147.2"/>
    <n v="5005.8599999999997"/>
    <n v="4.3859498484237829"/>
    <x v="3"/>
    <s v="2023-01-22"/>
    <x v="5"/>
    <x v="1"/>
    <x v="0"/>
    <s v="Young"/>
    <s v="Profit"/>
  </r>
  <r>
    <n v="6543"/>
    <s v="Karan"/>
    <n v="25"/>
    <s v="Male"/>
    <x v="2"/>
    <x v="0"/>
    <n v="4991.68"/>
    <n v="910.69"/>
    <n v="6147.13"/>
    <n v="5236.4399999999996"/>
    <n v="5.7499698031163176"/>
    <x v="0"/>
    <s v="2023-08-04"/>
    <x v="4"/>
    <x v="3"/>
    <x v="0"/>
    <s v="Young"/>
    <s v="Profit"/>
  </r>
  <r>
    <n v="7349"/>
    <s v="Neha"/>
    <n v="31"/>
    <s v="Male"/>
    <x v="0"/>
    <x v="2"/>
    <n v="3883.68"/>
    <n v="1308.71"/>
    <n v="6146.88"/>
    <n v="4838.17"/>
    <n v="3.6969000007641113"/>
    <x v="4"/>
    <s v="2023-01-02"/>
    <x v="5"/>
    <x v="0"/>
    <x v="1"/>
    <s v="Adult"/>
    <s v="Profit"/>
  </r>
  <r>
    <n v="3951"/>
    <s v="Sneha"/>
    <n v="43"/>
    <s v="Female"/>
    <x v="5"/>
    <x v="1"/>
    <n v="3576.92"/>
    <n v="1971.77"/>
    <n v="6146.74"/>
    <n v="4174.97"/>
    <n v="2.117371701567627"/>
    <x v="3"/>
    <s v="2024-01-01"/>
    <x v="5"/>
    <x v="4"/>
    <x v="0"/>
    <s v="Senior"/>
    <s v="Profit"/>
  </r>
  <r>
    <n v="5331"/>
    <s v="Karan"/>
    <n v="60"/>
    <s v="Male"/>
    <x v="6"/>
    <x v="1"/>
    <n v="3575.32"/>
    <n v="82.71"/>
    <n v="6145.74"/>
    <n v="6063.03"/>
    <n v="73.304678998911868"/>
    <x v="1"/>
    <s v="2023-09-06"/>
    <x v="1"/>
    <x v="2"/>
    <x v="1"/>
    <s v="Senior"/>
    <s v="Profit"/>
  </r>
  <r>
    <n v="8273"/>
    <s v="Sneha"/>
    <n v="44"/>
    <s v="Male"/>
    <x v="1"/>
    <x v="3"/>
    <n v="3982.91"/>
    <n v="1024.8"/>
    <n v="6144.57"/>
    <n v="5119.7700000000004"/>
    <n v="4.9958723653395793"/>
    <x v="3"/>
    <s v="2023-11-01"/>
    <x v="8"/>
    <x v="1"/>
    <x v="0"/>
    <s v="Senior"/>
    <s v="Profit"/>
  </r>
  <r>
    <n v="2826"/>
    <s v="Sneha"/>
    <n v="54"/>
    <s v="Female"/>
    <x v="6"/>
    <x v="1"/>
    <n v="3951.35"/>
    <n v="964.54"/>
    <n v="6143.83"/>
    <n v="5179.29"/>
    <n v="5.3696995458975261"/>
    <x v="0"/>
    <s v="2023-06-13"/>
    <x v="3"/>
    <x v="3"/>
    <x v="0"/>
    <s v="Senior"/>
    <s v="Profit"/>
  </r>
  <r>
    <n v="9835"/>
    <s v="Rahul"/>
    <n v="51"/>
    <s v="Male"/>
    <x v="0"/>
    <x v="3"/>
    <n v="4772.7299999999996"/>
    <n v="63.1"/>
    <n v="6141.66"/>
    <n v="6078.56"/>
    <n v="96.332171156893821"/>
    <x v="1"/>
    <s v="2023-04-11"/>
    <x v="9"/>
    <x v="1"/>
    <x v="0"/>
    <s v="Senior"/>
    <s v="Profit"/>
  </r>
  <r>
    <n v="9384"/>
    <s v="Amit"/>
    <n v="21"/>
    <s v="Female"/>
    <x v="2"/>
    <x v="2"/>
    <n v="3939.43"/>
    <n v="655.74"/>
    <n v="6140.2"/>
    <n v="5484.46"/>
    <n v="8.3637722267972059"/>
    <x v="0"/>
    <s v="2023-05-08"/>
    <x v="0"/>
    <x v="3"/>
    <x v="1"/>
    <s v="Young"/>
    <s v="Profit"/>
  </r>
  <r>
    <n v="5568"/>
    <s v="Arjun"/>
    <n v="51"/>
    <s v="Male"/>
    <x v="1"/>
    <x v="4"/>
    <n v="4932.42"/>
    <n v="204.24"/>
    <n v="6139.94"/>
    <n v="5935.7"/>
    <n v="29.062377594986287"/>
    <x v="0"/>
    <s v="2023-04-05"/>
    <x v="9"/>
    <x v="4"/>
    <x v="1"/>
    <s v="Senior"/>
    <s v="Profit"/>
  </r>
  <r>
    <n v="255"/>
    <s v="Karan"/>
    <n v="43"/>
    <s v="Male"/>
    <x v="7"/>
    <x v="4"/>
    <n v="3691.02"/>
    <n v="84.82"/>
    <n v="6138.76"/>
    <n v="6053.94"/>
    <n v="71.373968403678376"/>
    <x v="3"/>
    <s v="2023-03-25"/>
    <x v="11"/>
    <x v="3"/>
    <x v="1"/>
    <s v="Senior"/>
    <s v="Profit"/>
  </r>
  <r>
    <n v="4913"/>
    <s v="Simran"/>
    <n v="40"/>
    <s v="Male"/>
    <x v="4"/>
    <x v="1"/>
    <n v="3587.65"/>
    <n v="102.98"/>
    <n v="6138.48"/>
    <n v="6035.5"/>
    <n v="58.608467663624005"/>
    <x v="2"/>
    <s v="2023-12-18"/>
    <x v="6"/>
    <x v="1"/>
    <x v="1"/>
    <s v="Adult"/>
    <s v="Profit"/>
  </r>
  <r>
    <n v="6964"/>
    <s v="Amit"/>
    <n v="48"/>
    <s v="Female"/>
    <x v="4"/>
    <x v="2"/>
    <n v="4902.03"/>
    <n v="234.59"/>
    <n v="6138"/>
    <n v="5903.41"/>
    <n v="25.16479815848928"/>
    <x v="1"/>
    <s v="2023-05-27"/>
    <x v="0"/>
    <x v="3"/>
    <x v="1"/>
    <s v="Senior"/>
    <s v="Profit"/>
  </r>
  <r>
    <n v="4682"/>
    <s v="Rahul"/>
    <n v="22"/>
    <s v="Male"/>
    <x v="2"/>
    <x v="2"/>
    <n v="4533.37"/>
    <n v="1243.19"/>
    <n v="6135.56"/>
    <n v="4892.37"/>
    <n v="3.9353357089423175"/>
    <x v="0"/>
    <s v="2023-05-19"/>
    <x v="0"/>
    <x v="0"/>
    <x v="0"/>
    <s v="Young"/>
    <s v="Profit"/>
  </r>
  <r>
    <n v="5608"/>
    <s v="Simran"/>
    <n v="45"/>
    <s v="Female"/>
    <x v="0"/>
    <x v="4"/>
    <n v="3715.75"/>
    <n v="801.57"/>
    <n v="6134.79"/>
    <n v="5333.22"/>
    <n v="6.6534675698940831"/>
    <x v="4"/>
    <s v="2023-10-05"/>
    <x v="10"/>
    <x v="0"/>
    <x v="1"/>
    <s v="Senior"/>
    <s v="Profit"/>
  </r>
  <r>
    <n v="9095"/>
    <s v="Priya"/>
    <n v="38"/>
    <s v="Female"/>
    <x v="3"/>
    <x v="0"/>
    <n v="4698.7"/>
    <n v="572.92999999999995"/>
    <n v="6133.95"/>
    <n v="5561.02"/>
    <n v="9.7062817447157617"/>
    <x v="3"/>
    <s v="2023-01-21"/>
    <x v="5"/>
    <x v="2"/>
    <x v="0"/>
    <s v="Adult"/>
    <s v="Profit"/>
  </r>
  <r>
    <n v="434"/>
    <s v="Amit"/>
    <n v="40"/>
    <s v="Male"/>
    <x v="5"/>
    <x v="1"/>
    <n v="3876.77"/>
    <n v="167.03"/>
    <n v="6130.95"/>
    <n v="5963.92"/>
    <n v="35.7056816140813"/>
    <x v="3"/>
    <s v="2023-03-11"/>
    <x v="11"/>
    <x v="3"/>
    <x v="1"/>
    <s v="Adult"/>
    <s v="Profit"/>
  </r>
  <r>
    <n v="3312"/>
    <s v="Amit"/>
    <n v="56"/>
    <s v="Female"/>
    <x v="1"/>
    <x v="0"/>
    <n v="4695.43"/>
    <n v="111.57"/>
    <n v="6130.57"/>
    <n v="6019"/>
    <n v="53.948193958949538"/>
    <x v="3"/>
    <s v="2023-01-24"/>
    <x v="5"/>
    <x v="4"/>
    <x v="0"/>
    <s v="Senior"/>
    <s v="Profit"/>
  </r>
  <r>
    <n v="7621"/>
    <s v="Rahul"/>
    <n v="33"/>
    <s v="Female"/>
    <x v="7"/>
    <x v="4"/>
    <n v="3701.06"/>
    <n v="76.37"/>
    <n v="6130.45"/>
    <n v="6054.08"/>
    <n v="79.273012963205446"/>
    <x v="1"/>
    <s v="2023-07-07"/>
    <x v="7"/>
    <x v="4"/>
    <x v="0"/>
    <s v="Adult"/>
    <s v="Profit"/>
  </r>
  <r>
    <n v="9872"/>
    <s v="Priya"/>
    <n v="57"/>
    <s v="Male"/>
    <x v="1"/>
    <x v="0"/>
    <n v="4258.66"/>
    <n v="873.53"/>
    <n v="6129.51"/>
    <n v="5255.98"/>
    <n v="6.0169427495335013"/>
    <x v="0"/>
    <s v="2023-10-18"/>
    <x v="10"/>
    <x v="1"/>
    <x v="1"/>
    <s v="Senior"/>
    <s v="Profit"/>
  </r>
  <r>
    <n v="1318"/>
    <s v="Arjun"/>
    <n v="31"/>
    <s v="Male"/>
    <x v="0"/>
    <x v="1"/>
    <n v="4071.46"/>
    <n v="1369.61"/>
    <n v="6128.66"/>
    <n v="4759.05"/>
    <n v="3.4747482860084262"/>
    <x v="2"/>
    <s v="2023-09-16"/>
    <x v="1"/>
    <x v="0"/>
    <x v="0"/>
    <s v="Adult"/>
    <s v="Profit"/>
  </r>
  <r>
    <n v="2260"/>
    <s v="Simran"/>
    <n v="40"/>
    <s v="Male"/>
    <x v="4"/>
    <x v="4"/>
    <n v="3715.95"/>
    <n v="272.48"/>
    <n v="6127.41"/>
    <n v="5854.93"/>
    <n v="21.487558719906048"/>
    <x v="0"/>
    <s v="2023-10-16"/>
    <x v="10"/>
    <x v="2"/>
    <x v="1"/>
    <s v="Adult"/>
    <s v="Profit"/>
  </r>
  <r>
    <n v="5284"/>
    <s v="Raj"/>
    <n v="39"/>
    <s v="Female"/>
    <x v="1"/>
    <x v="1"/>
    <n v="4653.76"/>
    <n v="1320.56"/>
    <n v="6126.11"/>
    <n v="4805.55"/>
    <n v="3.6390243533046589"/>
    <x v="1"/>
    <s v="2023-01-26"/>
    <x v="5"/>
    <x v="0"/>
    <x v="0"/>
    <s v="Adult"/>
    <s v="Profit"/>
  </r>
  <r>
    <n v="8884"/>
    <s v="Neha"/>
    <n v="50"/>
    <s v="Male"/>
    <x v="7"/>
    <x v="3"/>
    <n v="3981.97"/>
    <n v="1478.97"/>
    <n v="6125.06"/>
    <n v="4646.09"/>
    <n v="3.1414362698364404"/>
    <x v="4"/>
    <s v="2023-05-28"/>
    <x v="0"/>
    <x v="4"/>
    <x v="0"/>
    <s v="Senior"/>
    <s v="Profit"/>
  </r>
  <r>
    <n v="4355"/>
    <s v="Neha"/>
    <n v="20"/>
    <s v="Female"/>
    <x v="3"/>
    <x v="3"/>
    <n v="4431.93"/>
    <n v="924.74"/>
    <n v="6125.02"/>
    <n v="5200.28"/>
    <n v="5.6235049851850247"/>
    <x v="2"/>
    <s v="2023-06-06"/>
    <x v="3"/>
    <x v="0"/>
    <x v="0"/>
    <s v="Young"/>
    <s v="Profit"/>
  </r>
  <r>
    <n v="1851"/>
    <s v="Arjun"/>
    <n v="48"/>
    <s v="Female"/>
    <x v="7"/>
    <x v="0"/>
    <n v="4948.03"/>
    <n v="55.07"/>
    <n v="6124.58"/>
    <n v="6069.51"/>
    <n v="110.21445433085165"/>
    <x v="0"/>
    <s v="2023-07-17"/>
    <x v="7"/>
    <x v="4"/>
    <x v="0"/>
    <s v="Senior"/>
    <s v="Profit"/>
  </r>
  <r>
    <n v="5157"/>
    <s v="Amit"/>
    <n v="58"/>
    <s v="Female"/>
    <x v="1"/>
    <x v="3"/>
    <n v="3639.57"/>
    <n v="1994.87"/>
    <n v="6123.28"/>
    <n v="4128.41"/>
    <n v="2.069513301618652"/>
    <x v="4"/>
    <s v="2023-11-15"/>
    <x v="8"/>
    <x v="2"/>
    <x v="1"/>
    <s v="Senior"/>
    <s v="Profit"/>
  </r>
  <r>
    <n v="5220"/>
    <s v="Arjun"/>
    <n v="51"/>
    <s v="Female"/>
    <x v="3"/>
    <x v="4"/>
    <n v="3983.06"/>
    <n v="1579.71"/>
    <n v="6122.59"/>
    <n v="4542.88"/>
    <n v="2.8757683372264529"/>
    <x v="4"/>
    <s v="2023-08-27"/>
    <x v="4"/>
    <x v="3"/>
    <x v="0"/>
    <s v="Senior"/>
    <s v="Profit"/>
  </r>
  <r>
    <n v="5202"/>
    <s v="Amit"/>
    <n v="40"/>
    <s v="Female"/>
    <x v="1"/>
    <x v="4"/>
    <n v="4721.12"/>
    <n v="741.17"/>
    <n v="6122.37"/>
    <n v="5381.2"/>
    <n v="7.2604125909035719"/>
    <x v="3"/>
    <s v="2023-11-29"/>
    <x v="8"/>
    <x v="3"/>
    <x v="0"/>
    <s v="Adult"/>
    <s v="Profit"/>
  </r>
  <r>
    <n v="5758"/>
    <s v="Amit"/>
    <n v="57"/>
    <s v="Female"/>
    <x v="6"/>
    <x v="2"/>
    <n v="3655.81"/>
    <n v="811.16"/>
    <n v="6122.31"/>
    <n v="5311.15"/>
    <n v="6.5475985009122732"/>
    <x v="1"/>
    <s v="2023-05-05"/>
    <x v="0"/>
    <x v="0"/>
    <x v="1"/>
    <s v="Senior"/>
    <s v="Profit"/>
  </r>
  <r>
    <n v="9234"/>
    <s v="Amit"/>
    <n v="27"/>
    <s v="Female"/>
    <x v="2"/>
    <x v="1"/>
    <n v="3569.06"/>
    <n v="67.569999999999993"/>
    <n v="6121.5"/>
    <n v="6053.93"/>
    <n v="89.594938582211057"/>
    <x v="0"/>
    <s v="2023-06-11"/>
    <x v="3"/>
    <x v="3"/>
    <x v="1"/>
    <s v="Adult"/>
    <s v="Profit"/>
  </r>
  <r>
    <n v="6502"/>
    <s v="Neha"/>
    <n v="50"/>
    <s v="Male"/>
    <x v="6"/>
    <x v="0"/>
    <n v="4072.96"/>
    <n v="1863.04"/>
    <n v="6121.44"/>
    <n v="4258.3999999999996"/>
    <n v="2.2857265544486429"/>
    <x v="0"/>
    <s v="2023-11-08"/>
    <x v="8"/>
    <x v="2"/>
    <x v="1"/>
    <s v="Senior"/>
    <s v="Profit"/>
  </r>
  <r>
    <n v="7097"/>
    <s v="Raj"/>
    <n v="21"/>
    <s v="Male"/>
    <x v="3"/>
    <x v="2"/>
    <n v="4745.92"/>
    <n v="70.22"/>
    <n v="6119.34"/>
    <n v="6049.12"/>
    <n v="86.14525776132156"/>
    <x v="0"/>
    <s v="2023-03-02"/>
    <x v="11"/>
    <x v="4"/>
    <x v="0"/>
    <s v="Young"/>
    <s v="Profit"/>
  </r>
  <r>
    <n v="289"/>
    <s v="Priya"/>
    <n v="54"/>
    <s v="Female"/>
    <x v="0"/>
    <x v="0"/>
    <n v="4377.99"/>
    <n v="376.65"/>
    <n v="6118.16"/>
    <n v="5741.51"/>
    <n v="15.243621399176956"/>
    <x v="4"/>
    <s v="2023-01-21"/>
    <x v="5"/>
    <x v="4"/>
    <x v="1"/>
    <s v="Senior"/>
    <s v="Profit"/>
  </r>
  <r>
    <n v="9670"/>
    <s v="Rahul"/>
    <n v="48"/>
    <s v="Male"/>
    <x v="4"/>
    <x v="1"/>
    <n v="4648.8500000000004"/>
    <n v="250.29"/>
    <n v="6117.81"/>
    <n v="5867.52"/>
    <n v="23.442886251947744"/>
    <x v="0"/>
    <s v="2023-08-06"/>
    <x v="4"/>
    <x v="2"/>
    <x v="0"/>
    <s v="Senior"/>
    <s v="Profit"/>
  </r>
  <r>
    <n v="5043"/>
    <s v="Rahul"/>
    <n v="43"/>
    <s v="Male"/>
    <x v="4"/>
    <x v="0"/>
    <n v="4794.28"/>
    <n v="1069.67"/>
    <n v="6117.2"/>
    <n v="5047.53"/>
    <n v="4.7187730795478977"/>
    <x v="4"/>
    <s v="2023-09-01"/>
    <x v="1"/>
    <x v="3"/>
    <x v="0"/>
    <s v="Senior"/>
    <s v="Profit"/>
  </r>
  <r>
    <n v="1488"/>
    <s v="Amit"/>
    <n v="59"/>
    <s v="Female"/>
    <x v="3"/>
    <x v="0"/>
    <n v="4702.8599999999997"/>
    <n v="1523.59"/>
    <n v="6115.77"/>
    <n v="4592.18"/>
    <n v="3.0140523369147871"/>
    <x v="1"/>
    <s v="2023-11-19"/>
    <x v="8"/>
    <x v="4"/>
    <x v="0"/>
    <s v="Senior"/>
    <s v="Profit"/>
  </r>
  <r>
    <n v="2211"/>
    <s v="Neha"/>
    <n v="40"/>
    <s v="Male"/>
    <x v="4"/>
    <x v="0"/>
    <n v="3500.21"/>
    <n v="489.07"/>
    <n v="6115.1"/>
    <n v="5626.03"/>
    <n v="11.503527102459771"/>
    <x v="4"/>
    <s v="2023-09-03"/>
    <x v="1"/>
    <x v="4"/>
    <x v="0"/>
    <s v="Adult"/>
    <s v="Profit"/>
  </r>
  <r>
    <n v="2744"/>
    <s v="Arjun"/>
    <n v="43"/>
    <s v="Male"/>
    <x v="2"/>
    <x v="2"/>
    <n v="3443.36"/>
    <n v="1309.47"/>
    <n v="6113.94"/>
    <n v="4804.47"/>
    <n v="3.6690187633164566"/>
    <x v="0"/>
    <s v="2023-08-06"/>
    <x v="4"/>
    <x v="1"/>
    <x v="1"/>
    <s v="Senior"/>
    <s v="Profit"/>
  </r>
  <r>
    <n v="4804"/>
    <s v="Simran"/>
    <n v="43"/>
    <s v="Female"/>
    <x v="7"/>
    <x v="3"/>
    <n v="3623.85"/>
    <n v="1209.18"/>
    <n v="6113.93"/>
    <n v="4904.75"/>
    <n v="4.0562612679667209"/>
    <x v="0"/>
    <s v="2023-02-27"/>
    <x v="2"/>
    <x v="0"/>
    <x v="0"/>
    <s v="Senior"/>
    <s v="Profit"/>
  </r>
  <r>
    <n v="957"/>
    <s v="Sneha"/>
    <n v="41"/>
    <s v="Male"/>
    <x v="3"/>
    <x v="3"/>
    <n v="3919.88"/>
    <n v="1006.34"/>
    <n v="6111.28"/>
    <n v="5104.9399999999996"/>
    <n v="5.0727785837788417"/>
    <x v="0"/>
    <s v="2023-09-18"/>
    <x v="1"/>
    <x v="0"/>
    <x v="1"/>
    <s v="Senior"/>
    <s v="Profit"/>
  </r>
  <r>
    <n v="6080"/>
    <s v="Sneha"/>
    <n v="48"/>
    <s v="Male"/>
    <x v="1"/>
    <x v="2"/>
    <n v="4401.8"/>
    <n v="1353.09"/>
    <n v="6110.86"/>
    <n v="4757.7700000000004"/>
    <n v="3.5162258238550286"/>
    <x v="0"/>
    <s v="2023-09-16"/>
    <x v="1"/>
    <x v="1"/>
    <x v="0"/>
    <s v="Senior"/>
    <s v="Profit"/>
  </r>
  <r>
    <n v="9763"/>
    <s v="Priya"/>
    <n v="60"/>
    <s v="Female"/>
    <x v="7"/>
    <x v="0"/>
    <n v="4218.3900000000003"/>
    <n v="1831.25"/>
    <n v="6110.4"/>
    <n v="4279.1499999999996"/>
    <n v="2.3367372013651875"/>
    <x v="0"/>
    <s v="2023-12-16"/>
    <x v="6"/>
    <x v="4"/>
    <x v="1"/>
    <s v="Senior"/>
    <s v="Profit"/>
  </r>
  <r>
    <n v="8459"/>
    <s v="Simran"/>
    <n v="60"/>
    <s v="Female"/>
    <x v="4"/>
    <x v="4"/>
    <n v="4643.55"/>
    <n v="1036.72"/>
    <n v="6109.83"/>
    <n v="5073.1099999999997"/>
    <n v="4.8934234894667794"/>
    <x v="1"/>
    <s v="2023-07-08"/>
    <x v="7"/>
    <x v="0"/>
    <x v="0"/>
    <s v="Senior"/>
    <s v="Profit"/>
  </r>
  <r>
    <n v="9729"/>
    <s v="Simran"/>
    <n v="45"/>
    <s v="Female"/>
    <x v="6"/>
    <x v="0"/>
    <n v="4389.2"/>
    <n v="741.68"/>
    <n v="6109.01"/>
    <n v="5367.33"/>
    <n v="7.2367193398770366"/>
    <x v="0"/>
    <s v="2023-09-17"/>
    <x v="1"/>
    <x v="0"/>
    <x v="1"/>
    <s v="Senior"/>
    <s v="Profit"/>
  </r>
  <r>
    <n v="4224"/>
    <s v="Neha"/>
    <n v="47"/>
    <s v="Male"/>
    <x v="5"/>
    <x v="1"/>
    <n v="3894.26"/>
    <n v="748.06"/>
    <n v="6108.96"/>
    <n v="5360.9"/>
    <n v="7.1664037644039249"/>
    <x v="2"/>
    <s v="2023-10-23"/>
    <x v="10"/>
    <x v="2"/>
    <x v="1"/>
    <s v="Senior"/>
    <s v="Profit"/>
  </r>
  <r>
    <n v="3779"/>
    <s v="Amit"/>
    <n v="45"/>
    <s v="Female"/>
    <x v="4"/>
    <x v="1"/>
    <n v="3470"/>
    <n v="588.20000000000005"/>
    <n v="6108.84"/>
    <n v="5520.64"/>
    <n v="9.3856511390683437"/>
    <x v="2"/>
    <s v="2023-10-24"/>
    <x v="10"/>
    <x v="2"/>
    <x v="0"/>
    <s v="Senior"/>
    <s v="Profit"/>
  </r>
  <r>
    <n v="2683"/>
    <s v="Priya"/>
    <n v="41"/>
    <s v="Female"/>
    <x v="1"/>
    <x v="3"/>
    <n v="4476.71"/>
    <n v="975.45"/>
    <n v="6107.59"/>
    <n v="5132.1400000000003"/>
    <n v="5.2613050387000868"/>
    <x v="4"/>
    <s v="2023-04-17"/>
    <x v="9"/>
    <x v="4"/>
    <x v="1"/>
    <s v="Senior"/>
    <s v="Profit"/>
  </r>
  <r>
    <n v="1390"/>
    <s v="Rahul"/>
    <n v="50"/>
    <s v="Female"/>
    <x v="2"/>
    <x v="4"/>
    <n v="3850"/>
    <n v="791.47"/>
    <n v="6104.79"/>
    <n v="5313.32"/>
    <n v="6.7132298128798302"/>
    <x v="2"/>
    <s v="2023-08-03"/>
    <x v="4"/>
    <x v="3"/>
    <x v="1"/>
    <s v="Senior"/>
    <s v="Profit"/>
  </r>
  <r>
    <n v="6510"/>
    <s v="Amit"/>
    <n v="44"/>
    <s v="Male"/>
    <x v="2"/>
    <x v="0"/>
    <n v="4594.71"/>
    <n v="395.08"/>
    <n v="6104.42"/>
    <n v="5709.34"/>
    <n v="14.451098511693836"/>
    <x v="4"/>
    <s v="2023-08-12"/>
    <x v="4"/>
    <x v="4"/>
    <x v="1"/>
    <s v="Senior"/>
    <s v="Profit"/>
  </r>
  <r>
    <n v="7952"/>
    <s v="Rahul"/>
    <n v="46"/>
    <s v="Male"/>
    <x v="7"/>
    <x v="1"/>
    <n v="4254.62"/>
    <n v="957.87"/>
    <n v="6103.31"/>
    <n v="5145.4399999999996"/>
    <n v="5.3717519078789389"/>
    <x v="2"/>
    <s v="2023-03-27"/>
    <x v="11"/>
    <x v="2"/>
    <x v="1"/>
    <s v="Senior"/>
    <s v="Profit"/>
  </r>
  <r>
    <n v="1963"/>
    <s v="Arjun"/>
    <n v="38"/>
    <s v="Female"/>
    <x v="6"/>
    <x v="4"/>
    <n v="3845.44"/>
    <n v="773.07"/>
    <n v="6103.02"/>
    <n v="5329.95"/>
    <n v="6.8945244285769718"/>
    <x v="2"/>
    <s v="2023-08-28"/>
    <x v="4"/>
    <x v="0"/>
    <x v="0"/>
    <s v="Adult"/>
    <s v="Profit"/>
  </r>
  <r>
    <n v="9618"/>
    <s v="Simran"/>
    <n v="41"/>
    <s v="Male"/>
    <x v="1"/>
    <x v="1"/>
    <n v="3462.08"/>
    <n v="1572.38"/>
    <n v="6103.02"/>
    <n v="4530.6400000000003"/>
    <n v="2.8813899947849757"/>
    <x v="4"/>
    <s v="2023-06-14"/>
    <x v="3"/>
    <x v="0"/>
    <x v="1"/>
    <s v="Senior"/>
    <s v="Profit"/>
  </r>
  <r>
    <n v="9038"/>
    <s v="Rahul"/>
    <n v="42"/>
    <s v="Female"/>
    <x v="0"/>
    <x v="2"/>
    <n v="4089.27"/>
    <n v="764.07"/>
    <n v="6102.41"/>
    <n v="5338.34"/>
    <n v="6.986715876817569"/>
    <x v="3"/>
    <s v="2023-04-30"/>
    <x v="9"/>
    <x v="1"/>
    <x v="1"/>
    <s v="Senior"/>
    <s v="Profit"/>
  </r>
  <r>
    <n v="5949"/>
    <s v="Pooja"/>
    <n v="45"/>
    <s v="Female"/>
    <x v="5"/>
    <x v="4"/>
    <n v="4920.37"/>
    <n v="1500.33"/>
    <n v="6101.05"/>
    <n v="4600.72"/>
    <n v="3.0664720428172472"/>
    <x v="3"/>
    <s v="2023-01-28"/>
    <x v="5"/>
    <x v="4"/>
    <x v="0"/>
    <s v="Senior"/>
    <s v="Profit"/>
  </r>
  <r>
    <n v="9564"/>
    <s v="Amit"/>
    <n v="54"/>
    <s v="Male"/>
    <x v="6"/>
    <x v="1"/>
    <n v="3539.51"/>
    <n v="1443.92"/>
    <n v="6101.02"/>
    <n v="4657.1000000000004"/>
    <n v="3.2253171920882044"/>
    <x v="4"/>
    <s v="2023-10-01"/>
    <x v="10"/>
    <x v="1"/>
    <x v="0"/>
    <s v="Senior"/>
    <s v="Profit"/>
  </r>
  <r>
    <n v="5890"/>
    <s v="Sneha"/>
    <n v="23"/>
    <s v="Female"/>
    <x v="2"/>
    <x v="4"/>
    <n v="4527.76"/>
    <n v="207.77"/>
    <n v="6100.52"/>
    <n v="5892.75"/>
    <n v="28.361890552052749"/>
    <x v="4"/>
    <s v="2023-01-18"/>
    <x v="5"/>
    <x v="2"/>
    <x v="1"/>
    <s v="Young"/>
    <s v="Profit"/>
  </r>
  <r>
    <n v="8065"/>
    <s v="Priya"/>
    <n v="27"/>
    <s v="Male"/>
    <x v="1"/>
    <x v="0"/>
    <n v="4056.05"/>
    <n v="1050.24"/>
    <n v="6100.22"/>
    <n v="5049.9799999999996"/>
    <n v="4.8084056977452772"/>
    <x v="0"/>
    <s v="2023-03-20"/>
    <x v="11"/>
    <x v="2"/>
    <x v="1"/>
    <s v="Adult"/>
    <s v="Profit"/>
  </r>
  <r>
    <n v="5913"/>
    <s v="Amit"/>
    <n v="53"/>
    <s v="Male"/>
    <x v="7"/>
    <x v="4"/>
    <n v="3648.81"/>
    <n v="684.58"/>
    <n v="6099.42"/>
    <n v="5414.84"/>
    <n v="7.909725671214467"/>
    <x v="2"/>
    <s v="2023-09-25"/>
    <x v="1"/>
    <x v="0"/>
    <x v="0"/>
    <s v="Senior"/>
    <s v="Profit"/>
  </r>
  <r>
    <n v="1514"/>
    <s v="Arjun"/>
    <n v="19"/>
    <s v="Female"/>
    <x v="5"/>
    <x v="2"/>
    <n v="3979.38"/>
    <n v="1956.98"/>
    <n v="6099.28"/>
    <n v="4142.3"/>
    <n v="2.1166797821132564"/>
    <x v="1"/>
    <s v="2023-09-15"/>
    <x v="1"/>
    <x v="4"/>
    <x v="0"/>
    <s v="Young"/>
    <s v="Profit"/>
  </r>
  <r>
    <n v="6103"/>
    <s v="Simran"/>
    <n v="46"/>
    <s v="Female"/>
    <x v="1"/>
    <x v="1"/>
    <n v="4488.8599999999997"/>
    <n v="1757.82"/>
    <n v="6099.05"/>
    <n v="4341.2299999999996"/>
    <n v="2.4696669738653556"/>
    <x v="3"/>
    <s v="2023-03-28"/>
    <x v="11"/>
    <x v="3"/>
    <x v="0"/>
    <s v="Senior"/>
    <s v="Profit"/>
  </r>
  <r>
    <n v="8091"/>
    <s v="Simran"/>
    <n v="31"/>
    <s v="Female"/>
    <x v="3"/>
    <x v="1"/>
    <n v="3895.7"/>
    <n v="1091.9100000000001"/>
    <n v="6096.71"/>
    <n v="5004.8"/>
    <n v="4.5835279464424721"/>
    <x v="3"/>
    <s v="2023-04-01"/>
    <x v="9"/>
    <x v="2"/>
    <x v="0"/>
    <s v="Adult"/>
    <s v="Profit"/>
  </r>
  <r>
    <n v="2499"/>
    <s v="Neha"/>
    <n v="59"/>
    <s v="Male"/>
    <x v="7"/>
    <x v="4"/>
    <n v="3738.78"/>
    <n v="597.86"/>
    <n v="6095.43"/>
    <n v="5497.57"/>
    <n v="9.195413641989763"/>
    <x v="3"/>
    <s v="2023-08-06"/>
    <x v="4"/>
    <x v="3"/>
    <x v="1"/>
    <s v="Senior"/>
    <s v="Profit"/>
  </r>
  <r>
    <n v="9957"/>
    <s v="Amit"/>
    <n v="54"/>
    <s v="Male"/>
    <x v="2"/>
    <x v="3"/>
    <n v="4375.34"/>
    <n v="1831.24"/>
    <n v="6093.72"/>
    <n v="4262.4799999999996"/>
    <n v="2.3276468403923021"/>
    <x v="2"/>
    <s v="2023-07-27"/>
    <x v="7"/>
    <x v="2"/>
    <x v="0"/>
    <s v="Senior"/>
    <s v="Profit"/>
  </r>
  <r>
    <n v="1688"/>
    <s v="Raj"/>
    <n v="44"/>
    <s v="Female"/>
    <x v="3"/>
    <x v="1"/>
    <n v="4362.96"/>
    <n v="562.72"/>
    <n v="6093.06"/>
    <n v="5530.34"/>
    <n v="9.8278717657094106"/>
    <x v="3"/>
    <s v="2023-01-07"/>
    <x v="5"/>
    <x v="4"/>
    <x v="0"/>
    <s v="Senior"/>
    <s v="Profit"/>
  </r>
  <r>
    <n v="7192"/>
    <s v="Arjun"/>
    <n v="37"/>
    <s v="Male"/>
    <x v="4"/>
    <x v="4"/>
    <n v="4220.43"/>
    <n v="1050.67"/>
    <n v="6092.27"/>
    <n v="5041.6000000000004"/>
    <n v="4.7984619338136616"/>
    <x v="4"/>
    <s v="2023-04-17"/>
    <x v="9"/>
    <x v="2"/>
    <x v="1"/>
    <s v="Adult"/>
    <s v="Profit"/>
  </r>
  <r>
    <n v="1671"/>
    <s v="Priya"/>
    <n v="30"/>
    <s v="Female"/>
    <x v="7"/>
    <x v="0"/>
    <n v="4083.82"/>
    <n v="1394.94"/>
    <n v="6091.95"/>
    <n v="4697.01"/>
    <n v="3.3671770828852856"/>
    <x v="0"/>
    <s v="2023-03-05"/>
    <x v="11"/>
    <x v="3"/>
    <x v="1"/>
    <s v="Adult"/>
    <s v="Profit"/>
  </r>
  <r>
    <n v="5246"/>
    <s v="Sneha"/>
    <n v="33"/>
    <s v="Male"/>
    <x v="6"/>
    <x v="4"/>
    <n v="3517.92"/>
    <n v="1777.97"/>
    <n v="6091.19"/>
    <n v="4313.22"/>
    <n v="2.4259239469732337"/>
    <x v="3"/>
    <s v="2023-08-13"/>
    <x v="4"/>
    <x v="2"/>
    <x v="1"/>
    <s v="Adult"/>
    <s v="Profit"/>
  </r>
  <r>
    <n v="7399"/>
    <s v="Rahul"/>
    <n v="18"/>
    <s v="Female"/>
    <x v="7"/>
    <x v="3"/>
    <n v="4016.65"/>
    <n v="1662.8"/>
    <n v="6090.08"/>
    <n v="4427.28"/>
    <n v="2.6625451046427711"/>
    <x v="0"/>
    <s v="2023-12-03"/>
    <x v="6"/>
    <x v="4"/>
    <x v="0"/>
    <s v="Young"/>
    <s v="Profit"/>
  </r>
  <r>
    <n v="9450"/>
    <s v="Sneha"/>
    <n v="49"/>
    <s v="Male"/>
    <x v="2"/>
    <x v="1"/>
    <n v="4856.12"/>
    <n v="178.9"/>
    <n v="6089.91"/>
    <n v="5911.01"/>
    <n v="33.04086081609838"/>
    <x v="3"/>
    <s v="2023-04-17"/>
    <x v="9"/>
    <x v="4"/>
    <x v="0"/>
    <s v="Senior"/>
    <s v="Profit"/>
  </r>
  <r>
    <n v="7854"/>
    <s v="Karan"/>
    <n v="26"/>
    <s v="Male"/>
    <x v="6"/>
    <x v="3"/>
    <n v="3758.52"/>
    <n v="683.31"/>
    <n v="6089.19"/>
    <n v="5405.88"/>
    <n v="7.911314044869826"/>
    <x v="4"/>
    <s v="2023-11-02"/>
    <x v="8"/>
    <x v="2"/>
    <x v="1"/>
    <s v="Adult"/>
    <s v="Profit"/>
  </r>
  <r>
    <n v="9975"/>
    <s v="Pooja"/>
    <n v="22"/>
    <s v="Male"/>
    <x v="0"/>
    <x v="3"/>
    <n v="3499.68"/>
    <n v="189.94"/>
    <n v="6086.94"/>
    <n v="5897"/>
    <n v="31.046646309360852"/>
    <x v="0"/>
    <s v="2023-06-23"/>
    <x v="3"/>
    <x v="3"/>
    <x v="0"/>
    <s v="Young"/>
    <s v="Profit"/>
  </r>
  <r>
    <n v="5106"/>
    <s v="Rahul"/>
    <n v="36"/>
    <s v="Female"/>
    <x v="7"/>
    <x v="4"/>
    <n v="4961.16"/>
    <n v="1624.86"/>
    <n v="6086.65"/>
    <n v="4461.79"/>
    <n v="2.7459534975320952"/>
    <x v="3"/>
    <s v="2023-10-13"/>
    <x v="10"/>
    <x v="3"/>
    <x v="0"/>
    <s v="Adult"/>
    <s v="Profit"/>
  </r>
  <r>
    <n v="4920"/>
    <s v="Rahul"/>
    <n v="28"/>
    <s v="Male"/>
    <x v="1"/>
    <x v="0"/>
    <n v="4262.53"/>
    <n v="875.97"/>
    <n v="6084.78"/>
    <n v="5208.8100000000004"/>
    <n v="5.9463337785540604"/>
    <x v="1"/>
    <s v="2023-03-17"/>
    <x v="11"/>
    <x v="2"/>
    <x v="0"/>
    <s v="Adult"/>
    <s v="Profit"/>
  </r>
  <r>
    <n v="8126"/>
    <s v="Neha"/>
    <n v="49"/>
    <s v="Male"/>
    <x v="5"/>
    <x v="3"/>
    <n v="3539.45"/>
    <n v="741.7"/>
    <n v="6083.14"/>
    <n v="5341.44"/>
    <n v="7.2016179048132658"/>
    <x v="4"/>
    <s v="2023-06-22"/>
    <x v="3"/>
    <x v="4"/>
    <x v="1"/>
    <s v="Senior"/>
    <s v="Profit"/>
  </r>
  <r>
    <n v="4455"/>
    <s v="Priya"/>
    <n v="37"/>
    <s v="Female"/>
    <x v="6"/>
    <x v="3"/>
    <n v="4263.57"/>
    <n v="1790.02"/>
    <n v="6082.82"/>
    <n v="4292.8"/>
    <n v="2.3981854951341326"/>
    <x v="0"/>
    <s v="2023-01-25"/>
    <x v="5"/>
    <x v="0"/>
    <x v="1"/>
    <s v="Adult"/>
    <s v="Profit"/>
  </r>
  <r>
    <n v="7655"/>
    <s v="Simran"/>
    <n v="19"/>
    <s v="Female"/>
    <x v="1"/>
    <x v="1"/>
    <n v="3958.87"/>
    <n v="502.51"/>
    <n v="6081.66"/>
    <n v="5579.15"/>
    <n v="11.102565123082128"/>
    <x v="0"/>
    <s v="2023-12-18"/>
    <x v="6"/>
    <x v="4"/>
    <x v="1"/>
    <s v="Young"/>
    <s v="Profit"/>
  </r>
  <r>
    <n v="7405"/>
    <s v="Pooja"/>
    <n v="29"/>
    <s v="Male"/>
    <x v="6"/>
    <x v="3"/>
    <n v="4936.47"/>
    <n v="596.24"/>
    <n v="6081.31"/>
    <n v="5485.07"/>
    <n v="9.1994331141822077"/>
    <x v="3"/>
    <s v="2023-08-01"/>
    <x v="4"/>
    <x v="1"/>
    <x v="1"/>
    <s v="Adult"/>
    <s v="Profit"/>
  </r>
  <r>
    <n v="9635"/>
    <s v="Priya"/>
    <n v="39"/>
    <s v="Female"/>
    <x v="3"/>
    <x v="1"/>
    <n v="4337.2299999999996"/>
    <n v="1179.4000000000001"/>
    <n v="6076.75"/>
    <n v="4897.3500000000004"/>
    <n v="4.1524080040698657"/>
    <x v="4"/>
    <s v="2023-09-19"/>
    <x v="1"/>
    <x v="2"/>
    <x v="1"/>
    <s v="Adult"/>
    <s v="Profit"/>
  </r>
  <r>
    <n v="1248"/>
    <s v="Neha"/>
    <n v="54"/>
    <s v="Male"/>
    <x v="7"/>
    <x v="4"/>
    <n v="3771.64"/>
    <n v="1242.24"/>
    <n v="6072.75"/>
    <n v="4830.51"/>
    <n v="3.8885481066460588"/>
    <x v="4"/>
    <s v="2023-06-04"/>
    <x v="3"/>
    <x v="2"/>
    <x v="0"/>
    <s v="Senior"/>
    <s v="Profit"/>
  </r>
  <r>
    <n v="832"/>
    <s v="Karan"/>
    <n v="49"/>
    <s v="Female"/>
    <x v="7"/>
    <x v="1"/>
    <n v="3535.28"/>
    <n v="543.65"/>
    <n v="6072.63"/>
    <n v="5528.98"/>
    <n v="10.170109445415248"/>
    <x v="0"/>
    <s v="2023-03-06"/>
    <x v="11"/>
    <x v="3"/>
    <x v="0"/>
    <s v="Senior"/>
    <s v="Profit"/>
  </r>
  <r>
    <n v="5686"/>
    <s v="Raj"/>
    <n v="46"/>
    <s v="Male"/>
    <x v="1"/>
    <x v="4"/>
    <n v="3732.99"/>
    <n v="125.11"/>
    <n v="6071.97"/>
    <n v="5946.86"/>
    <n v="47.533050915194629"/>
    <x v="2"/>
    <s v="2023-12-03"/>
    <x v="6"/>
    <x v="1"/>
    <x v="0"/>
    <s v="Senior"/>
    <s v="Profit"/>
  </r>
  <r>
    <n v="6535"/>
    <s v="Pooja"/>
    <n v="19"/>
    <s v="Female"/>
    <x v="6"/>
    <x v="2"/>
    <n v="3443.88"/>
    <n v="1461.26"/>
    <n v="6069.77"/>
    <n v="4608.51"/>
    <n v="3.1537919329893382"/>
    <x v="3"/>
    <s v="2023-05-17"/>
    <x v="0"/>
    <x v="0"/>
    <x v="1"/>
    <s v="Young"/>
    <s v="Profit"/>
  </r>
  <r>
    <n v="6359"/>
    <s v="Simran"/>
    <n v="59"/>
    <s v="Female"/>
    <x v="2"/>
    <x v="2"/>
    <n v="4730.6499999999996"/>
    <n v="695.94"/>
    <n v="6069.18"/>
    <n v="5373.24"/>
    <n v="7.7208380032761434"/>
    <x v="4"/>
    <s v="2023-07-19"/>
    <x v="7"/>
    <x v="3"/>
    <x v="1"/>
    <s v="Senior"/>
    <s v="Profit"/>
  </r>
  <r>
    <n v="8017"/>
    <s v="Simran"/>
    <n v="44"/>
    <s v="Male"/>
    <x v="1"/>
    <x v="2"/>
    <n v="3608.36"/>
    <n v="1421.09"/>
    <n v="6068.48"/>
    <n v="4647.3900000000003"/>
    <n v="3.2702995587893806"/>
    <x v="2"/>
    <s v="2023-02-14"/>
    <x v="2"/>
    <x v="3"/>
    <x v="1"/>
    <s v="Senior"/>
    <s v="Profit"/>
  </r>
  <r>
    <n v="5184"/>
    <s v="Simran"/>
    <n v="40"/>
    <s v="Female"/>
    <x v="0"/>
    <x v="0"/>
    <n v="4010.61"/>
    <n v="1762.13"/>
    <n v="6068.37"/>
    <n v="4306.24"/>
    <n v="2.4437697559203917"/>
    <x v="1"/>
    <s v="2023-02-09"/>
    <x v="2"/>
    <x v="1"/>
    <x v="1"/>
    <s v="Adult"/>
    <s v="Profit"/>
  </r>
  <r>
    <n v="9140"/>
    <s v="Priya"/>
    <n v="18"/>
    <s v="Female"/>
    <x v="4"/>
    <x v="4"/>
    <n v="3736.39"/>
    <n v="216.25"/>
    <n v="6068.15"/>
    <n v="5851.9"/>
    <n v="27.060809248554911"/>
    <x v="2"/>
    <s v="2023-12-27"/>
    <x v="6"/>
    <x v="0"/>
    <x v="1"/>
    <s v="Young"/>
    <s v="Profit"/>
  </r>
  <r>
    <n v="83"/>
    <s v="Neha"/>
    <n v="29"/>
    <s v="Female"/>
    <x v="5"/>
    <x v="2"/>
    <n v="3432.43"/>
    <n v="245.09"/>
    <n v="6066.66"/>
    <n v="5821.57"/>
    <n v="23.752784691337876"/>
    <x v="4"/>
    <s v="2023-02-08"/>
    <x v="2"/>
    <x v="2"/>
    <x v="0"/>
    <s v="Adult"/>
    <s v="Profit"/>
  </r>
  <r>
    <n v="6358"/>
    <s v="Simran"/>
    <n v="33"/>
    <s v="Female"/>
    <x v="1"/>
    <x v="1"/>
    <n v="4458.5600000000004"/>
    <n v="1425.26"/>
    <n v="6066.15"/>
    <n v="4640.8900000000003"/>
    <n v="3.2561708039234949"/>
    <x v="1"/>
    <s v="2023-07-28"/>
    <x v="7"/>
    <x v="0"/>
    <x v="1"/>
    <s v="Adult"/>
    <s v="Profit"/>
  </r>
  <r>
    <n v="5720"/>
    <s v="Priya"/>
    <n v="39"/>
    <s v="Female"/>
    <x v="3"/>
    <x v="3"/>
    <n v="4232.8"/>
    <n v="974.79"/>
    <n v="6064.58"/>
    <n v="5089.79"/>
    <n v="5.2214220498774093"/>
    <x v="0"/>
    <s v="2023-05-08"/>
    <x v="0"/>
    <x v="4"/>
    <x v="1"/>
    <s v="Adult"/>
    <s v="Profit"/>
  </r>
  <r>
    <n v="7375"/>
    <s v="Amit"/>
    <n v="36"/>
    <s v="Female"/>
    <x v="3"/>
    <x v="3"/>
    <n v="4717"/>
    <n v="1640.39"/>
    <n v="6064.21"/>
    <n v="4423.82"/>
    <n v="2.6968099049616248"/>
    <x v="2"/>
    <s v="2023-07-19"/>
    <x v="7"/>
    <x v="0"/>
    <x v="1"/>
    <s v="Adult"/>
    <s v="Profit"/>
  </r>
  <r>
    <n v="3291"/>
    <s v="Pooja"/>
    <n v="34"/>
    <s v="Female"/>
    <x v="5"/>
    <x v="3"/>
    <n v="4788.54"/>
    <n v="1193.5"/>
    <n v="6063.3"/>
    <n v="4869.8"/>
    <n v="4.0802681189777967"/>
    <x v="3"/>
    <s v="2023-02-05"/>
    <x v="2"/>
    <x v="3"/>
    <x v="1"/>
    <s v="Adult"/>
    <s v="Profit"/>
  </r>
  <r>
    <n v="3356"/>
    <s v="Sneha"/>
    <n v="32"/>
    <s v="Female"/>
    <x v="0"/>
    <x v="0"/>
    <n v="3926.35"/>
    <n v="1890.13"/>
    <n v="6063"/>
    <n v="4172.87"/>
    <n v="2.2077158713950888"/>
    <x v="4"/>
    <s v="2023-12-30"/>
    <x v="6"/>
    <x v="1"/>
    <x v="1"/>
    <s v="Adult"/>
    <s v="Profit"/>
  </r>
  <r>
    <n v="2795"/>
    <s v="Amit"/>
    <n v="58"/>
    <s v="Female"/>
    <x v="4"/>
    <x v="1"/>
    <n v="3612.21"/>
    <n v="1434.27"/>
    <n v="6062.46"/>
    <n v="4628.1899999999996"/>
    <n v="3.2268610512664977"/>
    <x v="0"/>
    <s v="2023-08-22"/>
    <x v="4"/>
    <x v="1"/>
    <x v="0"/>
    <s v="Senior"/>
    <s v="Profit"/>
  </r>
  <r>
    <n v="6992"/>
    <s v="Amit"/>
    <n v="40"/>
    <s v="Female"/>
    <x v="6"/>
    <x v="4"/>
    <n v="3983.38"/>
    <n v="1847.7"/>
    <n v="6062.29"/>
    <n v="4214.59"/>
    <n v="2.2809925853764139"/>
    <x v="3"/>
    <s v="2023-06-11"/>
    <x v="3"/>
    <x v="1"/>
    <x v="0"/>
    <s v="Adult"/>
    <s v="Profit"/>
  </r>
  <r>
    <n v="480"/>
    <s v="Priya"/>
    <n v="54"/>
    <s v="Female"/>
    <x v="5"/>
    <x v="2"/>
    <n v="4308.43"/>
    <n v="1449"/>
    <n v="6060.68"/>
    <n v="4611.68"/>
    <n v="3.1826639061421673"/>
    <x v="2"/>
    <s v="2023-07-17"/>
    <x v="7"/>
    <x v="2"/>
    <x v="0"/>
    <s v="Senior"/>
    <s v="Profit"/>
  </r>
  <r>
    <n v="724"/>
    <s v="Amit"/>
    <n v="21"/>
    <s v="Female"/>
    <x v="4"/>
    <x v="0"/>
    <n v="4583.7700000000004"/>
    <n v="816.72"/>
    <n v="6060.51"/>
    <n v="5243.79"/>
    <n v="6.4205480458419038"/>
    <x v="2"/>
    <s v="2023-05-29"/>
    <x v="0"/>
    <x v="2"/>
    <x v="0"/>
    <s v="Young"/>
    <s v="Profit"/>
  </r>
  <r>
    <n v="3831"/>
    <s v="Raj"/>
    <n v="34"/>
    <s v="Female"/>
    <x v="5"/>
    <x v="4"/>
    <n v="4865.84"/>
    <n v="1142.1600000000001"/>
    <n v="6060.49"/>
    <n v="4918.33"/>
    <n v="4.3061655109616863"/>
    <x v="1"/>
    <s v="2023-06-11"/>
    <x v="3"/>
    <x v="0"/>
    <x v="1"/>
    <s v="Adult"/>
    <s v="Profit"/>
  </r>
  <r>
    <n v="9260"/>
    <s v="Priya"/>
    <n v="37"/>
    <s v="Female"/>
    <x v="1"/>
    <x v="3"/>
    <n v="4063.81"/>
    <n v="1586.02"/>
    <n v="6059.32"/>
    <n v="4473.3"/>
    <n v="2.8204562363652412"/>
    <x v="0"/>
    <s v="2023-08-31"/>
    <x v="4"/>
    <x v="2"/>
    <x v="0"/>
    <s v="Adult"/>
    <s v="Profit"/>
  </r>
  <r>
    <n v="2720"/>
    <s v="Neha"/>
    <n v="20"/>
    <s v="Male"/>
    <x v="6"/>
    <x v="3"/>
    <n v="4902.34"/>
    <n v="309.93"/>
    <n v="6059.05"/>
    <n v="5749.12"/>
    <n v="18.549737037395541"/>
    <x v="3"/>
    <s v="2023-04-02"/>
    <x v="9"/>
    <x v="1"/>
    <x v="0"/>
    <s v="Young"/>
    <s v="Profit"/>
  </r>
  <r>
    <n v="8876"/>
    <s v="Sneha"/>
    <n v="56"/>
    <s v="Female"/>
    <x v="1"/>
    <x v="1"/>
    <n v="4669.6899999999996"/>
    <n v="353.71"/>
    <n v="6058.3"/>
    <n v="5704.59"/>
    <n v="16.127873116394788"/>
    <x v="0"/>
    <s v="2023-08-27"/>
    <x v="4"/>
    <x v="2"/>
    <x v="1"/>
    <s v="Senior"/>
    <s v="Profit"/>
  </r>
  <r>
    <n v="5893"/>
    <s v="Arjun"/>
    <n v="48"/>
    <s v="Female"/>
    <x v="6"/>
    <x v="1"/>
    <n v="3449.87"/>
    <n v="1838.87"/>
    <n v="6058.11"/>
    <n v="4219.24"/>
    <n v="2.2944743239054421"/>
    <x v="0"/>
    <s v="2023-03-09"/>
    <x v="11"/>
    <x v="1"/>
    <x v="1"/>
    <s v="Senior"/>
    <s v="Profit"/>
  </r>
  <r>
    <n v="9556"/>
    <s v="Raj"/>
    <n v="45"/>
    <s v="Female"/>
    <x v="7"/>
    <x v="1"/>
    <n v="3497.86"/>
    <n v="215.14"/>
    <n v="6057.58"/>
    <n v="5842.44"/>
    <n v="27.156456261039324"/>
    <x v="4"/>
    <s v="2023-05-25"/>
    <x v="0"/>
    <x v="3"/>
    <x v="0"/>
    <s v="Senior"/>
    <s v="Profit"/>
  </r>
  <r>
    <n v="9647"/>
    <s v="Raj"/>
    <n v="60"/>
    <s v="Male"/>
    <x v="5"/>
    <x v="3"/>
    <n v="4021.69"/>
    <n v="1618.49"/>
    <n v="6055.79"/>
    <n v="4437.3"/>
    <n v="2.7416295435869236"/>
    <x v="4"/>
    <s v="2023-08-23"/>
    <x v="4"/>
    <x v="1"/>
    <x v="0"/>
    <s v="Senior"/>
    <s v="Profit"/>
  </r>
  <r>
    <n v="287"/>
    <s v="Neha"/>
    <n v="35"/>
    <s v="Male"/>
    <x v="0"/>
    <x v="4"/>
    <n v="4448.57"/>
    <n v="1449.1"/>
    <n v="6054.1"/>
    <n v="4605"/>
    <n v="3.1778345179766756"/>
    <x v="2"/>
    <s v="2023-05-18"/>
    <x v="0"/>
    <x v="3"/>
    <x v="0"/>
    <s v="Adult"/>
    <s v="Profit"/>
  </r>
  <r>
    <n v="7419"/>
    <s v="Rahul"/>
    <n v="27"/>
    <s v="Female"/>
    <x v="2"/>
    <x v="1"/>
    <n v="4323.6499999999996"/>
    <n v="1780.39"/>
    <n v="6053.13"/>
    <n v="4272.74"/>
    <n v="2.3998899117609063"/>
    <x v="0"/>
    <s v="2023-01-09"/>
    <x v="5"/>
    <x v="4"/>
    <x v="0"/>
    <s v="Adult"/>
    <s v="Profit"/>
  </r>
  <r>
    <n v="3014"/>
    <s v="Neha"/>
    <n v="30"/>
    <s v="Female"/>
    <x v="5"/>
    <x v="0"/>
    <n v="3701.48"/>
    <n v="911.42"/>
    <n v="6053.03"/>
    <n v="5141.6099999999997"/>
    <n v="5.6413179434289349"/>
    <x v="3"/>
    <s v="2023-02-04"/>
    <x v="2"/>
    <x v="4"/>
    <x v="1"/>
    <s v="Adult"/>
    <s v="Profit"/>
  </r>
  <r>
    <n v="7866"/>
    <s v="Simran"/>
    <n v="58"/>
    <s v="Female"/>
    <x v="5"/>
    <x v="3"/>
    <n v="4398.63"/>
    <n v="133.36000000000001"/>
    <n v="6052.89"/>
    <n v="5919.53"/>
    <n v="44.387597480503892"/>
    <x v="0"/>
    <s v="2023-06-19"/>
    <x v="3"/>
    <x v="3"/>
    <x v="0"/>
    <s v="Senior"/>
    <s v="Profit"/>
  </r>
  <r>
    <n v="5634"/>
    <s v="Raj"/>
    <n v="60"/>
    <s v="Female"/>
    <x v="7"/>
    <x v="1"/>
    <n v="4485.3500000000004"/>
    <n v="1799.8"/>
    <n v="6052.51"/>
    <n v="4252.71"/>
    <n v="2.3628792088009778"/>
    <x v="4"/>
    <s v="2023-01-31"/>
    <x v="5"/>
    <x v="0"/>
    <x v="0"/>
    <s v="Senior"/>
    <s v="Profit"/>
  </r>
  <r>
    <n v="8304"/>
    <s v="Neha"/>
    <n v="55"/>
    <s v="Male"/>
    <x v="6"/>
    <x v="1"/>
    <n v="4783.37"/>
    <n v="1489.77"/>
    <n v="6051.78"/>
    <n v="4562.01"/>
    <n v="3.0622243702047971"/>
    <x v="4"/>
    <s v="2023-08-15"/>
    <x v="4"/>
    <x v="4"/>
    <x v="1"/>
    <s v="Senior"/>
    <s v="Profit"/>
  </r>
  <r>
    <n v="3808"/>
    <s v="Rahul"/>
    <n v="34"/>
    <s v="Female"/>
    <x v="1"/>
    <x v="2"/>
    <n v="3442.37"/>
    <n v="718.39"/>
    <n v="6051.33"/>
    <n v="5332.94"/>
    <n v="7.4234607942760888"/>
    <x v="1"/>
    <s v="2023-10-03"/>
    <x v="10"/>
    <x v="4"/>
    <x v="0"/>
    <s v="Adult"/>
    <s v="Profit"/>
  </r>
  <r>
    <n v="335"/>
    <s v="Sneha"/>
    <n v="26"/>
    <s v="Male"/>
    <x v="7"/>
    <x v="3"/>
    <n v="3673.69"/>
    <n v="739.94"/>
    <n v="6050.64"/>
    <n v="5310.7"/>
    <n v="7.1772035570451651"/>
    <x v="1"/>
    <s v="2023-04-22"/>
    <x v="9"/>
    <x v="4"/>
    <x v="0"/>
    <s v="Adult"/>
    <s v="Profit"/>
  </r>
  <r>
    <n v="851"/>
    <s v="Pooja"/>
    <n v="51"/>
    <s v="Female"/>
    <x v="6"/>
    <x v="2"/>
    <n v="4538.05"/>
    <n v="1143.8800000000001"/>
    <n v="6050.61"/>
    <n v="4906.7299999999996"/>
    <n v="4.28954960310522"/>
    <x v="0"/>
    <s v="2023-10-16"/>
    <x v="10"/>
    <x v="3"/>
    <x v="0"/>
    <s v="Senior"/>
    <s v="Profit"/>
  </r>
  <r>
    <n v="4247"/>
    <s v="Raj"/>
    <n v="26"/>
    <s v="Male"/>
    <x v="3"/>
    <x v="2"/>
    <n v="3721.07"/>
    <n v="955.48"/>
    <n v="6048.94"/>
    <n v="5093.46"/>
    <n v="5.3307866203374221"/>
    <x v="3"/>
    <s v="2023-04-20"/>
    <x v="9"/>
    <x v="0"/>
    <x v="0"/>
    <s v="Adult"/>
    <s v="Profit"/>
  </r>
  <r>
    <n v="5198"/>
    <s v="Simran"/>
    <n v="26"/>
    <s v="Female"/>
    <x v="7"/>
    <x v="1"/>
    <n v="3820.24"/>
    <n v="1683.4"/>
    <n v="6048.7"/>
    <n v="4365.3"/>
    <n v="2.5931448259474874"/>
    <x v="3"/>
    <s v="2023-02-27"/>
    <x v="2"/>
    <x v="1"/>
    <x v="0"/>
    <s v="Adult"/>
    <s v="Profit"/>
  </r>
  <r>
    <n v="9968"/>
    <s v="Pooja"/>
    <n v="26"/>
    <s v="Female"/>
    <x v="4"/>
    <x v="2"/>
    <n v="3756.64"/>
    <n v="468.68"/>
    <n v="6046.67"/>
    <n v="5577.99"/>
    <n v="11.901489289067166"/>
    <x v="2"/>
    <s v="2023-06-05"/>
    <x v="3"/>
    <x v="0"/>
    <x v="0"/>
    <s v="Adult"/>
    <s v="Profit"/>
  </r>
  <r>
    <n v="1668"/>
    <s v="Pooja"/>
    <n v="37"/>
    <s v="Male"/>
    <x v="6"/>
    <x v="1"/>
    <n v="4918.1099999999997"/>
    <n v="982.24"/>
    <n v="6046.41"/>
    <n v="5064.17"/>
    <n v="5.1557358690340447"/>
    <x v="4"/>
    <s v="2023-02-10"/>
    <x v="2"/>
    <x v="2"/>
    <x v="1"/>
    <s v="Adult"/>
    <s v="Profit"/>
  </r>
  <r>
    <n v="545"/>
    <s v="Arjun"/>
    <n v="57"/>
    <s v="Male"/>
    <x v="2"/>
    <x v="3"/>
    <n v="4947.4799999999996"/>
    <n v="704.75"/>
    <n v="6044.21"/>
    <n v="5339.46"/>
    <n v="7.5763887903511886"/>
    <x v="4"/>
    <s v="2023-04-28"/>
    <x v="9"/>
    <x v="4"/>
    <x v="0"/>
    <s v="Senior"/>
    <s v="Profit"/>
  </r>
  <r>
    <n v="7827"/>
    <s v="Raj"/>
    <n v="23"/>
    <s v="Female"/>
    <x v="5"/>
    <x v="3"/>
    <n v="4013.34"/>
    <n v="553.22"/>
    <n v="6042.86"/>
    <n v="5489.64"/>
    <n v="9.9230685803116305"/>
    <x v="2"/>
    <s v="2023-09-09"/>
    <x v="1"/>
    <x v="4"/>
    <x v="1"/>
    <s v="Young"/>
    <s v="Profit"/>
  </r>
  <r>
    <n v="5611"/>
    <s v="Pooja"/>
    <n v="22"/>
    <s v="Male"/>
    <x v="2"/>
    <x v="2"/>
    <n v="4700.38"/>
    <n v="443.35"/>
    <n v="6042.33"/>
    <n v="5598.98"/>
    <n v="12.628803428442538"/>
    <x v="3"/>
    <s v="2023-05-08"/>
    <x v="0"/>
    <x v="2"/>
    <x v="1"/>
    <s v="Young"/>
    <s v="Profit"/>
  </r>
  <r>
    <n v="8166"/>
    <s v="Karan"/>
    <n v="28"/>
    <s v="Male"/>
    <x v="6"/>
    <x v="1"/>
    <n v="3587.86"/>
    <n v="345.65"/>
    <n v="6042.15"/>
    <n v="5696.5"/>
    <n v="16.480543902791844"/>
    <x v="1"/>
    <s v="2023-09-21"/>
    <x v="1"/>
    <x v="0"/>
    <x v="0"/>
    <s v="Adult"/>
    <s v="Profit"/>
  </r>
  <r>
    <n v="3462"/>
    <s v="Amit"/>
    <n v="33"/>
    <s v="Female"/>
    <x v="0"/>
    <x v="0"/>
    <n v="3644.84"/>
    <n v="1289.49"/>
    <n v="6040.83"/>
    <n v="4751.34"/>
    <n v="3.6846660307563455"/>
    <x v="0"/>
    <s v="2023-01-03"/>
    <x v="5"/>
    <x v="3"/>
    <x v="0"/>
    <s v="Adult"/>
    <s v="Profit"/>
  </r>
  <r>
    <n v="5265"/>
    <s v="Sneha"/>
    <n v="30"/>
    <s v="Female"/>
    <x v="3"/>
    <x v="0"/>
    <n v="4922.18"/>
    <n v="504.23"/>
    <n v="6040.43"/>
    <n v="5536.2"/>
    <n v="10.979513317335343"/>
    <x v="0"/>
    <s v="2023-06-11"/>
    <x v="3"/>
    <x v="3"/>
    <x v="0"/>
    <s v="Adult"/>
    <s v="Profit"/>
  </r>
  <r>
    <n v="5684"/>
    <s v="Amit"/>
    <n v="19"/>
    <s v="Male"/>
    <x v="7"/>
    <x v="0"/>
    <n v="4716.66"/>
    <n v="1318.12"/>
    <n v="6039.45"/>
    <n v="4721.33"/>
    <n v="3.5818665978818318"/>
    <x v="3"/>
    <s v="2023-08-14"/>
    <x v="4"/>
    <x v="4"/>
    <x v="1"/>
    <s v="Young"/>
    <s v="Profit"/>
  </r>
  <r>
    <n v="4704"/>
    <s v="Amit"/>
    <n v="23"/>
    <s v="Male"/>
    <x v="6"/>
    <x v="4"/>
    <n v="3463.8"/>
    <n v="624.42999999999995"/>
    <n v="6038.9"/>
    <n v="5414.47"/>
    <n v="8.671060006726135"/>
    <x v="0"/>
    <s v="2023-12-18"/>
    <x v="6"/>
    <x v="4"/>
    <x v="1"/>
    <s v="Young"/>
    <s v="Profit"/>
  </r>
  <r>
    <n v="9279"/>
    <s v="Rahul"/>
    <n v="58"/>
    <s v="Female"/>
    <x v="6"/>
    <x v="3"/>
    <n v="3665.55"/>
    <n v="1624.41"/>
    <n v="6037.38"/>
    <n v="4412.97"/>
    <n v="2.7166602027813176"/>
    <x v="1"/>
    <s v="2023-06-22"/>
    <x v="3"/>
    <x v="3"/>
    <x v="1"/>
    <s v="Senior"/>
    <s v="Profit"/>
  </r>
  <r>
    <n v="6671"/>
    <s v="Priya"/>
    <n v="42"/>
    <s v="Female"/>
    <x v="2"/>
    <x v="4"/>
    <n v="4451.29"/>
    <n v="1869.48"/>
    <n v="6035.94"/>
    <n v="4166.46"/>
    <n v="2.2286732139418448"/>
    <x v="4"/>
    <s v="2023-10-24"/>
    <x v="10"/>
    <x v="2"/>
    <x v="0"/>
    <s v="Senior"/>
    <s v="Profit"/>
  </r>
  <r>
    <n v="4644"/>
    <s v="Sneha"/>
    <n v="39"/>
    <s v="Female"/>
    <x v="1"/>
    <x v="4"/>
    <n v="4846.4799999999996"/>
    <n v="1973.1"/>
    <n v="6034.36"/>
    <n v="4061.26"/>
    <n v="2.0583143277076683"/>
    <x v="0"/>
    <s v="2023-06-07"/>
    <x v="3"/>
    <x v="2"/>
    <x v="1"/>
    <s v="Adult"/>
    <s v="Profit"/>
  </r>
  <r>
    <n v="2101"/>
    <s v="Sneha"/>
    <n v="51"/>
    <s v="Male"/>
    <x v="5"/>
    <x v="0"/>
    <n v="4560.96"/>
    <n v="1341.19"/>
    <n v="6030.69"/>
    <n v="4689.5"/>
    <n v="3.4965217456139697"/>
    <x v="1"/>
    <s v="2023-09-22"/>
    <x v="1"/>
    <x v="0"/>
    <x v="0"/>
    <s v="Senior"/>
    <s v="Profit"/>
  </r>
  <r>
    <n v="3846"/>
    <s v="Rahul"/>
    <n v="40"/>
    <s v="Female"/>
    <x v="7"/>
    <x v="1"/>
    <n v="4886.7299999999996"/>
    <n v="1843.65"/>
    <n v="6030.16"/>
    <n v="4186.51"/>
    <n v="2.2707726520760447"/>
    <x v="2"/>
    <s v="2023-11-10"/>
    <x v="8"/>
    <x v="2"/>
    <x v="1"/>
    <s v="Adult"/>
    <s v="Profit"/>
  </r>
  <r>
    <n v="7379"/>
    <s v="Arjun"/>
    <n v="49"/>
    <s v="Male"/>
    <x v="1"/>
    <x v="3"/>
    <n v="3749.47"/>
    <n v="1710.91"/>
    <n v="6029.86"/>
    <n v="4318.95"/>
    <n v="2.5243583823813056"/>
    <x v="2"/>
    <s v="2023-03-04"/>
    <x v="11"/>
    <x v="2"/>
    <x v="1"/>
    <s v="Senior"/>
    <s v="Profit"/>
  </r>
  <r>
    <n v="8959"/>
    <s v="Arjun"/>
    <n v="33"/>
    <s v="Male"/>
    <x v="5"/>
    <x v="4"/>
    <n v="3490.04"/>
    <n v="594.48"/>
    <n v="6029.46"/>
    <n v="5434.98"/>
    <n v="9.1424101735970922"/>
    <x v="2"/>
    <s v="2023-12-19"/>
    <x v="6"/>
    <x v="1"/>
    <x v="1"/>
    <s v="Adult"/>
    <s v="Profit"/>
  </r>
  <r>
    <n v="9053"/>
    <s v="Amit"/>
    <n v="46"/>
    <s v="Male"/>
    <x v="4"/>
    <x v="3"/>
    <n v="3390.01"/>
    <n v="1522.34"/>
    <n v="6028.81"/>
    <n v="4506.47"/>
    <n v="2.9602257051644183"/>
    <x v="2"/>
    <s v="2023-07-25"/>
    <x v="7"/>
    <x v="4"/>
    <x v="1"/>
    <s v="Senior"/>
    <s v="Profit"/>
  </r>
  <r>
    <n v="40"/>
    <s v="Sneha"/>
    <n v="46"/>
    <s v="Male"/>
    <x v="4"/>
    <x v="3"/>
    <n v="4288.6099999999997"/>
    <n v="829.17"/>
    <n v="6027.15"/>
    <n v="5197.9799999999996"/>
    <n v="6.2688954014255218"/>
    <x v="3"/>
    <s v="2023-12-19"/>
    <x v="6"/>
    <x v="1"/>
    <x v="1"/>
    <s v="Senior"/>
    <s v="Profit"/>
  </r>
  <r>
    <n v="9639"/>
    <s v="Simran"/>
    <n v="29"/>
    <s v="Female"/>
    <x v="5"/>
    <x v="0"/>
    <n v="3724.22"/>
    <n v="1574.34"/>
    <n v="6026.92"/>
    <n v="4452.58"/>
    <n v="2.8282200795253885"/>
    <x v="0"/>
    <s v="2023-03-31"/>
    <x v="11"/>
    <x v="3"/>
    <x v="0"/>
    <s v="Adult"/>
    <s v="Profit"/>
  </r>
  <r>
    <n v="2748"/>
    <s v="Raj"/>
    <n v="55"/>
    <s v="Male"/>
    <x v="6"/>
    <x v="4"/>
    <n v="4924.33"/>
    <n v="1391.02"/>
    <n v="6026.57"/>
    <n v="4635.55"/>
    <n v="3.3324826386392719"/>
    <x v="1"/>
    <s v="2023-06-18"/>
    <x v="3"/>
    <x v="3"/>
    <x v="0"/>
    <s v="Senior"/>
    <s v="Profit"/>
  </r>
  <r>
    <n v="9002"/>
    <s v="Arjun"/>
    <n v="38"/>
    <s v="Male"/>
    <x v="6"/>
    <x v="1"/>
    <n v="3869.86"/>
    <n v="136.4"/>
    <n v="6026.56"/>
    <n v="5890.16"/>
    <n v="43.182991202346038"/>
    <x v="3"/>
    <s v="2023-03-21"/>
    <x v="11"/>
    <x v="2"/>
    <x v="0"/>
    <s v="Adult"/>
    <s v="Profit"/>
  </r>
  <r>
    <n v="9493"/>
    <s v="Rahul"/>
    <n v="27"/>
    <s v="Male"/>
    <x v="0"/>
    <x v="3"/>
    <n v="4545.7700000000004"/>
    <n v="1662.22"/>
    <n v="6025.73"/>
    <n v="4363.51"/>
    <n v="2.6251097929275309"/>
    <x v="0"/>
    <s v="2023-04-26"/>
    <x v="9"/>
    <x v="3"/>
    <x v="1"/>
    <s v="Adult"/>
    <s v="Profit"/>
  </r>
  <r>
    <n v="7899"/>
    <s v="Sneha"/>
    <n v="53"/>
    <s v="Male"/>
    <x v="3"/>
    <x v="2"/>
    <n v="4901.1099999999997"/>
    <n v="205.42"/>
    <n v="6025.18"/>
    <n v="5819.76"/>
    <n v="28.331029111089478"/>
    <x v="2"/>
    <s v="2023-03-23"/>
    <x v="11"/>
    <x v="4"/>
    <x v="0"/>
    <s v="Senior"/>
    <s v="Profit"/>
  </r>
  <r>
    <n v="6015"/>
    <s v="Sneha"/>
    <n v="26"/>
    <s v="Female"/>
    <x v="7"/>
    <x v="1"/>
    <n v="3546.14"/>
    <n v="66.83"/>
    <n v="6023.89"/>
    <n v="5957.06"/>
    <n v="89.137513092922347"/>
    <x v="2"/>
    <s v="2023-03-13"/>
    <x v="11"/>
    <x v="4"/>
    <x v="1"/>
    <s v="Adult"/>
    <s v="Profit"/>
  </r>
  <r>
    <n v="9919"/>
    <s v="Arjun"/>
    <n v="54"/>
    <s v="Male"/>
    <x v="4"/>
    <x v="1"/>
    <n v="3687.02"/>
    <n v="1929.72"/>
    <n v="6023.08"/>
    <n v="4093.36"/>
    <n v="2.1212196588106047"/>
    <x v="1"/>
    <s v="2023-01-20"/>
    <x v="5"/>
    <x v="0"/>
    <x v="0"/>
    <s v="Senior"/>
    <s v="Profit"/>
  </r>
  <r>
    <n v="8850"/>
    <s v="Pooja"/>
    <n v="46"/>
    <s v="Female"/>
    <x v="7"/>
    <x v="3"/>
    <n v="3375.54"/>
    <n v="1461.66"/>
    <n v="6021.79"/>
    <n v="4560.13"/>
    <n v="3.1198295089145218"/>
    <x v="2"/>
    <s v="2023-02-10"/>
    <x v="2"/>
    <x v="4"/>
    <x v="0"/>
    <s v="Senior"/>
    <s v="Profit"/>
  </r>
  <r>
    <n v="5193"/>
    <s v="Rahul"/>
    <n v="28"/>
    <s v="Female"/>
    <x v="7"/>
    <x v="3"/>
    <n v="4236.1400000000003"/>
    <n v="1890.33"/>
    <n v="6021.22"/>
    <n v="4130.8900000000003"/>
    <n v="2.1852745287859796"/>
    <x v="0"/>
    <s v="2023-12-24"/>
    <x v="6"/>
    <x v="0"/>
    <x v="1"/>
    <s v="Adult"/>
    <s v="Profit"/>
  </r>
  <r>
    <n v="2150"/>
    <s v="Rahul"/>
    <n v="25"/>
    <s v="Female"/>
    <x v="1"/>
    <x v="4"/>
    <n v="3594.39"/>
    <n v="1549.77"/>
    <n v="6020.56"/>
    <n v="4470.79"/>
    <n v="2.8848087135510432"/>
    <x v="1"/>
    <s v="2023-01-09"/>
    <x v="5"/>
    <x v="3"/>
    <x v="1"/>
    <s v="Young"/>
    <s v="Profit"/>
  </r>
  <r>
    <n v="6023"/>
    <s v="Pooja"/>
    <n v="24"/>
    <s v="Male"/>
    <x v="7"/>
    <x v="2"/>
    <n v="3729.02"/>
    <n v="318.20999999999998"/>
    <n v="6018.77"/>
    <n v="5700.56"/>
    <n v="17.914459005059555"/>
    <x v="0"/>
    <s v="2023-08-09"/>
    <x v="4"/>
    <x v="4"/>
    <x v="1"/>
    <s v="Young"/>
    <s v="Profit"/>
  </r>
  <r>
    <n v="955"/>
    <s v="Sneha"/>
    <n v="24"/>
    <s v="Male"/>
    <x v="7"/>
    <x v="0"/>
    <n v="3424.29"/>
    <n v="214.73"/>
    <n v="6018.45"/>
    <n v="5803.72"/>
    <n v="27.027988636892843"/>
    <x v="0"/>
    <s v="2023-03-31"/>
    <x v="11"/>
    <x v="4"/>
    <x v="1"/>
    <s v="Young"/>
    <s v="Profit"/>
  </r>
  <r>
    <n v="8974"/>
    <s v="Rahul"/>
    <n v="40"/>
    <s v="Male"/>
    <x v="0"/>
    <x v="4"/>
    <n v="4235.7700000000004"/>
    <n v="392.27"/>
    <n v="6018.25"/>
    <n v="5625.98"/>
    <n v="14.342111300889693"/>
    <x v="1"/>
    <s v="2023-05-31"/>
    <x v="0"/>
    <x v="2"/>
    <x v="1"/>
    <s v="Adult"/>
    <s v="Profit"/>
  </r>
  <r>
    <n v="7948"/>
    <s v="Arjun"/>
    <n v="56"/>
    <s v="Female"/>
    <x v="2"/>
    <x v="3"/>
    <n v="3582.03"/>
    <n v="1553.63"/>
    <n v="6015.52"/>
    <n v="4461.8900000000003"/>
    <n v="2.8719128750088503"/>
    <x v="1"/>
    <s v="2023-04-12"/>
    <x v="9"/>
    <x v="2"/>
    <x v="1"/>
    <s v="Senior"/>
    <s v="Profit"/>
  </r>
  <r>
    <n v="7037"/>
    <s v="Pooja"/>
    <n v="26"/>
    <s v="Female"/>
    <x v="5"/>
    <x v="0"/>
    <n v="3972.94"/>
    <n v="950.88"/>
    <n v="6014.56"/>
    <n v="5063.68"/>
    <n v="5.3252566044085485"/>
    <x v="4"/>
    <s v="2023-12-29"/>
    <x v="6"/>
    <x v="1"/>
    <x v="1"/>
    <s v="Adult"/>
    <s v="Profit"/>
  </r>
  <r>
    <n v="5482"/>
    <s v="Neha"/>
    <n v="28"/>
    <s v="Female"/>
    <x v="6"/>
    <x v="0"/>
    <n v="3754.61"/>
    <n v="1505.27"/>
    <n v="6012.62"/>
    <n v="4507.3500000000004"/>
    <n v="2.9943797458263304"/>
    <x v="0"/>
    <s v="2023-08-09"/>
    <x v="4"/>
    <x v="4"/>
    <x v="0"/>
    <s v="Adult"/>
    <s v="Profit"/>
  </r>
  <r>
    <n v="8863"/>
    <s v="Amit"/>
    <n v="42"/>
    <s v="Male"/>
    <x v="3"/>
    <x v="1"/>
    <n v="4508.7299999999996"/>
    <n v="645.98"/>
    <n v="6012.45"/>
    <n v="5366.47"/>
    <n v="8.3074862998854453"/>
    <x v="1"/>
    <s v="2023-01-21"/>
    <x v="5"/>
    <x v="3"/>
    <x v="1"/>
    <s v="Senior"/>
    <s v="Profit"/>
  </r>
  <r>
    <n v="7648"/>
    <s v="Simran"/>
    <n v="43"/>
    <s v="Male"/>
    <x v="7"/>
    <x v="1"/>
    <n v="3798.66"/>
    <n v="66.680000000000007"/>
    <n v="6009.42"/>
    <n v="5942.74"/>
    <n v="89.123275344931002"/>
    <x v="4"/>
    <s v="2023-10-18"/>
    <x v="10"/>
    <x v="3"/>
    <x v="1"/>
    <s v="Senior"/>
    <s v="Profit"/>
  </r>
  <r>
    <n v="3866"/>
    <s v="Simran"/>
    <n v="46"/>
    <s v="Male"/>
    <x v="1"/>
    <x v="3"/>
    <n v="4928.2700000000004"/>
    <n v="293.68"/>
    <n v="6009.36"/>
    <n v="5715.68"/>
    <n v="19.462271860528467"/>
    <x v="0"/>
    <s v="2023-10-14"/>
    <x v="10"/>
    <x v="4"/>
    <x v="1"/>
    <s v="Senior"/>
    <s v="Profit"/>
  </r>
  <r>
    <n v="435"/>
    <s v="Amit"/>
    <n v="25"/>
    <s v="Female"/>
    <x v="2"/>
    <x v="0"/>
    <n v="3675.5"/>
    <n v="1778.87"/>
    <n v="6008.83"/>
    <n v="4229.96"/>
    <n v="2.3778915828587812"/>
    <x v="2"/>
    <s v="2023-01-03"/>
    <x v="5"/>
    <x v="0"/>
    <x v="0"/>
    <s v="Young"/>
    <s v="Profit"/>
  </r>
  <r>
    <n v="4052"/>
    <s v="Sneha"/>
    <n v="39"/>
    <s v="Male"/>
    <x v="4"/>
    <x v="0"/>
    <n v="4590.07"/>
    <n v="1391.88"/>
    <n v="6008.78"/>
    <n v="4616.8999999999996"/>
    <n v="3.3170244561312749"/>
    <x v="4"/>
    <s v="2023-03-15"/>
    <x v="11"/>
    <x v="3"/>
    <x v="1"/>
    <s v="Adult"/>
    <s v="Profit"/>
  </r>
  <r>
    <n v="6250"/>
    <s v="Rahul"/>
    <n v="27"/>
    <s v="Female"/>
    <x v="3"/>
    <x v="2"/>
    <n v="3957.46"/>
    <n v="1816.04"/>
    <n v="6008.33"/>
    <n v="4192.29"/>
    <n v="2.3084788881302174"/>
    <x v="4"/>
    <s v="2023-02-22"/>
    <x v="2"/>
    <x v="3"/>
    <x v="0"/>
    <s v="Adult"/>
    <s v="Profit"/>
  </r>
  <r>
    <n v="9936"/>
    <s v="Simran"/>
    <n v="33"/>
    <s v="Male"/>
    <x v="0"/>
    <x v="3"/>
    <n v="4973.99"/>
    <n v="1079.8"/>
    <n v="6007.83"/>
    <n v="4928.03"/>
    <n v="4.5638358955362106"/>
    <x v="1"/>
    <s v="2023-05-24"/>
    <x v="0"/>
    <x v="2"/>
    <x v="1"/>
    <s v="Adult"/>
    <s v="Profit"/>
  </r>
  <r>
    <n v="7744"/>
    <s v="Raj"/>
    <n v="60"/>
    <s v="Female"/>
    <x v="2"/>
    <x v="0"/>
    <n v="3376.46"/>
    <n v="700.48"/>
    <n v="6007.57"/>
    <n v="5307.09"/>
    <n v="7.5763619232526267"/>
    <x v="2"/>
    <s v="2023-01-15"/>
    <x v="5"/>
    <x v="4"/>
    <x v="0"/>
    <s v="Senior"/>
    <s v="Profit"/>
  </r>
  <r>
    <n v="5730"/>
    <s v="Sneha"/>
    <n v="58"/>
    <s v="Male"/>
    <x v="5"/>
    <x v="2"/>
    <n v="3536.37"/>
    <n v="967.05"/>
    <n v="6005.4"/>
    <n v="5038.3500000000004"/>
    <n v="5.2100201644175588"/>
    <x v="3"/>
    <s v="2023-03-06"/>
    <x v="11"/>
    <x v="3"/>
    <x v="1"/>
    <s v="Senior"/>
    <s v="Profit"/>
  </r>
  <r>
    <n v="5247"/>
    <s v="Priya"/>
    <n v="59"/>
    <s v="Female"/>
    <x v="5"/>
    <x v="3"/>
    <n v="4934.8500000000004"/>
    <n v="1895.71"/>
    <n v="6004.19"/>
    <n v="4108.4799999999996"/>
    <n v="2.1672513200858781"/>
    <x v="1"/>
    <s v="2023-01-03"/>
    <x v="5"/>
    <x v="3"/>
    <x v="1"/>
    <s v="Senior"/>
    <s v="Profit"/>
  </r>
  <r>
    <n v="7352"/>
    <s v="Sneha"/>
    <n v="46"/>
    <s v="Female"/>
    <x v="1"/>
    <x v="4"/>
    <n v="3687.14"/>
    <n v="1877.44"/>
    <n v="6004.05"/>
    <n v="4126.6099999999997"/>
    <n v="2.1979983381626043"/>
    <x v="0"/>
    <s v="2023-12-05"/>
    <x v="6"/>
    <x v="1"/>
    <x v="0"/>
    <s v="Senior"/>
    <s v="Profit"/>
  </r>
  <r>
    <n v="9253"/>
    <s v="Arjun"/>
    <n v="31"/>
    <s v="Male"/>
    <x v="6"/>
    <x v="0"/>
    <n v="4545.29"/>
    <n v="101.14"/>
    <n v="6003.97"/>
    <n v="5902.83"/>
    <n v="58.362962230571483"/>
    <x v="4"/>
    <s v="2023-01-31"/>
    <x v="5"/>
    <x v="4"/>
    <x v="0"/>
    <s v="Adult"/>
    <s v="Profit"/>
  </r>
  <r>
    <n v="9721"/>
    <s v="Neha"/>
    <n v="45"/>
    <s v="Male"/>
    <x v="0"/>
    <x v="3"/>
    <n v="4048.39"/>
    <n v="570.13"/>
    <n v="6003.85"/>
    <n v="5433.72"/>
    <n v="9.5306684440390796"/>
    <x v="1"/>
    <s v="2023-04-07"/>
    <x v="9"/>
    <x v="1"/>
    <x v="0"/>
    <s v="Senior"/>
    <s v="Profit"/>
  </r>
  <r>
    <n v="111"/>
    <s v="Pooja"/>
    <n v="35"/>
    <s v="Female"/>
    <x v="2"/>
    <x v="2"/>
    <n v="3919.03"/>
    <n v="204.45"/>
    <n v="6002.14"/>
    <n v="5797.69"/>
    <n v="28.357495720224993"/>
    <x v="2"/>
    <s v="2023-04-29"/>
    <x v="9"/>
    <x v="1"/>
    <x v="0"/>
    <s v="Adult"/>
    <s v="Profit"/>
  </r>
  <r>
    <n v="4082"/>
    <s v="Priya"/>
    <n v="48"/>
    <s v="Female"/>
    <x v="7"/>
    <x v="3"/>
    <n v="3904.84"/>
    <n v="167.89"/>
    <n v="6001.89"/>
    <n v="5834"/>
    <n v="34.748942760140572"/>
    <x v="2"/>
    <s v="2023-01-29"/>
    <x v="5"/>
    <x v="3"/>
    <x v="0"/>
    <s v="Senior"/>
    <s v="Profit"/>
  </r>
  <r>
    <n v="9750"/>
    <s v="Priya"/>
    <n v="28"/>
    <s v="Male"/>
    <x v="2"/>
    <x v="4"/>
    <n v="4408.22"/>
    <n v="1961.86"/>
    <n v="6001.26"/>
    <n v="4039.4"/>
    <n v="2.0589644521015771"/>
    <x v="1"/>
    <s v="2023-07-12"/>
    <x v="7"/>
    <x v="2"/>
    <x v="1"/>
    <s v="Adult"/>
    <s v="Profit"/>
  </r>
  <r>
    <n v="6687"/>
    <s v="Amit"/>
    <n v="28"/>
    <s v="Male"/>
    <x v="7"/>
    <x v="0"/>
    <n v="3525.1"/>
    <n v="814.74"/>
    <n v="5997.79"/>
    <n v="5183.05"/>
    <n v="6.3616000196381668"/>
    <x v="2"/>
    <s v="2023-11-18"/>
    <x v="8"/>
    <x v="1"/>
    <x v="1"/>
    <s v="Adult"/>
    <s v="Profit"/>
  </r>
  <r>
    <n v="8426"/>
    <s v="Karan"/>
    <n v="37"/>
    <s v="Male"/>
    <x v="0"/>
    <x v="3"/>
    <n v="4276.9399999999996"/>
    <n v="251.92"/>
    <n v="5996.41"/>
    <n v="5744.49"/>
    <n v="22.802834233089872"/>
    <x v="2"/>
    <s v="2023-01-30"/>
    <x v="5"/>
    <x v="2"/>
    <x v="0"/>
    <s v="Adult"/>
    <s v="Profit"/>
  </r>
  <r>
    <n v="4467"/>
    <s v="Priya"/>
    <n v="32"/>
    <s v="Male"/>
    <x v="6"/>
    <x v="3"/>
    <n v="3656.75"/>
    <n v="1194.6199999999999"/>
    <n v="5995.33"/>
    <n v="4800.71"/>
    <n v="4.0186084277845682"/>
    <x v="2"/>
    <s v="2023-08-18"/>
    <x v="4"/>
    <x v="1"/>
    <x v="0"/>
    <s v="Adult"/>
    <s v="Profit"/>
  </r>
  <r>
    <n v="639"/>
    <s v="Amit"/>
    <n v="40"/>
    <s v="Male"/>
    <x v="4"/>
    <x v="3"/>
    <n v="4231.55"/>
    <n v="967.39"/>
    <n v="5994.75"/>
    <n v="5027.3599999999997"/>
    <n v="5.1968285799935909"/>
    <x v="0"/>
    <s v="2023-11-21"/>
    <x v="8"/>
    <x v="3"/>
    <x v="0"/>
    <s v="Adult"/>
    <s v="Profit"/>
  </r>
  <r>
    <n v="2051"/>
    <s v="Sneha"/>
    <n v="45"/>
    <s v="Female"/>
    <x v="7"/>
    <x v="0"/>
    <n v="4914.75"/>
    <n v="1489.49"/>
    <n v="5994.38"/>
    <n v="4504.8900000000003"/>
    <n v="3.0244513222646678"/>
    <x v="2"/>
    <s v="2023-08-01"/>
    <x v="4"/>
    <x v="1"/>
    <x v="1"/>
    <s v="Senior"/>
    <s v="Profit"/>
  </r>
  <r>
    <n v="5768"/>
    <s v="Sneha"/>
    <n v="53"/>
    <s v="Female"/>
    <x v="0"/>
    <x v="2"/>
    <n v="3331.55"/>
    <n v="474.98"/>
    <n v="5993.52"/>
    <n v="5518.54"/>
    <n v="11.618468146027201"/>
    <x v="0"/>
    <s v="2023-05-02"/>
    <x v="0"/>
    <x v="0"/>
    <x v="1"/>
    <s v="Senior"/>
    <s v="Profit"/>
  </r>
  <r>
    <n v="7456"/>
    <s v="Pooja"/>
    <n v="31"/>
    <s v="Male"/>
    <x v="0"/>
    <x v="4"/>
    <n v="4148.33"/>
    <n v="243.57"/>
    <n v="5992.73"/>
    <n v="5749.16"/>
    <n v="23.603727881101943"/>
    <x v="1"/>
    <s v="2023-11-17"/>
    <x v="8"/>
    <x v="1"/>
    <x v="1"/>
    <s v="Adult"/>
    <s v="Profit"/>
  </r>
  <r>
    <n v="9487"/>
    <s v="Karan"/>
    <n v="37"/>
    <s v="Female"/>
    <x v="2"/>
    <x v="3"/>
    <n v="4990.1099999999997"/>
    <n v="357.13"/>
    <n v="5991.87"/>
    <n v="5634.74"/>
    <n v="15.77784000224008"/>
    <x v="3"/>
    <s v="2023-12-29"/>
    <x v="6"/>
    <x v="1"/>
    <x v="0"/>
    <s v="Adult"/>
    <s v="Profit"/>
  </r>
  <r>
    <n v="1689"/>
    <s v="Pooja"/>
    <n v="26"/>
    <s v="Male"/>
    <x v="7"/>
    <x v="4"/>
    <n v="3559.75"/>
    <n v="758.56"/>
    <n v="5991.46"/>
    <n v="5232.8999999999996"/>
    <n v="6.8984655136047248"/>
    <x v="3"/>
    <s v="2023-12-16"/>
    <x v="6"/>
    <x v="3"/>
    <x v="1"/>
    <s v="Adult"/>
    <s v="Profit"/>
  </r>
  <r>
    <n v="1377"/>
    <s v="Raj"/>
    <n v="40"/>
    <s v="Female"/>
    <x v="6"/>
    <x v="1"/>
    <n v="4400.68"/>
    <n v="228.43"/>
    <n v="5991.32"/>
    <n v="5762.89"/>
    <n v="25.228253731996674"/>
    <x v="3"/>
    <s v="2023-11-03"/>
    <x v="8"/>
    <x v="0"/>
    <x v="1"/>
    <s v="Adult"/>
    <s v="Profit"/>
  </r>
  <r>
    <n v="2916"/>
    <s v="Neha"/>
    <n v="28"/>
    <s v="Female"/>
    <x v="0"/>
    <x v="3"/>
    <n v="4783.54"/>
    <n v="1054.45"/>
    <n v="5991.15"/>
    <n v="4936.7"/>
    <n v="4.6817772298354585"/>
    <x v="2"/>
    <s v="2023-03-05"/>
    <x v="11"/>
    <x v="2"/>
    <x v="0"/>
    <s v="Adult"/>
    <s v="Profit"/>
  </r>
  <r>
    <n v="6200"/>
    <s v="Priya"/>
    <n v="58"/>
    <s v="Male"/>
    <x v="3"/>
    <x v="1"/>
    <n v="4199.83"/>
    <n v="1284.93"/>
    <n v="5989.81"/>
    <n v="4704.88"/>
    <n v="3.6615846777645475"/>
    <x v="2"/>
    <s v="2023-04-29"/>
    <x v="9"/>
    <x v="4"/>
    <x v="1"/>
    <s v="Senior"/>
    <s v="Profit"/>
  </r>
  <r>
    <n v="9003"/>
    <s v="Sneha"/>
    <n v="49"/>
    <s v="Female"/>
    <x v="6"/>
    <x v="4"/>
    <n v="3398.11"/>
    <n v="964.14"/>
    <n v="5988.82"/>
    <n v="5024.68"/>
    <n v="5.2115667849067568"/>
    <x v="4"/>
    <s v="2023-06-22"/>
    <x v="3"/>
    <x v="4"/>
    <x v="1"/>
    <s v="Senior"/>
    <s v="Profit"/>
  </r>
  <r>
    <n v="8382"/>
    <s v="Pooja"/>
    <n v="37"/>
    <s v="Female"/>
    <x v="1"/>
    <x v="2"/>
    <n v="3687.88"/>
    <n v="1710.58"/>
    <n v="5988.38"/>
    <n v="4277.8"/>
    <n v="2.5007892060003041"/>
    <x v="1"/>
    <s v="2023-05-06"/>
    <x v="0"/>
    <x v="3"/>
    <x v="1"/>
    <s v="Adult"/>
    <s v="Profit"/>
  </r>
  <r>
    <n v="1733"/>
    <s v="Pooja"/>
    <n v="49"/>
    <s v="Female"/>
    <x v="5"/>
    <x v="0"/>
    <n v="4149.93"/>
    <n v="1351.79"/>
    <n v="5986.72"/>
    <n v="4634.93"/>
    <n v="3.4287352325435165"/>
    <x v="4"/>
    <s v="2023-12-11"/>
    <x v="6"/>
    <x v="2"/>
    <x v="1"/>
    <s v="Senior"/>
    <s v="Profit"/>
  </r>
  <r>
    <n v="6526"/>
    <s v="Raj"/>
    <n v="50"/>
    <s v="Female"/>
    <x v="0"/>
    <x v="3"/>
    <n v="4404.3100000000004"/>
    <n v="647.44000000000005"/>
    <n v="5986.17"/>
    <n v="5338.73"/>
    <n v="8.2459069566291845"/>
    <x v="3"/>
    <s v="2023-03-20"/>
    <x v="11"/>
    <x v="0"/>
    <x v="1"/>
    <s v="Senior"/>
    <s v="Profit"/>
  </r>
  <r>
    <n v="7096"/>
    <s v="Amit"/>
    <n v="45"/>
    <s v="Male"/>
    <x v="4"/>
    <x v="0"/>
    <n v="3485.16"/>
    <n v="1468.02"/>
    <n v="5985.55"/>
    <n v="4517.53"/>
    <n v="3.0772945872672035"/>
    <x v="4"/>
    <s v="2023-10-22"/>
    <x v="10"/>
    <x v="2"/>
    <x v="1"/>
    <s v="Senior"/>
    <s v="Profit"/>
  </r>
  <r>
    <n v="1345"/>
    <s v="Priya"/>
    <n v="55"/>
    <s v="Male"/>
    <x v="1"/>
    <x v="0"/>
    <n v="3705.81"/>
    <n v="1819.89"/>
    <n v="5984"/>
    <n v="4164.1099999999997"/>
    <n v="2.288110819884718"/>
    <x v="1"/>
    <s v="2023-11-16"/>
    <x v="8"/>
    <x v="2"/>
    <x v="0"/>
    <s v="Senior"/>
    <s v="Profit"/>
  </r>
  <r>
    <n v="7804"/>
    <s v="Neha"/>
    <n v="24"/>
    <s v="Male"/>
    <x v="7"/>
    <x v="0"/>
    <n v="3646.13"/>
    <n v="1959.45"/>
    <n v="5982.22"/>
    <n v="4022.77"/>
    <n v="2.0530097731506292"/>
    <x v="3"/>
    <s v="2023-12-11"/>
    <x v="6"/>
    <x v="3"/>
    <x v="1"/>
    <s v="Young"/>
    <s v="Profit"/>
  </r>
  <r>
    <n v="1262"/>
    <s v="Sneha"/>
    <n v="19"/>
    <s v="Male"/>
    <x v="7"/>
    <x v="2"/>
    <n v="3976"/>
    <n v="1858.53"/>
    <n v="5981.26"/>
    <n v="4122.7299999999996"/>
    <n v="2.2182746579285779"/>
    <x v="0"/>
    <s v="2023-04-09"/>
    <x v="9"/>
    <x v="4"/>
    <x v="1"/>
    <s v="Young"/>
    <s v="Profit"/>
  </r>
  <r>
    <n v="9600"/>
    <s v="Neha"/>
    <n v="39"/>
    <s v="Male"/>
    <x v="4"/>
    <x v="1"/>
    <n v="4387.42"/>
    <n v="1148.8"/>
    <n v="5980.93"/>
    <n v="4832.13"/>
    <n v="4.2062412952646246"/>
    <x v="3"/>
    <s v="2023-12-20"/>
    <x v="6"/>
    <x v="4"/>
    <x v="0"/>
    <s v="Adult"/>
    <s v="Profit"/>
  </r>
  <r>
    <n v="7040"/>
    <s v="Neha"/>
    <n v="52"/>
    <s v="Female"/>
    <x v="6"/>
    <x v="0"/>
    <n v="4175.3500000000004"/>
    <n v="123.23"/>
    <n v="5980.22"/>
    <n v="5856.99"/>
    <n v="47.528929643755575"/>
    <x v="4"/>
    <s v="2023-11-30"/>
    <x v="8"/>
    <x v="3"/>
    <x v="0"/>
    <s v="Senior"/>
    <s v="Profit"/>
  </r>
  <r>
    <n v="2395"/>
    <s v="Raj"/>
    <n v="38"/>
    <s v="Male"/>
    <x v="3"/>
    <x v="4"/>
    <n v="4346.4399999999996"/>
    <n v="168.45"/>
    <n v="5980.05"/>
    <n v="5811.6"/>
    <n v="34.500445235975072"/>
    <x v="1"/>
    <s v="2023-09-14"/>
    <x v="1"/>
    <x v="2"/>
    <x v="1"/>
    <s v="Adult"/>
    <s v="Profit"/>
  </r>
  <r>
    <n v="6284"/>
    <s v="Sneha"/>
    <n v="51"/>
    <s v="Female"/>
    <x v="3"/>
    <x v="3"/>
    <n v="3677.75"/>
    <n v="1084.18"/>
    <n v="5979.59"/>
    <n v="4895.41"/>
    <n v="4.515311110701175"/>
    <x v="2"/>
    <s v="2023-02-07"/>
    <x v="2"/>
    <x v="1"/>
    <x v="1"/>
    <s v="Senior"/>
    <s v="Profit"/>
  </r>
  <r>
    <n v="9302"/>
    <s v="Pooja"/>
    <n v="55"/>
    <s v="Female"/>
    <x v="2"/>
    <x v="3"/>
    <n v="4632.9399999999996"/>
    <n v="1451.43"/>
    <n v="5978.6"/>
    <n v="4527.17"/>
    <n v="3.1191101189861032"/>
    <x v="2"/>
    <s v="2023-07-07"/>
    <x v="7"/>
    <x v="0"/>
    <x v="1"/>
    <s v="Senior"/>
    <s v="Profit"/>
  </r>
  <r>
    <n v="8217"/>
    <s v="Karan"/>
    <n v="22"/>
    <s v="Female"/>
    <x v="3"/>
    <x v="4"/>
    <n v="4170.8500000000004"/>
    <n v="1516.56"/>
    <n v="5978.01"/>
    <n v="4461.45"/>
    <n v="2.9418222820066466"/>
    <x v="4"/>
    <s v="2023-05-30"/>
    <x v="0"/>
    <x v="0"/>
    <x v="1"/>
    <s v="Young"/>
    <s v="Profit"/>
  </r>
  <r>
    <n v="7175"/>
    <s v="Arjun"/>
    <n v="42"/>
    <s v="Male"/>
    <x v="1"/>
    <x v="4"/>
    <n v="4643.32"/>
    <n v="1217.83"/>
    <n v="5976.83"/>
    <n v="4759"/>
    <n v="3.9077703784600479"/>
    <x v="0"/>
    <s v="2023-05-06"/>
    <x v="0"/>
    <x v="1"/>
    <x v="1"/>
    <s v="Senior"/>
    <s v="Profit"/>
  </r>
  <r>
    <n v="169"/>
    <s v="Sneha"/>
    <n v="37"/>
    <s v="Female"/>
    <x v="7"/>
    <x v="2"/>
    <n v="4079.48"/>
    <n v="764.31"/>
    <n v="5976.33"/>
    <n v="5212.0200000000004"/>
    <n v="6.8192487341523735"/>
    <x v="3"/>
    <s v="2023-07-21"/>
    <x v="7"/>
    <x v="1"/>
    <x v="0"/>
    <s v="Adult"/>
    <s v="Profit"/>
  </r>
  <r>
    <n v="4702"/>
    <s v="Sneha"/>
    <n v="29"/>
    <s v="Male"/>
    <x v="7"/>
    <x v="4"/>
    <n v="4177.2299999999996"/>
    <n v="1896.52"/>
    <n v="5975.78"/>
    <n v="4079.26"/>
    <n v="2.1509185244553182"/>
    <x v="3"/>
    <s v="2023-06-10"/>
    <x v="3"/>
    <x v="4"/>
    <x v="0"/>
    <s v="Adult"/>
    <s v="Profit"/>
  </r>
  <r>
    <n v="8693"/>
    <s v="Raj"/>
    <n v="22"/>
    <s v="Male"/>
    <x v="0"/>
    <x v="4"/>
    <n v="4402.1000000000004"/>
    <n v="361.25"/>
    <n v="5974.24"/>
    <n v="5612.99"/>
    <n v="15.537688581314878"/>
    <x v="1"/>
    <s v="2023-06-03"/>
    <x v="3"/>
    <x v="1"/>
    <x v="1"/>
    <s v="Young"/>
    <s v="Profit"/>
  </r>
  <r>
    <n v="388"/>
    <s v="Karan"/>
    <n v="28"/>
    <s v="Female"/>
    <x v="7"/>
    <x v="2"/>
    <n v="4406.84"/>
    <n v="1106.03"/>
    <n v="5974.23"/>
    <n v="4868.2"/>
    <n v="4.4015080965254105"/>
    <x v="3"/>
    <s v="2023-02-23"/>
    <x v="2"/>
    <x v="3"/>
    <x v="0"/>
    <s v="Adult"/>
    <s v="Profit"/>
  </r>
  <r>
    <n v="3545"/>
    <s v="Neha"/>
    <n v="54"/>
    <s v="Female"/>
    <x v="3"/>
    <x v="1"/>
    <n v="4228.97"/>
    <n v="1874.57"/>
    <n v="5969.91"/>
    <n v="4095.34"/>
    <n v="2.1846823538198095"/>
    <x v="2"/>
    <s v="2023-06-05"/>
    <x v="3"/>
    <x v="2"/>
    <x v="0"/>
    <s v="Senior"/>
    <s v="Profit"/>
  </r>
  <r>
    <n v="8750"/>
    <s v="Raj"/>
    <n v="36"/>
    <s v="Female"/>
    <x v="3"/>
    <x v="1"/>
    <n v="3409.41"/>
    <n v="1466.42"/>
    <n v="5969.06"/>
    <n v="4502.6400000000003"/>
    <n v="3.070498220155208"/>
    <x v="0"/>
    <s v="2023-09-05"/>
    <x v="1"/>
    <x v="1"/>
    <x v="0"/>
    <s v="Adult"/>
    <s v="Profit"/>
  </r>
  <r>
    <n v="6324"/>
    <s v="Arjun"/>
    <n v="20"/>
    <s v="Female"/>
    <x v="0"/>
    <x v="4"/>
    <n v="4632.3500000000004"/>
    <n v="1203.83"/>
    <n v="5967.46"/>
    <n v="4763.63"/>
    <n v="3.9570620436440365"/>
    <x v="4"/>
    <s v="2023-11-07"/>
    <x v="8"/>
    <x v="0"/>
    <x v="0"/>
    <s v="Young"/>
    <s v="Profit"/>
  </r>
  <r>
    <n v="2787"/>
    <s v="Priya"/>
    <n v="50"/>
    <s v="Male"/>
    <x v="6"/>
    <x v="4"/>
    <n v="4589.0600000000004"/>
    <n v="903.87"/>
    <n v="5967.23"/>
    <n v="5063.3599999999997"/>
    <n v="5.601867525197207"/>
    <x v="4"/>
    <s v="2023-07-11"/>
    <x v="7"/>
    <x v="3"/>
    <x v="1"/>
    <s v="Senior"/>
    <s v="Profit"/>
  </r>
  <r>
    <n v="3456"/>
    <s v="Amit"/>
    <n v="20"/>
    <s v="Male"/>
    <x v="2"/>
    <x v="0"/>
    <n v="4228.18"/>
    <n v="1999.38"/>
    <n v="5965.82"/>
    <n v="3966.44"/>
    <n v="1.9838349888465423"/>
    <x v="0"/>
    <s v="2023-11-16"/>
    <x v="8"/>
    <x v="0"/>
    <x v="0"/>
    <s v="Young"/>
    <s v="Profit"/>
  </r>
  <r>
    <n v="8499"/>
    <s v="Karan"/>
    <n v="43"/>
    <s v="Male"/>
    <x v="2"/>
    <x v="3"/>
    <n v="4289.17"/>
    <n v="649.94000000000005"/>
    <n v="5965.21"/>
    <n v="5315.27"/>
    <n v="8.178093362464228"/>
    <x v="4"/>
    <s v="2023-02-16"/>
    <x v="2"/>
    <x v="0"/>
    <x v="0"/>
    <s v="Senior"/>
    <s v="Profit"/>
  </r>
  <r>
    <n v="8563"/>
    <s v="Raj"/>
    <n v="25"/>
    <s v="Female"/>
    <x v="3"/>
    <x v="2"/>
    <n v="4664.7299999999996"/>
    <n v="1089.07"/>
    <n v="5964.66"/>
    <n v="4875.59"/>
    <n v="4.4768380361225635"/>
    <x v="4"/>
    <s v="2023-05-25"/>
    <x v="0"/>
    <x v="0"/>
    <x v="0"/>
    <s v="Young"/>
    <s v="Profit"/>
  </r>
  <r>
    <n v="5790"/>
    <s v="Raj"/>
    <n v="50"/>
    <s v="Male"/>
    <x v="5"/>
    <x v="3"/>
    <n v="4538.04"/>
    <n v="587.04999999999995"/>
    <n v="5963.96"/>
    <n v="5376.91"/>
    <n v="9.1592027936291629"/>
    <x v="1"/>
    <s v="2023-02-12"/>
    <x v="2"/>
    <x v="3"/>
    <x v="1"/>
    <s v="Senior"/>
    <s v="Profit"/>
  </r>
  <r>
    <n v="7540"/>
    <s v="Raj"/>
    <n v="56"/>
    <s v="Male"/>
    <x v="1"/>
    <x v="4"/>
    <n v="3566.88"/>
    <n v="1650.94"/>
    <n v="5962.44"/>
    <n v="4311.5"/>
    <n v="2.6115425151731739"/>
    <x v="4"/>
    <s v="2023-01-26"/>
    <x v="5"/>
    <x v="1"/>
    <x v="0"/>
    <s v="Senior"/>
    <s v="Profit"/>
  </r>
  <r>
    <n v="6558"/>
    <s v="Simran"/>
    <n v="56"/>
    <s v="Female"/>
    <x v="5"/>
    <x v="4"/>
    <n v="3370.68"/>
    <n v="1661.59"/>
    <n v="5962.42"/>
    <n v="4300.83"/>
    <n v="2.5883822122184172"/>
    <x v="2"/>
    <s v="2023-06-30"/>
    <x v="3"/>
    <x v="4"/>
    <x v="0"/>
    <s v="Senior"/>
    <s v="Profit"/>
  </r>
  <r>
    <n v="8416"/>
    <s v="Pooja"/>
    <n v="49"/>
    <s v="Male"/>
    <x v="3"/>
    <x v="4"/>
    <n v="3880.66"/>
    <n v="1906.84"/>
    <n v="5961.93"/>
    <n v="4055.09"/>
    <n v="2.1266021270793565"/>
    <x v="4"/>
    <s v="2023-03-29"/>
    <x v="11"/>
    <x v="3"/>
    <x v="1"/>
    <s v="Senior"/>
    <s v="Profit"/>
  </r>
  <r>
    <n v="6595"/>
    <s v="Simran"/>
    <n v="33"/>
    <s v="Female"/>
    <x v="2"/>
    <x v="2"/>
    <n v="3741.33"/>
    <n v="1497.36"/>
    <n v="5961.41"/>
    <n v="4464.05"/>
    <n v="2.9812803868141264"/>
    <x v="4"/>
    <s v="2023-11-27"/>
    <x v="8"/>
    <x v="1"/>
    <x v="0"/>
    <s v="Adult"/>
    <s v="Profit"/>
  </r>
  <r>
    <n v="3296"/>
    <s v="Neha"/>
    <n v="38"/>
    <s v="Male"/>
    <x v="3"/>
    <x v="0"/>
    <n v="3484.41"/>
    <n v="163.15"/>
    <n v="5960.42"/>
    <n v="5797.27"/>
    <n v="35.533374195525589"/>
    <x v="1"/>
    <s v="2023-06-24"/>
    <x v="3"/>
    <x v="2"/>
    <x v="0"/>
    <s v="Adult"/>
    <s v="Profit"/>
  </r>
  <r>
    <n v="8313"/>
    <s v="Rahul"/>
    <n v="20"/>
    <s v="Female"/>
    <x v="6"/>
    <x v="3"/>
    <n v="4711.34"/>
    <n v="476.16"/>
    <n v="5960.19"/>
    <n v="5484.03"/>
    <n v="11.51720010080645"/>
    <x v="2"/>
    <s v="2023-09-29"/>
    <x v="1"/>
    <x v="1"/>
    <x v="0"/>
    <s v="Young"/>
    <s v="Profit"/>
  </r>
  <r>
    <n v="8332"/>
    <s v="Arjun"/>
    <n v="60"/>
    <s v="Male"/>
    <x v="2"/>
    <x v="4"/>
    <n v="4543.2"/>
    <n v="121.77"/>
    <n v="5955.28"/>
    <n v="5833.51"/>
    <n v="47.905970271823932"/>
    <x v="4"/>
    <s v="2023-12-17"/>
    <x v="6"/>
    <x v="0"/>
    <x v="1"/>
    <s v="Senior"/>
    <s v="Profit"/>
  </r>
  <r>
    <n v="9577"/>
    <s v="Neha"/>
    <n v="46"/>
    <s v="Male"/>
    <x v="7"/>
    <x v="0"/>
    <n v="3357.73"/>
    <n v="1426.64"/>
    <n v="5954.85"/>
    <n v="4528.21"/>
    <n v="3.1740382997813041"/>
    <x v="4"/>
    <s v="2023-11-30"/>
    <x v="8"/>
    <x v="4"/>
    <x v="0"/>
    <s v="Senior"/>
    <s v="Profit"/>
  </r>
  <r>
    <n v="7829"/>
    <s v="Karan"/>
    <n v="56"/>
    <s v="Male"/>
    <x v="1"/>
    <x v="1"/>
    <n v="3998.58"/>
    <n v="1329.68"/>
    <n v="5953.8"/>
    <n v="4624.12"/>
    <n v="3.4776186751699654"/>
    <x v="1"/>
    <s v="2023-07-30"/>
    <x v="7"/>
    <x v="2"/>
    <x v="1"/>
    <s v="Senior"/>
    <s v="Profit"/>
  </r>
  <r>
    <n v="8141"/>
    <s v="Karan"/>
    <n v="60"/>
    <s v="Male"/>
    <x v="1"/>
    <x v="1"/>
    <n v="3672.39"/>
    <n v="1820.91"/>
    <n v="5953.67"/>
    <n v="4132.76"/>
    <n v="2.2696124465239906"/>
    <x v="1"/>
    <s v="2023-11-10"/>
    <x v="8"/>
    <x v="3"/>
    <x v="1"/>
    <s v="Senior"/>
    <s v="Profit"/>
  </r>
  <r>
    <n v="7719"/>
    <s v="Raj"/>
    <n v="25"/>
    <s v="Female"/>
    <x v="1"/>
    <x v="2"/>
    <n v="4726.5"/>
    <n v="970.13"/>
    <n v="5952.86"/>
    <n v="4982.7299999999996"/>
    <n v="5.1361467019883928"/>
    <x v="1"/>
    <s v="2023-02-04"/>
    <x v="2"/>
    <x v="3"/>
    <x v="1"/>
    <s v="Young"/>
    <s v="Profit"/>
  </r>
  <r>
    <n v="8376"/>
    <s v="Karan"/>
    <n v="28"/>
    <s v="Female"/>
    <x v="0"/>
    <x v="2"/>
    <n v="3955.18"/>
    <n v="1852.44"/>
    <n v="5952.07"/>
    <n v="4099.63"/>
    <n v="2.2130973202910758"/>
    <x v="1"/>
    <s v="2023-06-02"/>
    <x v="3"/>
    <x v="2"/>
    <x v="0"/>
    <s v="Adult"/>
    <s v="Profit"/>
  </r>
  <r>
    <n v="5883"/>
    <s v="Simran"/>
    <n v="33"/>
    <s v="Female"/>
    <x v="5"/>
    <x v="2"/>
    <n v="3411.66"/>
    <n v="234.63"/>
    <n v="5950.55"/>
    <n v="5715.92"/>
    <n v="24.361420108255551"/>
    <x v="4"/>
    <s v="2023-01-13"/>
    <x v="5"/>
    <x v="4"/>
    <x v="0"/>
    <s v="Adult"/>
    <s v="Profit"/>
  </r>
  <r>
    <n v="9284"/>
    <s v="Amit"/>
    <n v="49"/>
    <s v="Female"/>
    <x v="7"/>
    <x v="0"/>
    <n v="3489.67"/>
    <n v="338.2"/>
    <n v="5949.5"/>
    <n v="5611.3"/>
    <n v="16.591661738616203"/>
    <x v="4"/>
    <s v="2023-09-20"/>
    <x v="1"/>
    <x v="2"/>
    <x v="1"/>
    <s v="Senior"/>
    <s v="Profit"/>
  </r>
  <r>
    <n v="7646"/>
    <s v="Neha"/>
    <n v="58"/>
    <s v="Female"/>
    <x v="7"/>
    <x v="4"/>
    <n v="4038.75"/>
    <n v="151.16"/>
    <n v="5947.46"/>
    <n v="5796.3"/>
    <n v="38.345461762371002"/>
    <x v="2"/>
    <s v="2023-05-24"/>
    <x v="0"/>
    <x v="2"/>
    <x v="1"/>
    <s v="Senior"/>
    <s v="Profit"/>
  </r>
  <r>
    <n v="139"/>
    <s v="Amit"/>
    <n v="57"/>
    <s v="Female"/>
    <x v="2"/>
    <x v="0"/>
    <n v="4804.5600000000004"/>
    <n v="1872.74"/>
    <n v="5946.38"/>
    <n v="4073.64"/>
    <n v="2.1752298770785052"/>
    <x v="1"/>
    <s v="2023-07-10"/>
    <x v="7"/>
    <x v="4"/>
    <x v="0"/>
    <s v="Senior"/>
    <s v="Profit"/>
  </r>
  <r>
    <n v="1086"/>
    <s v="Amit"/>
    <n v="36"/>
    <s v="Male"/>
    <x v="5"/>
    <x v="4"/>
    <n v="4374.53"/>
    <n v="1870.19"/>
    <n v="5946.01"/>
    <n v="4075.82"/>
    <n v="2.1793614552532095"/>
    <x v="3"/>
    <s v="2023-01-25"/>
    <x v="5"/>
    <x v="1"/>
    <x v="0"/>
    <s v="Adult"/>
    <s v="Profit"/>
  </r>
  <r>
    <n v="9376"/>
    <s v="Amit"/>
    <n v="50"/>
    <s v="Female"/>
    <x v="6"/>
    <x v="1"/>
    <n v="4896.99"/>
    <n v="1998.77"/>
    <n v="5944.25"/>
    <n v="3945.48"/>
    <n v="1.9739539816987448"/>
    <x v="2"/>
    <s v="2023-04-15"/>
    <x v="9"/>
    <x v="2"/>
    <x v="1"/>
    <s v="Senior"/>
    <s v="Profit"/>
  </r>
  <r>
    <n v="484"/>
    <s v="Neha"/>
    <n v="52"/>
    <s v="Male"/>
    <x v="1"/>
    <x v="4"/>
    <n v="3558.79"/>
    <n v="494.4"/>
    <n v="5943.14"/>
    <n v="5448.74"/>
    <n v="11.020914239482201"/>
    <x v="4"/>
    <s v="2023-08-14"/>
    <x v="4"/>
    <x v="4"/>
    <x v="1"/>
    <s v="Senior"/>
    <s v="Profit"/>
  </r>
  <r>
    <n v="4888"/>
    <s v="Neha"/>
    <n v="35"/>
    <s v="Male"/>
    <x v="5"/>
    <x v="0"/>
    <n v="3857.21"/>
    <n v="1919.46"/>
    <n v="5942.27"/>
    <n v="4022.81"/>
    <n v="2.095802986256551"/>
    <x v="3"/>
    <s v="2023-01-02"/>
    <x v="5"/>
    <x v="2"/>
    <x v="1"/>
    <s v="Adult"/>
    <s v="Profit"/>
  </r>
  <r>
    <n v="5833"/>
    <s v="Sneha"/>
    <n v="41"/>
    <s v="Male"/>
    <x v="6"/>
    <x v="0"/>
    <n v="4120.49"/>
    <n v="295.55"/>
    <n v="5942.04"/>
    <n v="5646.49"/>
    <n v="19.105024530536287"/>
    <x v="1"/>
    <s v="2023-01-04"/>
    <x v="5"/>
    <x v="1"/>
    <x v="1"/>
    <s v="Senior"/>
    <s v="Profit"/>
  </r>
  <r>
    <n v="2401"/>
    <s v="Simran"/>
    <n v="35"/>
    <s v="Male"/>
    <x v="1"/>
    <x v="2"/>
    <n v="3509.64"/>
    <n v="1007.66"/>
    <n v="5941.53"/>
    <n v="4933.87"/>
    <n v="4.8963638528868865"/>
    <x v="0"/>
    <s v="2023-04-20"/>
    <x v="9"/>
    <x v="0"/>
    <x v="0"/>
    <s v="Adult"/>
    <s v="Profit"/>
  </r>
  <r>
    <n v="6485"/>
    <s v="Arjun"/>
    <n v="35"/>
    <s v="Male"/>
    <x v="5"/>
    <x v="1"/>
    <n v="4012.3"/>
    <n v="408.01"/>
    <n v="5940.55"/>
    <n v="5532.54"/>
    <n v="13.559814710423764"/>
    <x v="2"/>
    <s v="2023-02-22"/>
    <x v="2"/>
    <x v="3"/>
    <x v="1"/>
    <s v="Adult"/>
    <s v="Profit"/>
  </r>
  <r>
    <n v="7578"/>
    <s v="Priya"/>
    <n v="38"/>
    <s v="Male"/>
    <x v="1"/>
    <x v="1"/>
    <n v="3302.35"/>
    <n v="1481.84"/>
    <n v="5939.3"/>
    <n v="4457.46"/>
    <n v="3.0080575500728823"/>
    <x v="0"/>
    <s v="2023-06-27"/>
    <x v="3"/>
    <x v="3"/>
    <x v="1"/>
    <s v="Adult"/>
    <s v="Profit"/>
  </r>
  <r>
    <n v="1906"/>
    <s v="Arjun"/>
    <n v="57"/>
    <s v="Female"/>
    <x v="4"/>
    <x v="1"/>
    <n v="4922.91"/>
    <n v="1637.05"/>
    <n v="5937.53"/>
    <n v="4300.4799999999996"/>
    <n v="2.6269692434562169"/>
    <x v="1"/>
    <s v="2023-09-13"/>
    <x v="1"/>
    <x v="0"/>
    <x v="1"/>
    <s v="Senior"/>
    <s v="Profit"/>
  </r>
  <r>
    <n v="4397"/>
    <s v="Rahul"/>
    <n v="52"/>
    <s v="Female"/>
    <x v="2"/>
    <x v="3"/>
    <n v="3363.03"/>
    <n v="1133.79"/>
    <n v="5937.28"/>
    <n v="4803.49"/>
    <n v="4.2366664020674021"/>
    <x v="3"/>
    <s v="2023-12-06"/>
    <x v="6"/>
    <x v="1"/>
    <x v="1"/>
    <s v="Senior"/>
    <s v="Profit"/>
  </r>
  <r>
    <n v="4006"/>
    <s v="Neha"/>
    <n v="31"/>
    <s v="Male"/>
    <x v="7"/>
    <x v="3"/>
    <n v="4688.18"/>
    <n v="613.73"/>
    <n v="5937.2"/>
    <n v="5323.47"/>
    <n v="8.6739608622684248"/>
    <x v="4"/>
    <s v="2023-06-28"/>
    <x v="3"/>
    <x v="3"/>
    <x v="0"/>
    <s v="Adult"/>
    <s v="Profit"/>
  </r>
  <r>
    <n v="7327"/>
    <s v="Neha"/>
    <n v="25"/>
    <s v="Female"/>
    <x v="5"/>
    <x v="4"/>
    <n v="4778.08"/>
    <n v="1152.08"/>
    <n v="5935.45"/>
    <n v="4783.37"/>
    <n v="4.1519425734324003"/>
    <x v="0"/>
    <s v="2023-11-29"/>
    <x v="8"/>
    <x v="2"/>
    <x v="1"/>
    <s v="Young"/>
    <s v="Profit"/>
  </r>
  <r>
    <n v="370"/>
    <s v="Karan"/>
    <n v="54"/>
    <s v="Male"/>
    <x v="1"/>
    <x v="3"/>
    <n v="3792.55"/>
    <n v="161.47"/>
    <n v="5933.46"/>
    <n v="5771.99"/>
    <n v="35.746516380751842"/>
    <x v="2"/>
    <s v="2023-05-29"/>
    <x v="0"/>
    <x v="2"/>
    <x v="0"/>
    <s v="Senior"/>
    <s v="Profit"/>
  </r>
  <r>
    <n v="4277"/>
    <s v="Simran"/>
    <n v="44"/>
    <s v="Female"/>
    <x v="2"/>
    <x v="2"/>
    <n v="4583.38"/>
    <n v="1785.37"/>
    <n v="5933.25"/>
    <n v="4147.88"/>
    <n v="2.3232607246677159"/>
    <x v="2"/>
    <s v="2023-12-20"/>
    <x v="6"/>
    <x v="3"/>
    <x v="1"/>
    <s v="Senior"/>
    <s v="Profit"/>
  </r>
  <r>
    <n v="3182"/>
    <s v="Neha"/>
    <n v="44"/>
    <s v="Female"/>
    <x v="7"/>
    <x v="1"/>
    <n v="4223.6099999999997"/>
    <n v="1915.69"/>
    <n v="5933.02"/>
    <n v="4017.33"/>
    <n v="2.0970668531964982"/>
    <x v="3"/>
    <s v="2023-03-08"/>
    <x v="11"/>
    <x v="3"/>
    <x v="0"/>
    <s v="Senior"/>
    <s v="Profit"/>
  </r>
  <r>
    <n v="7530"/>
    <s v="Amit"/>
    <n v="34"/>
    <s v="Female"/>
    <x v="7"/>
    <x v="4"/>
    <n v="4635.21"/>
    <n v="299.39999999999998"/>
    <n v="5929.81"/>
    <n v="5630.41"/>
    <n v="18.805644622578491"/>
    <x v="0"/>
    <s v="2023-10-09"/>
    <x v="10"/>
    <x v="1"/>
    <x v="0"/>
    <s v="Adult"/>
    <s v="Profit"/>
  </r>
  <r>
    <n v="2860"/>
    <s v="Simran"/>
    <n v="20"/>
    <s v="Female"/>
    <x v="4"/>
    <x v="3"/>
    <n v="4485"/>
    <n v="908.58"/>
    <n v="5929.55"/>
    <n v="5020.97"/>
    <n v="5.526172709062493"/>
    <x v="3"/>
    <s v="2023-05-19"/>
    <x v="0"/>
    <x v="1"/>
    <x v="1"/>
    <s v="Young"/>
    <s v="Profit"/>
  </r>
  <r>
    <n v="436"/>
    <s v="Priya"/>
    <n v="55"/>
    <s v="Female"/>
    <x v="5"/>
    <x v="2"/>
    <n v="4715.7"/>
    <n v="1637.49"/>
    <n v="5929.19"/>
    <n v="4291.7"/>
    <n v="2.62090150168856"/>
    <x v="3"/>
    <s v="2023-08-17"/>
    <x v="4"/>
    <x v="4"/>
    <x v="1"/>
    <s v="Senior"/>
    <s v="Profit"/>
  </r>
  <r>
    <n v="1309"/>
    <s v="Rahul"/>
    <n v="36"/>
    <s v="Female"/>
    <x v="2"/>
    <x v="4"/>
    <n v="4155.99"/>
    <n v="653.30999999999995"/>
    <n v="5928.96"/>
    <n v="5275.65"/>
    <n v="8.0752628920420637"/>
    <x v="1"/>
    <s v="2023-03-08"/>
    <x v="11"/>
    <x v="3"/>
    <x v="1"/>
    <s v="Adult"/>
    <s v="Profit"/>
  </r>
  <r>
    <n v="9704"/>
    <s v="Rahul"/>
    <n v="56"/>
    <s v="Male"/>
    <x v="1"/>
    <x v="3"/>
    <n v="4541.79"/>
    <n v="1246.47"/>
    <n v="5928.72"/>
    <n v="4682.25"/>
    <n v="3.7564080964644155"/>
    <x v="0"/>
    <s v="2023-02-01"/>
    <x v="2"/>
    <x v="3"/>
    <x v="0"/>
    <s v="Senior"/>
    <s v="Profit"/>
  </r>
  <r>
    <n v="5323"/>
    <s v="Rahul"/>
    <n v="60"/>
    <s v="Female"/>
    <x v="6"/>
    <x v="4"/>
    <n v="4306.1899999999996"/>
    <n v="235.37"/>
    <n v="5927.44"/>
    <n v="5692.07"/>
    <n v="24.18349832179122"/>
    <x v="3"/>
    <s v="2023-03-29"/>
    <x v="11"/>
    <x v="4"/>
    <x v="1"/>
    <s v="Senior"/>
    <s v="Profit"/>
  </r>
  <r>
    <n v="8870"/>
    <s v="Amit"/>
    <n v="36"/>
    <s v="Female"/>
    <x v="3"/>
    <x v="4"/>
    <n v="4513.84"/>
    <n v="1754.45"/>
    <n v="5927.39"/>
    <n v="4172.9399999999996"/>
    <n v="2.3784889851520417"/>
    <x v="4"/>
    <s v="2023-01-20"/>
    <x v="5"/>
    <x v="0"/>
    <x v="0"/>
    <s v="Adult"/>
    <s v="Profit"/>
  </r>
  <r>
    <n v="8284"/>
    <s v="Sneha"/>
    <n v="45"/>
    <s v="Female"/>
    <x v="1"/>
    <x v="2"/>
    <n v="4165.67"/>
    <n v="791.42"/>
    <n v="5926.76"/>
    <n v="5135.34"/>
    <n v="6.4887670263576869"/>
    <x v="4"/>
    <s v="2023-09-04"/>
    <x v="1"/>
    <x v="3"/>
    <x v="1"/>
    <s v="Senior"/>
    <s v="Profit"/>
  </r>
  <r>
    <n v="4692"/>
    <s v="Simran"/>
    <n v="18"/>
    <s v="Male"/>
    <x v="7"/>
    <x v="0"/>
    <n v="3868.01"/>
    <n v="448.98"/>
    <n v="5926.68"/>
    <n v="5477.7"/>
    <n v="12.200320726981156"/>
    <x v="3"/>
    <s v="2023-05-31"/>
    <x v="0"/>
    <x v="1"/>
    <x v="0"/>
    <s v="Young"/>
    <s v="Profit"/>
  </r>
  <r>
    <n v="8836"/>
    <s v="Sneha"/>
    <n v="39"/>
    <s v="Male"/>
    <x v="5"/>
    <x v="1"/>
    <n v="3382.31"/>
    <n v="1504.76"/>
    <n v="5926.12"/>
    <n v="4421.3599999999997"/>
    <n v="2.9382492889231502"/>
    <x v="3"/>
    <s v="2023-03-18"/>
    <x v="11"/>
    <x v="0"/>
    <x v="0"/>
    <s v="Adult"/>
    <s v="Profit"/>
  </r>
  <r>
    <n v="9683"/>
    <s v="Sneha"/>
    <n v="57"/>
    <s v="Female"/>
    <x v="1"/>
    <x v="1"/>
    <n v="4415.96"/>
    <n v="1205.45"/>
    <n v="5924.62"/>
    <n v="4719.17"/>
    <n v="3.914861669915799"/>
    <x v="1"/>
    <s v="2023-01-06"/>
    <x v="5"/>
    <x v="2"/>
    <x v="0"/>
    <s v="Senior"/>
    <s v="Profit"/>
  </r>
  <r>
    <n v="6585"/>
    <s v="Neha"/>
    <n v="33"/>
    <s v="Male"/>
    <x v="7"/>
    <x v="3"/>
    <n v="4876.3500000000004"/>
    <n v="102.76"/>
    <n v="5924.25"/>
    <n v="5821.49"/>
    <n v="56.651323472168151"/>
    <x v="1"/>
    <s v="2023-01-25"/>
    <x v="5"/>
    <x v="2"/>
    <x v="1"/>
    <s v="Adult"/>
    <s v="Profit"/>
  </r>
  <r>
    <n v="4758"/>
    <s v="Neha"/>
    <n v="56"/>
    <s v="Female"/>
    <x v="2"/>
    <x v="3"/>
    <n v="4686.16"/>
    <n v="1017.72"/>
    <n v="5923.68"/>
    <n v="4905.96"/>
    <n v="4.8205400306567618"/>
    <x v="0"/>
    <s v="2023-05-03"/>
    <x v="0"/>
    <x v="3"/>
    <x v="1"/>
    <s v="Senior"/>
    <s v="Profit"/>
  </r>
  <r>
    <n v="6662"/>
    <s v="Simran"/>
    <n v="53"/>
    <s v="Female"/>
    <x v="5"/>
    <x v="4"/>
    <n v="3788.74"/>
    <n v="1850.31"/>
    <n v="5922.64"/>
    <n v="4072.33"/>
    <n v="2.2008906615648187"/>
    <x v="3"/>
    <s v="2023-03-04"/>
    <x v="11"/>
    <x v="1"/>
    <x v="1"/>
    <s v="Senior"/>
    <s v="Profit"/>
  </r>
  <r>
    <n v="7308"/>
    <s v="Pooja"/>
    <n v="37"/>
    <s v="Female"/>
    <x v="6"/>
    <x v="4"/>
    <n v="4003.35"/>
    <n v="275.29000000000002"/>
    <n v="5922.17"/>
    <n v="5646.88"/>
    <n v="20.512477750735588"/>
    <x v="1"/>
    <s v="2023-02-20"/>
    <x v="2"/>
    <x v="3"/>
    <x v="1"/>
    <s v="Adult"/>
    <s v="Profit"/>
  </r>
  <r>
    <n v="6275"/>
    <s v="Priya"/>
    <n v="55"/>
    <s v="Male"/>
    <x v="7"/>
    <x v="4"/>
    <n v="3840.72"/>
    <n v="440.94"/>
    <n v="5918.37"/>
    <n v="5477.43"/>
    <n v="12.422166281126685"/>
    <x v="4"/>
    <s v="2023-07-11"/>
    <x v="7"/>
    <x v="2"/>
    <x v="0"/>
    <s v="Senior"/>
    <s v="Profit"/>
  </r>
  <r>
    <n v="3702"/>
    <s v="Pooja"/>
    <n v="19"/>
    <s v="Female"/>
    <x v="3"/>
    <x v="4"/>
    <n v="3516.85"/>
    <n v="1608.77"/>
    <n v="5917.31"/>
    <n v="4308.54"/>
    <n v="2.6781578472994898"/>
    <x v="0"/>
    <s v="2023-04-21"/>
    <x v="9"/>
    <x v="4"/>
    <x v="1"/>
    <s v="Young"/>
    <s v="Profit"/>
  </r>
  <r>
    <n v="7924"/>
    <s v="Pooja"/>
    <n v="24"/>
    <s v="Female"/>
    <x v="0"/>
    <x v="4"/>
    <n v="4510.67"/>
    <n v="608.83000000000004"/>
    <n v="5916.9"/>
    <n v="5308.07"/>
    <n v="8.7184764219897168"/>
    <x v="1"/>
    <s v="2023-01-23"/>
    <x v="5"/>
    <x v="1"/>
    <x v="0"/>
    <s v="Young"/>
    <s v="Profit"/>
  </r>
  <r>
    <n v="2846"/>
    <s v="Priya"/>
    <n v="22"/>
    <s v="Female"/>
    <x v="7"/>
    <x v="0"/>
    <n v="4566.1499999999996"/>
    <n v="618.69000000000005"/>
    <n v="5916.69"/>
    <n v="5298"/>
    <n v="8.563254618629685"/>
    <x v="3"/>
    <s v="2023-09-01"/>
    <x v="1"/>
    <x v="1"/>
    <x v="0"/>
    <s v="Young"/>
    <s v="Profit"/>
  </r>
  <r>
    <n v="6120"/>
    <s v="Rahul"/>
    <n v="26"/>
    <s v="Male"/>
    <x v="0"/>
    <x v="3"/>
    <n v="3421.84"/>
    <n v="260.98"/>
    <n v="5915.04"/>
    <n v="5654.06"/>
    <n v="21.664725266303932"/>
    <x v="3"/>
    <s v="2023-10-12"/>
    <x v="10"/>
    <x v="4"/>
    <x v="0"/>
    <s v="Adult"/>
    <s v="Profit"/>
  </r>
  <r>
    <n v="9661"/>
    <s v="Priya"/>
    <n v="41"/>
    <s v="Female"/>
    <x v="2"/>
    <x v="0"/>
    <n v="4176.09"/>
    <n v="1036.2"/>
    <n v="5914.85"/>
    <n v="4878.6499999999996"/>
    <n v="4.7082127002509164"/>
    <x v="1"/>
    <s v="2023-04-19"/>
    <x v="9"/>
    <x v="3"/>
    <x v="0"/>
    <s v="Senior"/>
    <s v="Profit"/>
  </r>
  <r>
    <n v="7862"/>
    <s v="Amit"/>
    <n v="26"/>
    <s v="Female"/>
    <x v="3"/>
    <x v="0"/>
    <n v="3883.42"/>
    <n v="1675.73"/>
    <n v="5914.66"/>
    <n v="4238.93"/>
    <n v="2.5296020241924415"/>
    <x v="1"/>
    <s v="2023-11-22"/>
    <x v="8"/>
    <x v="3"/>
    <x v="0"/>
    <s v="Adult"/>
    <s v="Profit"/>
  </r>
  <r>
    <n v="7"/>
    <s v="Amit"/>
    <n v="47"/>
    <s v="Female"/>
    <x v="4"/>
    <x v="0"/>
    <n v="3769.06"/>
    <n v="731.35"/>
    <n v="5913.55"/>
    <n v="5182.2"/>
    <n v="7.0858002324468448"/>
    <x v="2"/>
    <s v="2023-05-21"/>
    <x v="0"/>
    <x v="4"/>
    <x v="0"/>
    <s v="Senior"/>
    <s v="Profit"/>
  </r>
  <r>
    <n v="9100"/>
    <s v="Priya"/>
    <n v="43"/>
    <s v="Male"/>
    <x v="4"/>
    <x v="1"/>
    <n v="4535.32"/>
    <n v="938.3"/>
    <n v="5911.88"/>
    <n v="4973.58"/>
    <n v="5.3006287967600985"/>
    <x v="0"/>
    <s v="2023-03-20"/>
    <x v="11"/>
    <x v="0"/>
    <x v="0"/>
    <s v="Senior"/>
    <s v="Profit"/>
  </r>
  <r>
    <n v="6815"/>
    <s v="Neha"/>
    <n v="53"/>
    <s v="Male"/>
    <x v="7"/>
    <x v="4"/>
    <n v="3312"/>
    <n v="352.1"/>
    <n v="5911.41"/>
    <n v="5559.31"/>
    <n v="15.789008804316955"/>
    <x v="4"/>
    <s v="2023-03-26"/>
    <x v="11"/>
    <x v="0"/>
    <x v="1"/>
    <s v="Senior"/>
    <s v="Profit"/>
  </r>
  <r>
    <n v="7305"/>
    <s v="Simran"/>
    <n v="27"/>
    <s v="Female"/>
    <x v="2"/>
    <x v="3"/>
    <n v="4337.8999999999996"/>
    <n v="1461.54"/>
    <n v="5911.02"/>
    <n v="4449.4799999999996"/>
    <n v="3.0443778480233177"/>
    <x v="2"/>
    <s v="2023-10-15"/>
    <x v="10"/>
    <x v="2"/>
    <x v="0"/>
    <s v="Adult"/>
    <s v="Profit"/>
  </r>
  <r>
    <n v="7790"/>
    <s v="Neha"/>
    <n v="28"/>
    <s v="Female"/>
    <x v="7"/>
    <x v="0"/>
    <n v="4919.2700000000004"/>
    <n v="825.38"/>
    <n v="5910.36"/>
    <n v="5084.9799999999996"/>
    <n v="6.1607744311710961"/>
    <x v="3"/>
    <s v="2023-03-09"/>
    <x v="11"/>
    <x v="0"/>
    <x v="1"/>
    <s v="Adult"/>
    <s v="Profit"/>
  </r>
  <r>
    <n v="307"/>
    <s v="Neha"/>
    <n v="44"/>
    <s v="Male"/>
    <x v="7"/>
    <x v="3"/>
    <n v="4535.2700000000004"/>
    <n v="1388.04"/>
    <n v="5910.15"/>
    <n v="4522.1099999999997"/>
    <n v="3.2579104348577848"/>
    <x v="2"/>
    <s v="2023-03-27"/>
    <x v="11"/>
    <x v="4"/>
    <x v="0"/>
    <s v="Senior"/>
    <s v="Profit"/>
  </r>
  <r>
    <n v="6309"/>
    <s v="Amit"/>
    <n v="57"/>
    <s v="Female"/>
    <x v="6"/>
    <x v="0"/>
    <n v="4076.73"/>
    <n v="1849.65"/>
    <n v="5909.82"/>
    <n v="4060.17"/>
    <n v="2.1951017760116778"/>
    <x v="2"/>
    <s v="2023-11-08"/>
    <x v="8"/>
    <x v="1"/>
    <x v="0"/>
    <s v="Senior"/>
    <s v="Profit"/>
  </r>
  <r>
    <n v="7898"/>
    <s v="Amit"/>
    <n v="36"/>
    <s v="Female"/>
    <x v="3"/>
    <x v="1"/>
    <n v="3939.16"/>
    <n v="230.27"/>
    <n v="5909.27"/>
    <n v="5679"/>
    <n v="24.66235289008555"/>
    <x v="0"/>
    <s v="2023-01-19"/>
    <x v="5"/>
    <x v="3"/>
    <x v="1"/>
    <s v="Adult"/>
    <s v="Profit"/>
  </r>
  <r>
    <n v="9941"/>
    <s v="Priya"/>
    <n v="40"/>
    <s v="Male"/>
    <x v="4"/>
    <x v="3"/>
    <n v="4418.12"/>
    <n v="592.91"/>
    <n v="5909.14"/>
    <n v="5316.23"/>
    <n v="8.9663355315309232"/>
    <x v="1"/>
    <s v="2023-03-11"/>
    <x v="11"/>
    <x v="1"/>
    <x v="1"/>
    <s v="Adult"/>
    <s v="Profit"/>
  </r>
  <r>
    <n v="5829"/>
    <s v="Priya"/>
    <n v="45"/>
    <s v="Male"/>
    <x v="2"/>
    <x v="1"/>
    <n v="4310.79"/>
    <n v="822.48"/>
    <n v="5906.75"/>
    <n v="5084.2700000000004"/>
    <n v="6.1816335959537012"/>
    <x v="0"/>
    <s v="2023-01-23"/>
    <x v="5"/>
    <x v="0"/>
    <x v="0"/>
    <s v="Senior"/>
    <s v="Profit"/>
  </r>
  <r>
    <n v="5562"/>
    <s v="Raj"/>
    <n v="47"/>
    <s v="Male"/>
    <x v="1"/>
    <x v="4"/>
    <n v="4485.8900000000003"/>
    <n v="1951.55"/>
    <n v="5904.84"/>
    <n v="3953.29"/>
    <n v="2.0257180190105299"/>
    <x v="4"/>
    <s v="2023-06-03"/>
    <x v="3"/>
    <x v="0"/>
    <x v="1"/>
    <s v="Senior"/>
    <s v="Profit"/>
  </r>
  <r>
    <n v="4819"/>
    <s v="Rahul"/>
    <n v="48"/>
    <s v="Female"/>
    <x v="0"/>
    <x v="0"/>
    <n v="3784.82"/>
    <n v="329.67"/>
    <n v="5903.51"/>
    <n v="5573.84"/>
    <n v="16.907331573998242"/>
    <x v="2"/>
    <s v="2023-04-18"/>
    <x v="9"/>
    <x v="1"/>
    <x v="0"/>
    <s v="Senior"/>
    <s v="Profit"/>
  </r>
  <r>
    <n v="2183"/>
    <s v="Raj"/>
    <n v="28"/>
    <s v="Female"/>
    <x v="5"/>
    <x v="2"/>
    <n v="3461.81"/>
    <n v="778.71"/>
    <n v="5902.88"/>
    <n v="5124.17"/>
    <n v="6.5803315740134325"/>
    <x v="0"/>
    <s v="2023-10-30"/>
    <x v="10"/>
    <x v="2"/>
    <x v="0"/>
    <s v="Adult"/>
    <s v="Profit"/>
  </r>
  <r>
    <n v="4750"/>
    <s v="Rahul"/>
    <n v="44"/>
    <s v="Male"/>
    <x v="3"/>
    <x v="4"/>
    <n v="4127.62"/>
    <n v="1552.2"/>
    <n v="5902.16"/>
    <n v="4349.96"/>
    <n v="2.8024481381265298"/>
    <x v="4"/>
    <s v="2023-10-27"/>
    <x v="10"/>
    <x v="1"/>
    <x v="0"/>
    <s v="Senior"/>
    <s v="Profit"/>
  </r>
  <r>
    <n v="4473"/>
    <s v="Simran"/>
    <n v="24"/>
    <s v="Female"/>
    <x v="5"/>
    <x v="3"/>
    <n v="4681.43"/>
    <n v="1146.8800000000001"/>
    <n v="5901.55"/>
    <n v="4754.67"/>
    <n v="4.1457432338169635"/>
    <x v="0"/>
    <s v="2023-11-29"/>
    <x v="8"/>
    <x v="1"/>
    <x v="1"/>
    <s v="Young"/>
    <s v="Profit"/>
  </r>
  <r>
    <n v="1855"/>
    <s v="Amit"/>
    <n v="20"/>
    <s v="Female"/>
    <x v="1"/>
    <x v="2"/>
    <n v="3470.3"/>
    <n v="466.51"/>
    <n v="5901.27"/>
    <n v="5434.76"/>
    <n v="11.649825298493067"/>
    <x v="1"/>
    <s v="2023-06-08"/>
    <x v="3"/>
    <x v="1"/>
    <x v="1"/>
    <s v="Young"/>
    <s v="Profit"/>
  </r>
  <r>
    <n v="2647"/>
    <s v="Simran"/>
    <n v="56"/>
    <s v="Male"/>
    <x v="0"/>
    <x v="2"/>
    <n v="4151.84"/>
    <n v="1123.03"/>
    <n v="5899.31"/>
    <n v="4776.28"/>
    <n v="4.2530297498731109"/>
    <x v="1"/>
    <s v="2023-12-04"/>
    <x v="6"/>
    <x v="3"/>
    <x v="0"/>
    <s v="Senior"/>
    <s v="Profit"/>
  </r>
  <r>
    <n v="4469"/>
    <s v="Simran"/>
    <n v="38"/>
    <s v="Male"/>
    <x v="4"/>
    <x v="1"/>
    <n v="4084.52"/>
    <n v="1624.52"/>
    <n v="5897.79"/>
    <n v="4273.2700000000004"/>
    <n v="2.6304816191859755"/>
    <x v="3"/>
    <s v="2023-01-21"/>
    <x v="5"/>
    <x v="3"/>
    <x v="0"/>
    <s v="Adult"/>
    <s v="Profit"/>
  </r>
  <r>
    <n v="5151"/>
    <s v="Pooja"/>
    <n v="27"/>
    <s v="Male"/>
    <x v="7"/>
    <x v="0"/>
    <n v="3450.95"/>
    <n v="1864.82"/>
    <n v="5896.35"/>
    <n v="4031.53"/>
    <n v="2.1618869381495265"/>
    <x v="4"/>
    <s v="2023-03-28"/>
    <x v="11"/>
    <x v="1"/>
    <x v="1"/>
    <s v="Adult"/>
    <s v="Profit"/>
  </r>
  <r>
    <n v="4646"/>
    <s v="Amit"/>
    <n v="41"/>
    <s v="Male"/>
    <x v="5"/>
    <x v="3"/>
    <n v="4139.0600000000004"/>
    <n v="665.13"/>
    <n v="5894.61"/>
    <n v="5229.4799999999996"/>
    <n v="7.8623426999233228"/>
    <x v="4"/>
    <s v="2023-09-01"/>
    <x v="1"/>
    <x v="3"/>
    <x v="0"/>
    <s v="Senior"/>
    <s v="Profit"/>
  </r>
  <r>
    <n v="3911"/>
    <s v="Sneha"/>
    <n v="56"/>
    <s v="Female"/>
    <x v="0"/>
    <x v="0"/>
    <n v="3514.51"/>
    <n v="1942.74"/>
    <n v="5894.15"/>
    <n v="3951.41"/>
    <n v="2.033936605001184"/>
    <x v="0"/>
    <s v="2023-04-17"/>
    <x v="9"/>
    <x v="2"/>
    <x v="0"/>
    <s v="Senior"/>
    <s v="Profit"/>
  </r>
  <r>
    <n v="1978"/>
    <s v="Sneha"/>
    <n v="54"/>
    <s v="Male"/>
    <x v="7"/>
    <x v="1"/>
    <n v="4940.21"/>
    <n v="1662.3"/>
    <n v="5892.97"/>
    <n v="4230.67"/>
    <n v="2.5450700836190823"/>
    <x v="0"/>
    <s v="2023-07-05"/>
    <x v="7"/>
    <x v="3"/>
    <x v="0"/>
    <s v="Senior"/>
    <s v="Profit"/>
  </r>
  <r>
    <n v="8707"/>
    <s v="Priya"/>
    <n v="42"/>
    <s v="Male"/>
    <x v="3"/>
    <x v="3"/>
    <n v="4682.29"/>
    <n v="1126.04"/>
    <n v="5891.16"/>
    <n v="4765.12"/>
    <n v="4.2317502042556212"/>
    <x v="0"/>
    <s v="2023-02-18"/>
    <x v="2"/>
    <x v="2"/>
    <x v="0"/>
    <s v="Senior"/>
    <s v="Profit"/>
  </r>
  <r>
    <n v="5598"/>
    <s v="Simran"/>
    <n v="24"/>
    <s v="Female"/>
    <x v="7"/>
    <x v="1"/>
    <n v="4779.5200000000004"/>
    <n v="1229.19"/>
    <n v="5890.04"/>
    <n v="4660.8500000000004"/>
    <n v="3.7918059860558579"/>
    <x v="2"/>
    <s v="2023-07-02"/>
    <x v="7"/>
    <x v="2"/>
    <x v="1"/>
    <s v="Young"/>
    <s v="Profit"/>
  </r>
  <r>
    <n v="1355"/>
    <s v="Amit"/>
    <n v="36"/>
    <s v="Female"/>
    <x v="0"/>
    <x v="4"/>
    <n v="4271.99"/>
    <n v="660.31"/>
    <n v="5888.95"/>
    <n v="5228.6400000000003"/>
    <n v="7.9184625403219711"/>
    <x v="1"/>
    <s v="2023-09-29"/>
    <x v="1"/>
    <x v="3"/>
    <x v="1"/>
    <s v="Adult"/>
    <s v="Profit"/>
  </r>
  <r>
    <n v="5453"/>
    <s v="Sneha"/>
    <n v="30"/>
    <s v="Male"/>
    <x v="4"/>
    <x v="4"/>
    <n v="3453.37"/>
    <n v="1467.42"/>
    <n v="5888.51"/>
    <n v="4421.09"/>
    <n v="3.0128320453585204"/>
    <x v="3"/>
    <s v="2023-05-15"/>
    <x v="0"/>
    <x v="4"/>
    <x v="0"/>
    <s v="Adult"/>
    <s v="Profit"/>
  </r>
  <r>
    <n v="5599"/>
    <s v="Priya"/>
    <n v="32"/>
    <s v="Male"/>
    <x v="2"/>
    <x v="4"/>
    <n v="3480.88"/>
    <n v="248.16"/>
    <n v="5888.51"/>
    <n v="5640.35"/>
    <n v="22.72868310767247"/>
    <x v="2"/>
    <s v="2023-03-11"/>
    <x v="11"/>
    <x v="0"/>
    <x v="1"/>
    <s v="Adult"/>
    <s v="Profit"/>
  </r>
  <r>
    <n v="406"/>
    <s v="Rahul"/>
    <n v="19"/>
    <s v="Female"/>
    <x v="0"/>
    <x v="4"/>
    <n v="3927.51"/>
    <n v="991.16"/>
    <n v="5887.57"/>
    <n v="4896.41"/>
    <n v="4.9400803099398685"/>
    <x v="1"/>
    <s v="2023-06-23"/>
    <x v="3"/>
    <x v="3"/>
    <x v="0"/>
    <s v="Young"/>
    <s v="Profit"/>
  </r>
  <r>
    <n v="2167"/>
    <s v="Arjun"/>
    <n v="19"/>
    <s v="Female"/>
    <x v="6"/>
    <x v="3"/>
    <n v="3748.23"/>
    <n v="525.12"/>
    <n v="5886.29"/>
    <n v="5361.17"/>
    <n v="10.209418799512493"/>
    <x v="3"/>
    <s v="2023-05-12"/>
    <x v="0"/>
    <x v="1"/>
    <x v="0"/>
    <s v="Young"/>
    <s v="Profit"/>
  </r>
  <r>
    <n v="5907"/>
    <s v="Simran"/>
    <n v="49"/>
    <s v="Male"/>
    <x v="5"/>
    <x v="1"/>
    <n v="3668.36"/>
    <n v="1685.4"/>
    <n v="5885.98"/>
    <n v="4200.58"/>
    <n v="2.4923341639966772"/>
    <x v="1"/>
    <s v="2023-07-28"/>
    <x v="7"/>
    <x v="3"/>
    <x v="1"/>
    <s v="Senior"/>
    <s v="Profit"/>
  </r>
  <r>
    <n v="281"/>
    <s v="Neha"/>
    <n v="47"/>
    <s v="Female"/>
    <x v="4"/>
    <x v="3"/>
    <n v="3686.15"/>
    <n v="381.17"/>
    <n v="5885.59"/>
    <n v="5504.42"/>
    <n v="14.440853162630846"/>
    <x v="1"/>
    <s v="2023-09-18"/>
    <x v="1"/>
    <x v="2"/>
    <x v="1"/>
    <s v="Senior"/>
    <s v="Profit"/>
  </r>
  <r>
    <n v="4809"/>
    <s v="Sneha"/>
    <n v="22"/>
    <s v="Female"/>
    <x v="3"/>
    <x v="1"/>
    <n v="4493.1000000000004"/>
    <n v="732.12"/>
    <n v="5885.22"/>
    <n v="5153.1000000000004"/>
    <n v="7.0386002294705792"/>
    <x v="0"/>
    <s v="2023-04-15"/>
    <x v="9"/>
    <x v="3"/>
    <x v="0"/>
    <s v="Young"/>
    <s v="Profit"/>
  </r>
  <r>
    <n v="5932"/>
    <s v="Simran"/>
    <n v="29"/>
    <s v="Female"/>
    <x v="6"/>
    <x v="2"/>
    <n v="4674.92"/>
    <n v="1216.02"/>
    <n v="5884.05"/>
    <n v="4668.03"/>
    <n v="3.8387773227414019"/>
    <x v="1"/>
    <s v="2023-07-24"/>
    <x v="7"/>
    <x v="3"/>
    <x v="1"/>
    <s v="Adult"/>
    <s v="Profit"/>
  </r>
  <r>
    <n v="2094"/>
    <s v="Sneha"/>
    <n v="22"/>
    <s v="Male"/>
    <x v="4"/>
    <x v="2"/>
    <n v="3360.98"/>
    <n v="1388.22"/>
    <n v="5883.45"/>
    <n v="4495.2299999999996"/>
    <n v="3.2381250810390281"/>
    <x v="2"/>
    <s v="2023-05-05"/>
    <x v="0"/>
    <x v="3"/>
    <x v="1"/>
    <s v="Young"/>
    <s v="Profit"/>
  </r>
  <r>
    <n v="5714"/>
    <s v="Karan"/>
    <n v="24"/>
    <s v="Female"/>
    <x v="7"/>
    <x v="2"/>
    <n v="3874.53"/>
    <n v="833.09"/>
    <n v="5883.44"/>
    <n v="5050.3500000000004"/>
    <n v="6.0621901595265824"/>
    <x v="1"/>
    <s v="2023-08-01"/>
    <x v="4"/>
    <x v="0"/>
    <x v="0"/>
    <s v="Young"/>
    <s v="Profit"/>
  </r>
  <r>
    <n v="7371"/>
    <s v="Amit"/>
    <n v="46"/>
    <s v="Male"/>
    <x v="0"/>
    <x v="2"/>
    <n v="3397.01"/>
    <n v="451.74"/>
    <n v="5880.62"/>
    <n v="5428.88"/>
    <n v="12.017709301810775"/>
    <x v="2"/>
    <s v="2023-06-21"/>
    <x v="3"/>
    <x v="2"/>
    <x v="1"/>
    <s v="Senior"/>
    <s v="Profit"/>
  </r>
  <r>
    <n v="8856"/>
    <s v="Arjun"/>
    <n v="52"/>
    <s v="Male"/>
    <x v="7"/>
    <x v="1"/>
    <n v="3965.71"/>
    <n v="1823.51"/>
    <n v="5879.26"/>
    <n v="4055.75"/>
    <n v="2.2241446441204054"/>
    <x v="2"/>
    <s v="2023-04-22"/>
    <x v="9"/>
    <x v="0"/>
    <x v="1"/>
    <s v="Senior"/>
    <s v="Profit"/>
  </r>
  <r>
    <n v="573"/>
    <s v="Karan"/>
    <n v="21"/>
    <s v="Male"/>
    <x v="2"/>
    <x v="3"/>
    <n v="4478.09"/>
    <n v="1602.49"/>
    <n v="5878.38"/>
    <n v="4275.8900000000003"/>
    <n v="2.6682787412089937"/>
    <x v="1"/>
    <s v="2023-02-04"/>
    <x v="2"/>
    <x v="3"/>
    <x v="0"/>
    <s v="Young"/>
    <s v="Profit"/>
  </r>
  <r>
    <n v="1567"/>
    <s v="Amit"/>
    <n v="60"/>
    <s v="Female"/>
    <x v="7"/>
    <x v="0"/>
    <n v="3912.16"/>
    <n v="1808.95"/>
    <n v="5877.91"/>
    <n v="4068.96"/>
    <n v="2.2493490699024297"/>
    <x v="3"/>
    <s v="2023-04-06"/>
    <x v="9"/>
    <x v="2"/>
    <x v="1"/>
    <s v="Senior"/>
    <s v="Profit"/>
  </r>
  <r>
    <n v="5923"/>
    <s v="Rahul"/>
    <n v="26"/>
    <s v="Female"/>
    <x v="4"/>
    <x v="3"/>
    <n v="3329.52"/>
    <n v="223.33"/>
    <n v="5877.5"/>
    <n v="5654.17"/>
    <n v="25.317556978462363"/>
    <x v="3"/>
    <s v="2023-10-10"/>
    <x v="10"/>
    <x v="4"/>
    <x v="1"/>
    <s v="Adult"/>
    <s v="Profit"/>
  </r>
  <r>
    <n v="6994"/>
    <s v="Priya"/>
    <n v="45"/>
    <s v="Female"/>
    <x v="0"/>
    <x v="1"/>
    <n v="4958.79"/>
    <n v="898.44"/>
    <n v="5875.72"/>
    <n v="4977.28"/>
    <n v="5.5399136280664258"/>
    <x v="2"/>
    <s v="2023-05-21"/>
    <x v="0"/>
    <x v="0"/>
    <x v="0"/>
    <s v="Senior"/>
    <s v="Profit"/>
  </r>
  <r>
    <n v="7910"/>
    <s v="Amit"/>
    <n v="31"/>
    <s v="Male"/>
    <x v="0"/>
    <x v="0"/>
    <n v="3911.96"/>
    <n v="1108.1500000000001"/>
    <n v="5875.56"/>
    <n v="4767.41"/>
    <n v="4.3021341876099797"/>
    <x v="3"/>
    <s v="2023-02-12"/>
    <x v="2"/>
    <x v="0"/>
    <x v="0"/>
    <s v="Adult"/>
    <s v="Profit"/>
  </r>
  <r>
    <n v="5882"/>
    <s v="Priya"/>
    <n v="49"/>
    <s v="Male"/>
    <x v="7"/>
    <x v="4"/>
    <n v="3365.61"/>
    <n v="114.2"/>
    <n v="5875.09"/>
    <n v="5760.89"/>
    <n v="50.445621716287214"/>
    <x v="1"/>
    <s v="2023-02-24"/>
    <x v="2"/>
    <x v="4"/>
    <x v="1"/>
    <s v="Senior"/>
    <s v="Profit"/>
  </r>
  <r>
    <n v="7202"/>
    <s v="Sneha"/>
    <n v="50"/>
    <s v="Male"/>
    <x v="4"/>
    <x v="1"/>
    <n v="3320.76"/>
    <n v="1104.6199999999999"/>
    <n v="5874.82"/>
    <n v="4770.2"/>
    <n v="4.3184081403559595"/>
    <x v="0"/>
    <s v="2023-12-26"/>
    <x v="6"/>
    <x v="0"/>
    <x v="0"/>
    <s v="Senior"/>
    <s v="Profit"/>
  </r>
  <r>
    <n v="4379"/>
    <s v="Karan"/>
    <n v="28"/>
    <s v="Female"/>
    <x v="6"/>
    <x v="2"/>
    <n v="3311.18"/>
    <n v="1001.2"/>
    <n v="5874.24"/>
    <n v="4873.04"/>
    <n v="4.8671993607670796"/>
    <x v="0"/>
    <s v="2023-05-22"/>
    <x v="0"/>
    <x v="4"/>
    <x v="1"/>
    <s v="Adult"/>
    <s v="Profit"/>
  </r>
  <r>
    <n v="4190"/>
    <s v="Simran"/>
    <n v="36"/>
    <s v="Female"/>
    <x v="4"/>
    <x v="2"/>
    <n v="3391.22"/>
    <n v="1140.72"/>
    <n v="5873.79"/>
    <n v="4733.07"/>
    <n v="4.149195245108352"/>
    <x v="3"/>
    <s v="2023-07-19"/>
    <x v="7"/>
    <x v="4"/>
    <x v="1"/>
    <s v="Adult"/>
    <s v="Profit"/>
  </r>
  <r>
    <n v="7010"/>
    <s v="Sneha"/>
    <n v="20"/>
    <s v="Female"/>
    <x v="1"/>
    <x v="1"/>
    <n v="4132.21"/>
    <n v="682.99"/>
    <n v="5873.15"/>
    <n v="5190.16"/>
    <n v="7.5991742192418625"/>
    <x v="3"/>
    <s v="2023-04-13"/>
    <x v="9"/>
    <x v="2"/>
    <x v="1"/>
    <s v="Young"/>
    <s v="Profit"/>
  </r>
  <r>
    <n v="8268"/>
    <s v="Sneha"/>
    <n v="30"/>
    <s v="Male"/>
    <x v="6"/>
    <x v="1"/>
    <n v="3821.25"/>
    <n v="1119.3"/>
    <n v="5872.89"/>
    <n v="4753.59"/>
    <n v="4.2469311176628253"/>
    <x v="1"/>
    <s v="2023-12-12"/>
    <x v="6"/>
    <x v="1"/>
    <x v="0"/>
    <s v="Adult"/>
    <s v="Profit"/>
  </r>
  <r>
    <n v="3907"/>
    <s v="Karan"/>
    <n v="51"/>
    <s v="Male"/>
    <x v="1"/>
    <x v="2"/>
    <n v="3534.58"/>
    <n v="1211.6600000000001"/>
    <n v="5872.72"/>
    <n v="4661.0600000000004"/>
    <n v="3.8468382219434494"/>
    <x v="0"/>
    <s v="2023-04-30"/>
    <x v="9"/>
    <x v="4"/>
    <x v="0"/>
    <s v="Senior"/>
    <s v="Profit"/>
  </r>
  <r>
    <n v="9743"/>
    <s v="Sneha"/>
    <n v="53"/>
    <s v="Female"/>
    <x v="7"/>
    <x v="3"/>
    <n v="3865.1"/>
    <n v="312.5"/>
    <n v="5871.09"/>
    <n v="5558.59"/>
    <n v="17.787488"/>
    <x v="4"/>
    <s v="2023-07-15"/>
    <x v="7"/>
    <x v="1"/>
    <x v="0"/>
    <s v="Senior"/>
    <s v="Profit"/>
  </r>
  <r>
    <n v="2579"/>
    <s v="Arjun"/>
    <n v="22"/>
    <s v="Female"/>
    <x v="4"/>
    <x v="2"/>
    <n v="4038.24"/>
    <n v="969.02"/>
    <n v="5870.84"/>
    <n v="4901.82"/>
    <n v="5.0585333636044663"/>
    <x v="3"/>
    <s v="2023-08-10"/>
    <x v="4"/>
    <x v="2"/>
    <x v="1"/>
    <s v="Young"/>
    <s v="Profit"/>
  </r>
  <r>
    <n v="4825"/>
    <s v="Simran"/>
    <n v="18"/>
    <s v="Male"/>
    <x v="2"/>
    <x v="3"/>
    <n v="4188.47"/>
    <n v="580.74"/>
    <n v="5869.9"/>
    <n v="5289.16"/>
    <n v="9.1076213107414681"/>
    <x v="1"/>
    <s v="2023-08-31"/>
    <x v="4"/>
    <x v="1"/>
    <x v="1"/>
    <s v="Young"/>
    <s v="Profit"/>
  </r>
  <r>
    <n v="912"/>
    <s v="Pooja"/>
    <n v="35"/>
    <s v="Female"/>
    <x v="2"/>
    <x v="3"/>
    <n v="4590.6000000000004"/>
    <n v="1550.13"/>
    <n v="5869.66"/>
    <n v="4319.53"/>
    <n v="2.7865598369169033"/>
    <x v="0"/>
    <s v="2023-07-31"/>
    <x v="7"/>
    <x v="1"/>
    <x v="0"/>
    <s v="Adult"/>
    <s v="Profit"/>
  </r>
  <r>
    <n v="2138"/>
    <s v="Neha"/>
    <n v="40"/>
    <s v="Female"/>
    <x v="7"/>
    <x v="2"/>
    <n v="4785.92"/>
    <n v="1074.07"/>
    <n v="5869.39"/>
    <n v="4795.32"/>
    <n v="4.464625210647351"/>
    <x v="0"/>
    <s v="2023-11-19"/>
    <x v="8"/>
    <x v="2"/>
    <x v="0"/>
    <s v="Adult"/>
    <s v="Profit"/>
  </r>
  <r>
    <n v="1957"/>
    <s v="Neha"/>
    <n v="45"/>
    <s v="Female"/>
    <x v="5"/>
    <x v="1"/>
    <n v="3831.83"/>
    <n v="302.01"/>
    <n v="5869.35"/>
    <n v="5567.34"/>
    <n v="18.434290255289561"/>
    <x v="1"/>
    <s v="2023-01-24"/>
    <x v="5"/>
    <x v="3"/>
    <x v="1"/>
    <s v="Senior"/>
    <s v="Profit"/>
  </r>
  <r>
    <n v="9858"/>
    <s v="Karan"/>
    <n v="40"/>
    <s v="Female"/>
    <x v="5"/>
    <x v="3"/>
    <n v="4738.22"/>
    <n v="1194.46"/>
    <n v="5868.08"/>
    <n v="4673.62"/>
    <n v="3.9127471828273861"/>
    <x v="3"/>
    <s v="2023-06-04"/>
    <x v="3"/>
    <x v="4"/>
    <x v="1"/>
    <s v="Adult"/>
    <s v="Profit"/>
  </r>
  <r>
    <n v="5339"/>
    <s v="Raj"/>
    <n v="29"/>
    <s v="Female"/>
    <x v="3"/>
    <x v="4"/>
    <n v="4932.3599999999997"/>
    <n v="376.34"/>
    <n v="5867.65"/>
    <n v="5491.31"/>
    <n v="14.59135356326726"/>
    <x v="4"/>
    <s v="2023-12-30"/>
    <x v="6"/>
    <x v="3"/>
    <x v="1"/>
    <s v="Adult"/>
    <s v="Profit"/>
  </r>
  <r>
    <n v="9694"/>
    <s v="Pooja"/>
    <n v="49"/>
    <s v="Male"/>
    <x v="4"/>
    <x v="3"/>
    <n v="3364.54"/>
    <n v="76.900000000000006"/>
    <n v="5867.12"/>
    <n v="5790.22"/>
    <n v="75.295448634590372"/>
    <x v="2"/>
    <s v="2023-12-23"/>
    <x v="6"/>
    <x v="4"/>
    <x v="0"/>
    <s v="Senior"/>
    <s v="Profit"/>
  </r>
  <r>
    <n v="3754"/>
    <s v="Priya"/>
    <n v="56"/>
    <s v="Female"/>
    <x v="4"/>
    <x v="0"/>
    <n v="3383.09"/>
    <n v="542.80999999999995"/>
    <n v="5865.79"/>
    <n v="5322.98"/>
    <n v="9.8063410769882644"/>
    <x v="3"/>
    <s v="2023-05-01"/>
    <x v="0"/>
    <x v="0"/>
    <x v="1"/>
    <s v="Senior"/>
    <s v="Profit"/>
  </r>
  <r>
    <n v="5194"/>
    <s v="Rahul"/>
    <n v="43"/>
    <s v="Female"/>
    <x v="3"/>
    <x v="1"/>
    <n v="3424.99"/>
    <n v="1018.57"/>
    <n v="5865.55"/>
    <n v="4846.9799999999996"/>
    <n v="4.758612564674003"/>
    <x v="0"/>
    <s v="2023-07-22"/>
    <x v="7"/>
    <x v="2"/>
    <x v="0"/>
    <s v="Senior"/>
    <s v="Profit"/>
  </r>
  <r>
    <n v="7436"/>
    <s v="Priya"/>
    <n v="20"/>
    <s v="Female"/>
    <x v="0"/>
    <x v="1"/>
    <n v="3640.56"/>
    <n v="1265.01"/>
    <n v="5865.22"/>
    <n v="4600.21"/>
    <n v="3.6365008972261088"/>
    <x v="2"/>
    <s v="2023-06-05"/>
    <x v="3"/>
    <x v="1"/>
    <x v="0"/>
    <s v="Young"/>
    <s v="Profit"/>
  </r>
  <r>
    <n v="7626"/>
    <s v="Simran"/>
    <n v="34"/>
    <s v="Female"/>
    <x v="1"/>
    <x v="1"/>
    <n v="4023.37"/>
    <n v="1041.23"/>
    <n v="5864.82"/>
    <n v="4823.59"/>
    <n v="4.6325883810493362"/>
    <x v="4"/>
    <s v="2023-11-08"/>
    <x v="8"/>
    <x v="0"/>
    <x v="1"/>
    <s v="Adult"/>
    <s v="Profit"/>
  </r>
  <r>
    <n v="4137"/>
    <s v="Raj"/>
    <n v="33"/>
    <s v="Male"/>
    <x v="7"/>
    <x v="4"/>
    <n v="3808.63"/>
    <n v="898.47"/>
    <n v="5864.52"/>
    <n v="4966.05"/>
    <n v="5.5272296236936125"/>
    <x v="2"/>
    <s v="2023-03-06"/>
    <x v="11"/>
    <x v="4"/>
    <x v="1"/>
    <s v="Adult"/>
    <s v="Profit"/>
  </r>
  <r>
    <n v="9079"/>
    <s v="Arjun"/>
    <n v="58"/>
    <s v="Female"/>
    <x v="7"/>
    <x v="2"/>
    <n v="3337.92"/>
    <n v="1753.81"/>
    <n v="5863.98"/>
    <n v="4110.17"/>
    <n v="2.3435662928139309"/>
    <x v="3"/>
    <s v="2023-04-14"/>
    <x v="9"/>
    <x v="3"/>
    <x v="1"/>
    <s v="Senior"/>
    <s v="Profit"/>
  </r>
  <r>
    <n v="9532"/>
    <s v="Sneha"/>
    <n v="52"/>
    <s v="Female"/>
    <x v="4"/>
    <x v="3"/>
    <n v="4450.5600000000004"/>
    <n v="1128.25"/>
    <n v="5863.54"/>
    <n v="4735.29"/>
    <n v="4.1970219366275208"/>
    <x v="2"/>
    <s v="2023-07-18"/>
    <x v="7"/>
    <x v="1"/>
    <x v="0"/>
    <s v="Senior"/>
    <s v="Profit"/>
  </r>
  <r>
    <n v="24"/>
    <s v="Pooja"/>
    <n v="52"/>
    <s v="Male"/>
    <x v="5"/>
    <x v="2"/>
    <n v="3444.05"/>
    <n v="575.29"/>
    <n v="5861.7"/>
    <n v="5286.41"/>
    <n v="9.1891220080307328"/>
    <x v="4"/>
    <s v="2023-02-01"/>
    <x v="2"/>
    <x v="2"/>
    <x v="1"/>
    <s v="Senior"/>
    <s v="Profit"/>
  </r>
  <r>
    <n v="8618"/>
    <s v="Priya"/>
    <n v="32"/>
    <s v="Female"/>
    <x v="6"/>
    <x v="2"/>
    <n v="3513.27"/>
    <n v="903.51"/>
    <n v="5861.56"/>
    <n v="4958.05"/>
    <n v="5.4875430266405463"/>
    <x v="4"/>
    <s v="2023-01-07"/>
    <x v="5"/>
    <x v="1"/>
    <x v="0"/>
    <s v="Adult"/>
    <s v="Profit"/>
  </r>
  <r>
    <n v="5054"/>
    <s v="Raj"/>
    <n v="29"/>
    <s v="Male"/>
    <x v="4"/>
    <x v="2"/>
    <n v="3282.8"/>
    <n v="1096.2"/>
    <n v="5860.95"/>
    <n v="4764.75"/>
    <n v="4.3466064586754243"/>
    <x v="0"/>
    <s v="2023-11-11"/>
    <x v="8"/>
    <x v="0"/>
    <x v="0"/>
    <s v="Adult"/>
    <s v="Profit"/>
  </r>
  <r>
    <n v="1446"/>
    <s v="Rahul"/>
    <n v="21"/>
    <s v="Male"/>
    <x v="2"/>
    <x v="1"/>
    <n v="3687.6"/>
    <n v="1081.82"/>
    <n v="5860.72"/>
    <n v="4778.8999999999996"/>
    <n v="4.4174631639274553"/>
    <x v="0"/>
    <s v="2023-10-25"/>
    <x v="10"/>
    <x v="4"/>
    <x v="1"/>
    <s v="Young"/>
    <s v="Profit"/>
  </r>
  <r>
    <n v="6078"/>
    <s v="Simran"/>
    <n v="60"/>
    <s v="Male"/>
    <x v="0"/>
    <x v="3"/>
    <n v="3590.45"/>
    <n v="125.38"/>
    <n v="5859.45"/>
    <n v="5734.07"/>
    <n v="45.733530068591485"/>
    <x v="1"/>
    <s v="2023-01-17"/>
    <x v="5"/>
    <x v="3"/>
    <x v="0"/>
    <s v="Senior"/>
    <s v="Profit"/>
  </r>
  <r>
    <n v="7460"/>
    <s v="Priya"/>
    <n v="37"/>
    <s v="Female"/>
    <x v="4"/>
    <x v="3"/>
    <n v="3920.19"/>
    <n v="1801.88"/>
    <n v="5858.66"/>
    <n v="4056.78"/>
    <n v="2.2514151885808156"/>
    <x v="1"/>
    <s v="2023-06-13"/>
    <x v="3"/>
    <x v="1"/>
    <x v="1"/>
    <s v="Adult"/>
    <s v="Profit"/>
  </r>
  <r>
    <n v="712"/>
    <s v="Arjun"/>
    <n v="23"/>
    <s v="Female"/>
    <x v="5"/>
    <x v="3"/>
    <n v="3824.99"/>
    <n v="286.45"/>
    <n v="5857.19"/>
    <n v="5570.74"/>
    <n v="19.447512654913599"/>
    <x v="4"/>
    <s v="2023-07-31"/>
    <x v="7"/>
    <x v="2"/>
    <x v="1"/>
    <s v="Young"/>
    <s v="Profit"/>
  </r>
  <r>
    <n v="6912"/>
    <s v="Simran"/>
    <n v="37"/>
    <s v="Female"/>
    <x v="2"/>
    <x v="2"/>
    <n v="4896.33"/>
    <n v="1967.18"/>
    <n v="5857.19"/>
    <n v="3890.01"/>
    <n v="1.9774550371597923"/>
    <x v="3"/>
    <s v="2023-10-07"/>
    <x v="10"/>
    <x v="0"/>
    <x v="1"/>
    <s v="Adult"/>
    <s v="Profit"/>
  </r>
  <r>
    <n v="416"/>
    <s v="Rahul"/>
    <n v="31"/>
    <s v="Male"/>
    <x v="6"/>
    <x v="0"/>
    <n v="3445.43"/>
    <n v="675.11"/>
    <n v="5856.7"/>
    <n v="5181.59"/>
    <n v="7.6751788597413757"/>
    <x v="0"/>
    <s v="2023-10-14"/>
    <x v="10"/>
    <x v="2"/>
    <x v="1"/>
    <s v="Adult"/>
    <s v="Profit"/>
  </r>
  <r>
    <n v="8011"/>
    <s v="Rahul"/>
    <n v="43"/>
    <s v="Female"/>
    <x v="5"/>
    <x v="2"/>
    <n v="4975.8"/>
    <n v="139.47999999999999"/>
    <n v="5856.69"/>
    <n v="5717.21"/>
    <n v="40.989460854602811"/>
    <x v="2"/>
    <s v="2023-10-06"/>
    <x v="10"/>
    <x v="3"/>
    <x v="0"/>
    <s v="Senior"/>
    <s v="Profit"/>
  </r>
  <r>
    <n v="6032"/>
    <s v="Priya"/>
    <n v="27"/>
    <s v="Male"/>
    <x v="3"/>
    <x v="2"/>
    <n v="3403.48"/>
    <n v="1574.12"/>
    <n v="5855.67"/>
    <n v="4281.55"/>
    <n v="2.7199641704571444"/>
    <x v="3"/>
    <s v="2023-08-17"/>
    <x v="4"/>
    <x v="2"/>
    <x v="0"/>
    <s v="Adult"/>
    <s v="Profit"/>
  </r>
  <r>
    <n v="3944"/>
    <s v="Arjun"/>
    <n v="29"/>
    <s v="Female"/>
    <x v="2"/>
    <x v="1"/>
    <n v="4550.97"/>
    <n v="272.07"/>
    <n v="5854.36"/>
    <n v="5582.29"/>
    <n v="20.517844672326977"/>
    <x v="4"/>
    <s v="2023-06-10"/>
    <x v="3"/>
    <x v="2"/>
    <x v="0"/>
    <s v="Adult"/>
    <s v="Profit"/>
  </r>
  <r>
    <n v="9831"/>
    <s v="Arjun"/>
    <n v="58"/>
    <s v="Male"/>
    <x v="0"/>
    <x v="2"/>
    <n v="4215.18"/>
    <n v="401.88"/>
    <n v="5854.14"/>
    <n v="5452.26"/>
    <n v="13.566885637503733"/>
    <x v="3"/>
    <s v="2023-04-15"/>
    <x v="9"/>
    <x v="4"/>
    <x v="1"/>
    <s v="Senior"/>
    <s v="Profit"/>
  </r>
  <r>
    <n v="5625"/>
    <s v="Pooja"/>
    <n v="55"/>
    <s v="Female"/>
    <x v="0"/>
    <x v="0"/>
    <n v="3431.23"/>
    <n v="715.24"/>
    <n v="5853.85"/>
    <n v="5138.6099999999997"/>
    <n v="7.1844555673620034"/>
    <x v="0"/>
    <s v="2023-06-12"/>
    <x v="3"/>
    <x v="4"/>
    <x v="0"/>
    <s v="Senior"/>
    <s v="Profit"/>
  </r>
  <r>
    <n v="7109"/>
    <s v="Simran"/>
    <n v="23"/>
    <s v="Female"/>
    <x v="4"/>
    <x v="4"/>
    <n v="3980.68"/>
    <n v="1548.05"/>
    <n v="5853.37"/>
    <n v="4305.32"/>
    <n v="2.7811246406769805"/>
    <x v="1"/>
    <s v="2023-06-19"/>
    <x v="3"/>
    <x v="4"/>
    <x v="1"/>
    <s v="Young"/>
    <s v="Profit"/>
  </r>
  <r>
    <n v="8545"/>
    <s v="Neha"/>
    <n v="47"/>
    <s v="Female"/>
    <x v="6"/>
    <x v="0"/>
    <n v="4962.78"/>
    <n v="1811.44"/>
    <n v="5852.35"/>
    <n v="4040.91"/>
    <n v="2.2307722033299471"/>
    <x v="4"/>
    <s v="2023-11-28"/>
    <x v="8"/>
    <x v="0"/>
    <x v="1"/>
    <s v="Senior"/>
    <s v="Profit"/>
  </r>
  <r>
    <n v="720"/>
    <s v="Simran"/>
    <n v="48"/>
    <s v="Female"/>
    <x v="7"/>
    <x v="1"/>
    <n v="3936.38"/>
    <n v="997.14"/>
    <n v="5850.63"/>
    <n v="4853.49"/>
    <n v="4.8674107948733374"/>
    <x v="0"/>
    <s v="2023-07-24"/>
    <x v="7"/>
    <x v="4"/>
    <x v="1"/>
    <s v="Senior"/>
    <s v="Profit"/>
  </r>
  <r>
    <n v="9735"/>
    <s v="Pooja"/>
    <n v="27"/>
    <s v="Male"/>
    <x v="1"/>
    <x v="0"/>
    <n v="4075.34"/>
    <n v="705.56"/>
    <n v="5850.62"/>
    <n v="5145.0600000000004"/>
    <n v="7.2921650887238521"/>
    <x v="3"/>
    <s v="2023-01-12"/>
    <x v="5"/>
    <x v="1"/>
    <x v="0"/>
    <s v="Adult"/>
    <s v="Profit"/>
  </r>
  <r>
    <n v="2838"/>
    <s v="Karan"/>
    <n v="42"/>
    <s v="Female"/>
    <x v="3"/>
    <x v="4"/>
    <n v="4734.09"/>
    <n v="621.41999999999996"/>
    <n v="5850.56"/>
    <n v="5229.1400000000003"/>
    <n v="8.4148241125164951"/>
    <x v="0"/>
    <s v="2023-05-16"/>
    <x v="0"/>
    <x v="1"/>
    <x v="1"/>
    <s v="Senior"/>
    <s v="Profit"/>
  </r>
  <r>
    <n v="1738"/>
    <s v="Rahul"/>
    <n v="49"/>
    <s v="Male"/>
    <x v="6"/>
    <x v="2"/>
    <n v="3617.31"/>
    <n v="1127.1400000000001"/>
    <n v="5850.55"/>
    <n v="4723.41"/>
    <n v="4.1906151853363376"/>
    <x v="1"/>
    <s v="2023-08-22"/>
    <x v="4"/>
    <x v="4"/>
    <x v="0"/>
    <s v="Senior"/>
    <s v="Profit"/>
  </r>
  <r>
    <n v="1232"/>
    <s v="Neha"/>
    <n v="39"/>
    <s v="Male"/>
    <x v="4"/>
    <x v="2"/>
    <n v="3702.82"/>
    <n v="1077.6400000000001"/>
    <n v="5850.15"/>
    <n v="4772.51"/>
    <n v="4.4286682008834113"/>
    <x v="3"/>
    <s v="2023-03-04"/>
    <x v="11"/>
    <x v="0"/>
    <x v="1"/>
    <s v="Adult"/>
    <s v="Profit"/>
  </r>
  <r>
    <n v="6621"/>
    <s v="Neha"/>
    <n v="53"/>
    <s v="Male"/>
    <x v="1"/>
    <x v="1"/>
    <n v="4999.93"/>
    <n v="1330.06"/>
    <n v="5847.15"/>
    <n v="4517.09"/>
    <n v="3.396155060673955"/>
    <x v="1"/>
    <s v="2023-02-11"/>
    <x v="2"/>
    <x v="0"/>
    <x v="1"/>
    <s v="Senior"/>
    <s v="Profit"/>
  </r>
  <r>
    <n v="3230"/>
    <s v="Rahul"/>
    <n v="33"/>
    <s v="Female"/>
    <x v="1"/>
    <x v="1"/>
    <n v="3953.78"/>
    <n v="1844.67"/>
    <n v="5845.05"/>
    <n v="4000.38"/>
    <n v="2.1686155247280001"/>
    <x v="0"/>
    <s v="2023-03-01"/>
    <x v="11"/>
    <x v="0"/>
    <x v="1"/>
    <s v="Adult"/>
    <s v="Profit"/>
  </r>
  <r>
    <n v="2273"/>
    <s v="Pooja"/>
    <n v="45"/>
    <s v="Male"/>
    <x v="5"/>
    <x v="2"/>
    <n v="4392.66"/>
    <n v="1998.37"/>
    <n v="5845.01"/>
    <n v="3846.64"/>
    <n v="1.9248887843592528"/>
    <x v="3"/>
    <s v="2023-07-23"/>
    <x v="7"/>
    <x v="4"/>
    <x v="0"/>
    <s v="Senior"/>
    <s v="Profit"/>
  </r>
  <r>
    <n v="9733"/>
    <s v="Neha"/>
    <n v="30"/>
    <s v="Female"/>
    <x v="5"/>
    <x v="1"/>
    <n v="3739.97"/>
    <n v="89.96"/>
    <n v="5844.31"/>
    <n v="5754.35"/>
    <n v="63.965651400622505"/>
    <x v="4"/>
    <s v="2023-08-14"/>
    <x v="4"/>
    <x v="1"/>
    <x v="1"/>
    <s v="Adult"/>
    <s v="Profit"/>
  </r>
  <r>
    <n v="3767"/>
    <s v="Arjun"/>
    <n v="43"/>
    <s v="Female"/>
    <x v="4"/>
    <x v="0"/>
    <n v="4501.16"/>
    <n v="1724.43"/>
    <n v="5843.96"/>
    <n v="4119.53"/>
    <n v="2.3889227164918259"/>
    <x v="4"/>
    <s v="2023-08-06"/>
    <x v="4"/>
    <x v="0"/>
    <x v="0"/>
    <s v="Senior"/>
    <s v="Profit"/>
  </r>
  <r>
    <n v="2331"/>
    <s v="Amit"/>
    <n v="60"/>
    <s v="Female"/>
    <x v="3"/>
    <x v="1"/>
    <n v="3354.59"/>
    <n v="1739.23"/>
    <n v="5843.59"/>
    <n v="4104.3599999999997"/>
    <n v="2.3598718973338775"/>
    <x v="1"/>
    <s v="2023-06-26"/>
    <x v="3"/>
    <x v="0"/>
    <x v="1"/>
    <s v="Senior"/>
    <s v="Profit"/>
  </r>
  <r>
    <n v="5388"/>
    <s v="Neha"/>
    <n v="46"/>
    <s v="Male"/>
    <x v="2"/>
    <x v="1"/>
    <n v="4178.25"/>
    <n v="1138.8399999999999"/>
    <n v="5843.58"/>
    <n v="4704.74"/>
    <n v="4.1311685574795405"/>
    <x v="3"/>
    <s v="2023-09-10"/>
    <x v="1"/>
    <x v="3"/>
    <x v="1"/>
    <s v="Senior"/>
    <s v="Profit"/>
  </r>
  <r>
    <n v="899"/>
    <s v="Sneha"/>
    <n v="49"/>
    <s v="Male"/>
    <x v="7"/>
    <x v="2"/>
    <n v="3557.61"/>
    <n v="1250.92"/>
    <n v="5843.04"/>
    <n v="4592.12"/>
    <n v="3.6709941483068458"/>
    <x v="2"/>
    <s v="2023-11-13"/>
    <x v="8"/>
    <x v="1"/>
    <x v="0"/>
    <s v="Senior"/>
    <s v="Profit"/>
  </r>
  <r>
    <n v="6443"/>
    <s v="Rahul"/>
    <n v="55"/>
    <s v="Female"/>
    <x v="6"/>
    <x v="4"/>
    <n v="4795.95"/>
    <n v="772.32"/>
    <n v="5841.53"/>
    <n v="5069.21"/>
    <n v="6.5636135280712651"/>
    <x v="2"/>
    <s v="2023-04-16"/>
    <x v="9"/>
    <x v="1"/>
    <x v="1"/>
    <s v="Senior"/>
    <s v="Profit"/>
  </r>
  <r>
    <n v="2819"/>
    <s v="Amit"/>
    <n v="56"/>
    <s v="Female"/>
    <x v="5"/>
    <x v="0"/>
    <n v="4469.92"/>
    <n v="688.01"/>
    <n v="5841.29"/>
    <n v="5153.28"/>
    <n v="7.490123690062644"/>
    <x v="0"/>
    <s v="2023-11-01"/>
    <x v="8"/>
    <x v="4"/>
    <x v="0"/>
    <s v="Senior"/>
    <s v="Profit"/>
  </r>
  <r>
    <n v="7631"/>
    <s v="Simran"/>
    <n v="40"/>
    <s v="Male"/>
    <x v="5"/>
    <x v="4"/>
    <n v="4380.9399999999996"/>
    <n v="1976.27"/>
    <n v="5841.16"/>
    <n v="3864.89"/>
    <n v="1.9556487726879423"/>
    <x v="3"/>
    <s v="2023-12-18"/>
    <x v="6"/>
    <x v="3"/>
    <x v="1"/>
    <s v="Adult"/>
    <s v="Profit"/>
  </r>
  <r>
    <n v="4553"/>
    <s v="Pooja"/>
    <n v="53"/>
    <s v="Female"/>
    <x v="0"/>
    <x v="4"/>
    <n v="3301.7"/>
    <n v="531.09"/>
    <n v="5839.22"/>
    <n v="5308.13"/>
    <n v="9.9947843115102906"/>
    <x v="3"/>
    <s v="2023-11-24"/>
    <x v="8"/>
    <x v="3"/>
    <x v="1"/>
    <s v="Senior"/>
    <s v="Profit"/>
  </r>
  <r>
    <n v="2084"/>
    <s v="Raj"/>
    <n v="46"/>
    <s v="Male"/>
    <x v="7"/>
    <x v="0"/>
    <n v="4949.67"/>
    <n v="1399.01"/>
    <n v="5838.98"/>
    <n v="4439.97"/>
    <n v="3.1736513677529112"/>
    <x v="3"/>
    <s v="2023-04-27"/>
    <x v="9"/>
    <x v="4"/>
    <x v="1"/>
    <s v="Senior"/>
    <s v="Profit"/>
  </r>
  <r>
    <n v="6497"/>
    <s v="Pooja"/>
    <n v="51"/>
    <s v="Male"/>
    <x v="5"/>
    <x v="2"/>
    <n v="4511.03"/>
    <n v="494.02"/>
    <n v="5838.01"/>
    <n v="5343.99"/>
    <n v="10.81735557264888"/>
    <x v="2"/>
    <s v="2023-05-18"/>
    <x v="0"/>
    <x v="0"/>
    <x v="0"/>
    <s v="Senior"/>
    <s v="Profit"/>
  </r>
  <r>
    <n v="5089"/>
    <s v="Priya"/>
    <n v="57"/>
    <s v="Female"/>
    <x v="0"/>
    <x v="2"/>
    <n v="4186.8500000000004"/>
    <n v="1592.36"/>
    <n v="5836.76"/>
    <n v="4244.3999999999996"/>
    <n v="2.6654776558064759"/>
    <x v="0"/>
    <s v="2023-01-29"/>
    <x v="5"/>
    <x v="0"/>
    <x v="0"/>
    <s v="Senior"/>
    <s v="Profit"/>
  </r>
  <r>
    <n v="7477"/>
    <s v="Pooja"/>
    <n v="29"/>
    <s v="Female"/>
    <x v="5"/>
    <x v="1"/>
    <n v="4059.15"/>
    <n v="279.95999999999998"/>
    <n v="5836.18"/>
    <n v="5556.22"/>
    <n v="19.846478068295472"/>
    <x v="4"/>
    <s v="2023-03-14"/>
    <x v="11"/>
    <x v="1"/>
    <x v="1"/>
    <s v="Adult"/>
    <s v="Profit"/>
  </r>
  <r>
    <n v="5489"/>
    <s v="Pooja"/>
    <n v="33"/>
    <s v="Female"/>
    <x v="4"/>
    <x v="3"/>
    <n v="4626.57"/>
    <n v="840.99"/>
    <n v="5835.74"/>
    <n v="4994.75"/>
    <n v="5.9391312619650654"/>
    <x v="0"/>
    <s v="2023-04-06"/>
    <x v="9"/>
    <x v="2"/>
    <x v="1"/>
    <s v="Adult"/>
    <s v="Profit"/>
  </r>
  <r>
    <n v="67"/>
    <s v="Raj"/>
    <n v="34"/>
    <s v="Female"/>
    <x v="4"/>
    <x v="1"/>
    <n v="3914.16"/>
    <n v="898.93"/>
    <n v="5835.22"/>
    <n v="4936.29"/>
    <n v="5.4912952065233114"/>
    <x v="1"/>
    <s v="2023-01-23"/>
    <x v="5"/>
    <x v="4"/>
    <x v="1"/>
    <s v="Adult"/>
    <s v="Profit"/>
  </r>
  <r>
    <n v="9769"/>
    <s v="Neha"/>
    <n v="50"/>
    <s v="Female"/>
    <x v="6"/>
    <x v="2"/>
    <n v="4401.38"/>
    <n v="434.5"/>
    <n v="5834.48"/>
    <n v="5399.98"/>
    <n v="12.428032220943612"/>
    <x v="3"/>
    <s v="2023-09-21"/>
    <x v="1"/>
    <x v="2"/>
    <x v="1"/>
    <s v="Senior"/>
    <s v="Profit"/>
  </r>
  <r>
    <n v="1443"/>
    <s v="Raj"/>
    <n v="19"/>
    <s v="Female"/>
    <x v="7"/>
    <x v="2"/>
    <n v="3944.68"/>
    <n v="266.94"/>
    <n v="5833.23"/>
    <n v="5566.29"/>
    <n v="20.852213980669813"/>
    <x v="4"/>
    <s v="2023-03-19"/>
    <x v="11"/>
    <x v="3"/>
    <x v="0"/>
    <s v="Young"/>
    <s v="Profit"/>
  </r>
  <r>
    <n v="5994"/>
    <s v="Raj"/>
    <n v="50"/>
    <s v="Male"/>
    <x v="5"/>
    <x v="3"/>
    <n v="3348.89"/>
    <n v="811.54"/>
    <n v="5831"/>
    <n v="5019.46"/>
    <n v="6.1851048623604505"/>
    <x v="0"/>
    <s v="2023-08-11"/>
    <x v="4"/>
    <x v="3"/>
    <x v="0"/>
    <s v="Senior"/>
    <s v="Profit"/>
  </r>
  <r>
    <n v="2069"/>
    <s v="Karan"/>
    <n v="47"/>
    <s v="Male"/>
    <x v="3"/>
    <x v="2"/>
    <n v="3409.85"/>
    <n v="165.82"/>
    <n v="5829.38"/>
    <n v="5663.56"/>
    <n v="34.154866722952605"/>
    <x v="4"/>
    <s v="2023-04-16"/>
    <x v="9"/>
    <x v="0"/>
    <x v="0"/>
    <s v="Senior"/>
    <s v="Profit"/>
  </r>
  <r>
    <n v="9098"/>
    <s v="Rahul"/>
    <n v="29"/>
    <s v="Female"/>
    <x v="5"/>
    <x v="4"/>
    <n v="3256.85"/>
    <n v="157.57"/>
    <n v="5829.11"/>
    <n v="5671.54"/>
    <n v="35.993780541981344"/>
    <x v="2"/>
    <s v="2023-10-12"/>
    <x v="10"/>
    <x v="1"/>
    <x v="1"/>
    <s v="Adult"/>
    <s v="Profit"/>
  </r>
  <r>
    <n v="8281"/>
    <s v="Priya"/>
    <n v="20"/>
    <s v="Female"/>
    <x v="0"/>
    <x v="0"/>
    <n v="3852.32"/>
    <n v="453.55"/>
    <n v="5828.49"/>
    <n v="5374.94"/>
    <n v="11.850821298644028"/>
    <x v="2"/>
    <s v="2023-06-18"/>
    <x v="3"/>
    <x v="1"/>
    <x v="1"/>
    <s v="Young"/>
    <s v="Profit"/>
  </r>
  <r>
    <n v="776"/>
    <s v="Priya"/>
    <n v="57"/>
    <s v="Male"/>
    <x v="1"/>
    <x v="1"/>
    <n v="4204.1099999999997"/>
    <n v="1561.37"/>
    <n v="5827.91"/>
    <n v="4266.54"/>
    <n v="2.7325617886855778"/>
    <x v="0"/>
    <s v="2023-05-09"/>
    <x v="0"/>
    <x v="1"/>
    <x v="1"/>
    <s v="Senior"/>
    <s v="Profit"/>
  </r>
  <r>
    <n v="581"/>
    <s v="Karan"/>
    <n v="49"/>
    <s v="Female"/>
    <x v="4"/>
    <x v="3"/>
    <n v="3965.45"/>
    <n v="600.28"/>
    <n v="5827.79"/>
    <n v="5227.51"/>
    <n v="8.7084527220630381"/>
    <x v="2"/>
    <s v="2023-03-19"/>
    <x v="11"/>
    <x v="3"/>
    <x v="1"/>
    <s v="Senior"/>
    <s v="Profit"/>
  </r>
  <r>
    <n v="3379"/>
    <s v="Raj"/>
    <n v="35"/>
    <s v="Male"/>
    <x v="7"/>
    <x v="2"/>
    <n v="4095.8"/>
    <n v="371.98"/>
    <n v="5827.28"/>
    <n v="5455.3"/>
    <n v="14.665573417925694"/>
    <x v="3"/>
    <s v="2023-03-11"/>
    <x v="11"/>
    <x v="3"/>
    <x v="0"/>
    <s v="Adult"/>
    <s v="Profit"/>
  </r>
  <r>
    <n v="563"/>
    <s v="Pooja"/>
    <n v="48"/>
    <s v="Male"/>
    <x v="6"/>
    <x v="2"/>
    <n v="3829.11"/>
    <n v="1917.32"/>
    <n v="5826.39"/>
    <n v="3909.07"/>
    <n v="2.0388198109861682"/>
    <x v="4"/>
    <s v="2023-10-08"/>
    <x v="10"/>
    <x v="1"/>
    <x v="1"/>
    <s v="Senior"/>
    <s v="Profit"/>
  </r>
  <r>
    <n v="6388"/>
    <s v="Amit"/>
    <n v="60"/>
    <s v="Male"/>
    <x v="1"/>
    <x v="0"/>
    <n v="3512.84"/>
    <n v="919.15"/>
    <n v="5825.81"/>
    <n v="4906.66"/>
    <n v="5.3382581733122993"/>
    <x v="1"/>
    <s v="2023-08-13"/>
    <x v="4"/>
    <x v="1"/>
    <x v="1"/>
    <s v="Senior"/>
    <s v="Profit"/>
  </r>
  <r>
    <n v="4673"/>
    <s v="Pooja"/>
    <n v="36"/>
    <s v="Female"/>
    <x v="5"/>
    <x v="4"/>
    <n v="4957.3599999999997"/>
    <n v="693.03"/>
    <n v="5825.75"/>
    <n v="5132.72"/>
    <n v="7.4062017517279202"/>
    <x v="3"/>
    <s v="2023-05-15"/>
    <x v="0"/>
    <x v="2"/>
    <x v="1"/>
    <s v="Adult"/>
    <s v="Profit"/>
  </r>
  <r>
    <n v="1597"/>
    <s v="Arjun"/>
    <n v="58"/>
    <s v="Male"/>
    <x v="3"/>
    <x v="3"/>
    <n v="3300.31"/>
    <n v="1718.48"/>
    <n v="5825.45"/>
    <n v="4106.97"/>
    <n v="2.3898852474279599"/>
    <x v="4"/>
    <s v="2023-09-17"/>
    <x v="1"/>
    <x v="2"/>
    <x v="0"/>
    <s v="Senior"/>
    <s v="Profit"/>
  </r>
  <r>
    <n v="6129"/>
    <s v="Simran"/>
    <n v="38"/>
    <s v="Male"/>
    <x v="1"/>
    <x v="4"/>
    <n v="4659.33"/>
    <n v="1497.17"/>
    <n v="5823.44"/>
    <n v="4326.2700000000004"/>
    <n v="2.889631771943066"/>
    <x v="3"/>
    <s v="2023-04-22"/>
    <x v="9"/>
    <x v="2"/>
    <x v="0"/>
    <s v="Adult"/>
    <s v="Profit"/>
  </r>
  <r>
    <n v="6898"/>
    <s v="Arjun"/>
    <n v="52"/>
    <s v="Male"/>
    <x v="1"/>
    <x v="4"/>
    <n v="4238.49"/>
    <n v="918.36"/>
    <n v="5822.32"/>
    <n v="4903.96"/>
    <n v="5.339910274837754"/>
    <x v="1"/>
    <s v="2023-02-15"/>
    <x v="2"/>
    <x v="1"/>
    <x v="1"/>
    <s v="Senior"/>
    <s v="Profit"/>
  </r>
  <r>
    <n v="324"/>
    <s v="Rahul"/>
    <n v="52"/>
    <s v="Female"/>
    <x v="2"/>
    <x v="0"/>
    <n v="3654.46"/>
    <n v="562.4"/>
    <n v="5821.73"/>
    <n v="5259.33"/>
    <n v="9.3515825035561875"/>
    <x v="1"/>
    <s v="2023-01-03"/>
    <x v="5"/>
    <x v="0"/>
    <x v="0"/>
    <s v="Senior"/>
    <s v="Profit"/>
  </r>
  <r>
    <n v="9905"/>
    <s v="Rahul"/>
    <n v="60"/>
    <s v="Male"/>
    <x v="2"/>
    <x v="1"/>
    <n v="3809.17"/>
    <n v="732.92"/>
    <n v="5820.59"/>
    <n v="5087.67"/>
    <n v="6.9416443813785955"/>
    <x v="3"/>
    <s v="2023-12-11"/>
    <x v="6"/>
    <x v="3"/>
    <x v="1"/>
    <s v="Senior"/>
    <s v="Profit"/>
  </r>
  <r>
    <n v="6602"/>
    <s v="Sneha"/>
    <n v="22"/>
    <s v="Female"/>
    <x v="7"/>
    <x v="4"/>
    <n v="4206.7299999999996"/>
    <n v="256.95999999999998"/>
    <n v="5820.17"/>
    <n v="5563.21"/>
    <n v="21.650101183063512"/>
    <x v="2"/>
    <s v="2023-06-03"/>
    <x v="3"/>
    <x v="2"/>
    <x v="0"/>
    <s v="Young"/>
    <s v="Profit"/>
  </r>
  <r>
    <n v="4265"/>
    <s v="Raj"/>
    <n v="44"/>
    <s v="Male"/>
    <x v="5"/>
    <x v="3"/>
    <n v="4708.9799999999996"/>
    <n v="1602.49"/>
    <n v="5819.98"/>
    <n v="4217.49"/>
    <n v="2.6318354560714887"/>
    <x v="1"/>
    <s v="2023-11-06"/>
    <x v="8"/>
    <x v="4"/>
    <x v="0"/>
    <s v="Senior"/>
    <s v="Profit"/>
  </r>
  <r>
    <n v="3505"/>
    <s v="Arjun"/>
    <n v="29"/>
    <s v="Female"/>
    <x v="4"/>
    <x v="4"/>
    <n v="3674.53"/>
    <n v="582.74"/>
    <n v="5819.65"/>
    <n v="5236.91"/>
    <n v="8.9867007584857745"/>
    <x v="2"/>
    <s v="2023-11-24"/>
    <x v="8"/>
    <x v="2"/>
    <x v="1"/>
    <s v="Adult"/>
    <s v="Profit"/>
  </r>
  <r>
    <n v="878"/>
    <s v="Pooja"/>
    <n v="31"/>
    <s v="Male"/>
    <x v="6"/>
    <x v="1"/>
    <n v="4315.7299999999996"/>
    <n v="1722.68"/>
    <n v="5819.25"/>
    <n v="4096.57"/>
    <n v="2.3780214549422989"/>
    <x v="1"/>
    <s v="2023-02-02"/>
    <x v="2"/>
    <x v="3"/>
    <x v="1"/>
    <s v="Adult"/>
    <s v="Profit"/>
  </r>
  <r>
    <n v="4478"/>
    <s v="Amit"/>
    <n v="34"/>
    <s v="Male"/>
    <x v="6"/>
    <x v="1"/>
    <n v="3903.52"/>
    <n v="1537.18"/>
    <n v="5818.03"/>
    <n v="4280.8500000000004"/>
    <n v="2.7848722986247547"/>
    <x v="4"/>
    <s v="2023-03-15"/>
    <x v="11"/>
    <x v="4"/>
    <x v="0"/>
    <s v="Adult"/>
    <s v="Profit"/>
  </r>
  <r>
    <n v="1126"/>
    <s v="Pooja"/>
    <n v="42"/>
    <s v="Male"/>
    <x v="1"/>
    <x v="4"/>
    <n v="4293.0200000000004"/>
    <n v="1184.26"/>
    <n v="5817.11"/>
    <n v="4632.8500000000004"/>
    <n v="3.9120210089000729"/>
    <x v="2"/>
    <s v="2023-08-12"/>
    <x v="4"/>
    <x v="3"/>
    <x v="1"/>
    <s v="Senior"/>
    <s v="Profit"/>
  </r>
  <r>
    <n v="7937"/>
    <s v="Simran"/>
    <n v="23"/>
    <s v="Male"/>
    <x v="1"/>
    <x v="3"/>
    <n v="4605.03"/>
    <n v="496.4"/>
    <n v="5816.48"/>
    <n v="5320.08"/>
    <n v="10.717324738114424"/>
    <x v="1"/>
    <s v="2023-12-16"/>
    <x v="6"/>
    <x v="3"/>
    <x v="0"/>
    <s v="Young"/>
    <s v="Profit"/>
  </r>
  <r>
    <n v="8137"/>
    <s v="Arjun"/>
    <n v="51"/>
    <s v="Male"/>
    <x v="5"/>
    <x v="2"/>
    <n v="3749.79"/>
    <n v="122.17"/>
    <n v="5814.43"/>
    <n v="5692.26"/>
    <n v="46.592944258001147"/>
    <x v="2"/>
    <s v="2023-07-10"/>
    <x v="7"/>
    <x v="1"/>
    <x v="0"/>
    <s v="Senior"/>
    <s v="Profit"/>
  </r>
  <r>
    <n v="5053"/>
    <s v="Priya"/>
    <n v="21"/>
    <s v="Male"/>
    <x v="4"/>
    <x v="1"/>
    <n v="4205.63"/>
    <n v="811.83"/>
    <n v="5814.42"/>
    <n v="5002.59"/>
    <n v="6.1621152211669932"/>
    <x v="3"/>
    <s v="2023-01-20"/>
    <x v="5"/>
    <x v="4"/>
    <x v="1"/>
    <s v="Young"/>
    <s v="Profit"/>
  </r>
  <r>
    <n v="9286"/>
    <s v="Pooja"/>
    <n v="28"/>
    <s v="Male"/>
    <x v="2"/>
    <x v="1"/>
    <n v="3964.55"/>
    <n v="908.3"/>
    <n v="5814.36"/>
    <n v="4906.0600000000004"/>
    <n v="5.4013651877133109"/>
    <x v="0"/>
    <s v="2023-05-06"/>
    <x v="0"/>
    <x v="1"/>
    <x v="1"/>
    <s v="Adult"/>
    <s v="Profit"/>
  </r>
  <r>
    <n v="1582"/>
    <s v="Raj"/>
    <n v="38"/>
    <s v="Female"/>
    <x v="2"/>
    <x v="0"/>
    <n v="3865.26"/>
    <n v="988.77"/>
    <n v="5812.56"/>
    <n v="4823.79"/>
    <n v="4.8785764131193305"/>
    <x v="2"/>
    <s v="2023-08-10"/>
    <x v="4"/>
    <x v="2"/>
    <x v="1"/>
    <s v="Adult"/>
    <s v="Profit"/>
  </r>
  <r>
    <n v="5248"/>
    <s v="Neha"/>
    <n v="57"/>
    <s v="Female"/>
    <x v="2"/>
    <x v="1"/>
    <n v="3475.71"/>
    <n v="376.33"/>
    <n v="5811.27"/>
    <n v="5434.94"/>
    <n v="14.441952541652272"/>
    <x v="3"/>
    <s v="2023-11-26"/>
    <x v="8"/>
    <x v="0"/>
    <x v="0"/>
    <s v="Senior"/>
    <s v="Profit"/>
  </r>
  <r>
    <n v="6649"/>
    <s v="Sneha"/>
    <n v="34"/>
    <s v="Male"/>
    <x v="5"/>
    <x v="0"/>
    <n v="4786.67"/>
    <n v="203.89"/>
    <n v="5810.1"/>
    <n v="5606.21"/>
    <n v="27.496247976850263"/>
    <x v="3"/>
    <s v="2023-10-18"/>
    <x v="10"/>
    <x v="2"/>
    <x v="0"/>
    <s v="Adult"/>
    <s v="Profit"/>
  </r>
  <r>
    <n v="7754"/>
    <s v="Pooja"/>
    <n v="43"/>
    <s v="Female"/>
    <x v="4"/>
    <x v="2"/>
    <n v="4112.66"/>
    <n v="167.32"/>
    <n v="5809.82"/>
    <n v="5642.5"/>
    <n v="33.722806598135314"/>
    <x v="4"/>
    <s v="2023-10-20"/>
    <x v="10"/>
    <x v="3"/>
    <x v="0"/>
    <s v="Senior"/>
    <s v="Profit"/>
  </r>
  <r>
    <n v="2025"/>
    <s v="Pooja"/>
    <n v="33"/>
    <s v="Male"/>
    <x v="0"/>
    <x v="0"/>
    <n v="4040.78"/>
    <n v="225.65"/>
    <n v="5808.71"/>
    <n v="5583.06"/>
    <n v="24.742122756481276"/>
    <x v="1"/>
    <s v="2023-06-10"/>
    <x v="3"/>
    <x v="0"/>
    <x v="0"/>
    <s v="Adult"/>
    <s v="Profit"/>
  </r>
  <r>
    <n v="6060"/>
    <s v="Neha"/>
    <n v="32"/>
    <s v="Male"/>
    <x v="2"/>
    <x v="0"/>
    <n v="4725.8500000000004"/>
    <n v="852.65"/>
    <n v="5807.68"/>
    <n v="4955.03"/>
    <n v="5.8113293848589693"/>
    <x v="0"/>
    <s v="2023-09-21"/>
    <x v="1"/>
    <x v="2"/>
    <x v="1"/>
    <s v="Adult"/>
    <s v="Profit"/>
  </r>
  <r>
    <n v="3342"/>
    <s v="Neha"/>
    <n v="32"/>
    <s v="Male"/>
    <x v="0"/>
    <x v="1"/>
    <n v="4182.04"/>
    <n v="821.22"/>
    <n v="5807.32"/>
    <n v="4986.1000000000004"/>
    <n v="6.0715764350600328"/>
    <x v="2"/>
    <s v="2023-07-12"/>
    <x v="7"/>
    <x v="2"/>
    <x v="1"/>
    <s v="Adult"/>
    <s v="Profit"/>
  </r>
  <r>
    <n v="6062"/>
    <s v="Arjun"/>
    <n v="60"/>
    <s v="Male"/>
    <x v="3"/>
    <x v="3"/>
    <n v="3256.1"/>
    <n v="1864.88"/>
    <n v="5805.3"/>
    <n v="3940.42"/>
    <n v="2.1129616919051091"/>
    <x v="0"/>
    <s v="2023-09-11"/>
    <x v="1"/>
    <x v="3"/>
    <x v="0"/>
    <s v="Senior"/>
    <s v="Profit"/>
  </r>
  <r>
    <n v="7357"/>
    <s v="Amit"/>
    <n v="20"/>
    <s v="Male"/>
    <x v="1"/>
    <x v="2"/>
    <n v="3237.72"/>
    <n v="184.7"/>
    <n v="5805.12"/>
    <n v="5620.42"/>
    <n v="30.429994585814836"/>
    <x v="3"/>
    <s v="2023-10-20"/>
    <x v="10"/>
    <x v="3"/>
    <x v="1"/>
    <s v="Young"/>
    <s v="Profit"/>
  </r>
  <r>
    <n v="1077"/>
    <s v="Neha"/>
    <n v="57"/>
    <s v="Female"/>
    <x v="7"/>
    <x v="1"/>
    <n v="4114.2"/>
    <n v="657.67"/>
    <n v="5805.07"/>
    <n v="5147.3999999999996"/>
    <n v="7.8267216081013276"/>
    <x v="2"/>
    <s v="2023-01-15"/>
    <x v="5"/>
    <x v="2"/>
    <x v="0"/>
    <s v="Senior"/>
    <s v="Profit"/>
  </r>
  <r>
    <n v="1869"/>
    <s v="Amit"/>
    <n v="58"/>
    <s v="Female"/>
    <x v="2"/>
    <x v="2"/>
    <n v="4592.82"/>
    <n v="1069.69"/>
    <n v="5804.83"/>
    <n v="4735.1400000000003"/>
    <n v="4.4266469724873563"/>
    <x v="4"/>
    <s v="2023-08-30"/>
    <x v="4"/>
    <x v="1"/>
    <x v="1"/>
    <s v="Senior"/>
    <s v="Profit"/>
  </r>
  <r>
    <n v="3618"/>
    <s v="Rahul"/>
    <n v="32"/>
    <s v="Female"/>
    <x v="6"/>
    <x v="2"/>
    <n v="4883.21"/>
    <n v="410.73"/>
    <n v="5804.02"/>
    <n v="5393.29"/>
    <n v="13.130986292698365"/>
    <x v="1"/>
    <s v="2023-07-16"/>
    <x v="7"/>
    <x v="3"/>
    <x v="0"/>
    <s v="Adult"/>
    <s v="Profit"/>
  </r>
  <r>
    <n v="5080"/>
    <s v="Priya"/>
    <n v="56"/>
    <s v="Female"/>
    <x v="3"/>
    <x v="0"/>
    <n v="3509.24"/>
    <n v="227.04"/>
    <n v="5802.85"/>
    <n v="5575.81"/>
    <n v="24.558712121212125"/>
    <x v="0"/>
    <s v="2023-05-04"/>
    <x v="0"/>
    <x v="4"/>
    <x v="1"/>
    <s v="Senior"/>
    <s v="Profit"/>
  </r>
  <r>
    <n v="1427"/>
    <s v="Neha"/>
    <n v="28"/>
    <s v="Male"/>
    <x v="0"/>
    <x v="4"/>
    <n v="3806.29"/>
    <n v="806.7"/>
    <n v="5802.72"/>
    <n v="4996.0200000000004"/>
    <n v="6.1931573075492752"/>
    <x v="2"/>
    <s v="2023-08-26"/>
    <x v="4"/>
    <x v="2"/>
    <x v="0"/>
    <s v="Adult"/>
    <s v="Profit"/>
  </r>
  <r>
    <n v="291"/>
    <s v="Pooja"/>
    <n v="32"/>
    <s v="Female"/>
    <x v="7"/>
    <x v="3"/>
    <n v="4009.37"/>
    <n v="742.72"/>
    <n v="5801.92"/>
    <n v="5059.2"/>
    <n v="6.8117190866006023"/>
    <x v="3"/>
    <s v="2023-01-28"/>
    <x v="5"/>
    <x v="0"/>
    <x v="0"/>
    <s v="Adult"/>
    <s v="Profit"/>
  </r>
  <r>
    <n v="4667"/>
    <s v="Raj"/>
    <n v="53"/>
    <s v="Male"/>
    <x v="6"/>
    <x v="3"/>
    <n v="3263.46"/>
    <n v="1501.87"/>
    <n v="5800.78"/>
    <n v="4298.91"/>
    <n v="2.8623715767676297"/>
    <x v="3"/>
    <s v="2023-10-30"/>
    <x v="10"/>
    <x v="1"/>
    <x v="0"/>
    <s v="Senior"/>
    <s v="Profit"/>
  </r>
  <r>
    <n v="7542"/>
    <s v="Karan"/>
    <n v="54"/>
    <s v="Male"/>
    <x v="3"/>
    <x v="1"/>
    <n v="3816.89"/>
    <n v="1254.9100000000001"/>
    <n v="5800.39"/>
    <n v="4545.4799999999996"/>
    <n v="3.6221561705620315"/>
    <x v="1"/>
    <s v="2023-01-21"/>
    <x v="5"/>
    <x v="4"/>
    <x v="1"/>
    <s v="Senior"/>
    <s v="Profit"/>
  </r>
  <r>
    <n v="3621"/>
    <s v="Neha"/>
    <n v="38"/>
    <s v="Female"/>
    <x v="6"/>
    <x v="1"/>
    <n v="4846.0200000000004"/>
    <n v="1563.18"/>
    <n v="5800.32"/>
    <n v="4237.1400000000003"/>
    <n v="2.7105899512532146"/>
    <x v="4"/>
    <s v="2023-04-06"/>
    <x v="9"/>
    <x v="0"/>
    <x v="1"/>
    <s v="Adult"/>
    <s v="Profit"/>
  </r>
  <r>
    <n v="2002"/>
    <s v="Rahul"/>
    <n v="35"/>
    <s v="Male"/>
    <x v="6"/>
    <x v="1"/>
    <n v="4498.25"/>
    <n v="323.24"/>
    <n v="5799.03"/>
    <n v="5475.79"/>
    <n v="16.940322979829229"/>
    <x v="0"/>
    <s v="2023-09-29"/>
    <x v="1"/>
    <x v="4"/>
    <x v="0"/>
    <s v="Adult"/>
    <s v="Profit"/>
  </r>
  <r>
    <n v="5374"/>
    <s v="Simran"/>
    <n v="30"/>
    <s v="Female"/>
    <x v="0"/>
    <x v="2"/>
    <n v="4598.25"/>
    <n v="1496.02"/>
    <n v="5798.73"/>
    <n v="4302.71"/>
    <n v="2.8761045975321187"/>
    <x v="4"/>
    <s v="2023-04-04"/>
    <x v="9"/>
    <x v="1"/>
    <x v="1"/>
    <s v="Adult"/>
    <s v="Profit"/>
  </r>
  <r>
    <n v="7216"/>
    <s v="Pooja"/>
    <n v="54"/>
    <s v="Female"/>
    <x v="2"/>
    <x v="1"/>
    <n v="3276.67"/>
    <n v="1814.66"/>
    <n v="5796.83"/>
    <n v="3982.17"/>
    <n v="2.194444138295879"/>
    <x v="0"/>
    <s v="2023-04-18"/>
    <x v="9"/>
    <x v="1"/>
    <x v="1"/>
    <s v="Senior"/>
    <s v="Profit"/>
  </r>
  <r>
    <n v="4062"/>
    <s v="Neha"/>
    <n v="20"/>
    <s v="Male"/>
    <x v="0"/>
    <x v="1"/>
    <n v="4576.55"/>
    <n v="288.29000000000002"/>
    <n v="5796.61"/>
    <n v="5508.32"/>
    <n v="19.106871552950153"/>
    <x v="4"/>
    <s v="2023-11-28"/>
    <x v="8"/>
    <x v="4"/>
    <x v="0"/>
    <s v="Young"/>
    <s v="Profit"/>
  </r>
  <r>
    <n v="1687"/>
    <s v="Priya"/>
    <n v="50"/>
    <s v="Female"/>
    <x v="5"/>
    <x v="2"/>
    <n v="4784.01"/>
    <n v="175.68"/>
    <n v="5795.7"/>
    <n v="5620.02"/>
    <n v="31.9900956284153"/>
    <x v="0"/>
    <s v="2023-01-28"/>
    <x v="5"/>
    <x v="2"/>
    <x v="1"/>
    <s v="Senior"/>
    <s v="Profit"/>
  </r>
  <r>
    <n v="4714"/>
    <s v="Pooja"/>
    <n v="41"/>
    <s v="Female"/>
    <x v="0"/>
    <x v="0"/>
    <n v="3406.38"/>
    <n v="329.93"/>
    <n v="5795.4"/>
    <n v="5465.47"/>
    <n v="16.5655442063468"/>
    <x v="4"/>
    <s v="2023-08-14"/>
    <x v="4"/>
    <x v="2"/>
    <x v="1"/>
    <s v="Senior"/>
    <s v="Profit"/>
  </r>
  <r>
    <n v="8144"/>
    <s v="Amit"/>
    <n v="46"/>
    <s v="Male"/>
    <x v="6"/>
    <x v="3"/>
    <n v="3962.53"/>
    <n v="1223.5899999999999"/>
    <n v="5794.7"/>
    <n v="4571.1099999999997"/>
    <n v="3.7358183705326131"/>
    <x v="3"/>
    <s v="2023-06-23"/>
    <x v="3"/>
    <x v="3"/>
    <x v="0"/>
    <s v="Senior"/>
    <s v="Profit"/>
  </r>
  <r>
    <n v="1675"/>
    <s v="Sneha"/>
    <n v="50"/>
    <s v="Female"/>
    <x v="6"/>
    <x v="1"/>
    <n v="3888.37"/>
    <n v="283.45"/>
    <n v="5792.05"/>
    <n v="5508.6"/>
    <n v="19.434115364261778"/>
    <x v="4"/>
    <s v="2023-01-06"/>
    <x v="5"/>
    <x v="2"/>
    <x v="1"/>
    <s v="Senior"/>
    <s v="Profit"/>
  </r>
  <r>
    <n v="4503"/>
    <s v="Sneha"/>
    <n v="59"/>
    <s v="Male"/>
    <x v="5"/>
    <x v="2"/>
    <n v="4830.87"/>
    <n v="414.04"/>
    <n v="5791.22"/>
    <n v="5377.18"/>
    <n v="12.98710269539175"/>
    <x v="3"/>
    <s v="2023-12-25"/>
    <x v="6"/>
    <x v="0"/>
    <x v="1"/>
    <s v="Senior"/>
    <s v="Profit"/>
  </r>
  <r>
    <n v="1638"/>
    <s v="Rahul"/>
    <n v="35"/>
    <s v="Female"/>
    <x v="0"/>
    <x v="2"/>
    <n v="4248.7"/>
    <n v="608.64"/>
    <n v="5789.91"/>
    <n v="5181.2700000000004"/>
    <n v="8.5128647476340706"/>
    <x v="2"/>
    <s v="2023-08-11"/>
    <x v="4"/>
    <x v="3"/>
    <x v="1"/>
    <s v="Adult"/>
    <s v="Profit"/>
  </r>
  <r>
    <n v="1505"/>
    <s v="Simran"/>
    <n v="33"/>
    <s v="Male"/>
    <x v="4"/>
    <x v="4"/>
    <n v="4830.55"/>
    <n v="1698.83"/>
    <n v="5789.6"/>
    <n v="4090.77"/>
    <n v="2.4079925595851264"/>
    <x v="4"/>
    <s v="2023-10-29"/>
    <x v="10"/>
    <x v="3"/>
    <x v="1"/>
    <s v="Adult"/>
    <s v="Profit"/>
  </r>
  <r>
    <n v="4156"/>
    <s v="Amit"/>
    <n v="26"/>
    <s v="Female"/>
    <x v="4"/>
    <x v="2"/>
    <n v="4050.62"/>
    <n v="1428.04"/>
    <n v="5789.52"/>
    <n v="4361.4799999999996"/>
    <n v="3.0541721520405587"/>
    <x v="3"/>
    <s v="2023-01-12"/>
    <x v="5"/>
    <x v="0"/>
    <x v="0"/>
    <s v="Adult"/>
    <s v="Profit"/>
  </r>
  <r>
    <n v="3091"/>
    <s v="Neha"/>
    <n v="32"/>
    <s v="Male"/>
    <x v="4"/>
    <x v="3"/>
    <n v="3805.6"/>
    <n v="1059.24"/>
    <n v="5788.19"/>
    <n v="4728.95"/>
    <n v="4.4644745289075187"/>
    <x v="2"/>
    <s v="2023-09-23"/>
    <x v="1"/>
    <x v="4"/>
    <x v="1"/>
    <s v="Adult"/>
    <s v="Profit"/>
  </r>
  <r>
    <n v="6065"/>
    <s v="Sneha"/>
    <n v="52"/>
    <s v="Female"/>
    <x v="5"/>
    <x v="1"/>
    <n v="3350.14"/>
    <n v="160.83000000000001"/>
    <n v="5787.67"/>
    <n v="5626.84"/>
    <n v="34.986258782565443"/>
    <x v="4"/>
    <s v="2023-04-14"/>
    <x v="9"/>
    <x v="4"/>
    <x v="0"/>
    <s v="Senior"/>
    <s v="Profit"/>
  </r>
  <r>
    <n v="1397"/>
    <s v="Raj"/>
    <n v="47"/>
    <s v="Male"/>
    <x v="7"/>
    <x v="3"/>
    <n v="4174.55"/>
    <n v="1753.51"/>
    <n v="5785.09"/>
    <n v="4031.58"/>
    <n v="2.2991485648784438"/>
    <x v="2"/>
    <s v="2023-09-27"/>
    <x v="1"/>
    <x v="1"/>
    <x v="0"/>
    <s v="Senior"/>
    <s v="Profit"/>
  </r>
  <r>
    <n v="395"/>
    <s v="Rahul"/>
    <n v="18"/>
    <s v="Female"/>
    <x v="6"/>
    <x v="2"/>
    <n v="4730.4799999999996"/>
    <n v="1020.59"/>
    <n v="5784.67"/>
    <n v="4764.08"/>
    <n v="4.6679665683575182"/>
    <x v="3"/>
    <s v="2023-01-25"/>
    <x v="5"/>
    <x v="2"/>
    <x v="0"/>
    <s v="Young"/>
    <s v="Profit"/>
  </r>
  <r>
    <n v="5800"/>
    <s v="Raj"/>
    <n v="53"/>
    <s v="Male"/>
    <x v="2"/>
    <x v="2"/>
    <n v="3406.09"/>
    <n v="854.56"/>
    <n v="5784.11"/>
    <n v="4929.55"/>
    <n v="5.7685241527803788"/>
    <x v="3"/>
    <s v="2023-08-30"/>
    <x v="4"/>
    <x v="0"/>
    <x v="1"/>
    <s v="Senior"/>
    <s v="Profit"/>
  </r>
  <r>
    <n v="5503"/>
    <s v="Neha"/>
    <n v="33"/>
    <s v="Male"/>
    <x v="7"/>
    <x v="3"/>
    <n v="4543.2299999999996"/>
    <n v="1360.63"/>
    <n v="5784.03"/>
    <n v="4423.3999999999996"/>
    <n v="3.2509940248267339"/>
    <x v="1"/>
    <s v="2023-08-20"/>
    <x v="4"/>
    <x v="0"/>
    <x v="0"/>
    <s v="Adult"/>
    <s v="Profit"/>
  </r>
  <r>
    <n v="5578"/>
    <s v="Pooja"/>
    <n v="39"/>
    <s v="Female"/>
    <x v="3"/>
    <x v="4"/>
    <n v="3760.74"/>
    <n v="1987"/>
    <n v="5783.29"/>
    <n v="3796.29"/>
    <n v="1.9105636638147963"/>
    <x v="4"/>
    <s v="2023-12-03"/>
    <x v="6"/>
    <x v="2"/>
    <x v="0"/>
    <s v="Adult"/>
    <s v="Profit"/>
  </r>
  <r>
    <n v="2890"/>
    <s v="Priya"/>
    <n v="31"/>
    <s v="Female"/>
    <x v="5"/>
    <x v="2"/>
    <n v="4868.4799999999996"/>
    <n v="1412.88"/>
    <n v="5783.15"/>
    <n v="4370.2700000000004"/>
    <n v="3.0931643168563503"/>
    <x v="4"/>
    <s v="2023-04-22"/>
    <x v="9"/>
    <x v="2"/>
    <x v="0"/>
    <s v="Adult"/>
    <s v="Profit"/>
  </r>
  <r>
    <n v="3543"/>
    <s v="Neha"/>
    <n v="21"/>
    <s v="Male"/>
    <x v="0"/>
    <x v="0"/>
    <n v="3499.42"/>
    <n v="1152.32"/>
    <n v="5782.32"/>
    <n v="4630"/>
    <n v="4.0179811163565677"/>
    <x v="0"/>
    <s v="2023-01-12"/>
    <x v="5"/>
    <x v="3"/>
    <x v="0"/>
    <s v="Young"/>
    <s v="Profit"/>
  </r>
  <r>
    <n v="4912"/>
    <s v="Sneha"/>
    <n v="60"/>
    <s v="Female"/>
    <x v="4"/>
    <x v="1"/>
    <n v="3902.83"/>
    <n v="476.22"/>
    <n v="5780.22"/>
    <n v="5304"/>
    <n v="11.137709462013355"/>
    <x v="4"/>
    <s v="2023-03-25"/>
    <x v="11"/>
    <x v="4"/>
    <x v="1"/>
    <s v="Senior"/>
    <s v="Profit"/>
  </r>
  <r>
    <n v="4505"/>
    <s v="Rahul"/>
    <n v="20"/>
    <s v="Male"/>
    <x v="2"/>
    <x v="4"/>
    <n v="3778.35"/>
    <n v="963.95"/>
    <n v="5779.8"/>
    <n v="4815.8500000000004"/>
    <n v="4.9959541469993258"/>
    <x v="3"/>
    <s v="2023-11-19"/>
    <x v="8"/>
    <x v="4"/>
    <x v="0"/>
    <s v="Young"/>
    <s v="Profit"/>
  </r>
  <r>
    <n v="576"/>
    <s v="Arjun"/>
    <n v="34"/>
    <s v="Male"/>
    <x v="6"/>
    <x v="0"/>
    <n v="4049.58"/>
    <n v="1982.35"/>
    <n v="5779.27"/>
    <n v="3796.92"/>
    <n v="1.9153630791737082"/>
    <x v="0"/>
    <s v="2023-07-11"/>
    <x v="7"/>
    <x v="3"/>
    <x v="1"/>
    <s v="Adult"/>
    <s v="Profit"/>
  </r>
  <r>
    <n v="4442"/>
    <s v="Neha"/>
    <n v="41"/>
    <s v="Male"/>
    <x v="7"/>
    <x v="4"/>
    <n v="3378.42"/>
    <n v="1348.9"/>
    <n v="5778.3"/>
    <n v="4429.3999999999996"/>
    <n v="3.2837126547557265"/>
    <x v="4"/>
    <s v="2023-12-02"/>
    <x v="6"/>
    <x v="4"/>
    <x v="1"/>
    <s v="Senior"/>
    <s v="Profit"/>
  </r>
  <r>
    <n v="3010"/>
    <s v="Pooja"/>
    <n v="60"/>
    <s v="Male"/>
    <x v="5"/>
    <x v="4"/>
    <n v="4587.75"/>
    <n v="1614.46"/>
    <n v="5776.71"/>
    <n v="4162.25"/>
    <n v="2.5781066114985816"/>
    <x v="2"/>
    <s v="2023-11-11"/>
    <x v="8"/>
    <x v="1"/>
    <x v="1"/>
    <s v="Senior"/>
    <s v="Profit"/>
  </r>
  <r>
    <n v="4710"/>
    <s v="Sneha"/>
    <n v="56"/>
    <s v="Male"/>
    <x v="7"/>
    <x v="3"/>
    <n v="3885.39"/>
    <n v="66.17"/>
    <n v="5776.44"/>
    <n v="5710.27"/>
    <n v="86.296962369653926"/>
    <x v="4"/>
    <s v="2023-07-09"/>
    <x v="7"/>
    <x v="3"/>
    <x v="0"/>
    <s v="Senior"/>
    <s v="Profit"/>
  </r>
  <r>
    <n v="7861"/>
    <s v="Rahul"/>
    <n v="27"/>
    <s v="Female"/>
    <x v="1"/>
    <x v="0"/>
    <n v="3762.31"/>
    <n v="742.47"/>
    <n v="5775.51"/>
    <n v="5033.04"/>
    <n v="6.7787789405632548"/>
    <x v="1"/>
    <s v="2024-01-01"/>
    <x v="5"/>
    <x v="1"/>
    <x v="0"/>
    <s v="Adult"/>
    <s v="Profit"/>
  </r>
  <r>
    <n v="9826"/>
    <s v="Raj"/>
    <n v="37"/>
    <s v="Female"/>
    <x v="5"/>
    <x v="2"/>
    <n v="4661.2299999999996"/>
    <n v="1107.98"/>
    <n v="5774.95"/>
    <n v="4666.97"/>
    <n v="4.2121428184624277"/>
    <x v="3"/>
    <s v="2023-05-04"/>
    <x v="0"/>
    <x v="3"/>
    <x v="0"/>
    <s v="Adult"/>
    <s v="Profit"/>
  </r>
  <r>
    <n v="5988"/>
    <s v="Priya"/>
    <n v="32"/>
    <s v="Female"/>
    <x v="2"/>
    <x v="1"/>
    <n v="4711.6000000000004"/>
    <n v="1605.1"/>
    <n v="5774.89"/>
    <n v="4169.79"/>
    <n v="2.5978381409257993"/>
    <x v="3"/>
    <s v="2023-10-03"/>
    <x v="10"/>
    <x v="2"/>
    <x v="1"/>
    <s v="Adult"/>
    <s v="Profit"/>
  </r>
  <r>
    <n v="5840"/>
    <s v="Rahul"/>
    <n v="27"/>
    <s v="Male"/>
    <x v="5"/>
    <x v="3"/>
    <n v="4653.6899999999996"/>
    <n v="993.13"/>
    <n v="5774.22"/>
    <n v="4781.09"/>
    <n v="4.8141633018839425"/>
    <x v="1"/>
    <s v="2023-07-12"/>
    <x v="7"/>
    <x v="0"/>
    <x v="0"/>
    <s v="Adult"/>
    <s v="Profit"/>
  </r>
  <r>
    <n v="5848"/>
    <s v="Sneha"/>
    <n v="54"/>
    <s v="Female"/>
    <x v="0"/>
    <x v="4"/>
    <n v="4906.28"/>
    <n v="1657.25"/>
    <n v="5773.63"/>
    <n v="4116.38"/>
    <n v="2.4838618192789261"/>
    <x v="4"/>
    <s v="2023-02-02"/>
    <x v="2"/>
    <x v="2"/>
    <x v="1"/>
    <s v="Senior"/>
    <s v="Profit"/>
  </r>
  <r>
    <n v="2212"/>
    <s v="Raj"/>
    <n v="57"/>
    <s v="Female"/>
    <x v="2"/>
    <x v="4"/>
    <n v="4218.7700000000004"/>
    <n v="148.05000000000001"/>
    <n v="5773.32"/>
    <n v="5625.27"/>
    <n v="37.995744680851061"/>
    <x v="4"/>
    <s v="2023-11-22"/>
    <x v="8"/>
    <x v="2"/>
    <x v="1"/>
    <s v="Senior"/>
    <s v="Profit"/>
  </r>
  <r>
    <n v="9648"/>
    <s v="Simran"/>
    <n v="30"/>
    <s v="Female"/>
    <x v="1"/>
    <x v="2"/>
    <n v="3663.18"/>
    <n v="1617.54"/>
    <n v="5771.14"/>
    <n v="4153.6000000000004"/>
    <n v="2.5678499449781769"/>
    <x v="3"/>
    <s v="2023-03-25"/>
    <x v="11"/>
    <x v="0"/>
    <x v="0"/>
    <s v="Adult"/>
    <s v="Profit"/>
  </r>
  <r>
    <n v="6887"/>
    <s v="Arjun"/>
    <n v="53"/>
    <s v="Female"/>
    <x v="3"/>
    <x v="3"/>
    <n v="4007.99"/>
    <n v="1840.49"/>
    <n v="5770.01"/>
    <n v="3929.52"/>
    <n v="2.1350401251840543"/>
    <x v="3"/>
    <s v="2023-03-12"/>
    <x v="11"/>
    <x v="2"/>
    <x v="0"/>
    <s v="Senior"/>
    <s v="Profit"/>
  </r>
  <r>
    <n v="91"/>
    <s v="Karan"/>
    <n v="49"/>
    <s v="Female"/>
    <x v="3"/>
    <x v="4"/>
    <n v="3453.18"/>
    <n v="1584.72"/>
    <n v="5768.9"/>
    <n v="4184.18"/>
    <n v="2.6403276288555708"/>
    <x v="1"/>
    <s v="2023-07-05"/>
    <x v="7"/>
    <x v="0"/>
    <x v="1"/>
    <s v="Senior"/>
    <s v="Profit"/>
  </r>
  <r>
    <n v="3301"/>
    <s v="Arjun"/>
    <n v="34"/>
    <s v="Female"/>
    <x v="6"/>
    <x v="4"/>
    <n v="4379.99"/>
    <n v="869.52"/>
    <n v="5768.75"/>
    <n v="4899.2299999999996"/>
    <n v="5.6344074891894378"/>
    <x v="3"/>
    <s v="2023-04-24"/>
    <x v="9"/>
    <x v="1"/>
    <x v="1"/>
    <s v="Adult"/>
    <s v="Profit"/>
  </r>
  <r>
    <n v="9298"/>
    <s v="Pooja"/>
    <n v="23"/>
    <s v="Male"/>
    <x v="0"/>
    <x v="3"/>
    <n v="3452.53"/>
    <n v="93.63"/>
    <n v="5768.05"/>
    <n v="5674.42"/>
    <n v="60.604720709174416"/>
    <x v="1"/>
    <s v="2023-08-07"/>
    <x v="4"/>
    <x v="0"/>
    <x v="1"/>
    <s v="Young"/>
    <s v="Profit"/>
  </r>
  <r>
    <n v="8009"/>
    <s v="Raj"/>
    <n v="60"/>
    <s v="Female"/>
    <x v="5"/>
    <x v="4"/>
    <n v="3753.44"/>
    <n v="1143.1600000000001"/>
    <n v="5767.36"/>
    <n v="4624.2"/>
    <n v="4.0451030476923613"/>
    <x v="2"/>
    <s v="2023-02-17"/>
    <x v="2"/>
    <x v="1"/>
    <x v="1"/>
    <s v="Senior"/>
    <s v="Profit"/>
  </r>
  <r>
    <n v="1436"/>
    <s v="Sneha"/>
    <n v="48"/>
    <s v="Male"/>
    <x v="7"/>
    <x v="2"/>
    <n v="4549.05"/>
    <n v="474.21"/>
    <n v="5767.24"/>
    <n v="5293.03"/>
    <n v="11.161784863246242"/>
    <x v="2"/>
    <s v="2023-10-14"/>
    <x v="10"/>
    <x v="2"/>
    <x v="1"/>
    <s v="Senior"/>
    <s v="Profit"/>
  </r>
  <r>
    <n v="2837"/>
    <s v="Raj"/>
    <n v="44"/>
    <s v="Female"/>
    <x v="7"/>
    <x v="1"/>
    <n v="3511.94"/>
    <n v="1556.39"/>
    <n v="5766.65"/>
    <n v="4210.26"/>
    <n v="2.7051445974338053"/>
    <x v="0"/>
    <s v="2023-06-25"/>
    <x v="3"/>
    <x v="4"/>
    <x v="0"/>
    <s v="Senior"/>
    <s v="Profit"/>
  </r>
  <r>
    <n v="264"/>
    <s v="Pooja"/>
    <n v="40"/>
    <s v="Female"/>
    <x v="4"/>
    <x v="1"/>
    <n v="4127.58"/>
    <n v="490.04"/>
    <n v="5766.59"/>
    <n v="5276.55"/>
    <n v="10.767590400783609"/>
    <x v="4"/>
    <s v="2023-01-01"/>
    <x v="5"/>
    <x v="2"/>
    <x v="1"/>
    <s v="Adult"/>
    <s v="Profit"/>
  </r>
  <r>
    <n v="6053"/>
    <s v="Priya"/>
    <n v="55"/>
    <s v="Male"/>
    <x v="6"/>
    <x v="3"/>
    <n v="4062"/>
    <n v="1086.19"/>
    <n v="5764.67"/>
    <n v="4678.4799999999996"/>
    <n v="4.3072390649886296"/>
    <x v="0"/>
    <s v="2023-10-17"/>
    <x v="10"/>
    <x v="4"/>
    <x v="0"/>
    <s v="Senior"/>
    <s v="Profit"/>
  </r>
  <r>
    <n v="3539"/>
    <s v="Pooja"/>
    <n v="25"/>
    <s v="Female"/>
    <x v="1"/>
    <x v="3"/>
    <n v="3795.62"/>
    <n v="1000.53"/>
    <n v="5763.73"/>
    <n v="4763.2"/>
    <n v="4.7606768412741243"/>
    <x v="0"/>
    <s v="2023-07-21"/>
    <x v="7"/>
    <x v="2"/>
    <x v="1"/>
    <s v="Young"/>
    <s v="Profit"/>
  </r>
  <r>
    <n v="5358"/>
    <s v="Pooja"/>
    <n v="24"/>
    <s v="Male"/>
    <x v="3"/>
    <x v="2"/>
    <n v="4695.9399999999996"/>
    <n v="1855.35"/>
    <n v="5763.24"/>
    <n v="3907.89"/>
    <n v="2.1062818336162987"/>
    <x v="0"/>
    <s v="2023-06-01"/>
    <x v="3"/>
    <x v="0"/>
    <x v="1"/>
    <s v="Young"/>
    <s v="Profit"/>
  </r>
  <r>
    <n v="3265"/>
    <s v="Karan"/>
    <n v="22"/>
    <s v="Male"/>
    <x v="4"/>
    <x v="0"/>
    <n v="4708.7"/>
    <n v="677.9"/>
    <n v="5763.22"/>
    <n v="5085.32"/>
    <n v="7.5015784038943796"/>
    <x v="0"/>
    <s v="2023-03-24"/>
    <x v="11"/>
    <x v="4"/>
    <x v="1"/>
    <s v="Young"/>
    <s v="Profit"/>
  </r>
  <r>
    <n v="5799"/>
    <s v="Pooja"/>
    <n v="42"/>
    <s v="Male"/>
    <x v="0"/>
    <x v="4"/>
    <n v="4686.03"/>
    <n v="1871.08"/>
    <n v="5761.84"/>
    <n v="3890.76"/>
    <n v="2.0794193727686685"/>
    <x v="2"/>
    <s v="2023-07-21"/>
    <x v="7"/>
    <x v="4"/>
    <x v="0"/>
    <s v="Senior"/>
    <s v="Profit"/>
  </r>
  <r>
    <n v="3046"/>
    <s v="Karan"/>
    <n v="34"/>
    <s v="Male"/>
    <x v="1"/>
    <x v="2"/>
    <n v="3728.12"/>
    <n v="459.65"/>
    <n v="5761.46"/>
    <n v="5301.81"/>
    <n v="11.534450125095182"/>
    <x v="2"/>
    <s v="2023-12-07"/>
    <x v="6"/>
    <x v="4"/>
    <x v="0"/>
    <s v="Adult"/>
    <s v="Profit"/>
  </r>
  <r>
    <n v="5944"/>
    <s v="Priya"/>
    <n v="38"/>
    <s v="Male"/>
    <x v="7"/>
    <x v="0"/>
    <n v="3236.27"/>
    <n v="1006.95"/>
    <n v="5760.95"/>
    <n v="4754"/>
    <n v="4.7211877451710613"/>
    <x v="0"/>
    <s v="2023-02-06"/>
    <x v="2"/>
    <x v="3"/>
    <x v="1"/>
    <s v="Adult"/>
    <s v="Profit"/>
  </r>
  <r>
    <n v="2600"/>
    <s v="Rahul"/>
    <n v="49"/>
    <s v="Male"/>
    <x v="0"/>
    <x v="1"/>
    <n v="3867.07"/>
    <n v="1547.42"/>
    <n v="5760.88"/>
    <n v="4213.46"/>
    <n v="2.7228935906218092"/>
    <x v="1"/>
    <s v="2023-06-27"/>
    <x v="3"/>
    <x v="1"/>
    <x v="1"/>
    <s v="Senior"/>
    <s v="Profit"/>
  </r>
  <r>
    <n v="3440"/>
    <s v="Pooja"/>
    <n v="33"/>
    <s v="Female"/>
    <x v="6"/>
    <x v="1"/>
    <n v="3997.97"/>
    <n v="1824.36"/>
    <n v="5760.76"/>
    <n v="3936.4"/>
    <n v="2.1576881755793815"/>
    <x v="2"/>
    <s v="2023-05-26"/>
    <x v="0"/>
    <x v="4"/>
    <x v="0"/>
    <s v="Adult"/>
    <s v="Profit"/>
  </r>
  <r>
    <n v="171"/>
    <s v="Pooja"/>
    <n v="57"/>
    <s v="Male"/>
    <x v="7"/>
    <x v="4"/>
    <n v="3918.88"/>
    <n v="1819.63"/>
    <n v="5759.29"/>
    <n v="3939.66"/>
    <n v="2.165088507004171"/>
    <x v="1"/>
    <s v="2023-03-18"/>
    <x v="11"/>
    <x v="3"/>
    <x v="1"/>
    <s v="Senior"/>
    <s v="Profit"/>
  </r>
  <r>
    <n v="7587"/>
    <s v="Simran"/>
    <n v="54"/>
    <s v="Female"/>
    <x v="5"/>
    <x v="1"/>
    <n v="4598.67"/>
    <n v="1731.1"/>
    <n v="5757.75"/>
    <n v="4026.65"/>
    <n v="2.3260643521460347"/>
    <x v="4"/>
    <s v="2023-09-25"/>
    <x v="1"/>
    <x v="0"/>
    <x v="0"/>
    <s v="Senior"/>
    <s v="Profit"/>
  </r>
  <r>
    <n v="2611"/>
    <s v="Amit"/>
    <n v="43"/>
    <s v="Female"/>
    <x v="6"/>
    <x v="4"/>
    <n v="3598.15"/>
    <n v="488.14"/>
    <n v="5756.66"/>
    <n v="5268.52"/>
    <n v="10.793051173843571"/>
    <x v="1"/>
    <s v="2023-11-27"/>
    <x v="8"/>
    <x v="1"/>
    <x v="0"/>
    <s v="Senior"/>
    <s v="Profit"/>
  </r>
  <r>
    <n v="301"/>
    <s v="Amit"/>
    <n v="60"/>
    <s v="Male"/>
    <x v="3"/>
    <x v="4"/>
    <n v="4565.99"/>
    <n v="1370.36"/>
    <n v="5756.55"/>
    <n v="4386.1899999999996"/>
    <n v="3.2007574651916286"/>
    <x v="1"/>
    <s v="2023-02-03"/>
    <x v="2"/>
    <x v="3"/>
    <x v="0"/>
    <s v="Senior"/>
    <s v="Profit"/>
  </r>
  <r>
    <n v="6951"/>
    <s v="Karan"/>
    <n v="43"/>
    <s v="Male"/>
    <x v="2"/>
    <x v="1"/>
    <n v="3234.48"/>
    <n v="757.02"/>
    <n v="5756.33"/>
    <n v="4999.3100000000004"/>
    <n v="6.6039338458693306"/>
    <x v="0"/>
    <s v="2023-06-12"/>
    <x v="3"/>
    <x v="2"/>
    <x v="0"/>
    <s v="Senior"/>
    <s v="Profit"/>
  </r>
  <r>
    <n v="2986"/>
    <s v="Amit"/>
    <n v="51"/>
    <s v="Female"/>
    <x v="3"/>
    <x v="1"/>
    <n v="3677.2"/>
    <n v="1103.46"/>
    <n v="5755.99"/>
    <n v="4652.53"/>
    <n v="4.216310514200786"/>
    <x v="0"/>
    <s v="2023-04-30"/>
    <x v="9"/>
    <x v="4"/>
    <x v="1"/>
    <s v="Senior"/>
    <s v="Profit"/>
  </r>
  <r>
    <n v="9289"/>
    <s v="Pooja"/>
    <n v="33"/>
    <s v="Male"/>
    <x v="6"/>
    <x v="0"/>
    <n v="3912.9"/>
    <n v="326.55"/>
    <n v="5754.28"/>
    <n v="5427.73"/>
    <n v="16.621436227224006"/>
    <x v="1"/>
    <s v="2023-05-30"/>
    <x v="0"/>
    <x v="0"/>
    <x v="1"/>
    <s v="Adult"/>
    <s v="Profit"/>
  </r>
  <r>
    <n v="1352"/>
    <s v="Priya"/>
    <n v="48"/>
    <s v="Male"/>
    <x v="4"/>
    <x v="4"/>
    <n v="3463.67"/>
    <n v="1716.35"/>
    <n v="5753.75"/>
    <n v="4037.4"/>
    <n v="2.3523174177760948"/>
    <x v="2"/>
    <s v="2023-01-01"/>
    <x v="5"/>
    <x v="3"/>
    <x v="0"/>
    <s v="Senior"/>
    <s v="Profit"/>
  </r>
  <r>
    <n v="9081"/>
    <s v="Arjun"/>
    <n v="18"/>
    <s v="Male"/>
    <x v="5"/>
    <x v="1"/>
    <n v="4769.38"/>
    <n v="556.97"/>
    <n v="5752.5"/>
    <n v="5195.53"/>
    <n v="9.3282043916189377"/>
    <x v="4"/>
    <s v="2023-12-06"/>
    <x v="6"/>
    <x v="4"/>
    <x v="1"/>
    <s v="Young"/>
    <s v="Profit"/>
  </r>
  <r>
    <n v="7699"/>
    <s v="Sneha"/>
    <n v="35"/>
    <s v="Male"/>
    <x v="4"/>
    <x v="0"/>
    <n v="4295.3900000000003"/>
    <n v="1235.73"/>
    <n v="5752.48"/>
    <n v="4516.75"/>
    <n v="3.6551269290217117"/>
    <x v="3"/>
    <s v="2023-11-22"/>
    <x v="8"/>
    <x v="2"/>
    <x v="1"/>
    <s v="Adult"/>
    <s v="Profit"/>
  </r>
  <r>
    <n v="5083"/>
    <s v="Raj"/>
    <n v="44"/>
    <s v="Male"/>
    <x v="4"/>
    <x v="0"/>
    <n v="4601.54"/>
    <n v="1888.65"/>
    <n v="5752.13"/>
    <n v="3863.48"/>
    <n v="2.0456304767955946"/>
    <x v="4"/>
    <s v="2023-04-21"/>
    <x v="9"/>
    <x v="1"/>
    <x v="1"/>
    <s v="Senior"/>
    <s v="Profit"/>
  </r>
  <r>
    <n v="75"/>
    <s v="Pooja"/>
    <n v="27"/>
    <s v="Female"/>
    <x v="0"/>
    <x v="0"/>
    <n v="4191.47"/>
    <n v="907.54"/>
    <n v="5751.04"/>
    <n v="4843.5"/>
    <n v="5.3369548449655113"/>
    <x v="0"/>
    <s v="2023-05-16"/>
    <x v="0"/>
    <x v="3"/>
    <x v="1"/>
    <s v="Adult"/>
    <s v="Profit"/>
  </r>
  <r>
    <n v="7423"/>
    <s v="Pooja"/>
    <n v="25"/>
    <s v="Male"/>
    <x v="7"/>
    <x v="0"/>
    <n v="4200.24"/>
    <n v="1739.26"/>
    <n v="5749.74"/>
    <n v="4010.48"/>
    <n v="2.3058542138610676"/>
    <x v="1"/>
    <s v="2023-09-12"/>
    <x v="1"/>
    <x v="1"/>
    <x v="0"/>
    <s v="Young"/>
    <s v="Profit"/>
  </r>
  <r>
    <n v="3824"/>
    <s v="Neha"/>
    <n v="60"/>
    <s v="Male"/>
    <x v="5"/>
    <x v="2"/>
    <n v="3229.85"/>
    <n v="647.35"/>
    <n v="5749.73"/>
    <n v="5102.38"/>
    <n v="7.8819494863674979"/>
    <x v="4"/>
    <s v="2023-10-27"/>
    <x v="10"/>
    <x v="3"/>
    <x v="0"/>
    <s v="Senior"/>
    <s v="Profit"/>
  </r>
  <r>
    <n v="7931"/>
    <s v="Karan"/>
    <n v="40"/>
    <s v="Female"/>
    <x v="3"/>
    <x v="4"/>
    <n v="4760.1899999999996"/>
    <n v="233.18"/>
    <n v="5748.05"/>
    <n v="5514.87"/>
    <n v="23.65069903079166"/>
    <x v="4"/>
    <s v="2023-01-30"/>
    <x v="5"/>
    <x v="4"/>
    <x v="0"/>
    <s v="Adult"/>
    <s v="Profit"/>
  </r>
  <r>
    <n v="3918"/>
    <s v="Priya"/>
    <n v="48"/>
    <s v="Male"/>
    <x v="0"/>
    <x v="3"/>
    <n v="3725.91"/>
    <n v="1883.66"/>
    <n v="5747.49"/>
    <n v="3863.83"/>
    <n v="2.0512353609462428"/>
    <x v="4"/>
    <s v="2023-09-25"/>
    <x v="1"/>
    <x v="4"/>
    <x v="0"/>
    <s v="Senior"/>
    <s v="Profit"/>
  </r>
  <r>
    <n v="4306"/>
    <s v="Pooja"/>
    <n v="31"/>
    <s v="Male"/>
    <x v="7"/>
    <x v="2"/>
    <n v="3208.1"/>
    <n v="1064.51"/>
    <n v="5747.24"/>
    <n v="4682.7299999999996"/>
    <n v="4.3989535091262644"/>
    <x v="1"/>
    <s v="2023-01-11"/>
    <x v="5"/>
    <x v="4"/>
    <x v="1"/>
    <s v="Adult"/>
    <s v="Profit"/>
  </r>
  <r>
    <n v="2032"/>
    <s v="Sneha"/>
    <n v="60"/>
    <s v="Male"/>
    <x v="0"/>
    <x v="2"/>
    <n v="3753.5"/>
    <n v="1414.42"/>
    <n v="5747.21"/>
    <n v="4332.79"/>
    <n v="3.063298030288033"/>
    <x v="3"/>
    <s v="2023-12-23"/>
    <x v="6"/>
    <x v="3"/>
    <x v="0"/>
    <s v="Senior"/>
    <s v="Profit"/>
  </r>
  <r>
    <n v="7283"/>
    <s v="Rahul"/>
    <n v="60"/>
    <s v="Male"/>
    <x v="2"/>
    <x v="2"/>
    <n v="3770.66"/>
    <n v="164.72"/>
    <n v="5747.09"/>
    <n v="5582.37"/>
    <n v="33.890055852355509"/>
    <x v="0"/>
    <s v="2023-09-17"/>
    <x v="1"/>
    <x v="0"/>
    <x v="1"/>
    <s v="Senior"/>
    <s v="Profit"/>
  </r>
  <r>
    <n v="5439"/>
    <s v="Simran"/>
    <n v="20"/>
    <s v="Male"/>
    <x v="1"/>
    <x v="4"/>
    <n v="4349.51"/>
    <n v="834.36"/>
    <n v="5747.07"/>
    <n v="4912.71"/>
    <n v="5.8879979864806558"/>
    <x v="3"/>
    <s v="2023-12-15"/>
    <x v="6"/>
    <x v="0"/>
    <x v="1"/>
    <s v="Young"/>
    <s v="Profit"/>
  </r>
  <r>
    <n v="5213"/>
    <s v="Sneha"/>
    <n v="44"/>
    <s v="Male"/>
    <x v="3"/>
    <x v="3"/>
    <n v="4058.66"/>
    <n v="358.44"/>
    <n v="5744.37"/>
    <n v="5385.93"/>
    <n v="15.026029460997657"/>
    <x v="0"/>
    <s v="2023-07-13"/>
    <x v="7"/>
    <x v="4"/>
    <x v="1"/>
    <s v="Senior"/>
    <s v="Profit"/>
  </r>
  <r>
    <n v="2855"/>
    <s v="Priya"/>
    <n v="35"/>
    <s v="Male"/>
    <x v="5"/>
    <x v="2"/>
    <n v="3679.63"/>
    <n v="1860.89"/>
    <n v="5743.43"/>
    <n v="3882.54"/>
    <n v="2.0863887709644309"/>
    <x v="1"/>
    <s v="2023-04-22"/>
    <x v="9"/>
    <x v="2"/>
    <x v="0"/>
    <s v="Adult"/>
    <s v="Profit"/>
  </r>
  <r>
    <n v="8370"/>
    <s v="Amit"/>
    <n v="57"/>
    <s v="Male"/>
    <x v="4"/>
    <x v="0"/>
    <n v="4206.93"/>
    <n v="1702.89"/>
    <n v="5741.82"/>
    <n v="4038.93"/>
    <n v="2.37180910099889"/>
    <x v="2"/>
    <s v="2023-06-13"/>
    <x v="3"/>
    <x v="3"/>
    <x v="1"/>
    <s v="Senior"/>
    <s v="Profit"/>
  </r>
  <r>
    <n v="3983"/>
    <s v="Rahul"/>
    <n v="22"/>
    <s v="Female"/>
    <x v="0"/>
    <x v="2"/>
    <n v="3294.54"/>
    <n v="1746.12"/>
    <n v="5740.51"/>
    <n v="3994.39"/>
    <n v="2.2875804641147228"/>
    <x v="3"/>
    <s v="2023-01-04"/>
    <x v="5"/>
    <x v="2"/>
    <x v="1"/>
    <s v="Young"/>
    <s v="Profit"/>
  </r>
  <r>
    <n v="8644"/>
    <s v="Raj"/>
    <n v="40"/>
    <s v="Female"/>
    <x v="7"/>
    <x v="3"/>
    <n v="3450.01"/>
    <n v="1384.39"/>
    <n v="5739.87"/>
    <n v="4355.4799999999996"/>
    <n v="3.1461365655631717"/>
    <x v="4"/>
    <s v="2023-08-15"/>
    <x v="4"/>
    <x v="4"/>
    <x v="0"/>
    <s v="Adult"/>
    <s v="Profit"/>
  </r>
  <r>
    <n v="7616"/>
    <s v="Pooja"/>
    <n v="36"/>
    <s v="Female"/>
    <x v="4"/>
    <x v="4"/>
    <n v="4362.2700000000004"/>
    <n v="329.15"/>
    <n v="5739.82"/>
    <n v="5410.67"/>
    <n v="16.438310800546866"/>
    <x v="0"/>
    <s v="2023-01-15"/>
    <x v="5"/>
    <x v="4"/>
    <x v="0"/>
    <s v="Adult"/>
    <s v="Profit"/>
  </r>
  <r>
    <n v="7329"/>
    <s v="Neha"/>
    <n v="49"/>
    <s v="Male"/>
    <x v="5"/>
    <x v="4"/>
    <n v="3472.05"/>
    <n v="383.14"/>
    <n v="5739.65"/>
    <n v="5356.51"/>
    <n v="13.98055541055489"/>
    <x v="4"/>
    <s v="2023-09-21"/>
    <x v="1"/>
    <x v="4"/>
    <x v="0"/>
    <s v="Senior"/>
    <s v="Profit"/>
  </r>
  <r>
    <n v="9316"/>
    <s v="Arjun"/>
    <n v="47"/>
    <s v="Female"/>
    <x v="4"/>
    <x v="0"/>
    <n v="3648.62"/>
    <n v="858.39"/>
    <n v="5739.49"/>
    <n v="4881.1000000000004"/>
    <n v="5.6863430375470365"/>
    <x v="0"/>
    <s v="2023-11-30"/>
    <x v="8"/>
    <x v="1"/>
    <x v="0"/>
    <s v="Senior"/>
    <s v="Profit"/>
  </r>
  <r>
    <n v="1899"/>
    <s v="Sneha"/>
    <n v="58"/>
    <s v="Male"/>
    <x v="7"/>
    <x v="1"/>
    <n v="3247.95"/>
    <n v="772.86"/>
    <n v="5738.71"/>
    <n v="4965.8500000000004"/>
    <n v="6.4252904795176358"/>
    <x v="3"/>
    <s v="2023-07-11"/>
    <x v="7"/>
    <x v="3"/>
    <x v="1"/>
    <s v="Senior"/>
    <s v="Profit"/>
  </r>
  <r>
    <n v="8930"/>
    <s v="Rahul"/>
    <n v="41"/>
    <s v="Male"/>
    <x v="2"/>
    <x v="4"/>
    <n v="3286.31"/>
    <n v="143.41999999999999"/>
    <n v="5738.42"/>
    <n v="5595"/>
    <n v="39.011295495746758"/>
    <x v="1"/>
    <s v="2023-04-10"/>
    <x v="9"/>
    <x v="1"/>
    <x v="0"/>
    <s v="Senior"/>
    <s v="Profit"/>
  </r>
  <r>
    <n v="2861"/>
    <s v="Sneha"/>
    <n v="34"/>
    <s v="Male"/>
    <x v="2"/>
    <x v="2"/>
    <n v="3535.2"/>
    <n v="1970.61"/>
    <n v="5738.16"/>
    <n v="3767.55"/>
    <n v="1.9118699286007887"/>
    <x v="3"/>
    <s v="2023-06-18"/>
    <x v="3"/>
    <x v="3"/>
    <x v="1"/>
    <s v="Adult"/>
    <s v="Profit"/>
  </r>
  <r>
    <n v="4579"/>
    <s v="Karan"/>
    <n v="25"/>
    <s v="Male"/>
    <x v="0"/>
    <x v="3"/>
    <n v="4092.03"/>
    <n v="660.92"/>
    <n v="5737.27"/>
    <n v="5076.3500000000004"/>
    <n v="7.6807329177510146"/>
    <x v="1"/>
    <s v="2023-07-10"/>
    <x v="7"/>
    <x v="0"/>
    <x v="1"/>
    <s v="Young"/>
    <s v="Profit"/>
  </r>
  <r>
    <n v="4405"/>
    <s v="Priya"/>
    <n v="36"/>
    <s v="Female"/>
    <x v="6"/>
    <x v="3"/>
    <n v="3890.56"/>
    <n v="972.12"/>
    <n v="5737.1"/>
    <n v="4764.9799999999996"/>
    <n v="4.9016376579023158"/>
    <x v="3"/>
    <s v="2023-11-11"/>
    <x v="8"/>
    <x v="0"/>
    <x v="1"/>
    <s v="Adult"/>
    <s v="Profit"/>
  </r>
  <r>
    <n v="9612"/>
    <s v="Simran"/>
    <n v="52"/>
    <s v="Male"/>
    <x v="2"/>
    <x v="2"/>
    <n v="3984.88"/>
    <n v="1522.61"/>
    <n v="5735.06"/>
    <n v="4212.45"/>
    <n v="2.7665981439764615"/>
    <x v="1"/>
    <s v="2023-05-09"/>
    <x v="0"/>
    <x v="1"/>
    <x v="0"/>
    <s v="Senior"/>
    <s v="Profit"/>
  </r>
  <r>
    <n v="1741"/>
    <s v="Priya"/>
    <n v="31"/>
    <s v="Male"/>
    <x v="5"/>
    <x v="2"/>
    <n v="4626.3500000000004"/>
    <n v="498.76"/>
    <n v="5735.04"/>
    <n v="5236.28"/>
    <n v="10.498596519368032"/>
    <x v="2"/>
    <s v="2023-09-15"/>
    <x v="1"/>
    <x v="4"/>
    <x v="0"/>
    <s v="Adult"/>
    <s v="Profit"/>
  </r>
  <r>
    <n v="8588"/>
    <s v="Neha"/>
    <n v="39"/>
    <s v="Female"/>
    <x v="1"/>
    <x v="2"/>
    <n v="4058.57"/>
    <n v="1064.56"/>
    <n v="5733.65"/>
    <n v="4669.09"/>
    <n v="4.385934094837304"/>
    <x v="2"/>
    <s v="2023-11-01"/>
    <x v="8"/>
    <x v="2"/>
    <x v="0"/>
    <s v="Adult"/>
    <s v="Profit"/>
  </r>
  <r>
    <n v="4910"/>
    <s v="Karan"/>
    <n v="60"/>
    <s v="Male"/>
    <x v="4"/>
    <x v="4"/>
    <n v="4454.49"/>
    <n v="203.2"/>
    <n v="5732.94"/>
    <n v="5529.74"/>
    <n v="27.213287401574803"/>
    <x v="1"/>
    <s v="2023-09-05"/>
    <x v="1"/>
    <x v="3"/>
    <x v="1"/>
    <s v="Senior"/>
    <s v="Profit"/>
  </r>
  <r>
    <n v="6791"/>
    <s v="Raj"/>
    <n v="45"/>
    <s v="Male"/>
    <x v="3"/>
    <x v="2"/>
    <n v="3676.96"/>
    <n v="219.84"/>
    <n v="5731.82"/>
    <n v="5511.98"/>
    <n v="25.072689228529839"/>
    <x v="2"/>
    <s v="2023-11-27"/>
    <x v="8"/>
    <x v="4"/>
    <x v="0"/>
    <s v="Senior"/>
    <s v="Profit"/>
  </r>
  <r>
    <n v="173"/>
    <s v="Karan"/>
    <n v="29"/>
    <s v="Male"/>
    <x v="7"/>
    <x v="0"/>
    <n v="4432.26"/>
    <n v="1829.51"/>
    <n v="5731.05"/>
    <n v="3901.54"/>
    <n v="2.1325600843941821"/>
    <x v="1"/>
    <s v="2023-06-23"/>
    <x v="3"/>
    <x v="0"/>
    <x v="0"/>
    <s v="Adult"/>
    <s v="Profit"/>
  </r>
  <r>
    <n v="237"/>
    <s v="Karan"/>
    <n v="59"/>
    <s v="Female"/>
    <x v="7"/>
    <x v="4"/>
    <n v="3250.02"/>
    <n v="78.19"/>
    <n v="5731"/>
    <n v="5652.81"/>
    <n v="72.295817879524236"/>
    <x v="4"/>
    <s v="2023-12-10"/>
    <x v="6"/>
    <x v="2"/>
    <x v="1"/>
    <s v="Senior"/>
    <s v="Profit"/>
  </r>
  <r>
    <n v="760"/>
    <s v="Simran"/>
    <n v="51"/>
    <s v="Female"/>
    <x v="0"/>
    <x v="2"/>
    <n v="3318.47"/>
    <n v="235.07"/>
    <n v="5730.21"/>
    <n v="5495.14"/>
    <n v="23.376611222189137"/>
    <x v="1"/>
    <s v="2023-08-17"/>
    <x v="4"/>
    <x v="0"/>
    <x v="1"/>
    <s v="Senior"/>
    <s v="Profit"/>
  </r>
  <r>
    <n v="658"/>
    <s v="Karan"/>
    <n v="47"/>
    <s v="Female"/>
    <x v="1"/>
    <x v="4"/>
    <n v="3859.26"/>
    <n v="977.54"/>
    <n v="5729.17"/>
    <n v="4751.63"/>
    <n v="4.8608036499785179"/>
    <x v="3"/>
    <s v="2023-04-15"/>
    <x v="9"/>
    <x v="3"/>
    <x v="1"/>
    <s v="Senior"/>
    <s v="Profit"/>
  </r>
  <r>
    <n v="4558"/>
    <s v="Neha"/>
    <n v="32"/>
    <s v="Male"/>
    <x v="4"/>
    <x v="3"/>
    <n v="3533.49"/>
    <n v="836.61"/>
    <n v="5728.89"/>
    <n v="4892.28"/>
    <n v="5.8477426757987585"/>
    <x v="4"/>
    <s v="2023-07-08"/>
    <x v="7"/>
    <x v="1"/>
    <x v="0"/>
    <s v="Adult"/>
    <s v="Profit"/>
  </r>
  <r>
    <n v="115"/>
    <s v="Sneha"/>
    <n v="30"/>
    <s v="Female"/>
    <x v="6"/>
    <x v="2"/>
    <n v="3343.88"/>
    <n v="1440.66"/>
    <n v="5728.82"/>
    <n v="4288.16"/>
    <n v="2.976524648425027"/>
    <x v="4"/>
    <s v="2023-04-14"/>
    <x v="9"/>
    <x v="0"/>
    <x v="1"/>
    <s v="Adult"/>
    <s v="Profit"/>
  </r>
  <r>
    <n v="2781"/>
    <s v="Karan"/>
    <n v="51"/>
    <s v="Male"/>
    <x v="6"/>
    <x v="2"/>
    <n v="3966.54"/>
    <n v="443.13"/>
    <n v="5727.54"/>
    <n v="5284.41"/>
    <n v="11.925191253131135"/>
    <x v="2"/>
    <s v="2023-05-28"/>
    <x v="0"/>
    <x v="1"/>
    <x v="0"/>
    <s v="Senior"/>
    <s v="Profit"/>
  </r>
  <r>
    <n v="9971"/>
    <s v="Pooja"/>
    <n v="26"/>
    <s v="Male"/>
    <x v="7"/>
    <x v="3"/>
    <n v="4549.58"/>
    <n v="474.28"/>
    <n v="5726.79"/>
    <n v="5252.51"/>
    <n v="11.074702707261535"/>
    <x v="4"/>
    <s v="2023-06-29"/>
    <x v="3"/>
    <x v="4"/>
    <x v="0"/>
    <s v="Adult"/>
    <s v="Profit"/>
  </r>
  <r>
    <n v="6716"/>
    <s v="Arjun"/>
    <n v="52"/>
    <s v="Male"/>
    <x v="4"/>
    <x v="2"/>
    <n v="4190.5200000000004"/>
    <n v="447.98"/>
    <n v="5726.21"/>
    <n v="5278.23"/>
    <n v="11.782289387919102"/>
    <x v="1"/>
    <s v="2023-09-05"/>
    <x v="1"/>
    <x v="0"/>
    <x v="0"/>
    <s v="Senior"/>
    <s v="Profit"/>
  </r>
  <r>
    <n v="8402"/>
    <s v="Karan"/>
    <n v="54"/>
    <s v="Female"/>
    <x v="3"/>
    <x v="3"/>
    <n v="4972.6400000000003"/>
    <n v="434.4"/>
    <n v="5724.32"/>
    <n v="5289.92"/>
    <n v="12.177532228360958"/>
    <x v="0"/>
    <s v="2023-08-29"/>
    <x v="4"/>
    <x v="4"/>
    <x v="0"/>
    <s v="Senior"/>
    <s v="Profit"/>
  </r>
  <r>
    <n v="219"/>
    <s v="Karan"/>
    <n v="47"/>
    <s v="Male"/>
    <x v="5"/>
    <x v="4"/>
    <n v="4081.34"/>
    <n v="1654.29"/>
    <n v="5724.18"/>
    <n v="4069.89"/>
    <n v="2.4602034709754639"/>
    <x v="1"/>
    <s v="2023-04-23"/>
    <x v="9"/>
    <x v="3"/>
    <x v="0"/>
    <s v="Senior"/>
    <s v="Profit"/>
  </r>
  <r>
    <n v="2452"/>
    <s v="Rahul"/>
    <n v="32"/>
    <s v="Female"/>
    <x v="2"/>
    <x v="1"/>
    <n v="4392.6499999999996"/>
    <n v="1326.24"/>
    <n v="5723.94"/>
    <n v="4397.7"/>
    <n v="3.3159156713716973"/>
    <x v="2"/>
    <s v="2023-11-27"/>
    <x v="8"/>
    <x v="4"/>
    <x v="0"/>
    <s v="Adult"/>
    <s v="Profit"/>
  </r>
  <r>
    <n v="6125"/>
    <s v="Rahul"/>
    <n v="42"/>
    <s v="Female"/>
    <x v="5"/>
    <x v="4"/>
    <n v="3535.86"/>
    <n v="1941.01"/>
    <n v="5723.45"/>
    <n v="3782.44"/>
    <n v="1.9486968124842221"/>
    <x v="0"/>
    <s v="2023-08-16"/>
    <x v="4"/>
    <x v="3"/>
    <x v="0"/>
    <s v="Senior"/>
    <s v="Profit"/>
  </r>
  <r>
    <n v="6259"/>
    <s v="Pooja"/>
    <n v="39"/>
    <s v="Female"/>
    <x v="1"/>
    <x v="1"/>
    <n v="4213.2700000000004"/>
    <n v="1964.67"/>
    <n v="5723.33"/>
    <n v="3758.66"/>
    <n v="1.9131253594751281"/>
    <x v="0"/>
    <s v="2023-01-08"/>
    <x v="5"/>
    <x v="2"/>
    <x v="0"/>
    <s v="Adult"/>
    <s v="Profit"/>
  </r>
  <r>
    <n v="9104"/>
    <s v="Pooja"/>
    <n v="25"/>
    <s v="Female"/>
    <x v="1"/>
    <x v="1"/>
    <n v="4127.1899999999996"/>
    <n v="1285.74"/>
    <n v="5722.14"/>
    <n v="4436.3999999999996"/>
    <n v="3.4504643240468522"/>
    <x v="3"/>
    <s v="2023-06-14"/>
    <x v="3"/>
    <x v="3"/>
    <x v="1"/>
    <s v="Young"/>
    <s v="Profit"/>
  </r>
  <r>
    <n v="3345"/>
    <s v="Raj"/>
    <n v="18"/>
    <s v="Female"/>
    <x v="0"/>
    <x v="0"/>
    <n v="3236.11"/>
    <n v="557.67999999999995"/>
    <n v="5722.13"/>
    <n v="5164.45"/>
    <n v="9.2605974752546274"/>
    <x v="2"/>
    <s v="2023-04-30"/>
    <x v="9"/>
    <x v="0"/>
    <x v="1"/>
    <s v="Young"/>
    <s v="Profit"/>
  </r>
  <r>
    <n v="1587"/>
    <s v="Amit"/>
    <n v="24"/>
    <s v="Male"/>
    <x v="3"/>
    <x v="4"/>
    <n v="4722.0600000000004"/>
    <n v="1684.37"/>
    <n v="5721.99"/>
    <n v="4037.62"/>
    <n v="2.3971098986564709"/>
    <x v="3"/>
    <s v="2023-12-30"/>
    <x v="6"/>
    <x v="2"/>
    <x v="0"/>
    <s v="Young"/>
    <s v="Profit"/>
  </r>
  <r>
    <n v="5701"/>
    <s v="Rahul"/>
    <n v="59"/>
    <s v="Male"/>
    <x v="2"/>
    <x v="2"/>
    <n v="4382.5"/>
    <n v="1549.84"/>
    <n v="5721.94"/>
    <n v="4172.1000000000004"/>
    <n v="2.6919552986114699"/>
    <x v="3"/>
    <s v="2023-07-13"/>
    <x v="7"/>
    <x v="2"/>
    <x v="1"/>
    <s v="Senior"/>
    <s v="Profit"/>
  </r>
  <r>
    <n v="4107"/>
    <s v="Pooja"/>
    <n v="44"/>
    <s v="Male"/>
    <x v="3"/>
    <x v="4"/>
    <n v="3284.75"/>
    <n v="1848.76"/>
    <n v="5721.58"/>
    <n v="3872.82"/>
    <n v="2.0948203119929034"/>
    <x v="0"/>
    <s v="2023-02-03"/>
    <x v="2"/>
    <x v="0"/>
    <x v="1"/>
    <s v="Senior"/>
    <s v="Profit"/>
  </r>
  <r>
    <n v="8227"/>
    <s v="Pooja"/>
    <n v="25"/>
    <s v="Male"/>
    <x v="3"/>
    <x v="0"/>
    <n v="3987.02"/>
    <n v="999.78"/>
    <n v="5720.99"/>
    <n v="4721.21"/>
    <n v="4.7222488947568468"/>
    <x v="4"/>
    <s v="2023-09-02"/>
    <x v="1"/>
    <x v="1"/>
    <x v="1"/>
    <s v="Young"/>
    <s v="Profit"/>
  </r>
  <r>
    <n v="7277"/>
    <s v="Karan"/>
    <n v="40"/>
    <s v="Female"/>
    <x v="4"/>
    <x v="1"/>
    <n v="3238.36"/>
    <n v="842.53"/>
    <n v="5719.52"/>
    <n v="4876.99"/>
    <n v="5.7885060472624117"/>
    <x v="0"/>
    <s v="2023-04-20"/>
    <x v="9"/>
    <x v="1"/>
    <x v="1"/>
    <s v="Adult"/>
    <s v="Profit"/>
  </r>
  <r>
    <n v="2327"/>
    <s v="Arjun"/>
    <n v="56"/>
    <s v="Male"/>
    <x v="7"/>
    <x v="3"/>
    <n v="3768.49"/>
    <n v="246.63"/>
    <n v="5718.3"/>
    <n v="5471.67"/>
    <n v="22.185743826785064"/>
    <x v="2"/>
    <s v="2023-10-07"/>
    <x v="10"/>
    <x v="4"/>
    <x v="0"/>
    <s v="Senior"/>
    <s v="Profit"/>
  </r>
  <r>
    <n v="8117"/>
    <s v="Neha"/>
    <n v="46"/>
    <s v="Female"/>
    <x v="5"/>
    <x v="2"/>
    <n v="4673.25"/>
    <n v="1908.04"/>
    <n v="5717.5"/>
    <n v="3809.46"/>
    <n v="1.996530471059307"/>
    <x v="0"/>
    <s v="2023-02-08"/>
    <x v="2"/>
    <x v="2"/>
    <x v="0"/>
    <s v="Senior"/>
    <s v="Profit"/>
  </r>
  <r>
    <n v="6773"/>
    <s v="Amit"/>
    <n v="37"/>
    <s v="Female"/>
    <x v="2"/>
    <x v="2"/>
    <n v="4412.83"/>
    <n v="1880.47"/>
    <n v="5717.09"/>
    <n v="3836.62"/>
    <n v="2.0402452578344774"/>
    <x v="4"/>
    <s v="2023-05-02"/>
    <x v="0"/>
    <x v="4"/>
    <x v="0"/>
    <s v="Adult"/>
    <s v="Profit"/>
  </r>
  <r>
    <n v="5622"/>
    <s v="Pooja"/>
    <n v="21"/>
    <s v="Female"/>
    <x v="0"/>
    <x v="1"/>
    <n v="3417.69"/>
    <n v="1561.91"/>
    <n v="5716.96"/>
    <n v="4155.05"/>
    <n v="2.660236505304403"/>
    <x v="1"/>
    <s v="2023-12-16"/>
    <x v="6"/>
    <x v="2"/>
    <x v="1"/>
    <s v="Young"/>
    <s v="Profit"/>
  </r>
  <r>
    <n v="2550"/>
    <s v="Sneha"/>
    <n v="57"/>
    <s v="Female"/>
    <x v="5"/>
    <x v="0"/>
    <n v="3256.22"/>
    <n v="1077.58"/>
    <n v="5716.92"/>
    <n v="4639.34"/>
    <n v="4.3053323187141563"/>
    <x v="3"/>
    <s v="2023-07-22"/>
    <x v="7"/>
    <x v="4"/>
    <x v="0"/>
    <s v="Senior"/>
    <s v="Profit"/>
  </r>
  <r>
    <n v="872"/>
    <s v="Arjun"/>
    <n v="56"/>
    <s v="Male"/>
    <x v="0"/>
    <x v="0"/>
    <n v="3178.15"/>
    <n v="1089.32"/>
    <n v="5716.57"/>
    <n v="4627.25"/>
    <n v="4.2478335108140861"/>
    <x v="2"/>
    <s v="2023-09-08"/>
    <x v="1"/>
    <x v="2"/>
    <x v="0"/>
    <s v="Senior"/>
    <s v="Profit"/>
  </r>
  <r>
    <n v="3998"/>
    <s v="Raj"/>
    <n v="48"/>
    <s v="Male"/>
    <x v="6"/>
    <x v="4"/>
    <n v="4062.51"/>
    <n v="681.29"/>
    <n v="5714.33"/>
    <n v="5033.04"/>
    <n v="7.3875148615127193"/>
    <x v="3"/>
    <s v="2023-09-11"/>
    <x v="1"/>
    <x v="3"/>
    <x v="1"/>
    <s v="Senior"/>
    <s v="Profit"/>
  </r>
  <r>
    <n v="952"/>
    <s v="Simran"/>
    <n v="59"/>
    <s v="Male"/>
    <x v="3"/>
    <x v="3"/>
    <n v="4825.3"/>
    <n v="1694.21"/>
    <n v="5714.23"/>
    <n v="4020.02"/>
    <n v="2.3727991217145452"/>
    <x v="0"/>
    <s v="2023-07-09"/>
    <x v="7"/>
    <x v="3"/>
    <x v="0"/>
    <s v="Senior"/>
    <s v="Profit"/>
  </r>
  <r>
    <n v="4357"/>
    <s v="Arjun"/>
    <n v="24"/>
    <s v="Female"/>
    <x v="2"/>
    <x v="0"/>
    <n v="4453.1899999999996"/>
    <n v="1174.6199999999999"/>
    <n v="5713.39"/>
    <n v="4538.7700000000004"/>
    <n v="3.8640326233164775"/>
    <x v="3"/>
    <s v="2023-01-22"/>
    <x v="5"/>
    <x v="4"/>
    <x v="0"/>
    <s v="Young"/>
    <s v="Profit"/>
  </r>
  <r>
    <n v="9819"/>
    <s v="Pooja"/>
    <n v="53"/>
    <s v="Female"/>
    <x v="2"/>
    <x v="3"/>
    <n v="3407.65"/>
    <n v="1220.6500000000001"/>
    <n v="5712.36"/>
    <n v="4491.71"/>
    <n v="3.6797689755458154"/>
    <x v="3"/>
    <s v="2023-02-19"/>
    <x v="2"/>
    <x v="2"/>
    <x v="1"/>
    <s v="Senior"/>
    <s v="Profit"/>
  </r>
  <r>
    <n v="1784"/>
    <s v="Karan"/>
    <n v="40"/>
    <s v="Male"/>
    <x v="4"/>
    <x v="0"/>
    <n v="3788.68"/>
    <n v="1586.55"/>
    <n v="5712.03"/>
    <n v="4125.4799999999996"/>
    <n v="2.6002836343008413"/>
    <x v="3"/>
    <s v="2023-11-02"/>
    <x v="8"/>
    <x v="0"/>
    <x v="0"/>
    <s v="Adult"/>
    <s v="Profit"/>
  </r>
  <r>
    <n v="8527"/>
    <s v="Amit"/>
    <n v="40"/>
    <s v="Male"/>
    <x v="0"/>
    <x v="0"/>
    <n v="3958.22"/>
    <n v="622.66999999999996"/>
    <n v="5707.34"/>
    <n v="5084.67"/>
    <n v="8.1659145293654749"/>
    <x v="4"/>
    <s v="2023-10-21"/>
    <x v="10"/>
    <x v="1"/>
    <x v="0"/>
    <s v="Adult"/>
    <s v="Profit"/>
  </r>
  <r>
    <n v="4729"/>
    <s v="Sneha"/>
    <n v="36"/>
    <s v="Male"/>
    <x v="7"/>
    <x v="2"/>
    <n v="4273.08"/>
    <n v="1706.98"/>
    <n v="5706.96"/>
    <n v="3999.98"/>
    <n v="2.3433080645350266"/>
    <x v="2"/>
    <s v="2023-07-19"/>
    <x v="7"/>
    <x v="3"/>
    <x v="0"/>
    <s v="Adult"/>
    <s v="Profit"/>
  </r>
  <r>
    <n v="1584"/>
    <s v="Arjun"/>
    <n v="58"/>
    <s v="Male"/>
    <x v="0"/>
    <x v="1"/>
    <n v="3385.59"/>
    <n v="1675.31"/>
    <n v="5706.93"/>
    <n v="4031.62"/>
    <n v="2.4064919328363108"/>
    <x v="0"/>
    <s v="2023-10-13"/>
    <x v="10"/>
    <x v="0"/>
    <x v="0"/>
    <s v="Senior"/>
    <s v="Profit"/>
  </r>
  <r>
    <n v="2044"/>
    <s v="Raj"/>
    <n v="29"/>
    <s v="Female"/>
    <x v="5"/>
    <x v="4"/>
    <n v="3829.62"/>
    <n v="1036.5899999999999"/>
    <n v="5706.41"/>
    <n v="4669.82"/>
    <n v="4.5049826836068263"/>
    <x v="4"/>
    <s v="2023-02-03"/>
    <x v="2"/>
    <x v="2"/>
    <x v="1"/>
    <s v="Adult"/>
    <s v="Profit"/>
  </r>
  <r>
    <n v="8813"/>
    <s v="Priya"/>
    <n v="30"/>
    <s v="Female"/>
    <x v="2"/>
    <x v="4"/>
    <n v="4164.6899999999996"/>
    <n v="1580.32"/>
    <n v="5705.37"/>
    <n v="4125.05"/>
    <n v="2.6102624784853701"/>
    <x v="4"/>
    <s v="2023-08-06"/>
    <x v="4"/>
    <x v="4"/>
    <x v="0"/>
    <s v="Adult"/>
    <s v="Profit"/>
  </r>
  <r>
    <n v="3999"/>
    <s v="Simran"/>
    <n v="53"/>
    <s v="Male"/>
    <x v="1"/>
    <x v="2"/>
    <n v="3652.71"/>
    <n v="982.09"/>
    <n v="5704.53"/>
    <n v="4722.4399999999996"/>
    <n v="4.8085613334826744"/>
    <x v="1"/>
    <s v="2023-12-18"/>
    <x v="6"/>
    <x v="1"/>
    <x v="0"/>
    <s v="Senior"/>
    <s v="Profit"/>
  </r>
  <r>
    <n v="5732"/>
    <s v="Amit"/>
    <n v="41"/>
    <s v="Male"/>
    <x v="6"/>
    <x v="1"/>
    <n v="3780.14"/>
    <n v="1685.34"/>
    <n v="5704.26"/>
    <n v="4018.92"/>
    <n v="2.384634554451921"/>
    <x v="1"/>
    <s v="2023-11-28"/>
    <x v="8"/>
    <x v="2"/>
    <x v="0"/>
    <s v="Senior"/>
    <s v="Profit"/>
  </r>
  <r>
    <n v="71"/>
    <s v="Sneha"/>
    <n v="49"/>
    <s v="Male"/>
    <x v="3"/>
    <x v="2"/>
    <n v="4741.13"/>
    <n v="262.18"/>
    <n v="5704.1"/>
    <n v="5441.92"/>
    <n v="20.756426882294605"/>
    <x v="4"/>
    <s v="2023-01-10"/>
    <x v="5"/>
    <x v="0"/>
    <x v="1"/>
    <s v="Senior"/>
    <s v="Profit"/>
  </r>
  <r>
    <n v="5017"/>
    <s v="Amit"/>
    <n v="46"/>
    <s v="Male"/>
    <x v="2"/>
    <x v="1"/>
    <n v="4954.41"/>
    <n v="54.4"/>
    <n v="5703.89"/>
    <n v="5649.49"/>
    <n v="103.85091911764705"/>
    <x v="2"/>
    <s v="2023-02-15"/>
    <x v="2"/>
    <x v="1"/>
    <x v="1"/>
    <s v="Senior"/>
    <s v="Profit"/>
  </r>
  <r>
    <n v="3469"/>
    <s v="Pooja"/>
    <n v="40"/>
    <s v="Female"/>
    <x v="3"/>
    <x v="4"/>
    <n v="4168.71"/>
    <n v="1923.05"/>
    <n v="5702.96"/>
    <n v="3779.91"/>
    <n v="1.9655807181300538"/>
    <x v="0"/>
    <s v="2023-06-14"/>
    <x v="3"/>
    <x v="0"/>
    <x v="0"/>
    <s v="Adult"/>
    <s v="Profit"/>
  </r>
  <r>
    <n v="2243"/>
    <s v="Neha"/>
    <n v="40"/>
    <s v="Female"/>
    <x v="6"/>
    <x v="3"/>
    <n v="4483.17"/>
    <n v="1001.29"/>
    <n v="5702.81"/>
    <n v="4701.5200000000004"/>
    <n v="4.695462852919734"/>
    <x v="0"/>
    <s v="2023-08-17"/>
    <x v="4"/>
    <x v="3"/>
    <x v="0"/>
    <s v="Adult"/>
    <s v="Profit"/>
  </r>
  <r>
    <n v="6521"/>
    <s v="Arjun"/>
    <n v="58"/>
    <s v="Male"/>
    <x v="5"/>
    <x v="4"/>
    <n v="4417.8599999999997"/>
    <n v="1926.86"/>
    <n v="5702.67"/>
    <n v="3775.81"/>
    <n v="1.9595663410938005"/>
    <x v="4"/>
    <s v="2023-01-15"/>
    <x v="5"/>
    <x v="0"/>
    <x v="0"/>
    <s v="Senior"/>
    <s v="Profit"/>
  </r>
  <r>
    <n v="8991"/>
    <s v="Amit"/>
    <n v="21"/>
    <s v="Male"/>
    <x v="2"/>
    <x v="1"/>
    <n v="4004.74"/>
    <n v="949.5"/>
    <n v="5701.43"/>
    <n v="4751.93"/>
    <n v="5.0046656134807801"/>
    <x v="2"/>
    <s v="2023-09-29"/>
    <x v="1"/>
    <x v="4"/>
    <x v="1"/>
    <s v="Young"/>
    <s v="Profit"/>
  </r>
  <r>
    <n v="1172"/>
    <s v="Sneha"/>
    <n v="28"/>
    <s v="Male"/>
    <x v="3"/>
    <x v="3"/>
    <n v="3541.29"/>
    <n v="636.33000000000004"/>
    <n v="5700.97"/>
    <n v="5064.6400000000003"/>
    <n v="7.9591406974368644"/>
    <x v="3"/>
    <s v="2023-04-10"/>
    <x v="9"/>
    <x v="3"/>
    <x v="0"/>
    <s v="Adult"/>
    <s v="Profit"/>
  </r>
  <r>
    <n v="6809"/>
    <s v="Karan"/>
    <n v="24"/>
    <s v="Female"/>
    <x v="3"/>
    <x v="0"/>
    <n v="3978.31"/>
    <n v="587.52"/>
    <n v="5700.75"/>
    <n v="5113.2299999999996"/>
    <n v="8.7030739379084956"/>
    <x v="4"/>
    <s v="2023-08-04"/>
    <x v="4"/>
    <x v="0"/>
    <x v="0"/>
    <s v="Young"/>
    <s v="Profit"/>
  </r>
  <r>
    <n v="2957"/>
    <s v="Raj"/>
    <n v="47"/>
    <s v="Male"/>
    <x v="1"/>
    <x v="3"/>
    <n v="3283.68"/>
    <n v="1715.88"/>
    <n v="5700.72"/>
    <n v="3984.84"/>
    <n v="2.3223302328834183"/>
    <x v="3"/>
    <s v="2023-07-23"/>
    <x v="7"/>
    <x v="1"/>
    <x v="1"/>
    <s v="Senior"/>
    <s v="Profit"/>
  </r>
  <r>
    <n v="86"/>
    <s v="Amit"/>
    <n v="33"/>
    <s v="Male"/>
    <x v="0"/>
    <x v="0"/>
    <n v="3496.83"/>
    <n v="293.83999999999997"/>
    <n v="5699.75"/>
    <n v="5405.91"/>
    <n v="18.39746120337599"/>
    <x v="2"/>
    <s v="2023-02-19"/>
    <x v="2"/>
    <x v="4"/>
    <x v="0"/>
    <s v="Adult"/>
    <s v="Profit"/>
  </r>
  <r>
    <n v="4350"/>
    <s v="Rahul"/>
    <n v="31"/>
    <s v="Female"/>
    <x v="5"/>
    <x v="1"/>
    <n v="4847.21"/>
    <n v="189.38"/>
    <n v="5699.25"/>
    <n v="5509.87"/>
    <n v="29.094254937163374"/>
    <x v="1"/>
    <s v="2023-07-06"/>
    <x v="7"/>
    <x v="2"/>
    <x v="1"/>
    <s v="Adult"/>
    <s v="Profit"/>
  </r>
  <r>
    <n v="4226"/>
    <s v="Rahul"/>
    <n v="57"/>
    <s v="Male"/>
    <x v="3"/>
    <x v="1"/>
    <n v="4574.84"/>
    <n v="1478.15"/>
    <n v="5698.57"/>
    <n v="4220.42"/>
    <n v="2.8552041403105233"/>
    <x v="0"/>
    <s v="2023-10-24"/>
    <x v="10"/>
    <x v="2"/>
    <x v="1"/>
    <s v="Senior"/>
    <s v="Profit"/>
  </r>
  <r>
    <n v="903"/>
    <s v="Rahul"/>
    <n v="35"/>
    <s v="Female"/>
    <x v="7"/>
    <x v="1"/>
    <n v="4768.58"/>
    <n v="840.86"/>
    <n v="5696.66"/>
    <n v="4855.8"/>
    <n v="5.774801988440406"/>
    <x v="4"/>
    <s v="2023-11-16"/>
    <x v="8"/>
    <x v="2"/>
    <x v="0"/>
    <s v="Adult"/>
    <s v="Profit"/>
  </r>
  <r>
    <n v="1292"/>
    <s v="Raj"/>
    <n v="23"/>
    <s v="Female"/>
    <x v="7"/>
    <x v="4"/>
    <n v="3475.72"/>
    <n v="320.56"/>
    <n v="5696.62"/>
    <n v="5376.06"/>
    <n v="16.770838532568007"/>
    <x v="0"/>
    <s v="2023-09-21"/>
    <x v="1"/>
    <x v="0"/>
    <x v="1"/>
    <s v="Young"/>
    <s v="Profit"/>
  </r>
  <r>
    <n v="5006"/>
    <s v="Neha"/>
    <n v="56"/>
    <s v="Female"/>
    <x v="0"/>
    <x v="4"/>
    <n v="4640.8"/>
    <n v="1333.45"/>
    <n v="5695.46"/>
    <n v="4362.01"/>
    <n v="3.2712212681390378"/>
    <x v="3"/>
    <s v="2023-07-19"/>
    <x v="7"/>
    <x v="4"/>
    <x v="0"/>
    <s v="Senior"/>
    <s v="Profit"/>
  </r>
  <r>
    <n v="2977"/>
    <s v="Sneha"/>
    <n v="45"/>
    <s v="Male"/>
    <x v="1"/>
    <x v="3"/>
    <n v="3757.28"/>
    <n v="1547.23"/>
    <n v="5695.29"/>
    <n v="4148.0600000000004"/>
    <n v="2.6809588748925504"/>
    <x v="1"/>
    <s v="2023-10-21"/>
    <x v="10"/>
    <x v="3"/>
    <x v="0"/>
    <s v="Senior"/>
    <s v="Profit"/>
  </r>
  <r>
    <n v="3558"/>
    <s v="Simran"/>
    <n v="34"/>
    <s v="Female"/>
    <x v="7"/>
    <x v="2"/>
    <n v="4666.84"/>
    <n v="1464.01"/>
    <n v="5692.06"/>
    <n v="4228.05"/>
    <n v="2.8879925683567738"/>
    <x v="4"/>
    <s v="2023-09-14"/>
    <x v="1"/>
    <x v="2"/>
    <x v="1"/>
    <s v="Adult"/>
    <s v="Profit"/>
  </r>
  <r>
    <n v="8372"/>
    <s v="Rahul"/>
    <n v="59"/>
    <s v="Male"/>
    <x v="2"/>
    <x v="3"/>
    <n v="3472.61"/>
    <n v="260.57"/>
    <n v="5689.4"/>
    <n v="5428.83"/>
    <n v="20.834439881797596"/>
    <x v="1"/>
    <s v="2023-03-16"/>
    <x v="11"/>
    <x v="2"/>
    <x v="1"/>
    <s v="Senior"/>
    <s v="Profit"/>
  </r>
  <r>
    <n v="8418"/>
    <s v="Raj"/>
    <n v="46"/>
    <s v="Female"/>
    <x v="4"/>
    <x v="4"/>
    <n v="4824.6000000000004"/>
    <n v="1980.33"/>
    <n v="5689.13"/>
    <n v="3708.8"/>
    <n v="1.8728191766018796"/>
    <x v="3"/>
    <s v="2023-12-17"/>
    <x v="6"/>
    <x v="3"/>
    <x v="0"/>
    <s v="Senior"/>
    <s v="Profit"/>
  </r>
  <r>
    <n v="9022"/>
    <s v="Amit"/>
    <n v="40"/>
    <s v="Male"/>
    <x v="0"/>
    <x v="1"/>
    <n v="4702.28"/>
    <n v="571.07000000000005"/>
    <n v="5688.56"/>
    <n v="5117.49"/>
    <n v="8.9612306722468329"/>
    <x v="1"/>
    <s v="2023-08-29"/>
    <x v="4"/>
    <x v="1"/>
    <x v="1"/>
    <s v="Adult"/>
    <s v="Profit"/>
  </r>
  <r>
    <n v="5045"/>
    <s v="Pooja"/>
    <n v="34"/>
    <s v="Male"/>
    <x v="5"/>
    <x v="4"/>
    <n v="4942.8"/>
    <n v="1457.69"/>
    <n v="5687.42"/>
    <n v="4229.7299999999996"/>
    <n v="2.9016663350918228"/>
    <x v="3"/>
    <s v="2023-10-15"/>
    <x v="10"/>
    <x v="2"/>
    <x v="0"/>
    <s v="Adult"/>
    <s v="Profit"/>
  </r>
  <r>
    <n v="9596"/>
    <s v="Arjun"/>
    <n v="37"/>
    <s v="Female"/>
    <x v="3"/>
    <x v="4"/>
    <n v="3611.33"/>
    <n v="1782.73"/>
    <n v="5687.28"/>
    <n v="3904.55"/>
    <n v="2.1902082760709698"/>
    <x v="0"/>
    <s v="2023-05-10"/>
    <x v="0"/>
    <x v="3"/>
    <x v="1"/>
    <s v="Adult"/>
    <s v="Profit"/>
  </r>
  <r>
    <n v="7084"/>
    <s v="Amit"/>
    <n v="37"/>
    <s v="Female"/>
    <x v="4"/>
    <x v="2"/>
    <n v="3689.4"/>
    <n v="972.98"/>
    <n v="5686.87"/>
    <n v="4713.8900000000003"/>
    <n v="4.8447963986926768"/>
    <x v="2"/>
    <s v="2023-03-23"/>
    <x v="11"/>
    <x v="0"/>
    <x v="0"/>
    <s v="Adult"/>
    <s v="Profit"/>
  </r>
  <r>
    <n v="4215"/>
    <s v="Arjun"/>
    <n v="54"/>
    <s v="Male"/>
    <x v="5"/>
    <x v="4"/>
    <n v="3678.14"/>
    <n v="383.32"/>
    <n v="5685.96"/>
    <n v="5302.64"/>
    <n v="13.833455076698321"/>
    <x v="4"/>
    <s v="2023-12-10"/>
    <x v="6"/>
    <x v="4"/>
    <x v="0"/>
    <s v="Senior"/>
    <s v="Profit"/>
  </r>
  <r>
    <n v="9094"/>
    <s v="Sneha"/>
    <n v="39"/>
    <s v="Male"/>
    <x v="5"/>
    <x v="0"/>
    <n v="3888.19"/>
    <n v="1649.93"/>
    <n v="5685.52"/>
    <n v="4035.59"/>
    <n v="2.445915887340675"/>
    <x v="2"/>
    <s v="2023-06-16"/>
    <x v="3"/>
    <x v="2"/>
    <x v="1"/>
    <s v="Adult"/>
    <s v="Profit"/>
  </r>
  <r>
    <n v="3131"/>
    <s v="Karan"/>
    <n v="24"/>
    <s v="Male"/>
    <x v="0"/>
    <x v="3"/>
    <n v="4365.21"/>
    <n v="103.78"/>
    <n v="5684.71"/>
    <n v="5580.93"/>
    <n v="53.776546540759298"/>
    <x v="0"/>
    <s v="2023-08-19"/>
    <x v="4"/>
    <x v="2"/>
    <x v="1"/>
    <s v="Young"/>
    <s v="Profit"/>
  </r>
  <r>
    <n v="8784"/>
    <s v="Rahul"/>
    <n v="54"/>
    <s v="Male"/>
    <x v="6"/>
    <x v="3"/>
    <n v="3444.05"/>
    <n v="838.59"/>
    <n v="5681.81"/>
    <n v="4843.22"/>
    <n v="5.7754325713399872"/>
    <x v="3"/>
    <s v="2023-01-14"/>
    <x v="5"/>
    <x v="1"/>
    <x v="0"/>
    <s v="Senior"/>
    <s v="Profit"/>
  </r>
  <r>
    <n v="8746"/>
    <s v="Simran"/>
    <n v="25"/>
    <s v="Male"/>
    <x v="5"/>
    <x v="2"/>
    <n v="3873.77"/>
    <n v="415.41"/>
    <n v="5680.9"/>
    <n v="5265.49"/>
    <n v="12.675405021544979"/>
    <x v="4"/>
    <s v="2023-01-17"/>
    <x v="5"/>
    <x v="2"/>
    <x v="1"/>
    <s v="Young"/>
    <s v="Profit"/>
  </r>
  <r>
    <n v="9469"/>
    <s v="Simran"/>
    <n v="47"/>
    <s v="Male"/>
    <x v="4"/>
    <x v="1"/>
    <n v="3172.98"/>
    <n v="436.24"/>
    <n v="5680.71"/>
    <n v="5244.47"/>
    <n v="12.021983311938383"/>
    <x v="4"/>
    <s v="2023-10-09"/>
    <x v="10"/>
    <x v="2"/>
    <x v="0"/>
    <s v="Senior"/>
    <s v="Profit"/>
  </r>
  <r>
    <n v="3785"/>
    <s v="Karan"/>
    <n v="52"/>
    <s v="Male"/>
    <x v="2"/>
    <x v="3"/>
    <n v="4934.01"/>
    <n v="1500.06"/>
    <n v="5679.94"/>
    <n v="4179.88"/>
    <n v="2.7864752076583605"/>
    <x v="1"/>
    <s v="2023-10-30"/>
    <x v="10"/>
    <x v="3"/>
    <x v="0"/>
    <s v="Senior"/>
    <s v="Profit"/>
  </r>
  <r>
    <n v="5909"/>
    <s v="Sneha"/>
    <n v="25"/>
    <s v="Female"/>
    <x v="2"/>
    <x v="4"/>
    <n v="4066.74"/>
    <n v="303.42"/>
    <n v="5678.67"/>
    <n v="5375.25"/>
    <n v="17.715542811943838"/>
    <x v="0"/>
    <s v="2023-06-03"/>
    <x v="3"/>
    <x v="0"/>
    <x v="1"/>
    <s v="Young"/>
    <s v="Profit"/>
  </r>
  <r>
    <n v="534"/>
    <s v="Raj"/>
    <n v="53"/>
    <s v="Female"/>
    <x v="0"/>
    <x v="2"/>
    <n v="3425.7"/>
    <n v="1152.98"/>
    <n v="5678.37"/>
    <n v="4525.3900000000003"/>
    <n v="3.9249509965480756"/>
    <x v="0"/>
    <s v="2023-02-18"/>
    <x v="2"/>
    <x v="0"/>
    <x v="1"/>
    <s v="Senior"/>
    <s v="Profit"/>
  </r>
  <r>
    <n v="1824"/>
    <s v="Neha"/>
    <n v="27"/>
    <s v="Male"/>
    <x v="6"/>
    <x v="2"/>
    <n v="4976.99"/>
    <n v="1669.45"/>
    <n v="5678.2"/>
    <n v="4008.75"/>
    <n v="2.4012399293180389"/>
    <x v="0"/>
    <s v="2023-12-28"/>
    <x v="6"/>
    <x v="3"/>
    <x v="0"/>
    <s v="Adult"/>
    <s v="Profit"/>
  </r>
  <r>
    <n v="7237"/>
    <s v="Neha"/>
    <n v="56"/>
    <s v="Male"/>
    <x v="2"/>
    <x v="2"/>
    <n v="3743.31"/>
    <n v="930.57"/>
    <n v="5677.68"/>
    <n v="4747.1099999999997"/>
    <n v="5.1012927560527412"/>
    <x v="0"/>
    <s v="2023-08-17"/>
    <x v="4"/>
    <x v="0"/>
    <x v="1"/>
    <s v="Senior"/>
    <s v="Profit"/>
  </r>
  <r>
    <n v="5612"/>
    <s v="Karan"/>
    <n v="44"/>
    <s v="Male"/>
    <x v="2"/>
    <x v="2"/>
    <n v="4701.33"/>
    <n v="139.31"/>
    <n v="5675.91"/>
    <n v="5536.6"/>
    <n v="39.743019165889024"/>
    <x v="2"/>
    <s v="2023-08-03"/>
    <x v="4"/>
    <x v="0"/>
    <x v="0"/>
    <s v="Senior"/>
    <s v="Profit"/>
  </r>
  <r>
    <n v="3874"/>
    <s v="Karan"/>
    <n v="53"/>
    <s v="Male"/>
    <x v="2"/>
    <x v="4"/>
    <n v="3350.33"/>
    <n v="1175.26"/>
    <n v="5675.84"/>
    <n v="4500.58"/>
    <n v="3.829433487058183"/>
    <x v="3"/>
    <s v="2023-07-14"/>
    <x v="7"/>
    <x v="3"/>
    <x v="1"/>
    <s v="Senior"/>
    <s v="Profit"/>
  </r>
  <r>
    <n v="5515"/>
    <s v="Arjun"/>
    <n v="25"/>
    <s v="Male"/>
    <x v="5"/>
    <x v="0"/>
    <n v="3479.49"/>
    <n v="1727.91"/>
    <n v="5675.23"/>
    <n v="3947.32"/>
    <n v="2.2844476853539826"/>
    <x v="3"/>
    <s v="2023-02-04"/>
    <x v="2"/>
    <x v="2"/>
    <x v="0"/>
    <s v="Young"/>
    <s v="Profit"/>
  </r>
  <r>
    <n v="6978"/>
    <s v="Neha"/>
    <n v="47"/>
    <s v="Female"/>
    <x v="2"/>
    <x v="2"/>
    <n v="3847.37"/>
    <n v="754.68"/>
    <n v="5675.13"/>
    <n v="4920.45"/>
    <n v="6.5199157258705682"/>
    <x v="2"/>
    <s v="2023-04-02"/>
    <x v="9"/>
    <x v="2"/>
    <x v="0"/>
    <s v="Senior"/>
    <s v="Profit"/>
  </r>
  <r>
    <n v="2900"/>
    <s v="Priya"/>
    <n v="57"/>
    <s v="Female"/>
    <x v="5"/>
    <x v="4"/>
    <n v="3813.33"/>
    <n v="1373.35"/>
    <n v="5673.68"/>
    <n v="4300.33"/>
    <n v="3.1312702515746169"/>
    <x v="1"/>
    <s v="2023-07-26"/>
    <x v="7"/>
    <x v="2"/>
    <x v="0"/>
    <s v="Senior"/>
    <s v="Profit"/>
  </r>
  <r>
    <n v="167"/>
    <s v="Simran"/>
    <n v="53"/>
    <s v="Female"/>
    <x v="6"/>
    <x v="2"/>
    <n v="3317.46"/>
    <n v="1807.63"/>
    <n v="5672.04"/>
    <n v="3864.41"/>
    <n v="2.1378324103937199"/>
    <x v="0"/>
    <s v="2023-11-25"/>
    <x v="8"/>
    <x v="1"/>
    <x v="0"/>
    <s v="Senior"/>
    <s v="Profit"/>
  </r>
  <r>
    <n v="5144"/>
    <s v="Priya"/>
    <n v="27"/>
    <s v="Male"/>
    <x v="6"/>
    <x v="2"/>
    <n v="4796.21"/>
    <n v="522.95000000000005"/>
    <n v="5671.7"/>
    <n v="5148.75"/>
    <n v="9.8455875322688584"/>
    <x v="1"/>
    <s v="2023-07-14"/>
    <x v="7"/>
    <x v="1"/>
    <x v="0"/>
    <s v="Adult"/>
    <s v="Profit"/>
  </r>
  <r>
    <n v="6435"/>
    <s v="Neha"/>
    <n v="24"/>
    <s v="Female"/>
    <x v="7"/>
    <x v="4"/>
    <n v="3500.32"/>
    <n v="986.23"/>
    <n v="5671.05"/>
    <n v="4684.82"/>
    <n v="4.7502306764142235"/>
    <x v="3"/>
    <s v="2023-02-01"/>
    <x v="2"/>
    <x v="3"/>
    <x v="1"/>
    <s v="Young"/>
    <s v="Profit"/>
  </r>
  <r>
    <n v="9167"/>
    <s v="Priya"/>
    <n v="23"/>
    <s v="Male"/>
    <x v="1"/>
    <x v="1"/>
    <n v="4268.3999999999996"/>
    <n v="1088.68"/>
    <n v="5671.03"/>
    <n v="4582.3500000000004"/>
    <n v="4.2090880699562776"/>
    <x v="1"/>
    <s v="2023-01-15"/>
    <x v="5"/>
    <x v="4"/>
    <x v="1"/>
    <s v="Young"/>
    <s v="Profit"/>
  </r>
  <r>
    <n v="3298"/>
    <s v="Amit"/>
    <n v="21"/>
    <s v="Female"/>
    <x v="6"/>
    <x v="4"/>
    <n v="4808.4399999999996"/>
    <n v="708.48"/>
    <n v="5670.05"/>
    <n v="4961.57"/>
    <n v="7.0031193541102068"/>
    <x v="1"/>
    <s v="2023-04-27"/>
    <x v="9"/>
    <x v="1"/>
    <x v="1"/>
    <s v="Young"/>
    <s v="Profit"/>
  </r>
  <r>
    <n v="8997"/>
    <s v="Priya"/>
    <n v="53"/>
    <s v="Female"/>
    <x v="7"/>
    <x v="0"/>
    <n v="4199.21"/>
    <n v="899.12"/>
    <n v="5669.98"/>
    <n v="4770.8599999999997"/>
    <n v="5.306143785034255"/>
    <x v="1"/>
    <s v="2023-11-26"/>
    <x v="8"/>
    <x v="2"/>
    <x v="0"/>
    <s v="Senior"/>
    <s v="Profit"/>
  </r>
  <r>
    <n v="4460"/>
    <s v="Amit"/>
    <n v="46"/>
    <s v="Female"/>
    <x v="3"/>
    <x v="3"/>
    <n v="4313.1099999999997"/>
    <n v="928.03"/>
    <n v="5669.93"/>
    <n v="4741.8999999999996"/>
    <n v="5.1096408521276251"/>
    <x v="0"/>
    <s v="2023-09-28"/>
    <x v="1"/>
    <x v="3"/>
    <x v="1"/>
    <s v="Senior"/>
    <s v="Profit"/>
  </r>
  <r>
    <n v="8733"/>
    <s v="Neha"/>
    <n v="36"/>
    <s v="Female"/>
    <x v="0"/>
    <x v="2"/>
    <n v="3807.33"/>
    <n v="968.37"/>
    <n v="5669.26"/>
    <n v="4700.8900000000003"/>
    <n v="4.8544358044962159"/>
    <x v="4"/>
    <s v="2023-11-03"/>
    <x v="8"/>
    <x v="1"/>
    <x v="1"/>
    <s v="Adult"/>
    <s v="Profit"/>
  </r>
  <r>
    <n v="6201"/>
    <s v="Raj"/>
    <n v="26"/>
    <s v="Female"/>
    <x v="7"/>
    <x v="1"/>
    <n v="4161.2700000000004"/>
    <n v="667.49"/>
    <n v="5668.19"/>
    <n v="5000.7"/>
    <n v="7.4917976299270395"/>
    <x v="0"/>
    <s v="2023-01-04"/>
    <x v="5"/>
    <x v="3"/>
    <x v="0"/>
    <s v="Adult"/>
    <s v="Profit"/>
  </r>
  <r>
    <n v="4943"/>
    <s v="Rahul"/>
    <n v="60"/>
    <s v="Male"/>
    <x v="5"/>
    <x v="2"/>
    <n v="4324.16"/>
    <n v="1237.55"/>
    <n v="5666.99"/>
    <n v="4429.4399999999996"/>
    <n v="3.5792008403700857"/>
    <x v="2"/>
    <s v="2023-04-15"/>
    <x v="9"/>
    <x v="1"/>
    <x v="1"/>
    <s v="Senior"/>
    <s v="Profit"/>
  </r>
  <r>
    <n v="2543"/>
    <s v="Amit"/>
    <n v="21"/>
    <s v="Male"/>
    <x v="2"/>
    <x v="4"/>
    <n v="3461.82"/>
    <n v="259.55"/>
    <n v="5666.04"/>
    <n v="5406.49"/>
    <n v="20.830244654209206"/>
    <x v="0"/>
    <s v="2023-01-11"/>
    <x v="5"/>
    <x v="4"/>
    <x v="1"/>
    <s v="Young"/>
    <s v="Profit"/>
  </r>
  <r>
    <n v="9736"/>
    <s v="Amit"/>
    <n v="60"/>
    <s v="Male"/>
    <x v="2"/>
    <x v="0"/>
    <n v="3424.75"/>
    <n v="1394.74"/>
    <n v="5665.95"/>
    <n v="4271.21"/>
    <n v="3.0623700474640434"/>
    <x v="1"/>
    <s v="2023-03-15"/>
    <x v="11"/>
    <x v="0"/>
    <x v="1"/>
    <s v="Senior"/>
    <s v="Profit"/>
  </r>
  <r>
    <n v="4689"/>
    <s v="Neha"/>
    <n v="37"/>
    <s v="Female"/>
    <x v="5"/>
    <x v="2"/>
    <n v="4083.78"/>
    <n v="1795.81"/>
    <n v="5665.85"/>
    <n v="3870.04"/>
    <n v="2.1550386733563127"/>
    <x v="4"/>
    <s v="2023-07-11"/>
    <x v="7"/>
    <x v="1"/>
    <x v="0"/>
    <s v="Adult"/>
    <s v="Profit"/>
  </r>
  <r>
    <n v="7665"/>
    <s v="Arjun"/>
    <n v="23"/>
    <s v="Male"/>
    <x v="2"/>
    <x v="0"/>
    <n v="3279.64"/>
    <n v="504.69"/>
    <n v="5663.3"/>
    <n v="5158.6099999999997"/>
    <n v="10.221343795201014"/>
    <x v="0"/>
    <s v="2023-05-31"/>
    <x v="0"/>
    <x v="4"/>
    <x v="0"/>
    <s v="Young"/>
    <s v="Profit"/>
  </r>
  <r>
    <n v="2877"/>
    <s v="Pooja"/>
    <n v="42"/>
    <s v="Male"/>
    <x v="4"/>
    <x v="4"/>
    <n v="3509.44"/>
    <n v="1942.89"/>
    <n v="5662.74"/>
    <n v="3719.85"/>
    <n v="1.914596297268502"/>
    <x v="4"/>
    <s v="2023-07-04"/>
    <x v="7"/>
    <x v="2"/>
    <x v="1"/>
    <s v="Senior"/>
    <s v="Profit"/>
  </r>
  <r>
    <n v="9285"/>
    <s v="Pooja"/>
    <n v="27"/>
    <s v="Male"/>
    <x v="2"/>
    <x v="1"/>
    <n v="3327.87"/>
    <n v="562.33000000000004"/>
    <n v="5661.23"/>
    <n v="5098.8999999999996"/>
    <n v="9.067451496452259"/>
    <x v="4"/>
    <s v="2023-10-31"/>
    <x v="10"/>
    <x v="0"/>
    <x v="1"/>
    <s v="Adult"/>
    <s v="Profit"/>
  </r>
  <r>
    <n v="5650"/>
    <s v="Priya"/>
    <n v="29"/>
    <s v="Male"/>
    <x v="6"/>
    <x v="1"/>
    <n v="3542.75"/>
    <n v="609.04999999999995"/>
    <n v="5660.9"/>
    <n v="5051.8500000000004"/>
    <n v="8.294639192184551"/>
    <x v="0"/>
    <s v="2023-08-24"/>
    <x v="4"/>
    <x v="3"/>
    <x v="1"/>
    <s v="Adult"/>
    <s v="Profit"/>
  </r>
  <r>
    <n v="2807"/>
    <s v="Raj"/>
    <n v="50"/>
    <s v="Female"/>
    <x v="3"/>
    <x v="2"/>
    <n v="3722.97"/>
    <n v="748.12"/>
    <n v="5660.31"/>
    <n v="4912.1899999999996"/>
    <n v="6.5660455541891674"/>
    <x v="1"/>
    <s v="2023-09-24"/>
    <x v="1"/>
    <x v="3"/>
    <x v="0"/>
    <s v="Senior"/>
    <s v="Profit"/>
  </r>
  <r>
    <n v="7695"/>
    <s v="Neha"/>
    <n v="27"/>
    <s v="Male"/>
    <x v="2"/>
    <x v="4"/>
    <n v="3260.52"/>
    <n v="1295.8699999999999"/>
    <n v="5660.02"/>
    <n v="4364.1499999999996"/>
    <n v="3.367737504533634"/>
    <x v="3"/>
    <s v="2023-02-10"/>
    <x v="2"/>
    <x v="4"/>
    <x v="1"/>
    <s v="Adult"/>
    <s v="Profit"/>
  </r>
  <r>
    <n v="1943"/>
    <s v="Priya"/>
    <n v="32"/>
    <s v="Male"/>
    <x v="5"/>
    <x v="0"/>
    <n v="3186.4"/>
    <n v="1812.68"/>
    <n v="5657.73"/>
    <n v="3845.05"/>
    <n v="2.1211962398217006"/>
    <x v="4"/>
    <s v="2023-10-26"/>
    <x v="10"/>
    <x v="3"/>
    <x v="0"/>
    <s v="Adult"/>
    <s v="Profit"/>
  </r>
  <r>
    <n v="1980"/>
    <s v="Neha"/>
    <n v="33"/>
    <s v="Male"/>
    <x v="3"/>
    <x v="1"/>
    <n v="4913.45"/>
    <n v="567.87"/>
    <n v="5657.18"/>
    <n v="5089.3100000000004"/>
    <n v="8.9621040026766696"/>
    <x v="0"/>
    <s v="2023-05-10"/>
    <x v="0"/>
    <x v="2"/>
    <x v="0"/>
    <s v="Adult"/>
    <s v="Profit"/>
  </r>
  <r>
    <n v="2524"/>
    <s v="Neha"/>
    <n v="21"/>
    <s v="Female"/>
    <x v="2"/>
    <x v="3"/>
    <n v="4072.1"/>
    <n v="611.35"/>
    <n v="5657.05"/>
    <n v="5045.7"/>
    <n v="8.253373681197349"/>
    <x v="2"/>
    <s v="2023-09-28"/>
    <x v="1"/>
    <x v="3"/>
    <x v="0"/>
    <s v="Young"/>
    <s v="Profit"/>
  </r>
  <r>
    <n v="2068"/>
    <s v="Simran"/>
    <n v="49"/>
    <s v="Male"/>
    <x v="7"/>
    <x v="0"/>
    <n v="3696.13"/>
    <n v="847.1"/>
    <n v="5656.79"/>
    <n v="4809.6899999999996"/>
    <n v="5.677830244363121"/>
    <x v="1"/>
    <s v="2023-03-10"/>
    <x v="11"/>
    <x v="1"/>
    <x v="0"/>
    <s v="Senior"/>
    <s v="Profit"/>
  </r>
  <r>
    <n v="8270"/>
    <s v="Rahul"/>
    <n v="28"/>
    <s v="Male"/>
    <x v="1"/>
    <x v="2"/>
    <n v="4288.45"/>
    <n v="1363.31"/>
    <n v="5656.57"/>
    <n v="4293.26"/>
    <n v="3.1491443618839443"/>
    <x v="3"/>
    <s v="2023-08-04"/>
    <x v="4"/>
    <x v="4"/>
    <x v="1"/>
    <s v="Adult"/>
    <s v="Profit"/>
  </r>
  <r>
    <n v="5347"/>
    <s v="Neha"/>
    <n v="49"/>
    <s v="Female"/>
    <x v="4"/>
    <x v="2"/>
    <n v="3707.33"/>
    <n v="329.04"/>
    <n v="5656.53"/>
    <n v="5327.49"/>
    <n v="16.191010211524432"/>
    <x v="2"/>
    <s v="2023-01-23"/>
    <x v="5"/>
    <x v="4"/>
    <x v="0"/>
    <s v="Senior"/>
    <s v="Profit"/>
  </r>
  <r>
    <n v="5114"/>
    <s v="Arjun"/>
    <n v="44"/>
    <s v="Female"/>
    <x v="3"/>
    <x v="0"/>
    <n v="4522.16"/>
    <n v="1081.97"/>
    <n v="5656.44"/>
    <n v="4574.47"/>
    <n v="4.2279083523572742"/>
    <x v="2"/>
    <s v="2023-11-17"/>
    <x v="8"/>
    <x v="4"/>
    <x v="0"/>
    <s v="Senior"/>
    <s v="Profit"/>
  </r>
  <r>
    <n v="2303"/>
    <s v="Karan"/>
    <n v="39"/>
    <s v="Female"/>
    <x v="7"/>
    <x v="0"/>
    <n v="3527.14"/>
    <n v="1959.23"/>
    <n v="5655.46"/>
    <n v="3696.23"/>
    <n v="1.8865727862476585"/>
    <x v="4"/>
    <s v="2023-10-25"/>
    <x v="10"/>
    <x v="3"/>
    <x v="1"/>
    <s v="Adult"/>
    <s v="Profit"/>
  </r>
  <r>
    <n v="4373"/>
    <s v="Neha"/>
    <n v="44"/>
    <s v="Female"/>
    <x v="2"/>
    <x v="3"/>
    <n v="4223.1400000000003"/>
    <n v="979.75"/>
    <n v="5654.82"/>
    <n v="4675.07"/>
    <n v="4.7716968614442461"/>
    <x v="4"/>
    <s v="2023-10-04"/>
    <x v="10"/>
    <x v="2"/>
    <x v="1"/>
    <s v="Senior"/>
    <s v="Profit"/>
  </r>
  <r>
    <n v="8033"/>
    <s v="Amit"/>
    <n v="19"/>
    <s v="Male"/>
    <x v="7"/>
    <x v="4"/>
    <n v="4690.17"/>
    <n v="1497.17"/>
    <n v="5654.82"/>
    <n v="4157.6499999999996"/>
    <n v="2.777005951227983"/>
    <x v="2"/>
    <s v="2023-10-18"/>
    <x v="10"/>
    <x v="2"/>
    <x v="0"/>
    <s v="Young"/>
    <s v="Profit"/>
  </r>
  <r>
    <n v="9781"/>
    <s v="Arjun"/>
    <n v="18"/>
    <s v="Female"/>
    <x v="2"/>
    <x v="4"/>
    <n v="4220.8900000000003"/>
    <n v="903.6"/>
    <n v="5654.72"/>
    <n v="4751.12"/>
    <n v="5.257990261177512"/>
    <x v="1"/>
    <s v="2023-02-24"/>
    <x v="2"/>
    <x v="3"/>
    <x v="1"/>
    <s v="Young"/>
    <s v="Profit"/>
  </r>
  <r>
    <n v="5887"/>
    <s v="Amit"/>
    <n v="24"/>
    <s v="Female"/>
    <x v="3"/>
    <x v="2"/>
    <n v="3222.22"/>
    <n v="1614.59"/>
    <n v="5654.6"/>
    <n v="4040.01"/>
    <n v="2.5021894103146933"/>
    <x v="1"/>
    <s v="2023-01-19"/>
    <x v="5"/>
    <x v="3"/>
    <x v="0"/>
    <s v="Young"/>
    <s v="Profit"/>
  </r>
  <r>
    <n v="3519"/>
    <s v="Sneha"/>
    <n v="22"/>
    <s v="Female"/>
    <x v="7"/>
    <x v="4"/>
    <n v="4413"/>
    <n v="1382.24"/>
    <n v="5653.97"/>
    <n v="4271.7299999999996"/>
    <n v="3.0904401551105449"/>
    <x v="1"/>
    <s v="2023-12-23"/>
    <x v="6"/>
    <x v="2"/>
    <x v="1"/>
    <s v="Young"/>
    <s v="Profit"/>
  </r>
  <r>
    <n v="7338"/>
    <s v="Karan"/>
    <n v="34"/>
    <s v="Male"/>
    <x v="1"/>
    <x v="2"/>
    <n v="4258.8500000000004"/>
    <n v="867.06"/>
    <n v="5653.57"/>
    <n v="4786.51"/>
    <n v="5.5203907457384735"/>
    <x v="4"/>
    <s v="2023-11-18"/>
    <x v="8"/>
    <x v="3"/>
    <x v="1"/>
    <s v="Adult"/>
    <s v="Profit"/>
  </r>
  <r>
    <n v="7389"/>
    <s v="Rahul"/>
    <n v="39"/>
    <s v="Female"/>
    <x v="3"/>
    <x v="3"/>
    <n v="3979.92"/>
    <n v="314.88"/>
    <n v="5653.06"/>
    <n v="5338.18"/>
    <n v="16.953061483739837"/>
    <x v="2"/>
    <s v="2023-12-15"/>
    <x v="6"/>
    <x v="4"/>
    <x v="1"/>
    <s v="Adult"/>
    <s v="Profit"/>
  </r>
  <r>
    <n v="3274"/>
    <s v="Amit"/>
    <n v="36"/>
    <s v="Male"/>
    <x v="4"/>
    <x v="2"/>
    <n v="3244.63"/>
    <n v="1674.97"/>
    <n v="5652.74"/>
    <n v="3977.77"/>
    <n v="2.3748305939807879"/>
    <x v="4"/>
    <s v="2023-12-18"/>
    <x v="6"/>
    <x v="0"/>
    <x v="1"/>
    <s v="Adult"/>
    <s v="Profit"/>
  </r>
  <r>
    <n v="5844"/>
    <s v="Rahul"/>
    <n v="56"/>
    <s v="Male"/>
    <x v="6"/>
    <x v="0"/>
    <n v="4695.0200000000004"/>
    <n v="1772.72"/>
    <n v="5652.4"/>
    <n v="3879.68"/>
    <n v="2.1885464145493927"/>
    <x v="1"/>
    <s v="2023-05-10"/>
    <x v="0"/>
    <x v="4"/>
    <x v="0"/>
    <s v="Senior"/>
    <s v="Profit"/>
  </r>
  <r>
    <n v="8015"/>
    <s v="Arjun"/>
    <n v="21"/>
    <s v="Male"/>
    <x v="1"/>
    <x v="0"/>
    <n v="3975.22"/>
    <n v="1606.92"/>
    <n v="5648.58"/>
    <n v="4041.66"/>
    <n v="2.5151594354417144"/>
    <x v="3"/>
    <s v="2023-03-22"/>
    <x v="11"/>
    <x v="4"/>
    <x v="0"/>
    <s v="Young"/>
    <s v="Profit"/>
  </r>
  <r>
    <n v="4561"/>
    <s v="Priya"/>
    <n v="40"/>
    <s v="Male"/>
    <x v="2"/>
    <x v="3"/>
    <n v="3886.63"/>
    <n v="368.55"/>
    <n v="5647.91"/>
    <n v="5279.36"/>
    <n v="14.324677791344456"/>
    <x v="3"/>
    <s v="2023-06-25"/>
    <x v="3"/>
    <x v="0"/>
    <x v="1"/>
    <s v="Adult"/>
    <s v="Profit"/>
  </r>
  <r>
    <n v="7018"/>
    <s v="Raj"/>
    <n v="23"/>
    <s v="Female"/>
    <x v="1"/>
    <x v="1"/>
    <n v="3587.65"/>
    <n v="156.19999999999999"/>
    <n v="5647.37"/>
    <n v="5491.17"/>
    <n v="35.154737516005127"/>
    <x v="0"/>
    <s v="2023-12-26"/>
    <x v="6"/>
    <x v="4"/>
    <x v="1"/>
    <s v="Young"/>
    <s v="Profit"/>
  </r>
  <r>
    <n v="118"/>
    <s v="Rahul"/>
    <n v="27"/>
    <s v="Male"/>
    <x v="7"/>
    <x v="3"/>
    <n v="4633.78"/>
    <n v="1336.83"/>
    <n v="5646.92"/>
    <n v="4310.09"/>
    <n v="3.2241122655835075"/>
    <x v="1"/>
    <s v="2023-04-29"/>
    <x v="9"/>
    <x v="0"/>
    <x v="1"/>
    <s v="Adult"/>
    <s v="Profit"/>
  </r>
  <r>
    <n v="9761"/>
    <s v="Sneha"/>
    <n v="31"/>
    <s v="Male"/>
    <x v="6"/>
    <x v="4"/>
    <n v="4109.01"/>
    <n v="1945.43"/>
    <n v="5646.4"/>
    <n v="3700.97"/>
    <n v="1.902391759148363"/>
    <x v="4"/>
    <s v="2023-09-29"/>
    <x v="1"/>
    <x v="2"/>
    <x v="0"/>
    <s v="Adult"/>
    <s v="Profit"/>
  </r>
  <r>
    <n v="5657"/>
    <s v="Neha"/>
    <n v="30"/>
    <s v="Female"/>
    <x v="6"/>
    <x v="2"/>
    <n v="3249.55"/>
    <n v="1739.23"/>
    <n v="5646.14"/>
    <n v="3906.91"/>
    <n v="2.2463446467689723"/>
    <x v="2"/>
    <s v="2023-06-24"/>
    <x v="3"/>
    <x v="1"/>
    <x v="1"/>
    <s v="Adult"/>
    <s v="Profit"/>
  </r>
  <r>
    <n v="1071"/>
    <s v="Rahul"/>
    <n v="54"/>
    <s v="Male"/>
    <x v="7"/>
    <x v="3"/>
    <n v="4431.12"/>
    <n v="378.12"/>
    <n v="5645.89"/>
    <n v="5267.77"/>
    <n v="13.931476779858247"/>
    <x v="4"/>
    <s v="2023-01-01"/>
    <x v="5"/>
    <x v="1"/>
    <x v="1"/>
    <s v="Senior"/>
    <s v="Profit"/>
  </r>
  <r>
    <n v="552"/>
    <s v="Rahul"/>
    <n v="47"/>
    <s v="Male"/>
    <x v="1"/>
    <x v="2"/>
    <n v="3574.76"/>
    <n v="1974.76"/>
    <n v="5645.64"/>
    <n v="3670.88"/>
    <n v="1.8588993092831534"/>
    <x v="4"/>
    <s v="2023-09-10"/>
    <x v="1"/>
    <x v="0"/>
    <x v="1"/>
    <s v="Senior"/>
    <s v="Profit"/>
  </r>
  <r>
    <n v="7844"/>
    <s v="Sneha"/>
    <n v="49"/>
    <s v="Male"/>
    <x v="1"/>
    <x v="2"/>
    <n v="3658.44"/>
    <n v="59.48"/>
    <n v="5645.17"/>
    <n v="5585.69"/>
    <n v="93.90870880968393"/>
    <x v="0"/>
    <s v="2023-02-06"/>
    <x v="2"/>
    <x v="4"/>
    <x v="1"/>
    <s v="Senior"/>
    <s v="Profit"/>
  </r>
  <r>
    <n v="5251"/>
    <s v="Neha"/>
    <n v="21"/>
    <s v="Male"/>
    <x v="4"/>
    <x v="3"/>
    <n v="3449.03"/>
    <n v="1959.59"/>
    <n v="5643.55"/>
    <n v="3683.96"/>
    <n v="1.8799646864905415"/>
    <x v="4"/>
    <s v="2023-04-04"/>
    <x v="9"/>
    <x v="0"/>
    <x v="1"/>
    <s v="Young"/>
    <s v="Profit"/>
  </r>
  <r>
    <n v="8800"/>
    <s v="Amit"/>
    <n v="48"/>
    <s v="Male"/>
    <x v="7"/>
    <x v="4"/>
    <n v="3791.41"/>
    <n v="1550.96"/>
    <n v="5643.41"/>
    <n v="4092.45"/>
    <n v="2.6386560581833187"/>
    <x v="2"/>
    <s v="2023-12-12"/>
    <x v="6"/>
    <x v="4"/>
    <x v="1"/>
    <s v="Senior"/>
    <s v="Profit"/>
  </r>
  <r>
    <n v="8703"/>
    <s v="Raj"/>
    <n v="46"/>
    <s v="Male"/>
    <x v="0"/>
    <x v="1"/>
    <n v="3465.77"/>
    <n v="559.4"/>
    <n v="5642.9"/>
    <n v="5083.5"/>
    <n v="9.0874150875938504"/>
    <x v="2"/>
    <s v="2023-07-19"/>
    <x v="7"/>
    <x v="3"/>
    <x v="0"/>
    <s v="Senior"/>
    <s v="Profit"/>
  </r>
  <r>
    <n v="688"/>
    <s v="Sneha"/>
    <n v="25"/>
    <s v="Male"/>
    <x v="2"/>
    <x v="0"/>
    <n v="3733.7"/>
    <n v="1701.74"/>
    <n v="5642.27"/>
    <n v="3940.53"/>
    <n v="2.3155887503378896"/>
    <x v="3"/>
    <s v="2023-08-03"/>
    <x v="4"/>
    <x v="4"/>
    <x v="0"/>
    <s v="Young"/>
    <s v="Profit"/>
  </r>
  <r>
    <n v="571"/>
    <s v="Simran"/>
    <n v="57"/>
    <s v="Male"/>
    <x v="5"/>
    <x v="4"/>
    <n v="3178.33"/>
    <n v="663.27"/>
    <n v="5641.2"/>
    <n v="4977.93"/>
    <n v="7.5051336559772048"/>
    <x v="2"/>
    <s v="2023-12-24"/>
    <x v="6"/>
    <x v="2"/>
    <x v="0"/>
    <s v="Senior"/>
    <s v="Profit"/>
  </r>
  <r>
    <n v="6883"/>
    <s v="Neha"/>
    <n v="38"/>
    <s v="Female"/>
    <x v="3"/>
    <x v="0"/>
    <n v="3499.06"/>
    <n v="212.79"/>
    <n v="5640.73"/>
    <n v="5427.94"/>
    <n v="25.508435546783211"/>
    <x v="4"/>
    <s v="2023-07-29"/>
    <x v="7"/>
    <x v="4"/>
    <x v="0"/>
    <s v="Adult"/>
    <s v="Profit"/>
  </r>
  <r>
    <n v="6409"/>
    <s v="Amit"/>
    <n v="27"/>
    <s v="Male"/>
    <x v="3"/>
    <x v="4"/>
    <n v="4031.51"/>
    <n v="1713.68"/>
    <n v="5640.29"/>
    <n v="3926.61"/>
    <n v="2.2913321040100834"/>
    <x v="0"/>
    <s v="2023-07-10"/>
    <x v="7"/>
    <x v="4"/>
    <x v="1"/>
    <s v="Adult"/>
    <s v="Profit"/>
  </r>
  <r>
    <n v="7244"/>
    <s v="Arjun"/>
    <n v="48"/>
    <s v="Male"/>
    <x v="7"/>
    <x v="2"/>
    <n v="4734.3100000000004"/>
    <n v="774.65"/>
    <n v="5640.18"/>
    <n v="4865.53"/>
    <n v="6.2809397792551476"/>
    <x v="4"/>
    <s v="2023-03-14"/>
    <x v="11"/>
    <x v="4"/>
    <x v="1"/>
    <s v="Senior"/>
    <s v="Profit"/>
  </r>
  <r>
    <n v="3604"/>
    <s v="Karan"/>
    <n v="25"/>
    <s v="Male"/>
    <x v="5"/>
    <x v="3"/>
    <n v="4157.51"/>
    <n v="716.19"/>
    <n v="5639.19"/>
    <n v="4923"/>
    <n v="6.8738742512461775"/>
    <x v="3"/>
    <s v="2023-02-19"/>
    <x v="2"/>
    <x v="3"/>
    <x v="0"/>
    <s v="Young"/>
    <s v="Profit"/>
  </r>
  <r>
    <n v="5575"/>
    <s v="Neha"/>
    <n v="26"/>
    <s v="Female"/>
    <x v="5"/>
    <x v="2"/>
    <n v="3617.81"/>
    <n v="565.04999999999995"/>
    <n v="5638.01"/>
    <n v="5072.96"/>
    <n v="8.9778957614370416"/>
    <x v="2"/>
    <s v="2023-08-12"/>
    <x v="4"/>
    <x v="2"/>
    <x v="1"/>
    <s v="Adult"/>
    <s v="Profit"/>
  </r>
  <r>
    <n v="7634"/>
    <s v="Karan"/>
    <n v="46"/>
    <s v="Female"/>
    <x v="0"/>
    <x v="2"/>
    <n v="4719.7"/>
    <n v="1285.99"/>
    <n v="5637.74"/>
    <n v="4351.75"/>
    <n v="3.3839687711412996"/>
    <x v="2"/>
    <s v="2023-05-25"/>
    <x v="0"/>
    <x v="1"/>
    <x v="0"/>
    <s v="Senior"/>
    <s v="Profit"/>
  </r>
  <r>
    <n v="4092"/>
    <s v="Neha"/>
    <n v="42"/>
    <s v="Male"/>
    <x v="5"/>
    <x v="2"/>
    <n v="4217.78"/>
    <n v="550.07000000000005"/>
    <n v="5637.49"/>
    <n v="5087.42"/>
    <n v="9.2486774410529566"/>
    <x v="0"/>
    <s v="2023-09-09"/>
    <x v="1"/>
    <x v="4"/>
    <x v="1"/>
    <s v="Senior"/>
    <s v="Profit"/>
  </r>
  <r>
    <n v="5703"/>
    <s v="Priya"/>
    <n v="26"/>
    <s v="Female"/>
    <x v="5"/>
    <x v="1"/>
    <n v="4561.7299999999996"/>
    <n v="1434.19"/>
    <n v="5636.58"/>
    <n v="4202.3900000000003"/>
    <n v="2.9301487250643223"/>
    <x v="1"/>
    <s v="2023-10-19"/>
    <x v="10"/>
    <x v="1"/>
    <x v="0"/>
    <s v="Adult"/>
    <s v="Profit"/>
  </r>
  <r>
    <n v="4622"/>
    <s v="Rahul"/>
    <n v="35"/>
    <s v="Female"/>
    <x v="2"/>
    <x v="3"/>
    <n v="3408.61"/>
    <n v="918.13"/>
    <n v="5636.32"/>
    <n v="4718.1899999999996"/>
    <n v="5.1389127901277591"/>
    <x v="2"/>
    <s v="2023-09-16"/>
    <x v="1"/>
    <x v="1"/>
    <x v="1"/>
    <s v="Adult"/>
    <s v="Profit"/>
  </r>
  <r>
    <n v="2761"/>
    <s v="Arjun"/>
    <n v="45"/>
    <s v="Female"/>
    <x v="0"/>
    <x v="1"/>
    <n v="4993.6099999999997"/>
    <n v="1977.23"/>
    <n v="5636.23"/>
    <n v="3659"/>
    <n v="1.8505687249333664"/>
    <x v="3"/>
    <s v="2023-11-15"/>
    <x v="8"/>
    <x v="0"/>
    <x v="0"/>
    <s v="Senior"/>
    <s v="Profit"/>
  </r>
  <r>
    <n v="7208"/>
    <s v="Raj"/>
    <n v="52"/>
    <s v="Male"/>
    <x v="4"/>
    <x v="1"/>
    <n v="4821.9399999999996"/>
    <n v="1929.96"/>
    <n v="5634.65"/>
    <n v="3704.69"/>
    <n v="1.9195682812079007"/>
    <x v="0"/>
    <s v="2023-07-24"/>
    <x v="7"/>
    <x v="3"/>
    <x v="1"/>
    <s v="Senior"/>
    <s v="Profit"/>
  </r>
  <r>
    <n v="9261"/>
    <s v="Karan"/>
    <n v="47"/>
    <s v="Male"/>
    <x v="4"/>
    <x v="2"/>
    <n v="3443.95"/>
    <n v="477.38"/>
    <n v="5633.9"/>
    <n v="5156.5200000000004"/>
    <n v="10.801709330093427"/>
    <x v="0"/>
    <s v="2023-08-17"/>
    <x v="4"/>
    <x v="0"/>
    <x v="1"/>
    <s v="Senior"/>
    <s v="Profit"/>
  </r>
  <r>
    <n v="9244"/>
    <s v="Arjun"/>
    <n v="30"/>
    <s v="Male"/>
    <x v="7"/>
    <x v="3"/>
    <n v="4841.6899999999996"/>
    <n v="1000.94"/>
    <n v="5633.71"/>
    <n v="4632.7700000000004"/>
    <n v="4.6284192858712814"/>
    <x v="1"/>
    <s v="2023-10-13"/>
    <x v="10"/>
    <x v="2"/>
    <x v="0"/>
    <s v="Adult"/>
    <s v="Profit"/>
  </r>
  <r>
    <n v="611"/>
    <s v="Rahul"/>
    <n v="54"/>
    <s v="Male"/>
    <x v="4"/>
    <x v="1"/>
    <n v="3547.27"/>
    <n v="1344.6"/>
    <n v="5633.57"/>
    <n v="4288.97"/>
    <n v="3.1897739104566418"/>
    <x v="1"/>
    <s v="2023-05-05"/>
    <x v="0"/>
    <x v="2"/>
    <x v="1"/>
    <s v="Senior"/>
    <s v="Profit"/>
  </r>
  <r>
    <n v="1684"/>
    <s v="Sneha"/>
    <n v="50"/>
    <s v="Male"/>
    <x v="6"/>
    <x v="1"/>
    <n v="3841.8"/>
    <n v="1389.14"/>
    <n v="5633.41"/>
    <n v="4244.2700000000004"/>
    <n v="3.055321997782801"/>
    <x v="3"/>
    <s v="2023-04-14"/>
    <x v="9"/>
    <x v="0"/>
    <x v="0"/>
    <s v="Senior"/>
    <s v="Profit"/>
  </r>
  <r>
    <n v="3313"/>
    <s v="Pooja"/>
    <n v="59"/>
    <s v="Male"/>
    <x v="1"/>
    <x v="1"/>
    <n v="4659.53"/>
    <n v="1642.08"/>
    <n v="5632.13"/>
    <n v="3990.05"/>
    <n v="2.4298755237260061"/>
    <x v="0"/>
    <s v="2023-09-29"/>
    <x v="1"/>
    <x v="0"/>
    <x v="1"/>
    <s v="Senior"/>
    <s v="Profit"/>
  </r>
  <r>
    <n v="4896"/>
    <s v="Neha"/>
    <n v="54"/>
    <s v="Female"/>
    <x v="3"/>
    <x v="4"/>
    <n v="4307.6899999999996"/>
    <n v="1217.69"/>
    <n v="5632.13"/>
    <n v="4414.4399999999996"/>
    <n v="3.6252576599955648"/>
    <x v="0"/>
    <s v="2023-12-18"/>
    <x v="6"/>
    <x v="2"/>
    <x v="0"/>
    <s v="Senior"/>
    <s v="Profit"/>
  </r>
  <r>
    <n v="2801"/>
    <s v="Priya"/>
    <n v="58"/>
    <s v="Female"/>
    <x v="6"/>
    <x v="4"/>
    <n v="4264.6099999999997"/>
    <n v="835.67"/>
    <n v="5632.03"/>
    <n v="4796.3599999999997"/>
    <n v="5.7395383345100335"/>
    <x v="3"/>
    <s v="2023-01-24"/>
    <x v="5"/>
    <x v="0"/>
    <x v="0"/>
    <s v="Senior"/>
    <s v="Profit"/>
  </r>
  <r>
    <n v="3305"/>
    <s v="Rahul"/>
    <n v="34"/>
    <s v="Female"/>
    <x v="7"/>
    <x v="4"/>
    <n v="4977.91"/>
    <n v="698.83"/>
    <n v="5632"/>
    <n v="4933.17"/>
    <n v="7.0591846371792855"/>
    <x v="2"/>
    <s v="2023-09-10"/>
    <x v="1"/>
    <x v="4"/>
    <x v="1"/>
    <s v="Adult"/>
    <s v="Profit"/>
  </r>
  <r>
    <n v="9881"/>
    <s v="Neha"/>
    <n v="49"/>
    <s v="Female"/>
    <x v="1"/>
    <x v="4"/>
    <n v="4058.28"/>
    <n v="814.57"/>
    <n v="5630.46"/>
    <n v="4815.8900000000003"/>
    <n v="5.9121867979424731"/>
    <x v="4"/>
    <s v="2023-01-05"/>
    <x v="5"/>
    <x v="4"/>
    <x v="0"/>
    <s v="Senior"/>
    <s v="Profit"/>
  </r>
  <r>
    <n v="5442"/>
    <s v="Amit"/>
    <n v="51"/>
    <s v="Male"/>
    <x v="2"/>
    <x v="2"/>
    <n v="4835.26"/>
    <n v="450.51"/>
    <n v="5630.24"/>
    <n v="5179.7299999999996"/>
    <n v="11.497480633060309"/>
    <x v="1"/>
    <s v="2023-01-04"/>
    <x v="5"/>
    <x v="4"/>
    <x v="1"/>
    <s v="Senior"/>
    <s v="Profit"/>
  </r>
  <r>
    <n v="8937"/>
    <s v="Rahul"/>
    <n v="58"/>
    <s v="Female"/>
    <x v="2"/>
    <x v="1"/>
    <n v="3580.1"/>
    <n v="1242.3499999999999"/>
    <n v="5630.1"/>
    <n v="4387.75"/>
    <n v="3.5318147060007248"/>
    <x v="2"/>
    <s v="2023-03-16"/>
    <x v="11"/>
    <x v="1"/>
    <x v="0"/>
    <s v="Senior"/>
    <s v="Profit"/>
  </r>
  <r>
    <n v="7784"/>
    <s v="Raj"/>
    <n v="43"/>
    <s v="Male"/>
    <x v="6"/>
    <x v="4"/>
    <n v="4693.7299999999996"/>
    <n v="934.67"/>
    <n v="5629.11"/>
    <n v="4694.4399999999996"/>
    <n v="5.0225641135373982"/>
    <x v="0"/>
    <s v="2023-12-15"/>
    <x v="6"/>
    <x v="4"/>
    <x v="0"/>
    <s v="Senior"/>
    <s v="Profit"/>
  </r>
  <r>
    <n v="6046"/>
    <s v="Pooja"/>
    <n v="48"/>
    <s v="Female"/>
    <x v="0"/>
    <x v="0"/>
    <n v="4735.8"/>
    <n v="1668.83"/>
    <n v="5628.51"/>
    <n v="3959.68"/>
    <n v="2.3727281987979603"/>
    <x v="1"/>
    <s v="2023-04-15"/>
    <x v="9"/>
    <x v="2"/>
    <x v="1"/>
    <s v="Senior"/>
    <s v="Profit"/>
  </r>
  <r>
    <n v="5137"/>
    <s v="Karan"/>
    <n v="22"/>
    <s v="Male"/>
    <x v="5"/>
    <x v="0"/>
    <n v="4819.78"/>
    <n v="755.04"/>
    <n v="5627.78"/>
    <n v="4872.74"/>
    <n v="6.4536183513456242"/>
    <x v="2"/>
    <s v="2023-03-30"/>
    <x v="11"/>
    <x v="4"/>
    <x v="1"/>
    <s v="Young"/>
    <s v="Profit"/>
  </r>
  <r>
    <n v="4078"/>
    <s v="Sneha"/>
    <n v="18"/>
    <s v="Female"/>
    <x v="5"/>
    <x v="4"/>
    <n v="4308.0600000000004"/>
    <n v="709.09"/>
    <n v="5626.15"/>
    <n v="4917.0600000000004"/>
    <n v="6.9343242747747116"/>
    <x v="0"/>
    <s v="2023-08-20"/>
    <x v="4"/>
    <x v="1"/>
    <x v="0"/>
    <s v="Young"/>
    <s v="Profit"/>
  </r>
  <r>
    <n v="7623"/>
    <s v="Simran"/>
    <n v="51"/>
    <s v="Female"/>
    <x v="6"/>
    <x v="1"/>
    <n v="3618.68"/>
    <n v="629.01"/>
    <n v="5625.8"/>
    <n v="4996.79"/>
    <n v="7.9438959634981954"/>
    <x v="4"/>
    <s v="2023-11-28"/>
    <x v="8"/>
    <x v="1"/>
    <x v="1"/>
    <s v="Senior"/>
    <s v="Profit"/>
  </r>
  <r>
    <n v="8298"/>
    <s v="Sneha"/>
    <n v="35"/>
    <s v="Female"/>
    <x v="0"/>
    <x v="2"/>
    <n v="4267.3"/>
    <n v="1992.03"/>
    <n v="5625.33"/>
    <n v="3633.3"/>
    <n v="1.8239183144832158"/>
    <x v="3"/>
    <s v="2023-11-04"/>
    <x v="8"/>
    <x v="1"/>
    <x v="1"/>
    <s v="Adult"/>
    <s v="Profit"/>
  </r>
  <r>
    <n v="4234"/>
    <s v="Amit"/>
    <n v="43"/>
    <s v="Female"/>
    <x v="6"/>
    <x v="0"/>
    <n v="3437.32"/>
    <n v="1926.27"/>
    <n v="5622.64"/>
    <n v="3696.37"/>
    <n v="1.9189262149127588"/>
    <x v="3"/>
    <s v="2023-10-16"/>
    <x v="10"/>
    <x v="2"/>
    <x v="1"/>
    <s v="Senior"/>
    <s v="Profit"/>
  </r>
  <r>
    <n v="1087"/>
    <s v="Pooja"/>
    <n v="34"/>
    <s v="Male"/>
    <x v="1"/>
    <x v="2"/>
    <n v="3579.34"/>
    <n v="1688.15"/>
    <n v="5622.57"/>
    <n v="3934.42"/>
    <n v="2.3306104315374818"/>
    <x v="2"/>
    <s v="2023-02-24"/>
    <x v="2"/>
    <x v="3"/>
    <x v="1"/>
    <s v="Adult"/>
    <s v="Profit"/>
  </r>
  <r>
    <n v="2870"/>
    <s v="Priya"/>
    <n v="56"/>
    <s v="Female"/>
    <x v="5"/>
    <x v="3"/>
    <n v="3692.55"/>
    <n v="1594.25"/>
    <n v="5621.6"/>
    <n v="4027.35"/>
    <n v="2.5261721812764621"/>
    <x v="2"/>
    <s v="2023-08-26"/>
    <x v="4"/>
    <x v="3"/>
    <x v="0"/>
    <s v="Senior"/>
    <s v="Profit"/>
  </r>
  <r>
    <n v="5600"/>
    <s v="Priya"/>
    <n v="45"/>
    <s v="Male"/>
    <x v="6"/>
    <x v="3"/>
    <n v="4365.6400000000003"/>
    <n v="1810.57"/>
    <n v="5620.8"/>
    <n v="3810.23"/>
    <n v="2.1044367243464768"/>
    <x v="3"/>
    <s v="2023-06-08"/>
    <x v="3"/>
    <x v="0"/>
    <x v="0"/>
    <s v="Senior"/>
    <s v="Profit"/>
  </r>
  <r>
    <n v="9072"/>
    <s v="Pooja"/>
    <n v="21"/>
    <s v="Male"/>
    <x v="2"/>
    <x v="0"/>
    <n v="3174.73"/>
    <n v="326.98"/>
    <n v="5620.4"/>
    <n v="5293.42"/>
    <n v="16.188818888005382"/>
    <x v="2"/>
    <s v="2023-06-15"/>
    <x v="3"/>
    <x v="3"/>
    <x v="1"/>
    <s v="Young"/>
    <s v="Profit"/>
  </r>
  <r>
    <n v="579"/>
    <s v="Raj"/>
    <n v="19"/>
    <s v="Male"/>
    <x v="6"/>
    <x v="0"/>
    <n v="3724.01"/>
    <n v="789.94"/>
    <n v="5620.16"/>
    <n v="4830.22"/>
    <n v="6.114666936729372"/>
    <x v="3"/>
    <s v="2023-04-17"/>
    <x v="9"/>
    <x v="0"/>
    <x v="1"/>
    <s v="Young"/>
    <s v="Profit"/>
  </r>
  <r>
    <n v="4771"/>
    <s v="Priya"/>
    <n v="19"/>
    <s v="Female"/>
    <x v="1"/>
    <x v="2"/>
    <n v="3216.41"/>
    <n v="237.56"/>
    <n v="5619.82"/>
    <n v="5382.26"/>
    <n v="22.656423640343494"/>
    <x v="1"/>
    <s v="2023-03-03"/>
    <x v="11"/>
    <x v="2"/>
    <x v="0"/>
    <s v="Young"/>
    <s v="Profit"/>
  </r>
  <r>
    <n v="5470"/>
    <s v="Raj"/>
    <n v="54"/>
    <s v="Male"/>
    <x v="7"/>
    <x v="4"/>
    <n v="3369.77"/>
    <n v="1636.75"/>
    <n v="5618.95"/>
    <n v="3982.2"/>
    <n v="2.432992210172598"/>
    <x v="0"/>
    <s v="2023-01-24"/>
    <x v="5"/>
    <x v="3"/>
    <x v="1"/>
    <s v="Senior"/>
    <s v="Profit"/>
  </r>
  <r>
    <n v="2320"/>
    <s v="Priya"/>
    <n v="18"/>
    <s v="Male"/>
    <x v="3"/>
    <x v="1"/>
    <n v="4014.32"/>
    <n v="493.31"/>
    <n v="5617.69"/>
    <n v="5124.38"/>
    <n v="10.387748069165434"/>
    <x v="3"/>
    <s v="2023-02-01"/>
    <x v="2"/>
    <x v="1"/>
    <x v="0"/>
    <s v="Young"/>
    <s v="Profit"/>
  </r>
  <r>
    <n v="2244"/>
    <s v="Arjun"/>
    <n v="45"/>
    <s v="Female"/>
    <x v="0"/>
    <x v="3"/>
    <n v="3172.5"/>
    <n v="651.36"/>
    <n v="5617.61"/>
    <n v="4966.25"/>
    <n v="7.6244319577499384"/>
    <x v="3"/>
    <s v="2023-11-02"/>
    <x v="8"/>
    <x v="2"/>
    <x v="1"/>
    <s v="Senior"/>
    <s v="Profit"/>
  </r>
  <r>
    <n v="4441"/>
    <s v="Priya"/>
    <n v="54"/>
    <s v="Female"/>
    <x v="7"/>
    <x v="3"/>
    <n v="3128.58"/>
    <n v="209.21"/>
    <n v="5617.59"/>
    <n v="5408.38"/>
    <n v="25.85144113570097"/>
    <x v="2"/>
    <s v="2023-03-23"/>
    <x v="11"/>
    <x v="2"/>
    <x v="0"/>
    <s v="Senior"/>
    <s v="Profit"/>
  </r>
  <r>
    <n v="4032"/>
    <s v="Sneha"/>
    <n v="55"/>
    <s v="Male"/>
    <x v="1"/>
    <x v="2"/>
    <n v="4520.5200000000004"/>
    <n v="821.44"/>
    <n v="5616.25"/>
    <n v="4794.8100000000004"/>
    <n v="5.8370787884690305"/>
    <x v="0"/>
    <s v="2023-07-23"/>
    <x v="7"/>
    <x v="1"/>
    <x v="1"/>
    <s v="Senior"/>
    <s v="Profit"/>
  </r>
  <r>
    <n v="3497"/>
    <s v="Pooja"/>
    <n v="43"/>
    <s v="Female"/>
    <x v="0"/>
    <x v="3"/>
    <n v="4724.3599999999997"/>
    <n v="1106.45"/>
    <n v="5616.11"/>
    <n v="4509.66"/>
    <n v="4.0757919472185815"/>
    <x v="1"/>
    <s v="2023-09-03"/>
    <x v="1"/>
    <x v="2"/>
    <x v="0"/>
    <s v="Senior"/>
    <s v="Profit"/>
  </r>
  <r>
    <n v="9402"/>
    <s v="Pooja"/>
    <n v="56"/>
    <s v="Male"/>
    <x v="5"/>
    <x v="0"/>
    <n v="3837.82"/>
    <n v="947.25"/>
    <n v="5615.84"/>
    <n v="4668.59"/>
    <n v="4.9285721826339408"/>
    <x v="4"/>
    <s v="2023-09-27"/>
    <x v="1"/>
    <x v="4"/>
    <x v="0"/>
    <s v="Senior"/>
    <s v="Profit"/>
  </r>
  <r>
    <n v="5448"/>
    <s v="Simran"/>
    <n v="37"/>
    <s v="Male"/>
    <x v="0"/>
    <x v="2"/>
    <n v="4642.93"/>
    <n v="1913.49"/>
    <n v="5615.69"/>
    <n v="3702.2"/>
    <n v="1.93478931167657"/>
    <x v="3"/>
    <s v="2023-02-10"/>
    <x v="2"/>
    <x v="3"/>
    <x v="1"/>
    <s v="Adult"/>
    <s v="Profit"/>
  </r>
  <r>
    <n v="8515"/>
    <s v="Karan"/>
    <n v="26"/>
    <s v="Male"/>
    <x v="6"/>
    <x v="1"/>
    <n v="3673.14"/>
    <n v="1424.04"/>
    <n v="5612.96"/>
    <n v="4188.92"/>
    <n v="2.9415746748686837"/>
    <x v="2"/>
    <s v="2023-01-03"/>
    <x v="5"/>
    <x v="0"/>
    <x v="0"/>
    <s v="Adult"/>
    <s v="Profit"/>
  </r>
  <r>
    <n v="6600"/>
    <s v="Amit"/>
    <n v="39"/>
    <s v="Female"/>
    <x v="5"/>
    <x v="3"/>
    <n v="4545.91"/>
    <n v="892.49"/>
    <n v="5611.99"/>
    <n v="4719.5"/>
    <n v="5.288014431534247"/>
    <x v="3"/>
    <s v="2023-10-23"/>
    <x v="10"/>
    <x v="2"/>
    <x v="1"/>
    <s v="Adult"/>
    <s v="Profit"/>
  </r>
  <r>
    <n v="2291"/>
    <s v="Rahul"/>
    <n v="19"/>
    <s v="Female"/>
    <x v="0"/>
    <x v="1"/>
    <n v="4509.49"/>
    <n v="180.75"/>
    <n v="5610.8"/>
    <n v="5430.05"/>
    <n v="30.041770401106501"/>
    <x v="1"/>
    <s v="2023-10-02"/>
    <x v="10"/>
    <x v="2"/>
    <x v="1"/>
    <s v="Young"/>
    <s v="Profit"/>
  </r>
  <r>
    <n v="189"/>
    <s v="Neha"/>
    <n v="18"/>
    <s v="Male"/>
    <x v="0"/>
    <x v="0"/>
    <n v="3750.32"/>
    <n v="1616.63"/>
    <n v="5610.09"/>
    <n v="3993.46"/>
    <n v="2.4702374693034272"/>
    <x v="0"/>
    <s v="2023-01-22"/>
    <x v="5"/>
    <x v="2"/>
    <x v="0"/>
    <s v="Young"/>
    <s v="Profit"/>
  </r>
  <r>
    <n v="6811"/>
    <s v="Arjun"/>
    <n v="40"/>
    <s v="Female"/>
    <x v="4"/>
    <x v="4"/>
    <n v="3559.43"/>
    <n v="1028.82"/>
    <n v="5609.77"/>
    <n v="4580.95"/>
    <n v="4.4526253377655953"/>
    <x v="4"/>
    <s v="2023-11-04"/>
    <x v="8"/>
    <x v="0"/>
    <x v="0"/>
    <s v="Adult"/>
    <s v="Profit"/>
  </r>
  <r>
    <n v="4962"/>
    <s v="Amit"/>
    <n v="34"/>
    <s v="Male"/>
    <x v="5"/>
    <x v="2"/>
    <n v="3727.16"/>
    <n v="1530.7"/>
    <n v="5606.96"/>
    <n v="4076.26"/>
    <n v="2.6630038544456784"/>
    <x v="4"/>
    <s v="2023-10-16"/>
    <x v="10"/>
    <x v="4"/>
    <x v="1"/>
    <s v="Adult"/>
    <s v="Profit"/>
  </r>
  <r>
    <n v="7961"/>
    <s v="Sneha"/>
    <n v="54"/>
    <s v="Male"/>
    <x v="2"/>
    <x v="0"/>
    <n v="3305.48"/>
    <n v="1900.87"/>
    <n v="5606.64"/>
    <n v="3705.77"/>
    <n v="1.9495125916027924"/>
    <x v="2"/>
    <s v="2024-01-01"/>
    <x v="5"/>
    <x v="2"/>
    <x v="1"/>
    <s v="Senior"/>
    <s v="Profit"/>
  </r>
  <r>
    <n v="4440"/>
    <s v="Amit"/>
    <n v="39"/>
    <s v="Male"/>
    <x v="0"/>
    <x v="0"/>
    <n v="3921.04"/>
    <n v="440.55"/>
    <n v="5606.09"/>
    <n v="5165.54"/>
    <n v="11.725207127454318"/>
    <x v="2"/>
    <s v="2023-05-11"/>
    <x v="0"/>
    <x v="3"/>
    <x v="0"/>
    <s v="Adult"/>
    <s v="Profit"/>
  </r>
  <r>
    <n v="8825"/>
    <s v="Sneha"/>
    <n v="27"/>
    <s v="Male"/>
    <x v="7"/>
    <x v="0"/>
    <n v="3887.46"/>
    <n v="1275.8900000000001"/>
    <n v="5605.66"/>
    <n v="4329.7700000000004"/>
    <n v="3.3935292227386373"/>
    <x v="1"/>
    <s v="2023-10-06"/>
    <x v="10"/>
    <x v="3"/>
    <x v="0"/>
    <s v="Adult"/>
    <s v="Profit"/>
  </r>
  <r>
    <n v="7055"/>
    <s v="Raj"/>
    <n v="57"/>
    <s v="Male"/>
    <x v="5"/>
    <x v="2"/>
    <n v="4433.5600000000004"/>
    <n v="1200.97"/>
    <n v="5605.6"/>
    <n v="4404.63"/>
    <n v="3.6675603886858124"/>
    <x v="3"/>
    <s v="2023-07-15"/>
    <x v="7"/>
    <x v="0"/>
    <x v="1"/>
    <s v="Senior"/>
    <s v="Profit"/>
  </r>
  <r>
    <n v="3768"/>
    <s v="Amit"/>
    <n v="25"/>
    <s v="Male"/>
    <x v="2"/>
    <x v="4"/>
    <n v="3190.47"/>
    <n v="1279.82"/>
    <n v="5605.47"/>
    <n v="4325.6499999999996"/>
    <n v="3.3798893594411714"/>
    <x v="0"/>
    <s v="2023-03-14"/>
    <x v="11"/>
    <x v="3"/>
    <x v="0"/>
    <s v="Young"/>
    <s v="Profit"/>
  </r>
  <r>
    <n v="9264"/>
    <s v="Neha"/>
    <n v="39"/>
    <s v="Male"/>
    <x v="1"/>
    <x v="0"/>
    <n v="3362.91"/>
    <n v="999.27"/>
    <n v="5604.82"/>
    <n v="4605.55"/>
    <n v="4.6089145075905416"/>
    <x v="1"/>
    <s v="2023-11-27"/>
    <x v="8"/>
    <x v="1"/>
    <x v="0"/>
    <s v="Adult"/>
    <s v="Profit"/>
  </r>
  <r>
    <n v="5510"/>
    <s v="Arjun"/>
    <n v="49"/>
    <s v="Female"/>
    <x v="6"/>
    <x v="4"/>
    <n v="4247.07"/>
    <n v="538.70000000000005"/>
    <n v="5604.29"/>
    <n v="5065.59"/>
    <n v="9.4033599405977348"/>
    <x v="3"/>
    <s v="2023-05-19"/>
    <x v="0"/>
    <x v="3"/>
    <x v="1"/>
    <s v="Senior"/>
    <s v="Profit"/>
  </r>
  <r>
    <n v="3401"/>
    <s v="Pooja"/>
    <n v="50"/>
    <s v="Female"/>
    <x v="7"/>
    <x v="0"/>
    <n v="4104.03"/>
    <n v="1547.22"/>
    <n v="5604.08"/>
    <n v="4056.86"/>
    <n v="2.6220317731156526"/>
    <x v="1"/>
    <s v="2023-12-07"/>
    <x v="6"/>
    <x v="3"/>
    <x v="1"/>
    <s v="Senior"/>
    <s v="Profit"/>
  </r>
  <r>
    <n v="7273"/>
    <s v="Rahul"/>
    <n v="24"/>
    <s v="Female"/>
    <x v="3"/>
    <x v="0"/>
    <n v="4099.9399999999996"/>
    <n v="1402.48"/>
    <n v="5603.98"/>
    <n v="4201.5"/>
    <n v="2.9957646454851408"/>
    <x v="1"/>
    <s v="2023-11-11"/>
    <x v="8"/>
    <x v="3"/>
    <x v="1"/>
    <s v="Young"/>
    <s v="Profit"/>
  </r>
  <r>
    <n v="7883"/>
    <s v="Simran"/>
    <n v="58"/>
    <s v="Male"/>
    <x v="4"/>
    <x v="4"/>
    <n v="3749.83"/>
    <n v="190.47"/>
    <n v="5602.77"/>
    <n v="5412.3"/>
    <n v="28.415498503701372"/>
    <x v="4"/>
    <s v="2023-12-02"/>
    <x v="6"/>
    <x v="2"/>
    <x v="0"/>
    <s v="Senior"/>
    <s v="Profit"/>
  </r>
  <r>
    <n v="9420"/>
    <s v="Priya"/>
    <n v="26"/>
    <s v="Male"/>
    <x v="5"/>
    <x v="1"/>
    <n v="3427.37"/>
    <n v="878.13"/>
    <n v="5602.37"/>
    <n v="4724.24"/>
    <n v="5.3798868049149897"/>
    <x v="4"/>
    <s v="2023-09-20"/>
    <x v="1"/>
    <x v="1"/>
    <x v="1"/>
    <s v="Adult"/>
    <s v="Profit"/>
  </r>
  <r>
    <n v="8835"/>
    <s v="Raj"/>
    <n v="24"/>
    <s v="Male"/>
    <x v="5"/>
    <x v="4"/>
    <n v="4267.34"/>
    <n v="1433.54"/>
    <n v="5602.07"/>
    <n v="4168.53"/>
    <n v="2.9078574717133807"/>
    <x v="2"/>
    <s v="2023-09-07"/>
    <x v="1"/>
    <x v="3"/>
    <x v="0"/>
    <s v="Young"/>
    <s v="Profit"/>
  </r>
  <r>
    <n v="8634"/>
    <s v="Rahul"/>
    <n v="31"/>
    <s v="Female"/>
    <x v="1"/>
    <x v="1"/>
    <n v="3346.01"/>
    <n v="782.36"/>
    <n v="5600.28"/>
    <n v="4817.92"/>
    <n v="6.1581880464236409"/>
    <x v="1"/>
    <s v="2023-10-01"/>
    <x v="10"/>
    <x v="2"/>
    <x v="0"/>
    <s v="Adult"/>
    <s v="Profit"/>
  </r>
  <r>
    <n v="5266"/>
    <s v="Arjun"/>
    <n v="26"/>
    <s v="Female"/>
    <x v="6"/>
    <x v="4"/>
    <n v="4096.95"/>
    <n v="239.51"/>
    <n v="5600.12"/>
    <n v="5360.61"/>
    <n v="22.38157070685984"/>
    <x v="1"/>
    <s v="2023-03-08"/>
    <x v="11"/>
    <x v="4"/>
    <x v="0"/>
    <s v="Adult"/>
    <s v="Profit"/>
  </r>
  <r>
    <n v="9328"/>
    <s v="Sneha"/>
    <n v="35"/>
    <s v="Female"/>
    <x v="7"/>
    <x v="2"/>
    <n v="3118.37"/>
    <n v="1698.64"/>
    <n v="5599.61"/>
    <n v="3900.97"/>
    <n v="2.2965254556586445"/>
    <x v="1"/>
    <s v="2023-04-27"/>
    <x v="9"/>
    <x v="4"/>
    <x v="0"/>
    <s v="Adult"/>
    <s v="Profit"/>
  </r>
  <r>
    <n v="7989"/>
    <s v="Rahul"/>
    <n v="59"/>
    <s v="Female"/>
    <x v="7"/>
    <x v="0"/>
    <n v="4976.21"/>
    <n v="1203.6300000000001"/>
    <n v="5599.58"/>
    <n v="4395.95"/>
    <n v="3.6522436296868634"/>
    <x v="3"/>
    <s v="2023-06-02"/>
    <x v="3"/>
    <x v="0"/>
    <x v="0"/>
    <s v="Senior"/>
    <s v="Profit"/>
  </r>
  <r>
    <n v="6865"/>
    <s v="Pooja"/>
    <n v="51"/>
    <s v="Female"/>
    <x v="1"/>
    <x v="1"/>
    <n v="3701.88"/>
    <n v="1814.43"/>
    <n v="5599.21"/>
    <n v="3784.78"/>
    <n v="2.0859333234128625"/>
    <x v="0"/>
    <s v="2023-05-08"/>
    <x v="0"/>
    <x v="3"/>
    <x v="1"/>
    <s v="Senior"/>
    <s v="Profit"/>
  </r>
  <r>
    <n v="6386"/>
    <s v="Karan"/>
    <n v="40"/>
    <s v="Female"/>
    <x v="4"/>
    <x v="3"/>
    <n v="4494.24"/>
    <n v="916.27"/>
    <n v="5598.55"/>
    <n v="4682.28"/>
    <n v="5.1101531208050028"/>
    <x v="3"/>
    <s v="2023-01-16"/>
    <x v="5"/>
    <x v="0"/>
    <x v="1"/>
    <s v="Adult"/>
    <s v="Profit"/>
  </r>
  <r>
    <n v="2653"/>
    <s v="Rahul"/>
    <n v="37"/>
    <s v="Male"/>
    <x v="0"/>
    <x v="2"/>
    <n v="3298.54"/>
    <n v="362.81"/>
    <n v="5598.31"/>
    <n v="5235.5"/>
    <n v="14.430418125189494"/>
    <x v="4"/>
    <s v="2023-10-15"/>
    <x v="10"/>
    <x v="0"/>
    <x v="0"/>
    <s v="Adult"/>
    <s v="Profit"/>
  </r>
  <r>
    <n v="6293"/>
    <s v="Priya"/>
    <n v="59"/>
    <s v="Male"/>
    <x v="7"/>
    <x v="0"/>
    <n v="4135.13"/>
    <n v="720.27"/>
    <n v="5598.27"/>
    <n v="4878"/>
    <n v="6.7724603273772335"/>
    <x v="4"/>
    <s v="2023-11-19"/>
    <x v="8"/>
    <x v="0"/>
    <x v="0"/>
    <s v="Senior"/>
    <s v="Profit"/>
  </r>
  <r>
    <n v="9414"/>
    <s v="Raj"/>
    <n v="22"/>
    <s v="Male"/>
    <x v="3"/>
    <x v="0"/>
    <n v="3229.55"/>
    <n v="1593.51"/>
    <n v="5597.06"/>
    <n v="4003.55"/>
    <n v="2.5124097118938695"/>
    <x v="0"/>
    <s v="2023-12-12"/>
    <x v="6"/>
    <x v="0"/>
    <x v="0"/>
    <s v="Young"/>
    <s v="Profit"/>
  </r>
  <r>
    <n v="3275"/>
    <s v="Simran"/>
    <n v="33"/>
    <s v="Female"/>
    <x v="4"/>
    <x v="1"/>
    <n v="4054.42"/>
    <n v="149.54"/>
    <n v="5595.63"/>
    <n v="5446.09"/>
    <n v="36.418951451116762"/>
    <x v="4"/>
    <s v="2023-10-21"/>
    <x v="10"/>
    <x v="3"/>
    <x v="1"/>
    <s v="Adult"/>
    <s v="Profit"/>
  </r>
  <r>
    <n v="2651"/>
    <s v="Amit"/>
    <n v="50"/>
    <s v="Male"/>
    <x v="0"/>
    <x v="3"/>
    <n v="4620.5"/>
    <n v="370.46"/>
    <n v="5593.8"/>
    <n v="5223.34"/>
    <n v="14.099605895373321"/>
    <x v="4"/>
    <s v="2023-08-08"/>
    <x v="4"/>
    <x v="3"/>
    <x v="1"/>
    <s v="Senior"/>
    <s v="Profit"/>
  </r>
  <r>
    <n v="8903"/>
    <s v="Pooja"/>
    <n v="27"/>
    <s v="Female"/>
    <x v="4"/>
    <x v="0"/>
    <n v="4836.7700000000004"/>
    <n v="933.73"/>
    <n v="5593.11"/>
    <n v="4659.38"/>
    <n v="4.9900720765103399"/>
    <x v="2"/>
    <s v="2023-08-02"/>
    <x v="4"/>
    <x v="1"/>
    <x v="0"/>
    <s v="Adult"/>
    <s v="Profit"/>
  </r>
  <r>
    <n v="6246"/>
    <s v="Karan"/>
    <n v="51"/>
    <s v="Male"/>
    <x v="6"/>
    <x v="4"/>
    <n v="4795.8"/>
    <n v="1793.33"/>
    <n v="5592.93"/>
    <n v="3799.6"/>
    <n v="2.1187399976579884"/>
    <x v="3"/>
    <s v="2023-10-26"/>
    <x v="10"/>
    <x v="0"/>
    <x v="1"/>
    <s v="Senior"/>
    <s v="Profit"/>
  </r>
  <r>
    <n v="7090"/>
    <s v="Priya"/>
    <n v="29"/>
    <s v="Male"/>
    <x v="6"/>
    <x v="4"/>
    <n v="3229.77"/>
    <n v="1620.86"/>
    <n v="5591.62"/>
    <n v="3970.76"/>
    <n v="2.449785916118604"/>
    <x v="0"/>
    <s v="2023-04-20"/>
    <x v="9"/>
    <x v="0"/>
    <x v="0"/>
    <s v="Adult"/>
    <s v="Profit"/>
  </r>
  <r>
    <n v="5122"/>
    <s v="Simran"/>
    <n v="41"/>
    <s v="Male"/>
    <x v="7"/>
    <x v="2"/>
    <n v="4200.88"/>
    <n v="1661.58"/>
    <n v="5590.92"/>
    <n v="3929.34"/>
    <n v="2.3648214350196803"/>
    <x v="1"/>
    <s v="2023-10-06"/>
    <x v="10"/>
    <x v="1"/>
    <x v="1"/>
    <s v="Senior"/>
    <s v="Profit"/>
  </r>
  <r>
    <n v="7414"/>
    <s v="Priya"/>
    <n v="46"/>
    <s v="Female"/>
    <x v="1"/>
    <x v="2"/>
    <n v="3824.54"/>
    <n v="936.19"/>
    <n v="5590.84"/>
    <n v="4654.6499999999996"/>
    <n v="4.9719074119569742"/>
    <x v="3"/>
    <s v="2023-08-12"/>
    <x v="4"/>
    <x v="4"/>
    <x v="0"/>
    <s v="Senior"/>
    <s v="Profit"/>
  </r>
  <r>
    <n v="6451"/>
    <s v="Karan"/>
    <n v="45"/>
    <s v="Male"/>
    <x v="0"/>
    <x v="1"/>
    <n v="4869.13"/>
    <n v="1617.51"/>
    <n v="5590.62"/>
    <n v="3973.11"/>
    <n v="2.4563124802937848"/>
    <x v="1"/>
    <s v="2023-08-02"/>
    <x v="4"/>
    <x v="4"/>
    <x v="0"/>
    <s v="Senior"/>
    <s v="Profit"/>
  </r>
  <r>
    <n v="542"/>
    <s v="Pooja"/>
    <n v="19"/>
    <s v="Female"/>
    <x v="1"/>
    <x v="1"/>
    <n v="3165.53"/>
    <n v="826.17"/>
    <n v="5590"/>
    <n v="4763.83"/>
    <n v="5.766161927932508"/>
    <x v="1"/>
    <s v="2023-03-24"/>
    <x v="11"/>
    <x v="1"/>
    <x v="0"/>
    <s v="Young"/>
    <s v="Profit"/>
  </r>
  <r>
    <n v="6642"/>
    <s v="Pooja"/>
    <n v="54"/>
    <s v="Female"/>
    <x v="7"/>
    <x v="3"/>
    <n v="3915.15"/>
    <n v="642.01"/>
    <n v="5589.58"/>
    <n v="4947.57"/>
    <n v="7.7063752901045151"/>
    <x v="1"/>
    <s v="2023-12-06"/>
    <x v="6"/>
    <x v="2"/>
    <x v="0"/>
    <s v="Senior"/>
    <s v="Profit"/>
  </r>
  <r>
    <n v="6678"/>
    <s v="Pooja"/>
    <n v="57"/>
    <s v="Male"/>
    <x v="4"/>
    <x v="1"/>
    <n v="3449.07"/>
    <n v="1972.63"/>
    <n v="5589.38"/>
    <n v="3616.75"/>
    <n v="1.8334659819631658"/>
    <x v="2"/>
    <s v="2023-08-06"/>
    <x v="4"/>
    <x v="1"/>
    <x v="1"/>
    <s v="Senior"/>
    <s v="Profit"/>
  </r>
  <r>
    <n v="4147"/>
    <s v="Sneha"/>
    <n v="57"/>
    <s v="Female"/>
    <x v="4"/>
    <x v="4"/>
    <n v="4407.74"/>
    <n v="373.19"/>
    <n v="5589.28"/>
    <n v="5216.09"/>
    <n v="13.977035826254724"/>
    <x v="4"/>
    <s v="2023-07-25"/>
    <x v="7"/>
    <x v="4"/>
    <x v="0"/>
    <s v="Senior"/>
    <s v="Profit"/>
  </r>
  <r>
    <n v="4817"/>
    <s v="Karan"/>
    <n v="22"/>
    <s v="Male"/>
    <x v="6"/>
    <x v="2"/>
    <n v="3630.24"/>
    <n v="1597.4"/>
    <n v="5588.69"/>
    <n v="3991.29"/>
    <n v="2.4986165018154498"/>
    <x v="1"/>
    <s v="2023-11-30"/>
    <x v="8"/>
    <x v="2"/>
    <x v="0"/>
    <s v="Young"/>
    <s v="Profit"/>
  </r>
  <r>
    <n v="512"/>
    <s v="Pooja"/>
    <n v="27"/>
    <s v="Female"/>
    <x v="0"/>
    <x v="1"/>
    <n v="3586.65"/>
    <n v="1268.82"/>
    <n v="5587.51"/>
    <n v="4318.6899999999996"/>
    <n v="3.4037058053939879"/>
    <x v="4"/>
    <s v="2023-09-11"/>
    <x v="1"/>
    <x v="4"/>
    <x v="1"/>
    <s v="Adult"/>
    <s v="Profit"/>
  </r>
  <r>
    <n v="3624"/>
    <s v="Rahul"/>
    <n v="33"/>
    <s v="Female"/>
    <x v="6"/>
    <x v="4"/>
    <n v="3689.19"/>
    <n v="381"/>
    <n v="5587.38"/>
    <n v="5206.38"/>
    <n v="13.665039370078741"/>
    <x v="3"/>
    <s v="2023-02-09"/>
    <x v="2"/>
    <x v="0"/>
    <x v="1"/>
    <s v="Adult"/>
    <s v="Profit"/>
  </r>
  <r>
    <n v="888"/>
    <s v="Rahul"/>
    <n v="25"/>
    <s v="Male"/>
    <x v="0"/>
    <x v="3"/>
    <n v="3342.15"/>
    <n v="1308.53"/>
    <n v="5586.64"/>
    <n v="4278.1099999999997"/>
    <n v="3.2694015421885627"/>
    <x v="0"/>
    <s v="2023-01-19"/>
    <x v="5"/>
    <x v="2"/>
    <x v="0"/>
    <s v="Young"/>
    <s v="Profit"/>
  </r>
  <r>
    <n v="6272"/>
    <s v="Sneha"/>
    <n v="55"/>
    <s v="Female"/>
    <x v="0"/>
    <x v="2"/>
    <n v="4515.83"/>
    <n v="664.06"/>
    <n v="5586.37"/>
    <n v="4922.3100000000004"/>
    <n v="7.4124476703912308"/>
    <x v="0"/>
    <s v="2023-02-15"/>
    <x v="2"/>
    <x v="1"/>
    <x v="1"/>
    <s v="Senior"/>
    <s v="Profit"/>
  </r>
  <r>
    <n v="7444"/>
    <s v="Karan"/>
    <n v="46"/>
    <s v="Female"/>
    <x v="3"/>
    <x v="0"/>
    <n v="3476.84"/>
    <n v="1595.75"/>
    <n v="5584.81"/>
    <n v="3989.06"/>
    <n v="2.4998026006579979"/>
    <x v="2"/>
    <s v="2023-06-03"/>
    <x v="3"/>
    <x v="3"/>
    <x v="0"/>
    <s v="Senior"/>
    <s v="Profit"/>
  </r>
  <r>
    <n v="8226"/>
    <s v="Arjun"/>
    <n v="38"/>
    <s v="Male"/>
    <x v="7"/>
    <x v="2"/>
    <n v="3674.46"/>
    <n v="510.37"/>
    <n v="5584.18"/>
    <n v="5073.8100000000004"/>
    <n v="9.9414346454532989"/>
    <x v="1"/>
    <s v="2023-04-03"/>
    <x v="9"/>
    <x v="0"/>
    <x v="1"/>
    <s v="Adult"/>
    <s v="Profit"/>
  </r>
  <r>
    <n v="9873"/>
    <s v="Sneha"/>
    <n v="60"/>
    <s v="Male"/>
    <x v="6"/>
    <x v="3"/>
    <n v="4500.78"/>
    <n v="1400.64"/>
    <n v="5583.91"/>
    <n v="4183.2700000000004"/>
    <n v="2.9866846584418552"/>
    <x v="3"/>
    <s v="2023-12-20"/>
    <x v="6"/>
    <x v="1"/>
    <x v="1"/>
    <s v="Senior"/>
    <s v="Profit"/>
  </r>
  <r>
    <n v="3241"/>
    <s v="Arjun"/>
    <n v="45"/>
    <s v="Male"/>
    <x v="7"/>
    <x v="0"/>
    <n v="4116.62"/>
    <n v="429.82"/>
    <n v="5583.83"/>
    <n v="5154.01"/>
    <n v="11.9910892931925"/>
    <x v="3"/>
    <s v="2023-11-06"/>
    <x v="8"/>
    <x v="3"/>
    <x v="0"/>
    <s v="Senior"/>
    <s v="Profit"/>
  </r>
  <r>
    <n v="8070"/>
    <s v="Raj"/>
    <n v="39"/>
    <s v="Female"/>
    <x v="1"/>
    <x v="2"/>
    <n v="4573.54"/>
    <n v="662.32"/>
    <n v="5583.5"/>
    <n v="4921.18"/>
    <n v="7.4302150018118125"/>
    <x v="0"/>
    <s v="2023-10-16"/>
    <x v="10"/>
    <x v="2"/>
    <x v="0"/>
    <s v="Adult"/>
    <s v="Profit"/>
  </r>
  <r>
    <n v="5744"/>
    <s v="Sneha"/>
    <n v="37"/>
    <s v="Male"/>
    <x v="1"/>
    <x v="4"/>
    <n v="3957.71"/>
    <n v="1083.08"/>
    <n v="5583.28"/>
    <n v="4500.2"/>
    <n v="4.1550024005613624"/>
    <x v="4"/>
    <s v="2023-08-14"/>
    <x v="4"/>
    <x v="0"/>
    <x v="0"/>
    <s v="Adult"/>
    <s v="Profit"/>
  </r>
  <r>
    <n v="170"/>
    <s v="Priya"/>
    <n v="40"/>
    <s v="Female"/>
    <x v="6"/>
    <x v="1"/>
    <n v="3592.58"/>
    <n v="1519.24"/>
    <n v="5583.14"/>
    <n v="4063.9"/>
    <n v="2.6749558990021325"/>
    <x v="1"/>
    <s v="2023-05-20"/>
    <x v="0"/>
    <x v="2"/>
    <x v="1"/>
    <s v="Adult"/>
    <s v="Profit"/>
  </r>
  <r>
    <n v="9195"/>
    <s v="Raj"/>
    <n v="34"/>
    <s v="Male"/>
    <x v="0"/>
    <x v="2"/>
    <n v="3231.53"/>
    <n v="1535.77"/>
    <n v="5582.92"/>
    <n v="4047.15"/>
    <n v="2.6352578836674763"/>
    <x v="1"/>
    <s v="2023-04-05"/>
    <x v="9"/>
    <x v="2"/>
    <x v="0"/>
    <s v="Adult"/>
    <s v="Profit"/>
  </r>
  <r>
    <n v="6946"/>
    <s v="Simran"/>
    <n v="56"/>
    <s v="Female"/>
    <x v="6"/>
    <x v="1"/>
    <n v="4460.2700000000004"/>
    <n v="962.34"/>
    <n v="5580.03"/>
    <n v="4617.6899999999996"/>
    <n v="4.7983976557141963"/>
    <x v="3"/>
    <s v="2023-06-11"/>
    <x v="3"/>
    <x v="2"/>
    <x v="1"/>
    <s v="Senior"/>
    <s v="Profit"/>
  </r>
  <r>
    <n v="1403"/>
    <s v="Neha"/>
    <n v="55"/>
    <s v="Female"/>
    <x v="3"/>
    <x v="0"/>
    <n v="3489.3"/>
    <n v="295.2"/>
    <n v="5579.65"/>
    <n v="5284.45"/>
    <n v="17.901253387533874"/>
    <x v="0"/>
    <s v="2023-01-09"/>
    <x v="5"/>
    <x v="4"/>
    <x v="1"/>
    <s v="Senior"/>
    <s v="Profit"/>
  </r>
  <r>
    <n v="441"/>
    <s v="Neha"/>
    <n v="32"/>
    <s v="Male"/>
    <x v="6"/>
    <x v="3"/>
    <n v="3672.46"/>
    <n v="1673.03"/>
    <n v="5579.26"/>
    <n v="3906.23"/>
    <n v="2.3348236433297669"/>
    <x v="0"/>
    <s v="2023-07-22"/>
    <x v="7"/>
    <x v="4"/>
    <x v="0"/>
    <s v="Adult"/>
    <s v="Profit"/>
  </r>
  <r>
    <n v="8842"/>
    <s v="Pooja"/>
    <n v="37"/>
    <s v="Female"/>
    <x v="3"/>
    <x v="3"/>
    <n v="3900.27"/>
    <n v="104.21"/>
    <n v="5577.41"/>
    <n v="5473.2"/>
    <n v="52.520871317531906"/>
    <x v="2"/>
    <s v="2023-01-21"/>
    <x v="5"/>
    <x v="0"/>
    <x v="0"/>
    <s v="Adult"/>
    <s v="Profit"/>
  </r>
  <r>
    <n v="7821"/>
    <s v="Rahul"/>
    <n v="33"/>
    <s v="Female"/>
    <x v="5"/>
    <x v="2"/>
    <n v="4942.34"/>
    <n v="474.13"/>
    <n v="5577.12"/>
    <n v="5102.99"/>
    <n v="10.762849851306603"/>
    <x v="1"/>
    <s v="2023-01-05"/>
    <x v="5"/>
    <x v="2"/>
    <x v="1"/>
    <s v="Adult"/>
    <s v="Profit"/>
  </r>
  <r>
    <n v="10000"/>
    <s v="Sneha"/>
    <n v="50"/>
    <s v="Female"/>
    <x v="4"/>
    <x v="0"/>
    <n v="4258.97"/>
    <n v="1199.23"/>
    <n v="5576.58"/>
    <n v="4377.3500000000004"/>
    <n v="3.6501338358780218"/>
    <x v="2"/>
    <s v="2023-01-19"/>
    <x v="5"/>
    <x v="1"/>
    <x v="1"/>
    <s v="Senior"/>
    <s v="Profit"/>
  </r>
  <r>
    <n v="518"/>
    <s v="Sneha"/>
    <n v="38"/>
    <s v="Male"/>
    <x v="7"/>
    <x v="1"/>
    <n v="4088.83"/>
    <n v="1874.32"/>
    <n v="5575.88"/>
    <n v="3701.56"/>
    <n v="1.9748815570446883"/>
    <x v="4"/>
    <s v="2023-02-17"/>
    <x v="2"/>
    <x v="2"/>
    <x v="1"/>
    <s v="Adult"/>
    <s v="Profit"/>
  </r>
  <r>
    <n v="1531"/>
    <s v="Priya"/>
    <n v="28"/>
    <s v="Female"/>
    <x v="2"/>
    <x v="0"/>
    <n v="3331.87"/>
    <n v="301.48"/>
    <n v="5574.5"/>
    <n v="5273.02"/>
    <n v="17.490447127504311"/>
    <x v="2"/>
    <s v="2023-02-07"/>
    <x v="2"/>
    <x v="0"/>
    <x v="1"/>
    <s v="Adult"/>
    <s v="Profit"/>
  </r>
  <r>
    <n v="1540"/>
    <s v="Rahul"/>
    <n v="52"/>
    <s v="Male"/>
    <x v="3"/>
    <x v="0"/>
    <n v="4365.3999999999996"/>
    <n v="356.61"/>
    <n v="5573.9"/>
    <n v="5217.29"/>
    <n v="14.630240318555284"/>
    <x v="1"/>
    <s v="2023-12-17"/>
    <x v="6"/>
    <x v="2"/>
    <x v="1"/>
    <s v="Senior"/>
    <s v="Profit"/>
  </r>
  <r>
    <n v="9360"/>
    <s v="Simran"/>
    <n v="44"/>
    <s v="Female"/>
    <x v="0"/>
    <x v="3"/>
    <n v="4897.8"/>
    <n v="1139.32"/>
    <n v="5573.35"/>
    <n v="4434.03"/>
    <n v="3.891821437348594"/>
    <x v="2"/>
    <s v="2023-06-05"/>
    <x v="3"/>
    <x v="3"/>
    <x v="0"/>
    <s v="Senior"/>
    <s v="Profit"/>
  </r>
  <r>
    <n v="4304"/>
    <s v="Neha"/>
    <n v="58"/>
    <s v="Female"/>
    <x v="4"/>
    <x v="0"/>
    <n v="4581.8500000000004"/>
    <n v="1211.02"/>
    <n v="5573.23"/>
    <n v="4362.21"/>
    <n v="3.6020957539925025"/>
    <x v="0"/>
    <s v="2023-04-04"/>
    <x v="9"/>
    <x v="4"/>
    <x v="1"/>
    <s v="Senior"/>
    <s v="Profit"/>
  </r>
  <r>
    <n v="3553"/>
    <s v="Pooja"/>
    <n v="59"/>
    <s v="Male"/>
    <x v="1"/>
    <x v="1"/>
    <n v="3772.26"/>
    <n v="359.1"/>
    <n v="5573.05"/>
    <n v="5213.95"/>
    <n v="14.519493177387913"/>
    <x v="1"/>
    <s v="2023-07-15"/>
    <x v="7"/>
    <x v="1"/>
    <x v="0"/>
    <s v="Senior"/>
    <s v="Profit"/>
  </r>
  <r>
    <n v="9186"/>
    <s v="Karan"/>
    <n v="28"/>
    <s v="Male"/>
    <x v="2"/>
    <x v="0"/>
    <n v="4025.9"/>
    <n v="123.61"/>
    <n v="5571.97"/>
    <n v="5448.36"/>
    <n v="44.077016422619529"/>
    <x v="1"/>
    <s v="2023-09-27"/>
    <x v="1"/>
    <x v="3"/>
    <x v="1"/>
    <s v="Adult"/>
    <s v="Profit"/>
  </r>
  <r>
    <n v="1958"/>
    <s v="Priya"/>
    <n v="48"/>
    <s v="Female"/>
    <x v="7"/>
    <x v="1"/>
    <n v="4389.46"/>
    <n v="1653.19"/>
    <n v="5571.96"/>
    <n v="3918.77"/>
    <n v="2.3704292912490397"/>
    <x v="0"/>
    <s v="2023-10-28"/>
    <x v="10"/>
    <x v="4"/>
    <x v="0"/>
    <s v="Senior"/>
    <s v="Profit"/>
  </r>
  <r>
    <n v="2573"/>
    <s v="Rahul"/>
    <n v="37"/>
    <s v="Female"/>
    <x v="7"/>
    <x v="2"/>
    <n v="4375.84"/>
    <n v="1724.4"/>
    <n v="5570.69"/>
    <n v="3846.29"/>
    <n v="2.2305091626072837"/>
    <x v="2"/>
    <s v="2023-06-18"/>
    <x v="3"/>
    <x v="0"/>
    <x v="1"/>
    <s v="Adult"/>
    <s v="Profit"/>
  </r>
  <r>
    <n v="3955"/>
    <s v="Karan"/>
    <n v="60"/>
    <s v="Female"/>
    <x v="6"/>
    <x v="0"/>
    <n v="4368.13"/>
    <n v="429.23"/>
    <n v="5569.97"/>
    <n v="5140.74"/>
    <n v="11.976655872143139"/>
    <x v="4"/>
    <s v="2023-07-24"/>
    <x v="7"/>
    <x v="1"/>
    <x v="0"/>
    <s v="Senior"/>
    <s v="Profit"/>
  </r>
  <r>
    <n v="9987"/>
    <s v="Raj"/>
    <n v="36"/>
    <s v="Female"/>
    <x v="6"/>
    <x v="0"/>
    <n v="3706.64"/>
    <n v="1476.03"/>
    <n v="5567.76"/>
    <n v="4091.73"/>
    <n v="2.772118452876974"/>
    <x v="2"/>
    <s v="2023-05-30"/>
    <x v="0"/>
    <x v="3"/>
    <x v="1"/>
    <s v="Adult"/>
    <s v="Profit"/>
  </r>
  <r>
    <n v="2881"/>
    <s v="Amit"/>
    <n v="23"/>
    <s v="Female"/>
    <x v="0"/>
    <x v="3"/>
    <n v="3994.86"/>
    <n v="328.29"/>
    <n v="5567.31"/>
    <n v="5239.0200000000004"/>
    <n v="15.958512290962259"/>
    <x v="3"/>
    <s v="2023-08-03"/>
    <x v="4"/>
    <x v="1"/>
    <x v="1"/>
    <s v="Young"/>
    <s v="Profit"/>
  </r>
  <r>
    <n v="3232"/>
    <s v="Sneha"/>
    <n v="25"/>
    <s v="Female"/>
    <x v="6"/>
    <x v="1"/>
    <n v="3096.53"/>
    <n v="1416.57"/>
    <n v="5566.61"/>
    <n v="4150.04"/>
    <n v="2.9296399048405659"/>
    <x v="4"/>
    <s v="2023-07-27"/>
    <x v="7"/>
    <x v="2"/>
    <x v="1"/>
    <s v="Young"/>
    <s v="Profit"/>
  </r>
  <r>
    <n v="9679"/>
    <s v="Karan"/>
    <n v="22"/>
    <s v="Male"/>
    <x v="6"/>
    <x v="4"/>
    <n v="3326.27"/>
    <n v="773.04"/>
    <n v="5566.05"/>
    <n v="4793.01"/>
    <n v="6.2002095622477498"/>
    <x v="0"/>
    <s v="2023-02-26"/>
    <x v="2"/>
    <x v="1"/>
    <x v="1"/>
    <s v="Young"/>
    <s v="Profit"/>
  </r>
  <r>
    <n v="4261"/>
    <s v="Rahul"/>
    <n v="30"/>
    <s v="Male"/>
    <x v="1"/>
    <x v="1"/>
    <n v="3646.76"/>
    <n v="671.89"/>
    <n v="5564.9"/>
    <n v="4893.01"/>
    <n v="7.2824569497983305"/>
    <x v="4"/>
    <s v="2023-02-27"/>
    <x v="2"/>
    <x v="2"/>
    <x v="1"/>
    <s v="Adult"/>
    <s v="Profit"/>
  </r>
  <r>
    <n v="5688"/>
    <s v="Raj"/>
    <n v="32"/>
    <s v="Male"/>
    <x v="3"/>
    <x v="3"/>
    <n v="3353.22"/>
    <n v="1735.48"/>
    <n v="5564.6"/>
    <n v="3829.12"/>
    <n v="2.2063751815059809"/>
    <x v="1"/>
    <s v="2023-03-16"/>
    <x v="11"/>
    <x v="1"/>
    <x v="0"/>
    <s v="Adult"/>
    <s v="Profit"/>
  </r>
  <r>
    <n v="7642"/>
    <s v="Priya"/>
    <n v="37"/>
    <s v="Male"/>
    <x v="6"/>
    <x v="1"/>
    <n v="3361.95"/>
    <n v="604.41"/>
    <n v="5564.54"/>
    <n v="4960.13"/>
    <n v="8.206565079995368"/>
    <x v="3"/>
    <s v="2023-07-21"/>
    <x v="7"/>
    <x v="0"/>
    <x v="1"/>
    <s v="Adult"/>
    <s v="Profit"/>
  </r>
  <r>
    <n v="967"/>
    <s v="Sneha"/>
    <n v="32"/>
    <s v="Male"/>
    <x v="0"/>
    <x v="3"/>
    <n v="4016.09"/>
    <n v="1685.21"/>
    <n v="5564.09"/>
    <n v="3878.88"/>
    <n v="2.3017190735872681"/>
    <x v="0"/>
    <s v="2023-02-18"/>
    <x v="2"/>
    <x v="3"/>
    <x v="0"/>
    <s v="Adult"/>
    <s v="Profit"/>
  </r>
  <r>
    <n v="5283"/>
    <s v="Arjun"/>
    <n v="49"/>
    <s v="Male"/>
    <x v="6"/>
    <x v="2"/>
    <n v="4482.78"/>
    <n v="1759.81"/>
    <n v="5562.42"/>
    <n v="3802.61"/>
    <n v="2.1608071325881775"/>
    <x v="2"/>
    <s v="2023-02-15"/>
    <x v="2"/>
    <x v="1"/>
    <x v="0"/>
    <s v="Senior"/>
    <s v="Profit"/>
  </r>
  <r>
    <n v="561"/>
    <s v="Arjun"/>
    <n v="56"/>
    <s v="Male"/>
    <x v="0"/>
    <x v="3"/>
    <n v="3429"/>
    <n v="324.8"/>
    <n v="5562.35"/>
    <n v="5237.55"/>
    <n v="16.1254618226601"/>
    <x v="3"/>
    <s v="2023-09-06"/>
    <x v="1"/>
    <x v="0"/>
    <x v="1"/>
    <s v="Senior"/>
    <s v="Profit"/>
  </r>
  <r>
    <n v="7998"/>
    <s v="Arjun"/>
    <n v="20"/>
    <s v="Female"/>
    <x v="3"/>
    <x v="1"/>
    <n v="4995.8900000000003"/>
    <n v="392.03"/>
    <n v="5560.97"/>
    <n v="5168.9399999999996"/>
    <n v="13.185062367675943"/>
    <x v="2"/>
    <s v="2023-06-01"/>
    <x v="3"/>
    <x v="1"/>
    <x v="1"/>
    <s v="Young"/>
    <s v="Profit"/>
  </r>
  <r>
    <n v="3125"/>
    <s v="Rahul"/>
    <n v="47"/>
    <s v="Female"/>
    <x v="3"/>
    <x v="3"/>
    <n v="4562.92"/>
    <n v="872.35"/>
    <n v="5560.96"/>
    <n v="4688.6099999999997"/>
    <n v="5.3746890582908229"/>
    <x v="4"/>
    <s v="2023-04-20"/>
    <x v="9"/>
    <x v="4"/>
    <x v="0"/>
    <s v="Senior"/>
    <s v="Profit"/>
  </r>
  <r>
    <n v="3488"/>
    <s v="Simran"/>
    <n v="19"/>
    <s v="Female"/>
    <x v="0"/>
    <x v="4"/>
    <n v="4264.66"/>
    <n v="1665.91"/>
    <n v="5560.85"/>
    <n v="3894.94"/>
    <n v="2.3380254635604563"/>
    <x v="0"/>
    <s v="2023-03-21"/>
    <x v="11"/>
    <x v="0"/>
    <x v="0"/>
    <s v="Young"/>
    <s v="Profit"/>
  </r>
  <r>
    <n v="8168"/>
    <s v="Simran"/>
    <n v="41"/>
    <s v="Male"/>
    <x v="1"/>
    <x v="2"/>
    <n v="4625.3100000000004"/>
    <n v="1293.78"/>
    <n v="5560.26"/>
    <n v="4266.4799999999996"/>
    <n v="3.2976858507628806"/>
    <x v="4"/>
    <s v="2023-11-24"/>
    <x v="8"/>
    <x v="1"/>
    <x v="1"/>
    <s v="Senior"/>
    <s v="Profit"/>
  </r>
  <r>
    <n v="7474"/>
    <s v="Simran"/>
    <n v="35"/>
    <s v="Male"/>
    <x v="5"/>
    <x v="2"/>
    <n v="3463.82"/>
    <n v="1202.98"/>
    <n v="5560.06"/>
    <n v="4357.08"/>
    <n v="3.6219056010906248"/>
    <x v="2"/>
    <s v="2023-11-20"/>
    <x v="8"/>
    <x v="1"/>
    <x v="0"/>
    <s v="Adult"/>
    <s v="Profit"/>
  </r>
  <r>
    <n v="6440"/>
    <s v="Priya"/>
    <n v="18"/>
    <s v="Female"/>
    <x v="6"/>
    <x v="1"/>
    <n v="3586.88"/>
    <n v="1576.47"/>
    <n v="5559.71"/>
    <n v="3983.24"/>
    <n v="2.5266830323444149"/>
    <x v="4"/>
    <s v="2023-12-20"/>
    <x v="6"/>
    <x v="1"/>
    <x v="0"/>
    <s v="Young"/>
    <s v="Profit"/>
  </r>
  <r>
    <n v="6633"/>
    <s v="Pooja"/>
    <n v="57"/>
    <s v="Male"/>
    <x v="3"/>
    <x v="3"/>
    <n v="4534.8100000000004"/>
    <n v="861.86"/>
    <n v="5559.26"/>
    <n v="4697.3999999999996"/>
    <n v="5.4503051539693219"/>
    <x v="3"/>
    <s v="2023-06-25"/>
    <x v="3"/>
    <x v="0"/>
    <x v="0"/>
    <s v="Senior"/>
    <s v="Profit"/>
  </r>
  <r>
    <n v="207"/>
    <s v="Raj"/>
    <n v="51"/>
    <s v="Male"/>
    <x v="2"/>
    <x v="1"/>
    <n v="3486.3"/>
    <n v="75.47"/>
    <n v="5558.15"/>
    <n v="5482.68"/>
    <n v="72.647144560752622"/>
    <x v="4"/>
    <s v="2023-11-10"/>
    <x v="8"/>
    <x v="0"/>
    <x v="0"/>
    <s v="Senior"/>
    <s v="Profit"/>
  </r>
  <r>
    <n v="7773"/>
    <s v="Pooja"/>
    <n v="29"/>
    <s v="Male"/>
    <x v="7"/>
    <x v="4"/>
    <n v="3587.21"/>
    <n v="114.08"/>
    <n v="5557.65"/>
    <n v="5443.57"/>
    <n v="47.717128330995791"/>
    <x v="3"/>
    <s v="2023-08-29"/>
    <x v="4"/>
    <x v="2"/>
    <x v="0"/>
    <s v="Adult"/>
    <s v="Profit"/>
  </r>
  <r>
    <n v="7279"/>
    <s v="Raj"/>
    <n v="23"/>
    <s v="Male"/>
    <x v="5"/>
    <x v="2"/>
    <n v="3289.03"/>
    <n v="1772.29"/>
    <n v="5557.4"/>
    <n v="3785.11"/>
    <n v="2.1357170666200229"/>
    <x v="3"/>
    <s v="2023-01-24"/>
    <x v="5"/>
    <x v="0"/>
    <x v="1"/>
    <s v="Young"/>
    <s v="Profit"/>
  </r>
  <r>
    <n v="5288"/>
    <s v="Amit"/>
    <n v="44"/>
    <s v="Male"/>
    <x v="5"/>
    <x v="3"/>
    <n v="4924.91"/>
    <n v="1124"/>
    <n v="5557.07"/>
    <n v="4433.07"/>
    <n v="3.9440124555160141"/>
    <x v="0"/>
    <s v="2023-11-19"/>
    <x v="8"/>
    <x v="1"/>
    <x v="0"/>
    <s v="Senior"/>
    <s v="Profit"/>
  </r>
  <r>
    <n v="9949"/>
    <s v="Priya"/>
    <n v="51"/>
    <s v="Male"/>
    <x v="2"/>
    <x v="4"/>
    <n v="4204.6499999999996"/>
    <n v="1414.32"/>
    <n v="5556.95"/>
    <n v="4142.63"/>
    <n v="2.9290613156852765"/>
    <x v="1"/>
    <s v="2023-01-12"/>
    <x v="5"/>
    <x v="3"/>
    <x v="0"/>
    <s v="Senior"/>
    <s v="Profit"/>
  </r>
  <r>
    <n v="2109"/>
    <s v="Raj"/>
    <n v="54"/>
    <s v="Female"/>
    <x v="0"/>
    <x v="2"/>
    <n v="4735.67"/>
    <n v="316.08999999999997"/>
    <n v="5556.08"/>
    <n v="5239.99"/>
    <n v="16.577525388338763"/>
    <x v="1"/>
    <s v="2023-02-22"/>
    <x v="2"/>
    <x v="4"/>
    <x v="1"/>
    <s v="Senior"/>
    <s v="Profit"/>
  </r>
  <r>
    <n v="9520"/>
    <s v="Simran"/>
    <n v="44"/>
    <s v="Female"/>
    <x v="0"/>
    <x v="3"/>
    <n v="4631.29"/>
    <n v="873.59"/>
    <n v="5554.94"/>
    <n v="4681.3500000000004"/>
    <n v="5.358749527810529"/>
    <x v="0"/>
    <s v="2023-03-09"/>
    <x v="11"/>
    <x v="2"/>
    <x v="1"/>
    <s v="Senior"/>
    <s v="Profit"/>
  </r>
  <r>
    <n v="6737"/>
    <s v="Pooja"/>
    <n v="35"/>
    <s v="Female"/>
    <x v="5"/>
    <x v="1"/>
    <n v="3554.88"/>
    <n v="845.39"/>
    <n v="5552.13"/>
    <n v="4706.74"/>
    <n v="5.5675368764712143"/>
    <x v="0"/>
    <s v="2023-04-23"/>
    <x v="9"/>
    <x v="4"/>
    <x v="0"/>
    <s v="Adult"/>
    <s v="Profit"/>
  </r>
  <r>
    <n v="1872"/>
    <s v="Sneha"/>
    <n v="21"/>
    <s v="Female"/>
    <x v="2"/>
    <x v="3"/>
    <n v="4420.91"/>
    <n v="948.28"/>
    <n v="5551.76"/>
    <n v="4603.4799999999996"/>
    <n v="4.8545577255662877"/>
    <x v="1"/>
    <s v="2023-01-03"/>
    <x v="5"/>
    <x v="2"/>
    <x v="1"/>
    <s v="Young"/>
    <s v="Profit"/>
  </r>
  <r>
    <n v="6313"/>
    <s v="Rahul"/>
    <n v="18"/>
    <s v="Female"/>
    <x v="7"/>
    <x v="4"/>
    <n v="3628.78"/>
    <n v="764.45"/>
    <n v="5551.17"/>
    <n v="4786.72"/>
    <n v="6.2616521682255213"/>
    <x v="1"/>
    <s v="2023-10-27"/>
    <x v="10"/>
    <x v="1"/>
    <x v="0"/>
    <s v="Young"/>
    <s v="Profit"/>
  </r>
  <r>
    <n v="1557"/>
    <s v="Priya"/>
    <n v="39"/>
    <s v="Female"/>
    <x v="6"/>
    <x v="1"/>
    <n v="3381.46"/>
    <n v="1958.58"/>
    <n v="5551.01"/>
    <n v="3592.43"/>
    <n v="1.8342013091117033"/>
    <x v="2"/>
    <s v="2023-08-23"/>
    <x v="4"/>
    <x v="3"/>
    <x v="0"/>
    <s v="Adult"/>
    <s v="Profit"/>
  </r>
  <r>
    <n v="1019"/>
    <s v="Neha"/>
    <n v="56"/>
    <s v="Female"/>
    <x v="4"/>
    <x v="3"/>
    <n v="3444.57"/>
    <n v="772.55"/>
    <n v="5550.07"/>
    <n v="4777.5200000000004"/>
    <n v="6.1840916445537513"/>
    <x v="3"/>
    <s v="2023-07-04"/>
    <x v="7"/>
    <x v="1"/>
    <x v="1"/>
    <s v="Senior"/>
    <s v="Profit"/>
  </r>
  <r>
    <n v="1759"/>
    <s v="Karan"/>
    <n v="30"/>
    <s v="Male"/>
    <x v="3"/>
    <x v="4"/>
    <n v="4564.1000000000004"/>
    <n v="1707.66"/>
    <n v="5549.53"/>
    <n v="3841.87"/>
    <n v="2.2497862572174787"/>
    <x v="4"/>
    <s v="2023-02-17"/>
    <x v="2"/>
    <x v="4"/>
    <x v="1"/>
    <s v="Adult"/>
    <s v="Profit"/>
  </r>
  <r>
    <n v="4594"/>
    <s v="Amit"/>
    <n v="50"/>
    <s v="Male"/>
    <x v="6"/>
    <x v="4"/>
    <n v="3251.06"/>
    <n v="1216.1300000000001"/>
    <n v="5548.97"/>
    <n v="4332.84"/>
    <n v="3.5628098969682513"/>
    <x v="3"/>
    <s v="2023-05-27"/>
    <x v="0"/>
    <x v="3"/>
    <x v="0"/>
    <s v="Senior"/>
    <s v="Profit"/>
  </r>
  <r>
    <n v="1998"/>
    <s v="Raj"/>
    <n v="33"/>
    <s v="Female"/>
    <x v="4"/>
    <x v="1"/>
    <n v="3220.52"/>
    <n v="1688.6"/>
    <n v="5547.29"/>
    <n v="3858.69"/>
    <n v="2.2851415373682342"/>
    <x v="1"/>
    <s v="2023-11-10"/>
    <x v="8"/>
    <x v="1"/>
    <x v="1"/>
    <s v="Adult"/>
    <s v="Profit"/>
  </r>
  <r>
    <n v="6227"/>
    <s v="Karan"/>
    <n v="41"/>
    <s v="Female"/>
    <x v="7"/>
    <x v="4"/>
    <n v="3532.72"/>
    <n v="219.62"/>
    <n v="5547.14"/>
    <n v="5327.52"/>
    <n v="24.257900009106642"/>
    <x v="0"/>
    <s v="2023-08-06"/>
    <x v="4"/>
    <x v="1"/>
    <x v="0"/>
    <s v="Senior"/>
    <s v="Profit"/>
  </r>
  <r>
    <n v="7662"/>
    <s v="Amit"/>
    <n v="47"/>
    <s v="Male"/>
    <x v="7"/>
    <x v="3"/>
    <n v="3375.9"/>
    <n v="631.46"/>
    <n v="5545.65"/>
    <n v="4914.1899999999996"/>
    <n v="7.782266493522946"/>
    <x v="1"/>
    <s v="2023-07-05"/>
    <x v="7"/>
    <x v="4"/>
    <x v="1"/>
    <s v="Senior"/>
    <s v="Profit"/>
  </r>
  <r>
    <n v="8411"/>
    <s v="Rahul"/>
    <n v="34"/>
    <s v="Male"/>
    <x v="6"/>
    <x v="3"/>
    <n v="4534.83"/>
    <n v="1380.39"/>
    <n v="5545.06"/>
    <n v="4164.67"/>
    <n v="3.017024174327545"/>
    <x v="2"/>
    <s v="2023-10-24"/>
    <x v="10"/>
    <x v="0"/>
    <x v="1"/>
    <s v="Adult"/>
    <s v="Profit"/>
  </r>
  <r>
    <n v="94"/>
    <s v="Amit"/>
    <n v="58"/>
    <s v="Male"/>
    <x v="6"/>
    <x v="1"/>
    <n v="3127.84"/>
    <n v="688.63"/>
    <n v="5544.97"/>
    <n v="4856.34"/>
    <n v="7.052176059712763"/>
    <x v="1"/>
    <s v="2023-11-29"/>
    <x v="8"/>
    <x v="0"/>
    <x v="0"/>
    <s v="Senior"/>
    <s v="Profit"/>
  </r>
  <r>
    <n v="3917"/>
    <s v="Amit"/>
    <n v="59"/>
    <s v="Female"/>
    <x v="2"/>
    <x v="0"/>
    <n v="3856.64"/>
    <n v="289.85000000000002"/>
    <n v="5544.65"/>
    <n v="5254.8"/>
    <n v="18.129377264102121"/>
    <x v="2"/>
    <s v="2023-08-14"/>
    <x v="4"/>
    <x v="3"/>
    <x v="1"/>
    <s v="Senior"/>
    <s v="Profit"/>
  </r>
  <r>
    <n v="1607"/>
    <s v="Arjun"/>
    <n v="44"/>
    <s v="Female"/>
    <x v="0"/>
    <x v="2"/>
    <n v="3398.99"/>
    <n v="1396.29"/>
    <n v="5544.56"/>
    <n v="4148.2700000000004"/>
    <n v="2.9709229458063873"/>
    <x v="3"/>
    <s v="2023-12-27"/>
    <x v="6"/>
    <x v="4"/>
    <x v="1"/>
    <s v="Senior"/>
    <s v="Profit"/>
  </r>
  <r>
    <n v="4279"/>
    <s v="Simran"/>
    <n v="29"/>
    <s v="Female"/>
    <x v="0"/>
    <x v="0"/>
    <n v="3859.13"/>
    <n v="217.08"/>
    <n v="5544.29"/>
    <n v="5327.21"/>
    <n v="24.540307720655978"/>
    <x v="0"/>
    <s v="2023-09-27"/>
    <x v="1"/>
    <x v="2"/>
    <x v="0"/>
    <s v="Adult"/>
    <s v="Profit"/>
  </r>
  <r>
    <n v="8289"/>
    <s v="Amit"/>
    <n v="51"/>
    <s v="Male"/>
    <x v="3"/>
    <x v="4"/>
    <n v="3649.18"/>
    <n v="557.11"/>
    <n v="5542.72"/>
    <n v="4985.6099999999997"/>
    <n v="8.9490585342212476"/>
    <x v="3"/>
    <s v="2023-03-25"/>
    <x v="11"/>
    <x v="1"/>
    <x v="1"/>
    <s v="Senior"/>
    <s v="Profit"/>
  </r>
  <r>
    <n v="1058"/>
    <s v="Simran"/>
    <n v="43"/>
    <s v="Male"/>
    <x v="3"/>
    <x v="4"/>
    <n v="4481.8500000000004"/>
    <n v="1287.1099999999999"/>
    <n v="5542.68"/>
    <n v="4255.57"/>
    <n v="3.3062986069566702"/>
    <x v="3"/>
    <s v="2023-01-13"/>
    <x v="5"/>
    <x v="0"/>
    <x v="0"/>
    <s v="Senior"/>
    <s v="Profit"/>
  </r>
  <r>
    <n v="1432"/>
    <s v="Simran"/>
    <n v="38"/>
    <s v="Female"/>
    <x v="0"/>
    <x v="1"/>
    <n v="3238.68"/>
    <n v="448.48"/>
    <n v="5542.55"/>
    <n v="5094.07"/>
    <n v="11.358522119158044"/>
    <x v="0"/>
    <s v="2023-05-29"/>
    <x v="0"/>
    <x v="0"/>
    <x v="0"/>
    <s v="Adult"/>
    <s v="Profit"/>
  </r>
  <r>
    <n v="8763"/>
    <s v="Raj"/>
    <n v="57"/>
    <s v="Male"/>
    <x v="5"/>
    <x v="4"/>
    <n v="4283.41"/>
    <n v="450.12"/>
    <n v="5542.19"/>
    <n v="5092.07"/>
    <n v="11.312694392606415"/>
    <x v="2"/>
    <s v="2023-07-24"/>
    <x v="7"/>
    <x v="1"/>
    <x v="0"/>
    <s v="Senior"/>
    <s v="Profit"/>
  </r>
  <r>
    <n v="947"/>
    <s v="Arjun"/>
    <n v="28"/>
    <s v="Female"/>
    <x v="2"/>
    <x v="0"/>
    <n v="3419.47"/>
    <n v="866.2"/>
    <n v="5541.64"/>
    <n v="4675.4399999999996"/>
    <n v="5.3976448857076882"/>
    <x v="0"/>
    <s v="2023-06-30"/>
    <x v="3"/>
    <x v="0"/>
    <x v="0"/>
    <s v="Adult"/>
    <s v="Profit"/>
  </r>
  <r>
    <n v="7918"/>
    <s v="Karan"/>
    <n v="49"/>
    <s v="Male"/>
    <x v="5"/>
    <x v="3"/>
    <n v="4255.3900000000003"/>
    <n v="212.82"/>
    <n v="5540.96"/>
    <n v="5328.14"/>
    <n v="25.035898881684055"/>
    <x v="1"/>
    <s v="2023-12-21"/>
    <x v="6"/>
    <x v="2"/>
    <x v="0"/>
    <s v="Senior"/>
    <s v="Profit"/>
  </r>
  <r>
    <n v="5727"/>
    <s v="Pooja"/>
    <n v="28"/>
    <s v="Female"/>
    <x v="0"/>
    <x v="0"/>
    <n v="4694.6499999999996"/>
    <n v="1298.97"/>
    <n v="5540.84"/>
    <n v="4241.87"/>
    <n v="3.2655642547556907"/>
    <x v="3"/>
    <s v="2023-07-08"/>
    <x v="7"/>
    <x v="3"/>
    <x v="0"/>
    <s v="Adult"/>
    <s v="Profit"/>
  </r>
  <r>
    <n v="3368"/>
    <s v="Pooja"/>
    <n v="38"/>
    <s v="Female"/>
    <x v="0"/>
    <x v="2"/>
    <n v="3461.74"/>
    <n v="728.61"/>
    <n v="5540.79"/>
    <n v="4812.18"/>
    <n v="6.6046032857084036"/>
    <x v="1"/>
    <s v="2023-01-19"/>
    <x v="5"/>
    <x v="0"/>
    <x v="0"/>
    <s v="Adult"/>
    <s v="Profit"/>
  </r>
  <r>
    <n v="76"/>
    <s v="Arjun"/>
    <n v="39"/>
    <s v="Male"/>
    <x v="1"/>
    <x v="3"/>
    <n v="3580.64"/>
    <n v="794.35"/>
    <n v="5540.43"/>
    <n v="4746.08"/>
    <n v="5.9747970038396172"/>
    <x v="2"/>
    <s v="2023-10-11"/>
    <x v="10"/>
    <x v="3"/>
    <x v="0"/>
    <s v="Adult"/>
    <s v="Profit"/>
  </r>
  <r>
    <n v="343"/>
    <s v="Simran"/>
    <n v="45"/>
    <s v="Male"/>
    <x v="3"/>
    <x v="1"/>
    <n v="3176.26"/>
    <n v="598.82000000000005"/>
    <n v="5540.41"/>
    <n v="4941.59"/>
    <n v="8.2522126849470627"/>
    <x v="4"/>
    <s v="2023-08-30"/>
    <x v="4"/>
    <x v="4"/>
    <x v="0"/>
    <s v="Senior"/>
    <s v="Profit"/>
  </r>
  <r>
    <n v="5569"/>
    <s v="Priya"/>
    <n v="59"/>
    <s v="Male"/>
    <x v="4"/>
    <x v="0"/>
    <n v="3117.01"/>
    <n v="1428.22"/>
    <n v="5539.83"/>
    <n v="4111.6099999999997"/>
    <n v="2.8788351934575904"/>
    <x v="2"/>
    <s v="2023-08-18"/>
    <x v="4"/>
    <x v="3"/>
    <x v="0"/>
    <s v="Senior"/>
    <s v="Profit"/>
  </r>
  <r>
    <n v="5177"/>
    <s v="Arjun"/>
    <n v="48"/>
    <s v="Male"/>
    <x v="6"/>
    <x v="4"/>
    <n v="3678.19"/>
    <n v="1380.26"/>
    <n v="5539.12"/>
    <n v="4158.8599999999997"/>
    <n v="3.0130989813513396"/>
    <x v="3"/>
    <s v="2023-09-12"/>
    <x v="1"/>
    <x v="1"/>
    <x v="1"/>
    <s v="Senior"/>
    <s v="Profit"/>
  </r>
  <r>
    <n v="7503"/>
    <s v="Arjun"/>
    <n v="41"/>
    <s v="Female"/>
    <x v="4"/>
    <x v="1"/>
    <n v="4001.08"/>
    <n v="1861.22"/>
    <n v="5538.79"/>
    <n v="3677.57"/>
    <n v="1.9758921567573957"/>
    <x v="2"/>
    <s v="2023-11-10"/>
    <x v="8"/>
    <x v="4"/>
    <x v="0"/>
    <s v="Senior"/>
    <s v="Profit"/>
  </r>
  <r>
    <n v="3805"/>
    <s v="Raj"/>
    <n v="34"/>
    <s v="Male"/>
    <x v="7"/>
    <x v="1"/>
    <n v="3454.15"/>
    <n v="858.78"/>
    <n v="5535.18"/>
    <n v="4676.3999999999996"/>
    <n v="5.4453992873611403"/>
    <x v="3"/>
    <s v="2023-11-15"/>
    <x v="8"/>
    <x v="4"/>
    <x v="0"/>
    <s v="Adult"/>
    <s v="Profit"/>
  </r>
  <r>
    <n v="466"/>
    <s v="Rahul"/>
    <n v="30"/>
    <s v="Male"/>
    <x v="1"/>
    <x v="4"/>
    <n v="3280.56"/>
    <n v="109.6"/>
    <n v="5534.22"/>
    <n v="5424.62"/>
    <n v="49.494708029197085"/>
    <x v="2"/>
    <s v="2023-07-03"/>
    <x v="7"/>
    <x v="1"/>
    <x v="0"/>
    <s v="Adult"/>
    <s v="Profit"/>
  </r>
  <r>
    <n v="7476"/>
    <s v="Neha"/>
    <n v="57"/>
    <s v="Female"/>
    <x v="4"/>
    <x v="4"/>
    <n v="3837.91"/>
    <n v="253.46"/>
    <n v="5534"/>
    <n v="5280.54"/>
    <n v="20.833819932139193"/>
    <x v="1"/>
    <s v="2023-09-14"/>
    <x v="1"/>
    <x v="3"/>
    <x v="0"/>
    <s v="Senior"/>
    <s v="Profit"/>
  </r>
  <r>
    <n v="9810"/>
    <s v="Pooja"/>
    <n v="55"/>
    <s v="Male"/>
    <x v="1"/>
    <x v="1"/>
    <n v="4831.08"/>
    <n v="888.53"/>
    <n v="5532.93"/>
    <n v="4644.3999999999996"/>
    <n v="5.2270604256468545"/>
    <x v="2"/>
    <s v="2023-09-28"/>
    <x v="1"/>
    <x v="2"/>
    <x v="1"/>
    <s v="Senior"/>
    <s v="Profit"/>
  </r>
  <r>
    <n v="5602"/>
    <s v="Pooja"/>
    <n v="29"/>
    <s v="Male"/>
    <x v="3"/>
    <x v="0"/>
    <n v="3220.25"/>
    <n v="1977.55"/>
    <n v="5532.39"/>
    <n v="3554.84"/>
    <n v="1.7975980379762839"/>
    <x v="3"/>
    <s v="2023-08-09"/>
    <x v="4"/>
    <x v="4"/>
    <x v="1"/>
    <s v="Adult"/>
    <s v="Profit"/>
  </r>
  <r>
    <n v="8110"/>
    <s v="Amit"/>
    <n v="43"/>
    <s v="Female"/>
    <x v="4"/>
    <x v="4"/>
    <n v="4756.7299999999996"/>
    <n v="117.41"/>
    <n v="5532.03"/>
    <n v="5414.62"/>
    <n v="46.117196150242741"/>
    <x v="4"/>
    <s v="2023-06-02"/>
    <x v="3"/>
    <x v="4"/>
    <x v="0"/>
    <s v="Senior"/>
    <s v="Profit"/>
  </r>
  <r>
    <n v="4865"/>
    <s v="Simran"/>
    <n v="18"/>
    <s v="Male"/>
    <x v="4"/>
    <x v="4"/>
    <n v="4209.3900000000003"/>
    <n v="1729.4"/>
    <n v="5531.7"/>
    <n v="3802.3"/>
    <n v="2.1986238001619061"/>
    <x v="2"/>
    <s v="2023-08-12"/>
    <x v="4"/>
    <x v="0"/>
    <x v="0"/>
    <s v="Young"/>
    <s v="Profit"/>
  </r>
  <r>
    <n v="6056"/>
    <s v="Amit"/>
    <n v="25"/>
    <s v="Female"/>
    <x v="3"/>
    <x v="2"/>
    <n v="4820.6099999999997"/>
    <n v="1087.9000000000001"/>
    <n v="5531.41"/>
    <n v="4443.51"/>
    <n v="4.0844838680025735"/>
    <x v="1"/>
    <s v="2023-12-27"/>
    <x v="6"/>
    <x v="4"/>
    <x v="1"/>
    <s v="Young"/>
    <s v="Profit"/>
  </r>
  <r>
    <n v="7029"/>
    <s v="Neha"/>
    <n v="34"/>
    <s v="Female"/>
    <x v="7"/>
    <x v="1"/>
    <n v="3208.74"/>
    <n v="560.66999999999996"/>
    <n v="5531.15"/>
    <n v="4970.4799999999996"/>
    <n v="8.8652505038614517"/>
    <x v="0"/>
    <s v="2023-01-15"/>
    <x v="5"/>
    <x v="3"/>
    <x v="1"/>
    <s v="Adult"/>
    <s v="Profit"/>
  </r>
  <r>
    <n v="2672"/>
    <s v="Karan"/>
    <n v="21"/>
    <s v="Male"/>
    <x v="4"/>
    <x v="2"/>
    <n v="3250.88"/>
    <n v="1086.5999999999999"/>
    <n v="5530.95"/>
    <n v="4444.3500000000004"/>
    <n v="4.0901435670900064"/>
    <x v="3"/>
    <s v="2023-12-12"/>
    <x v="6"/>
    <x v="1"/>
    <x v="0"/>
    <s v="Young"/>
    <s v="Profit"/>
  </r>
  <r>
    <n v="248"/>
    <s v="Neha"/>
    <n v="52"/>
    <s v="Female"/>
    <x v="7"/>
    <x v="3"/>
    <n v="3851.35"/>
    <n v="899.57"/>
    <n v="5530.88"/>
    <n v="4631.3100000000004"/>
    <n v="5.1483597718910143"/>
    <x v="3"/>
    <s v="2023-04-08"/>
    <x v="9"/>
    <x v="4"/>
    <x v="0"/>
    <s v="Senior"/>
    <s v="Profit"/>
  </r>
  <r>
    <n v="3521"/>
    <s v="Arjun"/>
    <n v="44"/>
    <s v="Male"/>
    <x v="7"/>
    <x v="2"/>
    <n v="4746.29"/>
    <n v="1899.22"/>
    <n v="5530.76"/>
    <n v="3631.54"/>
    <n v="1.912121818430724"/>
    <x v="2"/>
    <s v="2023-09-01"/>
    <x v="1"/>
    <x v="1"/>
    <x v="1"/>
    <s v="Senior"/>
    <s v="Profit"/>
  </r>
  <r>
    <n v="9403"/>
    <s v="Raj"/>
    <n v="53"/>
    <s v="Female"/>
    <x v="2"/>
    <x v="2"/>
    <n v="3856.6"/>
    <n v="1048.52"/>
    <n v="5530.63"/>
    <n v="4482.1099999999997"/>
    <n v="4.2747014839964903"/>
    <x v="0"/>
    <s v="2023-07-19"/>
    <x v="7"/>
    <x v="4"/>
    <x v="0"/>
    <s v="Senior"/>
    <s v="Profit"/>
  </r>
  <r>
    <n v="4051"/>
    <s v="Pooja"/>
    <n v="30"/>
    <s v="Male"/>
    <x v="4"/>
    <x v="4"/>
    <n v="4252.21"/>
    <n v="1108.5899999999999"/>
    <n v="5528.99"/>
    <n v="4420.3999999999996"/>
    <n v="3.9874074274528906"/>
    <x v="1"/>
    <s v="2023-03-05"/>
    <x v="11"/>
    <x v="3"/>
    <x v="1"/>
    <s v="Adult"/>
    <s v="Profit"/>
  </r>
  <r>
    <n v="1429"/>
    <s v="Raj"/>
    <n v="53"/>
    <s v="Male"/>
    <x v="6"/>
    <x v="2"/>
    <n v="3385.35"/>
    <n v="1047.29"/>
    <n v="5528.46"/>
    <n v="4481.17"/>
    <n v="4.2788243943893285"/>
    <x v="2"/>
    <s v="2023-07-10"/>
    <x v="7"/>
    <x v="1"/>
    <x v="1"/>
    <s v="Senior"/>
    <s v="Profit"/>
  </r>
  <r>
    <n v="442"/>
    <s v="Neha"/>
    <n v="27"/>
    <s v="Male"/>
    <x v="7"/>
    <x v="2"/>
    <n v="3838.66"/>
    <n v="1950.05"/>
    <n v="5527.35"/>
    <n v="3577.3"/>
    <n v="1.834465782928643"/>
    <x v="4"/>
    <s v="2023-01-22"/>
    <x v="5"/>
    <x v="1"/>
    <x v="0"/>
    <s v="Adult"/>
    <s v="Profit"/>
  </r>
  <r>
    <n v="7667"/>
    <s v="Pooja"/>
    <n v="46"/>
    <s v="Male"/>
    <x v="0"/>
    <x v="3"/>
    <n v="4499.1000000000004"/>
    <n v="743.37"/>
    <n v="5527.09"/>
    <n v="4783.72"/>
    <n v="6.435180327427795"/>
    <x v="2"/>
    <s v="2023-04-17"/>
    <x v="9"/>
    <x v="4"/>
    <x v="0"/>
    <s v="Senior"/>
    <s v="Profit"/>
  </r>
  <r>
    <n v="728"/>
    <s v="Neha"/>
    <n v="28"/>
    <s v="Female"/>
    <x v="4"/>
    <x v="4"/>
    <n v="4065.47"/>
    <n v="1815.99"/>
    <n v="5526.94"/>
    <n v="3710.95"/>
    <n v="2.0434859222793076"/>
    <x v="1"/>
    <s v="2023-04-05"/>
    <x v="9"/>
    <x v="4"/>
    <x v="1"/>
    <s v="Adult"/>
    <s v="Profit"/>
  </r>
  <r>
    <n v="1890"/>
    <s v="Priya"/>
    <n v="35"/>
    <s v="Male"/>
    <x v="2"/>
    <x v="3"/>
    <n v="3080.42"/>
    <n v="1183.6400000000001"/>
    <n v="5525.95"/>
    <n v="4342.3100000000004"/>
    <n v="3.6686070088878378"/>
    <x v="4"/>
    <s v="2023-12-16"/>
    <x v="6"/>
    <x v="3"/>
    <x v="1"/>
    <s v="Adult"/>
    <s v="Profit"/>
  </r>
  <r>
    <n v="2887"/>
    <s v="Priya"/>
    <n v="26"/>
    <s v="Male"/>
    <x v="5"/>
    <x v="1"/>
    <n v="4618.13"/>
    <n v="1635.74"/>
    <n v="5525.28"/>
    <n v="3889.54"/>
    <n v="2.3778473351510629"/>
    <x v="2"/>
    <s v="2023-09-02"/>
    <x v="1"/>
    <x v="4"/>
    <x v="0"/>
    <s v="Adult"/>
    <s v="Profit"/>
  </r>
  <r>
    <n v="2099"/>
    <s v="Rahul"/>
    <n v="21"/>
    <s v="Female"/>
    <x v="1"/>
    <x v="0"/>
    <n v="4646.58"/>
    <n v="382.76"/>
    <n v="5524.91"/>
    <n v="5142.1499999999996"/>
    <n v="13.434397533702581"/>
    <x v="4"/>
    <s v="2023-01-21"/>
    <x v="5"/>
    <x v="1"/>
    <x v="0"/>
    <s v="Young"/>
    <s v="Profit"/>
  </r>
  <r>
    <n v="6245"/>
    <s v="Arjun"/>
    <n v="44"/>
    <s v="Female"/>
    <x v="1"/>
    <x v="4"/>
    <n v="3560.3"/>
    <n v="725.02"/>
    <n v="5524.56"/>
    <n v="4799.54"/>
    <n v="6.6198725552398558"/>
    <x v="1"/>
    <s v="2023-12-03"/>
    <x v="6"/>
    <x v="3"/>
    <x v="1"/>
    <s v="Senior"/>
    <s v="Profit"/>
  </r>
  <r>
    <n v="2255"/>
    <s v="Pooja"/>
    <n v="28"/>
    <s v="Male"/>
    <x v="3"/>
    <x v="0"/>
    <n v="3374.56"/>
    <n v="849.4"/>
    <n v="5523.1"/>
    <n v="4673.7"/>
    <n v="5.5023546032493522"/>
    <x v="0"/>
    <s v="2023-02-02"/>
    <x v="2"/>
    <x v="3"/>
    <x v="1"/>
    <s v="Adult"/>
    <s v="Profit"/>
  </r>
  <r>
    <n v="9856"/>
    <s v="Raj"/>
    <n v="43"/>
    <s v="Female"/>
    <x v="0"/>
    <x v="4"/>
    <n v="3137.81"/>
    <n v="1771.29"/>
    <n v="5522.93"/>
    <n v="3751.64"/>
    <n v="2.1180269746907623"/>
    <x v="0"/>
    <s v="2023-01-16"/>
    <x v="5"/>
    <x v="3"/>
    <x v="1"/>
    <s v="Senior"/>
    <s v="Profit"/>
  </r>
  <r>
    <n v="2752"/>
    <s v="Arjun"/>
    <n v="49"/>
    <s v="Male"/>
    <x v="2"/>
    <x v="2"/>
    <n v="3552.23"/>
    <n v="1062.8399999999999"/>
    <n v="5522.57"/>
    <n v="4459.7299999999996"/>
    <n v="4.1960502051108346"/>
    <x v="3"/>
    <s v="2023-02-03"/>
    <x v="2"/>
    <x v="0"/>
    <x v="0"/>
    <s v="Senior"/>
    <s v="Profit"/>
  </r>
  <r>
    <n v="9578"/>
    <s v="Amit"/>
    <n v="58"/>
    <s v="Male"/>
    <x v="4"/>
    <x v="3"/>
    <n v="3589.56"/>
    <n v="1557.88"/>
    <n v="5522.5"/>
    <n v="3964.62"/>
    <n v="2.544881505635864"/>
    <x v="1"/>
    <s v="2023-01-31"/>
    <x v="5"/>
    <x v="4"/>
    <x v="0"/>
    <s v="Senior"/>
    <s v="Profit"/>
  </r>
  <r>
    <n v="1226"/>
    <s v="Simran"/>
    <n v="42"/>
    <s v="Male"/>
    <x v="7"/>
    <x v="1"/>
    <n v="4921.7700000000004"/>
    <n v="933.6"/>
    <n v="5521.86"/>
    <n v="4588.26"/>
    <n v="4.914588688946016"/>
    <x v="3"/>
    <s v="2023-11-24"/>
    <x v="8"/>
    <x v="2"/>
    <x v="1"/>
    <s v="Senior"/>
    <s v="Profit"/>
  </r>
  <r>
    <n v="8067"/>
    <s v="Raj"/>
    <n v="59"/>
    <s v="Male"/>
    <x v="2"/>
    <x v="1"/>
    <n v="4739.95"/>
    <n v="238.93"/>
    <n v="5520.25"/>
    <n v="5281.32"/>
    <n v="22.104047210480054"/>
    <x v="4"/>
    <s v="2023-09-09"/>
    <x v="1"/>
    <x v="2"/>
    <x v="1"/>
    <s v="Senior"/>
    <s v="Profit"/>
  </r>
  <r>
    <n v="8619"/>
    <s v="Arjun"/>
    <n v="25"/>
    <s v="Male"/>
    <x v="4"/>
    <x v="4"/>
    <n v="3304.87"/>
    <n v="427.2"/>
    <n v="5519.96"/>
    <n v="5092.76"/>
    <n v="11.921254681647941"/>
    <x v="1"/>
    <s v="2023-07-15"/>
    <x v="7"/>
    <x v="3"/>
    <x v="1"/>
    <s v="Young"/>
    <s v="Profit"/>
  </r>
  <r>
    <n v="9903"/>
    <s v="Raj"/>
    <n v="18"/>
    <s v="Female"/>
    <x v="4"/>
    <x v="3"/>
    <n v="3363.13"/>
    <n v="1428.66"/>
    <n v="5519.89"/>
    <n v="4091.23"/>
    <n v="2.8636834516259992"/>
    <x v="3"/>
    <s v="2023-01-25"/>
    <x v="5"/>
    <x v="3"/>
    <x v="0"/>
    <s v="Young"/>
    <s v="Profit"/>
  </r>
  <r>
    <n v="5679"/>
    <s v="Pooja"/>
    <n v="52"/>
    <s v="Female"/>
    <x v="5"/>
    <x v="1"/>
    <n v="3542.54"/>
    <n v="1757.12"/>
    <n v="5518.28"/>
    <n v="3761.16"/>
    <n v="2.140525405208523"/>
    <x v="4"/>
    <s v="2023-03-01"/>
    <x v="11"/>
    <x v="0"/>
    <x v="1"/>
    <s v="Senior"/>
    <s v="Profit"/>
  </r>
  <r>
    <n v="2951"/>
    <s v="Priya"/>
    <n v="45"/>
    <s v="Male"/>
    <x v="3"/>
    <x v="0"/>
    <n v="4805.3500000000004"/>
    <n v="309.68"/>
    <n v="5517.84"/>
    <n v="5208.16"/>
    <n v="16.817876517695684"/>
    <x v="0"/>
    <s v="2023-02-14"/>
    <x v="2"/>
    <x v="4"/>
    <x v="0"/>
    <s v="Senior"/>
    <s v="Profit"/>
  </r>
  <r>
    <n v="5391"/>
    <s v="Neha"/>
    <n v="42"/>
    <s v="Male"/>
    <x v="1"/>
    <x v="2"/>
    <n v="3945.34"/>
    <n v="1443.95"/>
    <n v="5517.45"/>
    <n v="4073.5"/>
    <n v="2.8210810623636551"/>
    <x v="2"/>
    <s v="2023-11-03"/>
    <x v="8"/>
    <x v="0"/>
    <x v="1"/>
    <s v="Senior"/>
    <s v="Profit"/>
  </r>
  <r>
    <n v="3060"/>
    <s v="Sneha"/>
    <n v="24"/>
    <s v="Male"/>
    <x v="4"/>
    <x v="2"/>
    <n v="3491.5"/>
    <n v="1105.27"/>
    <n v="5517.13"/>
    <n v="4411.8599999999997"/>
    <n v="3.9916581468781382"/>
    <x v="1"/>
    <s v="2023-03-12"/>
    <x v="11"/>
    <x v="0"/>
    <x v="0"/>
    <s v="Young"/>
    <s v="Profit"/>
  </r>
  <r>
    <n v="8385"/>
    <s v="Priya"/>
    <n v="35"/>
    <s v="Female"/>
    <x v="0"/>
    <x v="3"/>
    <n v="3627.02"/>
    <n v="829.76"/>
    <n v="5516.47"/>
    <n v="4686.71"/>
    <n v="5.6482717894330889"/>
    <x v="3"/>
    <s v="2023-04-14"/>
    <x v="9"/>
    <x v="0"/>
    <x v="0"/>
    <s v="Adult"/>
    <s v="Profit"/>
  </r>
  <r>
    <n v="4996"/>
    <s v="Amit"/>
    <n v="24"/>
    <s v="Male"/>
    <x v="7"/>
    <x v="1"/>
    <n v="4641.96"/>
    <n v="413.16"/>
    <n v="5515.49"/>
    <n v="5102.33"/>
    <n v="12.349525607512827"/>
    <x v="4"/>
    <s v="2023-02-08"/>
    <x v="2"/>
    <x v="1"/>
    <x v="0"/>
    <s v="Young"/>
    <s v="Profit"/>
  </r>
  <r>
    <n v="1659"/>
    <s v="Raj"/>
    <n v="48"/>
    <s v="Female"/>
    <x v="5"/>
    <x v="1"/>
    <n v="3186.94"/>
    <n v="1568.46"/>
    <n v="5515.06"/>
    <n v="3946.6"/>
    <n v="2.5162261071369367"/>
    <x v="0"/>
    <s v="2023-12-12"/>
    <x v="6"/>
    <x v="4"/>
    <x v="0"/>
    <s v="Senior"/>
    <s v="Profit"/>
  </r>
  <r>
    <n v="3193"/>
    <s v="Priya"/>
    <n v="36"/>
    <s v="Male"/>
    <x v="6"/>
    <x v="0"/>
    <n v="3403.81"/>
    <n v="1478.74"/>
    <n v="5513.04"/>
    <n v="4034.3"/>
    <n v="2.72820103601715"/>
    <x v="0"/>
    <s v="2023-10-05"/>
    <x v="10"/>
    <x v="2"/>
    <x v="1"/>
    <s v="Adult"/>
    <s v="Profit"/>
  </r>
  <r>
    <n v="8487"/>
    <s v="Karan"/>
    <n v="52"/>
    <s v="Female"/>
    <x v="2"/>
    <x v="3"/>
    <n v="3452.06"/>
    <n v="444.87"/>
    <n v="5512.89"/>
    <n v="5068.0200000000004"/>
    <n v="11.392137028794929"/>
    <x v="2"/>
    <s v="2023-06-19"/>
    <x v="3"/>
    <x v="2"/>
    <x v="1"/>
    <s v="Senior"/>
    <s v="Profit"/>
  </r>
  <r>
    <n v="3075"/>
    <s v="Amit"/>
    <n v="38"/>
    <s v="Female"/>
    <x v="5"/>
    <x v="0"/>
    <n v="4587.87"/>
    <n v="423.35"/>
    <n v="5512.76"/>
    <n v="5089.41"/>
    <n v="12.021755049013818"/>
    <x v="1"/>
    <s v="2023-01-11"/>
    <x v="5"/>
    <x v="2"/>
    <x v="1"/>
    <s v="Adult"/>
    <s v="Profit"/>
  </r>
  <r>
    <n v="4402"/>
    <s v="Neha"/>
    <n v="20"/>
    <s v="Male"/>
    <x v="3"/>
    <x v="3"/>
    <n v="3611.54"/>
    <n v="880.88"/>
    <n v="5512.53"/>
    <n v="4631.6499999999996"/>
    <n v="5.2579806557079278"/>
    <x v="0"/>
    <s v="2023-09-26"/>
    <x v="1"/>
    <x v="3"/>
    <x v="0"/>
    <s v="Young"/>
    <s v="Profit"/>
  </r>
  <r>
    <n v="7052"/>
    <s v="Pooja"/>
    <n v="22"/>
    <s v="Female"/>
    <x v="2"/>
    <x v="2"/>
    <n v="3696.11"/>
    <n v="1491.88"/>
    <n v="5512.12"/>
    <n v="4020.24"/>
    <n v="2.6947475668284309"/>
    <x v="4"/>
    <s v="2023-06-29"/>
    <x v="3"/>
    <x v="4"/>
    <x v="0"/>
    <s v="Young"/>
    <s v="Profit"/>
  </r>
  <r>
    <n v="6215"/>
    <s v="Rahul"/>
    <n v="56"/>
    <s v="Male"/>
    <x v="4"/>
    <x v="2"/>
    <n v="3441.38"/>
    <n v="127.12"/>
    <n v="5511.45"/>
    <n v="5384.33"/>
    <n v="42.356277533039645"/>
    <x v="4"/>
    <s v="2023-12-09"/>
    <x v="6"/>
    <x v="1"/>
    <x v="0"/>
    <s v="Senior"/>
    <s v="Profit"/>
  </r>
  <r>
    <n v="3900"/>
    <s v="Pooja"/>
    <n v="36"/>
    <s v="Male"/>
    <x v="4"/>
    <x v="4"/>
    <n v="4096.3100000000004"/>
    <n v="1629.61"/>
    <n v="5510.97"/>
    <n v="3881.36"/>
    <n v="2.3817723258939258"/>
    <x v="0"/>
    <s v="2023-05-11"/>
    <x v="0"/>
    <x v="3"/>
    <x v="1"/>
    <s v="Adult"/>
    <s v="Profit"/>
  </r>
  <r>
    <n v="2605"/>
    <s v="Karan"/>
    <n v="32"/>
    <s v="Female"/>
    <x v="4"/>
    <x v="0"/>
    <n v="4187.83"/>
    <n v="717.68"/>
    <n v="5510.82"/>
    <n v="4793.1400000000003"/>
    <n v="6.6786590123732035"/>
    <x v="0"/>
    <s v="2023-06-20"/>
    <x v="3"/>
    <x v="3"/>
    <x v="0"/>
    <s v="Adult"/>
    <s v="Profit"/>
  </r>
  <r>
    <n v="4334"/>
    <s v="Amit"/>
    <n v="18"/>
    <s v="Male"/>
    <x v="2"/>
    <x v="1"/>
    <n v="3601.16"/>
    <n v="224.31"/>
    <n v="5510.15"/>
    <n v="5285.84"/>
    <n v="23.564887878382596"/>
    <x v="0"/>
    <s v="2023-04-25"/>
    <x v="9"/>
    <x v="1"/>
    <x v="0"/>
    <s v="Young"/>
    <s v="Profit"/>
  </r>
  <r>
    <n v="998"/>
    <s v="Karan"/>
    <n v="26"/>
    <s v="Male"/>
    <x v="3"/>
    <x v="3"/>
    <n v="3523.95"/>
    <n v="350.69"/>
    <n v="5509.36"/>
    <n v="5158.67"/>
    <n v="14.710057315577862"/>
    <x v="1"/>
    <s v="2023-02-24"/>
    <x v="2"/>
    <x v="1"/>
    <x v="0"/>
    <s v="Adult"/>
    <s v="Profit"/>
  </r>
  <r>
    <n v="427"/>
    <s v="Simran"/>
    <n v="33"/>
    <s v="Male"/>
    <x v="3"/>
    <x v="1"/>
    <n v="4209.95"/>
    <n v="884.15"/>
    <n v="5509.23"/>
    <n v="4625.08"/>
    <n v="5.2311033195724708"/>
    <x v="4"/>
    <s v="2023-07-31"/>
    <x v="7"/>
    <x v="0"/>
    <x v="0"/>
    <s v="Adult"/>
    <s v="Profit"/>
  </r>
  <r>
    <n v="6714"/>
    <s v="Arjun"/>
    <n v="54"/>
    <s v="Female"/>
    <x v="1"/>
    <x v="0"/>
    <n v="4210.8900000000003"/>
    <n v="1364.05"/>
    <n v="5508.65"/>
    <n v="4144.6000000000004"/>
    <n v="3.0384516696602035"/>
    <x v="2"/>
    <s v="2023-12-06"/>
    <x v="6"/>
    <x v="1"/>
    <x v="1"/>
    <s v="Senior"/>
    <s v="Profit"/>
  </r>
  <r>
    <n v="3103"/>
    <s v="Priya"/>
    <n v="47"/>
    <s v="Male"/>
    <x v="6"/>
    <x v="1"/>
    <n v="3635.77"/>
    <n v="1798.02"/>
    <n v="5507.93"/>
    <n v="3709.91"/>
    <n v="2.0633307749635708"/>
    <x v="3"/>
    <s v="2023-11-10"/>
    <x v="8"/>
    <x v="1"/>
    <x v="0"/>
    <s v="Senior"/>
    <s v="Profit"/>
  </r>
  <r>
    <n v="4237"/>
    <s v="Amit"/>
    <n v="36"/>
    <s v="Male"/>
    <x v="6"/>
    <x v="1"/>
    <n v="4110.3100000000004"/>
    <n v="1363.88"/>
    <n v="5507.78"/>
    <n v="4143.8999999999996"/>
    <n v="3.0383171540018177"/>
    <x v="1"/>
    <s v="2023-03-13"/>
    <x v="11"/>
    <x v="0"/>
    <x v="1"/>
    <s v="Adult"/>
    <s v="Profit"/>
  </r>
  <r>
    <n v="1692"/>
    <s v="Priya"/>
    <n v="24"/>
    <s v="Female"/>
    <x v="5"/>
    <x v="3"/>
    <n v="4207.8999999999996"/>
    <n v="905.43"/>
    <n v="5507.5"/>
    <n v="4602.07"/>
    <n v="5.0827452149807275"/>
    <x v="0"/>
    <s v="2023-03-20"/>
    <x v="11"/>
    <x v="1"/>
    <x v="1"/>
    <s v="Young"/>
    <s v="Profit"/>
  </r>
  <r>
    <n v="5240"/>
    <s v="Priya"/>
    <n v="24"/>
    <s v="Female"/>
    <x v="3"/>
    <x v="0"/>
    <n v="4769.22"/>
    <n v="1800.65"/>
    <n v="5505.18"/>
    <n v="3704.53"/>
    <n v="2.0573292977535891"/>
    <x v="1"/>
    <s v="2023-04-03"/>
    <x v="9"/>
    <x v="1"/>
    <x v="0"/>
    <s v="Young"/>
    <s v="Profit"/>
  </r>
  <r>
    <n v="859"/>
    <s v="Raj"/>
    <n v="58"/>
    <s v="Female"/>
    <x v="7"/>
    <x v="4"/>
    <n v="3305.57"/>
    <n v="439.03"/>
    <n v="5504.54"/>
    <n v="5065.51"/>
    <n v="11.537958681639068"/>
    <x v="4"/>
    <s v="2023-12-14"/>
    <x v="6"/>
    <x v="2"/>
    <x v="1"/>
    <s v="Senior"/>
    <s v="Profit"/>
  </r>
  <r>
    <n v="6975"/>
    <s v="Priya"/>
    <n v="27"/>
    <s v="Male"/>
    <x v="6"/>
    <x v="2"/>
    <n v="3231.77"/>
    <n v="158.22999999999999"/>
    <n v="5504.52"/>
    <n v="5346.29"/>
    <n v="33.788093281931367"/>
    <x v="4"/>
    <s v="2023-05-03"/>
    <x v="0"/>
    <x v="3"/>
    <x v="1"/>
    <s v="Adult"/>
    <s v="Profit"/>
  </r>
  <r>
    <n v="6846"/>
    <s v="Rahul"/>
    <n v="46"/>
    <s v="Male"/>
    <x v="6"/>
    <x v="4"/>
    <n v="3256.1"/>
    <n v="1645.33"/>
    <n v="5503.6"/>
    <n v="3858.27"/>
    <n v="2.3449824655236338"/>
    <x v="4"/>
    <s v="2023-01-22"/>
    <x v="5"/>
    <x v="2"/>
    <x v="1"/>
    <s v="Senior"/>
    <s v="Profit"/>
  </r>
  <r>
    <n v="3170"/>
    <s v="Priya"/>
    <n v="30"/>
    <s v="Female"/>
    <x v="4"/>
    <x v="2"/>
    <n v="3328.02"/>
    <n v="1599"/>
    <n v="5502.76"/>
    <n v="3903.76"/>
    <n v="2.4413758599124455"/>
    <x v="1"/>
    <s v="2023-10-01"/>
    <x v="10"/>
    <x v="0"/>
    <x v="0"/>
    <s v="Adult"/>
    <s v="Profit"/>
  </r>
  <r>
    <n v="3872"/>
    <s v="Raj"/>
    <n v="41"/>
    <s v="Female"/>
    <x v="1"/>
    <x v="4"/>
    <n v="3332.06"/>
    <n v="1125.29"/>
    <n v="5500.6"/>
    <n v="4375.3100000000004"/>
    <n v="3.8881621626425193"/>
    <x v="3"/>
    <s v="2023-05-21"/>
    <x v="0"/>
    <x v="1"/>
    <x v="1"/>
    <s v="Senior"/>
    <s v="Profit"/>
  </r>
  <r>
    <n v="8100"/>
    <s v="Neha"/>
    <n v="37"/>
    <s v="Male"/>
    <x v="6"/>
    <x v="4"/>
    <n v="3810.79"/>
    <n v="1068.1300000000001"/>
    <n v="5500.43"/>
    <n v="4432.3"/>
    <n v="4.1495885332309737"/>
    <x v="0"/>
    <s v="2023-10-11"/>
    <x v="10"/>
    <x v="2"/>
    <x v="1"/>
    <s v="Adult"/>
    <s v="Profit"/>
  </r>
  <r>
    <n v="7843"/>
    <s v="Priya"/>
    <n v="37"/>
    <s v="Female"/>
    <x v="6"/>
    <x v="1"/>
    <n v="4107.47"/>
    <n v="1354.58"/>
    <n v="5499.9"/>
    <n v="4145.32"/>
    <n v="3.0602253096900882"/>
    <x v="4"/>
    <s v="2023-12-25"/>
    <x v="6"/>
    <x v="3"/>
    <x v="1"/>
    <s v="Adult"/>
    <s v="Profit"/>
  </r>
  <r>
    <n v="201"/>
    <s v="Raj"/>
    <n v="59"/>
    <s v="Male"/>
    <x v="5"/>
    <x v="0"/>
    <n v="4445.83"/>
    <n v="338.59"/>
    <n v="5499.63"/>
    <n v="5161.04"/>
    <n v="15.242741959301812"/>
    <x v="1"/>
    <s v="2023-06-05"/>
    <x v="3"/>
    <x v="2"/>
    <x v="0"/>
    <s v="Senior"/>
    <s v="Profit"/>
  </r>
  <r>
    <n v="9397"/>
    <s v="Neha"/>
    <n v="33"/>
    <s v="Male"/>
    <x v="2"/>
    <x v="0"/>
    <n v="4875.18"/>
    <n v="136.94999999999999"/>
    <n v="5499.05"/>
    <n v="5362.1"/>
    <n v="39.153705732018992"/>
    <x v="4"/>
    <s v="2023-03-28"/>
    <x v="11"/>
    <x v="4"/>
    <x v="0"/>
    <s v="Adult"/>
    <s v="Profit"/>
  </r>
  <r>
    <n v="9622"/>
    <s v="Pooja"/>
    <n v="26"/>
    <s v="Male"/>
    <x v="7"/>
    <x v="4"/>
    <n v="4489.58"/>
    <n v="1056.46"/>
    <n v="5498.39"/>
    <n v="4441.93"/>
    <n v="4.2045415822653016"/>
    <x v="1"/>
    <s v="2023-03-16"/>
    <x v="11"/>
    <x v="0"/>
    <x v="1"/>
    <s v="Adult"/>
    <s v="Profit"/>
  </r>
  <r>
    <n v="2328"/>
    <s v="Neha"/>
    <n v="35"/>
    <s v="Male"/>
    <x v="2"/>
    <x v="2"/>
    <n v="3298.86"/>
    <n v="1566.96"/>
    <n v="5497.45"/>
    <n v="3930.49"/>
    <n v="2.5083537550416088"/>
    <x v="2"/>
    <s v="2023-09-23"/>
    <x v="1"/>
    <x v="3"/>
    <x v="0"/>
    <s v="Adult"/>
    <s v="Profit"/>
  </r>
  <r>
    <n v="9580"/>
    <s v="Neha"/>
    <n v="41"/>
    <s v="Male"/>
    <x v="3"/>
    <x v="0"/>
    <n v="3480.28"/>
    <n v="278.63"/>
    <n v="5497.11"/>
    <n v="5218.4799999999996"/>
    <n v="18.729067221763628"/>
    <x v="1"/>
    <s v="2023-07-15"/>
    <x v="7"/>
    <x v="3"/>
    <x v="1"/>
    <s v="Senior"/>
    <s v="Profit"/>
  </r>
  <r>
    <n v="1580"/>
    <s v="Amit"/>
    <n v="40"/>
    <s v="Female"/>
    <x v="1"/>
    <x v="3"/>
    <n v="3331"/>
    <n v="1838.79"/>
    <n v="5496.24"/>
    <n v="3657.45"/>
    <n v="1.9890525834924053"/>
    <x v="2"/>
    <s v="2023-11-05"/>
    <x v="8"/>
    <x v="2"/>
    <x v="1"/>
    <s v="Adult"/>
    <s v="Profit"/>
  </r>
  <r>
    <n v="2980"/>
    <s v="Neha"/>
    <n v="30"/>
    <s v="Female"/>
    <x v="1"/>
    <x v="4"/>
    <n v="3817.91"/>
    <n v="848.67"/>
    <n v="5496.22"/>
    <n v="4647.55"/>
    <n v="5.4762746414978736"/>
    <x v="1"/>
    <s v="2023-05-29"/>
    <x v="0"/>
    <x v="2"/>
    <x v="0"/>
    <s v="Adult"/>
    <s v="Profit"/>
  </r>
  <r>
    <n v="6237"/>
    <s v="Sneha"/>
    <n v="53"/>
    <s v="Male"/>
    <x v="0"/>
    <x v="1"/>
    <n v="3063.6"/>
    <n v="442.89"/>
    <n v="5496.2"/>
    <n v="5053.3100000000004"/>
    <n v="11.409853462485042"/>
    <x v="4"/>
    <s v="2023-10-30"/>
    <x v="10"/>
    <x v="2"/>
    <x v="1"/>
    <s v="Senior"/>
    <s v="Profit"/>
  </r>
  <r>
    <n v="4457"/>
    <s v="Sneha"/>
    <n v="37"/>
    <s v="Female"/>
    <x v="2"/>
    <x v="4"/>
    <n v="3630.42"/>
    <n v="244.43"/>
    <n v="5494.53"/>
    <n v="5250.1"/>
    <n v="21.478951028924438"/>
    <x v="2"/>
    <s v="2023-10-08"/>
    <x v="10"/>
    <x v="4"/>
    <x v="1"/>
    <s v="Adult"/>
    <s v="Profit"/>
  </r>
  <r>
    <n v="4246"/>
    <s v="Neha"/>
    <n v="28"/>
    <s v="Male"/>
    <x v="7"/>
    <x v="3"/>
    <n v="3240.1"/>
    <n v="828.46"/>
    <n v="5493.93"/>
    <n v="4665.47"/>
    <n v="5.6314969944233884"/>
    <x v="3"/>
    <s v="2023-05-16"/>
    <x v="0"/>
    <x v="4"/>
    <x v="1"/>
    <s v="Adult"/>
    <s v="Profit"/>
  </r>
  <r>
    <n v="3250"/>
    <s v="Karan"/>
    <n v="18"/>
    <s v="Female"/>
    <x v="1"/>
    <x v="2"/>
    <n v="3464.76"/>
    <n v="1152.98"/>
    <n v="5492.74"/>
    <n v="4339.76"/>
    <n v="3.7639508057381743"/>
    <x v="0"/>
    <s v="2023-06-16"/>
    <x v="3"/>
    <x v="2"/>
    <x v="1"/>
    <s v="Young"/>
    <s v="Profit"/>
  </r>
  <r>
    <n v="1296"/>
    <s v="Raj"/>
    <n v="39"/>
    <s v="Female"/>
    <x v="5"/>
    <x v="3"/>
    <n v="3225.67"/>
    <n v="1460.6"/>
    <n v="5491.41"/>
    <n v="4030.81"/>
    <n v="2.759694646035876"/>
    <x v="1"/>
    <s v="2023-09-17"/>
    <x v="1"/>
    <x v="3"/>
    <x v="0"/>
    <s v="Adult"/>
    <s v="Profit"/>
  </r>
  <r>
    <n v="6073"/>
    <s v="Pooja"/>
    <n v="35"/>
    <s v="Male"/>
    <x v="7"/>
    <x v="0"/>
    <n v="4654.7700000000004"/>
    <n v="1392.92"/>
    <n v="5490.42"/>
    <n v="4097.5"/>
    <n v="2.9416621198633086"/>
    <x v="1"/>
    <s v="2023-08-27"/>
    <x v="4"/>
    <x v="3"/>
    <x v="1"/>
    <s v="Adult"/>
    <s v="Profit"/>
  </r>
  <r>
    <n v="5357"/>
    <s v="Pooja"/>
    <n v="19"/>
    <s v="Male"/>
    <x v="7"/>
    <x v="1"/>
    <n v="3646.11"/>
    <n v="913.83"/>
    <n v="5490.37"/>
    <n v="4576.54"/>
    <n v="5.00808684328595"/>
    <x v="2"/>
    <s v="2023-09-23"/>
    <x v="1"/>
    <x v="4"/>
    <x v="1"/>
    <s v="Young"/>
    <s v="Profit"/>
  </r>
  <r>
    <n v="5445"/>
    <s v="Sneha"/>
    <n v="32"/>
    <s v="Female"/>
    <x v="5"/>
    <x v="0"/>
    <n v="3302.42"/>
    <n v="1197.57"/>
    <n v="5490.3"/>
    <n v="4292.7299999999996"/>
    <n v="3.5845336807034243"/>
    <x v="4"/>
    <s v="2023-02-14"/>
    <x v="2"/>
    <x v="2"/>
    <x v="0"/>
    <s v="Adult"/>
    <s v="Profit"/>
  </r>
  <r>
    <n v="9746"/>
    <s v="Arjun"/>
    <n v="32"/>
    <s v="Male"/>
    <x v="5"/>
    <x v="2"/>
    <n v="4196.9399999999996"/>
    <n v="1001"/>
    <n v="5489.78"/>
    <n v="4488.78"/>
    <n v="4.4842957042957039"/>
    <x v="3"/>
    <s v="2023-12-14"/>
    <x v="6"/>
    <x v="1"/>
    <x v="0"/>
    <s v="Adult"/>
    <s v="Profit"/>
  </r>
  <r>
    <n v="4621"/>
    <s v="Karan"/>
    <n v="26"/>
    <s v="Male"/>
    <x v="5"/>
    <x v="4"/>
    <n v="4584.3100000000004"/>
    <n v="1167.74"/>
    <n v="5488.94"/>
    <n v="4321.2"/>
    <n v="3.7004812715159194"/>
    <x v="3"/>
    <s v="2023-03-31"/>
    <x v="11"/>
    <x v="2"/>
    <x v="1"/>
    <s v="Adult"/>
    <s v="Profit"/>
  </r>
  <r>
    <n v="9088"/>
    <s v="Simran"/>
    <n v="22"/>
    <s v="Male"/>
    <x v="6"/>
    <x v="4"/>
    <n v="4164.9399999999996"/>
    <n v="1304.04"/>
    <n v="5488.03"/>
    <n v="4183.99"/>
    <n v="3.2084828686236619"/>
    <x v="0"/>
    <s v="2023-05-22"/>
    <x v="0"/>
    <x v="2"/>
    <x v="1"/>
    <s v="Young"/>
    <s v="Profit"/>
  </r>
  <r>
    <n v="3169"/>
    <s v="Rahul"/>
    <n v="39"/>
    <s v="Female"/>
    <x v="4"/>
    <x v="2"/>
    <n v="4580.5"/>
    <n v="1153.26"/>
    <n v="5487.85"/>
    <n v="4334.59"/>
    <n v="3.758554012104816"/>
    <x v="4"/>
    <s v="2023-12-07"/>
    <x v="6"/>
    <x v="3"/>
    <x v="0"/>
    <s v="Adult"/>
    <s v="Profit"/>
  </r>
  <r>
    <n v="7373"/>
    <s v="Pooja"/>
    <n v="55"/>
    <s v="Male"/>
    <x v="2"/>
    <x v="2"/>
    <n v="4802.6000000000004"/>
    <n v="1480.46"/>
    <n v="5486.68"/>
    <n v="4006.22"/>
    <n v="2.7060643313564703"/>
    <x v="1"/>
    <s v="2023-11-11"/>
    <x v="8"/>
    <x v="0"/>
    <x v="1"/>
    <s v="Senior"/>
    <s v="Profit"/>
  </r>
  <r>
    <n v="2073"/>
    <s v="Karan"/>
    <n v="39"/>
    <s v="Female"/>
    <x v="7"/>
    <x v="4"/>
    <n v="3531.71"/>
    <n v="402.97"/>
    <n v="5485.5"/>
    <n v="5082.53"/>
    <n v="12.612675881579273"/>
    <x v="3"/>
    <s v="2023-06-13"/>
    <x v="3"/>
    <x v="4"/>
    <x v="0"/>
    <s v="Adult"/>
    <s v="Profit"/>
  </r>
  <r>
    <n v="894"/>
    <s v="Arjun"/>
    <n v="59"/>
    <s v="Female"/>
    <x v="4"/>
    <x v="2"/>
    <n v="3533.26"/>
    <n v="76.7"/>
    <n v="5484.93"/>
    <n v="5408.23"/>
    <n v="70.511473272490207"/>
    <x v="2"/>
    <s v="2023-09-20"/>
    <x v="1"/>
    <x v="0"/>
    <x v="0"/>
    <s v="Senior"/>
    <s v="Profit"/>
  </r>
  <r>
    <n v="7860"/>
    <s v="Arjun"/>
    <n v="51"/>
    <s v="Male"/>
    <x v="2"/>
    <x v="2"/>
    <n v="3294.04"/>
    <n v="1151.3"/>
    <n v="5484.31"/>
    <n v="4333.01"/>
    <n v="3.7635803005298363"/>
    <x v="0"/>
    <s v="2023-10-24"/>
    <x v="10"/>
    <x v="2"/>
    <x v="0"/>
    <s v="Senior"/>
    <s v="Profit"/>
  </r>
  <r>
    <n v="6937"/>
    <s v="Rahul"/>
    <n v="23"/>
    <s v="Female"/>
    <x v="3"/>
    <x v="1"/>
    <n v="4424.8100000000004"/>
    <n v="1740.98"/>
    <n v="5484.18"/>
    <n v="3743.2"/>
    <n v="2.150053418189755"/>
    <x v="3"/>
    <s v="2023-11-01"/>
    <x v="8"/>
    <x v="1"/>
    <x v="0"/>
    <s v="Young"/>
    <s v="Profit"/>
  </r>
  <r>
    <n v="8003"/>
    <s v="Arjun"/>
    <n v="41"/>
    <s v="Female"/>
    <x v="3"/>
    <x v="3"/>
    <n v="4440.34"/>
    <n v="1804.6"/>
    <n v="5484.12"/>
    <n v="3679.52"/>
    <n v="2.0389670841183642"/>
    <x v="3"/>
    <s v="2023-11-02"/>
    <x v="8"/>
    <x v="3"/>
    <x v="1"/>
    <s v="Senior"/>
    <s v="Profit"/>
  </r>
  <r>
    <n v="1596"/>
    <s v="Amit"/>
    <n v="35"/>
    <s v="Female"/>
    <x v="4"/>
    <x v="1"/>
    <n v="4530.07"/>
    <n v="369.34"/>
    <n v="5483.96"/>
    <n v="5114.62"/>
    <n v="13.847999133589648"/>
    <x v="2"/>
    <s v="2023-10-15"/>
    <x v="10"/>
    <x v="3"/>
    <x v="1"/>
    <s v="Adult"/>
    <s v="Profit"/>
  </r>
  <r>
    <n v="8078"/>
    <s v="Priya"/>
    <n v="58"/>
    <s v="Female"/>
    <x v="1"/>
    <x v="4"/>
    <n v="3809.71"/>
    <n v="750.99"/>
    <n v="5483.36"/>
    <n v="4732.37"/>
    <n v="6.3015086752153824"/>
    <x v="2"/>
    <s v="2023-02-03"/>
    <x v="2"/>
    <x v="4"/>
    <x v="1"/>
    <s v="Senior"/>
    <s v="Profit"/>
  </r>
  <r>
    <n v="8684"/>
    <s v="Simran"/>
    <n v="26"/>
    <s v="Female"/>
    <x v="3"/>
    <x v="1"/>
    <n v="3951.84"/>
    <n v="1335.2"/>
    <n v="5483.11"/>
    <n v="4147.91"/>
    <n v="3.1065832834032352"/>
    <x v="3"/>
    <s v="2023-10-07"/>
    <x v="10"/>
    <x v="4"/>
    <x v="0"/>
    <s v="Adult"/>
    <s v="Profit"/>
  </r>
  <r>
    <n v="807"/>
    <s v="Raj"/>
    <n v="36"/>
    <s v="Female"/>
    <x v="2"/>
    <x v="4"/>
    <n v="3632.04"/>
    <n v="1117.6600000000001"/>
    <n v="5482.87"/>
    <n v="4365.21"/>
    <n v="3.9056689869906767"/>
    <x v="4"/>
    <s v="2023-06-03"/>
    <x v="3"/>
    <x v="0"/>
    <x v="0"/>
    <s v="Adult"/>
    <s v="Profit"/>
  </r>
  <r>
    <n v="3862"/>
    <s v="Rahul"/>
    <n v="41"/>
    <s v="Female"/>
    <x v="0"/>
    <x v="4"/>
    <n v="4402.1400000000003"/>
    <n v="592.04999999999995"/>
    <n v="5482.64"/>
    <n v="4890.59"/>
    <n v="8.2604340849590407"/>
    <x v="1"/>
    <s v="2023-04-01"/>
    <x v="9"/>
    <x v="3"/>
    <x v="0"/>
    <s v="Senior"/>
    <s v="Profit"/>
  </r>
  <r>
    <n v="6297"/>
    <s v="Priya"/>
    <n v="22"/>
    <s v="Male"/>
    <x v="5"/>
    <x v="4"/>
    <n v="3069.6"/>
    <n v="1257.0999999999999"/>
    <n v="5482.51"/>
    <n v="4225.41"/>
    <n v="3.3612361785060854"/>
    <x v="1"/>
    <s v="2023-11-22"/>
    <x v="8"/>
    <x v="4"/>
    <x v="1"/>
    <s v="Young"/>
    <s v="Profit"/>
  </r>
  <r>
    <n v="6914"/>
    <s v="Pooja"/>
    <n v="26"/>
    <s v="Male"/>
    <x v="1"/>
    <x v="1"/>
    <n v="3727.96"/>
    <n v="588.57000000000005"/>
    <n v="5480.64"/>
    <n v="4892.07"/>
    <n v="8.3117895917223095"/>
    <x v="1"/>
    <s v="2023-10-28"/>
    <x v="10"/>
    <x v="0"/>
    <x v="0"/>
    <s v="Adult"/>
    <s v="Profit"/>
  </r>
  <r>
    <n v="2569"/>
    <s v="Rahul"/>
    <n v="54"/>
    <s v="Male"/>
    <x v="7"/>
    <x v="4"/>
    <n v="4477.3599999999997"/>
    <n v="760.14"/>
    <n v="5479.75"/>
    <n v="4719.6099999999997"/>
    <n v="6.2088694187912754"/>
    <x v="3"/>
    <s v="2023-09-25"/>
    <x v="1"/>
    <x v="2"/>
    <x v="0"/>
    <s v="Senior"/>
    <s v="Profit"/>
  </r>
  <r>
    <n v="2939"/>
    <s v="Priya"/>
    <n v="44"/>
    <s v="Male"/>
    <x v="0"/>
    <x v="1"/>
    <n v="4472.58"/>
    <n v="597.5"/>
    <n v="5478.79"/>
    <n v="4881.29"/>
    <n v="8.1695230125523004"/>
    <x v="4"/>
    <s v="2023-07-18"/>
    <x v="7"/>
    <x v="1"/>
    <x v="0"/>
    <s v="Senior"/>
    <s v="Profit"/>
  </r>
  <r>
    <n v="5492"/>
    <s v="Pooja"/>
    <n v="22"/>
    <s v="Female"/>
    <x v="1"/>
    <x v="3"/>
    <n v="3082.05"/>
    <n v="906.41"/>
    <n v="5477.56"/>
    <n v="4571.1499999999996"/>
    <n v="5.0431372116371174"/>
    <x v="4"/>
    <s v="2023-07-10"/>
    <x v="7"/>
    <x v="4"/>
    <x v="0"/>
    <s v="Young"/>
    <s v="Profit"/>
  </r>
  <r>
    <n v="8547"/>
    <s v="Neha"/>
    <n v="57"/>
    <s v="Female"/>
    <x v="0"/>
    <x v="0"/>
    <n v="4257.82"/>
    <n v="1241.32"/>
    <n v="5477.35"/>
    <n v="4236.03"/>
    <n v="3.4125205426481489"/>
    <x v="1"/>
    <s v="2023-06-08"/>
    <x v="3"/>
    <x v="3"/>
    <x v="1"/>
    <s v="Senior"/>
    <s v="Profit"/>
  </r>
  <r>
    <n v="9966"/>
    <s v="Raj"/>
    <n v="39"/>
    <s v="Female"/>
    <x v="1"/>
    <x v="3"/>
    <n v="3466.58"/>
    <n v="653.42999999999995"/>
    <n v="5477.17"/>
    <n v="4823.74"/>
    <n v="7.3821832483969212"/>
    <x v="4"/>
    <s v="2023-02-23"/>
    <x v="2"/>
    <x v="1"/>
    <x v="1"/>
    <s v="Adult"/>
    <s v="Profit"/>
  </r>
  <r>
    <n v="1619"/>
    <s v="Amit"/>
    <n v="44"/>
    <s v="Male"/>
    <x v="5"/>
    <x v="3"/>
    <n v="4434.28"/>
    <n v="1490.09"/>
    <n v="5476.44"/>
    <n v="3986.35"/>
    <n v="2.6752410928198969"/>
    <x v="3"/>
    <s v="2023-02-13"/>
    <x v="2"/>
    <x v="3"/>
    <x v="0"/>
    <s v="Senior"/>
    <s v="Profit"/>
  </r>
  <r>
    <n v="5702"/>
    <s v="Pooja"/>
    <n v="49"/>
    <s v="Male"/>
    <x v="4"/>
    <x v="3"/>
    <n v="3172.74"/>
    <n v="1549.05"/>
    <n v="5475.94"/>
    <n v="3926.89"/>
    <n v="2.5350311481230432"/>
    <x v="2"/>
    <s v="2023-09-26"/>
    <x v="1"/>
    <x v="3"/>
    <x v="0"/>
    <s v="Senior"/>
    <s v="Profit"/>
  </r>
  <r>
    <n v="9078"/>
    <s v="Simran"/>
    <n v="52"/>
    <s v="Male"/>
    <x v="4"/>
    <x v="3"/>
    <n v="3201.59"/>
    <n v="1964.26"/>
    <n v="5472.17"/>
    <n v="3507.91"/>
    <n v="1.785868469550874"/>
    <x v="2"/>
    <s v="2023-11-06"/>
    <x v="8"/>
    <x v="2"/>
    <x v="1"/>
    <s v="Senior"/>
    <s v="Profit"/>
  </r>
  <r>
    <n v="4724"/>
    <s v="Rahul"/>
    <n v="53"/>
    <s v="Female"/>
    <x v="5"/>
    <x v="0"/>
    <n v="3452.93"/>
    <n v="356.79"/>
    <n v="5471.97"/>
    <n v="5115.18"/>
    <n v="14.336668628605063"/>
    <x v="4"/>
    <s v="2023-07-27"/>
    <x v="7"/>
    <x v="4"/>
    <x v="1"/>
    <s v="Senior"/>
    <s v="Profit"/>
  </r>
  <r>
    <n v="9913"/>
    <s v="Karan"/>
    <n v="37"/>
    <s v="Female"/>
    <x v="1"/>
    <x v="0"/>
    <n v="4240.45"/>
    <n v="1342.16"/>
    <n v="5471.39"/>
    <n v="4129.2299999999996"/>
    <n v="3.0765557012576736"/>
    <x v="4"/>
    <s v="2023-05-29"/>
    <x v="0"/>
    <x v="0"/>
    <x v="0"/>
    <s v="Adult"/>
    <s v="Profit"/>
  </r>
  <r>
    <n v="9611"/>
    <s v="Neha"/>
    <n v="51"/>
    <s v="Female"/>
    <x v="2"/>
    <x v="0"/>
    <n v="3239.31"/>
    <n v="1900.78"/>
    <n v="5469.84"/>
    <n v="3569.06"/>
    <n v="1.8776817937899177"/>
    <x v="1"/>
    <s v="2023-01-02"/>
    <x v="5"/>
    <x v="0"/>
    <x v="1"/>
    <s v="Senior"/>
    <s v="Profit"/>
  </r>
  <r>
    <n v="2479"/>
    <s v="Simran"/>
    <n v="51"/>
    <s v="Female"/>
    <x v="4"/>
    <x v="1"/>
    <n v="4625.26"/>
    <n v="1190.92"/>
    <n v="5465.37"/>
    <n v="4274.45"/>
    <n v="3.5891999462600337"/>
    <x v="0"/>
    <s v="2023-05-27"/>
    <x v="0"/>
    <x v="2"/>
    <x v="1"/>
    <s v="Senior"/>
    <s v="Profit"/>
  </r>
  <r>
    <n v="8156"/>
    <s v="Karan"/>
    <n v="33"/>
    <s v="Male"/>
    <x v="7"/>
    <x v="1"/>
    <n v="4542.54"/>
    <n v="471.5"/>
    <n v="5464.18"/>
    <n v="4992.68"/>
    <n v="10.588928950159067"/>
    <x v="1"/>
    <s v="2023-02-19"/>
    <x v="2"/>
    <x v="1"/>
    <x v="0"/>
    <s v="Adult"/>
    <s v="Profit"/>
  </r>
  <r>
    <n v="4549"/>
    <s v="Sneha"/>
    <n v="20"/>
    <s v="Female"/>
    <x v="5"/>
    <x v="2"/>
    <n v="3604.79"/>
    <n v="133.87"/>
    <n v="5464.08"/>
    <n v="5330.21"/>
    <n v="39.816314334802421"/>
    <x v="4"/>
    <s v="2023-11-21"/>
    <x v="8"/>
    <x v="2"/>
    <x v="1"/>
    <s v="Young"/>
    <s v="Profit"/>
  </r>
  <r>
    <n v="1137"/>
    <s v="Neha"/>
    <n v="31"/>
    <s v="Male"/>
    <x v="4"/>
    <x v="0"/>
    <n v="3203.28"/>
    <n v="1806.98"/>
    <n v="5463.53"/>
    <n v="3656.55"/>
    <n v="2.023569713001804"/>
    <x v="4"/>
    <s v="2023-02-06"/>
    <x v="2"/>
    <x v="2"/>
    <x v="1"/>
    <s v="Adult"/>
    <s v="Profit"/>
  </r>
  <r>
    <n v="2468"/>
    <s v="Pooja"/>
    <n v="40"/>
    <s v="Female"/>
    <x v="6"/>
    <x v="2"/>
    <n v="4192.5600000000004"/>
    <n v="909.15"/>
    <n v="5463.34"/>
    <n v="4554.1899999999996"/>
    <n v="5.0092833965792218"/>
    <x v="4"/>
    <s v="2023-12-06"/>
    <x v="6"/>
    <x v="0"/>
    <x v="0"/>
    <s v="Adult"/>
    <s v="Profit"/>
  </r>
  <r>
    <n v="7484"/>
    <s v="Sneha"/>
    <n v="22"/>
    <s v="Male"/>
    <x v="6"/>
    <x v="0"/>
    <n v="4466.49"/>
    <n v="1848.51"/>
    <n v="5461.33"/>
    <n v="3612.82"/>
    <n v="1.9544498001092774"/>
    <x v="0"/>
    <s v="2023-03-09"/>
    <x v="11"/>
    <x v="4"/>
    <x v="1"/>
    <s v="Young"/>
    <s v="Profit"/>
  </r>
  <r>
    <n v="8472"/>
    <s v="Priya"/>
    <n v="38"/>
    <s v="Female"/>
    <x v="2"/>
    <x v="2"/>
    <n v="4391.58"/>
    <n v="1366.57"/>
    <n v="5459.65"/>
    <n v="4093.08"/>
    <n v="2.9951484373284942"/>
    <x v="0"/>
    <s v="2023-04-28"/>
    <x v="9"/>
    <x v="3"/>
    <x v="1"/>
    <s v="Adult"/>
    <s v="Profit"/>
  </r>
  <r>
    <n v="7288"/>
    <s v="Priya"/>
    <n v="24"/>
    <s v="Female"/>
    <x v="7"/>
    <x v="4"/>
    <n v="3299.11"/>
    <n v="1466.69"/>
    <n v="5458.27"/>
    <n v="3991.58"/>
    <n v="2.7214885217735172"/>
    <x v="2"/>
    <s v="2023-08-16"/>
    <x v="4"/>
    <x v="2"/>
    <x v="1"/>
    <s v="Young"/>
    <s v="Profit"/>
  </r>
  <r>
    <n v="4751"/>
    <s v="Rahul"/>
    <n v="21"/>
    <s v="Female"/>
    <x v="0"/>
    <x v="1"/>
    <n v="3283.4"/>
    <n v="1103.03"/>
    <n v="5457.15"/>
    <n v="4354.12"/>
    <n v="3.9474175679718595"/>
    <x v="2"/>
    <s v="2023-12-10"/>
    <x v="6"/>
    <x v="3"/>
    <x v="1"/>
    <s v="Young"/>
    <s v="Profit"/>
  </r>
  <r>
    <n v="2952"/>
    <s v="Priya"/>
    <n v="23"/>
    <s v="Female"/>
    <x v="2"/>
    <x v="3"/>
    <n v="3479.69"/>
    <n v="626.6"/>
    <n v="5455.4"/>
    <n v="4828.8"/>
    <n v="7.7063517395467604"/>
    <x v="0"/>
    <s v="2023-06-20"/>
    <x v="3"/>
    <x v="4"/>
    <x v="1"/>
    <s v="Young"/>
    <s v="Profit"/>
  </r>
  <r>
    <n v="2045"/>
    <s v="Sneha"/>
    <n v="24"/>
    <s v="Female"/>
    <x v="5"/>
    <x v="2"/>
    <n v="4858.33"/>
    <n v="1166.08"/>
    <n v="5455.31"/>
    <n v="4289.2299999999996"/>
    <n v="3.6783325329308449"/>
    <x v="0"/>
    <s v="2023-02-15"/>
    <x v="2"/>
    <x v="2"/>
    <x v="0"/>
    <s v="Young"/>
    <s v="Profit"/>
  </r>
  <r>
    <n v="9588"/>
    <s v="Sneha"/>
    <n v="33"/>
    <s v="Male"/>
    <x v="1"/>
    <x v="0"/>
    <n v="3637.88"/>
    <n v="499.9"/>
    <n v="5454.64"/>
    <n v="4954.74"/>
    <n v="9.9114622924584914"/>
    <x v="2"/>
    <s v="2023-08-26"/>
    <x v="4"/>
    <x v="2"/>
    <x v="0"/>
    <s v="Adult"/>
    <s v="Profit"/>
  </r>
  <r>
    <n v="4649"/>
    <s v="Simran"/>
    <n v="50"/>
    <s v="Male"/>
    <x v="6"/>
    <x v="3"/>
    <n v="4110.03"/>
    <n v="1304.3"/>
    <n v="5454.37"/>
    <n v="4150.07"/>
    <n v="3.1818370006900252"/>
    <x v="2"/>
    <s v="2023-11-05"/>
    <x v="8"/>
    <x v="3"/>
    <x v="0"/>
    <s v="Senior"/>
    <s v="Profit"/>
  </r>
  <r>
    <n v="9912"/>
    <s v="Karan"/>
    <n v="31"/>
    <s v="Male"/>
    <x v="5"/>
    <x v="4"/>
    <n v="3753.38"/>
    <n v="987.84"/>
    <n v="5452.48"/>
    <n v="4464.6400000000003"/>
    <n v="4.5195983155166832"/>
    <x v="4"/>
    <s v="2023-09-16"/>
    <x v="1"/>
    <x v="2"/>
    <x v="1"/>
    <s v="Adult"/>
    <s v="Profit"/>
  </r>
  <r>
    <n v="7794"/>
    <s v="Simran"/>
    <n v="55"/>
    <s v="Male"/>
    <x v="7"/>
    <x v="4"/>
    <n v="4324.12"/>
    <n v="439.47"/>
    <n v="5449.94"/>
    <n v="5010.47"/>
    <n v="11.401165039706919"/>
    <x v="1"/>
    <s v="2023-07-27"/>
    <x v="7"/>
    <x v="4"/>
    <x v="1"/>
    <s v="Senior"/>
    <s v="Profit"/>
  </r>
  <r>
    <n v="225"/>
    <s v="Pooja"/>
    <n v="48"/>
    <s v="Male"/>
    <x v="5"/>
    <x v="4"/>
    <n v="3579.58"/>
    <n v="1405.36"/>
    <n v="5447.89"/>
    <n v="4042.53"/>
    <n v="2.8765085102749475"/>
    <x v="0"/>
    <s v="2023-02-06"/>
    <x v="2"/>
    <x v="3"/>
    <x v="1"/>
    <s v="Senior"/>
    <s v="Profit"/>
  </r>
  <r>
    <n v="5414"/>
    <s v="Priya"/>
    <n v="49"/>
    <s v="Female"/>
    <x v="4"/>
    <x v="0"/>
    <n v="4636.26"/>
    <n v="386.18"/>
    <n v="5447.22"/>
    <n v="5061.04"/>
    <n v="13.105391268320473"/>
    <x v="1"/>
    <s v="2023-10-30"/>
    <x v="10"/>
    <x v="0"/>
    <x v="0"/>
    <s v="Senior"/>
    <s v="Profit"/>
  </r>
  <r>
    <n v="6589"/>
    <s v="Priya"/>
    <n v="46"/>
    <s v="Female"/>
    <x v="1"/>
    <x v="2"/>
    <n v="4575.95"/>
    <n v="279.14"/>
    <n v="5446.9"/>
    <n v="5167.76"/>
    <n v="18.513147524539658"/>
    <x v="2"/>
    <s v="2023-07-05"/>
    <x v="7"/>
    <x v="1"/>
    <x v="1"/>
    <s v="Senior"/>
    <s v="Profit"/>
  </r>
  <r>
    <n v="9796"/>
    <s v="Arjun"/>
    <n v="38"/>
    <s v="Male"/>
    <x v="0"/>
    <x v="4"/>
    <n v="4899.46"/>
    <n v="881.8"/>
    <n v="5446.72"/>
    <n v="4564.92"/>
    <n v="5.1768201406214569"/>
    <x v="1"/>
    <s v="2023-04-21"/>
    <x v="9"/>
    <x v="3"/>
    <x v="0"/>
    <s v="Adult"/>
    <s v="Profit"/>
  </r>
  <r>
    <n v="7841"/>
    <s v="Simran"/>
    <n v="51"/>
    <s v="Female"/>
    <x v="6"/>
    <x v="4"/>
    <n v="3632.56"/>
    <n v="612.19000000000005"/>
    <n v="5446.11"/>
    <n v="4833.92"/>
    <n v="7.8961106845913847"/>
    <x v="3"/>
    <s v="2023-11-02"/>
    <x v="8"/>
    <x v="2"/>
    <x v="0"/>
    <s v="Senior"/>
    <s v="Profit"/>
  </r>
  <r>
    <n v="2429"/>
    <s v="Rahul"/>
    <n v="40"/>
    <s v="Female"/>
    <x v="3"/>
    <x v="4"/>
    <n v="3046.8"/>
    <n v="706.15"/>
    <n v="5445.16"/>
    <n v="4739.01"/>
    <n v="6.7110528924449486"/>
    <x v="3"/>
    <s v="2023-12-23"/>
    <x v="6"/>
    <x v="4"/>
    <x v="0"/>
    <s v="Adult"/>
    <s v="Profit"/>
  </r>
  <r>
    <n v="5884"/>
    <s v="Sneha"/>
    <n v="47"/>
    <s v="Male"/>
    <x v="0"/>
    <x v="3"/>
    <n v="4882.59"/>
    <n v="1966.54"/>
    <n v="5444.89"/>
    <n v="3478.35"/>
    <n v="1.7687664629247308"/>
    <x v="1"/>
    <s v="2023-07-20"/>
    <x v="7"/>
    <x v="4"/>
    <x v="0"/>
    <s v="Senior"/>
    <s v="Profit"/>
  </r>
  <r>
    <n v="7144"/>
    <s v="Arjun"/>
    <n v="57"/>
    <s v="Male"/>
    <x v="3"/>
    <x v="1"/>
    <n v="4092.18"/>
    <n v="868.25"/>
    <n v="5443.88"/>
    <n v="4575.63"/>
    <n v="5.2699452922545351"/>
    <x v="2"/>
    <s v="2023-03-28"/>
    <x v="11"/>
    <x v="0"/>
    <x v="1"/>
    <s v="Senior"/>
    <s v="Profit"/>
  </r>
  <r>
    <n v="6091"/>
    <s v="Sneha"/>
    <n v="33"/>
    <s v="Female"/>
    <x v="7"/>
    <x v="2"/>
    <n v="4718.24"/>
    <n v="176.91"/>
    <n v="5443.7"/>
    <n v="5266.79"/>
    <n v="29.771013509694196"/>
    <x v="2"/>
    <s v="2023-05-10"/>
    <x v="0"/>
    <x v="4"/>
    <x v="1"/>
    <s v="Adult"/>
    <s v="Profit"/>
  </r>
  <r>
    <n v="298"/>
    <s v="Raj"/>
    <n v="54"/>
    <s v="Female"/>
    <x v="4"/>
    <x v="0"/>
    <n v="3605.07"/>
    <n v="154.49"/>
    <n v="5443.26"/>
    <n v="5288.77"/>
    <n v="34.233736811444111"/>
    <x v="3"/>
    <s v="2023-03-25"/>
    <x v="11"/>
    <x v="1"/>
    <x v="0"/>
    <s v="Senior"/>
    <s v="Profit"/>
  </r>
  <r>
    <n v="6814"/>
    <s v="Sneha"/>
    <n v="50"/>
    <s v="Male"/>
    <x v="5"/>
    <x v="2"/>
    <n v="3618.43"/>
    <n v="1576.62"/>
    <n v="5442.66"/>
    <n v="3866.04"/>
    <n v="2.4521064048407353"/>
    <x v="0"/>
    <s v="2023-08-27"/>
    <x v="4"/>
    <x v="4"/>
    <x v="1"/>
    <s v="Senior"/>
    <s v="Profit"/>
  </r>
  <r>
    <n v="8434"/>
    <s v="Arjun"/>
    <n v="41"/>
    <s v="Male"/>
    <x v="3"/>
    <x v="2"/>
    <n v="4546.6400000000003"/>
    <n v="1194.99"/>
    <n v="5442.57"/>
    <n v="4247.58"/>
    <n v="3.5544899957321818"/>
    <x v="3"/>
    <s v="2023-11-08"/>
    <x v="8"/>
    <x v="1"/>
    <x v="0"/>
    <s v="Senior"/>
    <s v="Profit"/>
  </r>
  <r>
    <n v="6271"/>
    <s v="Karan"/>
    <n v="32"/>
    <s v="Female"/>
    <x v="0"/>
    <x v="0"/>
    <n v="3751.86"/>
    <n v="1329.71"/>
    <n v="5441.98"/>
    <n v="4112.2700000000004"/>
    <n v="3.0926066585947316"/>
    <x v="0"/>
    <s v="2023-03-11"/>
    <x v="11"/>
    <x v="0"/>
    <x v="0"/>
    <s v="Adult"/>
    <s v="Profit"/>
  </r>
  <r>
    <n v="6605"/>
    <s v="Rahul"/>
    <n v="32"/>
    <s v="Female"/>
    <x v="0"/>
    <x v="2"/>
    <n v="3622.89"/>
    <n v="277.32"/>
    <n v="5441.29"/>
    <n v="5163.97"/>
    <n v="18.620979374008368"/>
    <x v="0"/>
    <s v="2023-03-27"/>
    <x v="11"/>
    <x v="1"/>
    <x v="1"/>
    <s v="Adult"/>
    <s v="Profit"/>
  </r>
  <r>
    <n v="8427"/>
    <s v="Raj"/>
    <n v="35"/>
    <s v="Male"/>
    <x v="6"/>
    <x v="4"/>
    <n v="3106.61"/>
    <n v="1744.36"/>
    <n v="5440.72"/>
    <n v="3696.36"/>
    <n v="2.1190350615698597"/>
    <x v="0"/>
    <s v="2023-09-27"/>
    <x v="1"/>
    <x v="4"/>
    <x v="0"/>
    <s v="Adult"/>
    <s v="Profit"/>
  </r>
  <r>
    <n v="2218"/>
    <s v="Sneha"/>
    <n v="49"/>
    <s v="Male"/>
    <x v="1"/>
    <x v="1"/>
    <n v="3858.19"/>
    <n v="1357.82"/>
    <n v="5436.11"/>
    <n v="4078.29"/>
    <n v="3.0035571725265502"/>
    <x v="3"/>
    <s v="2023-08-12"/>
    <x v="4"/>
    <x v="0"/>
    <x v="1"/>
    <s v="Senior"/>
    <s v="Profit"/>
  </r>
  <r>
    <n v="2747"/>
    <s v="Neha"/>
    <n v="23"/>
    <s v="Male"/>
    <x v="1"/>
    <x v="2"/>
    <n v="3121.06"/>
    <n v="1684.12"/>
    <n v="5434.8"/>
    <n v="3750.68"/>
    <n v="2.2270859558701281"/>
    <x v="1"/>
    <s v="2023-05-28"/>
    <x v="0"/>
    <x v="4"/>
    <x v="0"/>
    <s v="Young"/>
    <s v="Profit"/>
  </r>
  <r>
    <n v="7274"/>
    <s v="Arjun"/>
    <n v="57"/>
    <s v="Female"/>
    <x v="5"/>
    <x v="0"/>
    <n v="3532.04"/>
    <n v="1166.53"/>
    <n v="5434.79"/>
    <n v="4268.26"/>
    <n v="3.6589371897850893"/>
    <x v="2"/>
    <s v="2023-10-09"/>
    <x v="10"/>
    <x v="3"/>
    <x v="1"/>
    <s v="Senior"/>
    <s v="Profit"/>
  </r>
  <r>
    <n v="9631"/>
    <s v="Raj"/>
    <n v="51"/>
    <s v="Male"/>
    <x v="6"/>
    <x v="4"/>
    <n v="3074.29"/>
    <n v="349.95"/>
    <n v="5434.18"/>
    <n v="5084.2299999999996"/>
    <n v="14.528446920988712"/>
    <x v="0"/>
    <s v="2023-10-06"/>
    <x v="10"/>
    <x v="3"/>
    <x v="0"/>
    <s v="Senior"/>
    <s v="Profit"/>
  </r>
  <r>
    <n v="5501"/>
    <s v="Pooja"/>
    <n v="29"/>
    <s v="Male"/>
    <x v="4"/>
    <x v="1"/>
    <n v="3025.52"/>
    <n v="1596.85"/>
    <n v="5433.71"/>
    <n v="3836.86"/>
    <n v="2.4027679494003822"/>
    <x v="2"/>
    <s v="2023-04-09"/>
    <x v="9"/>
    <x v="4"/>
    <x v="0"/>
    <s v="Adult"/>
    <s v="Profit"/>
  </r>
  <r>
    <n v="6407"/>
    <s v="Priya"/>
    <n v="48"/>
    <s v="Female"/>
    <x v="1"/>
    <x v="3"/>
    <n v="3897.49"/>
    <n v="1712.07"/>
    <n v="5433.68"/>
    <n v="3721.61"/>
    <n v="2.173748736909122"/>
    <x v="1"/>
    <s v="2023-11-09"/>
    <x v="8"/>
    <x v="0"/>
    <x v="0"/>
    <s v="Senior"/>
    <s v="Profit"/>
  </r>
  <r>
    <n v="3577"/>
    <s v="Amit"/>
    <n v="33"/>
    <s v="Female"/>
    <x v="3"/>
    <x v="0"/>
    <n v="3872.71"/>
    <n v="263.56"/>
    <n v="5432.18"/>
    <n v="5168.62"/>
    <n v="19.610790711792379"/>
    <x v="0"/>
    <s v="2023-01-04"/>
    <x v="5"/>
    <x v="4"/>
    <x v="1"/>
    <s v="Adult"/>
    <s v="Profit"/>
  </r>
  <r>
    <n v="9911"/>
    <s v="Amit"/>
    <n v="23"/>
    <s v="Female"/>
    <x v="4"/>
    <x v="3"/>
    <n v="3370.81"/>
    <n v="1115.27"/>
    <n v="5430.77"/>
    <n v="4315.5"/>
    <n v="3.8694665865664817"/>
    <x v="2"/>
    <s v="2023-09-14"/>
    <x v="1"/>
    <x v="3"/>
    <x v="0"/>
    <s v="Young"/>
    <s v="Profit"/>
  </r>
  <r>
    <n v="2162"/>
    <s v="Priya"/>
    <n v="21"/>
    <s v="Female"/>
    <x v="5"/>
    <x v="0"/>
    <n v="3097.43"/>
    <n v="436.86"/>
    <n v="5430.66"/>
    <n v="4993.8"/>
    <n v="11.431122098612828"/>
    <x v="4"/>
    <s v="2023-10-25"/>
    <x v="10"/>
    <x v="4"/>
    <x v="0"/>
    <s v="Young"/>
    <s v="Profit"/>
  </r>
  <r>
    <n v="1169"/>
    <s v="Karan"/>
    <n v="34"/>
    <s v="Female"/>
    <x v="1"/>
    <x v="2"/>
    <n v="4348.12"/>
    <n v="366.93"/>
    <n v="5429.31"/>
    <n v="5062.38"/>
    <n v="13.796582454419099"/>
    <x v="1"/>
    <s v="2023-12-28"/>
    <x v="6"/>
    <x v="2"/>
    <x v="1"/>
    <s v="Adult"/>
    <s v="Profit"/>
  </r>
  <r>
    <n v="8645"/>
    <s v="Priya"/>
    <n v="29"/>
    <s v="Male"/>
    <x v="5"/>
    <x v="1"/>
    <n v="4054.14"/>
    <n v="323.05"/>
    <n v="5429.06"/>
    <n v="5106.01"/>
    <n v="15.805633802816901"/>
    <x v="3"/>
    <s v="2023-10-05"/>
    <x v="10"/>
    <x v="2"/>
    <x v="1"/>
    <s v="Adult"/>
    <s v="Profit"/>
  </r>
  <r>
    <n v="1105"/>
    <s v="Simran"/>
    <n v="51"/>
    <s v="Female"/>
    <x v="2"/>
    <x v="1"/>
    <n v="4097.88"/>
    <n v="1559.87"/>
    <n v="5428.98"/>
    <n v="3869.11"/>
    <n v="2.4804054184002515"/>
    <x v="1"/>
    <s v="2023-06-25"/>
    <x v="3"/>
    <x v="3"/>
    <x v="0"/>
    <s v="Senior"/>
    <s v="Profit"/>
  </r>
  <r>
    <n v="836"/>
    <s v="Simran"/>
    <n v="18"/>
    <s v="Female"/>
    <x v="7"/>
    <x v="1"/>
    <n v="3849.52"/>
    <n v="1303.3499999999999"/>
    <n v="5428.92"/>
    <n v="4125.57"/>
    <n v="3.1653584992519277"/>
    <x v="0"/>
    <s v="2023-11-06"/>
    <x v="8"/>
    <x v="3"/>
    <x v="0"/>
    <s v="Young"/>
    <s v="Profit"/>
  </r>
  <r>
    <n v="6335"/>
    <s v="Rahul"/>
    <n v="19"/>
    <s v="Female"/>
    <x v="7"/>
    <x v="1"/>
    <n v="4658.6499999999996"/>
    <n v="799.63"/>
    <n v="5427.8"/>
    <n v="4628.17"/>
    <n v="5.7878893988469668"/>
    <x v="0"/>
    <s v="2023-04-16"/>
    <x v="9"/>
    <x v="2"/>
    <x v="0"/>
    <s v="Young"/>
    <s v="Profit"/>
  </r>
  <r>
    <n v="9894"/>
    <s v="Sneha"/>
    <n v="40"/>
    <s v="Female"/>
    <x v="4"/>
    <x v="3"/>
    <n v="3164.6"/>
    <n v="733.71"/>
    <n v="5427.63"/>
    <n v="4693.92"/>
    <n v="6.3975140041705849"/>
    <x v="0"/>
    <s v="2023-04-26"/>
    <x v="9"/>
    <x v="0"/>
    <x v="0"/>
    <s v="Adult"/>
    <s v="Profit"/>
  </r>
  <r>
    <n v="8526"/>
    <s v="Pooja"/>
    <n v="29"/>
    <s v="Male"/>
    <x v="0"/>
    <x v="4"/>
    <n v="3547.26"/>
    <n v="233.49"/>
    <n v="5427.15"/>
    <n v="5193.66"/>
    <n v="22.243607863291789"/>
    <x v="3"/>
    <s v="2023-01-06"/>
    <x v="5"/>
    <x v="0"/>
    <x v="0"/>
    <s v="Adult"/>
    <s v="Profit"/>
  </r>
  <r>
    <n v="958"/>
    <s v="Sneha"/>
    <n v="41"/>
    <s v="Male"/>
    <x v="6"/>
    <x v="0"/>
    <n v="3699.84"/>
    <n v="1095.46"/>
    <n v="5426.6"/>
    <n v="4331.1400000000003"/>
    <n v="3.9537180727730816"/>
    <x v="2"/>
    <s v="2023-04-04"/>
    <x v="9"/>
    <x v="3"/>
    <x v="1"/>
    <s v="Senior"/>
    <s v="Profit"/>
  </r>
  <r>
    <n v="1625"/>
    <s v="Rahul"/>
    <n v="39"/>
    <s v="Female"/>
    <x v="0"/>
    <x v="3"/>
    <n v="3838.57"/>
    <n v="490.02"/>
    <n v="5425.07"/>
    <n v="4935.05"/>
    <n v="10.071119546140974"/>
    <x v="4"/>
    <s v="2023-09-28"/>
    <x v="1"/>
    <x v="4"/>
    <x v="1"/>
    <s v="Adult"/>
    <s v="Profit"/>
  </r>
  <r>
    <n v="8529"/>
    <s v="Sneha"/>
    <n v="50"/>
    <s v="Female"/>
    <x v="3"/>
    <x v="1"/>
    <n v="3096.35"/>
    <n v="1525.95"/>
    <n v="5424.68"/>
    <n v="3898.73"/>
    <n v="2.5549526524460173"/>
    <x v="3"/>
    <s v="2023-01-11"/>
    <x v="5"/>
    <x v="1"/>
    <x v="1"/>
    <s v="Senior"/>
    <s v="Profit"/>
  </r>
  <r>
    <n v="4544"/>
    <s v="Karan"/>
    <n v="56"/>
    <s v="Female"/>
    <x v="3"/>
    <x v="0"/>
    <n v="3666.22"/>
    <n v="1781.81"/>
    <n v="5424.2"/>
    <n v="3642.39"/>
    <n v="2.0442078560564818"/>
    <x v="1"/>
    <s v="2023-04-24"/>
    <x v="9"/>
    <x v="1"/>
    <x v="1"/>
    <s v="Senior"/>
    <s v="Profit"/>
  </r>
  <r>
    <n v="6495"/>
    <s v="Rahul"/>
    <n v="32"/>
    <s v="Female"/>
    <x v="4"/>
    <x v="2"/>
    <n v="3274.22"/>
    <n v="1643.61"/>
    <n v="5424.2"/>
    <n v="3780.59"/>
    <n v="2.3001746156326623"/>
    <x v="2"/>
    <s v="2023-12-25"/>
    <x v="6"/>
    <x v="2"/>
    <x v="1"/>
    <s v="Adult"/>
    <s v="Profit"/>
  </r>
  <r>
    <n v="4887"/>
    <s v="Rahul"/>
    <n v="18"/>
    <s v="Female"/>
    <x v="6"/>
    <x v="4"/>
    <n v="4571.6400000000003"/>
    <n v="319.7"/>
    <n v="5424.01"/>
    <n v="5104.3100000000004"/>
    <n v="15.965936815764781"/>
    <x v="1"/>
    <s v="2023-01-06"/>
    <x v="5"/>
    <x v="4"/>
    <x v="0"/>
    <s v="Young"/>
    <s v="Profit"/>
  </r>
  <r>
    <n v="6766"/>
    <s v="Simran"/>
    <n v="27"/>
    <s v="Female"/>
    <x v="0"/>
    <x v="0"/>
    <n v="4773.6000000000004"/>
    <n v="391.09"/>
    <n v="5423.45"/>
    <n v="5032.3599999999997"/>
    <n v="12.867524099312179"/>
    <x v="2"/>
    <s v="2023-05-13"/>
    <x v="0"/>
    <x v="1"/>
    <x v="0"/>
    <s v="Adult"/>
    <s v="Profit"/>
  </r>
  <r>
    <n v="7116"/>
    <s v="Arjun"/>
    <n v="34"/>
    <s v="Male"/>
    <x v="6"/>
    <x v="3"/>
    <n v="3115.37"/>
    <n v="1398.01"/>
    <n v="5423.25"/>
    <n v="4025.24"/>
    <n v="2.8792640968233418"/>
    <x v="2"/>
    <s v="2023-12-15"/>
    <x v="6"/>
    <x v="1"/>
    <x v="1"/>
    <s v="Adult"/>
    <s v="Profit"/>
  </r>
  <r>
    <n v="6825"/>
    <s v="Pooja"/>
    <n v="31"/>
    <s v="Female"/>
    <x v="2"/>
    <x v="0"/>
    <n v="4789.88"/>
    <n v="894.59"/>
    <n v="5423.17"/>
    <n v="4528.58"/>
    <n v="5.0621849115237145"/>
    <x v="2"/>
    <s v="2023-07-14"/>
    <x v="7"/>
    <x v="1"/>
    <x v="0"/>
    <s v="Adult"/>
    <s v="Profit"/>
  </r>
  <r>
    <n v="9147"/>
    <s v="Arjun"/>
    <n v="49"/>
    <s v="Female"/>
    <x v="5"/>
    <x v="4"/>
    <n v="3064.39"/>
    <n v="438.12"/>
    <n v="5423"/>
    <n v="4984.88"/>
    <n v="11.377887336802702"/>
    <x v="3"/>
    <s v="2023-06-27"/>
    <x v="3"/>
    <x v="2"/>
    <x v="0"/>
    <s v="Senior"/>
    <s v="Profit"/>
  </r>
  <r>
    <n v="4230"/>
    <s v="Sneha"/>
    <n v="30"/>
    <s v="Female"/>
    <x v="2"/>
    <x v="3"/>
    <n v="3189.92"/>
    <n v="1194.76"/>
    <n v="5422.98"/>
    <n v="4228.22"/>
    <n v="3.5389701697412037"/>
    <x v="4"/>
    <s v="2023-03-24"/>
    <x v="11"/>
    <x v="3"/>
    <x v="0"/>
    <s v="Adult"/>
    <s v="Profit"/>
  </r>
  <r>
    <n v="4418"/>
    <s v="Neha"/>
    <n v="29"/>
    <s v="Male"/>
    <x v="5"/>
    <x v="4"/>
    <n v="3246.04"/>
    <n v="680.47"/>
    <n v="5422.72"/>
    <n v="4742.25"/>
    <n v="6.9690801945713989"/>
    <x v="0"/>
    <s v="2023-11-24"/>
    <x v="8"/>
    <x v="1"/>
    <x v="0"/>
    <s v="Adult"/>
    <s v="Profit"/>
  </r>
  <r>
    <n v="472"/>
    <s v="Sneha"/>
    <n v="56"/>
    <s v="Male"/>
    <x v="5"/>
    <x v="4"/>
    <n v="3583.12"/>
    <n v="1886.69"/>
    <n v="5421.43"/>
    <n v="3534.74"/>
    <n v="1.8735139318064968"/>
    <x v="3"/>
    <s v="2023-05-06"/>
    <x v="0"/>
    <x v="1"/>
    <x v="0"/>
    <s v="Senior"/>
    <s v="Profit"/>
  </r>
  <r>
    <n v="3914"/>
    <s v="Neha"/>
    <n v="24"/>
    <s v="Male"/>
    <x v="7"/>
    <x v="3"/>
    <n v="3411.27"/>
    <n v="1615.15"/>
    <n v="5421.33"/>
    <n v="3806.18"/>
    <n v="2.3565489273442091"/>
    <x v="2"/>
    <s v="2023-02-17"/>
    <x v="2"/>
    <x v="1"/>
    <x v="1"/>
    <s v="Young"/>
    <s v="Profit"/>
  </r>
  <r>
    <n v="6603"/>
    <s v="Karan"/>
    <n v="54"/>
    <s v="Female"/>
    <x v="1"/>
    <x v="2"/>
    <n v="3052.18"/>
    <n v="1948.6"/>
    <n v="5419.86"/>
    <n v="3471.26"/>
    <n v="1.7814122960073902"/>
    <x v="1"/>
    <s v="2023-03-19"/>
    <x v="11"/>
    <x v="2"/>
    <x v="1"/>
    <s v="Senior"/>
    <s v="Profit"/>
  </r>
  <r>
    <n v="3339"/>
    <s v="Sneha"/>
    <n v="28"/>
    <s v="Male"/>
    <x v="0"/>
    <x v="3"/>
    <n v="3028.75"/>
    <n v="1722.4"/>
    <n v="5417.22"/>
    <n v="3694.82"/>
    <n v="2.1451579191825361"/>
    <x v="4"/>
    <s v="2023-07-19"/>
    <x v="7"/>
    <x v="4"/>
    <x v="1"/>
    <s v="Adult"/>
    <s v="Profit"/>
  </r>
  <r>
    <n v="3349"/>
    <s v="Neha"/>
    <n v="53"/>
    <s v="Male"/>
    <x v="1"/>
    <x v="4"/>
    <n v="4489.92"/>
    <n v="1983.5"/>
    <n v="5416.94"/>
    <n v="3433.44"/>
    <n v="1.7310007562389715"/>
    <x v="4"/>
    <s v="2023-08-24"/>
    <x v="4"/>
    <x v="1"/>
    <x v="1"/>
    <s v="Senior"/>
    <s v="Profit"/>
  </r>
  <r>
    <n v="6570"/>
    <s v="Priya"/>
    <n v="43"/>
    <s v="Male"/>
    <x v="7"/>
    <x v="2"/>
    <n v="3859.81"/>
    <n v="254.88"/>
    <n v="5415.21"/>
    <n v="5160.33"/>
    <n v="20.246115819209038"/>
    <x v="1"/>
    <s v="2023-01-13"/>
    <x v="5"/>
    <x v="1"/>
    <x v="1"/>
    <s v="Senior"/>
    <s v="Profit"/>
  </r>
  <r>
    <n v="4485"/>
    <s v="Rahul"/>
    <n v="30"/>
    <s v="Female"/>
    <x v="3"/>
    <x v="4"/>
    <n v="3303.44"/>
    <n v="1962.29"/>
    <n v="5415.04"/>
    <n v="3452.75"/>
    <n v="1.7595513405256105"/>
    <x v="4"/>
    <s v="2023-05-06"/>
    <x v="0"/>
    <x v="1"/>
    <x v="0"/>
    <s v="Adult"/>
    <s v="Profit"/>
  </r>
  <r>
    <n v="896"/>
    <s v="Rahul"/>
    <n v="52"/>
    <s v="Female"/>
    <x v="7"/>
    <x v="4"/>
    <n v="4143.54"/>
    <n v="1632.66"/>
    <n v="5414.37"/>
    <n v="3781.71"/>
    <n v="2.316287530777994"/>
    <x v="2"/>
    <s v="2023-05-26"/>
    <x v="0"/>
    <x v="1"/>
    <x v="1"/>
    <s v="Senior"/>
    <s v="Profit"/>
  </r>
  <r>
    <n v="3631"/>
    <s v="Raj"/>
    <n v="42"/>
    <s v="Female"/>
    <x v="7"/>
    <x v="4"/>
    <n v="4319.2299999999996"/>
    <n v="1216.01"/>
    <n v="5413.55"/>
    <n v="4197.54"/>
    <n v="3.4518959548030033"/>
    <x v="0"/>
    <s v="2023-11-18"/>
    <x v="8"/>
    <x v="0"/>
    <x v="1"/>
    <s v="Senior"/>
    <s v="Profit"/>
  </r>
  <r>
    <n v="6422"/>
    <s v="Karan"/>
    <n v="29"/>
    <s v="Male"/>
    <x v="1"/>
    <x v="0"/>
    <n v="3882.98"/>
    <n v="193.99"/>
    <n v="5412.25"/>
    <n v="5218.26"/>
    <n v="26.899634001752666"/>
    <x v="2"/>
    <s v="2023-12-11"/>
    <x v="6"/>
    <x v="0"/>
    <x v="1"/>
    <s v="Adult"/>
    <s v="Profit"/>
  </r>
  <r>
    <n v="3053"/>
    <s v="Pooja"/>
    <n v="33"/>
    <s v="Female"/>
    <x v="7"/>
    <x v="4"/>
    <n v="4279.0200000000004"/>
    <n v="1596.84"/>
    <n v="5411.63"/>
    <n v="3814.79"/>
    <n v="2.3889619498509558"/>
    <x v="1"/>
    <s v="2023-03-23"/>
    <x v="11"/>
    <x v="0"/>
    <x v="0"/>
    <s v="Adult"/>
    <s v="Profit"/>
  </r>
  <r>
    <n v="9718"/>
    <s v="Simran"/>
    <n v="48"/>
    <s v="Male"/>
    <x v="4"/>
    <x v="3"/>
    <n v="3365.61"/>
    <n v="246.93"/>
    <n v="5411.37"/>
    <n v="5164.4399999999996"/>
    <n v="20.91459117968655"/>
    <x v="3"/>
    <s v="2023-08-01"/>
    <x v="4"/>
    <x v="3"/>
    <x v="1"/>
    <s v="Senior"/>
    <s v="Profit"/>
  </r>
  <r>
    <n v="2133"/>
    <s v="Raj"/>
    <n v="21"/>
    <s v="Male"/>
    <x v="0"/>
    <x v="2"/>
    <n v="4110.74"/>
    <n v="1736.63"/>
    <n v="5410.11"/>
    <n v="3673.48"/>
    <n v="2.1152922614488978"/>
    <x v="0"/>
    <s v="2023-07-04"/>
    <x v="7"/>
    <x v="1"/>
    <x v="1"/>
    <s v="Young"/>
    <s v="Profit"/>
  </r>
  <r>
    <n v="5428"/>
    <s v="Amit"/>
    <n v="36"/>
    <s v="Male"/>
    <x v="5"/>
    <x v="0"/>
    <n v="3059.21"/>
    <n v="158.58000000000001"/>
    <n v="5408.74"/>
    <n v="5250.16"/>
    <n v="33.107327531845122"/>
    <x v="0"/>
    <s v="2023-07-30"/>
    <x v="7"/>
    <x v="3"/>
    <x v="1"/>
    <s v="Adult"/>
    <s v="Profit"/>
  </r>
  <r>
    <n v="6516"/>
    <s v="Arjun"/>
    <n v="18"/>
    <s v="Female"/>
    <x v="0"/>
    <x v="0"/>
    <n v="3449.56"/>
    <n v="242.68"/>
    <n v="5407.99"/>
    <n v="5165.3100000000004"/>
    <n v="21.284448656667216"/>
    <x v="0"/>
    <s v="2023-09-15"/>
    <x v="1"/>
    <x v="1"/>
    <x v="0"/>
    <s v="Young"/>
    <s v="Profit"/>
  </r>
  <r>
    <n v="7945"/>
    <s v="Neha"/>
    <n v="37"/>
    <s v="Female"/>
    <x v="0"/>
    <x v="1"/>
    <n v="4289.57"/>
    <n v="221.15"/>
    <n v="5407.98"/>
    <n v="5186.83"/>
    <n v="23.453900067827266"/>
    <x v="3"/>
    <s v="2023-04-30"/>
    <x v="9"/>
    <x v="2"/>
    <x v="0"/>
    <s v="Adult"/>
    <s v="Profit"/>
  </r>
  <r>
    <n v="4404"/>
    <s v="Rahul"/>
    <n v="55"/>
    <s v="Female"/>
    <x v="2"/>
    <x v="4"/>
    <n v="4667.25"/>
    <n v="1404.26"/>
    <n v="5407.77"/>
    <n v="4003.51"/>
    <n v="2.8509748906897583"/>
    <x v="3"/>
    <s v="2023-05-30"/>
    <x v="0"/>
    <x v="1"/>
    <x v="1"/>
    <s v="Senior"/>
    <s v="Profit"/>
  </r>
  <r>
    <n v="7791"/>
    <s v="Amit"/>
    <n v="18"/>
    <s v="Male"/>
    <x v="3"/>
    <x v="0"/>
    <n v="3295.17"/>
    <n v="392.65"/>
    <n v="5406.22"/>
    <n v="5013.57"/>
    <n v="12.768547052082006"/>
    <x v="1"/>
    <s v="2023-07-14"/>
    <x v="7"/>
    <x v="0"/>
    <x v="0"/>
    <s v="Young"/>
    <s v="Profit"/>
  </r>
  <r>
    <n v="5781"/>
    <s v="Pooja"/>
    <n v="58"/>
    <s v="Male"/>
    <x v="5"/>
    <x v="3"/>
    <n v="3221.35"/>
    <n v="1104.02"/>
    <n v="5405.75"/>
    <n v="4301.7299999999996"/>
    <n v="3.8964239778264882"/>
    <x v="3"/>
    <s v="2023-07-08"/>
    <x v="7"/>
    <x v="0"/>
    <x v="0"/>
    <s v="Senior"/>
    <s v="Profit"/>
  </r>
  <r>
    <n v="8519"/>
    <s v="Sneha"/>
    <n v="24"/>
    <s v="Female"/>
    <x v="7"/>
    <x v="2"/>
    <n v="3230.02"/>
    <n v="1869.05"/>
    <n v="5405.44"/>
    <n v="3536.39"/>
    <n v="1.8920788635938044"/>
    <x v="0"/>
    <s v="2023-05-31"/>
    <x v="0"/>
    <x v="2"/>
    <x v="1"/>
    <s v="Young"/>
    <s v="Profit"/>
  </r>
  <r>
    <n v="2076"/>
    <s v="Amit"/>
    <n v="39"/>
    <s v="Male"/>
    <x v="3"/>
    <x v="1"/>
    <n v="3640.15"/>
    <n v="1893.39"/>
    <n v="5405.18"/>
    <n v="3511.79"/>
    <n v="1.8547631496944632"/>
    <x v="1"/>
    <s v="2023-09-17"/>
    <x v="1"/>
    <x v="4"/>
    <x v="0"/>
    <s v="Adult"/>
    <s v="Profit"/>
  </r>
  <r>
    <n v="4386"/>
    <s v="Pooja"/>
    <n v="45"/>
    <s v="Male"/>
    <x v="0"/>
    <x v="4"/>
    <n v="3555.35"/>
    <n v="711.08"/>
    <n v="5403.6"/>
    <n v="4692.5200000000004"/>
    <n v="6.5991449625921135"/>
    <x v="4"/>
    <s v="2023-10-15"/>
    <x v="10"/>
    <x v="3"/>
    <x v="0"/>
    <s v="Senior"/>
    <s v="Profit"/>
  </r>
  <r>
    <n v="7551"/>
    <s v="Neha"/>
    <n v="42"/>
    <s v="Female"/>
    <x v="7"/>
    <x v="0"/>
    <n v="3154.03"/>
    <n v="423.82"/>
    <n v="5403.25"/>
    <n v="4979.43"/>
    <n v="11.748926431032043"/>
    <x v="2"/>
    <s v="2023-12-10"/>
    <x v="6"/>
    <x v="3"/>
    <x v="1"/>
    <s v="Senior"/>
    <s v="Profit"/>
  </r>
  <r>
    <n v="1918"/>
    <s v="Simran"/>
    <n v="57"/>
    <s v="Male"/>
    <x v="6"/>
    <x v="1"/>
    <n v="3358.48"/>
    <n v="560.11"/>
    <n v="5403.24"/>
    <n v="4843.13"/>
    <n v="8.6467479602220987"/>
    <x v="4"/>
    <s v="2023-07-25"/>
    <x v="7"/>
    <x v="4"/>
    <x v="1"/>
    <s v="Senior"/>
    <s v="Profit"/>
  </r>
  <r>
    <n v="7881"/>
    <s v="Pooja"/>
    <n v="46"/>
    <s v="Male"/>
    <x v="4"/>
    <x v="1"/>
    <n v="4871.6400000000003"/>
    <n v="722.48"/>
    <n v="5403.24"/>
    <n v="4680.76"/>
    <n v="6.4787398959140736"/>
    <x v="3"/>
    <s v="2023-02-14"/>
    <x v="2"/>
    <x v="2"/>
    <x v="0"/>
    <s v="Senior"/>
    <s v="Profit"/>
  </r>
  <r>
    <n v="9850"/>
    <s v="Sneha"/>
    <n v="40"/>
    <s v="Male"/>
    <x v="1"/>
    <x v="4"/>
    <n v="3277.14"/>
    <n v="1111.56"/>
    <n v="5403.15"/>
    <n v="4291.59"/>
    <n v="3.8608712080319556"/>
    <x v="1"/>
    <s v="2023-06-23"/>
    <x v="3"/>
    <x v="2"/>
    <x v="1"/>
    <s v="Adult"/>
    <s v="Profit"/>
  </r>
  <r>
    <n v="7095"/>
    <s v="Sneha"/>
    <n v="48"/>
    <s v="Female"/>
    <x v="1"/>
    <x v="3"/>
    <n v="3238.43"/>
    <n v="540.88"/>
    <n v="5403.09"/>
    <n v="4862.21"/>
    <n v="8.9894431297145392"/>
    <x v="1"/>
    <s v="2023-05-27"/>
    <x v="0"/>
    <x v="2"/>
    <x v="1"/>
    <s v="Senior"/>
    <s v="Profit"/>
  </r>
  <r>
    <n v="5485"/>
    <s v="Priya"/>
    <n v="46"/>
    <s v="Female"/>
    <x v="4"/>
    <x v="0"/>
    <n v="4868.75"/>
    <n v="1270.08"/>
    <n v="5402.76"/>
    <n v="4132.68"/>
    <n v="3.2538737717309152"/>
    <x v="3"/>
    <s v="2023-01-16"/>
    <x v="5"/>
    <x v="4"/>
    <x v="1"/>
    <s v="Senior"/>
    <s v="Profit"/>
  </r>
  <r>
    <n v="6959"/>
    <s v="Simran"/>
    <n v="22"/>
    <s v="Male"/>
    <x v="5"/>
    <x v="2"/>
    <n v="3761.34"/>
    <n v="549.5"/>
    <n v="5402.53"/>
    <n v="4853.03"/>
    <n v="8.8317197452229301"/>
    <x v="1"/>
    <s v="2023-10-11"/>
    <x v="10"/>
    <x v="0"/>
    <x v="0"/>
    <s v="Young"/>
    <s v="Profit"/>
  </r>
  <r>
    <n v="2908"/>
    <s v="Priya"/>
    <n v="44"/>
    <s v="Male"/>
    <x v="5"/>
    <x v="0"/>
    <n v="3197.25"/>
    <n v="507.96"/>
    <n v="5402.1"/>
    <n v="4894.1400000000003"/>
    <n v="9.6348925112213575"/>
    <x v="2"/>
    <s v="2023-09-07"/>
    <x v="1"/>
    <x v="2"/>
    <x v="0"/>
    <s v="Senior"/>
    <s v="Profit"/>
  </r>
  <r>
    <n v="6109"/>
    <s v="Priya"/>
    <n v="32"/>
    <s v="Female"/>
    <x v="3"/>
    <x v="4"/>
    <n v="3197.22"/>
    <n v="1757.09"/>
    <n v="5401.73"/>
    <n v="3644.64"/>
    <n v="2.0742477619245459"/>
    <x v="1"/>
    <s v="2023-04-22"/>
    <x v="9"/>
    <x v="3"/>
    <x v="0"/>
    <s v="Adult"/>
    <s v="Profit"/>
  </r>
  <r>
    <n v="9281"/>
    <s v="Sneha"/>
    <n v="45"/>
    <s v="Male"/>
    <x v="1"/>
    <x v="3"/>
    <n v="3577.3"/>
    <n v="1116.6300000000001"/>
    <n v="5401.52"/>
    <n v="4284.8900000000003"/>
    <n v="3.8373409276125483"/>
    <x v="4"/>
    <s v="2023-11-01"/>
    <x v="8"/>
    <x v="2"/>
    <x v="1"/>
    <s v="Senior"/>
    <s v="Profit"/>
  </r>
  <r>
    <n v="8043"/>
    <s v="Simran"/>
    <n v="54"/>
    <s v="Male"/>
    <x v="1"/>
    <x v="0"/>
    <n v="3001.24"/>
    <n v="739.17"/>
    <n v="5401.41"/>
    <n v="4662.24"/>
    <n v="6.3073988392386058"/>
    <x v="0"/>
    <s v="2023-02-08"/>
    <x v="2"/>
    <x v="1"/>
    <x v="0"/>
    <s v="Senior"/>
    <s v="Profit"/>
  </r>
  <r>
    <n v="1883"/>
    <s v="Simran"/>
    <n v="41"/>
    <s v="Male"/>
    <x v="6"/>
    <x v="2"/>
    <n v="3484.83"/>
    <n v="611.51"/>
    <n v="5401.15"/>
    <n v="4789.6400000000003"/>
    <n v="7.8324802537979759"/>
    <x v="4"/>
    <s v="2023-09-19"/>
    <x v="1"/>
    <x v="2"/>
    <x v="1"/>
    <s v="Senior"/>
    <s v="Profit"/>
  </r>
  <r>
    <n v="9830"/>
    <s v="Sneha"/>
    <n v="45"/>
    <s v="Male"/>
    <x v="1"/>
    <x v="3"/>
    <n v="3257.29"/>
    <n v="80.06"/>
    <n v="5400.51"/>
    <n v="5320.45"/>
    <n v="66.455783162628023"/>
    <x v="2"/>
    <s v="2023-11-29"/>
    <x v="8"/>
    <x v="3"/>
    <x v="1"/>
    <s v="Senior"/>
    <s v="Profit"/>
  </r>
  <r>
    <n v="7030"/>
    <s v="Amit"/>
    <n v="26"/>
    <s v="Male"/>
    <x v="5"/>
    <x v="1"/>
    <n v="3763.43"/>
    <n v="1965.96"/>
    <n v="5400.21"/>
    <n v="3434.25"/>
    <n v="1.7468564975889642"/>
    <x v="0"/>
    <s v="2023-12-03"/>
    <x v="6"/>
    <x v="4"/>
    <x v="0"/>
    <s v="Adult"/>
    <s v="Profit"/>
  </r>
  <r>
    <n v="7765"/>
    <s v="Priya"/>
    <n v="42"/>
    <s v="Female"/>
    <x v="6"/>
    <x v="3"/>
    <n v="3302.8"/>
    <n v="1676.73"/>
    <n v="5400"/>
    <n v="3723.27"/>
    <n v="2.2205542931777926"/>
    <x v="3"/>
    <s v="2023-08-21"/>
    <x v="4"/>
    <x v="4"/>
    <x v="0"/>
    <s v="Senior"/>
    <s v="Profit"/>
  </r>
  <r>
    <n v="5850"/>
    <s v="Rahul"/>
    <n v="57"/>
    <s v="Male"/>
    <x v="6"/>
    <x v="0"/>
    <n v="3335.19"/>
    <n v="55.73"/>
    <n v="5399.51"/>
    <n v="5343.78"/>
    <n v="95.886954961421139"/>
    <x v="3"/>
    <s v="2023-01-13"/>
    <x v="5"/>
    <x v="1"/>
    <x v="1"/>
    <s v="Senior"/>
    <s v="Profit"/>
  </r>
  <r>
    <n v="4954"/>
    <s v="Neha"/>
    <n v="28"/>
    <s v="Female"/>
    <x v="5"/>
    <x v="1"/>
    <n v="3934.1"/>
    <n v="417.94"/>
    <n v="5397.53"/>
    <n v="4979.59"/>
    <n v="11.914604967220175"/>
    <x v="2"/>
    <s v="2023-06-10"/>
    <x v="3"/>
    <x v="4"/>
    <x v="0"/>
    <s v="Adult"/>
    <s v="Profit"/>
  </r>
  <r>
    <n v="4191"/>
    <s v="Raj"/>
    <n v="36"/>
    <s v="Female"/>
    <x v="6"/>
    <x v="4"/>
    <n v="3492.12"/>
    <n v="139.6"/>
    <n v="5396.35"/>
    <n v="5256.75"/>
    <n v="37.655802292263608"/>
    <x v="4"/>
    <s v="2024-01-01"/>
    <x v="5"/>
    <x v="0"/>
    <x v="0"/>
    <s v="Adult"/>
    <s v="Profit"/>
  </r>
  <r>
    <n v="6175"/>
    <s v="Neha"/>
    <n v="59"/>
    <s v="Female"/>
    <x v="6"/>
    <x v="2"/>
    <n v="4890.72"/>
    <n v="1635.53"/>
    <n v="5395.77"/>
    <n v="3760.24"/>
    <n v="2.2990957059791013"/>
    <x v="3"/>
    <s v="2023-09-30"/>
    <x v="1"/>
    <x v="3"/>
    <x v="0"/>
    <s v="Senior"/>
    <s v="Profit"/>
  </r>
  <r>
    <n v="9598"/>
    <s v="Karan"/>
    <n v="36"/>
    <s v="Female"/>
    <x v="7"/>
    <x v="1"/>
    <n v="4842.5"/>
    <n v="383.44"/>
    <n v="5395.32"/>
    <n v="5011.88"/>
    <n v="13.070832464010016"/>
    <x v="2"/>
    <s v="2023-10-01"/>
    <x v="10"/>
    <x v="3"/>
    <x v="0"/>
    <s v="Adult"/>
    <s v="Profit"/>
  </r>
  <r>
    <n v="1704"/>
    <s v="Arjun"/>
    <n v="19"/>
    <s v="Female"/>
    <x v="1"/>
    <x v="3"/>
    <n v="4149.67"/>
    <n v="610.30999999999995"/>
    <n v="5395.07"/>
    <n v="4784.76"/>
    <n v="7.8398846487850449"/>
    <x v="0"/>
    <s v="2023-01-08"/>
    <x v="5"/>
    <x v="0"/>
    <x v="0"/>
    <s v="Young"/>
    <s v="Profit"/>
  </r>
  <r>
    <n v="3752"/>
    <s v="Neha"/>
    <n v="57"/>
    <s v="Male"/>
    <x v="3"/>
    <x v="2"/>
    <n v="4565.53"/>
    <n v="802.81"/>
    <n v="5394.37"/>
    <n v="4591.5600000000004"/>
    <n v="5.7193607453818469"/>
    <x v="4"/>
    <s v="2023-02-11"/>
    <x v="2"/>
    <x v="2"/>
    <x v="0"/>
    <s v="Senior"/>
    <s v="Profit"/>
  </r>
  <r>
    <n v="6411"/>
    <s v="Neha"/>
    <n v="52"/>
    <s v="Female"/>
    <x v="5"/>
    <x v="1"/>
    <n v="4135.38"/>
    <n v="407.96"/>
    <n v="5393.9"/>
    <n v="4985.9399999999996"/>
    <n v="12.221639376409451"/>
    <x v="4"/>
    <s v="2023-08-01"/>
    <x v="4"/>
    <x v="3"/>
    <x v="1"/>
    <s v="Senior"/>
    <s v="Profit"/>
  </r>
  <r>
    <n v="7253"/>
    <s v="Simran"/>
    <n v="33"/>
    <s v="Male"/>
    <x v="3"/>
    <x v="2"/>
    <n v="4875.29"/>
    <n v="1096.97"/>
    <n v="5393.78"/>
    <n v="4296.8100000000004"/>
    <n v="3.9169804096739202"/>
    <x v="4"/>
    <s v="2023-12-22"/>
    <x v="6"/>
    <x v="0"/>
    <x v="1"/>
    <s v="Adult"/>
    <s v="Profit"/>
  </r>
  <r>
    <n v="4607"/>
    <s v="Simran"/>
    <n v="28"/>
    <s v="Female"/>
    <x v="3"/>
    <x v="1"/>
    <n v="3890.61"/>
    <n v="512.14"/>
    <n v="5391.97"/>
    <n v="4879.83"/>
    <n v="9.5283125707814271"/>
    <x v="0"/>
    <s v="2023-01-20"/>
    <x v="5"/>
    <x v="3"/>
    <x v="1"/>
    <s v="Adult"/>
    <s v="Profit"/>
  </r>
  <r>
    <n v="6206"/>
    <s v="Pooja"/>
    <n v="36"/>
    <s v="Female"/>
    <x v="7"/>
    <x v="2"/>
    <n v="4113.5200000000004"/>
    <n v="1946.79"/>
    <n v="5390.5"/>
    <n v="3443.71"/>
    <n v="1.768917037790414"/>
    <x v="3"/>
    <s v="2023-01-27"/>
    <x v="5"/>
    <x v="3"/>
    <x v="0"/>
    <s v="Adult"/>
    <s v="Profit"/>
  </r>
  <r>
    <n v="9099"/>
    <s v="Raj"/>
    <n v="41"/>
    <s v="Female"/>
    <x v="3"/>
    <x v="2"/>
    <n v="3383.52"/>
    <n v="314.77999999999997"/>
    <n v="5390.24"/>
    <n v="5075.46"/>
    <n v="16.123832517949044"/>
    <x v="4"/>
    <s v="2023-02-15"/>
    <x v="2"/>
    <x v="4"/>
    <x v="0"/>
    <s v="Senior"/>
    <s v="Profit"/>
  </r>
  <r>
    <n v="7424"/>
    <s v="Priya"/>
    <n v="31"/>
    <s v="Male"/>
    <x v="7"/>
    <x v="1"/>
    <n v="4084.47"/>
    <n v="1280.3"/>
    <n v="5390.23"/>
    <n v="4109.93"/>
    <n v="3.210130438178552"/>
    <x v="0"/>
    <s v="2023-06-24"/>
    <x v="3"/>
    <x v="0"/>
    <x v="1"/>
    <s v="Adult"/>
    <s v="Profit"/>
  </r>
  <r>
    <n v="7145"/>
    <s v="Neha"/>
    <n v="57"/>
    <s v="Female"/>
    <x v="1"/>
    <x v="4"/>
    <n v="3022.59"/>
    <n v="1643.48"/>
    <n v="5389.48"/>
    <n v="3746"/>
    <n v="2.2793097573441723"/>
    <x v="4"/>
    <s v="2023-06-03"/>
    <x v="3"/>
    <x v="4"/>
    <x v="0"/>
    <s v="Senior"/>
    <s v="Profit"/>
  </r>
  <r>
    <n v="9205"/>
    <s v="Pooja"/>
    <n v="49"/>
    <s v="Male"/>
    <x v="0"/>
    <x v="4"/>
    <n v="4799.7700000000004"/>
    <n v="431.91"/>
    <n v="5388.86"/>
    <n v="4956.95"/>
    <n v="11.476812298858558"/>
    <x v="0"/>
    <s v="2023-11-11"/>
    <x v="8"/>
    <x v="2"/>
    <x v="0"/>
    <s v="Senior"/>
    <s v="Profit"/>
  </r>
  <r>
    <n v="4708"/>
    <s v="Rahul"/>
    <n v="52"/>
    <s v="Male"/>
    <x v="7"/>
    <x v="3"/>
    <n v="3667.85"/>
    <n v="1707.2"/>
    <n v="5388.81"/>
    <n v="3681.61"/>
    <n v="2.1565194470477977"/>
    <x v="1"/>
    <s v="2023-09-22"/>
    <x v="1"/>
    <x v="3"/>
    <x v="0"/>
    <s v="Senior"/>
    <s v="Profit"/>
  </r>
  <r>
    <n v="3135"/>
    <s v="Karan"/>
    <n v="30"/>
    <s v="Male"/>
    <x v="5"/>
    <x v="4"/>
    <n v="4043.66"/>
    <n v="452.61"/>
    <n v="5388.53"/>
    <n v="4935.92"/>
    <n v="10.905459446322441"/>
    <x v="4"/>
    <s v="2023-03-31"/>
    <x v="11"/>
    <x v="4"/>
    <x v="1"/>
    <s v="Adult"/>
    <s v="Profit"/>
  </r>
  <r>
    <n v="6354"/>
    <s v="Rahul"/>
    <n v="31"/>
    <s v="Female"/>
    <x v="3"/>
    <x v="1"/>
    <n v="3584.89"/>
    <n v="1124.8599999999999"/>
    <n v="5387.63"/>
    <n v="4262.7700000000004"/>
    <n v="3.7896004836157395"/>
    <x v="2"/>
    <s v="2023-03-23"/>
    <x v="11"/>
    <x v="2"/>
    <x v="1"/>
    <s v="Adult"/>
    <s v="Profit"/>
  </r>
  <r>
    <n v="7851"/>
    <s v="Priya"/>
    <n v="48"/>
    <s v="Female"/>
    <x v="2"/>
    <x v="0"/>
    <n v="4716.83"/>
    <n v="1471.92"/>
    <n v="5387.05"/>
    <n v="3915.13"/>
    <n v="2.6598796130224467"/>
    <x v="2"/>
    <s v="2023-07-15"/>
    <x v="7"/>
    <x v="0"/>
    <x v="1"/>
    <s v="Senior"/>
    <s v="Profit"/>
  </r>
  <r>
    <n v="5801"/>
    <s v="Neha"/>
    <n v="32"/>
    <s v="Female"/>
    <x v="1"/>
    <x v="2"/>
    <n v="4741.3999999999996"/>
    <n v="1799.66"/>
    <n v="5386.65"/>
    <n v="3586.99"/>
    <n v="1.9931487058666635"/>
    <x v="2"/>
    <s v="2023-04-16"/>
    <x v="9"/>
    <x v="3"/>
    <x v="1"/>
    <s v="Adult"/>
    <s v="Profit"/>
  </r>
  <r>
    <n v="5859"/>
    <s v="Amit"/>
    <n v="49"/>
    <s v="Female"/>
    <x v="0"/>
    <x v="0"/>
    <n v="4115.7"/>
    <n v="1776.97"/>
    <n v="5385.13"/>
    <n v="3608.16"/>
    <n v="2.030512614169063"/>
    <x v="0"/>
    <s v="2023-09-27"/>
    <x v="1"/>
    <x v="2"/>
    <x v="1"/>
    <s v="Senior"/>
    <s v="Profit"/>
  </r>
  <r>
    <n v="8918"/>
    <s v="Karan"/>
    <n v="33"/>
    <s v="Female"/>
    <x v="3"/>
    <x v="3"/>
    <n v="4491.2"/>
    <n v="851.83"/>
    <n v="5383.99"/>
    <n v="4532.16"/>
    <n v="5.3204982214761154"/>
    <x v="2"/>
    <s v="2023-10-16"/>
    <x v="10"/>
    <x v="1"/>
    <x v="0"/>
    <s v="Adult"/>
    <s v="Profit"/>
  </r>
  <r>
    <n v="677"/>
    <s v="Arjun"/>
    <n v="21"/>
    <s v="Female"/>
    <x v="0"/>
    <x v="0"/>
    <n v="4116.78"/>
    <n v="1681.96"/>
    <n v="5382.98"/>
    <n v="3701.02"/>
    <n v="2.2004209374777046"/>
    <x v="2"/>
    <s v="2023-08-06"/>
    <x v="4"/>
    <x v="4"/>
    <x v="0"/>
    <s v="Young"/>
    <s v="Profit"/>
  </r>
  <r>
    <n v="6637"/>
    <s v="Arjun"/>
    <n v="53"/>
    <s v="Female"/>
    <x v="5"/>
    <x v="2"/>
    <n v="3941.12"/>
    <n v="823.25"/>
    <n v="5382.62"/>
    <n v="4559.37"/>
    <n v="5.5382569085939872"/>
    <x v="4"/>
    <s v="2023-07-18"/>
    <x v="7"/>
    <x v="0"/>
    <x v="1"/>
    <s v="Senior"/>
    <s v="Profit"/>
  </r>
  <r>
    <n v="4698"/>
    <s v="Raj"/>
    <n v="26"/>
    <s v="Male"/>
    <x v="4"/>
    <x v="2"/>
    <n v="3806.26"/>
    <n v="1650.58"/>
    <n v="5382.48"/>
    <n v="3731.9"/>
    <n v="2.2609628130717687"/>
    <x v="4"/>
    <s v="2023-10-17"/>
    <x v="10"/>
    <x v="3"/>
    <x v="1"/>
    <s v="Adult"/>
    <s v="Profit"/>
  </r>
  <r>
    <n v="8889"/>
    <s v="Amit"/>
    <n v="57"/>
    <s v="Female"/>
    <x v="4"/>
    <x v="0"/>
    <n v="4383.2"/>
    <n v="1600.38"/>
    <n v="5382.21"/>
    <n v="3781.83"/>
    <n v="2.3630825179019981"/>
    <x v="0"/>
    <s v="2023-05-18"/>
    <x v="0"/>
    <x v="0"/>
    <x v="1"/>
    <s v="Senior"/>
    <s v="Profit"/>
  </r>
  <r>
    <n v="6971"/>
    <s v="Karan"/>
    <n v="21"/>
    <s v="Male"/>
    <x v="1"/>
    <x v="2"/>
    <n v="4231.62"/>
    <n v="1754.28"/>
    <n v="5381.98"/>
    <n v="3627.7"/>
    <n v="2.0679139019996806"/>
    <x v="1"/>
    <s v="2023-11-27"/>
    <x v="8"/>
    <x v="1"/>
    <x v="0"/>
    <s v="Young"/>
    <s v="Profit"/>
  </r>
  <r>
    <n v="5991"/>
    <s v="Karan"/>
    <n v="29"/>
    <s v="Male"/>
    <x v="4"/>
    <x v="4"/>
    <n v="3300.06"/>
    <n v="177.82"/>
    <n v="5380.74"/>
    <n v="5202.92"/>
    <n v="29.259475874479811"/>
    <x v="1"/>
    <s v="2023-04-24"/>
    <x v="9"/>
    <x v="3"/>
    <x v="1"/>
    <s v="Adult"/>
    <s v="Profit"/>
  </r>
  <r>
    <n v="1243"/>
    <s v="Sneha"/>
    <n v="38"/>
    <s v="Female"/>
    <x v="1"/>
    <x v="2"/>
    <n v="4649.97"/>
    <n v="509.68"/>
    <n v="5380.73"/>
    <n v="4871.05"/>
    <n v="9.5570750274682155"/>
    <x v="1"/>
    <s v="2023-03-01"/>
    <x v="11"/>
    <x v="1"/>
    <x v="0"/>
    <s v="Adult"/>
    <s v="Profit"/>
  </r>
  <r>
    <n v="4540"/>
    <s v="Priya"/>
    <n v="43"/>
    <s v="Male"/>
    <x v="2"/>
    <x v="0"/>
    <n v="4079.57"/>
    <n v="463.98"/>
    <n v="5380.29"/>
    <n v="4916.3100000000004"/>
    <n v="10.595952411741886"/>
    <x v="3"/>
    <s v="2023-11-07"/>
    <x v="8"/>
    <x v="1"/>
    <x v="1"/>
    <s v="Senior"/>
    <s v="Profit"/>
  </r>
  <r>
    <n v="5038"/>
    <s v="Karan"/>
    <n v="43"/>
    <s v="Female"/>
    <x v="4"/>
    <x v="3"/>
    <n v="3180.76"/>
    <n v="1733.12"/>
    <n v="5379.83"/>
    <n v="3646.71"/>
    <n v="2.1041301237075336"/>
    <x v="0"/>
    <s v="2023-10-19"/>
    <x v="10"/>
    <x v="2"/>
    <x v="0"/>
    <s v="Senior"/>
    <s v="Profit"/>
  </r>
  <r>
    <n v="9707"/>
    <s v="Simran"/>
    <n v="21"/>
    <s v="Female"/>
    <x v="0"/>
    <x v="0"/>
    <n v="4261.8599999999997"/>
    <n v="1911.36"/>
    <n v="5379.81"/>
    <n v="3468.45"/>
    <n v="1.8146503013561024"/>
    <x v="3"/>
    <s v="2023-11-23"/>
    <x v="8"/>
    <x v="1"/>
    <x v="0"/>
    <s v="Young"/>
    <s v="Profit"/>
  </r>
  <r>
    <n v="455"/>
    <s v="Karan"/>
    <n v="58"/>
    <s v="Female"/>
    <x v="5"/>
    <x v="0"/>
    <n v="3095.82"/>
    <n v="1414.03"/>
    <n v="5379.64"/>
    <n v="3965.61"/>
    <n v="2.8044737381809441"/>
    <x v="2"/>
    <s v="2023-12-10"/>
    <x v="6"/>
    <x v="0"/>
    <x v="1"/>
    <s v="Senior"/>
    <s v="Profit"/>
  </r>
  <r>
    <n v="9548"/>
    <s v="Raj"/>
    <n v="53"/>
    <s v="Male"/>
    <x v="2"/>
    <x v="1"/>
    <n v="4172.17"/>
    <n v="1910.32"/>
    <n v="5379.31"/>
    <n v="3468.99"/>
    <n v="1.8159208928347084"/>
    <x v="1"/>
    <s v="2023-07-01"/>
    <x v="7"/>
    <x v="1"/>
    <x v="0"/>
    <s v="Senior"/>
    <s v="Profit"/>
  </r>
  <r>
    <n v="8858"/>
    <s v="Pooja"/>
    <n v="25"/>
    <s v="Male"/>
    <x v="5"/>
    <x v="1"/>
    <n v="4626.1899999999996"/>
    <n v="1083.55"/>
    <n v="5378.32"/>
    <n v="4294.7700000000004"/>
    <n v="3.9636103548521069"/>
    <x v="2"/>
    <s v="2023-02-26"/>
    <x v="2"/>
    <x v="0"/>
    <x v="1"/>
    <s v="Young"/>
    <s v="Profit"/>
  </r>
  <r>
    <n v="4294"/>
    <s v="Arjun"/>
    <n v="50"/>
    <s v="Female"/>
    <x v="4"/>
    <x v="1"/>
    <n v="3563.97"/>
    <n v="496.49"/>
    <n v="5377.54"/>
    <n v="4881.05"/>
    <n v="9.8311144232512238"/>
    <x v="3"/>
    <s v="2023-04-15"/>
    <x v="9"/>
    <x v="4"/>
    <x v="1"/>
    <s v="Senior"/>
    <s v="Profit"/>
  </r>
  <r>
    <n v="4520"/>
    <s v="Arjun"/>
    <n v="56"/>
    <s v="Male"/>
    <x v="1"/>
    <x v="2"/>
    <n v="3891.15"/>
    <n v="1953.29"/>
    <n v="5376.93"/>
    <n v="3423.64"/>
    <n v="1.7527556072063031"/>
    <x v="2"/>
    <s v="2023-12-09"/>
    <x v="6"/>
    <x v="4"/>
    <x v="0"/>
    <s v="Senior"/>
    <s v="Profit"/>
  </r>
  <r>
    <n v="7173"/>
    <s v="Sneha"/>
    <n v="23"/>
    <s v="Male"/>
    <x v="6"/>
    <x v="3"/>
    <n v="3639.88"/>
    <n v="1241.8699999999999"/>
    <n v="5375.91"/>
    <n v="4134.04"/>
    <n v="3.3288830553922715"/>
    <x v="1"/>
    <s v="2023-03-31"/>
    <x v="11"/>
    <x v="0"/>
    <x v="0"/>
    <s v="Young"/>
    <s v="Profit"/>
  </r>
  <r>
    <n v="8232"/>
    <s v="Arjun"/>
    <n v="57"/>
    <s v="Female"/>
    <x v="2"/>
    <x v="4"/>
    <n v="4769.67"/>
    <n v="659.36"/>
    <n v="5375.82"/>
    <n v="4716.46"/>
    <n v="7.1530878427566122"/>
    <x v="0"/>
    <s v="2023-08-12"/>
    <x v="4"/>
    <x v="3"/>
    <x v="0"/>
    <s v="Senior"/>
    <s v="Profit"/>
  </r>
  <r>
    <n v="2490"/>
    <s v="Neha"/>
    <n v="46"/>
    <s v="Female"/>
    <x v="3"/>
    <x v="0"/>
    <n v="4436.08"/>
    <n v="770.03"/>
    <n v="5375.52"/>
    <n v="4605.49"/>
    <n v="5.980922821188785"/>
    <x v="4"/>
    <s v="2023-10-09"/>
    <x v="10"/>
    <x v="2"/>
    <x v="1"/>
    <s v="Senior"/>
    <s v="Profit"/>
  </r>
  <r>
    <n v="8603"/>
    <s v="Arjun"/>
    <n v="42"/>
    <s v="Female"/>
    <x v="1"/>
    <x v="4"/>
    <n v="4806.32"/>
    <n v="1735.37"/>
    <n v="5375.06"/>
    <n v="3639.69"/>
    <n v="2.0973567596535609"/>
    <x v="0"/>
    <s v="2023-01-19"/>
    <x v="5"/>
    <x v="3"/>
    <x v="1"/>
    <s v="Senior"/>
    <s v="Profit"/>
  </r>
  <r>
    <n v="740"/>
    <s v="Priya"/>
    <n v="38"/>
    <s v="Female"/>
    <x v="4"/>
    <x v="2"/>
    <n v="4618.51"/>
    <n v="1031.25"/>
    <n v="5374.33"/>
    <n v="4343.08"/>
    <n v="4.2114715151515147"/>
    <x v="0"/>
    <s v="2023-01-03"/>
    <x v="5"/>
    <x v="3"/>
    <x v="1"/>
    <s v="Adult"/>
    <s v="Profit"/>
  </r>
  <r>
    <n v="3035"/>
    <s v="Karan"/>
    <n v="55"/>
    <s v="Male"/>
    <x v="1"/>
    <x v="4"/>
    <n v="4873.9399999999996"/>
    <n v="328.22"/>
    <n v="5373.79"/>
    <n v="5045.57"/>
    <n v="15.372524526232404"/>
    <x v="1"/>
    <s v="2023-01-01"/>
    <x v="5"/>
    <x v="0"/>
    <x v="1"/>
    <s v="Senior"/>
    <s v="Profit"/>
  </r>
  <r>
    <n v="684"/>
    <s v="Pooja"/>
    <n v="42"/>
    <s v="Female"/>
    <x v="0"/>
    <x v="1"/>
    <n v="4583.68"/>
    <n v="1533.58"/>
    <n v="5373.75"/>
    <n v="3840.17"/>
    <n v="2.5040558692732042"/>
    <x v="1"/>
    <s v="2023-03-22"/>
    <x v="11"/>
    <x v="3"/>
    <x v="1"/>
    <s v="Senior"/>
    <s v="Profit"/>
  </r>
  <r>
    <n v="6981"/>
    <s v="Pooja"/>
    <n v="19"/>
    <s v="Male"/>
    <x v="3"/>
    <x v="0"/>
    <n v="3941.43"/>
    <n v="1744.54"/>
    <n v="5372.75"/>
    <n v="3628.21"/>
    <n v="2.0797516823919202"/>
    <x v="2"/>
    <s v="2023-10-05"/>
    <x v="10"/>
    <x v="3"/>
    <x v="1"/>
    <s v="Young"/>
    <s v="Profit"/>
  </r>
  <r>
    <n v="9684"/>
    <s v="Sneha"/>
    <n v="32"/>
    <s v="Female"/>
    <x v="5"/>
    <x v="3"/>
    <n v="3963.55"/>
    <n v="525.6"/>
    <n v="5372.52"/>
    <n v="4846.92"/>
    <n v="9.2216894977168948"/>
    <x v="2"/>
    <s v="2023-05-29"/>
    <x v="0"/>
    <x v="2"/>
    <x v="1"/>
    <s v="Adult"/>
    <s v="Profit"/>
  </r>
  <r>
    <n v="841"/>
    <s v="Amit"/>
    <n v="51"/>
    <s v="Female"/>
    <x v="2"/>
    <x v="0"/>
    <n v="4160.5"/>
    <n v="843.31"/>
    <n v="5370.53"/>
    <n v="4527.22"/>
    <n v="5.3683935919175632"/>
    <x v="1"/>
    <s v="2023-03-23"/>
    <x v="11"/>
    <x v="1"/>
    <x v="1"/>
    <s v="Senior"/>
    <s v="Profit"/>
  </r>
  <r>
    <n v="9258"/>
    <s v="Rahul"/>
    <n v="58"/>
    <s v="Male"/>
    <x v="6"/>
    <x v="1"/>
    <n v="3410.47"/>
    <n v="158.82"/>
    <n v="5370.04"/>
    <n v="5211.22"/>
    <n v="32.812114343281706"/>
    <x v="0"/>
    <s v="2023-01-31"/>
    <x v="5"/>
    <x v="2"/>
    <x v="0"/>
    <s v="Senior"/>
    <s v="Profit"/>
  </r>
  <r>
    <n v="6469"/>
    <s v="Pooja"/>
    <n v="40"/>
    <s v="Male"/>
    <x v="2"/>
    <x v="3"/>
    <n v="3287.19"/>
    <n v="499.67"/>
    <n v="5369.38"/>
    <n v="4869.71"/>
    <n v="9.745852262493246"/>
    <x v="1"/>
    <s v="2023-11-04"/>
    <x v="8"/>
    <x v="1"/>
    <x v="1"/>
    <s v="Adult"/>
    <s v="Profit"/>
  </r>
  <r>
    <n v="1313"/>
    <s v="Rahul"/>
    <n v="27"/>
    <s v="Male"/>
    <x v="4"/>
    <x v="3"/>
    <n v="3883.74"/>
    <n v="231.35"/>
    <n v="5367.73"/>
    <n v="5136.38"/>
    <n v="22.201772206613356"/>
    <x v="4"/>
    <s v="2023-10-05"/>
    <x v="10"/>
    <x v="2"/>
    <x v="0"/>
    <s v="Adult"/>
    <s v="Profit"/>
  </r>
  <r>
    <n v="3745"/>
    <s v="Karan"/>
    <n v="57"/>
    <s v="Male"/>
    <x v="6"/>
    <x v="0"/>
    <n v="3677.44"/>
    <n v="589.95000000000005"/>
    <n v="5366.87"/>
    <n v="4776.92"/>
    <n v="8.0971607763369775"/>
    <x v="3"/>
    <s v="2023-04-29"/>
    <x v="9"/>
    <x v="4"/>
    <x v="0"/>
    <s v="Senior"/>
    <s v="Profit"/>
  </r>
  <r>
    <n v="473"/>
    <s v="Arjun"/>
    <n v="59"/>
    <s v="Female"/>
    <x v="4"/>
    <x v="3"/>
    <n v="4590.09"/>
    <n v="624.59"/>
    <n v="5365.27"/>
    <n v="4740.68"/>
    <n v="7.5900670840071092"/>
    <x v="2"/>
    <s v="2023-02-26"/>
    <x v="2"/>
    <x v="2"/>
    <x v="0"/>
    <s v="Senior"/>
    <s v="Profit"/>
  </r>
  <r>
    <n v="6808"/>
    <s v="Neha"/>
    <n v="45"/>
    <s v="Female"/>
    <x v="1"/>
    <x v="3"/>
    <n v="4548.53"/>
    <n v="1964.39"/>
    <n v="5364.51"/>
    <n v="3400.12"/>
    <n v="1.7308782879163505"/>
    <x v="4"/>
    <s v="2023-05-11"/>
    <x v="0"/>
    <x v="2"/>
    <x v="1"/>
    <s v="Senior"/>
    <s v="Profit"/>
  </r>
  <r>
    <n v="4808"/>
    <s v="Priya"/>
    <n v="18"/>
    <s v="Male"/>
    <x v="5"/>
    <x v="1"/>
    <n v="4182.6899999999996"/>
    <n v="322.23"/>
    <n v="5364.36"/>
    <n v="5042.13"/>
    <n v="15.647611954194209"/>
    <x v="4"/>
    <s v="2023-07-04"/>
    <x v="7"/>
    <x v="1"/>
    <x v="1"/>
    <s v="Young"/>
    <s v="Profit"/>
  </r>
  <r>
    <n v="8524"/>
    <s v="Priya"/>
    <n v="22"/>
    <s v="Female"/>
    <x v="7"/>
    <x v="2"/>
    <n v="4705.34"/>
    <n v="795.4"/>
    <n v="5364.16"/>
    <n v="4568.76"/>
    <n v="5.7439778727684185"/>
    <x v="0"/>
    <s v="2023-12-10"/>
    <x v="6"/>
    <x v="3"/>
    <x v="1"/>
    <s v="Young"/>
    <s v="Profit"/>
  </r>
  <r>
    <n v="7214"/>
    <s v="Arjun"/>
    <n v="20"/>
    <s v="Female"/>
    <x v="3"/>
    <x v="0"/>
    <n v="3175.62"/>
    <n v="823.51"/>
    <n v="5362.27"/>
    <n v="4538.76"/>
    <n v="5.5114813420602058"/>
    <x v="3"/>
    <s v="2023-05-08"/>
    <x v="0"/>
    <x v="4"/>
    <x v="0"/>
    <s v="Young"/>
    <s v="Profit"/>
  </r>
  <r>
    <n v="9122"/>
    <s v="Rahul"/>
    <n v="29"/>
    <s v="Male"/>
    <x v="2"/>
    <x v="4"/>
    <n v="4042.75"/>
    <n v="508.86"/>
    <n v="5361.73"/>
    <n v="4852.87"/>
    <n v="9.5367488110678771"/>
    <x v="1"/>
    <s v="2023-01-11"/>
    <x v="5"/>
    <x v="4"/>
    <x v="0"/>
    <s v="Adult"/>
    <s v="Profit"/>
  </r>
  <r>
    <n v="5000"/>
    <s v="Sneha"/>
    <n v="48"/>
    <s v="Female"/>
    <x v="0"/>
    <x v="3"/>
    <n v="2979.93"/>
    <n v="942.08"/>
    <n v="5361.06"/>
    <n v="4418.9799999999996"/>
    <n v="4.6906632133152169"/>
    <x v="1"/>
    <s v="2023-11-11"/>
    <x v="8"/>
    <x v="2"/>
    <x v="0"/>
    <s v="Senior"/>
    <s v="Profit"/>
  </r>
  <r>
    <n v="2266"/>
    <s v="Sneha"/>
    <n v="45"/>
    <s v="Female"/>
    <x v="7"/>
    <x v="1"/>
    <n v="3312.63"/>
    <n v="1124.21"/>
    <n v="5360.81"/>
    <n v="4236.6000000000004"/>
    <n v="3.7685130002401688"/>
    <x v="4"/>
    <s v="2023-11-22"/>
    <x v="8"/>
    <x v="0"/>
    <x v="0"/>
    <s v="Senior"/>
    <s v="Profit"/>
  </r>
  <r>
    <n v="786"/>
    <s v="Rahul"/>
    <n v="36"/>
    <s v="Male"/>
    <x v="5"/>
    <x v="1"/>
    <n v="4660.07"/>
    <n v="1999.96"/>
    <n v="5360.59"/>
    <n v="3360.63"/>
    <n v="1.6803486069721394"/>
    <x v="3"/>
    <s v="2023-02-20"/>
    <x v="2"/>
    <x v="4"/>
    <x v="0"/>
    <s v="Adult"/>
    <s v="Profit"/>
  </r>
  <r>
    <n v="6273"/>
    <s v="Karan"/>
    <n v="36"/>
    <s v="Male"/>
    <x v="7"/>
    <x v="4"/>
    <n v="3370.69"/>
    <n v="947.22"/>
    <n v="5360.58"/>
    <n v="4413.3599999999997"/>
    <n v="4.6592766200038005"/>
    <x v="0"/>
    <s v="2023-04-21"/>
    <x v="9"/>
    <x v="4"/>
    <x v="1"/>
    <s v="Adult"/>
    <s v="Profit"/>
  </r>
  <r>
    <n v="6760"/>
    <s v="Neha"/>
    <n v="47"/>
    <s v="Male"/>
    <x v="0"/>
    <x v="4"/>
    <n v="4740.49"/>
    <n v="883.04"/>
    <n v="5360.12"/>
    <n v="4477.08"/>
    <n v="5.0700761007428881"/>
    <x v="1"/>
    <s v="2023-10-02"/>
    <x v="10"/>
    <x v="0"/>
    <x v="1"/>
    <s v="Senior"/>
    <s v="Profit"/>
  </r>
  <r>
    <n v="6264"/>
    <s v="Simran"/>
    <n v="33"/>
    <s v="Male"/>
    <x v="6"/>
    <x v="0"/>
    <n v="3302.63"/>
    <n v="1453.35"/>
    <n v="5359.62"/>
    <n v="3906.27"/>
    <n v="2.6877696356693157"/>
    <x v="3"/>
    <s v="2023-10-18"/>
    <x v="10"/>
    <x v="1"/>
    <x v="1"/>
    <s v="Adult"/>
    <s v="Profit"/>
  </r>
  <r>
    <n v="12"/>
    <s v="Neha"/>
    <n v="35"/>
    <s v="Male"/>
    <x v="0"/>
    <x v="1"/>
    <n v="3313.16"/>
    <n v="1260.27"/>
    <n v="5358.43"/>
    <n v="4098.16"/>
    <n v="3.2518111198393993"/>
    <x v="1"/>
    <s v="2023-12-13"/>
    <x v="6"/>
    <x v="0"/>
    <x v="1"/>
    <s v="Adult"/>
    <s v="Profit"/>
  </r>
  <r>
    <n v="9306"/>
    <s v="Karan"/>
    <n v="30"/>
    <s v="Male"/>
    <x v="7"/>
    <x v="3"/>
    <n v="4076.17"/>
    <n v="1175.21"/>
    <n v="5357.3"/>
    <n v="4182.09"/>
    <n v="3.5585895286799807"/>
    <x v="2"/>
    <s v="2023-01-30"/>
    <x v="5"/>
    <x v="3"/>
    <x v="1"/>
    <s v="Adult"/>
    <s v="Profit"/>
  </r>
  <r>
    <n v="4935"/>
    <s v="Sneha"/>
    <n v="30"/>
    <s v="Female"/>
    <x v="2"/>
    <x v="0"/>
    <n v="4090.59"/>
    <n v="108.72"/>
    <n v="5356.61"/>
    <n v="5247.89"/>
    <n v="48.269775570272266"/>
    <x v="0"/>
    <s v="2023-01-08"/>
    <x v="5"/>
    <x v="4"/>
    <x v="1"/>
    <s v="Adult"/>
    <s v="Profit"/>
  </r>
  <r>
    <n v="1821"/>
    <s v="Rahul"/>
    <n v="35"/>
    <s v="Female"/>
    <x v="6"/>
    <x v="3"/>
    <n v="3546.42"/>
    <n v="1275.19"/>
    <n v="5356.58"/>
    <n v="4081.39"/>
    <n v="3.2006132419482585"/>
    <x v="3"/>
    <s v="2023-06-11"/>
    <x v="3"/>
    <x v="1"/>
    <x v="1"/>
    <s v="Adult"/>
    <s v="Profit"/>
  </r>
  <r>
    <n v="3711"/>
    <s v="Rahul"/>
    <n v="53"/>
    <s v="Female"/>
    <x v="3"/>
    <x v="2"/>
    <n v="3319.23"/>
    <n v="754.55"/>
    <n v="5356.12"/>
    <n v="4601.57"/>
    <n v="6.098429527532967"/>
    <x v="2"/>
    <s v="2023-11-29"/>
    <x v="8"/>
    <x v="1"/>
    <x v="1"/>
    <s v="Senior"/>
    <s v="Profit"/>
  </r>
  <r>
    <n v="7701"/>
    <s v="Rahul"/>
    <n v="42"/>
    <s v="Female"/>
    <x v="5"/>
    <x v="1"/>
    <n v="4089.65"/>
    <n v="1309.31"/>
    <n v="5355.08"/>
    <n v="4045.77"/>
    <n v="3.0900016038982367"/>
    <x v="4"/>
    <s v="2023-08-09"/>
    <x v="4"/>
    <x v="1"/>
    <x v="1"/>
    <s v="Senior"/>
    <s v="Profit"/>
  </r>
  <r>
    <n v="1257"/>
    <s v="Karan"/>
    <n v="35"/>
    <s v="Female"/>
    <x v="6"/>
    <x v="0"/>
    <n v="4335.5600000000004"/>
    <n v="1534.21"/>
    <n v="5353.96"/>
    <n v="3819.75"/>
    <n v="2.4897178352376792"/>
    <x v="4"/>
    <s v="2023-10-16"/>
    <x v="10"/>
    <x v="1"/>
    <x v="0"/>
    <s v="Adult"/>
    <s v="Profit"/>
  </r>
  <r>
    <n v="7847"/>
    <s v="Karan"/>
    <n v="57"/>
    <s v="Female"/>
    <x v="2"/>
    <x v="1"/>
    <n v="3849.17"/>
    <n v="1359.15"/>
    <n v="5353.81"/>
    <n v="3994.66"/>
    <n v="2.9390869293308315"/>
    <x v="1"/>
    <s v="2023-09-15"/>
    <x v="1"/>
    <x v="4"/>
    <x v="1"/>
    <s v="Senior"/>
    <s v="Profit"/>
  </r>
  <r>
    <n v="8664"/>
    <s v="Karan"/>
    <n v="55"/>
    <s v="Male"/>
    <x v="7"/>
    <x v="4"/>
    <n v="3460.25"/>
    <n v="644.04"/>
    <n v="5352.19"/>
    <n v="4708.1499999999996"/>
    <n v="7.3103378672132164"/>
    <x v="1"/>
    <s v="2023-07-16"/>
    <x v="7"/>
    <x v="3"/>
    <x v="0"/>
    <s v="Senior"/>
    <s v="Profit"/>
  </r>
  <r>
    <n v="3402"/>
    <s v="Amit"/>
    <n v="28"/>
    <s v="Male"/>
    <x v="4"/>
    <x v="0"/>
    <n v="4085.17"/>
    <n v="815.68"/>
    <n v="5351.71"/>
    <n v="4536.03"/>
    <n v="5.5610410945468809"/>
    <x v="1"/>
    <s v="2023-04-29"/>
    <x v="9"/>
    <x v="2"/>
    <x v="0"/>
    <s v="Adult"/>
    <s v="Profit"/>
  </r>
  <r>
    <n v="7149"/>
    <s v="Raj"/>
    <n v="54"/>
    <s v="Male"/>
    <x v="5"/>
    <x v="3"/>
    <n v="4845.01"/>
    <n v="1300.76"/>
    <n v="5351.06"/>
    <n v="4050.3"/>
    <n v="3.113795012146745"/>
    <x v="3"/>
    <s v="2023-04-18"/>
    <x v="9"/>
    <x v="4"/>
    <x v="1"/>
    <s v="Senior"/>
    <s v="Profit"/>
  </r>
  <r>
    <n v="4527"/>
    <s v="Amit"/>
    <n v="19"/>
    <s v="Male"/>
    <x v="3"/>
    <x v="4"/>
    <n v="3230.18"/>
    <n v="830.91"/>
    <n v="5350.01"/>
    <n v="4519.1000000000004"/>
    <n v="5.4387358438338698"/>
    <x v="0"/>
    <s v="2023-03-25"/>
    <x v="11"/>
    <x v="0"/>
    <x v="0"/>
    <s v="Young"/>
    <s v="Profit"/>
  </r>
  <r>
    <n v="1664"/>
    <s v="Pooja"/>
    <n v="30"/>
    <s v="Male"/>
    <x v="7"/>
    <x v="0"/>
    <n v="4676.83"/>
    <n v="1154.81"/>
    <n v="5349.25"/>
    <n v="4194.4399999999996"/>
    <n v="3.6321472796390748"/>
    <x v="0"/>
    <s v="2023-12-23"/>
    <x v="6"/>
    <x v="4"/>
    <x v="0"/>
    <s v="Adult"/>
    <s v="Profit"/>
  </r>
  <r>
    <n v="8482"/>
    <s v="Sneha"/>
    <n v="57"/>
    <s v="Male"/>
    <x v="6"/>
    <x v="1"/>
    <n v="4577.13"/>
    <n v="189.37"/>
    <n v="5348.54"/>
    <n v="5159.17"/>
    <n v="27.243861224058719"/>
    <x v="3"/>
    <s v="2023-12-14"/>
    <x v="6"/>
    <x v="4"/>
    <x v="1"/>
    <s v="Senior"/>
    <s v="Profit"/>
  </r>
  <r>
    <n v="6787"/>
    <s v="Raj"/>
    <n v="31"/>
    <s v="Female"/>
    <x v="3"/>
    <x v="4"/>
    <n v="3403.3"/>
    <n v="1161.8399999999999"/>
    <n v="5347.78"/>
    <n v="4185.9399999999996"/>
    <n v="3.6028540935068509"/>
    <x v="4"/>
    <s v="2023-10-16"/>
    <x v="10"/>
    <x v="0"/>
    <x v="1"/>
    <s v="Adult"/>
    <s v="Profit"/>
  </r>
  <r>
    <n v="6759"/>
    <s v="Raj"/>
    <n v="35"/>
    <s v="Female"/>
    <x v="5"/>
    <x v="2"/>
    <n v="3100.18"/>
    <n v="726.36"/>
    <n v="5346.62"/>
    <n v="4620.26"/>
    <n v="6.36084035464508"/>
    <x v="2"/>
    <s v="2023-09-23"/>
    <x v="1"/>
    <x v="3"/>
    <x v="1"/>
    <s v="Adult"/>
    <s v="Profit"/>
  </r>
  <r>
    <n v="5333"/>
    <s v="Amit"/>
    <n v="28"/>
    <s v="Male"/>
    <x v="6"/>
    <x v="1"/>
    <n v="3165.26"/>
    <n v="379.81"/>
    <n v="5346.24"/>
    <n v="4966.43"/>
    <n v="13.076090676917406"/>
    <x v="4"/>
    <s v="2023-09-28"/>
    <x v="1"/>
    <x v="0"/>
    <x v="0"/>
    <s v="Adult"/>
    <s v="Profit"/>
  </r>
  <r>
    <n v="679"/>
    <s v="Neha"/>
    <n v="39"/>
    <s v="Male"/>
    <x v="3"/>
    <x v="1"/>
    <n v="4389.1499999999996"/>
    <n v="1061.9100000000001"/>
    <n v="5345.03"/>
    <n v="4283.12"/>
    <n v="4.0334114943827624"/>
    <x v="4"/>
    <s v="2023-01-04"/>
    <x v="5"/>
    <x v="3"/>
    <x v="0"/>
    <s v="Adult"/>
    <s v="Profit"/>
  </r>
  <r>
    <n v="7834"/>
    <s v="Amit"/>
    <n v="44"/>
    <s v="Male"/>
    <x v="2"/>
    <x v="2"/>
    <n v="4463.91"/>
    <n v="1370.98"/>
    <n v="5345.02"/>
    <n v="3974.04"/>
    <n v="2.8986856117521773"/>
    <x v="3"/>
    <s v="2023-11-06"/>
    <x v="8"/>
    <x v="2"/>
    <x v="1"/>
    <s v="Senior"/>
    <s v="Profit"/>
  </r>
  <r>
    <n v="8769"/>
    <s v="Raj"/>
    <n v="58"/>
    <s v="Female"/>
    <x v="2"/>
    <x v="0"/>
    <n v="3600.29"/>
    <n v="1671.52"/>
    <n v="5343.93"/>
    <n v="3672.41"/>
    <n v="2.1970481956542547"/>
    <x v="4"/>
    <s v="2023-01-18"/>
    <x v="5"/>
    <x v="0"/>
    <x v="0"/>
    <s v="Senior"/>
    <s v="Profit"/>
  </r>
  <r>
    <n v="8961"/>
    <s v="Sneha"/>
    <n v="18"/>
    <s v="Male"/>
    <x v="5"/>
    <x v="0"/>
    <n v="3165.93"/>
    <n v="1067.6300000000001"/>
    <n v="5343.92"/>
    <n v="4276.29"/>
    <n v="4.0054044940662958"/>
    <x v="2"/>
    <s v="2023-08-05"/>
    <x v="4"/>
    <x v="3"/>
    <x v="0"/>
    <s v="Young"/>
    <s v="Profit"/>
  </r>
  <r>
    <n v="6532"/>
    <s v="Karan"/>
    <n v="38"/>
    <s v="Male"/>
    <x v="6"/>
    <x v="3"/>
    <n v="4014.56"/>
    <n v="1897.02"/>
    <n v="5342.76"/>
    <n v="3445.74"/>
    <n v="1.816396242527754"/>
    <x v="2"/>
    <s v="2023-03-02"/>
    <x v="11"/>
    <x v="0"/>
    <x v="1"/>
    <s v="Adult"/>
    <s v="Profit"/>
  </r>
  <r>
    <n v="254"/>
    <s v="Simran"/>
    <n v="47"/>
    <s v="Female"/>
    <x v="7"/>
    <x v="1"/>
    <n v="3364.07"/>
    <n v="773.11"/>
    <n v="5341.57"/>
    <n v="4568.46"/>
    <n v="5.9091979149150831"/>
    <x v="2"/>
    <s v="2023-07-24"/>
    <x v="7"/>
    <x v="4"/>
    <x v="0"/>
    <s v="Senior"/>
    <s v="Profit"/>
  </r>
  <r>
    <n v="98"/>
    <s v="Arjun"/>
    <n v="33"/>
    <s v="Female"/>
    <x v="5"/>
    <x v="4"/>
    <n v="3130.52"/>
    <n v="1855.23"/>
    <n v="5341.42"/>
    <n v="3486.19"/>
    <n v="1.8791147189297284"/>
    <x v="2"/>
    <s v="2023-07-29"/>
    <x v="7"/>
    <x v="4"/>
    <x v="1"/>
    <s v="Adult"/>
    <s v="Profit"/>
  </r>
  <r>
    <n v="6088"/>
    <s v="Karan"/>
    <n v="30"/>
    <s v="Male"/>
    <x v="3"/>
    <x v="0"/>
    <n v="4368.03"/>
    <n v="1921.46"/>
    <n v="5340.9"/>
    <n v="3419.44"/>
    <n v="1.7796050919613211"/>
    <x v="3"/>
    <s v="2023-06-05"/>
    <x v="3"/>
    <x v="0"/>
    <x v="1"/>
    <s v="Adult"/>
    <s v="Profit"/>
  </r>
  <r>
    <n v="1556"/>
    <s v="Amit"/>
    <n v="22"/>
    <s v="Male"/>
    <x v="2"/>
    <x v="3"/>
    <n v="3486.47"/>
    <n v="1237.83"/>
    <n v="5340.47"/>
    <n v="4102.6400000000003"/>
    <n v="3.3143808115815587"/>
    <x v="3"/>
    <s v="2023-08-15"/>
    <x v="4"/>
    <x v="1"/>
    <x v="1"/>
    <s v="Young"/>
    <s v="Profit"/>
  </r>
  <r>
    <n v="1901"/>
    <s v="Arjun"/>
    <n v="34"/>
    <s v="Female"/>
    <x v="4"/>
    <x v="0"/>
    <n v="3777.66"/>
    <n v="1917.68"/>
    <n v="5337.75"/>
    <n v="3420.07"/>
    <n v="1.78344145008552"/>
    <x v="4"/>
    <s v="2023-08-13"/>
    <x v="4"/>
    <x v="3"/>
    <x v="1"/>
    <s v="Adult"/>
    <s v="Profit"/>
  </r>
  <r>
    <n v="2171"/>
    <s v="Sneha"/>
    <n v="55"/>
    <s v="Male"/>
    <x v="2"/>
    <x v="3"/>
    <n v="3786.8"/>
    <n v="1539.24"/>
    <n v="5337.39"/>
    <n v="3798.15"/>
    <n v="2.4675489202463554"/>
    <x v="4"/>
    <s v="2023-08-23"/>
    <x v="4"/>
    <x v="0"/>
    <x v="1"/>
    <s v="Senior"/>
    <s v="Profit"/>
  </r>
  <r>
    <n v="9808"/>
    <s v="Karan"/>
    <n v="27"/>
    <s v="Female"/>
    <x v="4"/>
    <x v="1"/>
    <n v="4623.46"/>
    <n v="579.39"/>
    <n v="5336.95"/>
    <n v="4757.5600000000004"/>
    <n v="8.2113257046203767"/>
    <x v="3"/>
    <s v="2023-08-17"/>
    <x v="4"/>
    <x v="4"/>
    <x v="0"/>
    <s v="Adult"/>
    <s v="Profit"/>
  </r>
  <r>
    <n v="2326"/>
    <s v="Rahul"/>
    <n v="23"/>
    <s v="Male"/>
    <x v="7"/>
    <x v="1"/>
    <n v="3599.77"/>
    <n v="1008.67"/>
    <n v="5336.02"/>
    <n v="4327.3500000000004"/>
    <n v="4.2901543616841984"/>
    <x v="1"/>
    <s v="2023-10-19"/>
    <x v="10"/>
    <x v="0"/>
    <x v="1"/>
    <s v="Young"/>
    <s v="Profit"/>
  </r>
  <r>
    <n v="8456"/>
    <s v="Rahul"/>
    <n v="46"/>
    <s v="Male"/>
    <x v="3"/>
    <x v="1"/>
    <n v="3408.49"/>
    <n v="1780.87"/>
    <n v="5335.88"/>
    <n v="3555.01"/>
    <n v="1.9962209481882454"/>
    <x v="0"/>
    <s v="2023-01-15"/>
    <x v="5"/>
    <x v="1"/>
    <x v="0"/>
    <s v="Senior"/>
    <s v="Profit"/>
  </r>
  <r>
    <n v="382"/>
    <s v="Neha"/>
    <n v="53"/>
    <s v="Male"/>
    <x v="5"/>
    <x v="2"/>
    <n v="3433.41"/>
    <n v="485.25"/>
    <n v="5335.25"/>
    <n v="4850"/>
    <n v="9.9948480164863476"/>
    <x v="4"/>
    <s v="2023-04-04"/>
    <x v="9"/>
    <x v="0"/>
    <x v="1"/>
    <s v="Senior"/>
    <s v="Profit"/>
  </r>
  <r>
    <n v="3949"/>
    <s v="Raj"/>
    <n v="22"/>
    <s v="Female"/>
    <x v="7"/>
    <x v="2"/>
    <n v="3500.91"/>
    <n v="686.58"/>
    <n v="5334.31"/>
    <n v="4647.7299999999996"/>
    <n v="6.7693932243875432"/>
    <x v="1"/>
    <s v="2023-05-09"/>
    <x v="0"/>
    <x v="2"/>
    <x v="0"/>
    <s v="Young"/>
    <s v="Profit"/>
  </r>
  <r>
    <n v="2446"/>
    <s v="Pooja"/>
    <n v="47"/>
    <s v="Female"/>
    <x v="2"/>
    <x v="0"/>
    <n v="4144.4399999999996"/>
    <n v="1877.62"/>
    <n v="5333.46"/>
    <n v="3455.84"/>
    <n v="1.8405428148400638"/>
    <x v="3"/>
    <s v="2023-08-03"/>
    <x v="4"/>
    <x v="4"/>
    <x v="0"/>
    <s v="Senior"/>
    <s v="Profit"/>
  </r>
  <r>
    <n v="7228"/>
    <s v="Simran"/>
    <n v="51"/>
    <s v="Female"/>
    <x v="4"/>
    <x v="4"/>
    <n v="4775.41"/>
    <n v="1356.35"/>
    <n v="5332.28"/>
    <n v="3975.93"/>
    <n v="2.9313451542743394"/>
    <x v="2"/>
    <s v="2023-10-09"/>
    <x v="10"/>
    <x v="2"/>
    <x v="1"/>
    <s v="Senior"/>
    <s v="Profit"/>
  </r>
  <r>
    <n v="1329"/>
    <s v="Raj"/>
    <n v="31"/>
    <s v="Male"/>
    <x v="2"/>
    <x v="3"/>
    <n v="3879.1"/>
    <n v="608.83000000000004"/>
    <n v="5330.67"/>
    <n v="4721.84"/>
    <n v="7.7555968004204781"/>
    <x v="0"/>
    <s v="2023-01-12"/>
    <x v="5"/>
    <x v="0"/>
    <x v="0"/>
    <s v="Adult"/>
    <s v="Profit"/>
  </r>
  <r>
    <n v="6462"/>
    <s v="Rahul"/>
    <n v="33"/>
    <s v="Female"/>
    <x v="3"/>
    <x v="3"/>
    <n v="3085.39"/>
    <n v="1673.62"/>
    <n v="5328.27"/>
    <n v="3654.65"/>
    <n v="2.1836796883402445"/>
    <x v="4"/>
    <s v="2023-09-12"/>
    <x v="1"/>
    <x v="0"/>
    <x v="1"/>
    <s v="Adult"/>
    <s v="Profit"/>
  </r>
  <r>
    <n v="6689"/>
    <s v="Priya"/>
    <n v="25"/>
    <s v="Female"/>
    <x v="6"/>
    <x v="4"/>
    <n v="4594.71"/>
    <n v="1032.78"/>
    <n v="5327.09"/>
    <n v="4294.3100000000004"/>
    <n v="4.1580104184821556"/>
    <x v="0"/>
    <s v="2023-12-08"/>
    <x v="6"/>
    <x v="3"/>
    <x v="0"/>
    <s v="Young"/>
    <s v="Profit"/>
  </r>
  <r>
    <n v="2384"/>
    <s v="Priya"/>
    <n v="39"/>
    <s v="Male"/>
    <x v="2"/>
    <x v="0"/>
    <n v="3728.73"/>
    <n v="1143.25"/>
    <n v="5326.97"/>
    <n v="4183.72"/>
    <n v="3.6594970478897881"/>
    <x v="3"/>
    <s v="2023-06-25"/>
    <x v="3"/>
    <x v="2"/>
    <x v="1"/>
    <s v="Adult"/>
    <s v="Profit"/>
  </r>
  <r>
    <n v="3948"/>
    <s v="Rahul"/>
    <n v="60"/>
    <s v="Female"/>
    <x v="1"/>
    <x v="4"/>
    <n v="3393.31"/>
    <n v="1380.33"/>
    <n v="5326.6"/>
    <n v="3946.27"/>
    <n v="2.8589322843088247"/>
    <x v="4"/>
    <s v="2023-08-19"/>
    <x v="4"/>
    <x v="4"/>
    <x v="1"/>
    <s v="Senior"/>
    <s v="Profit"/>
  </r>
  <r>
    <n v="7839"/>
    <s v="Sneha"/>
    <n v="31"/>
    <s v="Male"/>
    <x v="7"/>
    <x v="2"/>
    <n v="4822.03"/>
    <n v="95"/>
    <n v="5326.49"/>
    <n v="5231.49"/>
    <n v="55.068315789473679"/>
    <x v="3"/>
    <s v="2023-09-12"/>
    <x v="1"/>
    <x v="3"/>
    <x v="1"/>
    <s v="Adult"/>
    <s v="Profit"/>
  </r>
  <r>
    <n v="3990"/>
    <s v="Arjun"/>
    <n v="55"/>
    <s v="Male"/>
    <x v="5"/>
    <x v="2"/>
    <n v="3278.4"/>
    <n v="1061.98"/>
    <n v="5324.68"/>
    <n v="4262.7"/>
    <n v="4.01391739957438"/>
    <x v="3"/>
    <s v="2023-04-14"/>
    <x v="9"/>
    <x v="1"/>
    <x v="0"/>
    <s v="Senior"/>
    <s v="Profit"/>
  </r>
  <r>
    <n v="3483"/>
    <s v="Pooja"/>
    <n v="27"/>
    <s v="Male"/>
    <x v="7"/>
    <x v="2"/>
    <n v="3181.6"/>
    <n v="369.21"/>
    <n v="5323.88"/>
    <n v="4954.67"/>
    <n v="13.4196527721351"/>
    <x v="2"/>
    <s v="2023-05-07"/>
    <x v="0"/>
    <x v="1"/>
    <x v="0"/>
    <s v="Adult"/>
    <s v="Profit"/>
  </r>
  <r>
    <n v="2041"/>
    <s v="Priya"/>
    <n v="54"/>
    <s v="Male"/>
    <x v="7"/>
    <x v="1"/>
    <n v="4279.7299999999996"/>
    <n v="760.24"/>
    <n v="5322.82"/>
    <n v="4562.58"/>
    <n v="6.0014995264653264"/>
    <x v="2"/>
    <s v="2023-12-23"/>
    <x v="6"/>
    <x v="3"/>
    <x v="1"/>
    <s v="Senior"/>
    <s v="Profit"/>
  </r>
  <r>
    <n v="3257"/>
    <s v="Sneha"/>
    <n v="52"/>
    <s v="Female"/>
    <x v="7"/>
    <x v="1"/>
    <n v="3659.9"/>
    <n v="1538.91"/>
    <n v="5322.23"/>
    <n v="3783.32"/>
    <n v="2.4584413643422942"/>
    <x v="3"/>
    <s v="2023-08-16"/>
    <x v="4"/>
    <x v="0"/>
    <x v="1"/>
    <s v="Senior"/>
    <s v="Profit"/>
  </r>
  <r>
    <n v="7635"/>
    <s v="Raj"/>
    <n v="18"/>
    <s v="Male"/>
    <x v="6"/>
    <x v="2"/>
    <n v="4418.93"/>
    <n v="781.75"/>
    <n v="5321.12"/>
    <n v="4539.37"/>
    <n v="5.806677326511033"/>
    <x v="0"/>
    <s v="2023-08-27"/>
    <x v="4"/>
    <x v="3"/>
    <x v="0"/>
    <s v="Young"/>
    <s v="Profit"/>
  </r>
  <r>
    <n v="5585"/>
    <s v="Amit"/>
    <n v="45"/>
    <s v="Female"/>
    <x v="4"/>
    <x v="1"/>
    <n v="3286.05"/>
    <n v="1648.52"/>
    <n v="5320.76"/>
    <n v="3672.24"/>
    <n v="2.2275980879819475"/>
    <x v="0"/>
    <s v="2023-01-20"/>
    <x v="5"/>
    <x v="3"/>
    <x v="0"/>
    <s v="Senior"/>
    <s v="Profit"/>
  </r>
  <r>
    <n v="4599"/>
    <s v="Amit"/>
    <n v="27"/>
    <s v="Male"/>
    <x v="7"/>
    <x v="2"/>
    <n v="3626.01"/>
    <n v="1669.56"/>
    <n v="5318.57"/>
    <n v="3649.01"/>
    <n v="2.1856117779534729"/>
    <x v="4"/>
    <s v="2023-03-25"/>
    <x v="11"/>
    <x v="4"/>
    <x v="0"/>
    <s v="Adult"/>
    <s v="Profit"/>
  </r>
  <r>
    <n v="773"/>
    <s v="Amit"/>
    <n v="38"/>
    <s v="Female"/>
    <x v="2"/>
    <x v="4"/>
    <n v="3487.79"/>
    <n v="1946.99"/>
    <n v="5317.08"/>
    <n v="3370.09"/>
    <n v="1.7309231172219683"/>
    <x v="0"/>
    <s v="2023-12-26"/>
    <x v="6"/>
    <x v="2"/>
    <x v="0"/>
    <s v="Adult"/>
    <s v="Profit"/>
  </r>
  <r>
    <n v="8305"/>
    <s v="Amit"/>
    <n v="34"/>
    <s v="Male"/>
    <x v="1"/>
    <x v="1"/>
    <n v="3228.2"/>
    <n v="467.47"/>
    <n v="5316.83"/>
    <n v="4849.3599999999997"/>
    <n v="10.37362825421952"/>
    <x v="0"/>
    <s v="2023-11-22"/>
    <x v="8"/>
    <x v="4"/>
    <x v="1"/>
    <s v="Adult"/>
    <s v="Profit"/>
  </r>
  <r>
    <n v="9995"/>
    <s v="Priya"/>
    <n v="40"/>
    <s v="Male"/>
    <x v="7"/>
    <x v="3"/>
    <n v="4807.67"/>
    <n v="1317.3"/>
    <n v="5316.7"/>
    <n v="3999.4"/>
    <n v="3.0360586047217795"/>
    <x v="4"/>
    <s v="2023-12-09"/>
    <x v="6"/>
    <x v="0"/>
    <x v="0"/>
    <s v="Adult"/>
    <s v="Profit"/>
  </r>
  <r>
    <n v="1156"/>
    <s v="Karan"/>
    <n v="32"/>
    <s v="Female"/>
    <x v="4"/>
    <x v="1"/>
    <n v="4504.3599999999997"/>
    <n v="875.55"/>
    <n v="5315.45"/>
    <n v="4439.8999999999996"/>
    <n v="5.0709839529438634"/>
    <x v="4"/>
    <s v="2023-02-09"/>
    <x v="2"/>
    <x v="3"/>
    <x v="0"/>
    <s v="Adult"/>
    <s v="Profit"/>
  </r>
  <r>
    <n v="7103"/>
    <s v="Arjun"/>
    <n v="37"/>
    <s v="Female"/>
    <x v="7"/>
    <x v="2"/>
    <n v="3123.27"/>
    <n v="1252.29"/>
    <n v="5314.98"/>
    <n v="4062.69"/>
    <n v="3.2442086098267975"/>
    <x v="3"/>
    <s v="2023-11-20"/>
    <x v="8"/>
    <x v="4"/>
    <x v="1"/>
    <s v="Adult"/>
    <s v="Profit"/>
  </r>
  <r>
    <n v="9163"/>
    <s v="Arjun"/>
    <n v="56"/>
    <s v="Male"/>
    <x v="7"/>
    <x v="1"/>
    <n v="4273.38"/>
    <n v="771.25"/>
    <n v="5314.93"/>
    <n v="4543.68"/>
    <n v="5.891319286871961"/>
    <x v="3"/>
    <s v="2023-03-03"/>
    <x v="11"/>
    <x v="2"/>
    <x v="1"/>
    <s v="Senior"/>
    <s v="Profit"/>
  </r>
  <r>
    <n v="3391"/>
    <s v="Amit"/>
    <n v="43"/>
    <s v="Female"/>
    <x v="2"/>
    <x v="3"/>
    <n v="4429.8"/>
    <n v="74.16"/>
    <n v="5314.82"/>
    <n v="5240.66"/>
    <n v="70.666936353829556"/>
    <x v="4"/>
    <s v="2023-08-10"/>
    <x v="4"/>
    <x v="2"/>
    <x v="0"/>
    <s v="Senior"/>
    <s v="Profit"/>
  </r>
  <r>
    <n v="177"/>
    <s v="Priya"/>
    <n v="59"/>
    <s v="Female"/>
    <x v="6"/>
    <x v="2"/>
    <n v="3874.75"/>
    <n v="854.75"/>
    <n v="5314.48"/>
    <n v="4459.7299999999996"/>
    <n v="5.2175840889148866"/>
    <x v="1"/>
    <s v="2023-05-26"/>
    <x v="0"/>
    <x v="3"/>
    <x v="1"/>
    <s v="Senior"/>
    <s v="Profit"/>
  </r>
  <r>
    <n v="6948"/>
    <s v="Arjun"/>
    <n v="47"/>
    <s v="Male"/>
    <x v="4"/>
    <x v="2"/>
    <n v="3417.53"/>
    <n v="126.61"/>
    <n v="5312.81"/>
    <n v="5186.2"/>
    <n v="40.962009319958931"/>
    <x v="2"/>
    <s v="2023-07-24"/>
    <x v="7"/>
    <x v="3"/>
    <x v="1"/>
    <s v="Senior"/>
    <s v="Profit"/>
  </r>
  <r>
    <n v="5334"/>
    <s v="Amit"/>
    <n v="19"/>
    <s v="Female"/>
    <x v="2"/>
    <x v="3"/>
    <n v="4650.4799999999996"/>
    <n v="1153.24"/>
    <n v="5312.09"/>
    <n v="4158.8500000000004"/>
    <n v="3.606231140092262"/>
    <x v="4"/>
    <s v="2023-01-19"/>
    <x v="5"/>
    <x v="3"/>
    <x v="1"/>
    <s v="Young"/>
    <s v="Profit"/>
  </r>
  <r>
    <n v="3454"/>
    <s v="Sneha"/>
    <n v="53"/>
    <s v="Female"/>
    <x v="7"/>
    <x v="0"/>
    <n v="4681.54"/>
    <n v="785.97"/>
    <n v="5311.83"/>
    <n v="4525.8599999999997"/>
    <n v="5.7583113859307602"/>
    <x v="0"/>
    <s v="2023-09-11"/>
    <x v="1"/>
    <x v="1"/>
    <x v="0"/>
    <s v="Senior"/>
    <s v="Profit"/>
  </r>
  <r>
    <n v="806"/>
    <s v="Pooja"/>
    <n v="26"/>
    <s v="Female"/>
    <x v="2"/>
    <x v="3"/>
    <n v="3293.64"/>
    <n v="1035.8"/>
    <n v="5311.75"/>
    <n v="4275.95"/>
    <n v="4.1281618072987065"/>
    <x v="4"/>
    <s v="2023-03-27"/>
    <x v="11"/>
    <x v="2"/>
    <x v="0"/>
    <s v="Adult"/>
    <s v="Profit"/>
  </r>
  <r>
    <n v="1564"/>
    <s v="Karan"/>
    <n v="39"/>
    <s v="Male"/>
    <x v="2"/>
    <x v="1"/>
    <n v="3276.13"/>
    <n v="590.5"/>
    <n v="5311.65"/>
    <n v="4721.1499999999996"/>
    <n v="7.9951735817104144"/>
    <x v="0"/>
    <s v="2023-05-13"/>
    <x v="0"/>
    <x v="3"/>
    <x v="1"/>
    <s v="Adult"/>
    <s v="Profit"/>
  </r>
  <r>
    <n v="6742"/>
    <s v="Simran"/>
    <n v="50"/>
    <s v="Male"/>
    <x v="5"/>
    <x v="2"/>
    <n v="4630.2700000000004"/>
    <n v="277.18"/>
    <n v="5310.72"/>
    <n v="5033.54"/>
    <n v="18.159823941121292"/>
    <x v="2"/>
    <s v="2023-04-24"/>
    <x v="9"/>
    <x v="3"/>
    <x v="0"/>
    <s v="Senior"/>
    <s v="Profit"/>
  </r>
  <r>
    <n v="673"/>
    <s v="Simran"/>
    <n v="54"/>
    <s v="Male"/>
    <x v="3"/>
    <x v="2"/>
    <n v="3657.03"/>
    <n v="1779.84"/>
    <n v="5309.07"/>
    <n v="3529.23"/>
    <n v="1.9828917206040992"/>
    <x v="0"/>
    <s v="2023-01-29"/>
    <x v="5"/>
    <x v="2"/>
    <x v="0"/>
    <s v="Senior"/>
    <s v="Profit"/>
  </r>
  <r>
    <n v="5509"/>
    <s v="Rahul"/>
    <n v="32"/>
    <s v="Male"/>
    <x v="6"/>
    <x v="4"/>
    <n v="3603.4"/>
    <n v="1206"/>
    <n v="5308.77"/>
    <n v="4102.7700000000004"/>
    <n v="3.4019651741293537"/>
    <x v="0"/>
    <s v="2023-01-03"/>
    <x v="5"/>
    <x v="3"/>
    <x v="1"/>
    <s v="Adult"/>
    <s v="Profit"/>
  </r>
  <r>
    <n v="8698"/>
    <s v="Sneha"/>
    <n v="54"/>
    <s v="Female"/>
    <x v="0"/>
    <x v="0"/>
    <n v="3452.1"/>
    <n v="1971.67"/>
    <n v="5307.66"/>
    <n v="3335.99"/>
    <n v="1.6919616365821866"/>
    <x v="1"/>
    <s v="2023-07-07"/>
    <x v="7"/>
    <x v="0"/>
    <x v="0"/>
    <s v="Senior"/>
    <s v="Profit"/>
  </r>
  <r>
    <n v="3503"/>
    <s v="Karan"/>
    <n v="31"/>
    <s v="Male"/>
    <x v="4"/>
    <x v="4"/>
    <n v="3813.1"/>
    <n v="1135.08"/>
    <n v="5306.54"/>
    <n v="4171.46"/>
    <n v="3.6750361208020581"/>
    <x v="1"/>
    <s v="2023-08-23"/>
    <x v="4"/>
    <x v="3"/>
    <x v="0"/>
    <s v="Adult"/>
    <s v="Profit"/>
  </r>
  <r>
    <n v="7417"/>
    <s v="Simran"/>
    <n v="44"/>
    <s v="Female"/>
    <x v="2"/>
    <x v="4"/>
    <n v="4368.21"/>
    <n v="809.2"/>
    <n v="5306.26"/>
    <n v="4497.0600000000004"/>
    <n v="5.5574147305981221"/>
    <x v="4"/>
    <s v="2023-10-31"/>
    <x v="10"/>
    <x v="4"/>
    <x v="0"/>
    <s v="Senior"/>
    <s v="Profit"/>
  </r>
  <r>
    <n v="4547"/>
    <s v="Rahul"/>
    <n v="35"/>
    <s v="Female"/>
    <x v="2"/>
    <x v="3"/>
    <n v="4250.16"/>
    <n v="943.96"/>
    <n v="5305.42"/>
    <n v="4361.46"/>
    <n v="4.6203864570532645"/>
    <x v="2"/>
    <s v="2023-12-01"/>
    <x v="6"/>
    <x v="4"/>
    <x v="0"/>
    <s v="Adult"/>
    <s v="Profit"/>
  </r>
  <r>
    <n v="2313"/>
    <s v="Arjun"/>
    <n v="54"/>
    <s v="Male"/>
    <x v="7"/>
    <x v="2"/>
    <n v="4001.43"/>
    <n v="1174.74"/>
    <n v="5304.14"/>
    <n v="4129.3999999999996"/>
    <n v="3.5151608015390634"/>
    <x v="4"/>
    <s v="2023-06-09"/>
    <x v="3"/>
    <x v="1"/>
    <x v="1"/>
    <s v="Senior"/>
    <s v="Profit"/>
  </r>
  <r>
    <n v="9185"/>
    <s v="Raj"/>
    <n v="28"/>
    <s v="Female"/>
    <x v="1"/>
    <x v="0"/>
    <n v="4578.99"/>
    <n v="1745.2"/>
    <n v="5303.5"/>
    <n v="3558.3"/>
    <n v="2.0389067155626863"/>
    <x v="3"/>
    <s v="2023-08-14"/>
    <x v="4"/>
    <x v="4"/>
    <x v="1"/>
    <s v="Adult"/>
    <s v="Profit"/>
  </r>
  <r>
    <n v="7395"/>
    <s v="Raj"/>
    <n v="52"/>
    <s v="Female"/>
    <x v="6"/>
    <x v="4"/>
    <n v="2953.01"/>
    <n v="784.84"/>
    <n v="5302.99"/>
    <n v="4518.1499999999996"/>
    <n v="5.7567784516589358"/>
    <x v="3"/>
    <s v="2023-04-09"/>
    <x v="9"/>
    <x v="0"/>
    <x v="0"/>
    <s v="Senior"/>
    <s v="Profit"/>
  </r>
  <r>
    <n v="1994"/>
    <s v="Arjun"/>
    <n v="18"/>
    <s v="Female"/>
    <x v="5"/>
    <x v="0"/>
    <n v="3169.66"/>
    <n v="858.33"/>
    <n v="5302.89"/>
    <n v="4444.5600000000004"/>
    <n v="5.1781482646534549"/>
    <x v="4"/>
    <s v="2023-05-05"/>
    <x v="0"/>
    <x v="4"/>
    <x v="0"/>
    <s v="Young"/>
    <s v="Profit"/>
  </r>
  <r>
    <n v="3157"/>
    <s v="Neha"/>
    <n v="58"/>
    <s v="Female"/>
    <x v="7"/>
    <x v="0"/>
    <n v="4012.58"/>
    <n v="711.95"/>
    <n v="5301.06"/>
    <n v="4589.1099999999997"/>
    <n v="6.4458318702156046"/>
    <x v="2"/>
    <s v="2023-01-05"/>
    <x v="5"/>
    <x v="1"/>
    <x v="1"/>
    <s v="Senior"/>
    <s v="Profit"/>
  </r>
  <r>
    <n v="3179"/>
    <s v="Priya"/>
    <n v="26"/>
    <s v="Female"/>
    <x v="3"/>
    <x v="4"/>
    <n v="4077.99"/>
    <n v="396.4"/>
    <n v="5300.25"/>
    <n v="4903.8500000000004"/>
    <n v="12.370963673057519"/>
    <x v="4"/>
    <s v="2023-05-22"/>
    <x v="0"/>
    <x v="1"/>
    <x v="0"/>
    <s v="Adult"/>
    <s v="Profit"/>
  </r>
  <r>
    <n v="7506"/>
    <s v="Rahul"/>
    <n v="25"/>
    <s v="Male"/>
    <x v="4"/>
    <x v="4"/>
    <n v="4179.25"/>
    <n v="118.19"/>
    <n v="5299.08"/>
    <n v="5180.8900000000003"/>
    <n v="43.835265250867252"/>
    <x v="2"/>
    <s v="2023-04-25"/>
    <x v="9"/>
    <x v="4"/>
    <x v="1"/>
    <s v="Young"/>
    <s v="Profit"/>
  </r>
  <r>
    <n v="6356"/>
    <s v="Arjun"/>
    <n v="55"/>
    <s v="Female"/>
    <x v="3"/>
    <x v="1"/>
    <n v="3441.42"/>
    <n v="1602.55"/>
    <n v="5297.95"/>
    <n v="3695.4"/>
    <n v="2.3059498923590529"/>
    <x v="1"/>
    <s v="2023-03-09"/>
    <x v="11"/>
    <x v="4"/>
    <x v="0"/>
    <s v="Senior"/>
    <s v="Profit"/>
  </r>
  <r>
    <n v="7028"/>
    <s v="Priya"/>
    <n v="51"/>
    <s v="Male"/>
    <x v="4"/>
    <x v="4"/>
    <n v="4084.24"/>
    <n v="154.99"/>
    <n v="5297.77"/>
    <n v="5142.78"/>
    <n v="33.181366539776754"/>
    <x v="2"/>
    <s v="2023-08-28"/>
    <x v="4"/>
    <x v="2"/>
    <x v="0"/>
    <s v="Senior"/>
    <s v="Profit"/>
  </r>
  <r>
    <n v="3478"/>
    <s v="Amit"/>
    <n v="39"/>
    <s v="Female"/>
    <x v="3"/>
    <x v="1"/>
    <n v="4553.7"/>
    <n v="1962.46"/>
    <n v="5297.63"/>
    <n v="3335.17"/>
    <n v="1.6994843206995303"/>
    <x v="2"/>
    <s v="2023-12-12"/>
    <x v="6"/>
    <x v="1"/>
    <x v="0"/>
    <s v="Adult"/>
    <s v="Profit"/>
  </r>
  <r>
    <n v="9583"/>
    <s v="Karan"/>
    <n v="41"/>
    <s v="Female"/>
    <x v="0"/>
    <x v="3"/>
    <n v="3454.54"/>
    <n v="1534.78"/>
    <n v="5297.44"/>
    <n v="3762.66"/>
    <n v="2.4515956684345639"/>
    <x v="0"/>
    <s v="2023-05-02"/>
    <x v="0"/>
    <x v="1"/>
    <x v="0"/>
    <s v="Senior"/>
    <s v="Profit"/>
  </r>
  <r>
    <n v="9621"/>
    <s v="Sneha"/>
    <n v="31"/>
    <s v="Female"/>
    <x v="3"/>
    <x v="2"/>
    <n v="3975.24"/>
    <n v="1040.6500000000001"/>
    <n v="5296.54"/>
    <n v="4255.8900000000003"/>
    <n v="4.0896458943929277"/>
    <x v="2"/>
    <s v="2023-06-26"/>
    <x v="3"/>
    <x v="4"/>
    <x v="1"/>
    <s v="Adult"/>
    <s v="Profit"/>
  </r>
  <r>
    <n v="7703"/>
    <s v="Simran"/>
    <n v="18"/>
    <s v="Female"/>
    <x v="0"/>
    <x v="0"/>
    <n v="3199.62"/>
    <n v="388.38"/>
    <n v="5296.47"/>
    <n v="4908.09"/>
    <n v="12.637339718832072"/>
    <x v="0"/>
    <s v="2023-06-13"/>
    <x v="3"/>
    <x v="4"/>
    <x v="0"/>
    <s v="Young"/>
    <s v="Profit"/>
  </r>
  <r>
    <n v="6836"/>
    <s v="Arjun"/>
    <n v="43"/>
    <s v="Female"/>
    <x v="7"/>
    <x v="3"/>
    <n v="4247.08"/>
    <n v="824.07"/>
    <n v="5295.34"/>
    <n v="4471.2700000000004"/>
    <n v="5.4258376108825708"/>
    <x v="2"/>
    <s v="2023-04-30"/>
    <x v="9"/>
    <x v="3"/>
    <x v="0"/>
    <s v="Senior"/>
    <s v="Profit"/>
  </r>
  <r>
    <n v="7815"/>
    <s v="Simran"/>
    <n v="32"/>
    <s v="Female"/>
    <x v="7"/>
    <x v="4"/>
    <n v="4144.7"/>
    <n v="692.19"/>
    <n v="5294.59"/>
    <n v="4602.3999999999996"/>
    <n v="6.6490414481572966"/>
    <x v="3"/>
    <s v="2023-09-08"/>
    <x v="1"/>
    <x v="1"/>
    <x v="1"/>
    <s v="Adult"/>
    <s v="Profit"/>
  </r>
  <r>
    <n v="8579"/>
    <s v="Priya"/>
    <n v="21"/>
    <s v="Male"/>
    <x v="6"/>
    <x v="1"/>
    <n v="3238.68"/>
    <n v="987.21"/>
    <n v="5292.87"/>
    <n v="4305.66"/>
    <n v="4.3614428541039896"/>
    <x v="0"/>
    <s v="2023-02-01"/>
    <x v="2"/>
    <x v="2"/>
    <x v="0"/>
    <s v="Young"/>
    <s v="Profit"/>
  </r>
  <r>
    <n v="5904"/>
    <s v="Arjun"/>
    <n v="53"/>
    <s v="Female"/>
    <x v="3"/>
    <x v="2"/>
    <n v="4341.92"/>
    <n v="1094.79"/>
    <n v="5291.88"/>
    <n v="4197.09"/>
    <n v="3.8336941331214209"/>
    <x v="3"/>
    <s v="2023-03-20"/>
    <x v="11"/>
    <x v="2"/>
    <x v="1"/>
    <s v="Senior"/>
    <s v="Profit"/>
  </r>
  <r>
    <n v="4737"/>
    <s v="Karan"/>
    <n v="38"/>
    <s v="Male"/>
    <x v="4"/>
    <x v="1"/>
    <n v="4368.66"/>
    <n v="809.36"/>
    <n v="5291.57"/>
    <n v="4482.21"/>
    <n v="5.5379682712266485"/>
    <x v="3"/>
    <s v="2023-07-12"/>
    <x v="7"/>
    <x v="0"/>
    <x v="1"/>
    <s v="Adult"/>
    <s v="Profit"/>
  </r>
  <r>
    <n v="9331"/>
    <s v="Pooja"/>
    <n v="59"/>
    <s v="Female"/>
    <x v="7"/>
    <x v="2"/>
    <n v="3243.61"/>
    <n v="377.12"/>
    <n v="5290.97"/>
    <n v="4913.8500000000004"/>
    <n v="13.029937420449725"/>
    <x v="2"/>
    <s v="2023-03-07"/>
    <x v="11"/>
    <x v="0"/>
    <x v="0"/>
    <s v="Senior"/>
    <s v="Profit"/>
  </r>
  <r>
    <n v="4116"/>
    <s v="Pooja"/>
    <n v="46"/>
    <s v="Male"/>
    <x v="6"/>
    <x v="1"/>
    <n v="3016.72"/>
    <n v="1232.0999999999999"/>
    <n v="5288.45"/>
    <n v="4056.35"/>
    <n v="3.2922246570895219"/>
    <x v="1"/>
    <s v="2023-05-12"/>
    <x v="0"/>
    <x v="0"/>
    <x v="0"/>
    <s v="Senior"/>
    <s v="Profit"/>
  </r>
  <r>
    <n v="5624"/>
    <s v="Raj"/>
    <n v="21"/>
    <s v="Male"/>
    <x v="5"/>
    <x v="4"/>
    <n v="3576.22"/>
    <n v="1936.26"/>
    <n v="5288.08"/>
    <n v="3351.82"/>
    <n v="1.7310795037856488"/>
    <x v="2"/>
    <s v="2023-06-21"/>
    <x v="3"/>
    <x v="1"/>
    <x v="1"/>
    <s v="Young"/>
    <s v="Profit"/>
  </r>
  <r>
    <n v="5990"/>
    <s v="Amit"/>
    <n v="20"/>
    <s v="Male"/>
    <x v="1"/>
    <x v="2"/>
    <n v="3393.87"/>
    <n v="1677.33"/>
    <n v="5287.57"/>
    <n v="3610.24"/>
    <n v="2.1523731167987217"/>
    <x v="2"/>
    <s v="2023-01-15"/>
    <x v="5"/>
    <x v="4"/>
    <x v="1"/>
    <s v="Young"/>
    <s v="Profit"/>
  </r>
  <r>
    <n v="3991"/>
    <s v="Rahul"/>
    <n v="44"/>
    <s v="Female"/>
    <x v="1"/>
    <x v="3"/>
    <n v="2956.05"/>
    <n v="1980.4"/>
    <n v="5287.33"/>
    <n v="3306.93"/>
    <n v="1.6698293274086042"/>
    <x v="4"/>
    <s v="2023-10-21"/>
    <x v="10"/>
    <x v="3"/>
    <x v="1"/>
    <s v="Senior"/>
    <s v="Profit"/>
  </r>
  <r>
    <n v="1409"/>
    <s v="Arjun"/>
    <n v="40"/>
    <s v="Female"/>
    <x v="1"/>
    <x v="0"/>
    <n v="3644.57"/>
    <n v="567.58000000000004"/>
    <n v="5287.02"/>
    <n v="4719.4399999999996"/>
    <n v="8.3150216709538736"/>
    <x v="2"/>
    <s v="2023-11-06"/>
    <x v="8"/>
    <x v="3"/>
    <x v="1"/>
    <s v="Adult"/>
    <s v="Profit"/>
  </r>
  <r>
    <n v="6764"/>
    <s v="Neha"/>
    <n v="28"/>
    <s v="Male"/>
    <x v="6"/>
    <x v="2"/>
    <n v="3398.53"/>
    <n v="526.71"/>
    <n v="5286.98"/>
    <n v="4760.2700000000004"/>
    <n v="9.0377437299462713"/>
    <x v="1"/>
    <s v="2023-06-03"/>
    <x v="3"/>
    <x v="0"/>
    <x v="0"/>
    <s v="Adult"/>
    <s v="Profit"/>
  </r>
  <r>
    <n v="6872"/>
    <s v="Neha"/>
    <n v="52"/>
    <s v="Female"/>
    <x v="3"/>
    <x v="1"/>
    <n v="3719.76"/>
    <n v="1213.73"/>
    <n v="5286.83"/>
    <n v="4073.1"/>
    <n v="3.3558534435170917"/>
    <x v="2"/>
    <s v="2023-12-29"/>
    <x v="6"/>
    <x v="3"/>
    <x v="0"/>
    <s v="Senior"/>
    <s v="Profit"/>
  </r>
  <r>
    <n v="9214"/>
    <s v="Arjun"/>
    <n v="50"/>
    <s v="Male"/>
    <x v="3"/>
    <x v="4"/>
    <n v="3148.74"/>
    <n v="1123.06"/>
    <n v="5286.83"/>
    <n v="4163.7700000000004"/>
    <n v="3.7075223051306256"/>
    <x v="3"/>
    <s v="2023-04-26"/>
    <x v="9"/>
    <x v="3"/>
    <x v="1"/>
    <s v="Senior"/>
    <s v="Profit"/>
  </r>
  <r>
    <n v="65"/>
    <s v="Amit"/>
    <n v="46"/>
    <s v="Male"/>
    <x v="7"/>
    <x v="2"/>
    <n v="4435.95"/>
    <n v="270.75"/>
    <n v="5285.51"/>
    <n v="5014.76"/>
    <n v="18.521735918744231"/>
    <x v="2"/>
    <s v="2023-10-09"/>
    <x v="10"/>
    <x v="3"/>
    <x v="0"/>
    <s v="Senior"/>
    <s v="Profit"/>
  </r>
  <r>
    <n v="8803"/>
    <s v="Raj"/>
    <n v="25"/>
    <s v="Male"/>
    <x v="0"/>
    <x v="0"/>
    <n v="4208.8500000000004"/>
    <n v="1312.58"/>
    <n v="5285.25"/>
    <n v="3972.67"/>
    <n v="3.0266117112861695"/>
    <x v="4"/>
    <s v="2023-04-24"/>
    <x v="9"/>
    <x v="3"/>
    <x v="0"/>
    <s v="Young"/>
    <s v="Profit"/>
  </r>
  <r>
    <n v="3590"/>
    <s v="Arjun"/>
    <n v="22"/>
    <s v="Male"/>
    <x v="5"/>
    <x v="4"/>
    <n v="3948.02"/>
    <n v="1953.52"/>
    <n v="5285.24"/>
    <n v="3331.72"/>
    <n v="1.7054957205454768"/>
    <x v="0"/>
    <s v="2023-01-23"/>
    <x v="5"/>
    <x v="2"/>
    <x v="1"/>
    <s v="Young"/>
    <s v="Profit"/>
  </r>
  <r>
    <n v="1405"/>
    <s v="Rahul"/>
    <n v="28"/>
    <s v="Male"/>
    <x v="2"/>
    <x v="0"/>
    <n v="4306.6400000000003"/>
    <n v="1320.91"/>
    <n v="5284.42"/>
    <n v="3963.51"/>
    <n v="3.0005905020024075"/>
    <x v="0"/>
    <s v="2023-07-23"/>
    <x v="7"/>
    <x v="2"/>
    <x v="0"/>
    <s v="Adult"/>
    <s v="Profit"/>
  </r>
  <r>
    <n v="1979"/>
    <s v="Priya"/>
    <n v="26"/>
    <s v="Female"/>
    <x v="7"/>
    <x v="4"/>
    <n v="4674.75"/>
    <n v="1917.43"/>
    <n v="5282.96"/>
    <n v="3365.53"/>
    <n v="1.7552296563629441"/>
    <x v="2"/>
    <s v="2023-10-29"/>
    <x v="10"/>
    <x v="3"/>
    <x v="1"/>
    <s v="Adult"/>
    <s v="Profit"/>
  </r>
  <r>
    <n v="5628"/>
    <s v="Amit"/>
    <n v="59"/>
    <s v="Female"/>
    <x v="3"/>
    <x v="2"/>
    <n v="3586"/>
    <n v="1674.85"/>
    <n v="5282.56"/>
    <n v="3607.71"/>
    <n v="2.1540496163835567"/>
    <x v="4"/>
    <s v="2023-07-22"/>
    <x v="7"/>
    <x v="3"/>
    <x v="1"/>
    <s v="Senior"/>
    <s v="Profit"/>
  </r>
  <r>
    <n v="2330"/>
    <s v="Priya"/>
    <n v="27"/>
    <s v="Male"/>
    <x v="6"/>
    <x v="1"/>
    <n v="4545.71"/>
    <n v="1711.66"/>
    <n v="5282.26"/>
    <n v="3570.6"/>
    <n v="2.086045125784326"/>
    <x v="3"/>
    <s v="2023-06-27"/>
    <x v="3"/>
    <x v="4"/>
    <x v="1"/>
    <s v="Adult"/>
    <s v="Profit"/>
  </r>
  <r>
    <n v="1186"/>
    <s v="Priya"/>
    <n v="53"/>
    <s v="Female"/>
    <x v="0"/>
    <x v="2"/>
    <n v="3563.47"/>
    <n v="907.68"/>
    <n v="5281.44"/>
    <n v="4373.76"/>
    <n v="4.8186144896879961"/>
    <x v="4"/>
    <s v="2023-10-23"/>
    <x v="10"/>
    <x v="4"/>
    <x v="1"/>
    <s v="Senior"/>
    <s v="Profit"/>
  </r>
  <r>
    <n v="9976"/>
    <s v="Rahul"/>
    <n v="40"/>
    <s v="Female"/>
    <x v="4"/>
    <x v="2"/>
    <n v="3312.94"/>
    <n v="602.29"/>
    <n v="5281.4"/>
    <n v="4679.1099999999997"/>
    <n v="7.768865496687642"/>
    <x v="0"/>
    <s v="2023-04-03"/>
    <x v="9"/>
    <x v="1"/>
    <x v="0"/>
    <s v="Adult"/>
    <s v="Profit"/>
  </r>
  <r>
    <n v="1630"/>
    <s v="Amit"/>
    <n v="22"/>
    <s v="Male"/>
    <x v="3"/>
    <x v="4"/>
    <n v="3777.24"/>
    <n v="1606.09"/>
    <n v="5280.29"/>
    <n v="3674.2"/>
    <n v="2.2876675653294649"/>
    <x v="2"/>
    <s v="2023-05-11"/>
    <x v="0"/>
    <x v="3"/>
    <x v="0"/>
    <s v="Young"/>
    <s v="Profit"/>
  </r>
  <r>
    <n v="599"/>
    <s v="Raj"/>
    <n v="24"/>
    <s v="Male"/>
    <x v="7"/>
    <x v="4"/>
    <n v="4528.8"/>
    <n v="1449.1"/>
    <n v="5280.24"/>
    <n v="3831.14"/>
    <n v="2.643806500586571"/>
    <x v="1"/>
    <s v="2023-05-13"/>
    <x v="0"/>
    <x v="0"/>
    <x v="0"/>
    <s v="Young"/>
    <s v="Profit"/>
  </r>
  <r>
    <n v="9311"/>
    <s v="Priya"/>
    <n v="53"/>
    <s v="Female"/>
    <x v="2"/>
    <x v="4"/>
    <n v="4412.1099999999997"/>
    <n v="838.99"/>
    <n v="5280.17"/>
    <n v="4441.18"/>
    <n v="5.2934838317500805"/>
    <x v="2"/>
    <s v="2023-12-21"/>
    <x v="6"/>
    <x v="0"/>
    <x v="1"/>
    <s v="Senior"/>
    <s v="Profit"/>
  </r>
  <r>
    <n v="2712"/>
    <s v="Amit"/>
    <n v="23"/>
    <s v="Female"/>
    <x v="5"/>
    <x v="3"/>
    <n v="3005.41"/>
    <n v="1307.94"/>
    <n v="5279.87"/>
    <n v="3971.93"/>
    <n v="3.0367830328608343"/>
    <x v="0"/>
    <s v="2023-06-02"/>
    <x v="3"/>
    <x v="3"/>
    <x v="1"/>
    <s v="Young"/>
    <s v="Profit"/>
  </r>
  <r>
    <n v="1327"/>
    <s v="Amit"/>
    <n v="33"/>
    <s v="Male"/>
    <x v="6"/>
    <x v="1"/>
    <n v="3443.14"/>
    <n v="1891.58"/>
    <n v="5277.8"/>
    <n v="3386.22"/>
    <n v="1.7901542625741442"/>
    <x v="4"/>
    <s v="2023-09-08"/>
    <x v="1"/>
    <x v="1"/>
    <x v="0"/>
    <s v="Adult"/>
    <s v="Profit"/>
  </r>
  <r>
    <n v="7221"/>
    <s v="Raj"/>
    <n v="59"/>
    <s v="Female"/>
    <x v="7"/>
    <x v="4"/>
    <n v="4568.7"/>
    <n v="499.34"/>
    <n v="5276.96"/>
    <n v="4777.62"/>
    <n v="9.5678695878559701"/>
    <x v="0"/>
    <s v="2023-01-11"/>
    <x v="5"/>
    <x v="3"/>
    <x v="1"/>
    <s v="Senior"/>
    <s v="Profit"/>
  </r>
  <r>
    <n v="2153"/>
    <s v="Neha"/>
    <n v="58"/>
    <s v="Female"/>
    <x v="1"/>
    <x v="3"/>
    <n v="4423.09"/>
    <n v="1360.81"/>
    <n v="5276.49"/>
    <n v="3915.68"/>
    <n v="2.8774626876639648"/>
    <x v="2"/>
    <s v="2023-01-05"/>
    <x v="5"/>
    <x v="3"/>
    <x v="1"/>
    <s v="Senior"/>
    <s v="Profit"/>
  </r>
  <r>
    <n v="9944"/>
    <s v="Amit"/>
    <n v="42"/>
    <s v="Male"/>
    <x v="0"/>
    <x v="2"/>
    <n v="3835.89"/>
    <n v="565.85"/>
    <n v="5276.17"/>
    <n v="4710.32"/>
    <n v="8.3243262348678968"/>
    <x v="2"/>
    <s v="2023-01-03"/>
    <x v="5"/>
    <x v="0"/>
    <x v="1"/>
    <s v="Senior"/>
    <s v="Profit"/>
  </r>
  <r>
    <n v="8590"/>
    <s v="Karan"/>
    <n v="27"/>
    <s v="Female"/>
    <x v="3"/>
    <x v="1"/>
    <n v="4453.6499999999996"/>
    <n v="1911.2"/>
    <n v="5276.02"/>
    <n v="3364.82"/>
    <n v="1.7605797404771872"/>
    <x v="2"/>
    <s v="2023-12-23"/>
    <x v="6"/>
    <x v="3"/>
    <x v="0"/>
    <s v="Adult"/>
    <s v="Profit"/>
  </r>
  <r>
    <n v="869"/>
    <s v="Raj"/>
    <n v="54"/>
    <s v="Male"/>
    <x v="7"/>
    <x v="2"/>
    <n v="4216.3100000000004"/>
    <n v="119.46"/>
    <n v="5275.85"/>
    <n v="5156.3900000000003"/>
    <n v="43.164155365812832"/>
    <x v="1"/>
    <s v="2023-05-29"/>
    <x v="0"/>
    <x v="0"/>
    <x v="0"/>
    <s v="Senior"/>
    <s v="Profit"/>
  </r>
  <r>
    <n v="1075"/>
    <s v="Arjun"/>
    <n v="46"/>
    <s v="Male"/>
    <x v="3"/>
    <x v="3"/>
    <n v="3718.33"/>
    <n v="649.79999999999995"/>
    <n v="5275.79"/>
    <n v="4625.99"/>
    <n v="7.1190981840566332"/>
    <x v="1"/>
    <s v="2023-03-23"/>
    <x v="11"/>
    <x v="1"/>
    <x v="0"/>
    <s v="Senior"/>
    <s v="Profit"/>
  </r>
  <r>
    <n v="7739"/>
    <s v="Pooja"/>
    <n v="20"/>
    <s v="Male"/>
    <x v="6"/>
    <x v="1"/>
    <n v="4577.09"/>
    <n v="780.74"/>
    <n v="5275.38"/>
    <n v="4494.6400000000003"/>
    <n v="5.7568973025591106"/>
    <x v="0"/>
    <s v="2023-02-18"/>
    <x v="2"/>
    <x v="2"/>
    <x v="1"/>
    <s v="Young"/>
    <s v="Profit"/>
  </r>
  <r>
    <n v="5914"/>
    <s v="Sneha"/>
    <n v="27"/>
    <s v="Male"/>
    <x v="4"/>
    <x v="3"/>
    <n v="4052"/>
    <n v="1908.01"/>
    <n v="5274.71"/>
    <n v="3366.7"/>
    <n v="1.7645085717580096"/>
    <x v="2"/>
    <s v="2023-02-13"/>
    <x v="2"/>
    <x v="3"/>
    <x v="0"/>
    <s v="Adult"/>
    <s v="Profit"/>
  </r>
  <r>
    <n v="939"/>
    <s v="Priya"/>
    <n v="36"/>
    <s v="Male"/>
    <x v="2"/>
    <x v="0"/>
    <n v="2933.77"/>
    <n v="1067.93"/>
    <n v="5274.65"/>
    <n v="4206.72"/>
    <n v="3.9391345874729615"/>
    <x v="4"/>
    <s v="2023-08-05"/>
    <x v="4"/>
    <x v="3"/>
    <x v="0"/>
    <s v="Adult"/>
    <s v="Profit"/>
  </r>
  <r>
    <n v="9896"/>
    <s v="Karan"/>
    <n v="26"/>
    <s v="Male"/>
    <x v="7"/>
    <x v="3"/>
    <n v="4168.54"/>
    <n v="559.08000000000004"/>
    <n v="5274.53"/>
    <n v="4715.45"/>
    <n v="8.4343027831437354"/>
    <x v="3"/>
    <s v="2023-07-30"/>
    <x v="7"/>
    <x v="1"/>
    <x v="1"/>
    <s v="Adult"/>
    <s v="Profit"/>
  </r>
  <r>
    <n v="7712"/>
    <s v="Rahul"/>
    <n v="20"/>
    <s v="Male"/>
    <x v="1"/>
    <x v="1"/>
    <n v="3024.3"/>
    <n v="601.27"/>
    <n v="5274.52"/>
    <n v="4673.25"/>
    <n v="7.7722986345568552"/>
    <x v="3"/>
    <s v="2023-01-27"/>
    <x v="5"/>
    <x v="1"/>
    <x v="0"/>
    <s v="Young"/>
    <s v="Profit"/>
  </r>
  <r>
    <n v="7970"/>
    <s v="Rahul"/>
    <n v="32"/>
    <s v="Male"/>
    <x v="0"/>
    <x v="1"/>
    <n v="3622.91"/>
    <n v="486.84"/>
    <n v="5274.41"/>
    <n v="4787.57"/>
    <n v="9.8339700928436447"/>
    <x v="4"/>
    <s v="2023-10-25"/>
    <x v="10"/>
    <x v="1"/>
    <x v="1"/>
    <s v="Adult"/>
    <s v="Profit"/>
  </r>
  <r>
    <n v="8938"/>
    <s v="Priya"/>
    <n v="57"/>
    <s v="Female"/>
    <x v="2"/>
    <x v="0"/>
    <n v="3053.65"/>
    <n v="116.58"/>
    <n v="5273.76"/>
    <n v="5157.18"/>
    <n v="44.237261966031916"/>
    <x v="3"/>
    <s v="2023-12-22"/>
    <x v="6"/>
    <x v="3"/>
    <x v="1"/>
    <s v="Senior"/>
    <s v="Profit"/>
  </r>
  <r>
    <n v="3758"/>
    <s v="Karan"/>
    <n v="46"/>
    <s v="Male"/>
    <x v="6"/>
    <x v="4"/>
    <n v="4293.26"/>
    <n v="1077.55"/>
    <n v="5273.64"/>
    <n v="4196.09"/>
    <n v="3.8941023618393582"/>
    <x v="3"/>
    <s v="2023-03-09"/>
    <x v="11"/>
    <x v="0"/>
    <x v="0"/>
    <s v="Senior"/>
    <s v="Profit"/>
  </r>
  <r>
    <n v="1746"/>
    <s v="Priya"/>
    <n v="57"/>
    <s v="Male"/>
    <x v="1"/>
    <x v="4"/>
    <n v="3281.02"/>
    <n v="242.35"/>
    <n v="5270.6"/>
    <n v="5028.25"/>
    <n v="20.747885289870023"/>
    <x v="3"/>
    <s v="2023-01-28"/>
    <x v="5"/>
    <x v="3"/>
    <x v="0"/>
    <s v="Senior"/>
    <s v="Profit"/>
  </r>
  <r>
    <n v="2526"/>
    <s v="Amit"/>
    <n v="28"/>
    <s v="Male"/>
    <x v="2"/>
    <x v="0"/>
    <n v="3179.67"/>
    <n v="1087.73"/>
    <n v="5269.98"/>
    <n v="4182.25"/>
    <n v="3.8449339450047346"/>
    <x v="3"/>
    <s v="2023-03-30"/>
    <x v="11"/>
    <x v="4"/>
    <x v="0"/>
    <s v="Adult"/>
    <s v="Profit"/>
  </r>
  <r>
    <n v="6385"/>
    <s v="Amit"/>
    <n v="31"/>
    <s v="Female"/>
    <x v="6"/>
    <x v="1"/>
    <n v="3120.38"/>
    <n v="1368.3"/>
    <n v="5269.87"/>
    <n v="3901.57"/>
    <n v="2.8513995468829938"/>
    <x v="2"/>
    <s v="2023-12-25"/>
    <x v="6"/>
    <x v="0"/>
    <x v="1"/>
    <s v="Adult"/>
    <s v="Profit"/>
  </r>
  <r>
    <n v="590"/>
    <s v="Raj"/>
    <n v="37"/>
    <s v="Female"/>
    <x v="2"/>
    <x v="0"/>
    <n v="4359"/>
    <n v="652.15"/>
    <n v="5268.05"/>
    <n v="4615.8999999999996"/>
    <n v="7.0779728590048299"/>
    <x v="2"/>
    <s v="2023-10-31"/>
    <x v="10"/>
    <x v="3"/>
    <x v="1"/>
    <s v="Adult"/>
    <s v="Profit"/>
  </r>
  <r>
    <n v="6110"/>
    <s v="Rahul"/>
    <n v="28"/>
    <s v="Female"/>
    <x v="3"/>
    <x v="1"/>
    <n v="4276.1899999999996"/>
    <n v="954.06"/>
    <n v="5268.03"/>
    <n v="4313.97"/>
    <n v="4.521696748632162"/>
    <x v="0"/>
    <s v="2023-09-25"/>
    <x v="1"/>
    <x v="4"/>
    <x v="1"/>
    <s v="Adult"/>
    <s v="Profit"/>
  </r>
  <r>
    <n v="3143"/>
    <s v="Raj"/>
    <n v="24"/>
    <s v="Female"/>
    <x v="6"/>
    <x v="0"/>
    <n v="3306.62"/>
    <n v="1192.0999999999999"/>
    <n v="5267.97"/>
    <n v="4075.87"/>
    <n v="3.4190671923496354"/>
    <x v="4"/>
    <s v="2023-09-16"/>
    <x v="1"/>
    <x v="4"/>
    <x v="1"/>
    <s v="Young"/>
    <s v="Profit"/>
  </r>
  <r>
    <n v="7912"/>
    <s v="Rahul"/>
    <n v="56"/>
    <s v="Female"/>
    <x v="3"/>
    <x v="4"/>
    <n v="3858.08"/>
    <n v="732"/>
    <n v="5267.88"/>
    <n v="4535.88"/>
    <n v="6.1965573770491806"/>
    <x v="1"/>
    <s v="2023-04-26"/>
    <x v="9"/>
    <x v="3"/>
    <x v="0"/>
    <s v="Senior"/>
    <s v="Profit"/>
  </r>
  <r>
    <n v="6756"/>
    <s v="Sneha"/>
    <n v="40"/>
    <s v="Female"/>
    <x v="7"/>
    <x v="3"/>
    <n v="4264.3"/>
    <n v="434.57"/>
    <n v="5266.75"/>
    <n v="4832.18"/>
    <n v="11.119451411740341"/>
    <x v="4"/>
    <s v="2023-07-13"/>
    <x v="7"/>
    <x v="0"/>
    <x v="1"/>
    <s v="Adult"/>
    <s v="Profit"/>
  </r>
  <r>
    <n v="7748"/>
    <s v="Simran"/>
    <n v="44"/>
    <s v="Male"/>
    <x v="0"/>
    <x v="4"/>
    <n v="2966.07"/>
    <n v="944.83"/>
    <n v="5264.94"/>
    <n v="4320.1099999999997"/>
    <n v="4.5723675158494119"/>
    <x v="0"/>
    <s v="2023-10-04"/>
    <x v="10"/>
    <x v="1"/>
    <x v="0"/>
    <s v="Senior"/>
    <s v="Profit"/>
  </r>
  <r>
    <n v="6645"/>
    <s v="Priya"/>
    <n v="25"/>
    <s v="Male"/>
    <x v="7"/>
    <x v="0"/>
    <n v="3028.45"/>
    <n v="1159.1500000000001"/>
    <n v="5264.8"/>
    <n v="4105.6499999999996"/>
    <n v="3.5419488418237495"/>
    <x v="3"/>
    <s v="2023-05-29"/>
    <x v="0"/>
    <x v="3"/>
    <x v="0"/>
    <s v="Young"/>
    <s v="Profit"/>
  </r>
  <r>
    <n v="4685"/>
    <s v="Amit"/>
    <n v="45"/>
    <s v="Male"/>
    <x v="4"/>
    <x v="0"/>
    <n v="4418.6899999999996"/>
    <n v="925.62"/>
    <n v="5264.43"/>
    <n v="4338.8100000000004"/>
    <n v="4.6874635379529401"/>
    <x v="4"/>
    <s v="2023-02-27"/>
    <x v="2"/>
    <x v="2"/>
    <x v="0"/>
    <s v="Senior"/>
    <s v="Profit"/>
  </r>
  <r>
    <n v="2166"/>
    <s v="Amit"/>
    <n v="51"/>
    <s v="Female"/>
    <x v="0"/>
    <x v="1"/>
    <n v="3830.5"/>
    <n v="1096.77"/>
    <n v="5263.87"/>
    <n v="4167.1000000000004"/>
    <n v="3.7994292331117743"/>
    <x v="3"/>
    <s v="2023-12-19"/>
    <x v="6"/>
    <x v="2"/>
    <x v="0"/>
    <s v="Senior"/>
    <s v="Profit"/>
  </r>
  <r>
    <n v="7092"/>
    <s v="Priya"/>
    <n v="33"/>
    <s v="Male"/>
    <x v="1"/>
    <x v="3"/>
    <n v="3720.6"/>
    <n v="665.84"/>
    <n v="5263.21"/>
    <n v="4597.37"/>
    <n v="6.9046167247386752"/>
    <x v="3"/>
    <s v="2023-03-04"/>
    <x v="11"/>
    <x v="2"/>
    <x v="1"/>
    <s v="Adult"/>
    <s v="Profit"/>
  </r>
  <r>
    <n v="8755"/>
    <s v="Simran"/>
    <n v="27"/>
    <s v="Male"/>
    <x v="0"/>
    <x v="1"/>
    <n v="4563.71"/>
    <n v="1934.03"/>
    <n v="5262.93"/>
    <n v="3328.9"/>
    <n v="1.7212245932069308"/>
    <x v="2"/>
    <s v="2023-04-12"/>
    <x v="9"/>
    <x v="2"/>
    <x v="0"/>
    <s v="Adult"/>
    <s v="Profit"/>
  </r>
  <r>
    <n v="9426"/>
    <s v="Neha"/>
    <n v="52"/>
    <s v="Female"/>
    <x v="6"/>
    <x v="0"/>
    <n v="3561.45"/>
    <n v="1603.33"/>
    <n v="5262.18"/>
    <n v="3658.85"/>
    <n v="2.282031771375824"/>
    <x v="0"/>
    <s v="2023-12-16"/>
    <x v="6"/>
    <x v="1"/>
    <x v="1"/>
    <s v="Senior"/>
    <s v="Profit"/>
  </r>
  <r>
    <n v="1103"/>
    <s v="Arjun"/>
    <n v="47"/>
    <s v="Female"/>
    <x v="0"/>
    <x v="1"/>
    <n v="4259.71"/>
    <n v="267.49"/>
    <n v="5262.14"/>
    <n v="4994.6499999999996"/>
    <n v="18.672286814460353"/>
    <x v="0"/>
    <s v="2023-05-10"/>
    <x v="0"/>
    <x v="4"/>
    <x v="1"/>
    <s v="Senior"/>
    <s v="Profit"/>
  </r>
  <r>
    <n v="2417"/>
    <s v="Simran"/>
    <n v="54"/>
    <s v="Female"/>
    <x v="2"/>
    <x v="4"/>
    <n v="3590.48"/>
    <n v="745.51"/>
    <n v="5261.86"/>
    <n v="4516.3500000000004"/>
    <n v="6.0580676315542386"/>
    <x v="1"/>
    <s v="2023-10-09"/>
    <x v="10"/>
    <x v="2"/>
    <x v="1"/>
    <s v="Senior"/>
    <s v="Profit"/>
  </r>
  <r>
    <n v="1062"/>
    <s v="Simran"/>
    <n v="57"/>
    <s v="Male"/>
    <x v="1"/>
    <x v="0"/>
    <n v="3881.71"/>
    <n v="1559.63"/>
    <n v="5261.15"/>
    <n v="3701.52"/>
    <n v="2.3733321364682647"/>
    <x v="4"/>
    <s v="2023-04-04"/>
    <x v="9"/>
    <x v="2"/>
    <x v="0"/>
    <s v="Senior"/>
    <s v="Profit"/>
  </r>
  <r>
    <n v="5272"/>
    <s v="Karan"/>
    <n v="45"/>
    <s v="Female"/>
    <x v="7"/>
    <x v="3"/>
    <n v="3375.02"/>
    <n v="1328.51"/>
    <n v="5260.53"/>
    <n v="3932.02"/>
    <n v="2.9597217935883058"/>
    <x v="2"/>
    <s v="2023-06-27"/>
    <x v="3"/>
    <x v="4"/>
    <x v="1"/>
    <s v="Senior"/>
    <s v="Profit"/>
  </r>
  <r>
    <n v="8954"/>
    <s v="Neha"/>
    <n v="58"/>
    <s v="Male"/>
    <x v="7"/>
    <x v="0"/>
    <n v="3781"/>
    <n v="1839.63"/>
    <n v="5260.47"/>
    <n v="3420.84"/>
    <n v="1.8595261003571371"/>
    <x v="1"/>
    <s v="2023-02-12"/>
    <x v="2"/>
    <x v="2"/>
    <x v="0"/>
    <s v="Senior"/>
    <s v="Profit"/>
  </r>
  <r>
    <n v="1945"/>
    <s v="Rahul"/>
    <n v="54"/>
    <s v="Female"/>
    <x v="0"/>
    <x v="0"/>
    <n v="3809.77"/>
    <n v="653.83000000000004"/>
    <n v="5260"/>
    <n v="4606.17"/>
    <n v="7.0449046388204879"/>
    <x v="1"/>
    <s v="2023-04-09"/>
    <x v="9"/>
    <x v="4"/>
    <x v="0"/>
    <s v="Senior"/>
    <s v="Profit"/>
  </r>
  <r>
    <n v="5987"/>
    <s v="Sneha"/>
    <n v="53"/>
    <s v="Male"/>
    <x v="4"/>
    <x v="3"/>
    <n v="4554.92"/>
    <n v="513.38"/>
    <n v="5259.52"/>
    <n v="4746.1400000000003"/>
    <n v="9.2448868284701398"/>
    <x v="4"/>
    <s v="2023-11-13"/>
    <x v="8"/>
    <x v="3"/>
    <x v="1"/>
    <s v="Senior"/>
    <s v="Profit"/>
  </r>
  <r>
    <n v="8770"/>
    <s v="Simran"/>
    <n v="51"/>
    <s v="Male"/>
    <x v="7"/>
    <x v="2"/>
    <n v="3821.31"/>
    <n v="912.97"/>
    <n v="5256.87"/>
    <n v="4343.8999999999996"/>
    <n v="4.7579876666265042"/>
    <x v="0"/>
    <s v="2023-08-08"/>
    <x v="4"/>
    <x v="3"/>
    <x v="1"/>
    <s v="Senior"/>
    <s v="Profit"/>
  </r>
  <r>
    <n v="253"/>
    <s v="Raj"/>
    <n v="22"/>
    <s v="Male"/>
    <x v="2"/>
    <x v="3"/>
    <n v="3444.32"/>
    <n v="1046.24"/>
    <n v="5256.63"/>
    <n v="4210.3900000000003"/>
    <n v="4.0243060865575782"/>
    <x v="2"/>
    <s v="2023-07-12"/>
    <x v="7"/>
    <x v="2"/>
    <x v="1"/>
    <s v="Young"/>
    <s v="Profit"/>
  </r>
  <r>
    <n v="8272"/>
    <s v="Priya"/>
    <n v="46"/>
    <s v="Male"/>
    <x v="6"/>
    <x v="2"/>
    <n v="3410.66"/>
    <n v="149.61000000000001"/>
    <n v="5254.08"/>
    <n v="5104.47"/>
    <n v="34.1185081211149"/>
    <x v="3"/>
    <s v="2023-10-17"/>
    <x v="10"/>
    <x v="4"/>
    <x v="0"/>
    <s v="Senior"/>
    <s v="Profit"/>
  </r>
  <r>
    <n v="9999"/>
    <s v="Rahul"/>
    <n v="19"/>
    <s v="Female"/>
    <x v="6"/>
    <x v="1"/>
    <n v="4304.38"/>
    <n v="1180.33"/>
    <n v="5253.22"/>
    <n v="4072.89"/>
    <n v="3.4506366863504274"/>
    <x v="4"/>
    <s v="2023-11-20"/>
    <x v="8"/>
    <x v="1"/>
    <x v="1"/>
    <s v="Young"/>
    <s v="Profit"/>
  </r>
  <r>
    <n v="1376"/>
    <s v="Pooja"/>
    <n v="36"/>
    <s v="Male"/>
    <x v="7"/>
    <x v="4"/>
    <n v="4619.18"/>
    <n v="1974.39"/>
    <n v="5252.79"/>
    <n v="3278.4"/>
    <n v="1.6604622187105891"/>
    <x v="1"/>
    <s v="2023-01-18"/>
    <x v="5"/>
    <x v="1"/>
    <x v="0"/>
    <s v="Adult"/>
    <s v="Profit"/>
  </r>
  <r>
    <n v="504"/>
    <s v="Simran"/>
    <n v="55"/>
    <s v="Male"/>
    <x v="6"/>
    <x v="1"/>
    <n v="3279.27"/>
    <n v="1406.33"/>
    <n v="5252.72"/>
    <n v="3846.39"/>
    <n v="2.7350550724225466"/>
    <x v="3"/>
    <s v="2023-08-26"/>
    <x v="4"/>
    <x v="3"/>
    <x v="0"/>
    <s v="Senior"/>
    <s v="Profit"/>
  </r>
  <r>
    <n v="2491"/>
    <s v="Sneha"/>
    <n v="51"/>
    <s v="Male"/>
    <x v="0"/>
    <x v="0"/>
    <n v="4690.55"/>
    <n v="1321.19"/>
    <n v="5252.65"/>
    <n v="3931.46"/>
    <n v="2.9756961527108134"/>
    <x v="3"/>
    <s v="2023-02-24"/>
    <x v="2"/>
    <x v="1"/>
    <x v="1"/>
    <s v="Senior"/>
    <s v="Profit"/>
  </r>
  <r>
    <n v="3493"/>
    <s v="Arjun"/>
    <n v="41"/>
    <s v="Female"/>
    <x v="4"/>
    <x v="4"/>
    <n v="3735.52"/>
    <n v="149.30000000000001"/>
    <n v="5251.76"/>
    <n v="5102.46"/>
    <n v="34.175887474882785"/>
    <x v="0"/>
    <s v="2023-01-14"/>
    <x v="5"/>
    <x v="4"/>
    <x v="1"/>
    <s v="Senior"/>
    <s v="Profit"/>
  </r>
  <r>
    <n v="3993"/>
    <s v="Arjun"/>
    <n v="59"/>
    <s v="Male"/>
    <x v="7"/>
    <x v="3"/>
    <n v="3118.84"/>
    <n v="1542.6"/>
    <n v="5251.36"/>
    <n v="3708.76"/>
    <n v="2.4042266303643203"/>
    <x v="2"/>
    <s v="2023-09-15"/>
    <x v="1"/>
    <x v="2"/>
    <x v="0"/>
    <s v="Senior"/>
    <s v="Profit"/>
  </r>
  <r>
    <n v="2942"/>
    <s v="Sneha"/>
    <n v="18"/>
    <s v="Female"/>
    <x v="6"/>
    <x v="0"/>
    <n v="4139.0200000000004"/>
    <n v="1779.28"/>
    <n v="5250.83"/>
    <n v="3471.55"/>
    <n v="1.9510981970235153"/>
    <x v="3"/>
    <s v="2023-05-15"/>
    <x v="0"/>
    <x v="1"/>
    <x v="1"/>
    <s v="Young"/>
    <s v="Profit"/>
  </r>
  <r>
    <n v="7987"/>
    <s v="Simran"/>
    <n v="39"/>
    <s v="Female"/>
    <x v="7"/>
    <x v="3"/>
    <n v="4397.5200000000004"/>
    <n v="147.97999999999999"/>
    <n v="5248.52"/>
    <n v="5100.54"/>
    <n v="34.46776591431275"/>
    <x v="1"/>
    <s v="2023-09-06"/>
    <x v="1"/>
    <x v="1"/>
    <x v="0"/>
    <s v="Adult"/>
    <s v="Profit"/>
  </r>
  <r>
    <n v="8942"/>
    <s v="Rahul"/>
    <n v="42"/>
    <s v="Female"/>
    <x v="1"/>
    <x v="2"/>
    <n v="3687.67"/>
    <n v="1103.42"/>
    <n v="5247.36"/>
    <n v="4143.9399999999996"/>
    <n v="3.7555418607601814"/>
    <x v="4"/>
    <s v="2023-01-01"/>
    <x v="5"/>
    <x v="1"/>
    <x v="1"/>
    <s v="Senior"/>
    <s v="Profit"/>
  </r>
  <r>
    <n v="3841"/>
    <s v="Rahul"/>
    <n v="54"/>
    <s v="Male"/>
    <x v="0"/>
    <x v="0"/>
    <n v="4343.9799999999996"/>
    <n v="179.57"/>
    <n v="5247.18"/>
    <n v="5067.6099999999997"/>
    <n v="28.220805257002841"/>
    <x v="3"/>
    <s v="2023-10-14"/>
    <x v="10"/>
    <x v="3"/>
    <x v="1"/>
    <s v="Senior"/>
    <s v="Profit"/>
  </r>
  <r>
    <n v="6863"/>
    <s v="Simran"/>
    <n v="49"/>
    <s v="Female"/>
    <x v="0"/>
    <x v="1"/>
    <n v="3573.63"/>
    <n v="996.22"/>
    <n v="5245.98"/>
    <n v="4249.76"/>
    <n v="4.265885045471884"/>
    <x v="1"/>
    <s v="2023-09-08"/>
    <x v="1"/>
    <x v="0"/>
    <x v="0"/>
    <s v="Senior"/>
    <s v="Profit"/>
  </r>
  <r>
    <n v="6232"/>
    <s v="Sneha"/>
    <n v="37"/>
    <s v="Female"/>
    <x v="3"/>
    <x v="4"/>
    <n v="3272.37"/>
    <n v="343.94"/>
    <n v="5245.25"/>
    <n v="4901.3100000000004"/>
    <n v="14.250479734837473"/>
    <x v="4"/>
    <s v="2023-01-08"/>
    <x v="5"/>
    <x v="2"/>
    <x v="1"/>
    <s v="Adult"/>
    <s v="Profit"/>
  </r>
  <r>
    <n v="9215"/>
    <s v="Rahul"/>
    <n v="29"/>
    <s v="Male"/>
    <x v="7"/>
    <x v="1"/>
    <n v="3344.58"/>
    <n v="661.32"/>
    <n v="5245.25"/>
    <n v="4583.93"/>
    <n v="6.9314855138208431"/>
    <x v="3"/>
    <s v="2023-05-07"/>
    <x v="0"/>
    <x v="1"/>
    <x v="1"/>
    <s v="Adult"/>
    <s v="Profit"/>
  </r>
  <r>
    <n v="5983"/>
    <s v="Arjun"/>
    <n v="18"/>
    <s v="Male"/>
    <x v="6"/>
    <x v="0"/>
    <n v="3624.55"/>
    <n v="451.12"/>
    <n v="5244.59"/>
    <n v="4793.47"/>
    <n v="10.625709345628659"/>
    <x v="1"/>
    <s v="2023-11-21"/>
    <x v="8"/>
    <x v="3"/>
    <x v="0"/>
    <s v="Young"/>
    <s v="Profit"/>
  </r>
  <r>
    <n v="6463"/>
    <s v="Amit"/>
    <n v="24"/>
    <s v="Male"/>
    <x v="5"/>
    <x v="4"/>
    <n v="4609.26"/>
    <n v="705.61"/>
    <n v="5244.51"/>
    <n v="4538.8999999999996"/>
    <n v="6.4325902410680111"/>
    <x v="4"/>
    <s v="2023-01-10"/>
    <x v="5"/>
    <x v="2"/>
    <x v="0"/>
    <s v="Young"/>
    <s v="Profit"/>
  </r>
  <r>
    <n v="5820"/>
    <s v="Simran"/>
    <n v="47"/>
    <s v="Female"/>
    <x v="7"/>
    <x v="0"/>
    <n v="3237.11"/>
    <n v="405.56"/>
    <n v="5244.14"/>
    <n v="4838.58"/>
    <n v="11.930614459019626"/>
    <x v="4"/>
    <s v="2023-09-14"/>
    <x v="1"/>
    <x v="1"/>
    <x v="0"/>
    <s v="Senior"/>
    <s v="Profit"/>
  </r>
  <r>
    <n v="5435"/>
    <s v="Karan"/>
    <n v="46"/>
    <s v="Male"/>
    <x v="0"/>
    <x v="3"/>
    <n v="3861.24"/>
    <n v="1949.44"/>
    <n v="5241.79"/>
    <n v="3292.35"/>
    <n v="1.6888696240971766"/>
    <x v="0"/>
    <s v="2023-12-29"/>
    <x v="6"/>
    <x v="2"/>
    <x v="1"/>
    <s v="Senior"/>
    <s v="Profit"/>
  </r>
  <r>
    <n v="3942"/>
    <s v="Arjun"/>
    <n v="22"/>
    <s v="Male"/>
    <x v="5"/>
    <x v="2"/>
    <n v="3897.31"/>
    <n v="1311.61"/>
    <n v="5240.68"/>
    <n v="3929.07"/>
    <n v="2.9956084506827492"/>
    <x v="4"/>
    <s v="2023-06-20"/>
    <x v="3"/>
    <x v="1"/>
    <x v="1"/>
    <s v="Young"/>
    <s v="Profit"/>
  </r>
  <r>
    <n v="1233"/>
    <s v="Sneha"/>
    <n v="59"/>
    <s v="Female"/>
    <x v="7"/>
    <x v="0"/>
    <n v="3222.01"/>
    <n v="1548.74"/>
    <n v="5239.05"/>
    <n v="3690.31"/>
    <n v="2.3827821325722844"/>
    <x v="0"/>
    <s v="2023-09-07"/>
    <x v="1"/>
    <x v="1"/>
    <x v="0"/>
    <s v="Senior"/>
    <s v="Profit"/>
  </r>
  <r>
    <n v="3526"/>
    <s v="Arjun"/>
    <n v="40"/>
    <s v="Male"/>
    <x v="7"/>
    <x v="2"/>
    <n v="4144.43"/>
    <n v="1937.16"/>
    <n v="5237.51"/>
    <n v="3300.35"/>
    <n v="1.7037054244357719"/>
    <x v="3"/>
    <s v="2023-02-05"/>
    <x v="2"/>
    <x v="2"/>
    <x v="0"/>
    <s v="Adult"/>
    <s v="Profit"/>
  </r>
  <r>
    <n v="1864"/>
    <s v="Arjun"/>
    <n v="18"/>
    <s v="Female"/>
    <x v="0"/>
    <x v="1"/>
    <n v="4279.4399999999996"/>
    <n v="358.09"/>
    <n v="5235.33"/>
    <n v="4877.24"/>
    <n v="13.620151358597001"/>
    <x v="1"/>
    <s v="2023-04-09"/>
    <x v="9"/>
    <x v="3"/>
    <x v="0"/>
    <s v="Young"/>
    <s v="Profit"/>
  </r>
  <r>
    <n v="6528"/>
    <s v="Sneha"/>
    <n v="38"/>
    <s v="Male"/>
    <x v="3"/>
    <x v="1"/>
    <n v="4630.88"/>
    <n v="1040.58"/>
    <n v="5234.76"/>
    <n v="4194.18"/>
    <n v="4.030617540217956"/>
    <x v="2"/>
    <s v="2023-01-20"/>
    <x v="5"/>
    <x v="0"/>
    <x v="0"/>
    <s v="Adult"/>
    <s v="Profit"/>
  </r>
  <r>
    <n v="4106"/>
    <s v="Simran"/>
    <n v="25"/>
    <s v="Female"/>
    <x v="5"/>
    <x v="2"/>
    <n v="4104.5200000000004"/>
    <n v="529.23"/>
    <n v="5234.54"/>
    <n v="4705.3100000000004"/>
    <n v="8.8908603064830043"/>
    <x v="0"/>
    <s v="2023-08-31"/>
    <x v="4"/>
    <x v="2"/>
    <x v="0"/>
    <s v="Young"/>
    <s v="Profit"/>
  </r>
  <r>
    <n v="6177"/>
    <s v="Simran"/>
    <n v="40"/>
    <s v="Male"/>
    <x v="2"/>
    <x v="2"/>
    <n v="3224.81"/>
    <n v="536.91"/>
    <n v="5234.09"/>
    <n v="4697.18"/>
    <n v="8.748542586280756"/>
    <x v="1"/>
    <s v="2023-09-11"/>
    <x v="1"/>
    <x v="2"/>
    <x v="0"/>
    <s v="Adult"/>
    <s v="Profit"/>
  </r>
  <r>
    <n v="85"/>
    <s v="Priya"/>
    <n v="25"/>
    <s v="Female"/>
    <x v="1"/>
    <x v="1"/>
    <n v="3689.35"/>
    <n v="449.81"/>
    <n v="5234.05"/>
    <n v="4784.24"/>
    <n v="10.636135257108556"/>
    <x v="2"/>
    <s v="2023-03-27"/>
    <x v="11"/>
    <x v="0"/>
    <x v="0"/>
    <s v="Young"/>
    <s v="Profit"/>
  </r>
  <r>
    <n v="8377"/>
    <s v="Amit"/>
    <n v="23"/>
    <s v="Female"/>
    <x v="1"/>
    <x v="3"/>
    <n v="4256.1499999999996"/>
    <n v="1428.01"/>
    <n v="5232.96"/>
    <n v="3804.95"/>
    <n v="2.6645121532762372"/>
    <x v="4"/>
    <s v="2023-03-24"/>
    <x v="11"/>
    <x v="4"/>
    <x v="1"/>
    <s v="Young"/>
    <s v="Profit"/>
  </r>
  <r>
    <n v="7766"/>
    <s v="Sneha"/>
    <n v="55"/>
    <s v="Female"/>
    <x v="3"/>
    <x v="0"/>
    <n v="4458.7700000000004"/>
    <n v="1820.53"/>
    <n v="5232.7700000000004"/>
    <n v="3412.24"/>
    <n v="1.874311326921281"/>
    <x v="1"/>
    <s v="2023-05-08"/>
    <x v="0"/>
    <x v="0"/>
    <x v="0"/>
    <s v="Senior"/>
    <s v="Profit"/>
  </r>
  <r>
    <n v="498"/>
    <s v="Rahul"/>
    <n v="29"/>
    <s v="Male"/>
    <x v="6"/>
    <x v="3"/>
    <n v="3046"/>
    <n v="1845.12"/>
    <n v="5232.71"/>
    <n v="3387.59"/>
    <n v="1.8359727280610476"/>
    <x v="0"/>
    <s v="2023-05-12"/>
    <x v="0"/>
    <x v="3"/>
    <x v="0"/>
    <s v="Adult"/>
    <s v="Profit"/>
  </r>
  <r>
    <n v="7785"/>
    <s v="Simran"/>
    <n v="29"/>
    <s v="Female"/>
    <x v="3"/>
    <x v="1"/>
    <n v="3059.04"/>
    <n v="1246.23"/>
    <n v="5232.6400000000003"/>
    <n v="3986.41"/>
    <n v="3.1987755069288974"/>
    <x v="4"/>
    <s v="2023-03-28"/>
    <x v="11"/>
    <x v="2"/>
    <x v="0"/>
    <s v="Adult"/>
    <s v="Profit"/>
  </r>
  <r>
    <n v="5750"/>
    <s v="Amit"/>
    <n v="60"/>
    <s v="Male"/>
    <x v="2"/>
    <x v="3"/>
    <n v="3083.04"/>
    <n v="1829.42"/>
    <n v="5231.6400000000003"/>
    <n v="3402.22"/>
    <n v="1.8597260333876309"/>
    <x v="0"/>
    <s v="2023-12-25"/>
    <x v="6"/>
    <x v="3"/>
    <x v="1"/>
    <s v="Senior"/>
    <s v="Profit"/>
  </r>
  <r>
    <n v="9259"/>
    <s v="Simran"/>
    <n v="60"/>
    <s v="Female"/>
    <x v="2"/>
    <x v="1"/>
    <n v="2907.25"/>
    <n v="1620.51"/>
    <n v="5229.9399999999996"/>
    <n v="3609.43"/>
    <n v="2.2273420096142571"/>
    <x v="0"/>
    <s v="2023-09-08"/>
    <x v="1"/>
    <x v="0"/>
    <x v="0"/>
    <s v="Senior"/>
    <s v="Profit"/>
  </r>
  <r>
    <n v="3675"/>
    <s v="Karan"/>
    <n v="30"/>
    <s v="Female"/>
    <x v="1"/>
    <x v="4"/>
    <n v="4744.0200000000004"/>
    <n v="586.23"/>
    <n v="5229.87"/>
    <n v="4643.6400000000003"/>
    <n v="7.921191341282432"/>
    <x v="0"/>
    <s v="2023-03-09"/>
    <x v="11"/>
    <x v="1"/>
    <x v="1"/>
    <s v="Adult"/>
    <s v="Profit"/>
  </r>
  <r>
    <n v="5292"/>
    <s v="Sneha"/>
    <n v="25"/>
    <s v="Male"/>
    <x v="4"/>
    <x v="4"/>
    <n v="3191.8"/>
    <n v="1329.09"/>
    <n v="5228.46"/>
    <n v="3899.37"/>
    <n v="2.9338645238471437"/>
    <x v="3"/>
    <s v="2023-06-29"/>
    <x v="3"/>
    <x v="4"/>
    <x v="1"/>
    <s v="Young"/>
    <s v="Profit"/>
  </r>
  <r>
    <n v="4196"/>
    <s v="Sneha"/>
    <n v="36"/>
    <s v="Female"/>
    <x v="0"/>
    <x v="3"/>
    <n v="4182.92"/>
    <n v="172.7"/>
    <n v="5227.53"/>
    <n v="5054.83"/>
    <n v="29.269426751592359"/>
    <x v="2"/>
    <s v="2023-06-24"/>
    <x v="3"/>
    <x v="4"/>
    <x v="0"/>
    <s v="Adult"/>
    <s v="Profit"/>
  </r>
  <r>
    <n v="617"/>
    <s v="Simran"/>
    <n v="27"/>
    <s v="Male"/>
    <x v="3"/>
    <x v="3"/>
    <n v="3856.53"/>
    <n v="1775.09"/>
    <n v="5224.8100000000004"/>
    <n v="3449.72"/>
    <n v="1.9434056864722351"/>
    <x v="4"/>
    <s v="2023-10-20"/>
    <x v="10"/>
    <x v="4"/>
    <x v="1"/>
    <s v="Adult"/>
    <s v="Profit"/>
  </r>
  <r>
    <n v="5995"/>
    <s v="Pooja"/>
    <n v="39"/>
    <s v="Female"/>
    <x v="4"/>
    <x v="3"/>
    <n v="3843.06"/>
    <n v="1528.74"/>
    <n v="5224.7700000000004"/>
    <n v="3696.03"/>
    <n v="2.4176969268809607"/>
    <x v="4"/>
    <s v="2023-01-08"/>
    <x v="5"/>
    <x v="4"/>
    <x v="1"/>
    <s v="Adult"/>
    <s v="Profit"/>
  </r>
  <r>
    <n v="4961"/>
    <s v="Amit"/>
    <n v="23"/>
    <s v="Male"/>
    <x v="7"/>
    <x v="1"/>
    <n v="4131.7"/>
    <n v="1833.44"/>
    <n v="5223.55"/>
    <n v="3390.11"/>
    <n v="1.8490433283881664"/>
    <x v="4"/>
    <s v="2023-12-08"/>
    <x v="6"/>
    <x v="4"/>
    <x v="1"/>
    <s v="Young"/>
    <s v="Profit"/>
  </r>
  <r>
    <n v="3652"/>
    <s v="Raj"/>
    <n v="43"/>
    <s v="Male"/>
    <x v="6"/>
    <x v="0"/>
    <n v="3134.2"/>
    <n v="1634.58"/>
    <n v="5222.88"/>
    <n v="3588.3"/>
    <n v="2.1952428146679881"/>
    <x v="3"/>
    <s v="2023-12-05"/>
    <x v="6"/>
    <x v="1"/>
    <x v="1"/>
    <s v="Senior"/>
    <s v="Profit"/>
  </r>
  <r>
    <n v="224"/>
    <s v="Amit"/>
    <n v="50"/>
    <s v="Female"/>
    <x v="4"/>
    <x v="2"/>
    <n v="3211.07"/>
    <n v="1712.13"/>
    <n v="5222.37"/>
    <n v="3510.24"/>
    <n v="2.0502181493227729"/>
    <x v="3"/>
    <s v="2023-10-14"/>
    <x v="10"/>
    <x v="2"/>
    <x v="0"/>
    <s v="Senior"/>
    <s v="Profit"/>
  </r>
  <r>
    <n v="4479"/>
    <s v="Raj"/>
    <n v="34"/>
    <s v="Female"/>
    <x v="3"/>
    <x v="2"/>
    <n v="3211.89"/>
    <n v="1426.64"/>
    <n v="5220.32"/>
    <n v="3793.68"/>
    <n v="2.6591711994616718"/>
    <x v="4"/>
    <s v="2023-11-09"/>
    <x v="8"/>
    <x v="4"/>
    <x v="1"/>
    <s v="Adult"/>
    <s v="Profit"/>
  </r>
  <r>
    <n v="2784"/>
    <s v="Priya"/>
    <n v="38"/>
    <s v="Male"/>
    <x v="0"/>
    <x v="1"/>
    <n v="3156.1"/>
    <n v="1415.89"/>
    <n v="5219.93"/>
    <n v="3804.04"/>
    <n v="2.6866776373870849"/>
    <x v="0"/>
    <s v="2023-11-30"/>
    <x v="8"/>
    <x v="4"/>
    <x v="0"/>
    <s v="Adult"/>
    <s v="Profit"/>
  </r>
  <r>
    <n v="2440"/>
    <s v="Sneha"/>
    <n v="41"/>
    <s v="Male"/>
    <x v="6"/>
    <x v="0"/>
    <n v="4577.21"/>
    <n v="698.77"/>
    <n v="5218.25"/>
    <n v="4519.4799999999996"/>
    <n v="6.4677647866966232"/>
    <x v="1"/>
    <s v="2023-05-01"/>
    <x v="0"/>
    <x v="0"/>
    <x v="0"/>
    <s v="Senior"/>
    <s v="Profit"/>
  </r>
  <r>
    <n v="4664"/>
    <s v="Raj"/>
    <n v="35"/>
    <s v="Female"/>
    <x v="3"/>
    <x v="1"/>
    <n v="4138.6099999999997"/>
    <n v="724.59"/>
    <n v="5217.53"/>
    <n v="4492.9399999999996"/>
    <n v="6.2006652037704075"/>
    <x v="3"/>
    <s v="2023-12-15"/>
    <x v="6"/>
    <x v="1"/>
    <x v="0"/>
    <s v="Adult"/>
    <s v="Profit"/>
  </r>
  <r>
    <n v="3952"/>
    <s v="Raj"/>
    <n v="46"/>
    <s v="Male"/>
    <x v="5"/>
    <x v="3"/>
    <n v="3363.86"/>
    <n v="1914.79"/>
    <n v="5217.41"/>
    <n v="3302.62"/>
    <n v="1.7247948861232825"/>
    <x v="2"/>
    <s v="2023-05-13"/>
    <x v="0"/>
    <x v="4"/>
    <x v="0"/>
    <s v="Senior"/>
    <s v="Profit"/>
  </r>
  <r>
    <n v="8291"/>
    <s v="Rahul"/>
    <n v="25"/>
    <s v="Female"/>
    <x v="6"/>
    <x v="2"/>
    <n v="4556.67"/>
    <n v="534.05999999999995"/>
    <n v="5216.93"/>
    <n v="4682.87"/>
    <n v="8.768434258323035"/>
    <x v="3"/>
    <s v="2023-09-12"/>
    <x v="1"/>
    <x v="2"/>
    <x v="1"/>
    <s v="Young"/>
    <s v="Profit"/>
  </r>
  <r>
    <n v="9764"/>
    <s v="Arjun"/>
    <n v="22"/>
    <s v="Male"/>
    <x v="4"/>
    <x v="4"/>
    <n v="3988.56"/>
    <n v="1969.81"/>
    <n v="5216.25"/>
    <n v="3246.44"/>
    <n v="1.6480980399124789"/>
    <x v="3"/>
    <s v="2023-03-22"/>
    <x v="11"/>
    <x v="1"/>
    <x v="1"/>
    <s v="Young"/>
    <s v="Profit"/>
  </r>
  <r>
    <n v="9801"/>
    <s v="Rahul"/>
    <n v="38"/>
    <s v="Female"/>
    <x v="5"/>
    <x v="3"/>
    <n v="3955.74"/>
    <n v="1522.93"/>
    <n v="5214.7700000000004"/>
    <n v="3691.84"/>
    <n v="2.4241692001602173"/>
    <x v="2"/>
    <s v="2023-07-01"/>
    <x v="7"/>
    <x v="0"/>
    <x v="1"/>
    <s v="Adult"/>
    <s v="Profit"/>
  </r>
  <r>
    <n v="277"/>
    <s v="Sneha"/>
    <n v="56"/>
    <s v="Female"/>
    <x v="2"/>
    <x v="4"/>
    <n v="4096.18"/>
    <n v="372.83"/>
    <n v="5214.3999999999996"/>
    <n v="4841.57"/>
    <n v="12.985998980768715"/>
    <x v="4"/>
    <s v="2023-11-09"/>
    <x v="8"/>
    <x v="2"/>
    <x v="0"/>
    <s v="Senior"/>
    <s v="Profit"/>
  </r>
  <r>
    <n v="6828"/>
    <s v="Raj"/>
    <n v="51"/>
    <s v="Male"/>
    <x v="2"/>
    <x v="2"/>
    <n v="3599.19"/>
    <n v="1517.74"/>
    <n v="5214.3999999999996"/>
    <n v="3696.66"/>
    <n v="2.4356345619144251"/>
    <x v="2"/>
    <s v="2023-08-12"/>
    <x v="4"/>
    <x v="1"/>
    <x v="0"/>
    <s v="Senior"/>
    <s v="Profit"/>
  </r>
  <r>
    <n v="6748"/>
    <s v="Simran"/>
    <n v="24"/>
    <s v="Male"/>
    <x v="6"/>
    <x v="1"/>
    <n v="4232.33"/>
    <n v="1886.89"/>
    <n v="5213.8"/>
    <n v="3326.91"/>
    <n v="1.7631711440518523"/>
    <x v="4"/>
    <s v="2023-08-10"/>
    <x v="4"/>
    <x v="4"/>
    <x v="1"/>
    <s v="Young"/>
    <s v="Profit"/>
  </r>
  <r>
    <n v="3216"/>
    <s v="Pooja"/>
    <n v="21"/>
    <s v="Female"/>
    <x v="7"/>
    <x v="3"/>
    <n v="4091.34"/>
    <n v="673.61"/>
    <n v="5212.84"/>
    <n v="4539.2299999999996"/>
    <n v="6.738661836967978"/>
    <x v="0"/>
    <s v="2023-09-16"/>
    <x v="1"/>
    <x v="1"/>
    <x v="1"/>
    <s v="Young"/>
    <s v="Profit"/>
  </r>
  <r>
    <n v="1938"/>
    <s v="Priya"/>
    <n v="60"/>
    <s v="Female"/>
    <x v="6"/>
    <x v="2"/>
    <n v="3789.33"/>
    <n v="1842.67"/>
    <n v="5211.8900000000003"/>
    <n v="3369.22"/>
    <n v="1.8284445939859006"/>
    <x v="0"/>
    <s v="2023-08-22"/>
    <x v="4"/>
    <x v="1"/>
    <x v="0"/>
    <s v="Senior"/>
    <s v="Profit"/>
  </r>
  <r>
    <n v="8597"/>
    <s v="Rahul"/>
    <n v="41"/>
    <s v="Female"/>
    <x v="5"/>
    <x v="2"/>
    <n v="4062.26"/>
    <n v="787.31"/>
    <n v="5211.38"/>
    <n v="4424.07"/>
    <n v="5.6192224155669308"/>
    <x v="0"/>
    <s v="2023-07-22"/>
    <x v="7"/>
    <x v="3"/>
    <x v="0"/>
    <s v="Senior"/>
    <s v="Profit"/>
  </r>
  <r>
    <n v="486"/>
    <s v="Raj"/>
    <n v="41"/>
    <s v="Female"/>
    <x v="6"/>
    <x v="4"/>
    <n v="3825.05"/>
    <n v="1079.43"/>
    <n v="5209.09"/>
    <n v="4129.66"/>
    <n v="3.8257784200920852"/>
    <x v="0"/>
    <s v="2023-06-27"/>
    <x v="3"/>
    <x v="0"/>
    <x v="1"/>
    <s v="Senior"/>
    <s v="Profit"/>
  </r>
  <r>
    <n v="9512"/>
    <s v="Sneha"/>
    <n v="55"/>
    <s v="Female"/>
    <x v="4"/>
    <x v="2"/>
    <n v="3661.71"/>
    <n v="78.86"/>
    <n v="5208.96"/>
    <n v="5130.1000000000004"/>
    <n v="65.053258939893482"/>
    <x v="1"/>
    <s v="2023-04-02"/>
    <x v="9"/>
    <x v="2"/>
    <x v="1"/>
    <s v="Senior"/>
    <s v="Profit"/>
  </r>
  <r>
    <n v="4570"/>
    <s v="Sneha"/>
    <n v="23"/>
    <s v="Female"/>
    <x v="6"/>
    <x v="3"/>
    <n v="4391.74"/>
    <n v="1608.4"/>
    <n v="5207.55"/>
    <n v="3599.15"/>
    <n v="2.2377207162397412"/>
    <x v="1"/>
    <s v="2023-07-17"/>
    <x v="7"/>
    <x v="0"/>
    <x v="1"/>
    <s v="Young"/>
    <s v="Profit"/>
  </r>
  <r>
    <n v="5353"/>
    <s v="Simran"/>
    <n v="18"/>
    <s v="Female"/>
    <x v="6"/>
    <x v="2"/>
    <n v="4656.1499999999996"/>
    <n v="1883.59"/>
    <n v="5205.8500000000004"/>
    <n v="3322.26"/>
    <n v="1.7637914832845791"/>
    <x v="4"/>
    <s v="2023-10-11"/>
    <x v="10"/>
    <x v="3"/>
    <x v="0"/>
    <s v="Young"/>
    <s v="Profit"/>
  </r>
  <r>
    <n v="2608"/>
    <s v="Priya"/>
    <n v="18"/>
    <s v="Female"/>
    <x v="6"/>
    <x v="3"/>
    <n v="3359.99"/>
    <n v="82.11"/>
    <n v="5205.71"/>
    <n v="5123.6000000000004"/>
    <n v="62.39922055778834"/>
    <x v="3"/>
    <s v="2023-08-08"/>
    <x v="4"/>
    <x v="4"/>
    <x v="1"/>
    <s v="Young"/>
    <s v="Profit"/>
  </r>
  <r>
    <n v="66"/>
    <s v="Pooja"/>
    <n v="20"/>
    <s v="Male"/>
    <x v="6"/>
    <x v="1"/>
    <n v="3667.42"/>
    <n v="480.29"/>
    <n v="5205.45"/>
    <n v="4725.16"/>
    <n v="9.8381394574111471"/>
    <x v="4"/>
    <s v="2023-10-02"/>
    <x v="10"/>
    <x v="0"/>
    <x v="1"/>
    <s v="Young"/>
    <s v="Profit"/>
  </r>
  <r>
    <n v="6184"/>
    <s v="Pooja"/>
    <n v="46"/>
    <s v="Female"/>
    <x v="0"/>
    <x v="0"/>
    <n v="3683.11"/>
    <n v="1976.3"/>
    <n v="5205.2700000000004"/>
    <n v="3228.97"/>
    <n v="1.6338460760006071"/>
    <x v="0"/>
    <s v="2023-09-25"/>
    <x v="1"/>
    <x v="3"/>
    <x v="0"/>
    <s v="Senior"/>
    <s v="Profit"/>
  </r>
  <r>
    <n v="3464"/>
    <s v="Simran"/>
    <n v="24"/>
    <s v="Female"/>
    <x v="0"/>
    <x v="1"/>
    <n v="3290.15"/>
    <n v="631.38"/>
    <n v="5205.1499999999996"/>
    <n v="4573.7700000000004"/>
    <n v="7.2440843865817737"/>
    <x v="4"/>
    <s v="2023-02-24"/>
    <x v="2"/>
    <x v="2"/>
    <x v="1"/>
    <s v="Young"/>
    <s v="Profit"/>
  </r>
  <r>
    <n v="3588"/>
    <s v="Amit"/>
    <n v="23"/>
    <s v="Female"/>
    <x v="6"/>
    <x v="2"/>
    <n v="4371.74"/>
    <n v="1747.34"/>
    <n v="5205"/>
    <n v="3457.66"/>
    <n v="1.9788135108221641"/>
    <x v="3"/>
    <s v="2023-03-28"/>
    <x v="11"/>
    <x v="4"/>
    <x v="0"/>
    <s v="Young"/>
    <s v="Profit"/>
  </r>
  <r>
    <n v="7066"/>
    <s v="Neha"/>
    <n v="32"/>
    <s v="Female"/>
    <x v="5"/>
    <x v="1"/>
    <n v="4094.54"/>
    <n v="374.88"/>
    <n v="5204.3999999999996"/>
    <n v="4829.5200000000004"/>
    <n v="12.882842509603075"/>
    <x v="0"/>
    <s v="2023-01-13"/>
    <x v="5"/>
    <x v="2"/>
    <x v="1"/>
    <s v="Adult"/>
    <s v="Profit"/>
  </r>
  <r>
    <n v="1192"/>
    <s v="Pooja"/>
    <n v="59"/>
    <s v="Male"/>
    <x v="6"/>
    <x v="2"/>
    <n v="4031.09"/>
    <n v="889.96"/>
    <n v="5203.45"/>
    <n v="4313.49"/>
    <n v="4.8468358128455211"/>
    <x v="2"/>
    <s v="2023-12-06"/>
    <x v="6"/>
    <x v="1"/>
    <x v="0"/>
    <s v="Senior"/>
    <s v="Profit"/>
  </r>
  <r>
    <n v="2501"/>
    <s v="Sneha"/>
    <n v="42"/>
    <s v="Male"/>
    <x v="7"/>
    <x v="2"/>
    <n v="3436.26"/>
    <n v="1353.26"/>
    <n v="5203.18"/>
    <n v="3849.92"/>
    <n v="2.8449226312755864"/>
    <x v="1"/>
    <s v="2023-01-24"/>
    <x v="5"/>
    <x v="4"/>
    <x v="1"/>
    <s v="Senior"/>
    <s v="Profit"/>
  </r>
  <r>
    <n v="9061"/>
    <s v="Simran"/>
    <n v="30"/>
    <s v="Female"/>
    <x v="7"/>
    <x v="4"/>
    <n v="4573.38"/>
    <n v="453.18"/>
    <n v="5203.03"/>
    <n v="4749.8500000000004"/>
    <n v="10.481155390793946"/>
    <x v="0"/>
    <s v="2023-01-01"/>
    <x v="5"/>
    <x v="0"/>
    <x v="0"/>
    <s v="Adult"/>
    <s v="Profit"/>
  </r>
  <r>
    <n v="1765"/>
    <s v="Simran"/>
    <n v="24"/>
    <s v="Male"/>
    <x v="2"/>
    <x v="1"/>
    <n v="4545.99"/>
    <n v="1918.06"/>
    <n v="5202.96"/>
    <n v="3284.9"/>
    <n v="1.7126158722876241"/>
    <x v="4"/>
    <s v="2023-07-10"/>
    <x v="7"/>
    <x v="4"/>
    <x v="0"/>
    <s v="Young"/>
    <s v="Profit"/>
  </r>
  <r>
    <n v="6723"/>
    <s v="Priya"/>
    <n v="28"/>
    <s v="Female"/>
    <x v="2"/>
    <x v="0"/>
    <n v="4376.37"/>
    <n v="1237.26"/>
    <n v="5201.8599999999997"/>
    <n v="3964.6"/>
    <n v="3.2043386192069572"/>
    <x v="4"/>
    <s v="2023-07-04"/>
    <x v="7"/>
    <x v="3"/>
    <x v="1"/>
    <s v="Adult"/>
    <s v="Profit"/>
  </r>
  <r>
    <n v="2827"/>
    <s v="Raj"/>
    <n v="34"/>
    <s v="Female"/>
    <x v="0"/>
    <x v="1"/>
    <n v="3359.78"/>
    <n v="1749.4"/>
    <n v="5201.7"/>
    <n v="3452.3"/>
    <n v="1.97341945809992"/>
    <x v="1"/>
    <s v="2023-06-21"/>
    <x v="3"/>
    <x v="1"/>
    <x v="1"/>
    <s v="Adult"/>
    <s v="Profit"/>
  </r>
  <r>
    <n v="2594"/>
    <s v="Simran"/>
    <n v="25"/>
    <s v="Male"/>
    <x v="0"/>
    <x v="1"/>
    <n v="3522.34"/>
    <n v="1719.95"/>
    <n v="5201.58"/>
    <n v="3481.63"/>
    <n v="2.0242623332073606"/>
    <x v="0"/>
    <s v="2023-11-26"/>
    <x v="8"/>
    <x v="4"/>
    <x v="0"/>
    <s v="Young"/>
    <s v="Profit"/>
  </r>
  <r>
    <n v="5166"/>
    <s v="Sneha"/>
    <n v="38"/>
    <s v="Male"/>
    <x v="3"/>
    <x v="4"/>
    <n v="4152.9799999999996"/>
    <n v="1623.06"/>
    <n v="5201.1499999999996"/>
    <n v="3578.09"/>
    <n v="2.2045334121967151"/>
    <x v="4"/>
    <s v="2023-05-05"/>
    <x v="0"/>
    <x v="0"/>
    <x v="0"/>
    <s v="Adult"/>
    <s v="Profit"/>
  </r>
  <r>
    <n v="2941"/>
    <s v="Raj"/>
    <n v="28"/>
    <s v="Female"/>
    <x v="7"/>
    <x v="4"/>
    <n v="4230.34"/>
    <n v="84.05"/>
    <n v="5200.6899999999996"/>
    <n v="5116.6400000000003"/>
    <n v="60.876145151695425"/>
    <x v="1"/>
    <s v="2023-01-09"/>
    <x v="5"/>
    <x v="3"/>
    <x v="1"/>
    <s v="Adult"/>
    <s v="Profit"/>
  </r>
  <r>
    <n v="7044"/>
    <s v="Neha"/>
    <n v="56"/>
    <s v="Male"/>
    <x v="6"/>
    <x v="4"/>
    <n v="4031.57"/>
    <n v="856.17"/>
    <n v="5200.55"/>
    <n v="4344.38"/>
    <n v="5.0742025532312516"/>
    <x v="2"/>
    <s v="2023-06-08"/>
    <x v="3"/>
    <x v="3"/>
    <x v="0"/>
    <s v="Senior"/>
    <s v="Profit"/>
  </r>
  <r>
    <n v="9254"/>
    <s v="Simran"/>
    <n v="44"/>
    <s v="Female"/>
    <x v="5"/>
    <x v="2"/>
    <n v="4540.62"/>
    <n v="612.28"/>
    <n v="5199.93"/>
    <n v="4587.6499999999996"/>
    <n v="7.4927320833605533"/>
    <x v="2"/>
    <s v="2023-02-01"/>
    <x v="2"/>
    <x v="1"/>
    <x v="0"/>
    <s v="Senior"/>
    <s v="Profit"/>
  </r>
  <r>
    <n v="6702"/>
    <s v="Simran"/>
    <n v="20"/>
    <s v="Female"/>
    <x v="4"/>
    <x v="1"/>
    <n v="4431.28"/>
    <n v="1728.65"/>
    <n v="5199.54"/>
    <n v="3470.89"/>
    <n v="2.007861626124432"/>
    <x v="4"/>
    <s v="2023-03-14"/>
    <x v="11"/>
    <x v="0"/>
    <x v="1"/>
    <s v="Young"/>
    <s v="Profit"/>
  </r>
  <r>
    <n v="4885"/>
    <s v="Rahul"/>
    <n v="19"/>
    <s v="Female"/>
    <x v="0"/>
    <x v="0"/>
    <n v="2972.97"/>
    <n v="966.71"/>
    <n v="5198.8999999999996"/>
    <n v="4232.1899999999996"/>
    <n v="4.377931334112608"/>
    <x v="2"/>
    <s v="2023-08-07"/>
    <x v="4"/>
    <x v="0"/>
    <x v="1"/>
    <s v="Young"/>
    <s v="Profit"/>
  </r>
  <r>
    <n v="723"/>
    <s v="Priya"/>
    <n v="52"/>
    <s v="Female"/>
    <x v="2"/>
    <x v="0"/>
    <n v="3272.68"/>
    <n v="165.71"/>
    <n v="5198.67"/>
    <n v="5032.96"/>
    <n v="30.37209583006457"/>
    <x v="4"/>
    <s v="2023-11-15"/>
    <x v="8"/>
    <x v="3"/>
    <x v="1"/>
    <s v="Senior"/>
    <s v="Profit"/>
  </r>
  <r>
    <n v="6231"/>
    <s v="Arjun"/>
    <n v="32"/>
    <s v="Male"/>
    <x v="7"/>
    <x v="1"/>
    <n v="2957.63"/>
    <n v="1314.22"/>
    <n v="5198.5600000000004"/>
    <n v="3884.34"/>
    <n v="2.9556238681499294"/>
    <x v="4"/>
    <s v="2023-01-03"/>
    <x v="5"/>
    <x v="4"/>
    <x v="0"/>
    <s v="Adult"/>
    <s v="Profit"/>
  </r>
  <r>
    <n v="2775"/>
    <s v="Arjun"/>
    <n v="45"/>
    <s v="Female"/>
    <x v="0"/>
    <x v="2"/>
    <n v="4708.6400000000003"/>
    <n v="1997.26"/>
    <n v="5198.38"/>
    <n v="3201.12"/>
    <n v="1.6027557754123147"/>
    <x v="0"/>
    <s v="2023-05-25"/>
    <x v="0"/>
    <x v="1"/>
    <x v="0"/>
    <s v="Senior"/>
    <s v="Profit"/>
  </r>
  <r>
    <n v="2168"/>
    <s v="Sneha"/>
    <n v="40"/>
    <s v="Female"/>
    <x v="4"/>
    <x v="0"/>
    <n v="3679.52"/>
    <n v="1482.03"/>
    <n v="5197.92"/>
    <n v="3715.89"/>
    <n v="2.5072974231290863"/>
    <x v="0"/>
    <s v="2023-06-12"/>
    <x v="3"/>
    <x v="4"/>
    <x v="1"/>
    <s v="Adult"/>
    <s v="Profit"/>
  </r>
  <r>
    <n v="5656"/>
    <s v="Pooja"/>
    <n v="51"/>
    <s v="Male"/>
    <x v="7"/>
    <x v="0"/>
    <n v="3045.93"/>
    <n v="1384.18"/>
    <n v="5197.58"/>
    <n v="3813.4"/>
    <n v="2.7549885130546605"/>
    <x v="2"/>
    <s v="2023-10-19"/>
    <x v="10"/>
    <x v="2"/>
    <x v="0"/>
    <s v="Senior"/>
    <s v="Profit"/>
  </r>
  <r>
    <n v="8369"/>
    <s v="Sneha"/>
    <n v="33"/>
    <s v="Female"/>
    <x v="3"/>
    <x v="1"/>
    <n v="3698.12"/>
    <n v="1421.73"/>
    <n v="5197.2"/>
    <n v="3775.47"/>
    <n v="2.6555464117659469"/>
    <x v="3"/>
    <s v="2023-12-20"/>
    <x v="6"/>
    <x v="4"/>
    <x v="0"/>
    <s v="Adult"/>
    <s v="Profit"/>
  </r>
  <r>
    <n v="5521"/>
    <s v="Priya"/>
    <n v="26"/>
    <s v="Male"/>
    <x v="7"/>
    <x v="1"/>
    <n v="3747.74"/>
    <n v="580.65"/>
    <n v="5197.1899999999996"/>
    <n v="4616.54"/>
    <n v="7.9506415224317575"/>
    <x v="4"/>
    <s v="2023-06-22"/>
    <x v="3"/>
    <x v="0"/>
    <x v="0"/>
    <s v="Adult"/>
    <s v="Profit"/>
  </r>
  <r>
    <n v="1726"/>
    <s v="Pooja"/>
    <n v="48"/>
    <s v="Female"/>
    <x v="7"/>
    <x v="3"/>
    <n v="3699.28"/>
    <n v="498.64"/>
    <n v="5196.6099999999997"/>
    <n v="4697.97"/>
    <n v="9.4215666613187885"/>
    <x v="0"/>
    <s v="2023-11-12"/>
    <x v="8"/>
    <x v="1"/>
    <x v="1"/>
    <s v="Senior"/>
    <s v="Profit"/>
  </r>
  <r>
    <n v="9960"/>
    <s v="Arjun"/>
    <n v="25"/>
    <s v="Male"/>
    <x v="0"/>
    <x v="2"/>
    <n v="4309.6000000000004"/>
    <n v="195.51"/>
    <n v="5196.09"/>
    <n v="5000.58"/>
    <n v="25.57710603038208"/>
    <x v="0"/>
    <s v="2023-08-29"/>
    <x v="4"/>
    <x v="2"/>
    <x v="1"/>
    <s v="Young"/>
    <s v="Profit"/>
  </r>
  <r>
    <n v="5289"/>
    <s v="Raj"/>
    <n v="59"/>
    <s v="Male"/>
    <x v="5"/>
    <x v="2"/>
    <n v="3337.05"/>
    <n v="1681.97"/>
    <n v="5195.08"/>
    <n v="3513.11"/>
    <n v="2.0886876698157519"/>
    <x v="0"/>
    <s v="2023-08-20"/>
    <x v="4"/>
    <x v="1"/>
    <x v="0"/>
    <s v="Senior"/>
    <s v="Profit"/>
  </r>
  <r>
    <n v="6491"/>
    <s v="Amit"/>
    <n v="40"/>
    <s v="Male"/>
    <x v="3"/>
    <x v="4"/>
    <n v="4476.51"/>
    <n v="1137.25"/>
    <n v="5192.99"/>
    <n v="4055.74"/>
    <n v="3.5662695097823693"/>
    <x v="2"/>
    <s v="2023-01-31"/>
    <x v="5"/>
    <x v="3"/>
    <x v="0"/>
    <s v="Adult"/>
    <s v="Profit"/>
  </r>
  <r>
    <n v="1386"/>
    <s v="Priya"/>
    <n v="35"/>
    <s v="Male"/>
    <x v="6"/>
    <x v="3"/>
    <n v="3630.52"/>
    <n v="948.31"/>
    <n v="5190.8100000000004"/>
    <n v="4242.5"/>
    <n v="4.4737480359797956"/>
    <x v="3"/>
    <s v="2023-07-18"/>
    <x v="7"/>
    <x v="3"/>
    <x v="0"/>
    <s v="Adult"/>
    <s v="Profit"/>
  </r>
  <r>
    <n v="1729"/>
    <s v="Amit"/>
    <n v="56"/>
    <s v="Female"/>
    <x v="4"/>
    <x v="3"/>
    <n v="3412.23"/>
    <n v="175.06"/>
    <n v="5190.08"/>
    <n v="5015.0200000000004"/>
    <n v="28.647435165086257"/>
    <x v="2"/>
    <s v="2023-07-27"/>
    <x v="7"/>
    <x v="0"/>
    <x v="0"/>
    <s v="Senior"/>
    <s v="Profit"/>
  </r>
  <r>
    <n v="9646"/>
    <s v="Raj"/>
    <n v="37"/>
    <s v="Female"/>
    <x v="1"/>
    <x v="4"/>
    <n v="2930.72"/>
    <n v="1653.69"/>
    <n v="5188.92"/>
    <n v="3535.23"/>
    <n v="2.1377827766993813"/>
    <x v="1"/>
    <s v="2023-12-31"/>
    <x v="6"/>
    <x v="1"/>
    <x v="1"/>
    <s v="Adult"/>
    <s v="Profit"/>
  </r>
  <r>
    <n v="3863"/>
    <s v="Karan"/>
    <n v="21"/>
    <s v="Male"/>
    <x v="7"/>
    <x v="0"/>
    <n v="4124.9799999999996"/>
    <n v="1972.05"/>
    <n v="5187.75"/>
    <n v="3215.7"/>
    <n v="1.6306381684034379"/>
    <x v="1"/>
    <s v="2023-10-28"/>
    <x v="10"/>
    <x v="4"/>
    <x v="1"/>
    <s v="Young"/>
    <s v="Profit"/>
  </r>
  <r>
    <n v="4356"/>
    <s v="Rahul"/>
    <n v="25"/>
    <s v="Male"/>
    <x v="5"/>
    <x v="4"/>
    <n v="4292.1899999999996"/>
    <n v="858.68"/>
    <n v="5187.6000000000004"/>
    <n v="4328.92"/>
    <n v="5.0413658173009743"/>
    <x v="0"/>
    <s v="2023-03-20"/>
    <x v="11"/>
    <x v="0"/>
    <x v="0"/>
    <s v="Young"/>
    <s v="Profit"/>
  </r>
  <r>
    <n v="7472"/>
    <s v="Arjun"/>
    <n v="20"/>
    <s v="Female"/>
    <x v="3"/>
    <x v="2"/>
    <n v="3108.38"/>
    <n v="1360.18"/>
    <n v="5184.2"/>
    <n v="3824.02"/>
    <n v="2.8114073137378877"/>
    <x v="3"/>
    <s v="2023-05-07"/>
    <x v="0"/>
    <x v="2"/>
    <x v="1"/>
    <s v="Young"/>
    <s v="Profit"/>
  </r>
  <r>
    <n v="848"/>
    <s v="Sneha"/>
    <n v="46"/>
    <s v="Male"/>
    <x v="7"/>
    <x v="4"/>
    <n v="3043.21"/>
    <n v="1477.45"/>
    <n v="5183.72"/>
    <n v="3706.27"/>
    <n v="2.5085586652678602"/>
    <x v="1"/>
    <s v="2023-11-09"/>
    <x v="8"/>
    <x v="1"/>
    <x v="1"/>
    <s v="Senior"/>
    <s v="Profit"/>
  </r>
  <r>
    <n v="2151"/>
    <s v="Neha"/>
    <n v="38"/>
    <s v="Male"/>
    <x v="4"/>
    <x v="3"/>
    <n v="3693.73"/>
    <n v="904.86"/>
    <n v="5182.8999999999996"/>
    <n v="4278.04"/>
    <n v="4.7278474018080141"/>
    <x v="2"/>
    <s v="2023-01-17"/>
    <x v="5"/>
    <x v="1"/>
    <x v="0"/>
    <s v="Adult"/>
    <s v="Profit"/>
  </r>
  <r>
    <n v="457"/>
    <s v="Amit"/>
    <n v="49"/>
    <s v="Male"/>
    <x v="0"/>
    <x v="4"/>
    <n v="3301.1"/>
    <n v="727.8"/>
    <n v="5182.2"/>
    <n v="4454.3999999999996"/>
    <n v="6.1203627370156637"/>
    <x v="4"/>
    <s v="2023-10-09"/>
    <x v="10"/>
    <x v="3"/>
    <x v="1"/>
    <s v="Senior"/>
    <s v="Profit"/>
  </r>
  <r>
    <n v="9629"/>
    <s v="Pooja"/>
    <n v="36"/>
    <s v="Male"/>
    <x v="5"/>
    <x v="1"/>
    <n v="3167.75"/>
    <n v="1283.69"/>
    <n v="5181.88"/>
    <n v="3898.19"/>
    <n v="3.0367066815196813"/>
    <x v="1"/>
    <s v="2023-05-02"/>
    <x v="0"/>
    <x v="1"/>
    <x v="1"/>
    <s v="Adult"/>
    <s v="Profit"/>
  </r>
  <r>
    <n v="262"/>
    <s v="Amit"/>
    <n v="47"/>
    <s v="Female"/>
    <x v="0"/>
    <x v="0"/>
    <n v="3617.08"/>
    <n v="543.53"/>
    <n v="5181.74"/>
    <n v="4638.21"/>
    <n v="8.5334940113701183"/>
    <x v="2"/>
    <s v="2023-09-06"/>
    <x v="1"/>
    <x v="0"/>
    <x v="0"/>
    <s v="Senior"/>
    <s v="Profit"/>
  </r>
  <r>
    <n v="5618"/>
    <s v="Neha"/>
    <n v="53"/>
    <s v="Male"/>
    <x v="5"/>
    <x v="0"/>
    <n v="4348.45"/>
    <n v="1447.51"/>
    <n v="5178.2700000000004"/>
    <n v="3730.76"/>
    <n v="2.5773638869506947"/>
    <x v="3"/>
    <s v="2023-12-15"/>
    <x v="6"/>
    <x v="4"/>
    <x v="0"/>
    <s v="Senior"/>
    <s v="Profit"/>
  </r>
  <r>
    <n v="2322"/>
    <s v="Arjun"/>
    <n v="24"/>
    <s v="Male"/>
    <x v="3"/>
    <x v="4"/>
    <n v="4596.1000000000004"/>
    <n v="1779.62"/>
    <n v="5177.25"/>
    <n v="3397.63"/>
    <n v="1.9091884784392175"/>
    <x v="2"/>
    <s v="2023-03-05"/>
    <x v="11"/>
    <x v="4"/>
    <x v="0"/>
    <s v="Young"/>
    <s v="Profit"/>
  </r>
  <r>
    <n v="2396"/>
    <s v="Pooja"/>
    <n v="42"/>
    <s v="Female"/>
    <x v="0"/>
    <x v="3"/>
    <n v="4545.28"/>
    <n v="300.57"/>
    <n v="5176.26"/>
    <n v="4875.6899999999996"/>
    <n v="16.221479189539874"/>
    <x v="4"/>
    <s v="2023-08-03"/>
    <x v="4"/>
    <x v="1"/>
    <x v="0"/>
    <s v="Senior"/>
    <s v="Profit"/>
  </r>
  <r>
    <n v="9245"/>
    <s v="Simran"/>
    <n v="47"/>
    <s v="Male"/>
    <x v="0"/>
    <x v="2"/>
    <n v="3415.15"/>
    <n v="76.53"/>
    <n v="5175.72"/>
    <n v="5099.1899999999996"/>
    <n v="66.629949039592304"/>
    <x v="3"/>
    <s v="2023-04-17"/>
    <x v="9"/>
    <x v="4"/>
    <x v="0"/>
    <s v="Senior"/>
    <s v="Profit"/>
  </r>
  <r>
    <n v="8114"/>
    <s v="Simran"/>
    <n v="30"/>
    <s v="Male"/>
    <x v="3"/>
    <x v="2"/>
    <n v="3939.72"/>
    <n v="557.5"/>
    <n v="5175.3599999999997"/>
    <n v="4617.8599999999997"/>
    <n v="8.2831569506726446"/>
    <x v="3"/>
    <s v="2023-12-24"/>
    <x v="6"/>
    <x v="4"/>
    <x v="1"/>
    <s v="Adult"/>
    <s v="Profit"/>
  </r>
  <r>
    <n v="609"/>
    <s v="Amit"/>
    <n v="60"/>
    <s v="Male"/>
    <x v="5"/>
    <x v="0"/>
    <n v="3876.94"/>
    <n v="102.06"/>
    <n v="5171.55"/>
    <n v="5069.49"/>
    <n v="49.671663727219283"/>
    <x v="0"/>
    <s v="2023-03-31"/>
    <x v="11"/>
    <x v="4"/>
    <x v="0"/>
    <s v="Senior"/>
    <s v="Profit"/>
  </r>
  <r>
    <n v="4623"/>
    <s v="Karan"/>
    <n v="28"/>
    <s v="Male"/>
    <x v="7"/>
    <x v="4"/>
    <n v="4502.22"/>
    <n v="1207.54"/>
    <n v="5171.37"/>
    <n v="3963.83"/>
    <n v="3.2825662089868657"/>
    <x v="1"/>
    <s v="2023-08-20"/>
    <x v="4"/>
    <x v="3"/>
    <x v="0"/>
    <s v="Adult"/>
    <s v="Profit"/>
  </r>
  <r>
    <n v="8726"/>
    <s v="Amit"/>
    <n v="25"/>
    <s v="Female"/>
    <x v="7"/>
    <x v="0"/>
    <n v="4243.3599999999997"/>
    <n v="57.56"/>
    <n v="5169.0200000000004"/>
    <n v="5111.46"/>
    <n v="88.802293259207786"/>
    <x v="4"/>
    <s v="2023-03-09"/>
    <x v="11"/>
    <x v="2"/>
    <x v="0"/>
    <s v="Young"/>
    <s v="Profit"/>
  </r>
  <r>
    <n v="3700"/>
    <s v="Arjun"/>
    <n v="35"/>
    <s v="Male"/>
    <x v="1"/>
    <x v="1"/>
    <n v="3497.1"/>
    <n v="1536.61"/>
    <n v="5168.55"/>
    <n v="3631.94"/>
    <n v="2.3636055993388045"/>
    <x v="4"/>
    <s v="2023-06-27"/>
    <x v="3"/>
    <x v="0"/>
    <x v="1"/>
    <s v="Adult"/>
    <s v="Profit"/>
  </r>
  <r>
    <n v="1493"/>
    <s v="Simran"/>
    <n v="51"/>
    <s v="Female"/>
    <x v="5"/>
    <x v="4"/>
    <n v="3282.23"/>
    <n v="1071.69"/>
    <n v="5168.26"/>
    <n v="4096.57"/>
    <n v="3.8225326353703024"/>
    <x v="4"/>
    <s v="2023-04-11"/>
    <x v="9"/>
    <x v="2"/>
    <x v="0"/>
    <s v="Senior"/>
    <s v="Profit"/>
  </r>
  <r>
    <n v="1731"/>
    <s v="Raj"/>
    <n v="44"/>
    <s v="Male"/>
    <x v="7"/>
    <x v="4"/>
    <n v="3267.34"/>
    <n v="1618.66"/>
    <n v="5167.38"/>
    <n v="3548.72"/>
    <n v="2.1923813524767399"/>
    <x v="1"/>
    <s v="2023-11-09"/>
    <x v="8"/>
    <x v="4"/>
    <x v="1"/>
    <s v="Senior"/>
    <s v="Profit"/>
  </r>
  <r>
    <n v="7700"/>
    <s v="Rahul"/>
    <n v="53"/>
    <s v="Female"/>
    <x v="6"/>
    <x v="3"/>
    <n v="2918.87"/>
    <n v="1705.81"/>
    <n v="5166.82"/>
    <n v="3461.01"/>
    <n v="2.02895398666909"/>
    <x v="3"/>
    <s v="2023-02-24"/>
    <x v="2"/>
    <x v="0"/>
    <x v="0"/>
    <s v="Senior"/>
    <s v="Profit"/>
  </r>
  <r>
    <n v="2754"/>
    <s v="Raj"/>
    <n v="39"/>
    <s v="Female"/>
    <x v="0"/>
    <x v="4"/>
    <n v="4105.99"/>
    <n v="75.58"/>
    <n v="5164.74"/>
    <n v="5089.16"/>
    <n v="67.334744641439528"/>
    <x v="2"/>
    <s v="2023-06-10"/>
    <x v="3"/>
    <x v="0"/>
    <x v="1"/>
    <s v="Adult"/>
    <s v="Profit"/>
  </r>
  <r>
    <n v="7024"/>
    <s v="Karan"/>
    <n v="51"/>
    <s v="Female"/>
    <x v="4"/>
    <x v="0"/>
    <n v="3555.01"/>
    <n v="301.54000000000002"/>
    <n v="5164.5600000000004"/>
    <n v="4863.0200000000004"/>
    <n v="16.127279962857333"/>
    <x v="2"/>
    <s v="2023-12-03"/>
    <x v="6"/>
    <x v="1"/>
    <x v="0"/>
    <s v="Senior"/>
    <s v="Profit"/>
  </r>
  <r>
    <n v="560"/>
    <s v="Rahul"/>
    <n v="51"/>
    <s v="Female"/>
    <x v="4"/>
    <x v="3"/>
    <n v="3505.54"/>
    <n v="1911.12"/>
    <n v="5164.16"/>
    <n v="3253.04"/>
    <n v="1.702164175980577"/>
    <x v="3"/>
    <s v="2023-09-25"/>
    <x v="1"/>
    <x v="1"/>
    <x v="0"/>
    <s v="Senior"/>
    <s v="Profit"/>
  </r>
  <r>
    <n v="7850"/>
    <s v="Amit"/>
    <n v="35"/>
    <s v="Male"/>
    <x v="0"/>
    <x v="2"/>
    <n v="3666"/>
    <n v="271.43"/>
    <n v="5161.8599999999997"/>
    <n v="4890.43"/>
    <n v="18.017278856427072"/>
    <x v="2"/>
    <s v="2023-03-24"/>
    <x v="11"/>
    <x v="4"/>
    <x v="0"/>
    <s v="Adult"/>
    <s v="Profit"/>
  </r>
  <r>
    <n v="9496"/>
    <s v="Sneha"/>
    <n v="60"/>
    <s v="Female"/>
    <x v="2"/>
    <x v="1"/>
    <n v="3137.15"/>
    <n v="1034.76"/>
    <n v="5161.7299999999996"/>
    <n v="4126.97"/>
    <n v="3.9883354594302065"/>
    <x v="0"/>
    <s v="2023-01-05"/>
    <x v="5"/>
    <x v="0"/>
    <x v="1"/>
    <s v="Senior"/>
    <s v="Profit"/>
  </r>
  <r>
    <n v="6108"/>
    <s v="Rahul"/>
    <n v="52"/>
    <s v="Male"/>
    <x v="0"/>
    <x v="2"/>
    <n v="3121.79"/>
    <n v="816.38"/>
    <n v="5160.93"/>
    <n v="4344.55"/>
    <n v="5.3217251770009071"/>
    <x v="0"/>
    <s v="2023-01-27"/>
    <x v="5"/>
    <x v="3"/>
    <x v="1"/>
    <s v="Senior"/>
    <s v="Profit"/>
  </r>
  <r>
    <n v="7875"/>
    <s v="Arjun"/>
    <n v="39"/>
    <s v="Female"/>
    <x v="0"/>
    <x v="1"/>
    <n v="3653.46"/>
    <n v="1717.39"/>
    <n v="5160.74"/>
    <n v="3443.35"/>
    <n v="2.0049901303722506"/>
    <x v="1"/>
    <s v="2023-04-01"/>
    <x v="9"/>
    <x v="3"/>
    <x v="1"/>
    <s v="Adult"/>
    <s v="Profit"/>
  </r>
  <r>
    <n v="533"/>
    <s v="Rahul"/>
    <n v="32"/>
    <s v="Male"/>
    <x v="3"/>
    <x v="2"/>
    <n v="3162.81"/>
    <n v="557.91999999999996"/>
    <n v="5159.03"/>
    <n v="4601.1099999999997"/>
    <n v="8.246899197017493"/>
    <x v="3"/>
    <s v="2023-08-02"/>
    <x v="4"/>
    <x v="4"/>
    <x v="0"/>
    <s v="Adult"/>
    <s v="Profit"/>
  </r>
  <r>
    <n v="1195"/>
    <s v="Raj"/>
    <n v="24"/>
    <s v="Female"/>
    <x v="2"/>
    <x v="2"/>
    <n v="2960.22"/>
    <n v="1312.14"/>
    <n v="5158.93"/>
    <n v="3846.79"/>
    <n v="2.9316917402106482"/>
    <x v="1"/>
    <s v="2023-12-31"/>
    <x v="6"/>
    <x v="3"/>
    <x v="1"/>
    <s v="Young"/>
    <s v="Profit"/>
  </r>
  <r>
    <n v="5001"/>
    <s v="Sneha"/>
    <n v="29"/>
    <s v="Female"/>
    <x v="3"/>
    <x v="4"/>
    <n v="3667.98"/>
    <n v="681.8"/>
    <n v="5158.71"/>
    <n v="4476.91"/>
    <n v="6.5663097682604867"/>
    <x v="1"/>
    <s v="2023-07-30"/>
    <x v="7"/>
    <x v="4"/>
    <x v="0"/>
    <s v="Adult"/>
    <s v="Profit"/>
  </r>
  <r>
    <n v="6988"/>
    <s v="Rahul"/>
    <n v="47"/>
    <s v="Male"/>
    <x v="0"/>
    <x v="1"/>
    <n v="3218.8"/>
    <n v="1337.21"/>
    <n v="5156.92"/>
    <n v="3819.71"/>
    <n v="2.8564772922727171"/>
    <x v="1"/>
    <s v="2023-04-04"/>
    <x v="9"/>
    <x v="1"/>
    <x v="1"/>
    <s v="Senior"/>
    <s v="Profit"/>
  </r>
  <r>
    <n v="3271"/>
    <s v="Pooja"/>
    <n v="45"/>
    <s v="Male"/>
    <x v="2"/>
    <x v="3"/>
    <n v="4226.6899999999996"/>
    <n v="273.29000000000002"/>
    <n v="5156.29"/>
    <n v="4883"/>
    <n v="17.867466793516044"/>
    <x v="0"/>
    <s v="2023-11-19"/>
    <x v="8"/>
    <x v="1"/>
    <x v="0"/>
    <s v="Senior"/>
    <s v="Profit"/>
  </r>
  <r>
    <n v="2818"/>
    <s v="Arjun"/>
    <n v="48"/>
    <s v="Male"/>
    <x v="1"/>
    <x v="2"/>
    <n v="4596.12"/>
    <n v="94.78"/>
    <n v="5156.05"/>
    <n v="5061.2700000000004"/>
    <n v="53.400189913483864"/>
    <x v="0"/>
    <s v="2023-05-11"/>
    <x v="0"/>
    <x v="0"/>
    <x v="1"/>
    <s v="Senior"/>
    <s v="Profit"/>
  </r>
  <r>
    <n v="6525"/>
    <s v="Neha"/>
    <n v="54"/>
    <s v="Female"/>
    <x v="4"/>
    <x v="3"/>
    <n v="3487.69"/>
    <n v="206.47"/>
    <n v="5155.8500000000004"/>
    <n v="4949.38"/>
    <n v="23.971424420012593"/>
    <x v="2"/>
    <s v="2023-12-31"/>
    <x v="6"/>
    <x v="4"/>
    <x v="0"/>
    <s v="Senior"/>
    <s v="Profit"/>
  </r>
  <r>
    <n v="2089"/>
    <s v="Sneha"/>
    <n v="53"/>
    <s v="Female"/>
    <x v="0"/>
    <x v="1"/>
    <n v="4345.32"/>
    <n v="1705.5"/>
    <n v="5155.53"/>
    <n v="3450.03"/>
    <n v="2.0228847845206683"/>
    <x v="0"/>
    <s v="2023-01-03"/>
    <x v="5"/>
    <x v="4"/>
    <x v="0"/>
    <s v="Senior"/>
    <s v="Profit"/>
  </r>
  <r>
    <n v="734"/>
    <s v="Arjun"/>
    <n v="19"/>
    <s v="Female"/>
    <x v="6"/>
    <x v="2"/>
    <n v="3652.08"/>
    <n v="1842.71"/>
    <n v="5155.12"/>
    <n v="3312.41"/>
    <n v="1.7975753102767118"/>
    <x v="4"/>
    <s v="2023-10-28"/>
    <x v="10"/>
    <x v="3"/>
    <x v="1"/>
    <s v="Young"/>
    <s v="Profit"/>
  </r>
  <r>
    <n v="6765"/>
    <s v="Priya"/>
    <n v="51"/>
    <s v="Female"/>
    <x v="7"/>
    <x v="1"/>
    <n v="4666.04"/>
    <n v="1534.38"/>
    <n v="5154.97"/>
    <n v="3620.59"/>
    <n v="2.3596436345624943"/>
    <x v="4"/>
    <s v="2023-08-24"/>
    <x v="4"/>
    <x v="2"/>
    <x v="1"/>
    <s v="Senior"/>
    <s v="Profit"/>
  </r>
  <r>
    <n v="7795"/>
    <s v="Priya"/>
    <n v="55"/>
    <s v="Female"/>
    <x v="7"/>
    <x v="3"/>
    <n v="3186.47"/>
    <n v="1145.8599999999999"/>
    <n v="5154.21"/>
    <n v="4008.35"/>
    <n v="3.4981149529610951"/>
    <x v="3"/>
    <s v="2023-06-04"/>
    <x v="3"/>
    <x v="1"/>
    <x v="1"/>
    <s v="Senior"/>
    <s v="Profit"/>
  </r>
  <r>
    <n v="8807"/>
    <s v="Arjun"/>
    <n v="52"/>
    <s v="Female"/>
    <x v="1"/>
    <x v="4"/>
    <n v="3138.98"/>
    <n v="545.32000000000005"/>
    <n v="5153.97"/>
    <n v="4608.6499999999996"/>
    <n v="8.4512763148243213"/>
    <x v="0"/>
    <s v="2023-04-14"/>
    <x v="9"/>
    <x v="3"/>
    <x v="0"/>
    <s v="Senior"/>
    <s v="Profit"/>
  </r>
  <r>
    <n v="8877"/>
    <s v="Neha"/>
    <n v="43"/>
    <s v="Female"/>
    <x v="7"/>
    <x v="0"/>
    <n v="3707.67"/>
    <n v="1582.39"/>
    <n v="5152.72"/>
    <n v="3570.33"/>
    <n v="2.2562895367134521"/>
    <x v="2"/>
    <s v="2023-09-14"/>
    <x v="1"/>
    <x v="0"/>
    <x v="1"/>
    <s v="Senior"/>
    <s v="Profit"/>
  </r>
  <r>
    <n v="6862"/>
    <s v="Karan"/>
    <n v="26"/>
    <s v="Male"/>
    <x v="1"/>
    <x v="3"/>
    <n v="3349.52"/>
    <n v="1624.12"/>
    <n v="5150.34"/>
    <n v="3526.22"/>
    <n v="2.1711573036475138"/>
    <x v="1"/>
    <s v="2023-05-01"/>
    <x v="0"/>
    <x v="0"/>
    <x v="1"/>
    <s v="Adult"/>
    <s v="Profit"/>
  </r>
  <r>
    <n v="4412"/>
    <s v="Sneha"/>
    <n v="45"/>
    <s v="Female"/>
    <x v="2"/>
    <x v="1"/>
    <n v="4357.5"/>
    <n v="1283.25"/>
    <n v="5149.01"/>
    <n v="3865.76"/>
    <n v="3.0124761348139493"/>
    <x v="0"/>
    <s v="2023-07-18"/>
    <x v="7"/>
    <x v="4"/>
    <x v="0"/>
    <s v="Senior"/>
    <s v="Profit"/>
  </r>
  <r>
    <n v="1705"/>
    <s v="Raj"/>
    <n v="41"/>
    <s v="Female"/>
    <x v="3"/>
    <x v="4"/>
    <n v="3587.88"/>
    <n v="1897.4"/>
    <n v="5148.87"/>
    <n v="3251.47"/>
    <n v="1.7136449878781488"/>
    <x v="3"/>
    <s v="2023-01-25"/>
    <x v="5"/>
    <x v="2"/>
    <x v="0"/>
    <s v="Senior"/>
    <s v="Profit"/>
  </r>
  <r>
    <n v="3419"/>
    <s v="Simran"/>
    <n v="35"/>
    <s v="Female"/>
    <x v="3"/>
    <x v="3"/>
    <n v="3033.1"/>
    <n v="1952.64"/>
    <n v="5148.41"/>
    <n v="3195.77"/>
    <n v="1.6366406506063584"/>
    <x v="0"/>
    <s v="2023-06-14"/>
    <x v="3"/>
    <x v="2"/>
    <x v="0"/>
    <s v="Adult"/>
    <s v="Profit"/>
  </r>
  <r>
    <n v="7076"/>
    <s v="Pooja"/>
    <n v="43"/>
    <s v="Male"/>
    <x v="3"/>
    <x v="0"/>
    <n v="2887.73"/>
    <n v="709.97"/>
    <n v="5147.62"/>
    <n v="4437.6499999999996"/>
    <n v="6.2504753721988244"/>
    <x v="0"/>
    <s v="2023-06-24"/>
    <x v="3"/>
    <x v="2"/>
    <x v="1"/>
    <s v="Senior"/>
    <s v="Profit"/>
  </r>
  <r>
    <n v="9171"/>
    <s v="Arjun"/>
    <n v="48"/>
    <s v="Male"/>
    <x v="5"/>
    <x v="2"/>
    <n v="4200.57"/>
    <n v="145.16"/>
    <n v="5147.4799999999996"/>
    <n v="5002.32"/>
    <n v="34.460732984293195"/>
    <x v="4"/>
    <s v="2023-03-21"/>
    <x v="11"/>
    <x v="1"/>
    <x v="0"/>
    <s v="Senior"/>
    <s v="Profit"/>
  </r>
  <r>
    <n v="4232"/>
    <s v="Sneha"/>
    <n v="33"/>
    <s v="Male"/>
    <x v="6"/>
    <x v="3"/>
    <n v="3175.29"/>
    <n v="667.62"/>
    <n v="5147.34"/>
    <n v="4479.72"/>
    <n v="6.709984721847758"/>
    <x v="2"/>
    <s v="2023-12-24"/>
    <x v="6"/>
    <x v="1"/>
    <x v="0"/>
    <s v="Adult"/>
    <s v="Profit"/>
  </r>
  <r>
    <n v="6025"/>
    <s v="Rahul"/>
    <n v="58"/>
    <s v="Male"/>
    <x v="2"/>
    <x v="1"/>
    <n v="4602.01"/>
    <n v="1643.47"/>
    <n v="5147.3100000000004"/>
    <n v="3503.84"/>
    <n v="2.1319768538519108"/>
    <x v="1"/>
    <s v="2023-10-05"/>
    <x v="10"/>
    <x v="2"/>
    <x v="0"/>
    <s v="Senior"/>
    <s v="Profit"/>
  </r>
  <r>
    <n v="6421"/>
    <s v="Amit"/>
    <n v="20"/>
    <s v="Male"/>
    <x v="3"/>
    <x v="4"/>
    <n v="3065.9"/>
    <n v="1322.07"/>
    <n v="5146.8599999999997"/>
    <n v="3824.79"/>
    <n v="2.8930313826045522"/>
    <x v="2"/>
    <s v="2023-09-18"/>
    <x v="1"/>
    <x v="2"/>
    <x v="0"/>
    <s v="Young"/>
    <s v="Profit"/>
  </r>
  <r>
    <n v="1445"/>
    <s v="Pooja"/>
    <n v="45"/>
    <s v="Male"/>
    <x v="4"/>
    <x v="1"/>
    <n v="3030.02"/>
    <n v="900.64"/>
    <n v="5146.84"/>
    <n v="4246.2"/>
    <n v="4.7146473618759988"/>
    <x v="3"/>
    <s v="2023-02-12"/>
    <x v="2"/>
    <x v="3"/>
    <x v="0"/>
    <s v="Senior"/>
    <s v="Profit"/>
  </r>
  <r>
    <n v="8228"/>
    <s v="Priya"/>
    <n v="36"/>
    <s v="Female"/>
    <x v="1"/>
    <x v="2"/>
    <n v="3026.64"/>
    <n v="277.36"/>
    <n v="5145.71"/>
    <n v="4868.3500000000004"/>
    <n v="17.552458898182866"/>
    <x v="1"/>
    <s v="2023-04-07"/>
    <x v="9"/>
    <x v="2"/>
    <x v="1"/>
    <s v="Adult"/>
    <s v="Profit"/>
  </r>
  <r>
    <n v="1702"/>
    <s v="Amit"/>
    <n v="31"/>
    <s v="Female"/>
    <x v="6"/>
    <x v="1"/>
    <n v="3148.89"/>
    <n v="1664.58"/>
    <n v="5145.38"/>
    <n v="3480.8"/>
    <n v="2.0910980547645655"/>
    <x v="0"/>
    <s v="2023-09-25"/>
    <x v="1"/>
    <x v="4"/>
    <x v="0"/>
    <s v="Adult"/>
    <s v="Profit"/>
  </r>
  <r>
    <n v="64"/>
    <s v="Neha"/>
    <n v="24"/>
    <s v="Male"/>
    <x v="4"/>
    <x v="0"/>
    <n v="3337.97"/>
    <n v="1163.06"/>
    <n v="5144.78"/>
    <n v="3981.72"/>
    <n v="3.4234863205681565"/>
    <x v="3"/>
    <s v="2023-01-12"/>
    <x v="5"/>
    <x v="4"/>
    <x v="1"/>
    <s v="Young"/>
    <s v="Profit"/>
  </r>
  <r>
    <n v="6135"/>
    <s v="Rahul"/>
    <n v="40"/>
    <s v="Female"/>
    <x v="4"/>
    <x v="4"/>
    <n v="3377.03"/>
    <n v="595.72"/>
    <n v="5143.42"/>
    <n v="4547.7"/>
    <n v="7.6339555495870535"/>
    <x v="1"/>
    <s v="2023-03-22"/>
    <x v="11"/>
    <x v="0"/>
    <x v="1"/>
    <s v="Adult"/>
    <s v="Profit"/>
  </r>
  <r>
    <n v="9265"/>
    <s v="Sneha"/>
    <n v="49"/>
    <s v="Female"/>
    <x v="7"/>
    <x v="0"/>
    <n v="3338.98"/>
    <n v="224.92"/>
    <n v="5143.29"/>
    <n v="4918.37"/>
    <n v="21.867197225680243"/>
    <x v="3"/>
    <s v="2023-03-25"/>
    <x v="11"/>
    <x v="0"/>
    <x v="1"/>
    <s v="Senior"/>
    <s v="Profit"/>
  </r>
  <r>
    <n v="2481"/>
    <s v="Amit"/>
    <n v="21"/>
    <s v="Female"/>
    <x v="3"/>
    <x v="2"/>
    <n v="3828.28"/>
    <n v="1710.46"/>
    <n v="5142.99"/>
    <n v="3432.53"/>
    <n v="2.0067876477672675"/>
    <x v="1"/>
    <s v="2023-02-28"/>
    <x v="2"/>
    <x v="1"/>
    <x v="0"/>
    <s v="Young"/>
    <s v="Profit"/>
  </r>
  <r>
    <n v="2705"/>
    <s v="Simran"/>
    <n v="49"/>
    <s v="Female"/>
    <x v="3"/>
    <x v="3"/>
    <n v="3177.59"/>
    <n v="64.239999999999995"/>
    <n v="5142.1499999999996"/>
    <n v="5077.91"/>
    <n v="79.045921544209222"/>
    <x v="0"/>
    <s v="2023-03-17"/>
    <x v="11"/>
    <x v="4"/>
    <x v="0"/>
    <s v="Senior"/>
    <s v="Profit"/>
  </r>
  <r>
    <n v="5692"/>
    <s v="Pooja"/>
    <n v="26"/>
    <s v="Male"/>
    <x v="7"/>
    <x v="2"/>
    <n v="4626.21"/>
    <n v="1716.23"/>
    <n v="5142.0200000000004"/>
    <n v="3425.79"/>
    <n v="1.9961135745208975"/>
    <x v="4"/>
    <s v="2023-05-20"/>
    <x v="0"/>
    <x v="0"/>
    <x v="1"/>
    <s v="Adult"/>
    <s v="Profit"/>
  </r>
  <r>
    <n v="8513"/>
    <s v="Karan"/>
    <n v="47"/>
    <s v="Male"/>
    <x v="7"/>
    <x v="3"/>
    <n v="3186.4"/>
    <n v="1744.06"/>
    <n v="5142.01"/>
    <n v="3397.95"/>
    <n v="1.9482987970597341"/>
    <x v="3"/>
    <s v="2023-08-12"/>
    <x v="4"/>
    <x v="0"/>
    <x v="0"/>
    <s v="Senior"/>
    <s v="Profit"/>
  </r>
  <r>
    <n v="2160"/>
    <s v="Pooja"/>
    <n v="38"/>
    <s v="Female"/>
    <x v="6"/>
    <x v="1"/>
    <n v="4214.6400000000003"/>
    <n v="322.66000000000003"/>
    <n v="5141.8599999999997"/>
    <n v="4819.2"/>
    <n v="14.935845781937642"/>
    <x v="2"/>
    <s v="2023-06-08"/>
    <x v="3"/>
    <x v="2"/>
    <x v="1"/>
    <s v="Adult"/>
    <s v="Profit"/>
  </r>
  <r>
    <n v="14"/>
    <s v="Rahul"/>
    <n v="25"/>
    <s v="Female"/>
    <x v="4"/>
    <x v="4"/>
    <n v="3280.73"/>
    <n v="549.74"/>
    <n v="5140.2299999999996"/>
    <n v="4590.49"/>
    <n v="8.3502928657183393"/>
    <x v="3"/>
    <s v="2023-02-07"/>
    <x v="2"/>
    <x v="0"/>
    <x v="0"/>
    <s v="Young"/>
    <s v="Profit"/>
  </r>
  <r>
    <n v="940"/>
    <s v="Rahul"/>
    <n v="43"/>
    <s v="Female"/>
    <x v="0"/>
    <x v="0"/>
    <n v="3776.55"/>
    <n v="212.47"/>
    <n v="5139.4399999999996"/>
    <n v="4926.97"/>
    <n v="23.189014919753379"/>
    <x v="2"/>
    <s v="2023-09-17"/>
    <x v="1"/>
    <x v="3"/>
    <x v="1"/>
    <s v="Senior"/>
    <s v="Profit"/>
  </r>
  <r>
    <n v="6069"/>
    <s v="Rahul"/>
    <n v="23"/>
    <s v="Female"/>
    <x v="6"/>
    <x v="0"/>
    <n v="3789.11"/>
    <n v="1677"/>
    <n v="5135.93"/>
    <n v="3458.93"/>
    <n v="2.0625700655933215"/>
    <x v="4"/>
    <s v="2023-01-16"/>
    <x v="5"/>
    <x v="4"/>
    <x v="0"/>
    <s v="Young"/>
    <s v="Profit"/>
  </r>
  <r>
    <n v="8390"/>
    <s v="Karan"/>
    <n v="45"/>
    <s v="Female"/>
    <x v="6"/>
    <x v="4"/>
    <n v="4503.8999999999996"/>
    <n v="1143.57"/>
    <n v="5135.3599999999997"/>
    <n v="3991.79"/>
    <n v="3.4906389639462385"/>
    <x v="2"/>
    <s v="2023-10-08"/>
    <x v="10"/>
    <x v="1"/>
    <x v="0"/>
    <s v="Senior"/>
    <s v="Profit"/>
  </r>
  <r>
    <n v="1478"/>
    <s v="Amit"/>
    <n v="35"/>
    <s v="Male"/>
    <x v="5"/>
    <x v="3"/>
    <n v="3850.48"/>
    <n v="865.01"/>
    <n v="5132.8100000000004"/>
    <n v="4267.8"/>
    <n v="4.9338157940370637"/>
    <x v="3"/>
    <s v="2023-07-30"/>
    <x v="7"/>
    <x v="3"/>
    <x v="1"/>
    <s v="Adult"/>
    <s v="Profit"/>
  </r>
  <r>
    <n v="2424"/>
    <s v="Raj"/>
    <n v="37"/>
    <s v="Male"/>
    <x v="6"/>
    <x v="4"/>
    <n v="4251.8999999999996"/>
    <n v="1888.38"/>
    <n v="5132.3900000000003"/>
    <n v="3244.01"/>
    <n v="1.717879875872441"/>
    <x v="4"/>
    <s v="2023-10-17"/>
    <x v="10"/>
    <x v="4"/>
    <x v="1"/>
    <s v="Adult"/>
    <s v="Profit"/>
  </r>
  <r>
    <n v="1161"/>
    <s v="Arjun"/>
    <n v="20"/>
    <s v="Male"/>
    <x v="0"/>
    <x v="1"/>
    <n v="4656.3900000000003"/>
    <n v="1527.11"/>
    <n v="5132.1499999999996"/>
    <n v="3605.04"/>
    <n v="2.3606943835087191"/>
    <x v="2"/>
    <s v="2023-06-10"/>
    <x v="3"/>
    <x v="2"/>
    <x v="0"/>
    <s v="Young"/>
    <s v="Profit"/>
  </r>
  <r>
    <n v="7772"/>
    <s v="Karan"/>
    <n v="46"/>
    <s v="Female"/>
    <x v="6"/>
    <x v="0"/>
    <n v="4449.3599999999997"/>
    <n v="1991.89"/>
    <n v="5131.92"/>
    <n v="3140.03"/>
    <n v="1.5764073317301659"/>
    <x v="3"/>
    <s v="2023-02-22"/>
    <x v="2"/>
    <x v="4"/>
    <x v="0"/>
    <s v="Senior"/>
    <s v="Profit"/>
  </r>
  <r>
    <n v="1655"/>
    <s v="Arjun"/>
    <n v="55"/>
    <s v="Male"/>
    <x v="2"/>
    <x v="4"/>
    <n v="3558.02"/>
    <n v="1837.8"/>
    <n v="5131.7299999999996"/>
    <n v="3293.93"/>
    <n v="1.7923223419305692"/>
    <x v="2"/>
    <s v="2023-02-25"/>
    <x v="2"/>
    <x v="3"/>
    <x v="0"/>
    <s v="Senior"/>
    <s v="Profit"/>
  </r>
  <r>
    <n v="6255"/>
    <s v="Arjun"/>
    <n v="37"/>
    <s v="Male"/>
    <x v="6"/>
    <x v="1"/>
    <n v="3732.73"/>
    <n v="1534.73"/>
    <n v="5130.62"/>
    <n v="3595.89"/>
    <n v="2.3430114743309898"/>
    <x v="2"/>
    <s v="2023-12-02"/>
    <x v="6"/>
    <x v="3"/>
    <x v="0"/>
    <s v="Adult"/>
    <s v="Profit"/>
  </r>
  <r>
    <n v="8055"/>
    <s v="Priya"/>
    <n v="33"/>
    <s v="Female"/>
    <x v="3"/>
    <x v="0"/>
    <n v="3722.85"/>
    <n v="729.88"/>
    <n v="5130.49"/>
    <n v="4400.6099999999997"/>
    <n v="6.0292239820244422"/>
    <x v="1"/>
    <s v="2023-12-21"/>
    <x v="6"/>
    <x v="2"/>
    <x v="1"/>
    <s v="Adult"/>
    <s v="Profit"/>
  </r>
  <r>
    <n v="8353"/>
    <s v="Rahul"/>
    <n v="35"/>
    <s v="Male"/>
    <x v="7"/>
    <x v="3"/>
    <n v="3050.21"/>
    <n v="1885.94"/>
    <n v="5129.71"/>
    <n v="3243.77"/>
    <n v="1.7199751847884874"/>
    <x v="2"/>
    <s v="2023-06-03"/>
    <x v="3"/>
    <x v="1"/>
    <x v="1"/>
    <s v="Adult"/>
    <s v="Profit"/>
  </r>
  <r>
    <n v="4119"/>
    <s v="Pooja"/>
    <n v="28"/>
    <s v="Male"/>
    <x v="0"/>
    <x v="0"/>
    <n v="4140.75"/>
    <n v="1290.24"/>
    <n v="5128.66"/>
    <n v="3838.42"/>
    <n v="2.9749658978174605"/>
    <x v="4"/>
    <s v="2023-05-25"/>
    <x v="0"/>
    <x v="2"/>
    <x v="1"/>
    <s v="Adult"/>
    <s v="Profit"/>
  </r>
  <r>
    <n v="1388"/>
    <s v="Amit"/>
    <n v="55"/>
    <s v="Female"/>
    <x v="1"/>
    <x v="1"/>
    <n v="3863.98"/>
    <n v="1244.45"/>
    <n v="5128.2700000000004"/>
    <n v="3883.82"/>
    <n v="3.1209128530676202"/>
    <x v="2"/>
    <s v="2023-06-27"/>
    <x v="3"/>
    <x v="0"/>
    <x v="0"/>
    <s v="Senior"/>
    <s v="Profit"/>
  </r>
  <r>
    <n v="16"/>
    <s v="Arjun"/>
    <n v="32"/>
    <s v="Female"/>
    <x v="3"/>
    <x v="3"/>
    <n v="3369.45"/>
    <n v="1266.74"/>
    <n v="5127.1099999999997"/>
    <n v="3860.37"/>
    <n v="3.0474840930261933"/>
    <x v="4"/>
    <s v="2023-02-09"/>
    <x v="2"/>
    <x v="2"/>
    <x v="0"/>
    <s v="Adult"/>
    <s v="Profit"/>
  </r>
  <r>
    <n v="1369"/>
    <s v="Simran"/>
    <n v="32"/>
    <s v="Male"/>
    <x v="3"/>
    <x v="3"/>
    <n v="4318.3500000000004"/>
    <n v="735.39"/>
    <n v="5127.03"/>
    <n v="4391.6400000000003"/>
    <n v="5.9718516705421623"/>
    <x v="0"/>
    <s v="2023-04-25"/>
    <x v="9"/>
    <x v="0"/>
    <x v="1"/>
    <s v="Adult"/>
    <s v="Profit"/>
  </r>
  <r>
    <n v="4153"/>
    <s v="Raj"/>
    <n v="54"/>
    <s v="Male"/>
    <x v="2"/>
    <x v="4"/>
    <n v="3172.77"/>
    <n v="693.16"/>
    <n v="5125"/>
    <n v="4431.84"/>
    <n v="6.3936753419124015"/>
    <x v="4"/>
    <s v="2023-05-27"/>
    <x v="0"/>
    <x v="1"/>
    <x v="0"/>
    <s v="Senior"/>
    <s v="Profit"/>
  </r>
  <r>
    <n v="7519"/>
    <s v="Neha"/>
    <n v="53"/>
    <s v="Male"/>
    <x v="7"/>
    <x v="0"/>
    <n v="3305.63"/>
    <n v="680.18"/>
    <n v="5124.47"/>
    <n v="4444.29"/>
    <n v="6.5339910023817227"/>
    <x v="2"/>
    <s v="2023-07-03"/>
    <x v="7"/>
    <x v="2"/>
    <x v="1"/>
    <s v="Senior"/>
    <s v="Profit"/>
  </r>
  <r>
    <n v="9153"/>
    <s v="Sneha"/>
    <n v="34"/>
    <s v="Female"/>
    <x v="5"/>
    <x v="1"/>
    <n v="2895.39"/>
    <n v="1766.72"/>
    <n v="5124.05"/>
    <n v="3357.33"/>
    <n v="1.9003181036044194"/>
    <x v="1"/>
    <s v="2023-05-05"/>
    <x v="0"/>
    <x v="3"/>
    <x v="0"/>
    <s v="Adult"/>
    <s v="Profit"/>
  </r>
  <r>
    <n v="5968"/>
    <s v="Pooja"/>
    <n v="45"/>
    <s v="Female"/>
    <x v="1"/>
    <x v="2"/>
    <n v="3777.76"/>
    <n v="470.03"/>
    <n v="5124"/>
    <n v="4653.97"/>
    <n v="9.9014318235006282"/>
    <x v="1"/>
    <s v="2023-09-03"/>
    <x v="1"/>
    <x v="2"/>
    <x v="1"/>
    <s v="Senior"/>
    <s v="Profit"/>
  </r>
  <r>
    <n v="9330"/>
    <s v="Arjun"/>
    <n v="41"/>
    <s v="Male"/>
    <x v="4"/>
    <x v="0"/>
    <n v="2854.44"/>
    <n v="468.87"/>
    <n v="5123.9799999999996"/>
    <n v="4655.1099999999997"/>
    <n v="9.9283596732569794"/>
    <x v="0"/>
    <s v="2023-12-16"/>
    <x v="6"/>
    <x v="4"/>
    <x v="0"/>
    <s v="Senior"/>
    <s v="Profit"/>
  </r>
  <r>
    <n v="619"/>
    <s v="Pooja"/>
    <n v="30"/>
    <s v="Female"/>
    <x v="5"/>
    <x v="2"/>
    <n v="4126.46"/>
    <n v="1816.48"/>
    <n v="5121.3"/>
    <n v="3304.82"/>
    <n v="1.8193539152646878"/>
    <x v="1"/>
    <s v="2023-11-23"/>
    <x v="8"/>
    <x v="4"/>
    <x v="0"/>
    <s v="Adult"/>
    <s v="Profit"/>
  </r>
  <r>
    <n v="4452"/>
    <s v="Sneha"/>
    <n v="37"/>
    <s v="Male"/>
    <x v="2"/>
    <x v="4"/>
    <n v="3318.29"/>
    <n v="549.33000000000004"/>
    <n v="5120.0600000000004"/>
    <n v="4570.7299999999996"/>
    <n v="8.3205541295760277"/>
    <x v="1"/>
    <s v="2023-02-24"/>
    <x v="2"/>
    <x v="1"/>
    <x v="1"/>
    <s v="Adult"/>
    <s v="Profit"/>
  </r>
  <r>
    <n v="4170"/>
    <s v="Sneha"/>
    <n v="21"/>
    <s v="Female"/>
    <x v="2"/>
    <x v="1"/>
    <n v="3119.33"/>
    <n v="1483.64"/>
    <n v="5119.5"/>
    <n v="3635.86"/>
    <n v="2.4506349249143997"/>
    <x v="4"/>
    <s v="2023-05-04"/>
    <x v="0"/>
    <x v="2"/>
    <x v="0"/>
    <s v="Young"/>
    <s v="Profit"/>
  </r>
  <r>
    <n v="8489"/>
    <s v="Simran"/>
    <n v="28"/>
    <s v="Female"/>
    <x v="6"/>
    <x v="2"/>
    <n v="4049.92"/>
    <n v="1571.54"/>
    <n v="5117.57"/>
    <n v="3546.03"/>
    <n v="2.2564045458594757"/>
    <x v="0"/>
    <s v="2023-11-21"/>
    <x v="8"/>
    <x v="2"/>
    <x v="0"/>
    <s v="Adult"/>
    <s v="Profit"/>
  </r>
  <r>
    <n v="5812"/>
    <s v="Simran"/>
    <n v="43"/>
    <s v="Male"/>
    <x v="2"/>
    <x v="2"/>
    <n v="4173.8500000000004"/>
    <n v="1615.23"/>
    <n v="5116.79"/>
    <n v="3501.56"/>
    <n v="2.1678398741974827"/>
    <x v="3"/>
    <s v="2023-07-29"/>
    <x v="7"/>
    <x v="2"/>
    <x v="0"/>
    <s v="Senior"/>
    <s v="Profit"/>
  </r>
  <r>
    <n v="9448"/>
    <s v="Sneha"/>
    <n v="59"/>
    <s v="Female"/>
    <x v="0"/>
    <x v="3"/>
    <n v="4288.4399999999996"/>
    <n v="137.13999999999999"/>
    <n v="5116.45"/>
    <n v="4979.3100000000004"/>
    <n v="36.308225171357741"/>
    <x v="2"/>
    <s v="2023-12-11"/>
    <x v="6"/>
    <x v="1"/>
    <x v="1"/>
    <s v="Senior"/>
    <s v="Profit"/>
  </r>
  <r>
    <n v="9924"/>
    <s v="Neha"/>
    <n v="24"/>
    <s v="Female"/>
    <x v="4"/>
    <x v="1"/>
    <n v="4560.78"/>
    <n v="1472.39"/>
    <n v="5114.84"/>
    <n v="3642.45"/>
    <n v="2.4738350572878107"/>
    <x v="1"/>
    <s v="2023-10-10"/>
    <x v="10"/>
    <x v="3"/>
    <x v="0"/>
    <s v="Young"/>
    <s v="Profit"/>
  </r>
  <r>
    <n v="3540"/>
    <s v="Simran"/>
    <n v="24"/>
    <s v="Male"/>
    <x v="3"/>
    <x v="2"/>
    <n v="3292.85"/>
    <n v="1700.01"/>
    <n v="5112.91"/>
    <n v="3412.9"/>
    <n v="2.0075764260210236"/>
    <x v="2"/>
    <s v="2023-01-22"/>
    <x v="5"/>
    <x v="2"/>
    <x v="1"/>
    <s v="Young"/>
    <s v="Profit"/>
  </r>
  <r>
    <n v="5745"/>
    <s v="Amit"/>
    <n v="59"/>
    <s v="Male"/>
    <x v="1"/>
    <x v="1"/>
    <n v="4176.51"/>
    <n v="1595.7"/>
    <n v="5112.18"/>
    <n v="3516.48"/>
    <n v="2.2037225042301185"/>
    <x v="4"/>
    <s v="2023-06-07"/>
    <x v="3"/>
    <x v="3"/>
    <x v="0"/>
    <s v="Senior"/>
    <s v="Profit"/>
  </r>
  <r>
    <n v="7745"/>
    <s v="Arjun"/>
    <n v="60"/>
    <s v="Female"/>
    <x v="1"/>
    <x v="4"/>
    <n v="4209.32"/>
    <n v="664.3"/>
    <n v="5111.8"/>
    <n v="4447.5"/>
    <n v="6.6950173114556684"/>
    <x v="2"/>
    <s v="2023-05-11"/>
    <x v="0"/>
    <x v="2"/>
    <x v="1"/>
    <s v="Senior"/>
    <s v="Profit"/>
  </r>
  <r>
    <n v="4533"/>
    <s v="Raj"/>
    <n v="56"/>
    <s v="Male"/>
    <x v="6"/>
    <x v="2"/>
    <n v="3248.9"/>
    <n v="876.51"/>
    <n v="5109.3500000000004"/>
    <n v="4232.84"/>
    <n v="4.8291976132616856"/>
    <x v="4"/>
    <s v="2023-10-28"/>
    <x v="10"/>
    <x v="3"/>
    <x v="1"/>
    <s v="Senior"/>
    <s v="Profit"/>
  </r>
  <r>
    <n v="5885"/>
    <s v="Karan"/>
    <n v="34"/>
    <s v="Male"/>
    <x v="1"/>
    <x v="3"/>
    <n v="3018.86"/>
    <n v="1308.7"/>
    <n v="5109.3100000000004"/>
    <n v="3800.61"/>
    <n v="2.9041109497975088"/>
    <x v="3"/>
    <s v="2023-02-15"/>
    <x v="2"/>
    <x v="3"/>
    <x v="1"/>
    <s v="Adult"/>
    <s v="Profit"/>
  </r>
  <r>
    <n v="9720"/>
    <s v="Priya"/>
    <n v="24"/>
    <s v="Female"/>
    <x v="4"/>
    <x v="3"/>
    <n v="3246.93"/>
    <n v="1382.46"/>
    <n v="5108.83"/>
    <n v="3726.37"/>
    <n v="2.6954631598744268"/>
    <x v="2"/>
    <s v="2023-07-08"/>
    <x v="7"/>
    <x v="1"/>
    <x v="1"/>
    <s v="Young"/>
    <s v="Profit"/>
  </r>
  <r>
    <n v="1863"/>
    <s v="Sneha"/>
    <n v="57"/>
    <s v="Male"/>
    <x v="3"/>
    <x v="3"/>
    <n v="3518.12"/>
    <n v="505.66"/>
    <n v="5107.6499999999996"/>
    <n v="4601.99"/>
    <n v="9.1009571648934049"/>
    <x v="3"/>
    <s v="2023-10-07"/>
    <x v="10"/>
    <x v="4"/>
    <x v="0"/>
    <s v="Senior"/>
    <s v="Profit"/>
  </r>
  <r>
    <n v="849"/>
    <s v="Neha"/>
    <n v="19"/>
    <s v="Male"/>
    <x v="3"/>
    <x v="2"/>
    <n v="3326.53"/>
    <n v="1414.2"/>
    <n v="5107.33"/>
    <n v="3693.13"/>
    <n v="2.6114623108471222"/>
    <x v="1"/>
    <s v="2023-03-04"/>
    <x v="11"/>
    <x v="0"/>
    <x v="0"/>
    <s v="Young"/>
    <s v="Profit"/>
  </r>
  <r>
    <n v="1541"/>
    <s v="Priya"/>
    <n v="38"/>
    <s v="Male"/>
    <x v="3"/>
    <x v="1"/>
    <n v="3627.69"/>
    <n v="168.19"/>
    <n v="5107.21"/>
    <n v="4939.0200000000004"/>
    <n v="29.36571734348059"/>
    <x v="1"/>
    <s v="2023-06-03"/>
    <x v="3"/>
    <x v="0"/>
    <x v="1"/>
    <s v="Adult"/>
    <s v="Profit"/>
  </r>
  <r>
    <n v="4423"/>
    <s v="Priya"/>
    <n v="48"/>
    <s v="Male"/>
    <x v="3"/>
    <x v="1"/>
    <n v="3927.16"/>
    <n v="522.83000000000004"/>
    <n v="5106.99"/>
    <n v="4584.16"/>
    <n v="8.7679742937474892"/>
    <x v="4"/>
    <s v="2023-04-24"/>
    <x v="9"/>
    <x v="3"/>
    <x v="0"/>
    <s v="Senior"/>
    <s v="Profit"/>
  </r>
  <r>
    <n v="3251"/>
    <s v="Raj"/>
    <n v="29"/>
    <s v="Female"/>
    <x v="4"/>
    <x v="2"/>
    <n v="2976.53"/>
    <n v="1572.88"/>
    <n v="5106.82"/>
    <n v="3533.94"/>
    <n v="2.2467956868928334"/>
    <x v="1"/>
    <s v="2023-08-05"/>
    <x v="4"/>
    <x v="1"/>
    <x v="1"/>
    <s v="Adult"/>
    <s v="Profit"/>
  </r>
  <r>
    <n v="911"/>
    <s v="Neha"/>
    <n v="59"/>
    <s v="Female"/>
    <x v="5"/>
    <x v="3"/>
    <n v="2850.7"/>
    <n v="1761.06"/>
    <n v="5105.78"/>
    <n v="3344.72"/>
    <n v="1.8992652152680771"/>
    <x v="2"/>
    <s v="2023-03-25"/>
    <x v="11"/>
    <x v="0"/>
    <x v="0"/>
    <s v="Senior"/>
    <s v="Profit"/>
  </r>
  <r>
    <n v="2545"/>
    <s v="Karan"/>
    <n v="41"/>
    <s v="Male"/>
    <x v="0"/>
    <x v="2"/>
    <n v="4068.82"/>
    <n v="367.22"/>
    <n v="5105.4799999999996"/>
    <n v="4738.26"/>
    <n v="12.903055389140025"/>
    <x v="4"/>
    <s v="2023-04-09"/>
    <x v="9"/>
    <x v="3"/>
    <x v="1"/>
    <s v="Senior"/>
    <s v="Profit"/>
  </r>
  <r>
    <n v="6501"/>
    <s v="Simran"/>
    <n v="19"/>
    <s v="Male"/>
    <x v="5"/>
    <x v="4"/>
    <n v="4391.43"/>
    <n v="1384.04"/>
    <n v="5099.9399999999996"/>
    <n v="3715.9"/>
    <n v="2.6848212479408109"/>
    <x v="2"/>
    <s v="2023-10-12"/>
    <x v="10"/>
    <x v="2"/>
    <x v="1"/>
    <s v="Young"/>
    <s v="Profit"/>
  </r>
  <r>
    <n v="6453"/>
    <s v="Raj"/>
    <n v="49"/>
    <s v="Female"/>
    <x v="6"/>
    <x v="0"/>
    <n v="4581.79"/>
    <n v="353.53"/>
    <n v="5099.1400000000003"/>
    <n v="4745.6099999999997"/>
    <n v="13.423500127287642"/>
    <x v="3"/>
    <s v="2023-06-28"/>
    <x v="3"/>
    <x v="4"/>
    <x v="0"/>
    <s v="Senior"/>
    <s v="Profit"/>
  </r>
  <r>
    <n v="3573"/>
    <s v="Pooja"/>
    <n v="50"/>
    <s v="Female"/>
    <x v="3"/>
    <x v="3"/>
    <n v="2974.92"/>
    <n v="684.53"/>
    <n v="5098.82"/>
    <n v="4414.29"/>
    <n v="6.4486435948753158"/>
    <x v="3"/>
    <s v="2023-08-18"/>
    <x v="4"/>
    <x v="0"/>
    <x v="0"/>
    <s v="Senior"/>
    <s v="Profit"/>
  </r>
  <r>
    <n v="942"/>
    <s v="Karan"/>
    <n v="45"/>
    <s v="Female"/>
    <x v="3"/>
    <x v="3"/>
    <n v="4330.67"/>
    <n v="1230.31"/>
    <n v="5098.1000000000004"/>
    <n v="3867.79"/>
    <n v="3.1437523876096272"/>
    <x v="2"/>
    <s v="2023-12-10"/>
    <x v="6"/>
    <x v="2"/>
    <x v="1"/>
    <s v="Senior"/>
    <s v="Profit"/>
  </r>
  <r>
    <n v="30"/>
    <s v="Sneha"/>
    <n v="35"/>
    <s v="Male"/>
    <x v="1"/>
    <x v="4"/>
    <n v="4562.63"/>
    <n v="99.13"/>
    <n v="5098.08"/>
    <n v="4998.95"/>
    <n v="50.428225562392818"/>
    <x v="1"/>
    <s v="2023-02-10"/>
    <x v="2"/>
    <x v="3"/>
    <x v="0"/>
    <s v="Adult"/>
    <s v="Profit"/>
  </r>
  <r>
    <n v="9412"/>
    <s v="Karan"/>
    <n v="32"/>
    <s v="Male"/>
    <x v="5"/>
    <x v="1"/>
    <n v="3243.25"/>
    <n v="806.47"/>
    <n v="5098.0200000000004"/>
    <n v="4291.55"/>
    <n v="5.3214006720646774"/>
    <x v="1"/>
    <s v="2023-03-22"/>
    <x v="11"/>
    <x v="2"/>
    <x v="0"/>
    <s v="Adult"/>
    <s v="Profit"/>
  </r>
  <r>
    <n v="2756"/>
    <s v="Sneha"/>
    <n v="44"/>
    <s v="Male"/>
    <x v="1"/>
    <x v="1"/>
    <n v="3888.07"/>
    <n v="764.12"/>
    <n v="5097.4399999999996"/>
    <n v="4333.32"/>
    <n v="5.6709940846987381"/>
    <x v="0"/>
    <s v="2023-02-01"/>
    <x v="2"/>
    <x v="2"/>
    <x v="0"/>
    <s v="Senior"/>
    <s v="Profit"/>
  </r>
  <r>
    <n v="7023"/>
    <s v="Raj"/>
    <n v="30"/>
    <s v="Male"/>
    <x v="6"/>
    <x v="3"/>
    <n v="4267.9799999999996"/>
    <n v="1909.24"/>
    <n v="5095.91"/>
    <n v="3186.67"/>
    <n v="1.6690777482139489"/>
    <x v="4"/>
    <s v="2023-09-04"/>
    <x v="1"/>
    <x v="2"/>
    <x v="0"/>
    <s v="Adult"/>
    <s v="Profit"/>
  </r>
  <r>
    <n v="6136"/>
    <s v="Arjun"/>
    <n v="56"/>
    <s v="Female"/>
    <x v="0"/>
    <x v="4"/>
    <n v="4458.08"/>
    <n v="702.51"/>
    <n v="5095.8"/>
    <n v="4393.29"/>
    <n v="6.253704573600376"/>
    <x v="0"/>
    <s v="2023-03-09"/>
    <x v="11"/>
    <x v="3"/>
    <x v="0"/>
    <s v="Senior"/>
    <s v="Profit"/>
  </r>
  <r>
    <n v="8187"/>
    <s v="Sneha"/>
    <n v="30"/>
    <s v="Female"/>
    <x v="5"/>
    <x v="4"/>
    <n v="3945.01"/>
    <n v="1170.1600000000001"/>
    <n v="5095.76"/>
    <n v="3925.6"/>
    <n v="3.354754905312094"/>
    <x v="0"/>
    <s v="2023-03-30"/>
    <x v="11"/>
    <x v="3"/>
    <x v="1"/>
    <s v="Adult"/>
    <s v="Profit"/>
  </r>
  <r>
    <n v="9068"/>
    <s v="Pooja"/>
    <n v="38"/>
    <s v="Female"/>
    <x v="4"/>
    <x v="0"/>
    <n v="3064.02"/>
    <n v="620.1"/>
    <n v="5094.92"/>
    <n v="4474.82"/>
    <n v="7.2162876955329782"/>
    <x v="2"/>
    <s v="2023-08-04"/>
    <x v="4"/>
    <x v="1"/>
    <x v="1"/>
    <s v="Adult"/>
    <s v="Profit"/>
  </r>
  <r>
    <n v="6798"/>
    <s v="Simran"/>
    <n v="59"/>
    <s v="Male"/>
    <x v="6"/>
    <x v="1"/>
    <n v="3223.09"/>
    <n v="1936.95"/>
    <n v="5094.7299999999996"/>
    <n v="3157.78"/>
    <n v="1.6302847259867317"/>
    <x v="1"/>
    <s v="2023-02-21"/>
    <x v="2"/>
    <x v="3"/>
    <x v="0"/>
    <s v="Senior"/>
    <s v="Profit"/>
  </r>
  <r>
    <n v="5290"/>
    <s v="Amit"/>
    <n v="47"/>
    <s v="Male"/>
    <x v="6"/>
    <x v="4"/>
    <n v="3618.31"/>
    <n v="280.54000000000002"/>
    <n v="5094.66"/>
    <n v="4814.12"/>
    <n v="17.160191060098381"/>
    <x v="3"/>
    <s v="2023-12-12"/>
    <x v="6"/>
    <x v="4"/>
    <x v="0"/>
    <s v="Senior"/>
    <s v="Profit"/>
  </r>
  <r>
    <n v="2071"/>
    <s v="Arjun"/>
    <n v="49"/>
    <s v="Male"/>
    <x v="2"/>
    <x v="4"/>
    <n v="3946.97"/>
    <n v="1185.81"/>
    <n v="5093.75"/>
    <n v="3907.94"/>
    <n v="3.2955869827375381"/>
    <x v="0"/>
    <s v="2023-03-22"/>
    <x v="11"/>
    <x v="3"/>
    <x v="1"/>
    <s v="Senior"/>
    <s v="Profit"/>
  </r>
  <r>
    <n v="8397"/>
    <s v="Sneha"/>
    <n v="34"/>
    <s v="Male"/>
    <x v="1"/>
    <x v="1"/>
    <n v="3579.3"/>
    <n v="1870.99"/>
    <n v="5093.66"/>
    <n v="3222.67"/>
    <n v="1.7224410606149685"/>
    <x v="3"/>
    <s v="2023-04-29"/>
    <x v="9"/>
    <x v="0"/>
    <x v="1"/>
    <s v="Adult"/>
    <s v="Profit"/>
  </r>
  <r>
    <n v="783"/>
    <s v="Pooja"/>
    <n v="40"/>
    <s v="Female"/>
    <x v="7"/>
    <x v="0"/>
    <n v="4101.2299999999996"/>
    <n v="1635.68"/>
    <n v="5093.21"/>
    <n v="3457.53"/>
    <n v="2.1138181062310477"/>
    <x v="4"/>
    <s v="2023-09-03"/>
    <x v="1"/>
    <x v="0"/>
    <x v="1"/>
    <s v="Adult"/>
    <s v="Profit"/>
  </r>
  <r>
    <n v="5325"/>
    <s v="Rahul"/>
    <n v="24"/>
    <s v="Male"/>
    <x v="0"/>
    <x v="2"/>
    <n v="3622.84"/>
    <n v="970.6"/>
    <n v="5093.18"/>
    <n v="4122.58"/>
    <n v="4.2474551823614259"/>
    <x v="1"/>
    <s v="2023-11-09"/>
    <x v="8"/>
    <x v="4"/>
    <x v="0"/>
    <s v="Young"/>
    <s v="Profit"/>
  </r>
  <r>
    <n v="5163"/>
    <s v="Sneha"/>
    <n v="18"/>
    <s v="Female"/>
    <x v="0"/>
    <x v="2"/>
    <n v="3362.4"/>
    <n v="1185.6400000000001"/>
    <n v="5093.16"/>
    <n v="3907.52"/>
    <n v="3.2957052731014471"/>
    <x v="1"/>
    <s v="2023-02-27"/>
    <x v="2"/>
    <x v="1"/>
    <x v="0"/>
    <s v="Young"/>
    <s v="Profit"/>
  </r>
  <r>
    <n v="4159"/>
    <s v="Sneha"/>
    <n v="35"/>
    <s v="Male"/>
    <x v="5"/>
    <x v="3"/>
    <n v="4104.95"/>
    <n v="785.69"/>
    <n v="5090.83"/>
    <n v="4305.1400000000003"/>
    <n v="5.4794384553704392"/>
    <x v="0"/>
    <s v="2023-08-27"/>
    <x v="4"/>
    <x v="2"/>
    <x v="0"/>
    <s v="Adult"/>
    <s v="Profit"/>
  </r>
  <r>
    <n v="4235"/>
    <s v="Neha"/>
    <n v="25"/>
    <s v="Male"/>
    <x v="0"/>
    <x v="1"/>
    <n v="4001.41"/>
    <n v="851.64"/>
    <n v="5089.71"/>
    <n v="4238.07"/>
    <n v="4.9763632520783423"/>
    <x v="0"/>
    <s v="2023-11-19"/>
    <x v="8"/>
    <x v="2"/>
    <x v="1"/>
    <s v="Young"/>
    <s v="Profit"/>
  </r>
  <r>
    <n v="7769"/>
    <s v="Rahul"/>
    <n v="40"/>
    <s v="Female"/>
    <x v="3"/>
    <x v="3"/>
    <n v="4004.31"/>
    <n v="1774.33"/>
    <n v="5085.8500000000004"/>
    <n v="3311.52"/>
    <n v="1.8663495516617541"/>
    <x v="4"/>
    <s v="2023-02-26"/>
    <x v="2"/>
    <x v="3"/>
    <x v="1"/>
    <s v="Adult"/>
    <s v="Profit"/>
  </r>
  <r>
    <n v="7975"/>
    <s v="Sneha"/>
    <n v="46"/>
    <s v="Female"/>
    <x v="2"/>
    <x v="1"/>
    <n v="3541.29"/>
    <n v="970.75"/>
    <n v="5083.2299999999996"/>
    <n v="4112.4799999999996"/>
    <n v="4.2363945403038885"/>
    <x v="2"/>
    <s v="2023-11-10"/>
    <x v="8"/>
    <x v="1"/>
    <x v="1"/>
    <s v="Senior"/>
    <s v="Profit"/>
  </r>
  <r>
    <n v="2876"/>
    <s v="Karan"/>
    <n v="55"/>
    <s v="Male"/>
    <x v="4"/>
    <x v="4"/>
    <n v="3728.94"/>
    <n v="218.71"/>
    <n v="5082.1000000000004"/>
    <n v="4863.3900000000003"/>
    <n v="22.236706140551416"/>
    <x v="4"/>
    <s v="2023-08-27"/>
    <x v="4"/>
    <x v="4"/>
    <x v="1"/>
    <s v="Senior"/>
    <s v="Profit"/>
  </r>
  <r>
    <n v="7104"/>
    <s v="Priya"/>
    <n v="58"/>
    <s v="Male"/>
    <x v="0"/>
    <x v="3"/>
    <n v="4044.15"/>
    <n v="1142.03"/>
    <n v="5081.3999999999996"/>
    <n v="3939.37"/>
    <n v="3.4494452860257612"/>
    <x v="4"/>
    <s v="2023-07-10"/>
    <x v="7"/>
    <x v="0"/>
    <x v="1"/>
    <s v="Senior"/>
    <s v="Profit"/>
  </r>
  <r>
    <n v="7311"/>
    <s v="Raj"/>
    <n v="45"/>
    <s v="Male"/>
    <x v="5"/>
    <x v="0"/>
    <n v="4421.82"/>
    <n v="1636.12"/>
    <n v="5081.08"/>
    <n v="3444.96"/>
    <n v="2.1055668288389606"/>
    <x v="1"/>
    <s v="2023-04-21"/>
    <x v="9"/>
    <x v="1"/>
    <x v="1"/>
    <s v="Senior"/>
    <s v="Profit"/>
  </r>
  <r>
    <n v="3201"/>
    <s v="Priya"/>
    <n v="31"/>
    <s v="Female"/>
    <x v="0"/>
    <x v="0"/>
    <n v="3850.8"/>
    <n v="941.59"/>
    <n v="5080.79"/>
    <n v="4139.2"/>
    <n v="4.3959685213309401"/>
    <x v="4"/>
    <s v="2023-12-27"/>
    <x v="6"/>
    <x v="1"/>
    <x v="0"/>
    <s v="Adult"/>
    <s v="Profit"/>
  </r>
  <r>
    <n v="8562"/>
    <s v="Karan"/>
    <n v="52"/>
    <s v="Male"/>
    <x v="5"/>
    <x v="4"/>
    <n v="3033.59"/>
    <n v="240.75"/>
    <n v="5080.18"/>
    <n v="4839.43"/>
    <n v="20.101474558670823"/>
    <x v="3"/>
    <s v="2023-03-02"/>
    <x v="11"/>
    <x v="4"/>
    <x v="1"/>
    <s v="Senior"/>
    <s v="Profit"/>
  </r>
  <r>
    <n v="9393"/>
    <s v="Karan"/>
    <n v="60"/>
    <s v="Female"/>
    <x v="2"/>
    <x v="2"/>
    <n v="3981.97"/>
    <n v="1105.48"/>
    <n v="5079.99"/>
    <n v="3974.51"/>
    <n v="3.5952798784238524"/>
    <x v="0"/>
    <s v="2023-04-20"/>
    <x v="9"/>
    <x v="2"/>
    <x v="1"/>
    <s v="Senior"/>
    <s v="Profit"/>
  </r>
  <r>
    <n v="103"/>
    <s v="Simran"/>
    <n v="30"/>
    <s v="Female"/>
    <x v="6"/>
    <x v="1"/>
    <n v="3085.96"/>
    <n v="604.45000000000005"/>
    <n v="5078.6400000000003"/>
    <n v="4474.1899999999996"/>
    <n v="7.4020845396641564"/>
    <x v="4"/>
    <s v="2023-04-09"/>
    <x v="9"/>
    <x v="2"/>
    <x v="0"/>
    <s v="Adult"/>
    <s v="Profit"/>
  </r>
  <r>
    <n v="4638"/>
    <s v="Amit"/>
    <n v="35"/>
    <s v="Female"/>
    <x v="6"/>
    <x v="3"/>
    <n v="3547.99"/>
    <n v="1512.55"/>
    <n v="5077.9799999999996"/>
    <n v="3565.43"/>
    <n v="2.3572311659118705"/>
    <x v="2"/>
    <s v="2023-11-15"/>
    <x v="8"/>
    <x v="3"/>
    <x v="1"/>
    <s v="Adult"/>
    <s v="Profit"/>
  </r>
  <r>
    <n v="5986"/>
    <s v="Amit"/>
    <n v="35"/>
    <s v="Female"/>
    <x v="6"/>
    <x v="2"/>
    <n v="3416.65"/>
    <n v="338.07"/>
    <n v="5077.93"/>
    <n v="4739.8599999999997"/>
    <n v="14.020350814919986"/>
    <x v="1"/>
    <s v="2023-07-08"/>
    <x v="7"/>
    <x v="4"/>
    <x v="1"/>
    <s v="Adult"/>
    <s v="Profit"/>
  </r>
  <r>
    <n v="1853"/>
    <s v="Raj"/>
    <n v="52"/>
    <s v="Male"/>
    <x v="2"/>
    <x v="0"/>
    <n v="3549.07"/>
    <n v="809.75"/>
    <n v="5075.62"/>
    <n v="4265.87"/>
    <n v="5.2681321395492438"/>
    <x v="1"/>
    <s v="2023-03-07"/>
    <x v="11"/>
    <x v="3"/>
    <x v="0"/>
    <s v="Senior"/>
    <s v="Profit"/>
  </r>
  <r>
    <n v="6280"/>
    <s v="Rahul"/>
    <n v="21"/>
    <s v="Male"/>
    <x v="6"/>
    <x v="0"/>
    <n v="3849.02"/>
    <n v="1492.24"/>
    <n v="5075"/>
    <n v="3582.76"/>
    <n v="2.4009274647509784"/>
    <x v="3"/>
    <s v="2023-09-13"/>
    <x v="1"/>
    <x v="1"/>
    <x v="0"/>
    <s v="Young"/>
    <s v="Profit"/>
  </r>
  <r>
    <n v="2517"/>
    <s v="Rahul"/>
    <n v="55"/>
    <s v="Male"/>
    <x v="1"/>
    <x v="3"/>
    <n v="3862.36"/>
    <n v="1935.4"/>
    <n v="5074.54"/>
    <n v="3139.14"/>
    <n v="1.6219592849023456"/>
    <x v="0"/>
    <s v="2023-07-11"/>
    <x v="7"/>
    <x v="0"/>
    <x v="0"/>
    <s v="Senior"/>
    <s v="Profit"/>
  </r>
  <r>
    <n v="4701"/>
    <s v="Sneha"/>
    <n v="27"/>
    <s v="Female"/>
    <x v="2"/>
    <x v="1"/>
    <n v="3534.16"/>
    <n v="1963.72"/>
    <n v="5073.9799999999996"/>
    <n v="3110.26"/>
    <n v="1.5838612429470598"/>
    <x v="4"/>
    <s v="2023-12-12"/>
    <x v="6"/>
    <x v="3"/>
    <x v="1"/>
    <s v="Adult"/>
    <s v="Profit"/>
  </r>
  <r>
    <n v="4014"/>
    <s v="Raj"/>
    <n v="41"/>
    <s v="Male"/>
    <x v="4"/>
    <x v="0"/>
    <n v="3224.71"/>
    <n v="1026.56"/>
    <n v="5073.9399999999996"/>
    <n v="4047.38"/>
    <n v="3.9426628740648382"/>
    <x v="4"/>
    <s v="2023-10-18"/>
    <x v="10"/>
    <x v="2"/>
    <x v="1"/>
    <s v="Senior"/>
    <s v="Profit"/>
  </r>
  <r>
    <n v="4134"/>
    <s v="Priya"/>
    <n v="33"/>
    <s v="Female"/>
    <x v="2"/>
    <x v="0"/>
    <n v="3981.56"/>
    <n v="1862.16"/>
    <n v="5073.79"/>
    <n v="3211.63"/>
    <n v="1.7246799415732268"/>
    <x v="4"/>
    <s v="2023-11-03"/>
    <x v="8"/>
    <x v="3"/>
    <x v="0"/>
    <s v="Adult"/>
    <s v="Profit"/>
  </r>
  <r>
    <n v="2256"/>
    <s v="Raj"/>
    <n v="60"/>
    <s v="Male"/>
    <x v="1"/>
    <x v="0"/>
    <n v="4423.1000000000004"/>
    <n v="496.81"/>
    <n v="5073.41"/>
    <n v="4576.6000000000004"/>
    <n v="9.2119723838086998"/>
    <x v="4"/>
    <s v="2023-12-29"/>
    <x v="6"/>
    <x v="2"/>
    <x v="0"/>
    <s v="Senior"/>
    <s v="Profit"/>
  </r>
  <r>
    <n v="715"/>
    <s v="Simran"/>
    <n v="55"/>
    <s v="Male"/>
    <x v="1"/>
    <x v="3"/>
    <n v="3250.22"/>
    <n v="495.99"/>
    <n v="5073.3999999999996"/>
    <n v="4577.41"/>
    <n v="9.2288352587753781"/>
    <x v="0"/>
    <s v="2023-10-21"/>
    <x v="10"/>
    <x v="3"/>
    <x v="0"/>
    <s v="Senior"/>
    <s v="Profit"/>
  </r>
  <r>
    <n v="4794"/>
    <s v="Rahul"/>
    <n v="19"/>
    <s v="Male"/>
    <x v="6"/>
    <x v="4"/>
    <n v="3976.11"/>
    <n v="561.49"/>
    <n v="5073.0200000000004"/>
    <n v="4511.53"/>
    <n v="8.0349249318776828"/>
    <x v="2"/>
    <s v="2023-05-16"/>
    <x v="0"/>
    <x v="1"/>
    <x v="0"/>
    <s v="Young"/>
    <s v="Profit"/>
  </r>
  <r>
    <n v="7264"/>
    <s v="Sneha"/>
    <n v="26"/>
    <s v="Female"/>
    <x v="7"/>
    <x v="3"/>
    <n v="3637.94"/>
    <n v="1121.58"/>
    <n v="5072.93"/>
    <n v="3951.35"/>
    <n v="3.5230210952406429"/>
    <x v="1"/>
    <s v="2023-11-30"/>
    <x v="8"/>
    <x v="2"/>
    <x v="0"/>
    <s v="Adult"/>
    <s v="Profit"/>
  </r>
  <r>
    <n v="1005"/>
    <s v="Rahul"/>
    <n v="54"/>
    <s v="Female"/>
    <x v="3"/>
    <x v="4"/>
    <n v="4076.14"/>
    <n v="1965.86"/>
    <n v="5072.7299999999996"/>
    <n v="3106.87"/>
    <n v="1.5804126438301813"/>
    <x v="0"/>
    <s v="2023-01-27"/>
    <x v="5"/>
    <x v="3"/>
    <x v="0"/>
    <s v="Senior"/>
    <s v="Profit"/>
  </r>
  <r>
    <n v="2393"/>
    <s v="Rahul"/>
    <n v="19"/>
    <s v="Male"/>
    <x v="6"/>
    <x v="1"/>
    <n v="3440.66"/>
    <n v="1663.3"/>
    <n v="5072.09"/>
    <n v="3408.79"/>
    <n v="2.0494138159081343"/>
    <x v="2"/>
    <s v="2023-07-07"/>
    <x v="7"/>
    <x v="2"/>
    <x v="1"/>
    <s v="Young"/>
    <s v="Profit"/>
  </r>
  <r>
    <n v="8326"/>
    <s v="Amit"/>
    <n v="34"/>
    <s v="Male"/>
    <x v="7"/>
    <x v="3"/>
    <n v="3051.7"/>
    <n v="905.72"/>
    <n v="5071.2700000000004"/>
    <n v="4165.55"/>
    <n v="4.5991586803868749"/>
    <x v="2"/>
    <s v="2023-05-27"/>
    <x v="0"/>
    <x v="3"/>
    <x v="1"/>
    <s v="Adult"/>
    <s v="Profit"/>
  </r>
  <r>
    <n v="5676"/>
    <s v="Pooja"/>
    <n v="58"/>
    <s v="Male"/>
    <x v="6"/>
    <x v="1"/>
    <n v="3731.5"/>
    <n v="1231.26"/>
    <n v="5069.8500000000004"/>
    <n v="3838.59"/>
    <n v="3.1176112275230254"/>
    <x v="2"/>
    <s v="2023-06-22"/>
    <x v="3"/>
    <x v="2"/>
    <x v="1"/>
    <s v="Senior"/>
    <s v="Profit"/>
  </r>
  <r>
    <n v="980"/>
    <s v="Amit"/>
    <n v="60"/>
    <s v="Female"/>
    <x v="0"/>
    <x v="4"/>
    <n v="3034.82"/>
    <n v="809.57"/>
    <n v="5068.97"/>
    <n v="4259.3999999999996"/>
    <n v="5.2613115604580205"/>
    <x v="0"/>
    <s v="2023-09-24"/>
    <x v="1"/>
    <x v="2"/>
    <x v="1"/>
    <s v="Senior"/>
    <s v="Profit"/>
  </r>
  <r>
    <n v="4398"/>
    <s v="Rahul"/>
    <n v="57"/>
    <s v="Male"/>
    <x v="5"/>
    <x v="2"/>
    <n v="2886.48"/>
    <n v="78.92"/>
    <n v="5068.67"/>
    <n v="4989.75"/>
    <n v="63.225418144956919"/>
    <x v="2"/>
    <s v="2023-11-03"/>
    <x v="8"/>
    <x v="0"/>
    <x v="1"/>
    <s v="Senior"/>
    <s v="Profit"/>
  </r>
  <r>
    <n v="8147"/>
    <s v="Amit"/>
    <n v="21"/>
    <s v="Male"/>
    <x v="3"/>
    <x v="1"/>
    <n v="2873.67"/>
    <n v="1557.33"/>
    <n v="5068.55"/>
    <n v="3511.22"/>
    <n v="2.254640955995197"/>
    <x v="3"/>
    <s v="2023-05-20"/>
    <x v="0"/>
    <x v="2"/>
    <x v="0"/>
    <s v="Young"/>
    <s v="Profit"/>
  </r>
  <r>
    <n v="4903"/>
    <s v="Rahul"/>
    <n v="31"/>
    <s v="Male"/>
    <x v="3"/>
    <x v="3"/>
    <n v="3517.27"/>
    <n v="492.71"/>
    <n v="5067.99"/>
    <n v="4575.28"/>
    <n v="9.2859491384384327"/>
    <x v="2"/>
    <s v="2023-09-19"/>
    <x v="1"/>
    <x v="0"/>
    <x v="1"/>
    <s v="Adult"/>
    <s v="Profit"/>
  </r>
  <r>
    <n v="5182"/>
    <s v="Sneha"/>
    <n v="25"/>
    <s v="Male"/>
    <x v="6"/>
    <x v="2"/>
    <n v="3509.65"/>
    <n v="622.82000000000005"/>
    <n v="5067.8900000000003"/>
    <n v="4445.07"/>
    <n v="7.1370058764972208"/>
    <x v="2"/>
    <s v="2023-09-16"/>
    <x v="1"/>
    <x v="2"/>
    <x v="1"/>
    <s v="Young"/>
    <s v="Profit"/>
  </r>
  <r>
    <n v="9359"/>
    <s v="Simran"/>
    <n v="41"/>
    <s v="Female"/>
    <x v="5"/>
    <x v="1"/>
    <n v="4206.16"/>
    <n v="59.98"/>
    <n v="5067.57"/>
    <n v="5007.59"/>
    <n v="83.487662554184737"/>
    <x v="0"/>
    <s v="2023-02-20"/>
    <x v="2"/>
    <x v="2"/>
    <x v="1"/>
    <s v="Senior"/>
    <s v="Profit"/>
  </r>
  <r>
    <n v="6718"/>
    <s v="Karan"/>
    <n v="54"/>
    <s v="Female"/>
    <x v="3"/>
    <x v="1"/>
    <n v="3630.81"/>
    <n v="1969.85"/>
    <n v="5067.5200000000004"/>
    <n v="3097.67"/>
    <n v="1.5725410564256164"/>
    <x v="4"/>
    <s v="2023-10-25"/>
    <x v="10"/>
    <x v="3"/>
    <x v="0"/>
    <s v="Senior"/>
    <s v="Profit"/>
  </r>
  <r>
    <n v="7257"/>
    <s v="Arjun"/>
    <n v="20"/>
    <s v="Male"/>
    <x v="6"/>
    <x v="3"/>
    <n v="3376.37"/>
    <n v="1813.89"/>
    <n v="5067.3"/>
    <n v="3253.41"/>
    <n v="1.7936093147875558"/>
    <x v="2"/>
    <s v="2023-09-13"/>
    <x v="1"/>
    <x v="1"/>
    <x v="0"/>
    <s v="Young"/>
    <s v="Profit"/>
  </r>
  <r>
    <n v="9935"/>
    <s v="Karan"/>
    <n v="23"/>
    <s v="Male"/>
    <x v="3"/>
    <x v="1"/>
    <n v="3349.93"/>
    <n v="1330.94"/>
    <n v="5067.0200000000004"/>
    <n v="3736.08"/>
    <n v="2.8070987422423248"/>
    <x v="0"/>
    <s v="2023-11-20"/>
    <x v="8"/>
    <x v="1"/>
    <x v="1"/>
    <s v="Young"/>
    <s v="Profit"/>
  </r>
  <r>
    <n v="2463"/>
    <s v="Raj"/>
    <n v="28"/>
    <s v="Male"/>
    <x v="4"/>
    <x v="1"/>
    <n v="2863.17"/>
    <n v="802.43"/>
    <n v="5066.99"/>
    <n v="4264.5600000000004"/>
    <n v="5.3145570330122265"/>
    <x v="2"/>
    <s v="2023-10-04"/>
    <x v="10"/>
    <x v="2"/>
    <x v="0"/>
    <s v="Adult"/>
    <s v="Profit"/>
  </r>
  <r>
    <n v="3453"/>
    <s v="Priya"/>
    <n v="58"/>
    <s v="Female"/>
    <x v="4"/>
    <x v="1"/>
    <n v="4094.94"/>
    <n v="612.84"/>
    <n v="5066.8900000000003"/>
    <n v="4454.05"/>
    <n v="7.2678839501338031"/>
    <x v="0"/>
    <s v="2023-11-23"/>
    <x v="8"/>
    <x v="3"/>
    <x v="0"/>
    <s v="Senior"/>
    <s v="Profit"/>
  </r>
  <r>
    <n v="3474"/>
    <s v="Amit"/>
    <n v="55"/>
    <s v="Male"/>
    <x v="0"/>
    <x v="2"/>
    <n v="3916.13"/>
    <n v="191.6"/>
    <n v="5064.8900000000003"/>
    <n v="4873.29"/>
    <n v="25.434707724425888"/>
    <x v="3"/>
    <s v="2023-03-09"/>
    <x v="11"/>
    <x v="0"/>
    <x v="1"/>
    <s v="Senior"/>
    <s v="Profit"/>
  </r>
  <r>
    <n v="2804"/>
    <s v="Pooja"/>
    <n v="20"/>
    <s v="Male"/>
    <x v="0"/>
    <x v="0"/>
    <n v="3529.7"/>
    <n v="1897.02"/>
    <n v="5064.1400000000003"/>
    <n v="3167.12"/>
    <n v="1.6695237794013769"/>
    <x v="2"/>
    <s v="2023-11-27"/>
    <x v="8"/>
    <x v="0"/>
    <x v="1"/>
    <s v="Young"/>
    <s v="Profit"/>
  </r>
  <r>
    <n v="4999"/>
    <s v="Sneha"/>
    <n v="42"/>
    <s v="Female"/>
    <x v="3"/>
    <x v="0"/>
    <n v="3497.28"/>
    <n v="463.37"/>
    <n v="5063.75"/>
    <n v="4600.38"/>
    <n v="9.9280920214947024"/>
    <x v="1"/>
    <s v="2023-02-22"/>
    <x v="2"/>
    <x v="2"/>
    <x v="1"/>
    <s v="Senior"/>
    <s v="Profit"/>
  </r>
  <r>
    <n v="7222"/>
    <s v="Simran"/>
    <n v="23"/>
    <s v="Male"/>
    <x v="0"/>
    <x v="1"/>
    <n v="3426.71"/>
    <n v="1241.1500000000001"/>
    <n v="5062.7"/>
    <n v="3821.55"/>
    <n v="3.0790396003706237"/>
    <x v="0"/>
    <s v="2023-12-31"/>
    <x v="6"/>
    <x v="2"/>
    <x v="1"/>
    <s v="Young"/>
    <s v="Profit"/>
  </r>
  <r>
    <n v="5754"/>
    <s v="Simran"/>
    <n v="54"/>
    <s v="Male"/>
    <x v="4"/>
    <x v="0"/>
    <n v="3166.2"/>
    <n v="1385.8"/>
    <n v="5062.54"/>
    <n v="3676.74"/>
    <n v="2.6531534131909367"/>
    <x v="4"/>
    <s v="2023-05-19"/>
    <x v="0"/>
    <x v="4"/>
    <x v="0"/>
    <s v="Senior"/>
    <s v="Profit"/>
  </r>
  <r>
    <n v="8782"/>
    <s v="Neha"/>
    <n v="22"/>
    <s v="Female"/>
    <x v="3"/>
    <x v="4"/>
    <n v="3201.34"/>
    <n v="1572.73"/>
    <n v="5061.7"/>
    <n v="3488.97"/>
    <n v="2.2184163842490445"/>
    <x v="2"/>
    <s v="2023-12-25"/>
    <x v="6"/>
    <x v="0"/>
    <x v="1"/>
    <s v="Young"/>
    <s v="Profit"/>
  </r>
  <r>
    <n v="683"/>
    <s v="Priya"/>
    <n v="52"/>
    <s v="Female"/>
    <x v="2"/>
    <x v="3"/>
    <n v="2853.58"/>
    <n v="595.41999999999996"/>
    <n v="5060.5"/>
    <n v="4465.08"/>
    <n v="7.4990426925531564"/>
    <x v="1"/>
    <s v="2023-06-09"/>
    <x v="3"/>
    <x v="3"/>
    <x v="0"/>
    <s v="Senior"/>
    <s v="Profit"/>
  </r>
  <r>
    <n v="8366"/>
    <s v="Karan"/>
    <n v="41"/>
    <s v="Male"/>
    <x v="4"/>
    <x v="4"/>
    <n v="3772.72"/>
    <n v="391.29"/>
    <n v="5060.28"/>
    <n v="4668.99"/>
    <n v="11.932300851031203"/>
    <x v="4"/>
    <s v="2023-09-01"/>
    <x v="1"/>
    <x v="1"/>
    <x v="0"/>
    <s v="Senior"/>
    <s v="Profit"/>
  </r>
  <r>
    <n v="4648"/>
    <s v="Karan"/>
    <n v="40"/>
    <s v="Female"/>
    <x v="4"/>
    <x v="3"/>
    <n v="4435.8900000000003"/>
    <n v="1196.94"/>
    <n v="5060.22"/>
    <n v="3863.28"/>
    <n v="3.2276304576670509"/>
    <x v="3"/>
    <s v="2023-03-29"/>
    <x v="11"/>
    <x v="0"/>
    <x v="1"/>
    <s v="Adult"/>
    <s v="Profit"/>
  </r>
  <r>
    <n v="7365"/>
    <s v="Amit"/>
    <n v="36"/>
    <s v="Female"/>
    <x v="5"/>
    <x v="2"/>
    <n v="3334.48"/>
    <n v="1923.88"/>
    <n v="5059.7299999999996"/>
    <n v="3135.85"/>
    <n v="1.6299613281493648"/>
    <x v="0"/>
    <s v="2023-11-14"/>
    <x v="8"/>
    <x v="4"/>
    <x v="1"/>
    <s v="Adult"/>
    <s v="Profit"/>
  </r>
  <r>
    <n v="4037"/>
    <s v="Raj"/>
    <n v="54"/>
    <s v="Female"/>
    <x v="3"/>
    <x v="1"/>
    <n v="3846.58"/>
    <n v="1334.56"/>
    <n v="5059.54"/>
    <n v="3724.98"/>
    <n v="2.791167126243856"/>
    <x v="3"/>
    <s v="2023-07-09"/>
    <x v="7"/>
    <x v="3"/>
    <x v="0"/>
    <s v="Senior"/>
    <s v="Profit"/>
  </r>
  <r>
    <n v="6344"/>
    <s v="Priya"/>
    <n v="26"/>
    <s v="Female"/>
    <x v="2"/>
    <x v="3"/>
    <n v="3035.53"/>
    <n v="269.83"/>
    <n v="5059.32"/>
    <n v="4789.49"/>
    <n v="17.750027795278509"/>
    <x v="1"/>
    <s v="2023-09-29"/>
    <x v="1"/>
    <x v="0"/>
    <x v="0"/>
    <s v="Adult"/>
    <s v="Profit"/>
  </r>
  <r>
    <n v="8792"/>
    <s v="Rahul"/>
    <n v="47"/>
    <s v="Female"/>
    <x v="5"/>
    <x v="4"/>
    <n v="3355.79"/>
    <n v="1265"/>
    <n v="5058.2"/>
    <n v="3793.2"/>
    <n v="2.9985770750988139"/>
    <x v="3"/>
    <s v="2023-04-02"/>
    <x v="9"/>
    <x v="3"/>
    <x v="1"/>
    <s v="Senior"/>
    <s v="Profit"/>
  </r>
  <r>
    <n v="525"/>
    <s v="Sneha"/>
    <n v="46"/>
    <s v="Female"/>
    <x v="0"/>
    <x v="0"/>
    <n v="3975.27"/>
    <n v="1649.6"/>
    <n v="5057.59"/>
    <n v="3407.99"/>
    <n v="2.0659493210475266"/>
    <x v="4"/>
    <s v="2023-09-13"/>
    <x v="1"/>
    <x v="0"/>
    <x v="0"/>
    <s v="Senior"/>
    <s v="Profit"/>
  </r>
  <r>
    <n v="6192"/>
    <s v="Sneha"/>
    <n v="25"/>
    <s v="Male"/>
    <x v="3"/>
    <x v="3"/>
    <n v="3405.05"/>
    <n v="1425.22"/>
    <n v="5057.38"/>
    <n v="3632.16"/>
    <n v="2.5484907593213677"/>
    <x v="3"/>
    <s v="2023-10-18"/>
    <x v="10"/>
    <x v="3"/>
    <x v="0"/>
    <s v="Young"/>
    <s v="Profit"/>
  </r>
  <r>
    <n v="9948"/>
    <s v="Raj"/>
    <n v="31"/>
    <s v="Female"/>
    <x v="3"/>
    <x v="1"/>
    <n v="3224.59"/>
    <n v="1815.68"/>
    <n v="5057.29"/>
    <n v="3241.61"/>
    <n v="1.7853421307719421"/>
    <x v="0"/>
    <s v="2023-03-01"/>
    <x v="11"/>
    <x v="4"/>
    <x v="0"/>
    <s v="Adult"/>
    <s v="Profit"/>
  </r>
  <r>
    <n v="1444"/>
    <s v="Amit"/>
    <n v="32"/>
    <s v="Male"/>
    <x v="4"/>
    <x v="4"/>
    <n v="3154.31"/>
    <n v="237.99"/>
    <n v="5056.79"/>
    <n v="4818.8"/>
    <n v="20.247909576032605"/>
    <x v="3"/>
    <s v="2023-04-26"/>
    <x v="9"/>
    <x v="1"/>
    <x v="0"/>
    <s v="Adult"/>
    <s v="Profit"/>
  </r>
  <r>
    <n v="9540"/>
    <s v="Karan"/>
    <n v="20"/>
    <s v="Female"/>
    <x v="2"/>
    <x v="4"/>
    <n v="3762.91"/>
    <n v="458.74"/>
    <n v="5056.09"/>
    <n v="4597.3500000000004"/>
    <n v="10.021689846100188"/>
    <x v="4"/>
    <s v="2023-08-22"/>
    <x v="4"/>
    <x v="0"/>
    <x v="0"/>
    <s v="Young"/>
    <s v="Profit"/>
  </r>
  <r>
    <n v="299"/>
    <s v="Raj"/>
    <n v="60"/>
    <s v="Female"/>
    <x v="7"/>
    <x v="1"/>
    <n v="4071.5"/>
    <n v="1207.99"/>
    <n v="5055.46"/>
    <n v="3847.47"/>
    <n v="3.1850180878980785"/>
    <x v="2"/>
    <s v="2023-05-08"/>
    <x v="0"/>
    <x v="4"/>
    <x v="0"/>
    <s v="Senior"/>
    <s v="Profit"/>
  </r>
  <r>
    <n v="5993"/>
    <s v="Pooja"/>
    <n v="20"/>
    <s v="Female"/>
    <x v="7"/>
    <x v="0"/>
    <n v="3716.64"/>
    <n v="1104.8599999999999"/>
    <n v="5054.91"/>
    <n v="3950.05"/>
    <n v="3.5751588436544002"/>
    <x v="3"/>
    <s v="2023-12-16"/>
    <x v="6"/>
    <x v="4"/>
    <x v="0"/>
    <s v="Young"/>
    <s v="Profit"/>
  </r>
  <r>
    <n v="3569"/>
    <s v="Amit"/>
    <n v="53"/>
    <s v="Female"/>
    <x v="3"/>
    <x v="3"/>
    <n v="3378.41"/>
    <n v="534.76"/>
    <n v="5054.3900000000003"/>
    <n v="4519.63"/>
    <n v="8.45169795796245"/>
    <x v="2"/>
    <s v="2023-06-11"/>
    <x v="3"/>
    <x v="1"/>
    <x v="0"/>
    <s v="Senior"/>
    <s v="Profit"/>
  </r>
  <r>
    <n v="7575"/>
    <s v="Simran"/>
    <n v="26"/>
    <s v="Male"/>
    <x v="3"/>
    <x v="0"/>
    <n v="2972.03"/>
    <n v="767.48"/>
    <n v="5054.1899999999996"/>
    <n v="4286.71"/>
    <n v="5.5854354510866733"/>
    <x v="2"/>
    <s v="2023-05-14"/>
    <x v="0"/>
    <x v="0"/>
    <x v="1"/>
    <s v="Adult"/>
    <s v="Profit"/>
  </r>
  <r>
    <n v="9400"/>
    <s v="Karan"/>
    <n v="49"/>
    <s v="Female"/>
    <x v="7"/>
    <x v="2"/>
    <n v="3810.65"/>
    <n v="475.78"/>
    <n v="5052.1899999999996"/>
    <n v="4576.41"/>
    <n v="9.6187523645382313"/>
    <x v="4"/>
    <s v="2023-02-05"/>
    <x v="2"/>
    <x v="0"/>
    <x v="0"/>
    <s v="Senior"/>
    <s v="Profit"/>
  </r>
  <r>
    <n v="3529"/>
    <s v="Neha"/>
    <n v="21"/>
    <s v="Female"/>
    <x v="5"/>
    <x v="2"/>
    <n v="3003.1"/>
    <n v="1725.39"/>
    <n v="5051.6099999999997"/>
    <n v="3326.22"/>
    <n v="1.9278076261019246"/>
    <x v="0"/>
    <s v="2023-11-11"/>
    <x v="8"/>
    <x v="4"/>
    <x v="0"/>
    <s v="Young"/>
    <s v="Profit"/>
  </r>
  <r>
    <n v="4058"/>
    <s v="Arjun"/>
    <n v="52"/>
    <s v="Female"/>
    <x v="7"/>
    <x v="1"/>
    <n v="3437.26"/>
    <n v="1233.23"/>
    <n v="5051.3"/>
    <n v="3818.07"/>
    <n v="3.0959918263422073"/>
    <x v="0"/>
    <s v="2023-01-08"/>
    <x v="5"/>
    <x v="1"/>
    <x v="0"/>
    <s v="Senior"/>
    <s v="Profit"/>
  </r>
  <r>
    <n v="2337"/>
    <s v="Priya"/>
    <n v="31"/>
    <s v="Female"/>
    <x v="3"/>
    <x v="3"/>
    <n v="3796.47"/>
    <n v="1504.44"/>
    <n v="5050.04"/>
    <n v="3545.6"/>
    <n v="2.3567573316317034"/>
    <x v="4"/>
    <s v="2023-12-08"/>
    <x v="6"/>
    <x v="0"/>
    <x v="1"/>
    <s v="Adult"/>
    <s v="Profit"/>
  </r>
  <r>
    <n v="8115"/>
    <s v="Simran"/>
    <n v="59"/>
    <s v="Male"/>
    <x v="6"/>
    <x v="1"/>
    <n v="3071.9"/>
    <n v="1728.6"/>
    <n v="5049.21"/>
    <n v="3320.61"/>
    <n v="1.9209822978132594"/>
    <x v="3"/>
    <s v="2023-01-26"/>
    <x v="5"/>
    <x v="3"/>
    <x v="0"/>
    <s v="Senior"/>
    <s v="Profit"/>
  </r>
  <r>
    <n v="3238"/>
    <s v="Amit"/>
    <n v="58"/>
    <s v="Female"/>
    <x v="5"/>
    <x v="1"/>
    <n v="3547.89"/>
    <n v="1924.84"/>
    <n v="5048.92"/>
    <n v="3124.08"/>
    <n v="1.6230336027929595"/>
    <x v="4"/>
    <s v="2023-04-18"/>
    <x v="9"/>
    <x v="4"/>
    <x v="1"/>
    <s v="Senior"/>
    <s v="Profit"/>
  </r>
  <r>
    <n v="2926"/>
    <s v="Arjun"/>
    <n v="29"/>
    <s v="Male"/>
    <x v="7"/>
    <x v="4"/>
    <n v="3355.33"/>
    <n v="1997.32"/>
    <n v="5048.57"/>
    <n v="3051.25"/>
    <n v="1.527672080587988"/>
    <x v="0"/>
    <s v="2023-11-16"/>
    <x v="8"/>
    <x v="4"/>
    <x v="1"/>
    <s v="Adult"/>
    <s v="Profit"/>
  </r>
  <r>
    <n v="4792"/>
    <s v="Simran"/>
    <n v="37"/>
    <s v="Female"/>
    <x v="4"/>
    <x v="1"/>
    <n v="3687.33"/>
    <n v="1275.48"/>
    <n v="5046.18"/>
    <n v="3770.7"/>
    <n v="2.956298805155706"/>
    <x v="2"/>
    <s v="2023-03-06"/>
    <x v="11"/>
    <x v="1"/>
    <x v="1"/>
    <s v="Adult"/>
    <s v="Profit"/>
  </r>
  <r>
    <n v="9062"/>
    <s v="Rahul"/>
    <n v="35"/>
    <s v="Male"/>
    <x v="4"/>
    <x v="2"/>
    <n v="2937.26"/>
    <n v="243.44"/>
    <n v="5045.6400000000003"/>
    <n v="4802.2"/>
    <n v="19.726421294774891"/>
    <x v="4"/>
    <s v="2023-05-26"/>
    <x v="0"/>
    <x v="1"/>
    <x v="1"/>
    <s v="Adult"/>
    <s v="Profit"/>
  </r>
  <r>
    <n v="8490"/>
    <s v="Pooja"/>
    <n v="41"/>
    <s v="Male"/>
    <x v="2"/>
    <x v="1"/>
    <n v="3317.8"/>
    <n v="736.85"/>
    <n v="5045.4799999999996"/>
    <n v="4308.63"/>
    <n v="5.8473637782452332"/>
    <x v="3"/>
    <s v="2023-11-14"/>
    <x v="8"/>
    <x v="2"/>
    <x v="1"/>
    <s v="Senior"/>
    <s v="Profit"/>
  </r>
  <r>
    <n v="5093"/>
    <s v="Raj"/>
    <n v="30"/>
    <s v="Female"/>
    <x v="1"/>
    <x v="1"/>
    <n v="3372.53"/>
    <n v="773.16"/>
    <n v="5044.5600000000004"/>
    <n v="4271.3999999999996"/>
    <n v="5.5246003414558436"/>
    <x v="0"/>
    <s v="2023-11-01"/>
    <x v="8"/>
    <x v="1"/>
    <x v="1"/>
    <s v="Adult"/>
    <s v="Profit"/>
  </r>
  <r>
    <n v="7576"/>
    <s v="Sneha"/>
    <n v="35"/>
    <s v="Female"/>
    <x v="1"/>
    <x v="4"/>
    <n v="4369.03"/>
    <n v="1068.81"/>
    <n v="5043.79"/>
    <n v="3974.98"/>
    <n v="3.7190707422273372"/>
    <x v="4"/>
    <s v="2023-10-02"/>
    <x v="10"/>
    <x v="1"/>
    <x v="1"/>
    <s v="Adult"/>
    <s v="Profit"/>
  </r>
  <r>
    <n v="5898"/>
    <s v="Karan"/>
    <n v="41"/>
    <s v="Female"/>
    <x v="6"/>
    <x v="0"/>
    <n v="3609.94"/>
    <n v="1808.49"/>
    <n v="5041.13"/>
    <n v="3232.64"/>
    <n v="1.787480163008919"/>
    <x v="0"/>
    <s v="2023-12-27"/>
    <x v="6"/>
    <x v="3"/>
    <x v="0"/>
    <s v="Senior"/>
    <s v="Profit"/>
  </r>
  <r>
    <n v="4780"/>
    <s v="Neha"/>
    <n v="52"/>
    <s v="Female"/>
    <x v="4"/>
    <x v="3"/>
    <n v="3948.35"/>
    <n v="1814.09"/>
    <n v="5040.8100000000004"/>
    <n v="3226.72"/>
    <n v="1.7786989620140126"/>
    <x v="1"/>
    <s v="2023-09-03"/>
    <x v="1"/>
    <x v="0"/>
    <x v="1"/>
    <s v="Senior"/>
    <s v="Profit"/>
  </r>
  <r>
    <n v="136"/>
    <s v="Simran"/>
    <n v="25"/>
    <s v="Male"/>
    <x v="0"/>
    <x v="0"/>
    <n v="4279.16"/>
    <n v="1262.69"/>
    <n v="5040.76"/>
    <n v="3778.07"/>
    <n v="2.9920803997814192"/>
    <x v="3"/>
    <s v="2023-11-15"/>
    <x v="8"/>
    <x v="4"/>
    <x v="0"/>
    <s v="Young"/>
    <s v="Profit"/>
  </r>
  <r>
    <n v="2164"/>
    <s v="Pooja"/>
    <n v="37"/>
    <s v="Male"/>
    <x v="2"/>
    <x v="3"/>
    <n v="4518.9399999999996"/>
    <n v="1230.8800000000001"/>
    <n v="5040.43"/>
    <n v="3809.55"/>
    <n v="3.0949808267255947"/>
    <x v="3"/>
    <s v="2023-12-04"/>
    <x v="6"/>
    <x v="2"/>
    <x v="1"/>
    <s v="Adult"/>
    <s v="Profit"/>
  </r>
  <r>
    <n v="5343"/>
    <s v="Simran"/>
    <n v="35"/>
    <s v="Female"/>
    <x v="6"/>
    <x v="0"/>
    <n v="3644.21"/>
    <n v="1331.08"/>
    <n v="5040.22"/>
    <n v="3709.14"/>
    <n v="2.7865642936562791"/>
    <x v="4"/>
    <s v="2023-04-22"/>
    <x v="9"/>
    <x v="1"/>
    <x v="1"/>
    <s v="Adult"/>
    <s v="Profit"/>
  </r>
  <r>
    <n v="6822"/>
    <s v="Simran"/>
    <n v="24"/>
    <s v="Female"/>
    <x v="1"/>
    <x v="3"/>
    <n v="3911.03"/>
    <n v="788.35"/>
    <n v="5039.8599999999997"/>
    <n v="4251.51"/>
    <n v="5.3929219255406862"/>
    <x v="2"/>
    <s v="2023-06-20"/>
    <x v="3"/>
    <x v="3"/>
    <x v="0"/>
    <s v="Young"/>
    <s v="Profit"/>
  </r>
  <r>
    <n v="364"/>
    <s v="Neha"/>
    <n v="51"/>
    <s v="Female"/>
    <x v="6"/>
    <x v="2"/>
    <n v="4255.53"/>
    <n v="339.69"/>
    <n v="5039.8500000000004"/>
    <n v="4700.16"/>
    <n v="13.836615737878654"/>
    <x v="4"/>
    <s v="2023-07-27"/>
    <x v="7"/>
    <x v="3"/>
    <x v="1"/>
    <s v="Senior"/>
    <s v="Profit"/>
  </r>
  <r>
    <n v="3089"/>
    <s v="Priya"/>
    <n v="33"/>
    <s v="Male"/>
    <x v="6"/>
    <x v="3"/>
    <n v="3150.29"/>
    <n v="1820.49"/>
    <n v="5036.54"/>
    <n v="3216.05"/>
    <n v="1.7665848205702861"/>
    <x v="3"/>
    <s v="2023-02-22"/>
    <x v="2"/>
    <x v="4"/>
    <x v="1"/>
    <s v="Adult"/>
    <s v="Profit"/>
  </r>
  <r>
    <n v="8098"/>
    <s v="Sneha"/>
    <n v="22"/>
    <s v="Female"/>
    <x v="0"/>
    <x v="3"/>
    <n v="4212"/>
    <n v="878.82"/>
    <n v="5036.07"/>
    <n v="4157.25"/>
    <n v="4.7304908855055636"/>
    <x v="1"/>
    <s v="2023-03-09"/>
    <x v="11"/>
    <x v="2"/>
    <x v="0"/>
    <s v="Young"/>
    <s v="Profit"/>
  </r>
  <r>
    <n v="3600"/>
    <s v="Simran"/>
    <n v="22"/>
    <s v="Female"/>
    <x v="4"/>
    <x v="1"/>
    <n v="2804.86"/>
    <n v="476.2"/>
    <n v="5035.96"/>
    <n v="4559.76"/>
    <n v="9.5753044939101226"/>
    <x v="3"/>
    <s v="2023-08-06"/>
    <x v="4"/>
    <x v="2"/>
    <x v="1"/>
    <s v="Young"/>
    <s v="Profit"/>
  </r>
  <r>
    <n v="311"/>
    <s v="Sneha"/>
    <n v="44"/>
    <s v="Male"/>
    <x v="1"/>
    <x v="1"/>
    <n v="3218.19"/>
    <n v="165.9"/>
    <n v="5035.82"/>
    <n v="4869.92"/>
    <n v="29.35455093429777"/>
    <x v="2"/>
    <s v="2023-02-11"/>
    <x v="2"/>
    <x v="1"/>
    <x v="1"/>
    <s v="Senior"/>
    <s v="Profit"/>
  </r>
  <r>
    <n v="9233"/>
    <s v="Neha"/>
    <n v="19"/>
    <s v="Male"/>
    <x v="7"/>
    <x v="0"/>
    <n v="3310.5"/>
    <n v="1383.07"/>
    <n v="5034.04"/>
    <n v="3650.97"/>
    <n v="2.6397579298227853"/>
    <x v="2"/>
    <s v="2023-11-19"/>
    <x v="8"/>
    <x v="0"/>
    <x v="0"/>
    <s v="Young"/>
    <s v="Profit"/>
  </r>
  <r>
    <n v="9043"/>
    <s v="Priya"/>
    <n v="34"/>
    <s v="Male"/>
    <x v="6"/>
    <x v="4"/>
    <n v="3547.3"/>
    <n v="1739.92"/>
    <n v="5031.6400000000003"/>
    <n v="3291.72"/>
    <n v="1.8918800864407557"/>
    <x v="1"/>
    <s v="2023-05-05"/>
    <x v="0"/>
    <x v="4"/>
    <x v="1"/>
    <s v="Adult"/>
    <s v="Profit"/>
  </r>
  <r>
    <n v="7666"/>
    <s v="Karan"/>
    <n v="23"/>
    <s v="Female"/>
    <x v="2"/>
    <x v="2"/>
    <n v="2903.48"/>
    <n v="959.58"/>
    <n v="5031.16"/>
    <n v="4071.58"/>
    <n v="4.2430855165801704"/>
    <x v="4"/>
    <s v="2023-01-30"/>
    <x v="5"/>
    <x v="4"/>
    <x v="0"/>
    <s v="Young"/>
    <s v="Profit"/>
  </r>
  <r>
    <n v="2966"/>
    <s v="Arjun"/>
    <n v="35"/>
    <s v="Male"/>
    <x v="5"/>
    <x v="4"/>
    <n v="3063.13"/>
    <n v="1636.6"/>
    <n v="5029.87"/>
    <n v="3393.27"/>
    <n v="2.0733655138702187"/>
    <x v="3"/>
    <s v="2023-06-03"/>
    <x v="3"/>
    <x v="1"/>
    <x v="1"/>
    <s v="Adult"/>
    <s v="Profit"/>
  </r>
  <r>
    <n v="1360"/>
    <s v="Karan"/>
    <n v="47"/>
    <s v="Male"/>
    <x v="4"/>
    <x v="2"/>
    <n v="3786.52"/>
    <n v="1365.11"/>
    <n v="5029.55"/>
    <n v="3664.44"/>
    <n v="2.6843551069144613"/>
    <x v="3"/>
    <s v="2023-01-25"/>
    <x v="5"/>
    <x v="3"/>
    <x v="0"/>
    <s v="Senior"/>
    <s v="Profit"/>
  </r>
  <r>
    <n v="6931"/>
    <s v="Simran"/>
    <n v="55"/>
    <s v="Female"/>
    <x v="1"/>
    <x v="1"/>
    <n v="3725.13"/>
    <n v="578.64"/>
    <n v="5028.3599999999997"/>
    <n v="4449.72"/>
    <n v="7.689962671090834"/>
    <x v="0"/>
    <s v="2023-05-05"/>
    <x v="0"/>
    <x v="0"/>
    <x v="1"/>
    <s v="Senior"/>
    <s v="Profit"/>
  </r>
  <r>
    <n v="3950"/>
    <s v="Neha"/>
    <n v="39"/>
    <s v="Male"/>
    <x v="5"/>
    <x v="2"/>
    <n v="2986.16"/>
    <n v="823.4"/>
    <n v="5028.2299999999996"/>
    <n v="4204.83"/>
    <n v="5.1066674763177069"/>
    <x v="3"/>
    <s v="2023-11-07"/>
    <x v="8"/>
    <x v="0"/>
    <x v="0"/>
    <s v="Adult"/>
    <s v="Profit"/>
  </r>
  <r>
    <n v="676"/>
    <s v="Neha"/>
    <n v="18"/>
    <s v="Male"/>
    <x v="6"/>
    <x v="1"/>
    <n v="4542.93"/>
    <n v="1627.45"/>
    <n v="5027.93"/>
    <n v="3400.48"/>
    <n v="2.0894528249715814"/>
    <x v="3"/>
    <s v="2023-05-16"/>
    <x v="0"/>
    <x v="2"/>
    <x v="1"/>
    <s v="Young"/>
    <s v="Profit"/>
  </r>
  <r>
    <n v="9440"/>
    <s v="Sneha"/>
    <n v="19"/>
    <s v="Male"/>
    <x v="5"/>
    <x v="0"/>
    <n v="3454.64"/>
    <n v="1778.48"/>
    <n v="5027.6400000000003"/>
    <n v="3249.16"/>
    <n v="1.8269308623093876"/>
    <x v="2"/>
    <s v="2023-10-23"/>
    <x v="10"/>
    <x v="2"/>
    <x v="0"/>
    <s v="Young"/>
    <s v="Profit"/>
  </r>
  <r>
    <n v="7085"/>
    <s v="Neha"/>
    <n v="51"/>
    <s v="Male"/>
    <x v="6"/>
    <x v="3"/>
    <n v="2862.49"/>
    <n v="1650.32"/>
    <n v="5027.29"/>
    <n v="3376.97"/>
    <n v="2.0462516360463425"/>
    <x v="4"/>
    <s v="2023-02-18"/>
    <x v="2"/>
    <x v="0"/>
    <x v="1"/>
    <s v="Senior"/>
    <s v="Profit"/>
  </r>
  <r>
    <n v="2625"/>
    <s v="Karan"/>
    <n v="43"/>
    <s v="Female"/>
    <x v="5"/>
    <x v="3"/>
    <n v="2922.29"/>
    <n v="1550.11"/>
    <n v="5026.12"/>
    <n v="3476.01"/>
    <n v="2.2424279567256522"/>
    <x v="4"/>
    <s v="2023-07-04"/>
    <x v="7"/>
    <x v="2"/>
    <x v="0"/>
    <s v="Senior"/>
    <s v="Profit"/>
  </r>
  <r>
    <n v="662"/>
    <s v="Sneha"/>
    <n v="40"/>
    <s v="Male"/>
    <x v="6"/>
    <x v="3"/>
    <n v="3380.29"/>
    <n v="344.01"/>
    <n v="5025.34"/>
    <n v="4681.33"/>
    <n v="13.608121856922764"/>
    <x v="3"/>
    <s v="2023-07-09"/>
    <x v="7"/>
    <x v="2"/>
    <x v="1"/>
    <s v="Adult"/>
    <s v="Profit"/>
  </r>
  <r>
    <n v="3566"/>
    <s v="Arjun"/>
    <n v="52"/>
    <s v="Female"/>
    <x v="3"/>
    <x v="2"/>
    <n v="3160.32"/>
    <n v="1310.0999999999999"/>
    <n v="5025.34"/>
    <n v="3715.24"/>
    <n v="2.8358445920158766"/>
    <x v="3"/>
    <s v="2023-07-22"/>
    <x v="7"/>
    <x v="0"/>
    <x v="1"/>
    <s v="Senior"/>
    <s v="Profit"/>
  </r>
  <r>
    <n v="4433"/>
    <s v="Priya"/>
    <n v="28"/>
    <s v="Female"/>
    <x v="3"/>
    <x v="4"/>
    <n v="4457.62"/>
    <n v="1208.52"/>
    <n v="5024.21"/>
    <n v="3815.69"/>
    <n v="3.1573246615695232"/>
    <x v="0"/>
    <s v="2023-10-31"/>
    <x v="10"/>
    <x v="4"/>
    <x v="1"/>
    <s v="Adult"/>
    <s v="Profit"/>
  </r>
  <r>
    <n v="1370"/>
    <s v="Raj"/>
    <n v="41"/>
    <s v="Female"/>
    <x v="0"/>
    <x v="4"/>
    <n v="3579.84"/>
    <n v="1944.24"/>
    <n v="5022.95"/>
    <n v="3078.71"/>
    <n v="1.5835030654651689"/>
    <x v="2"/>
    <s v="2023-07-31"/>
    <x v="7"/>
    <x v="0"/>
    <x v="1"/>
    <s v="Senior"/>
    <s v="Profit"/>
  </r>
  <r>
    <n v="7080"/>
    <s v="Pooja"/>
    <n v="50"/>
    <s v="Female"/>
    <x v="5"/>
    <x v="2"/>
    <n v="4421.46"/>
    <n v="744.21"/>
    <n v="5022.8900000000003"/>
    <n v="4278.68"/>
    <n v="5.749291194689671"/>
    <x v="4"/>
    <s v="2023-05-05"/>
    <x v="0"/>
    <x v="1"/>
    <x v="0"/>
    <s v="Senior"/>
    <s v="Profit"/>
  </r>
  <r>
    <n v="6379"/>
    <s v="Karan"/>
    <n v="54"/>
    <s v="Female"/>
    <x v="2"/>
    <x v="0"/>
    <n v="4440.54"/>
    <n v="58.38"/>
    <n v="5022.1899999999996"/>
    <n v="4963.8100000000004"/>
    <n v="85.025865022267908"/>
    <x v="1"/>
    <s v="2023-04-18"/>
    <x v="9"/>
    <x v="0"/>
    <x v="0"/>
    <s v="Senior"/>
    <s v="Profit"/>
  </r>
  <r>
    <n v="7243"/>
    <s v="Karan"/>
    <n v="24"/>
    <s v="Female"/>
    <x v="2"/>
    <x v="2"/>
    <n v="3546.09"/>
    <n v="1439.77"/>
    <n v="5020.33"/>
    <n v="3580.56"/>
    <n v="2.4868972127492586"/>
    <x v="3"/>
    <s v="2023-04-21"/>
    <x v="9"/>
    <x v="0"/>
    <x v="1"/>
    <s v="Young"/>
    <s v="Profit"/>
  </r>
  <r>
    <n v="9706"/>
    <s v="Rahul"/>
    <n v="34"/>
    <s v="Female"/>
    <x v="1"/>
    <x v="4"/>
    <n v="3412.94"/>
    <n v="1904.54"/>
    <n v="5020.24"/>
    <n v="3115.7"/>
    <n v="1.6359330862045427"/>
    <x v="2"/>
    <s v="2023-07-06"/>
    <x v="7"/>
    <x v="4"/>
    <x v="0"/>
    <s v="Adult"/>
    <s v="Profit"/>
  </r>
  <r>
    <n v="9231"/>
    <s v="Rahul"/>
    <n v="35"/>
    <s v="Female"/>
    <x v="6"/>
    <x v="1"/>
    <n v="3038.6"/>
    <n v="1955.83"/>
    <n v="5020.1400000000003"/>
    <n v="3064.31"/>
    <n v="1.5667568244683843"/>
    <x v="1"/>
    <s v="2023-07-08"/>
    <x v="7"/>
    <x v="1"/>
    <x v="1"/>
    <s v="Adult"/>
    <s v="Profit"/>
  </r>
  <r>
    <n v="6490"/>
    <s v="Karan"/>
    <n v="59"/>
    <s v="Female"/>
    <x v="0"/>
    <x v="1"/>
    <n v="3470.01"/>
    <n v="762.1"/>
    <n v="5020.05"/>
    <n v="4257.95"/>
    <n v="5.587127673533657"/>
    <x v="0"/>
    <s v="2023-02-13"/>
    <x v="2"/>
    <x v="3"/>
    <x v="1"/>
    <s v="Senior"/>
    <s v="Profit"/>
  </r>
  <r>
    <n v="1809"/>
    <s v="Rahul"/>
    <n v="48"/>
    <s v="Male"/>
    <x v="4"/>
    <x v="4"/>
    <n v="4420.3999999999996"/>
    <n v="1131.31"/>
    <n v="5019.95"/>
    <n v="3888.64"/>
    <n v="3.4372895139263333"/>
    <x v="2"/>
    <s v="2023-05-07"/>
    <x v="0"/>
    <x v="0"/>
    <x v="1"/>
    <s v="Senior"/>
    <s v="Profit"/>
  </r>
  <r>
    <n v="8039"/>
    <s v="Priya"/>
    <n v="36"/>
    <s v="Male"/>
    <x v="0"/>
    <x v="4"/>
    <n v="3395.36"/>
    <n v="537.73"/>
    <n v="5019.6099999999997"/>
    <n v="4481.88"/>
    <n v="8.3348148699161282"/>
    <x v="3"/>
    <s v="2023-07-21"/>
    <x v="7"/>
    <x v="1"/>
    <x v="1"/>
    <s v="Adult"/>
    <s v="Profit"/>
  </r>
  <r>
    <n v="2869"/>
    <s v="Karan"/>
    <n v="48"/>
    <s v="Male"/>
    <x v="2"/>
    <x v="3"/>
    <n v="3160.26"/>
    <n v="1984.01"/>
    <n v="5019.38"/>
    <n v="3035.37"/>
    <n v="1.5299166838876819"/>
    <x v="1"/>
    <s v="2023-01-02"/>
    <x v="5"/>
    <x v="2"/>
    <x v="0"/>
    <s v="Senior"/>
    <s v="Profit"/>
  </r>
  <r>
    <n v="756"/>
    <s v="Simran"/>
    <n v="32"/>
    <s v="Male"/>
    <x v="3"/>
    <x v="4"/>
    <n v="3649.06"/>
    <n v="697.11"/>
    <n v="5018.1000000000004"/>
    <n v="4320.99"/>
    <n v="6.1984335327279769"/>
    <x v="4"/>
    <s v="2023-01-10"/>
    <x v="5"/>
    <x v="2"/>
    <x v="1"/>
    <s v="Adult"/>
    <s v="Profit"/>
  </r>
  <r>
    <n v="7367"/>
    <s v="Simran"/>
    <n v="40"/>
    <s v="Male"/>
    <x v="7"/>
    <x v="0"/>
    <n v="4498.2700000000004"/>
    <n v="1126.0999999999999"/>
    <n v="5017.16"/>
    <n v="3891.06"/>
    <n v="3.4553414439214993"/>
    <x v="3"/>
    <s v="2023-10-30"/>
    <x v="10"/>
    <x v="1"/>
    <x v="0"/>
    <s v="Adult"/>
    <s v="Profit"/>
  </r>
  <r>
    <n v="6002"/>
    <s v="Simran"/>
    <n v="41"/>
    <s v="Male"/>
    <x v="2"/>
    <x v="4"/>
    <n v="3631.81"/>
    <n v="538.91999999999996"/>
    <n v="5017.09"/>
    <n v="4478.17"/>
    <n v="8.3095264603280636"/>
    <x v="0"/>
    <s v="2023-07-08"/>
    <x v="7"/>
    <x v="2"/>
    <x v="0"/>
    <s v="Senior"/>
    <s v="Profit"/>
  </r>
  <r>
    <n v="1023"/>
    <s v="Pooja"/>
    <n v="25"/>
    <s v="Female"/>
    <x v="7"/>
    <x v="1"/>
    <n v="3228.06"/>
    <n v="309.61"/>
    <n v="5016.78"/>
    <n v="4707.17"/>
    <n v="15.203546397080197"/>
    <x v="0"/>
    <s v="2023-10-15"/>
    <x v="10"/>
    <x v="1"/>
    <x v="0"/>
    <s v="Young"/>
    <s v="Profit"/>
  </r>
  <r>
    <n v="4160"/>
    <s v="Neha"/>
    <n v="31"/>
    <s v="Male"/>
    <x v="6"/>
    <x v="2"/>
    <n v="3995.14"/>
    <n v="480.68"/>
    <n v="5015.2299999999996"/>
    <n v="4534.55"/>
    <n v="9.4336148789215279"/>
    <x v="3"/>
    <s v="2023-07-18"/>
    <x v="7"/>
    <x v="3"/>
    <x v="1"/>
    <s v="Adult"/>
    <s v="Profit"/>
  </r>
  <r>
    <n v="6415"/>
    <s v="Pooja"/>
    <n v="49"/>
    <s v="Male"/>
    <x v="7"/>
    <x v="4"/>
    <n v="3500.55"/>
    <n v="1558.43"/>
    <n v="5013.7"/>
    <n v="3455.27"/>
    <n v="2.2171480271812016"/>
    <x v="2"/>
    <s v="2023-08-29"/>
    <x v="4"/>
    <x v="3"/>
    <x v="1"/>
    <s v="Senior"/>
    <s v="Profit"/>
  </r>
  <r>
    <n v="1468"/>
    <s v="Neha"/>
    <n v="26"/>
    <s v="Male"/>
    <x v="6"/>
    <x v="3"/>
    <n v="3657.27"/>
    <n v="1381.21"/>
    <n v="5012.6499999999996"/>
    <n v="3631.44"/>
    <n v="2.6291729715249672"/>
    <x v="2"/>
    <s v="2023-11-19"/>
    <x v="8"/>
    <x v="1"/>
    <x v="1"/>
    <s v="Adult"/>
    <s v="Profit"/>
  </r>
  <r>
    <n v="5964"/>
    <s v="Rahul"/>
    <n v="58"/>
    <s v="Female"/>
    <x v="5"/>
    <x v="4"/>
    <n v="3358.5"/>
    <n v="1531"/>
    <n v="5012.0600000000004"/>
    <n v="3481.06"/>
    <n v="2.2737165251469627"/>
    <x v="0"/>
    <s v="2023-12-26"/>
    <x v="6"/>
    <x v="4"/>
    <x v="1"/>
    <s v="Senior"/>
    <s v="Profit"/>
  </r>
  <r>
    <n v="8572"/>
    <s v="Pooja"/>
    <n v="58"/>
    <s v="Female"/>
    <x v="3"/>
    <x v="1"/>
    <n v="3252.16"/>
    <n v="1961.57"/>
    <n v="5011.47"/>
    <n v="3049.9"/>
    <n v="1.5548259812293215"/>
    <x v="1"/>
    <s v="2023-08-03"/>
    <x v="4"/>
    <x v="2"/>
    <x v="0"/>
    <s v="Senior"/>
    <s v="Profit"/>
  </r>
  <r>
    <n v="5668"/>
    <s v="Simran"/>
    <n v="41"/>
    <s v="Female"/>
    <x v="0"/>
    <x v="2"/>
    <n v="4242.4799999999996"/>
    <n v="1509.24"/>
    <n v="5011.45"/>
    <n v="3502.21"/>
    <n v="2.3205123108319419"/>
    <x v="4"/>
    <s v="2023-08-22"/>
    <x v="4"/>
    <x v="3"/>
    <x v="1"/>
    <s v="Senior"/>
    <s v="Profit"/>
  </r>
  <r>
    <n v="9701"/>
    <s v="Rahul"/>
    <n v="48"/>
    <s v="Male"/>
    <x v="4"/>
    <x v="4"/>
    <n v="3170.02"/>
    <n v="1893.67"/>
    <n v="5011.38"/>
    <n v="3117.71"/>
    <n v="1.6463850618111919"/>
    <x v="1"/>
    <s v="2023-05-27"/>
    <x v="0"/>
    <x v="0"/>
    <x v="1"/>
    <s v="Senior"/>
    <s v="Profit"/>
  </r>
  <r>
    <n v="9190"/>
    <s v="Pooja"/>
    <n v="27"/>
    <s v="Male"/>
    <x v="3"/>
    <x v="0"/>
    <n v="4264.68"/>
    <n v="243.5"/>
    <n v="5009.95"/>
    <n v="4766.45"/>
    <n v="19.574743326488704"/>
    <x v="2"/>
    <s v="2023-10-31"/>
    <x v="10"/>
    <x v="0"/>
    <x v="0"/>
    <s v="Adult"/>
    <s v="Profit"/>
  </r>
  <r>
    <n v="8008"/>
    <s v="Rahul"/>
    <n v="51"/>
    <s v="Female"/>
    <x v="7"/>
    <x v="1"/>
    <n v="2863.23"/>
    <n v="1877.59"/>
    <n v="5009.8599999999997"/>
    <n v="3132.27"/>
    <n v="1.6682396050255914"/>
    <x v="4"/>
    <s v="2023-10-25"/>
    <x v="10"/>
    <x v="0"/>
    <x v="1"/>
    <s v="Senior"/>
    <s v="Profit"/>
  </r>
  <r>
    <n v="8014"/>
    <s v="Neha"/>
    <n v="48"/>
    <s v="Male"/>
    <x v="1"/>
    <x v="3"/>
    <n v="3406.04"/>
    <n v="1432.95"/>
    <n v="5009.33"/>
    <n v="3576.38"/>
    <n v="2.4958163229700965"/>
    <x v="4"/>
    <s v="2023-05-25"/>
    <x v="0"/>
    <x v="1"/>
    <x v="1"/>
    <s v="Senior"/>
    <s v="Profit"/>
  </r>
  <r>
    <n v="5063"/>
    <s v="Amit"/>
    <n v="59"/>
    <s v="Male"/>
    <x v="7"/>
    <x v="0"/>
    <n v="4406.97"/>
    <n v="1066.9100000000001"/>
    <n v="5008.8100000000004"/>
    <n v="3941.9"/>
    <n v="3.6946883992089301"/>
    <x v="3"/>
    <s v="2023-09-14"/>
    <x v="1"/>
    <x v="1"/>
    <x v="0"/>
    <s v="Senior"/>
    <s v="Profit"/>
  </r>
  <r>
    <n v="8076"/>
    <s v="Pooja"/>
    <n v="56"/>
    <s v="Male"/>
    <x v="6"/>
    <x v="2"/>
    <n v="4069.38"/>
    <n v="1235.93"/>
    <n v="5008.41"/>
    <n v="3772.48"/>
    <n v="3.0523411520069907"/>
    <x v="1"/>
    <s v="2023-10-18"/>
    <x v="10"/>
    <x v="1"/>
    <x v="0"/>
    <s v="Senior"/>
    <s v="Profit"/>
  </r>
  <r>
    <n v="7324"/>
    <s v="Neha"/>
    <n v="25"/>
    <s v="Female"/>
    <x v="3"/>
    <x v="0"/>
    <n v="3395.22"/>
    <n v="241.6"/>
    <n v="5008.21"/>
    <n v="4766.6099999999997"/>
    <n v="19.729346026490067"/>
    <x v="2"/>
    <s v="2023-07-10"/>
    <x v="7"/>
    <x v="1"/>
    <x v="0"/>
    <s v="Young"/>
    <s v="Profit"/>
  </r>
  <r>
    <n v="5735"/>
    <s v="Pooja"/>
    <n v="30"/>
    <s v="Female"/>
    <x v="0"/>
    <x v="2"/>
    <n v="4438.04"/>
    <n v="645.05999999999995"/>
    <n v="5008.01"/>
    <n v="4362.95"/>
    <n v="6.7636343905993241"/>
    <x v="4"/>
    <s v="2023-07-22"/>
    <x v="7"/>
    <x v="0"/>
    <x v="1"/>
    <s v="Adult"/>
    <s v="Profit"/>
  </r>
  <r>
    <n v="3929"/>
    <s v="Sneha"/>
    <n v="50"/>
    <s v="Male"/>
    <x v="4"/>
    <x v="3"/>
    <n v="3441.99"/>
    <n v="570.47"/>
    <n v="5007.53"/>
    <n v="4437.0600000000004"/>
    <n v="7.7779024313285543"/>
    <x v="3"/>
    <s v="2023-06-18"/>
    <x v="3"/>
    <x v="1"/>
    <x v="0"/>
    <s v="Senior"/>
    <s v="Profit"/>
  </r>
  <r>
    <n v="8777"/>
    <s v="Simran"/>
    <n v="27"/>
    <s v="Male"/>
    <x v="2"/>
    <x v="3"/>
    <n v="3549.45"/>
    <n v="543.62"/>
    <n v="5007.33"/>
    <n v="4463.71"/>
    <n v="8.2110849490452882"/>
    <x v="2"/>
    <s v="2023-08-02"/>
    <x v="4"/>
    <x v="0"/>
    <x v="1"/>
    <s v="Adult"/>
    <s v="Profit"/>
  </r>
  <r>
    <n v="2508"/>
    <s v="Neha"/>
    <n v="57"/>
    <s v="Male"/>
    <x v="6"/>
    <x v="3"/>
    <n v="3407.76"/>
    <n v="820"/>
    <n v="5007.03"/>
    <n v="4187.03"/>
    <n v="5.1061341463414633"/>
    <x v="4"/>
    <s v="2023-09-12"/>
    <x v="1"/>
    <x v="0"/>
    <x v="1"/>
    <s v="Senior"/>
    <s v="Profit"/>
  </r>
  <r>
    <n v="9152"/>
    <s v="Arjun"/>
    <n v="20"/>
    <s v="Male"/>
    <x v="5"/>
    <x v="2"/>
    <n v="3607.65"/>
    <n v="743.5"/>
    <n v="5006.53"/>
    <n v="4263.03"/>
    <n v="5.7337323470073969"/>
    <x v="4"/>
    <s v="2023-05-17"/>
    <x v="0"/>
    <x v="2"/>
    <x v="0"/>
    <s v="Young"/>
    <s v="Profit"/>
  </r>
  <r>
    <n v="4641"/>
    <s v="Sneha"/>
    <n v="50"/>
    <s v="Male"/>
    <x v="7"/>
    <x v="0"/>
    <n v="3194.52"/>
    <n v="179.67"/>
    <n v="5006.51"/>
    <n v="4826.84"/>
    <n v="26.865030333388994"/>
    <x v="3"/>
    <s v="2023-07-06"/>
    <x v="7"/>
    <x v="1"/>
    <x v="1"/>
    <s v="Senior"/>
    <s v="Profit"/>
  </r>
  <r>
    <n v="1604"/>
    <s v="Priya"/>
    <n v="29"/>
    <s v="Male"/>
    <x v="6"/>
    <x v="1"/>
    <n v="4028.24"/>
    <n v="1235.03"/>
    <n v="5006.3900000000003"/>
    <n v="3771.36"/>
    <n v="3.0536586155801886"/>
    <x v="1"/>
    <s v="2023-10-21"/>
    <x v="10"/>
    <x v="2"/>
    <x v="0"/>
    <s v="Adult"/>
    <s v="Profit"/>
  </r>
  <r>
    <n v="3880"/>
    <s v="Arjun"/>
    <n v="18"/>
    <s v="Female"/>
    <x v="0"/>
    <x v="2"/>
    <n v="3960.98"/>
    <n v="1745.1"/>
    <n v="5005.58"/>
    <n v="3260.48"/>
    <n v="1.8683628445361298"/>
    <x v="3"/>
    <s v="2023-06-20"/>
    <x v="3"/>
    <x v="1"/>
    <x v="1"/>
    <s v="Young"/>
    <s v="Profit"/>
  </r>
  <r>
    <n v="5005"/>
    <s v="Amit"/>
    <n v="25"/>
    <s v="Female"/>
    <x v="3"/>
    <x v="2"/>
    <n v="4372.71"/>
    <n v="413.76"/>
    <n v="5005.2299999999996"/>
    <n v="4591.47"/>
    <n v="11.096940255220419"/>
    <x v="4"/>
    <s v="2023-12-17"/>
    <x v="6"/>
    <x v="2"/>
    <x v="0"/>
    <s v="Young"/>
    <s v="Profit"/>
  </r>
  <r>
    <n v="1366"/>
    <s v="Pooja"/>
    <n v="21"/>
    <s v="Female"/>
    <x v="7"/>
    <x v="2"/>
    <n v="2869.24"/>
    <n v="850.53"/>
    <n v="5005.12"/>
    <n v="4154.59"/>
    <n v="4.8847071825802741"/>
    <x v="1"/>
    <s v="2023-12-18"/>
    <x v="6"/>
    <x v="1"/>
    <x v="1"/>
    <s v="Young"/>
    <s v="Profit"/>
  </r>
  <r>
    <n v="6477"/>
    <s v="Sneha"/>
    <n v="54"/>
    <s v="Male"/>
    <x v="6"/>
    <x v="4"/>
    <n v="3252.76"/>
    <n v="1565.25"/>
    <n v="5004.72"/>
    <n v="3439.47"/>
    <n v="2.1973933876377574"/>
    <x v="0"/>
    <s v="2023-12-30"/>
    <x v="6"/>
    <x v="2"/>
    <x v="1"/>
    <s v="Senior"/>
    <s v="Profit"/>
  </r>
  <r>
    <n v="7392"/>
    <s v="Arjun"/>
    <n v="59"/>
    <s v="Male"/>
    <x v="3"/>
    <x v="1"/>
    <n v="4440.05"/>
    <n v="153.69999999999999"/>
    <n v="5003.8"/>
    <n v="4850.1000000000004"/>
    <n v="31.555627846454136"/>
    <x v="4"/>
    <s v="2023-10-23"/>
    <x v="10"/>
    <x v="3"/>
    <x v="1"/>
    <s v="Senior"/>
    <s v="Profit"/>
  </r>
  <r>
    <n v="4855"/>
    <s v="Rahul"/>
    <n v="18"/>
    <s v="Female"/>
    <x v="1"/>
    <x v="1"/>
    <n v="4416.3599999999997"/>
    <n v="1601.21"/>
    <n v="5003.76"/>
    <n v="3402.55"/>
    <n v="2.1249867287863555"/>
    <x v="1"/>
    <s v="2023-07-29"/>
    <x v="7"/>
    <x v="0"/>
    <x v="1"/>
    <s v="Young"/>
    <s v="Profit"/>
  </r>
  <r>
    <n v="7286"/>
    <s v="Priya"/>
    <n v="45"/>
    <s v="Female"/>
    <x v="7"/>
    <x v="2"/>
    <n v="4437.97"/>
    <n v="1538.7"/>
    <n v="5003.76"/>
    <n v="3465.06"/>
    <n v="2.2519399493078573"/>
    <x v="2"/>
    <s v="2023-06-24"/>
    <x v="3"/>
    <x v="0"/>
    <x v="1"/>
    <s v="Senior"/>
    <s v="Profit"/>
  </r>
  <r>
    <n v="2695"/>
    <s v="Simran"/>
    <n v="28"/>
    <s v="Male"/>
    <x v="3"/>
    <x v="1"/>
    <n v="4353.3500000000004"/>
    <n v="1278.43"/>
    <n v="5002.53"/>
    <n v="3724.1"/>
    <n v="2.9130261336170142"/>
    <x v="2"/>
    <s v="2023-01-04"/>
    <x v="5"/>
    <x v="2"/>
    <x v="0"/>
    <s v="Adult"/>
    <s v="Profit"/>
  </r>
  <r>
    <n v="7688"/>
    <s v="Simran"/>
    <n v="43"/>
    <s v="Female"/>
    <x v="2"/>
    <x v="4"/>
    <n v="3614.02"/>
    <n v="344.29"/>
    <n v="5001.47"/>
    <n v="4657.18"/>
    <n v="13.526910453396846"/>
    <x v="4"/>
    <s v="2023-10-24"/>
    <x v="10"/>
    <x v="3"/>
    <x v="0"/>
    <s v="Senior"/>
    <s v="Profit"/>
  </r>
  <r>
    <n v="6455"/>
    <s v="Amit"/>
    <n v="38"/>
    <s v="Female"/>
    <x v="3"/>
    <x v="1"/>
    <n v="2920.51"/>
    <n v="1685.54"/>
    <n v="5000.22"/>
    <n v="3314.68"/>
    <n v="1.966538913345278"/>
    <x v="1"/>
    <s v="2023-12-21"/>
    <x v="6"/>
    <x v="4"/>
    <x v="0"/>
    <s v="Adult"/>
    <s v="Profit"/>
  </r>
  <r>
    <n v="6708"/>
    <s v="Rahul"/>
    <n v="58"/>
    <s v="Female"/>
    <x v="3"/>
    <x v="0"/>
    <n v="4292.93"/>
    <n v="1532.72"/>
    <n v="4999.6099999999997"/>
    <n v="3466.89"/>
    <n v="2.2619199853854584"/>
    <x v="1"/>
    <s v="2023-08-07"/>
    <x v="4"/>
    <x v="1"/>
    <x v="1"/>
    <s v="Senior"/>
    <s v="Profit"/>
  </r>
  <r>
    <n v="4694"/>
    <s v="Neha"/>
    <n v="27"/>
    <s v="Male"/>
    <x v="7"/>
    <x v="4"/>
    <n v="3763.03"/>
    <n v="299.48"/>
    <n v="4999.3100000000004"/>
    <n v="4699.83"/>
    <n v="15.693301722986508"/>
    <x v="1"/>
    <s v="2023-07-26"/>
    <x v="7"/>
    <x v="3"/>
    <x v="1"/>
    <s v="Adult"/>
    <s v="Profit"/>
  </r>
  <r>
    <n v="9710"/>
    <s v="Raj"/>
    <n v="51"/>
    <s v="Male"/>
    <x v="3"/>
    <x v="0"/>
    <n v="3368.58"/>
    <n v="804.64"/>
    <n v="4999.0200000000004"/>
    <n v="4194.38"/>
    <n v="5.2127411016106588"/>
    <x v="0"/>
    <s v="2023-03-08"/>
    <x v="11"/>
    <x v="1"/>
    <x v="0"/>
    <s v="Senior"/>
    <s v="Profit"/>
  </r>
  <r>
    <n v="2466"/>
    <s v="Raj"/>
    <n v="30"/>
    <s v="Female"/>
    <x v="1"/>
    <x v="0"/>
    <n v="2829.04"/>
    <n v="1165.07"/>
    <n v="4998.7"/>
    <n v="3833.63"/>
    <n v="3.2904718171440344"/>
    <x v="0"/>
    <s v="2023-08-16"/>
    <x v="4"/>
    <x v="4"/>
    <x v="1"/>
    <s v="Adult"/>
    <s v="Profit"/>
  </r>
  <r>
    <n v="8955"/>
    <s v="Karan"/>
    <n v="39"/>
    <s v="Female"/>
    <x v="3"/>
    <x v="4"/>
    <n v="3179.14"/>
    <n v="761.96"/>
    <n v="4997.92"/>
    <n v="4235.96"/>
    <n v="5.559294451152291"/>
    <x v="3"/>
    <s v="2023-10-21"/>
    <x v="10"/>
    <x v="1"/>
    <x v="1"/>
    <s v="Adult"/>
    <s v="Profit"/>
  </r>
  <r>
    <n v="6381"/>
    <s v="Neha"/>
    <n v="42"/>
    <s v="Male"/>
    <x v="4"/>
    <x v="0"/>
    <n v="2977.11"/>
    <n v="1535.97"/>
    <n v="4997.79"/>
    <n v="3461.82"/>
    <n v="2.2538330826773962"/>
    <x v="4"/>
    <s v="2023-09-06"/>
    <x v="1"/>
    <x v="3"/>
    <x v="1"/>
    <s v="Senior"/>
    <s v="Profit"/>
  </r>
  <r>
    <n v="6905"/>
    <s v="Neha"/>
    <n v="56"/>
    <s v="Female"/>
    <x v="7"/>
    <x v="3"/>
    <n v="3252.87"/>
    <n v="531.11"/>
    <n v="4997.3599999999997"/>
    <n v="4466.25"/>
    <n v="8.4092749148010775"/>
    <x v="4"/>
    <s v="2023-01-30"/>
    <x v="5"/>
    <x v="1"/>
    <x v="0"/>
    <s v="Senior"/>
    <s v="Profit"/>
  </r>
  <r>
    <n v="7579"/>
    <s v="Raj"/>
    <n v="56"/>
    <s v="Female"/>
    <x v="7"/>
    <x v="3"/>
    <n v="3368.58"/>
    <n v="1038.92"/>
    <n v="4996.07"/>
    <n v="3957.15"/>
    <n v="3.8089073268394098"/>
    <x v="3"/>
    <s v="2023-08-22"/>
    <x v="4"/>
    <x v="4"/>
    <x v="0"/>
    <s v="Senior"/>
    <s v="Profit"/>
  </r>
  <r>
    <n v="4123"/>
    <s v="Raj"/>
    <n v="30"/>
    <s v="Male"/>
    <x v="0"/>
    <x v="2"/>
    <n v="3020.68"/>
    <n v="1178.02"/>
    <n v="4995.8500000000004"/>
    <n v="3817.83"/>
    <n v="3.240887251489788"/>
    <x v="0"/>
    <s v="2023-03-25"/>
    <x v="11"/>
    <x v="3"/>
    <x v="0"/>
    <s v="Adult"/>
    <s v="Profit"/>
  </r>
  <r>
    <n v="3936"/>
    <s v="Simran"/>
    <n v="45"/>
    <s v="Male"/>
    <x v="3"/>
    <x v="3"/>
    <n v="3029.72"/>
    <n v="528.9"/>
    <n v="4995.08"/>
    <n v="4466.18"/>
    <n v="8.4442805823407081"/>
    <x v="4"/>
    <s v="2023-07-25"/>
    <x v="7"/>
    <x v="4"/>
    <x v="0"/>
    <s v="Senior"/>
    <s v="Profit"/>
  </r>
  <r>
    <n v="1773"/>
    <s v="Neha"/>
    <n v="31"/>
    <s v="Male"/>
    <x v="5"/>
    <x v="4"/>
    <n v="2821.33"/>
    <n v="465.47"/>
    <n v="4994.92"/>
    <n v="4529.45"/>
    <n v="9.7309171375169168"/>
    <x v="0"/>
    <s v="2023-07-13"/>
    <x v="7"/>
    <x v="3"/>
    <x v="0"/>
    <s v="Adult"/>
    <s v="Profit"/>
  </r>
  <r>
    <n v="6144"/>
    <s v="Priya"/>
    <n v="42"/>
    <s v="Female"/>
    <x v="3"/>
    <x v="2"/>
    <n v="3653.09"/>
    <n v="536.39"/>
    <n v="4991.97"/>
    <n v="4455.58"/>
    <n v="8.3066052685545966"/>
    <x v="2"/>
    <s v="2023-08-10"/>
    <x v="4"/>
    <x v="4"/>
    <x v="1"/>
    <s v="Senior"/>
    <s v="Profit"/>
  </r>
  <r>
    <n v="1815"/>
    <s v="Rahul"/>
    <n v="60"/>
    <s v="Female"/>
    <x v="6"/>
    <x v="1"/>
    <n v="3581.14"/>
    <n v="238.59"/>
    <n v="4990.74"/>
    <n v="4752.1499999999996"/>
    <n v="19.917641141707531"/>
    <x v="3"/>
    <s v="2023-06-09"/>
    <x v="3"/>
    <x v="2"/>
    <x v="0"/>
    <s v="Senior"/>
    <s v="Profit"/>
  </r>
  <r>
    <n v="9807"/>
    <s v="Arjun"/>
    <n v="56"/>
    <s v="Female"/>
    <x v="2"/>
    <x v="1"/>
    <n v="4437.47"/>
    <n v="390.58"/>
    <n v="4990.41"/>
    <n v="4599.83"/>
    <n v="11.776921501356957"/>
    <x v="3"/>
    <s v="2023-05-24"/>
    <x v="0"/>
    <x v="1"/>
    <x v="0"/>
    <s v="Senior"/>
    <s v="Profit"/>
  </r>
  <r>
    <n v="1109"/>
    <s v="Neha"/>
    <n v="49"/>
    <s v="Female"/>
    <x v="2"/>
    <x v="0"/>
    <n v="3044.27"/>
    <n v="1684.74"/>
    <n v="4989.8500000000004"/>
    <n v="3305.11"/>
    <n v="1.9617923240381305"/>
    <x v="2"/>
    <s v="2024-01-01"/>
    <x v="5"/>
    <x v="1"/>
    <x v="1"/>
    <s v="Senior"/>
    <s v="Profit"/>
  </r>
  <r>
    <n v="6412"/>
    <s v="Pooja"/>
    <n v="50"/>
    <s v="Male"/>
    <x v="6"/>
    <x v="2"/>
    <n v="4207.62"/>
    <n v="306.77"/>
    <n v="4989.37"/>
    <n v="4682.6000000000004"/>
    <n v="15.264204452847412"/>
    <x v="3"/>
    <s v="2023-12-21"/>
    <x v="6"/>
    <x v="0"/>
    <x v="1"/>
    <s v="Senior"/>
    <s v="Profit"/>
  </r>
  <r>
    <n v="4409"/>
    <s v="Priya"/>
    <n v="51"/>
    <s v="Male"/>
    <x v="5"/>
    <x v="3"/>
    <n v="4500.09"/>
    <n v="1889.06"/>
    <n v="4988.91"/>
    <n v="3099.85"/>
    <n v="1.6409484082030217"/>
    <x v="2"/>
    <s v="2023-01-30"/>
    <x v="5"/>
    <x v="3"/>
    <x v="0"/>
    <s v="Senior"/>
    <s v="Profit"/>
  </r>
  <r>
    <n v="5620"/>
    <s v="Raj"/>
    <n v="46"/>
    <s v="Female"/>
    <x v="4"/>
    <x v="1"/>
    <n v="4004.82"/>
    <n v="1719.95"/>
    <n v="4988.67"/>
    <n v="3268.72"/>
    <n v="1.90047385098404"/>
    <x v="0"/>
    <s v="2023-11-21"/>
    <x v="8"/>
    <x v="1"/>
    <x v="0"/>
    <s v="Senior"/>
    <s v="Profit"/>
  </r>
  <r>
    <n v="3286"/>
    <s v="Pooja"/>
    <n v="59"/>
    <s v="Male"/>
    <x v="4"/>
    <x v="2"/>
    <n v="3999.64"/>
    <n v="709.47"/>
    <n v="4987.7299999999996"/>
    <n v="4278.26"/>
    <n v="6.0302197414971737"/>
    <x v="1"/>
    <s v="2023-10-07"/>
    <x v="10"/>
    <x v="2"/>
    <x v="1"/>
    <s v="Senior"/>
    <s v="Profit"/>
  </r>
  <r>
    <n v="9309"/>
    <s v="Amit"/>
    <n v="56"/>
    <s v="Male"/>
    <x v="5"/>
    <x v="4"/>
    <n v="3316.25"/>
    <n v="800.16"/>
    <n v="4987.54"/>
    <n v="4187.38"/>
    <n v="5.2331783643271352"/>
    <x v="2"/>
    <s v="2023-04-16"/>
    <x v="9"/>
    <x v="0"/>
    <x v="0"/>
    <s v="Senior"/>
    <s v="Profit"/>
  </r>
  <r>
    <n v="8920"/>
    <s v="Simran"/>
    <n v="42"/>
    <s v="Female"/>
    <x v="0"/>
    <x v="4"/>
    <n v="3813.92"/>
    <n v="678.94"/>
    <n v="4986.6499999999996"/>
    <n v="4307.71"/>
    <n v="6.3447580051256365"/>
    <x v="4"/>
    <s v="2023-05-26"/>
    <x v="0"/>
    <x v="4"/>
    <x v="0"/>
    <s v="Senior"/>
    <s v="Profit"/>
  </r>
  <r>
    <n v="9334"/>
    <s v="Neha"/>
    <n v="37"/>
    <s v="Male"/>
    <x v="4"/>
    <x v="4"/>
    <n v="3741.11"/>
    <n v="1661.11"/>
    <n v="4985.58"/>
    <n v="3324.47"/>
    <n v="2.0013545159561978"/>
    <x v="2"/>
    <s v="2023-07-11"/>
    <x v="7"/>
    <x v="3"/>
    <x v="0"/>
    <s v="Adult"/>
    <s v="Profit"/>
  </r>
  <r>
    <n v="7675"/>
    <s v="Priya"/>
    <n v="35"/>
    <s v="Female"/>
    <x v="2"/>
    <x v="3"/>
    <n v="4407.87"/>
    <n v="609.09"/>
    <n v="4985.03"/>
    <n v="4375.9399999999996"/>
    <n v="7.1843898274475029"/>
    <x v="3"/>
    <s v="2023-07-31"/>
    <x v="7"/>
    <x v="2"/>
    <x v="1"/>
    <s v="Adult"/>
    <s v="Profit"/>
  </r>
  <r>
    <n v="6632"/>
    <s v="Arjun"/>
    <n v="18"/>
    <s v="Male"/>
    <x v="2"/>
    <x v="3"/>
    <n v="3488.96"/>
    <n v="420.76"/>
    <n v="4984.6099999999997"/>
    <n v="4563.8500000000004"/>
    <n v="10.846682194124918"/>
    <x v="4"/>
    <s v="2023-03-23"/>
    <x v="11"/>
    <x v="2"/>
    <x v="0"/>
    <s v="Young"/>
    <s v="Profit"/>
  </r>
  <r>
    <n v="7904"/>
    <s v="Amit"/>
    <n v="31"/>
    <s v="Male"/>
    <x v="5"/>
    <x v="4"/>
    <n v="3197.06"/>
    <n v="1033.3699999999999"/>
    <n v="4982.7700000000004"/>
    <n v="3949.4"/>
    <n v="3.8218643854572907"/>
    <x v="3"/>
    <s v="2023-03-30"/>
    <x v="11"/>
    <x v="3"/>
    <x v="1"/>
    <s v="Adult"/>
    <s v="Profit"/>
  </r>
  <r>
    <n v="8445"/>
    <s v="Rahul"/>
    <n v="23"/>
    <s v="Male"/>
    <x v="4"/>
    <x v="4"/>
    <n v="3298.75"/>
    <n v="1122.5999999999999"/>
    <n v="4980.0600000000004"/>
    <n v="3857.46"/>
    <n v="3.436183858898985"/>
    <x v="0"/>
    <s v="2023-02-10"/>
    <x v="2"/>
    <x v="4"/>
    <x v="0"/>
    <s v="Young"/>
    <s v="Profit"/>
  </r>
  <r>
    <n v="3851"/>
    <s v="Raj"/>
    <n v="27"/>
    <s v="Female"/>
    <x v="1"/>
    <x v="3"/>
    <n v="3611.35"/>
    <n v="205.67"/>
    <n v="4979.84"/>
    <n v="4774.17"/>
    <n v="23.212768026450139"/>
    <x v="4"/>
    <s v="2023-03-18"/>
    <x v="11"/>
    <x v="2"/>
    <x v="0"/>
    <s v="Adult"/>
    <s v="Profit"/>
  </r>
  <r>
    <n v="3642"/>
    <s v="Karan"/>
    <n v="34"/>
    <s v="Male"/>
    <x v="4"/>
    <x v="3"/>
    <n v="3629.41"/>
    <n v="209.93"/>
    <n v="4976.4799999999996"/>
    <n v="4766.55"/>
    <n v="22.705425618063163"/>
    <x v="4"/>
    <s v="2023-04-03"/>
    <x v="9"/>
    <x v="4"/>
    <x v="0"/>
    <s v="Adult"/>
    <s v="Profit"/>
  </r>
  <r>
    <n v="2121"/>
    <s v="Raj"/>
    <n v="35"/>
    <s v="Female"/>
    <x v="4"/>
    <x v="1"/>
    <n v="4428.9399999999996"/>
    <n v="1078.3900000000001"/>
    <n v="4976.22"/>
    <n v="3897.83"/>
    <n v="3.6144901195300396"/>
    <x v="2"/>
    <s v="2023-03-15"/>
    <x v="11"/>
    <x v="2"/>
    <x v="1"/>
    <s v="Adult"/>
    <s v="Profit"/>
  </r>
  <r>
    <n v="338"/>
    <s v="Arjun"/>
    <n v="42"/>
    <s v="Male"/>
    <x v="7"/>
    <x v="4"/>
    <n v="3067.52"/>
    <n v="1535.14"/>
    <n v="4975.29"/>
    <n v="3440.15"/>
    <n v="2.2409356801334082"/>
    <x v="2"/>
    <s v="2023-12-12"/>
    <x v="6"/>
    <x v="3"/>
    <x v="1"/>
    <s v="Senior"/>
    <s v="Profit"/>
  </r>
  <r>
    <n v="9526"/>
    <s v="Priya"/>
    <n v="19"/>
    <s v="Female"/>
    <x v="6"/>
    <x v="1"/>
    <n v="3348.16"/>
    <n v="454.88"/>
    <n v="4974.6899999999996"/>
    <n v="4519.8100000000004"/>
    <n v="9.9362689060851217"/>
    <x v="3"/>
    <s v="2023-12-16"/>
    <x v="6"/>
    <x v="0"/>
    <x v="1"/>
    <s v="Young"/>
    <s v="Profit"/>
  </r>
  <r>
    <n v="2353"/>
    <s v="Sneha"/>
    <n v="23"/>
    <s v="Male"/>
    <x v="3"/>
    <x v="3"/>
    <n v="3354.35"/>
    <n v="1365.65"/>
    <n v="4973.8599999999997"/>
    <n v="3608.21"/>
    <n v="2.6421191374070956"/>
    <x v="2"/>
    <s v="2023-01-02"/>
    <x v="5"/>
    <x v="4"/>
    <x v="1"/>
    <s v="Young"/>
    <s v="Profit"/>
  </r>
  <r>
    <n v="9510"/>
    <s v="Karan"/>
    <n v="37"/>
    <s v="Female"/>
    <x v="2"/>
    <x v="0"/>
    <n v="2925.89"/>
    <n v="1393.91"/>
    <n v="4971.07"/>
    <n v="3577.16"/>
    <n v="2.5662775932449007"/>
    <x v="1"/>
    <s v="2023-06-14"/>
    <x v="3"/>
    <x v="3"/>
    <x v="1"/>
    <s v="Adult"/>
    <s v="Profit"/>
  </r>
  <r>
    <n v="5707"/>
    <s v="Amit"/>
    <n v="45"/>
    <s v="Male"/>
    <x v="2"/>
    <x v="1"/>
    <n v="3546.95"/>
    <n v="882.5"/>
    <n v="4968.99"/>
    <n v="4086.49"/>
    <n v="4.6305835694050987"/>
    <x v="1"/>
    <s v="2023-01-18"/>
    <x v="5"/>
    <x v="2"/>
    <x v="0"/>
    <s v="Senior"/>
    <s v="Profit"/>
  </r>
  <r>
    <n v="2665"/>
    <s v="Pooja"/>
    <n v="30"/>
    <s v="Male"/>
    <x v="5"/>
    <x v="2"/>
    <n v="3217.92"/>
    <n v="990.06"/>
    <n v="4968.76"/>
    <n v="3978.7"/>
    <n v="4.0186453346261839"/>
    <x v="0"/>
    <s v="2023-06-20"/>
    <x v="3"/>
    <x v="0"/>
    <x v="1"/>
    <s v="Adult"/>
    <s v="Profit"/>
  </r>
  <r>
    <n v="2197"/>
    <s v="Arjun"/>
    <n v="54"/>
    <s v="Female"/>
    <x v="4"/>
    <x v="1"/>
    <n v="3900.94"/>
    <n v="123.84"/>
    <n v="4968.63"/>
    <n v="4844.79"/>
    <n v="39.121366279069768"/>
    <x v="4"/>
    <s v="2023-09-19"/>
    <x v="1"/>
    <x v="2"/>
    <x v="1"/>
    <s v="Senior"/>
    <s v="Profit"/>
  </r>
  <r>
    <n v="9986"/>
    <s v="Rahul"/>
    <n v="45"/>
    <s v="Female"/>
    <x v="5"/>
    <x v="0"/>
    <n v="2767.74"/>
    <n v="1181.9100000000001"/>
    <n v="4968.37"/>
    <n v="3786.46"/>
    <n v="3.2036787911093061"/>
    <x v="4"/>
    <s v="2023-07-13"/>
    <x v="7"/>
    <x v="3"/>
    <x v="1"/>
    <s v="Senior"/>
    <s v="Profit"/>
  </r>
  <r>
    <n v="6547"/>
    <s v="Simran"/>
    <n v="57"/>
    <s v="Female"/>
    <x v="4"/>
    <x v="1"/>
    <n v="3201.22"/>
    <n v="1021.66"/>
    <n v="4965.8100000000004"/>
    <n v="3944.15"/>
    <n v="3.8605309006910327"/>
    <x v="3"/>
    <s v="2023-09-06"/>
    <x v="1"/>
    <x v="0"/>
    <x v="1"/>
    <s v="Senior"/>
    <s v="Profit"/>
  </r>
  <r>
    <n v="5941"/>
    <s v="Amit"/>
    <n v="39"/>
    <s v="Male"/>
    <x v="0"/>
    <x v="3"/>
    <n v="2870.6"/>
    <n v="1963.98"/>
    <n v="4962.6499999999996"/>
    <n v="2998.67"/>
    <n v="1.5268332671412133"/>
    <x v="4"/>
    <s v="2023-04-25"/>
    <x v="9"/>
    <x v="1"/>
    <x v="1"/>
    <s v="Adult"/>
    <s v="Profit"/>
  </r>
  <r>
    <n v="1034"/>
    <s v="Arjun"/>
    <n v="47"/>
    <s v="Female"/>
    <x v="6"/>
    <x v="1"/>
    <n v="3471.87"/>
    <n v="879.87"/>
    <n v="4962.43"/>
    <n v="4082.56"/>
    <n v="4.6399581756395829"/>
    <x v="3"/>
    <s v="2023-07-27"/>
    <x v="7"/>
    <x v="2"/>
    <x v="1"/>
    <s v="Senior"/>
    <s v="Profit"/>
  </r>
  <r>
    <n v="7522"/>
    <s v="Raj"/>
    <n v="49"/>
    <s v="Female"/>
    <x v="0"/>
    <x v="2"/>
    <n v="3883.52"/>
    <n v="1301.45"/>
    <n v="4961.09"/>
    <n v="3659.64"/>
    <n v="2.8119712628222366"/>
    <x v="4"/>
    <s v="2023-09-02"/>
    <x v="1"/>
    <x v="3"/>
    <x v="1"/>
    <s v="Senior"/>
    <s v="Profit"/>
  </r>
  <r>
    <n v="2404"/>
    <s v="Karan"/>
    <n v="43"/>
    <s v="Female"/>
    <x v="5"/>
    <x v="3"/>
    <n v="3369.4"/>
    <n v="632.5"/>
    <n v="4961.04"/>
    <n v="4328.54"/>
    <n v="6.8435415019762846"/>
    <x v="4"/>
    <s v="2023-09-01"/>
    <x v="1"/>
    <x v="2"/>
    <x v="1"/>
    <s v="Senior"/>
    <s v="Profit"/>
  </r>
  <r>
    <n v="7510"/>
    <s v="Neha"/>
    <n v="23"/>
    <s v="Male"/>
    <x v="5"/>
    <x v="3"/>
    <n v="3678.37"/>
    <n v="1625.97"/>
    <n v="4960.8599999999997"/>
    <n v="3334.89"/>
    <n v="2.0510157013967047"/>
    <x v="4"/>
    <s v="2023-08-19"/>
    <x v="4"/>
    <x v="1"/>
    <x v="1"/>
    <s v="Young"/>
    <s v="Profit"/>
  </r>
  <r>
    <n v="917"/>
    <s v="Simran"/>
    <n v="31"/>
    <s v="Male"/>
    <x v="0"/>
    <x v="1"/>
    <n v="4108.43"/>
    <n v="537.92999999999995"/>
    <n v="4960"/>
    <n v="4422.07"/>
    <n v="8.2205305523023444"/>
    <x v="4"/>
    <s v="2023-08-01"/>
    <x v="4"/>
    <x v="2"/>
    <x v="1"/>
    <s v="Adult"/>
    <s v="Profit"/>
  </r>
  <r>
    <n v="9151"/>
    <s v="Amit"/>
    <n v="41"/>
    <s v="Female"/>
    <x v="5"/>
    <x v="3"/>
    <n v="3698.28"/>
    <n v="664.9"/>
    <n v="4959.74"/>
    <n v="4294.84"/>
    <n v="6.4593773499774407"/>
    <x v="2"/>
    <s v="2023-06-03"/>
    <x v="3"/>
    <x v="2"/>
    <x v="1"/>
    <s v="Senior"/>
    <s v="Profit"/>
  </r>
  <r>
    <n v="6163"/>
    <s v="Amit"/>
    <n v="40"/>
    <s v="Male"/>
    <x v="1"/>
    <x v="3"/>
    <n v="4453.92"/>
    <n v="1976.61"/>
    <n v="4959.58"/>
    <n v="2982.97"/>
    <n v="1.5091343259418903"/>
    <x v="3"/>
    <s v="2023-12-19"/>
    <x v="6"/>
    <x v="4"/>
    <x v="0"/>
    <s v="Adult"/>
    <s v="Profit"/>
  </r>
  <r>
    <n v="5269"/>
    <s v="Raj"/>
    <n v="47"/>
    <s v="Male"/>
    <x v="3"/>
    <x v="4"/>
    <n v="4091.18"/>
    <n v="1774.5"/>
    <n v="4959.46"/>
    <n v="3184.96"/>
    <n v="1.7948492533107918"/>
    <x v="0"/>
    <s v="2023-05-22"/>
    <x v="0"/>
    <x v="0"/>
    <x v="0"/>
    <s v="Senior"/>
    <s v="Profit"/>
  </r>
  <r>
    <n v="7524"/>
    <s v="Sneha"/>
    <n v="21"/>
    <s v="Male"/>
    <x v="6"/>
    <x v="3"/>
    <n v="4024.03"/>
    <n v="655.67"/>
    <n v="4958.32"/>
    <n v="4302.6499999999996"/>
    <n v="6.5622187990910064"/>
    <x v="0"/>
    <s v="2023-10-19"/>
    <x v="10"/>
    <x v="4"/>
    <x v="1"/>
    <s v="Young"/>
    <s v="Profit"/>
  </r>
  <r>
    <n v="4461"/>
    <s v="Rahul"/>
    <n v="56"/>
    <s v="Female"/>
    <x v="1"/>
    <x v="3"/>
    <n v="3287.43"/>
    <n v="937.31"/>
    <n v="4957.12"/>
    <n v="4019.81"/>
    <n v="4.2886665030779572"/>
    <x v="1"/>
    <s v="2023-10-29"/>
    <x v="10"/>
    <x v="3"/>
    <x v="1"/>
    <s v="Senior"/>
    <s v="Profit"/>
  </r>
  <r>
    <n v="789"/>
    <s v="Neha"/>
    <n v="47"/>
    <s v="Female"/>
    <x v="4"/>
    <x v="3"/>
    <n v="2976.8"/>
    <n v="1643.82"/>
    <n v="4956.53"/>
    <n v="3312.71"/>
    <n v="2.0152510615517514"/>
    <x v="0"/>
    <s v="2023-03-09"/>
    <x v="11"/>
    <x v="1"/>
    <x v="0"/>
    <s v="Senior"/>
    <s v="Profit"/>
  </r>
  <r>
    <n v="3459"/>
    <s v="Arjun"/>
    <n v="28"/>
    <s v="Female"/>
    <x v="0"/>
    <x v="3"/>
    <n v="4036.89"/>
    <n v="265.81"/>
    <n v="4956.41"/>
    <n v="4690.6000000000004"/>
    <n v="17.646439185884656"/>
    <x v="4"/>
    <s v="2023-07-08"/>
    <x v="7"/>
    <x v="2"/>
    <x v="1"/>
    <s v="Adult"/>
    <s v="Profit"/>
  </r>
  <r>
    <n v="578"/>
    <s v="Sneha"/>
    <n v="42"/>
    <s v="Male"/>
    <x v="5"/>
    <x v="3"/>
    <n v="2808.48"/>
    <n v="1383.42"/>
    <n v="4955.29"/>
    <n v="3571.87"/>
    <n v="2.5819129403940955"/>
    <x v="0"/>
    <s v="2023-09-28"/>
    <x v="1"/>
    <x v="4"/>
    <x v="0"/>
    <s v="Senior"/>
    <s v="Profit"/>
  </r>
  <r>
    <n v="4536"/>
    <s v="Simran"/>
    <n v="42"/>
    <s v="Female"/>
    <x v="6"/>
    <x v="1"/>
    <n v="2897.15"/>
    <n v="1641.71"/>
    <n v="4953.84"/>
    <n v="3312.13"/>
    <n v="2.017487863264523"/>
    <x v="3"/>
    <s v="2023-03-26"/>
    <x v="11"/>
    <x v="2"/>
    <x v="0"/>
    <s v="Senior"/>
    <s v="Profit"/>
  </r>
  <r>
    <n v="9566"/>
    <s v="Arjun"/>
    <n v="50"/>
    <s v="Male"/>
    <x v="4"/>
    <x v="2"/>
    <n v="3709.69"/>
    <n v="516.77"/>
    <n v="4953.17"/>
    <n v="4436.3999999999996"/>
    <n v="8.5848636724268044"/>
    <x v="3"/>
    <s v="2023-11-21"/>
    <x v="8"/>
    <x v="2"/>
    <x v="1"/>
    <s v="Senior"/>
    <s v="Profit"/>
  </r>
  <r>
    <n v="8925"/>
    <s v="Sneha"/>
    <n v="51"/>
    <s v="Female"/>
    <x v="5"/>
    <x v="1"/>
    <n v="4338.87"/>
    <n v="717.71"/>
    <n v="4953.01"/>
    <n v="4235.3"/>
    <n v="5.9011299828621588"/>
    <x v="0"/>
    <s v="2023-07-28"/>
    <x v="7"/>
    <x v="0"/>
    <x v="1"/>
    <s v="Senior"/>
    <s v="Profit"/>
  </r>
  <r>
    <n v="1715"/>
    <s v="Simran"/>
    <n v="25"/>
    <s v="Female"/>
    <x v="3"/>
    <x v="4"/>
    <n v="3291.43"/>
    <n v="1859.48"/>
    <n v="4952.3100000000004"/>
    <n v="3092.83"/>
    <n v="1.6632768300815282"/>
    <x v="1"/>
    <s v="2023-10-23"/>
    <x v="10"/>
    <x v="1"/>
    <x v="1"/>
    <s v="Young"/>
    <s v="Profit"/>
  </r>
  <r>
    <n v="6755"/>
    <s v="Arjun"/>
    <n v="46"/>
    <s v="Male"/>
    <x v="1"/>
    <x v="1"/>
    <n v="2831.87"/>
    <n v="349.32"/>
    <n v="4952.2299999999996"/>
    <n v="4602.91"/>
    <n v="13.176772014199015"/>
    <x v="4"/>
    <s v="2023-10-21"/>
    <x v="10"/>
    <x v="3"/>
    <x v="1"/>
    <s v="Senior"/>
    <s v="Profit"/>
  </r>
  <r>
    <n v="269"/>
    <s v="Neha"/>
    <n v="51"/>
    <s v="Male"/>
    <x v="6"/>
    <x v="2"/>
    <n v="4223.4399999999996"/>
    <n v="933.08"/>
    <n v="4951.87"/>
    <n v="4018.79"/>
    <n v="4.3070154756290995"/>
    <x v="4"/>
    <s v="2023-06-10"/>
    <x v="3"/>
    <x v="3"/>
    <x v="0"/>
    <s v="Senior"/>
    <s v="Profit"/>
  </r>
  <r>
    <n v="2262"/>
    <s v="Rahul"/>
    <n v="32"/>
    <s v="Male"/>
    <x v="2"/>
    <x v="4"/>
    <n v="3534.52"/>
    <n v="136.96"/>
    <n v="4951.47"/>
    <n v="4814.51"/>
    <n v="35.152672313084111"/>
    <x v="4"/>
    <s v="2023-01-20"/>
    <x v="5"/>
    <x v="3"/>
    <x v="0"/>
    <s v="Adult"/>
    <s v="Profit"/>
  </r>
  <r>
    <n v="8981"/>
    <s v="Arjun"/>
    <n v="43"/>
    <s v="Female"/>
    <x v="6"/>
    <x v="2"/>
    <n v="2828.51"/>
    <n v="917.44"/>
    <n v="4951.1000000000004"/>
    <n v="4033.66"/>
    <n v="4.396647192186955"/>
    <x v="1"/>
    <s v="2023-06-06"/>
    <x v="3"/>
    <x v="3"/>
    <x v="1"/>
    <s v="Senior"/>
    <s v="Profit"/>
  </r>
  <r>
    <n v="1866"/>
    <s v="Rahul"/>
    <n v="37"/>
    <s v="Male"/>
    <x v="7"/>
    <x v="4"/>
    <n v="3521.15"/>
    <n v="68.98"/>
    <n v="4951.03"/>
    <n v="4882.05"/>
    <n v="70.774862278921418"/>
    <x v="4"/>
    <s v="2023-07-03"/>
    <x v="7"/>
    <x v="4"/>
    <x v="1"/>
    <s v="Adult"/>
    <s v="Profit"/>
  </r>
  <r>
    <n v="9144"/>
    <s v="Arjun"/>
    <n v="26"/>
    <s v="Male"/>
    <x v="5"/>
    <x v="3"/>
    <n v="3583.41"/>
    <n v="653.03"/>
    <n v="4950.78"/>
    <n v="4297.75"/>
    <n v="6.5812443532456397"/>
    <x v="2"/>
    <s v="2023-07-07"/>
    <x v="7"/>
    <x v="4"/>
    <x v="1"/>
    <s v="Adult"/>
    <s v="Profit"/>
  </r>
  <r>
    <n v="4367"/>
    <s v="Rahul"/>
    <n v="39"/>
    <s v="Female"/>
    <x v="2"/>
    <x v="2"/>
    <n v="3729.04"/>
    <n v="453.57"/>
    <n v="4950.1400000000003"/>
    <n v="4496.57"/>
    <n v="9.9137288621381483"/>
    <x v="3"/>
    <s v="2023-03-05"/>
    <x v="11"/>
    <x v="1"/>
    <x v="0"/>
    <s v="Adult"/>
    <s v="Profit"/>
  </r>
  <r>
    <n v="7160"/>
    <s v="Neha"/>
    <n v="38"/>
    <s v="Male"/>
    <x v="3"/>
    <x v="4"/>
    <n v="3302.17"/>
    <n v="342.8"/>
    <n v="4947.8999999999996"/>
    <n v="4605.1000000000004"/>
    <n v="13.433780630105018"/>
    <x v="2"/>
    <s v="2023-02-14"/>
    <x v="2"/>
    <x v="2"/>
    <x v="0"/>
    <s v="Adult"/>
    <s v="Profit"/>
  </r>
  <r>
    <n v="6576"/>
    <s v="Neha"/>
    <n v="20"/>
    <s v="Male"/>
    <x v="1"/>
    <x v="2"/>
    <n v="3280.25"/>
    <n v="963.09"/>
    <n v="4946.75"/>
    <n v="3983.66"/>
    <n v="4.1363320146611429"/>
    <x v="1"/>
    <s v="2023-05-15"/>
    <x v="0"/>
    <x v="4"/>
    <x v="0"/>
    <s v="Young"/>
    <s v="Profit"/>
  </r>
  <r>
    <n v="489"/>
    <s v="Sneha"/>
    <n v="54"/>
    <s v="Male"/>
    <x v="4"/>
    <x v="1"/>
    <n v="3118.88"/>
    <n v="1906.23"/>
    <n v="4945.91"/>
    <n v="3039.68"/>
    <n v="1.5946029597687581"/>
    <x v="1"/>
    <s v="2023-05-23"/>
    <x v="0"/>
    <x v="4"/>
    <x v="1"/>
    <s v="Senior"/>
    <s v="Profit"/>
  </r>
  <r>
    <n v="9361"/>
    <s v="Priya"/>
    <n v="28"/>
    <s v="Male"/>
    <x v="2"/>
    <x v="3"/>
    <n v="3024.52"/>
    <n v="1551.51"/>
    <n v="4945.4799999999996"/>
    <n v="3393.97"/>
    <n v="2.1875269898357081"/>
    <x v="1"/>
    <s v="2023-03-19"/>
    <x v="11"/>
    <x v="4"/>
    <x v="1"/>
    <s v="Adult"/>
    <s v="Profit"/>
  </r>
  <r>
    <n v="8106"/>
    <s v="Pooja"/>
    <n v="57"/>
    <s v="Female"/>
    <x v="4"/>
    <x v="1"/>
    <n v="3249.69"/>
    <n v="1959.45"/>
    <n v="4945.09"/>
    <n v="2985.64"/>
    <n v="1.5237132868917298"/>
    <x v="3"/>
    <s v="2023-03-03"/>
    <x v="11"/>
    <x v="2"/>
    <x v="0"/>
    <s v="Senior"/>
    <s v="Profit"/>
  </r>
  <r>
    <n v="3409"/>
    <s v="Rahul"/>
    <n v="26"/>
    <s v="Female"/>
    <x v="5"/>
    <x v="0"/>
    <n v="4135.21"/>
    <n v="489.26"/>
    <n v="4943.6099999999997"/>
    <n v="4454.3500000000004"/>
    <n v="9.1042594939296091"/>
    <x v="4"/>
    <s v="2023-09-28"/>
    <x v="1"/>
    <x v="3"/>
    <x v="0"/>
    <s v="Adult"/>
    <s v="Profit"/>
  </r>
  <r>
    <n v="6150"/>
    <s v="Raj"/>
    <n v="21"/>
    <s v="Male"/>
    <x v="5"/>
    <x v="2"/>
    <n v="2808.69"/>
    <n v="540.05999999999995"/>
    <n v="4943.6000000000004"/>
    <n v="4403.54"/>
    <n v="8.1537977261785741"/>
    <x v="0"/>
    <s v="2023-10-28"/>
    <x v="10"/>
    <x v="4"/>
    <x v="0"/>
    <s v="Young"/>
    <s v="Profit"/>
  </r>
  <r>
    <n v="4725"/>
    <s v="Neha"/>
    <n v="32"/>
    <s v="Female"/>
    <x v="4"/>
    <x v="1"/>
    <n v="3824.46"/>
    <n v="474.42"/>
    <n v="4943.17"/>
    <n v="4468.75"/>
    <n v="9.4193963155010323"/>
    <x v="1"/>
    <s v="2023-11-15"/>
    <x v="8"/>
    <x v="1"/>
    <x v="1"/>
    <s v="Adult"/>
    <s v="Profit"/>
  </r>
  <r>
    <n v="6446"/>
    <s v="Pooja"/>
    <n v="45"/>
    <s v="Male"/>
    <x v="3"/>
    <x v="2"/>
    <n v="4327.79"/>
    <n v="1937.47"/>
    <n v="4943.13"/>
    <n v="3005.66"/>
    <n v="1.5513324077276034"/>
    <x v="1"/>
    <s v="2023-08-10"/>
    <x v="4"/>
    <x v="0"/>
    <x v="0"/>
    <s v="Senior"/>
    <s v="Profit"/>
  </r>
  <r>
    <n v="5149"/>
    <s v="Pooja"/>
    <n v="56"/>
    <s v="Male"/>
    <x v="3"/>
    <x v="3"/>
    <n v="4414.3100000000004"/>
    <n v="1670.68"/>
    <n v="4942.9399999999996"/>
    <n v="3272.26"/>
    <n v="1.9586395958531855"/>
    <x v="1"/>
    <s v="2023-11-07"/>
    <x v="8"/>
    <x v="0"/>
    <x v="1"/>
    <s v="Senior"/>
    <s v="Profit"/>
  </r>
  <r>
    <n v="7219"/>
    <s v="Raj"/>
    <n v="27"/>
    <s v="Female"/>
    <x v="2"/>
    <x v="4"/>
    <n v="3566.44"/>
    <n v="1824.14"/>
    <n v="4942.6499999999996"/>
    <n v="3118.51"/>
    <n v="1.7095782121986252"/>
    <x v="4"/>
    <s v="2023-04-09"/>
    <x v="9"/>
    <x v="0"/>
    <x v="1"/>
    <s v="Adult"/>
    <s v="Profit"/>
  </r>
  <r>
    <n v="6196"/>
    <s v="Arjun"/>
    <n v="47"/>
    <s v="Male"/>
    <x v="2"/>
    <x v="0"/>
    <n v="3798.51"/>
    <n v="1934.07"/>
    <n v="4941.26"/>
    <n v="3007.19"/>
    <n v="1.5548506517344254"/>
    <x v="2"/>
    <s v="2023-01-22"/>
    <x v="5"/>
    <x v="4"/>
    <x v="1"/>
    <s v="Senior"/>
    <s v="Profit"/>
  </r>
  <r>
    <n v="1527"/>
    <s v="Rahul"/>
    <n v="35"/>
    <s v="Female"/>
    <x v="0"/>
    <x v="3"/>
    <n v="4403.1099999999997"/>
    <n v="135.5"/>
    <n v="4939.7700000000004"/>
    <n v="4804.2700000000004"/>
    <n v="35.455867158671587"/>
    <x v="0"/>
    <s v="2023-07-05"/>
    <x v="7"/>
    <x v="3"/>
    <x v="0"/>
    <s v="Adult"/>
    <s v="Profit"/>
  </r>
  <r>
    <n v="1392"/>
    <s v="Raj"/>
    <n v="30"/>
    <s v="Male"/>
    <x v="2"/>
    <x v="4"/>
    <n v="4090.23"/>
    <n v="1696.72"/>
    <n v="4939.75"/>
    <n v="3243.03"/>
    <n v="1.9113524918666605"/>
    <x v="3"/>
    <s v="2023-06-26"/>
    <x v="3"/>
    <x v="2"/>
    <x v="0"/>
    <s v="Adult"/>
    <s v="Profit"/>
  </r>
  <r>
    <n v="3052"/>
    <s v="Pooja"/>
    <n v="52"/>
    <s v="Male"/>
    <x v="1"/>
    <x v="4"/>
    <n v="3348.85"/>
    <n v="1009.97"/>
    <n v="4939.4399999999996"/>
    <n v="3929.47"/>
    <n v="3.8906799211857774"/>
    <x v="4"/>
    <s v="2023-11-23"/>
    <x v="8"/>
    <x v="1"/>
    <x v="0"/>
    <s v="Senior"/>
    <s v="Profit"/>
  </r>
  <r>
    <n v="9988"/>
    <s v="Karan"/>
    <n v="22"/>
    <s v="Female"/>
    <x v="5"/>
    <x v="2"/>
    <n v="3023.62"/>
    <n v="1122.3599999999999"/>
    <n v="4938.42"/>
    <n v="3816.06"/>
    <n v="3.4000320752699671"/>
    <x v="1"/>
    <s v="2023-09-02"/>
    <x v="1"/>
    <x v="0"/>
    <x v="0"/>
    <s v="Young"/>
    <s v="Profit"/>
  </r>
  <r>
    <n v="9617"/>
    <s v="Sneha"/>
    <n v="18"/>
    <s v="Male"/>
    <x v="1"/>
    <x v="0"/>
    <n v="2929.11"/>
    <n v="254.01"/>
    <n v="4937.6099999999997"/>
    <n v="4683.6000000000004"/>
    <n v="18.438644147868196"/>
    <x v="0"/>
    <s v="2023-10-19"/>
    <x v="10"/>
    <x v="1"/>
    <x v="1"/>
    <s v="Young"/>
    <s v="Profit"/>
  </r>
  <r>
    <n v="3319"/>
    <s v="Simran"/>
    <n v="37"/>
    <s v="Male"/>
    <x v="3"/>
    <x v="4"/>
    <n v="4277.6099999999997"/>
    <n v="66.33"/>
    <n v="4937.5600000000004"/>
    <n v="4871.2299999999996"/>
    <n v="73.439318558721538"/>
    <x v="4"/>
    <s v="2023-08-10"/>
    <x v="4"/>
    <x v="4"/>
    <x v="1"/>
    <s v="Adult"/>
    <s v="Profit"/>
  </r>
  <r>
    <n v="8896"/>
    <s v="Simran"/>
    <n v="25"/>
    <s v="Male"/>
    <x v="1"/>
    <x v="3"/>
    <n v="4164.8500000000004"/>
    <n v="1287.58"/>
    <n v="4937.4799999999996"/>
    <n v="3649.9"/>
    <n v="2.8346976498547667"/>
    <x v="1"/>
    <s v="2023-08-15"/>
    <x v="4"/>
    <x v="2"/>
    <x v="1"/>
    <s v="Young"/>
    <s v="Profit"/>
  </r>
  <r>
    <n v="4975"/>
    <s v="Sneha"/>
    <n v="33"/>
    <s v="Male"/>
    <x v="1"/>
    <x v="3"/>
    <n v="3255.16"/>
    <n v="1598.58"/>
    <n v="4937.3100000000004"/>
    <n v="3338.73"/>
    <n v="2.0885598468640918"/>
    <x v="0"/>
    <s v="2023-02-28"/>
    <x v="2"/>
    <x v="0"/>
    <x v="0"/>
    <s v="Adult"/>
    <s v="Profit"/>
  </r>
  <r>
    <n v="5551"/>
    <s v="Neha"/>
    <n v="30"/>
    <s v="Male"/>
    <x v="5"/>
    <x v="3"/>
    <n v="4291.3900000000003"/>
    <n v="961.28"/>
    <n v="4937.21"/>
    <n v="3975.93"/>
    <n v="4.1360789780292944"/>
    <x v="4"/>
    <s v="2023-08-26"/>
    <x v="4"/>
    <x v="2"/>
    <x v="1"/>
    <s v="Adult"/>
    <s v="Profit"/>
  </r>
  <r>
    <n v="8255"/>
    <s v="Arjun"/>
    <n v="35"/>
    <s v="Male"/>
    <x v="3"/>
    <x v="1"/>
    <n v="4190.1899999999996"/>
    <n v="1651.04"/>
    <n v="4935.6000000000004"/>
    <n v="3284.56"/>
    <n v="1.9893885066382402"/>
    <x v="3"/>
    <s v="2023-04-10"/>
    <x v="9"/>
    <x v="3"/>
    <x v="1"/>
    <s v="Adult"/>
    <s v="Profit"/>
  </r>
  <r>
    <n v="9659"/>
    <s v="Arjun"/>
    <n v="55"/>
    <s v="Female"/>
    <x v="7"/>
    <x v="1"/>
    <n v="3318.63"/>
    <n v="667.43"/>
    <n v="4934.62"/>
    <n v="4267.1899999999996"/>
    <n v="6.393464483166774"/>
    <x v="1"/>
    <s v="2023-07-06"/>
    <x v="7"/>
    <x v="4"/>
    <x v="1"/>
    <s v="Senior"/>
    <s v="Profit"/>
  </r>
  <r>
    <n v="3207"/>
    <s v="Sneha"/>
    <n v="52"/>
    <s v="Female"/>
    <x v="6"/>
    <x v="2"/>
    <n v="3480.59"/>
    <n v="395.63"/>
    <n v="4933.42"/>
    <n v="4537.79"/>
    <n v="11.469782372418674"/>
    <x v="1"/>
    <s v="2023-04-04"/>
    <x v="9"/>
    <x v="1"/>
    <x v="1"/>
    <s v="Senior"/>
    <s v="Profit"/>
  </r>
  <r>
    <n v="6194"/>
    <s v="Amit"/>
    <n v="33"/>
    <s v="Female"/>
    <x v="0"/>
    <x v="3"/>
    <n v="4207.2"/>
    <n v="1832.92"/>
    <n v="4933.34"/>
    <n v="3100.42"/>
    <n v="1.6915195425877834"/>
    <x v="4"/>
    <s v="2023-08-26"/>
    <x v="4"/>
    <x v="1"/>
    <x v="0"/>
    <s v="Adult"/>
    <s v="Profit"/>
  </r>
  <r>
    <n v="3027"/>
    <s v="Rahul"/>
    <n v="20"/>
    <s v="Female"/>
    <x v="4"/>
    <x v="2"/>
    <n v="3096.73"/>
    <n v="513.16999999999996"/>
    <n v="4933.28"/>
    <n v="4420.1099999999997"/>
    <n v="8.6133445057193523"/>
    <x v="1"/>
    <s v="2023-08-03"/>
    <x v="4"/>
    <x v="1"/>
    <x v="1"/>
    <s v="Young"/>
    <s v="Profit"/>
  </r>
  <r>
    <n v="9731"/>
    <s v="Neha"/>
    <n v="20"/>
    <s v="Female"/>
    <x v="6"/>
    <x v="0"/>
    <n v="3765.78"/>
    <n v="1339.25"/>
    <n v="4932.33"/>
    <n v="3593.08"/>
    <n v="2.6829046107896208"/>
    <x v="1"/>
    <s v="2023-04-09"/>
    <x v="9"/>
    <x v="2"/>
    <x v="0"/>
    <s v="Young"/>
    <s v="Profit"/>
  </r>
  <r>
    <n v="2012"/>
    <s v="Rahul"/>
    <n v="40"/>
    <s v="Male"/>
    <x v="7"/>
    <x v="0"/>
    <n v="2949.06"/>
    <n v="1206.21"/>
    <n v="4930.8999999999996"/>
    <n v="3724.69"/>
    <n v="3.0879283043582793"/>
    <x v="0"/>
    <s v="2023-01-01"/>
    <x v="5"/>
    <x v="2"/>
    <x v="1"/>
    <s v="Adult"/>
    <s v="Profit"/>
  </r>
  <r>
    <n v="1353"/>
    <s v="Simran"/>
    <n v="53"/>
    <s v="Female"/>
    <x v="5"/>
    <x v="4"/>
    <n v="4467.8999999999996"/>
    <n v="1501.57"/>
    <n v="4930.7"/>
    <n v="3429.13"/>
    <n v="2.283696397770334"/>
    <x v="2"/>
    <s v="2023-02-08"/>
    <x v="2"/>
    <x v="1"/>
    <x v="1"/>
    <s v="Senior"/>
    <s v="Profit"/>
  </r>
  <r>
    <n v="5060"/>
    <s v="Karan"/>
    <n v="33"/>
    <s v="Male"/>
    <x v="1"/>
    <x v="1"/>
    <n v="3416.44"/>
    <n v="1992.79"/>
    <n v="4930.68"/>
    <n v="2937.89"/>
    <n v="1.4742597062409988"/>
    <x v="4"/>
    <s v="2023-10-06"/>
    <x v="10"/>
    <x v="3"/>
    <x v="0"/>
    <s v="Adult"/>
    <s v="Profit"/>
  </r>
  <r>
    <n v="4791"/>
    <s v="Raj"/>
    <n v="50"/>
    <s v="Male"/>
    <x v="6"/>
    <x v="2"/>
    <n v="4023.42"/>
    <n v="429.02"/>
    <n v="4930.26"/>
    <n v="4501.24"/>
    <n v="10.491911798983731"/>
    <x v="4"/>
    <s v="2023-11-13"/>
    <x v="8"/>
    <x v="3"/>
    <x v="1"/>
    <s v="Senior"/>
    <s v="Profit"/>
  </r>
  <r>
    <n v="8249"/>
    <s v="Simran"/>
    <n v="18"/>
    <s v="Male"/>
    <x v="0"/>
    <x v="4"/>
    <n v="4002.98"/>
    <n v="402.71"/>
    <n v="4930.0200000000004"/>
    <n v="4527.3100000000004"/>
    <n v="11.242109706736858"/>
    <x v="1"/>
    <s v="2023-04-12"/>
    <x v="9"/>
    <x v="2"/>
    <x v="0"/>
    <s v="Young"/>
    <s v="Profit"/>
  </r>
  <r>
    <n v="8869"/>
    <s v="Neha"/>
    <n v="58"/>
    <s v="Male"/>
    <x v="5"/>
    <x v="0"/>
    <n v="2901.53"/>
    <n v="1116.08"/>
    <n v="4930"/>
    <n v="3813.92"/>
    <n v="3.4172460755501399"/>
    <x v="3"/>
    <s v="2023-04-06"/>
    <x v="9"/>
    <x v="0"/>
    <x v="1"/>
    <s v="Senior"/>
    <s v="Profit"/>
  </r>
  <r>
    <n v="1636"/>
    <s v="Raj"/>
    <n v="42"/>
    <s v="Male"/>
    <x v="3"/>
    <x v="3"/>
    <n v="3799.05"/>
    <n v="557.62"/>
    <n v="4929.96"/>
    <n v="4372.34"/>
    <n v="7.8410745669093647"/>
    <x v="1"/>
    <s v="2023-04-08"/>
    <x v="9"/>
    <x v="1"/>
    <x v="1"/>
    <s v="Senior"/>
    <s v="Profit"/>
  </r>
  <r>
    <n v="4741"/>
    <s v="Rahul"/>
    <n v="55"/>
    <s v="Female"/>
    <x v="0"/>
    <x v="4"/>
    <n v="3722.5"/>
    <n v="81.27"/>
    <n v="4929.7700000000004"/>
    <n v="4848.5"/>
    <n v="59.659160821951524"/>
    <x v="0"/>
    <s v="2023-09-25"/>
    <x v="1"/>
    <x v="0"/>
    <x v="0"/>
    <s v="Senior"/>
    <s v="Profit"/>
  </r>
  <r>
    <n v="6803"/>
    <s v="Karan"/>
    <n v="55"/>
    <s v="Male"/>
    <x v="6"/>
    <x v="4"/>
    <n v="3343.23"/>
    <n v="102.62"/>
    <n v="4929.43"/>
    <n v="4826.8100000000004"/>
    <n v="47.035763009160007"/>
    <x v="3"/>
    <s v="2023-02-06"/>
    <x v="2"/>
    <x v="1"/>
    <x v="1"/>
    <s v="Senior"/>
    <s v="Profit"/>
  </r>
  <r>
    <n v="3630"/>
    <s v="Priya"/>
    <n v="29"/>
    <s v="Female"/>
    <x v="6"/>
    <x v="0"/>
    <n v="4070.17"/>
    <n v="901.28"/>
    <n v="4929.07"/>
    <n v="4027.79"/>
    <n v="4.468966358956151"/>
    <x v="1"/>
    <s v="2023-06-01"/>
    <x v="3"/>
    <x v="0"/>
    <x v="1"/>
    <s v="Adult"/>
    <s v="Profit"/>
  </r>
  <r>
    <n v="2363"/>
    <s v="Raj"/>
    <n v="37"/>
    <s v="Female"/>
    <x v="0"/>
    <x v="3"/>
    <n v="4428.45"/>
    <n v="892.91"/>
    <n v="4928.6000000000004"/>
    <n v="4035.69"/>
    <n v="4.5197052334501802"/>
    <x v="2"/>
    <s v="2023-07-11"/>
    <x v="7"/>
    <x v="3"/>
    <x v="1"/>
    <s v="Adult"/>
    <s v="Profit"/>
  </r>
  <r>
    <n v="6014"/>
    <s v="Sneha"/>
    <n v="44"/>
    <s v="Male"/>
    <x v="5"/>
    <x v="1"/>
    <n v="2863.96"/>
    <n v="637.78"/>
    <n v="4927.93"/>
    <n v="4290.1499999999996"/>
    <n v="6.7266925899212895"/>
    <x v="3"/>
    <s v="2023-11-29"/>
    <x v="8"/>
    <x v="3"/>
    <x v="0"/>
    <s v="Senior"/>
    <s v="Profit"/>
  </r>
  <r>
    <n v="3150"/>
    <s v="Pooja"/>
    <n v="56"/>
    <s v="Female"/>
    <x v="4"/>
    <x v="0"/>
    <n v="4076.23"/>
    <n v="624.74"/>
    <n v="4927.28"/>
    <n v="4302.54"/>
    <n v="6.886928962448378"/>
    <x v="3"/>
    <s v="2023-01-02"/>
    <x v="5"/>
    <x v="4"/>
    <x v="1"/>
    <s v="Senior"/>
    <s v="Profit"/>
  </r>
  <r>
    <n v="4864"/>
    <s v="Sneha"/>
    <n v="42"/>
    <s v="Male"/>
    <x v="0"/>
    <x v="2"/>
    <n v="4141.5600000000004"/>
    <n v="1768.63"/>
    <n v="4926.74"/>
    <n v="3158.11"/>
    <n v="1.7856250318042779"/>
    <x v="2"/>
    <s v="2023-11-23"/>
    <x v="8"/>
    <x v="3"/>
    <x v="0"/>
    <s v="Senior"/>
    <s v="Profit"/>
  </r>
  <r>
    <n v="9405"/>
    <s v="Sneha"/>
    <n v="31"/>
    <s v="Female"/>
    <x v="2"/>
    <x v="2"/>
    <n v="3565.29"/>
    <n v="1534.82"/>
    <n v="4925.42"/>
    <n v="3390.6"/>
    <n v="2.209118984636635"/>
    <x v="0"/>
    <s v="2023-11-24"/>
    <x v="8"/>
    <x v="4"/>
    <x v="0"/>
    <s v="Adult"/>
    <s v="Profit"/>
  </r>
  <r>
    <n v="2997"/>
    <s v="Arjun"/>
    <n v="39"/>
    <s v="Male"/>
    <x v="2"/>
    <x v="3"/>
    <n v="4206.21"/>
    <n v="643.29"/>
    <n v="4924.26"/>
    <n v="4280.97"/>
    <n v="6.6548057641188274"/>
    <x v="4"/>
    <s v="2023-04-11"/>
    <x v="9"/>
    <x v="0"/>
    <x v="0"/>
    <s v="Adult"/>
    <s v="Profit"/>
  </r>
  <r>
    <n v="926"/>
    <s v="Simran"/>
    <n v="34"/>
    <s v="Female"/>
    <x v="6"/>
    <x v="0"/>
    <n v="3730.1"/>
    <n v="963.96"/>
    <n v="4923.29"/>
    <n v="3959.33"/>
    <n v="4.107359226523922"/>
    <x v="3"/>
    <s v="2023-07-21"/>
    <x v="7"/>
    <x v="1"/>
    <x v="1"/>
    <s v="Adult"/>
    <s v="Profit"/>
  </r>
  <r>
    <n v="3240"/>
    <s v="Rahul"/>
    <n v="25"/>
    <s v="Female"/>
    <x v="0"/>
    <x v="3"/>
    <n v="3225.26"/>
    <n v="796.92"/>
    <n v="4921.1099999999997"/>
    <n v="4124.1899999999996"/>
    <n v="5.1751618732118656"/>
    <x v="3"/>
    <s v="2023-05-13"/>
    <x v="0"/>
    <x v="4"/>
    <x v="1"/>
    <s v="Young"/>
    <s v="Profit"/>
  </r>
  <r>
    <n v="2106"/>
    <s v="Priya"/>
    <n v="50"/>
    <s v="Female"/>
    <x v="6"/>
    <x v="3"/>
    <n v="3298.3"/>
    <n v="1484.24"/>
    <n v="4920.3"/>
    <n v="3436.06"/>
    <n v="2.3150299142995743"/>
    <x v="0"/>
    <s v="2023-05-04"/>
    <x v="0"/>
    <x v="0"/>
    <x v="1"/>
    <s v="Senior"/>
    <s v="Profit"/>
  </r>
  <r>
    <n v="2519"/>
    <s v="Rahul"/>
    <n v="27"/>
    <s v="Male"/>
    <x v="0"/>
    <x v="4"/>
    <n v="3598.53"/>
    <n v="1112.18"/>
    <n v="4920.24"/>
    <n v="3808.06"/>
    <n v="3.4239601503353772"/>
    <x v="3"/>
    <s v="2023-02-19"/>
    <x v="2"/>
    <x v="4"/>
    <x v="0"/>
    <s v="Adult"/>
    <s v="Profit"/>
  </r>
  <r>
    <n v="5543"/>
    <s v="Neha"/>
    <n v="33"/>
    <s v="Male"/>
    <x v="2"/>
    <x v="2"/>
    <n v="3026.25"/>
    <n v="1432.29"/>
    <n v="4919.93"/>
    <n v="3487.64"/>
    <n v="2.4350096698294341"/>
    <x v="2"/>
    <s v="2023-04-05"/>
    <x v="9"/>
    <x v="1"/>
    <x v="0"/>
    <s v="Adult"/>
    <s v="Profit"/>
  </r>
  <r>
    <n v="9349"/>
    <s v="Neha"/>
    <n v="51"/>
    <s v="Male"/>
    <x v="4"/>
    <x v="3"/>
    <n v="3684.95"/>
    <n v="588.75"/>
    <n v="4919.84"/>
    <n v="4331.09"/>
    <n v="7.356416135881104"/>
    <x v="3"/>
    <s v="2023-12-30"/>
    <x v="6"/>
    <x v="2"/>
    <x v="0"/>
    <s v="Senior"/>
    <s v="Profit"/>
  </r>
  <r>
    <n v="8651"/>
    <s v="Rahul"/>
    <n v="50"/>
    <s v="Female"/>
    <x v="6"/>
    <x v="3"/>
    <n v="3401.62"/>
    <n v="1311.27"/>
    <n v="4919.53"/>
    <n v="3608.26"/>
    <n v="2.7517292395921515"/>
    <x v="3"/>
    <s v="2023-07-15"/>
    <x v="7"/>
    <x v="0"/>
    <x v="0"/>
    <s v="Senior"/>
    <s v="Profit"/>
  </r>
  <r>
    <n v="73"/>
    <s v="Amit"/>
    <n v="60"/>
    <s v="Female"/>
    <x v="2"/>
    <x v="2"/>
    <n v="4262.79"/>
    <n v="1445.73"/>
    <n v="4919.5"/>
    <n v="3473.77"/>
    <n v="2.4027792188029578"/>
    <x v="4"/>
    <s v="2023-02-12"/>
    <x v="2"/>
    <x v="1"/>
    <x v="0"/>
    <s v="Senior"/>
    <s v="Profit"/>
  </r>
  <r>
    <n v="5221"/>
    <s v="Rahul"/>
    <n v="53"/>
    <s v="Male"/>
    <x v="5"/>
    <x v="1"/>
    <n v="3688.38"/>
    <n v="216.59"/>
    <n v="4918.8999999999996"/>
    <n v="4702.3100000000004"/>
    <n v="21.710651461286304"/>
    <x v="4"/>
    <s v="2023-07-09"/>
    <x v="7"/>
    <x v="0"/>
    <x v="1"/>
    <s v="Senior"/>
    <s v="Profit"/>
  </r>
  <r>
    <n v="9483"/>
    <s v="Rahul"/>
    <n v="39"/>
    <s v="Female"/>
    <x v="1"/>
    <x v="0"/>
    <n v="3587.69"/>
    <n v="1817.69"/>
    <n v="4917.45"/>
    <n v="3099.76"/>
    <n v="1.7053292915733707"/>
    <x v="1"/>
    <s v="2023-12-13"/>
    <x v="6"/>
    <x v="2"/>
    <x v="0"/>
    <s v="Adult"/>
    <s v="Profit"/>
  </r>
  <r>
    <n v="7683"/>
    <s v="Karan"/>
    <n v="57"/>
    <s v="Male"/>
    <x v="0"/>
    <x v="2"/>
    <n v="3769.4"/>
    <n v="212.92"/>
    <n v="4917.28"/>
    <n v="4704.3599999999997"/>
    <n v="22.094495585196317"/>
    <x v="3"/>
    <s v="2023-12-08"/>
    <x v="6"/>
    <x v="3"/>
    <x v="1"/>
    <s v="Senior"/>
    <s v="Profit"/>
  </r>
  <r>
    <n v="4942"/>
    <s v="Amit"/>
    <n v="40"/>
    <s v="Male"/>
    <x v="5"/>
    <x v="2"/>
    <n v="2986.2"/>
    <n v="1858.54"/>
    <n v="4917.07"/>
    <n v="3058.53"/>
    <n v="1.6456627245041808"/>
    <x v="0"/>
    <s v="2023-10-21"/>
    <x v="10"/>
    <x v="2"/>
    <x v="0"/>
    <s v="Adult"/>
    <s v="Profit"/>
  </r>
  <r>
    <n v="1572"/>
    <s v="Arjun"/>
    <n v="35"/>
    <s v="Male"/>
    <x v="3"/>
    <x v="2"/>
    <n v="4355.0200000000004"/>
    <n v="1127.5899999999999"/>
    <n v="4916.72"/>
    <n v="3789.13"/>
    <n v="3.3603792158497328"/>
    <x v="1"/>
    <s v="2023-02-07"/>
    <x v="2"/>
    <x v="4"/>
    <x v="1"/>
    <s v="Adult"/>
    <s v="Profit"/>
  </r>
  <r>
    <n v="5066"/>
    <s v="Simran"/>
    <n v="50"/>
    <s v="Female"/>
    <x v="6"/>
    <x v="3"/>
    <n v="2914.12"/>
    <n v="277.12"/>
    <n v="4916.7"/>
    <n v="4639.58"/>
    <n v="16.74213337182448"/>
    <x v="1"/>
    <s v="2023-10-03"/>
    <x v="10"/>
    <x v="3"/>
    <x v="0"/>
    <s v="Senior"/>
    <s v="Profit"/>
  </r>
  <r>
    <n v="5224"/>
    <s v="Raj"/>
    <n v="56"/>
    <s v="Male"/>
    <x v="2"/>
    <x v="3"/>
    <n v="3930.77"/>
    <n v="834.74"/>
    <n v="4916.68"/>
    <n v="4081.94"/>
    <n v="4.8900735558377457"/>
    <x v="0"/>
    <s v="2023-02-24"/>
    <x v="2"/>
    <x v="2"/>
    <x v="0"/>
    <s v="Senior"/>
    <s v="Profit"/>
  </r>
  <r>
    <n v="605"/>
    <s v="Rahul"/>
    <n v="33"/>
    <s v="Female"/>
    <x v="2"/>
    <x v="4"/>
    <n v="3097.96"/>
    <n v="752.41"/>
    <n v="4916.51"/>
    <n v="4164.1000000000004"/>
    <n v="5.5343496232107503"/>
    <x v="0"/>
    <s v="2023-03-23"/>
    <x v="11"/>
    <x v="1"/>
    <x v="0"/>
    <s v="Adult"/>
    <s v="Profit"/>
  </r>
  <r>
    <n v="6362"/>
    <s v="Karan"/>
    <n v="40"/>
    <s v="Male"/>
    <x v="5"/>
    <x v="0"/>
    <n v="4158.4399999999996"/>
    <n v="611.44000000000005"/>
    <n v="4916.46"/>
    <n v="4305.0200000000004"/>
    <n v="7.0407889572157529"/>
    <x v="2"/>
    <s v="2023-06-15"/>
    <x v="3"/>
    <x v="2"/>
    <x v="0"/>
    <s v="Adult"/>
    <s v="Profit"/>
  </r>
  <r>
    <n v="5327"/>
    <s v="Priya"/>
    <n v="45"/>
    <s v="Male"/>
    <x v="6"/>
    <x v="0"/>
    <n v="2948.92"/>
    <n v="565.71"/>
    <n v="4915.5"/>
    <n v="4349.79"/>
    <n v="7.6890809778861957"/>
    <x v="1"/>
    <s v="2023-02-18"/>
    <x v="2"/>
    <x v="2"/>
    <x v="1"/>
    <s v="Senior"/>
    <s v="Profit"/>
  </r>
  <r>
    <n v="6935"/>
    <s v="Karan"/>
    <n v="42"/>
    <s v="Male"/>
    <x v="2"/>
    <x v="0"/>
    <n v="4114.63"/>
    <n v="690.17"/>
    <n v="4914.91"/>
    <n v="4224.74"/>
    <n v="6.1213034469768317"/>
    <x v="1"/>
    <s v="2023-03-04"/>
    <x v="11"/>
    <x v="2"/>
    <x v="1"/>
    <s v="Senior"/>
    <s v="Profit"/>
  </r>
  <r>
    <n v="6146"/>
    <s v="Simran"/>
    <n v="40"/>
    <s v="Male"/>
    <x v="6"/>
    <x v="2"/>
    <n v="4422.1400000000003"/>
    <n v="64.099999999999994"/>
    <n v="4914.79"/>
    <n v="4850.6899999999996"/>
    <n v="75.673790951638068"/>
    <x v="1"/>
    <s v="2023-09-23"/>
    <x v="1"/>
    <x v="0"/>
    <x v="1"/>
    <s v="Adult"/>
    <s v="Profit"/>
  </r>
  <r>
    <n v="5365"/>
    <s v="Pooja"/>
    <n v="48"/>
    <s v="Female"/>
    <x v="5"/>
    <x v="2"/>
    <n v="4303.12"/>
    <n v="1230.6300000000001"/>
    <n v="4914.59"/>
    <n v="3683.96"/>
    <n v="2.9935561460390203"/>
    <x v="0"/>
    <s v="2023-04-25"/>
    <x v="9"/>
    <x v="3"/>
    <x v="0"/>
    <s v="Senior"/>
    <s v="Profit"/>
  </r>
  <r>
    <n v="8142"/>
    <s v="Simran"/>
    <n v="25"/>
    <s v="Female"/>
    <x v="6"/>
    <x v="4"/>
    <n v="3209.69"/>
    <n v="1183.24"/>
    <n v="4912.54"/>
    <n v="3729.3"/>
    <n v="3.1517697170481052"/>
    <x v="4"/>
    <s v="2023-10-05"/>
    <x v="10"/>
    <x v="4"/>
    <x v="1"/>
    <s v="Young"/>
    <s v="Profit"/>
  </r>
  <r>
    <n v="8423"/>
    <s v="Arjun"/>
    <n v="42"/>
    <s v="Male"/>
    <x v="4"/>
    <x v="0"/>
    <n v="2754.37"/>
    <n v="663.37"/>
    <n v="4909.6000000000004"/>
    <n v="4246.2299999999996"/>
    <n v="6.4009979347875232"/>
    <x v="4"/>
    <s v="2023-03-22"/>
    <x v="11"/>
    <x v="1"/>
    <x v="0"/>
    <s v="Senior"/>
    <s v="Profit"/>
  </r>
  <r>
    <n v="4293"/>
    <s v="Pooja"/>
    <n v="35"/>
    <s v="Male"/>
    <x v="2"/>
    <x v="2"/>
    <n v="3130.4"/>
    <n v="934.73"/>
    <n v="4909.2"/>
    <n v="3974.47"/>
    <n v="4.2519979031378039"/>
    <x v="1"/>
    <s v="2023-09-25"/>
    <x v="1"/>
    <x v="3"/>
    <x v="1"/>
    <s v="Adult"/>
    <s v="Profit"/>
  </r>
  <r>
    <n v="8004"/>
    <s v="Arjun"/>
    <n v="39"/>
    <s v="Female"/>
    <x v="5"/>
    <x v="4"/>
    <n v="3141.82"/>
    <n v="1518.47"/>
    <n v="4908.51"/>
    <n v="3390.04"/>
    <n v="2.2325366981237691"/>
    <x v="3"/>
    <s v="2023-07-14"/>
    <x v="7"/>
    <x v="2"/>
    <x v="0"/>
    <s v="Adult"/>
    <s v="Profit"/>
  </r>
  <r>
    <n v="879"/>
    <s v="Neha"/>
    <n v="55"/>
    <s v="Male"/>
    <x v="6"/>
    <x v="2"/>
    <n v="4178.08"/>
    <n v="322.08999999999997"/>
    <n v="4908.4799999999996"/>
    <n v="4586.3900000000003"/>
    <n v="14.239467229656309"/>
    <x v="1"/>
    <s v="2023-10-03"/>
    <x v="10"/>
    <x v="4"/>
    <x v="1"/>
    <s v="Senior"/>
    <s v="Profit"/>
  </r>
  <r>
    <n v="6851"/>
    <s v="Rahul"/>
    <n v="60"/>
    <s v="Female"/>
    <x v="1"/>
    <x v="1"/>
    <n v="3656.67"/>
    <n v="1471.62"/>
    <n v="4908.0200000000004"/>
    <n v="3436.4"/>
    <n v="2.335113684239138"/>
    <x v="2"/>
    <s v="2023-01-11"/>
    <x v="5"/>
    <x v="1"/>
    <x v="1"/>
    <s v="Senior"/>
    <s v="Profit"/>
  </r>
  <r>
    <n v="2004"/>
    <s v="Karan"/>
    <n v="56"/>
    <s v="Female"/>
    <x v="1"/>
    <x v="3"/>
    <n v="3296.95"/>
    <n v="261.05"/>
    <n v="4907.5600000000004"/>
    <n v="4646.51"/>
    <n v="17.79931047692013"/>
    <x v="2"/>
    <s v="2023-12-26"/>
    <x v="6"/>
    <x v="0"/>
    <x v="0"/>
    <s v="Senior"/>
    <s v="Profit"/>
  </r>
  <r>
    <n v="7689"/>
    <s v="Rahul"/>
    <n v="23"/>
    <s v="Male"/>
    <x v="6"/>
    <x v="2"/>
    <n v="4260.68"/>
    <n v="1323.29"/>
    <n v="4907.3599999999997"/>
    <n v="3584.07"/>
    <n v="2.7084539292218639"/>
    <x v="1"/>
    <s v="2023-06-22"/>
    <x v="3"/>
    <x v="2"/>
    <x v="1"/>
    <s v="Young"/>
    <s v="Profit"/>
  </r>
  <r>
    <n v="7959"/>
    <s v="Rahul"/>
    <n v="23"/>
    <s v="Female"/>
    <x v="5"/>
    <x v="4"/>
    <n v="2837.83"/>
    <n v="1541.19"/>
    <n v="4905.95"/>
    <n v="3364.76"/>
    <n v="2.1832220556842441"/>
    <x v="4"/>
    <s v="2023-03-31"/>
    <x v="11"/>
    <x v="4"/>
    <x v="1"/>
    <s v="Young"/>
    <s v="Profit"/>
  </r>
  <r>
    <n v="4072"/>
    <s v="Neha"/>
    <n v="52"/>
    <s v="Female"/>
    <x v="3"/>
    <x v="0"/>
    <n v="3590.52"/>
    <n v="637.77"/>
    <n v="4905.32"/>
    <n v="4267.55"/>
    <n v="6.6913620897815829"/>
    <x v="1"/>
    <s v="2023-07-24"/>
    <x v="7"/>
    <x v="4"/>
    <x v="0"/>
    <s v="Senior"/>
    <s v="Profit"/>
  </r>
  <r>
    <n v="3381"/>
    <s v="Simran"/>
    <n v="55"/>
    <s v="Male"/>
    <x v="1"/>
    <x v="1"/>
    <n v="3873.36"/>
    <n v="989"/>
    <n v="4903.8999999999996"/>
    <n v="3914.9"/>
    <n v="3.958442871587462"/>
    <x v="4"/>
    <s v="2023-10-28"/>
    <x v="10"/>
    <x v="0"/>
    <x v="1"/>
    <s v="Senior"/>
    <s v="Profit"/>
  </r>
  <r>
    <n v="6289"/>
    <s v="Amit"/>
    <n v="32"/>
    <s v="Male"/>
    <x v="6"/>
    <x v="1"/>
    <n v="2888.52"/>
    <n v="1576.76"/>
    <n v="4903.82"/>
    <n v="3327.06"/>
    <n v="2.1100611380298839"/>
    <x v="2"/>
    <s v="2023-03-10"/>
    <x v="11"/>
    <x v="0"/>
    <x v="1"/>
    <s v="Adult"/>
    <s v="Profit"/>
  </r>
  <r>
    <n v="8608"/>
    <s v="Amit"/>
    <n v="28"/>
    <s v="Female"/>
    <x v="6"/>
    <x v="0"/>
    <n v="3596.81"/>
    <n v="1630.26"/>
    <n v="4903.7700000000004"/>
    <n v="3273.51"/>
    <n v="2.0079680541754077"/>
    <x v="2"/>
    <s v="2023-01-17"/>
    <x v="5"/>
    <x v="0"/>
    <x v="1"/>
    <s v="Adult"/>
    <s v="Profit"/>
  </r>
  <r>
    <n v="284"/>
    <s v="Arjun"/>
    <n v="18"/>
    <s v="Female"/>
    <x v="0"/>
    <x v="3"/>
    <n v="3782.2"/>
    <n v="1998.88"/>
    <n v="4903.59"/>
    <n v="2904.71"/>
    <n v="1.4531687745137276"/>
    <x v="4"/>
    <s v="2023-09-29"/>
    <x v="1"/>
    <x v="4"/>
    <x v="1"/>
    <s v="Young"/>
    <s v="Profit"/>
  </r>
  <r>
    <n v="9492"/>
    <s v="Raj"/>
    <n v="43"/>
    <s v="Female"/>
    <x v="6"/>
    <x v="4"/>
    <n v="3134.26"/>
    <n v="1152.18"/>
    <n v="4903.3999999999996"/>
    <n v="3751.22"/>
    <n v="3.2557586488222321"/>
    <x v="0"/>
    <s v="2023-04-01"/>
    <x v="9"/>
    <x v="0"/>
    <x v="0"/>
    <s v="Senior"/>
    <s v="Profit"/>
  </r>
  <r>
    <n v="913"/>
    <s v="Priya"/>
    <n v="46"/>
    <s v="Male"/>
    <x v="4"/>
    <x v="4"/>
    <n v="3217.57"/>
    <n v="1203.17"/>
    <n v="4902.9799999999996"/>
    <n v="3699.81"/>
    <n v="3.0750517383245923"/>
    <x v="1"/>
    <s v="2023-05-27"/>
    <x v="0"/>
    <x v="4"/>
    <x v="1"/>
    <s v="Senior"/>
    <s v="Profit"/>
  </r>
  <r>
    <n v="6157"/>
    <s v="Pooja"/>
    <n v="53"/>
    <s v="Male"/>
    <x v="0"/>
    <x v="1"/>
    <n v="3191.39"/>
    <n v="1212.03"/>
    <n v="4902.84"/>
    <n v="3690.81"/>
    <n v="3.0451473973416499"/>
    <x v="4"/>
    <s v="2023-06-25"/>
    <x v="3"/>
    <x v="4"/>
    <x v="1"/>
    <s v="Senior"/>
    <s v="Profit"/>
  </r>
  <r>
    <n v="8429"/>
    <s v="Pooja"/>
    <n v="42"/>
    <s v="Male"/>
    <x v="1"/>
    <x v="1"/>
    <n v="3427.14"/>
    <n v="1631.79"/>
    <n v="4902.2"/>
    <n v="3270.41"/>
    <n v="2.0041855876062482"/>
    <x v="4"/>
    <s v="2023-07-18"/>
    <x v="7"/>
    <x v="4"/>
    <x v="0"/>
    <s v="Senior"/>
    <s v="Profit"/>
  </r>
  <r>
    <n v="3098"/>
    <s v="Pooja"/>
    <n v="35"/>
    <s v="Male"/>
    <x v="3"/>
    <x v="0"/>
    <n v="2900.78"/>
    <n v="520.73"/>
    <n v="4902.1000000000004"/>
    <n v="4381.37"/>
    <n v="8.4138997177039911"/>
    <x v="4"/>
    <s v="2023-11-30"/>
    <x v="8"/>
    <x v="1"/>
    <x v="1"/>
    <s v="Adult"/>
    <s v="Profit"/>
  </r>
  <r>
    <n v="8417"/>
    <s v="Neha"/>
    <n v="60"/>
    <s v="Female"/>
    <x v="1"/>
    <x v="2"/>
    <n v="3025.41"/>
    <n v="1564.95"/>
    <n v="4902.01"/>
    <n v="3337.06"/>
    <n v="2.1323748362567492"/>
    <x v="2"/>
    <s v="2023-07-30"/>
    <x v="7"/>
    <x v="2"/>
    <x v="1"/>
    <s v="Senior"/>
    <s v="Profit"/>
  </r>
  <r>
    <n v="3653"/>
    <s v="Arjun"/>
    <n v="53"/>
    <s v="Female"/>
    <x v="7"/>
    <x v="1"/>
    <n v="3946.38"/>
    <n v="1479.85"/>
    <n v="4900.8"/>
    <n v="3420.95"/>
    <n v="2.3116869953035781"/>
    <x v="3"/>
    <s v="2023-08-16"/>
    <x v="4"/>
    <x v="1"/>
    <x v="1"/>
    <s v="Senior"/>
    <s v="Profit"/>
  </r>
  <r>
    <n v="3867"/>
    <s v="Raj"/>
    <n v="47"/>
    <s v="Female"/>
    <x v="2"/>
    <x v="1"/>
    <n v="3196.89"/>
    <n v="253.34"/>
    <n v="4899.42"/>
    <n v="4646.08"/>
    <n v="18.339306860345779"/>
    <x v="0"/>
    <s v="2023-03-26"/>
    <x v="11"/>
    <x v="2"/>
    <x v="0"/>
    <s v="Senior"/>
    <s v="Profit"/>
  </r>
  <r>
    <n v="625"/>
    <s v="Karan"/>
    <n v="18"/>
    <s v="Male"/>
    <x v="7"/>
    <x v="1"/>
    <n v="4010.08"/>
    <n v="373.31"/>
    <n v="4898.59"/>
    <n v="4525.28"/>
    <n v="12.122043341994589"/>
    <x v="0"/>
    <s v="2023-01-29"/>
    <x v="5"/>
    <x v="0"/>
    <x v="1"/>
    <s v="Young"/>
    <s v="Profit"/>
  </r>
  <r>
    <n v="4347"/>
    <s v="Sneha"/>
    <n v="56"/>
    <s v="Female"/>
    <x v="7"/>
    <x v="0"/>
    <n v="3586.34"/>
    <n v="1366.07"/>
    <n v="4898.55"/>
    <n v="3532.48"/>
    <n v="2.5858704165965141"/>
    <x v="2"/>
    <s v="2023-06-01"/>
    <x v="3"/>
    <x v="0"/>
    <x v="0"/>
    <s v="Senior"/>
    <s v="Profit"/>
  </r>
  <r>
    <n v="4181"/>
    <s v="Raj"/>
    <n v="54"/>
    <s v="Male"/>
    <x v="1"/>
    <x v="0"/>
    <n v="2756"/>
    <n v="1532.2"/>
    <n v="4898.38"/>
    <n v="3366.18"/>
    <n v="2.1969586215898707"/>
    <x v="4"/>
    <s v="2023-06-12"/>
    <x v="3"/>
    <x v="1"/>
    <x v="0"/>
    <s v="Senior"/>
    <s v="Profit"/>
  </r>
  <r>
    <n v="6323"/>
    <s v="Priya"/>
    <n v="18"/>
    <s v="Female"/>
    <x v="4"/>
    <x v="0"/>
    <n v="2902.17"/>
    <n v="679.25"/>
    <n v="4898.38"/>
    <n v="4219.13"/>
    <n v="6.2114538093485461"/>
    <x v="1"/>
    <s v="2023-09-08"/>
    <x v="1"/>
    <x v="3"/>
    <x v="0"/>
    <s v="Young"/>
    <s v="Profit"/>
  </r>
  <r>
    <n v="8534"/>
    <s v="Simran"/>
    <n v="20"/>
    <s v="Male"/>
    <x v="0"/>
    <x v="3"/>
    <n v="2780.73"/>
    <n v="360.84"/>
    <n v="4897.37"/>
    <n v="4536.53"/>
    <n v="12.572137235339763"/>
    <x v="0"/>
    <s v="2023-09-01"/>
    <x v="1"/>
    <x v="4"/>
    <x v="1"/>
    <s v="Young"/>
    <s v="Profit"/>
  </r>
  <r>
    <n v="6433"/>
    <s v="Pooja"/>
    <n v="41"/>
    <s v="Female"/>
    <x v="6"/>
    <x v="4"/>
    <n v="3006.49"/>
    <n v="1102.69"/>
    <n v="4896.6000000000004"/>
    <n v="3793.91"/>
    <n v="3.4405952715631769"/>
    <x v="3"/>
    <s v="2023-11-22"/>
    <x v="8"/>
    <x v="4"/>
    <x v="1"/>
    <s v="Senior"/>
    <s v="Profit"/>
  </r>
  <r>
    <n v="3115"/>
    <s v="Arjun"/>
    <n v="34"/>
    <s v="Male"/>
    <x v="3"/>
    <x v="4"/>
    <n v="3953.47"/>
    <n v="1241.7"/>
    <n v="4895.42"/>
    <n v="3653.72"/>
    <n v="2.942514294918257"/>
    <x v="0"/>
    <s v="2023-11-23"/>
    <x v="8"/>
    <x v="0"/>
    <x v="0"/>
    <s v="Adult"/>
    <s v="Profit"/>
  </r>
  <r>
    <n v="4323"/>
    <s v="Sneha"/>
    <n v="38"/>
    <s v="Female"/>
    <x v="3"/>
    <x v="1"/>
    <n v="4399.96"/>
    <n v="353.54"/>
    <n v="4894.92"/>
    <n v="4541.38"/>
    <n v="12.845448888386038"/>
    <x v="0"/>
    <s v="2023-02-17"/>
    <x v="2"/>
    <x v="0"/>
    <x v="1"/>
    <s v="Adult"/>
    <s v="Profit"/>
  </r>
  <r>
    <n v="8118"/>
    <s v="Neha"/>
    <n v="34"/>
    <s v="Female"/>
    <x v="6"/>
    <x v="1"/>
    <n v="4364.42"/>
    <n v="1691.42"/>
    <n v="4892.0200000000004"/>
    <n v="3200.6"/>
    <n v="1.8922562107578247"/>
    <x v="2"/>
    <s v="2023-07-11"/>
    <x v="7"/>
    <x v="0"/>
    <x v="1"/>
    <s v="Adult"/>
    <s v="Profit"/>
  </r>
  <r>
    <n v="4712"/>
    <s v="Raj"/>
    <n v="57"/>
    <s v="Female"/>
    <x v="0"/>
    <x v="2"/>
    <n v="4363.7"/>
    <n v="1789.69"/>
    <n v="4891.6499999999996"/>
    <n v="3101.96"/>
    <n v="1.7332387173197592"/>
    <x v="0"/>
    <s v="2023-02-09"/>
    <x v="2"/>
    <x v="2"/>
    <x v="0"/>
    <s v="Senior"/>
    <s v="Profit"/>
  </r>
  <r>
    <n v="9899"/>
    <s v="Neha"/>
    <n v="25"/>
    <s v="Female"/>
    <x v="0"/>
    <x v="3"/>
    <n v="4437.62"/>
    <n v="1768.49"/>
    <n v="4891.57"/>
    <n v="3123.08"/>
    <n v="1.7659585295930427"/>
    <x v="1"/>
    <s v="2023-03-14"/>
    <x v="11"/>
    <x v="1"/>
    <x v="1"/>
    <s v="Young"/>
    <s v="Profit"/>
  </r>
  <r>
    <n v="1425"/>
    <s v="Neha"/>
    <n v="32"/>
    <s v="Male"/>
    <x v="2"/>
    <x v="0"/>
    <n v="3961.48"/>
    <n v="1300.3599999999999"/>
    <n v="4889.78"/>
    <n v="3589.42"/>
    <n v="2.7603279091943773"/>
    <x v="0"/>
    <s v="2023-02-24"/>
    <x v="2"/>
    <x v="1"/>
    <x v="1"/>
    <s v="Adult"/>
    <s v="Profit"/>
  </r>
  <r>
    <n v="6487"/>
    <s v="Arjun"/>
    <n v="43"/>
    <s v="Female"/>
    <x v="3"/>
    <x v="4"/>
    <n v="3168.73"/>
    <n v="1864.91"/>
    <n v="4889.3599999999997"/>
    <n v="3024.45"/>
    <n v="1.6217672702704151"/>
    <x v="0"/>
    <s v="2023-11-10"/>
    <x v="8"/>
    <x v="1"/>
    <x v="1"/>
    <s v="Senior"/>
    <s v="Profit"/>
  </r>
  <r>
    <n v="1145"/>
    <s v="Priya"/>
    <n v="48"/>
    <s v="Female"/>
    <x v="7"/>
    <x v="3"/>
    <n v="4044.94"/>
    <n v="634.15"/>
    <n v="4889.18"/>
    <n v="4255.03"/>
    <n v="6.7098162895214069"/>
    <x v="3"/>
    <s v="2023-12-29"/>
    <x v="6"/>
    <x v="1"/>
    <x v="1"/>
    <s v="Senior"/>
    <s v="Profit"/>
  </r>
  <r>
    <n v="5175"/>
    <s v="Pooja"/>
    <n v="40"/>
    <s v="Male"/>
    <x v="1"/>
    <x v="2"/>
    <n v="3932.2"/>
    <n v="1281.47"/>
    <n v="4888.12"/>
    <n v="3606.65"/>
    <n v="2.8144630775593655"/>
    <x v="3"/>
    <s v="2023-07-20"/>
    <x v="7"/>
    <x v="3"/>
    <x v="0"/>
    <s v="Adult"/>
    <s v="Profit"/>
  </r>
  <r>
    <n v="9223"/>
    <s v="Pooja"/>
    <n v="36"/>
    <s v="Male"/>
    <x v="1"/>
    <x v="3"/>
    <n v="2906.36"/>
    <n v="1840.2"/>
    <n v="4888.0600000000004"/>
    <n v="3047.86"/>
    <n v="1.6562656233018151"/>
    <x v="4"/>
    <s v="2023-01-13"/>
    <x v="5"/>
    <x v="3"/>
    <x v="0"/>
    <s v="Adult"/>
    <s v="Profit"/>
  </r>
  <r>
    <n v="2552"/>
    <s v="Karan"/>
    <n v="54"/>
    <s v="Female"/>
    <x v="5"/>
    <x v="3"/>
    <n v="3006.19"/>
    <n v="578.64"/>
    <n v="4886.57"/>
    <n v="4307.93"/>
    <n v="7.4449225770772856"/>
    <x v="2"/>
    <s v="2023-11-15"/>
    <x v="8"/>
    <x v="0"/>
    <x v="0"/>
    <s v="Senior"/>
    <s v="Profit"/>
  </r>
  <r>
    <n v="5856"/>
    <s v="Arjun"/>
    <n v="55"/>
    <s v="Male"/>
    <x v="7"/>
    <x v="2"/>
    <n v="2946.15"/>
    <n v="804.67"/>
    <n v="4886.17"/>
    <n v="4081.5"/>
    <n v="5.0722656492723726"/>
    <x v="3"/>
    <s v="2024-01-01"/>
    <x v="5"/>
    <x v="4"/>
    <x v="1"/>
    <s v="Senior"/>
    <s v="Profit"/>
  </r>
  <r>
    <n v="4361"/>
    <s v="Amit"/>
    <n v="24"/>
    <s v="Female"/>
    <x v="1"/>
    <x v="2"/>
    <n v="4263.2299999999996"/>
    <n v="1800.52"/>
    <n v="4885.3"/>
    <n v="3084.78"/>
    <n v="1.7132717215026771"/>
    <x v="3"/>
    <s v="2023-08-22"/>
    <x v="4"/>
    <x v="0"/>
    <x v="1"/>
    <s v="Young"/>
    <s v="Profit"/>
  </r>
  <r>
    <n v="3732"/>
    <s v="Sneha"/>
    <n v="44"/>
    <s v="Female"/>
    <x v="6"/>
    <x v="1"/>
    <n v="3025.43"/>
    <n v="983.82"/>
    <n v="4884.8900000000003"/>
    <n v="3901.07"/>
    <n v="3.965227378992092"/>
    <x v="3"/>
    <s v="2023-03-14"/>
    <x v="11"/>
    <x v="2"/>
    <x v="0"/>
    <s v="Senior"/>
    <s v="Profit"/>
  </r>
  <r>
    <n v="8676"/>
    <s v="Karan"/>
    <n v="51"/>
    <s v="Female"/>
    <x v="1"/>
    <x v="0"/>
    <n v="3875.7"/>
    <n v="1678.46"/>
    <n v="4884.83"/>
    <n v="3206.37"/>
    <n v="1.9103046840556224"/>
    <x v="3"/>
    <s v="2023-01-28"/>
    <x v="5"/>
    <x v="3"/>
    <x v="0"/>
    <s v="Senior"/>
    <s v="Profit"/>
  </r>
  <r>
    <n v="6655"/>
    <s v="Rahul"/>
    <n v="46"/>
    <s v="Male"/>
    <x v="4"/>
    <x v="2"/>
    <n v="3049.13"/>
    <n v="363.47"/>
    <n v="4884.05"/>
    <n v="4520.58"/>
    <n v="12.437285057913995"/>
    <x v="1"/>
    <s v="2023-12-17"/>
    <x v="6"/>
    <x v="1"/>
    <x v="0"/>
    <s v="Senior"/>
    <s v="Profit"/>
  </r>
  <r>
    <n v="1544"/>
    <s v="Karan"/>
    <n v="36"/>
    <s v="Female"/>
    <x v="4"/>
    <x v="4"/>
    <n v="4135.6400000000003"/>
    <n v="1916.61"/>
    <n v="4882.97"/>
    <n v="2966.36"/>
    <n v="1.54771184539369"/>
    <x v="2"/>
    <s v="2023-07-18"/>
    <x v="7"/>
    <x v="0"/>
    <x v="1"/>
    <s v="Adult"/>
    <s v="Profit"/>
  </r>
  <r>
    <n v="9297"/>
    <s v="Amit"/>
    <n v="35"/>
    <s v="Male"/>
    <x v="1"/>
    <x v="4"/>
    <n v="2746.48"/>
    <n v="104.21"/>
    <n v="4882.63"/>
    <n v="4778.42"/>
    <n v="45.85375683715575"/>
    <x v="3"/>
    <s v="2023-11-18"/>
    <x v="8"/>
    <x v="4"/>
    <x v="1"/>
    <s v="Adult"/>
    <s v="Profit"/>
  </r>
  <r>
    <n v="5590"/>
    <s v="Amit"/>
    <n v="45"/>
    <s v="Male"/>
    <x v="7"/>
    <x v="2"/>
    <n v="3173.32"/>
    <n v="401.86"/>
    <n v="4881.8900000000003"/>
    <n v="4480.03"/>
    <n v="11.148235703976509"/>
    <x v="2"/>
    <s v="2023-02-22"/>
    <x v="2"/>
    <x v="2"/>
    <x v="1"/>
    <s v="Senior"/>
    <s v="Profit"/>
  </r>
  <r>
    <n v="2979"/>
    <s v="Priya"/>
    <n v="26"/>
    <s v="Female"/>
    <x v="4"/>
    <x v="2"/>
    <n v="2928.64"/>
    <n v="258.02"/>
    <n v="4880.71"/>
    <n v="4622.6899999999996"/>
    <n v="17.916014262460273"/>
    <x v="2"/>
    <s v="2023-11-13"/>
    <x v="8"/>
    <x v="1"/>
    <x v="1"/>
    <s v="Adult"/>
    <s v="Profit"/>
  </r>
  <r>
    <n v="1574"/>
    <s v="Pooja"/>
    <n v="48"/>
    <s v="Male"/>
    <x v="1"/>
    <x v="3"/>
    <n v="4040.08"/>
    <n v="1997.74"/>
    <n v="4880.21"/>
    <n v="2882.47"/>
    <n v="1.4428654379448775"/>
    <x v="3"/>
    <s v="2023-04-03"/>
    <x v="9"/>
    <x v="0"/>
    <x v="0"/>
    <s v="Senior"/>
    <s v="Profit"/>
  </r>
  <r>
    <n v="5189"/>
    <s v="Amit"/>
    <n v="56"/>
    <s v="Female"/>
    <x v="5"/>
    <x v="1"/>
    <n v="4282.3900000000003"/>
    <n v="467.15"/>
    <n v="4880.18"/>
    <n v="4413.03"/>
    <n v="9.4467087659210112"/>
    <x v="4"/>
    <s v="2023-11-23"/>
    <x v="8"/>
    <x v="1"/>
    <x v="0"/>
    <s v="Senior"/>
    <s v="Profit"/>
  </r>
  <r>
    <n v="2274"/>
    <s v="Amit"/>
    <n v="55"/>
    <s v="Male"/>
    <x v="2"/>
    <x v="1"/>
    <n v="2739.57"/>
    <n v="1263.31"/>
    <n v="4880.0200000000004"/>
    <n v="3616.71"/>
    <n v="2.862884011050336"/>
    <x v="0"/>
    <s v="2023-10-13"/>
    <x v="10"/>
    <x v="2"/>
    <x v="0"/>
    <s v="Senior"/>
    <s v="Profit"/>
  </r>
  <r>
    <n v="7306"/>
    <s v="Simran"/>
    <n v="18"/>
    <s v="Male"/>
    <x v="2"/>
    <x v="2"/>
    <n v="4301.6499999999996"/>
    <n v="1388.38"/>
    <n v="4879.12"/>
    <n v="3490.74"/>
    <n v="2.5142540226739074"/>
    <x v="0"/>
    <s v="2023-12-28"/>
    <x v="6"/>
    <x v="3"/>
    <x v="1"/>
    <s v="Young"/>
    <s v="Profit"/>
  </r>
  <r>
    <n v="2017"/>
    <s v="Rahul"/>
    <n v="53"/>
    <s v="Female"/>
    <x v="7"/>
    <x v="3"/>
    <n v="3914.02"/>
    <n v="67.7"/>
    <n v="4878.2299999999996"/>
    <n v="4810.53"/>
    <n v="71.056573116691283"/>
    <x v="0"/>
    <s v="2023-03-02"/>
    <x v="11"/>
    <x v="1"/>
    <x v="1"/>
    <s v="Senior"/>
    <s v="Profit"/>
  </r>
  <r>
    <n v="4050"/>
    <s v="Sneha"/>
    <n v="37"/>
    <s v="Female"/>
    <x v="7"/>
    <x v="3"/>
    <n v="4324.71"/>
    <n v="616.58000000000004"/>
    <n v="4877.88"/>
    <n v="4261.3"/>
    <n v="6.9111875182458071"/>
    <x v="4"/>
    <s v="2023-03-27"/>
    <x v="11"/>
    <x v="1"/>
    <x v="1"/>
    <s v="Adult"/>
    <s v="Profit"/>
  </r>
  <r>
    <n v="3002"/>
    <s v="Sneha"/>
    <n v="52"/>
    <s v="Female"/>
    <x v="3"/>
    <x v="1"/>
    <n v="3059.04"/>
    <n v="227.95"/>
    <n v="4877.5200000000004"/>
    <n v="4649.57"/>
    <n v="20.397323974555825"/>
    <x v="1"/>
    <s v="2023-05-18"/>
    <x v="0"/>
    <x v="1"/>
    <x v="0"/>
    <s v="Senior"/>
    <s v="Profit"/>
  </r>
  <r>
    <n v="2872"/>
    <s v="Arjun"/>
    <n v="44"/>
    <s v="Male"/>
    <x v="4"/>
    <x v="4"/>
    <n v="4402.75"/>
    <n v="875.8"/>
    <n v="4877.2"/>
    <n v="4001.4"/>
    <n v="4.568851335921444"/>
    <x v="3"/>
    <s v="2023-08-14"/>
    <x v="4"/>
    <x v="4"/>
    <x v="0"/>
    <s v="Senior"/>
    <s v="Profit"/>
  </r>
  <r>
    <n v="7348"/>
    <s v="Amit"/>
    <n v="49"/>
    <s v="Male"/>
    <x v="7"/>
    <x v="4"/>
    <n v="2778.59"/>
    <n v="1864.62"/>
    <n v="4876.2700000000004"/>
    <n v="3011.65"/>
    <n v="1.6151548304748422"/>
    <x v="2"/>
    <s v="2023-01-01"/>
    <x v="5"/>
    <x v="4"/>
    <x v="0"/>
    <s v="Senior"/>
    <s v="Profit"/>
  </r>
  <r>
    <n v="5757"/>
    <s v="Raj"/>
    <n v="43"/>
    <s v="Male"/>
    <x v="5"/>
    <x v="0"/>
    <n v="3625.79"/>
    <n v="1408.54"/>
    <n v="4875.57"/>
    <n v="3467.03"/>
    <n v="2.4614352450054668"/>
    <x v="2"/>
    <s v="2023-11-18"/>
    <x v="8"/>
    <x v="0"/>
    <x v="1"/>
    <s v="Senior"/>
    <s v="Profit"/>
  </r>
  <r>
    <n v="3442"/>
    <s v="Raj"/>
    <n v="42"/>
    <s v="Male"/>
    <x v="4"/>
    <x v="2"/>
    <n v="3659.37"/>
    <n v="1217.55"/>
    <n v="4875.1000000000004"/>
    <n v="3657.55"/>
    <n v="3.0040244753808882"/>
    <x v="4"/>
    <s v="2023-05-07"/>
    <x v="0"/>
    <x v="3"/>
    <x v="0"/>
    <s v="Senior"/>
    <s v="Profit"/>
  </r>
  <r>
    <n v="5061"/>
    <s v="Rahul"/>
    <n v="20"/>
    <s v="Female"/>
    <x v="2"/>
    <x v="4"/>
    <n v="3233.54"/>
    <n v="692.67"/>
    <n v="4874.5600000000004"/>
    <n v="4181.8900000000003"/>
    <n v="6.0373482322029259"/>
    <x v="4"/>
    <s v="2023-12-04"/>
    <x v="6"/>
    <x v="4"/>
    <x v="0"/>
    <s v="Young"/>
    <s v="Profit"/>
  </r>
  <r>
    <n v="7938"/>
    <s v="Karan"/>
    <n v="55"/>
    <s v="Male"/>
    <x v="7"/>
    <x v="4"/>
    <n v="3064.89"/>
    <n v="510.48"/>
    <n v="4873.8500000000004"/>
    <n v="4363.37"/>
    <n v="8.5475826672935273"/>
    <x v="4"/>
    <s v="2023-02-08"/>
    <x v="2"/>
    <x v="1"/>
    <x v="1"/>
    <s v="Senior"/>
    <s v="Profit"/>
  </r>
  <r>
    <n v="1311"/>
    <s v="Amit"/>
    <n v="44"/>
    <s v="Male"/>
    <x v="2"/>
    <x v="2"/>
    <n v="2719.37"/>
    <n v="149.32"/>
    <n v="4873.78"/>
    <n v="4724.46"/>
    <n v="31.639833913742301"/>
    <x v="2"/>
    <s v="2023-02-17"/>
    <x v="2"/>
    <x v="2"/>
    <x v="0"/>
    <s v="Senior"/>
    <s v="Profit"/>
  </r>
  <r>
    <n v="9221"/>
    <s v="Simran"/>
    <n v="38"/>
    <s v="Male"/>
    <x v="0"/>
    <x v="0"/>
    <n v="2883.76"/>
    <n v="1725.56"/>
    <n v="4873.3599999999997"/>
    <n v="3147.8"/>
    <n v="1.824219383852199"/>
    <x v="0"/>
    <s v="2023-06-28"/>
    <x v="3"/>
    <x v="3"/>
    <x v="0"/>
    <s v="Adult"/>
    <s v="Profit"/>
  </r>
  <r>
    <n v="5791"/>
    <s v="Raj"/>
    <n v="60"/>
    <s v="Female"/>
    <x v="6"/>
    <x v="1"/>
    <n v="3262.84"/>
    <n v="212.31"/>
    <n v="4871.88"/>
    <n v="4659.57"/>
    <n v="21.947011445527764"/>
    <x v="0"/>
    <s v="2023-06-19"/>
    <x v="3"/>
    <x v="1"/>
    <x v="0"/>
    <s v="Senior"/>
    <s v="Profit"/>
  </r>
  <r>
    <n v="2406"/>
    <s v="Sneha"/>
    <n v="37"/>
    <s v="Male"/>
    <x v="6"/>
    <x v="2"/>
    <n v="3676.19"/>
    <n v="917.6"/>
    <n v="4871.21"/>
    <n v="3953.61"/>
    <n v="4.3086421098517871"/>
    <x v="1"/>
    <s v="2023-10-07"/>
    <x v="10"/>
    <x v="3"/>
    <x v="0"/>
    <s v="Adult"/>
    <s v="Profit"/>
  </r>
  <r>
    <n v="7925"/>
    <s v="Neha"/>
    <n v="23"/>
    <s v="Male"/>
    <x v="3"/>
    <x v="3"/>
    <n v="4352.5200000000004"/>
    <n v="1248.74"/>
    <n v="4869.5200000000004"/>
    <n v="3620.78"/>
    <n v="2.8995467431170621"/>
    <x v="2"/>
    <s v="2023-04-04"/>
    <x v="9"/>
    <x v="1"/>
    <x v="0"/>
    <s v="Young"/>
    <s v="Profit"/>
  </r>
  <r>
    <n v="9682"/>
    <s v="Raj"/>
    <n v="39"/>
    <s v="Female"/>
    <x v="1"/>
    <x v="1"/>
    <n v="2955.72"/>
    <n v="1578.8"/>
    <n v="4869.45"/>
    <n v="3290.65"/>
    <n v="2.0842728654674438"/>
    <x v="1"/>
    <s v="2023-04-05"/>
    <x v="9"/>
    <x v="3"/>
    <x v="0"/>
    <s v="Adult"/>
    <s v="Profit"/>
  </r>
  <r>
    <n v="882"/>
    <s v="Pooja"/>
    <n v="19"/>
    <s v="Female"/>
    <x v="7"/>
    <x v="2"/>
    <n v="4020.25"/>
    <n v="860.57"/>
    <n v="4869.38"/>
    <n v="4008.81"/>
    <n v="4.6583194859221209"/>
    <x v="0"/>
    <s v="2023-11-02"/>
    <x v="8"/>
    <x v="4"/>
    <x v="0"/>
    <s v="Young"/>
    <s v="Profit"/>
  </r>
  <r>
    <n v="5837"/>
    <s v="Karan"/>
    <n v="33"/>
    <s v="Male"/>
    <x v="2"/>
    <x v="0"/>
    <n v="4238.58"/>
    <n v="1879.37"/>
    <n v="4869.29"/>
    <n v="2989.92"/>
    <n v="1.5909161048649283"/>
    <x v="4"/>
    <s v="2023-07-22"/>
    <x v="7"/>
    <x v="1"/>
    <x v="0"/>
    <s v="Adult"/>
    <s v="Profit"/>
  </r>
  <r>
    <n v="121"/>
    <s v="Amit"/>
    <n v="20"/>
    <s v="Male"/>
    <x v="0"/>
    <x v="3"/>
    <n v="2931.82"/>
    <n v="865.1"/>
    <n v="4868.76"/>
    <n v="4003.66"/>
    <n v="4.6279736446653565"/>
    <x v="2"/>
    <s v="2023-01-08"/>
    <x v="5"/>
    <x v="3"/>
    <x v="1"/>
    <s v="Young"/>
    <s v="Profit"/>
  </r>
  <r>
    <n v="5165"/>
    <s v="Sneha"/>
    <n v="54"/>
    <s v="Female"/>
    <x v="1"/>
    <x v="4"/>
    <n v="4096.74"/>
    <n v="1504.03"/>
    <n v="4868.7"/>
    <n v="3364.67"/>
    <n v="2.2371029833181519"/>
    <x v="2"/>
    <s v="2023-08-03"/>
    <x v="4"/>
    <x v="2"/>
    <x v="0"/>
    <s v="Senior"/>
    <s v="Profit"/>
  </r>
  <r>
    <n v="6916"/>
    <s v="Raj"/>
    <n v="35"/>
    <s v="Female"/>
    <x v="7"/>
    <x v="3"/>
    <n v="4218.83"/>
    <n v="320.92"/>
    <n v="4866.03"/>
    <n v="4545.1099999999997"/>
    <n v="14.162750841331171"/>
    <x v="4"/>
    <s v="2023-12-23"/>
    <x v="6"/>
    <x v="3"/>
    <x v="1"/>
    <s v="Adult"/>
    <s v="Profit"/>
  </r>
  <r>
    <n v="5107"/>
    <s v="Simran"/>
    <n v="24"/>
    <s v="Female"/>
    <x v="0"/>
    <x v="1"/>
    <n v="3256.91"/>
    <n v="1550.28"/>
    <n v="4865.08"/>
    <n v="3314.8"/>
    <n v="2.1381943906907139"/>
    <x v="3"/>
    <s v="2023-12-17"/>
    <x v="6"/>
    <x v="1"/>
    <x v="1"/>
    <s v="Young"/>
    <s v="Profit"/>
  </r>
  <r>
    <n v="4109"/>
    <s v="Rahul"/>
    <n v="46"/>
    <s v="Male"/>
    <x v="0"/>
    <x v="2"/>
    <n v="3740.65"/>
    <n v="820.23"/>
    <n v="4864.0600000000004"/>
    <n v="4043.83"/>
    <n v="4.930117162259366"/>
    <x v="4"/>
    <s v="2023-09-16"/>
    <x v="1"/>
    <x v="3"/>
    <x v="1"/>
    <s v="Senior"/>
    <s v="Profit"/>
  </r>
  <r>
    <n v="6924"/>
    <s v="Simran"/>
    <n v="42"/>
    <s v="Female"/>
    <x v="1"/>
    <x v="3"/>
    <n v="3926.8"/>
    <n v="1822.65"/>
    <n v="4863.4399999999996"/>
    <n v="3040.79"/>
    <n v="1.6683345677996324"/>
    <x v="2"/>
    <s v="2023-04-21"/>
    <x v="9"/>
    <x v="2"/>
    <x v="1"/>
    <s v="Senior"/>
    <s v="Profit"/>
  </r>
  <r>
    <n v="5056"/>
    <s v="Priya"/>
    <n v="58"/>
    <s v="Male"/>
    <x v="2"/>
    <x v="2"/>
    <n v="4001.87"/>
    <n v="1052.67"/>
    <n v="4863.3"/>
    <n v="3810.63"/>
    <n v="3.6199663712274499"/>
    <x v="4"/>
    <s v="2023-07-06"/>
    <x v="7"/>
    <x v="3"/>
    <x v="0"/>
    <s v="Senior"/>
    <s v="Profit"/>
  </r>
  <r>
    <n v="1852"/>
    <s v="Amit"/>
    <n v="21"/>
    <s v="Male"/>
    <x v="5"/>
    <x v="4"/>
    <n v="2867.42"/>
    <n v="1357.1"/>
    <n v="4863.05"/>
    <n v="3505.95"/>
    <n v="2.5834131604155921"/>
    <x v="1"/>
    <s v="2023-06-18"/>
    <x v="3"/>
    <x v="2"/>
    <x v="1"/>
    <s v="Young"/>
    <s v="Profit"/>
  </r>
  <r>
    <n v="4989"/>
    <s v="Raj"/>
    <n v="35"/>
    <s v="Male"/>
    <x v="7"/>
    <x v="0"/>
    <n v="4000.76"/>
    <n v="1659.86"/>
    <n v="4861.72"/>
    <n v="3201.86"/>
    <n v="1.9289940115431423"/>
    <x v="2"/>
    <s v="2023-10-15"/>
    <x v="10"/>
    <x v="1"/>
    <x v="0"/>
    <s v="Adult"/>
    <s v="Profit"/>
  </r>
  <r>
    <n v="1839"/>
    <s v="Amit"/>
    <n v="55"/>
    <s v="Male"/>
    <x v="6"/>
    <x v="4"/>
    <n v="3942.74"/>
    <n v="1947.37"/>
    <n v="4861"/>
    <n v="2913.63"/>
    <n v="1.49618716525365"/>
    <x v="3"/>
    <s v="2023-04-16"/>
    <x v="9"/>
    <x v="2"/>
    <x v="0"/>
    <s v="Senior"/>
    <s v="Profit"/>
  </r>
  <r>
    <n v="2095"/>
    <s v="Raj"/>
    <n v="20"/>
    <s v="Female"/>
    <x v="3"/>
    <x v="3"/>
    <n v="2877.97"/>
    <n v="533.83000000000004"/>
    <n v="4860.6499999999996"/>
    <n v="4326.82"/>
    <n v="8.1052394957196103"/>
    <x v="3"/>
    <s v="2023-01-01"/>
    <x v="5"/>
    <x v="3"/>
    <x v="0"/>
    <s v="Young"/>
    <s v="Profit"/>
  </r>
  <r>
    <n v="9609"/>
    <s v="Arjun"/>
    <n v="21"/>
    <s v="Male"/>
    <x v="7"/>
    <x v="2"/>
    <n v="3169.74"/>
    <n v="548.78"/>
    <n v="4857.58"/>
    <n v="4308.8"/>
    <n v="7.8515980903094142"/>
    <x v="4"/>
    <s v="2023-05-17"/>
    <x v="0"/>
    <x v="3"/>
    <x v="0"/>
    <s v="Young"/>
    <s v="Profit"/>
  </r>
  <r>
    <n v="5378"/>
    <s v="Sneha"/>
    <n v="26"/>
    <s v="Male"/>
    <x v="4"/>
    <x v="4"/>
    <n v="3785.19"/>
    <n v="258.58"/>
    <n v="4857.57"/>
    <n v="4598.99"/>
    <n v="17.785559594709568"/>
    <x v="3"/>
    <s v="2023-02-15"/>
    <x v="2"/>
    <x v="2"/>
    <x v="0"/>
    <s v="Adult"/>
    <s v="Profit"/>
  </r>
  <r>
    <n v="8542"/>
    <s v="Raj"/>
    <n v="21"/>
    <s v="Male"/>
    <x v="5"/>
    <x v="3"/>
    <n v="4032.55"/>
    <n v="437.13"/>
    <n v="4857.2700000000004"/>
    <n v="4420.1400000000003"/>
    <n v="10.111728776336561"/>
    <x v="0"/>
    <s v="2023-12-22"/>
    <x v="6"/>
    <x v="3"/>
    <x v="0"/>
    <s v="Young"/>
    <s v="Profit"/>
  </r>
  <r>
    <n v="4993"/>
    <s v="Karan"/>
    <n v="55"/>
    <s v="Female"/>
    <x v="6"/>
    <x v="2"/>
    <n v="2907.91"/>
    <n v="1831.09"/>
    <n v="4856.3"/>
    <n v="3025.21"/>
    <n v="1.6521361593367885"/>
    <x v="2"/>
    <s v="2023-11-27"/>
    <x v="8"/>
    <x v="0"/>
    <x v="1"/>
    <s v="Senior"/>
    <s v="Profit"/>
  </r>
  <r>
    <n v="2723"/>
    <s v="Raj"/>
    <n v="40"/>
    <s v="Female"/>
    <x v="4"/>
    <x v="4"/>
    <n v="4005.27"/>
    <n v="971.1"/>
    <n v="4855.32"/>
    <n v="3884.22"/>
    <n v="3.9998146431881367"/>
    <x v="4"/>
    <s v="2023-08-03"/>
    <x v="4"/>
    <x v="2"/>
    <x v="1"/>
    <s v="Adult"/>
    <s v="Profit"/>
  </r>
  <r>
    <n v="8160"/>
    <s v="Sneha"/>
    <n v="55"/>
    <s v="Female"/>
    <x v="3"/>
    <x v="4"/>
    <n v="2860.9"/>
    <n v="592.07000000000005"/>
    <n v="4855.01"/>
    <n v="4262.9399999999996"/>
    <n v="7.2000608036211924"/>
    <x v="3"/>
    <s v="2023-03-11"/>
    <x v="11"/>
    <x v="1"/>
    <x v="1"/>
    <s v="Senior"/>
    <s v="Profit"/>
  </r>
  <r>
    <n v="2115"/>
    <s v="Sneha"/>
    <n v="47"/>
    <s v="Female"/>
    <x v="6"/>
    <x v="0"/>
    <n v="4027.74"/>
    <n v="834.32"/>
    <n v="4854.7299999999996"/>
    <n v="4020.41"/>
    <n v="4.8187865567168471"/>
    <x v="3"/>
    <s v="2023-01-19"/>
    <x v="5"/>
    <x v="3"/>
    <x v="0"/>
    <s v="Senior"/>
    <s v="Profit"/>
  </r>
  <r>
    <n v="9809"/>
    <s v="Simran"/>
    <n v="51"/>
    <s v="Male"/>
    <x v="4"/>
    <x v="3"/>
    <n v="4197.1099999999997"/>
    <n v="1963.62"/>
    <n v="4854.68"/>
    <n v="2891.06"/>
    <n v="1.4723113433352686"/>
    <x v="3"/>
    <s v="2023-11-10"/>
    <x v="8"/>
    <x v="1"/>
    <x v="0"/>
    <s v="Senior"/>
    <s v="Profit"/>
  </r>
  <r>
    <n v="4854"/>
    <s v="Rahul"/>
    <n v="59"/>
    <s v="Female"/>
    <x v="4"/>
    <x v="2"/>
    <n v="3920.36"/>
    <n v="1055.49"/>
    <n v="4854.05"/>
    <n v="3798.56"/>
    <n v="3.5988592975774285"/>
    <x v="1"/>
    <s v="2023-03-03"/>
    <x v="11"/>
    <x v="0"/>
    <x v="1"/>
    <s v="Senior"/>
    <s v="Profit"/>
  </r>
  <r>
    <n v="9105"/>
    <s v="Rahul"/>
    <n v="26"/>
    <s v="Male"/>
    <x v="0"/>
    <x v="3"/>
    <n v="3114.18"/>
    <n v="1248.02"/>
    <n v="4854.0200000000004"/>
    <n v="3606"/>
    <n v="2.8893767728081281"/>
    <x v="4"/>
    <s v="2023-12-23"/>
    <x v="6"/>
    <x v="2"/>
    <x v="0"/>
    <s v="Adult"/>
    <s v="Profit"/>
  </r>
  <r>
    <n v="7518"/>
    <s v="Neha"/>
    <n v="34"/>
    <s v="Male"/>
    <x v="0"/>
    <x v="1"/>
    <n v="3197.83"/>
    <n v="1053.3599999999999"/>
    <n v="4853.8500000000004"/>
    <n v="3800.49"/>
    <n v="3.6079687856003648"/>
    <x v="2"/>
    <s v="2023-04-30"/>
    <x v="9"/>
    <x v="1"/>
    <x v="0"/>
    <s v="Adult"/>
    <s v="Profit"/>
  </r>
  <r>
    <n v="1398"/>
    <s v="Simran"/>
    <n v="33"/>
    <s v="Male"/>
    <x v="1"/>
    <x v="0"/>
    <n v="3390.54"/>
    <n v="60.92"/>
    <n v="4853.08"/>
    <n v="4792.16"/>
    <n v="78.663164806303342"/>
    <x v="1"/>
    <s v="2023-11-22"/>
    <x v="8"/>
    <x v="4"/>
    <x v="1"/>
    <s v="Adult"/>
    <s v="Profit"/>
  </r>
  <r>
    <n v="6090"/>
    <s v="Amit"/>
    <n v="41"/>
    <s v="Female"/>
    <x v="0"/>
    <x v="0"/>
    <n v="4099.17"/>
    <n v="303.19"/>
    <n v="4851.17"/>
    <n v="4547.9799999999996"/>
    <n v="15.000428774036081"/>
    <x v="2"/>
    <s v="2023-01-23"/>
    <x v="5"/>
    <x v="2"/>
    <x v="0"/>
    <s v="Senior"/>
    <s v="Profit"/>
  </r>
  <r>
    <n v="8347"/>
    <s v="Pooja"/>
    <n v="42"/>
    <s v="Female"/>
    <x v="0"/>
    <x v="3"/>
    <n v="3468.51"/>
    <n v="783.73"/>
    <n v="4851.17"/>
    <n v="4067.44"/>
    <n v="5.1898485447794522"/>
    <x v="0"/>
    <s v="2023-07-10"/>
    <x v="7"/>
    <x v="1"/>
    <x v="1"/>
    <s v="Senior"/>
    <s v="Profit"/>
  </r>
  <r>
    <n v="8682"/>
    <s v="Simran"/>
    <n v="27"/>
    <s v="Female"/>
    <x v="5"/>
    <x v="4"/>
    <n v="3823.34"/>
    <n v="1346.01"/>
    <n v="4850.17"/>
    <n v="3504.16"/>
    <n v="2.6033684742312464"/>
    <x v="0"/>
    <s v="2023-03-10"/>
    <x v="11"/>
    <x v="1"/>
    <x v="0"/>
    <s v="Adult"/>
    <s v="Profit"/>
  </r>
  <r>
    <n v="4614"/>
    <s v="Neha"/>
    <n v="36"/>
    <s v="Male"/>
    <x v="6"/>
    <x v="3"/>
    <n v="3684.99"/>
    <n v="1616.04"/>
    <n v="4847.2"/>
    <n v="3231.16"/>
    <n v="1.9994307071607138"/>
    <x v="1"/>
    <s v="2023-02-11"/>
    <x v="2"/>
    <x v="3"/>
    <x v="0"/>
    <s v="Adult"/>
    <s v="Profit"/>
  </r>
  <r>
    <n v="2656"/>
    <s v="Amit"/>
    <n v="48"/>
    <s v="Female"/>
    <x v="6"/>
    <x v="3"/>
    <n v="3991.65"/>
    <n v="957.2"/>
    <n v="4846.3599999999997"/>
    <n v="3889.16"/>
    <n v="4.0630589218554114"/>
    <x v="3"/>
    <s v="2023-05-13"/>
    <x v="0"/>
    <x v="2"/>
    <x v="0"/>
    <s v="Senior"/>
    <s v="Profit"/>
  </r>
  <r>
    <n v="9308"/>
    <s v="Karan"/>
    <n v="52"/>
    <s v="Male"/>
    <x v="4"/>
    <x v="0"/>
    <n v="3412.48"/>
    <n v="858.69"/>
    <n v="4845.18"/>
    <n v="3986.49"/>
    <n v="4.6425252419383005"/>
    <x v="0"/>
    <s v="2023-01-29"/>
    <x v="5"/>
    <x v="3"/>
    <x v="0"/>
    <s v="Senior"/>
    <s v="Profit"/>
  </r>
  <r>
    <n v="356"/>
    <s v="Sneha"/>
    <n v="23"/>
    <s v="Male"/>
    <x v="1"/>
    <x v="1"/>
    <n v="2977.71"/>
    <n v="914.91"/>
    <n v="4844.66"/>
    <n v="3929.75"/>
    <n v="4.2952312249292284"/>
    <x v="2"/>
    <s v="2023-01-30"/>
    <x v="5"/>
    <x v="4"/>
    <x v="0"/>
    <s v="Young"/>
    <s v="Profit"/>
  </r>
  <r>
    <n v="221"/>
    <s v="Pooja"/>
    <n v="43"/>
    <s v="Male"/>
    <x v="6"/>
    <x v="0"/>
    <n v="3122.74"/>
    <n v="872.47"/>
    <n v="4841.95"/>
    <n v="3969.48"/>
    <n v="4.5497037147409083"/>
    <x v="4"/>
    <s v="2023-05-26"/>
    <x v="0"/>
    <x v="2"/>
    <x v="1"/>
    <s v="Senior"/>
    <s v="Profit"/>
  </r>
  <r>
    <n v="3229"/>
    <s v="Karan"/>
    <n v="32"/>
    <s v="Male"/>
    <x v="1"/>
    <x v="0"/>
    <n v="4283.08"/>
    <n v="746.81"/>
    <n v="4841.5200000000004"/>
    <n v="4094.71"/>
    <n v="5.4829340796186452"/>
    <x v="0"/>
    <s v="2024-01-01"/>
    <x v="5"/>
    <x v="2"/>
    <x v="0"/>
    <s v="Adult"/>
    <s v="Profit"/>
  </r>
  <r>
    <n v="3608"/>
    <s v="Raj"/>
    <n v="56"/>
    <s v="Male"/>
    <x v="7"/>
    <x v="4"/>
    <n v="3886.24"/>
    <n v="253.04"/>
    <n v="4840.54"/>
    <n v="4587.5"/>
    <n v="18.129544736010118"/>
    <x v="2"/>
    <s v="2023-12-22"/>
    <x v="6"/>
    <x v="2"/>
    <x v="0"/>
    <s v="Senior"/>
    <s v="Profit"/>
  </r>
  <r>
    <n v="4484"/>
    <s v="Sneha"/>
    <n v="34"/>
    <s v="Female"/>
    <x v="2"/>
    <x v="0"/>
    <n v="3455.74"/>
    <n v="1001.39"/>
    <n v="4839.24"/>
    <n v="3837.85"/>
    <n v="3.8325227933172887"/>
    <x v="1"/>
    <s v="2023-05-20"/>
    <x v="0"/>
    <x v="4"/>
    <x v="0"/>
    <s v="Adult"/>
    <s v="Profit"/>
  </r>
  <r>
    <n v="7060"/>
    <s v="Amit"/>
    <n v="54"/>
    <s v="Male"/>
    <x v="6"/>
    <x v="3"/>
    <n v="4229.8500000000004"/>
    <n v="251.18"/>
    <n v="4838.26"/>
    <n v="4587.08"/>
    <n v="18.262122780476151"/>
    <x v="2"/>
    <s v="2023-05-15"/>
    <x v="0"/>
    <x v="1"/>
    <x v="0"/>
    <s v="Senior"/>
    <s v="Profit"/>
  </r>
  <r>
    <n v="4489"/>
    <s v="Karan"/>
    <n v="27"/>
    <s v="Female"/>
    <x v="4"/>
    <x v="2"/>
    <n v="4257.71"/>
    <n v="1921.78"/>
    <n v="4837.83"/>
    <n v="2916.05"/>
    <n v="1.5173693138652709"/>
    <x v="0"/>
    <s v="2023-09-03"/>
    <x v="1"/>
    <x v="1"/>
    <x v="0"/>
    <s v="Adult"/>
    <s v="Profit"/>
  </r>
  <r>
    <n v="8438"/>
    <s v="Sneha"/>
    <n v="58"/>
    <s v="Male"/>
    <x v="2"/>
    <x v="0"/>
    <n v="3164.75"/>
    <n v="1670.2"/>
    <n v="4837.2299999999996"/>
    <n v="3167.03"/>
    <n v="1.8961980601125614"/>
    <x v="2"/>
    <s v="2023-10-08"/>
    <x v="10"/>
    <x v="2"/>
    <x v="0"/>
    <s v="Senior"/>
    <s v="Profit"/>
  </r>
  <r>
    <n v="4447"/>
    <s v="Raj"/>
    <n v="45"/>
    <s v="Female"/>
    <x v="5"/>
    <x v="3"/>
    <n v="3883.37"/>
    <n v="583.84"/>
    <n v="4836.87"/>
    <n v="4253.03"/>
    <n v="7.2845813921622353"/>
    <x v="4"/>
    <s v="2023-08-15"/>
    <x v="4"/>
    <x v="1"/>
    <x v="1"/>
    <s v="Senior"/>
    <s v="Profit"/>
  </r>
  <r>
    <n v="4053"/>
    <s v="Rahul"/>
    <n v="30"/>
    <s v="Female"/>
    <x v="5"/>
    <x v="2"/>
    <n v="3348.94"/>
    <n v="1173.3499999999999"/>
    <n v="4836.2299999999996"/>
    <n v="3662.88"/>
    <n v="3.1217283845399928"/>
    <x v="4"/>
    <s v="2023-06-26"/>
    <x v="3"/>
    <x v="2"/>
    <x v="1"/>
    <s v="Adult"/>
    <s v="Profit"/>
  </r>
  <r>
    <n v="8659"/>
    <s v="Karan"/>
    <n v="53"/>
    <s v="Male"/>
    <x v="6"/>
    <x v="4"/>
    <n v="3605.02"/>
    <n v="1046.8900000000001"/>
    <n v="4834.95"/>
    <n v="3788.06"/>
    <n v="3.6183935274957251"/>
    <x v="3"/>
    <s v="2023-03-25"/>
    <x v="11"/>
    <x v="3"/>
    <x v="1"/>
    <s v="Senior"/>
    <s v="Profit"/>
  </r>
  <r>
    <n v="6262"/>
    <s v="Priya"/>
    <n v="20"/>
    <s v="Male"/>
    <x v="4"/>
    <x v="0"/>
    <n v="3310.06"/>
    <n v="826.37"/>
    <n v="4833.87"/>
    <n v="4007.5"/>
    <n v="4.8495226109369893"/>
    <x v="1"/>
    <s v="2023-06-10"/>
    <x v="3"/>
    <x v="0"/>
    <x v="0"/>
    <s v="Young"/>
    <s v="Profit"/>
  </r>
  <r>
    <n v="5644"/>
    <s v="Sneha"/>
    <n v="29"/>
    <s v="Female"/>
    <x v="0"/>
    <x v="3"/>
    <n v="2839.23"/>
    <n v="1534.66"/>
    <n v="4833.28"/>
    <n v="3298.62"/>
    <n v="2.1494142024943632"/>
    <x v="0"/>
    <s v="2023-03-06"/>
    <x v="11"/>
    <x v="3"/>
    <x v="0"/>
    <s v="Adult"/>
    <s v="Profit"/>
  </r>
  <r>
    <n v="3861"/>
    <s v="Amit"/>
    <n v="20"/>
    <s v="Male"/>
    <x v="4"/>
    <x v="3"/>
    <n v="3196.79"/>
    <n v="672.09"/>
    <n v="4833.03"/>
    <n v="4160.9399999999996"/>
    <n v="6.191045842074721"/>
    <x v="0"/>
    <s v="2023-07-07"/>
    <x v="7"/>
    <x v="1"/>
    <x v="0"/>
    <s v="Young"/>
    <s v="Profit"/>
  </r>
  <r>
    <n v="5897"/>
    <s v="Sneha"/>
    <n v="47"/>
    <s v="Male"/>
    <x v="2"/>
    <x v="4"/>
    <n v="2951.57"/>
    <n v="962.31"/>
    <n v="4832.53"/>
    <n v="3870.22"/>
    <n v="4.021801706310856"/>
    <x v="2"/>
    <s v="2023-06-13"/>
    <x v="3"/>
    <x v="0"/>
    <x v="0"/>
    <s v="Senior"/>
    <s v="Profit"/>
  </r>
  <r>
    <n v="54"/>
    <s v="Arjun"/>
    <n v="26"/>
    <s v="Female"/>
    <x v="6"/>
    <x v="3"/>
    <n v="2836.22"/>
    <n v="897.29"/>
    <n v="4832.46"/>
    <n v="3935.17"/>
    <n v="4.3856166902562164"/>
    <x v="4"/>
    <s v="2023-11-25"/>
    <x v="8"/>
    <x v="2"/>
    <x v="1"/>
    <s v="Adult"/>
    <s v="Profit"/>
  </r>
  <r>
    <n v="9076"/>
    <s v="Amit"/>
    <n v="36"/>
    <s v="Female"/>
    <x v="1"/>
    <x v="2"/>
    <n v="4363.01"/>
    <n v="1021.92"/>
    <n v="4831.55"/>
    <n v="3809.63"/>
    <n v="3.7279141224361987"/>
    <x v="0"/>
    <s v="2023-11-28"/>
    <x v="8"/>
    <x v="0"/>
    <x v="0"/>
    <s v="Adult"/>
    <s v="Profit"/>
  </r>
  <r>
    <n v="8300"/>
    <s v="Amit"/>
    <n v="35"/>
    <s v="Male"/>
    <x v="1"/>
    <x v="2"/>
    <n v="3118.5"/>
    <n v="335.67"/>
    <n v="4831.4399999999996"/>
    <n v="4495.7700000000004"/>
    <n v="13.393422111001877"/>
    <x v="2"/>
    <s v="2023-03-22"/>
    <x v="11"/>
    <x v="2"/>
    <x v="0"/>
    <s v="Adult"/>
    <s v="Profit"/>
  </r>
  <r>
    <n v="3093"/>
    <s v="Sneha"/>
    <n v="21"/>
    <s v="Female"/>
    <x v="4"/>
    <x v="4"/>
    <n v="3088.85"/>
    <n v="856.55"/>
    <n v="4831.1899999999996"/>
    <n v="3974.64"/>
    <n v="4.6402895335940695"/>
    <x v="3"/>
    <s v="2023-01-06"/>
    <x v="5"/>
    <x v="0"/>
    <x v="1"/>
    <s v="Young"/>
    <s v="Profit"/>
  </r>
  <r>
    <n v="7913"/>
    <s v="Rahul"/>
    <n v="49"/>
    <s v="Female"/>
    <x v="7"/>
    <x v="3"/>
    <n v="3480.22"/>
    <n v="1135.1500000000001"/>
    <n v="4830.4799999999996"/>
    <n v="3695.33"/>
    <n v="3.2553671320970792"/>
    <x v="1"/>
    <s v="2023-12-29"/>
    <x v="6"/>
    <x v="0"/>
    <x v="0"/>
    <s v="Senior"/>
    <s v="Profit"/>
  </r>
  <r>
    <n v="655"/>
    <s v="Raj"/>
    <n v="50"/>
    <s v="Male"/>
    <x v="5"/>
    <x v="4"/>
    <n v="3002.46"/>
    <n v="618.96"/>
    <n v="4829.25"/>
    <n v="4210.29"/>
    <n v="6.8022004652966261"/>
    <x v="2"/>
    <s v="2023-01-16"/>
    <x v="5"/>
    <x v="1"/>
    <x v="0"/>
    <s v="Senior"/>
    <s v="Profit"/>
  </r>
  <r>
    <n v="2563"/>
    <s v="Amit"/>
    <n v="28"/>
    <s v="Male"/>
    <x v="5"/>
    <x v="1"/>
    <n v="3574.78"/>
    <n v="1141.68"/>
    <n v="4826.01"/>
    <n v="3684.33"/>
    <n v="3.227112676056338"/>
    <x v="1"/>
    <s v="2023-01-19"/>
    <x v="5"/>
    <x v="0"/>
    <x v="1"/>
    <s v="Adult"/>
    <s v="Profit"/>
  </r>
  <r>
    <n v="9505"/>
    <s v="Amit"/>
    <n v="52"/>
    <s v="Male"/>
    <x v="6"/>
    <x v="1"/>
    <n v="3999.62"/>
    <n v="668.26"/>
    <n v="4824.5200000000004"/>
    <n v="4156.26"/>
    <n v="6.2195253344506636"/>
    <x v="3"/>
    <s v="2023-02-10"/>
    <x v="2"/>
    <x v="0"/>
    <x v="1"/>
    <s v="Senior"/>
    <s v="Profit"/>
  </r>
  <r>
    <n v="6620"/>
    <s v="Raj"/>
    <n v="60"/>
    <s v="Female"/>
    <x v="4"/>
    <x v="1"/>
    <n v="3890.79"/>
    <n v="1184.44"/>
    <n v="4824.4399999999996"/>
    <n v="3640"/>
    <n v="3.0731822633480799"/>
    <x v="3"/>
    <s v="2023-03-15"/>
    <x v="11"/>
    <x v="2"/>
    <x v="1"/>
    <s v="Senior"/>
    <s v="Profit"/>
  </r>
  <r>
    <n v="8029"/>
    <s v="Simran"/>
    <n v="44"/>
    <s v="Female"/>
    <x v="3"/>
    <x v="4"/>
    <n v="4289.8999999999996"/>
    <n v="1786.4"/>
    <n v="4823.6899999999996"/>
    <n v="3037.29"/>
    <n v="1.7002295118674429"/>
    <x v="3"/>
    <s v="2023-12-01"/>
    <x v="6"/>
    <x v="0"/>
    <x v="1"/>
    <s v="Senior"/>
    <s v="Profit"/>
  </r>
  <r>
    <n v="5004"/>
    <s v="Arjun"/>
    <n v="18"/>
    <s v="Female"/>
    <x v="4"/>
    <x v="3"/>
    <n v="3671.38"/>
    <n v="1958.85"/>
    <n v="4823.3599999999997"/>
    <n v="2864.51"/>
    <n v="1.4623427010746102"/>
    <x v="3"/>
    <s v="2023-01-03"/>
    <x v="5"/>
    <x v="0"/>
    <x v="0"/>
    <s v="Young"/>
    <s v="Profit"/>
  </r>
  <r>
    <n v="4805"/>
    <s v="Karan"/>
    <n v="27"/>
    <s v="Female"/>
    <x v="0"/>
    <x v="4"/>
    <n v="3566.41"/>
    <n v="573.86"/>
    <n v="4823.09"/>
    <n v="4249.2299999999996"/>
    <n v="7.4046457324086008"/>
    <x v="2"/>
    <s v="2023-09-25"/>
    <x v="1"/>
    <x v="3"/>
    <x v="0"/>
    <s v="Adult"/>
    <s v="Profit"/>
  </r>
  <r>
    <n v="9541"/>
    <s v="Amit"/>
    <n v="39"/>
    <s v="Female"/>
    <x v="7"/>
    <x v="1"/>
    <n v="3834.28"/>
    <n v="1974.59"/>
    <n v="4822.6000000000004"/>
    <n v="2848.01"/>
    <n v="1.4423298001104028"/>
    <x v="3"/>
    <s v="2023-11-22"/>
    <x v="8"/>
    <x v="1"/>
    <x v="0"/>
    <s v="Adult"/>
    <s v="Profit"/>
  </r>
  <r>
    <n v="8414"/>
    <s v="Amit"/>
    <n v="29"/>
    <s v="Male"/>
    <x v="3"/>
    <x v="3"/>
    <n v="2715.54"/>
    <n v="1394.42"/>
    <n v="4822.3599999999997"/>
    <n v="3427.94"/>
    <n v="2.4583267595129157"/>
    <x v="1"/>
    <s v="2023-08-16"/>
    <x v="4"/>
    <x v="0"/>
    <x v="0"/>
    <s v="Adult"/>
    <s v="Profit"/>
  </r>
  <r>
    <n v="6076"/>
    <s v="Raj"/>
    <n v="60"/>
    <s v="Female"/>
    <x v="5"/>
    <x v="3"/>
    <n v="4092.43"/>
    <n v="585.75"/>
    <n v="4822.2"/>
    <n v="4236.45"/>
    <n v="7.2325224071702943"/>
    <x v="2"/>
    <s v="2023-11-11"/>
    <x v="8"/>
    <x v="1"/>
    <x v="0"/>
    <s v="Senior"/>
    <s v="Profit"/>
  </r>
  <r>
    <n v="4168"/>
    <s v="Arjun"/>
    <n v="40"/>
    <s v="Male"/>
    <x v="0"/>
    <x v="0"/>
    <n v="2795.91"/>
    <n v="454.58"/>
    <n v="4822.18"/>
    <n v="4367.6000000000004"/>
    <n v="9.6079897927757507"/>
    <x v="3"/>
    <s v="2023-02-15"/>
    <x v="2"/>
    <x v="3"/>
    <x v="1"/>
    <s v="Adult"/>
    <s v="Profit"/>
  </r>
  <r>
    <n v="4000"/>
    <s v="Neha"/>
    <n v="28"/>
    <s v="Female"/>
    <x v="7"/>
    <x v="2"/>
    <n v="4266.4399999999996"/>
    <n v="593.61"/>
    <n v="4821.7299999999996"/>
    <n v="4228.12"/>
    <n v="7.1227236737925574"/>
    <x v="4"/>
    <s v="2023-10-31"/>
    <x v="10"/>
    <x v="3"/>
    <x v="0"/>
    <s v="Adult"/>
    <s v="Profit"/>
  </r>
  <r>
    <n v="6389"/>
    <s v="Neha"/>
    <n v="22"/>
    <s v="Male"/>
    <x v="5"/>
    <x v="3"/>
    <n v="2803.42"/>
    <n v="1475.49"/>
    <n v="4820.6499999999996"/>
    <n v="3345.16"/>
    <n v="2.2671519291896249"/>
    <x v="1"/>
    <s v="2023-10-05"/>
    <x v="10"/>
    <x v="0"/>
    <x v="1"/>
    <s v="Young"/>
    <s v="Profit"/>
  </r>
  <r>
    <n v="9836"/>
    <s v="Rahul"/>
    <n v="22"/>
    <s v="Male"/>
    <x v="2"/>
    <x v="3"/>
    <n v="3879.94"/>
    <n v="248.38"/>
    <n v="4819.16"/>
    <n v="4570.78"/>
    <n v="18.402367340365569"/>
    <x v="1"/>
    <s v="2023-11-17"/>
    <x v="8"/>
    <x v="3"/>
    <x v="0"/>
    <s v="Young"/>
    <s v="Profit"/>
  </r>
  <r>
    <n v="8611"/>
    <s v="Pooja"/>
    <n v="60"/>
    <s v="Male"/>
    <x v="6"/>
    <x v="4"/>
    <n v="3058.12"/>
    <n v="203.73"/>
    <n v="4819.09"/>
    <n v="4615.3599999999997"/>
    <n v="22.65429735434153"/>
    <x v="0"/>
    <s v="2023-01-04"/>
    <x v="5"/>
    <x v="3"/>
    <x v="1"/>
    <s v="Senior"/>
    <s v="Profit"/>
  </r>
  <r>
    <n v="8520"/>
    <s v="Neha"/>
    <n v="58"/>
    <s v="Male"/>
    <x v="5"/>
    <x v="1"/>
    <n v="2726.78"/>
    <n v="833.76"/>
    <n v="4818.71"/>
    <n v="3984.95"/>
    <n v="4.7794928996353869"/>
    <x v="4"/>
    <s v="2023-01-17"/>
    <x v="5"/>
    <x v="1"/>
    <x v="0"/>
    <s v="Senior"/>
    <s v="Profit"/>
  </r>
  <r>
    <n v="1925"/>
    <s v="Pooja"/>
    <n v="24"/>
    <s v="Male"/>
    <x v="3"/>
    <x v="4"/>
    <n v="3624.82"/>
    <n v="396.33"/>
    <n v="4818.3999999999996"/>
    <n v="4422.07"/>
    <n v="11.157545479776953"/>
    <x v="3"/>
    <s v="2023-12-15"/>
    <x v="6"/>
    <x v="4"/>
    <x v="0"/>
    <s v="Young"/>
    <s v="Profit"/>
  </r>
  <r>
    <n v="6659"/>
    <s v="Amit"/>
    <n v="19"/>
    <s v="Female"/>
    <x v="0"/>
    <x v="0"/>
    <n v="3642.67"/>
    <n v="298.35000000000002"/>
    <n v="4817.4799999999996"/>
    <n v="4519.13"/>
    <n v="15.1470755823697"/>
    <x v="4"/>
    <s v="2023-08-21"/>
    <x v="4"/>
    <x v="1"/>
    <x v="0"/>
    <s v="Young"/>
    <s v="Profit"/>
  </r>
  <r>
    <n v="4141"/>
    <s v="Raj"/>
    <n v="53"/>
    <s v="Male"/>
    <x v="7"/>
    <x v="4"/>
    <n v="4188.71"/>
    <n v="907.43"/>
    <n v="4817.3"/>
    <n v="3909.87"/>
    <n v="4.3087290479706422"/>
    <x v="0"/>
    <s v="2023-12-11"/>
    <x v="6"/>
    <x v="1"/>
    <x v="0"/>
    <s v="Senior"/>
    <s v="Profit"/>
  </r>
  <r>
    <n v="4915"/>
    <s v="Amit"/>
    <n v="53"/>
    <s v="Male"/>
    <x v="6"/>
    <x v="0"/>
    <n v="3830.4"/>
    <n v="1570.93"/>
    <n v="4817.26"/>
    <n v="3246.33"/>
    <n v="2.0665020083644721"/>
    <x v="3"/>
    <s v="2023-06-03"/>
    <x v="3"/>
    <x v="4"/>
    <x v="0"/>
    <s v="Senior"/>
    <s v="Profit"/>
  </r>
  <r>
    <n v="4348"/>
    <s v="Priya"/>
    <n v="28"/>
    <s v="Female"/>
    <x v="0"/>
    <x v="4"/>
    <n v="2911.15"/>
    <n v="1305.1600000000001"/>
    <n v="4816.7"/>
    <n v="3511.54"/>
    <n v="2.6905053786508932"/>
    <x v="1"/>
    <s v="2023-05-20"/>
    <x v="0"/>
    <x v="1"/>
    <x v="1"/>
    <s v="Adult"/>
    <s v="Profit"/>
  </r>
  <r>
    <n v="7465"/>
    <s v="Pooja"/>
    <n v="20"/>
    <s v="Female"/>
    <x v="0"/>
    <x v="2"/>
    <n v="2677.68"/>
    <n v="1086.93"/>
    <n v="4816.18"/>
    <n v="3729.25"/>
    <n v="3.4309937162466762"/>
    <x v="1"/>
    <s v="2023-07-03"/>
    <x v="7"/>
    <x v="0"/>
    <x v="0"/>
    <s v="Young"/>
    <s v="Profit"/>
  </r>
  <r>
    <n v="3132"/>
    <s v="Karan"/>
    <n v="27"/>
    <s v="Male"/>
    <x v="0"/>
    <x v="3"/>
    <n v="3799.55"/>
    <n v="1952.04"/>
    <n v="4815.16"/>
    <n v="2863.12"/>
    <n v="1.4667322390934612"/>
    <x v="0"/>
    <s v="2023-08-09"/>
    <x v="4"/>
    <x v="4"/>
    <x v="1"/>
    <s v="Adult"/>
    <s v="Profit"/>
  </r>
  <r>
    <n v="1141"/>
    <s v="Karan"/>
    <n v="40"/>
    <s v="Female"/>
    <x v="5"/>
    <x v="4"/>
    <n v="2922.02"/>
    <n v="1641.87"/>
    <n v="4814.16"/>
    <n v="3172.29"/>
    <n v="1.9321200825887557"/>
    <x v="4"/>
    <s v="2023-03-06"/>
    <x v="11"/>
    <x v="2"/>
    <x v="0"/>
    <s v="Adult"/>
    <s v="Profit"/>
  </r>
  <r>
    <n v="667"/>
    <s v="Pooja"/>
    <n v="33"/>
    <s v="Male"/>
    <x v="1"/>
    <x v="0"/>
    <n v="3356.39"/>
    <n v="1325.84"/>
    <n v="4813.58"/>
    <n v="3487.74"/>
    <n v="2.6305889096723587"/>
    <x v="4"/>
    <s v="2023-11-14"/>
    <x v="8"/>
    <x v="4"/>
    <x v="0"/>
    <s v="Adult"/>
    <s v="Profit"/>
  </r>
  <r>
    <n v="2284"/>
    <s v="Raj"/>
    <n v="50"/>
    <s v="Male"/>
    <x v="1"/>
    <x v="0"/>
    <n v="4114.7"/>
    <n v="1327.94"/>
    <n v="4810.79"/>
    <n v="3482.85"/>
    <n v="2.6227465096314591"/>
    <x v="2"/>
    <s v="2023-09-05"/>
    <x v="1"/>
    <x v="3"/>
    <x v="0"/>
    <s v="Senior"/>
    <s v="Profit"/>
  </r>
  <r>
    <n v="7022"/>
    <s v="Karan"/>
    <n v="37"/>
    <s v="Male"/>
    <x v="7"/>
    <x v="2"/>
    <n v="3877.18"/>
    <n v="1628.34"/>
    <n v="4810.79"/>
    <n v="3182.45"/>
    <n v="1.954413697385067"/>
    <x v="1"/>
    <s v="2023-11-22"/>
    <x v="8"/>
    <x v="3"/>
    <x v="0"/>
    <s v="Adult"/>
    <s v="Profit"/>
  </r>
  <r>
    <n v="6197"/>
    <s v="Priya"/>
    <n v="33"/>
    <s v="Female"/>
    <x v="4"/>
    <x v="2"/>
    <n v="2818.95"/>
    <n v="1810.81"/>
    <n v="4809.96"/>
    <n v="2999.15"/>
    <n v="1.6562477565288463"/>
    <x v="4"/>
    <s v="2023-11-19"/>
    <x v="8"/>
    <x v="0"/>
    <x v="0"/>
    <s v="Adult"/>
    <s v="Profit"/>
  </r>
  <r>
    <n v="3641"/>
    <s v="Rahul"/>
    <n v="41"/>
    <s v="Female"/>
    <x v="3"/>
    <x v="3"/>
    <n v="3983.42"/>
    <n v="1966.37"/>
    <n v="4808.8"/>
    <n v="2842.43"/>
    <n v="1.4455214430651404"/>
    <x v="4"/>
    <s v="2023-07-23"/>
    <x v="7"/>
    <x v="3"/>
    <x v="0"/>
    <s v="Senior"/>
    <s v="Profit"/>
  </r>
  <r>
    <n v="5847"/>
    <s v="Neha"/>
    <n v="18"/>
    <s v="Male"/>
    <x v="2"/>
    <x v="4"/>
    <n v="3642.17"/>
    <n v="495.9"/>
    <n v="4808.58"/>
    <n v="4312.68"/>
    <n v="8.6966727162734436"/>
    <x v="1"/>
    <s v="2023-09-27"/>
    <x v="1"/>
    <x v="4"/>
    <x v="0"/>
    <s v="Young"/>
    <s v="Profit"/>
  </r>
  <r>
    <n v="8252"/>
    <s v="Simran"/>
    <n v="30"/>
    <s v="Female"/>
    <x v="5"/>
    <x v="3"/>
    <n v="4034.07"/>
    <n v="462.11"/>
    <n v="4808.29"/>
    <n v="4346.18"/>
    <n v="9.4050767133366513"/>
    <x v="0"/>
    <s v="2023-07-10"/>
    <x v="7"/>
    <x v="0"/>
    <x v="0"/>
    <s v="Adult"/>
    <s v="Profit"/>
  </r>
  <r>
    <n v="9921"/>
    <s v="Priya"/>
    <n v="53"/>
    <s v="Male"/>
    <x v="1"/>
    <x v="2"/>
    <n v="2795.63"/>
    <n v="1343.31"/>
    <n v="4806.3999999999996"/>
    <n v="3463.09"/>
    <n v="2.578027409905383"/>
    <x v="4"/>
    <s v="2023-08-15"/>
    <x v="4"/>
    <x v="2"/>
    <x v="1"/>
    <s v="Senior"/>
    <s v="Profit"/>
  </r>
  <r>
    <n v="9170"/>
    <s v="Pooja"/>
    <n v="47"/>
    <s v="Female"/>
    <x v="4"/>
    <x v="4"/>
    <n v="4338.88"/>
    <n v="1182.1400000000001"/>
    <n v="4804.9399999999996"/>
    <n v="3622.8"/>
    <n v="3.0646116365235927"/>
    <x v="0"/>
    <s v="2023-09-13"/>
    <x v="1"/>
    <x v="2"/>
    <x v="0"/>
    <s v="Senior"/>
    <s v="Profit"/>
  </r>
  <r>
    <n v="7461"/>
    <s v="Amit"/>
    <n v="25"/>
    <s v="Male"/>
    <x v="1"/>
    <x v="2"/>
    <n v="3137.86"/>
    <n v="938.13"/>
    <n v="4804.03"/>
    <n v="3865.9"/>
    <n v="4.1208574504599573"/>
    <x v="4"/>
    <s v="2023-08-09"/>
    <x v="4"/>
    <x v="1"/>
    <x v="0"/>
    <s v="Young"/>
    <s v="Profit"/>
  </r>
  <r>
    <n v="1860"/>
    <s v="Karan"/>
    <n v="30"/>
    <s v="Female"/>
    <x v="7"/>
    <x v="0"/>
    <n v="3535.21"/>
    <n v="1233.82"/>
    <n v="4803.5200000000004"/>
    <n v="3569.7"/>
    <n v="2.8932097064401616"/>
    <x v="3"/>
    <s v="2023-04-07"/>
    <x v="9"/>
    <x v="3"/>
    <x v="1"/>
    <s v="Adult"/>
    <s v="Profit"/>
  </r>
  <r>
    <n v="1491"/>
    <s v="Raj"/>
    <n v="41"/>
    <s v="Male"/>
    <x v="4"/>
    <x v="4"/>
    <n v="3277.68"/>
    <n v="220.89"/>
    <n v="4803.37"/>
    <n v="4582.4799999999996"/>
    <n v="20.745529449047037"/>
    <x v="0"/>
    <s v="2023-02-05"/>
    <x v="2"/>
    <x v="0"/>
    <x v="1"/>
    <s v="Senior"/>
    <s v="Profit"/>
  </r>
  <r>
    <n v="3740"/>
    <s v="Arjun"/>
    <n v="28"/>
    <s v="Female"/>
    <x v="7"/>
    <x v="2"/>
    <n v="3839.88"/>
    <n v="523.87"/>
    <n v="4802.38"/>
    <n v="4278.51"/>
    <n v="8.167121614140914"/>
    <x v="0"/>
    <s v="2023-07-29"/>
    <x v="7"/>
    <x v="0"/>
    <x v="0"/>
    <s v="Adult"/>
    <s v="Profit"/>
  </r>
  <r>
    <n v="5413"/>
    <s v="Amit"/>
    <n v="20"/>
    <s v="Male"/>
    <x v="1"/>
    <x v="0"/>
    <n v="3891.16"/>
    <n v="1678.24"/>
    <n v="4801.54"/>
    <n v="3123.3"/>
    <n v="1.8610568214319765"/>
    <x v="4"/>
    <s v="2023-11-22"/>
    <x v="8"/>
    <x v="4"/>
    <x v="1"/>
    <s v="Young"/>
    <s v="Profit"/>
  </r>
  <r>
    <n v="6886"/>
    <s v="Neha"/>
    <n v="53"/>
    <s v="Female"/>
    <x v="1"/>
    <x v="1"/>
    <n v="2788.28"/>
    <n v="1534.49"/>
    <n v="4801.37"/>
    <n v="3266.88"/>
    <n v="2.1289679307131362"/>
    <x v="4"/>
    <s v="2023-02-22"/>
    <x v="2"/>
    <x v="1"/>
    <x v="0"/>
    <s v="Senior"/>
    <s v="Profit"/>
  </r>
  <r>
    <n v="6949"/>
    <s v="Priya"/>
    <n v="53"/>
    <s v="Male"/>
    <x v="6"/>
    <x v="0"/>
    <n v="4083.38"/>
    <n v="1480.02"/>
    <n v="4800.53"/>
    <n v="3320.51"/>
    <n v="2.2435575194929802"/>
    <x v="4"/>
    <s v="2023-12-05"/>
    <x v="6"/>
    <x v="4"/>
    <x v="1"/>
    <s v="Senior"/>
    <s v="Profit"/>
  </r>
  <r>
    <n v="8220"/>
    <s v="Arjun"/>
    <n v="37"/>
    <s v="Male"/>
    <x v="4"/>
    <x v="0"/>
    <n v="4203.6000000000004"/>
    <n v="561.69000000000005"/>
    <n v="4800.3900000000003"/>
    <n v="4238.7"/>
    <n v="7.5463333867435765"/>
    <x v="4"/>
    <s v="2023-07-06"/>
    <x v="7"/>
    <x v="0"/>
    <x v="1"/>
    <s v="Adult"/>
    <s v="Profit"/>
  </r>
  <r>
    <n v="4415"/>
    <s v="Arjun"/>
    <n v="45"/>
    <s v="Male"/>
    <x v="1"/>
    <x v="0"/>
    <n v="3443.25"/>
    <n v="756.66"/>
    <n v="4800.24"/>
    <n v="4043.58"/>
    <n v="5.3439854095630803"/>
    <x v="0"/>
    <s v="2023-12-25"/>
    <x v="6"/>
    <x v="4"/>
    <x v="0"/>
    <s v="Senior"/>
    <s v="Profit"/>
  </r>
  <r>
    <n v="663"/>
    <s v="Pooja"/>
    <n v="35"/>
    <s v="Female"/>
    <x v="0"/>
    <x v="4"/>
    <n v="3679.57"/>
    <n v="726.14"/>
    <n v="4799.62"/>
    <n v="4073.48"/>
    <n v="5.6097722202330127"/>
    <x v="4"/>
    <s v="2023-10-30"/>
    <x v="10"/>
    <x v="0"/>
    <x v="1"/>
    <s v="Adult"/>
    <s v="Profit"/>
  </r>
  <r>
    <n v="3886"/>
    <s v="Sneha"/>
    <n v="51"/>
    <s v="Male"/>
    <x v="5"/>
    <x v="3"/>
    <n v="3236.81"/>
    <n v="1010.4"/>
    <n v="4799.62"/>
    <n v="3789.22"/>
    <n v="3.7502177355502768"/>
    <x v="4"/>
    <s v="2023-12-23"/>
    <x v="6"/>
    <x v="4"/>
    <x v="1"/>
    <s v="Senior"/>
    <s v="Profit"/>
  </r>
  <r>
    <n v="7487"/>
    <s v="Priya"/>
    <n v="38"/>
    <s v="Female"/>
    <x v="5"/>
    <x v="4"/>
    <n v="3811"/>
    <n v="144.47"/>
    <n v="4798.8"/>
    <n v="4654.33"/>
    <n v="32.216584758081261"/>
    <x v="4"/>
    <s v="2023-12-06"/>
    <x v="6"/>
    <x v="2"/>
    <x v="0"/>
    <s v="Adult"/>
    <s v="Profit"/>
  </r>
  <r>
    <n v="5637"/>
    <s v="Karan"/>
    <n v="51"/>
    <s v="Female"/>
    <x v="0"/>
    <x v="2"/>
    <n v="3782.21"/>
    <n v="84.97"/>
    <n v="4798.49"/>
    <n v="4713.5200000000004"/>
    <n v="55.472755090031782"/>
    <x v="2"/>
    <s v="2023-01-02"/>
    <x v="5"/>
    <x v="2"/>
    <x v="0"/>
    <s v="Senior"/>
    <s v="Profit"/>
  </r>
  <r>
    <n v="8721"/>
    <s v="Priya"/>
    <n v="18"/>
    <s v="Male"/>
    <x v="1"/>
    <x v="0"/>
    <n v="3786.21"/>
    <n v="406.69"/>
    <n v="4797.95"/>
    <n v="4391.26"/>
    <n v="10.797560795692052"/>
    <x v="0"/>
    <s v="2023-09-23"/>
    <x v="1"/>
    <x v="3"/>
    <x v="1"/>
    <s v="Young"/>
    <s v="Profit"/>
  </r>
  <r>
    <n v="8140"/>
    <s v="Rahul"/>
    <n v="24"/>
    <s v="Male"/>
    <x v="3"/>
    <x v="2"/>
    <n v="3946.96"/>
    <n v="1840.54"/>
    <n v="4797.09"/>
    <n v="2956.55"/>
    <n v="1.6063492235974226"/>
    <x v="3"/>
    <s v="2023-11-04"/>
    <x v="8"/>
    <x v="3"/>
    <x v="0"/>
    <s v="Young"/>
    <s v="Profit"/>
  </r>
  <r>
    <n v="5903"/>
    <s v="Priya"/>
    <n v="43"/>
    <s v="Male"/>
    <x v="6"/>
    <x v="3"/>
    <n v="3787.21"/>
    <n v="1504.61"/>
    <n v="4796.6499999999996"/>
    <n v="3292.04"/>
    <n v="2.1879689753490941"/>
    <x v="3"/>
    <s v="2023-05-05"/>
    <x v="0"/>
    <x v="3"/>
    <x v="1"/>
    <s v="Senior"/>
    <s v="Profit"/>
  </r>
  <r>
    <n v="369"/>
    <s v="Raj"/>
    <n v="60"/>
    <s v="Female"/>
    <x v="6"/>
    <x v="0"/>
    <n v="4244.72"/>
    <n v="1800.77"/>
    <n v="4796.4799999999996"/>
    <n v="2995.71"/>
    <n v="1.6635716943307586"/>
    <x v="2"/>
    <s v="2023-03-29"/>
    <x v="11"/>
    <x v="2"/>
    <x v="1"/>
    <s v="Senior"/>
    <s v="Profit"/>
  </r>
  <r>
    <n v="5712"/>
    <s v="Priya"/>
    <n v="24"/>
    <s v="Female"/>
    <x v="4"/>
    <x v="3"/>
    <n v="3592.7"/>
    <n v="1178.92"/>
    <n v="4795.07"/>
    <n v="3616.15"/>
    <n v="3.0673412954229295"/>
    <x v="1"/>
    <s v="2023-09-08"/>
    <x v="1"/>
    <x v="3"/>
    <x v="1"/>
    <s v="Young"/>
    <s v="Profit"/>
  </r>
  <r>
    <n v="8403"/>
    <s v="Amit"/>
    <n v="27"/>
    <s v="Female"/>
    <x v="6"/>
    <x v="3"/>
    <n v="3179.67"/>
    <n v="1553"/>
    <n v="4794.3900000000003"/>
    <n v="3241.39"/>
    <n v="2.0871796522858981"/>
    <x v="1"/>
    <s v="2023-06-30"/>
    <x v="3"/>
    <x v="0"/>
    <x v="0"/>
    <s v="Adult"/>
    <s v="Profit"/>
  </r>
  <r>
    <n v="8476"/>
    <s v="Arjun"/>
    <n v="23"/>
    <s v="Male"/>
    <x v="6"/>
    <x v="2"/>
    <n v="2976.79"/>
    <n v="69.19"/>
    <n v="4792.75"/>
    <n v="4723.5600000000004"/>
    <n v="68.269403092932507"/>
    <x v="2"/>
    <s v="2023-11-16"/>
    <x v="8"/>
    <x v="4"/>
    <x v="1"/>
    <s v="Young"/>
    <s v="Profit"/>
  </r>
  <r>
    <n v="174"/>
    <s v="Rahul"/>
    <n v="42"/>
    <s v="Female"/>
    <x v="7"/>
    <x v="0"/>
    <n v="3043.6"/>
    <n v="662.52"/>
    <n v="4792.37"/>
    <n v="4129.8500000000004"/>
    <n v="6.2335476664855411"/>
    <x v="4"/>
    <s v="2023-12-04"/>
    <x v="6"/>
    <x v="0"/>
    <x v="0"/>
    <s v="Senior"/>
    <s v="Profit"/>
  </r>
  <r>
    <n v="6507"/>
    <s v="Simran"/>
    <n v="39"/>
    <s v="Female"/>
    <x v="5"/>
    <x v="2"/>
    <n v="3357.76"/>
    <n v="1039.96"/>
    <n v="4791.74"/>
    <n v="3751.78"/>
    <n v="3.6076195238278395"/>
    <x v="4"/>
    <s v="2023-12-04"/>
    <x v="6"/>
    <x v="2"/>
    <x v="1"/>
    <s v="Adult"/>
    <s v="Profit"/>
  </r>
  <r>
    <n v="7494"/>
    <s v="Raj"/>
    <n v="23"/>
    <s v="Female"/>
    <x v="1"/>
    <x v="1"/>
    <n v="3143.84"/>
    <n v="1322.87"/>
    <n v="4791.05"/>
    <n v="3468.18"/>
    <n v="2.6217088602810557"/>
    <x v="2"/>
    <s v="2023-06-25"/>
    <x v="3"/>
    <x v="3"/>
    <x v="1"/>
    <s v="Young"/>
    <s v="Profit"/>
  </r>
  <r>
    <n v="5651"/>
    <s v="Amit"/>
    <n v="58"/>
    <s v="Female"/>
    <x v="5"/>
    <x v="3"/>
    <n v="2729.47"/>
    <n v="1940.9"/>
    <n v="4790.21"/>
    <n v="2849.31"/>
    <n v="1.4680354474728219"/>
    <x v="1"/>
    <s v="2023-06-22"/>
    <x v="3"/>
    <x v="4"/>
    <x v="0"/>
    <s v="Senior"/>
    <s v="Profit"/>
  </r>
  <r>
    <n v="3222"/>
    <s v="Amit"/>
    <n v="60"/>
    <s v="Male"/>
    <x v="4"/>
    <x v="2"/>
    <n v="3288.02"/>
    <n v="893.89"/>
    <n v="4790.17"/>
    <n v="3896.28"/>
    <n v="4.3587913501661282"/>
    <x v="2"/>
    <s v="2023-12-13"/>
    <x v="6"/>
    <x v="3"/>
    <x v="1"/>
    <s v="Senior"/>
    <s v="Profit"/>
  </r>
  <r>
    <n v="4782"/>
    <s v="Amit"/>
    <n v="39"/>
    <s v="Female"/>
    <x v="7"/>
    <x v="4"/>
    <n v="4215.6899999999996"/>
    <n v="1907.18"/>
    <n v="4789.47"/>
    <n v="2882.29"/>
    <n v="1.5112836753741126"/>
    <x v="4"/>
    <s v="2023-11-12"/>
    <x v="8"/>
    <x v="0"/>
    <x v="0"/>
    <s v="Adult"/>
    <s v="Profit"/>
  </r>
  <r>
    <n v="6212"/>
    <s v="Rahul"/>
    <n v="60"/>
    <s v="Male"/>
    <x v="4"/>
    <x v="1"/>
    <n v="3972.94"/>
    <n v="1204.9000000000001"/>
    <n v="4789.17"/>
    <n v="3584.27"/>
    <n v="2.9747447920989289"/>
    <x v="4"/>
    <s v="2023-09-27"/>
    <x v="1"/>
    <x v="1"/>
    <x v="1"/>
    <s v="Senior"/>
    <s v="Profit"/>
  </r>
  <r>
    <n v="9463"/>
    <s v="Arjun"/>
    <n v="54"/>
    <s v="Female"/>
    <x v="6"/>
    <x v="0"/>
    <n v="3368.87"/>
    <n v="1559.01"/>
    <n v="4786.82"/>
    <n v="3227.81"/>
    <n v="2.070422896581805"/>
    <x v="1"/>
    <s v="2023-08-19"/>
    <x v="4"/>
    <x v="4"/>
    <x v="0"/>
    <s v="Senior"/>
    <s v="Profit"/>
  </r>
  <r>
    <n v="9946"/>
    <s v="Priya"/>
    <n v="46"/>
    <s v="Male"/>
    <x v="0"/>
    <x v="3"/>
    <n v="4169.4799999999996"/>
    <n v="1171.08"/>
    <n v="4784.79"/>
    <n v="3613.71"/>
    <n v="3.085792601700994"/>
    <x v="2"/>
    <s v="2023-07-03"/>
    <x v="7"/>
    <x v="0"/>
    <x v="1"/>
    <s v="Senior"/>
    <s v="Profit"/>
  </r>
  <r>
    <n v="499"/>
    <s v="Simran"/>
    <n v="59"/>
    <s v="Male"/>
    <x v="5"/>
    <x v="3"/>
    <n v="2851.04"/>
    <n v="778.28"/>
    <n v="4784.3"/>
    <n v="4006.02"/>
    <n v="5.1472734748419597"/>
    <x v="1"/>
    <s v="2023-09-03"/>
    <x v="1"/>
    <x v="2"/>
    <x v="0"/>
    <s v="Senior"/>
    <s v="Profit"/>
  </r>
  <r>
    <n v="7053"/>
    <s v="Raj"/>
    <n v="18"/>
    <s v="Male"/>
    <x v="7"/>
    <x v="4"/>
    <n v="3673.21"/>
    <n v="1158.53"/>
    <n v="4784.1400000000003"/>
    <n v="3625.61"/>
    <n v="3.1294916834264113"/>
    <x v="2"/>
    <s v="2023-02-10"/>
    <x v="2"/>
    <x v="3"/>
    <x v="0"/>
    <s v="Young"/>
    <s v="Profit"/>
  </r>
  <r>
    <n v="6617"/>
    <s v="Karan"/>
    <n v="29"/>
    <s v="Female"/>
    <x v="3"/>
    <x v="4"/>
    <n v="3706.37"/>
    <n v="1306.3699999999999"/>
    <n v="4784"/>
    <n v="3477.63"/>
    <n v="2.6620559259627825"/>
    <x v="1"/>
    <s v="2023-06-19"/>
    <x v="3"/>
    <x v="0"/>
    <x v="0"/>
    <s v="Adult"/>
    <s v="Profit"/>
  </r>
  <r>
    <n v="5467"/>
    <s v="Rahul"/>
    <n v="32"/>
    <s v="Male"/>
    <x v="4"/>
    <x v="3"/>
    <n v="3144.05"/>
    <n v="1593.3"/>
    <n v="4783.7299999999996"/>
    <n v="3190.43"/>
    <n v="2.002403815979414"/>
    <x v="4"/>
    <s v="2023-05-31"/>
    <x v="0"/>
    <x v="2"/>
    <x v="0"/>
    <s v="Adult"/>
    <s v="Profit"/>
  </r>
  <r>
    <n v="5992"/>
    <s v="Arjun"/>
    <n v="55"/>
    <s v="Male"/>
    <x v="0"/>
    <x v="3"/>
    <n v="3653.09"/>
    <n v="561.28"/>
    <n v="4783.62"/>
    <n v="4222.34"/>
    <n v="7.5226981185860895"/>
    <x v="2"/>
    <s v="2023-01-19"/>
    <x v="5"/>
    <x v="4"/>
    <x v="1"/>
    <s v="Senior"/>
    <s v="Profit"/>
  </r>
  <r>
    <n v="3838"/>
    <s v="Amit"/>
    <n v="56"/>
    <s v="Female"/>
    <x v="7"/>
    <x v="0"/>
    <n v="3354.43"/>
    <n v="1629.58"/>
    <n v="4783.07"/>
    <n v="3153.49"/>
    <n v="1.9351550706316965"/>
    <x v="3"/>
    <s v="2023-12-10"/>
    <x v="6"/>
    <x v="2"/>
    <x v="1"/>
    <s v="Senior"/>
    <s v="Profit"/>
  </r>
  <r>
    <n v="4760"/>
    <s v="Pooja"/>
    <n v="19"/>
    <s v="Male"/>
    <x v="3"/>
    <x v="0"/>
    <n v="2986.05"/>
    <n v="474.35"/>
    <n v="4782.8500000000004"/>
    <n v="4308.5"/>
    <n v="9.0829556234847679"/>
    <x v="2"/>
    <s v="2023-02-05"/>
    <x v="2"/>
    <x v="3"/>
    <x v="0"/>
    <s v="Young"/>
    <s v="Profit"/>
  </r>
  <r>
    <n v="7509"/>
    <s v="Karan"/>
    <n v="24"/>
    <s v="Male"/>
    <x v="6"/>
    <x v="4"/>
    <n v="2666.9"/>
    <n v="1112.6300000000001"/>
    <n v="4782.6400000000003"/>
    <n v="3670.01"/>
    <n v="3.2984999505675741"/>
    <x v="0"/>
    <s v="2023-08-30"/>
    <x v="4"/>
    <x v="1"/>
    <x v="0"/>
    <s v="Young"/>
    <s v="Profit"/>
  </r>
  <r>
    <n v="6336"/>
    <s v="Simran"/>
    <n v="29"/>
    <s v="Male"/>
    <x v="2"/>
    <x v="4"/>
    <n v="4130.6099999999997"/>
    <n v="304.17"/>
    <n v="4780.1899999999996"/>
    <n v="4476.0200000000004"/>
    <n v="14.715520925798074"/>
    <x v="0"/>
    <s v="2023-06-27"/>
    <x v="3"/>
    <x v="2"/>
    <x v="1"/>
    <s v="Adult"/>
    <s v="Profit"/>
  </r>
  <r>
    <n v="9653"/>
    <s v="Sneha"/>
    <n v="26"/>
    <s v="Female"/>
    <x v="3"/>
    <x v="1"/>
    <n v="4146.76"/>
    <n v="705.78"/>
    <n v="4780.17"/>
    <n v="4074.39"/>
    <n v="5.7728895689875035"/>
    <x v="4"/>
    <s v="2023-03-10"/>
    <x v="11"/>
    <x v="0"/>
    <x v="0"/>
    <s v="Adult"/>
    <s v="Profit"/>
  </r>
  <r>
    <n v="8052"/>
    <s v="Simran"/>
    <n v="23"/>
    <s v="Female"/>
    <x v="5"/>
    <x v="1"/>
    <n v="4161.95"/>
    <n v="1557.75"/>
    <n v="4780"/>
    <n v="3222.25"/>
    <n v="2.0685283261113785"/>
    <x v="2"/>
    <s v="2023-10-13"/>
    <x v="10"/>
    <x v="2"/>
    <x v="1"/>
    <s v="Young"/>
    <s v="Profit"/>
  </r>
  <r>
    <n v="8862"/>
    <s v="Sneha"/>
    <n v="30"/>
    <s v="Male"/>
    <x v="5"/>
    <x v="3"/>
    <n v="2880.61"/>
    <n v="1033.79"/>
    <n v="4778.96"/>
    <n v="3745.17"/>
    <n v="3.6227570396308728"/>
    <x v="4"/>
    <s v="2023-10-07"/>
    <x v="10"/>
    <x v="3"/>
    <x v="1"/>
    <s v="Adult"/>
    <s v="Profit"/>
  </r>
  <r>
    <n v="5183"/>
    <s v="Arjun"/>
    <n v="19"/>
    <s v="Female"/>
    <x v="7"/>
    <x v="1"/>
    <n v="3259.53"/>
    <n v="388.94"/>
    <n v="4778.8500000000004"/>
    <n v="4389.91"/>
    <n v="11.286856584563171"/>
    <x v="4"/>
    <s v="2023-01-12"/>
    <x v="5"/>
    <x v="0"/>
    <x v="1"/>
    <s v="Young"/>
    <s v="Profit"/>
  </r>
  <r>
    <n v="1229"/>
    <s v="Karan"/>
    <n v="22"/>
    <s v="Male"/>
    <x v="1"/>
    <x v="1"/>
    <n v="3017.86"/>
    <n v="779.03"/>
    <n v="4778.71"/>
    <n v="3999.68"/>
    <n v="5.1341796849928754"/>
    <x v="1"/>
    <s v="2023-05-25"/>
    <x v="0"/>
    <x v="1"/>
    <x v="0"/>
    <s v="Young"/>
    <s v="Profit"/>
  </r>
  <r>
    <n v="7983"/>
    <s v="Karan"/>
    <n v="44"/>
    <s v="Female"/>
    <x v="5"/>
    <x v="2"/>
    <n v="2720.2"/>
    <n v="958.69"/>
    <n v="4778.66"/>
    <n v="3819.97"/>
    <n v="3.9845726981610317"/>
    <x v="4"/>
    <s v="2023-11-21"/>
    <x v="8"/>
    <x v="4"/>
    <x v="1"/>
    <s v="Senior"/>
    <s v="Profit"/>
  </r>
  <r>
    <n v="4114"/>
    <s v="Karan"/>
    <n v="29"/>
    <s v="Male"/>
    <x v="5"/>
    <x v="2"/>
    <n v="2731.23"/>
    <n v="119.56"/>
    <n v="4777.83"/>
    <n v="4658.2700000000004"/>
    <n v="38.961776513884246"/>
    <x v="1"/>
    <s v="2023-03-07"/>
    <x v="11"/>
    <x v="3"/>
    <x v="1"/>
    <s v="Adult"/>
    <s v="Profit"/>
  </r>
  <r>
    <n v="3028"/>
    <s v="Pooja"/>
    <n v="50"/>
    <s v="Female"/>
    <x v="2"/>
    <x v="0"/>
    <n v="3218.91"/>
    <n v="1757.61"/>
    <n v="4777.79"/>
    <n v="3020.18"/>
    <n v="1.7183447977651469"/>
    <x v="1"/>
    <s v="2023-11-03"/>
    <x v="8"/>
    <x v="0"/>
    <x v="0"/>
    <s v="Senior"/>
    <s v="Profit"/>
  </r>
  <r>
    <n v="3938"/>
    <s v="Priya"/>
    <n v="25"/>
    <s v="Female"/>
    <x v="7"/>
    <x v="3"/>
    <n v="3250.51"/>
    <n v="75.06"/>
    <n v="4777.41"/>
    <n v="4702.3500000000004"/>
    <n v="62.64788169464429"/>
    <x v="4"/>
    <s v="2023-08-08"/>
    <x v="4"/>
    <x v="4"/>
    <x v="1"/>
    <s v="Young"/>
    <s v="Profit"/>
  </r>
  <r>
    <n v="1258"/>
    <s v="Karan"/>
    <n v="44"/>
    <s v="Female"/>
    <x v="2"/>
    <x v="3"/>
    <n v="2965.86"/>
    <n v="622.16"/>
    <n v="4776.92"/>
    <n v="4154.76"/>
    <n v="6.6779606532081788"/>
    <x v="3"/>
    <s v="2023-11-18"/>
    <x v="8"/>
    <x v="1"/>
    <x v="0"/>
    <s v="Senior"/>
    <s v="Profit"/>
  </r>
  <r>
    <n v="6479"/>
    <s v="Arjun"/>
    <n v="24"/>
    <s v="Female"/>
    <x v="6"/>
    <x v="2"/>
    <n v="3645.24"/>
    <n v="1239.3900000000001"/>
    <n v="4775.96"/>
    <n v="3536.57"/>
    <n v="2.8534763068929068"/>
    <x v="4"/>
    <s v="2023-03-22"/>
    <x v="11"/>
    <x v="3"/>
    <x v="0"/>
    <s v="Young"/>
    <s v="Profit"/>
  </r>
  <r>
    <n v="5950"/>
    <s v="Amit"/>
    <n v="22"/>
    <s v="Female"/>
    <x v="1"/>
    <x v="2"/>
    <n v="4047.97"/>
    <n v="360.31"/>
    <n v="4774.9399999999996"/>
    <n v="4414.63"/>
    <n v="12.252310510393828"/>
    <x v="1"/>
    <s v="2023-12-03"/>
    <x v="6"/>
    <x v="3"/>
    <x v="1"/>
    <s v="Young"/>
    <s v="Profit"/>
  </r>
  <r>
    <n v="6431"/>
    <s v="Arjun"/>
    <n v="57"/>
    <s v="Male"/>
    <x v="2"/>
    <x v="3"/>
    <n v="2936.6"/>
    <n v="1909.87"/>
    <n v="4774.91"/>
    <n v="2865.04"/>
    <n v="1.5001230450240068"/>
    <x v="3"/>
    <s v="2023-07-29"/>
    <x v="7"/>
    <x v="0"/>
    <x v="0"/>
    <s v="Senior"/>
    <s v="Profit"/>
  </r>
  <r>
    <n v="2249"/>
    <s v="Priya"/>
    <n v="52"/>
    <s v="Male"/>
    <x v="2"/>
    <x v="4"/>
    <n v="2841.63"/>
    <n v="1730.45"/>
    <n v="4773.33"/>
    <n v="3042.88"/>
    <n v="1.7584327776012021"/>
    <x v="1"/>
    <s v="2023-04-14"/>
    <x v="9"/>
    <x v="2"/>
    <x v="0"/>
    <s v="Senior"/>
    <s v="Profit"/>
  </r>
  <r>
    <n v="6902"/>
    <s v="Priya"/>
    <n v="57"/>
    <s v="Male"/>
    <x v="2"/>
    <x v="2"/>
    <n v="2708.17"/>
    <n v="1787.11"/>
    <n v="4772.28"/>
    <n v="2985.17"/>
    <n v="1.6703896234702957"/>
    <x v="0"/>
    <s v="2023-05-26"/>
    <x v="0"/>
    <x v="4"/>
    <x v="0"/>
    <s v="Senior"/>
    <s v="Profit"/>
  </r>
  <r>
    <n v="5014"/>
    <s v="Neha"/>
    <n v="28"/>
    <s v="Female"/>
    <x v="2"/>
    <x v="1"/>
    <n v="2867"/>
    <n v="1229.54"/>
    <n v="4769.66"/>
    <n v="3540.12"/>
    <n v="2.8792231240951902"/>
    <x v="2"/>
    <s v="2023-05-15"/>
    <x v="0"/>
    <x v="0"/>
    <x v="1"/>
    <s v="Adult"/>
    <s v="Profit"/>
  </r>
  <r>
    <n v="5438"/>
    <s v="Raj"/>
    <n v="40"/>
    <s v="Male"/>
    <x v="7"/>
    <x v="0"/>
    <n v="3511.1"/>
    <n v="1587.83"/>
    <n v="4768.93"/>
    <n v="3181.1"/>
    <n v="2.0034260594648043"/>
    <x v="1"/>
    <s v="2023-05-16"/>
    <x v="0"/>
    <x v="3"/>
    <x v="1"/>
    <s v="Adult"/>
    <s v="Profit"/>
  </r>
  <r>
    <n v="1146"/>
    <s v="Pooja"/>
    <n v="58"/>
    <s v="Female"/>
    <x v="3"/>
    <x v="4"/>
    <n v="3870.29"/>
    <n v="1656.22"/>
    <n v="4768.76"/>
    <n v="3112.54"/>
    <n v="1.8793034741761359"/>
    <x v="4"/>
    <s v="2023-10-18"/>
    <x v="10"/>
    <x v="0"/>
    <x v="1"/>
    <s v="Senior"/>
    <s v="Profit"/>
  </r>
  <r>
    <n v="7582"/>
    <s v="Pooja"/>
    <n v="21"/>
    <s v="Male"/>
    <x v="0"/>
    <x v="0"/>
    <n v="3074.54"/>
    <n v="1754.61"/>
    <n v="4767.6499999999996"/>
    <n v="3013.04"/>
    <n v="1.7172135118345389"/>
    <x v="4"/>
    <s v="2023-08-26"/>
    <x v="4"/>
    <x v="1"/>
    <x v="0"/>
    <s v="Young"/>
    <s v="Profit"/>
  </r>
  <r>
    <n v="2875"/>
    <s v="Raj"/>
    <n v="48"/>
    <s v="Female"/>
    <x v="0"/>
    <x v="2"/>
    <n v="3286.19"/>
    <n v="228.59"/>
    <n v="4766.8999999999996"/>
    <n v="4538.3100000000004"/>
    <n v="19.853493153681264"/>
    <x v="0"/>
    <s v="2023-07-22"/>
    <x v="7"/>
    <x v="2"/>
    <x v="0"/>
    <s v="Senior"/>
    <s v="Profit"/>
  </r>
  <r>
    <n v="9149"/>
    <s v="Priya"/>
    <n v="59"/>
    <s v="Female"/>
    <x v="5"/>
    <x v="0"/>
    <n v="3345.58"/>
    <n v="849.79"/>
    <n v="4766.4799999999996"/>
    <n v="3916.69"/>
    <n v="4.6090092846467954"/>
    <x v="4"/>
    <s v="2023-01-18"/>
    <x v="5"/>
    <x v="4"/>
    <x v="0"/>
    <s v="Senior"/>
    <s v="Profit"/>
  </r>
  <r>
    <n v="2435"/>
    <s v="Karan"/>
    <n v="41"/>
    <s v="Female"/>
    <x v="7"/>
    <x v="2"/>
    <n v="3475.61"/>
    <n v="1570.42"/>
    <n v="4766.1499999999996"/>
    <n v="3195.73"/>
    <n v="2.0349524331070667"/>
    <x v="0"/>
    <s v="2023-05-13"/>
    <x v="0"/>
    <x v="0"/>
    <x v="1"/>
    <s v="Senior"/>
    <s v="Profit"/>
  </r>
  <r>
    <n v="8471"/>
    <s v="Pooja"/>
    <n v="34"/>
    <s v="Female"/>
    <x v="1"/>
    <x v="2"/>
    <n v="2717.25"/>
    <n v="1825.61"/>
    <n v="4765.58"/>
    <n v="2939.97"/>
    <n v="1.6104041936667743"/>
    <x v="0"/>
    <s v="2023-09-04"/>
    <x v="1"/>
    <x v="0"/>
    <x v="0"/>
    <s v="Adult"/>
    <s v="Profit"/>
  </r>
  <r>
    <n v="6509"/>
    <s v="Karan"/>
    <n v="35"/>
    <s v="Female"/>
    <x v="5"/>
    <x v="1"/>
    <n v="3172.79"/>
    <n v="141.01"/>
    <n v="4764.63"/>
    <n v="4623.62"/>
    <n v="32.789305722998371"/>
    <x v="0"/>
    <s v="2023-08-21"/>
    <x v="4"/>
    <x v="1"/>
    <x v="0"/>
    <s v="Adult"/>
    <s v="Profit"/>
  </r>
  <r>
    <n v="5159"/>
    <s v="Simran"/>
    <n v="57"/>
    <s v="Female"/>
    <x v="2"/>
    <x v="3"/>
    <n v="2687.41"/>
    <n v="368.04"/>
    <n v="4763.9399999999996"/>
    <n v="4395.8999999999996"/>
    <n v="11.944082164982065"/>
    <x v="4"/>
    <s v="2023-09-12"/>
    <x v="1"/>
    <x v="1"/>
    <x v="0"/>
    <s v="Senior"/>
    <s v="Profit"/>
  </r>
  <r>
    <n v="1187"/>
    <s v="Amit"/>
    <n v="35"/>
    <s v="Male"/>
    <x v="6"/>
    <x v="0"/>
    <n v="3533.87"/>
    <n v="156.13"/>
    <n v="4763.8100000000004"/>
    <n v="4607.68"/>
    <n v="29.511817075513999"/>
    <x v="4"/>
    <s v="2023-07-08"/>
    <x v="7"/>
    <x v="1"/>
    <x v="0"/>
    <s v="Adult"/>
    <s v="Profit"/>
  </r>
  <r>
    <n v="7086"/>
    <s v="Sneha"/>
    <n v="22"/>
    <s v="Male"/>
    <x v="0"/>
    <x v="3"/>
    <n v="3509.33"/>
    <n v="1128.53"/>
    <n v="4763.08"/>
    <n v="3634.55"/>
    <n v="3.2206055665334552"/>
    <x v="2"/>
    <s v="2023-10-22"/>
    <x v="10"/>
    <x v="4"/>
    <x v="0"/>
    <s v="Young"/>
    <s v="Profit"/>
  </r>
  <r>
    <n v="6693"/>
    <s v="Rahul"/>
    <n v="49"/>
    <s v="Female"/>
    <x v="3"/>
    <x v="2"/>
    <n v="3204.48"/>
    <n v="554.9"/>
    <n v="4761.8"/>
    <n v="4206.8999999999996"/>
    <n v="7.5813660118940343"/>
    <x v="4"/>
    <s v="2023-06-09"/>
    <x v="3"/>
    <x v="1"/>
    <x v="0"/>
    <s v="Senior"/>
    <s v="Profit"/>
  </r>
  <r>
    <n v="8668"/>
    <s v="Simran"/>
    <n v="24"/>
    <s v="Female"/>
    <x v="7"/>
    <x v="3"/>
    <n v="3704.49"/>
    <n v="1613.74"/>
    <n v="4761.25"/>
    <n v="3147.51"/>
    <n v="1.9504443094922355"/>
    <x v="1"/>
    <s v="2023-03-29"/>
    <x v="11"/>
    <x v="4"/>
    <x v="1"/>
    <s v="Young"/>
    <s v="Profit"/>
  </r>
  <r>
    <n v="488"/>
    <s v="Rahul"/>
    <n v="58"/>
    <s v="Male"/>
    <x v="2"/>
    <x v="2"/>
    <n v="2747.64"/>
    <n v="362.45"/>
    <n v="4761.1499999999996"/>
    <n v="4398.7"/>
    <n v="12.136018761208442"/>
    <x v="4"/>
    <s v="2023-11-27"/>
    <x v="8"/>
    <x v="2"/>
    <x v="1"/>
    <s v="Senior"/>
    <s v="Profit"/>
  </r>
  <r>
    <n v="929"/>
    <s v="Karan"/>
    <n v="22"/>
    <s v="Female"/>
    <x v="0"/>
    <x v="1"/>
    <n v="3305.29"/>
    <n v="1894.61"/>
    <n v="4760.79"/>
    <n v="2866.18"/>
    <n v="1.5128073851610622"/>
    <x v="1"/>
    <s v="2023-03-12"/>
    <x v="11"/>
    <x v="4"/>
    <x v="0"/>
    <s v="Young"/>
    <s v="Profit"/>
  </r>
  <r>
    <n v="3457"/>
    <s v="Raj"/>
    <n v="54"/>
    <s v="Female"/>
    <x v="2"/>
    <x v="1"/>
    <n v="3448.89"/>
    <n v="240.49"/>
    <n v="4759.8599999999997"/>
    <n v="4519.37"/>
    <n v="18.79234063786436"/>
    <x v="0"/>
    <s v="2023-03-28"/>
    <x v="11"/>
    <x v="4"/>
    <x v="1"/>
    <s v="Senior"/>
    <s v="Profit"/>
  </r>
  <r>
    <n v="5028"/>
    <s v="Sneha"/>
    <n v="25"/>
    <s v="Male"/>
    <x v="0"/>
    <x v="0"/>
    <n v="3634.69"/>
    <n v="1611.71"/>
    <n v="4759.57"/>
    <n v="3147.86"/>
    <n v="1.953118116782796"/>
    <x v="0"/>
    <s v="2023-01-13"/>
    <x v="5"/>
    <x v="3"/>
    <x v="1"/>
    <s v="Young"/>
    <s v="Profit"/>
  </r>
  <r>
    <n v="5970"/>
    <s v="Arjun"/>
    <n v="39"/>
    <s v="Female"/>
    <x v="0"/>
    <x v="0"/>
    <n v="2655.34"/>
    <n v="1742.19"/>
    <n v="4759.4399999999996"/>
    <n v="3017.25"/>
    <n v="1.7318719542644603"/>
    <x v="1"/>
    <s v="2023-03-06"/>
    <x v="11"/>
    <x v="3"/>
    <x v="0"/>
    <s v="Adult"/>
    <s v="Profit"/>
  </r>
  <r>
    <n v="4394"/>
    <s v="Raj"/>
    <n v="47"/>
    <s v="Female"/>
    <x v="0"/>
    <x v="1"/>
    <n v="2819.25"/>
    <n v="1275.92"/>
    <n v="4757.7"/>
    <n v="3481.78"/>
    <n v="2.728838798670763"/>
    <x v="4"/>
    <s v="2023-08-19"/>
    <x v="4"/>
    <x v="0"/>
    <x v="1"/>
    <s v="Senior"/>
    <s v="Profit"/>
  </r>
  <r>
    <n v="3050"/>
    <s v="Amit"/>
    <n v="44"/>
    <s v="Female"/>
    <x v="2"/>
    <x v="2"/>
    <n v="3053.38"/>
    <n v="1099.19"/>
    <n v="4757.29"/>
    <n v="3658.1"/>
    <n v="3.3279960698332407"/>
    <x v="0"/>
    <s v="2023-07-30"/>
    <x v="7"/>
    <x v="1"/>
    <x v="0"/>
    <s v="Senior"/>
    <s v="Profit"/>
  </r>
  <r>
    <n v="6260"/>
    <s v="Neha"/>
    <n v="40"/>
    <s v="Male"/>
    <x v="7"/>
    <x v="3"/>
    <n v="2998.68"/>
    <n v="1824.69"/>
    <n v="4757.2700000000004"/>
    <n v="2932.58"/>
    <n v="1.607166148770476"/>
    <x v="2"/>
    <s v="2023-04-21"/>
    <x v="9"/>
    <x v="1"/>
    <x v="1"/>
    <s v="Adult"/>
    <s v="Profit"/>
  </r>
  <r>
    <n v="7941"/>
    <s v="Pooja"/>
    <n v="28"/>
    <s v="Female"/>
    <x v="7"/>
    <x v="1"/>
    <n v="2645.49"/>
    <n v="94.33"/>
    <n v="4756.79"/>
    <n v="4662.46"/>
    <n v="49.427117565991729"/>
    <x v="3"/>
    <s v="2023-03-28"/>
    <x v="11"/>
    <x v="4"/>
    <x v="0"/>
    <s v="Adult"/>
    <s v="Profit"/>
  </r>
  <r>
    <n v="26"/>
    <s v="Priya"/>
    <n v="35"/>
    <s v="Male"/>
    <x v="6"/>
    <x v="3"/>
    <n v="3198.17"/>
    <n v="1872.41"/>
    <n v="4756.34"/>
    <n v="2883.93"/>
    <n v="1.5402235621471791"/>
    <x v="2"/>
    <s v="2023-03-06"/>
    <x v="11"/>
    <x v="3"/>
    <x v="1"/>
    <s v="Adult"/>
    <s v="Profit"/>
  </r>
  <r>
    <n v="6747"/>
    <s v="Amit"/>
    <n v="42"/>
    <s v="Male"/>
    <x v="4"/>
    <x v="3"/>
    <n v="3235.69"/>
    <n v="1199.93"/>
    <n v="4755.75"/>
    <n v="3555.82"/>
    <n v="2.9633561957780872"/>
    <x v="3"/>
    <s v="2023-09-06"/>
    <x v="1"/>
    <x v="0"/>
    <x v="0"/>
    <s v="Senior"/>
    <s v="Profit"/>
  </r>
  <r>
    <n v="6789"/>
    <s v="Priya"/>
    <n v="20"/>
    <s v="Male"/>
    <x v="3"/>
    <x v="1"/>
    <n v="3334.63"/>
    <n v="672.65"/>
    <n v="4755.62"/>
    <n v="4082.97"/>
    <n v="6.0699769568126065"/>
    <x v="0"/>
    <s v="2023-12-24"/>
    <x v="6"/>
    <x v="1"/>
    <x v="0"/>
    <s v="Young"/>
    <s v="Profit"/>
  </r>
  <r>
    <n v="5385"/>
    <s v="Raj"/>
    <n v="26"/>
    <s v="Female"/>
    <x v="1"/>
    <x v="1"/>
    <n v="4066.94"/>
    <n v="678.7"/>
    <n v="4755.4399999999996"/>
    <n v="4076.74"/>
    <n v="6.0066892588772642"/>
    <x v="1"/>
    <s v="2023-10-21"/>
    <x v="10"/>
    <x v="0"/>
    <x v="0"/>
    <s v="Adult"/>
    <s v="Profit"/>
  </r>
  <r>
    <n v="2470"/>
    <s v="Raj"/>
    <n v="31"/>
    <s v="Male"/>
    <x v="7"/>
    <x v="0"/>
    <n v="2899.39"/>
    <n v="693.64"/>
    <n v="4755.37"/>
    <n v="4061.73"/>
    <n v="5.8556744132402976"/>
    <x v="3"/>
    <s v="2023-05-31"/>
    <x v="0"/>
    <x v="4"/>
    <x v="0"/>
    <s v="Adult"/>
    <s v="Profit"/>
  </r>
  <r>
    <n v="9637"/>
    <s v="Pooja"/>
    <n v="41"/>
    <s v="Female"/>
    <x v="3"/>
    <x v="3"/>
    <n v="3583.98"/>
    <n v="75.17"/>
    <n v="4755.12"/>
    <n v="4679.95"/>
    <n v="62.258214713316477"/>
    <x v="0"/>
    <s v="2023-07-02"/>
    <x v="7"/>
    <x v="3"/>
    <x v="0"/>
    <s v="Senior"/>
    <s v="Profit"/>
  </r>
  <r>
    <n v="8882"/>
    <s v="Karan"/>
    <n v="58"/>
    <s v="Male"/>
    <x v="3"/>
    <x v="1"/>
    <n v="2871.84"/>
    <n v="1287.1099999999999"/>
    <n v="4754.7299999999996"/>
    <n v="3467.62"/>
    <n v="2.6941131682606771"/>
    <x v="3"/>
    <s v="2023-10-04"/>
    <x v="10"/>
    <x v="4"/>
    <x v="1"/>
    <s v="Senior"/>
    <s v="Profit"/>
  </r>
  <r>
    <n v="7969"/>
    <s v="Raj"/>
    <n v="32"/>
    <s v="Female"/>
    <x v="6"/>
    <x v="0"/>
    <n v="3765.12"/>
    <n v="1799.81"/>
    <n v="4753.63"/>
    <n v="2953.82"/>
    <n v="1.641184347236653"/>
    <x v="2"/>
    <s v="2023-08-08"/>
    <x v="4"/>
    <x v="3"/>
    <x v="0"/>
    <s v="Adult"/>
    <s v="Profit"/>
  </r>
  <r>
    <n v="4907"/>
    <s v="Simran"/>
    <n v="31"/>
    <s v="Male"/>
    <x v="0"/>
    <x v="2"/>
    <n v="4177.03"/>
    <n v="1906.93"/>
    <n v="4752.82"/>
    <n v="2845.89"/>
    <n v="1.4923935330609932"/>
    <x v="0"/>
    <s v="2023-07-30"/>
    <x v="7"/>
    <x v="4"/>
    <x v="0"/>
    <s v="Adult"/>
    <s v="Profit"/>
  </r>
  <r>
    <n v="7039"/>
    <s v="Simran"/>
    <n v="55"/>
    <s v="Male"/>
    <x v="5"/>
    <x v="2"/>
    <n v="4231.9799999999996"/>
    <n v="892.23"/>
    <n v="4752.7299999999996"/>
    <n v="3860.5"/>
    <n v="4.3267991437185476"/>
    <x v="0"/>
    <s v="2023-02-25"/>
    <x v="2"/>
    <x v="4"/>
    <x v="1"/>
    <s v="Senior"/>
    <s v="Profit"/>
  </r>
  <r>
    <n v="2617"/>
    <s v="Raj"/>
    <n v="54"/>
    <s v="Male"/>
    <x v="7"/>
    <x v="0"/>
    <n v="3586.4"/>
    <n v="1182.24"/>
    <n v="4752.2299999999996"/>
    <n v="3569.99"/>
    <n v="3.0196829746921097"/>
    <x v="3"/>
    <s v="2023-09-28"/>
    <x v="1"/>
    <x v="4"/>
    <x v="0"/>
    <s v="Senior"/>
    <s v="Profit"/>
  </r>
  <r>
    <n v="7459"/>
    <s v="Sneha"/>
    <n v="29"/>
    <s v="Male"/>
    <x v="6"/>
    <x v="3"/>
    <n v="2760.87"/>
    <n v="1516.24"/>
    <n v="4751.07"/>
    <n v="3234.83"/>
    <n v="2.1334551258375982"/>
    <x v="1"/>
    <s v="2023-12-23"/>
    <x v="6"/>
    <x v="4"/>
    <x v="0"/>
    <s v="Adult"/>
    <s v="Profit"/>
  </r>
  <r>
    <n v="3332"/>
    <s v="Arjun"/>
    <n v="57"/>
    <s v="Female"/>
    <x v="2"/>
    <x v="0"/>
    <n v="3676.09"/>
    <n v="1182.8599999999999"/>
    <n v="4749.8"/>
    <n v="3566.94"/>
    <n v="3.0155217016384022"/>
    <x v="1"/>
    <s v="2023-12-06"/>
    <x v="6"/>
    <x v="2"/>
    <x v="1"/>
    <s v="Senior"/>
    <s v="Profit"/>
  </r>
  <r>
    <n v="8621"/>
    <s v="Neha"/>
    <n v="19"/>
    <s v="Female"/>
    <x v="3"/>
    <x v="1"/>
    <n v="3593.07"/>
    <n v="182.85"/>
    <n v="4749.5600000000004"/>
    <n v="4566.71"/>
    <n v="24.975170905113483"/>
    <x v="3"/>
    <s v="2023-12-21"/>
    <x v="6"/>
    <x v="2"/>
    <x v="0"/>
    <s v="Young"/>
    <s v="Profit"/>
  </r>
  <r>
    <n v="4637"/>
    <s v="Rahul"/>
    <n v="45"/>
    <s v="Female"/>
    <x v="7"/>
    <x v="0"/>
    <n v="2999.07"/>
    <n v="1666.64"/>
    <n v="4749.51"/>
    <n v="3082.87"/>
    <n v="1.8497515960255362"/>
    <x v="4"/>
    <s v="2023-08-20"/>
    <x v="4"/>
    <x v="0"/>
    <x v="0"/>
    <s v="Senior"/>
    <s v="Profit"/>
  </r>
  <r>
    <n v="528"/>
    <s v="Neha"/>
    <n v="23"/>
    <s v="Male"/>
    <x v="3"/>
    <x v="4"/>
    <n v="2740.93"/>
    <n v="255.36"/>
    <n v="4748.83"/>
    <n v="4493.47"/>
    <n v="17.596608709273184"/>
    <x v="1"/>
    <s v="2023-02-03"/>
    <x v="2"/>
    <x v="2"/>
    <x v="0"/>
    <s v="Young"/>
    <s v="Profit"/>
  </r>
  <r>
    <n v="6294"/>
    <s v="Arjun"/>
    <n v="40"/>
    <s v="Male"/>
    <x v="2"/>
    <x v="0"/>
    <n v="2957.48"/>
    <n v="1722.53"/>
    <n v="4748"/>
    <n v="3025.47"/>
    <n v="1.7564106285521877"/>
    <x v="2"/>
    <s v="2023-09-10"/>
    <x v="1"/>
    <x v="4"/>
    <x v="0"/>
    <s v="Adult"/>
    <s v="Profit"/>
  </r>
  <r>
    <n v="2232"/>
    <s v="Neha"/>
    <n v="52"/>
    <s v="Male"/>
    <x v="2"/>
    <x v="4"/>
    <n v="2814.18"/>
    <n v="577.47"/>
    <n v="4747.63"/>
    <n v="4170.16"/>
    <n v="7.2214314163506321"/>
    <x v="0"/>
    <s v="2023-01-28"/>
    <x v="5"/>
    <x v="2"/>
    <x v="0"/>
    <s v="Senior"/>
    <s v="Profit"/>
  </r>
  <r>
    <n v="4087"/>
    <s v="Karan"/>
    <n v="53"/>
    <s v="Female"/>
    <x v="6"/>
    <x v="4"/>
    <n v="4178.1000000000004"/>
    <n v="1688.7"/>
    <n v="4745.3900000000003"/>
    <n v="3056.69"/>
    <n v="1.8100846805234796"/>
    <x v="3"/>
    <s v="2023-02-11"/>
    <x v="2"/>
    <x v="4"/>
    <x v="0"/>
    <s v="Senior"/>
    <s v="Profit"/>
  </r>
  <r>
    <n v="2359"/>
    <s v="Raj"/>
    <n v="51"/>
    <s v="Female"/>
    <x v="6"/>
    <x v="3"/>
    <n v="4255.58"/>
    <n v="1972.02"/>
    <n v="4745.18"/>
    <n v="2773.16"/>
    <n v="1.4062534862729585"/>
    <x v="0"/>
    <s v="2023-11-11"/>
    <x v="8"/>
    <x v="4"/>
    <x v="0"/>
    <s v="Senior"/>
    <s v="Profit"/>
  </r>
  <r>
    <n v="2520"/>
    <s v="Rahul"/>
    <n v="51"/>
    <s v="Male"/>
    <x v="4"/>
    <x v="3"/>
    <n v="3667.8"/>
    <n v="1230.25"/>
    <n v="4744.53"/>
    <n v="3514.28"/>
    <n v="2.8565576102418211"/>
    <x v="4"/>
    <s v="2023-08-17"/>
    <x v="4"/>
    <x v="4"/>
    <x v="0"/>
    <s v="Senior"/>
    <s v="Profit"/>
  </r>
  <r>
    <n v="8702"/>
    <s v="Priya"/>
    <n v="60"/>
    <s v="Male"/>
    <x v="7"/>
    <x v="2"/>
    <n v="3070.83"/>
    <n v="1099.07"/>
    <n v="4742.17"/>
    <n v="3643.1"/>
    <n v="3.3147115288380178"/>
    <x v="3"/>
    <s v="2023-03-09"/>
    <x v="11"/>
    <x v="2"/>
    <x v="1"/>
    <s v="Senior"/>
    <s v="Profit"/>
  </r>
  <r>
    <n v="6267"/>
    <s v="Pooja"/>
    <n v="34"/>
    <s v="Female"/>
    <x v="5"/>
    <x v="2"/>
    <n v="3870.27"/>
    <n v="1012.75"/>
    <n v="4742.1499999999996"/>
    <n v="3729.4"/>
    <n v="3.6824487780794866"/>
    <x v="1"/>
    <s v="2023-11-16"/>
    <x v="8"/>
    <x v="3"/>
    <x v="0"/>
    <s v="Adult"/>
    <s v="Profit"/>
  </r>
  <r>
    <n v="7316"/>
    <s v="Amit"/>
    <n v="59"/>
    <s v="Female"/>
    <x v="2"/>
    <x v="4"/>
    <n v="3761.38"/>
    <n v="1064.19"/>
    <n v="4741.8500000000004"/>
    <n v="3677.66"/>
    <n v="3.4558302558753602"/>
    <x v="0"/>
    <s v="2023-06-27"/>
    <x v="3"/>
    <x v="2"/>
    <x v="0"/>
    <s v="Senior"/>
    <s v="Profit"/>
  </r>
  <r>
    <n v="5495"/>
    <s v="Simran"/>
    <n v="33"/>
    <s v="Male"/>
    <x v="5"/>
    <x v="2"/>
    <n v="3052.53"/>
    <n v="1079.69"/>
    <n v="4741.46"/>
    <n v="3661.77"/>
    <n v="3.3915012642517759"/>
    <x v="3"/>
    <s v="2023-06-13"/>
    <x v="3"/>
    <x v="2"/>
    <x v="1"/>
    <s v="Adult"/>
    <s v="Profit"/>
  </r>
  <r>
    <n v="8916"/>
    <s v="Rahul"/>
    <n v="46"/>
    <s v="Male"/>
    <x v="1"/>
    <x v="2"/>
    <n v="3122.23"/>
    <n v="1274.54"/>
    <n v="4740.88"/>
    <n v="3466.34"/>
    <n v="2.7196792568299153"/>
    <x v="0"/>
    <s v="2023-05-14"/>
    <x v="0"/>
    <x v="1"/>
    <x v="1"/>
    <s v="Senior"/>
    <s v="Profit"/>
  </r>
  <r>
    <n v="6955"/>
    <s v="Priya"/>
    <n v="34"/>
    <s v="Male"/>
    <x v="2"/>
    <x v="1"/>
    <n v="3427.8"/>
    <n v="460.98"/>
    <n v="4739.72"/>
    <n v="4278.74"/>
    <n v="9.2818343529003418"/>
    <x v="3"/>
    <s v="2023-02-20"/>
    <x v="2"/>
    <x v="4"/>
    <x v="1"/>
    <s v="Adult"/>
    <s v="Profit"/>
  </r>
  <r>
    <n v="5133"/>
    <s v="Arjun"/>
    <n v="51"/>
    <s v="Female"/>
    <x v="4"/>
    <x v="2"/>
    <n v="2773.92"/>
    <n v="1906.81"/>
    <n v="4738.2"/>
    <n v="2831.39"/>
    <n v="1.4848831294150964"/>
    <x v="3"/>
    <s v="2023-05-25"/>
    <x v="0"/>
    <x v="2"/>
    <x v="0"/>
    <s v="Senior"/>
    <s v="Profit"/>
  </r>
  <r>
    <n v="2644"/>
    <s v="Pooja"/>
    <n v="44"/>
    <s v="Female"/>
    <x v="0"/>
    <x v="0"/>
    <n v="3415.92"/>
    <n v="931.14"/>
    <n v="4738"/>
    <n v="3806.86"/>
    <n v="4.0883862791846557"/>
    <x v="3"/>
    <s v="2023-08-26"/>
    <x v="4"/>
    <x v="4"/>
    <x v="0"/>
    <s v="Senior"/>
    <s v="Profit"/>
  </r>
  <r>
    <n v="9398"/>
    <s v="Simran"/>
    <n v="33"/>
    <s v="Male"/>
    <x v="5"/>
    <x v="3"/>
    <n v="3820.51"/>
    <n v="1665.7"/>
    <n v="4737.83"/>
    <n v="3072.13"/>
    <n v="1.8443477216785735"/>
    <x v="3"/>
    <s v="2023-03-04"/>
    <x v="11"/>
    <x v="2"/>
    <x v="1"/>
    <s v="Adult"/>
    <s v="Profit"/>
  </r>
  <r>
    <n v="3766"/>
    <s v="Rahul"/>
    <n v="50"/>
    <s v="Female"/>
    <x v="4"/>
    <x v="0"/>
    <n v="3092.22"/>
    <n v="183.26"/>
    <n v="4737.7700000000004"/>
    <n v="4554.51"/>
    <n v="24.852722907344759"/>
    <x v="2"/>
    <s v="2023-04-14"/>
    <x v="9"/>
    <x v="3"/>
    <x v="0"/>
    <s v="Senior"/>
    <s v="Profit"/>
  </r>
  <r>
    <n v="3167"/>
    <s v="Priya"/>
    <n v="59"/>
    <s v="Male"/>
    <x v="5"/>
    <x v="1"/>
    <n v="4162.43"/>
    <n v="1620.46"/>
    <n v="4736.62"/>
    <n v="3116.16"/>
    <n v="1.9230095158164964"/>
    <x v="2"/>
    <s v="2023-01-18"/>
    <x v="5"/>
    <x v="4"/>
    <x v="0"/>
    <s v="Senior"/>
    <s v="Profit"/>
  </r>
  <r>
    <n v="7051"/>
    <s v="Neha"/>
    <n v="37"/>
    <s v="Female"/>
    <x v="1"/>
    <x v="3"/>
    <n v="3026.8"/>
    <n v="539.13"/>
    <n v="4736.4799999999996"/>
    <n v="4197.3500000000004"/>
    <n v="7.7854135366238202"/>
    <x v="1"/>
    <s v="2023-09-11"/>
    <x v="1"/>
    <x v="0"/>
    <x v="0"/>
    <s v="Adult"/>
    <s v="Profit"/>
  </r>
  <r>
    <n v="9377"/>
    <s v="Raj"/>
    <n v="29"/>
    <s v="Female"/>
    <x v="2"/>
    <x v="2"/>
    <n v="2767.87"/>
    <n v="306.32"/>
    <n v="4734.71"/>
    <n v="4428.3900000000003"/>
    <n v="14.456744580830506"/>
    <x v="1"/>
    <s v="2023-01-30"/>
    <x v="5"/>
    <x v="0"/>
    <x v="1"/>
    <s v="Adult"/>
    <s v="Profit"/>
  </r>
  <r>
    <n v="9176"/>
    <s v="Neha"/>
    <n v="25"/>
    <s v="Male"/>
    <x v="5"/>
    <x v="0"/>
    <n v="2931.51"/>
    <n v="1751.29"/>
    <n v="4733.29"/>
    <n v="2982"/>
    <n v="1.7027448338082214"/>
    <x v="4"/>
    <s v="2023-12-20"/>
    <x v="6"/>
    <x v="0"/>
    <x v="0"/>
    <s v="Young"/>
    <s v="Profit"/>
  </r>
  <r>
    <n v="5409"/>
    <s v="Pooja"/>
    <n v="18"/>
    <s v="Male"/>
    <x v="7"/>
    <x v="4"/>
    <n v="4082.43"/>
    <n v="1503.38"/>
    <n v="4732.16"/>
    <n v="3228.78"/>
    <n v="2.1476805598052389"/>
    <x v="0"/>
    <s v="2023-01-08"/>
    <x v="5"/>
    <x v="3"/>
    <x v="1"/>
    <s v="Young"/>
    <s v="Profit"/>
  </r>
  <r>
    <n v="839"/>
    <s v="Pooja"/>
    <n v="58"/>
    <s v="Female"/>
    <x v="1"/>
    <x v="0"/>
    <n v="2778.48"/>
    <n v="810.21"/>
    <n v="4732.07"/>
    <n v="3921.86"/>
    <n v="4.8405475123733348"/>
    <x v="1"/>
    <s v="2023-08-05"/>
    <x v="4"/>
    <x v="1"/>
    <x v="0"/>
    <s v="Senior"/>
    <s v="Profit"/>
  </r>
  <r>
    <n v="9542"/>
    <s v="Sneha"/>
    <n v="50"/>
    <s v="Female"/>
    <x v="3"/>
    <x v="4"/>
    <n v="3573.05"/>
    <n v="237.57"/>
    <n v="4730.99"/>
    <n v="4493.42"/>
    <n v="18.914088479185082"/>
    <x v="2"/>
    <s v="2023-11-23"/>
    <x v="8"/>
    <x v="0"/>
    <x v="0"/>
    <s v="Senior"/>
    <s v="Profit"/>
  </r>
  <r>
    <n v="9547"/>
    <s v="Simran"/>
    <n v="40"/>
    <s v="Male"/>
    <x v="2"/>
    <x v="2"/>
    <n v="3496.69"/>
    <n v="1452.78"/>
    <n v="4730.63"/>
    <n v="3277.85"/>
    <n v="2.2562604110739408"/>
    <x v="3"/>
    <s v="2023-03-11"/>
    <x v="11"/>
    <x v="1"/>
    <x v="0"/>
    <s v="Adult"/>
    <s v="Profit"/>
  </r>
  <r>
    <n v="6958"/>
    <s v="Karan"/>
    <n v="20"/>
    <s v="Male"/>
    <x v="3"/>
    <x v="0"/>
    <n v="4108.05"/>
    <n v="1036.33"/>
    <n v="4730.3599999999997"/>
    <n v="3694.03"/>
    <n v="3.564530603186244"/>
    <x v="2"/>
    <s v="2023-11-20"/>
    <x v="8"/>
    <x v="3"/>
    <x v="1"/>
    <s v="Young"/>
    <s v="Profit"/>
  </r>
  <r>
    <n v="7845"/>
    <s v="Karan"/>
    <n v="34"/>
    <s v="Male"/>
    <x v="2"/>
    <x v="4"/>
    <n v="4222.62"/>
    <n v="837.86"/>
    <n v="4729.8500000000004"/>
    <n v="3891.99"/>
    <n v="4.6451555152412096"/>
    <x v="3"/>
    <s v="2023-11-14"/>
    <x v="8"/>
    <x v="4"/>
    <x v="0"/>
    <s v="Adult"/>
    <s v="Profit"/>
  </r>
  <r>
    <n v="2091"/>
    <s v="Priya"/>
    <n v="36"/>
    <s v="Female"/>
    <x v="7"/>
    <x v="2"/>
    <n v="3801.88"/>
    <n v="863.07"/>
    <n v="4729.6899999999996"/>
    <n v="3866.62"/>
    <n v="4.4800769346634688"/>
    <x v="2"/>
    <s v="2023-07-05"/>
    <x v="7"/>
    <x v="1"/>
    <x v="0"/>
    <s v="Adult"/>
    <s v="Profit"/>
  </r>
  <r>
    <n v="354"/>
    <s v="Pooja"/>
    <n v="20"/>
    <s v="Male"/>
    <x v="0"/>
    <x v="4"/>
    <n v="3251.65"/>
    <n v="147.34"/>
    <n v="4729.47"/>
    <n v="4582.13"/>
    <n v="31.099022668657526"/>
    <x v="0"/>
    <s v="2023-09-11"/>
    <x v="1"/>
    <x v="1"/>
    <x v="0"/>
    <s v="Young"/>
    <s v="Profit"/>
  </r>
  <r>
    <n v="3162"/>
    <s v="Raj"/>
    <n v="40"/>
    <s v="Female"/>
    <x v="5"/>
    <x v="0"/>
    <n v="3245.93"/>
    <n v="1148.8399999999999"/>
    <n v="4728.87"/>
    <n v="3580.03"/>
    <n v="3.1162128755962542"/>
    <x v="1"/>
    <s v="2023-06-01"/>
    <x v="3"/>
    <x v="4"/>
    <x v="0"/>
    <s v="Adult"/>
    <s v="Profit"/>
  </r>
  <r>
    <n v="5199"/>
    <s v="Karan"/>
    <n v="25"/>
    <s v="Male"/>
    <x v="7"/>
    <x v="1"/>
    <n v="3728.28"/>
    <n v="1007.7"/>
    <n v="4726.28"/>
    <n v="3718.58"/>
    <n v="3.6901657239257712"/>
    <x v="4"/>
    <s v="2023-03-17"/>
    <x v="11"/>
    <x v="2"/>
    <x v="1"/>
    <s v="Young"/>
    <s v="Profit"/>
  </r>
  <r>
    <n v="5487"/>
    <s v="Priya"/>
    <n v="24"/>
    <s v="Female"/>
    <x v="6"/>
    <x v="0"/>
    <n v="2965.81"/>
    <n v="936.33"/>
    <n v="4725.92"/>
    <n v="3789.59"/>
    <n v="4.047280339196651"/>
    <x v="0"/>
    <s v="2023-07-17"/>
    <x v="7"/>
    <x v="3"/>
    <x v="0"/>
    <s v="Young"/>
    <s v="Profit"/>
  </r>
  <r>
    <n v="8962"/>
    <s v="Amit"/>
    <n v="20"/>
    <s v="Female"/>
    <x v="2"/>
    <x v="3"/>
    <n v="2873.74"/>
    <n v="562.73"/>
    <n v="4725.46"/>
    <n v="4162.7299999999996"/>
    <n v="7.3973841806905609"/>
    <x v="2"/>
    <s v="2023-01-20"/>
    <x v="5"/>
    <x v="1"/>
    <x v="0"/>
    <s v="Young"/>
    <s v="Profit"/>
  </r>
  <r>
    <n v="2022"/>
    <s v="Karan"/>
    <n v="18"/>
    <s v="Male"/>
    <x v="5"/>
    <x v="4"/>
    <n v="3097.13"/>
    <n v="251.68"/>
    <n v="4724.59"/>
    <n v="4472.91"/>
    <n v="17.772210743801651"/>
    <x v="4"/>
    <s v="2023-09-01"/>
    <x v="1"/>
    <x v="1"/>
    <x v="0"/>
    <s v="Young"/>
    <s v="Profit"/>
  </r>
  <r>
    <n v="9155"/>
    <s v="Rahul"/>
    <n v="25"/>
    <s v="Male"/>
    <x v="0"/>
    <x v="4"/>
    <n v="3692.65"/>
    <n v="1196.52"/>
    <n v="4724.46"/>
    <n v="3527.94"/>
    <n v="2.9485006518904826"/>
    <x v="0"/>
    <s v="2023-03-12"/>
    <x v="11"/>
    <x v="2"/>
    <x v="1"/>
    <s v="Young"/>
    <s v="Profit"/>
  </r>
  <r>
    <n v="8532"/>
    <s v="Neha"/>
    <n v="57"/>
    <s v="Female"/>
    <x v="2"/>
    <x v="3"/>
    <n v="2696.35"/>
    <n v="772.97"/>
    <n v="4724.2"/>
    <n v="3951.23"/>
    <n v="5.1117507794610395"/>
    <x v="3"/>
    <s v="2023-02-25"/>
    <x v="2"/>
    <x v="3"/>
    <x v="0"/>
    <s v="Senior"/>
    <s v="Profit"/>
  </r>
  <r>
    <n v="3389"/>
    <s v="Sneha"/>
    <n v="45"/>
    <s v="Female"/>
    <x v="0"/>
    <x v="1"/>
    <n v="3113.26"/>
    <n v="1737.6"/>
    <n v="4724.01"/>
    <n v="2986.41"/>
    <n v="1.7186982044198895"/>
    <x v="1"/>
    <s v="2023-06-06"/>
    <x v="3"/>
    <x v="2"/>
    <x v="1"/>
    <s v="Senior"/>
    <s v="Profit"/>
  </r>
  <r>
    <n v="4098"/>
    <s v="Karan"/>
    <n v="55"/>
    <s v="Male"/>
    <x v="5"/>
    <x v="1"/>
    <n v="3532.72"/>
    <n v="597.78"/>
    <n v="4721.87"/>
    <n v="4124.09"/>
    <n v="6.899009669109037"/>
    <x v="3"/>
    <s v="2023-07-11"/>
    <x v="7"/>
    <x v="0"/>
    <x v="0"/>
    <s v="Senior"/>
    <s v="Profit"/>
  </r>
  <r>
    <n v="7448"/>
    <s v="Rahul"/>
    <n v="44"/>
    <s v="Male"/>
    <x v="3"/>
    <x v="3"/>
    <n v="3578.92"/>
    <n v="158.97999999999999"/>
    <n v="4721.38"/>
    <n v="4562.3999999999996"/>
    <n v="28.697949427600957"/>
    <x v="0"/>
    <s v="2023-02-28"/>
    <x v="2"/>
    <x v="2"/>
    <x v="1"/>
    <s v="Senior"/>
    <s v="Profit"/>
  </r>
  <r>
    <n v="6549"/>
    <s v="Arjun"/>
    <n v="35"/>
    <s v="Male"/>
    <x v="4"/>
    <x v="3"/>
    <n v="3362.09"/>
    <n v="1155.23"/>
    <n v="4721.1400000000003"/>
    <n v="3565.91"/>
    <n v="3.0867532872241887"/>
    <x v="4"/>
    <s v="2023-04-13"/>
    <x v="9"/>
    <x v="4"/>
    <x v="0"/>
    <s v="Adult"/>
    <s v="Profit"/>
  </r>
  <r>
    <n v="6010"/>
    <s v="Neha"/>
    <n v="44"/>
    <s v="Male"/>
    <x v="2"/>
    <x v="2"/>
    <n v="2673.84"/>
    <n v="812.51"/>
    <n v="4718.63"/>
    <n v="3906.12"/>
    <n v="4.8074731387921377"/>
    <x v="2"/>
    <s v="2023-03-27"/>
    <x v="11"/>
    <x v="1"/>
    <x v="1"/>
    <s v="Senior"/>
    <s v="Profit"/>
  </r>
  <r>
    <n v="7649"/>
    <s v="Raj"/>
    <n v="34"/>
    <s v="Male"/>
    <x v="5"/>
    <x v="0"/>
    <n v="3166.77"/>
    <n v="476.27"/>
    <n v="4716.58"/>
    <n v="4240.3100000000004"/>
    <n v="8.9031641715833469"/>
    <x v="1"/>
    <s v="2023-02-24"/>
    <x v="2"/>
    <x v="4"/>
    <x v="1"/>
    <s v="Adult"/>
    <s v="Profit"/>
  </r>
  <r>
    <n v="7368"/>
    <s v="Pooja"/>
    <n v="33"/>
    <s v="Female"/>
    <x v="3"/>
    <x v="3"/>
    <n v="3712.11"/>
    <n v="552.44000000000005"/>
    <n v="4715.95"/>
    <n v="4163.51"/>
    <n v="7.5365831583520375"/>
    <x v="1"/>
    <s v="2023-06-20"/>
    <x v="3"/>
    <x v="4"/>
    <x v="0"/>
    <s v="Adult"/>
    <s v="Profit"/>
  </r>
  <r>
    <n v="7353"/>
    <s v="Neha"/>
    <n v="30"/>
    <s v="Male"/>
    <x v="5"/>
    <x v="2"/>
    <n v="3254.73"/>
    <n v="1781.36"/>
    <n v="4715.58"/>
    <n v="2934.22"/>
    <n v="1.6471796829388781"/>
    <x v="1"/>
    <s v="2023-03-28"/>
    <x v="11"/>
    <x v="1"/>
    <x v="0"/>
    <s v="Adult"/>
    <s v="Profit"/>
  </r>
  <r>
    <n v="1539"/>
    <s v="Amit"/>
    <n v="19"/>
    <s v="Female"/>
    <x v="7"/>
    <x v="3"/>
    <n v="2892.57"/>
    <n v="1623.56"/>
    <n v="4715.2700000000004"/>
    <n v="3091.71"/>
    <n v="1.9042782527285718"/>
    <x v="3"/>
    <s v="2023-12-24"/>
    <x v="6"/>
    <x v="3"/>
    <x v="1"/>
    <s v="Young"/>
    <s v="Profit"/>
  </r>
  <r>
    <n v="6980"/>
    <s v="Amit"/>
    <n v="18"/>
    <s v="Male"/>
    <x v="3"/>
    <x v="3"/>
    <n v="2784.64"/>
    <n v="370.06"/>
    <n v="4715.04"/>
    <n v="4344.9799999999996"/>
    <n v="11.741285196995081"/>
    <x v="0"/>
    <s v="2023-01-22"/>
    <x v="5"/>
    <x v="1"/>
    <x v="1"/>
    <s v="Young"/>
    <s v="Profit"/>
  </r>
  <r>
    <n v="7726"/>
    <s v="Priya"/>
    <n v="49"/>
    <s v="Female"/>
    <x v="4"/>
    <x v="2"/>
    <n v="3173.77"/>
    <n v="815.37"/>
    <n v="4714.91"/>
    <n v="3899.54"/>
    <n v="4.7825404417626354"/>
    <x v="3"/>
    <s v="2023-11-02"/>
    <x v="8"/>
    <x v="3"/>
    <x v="0"/>
    <s v="Senior"/>
    <s v="Profit"/>
  </r>
  <r>
    <n v="7156"/>
    <s v="Rahul"/>
    <n v="26"/>
    <s v="Male"/>
    <x v="2"/>
    <x v="3"/>
    <n v="3652.48"/>
    <n v="1308.19"/>
    <n v="4714.58"/>
    <n v="3406.39"/>
    <n v="2.6038954586107521"/>
    <x v="2"/>
    <s v="2023-07-20"/>
    <x v="7"/>
    <x v="0"/>
    <x v="1"/>
    <s v="Adult"/>
    <s v="Profit"/>
  </r>
  <r>
    <n v="3218"/>
    <s v="Karan"/>
    <n v="49"/>
    <s v="Male"/>
    <x v="3"/>
    <x v="0"/>
    <n v="3851.48"/>
    <n v="629.09"/>
    <n v="4713.7"/>
    <n v="4084.61"/>
    <n v="6.4928865504140898"/>
    <x v="2"/>
    <s v="2023-09-14"/>
    <x v="1"/>
    <x v="2"/>
    <x v="0"/>
    <s v="Senior"/>
    <s v="Profit"/>
  </r>
  <r>
    <n v="3562"/>
    <s v="Raj"/>
    <n v="25"/>
    <s v="Male"/>
    <x v="7"/>
    <x v="0"/>
    <n v="3957.14"/>
    <n v="476.98"/>
    <n v="4712.74"/>
    <n v="4235.76"/>
    <n v="8.8803723426558765"/>
    <x v="2"/>
    <s v="2023-03-26"/>
    <x v="11"/>
    <x v="4"/>
    <x v="1"/>
    <s v="Young"/>
    <s v="Profit"/>
  </r>
  <r>
    <n v="8831"/>
    <s v="Priya"/>
    <n v="42"/>
    <s v="Male"/>
    <x v="1"/>
    <x v="0"/>
    <n v="2719.72"/>
    <n v="1874.35"/>
    <n v="4711.3999999999996"/>
    <n v="2837.05"/>
    <n v="1.5136180542588098"/>
    <x v="3"/>
    <s v="2023-09-16"/>
    <x v="1"/>
    <x v="3"/>
    <x v="1"/>
    <s v="Senior"/>
    <s v="Profit"/>
  </r>
  <r>
    <n v="3789"/>
    <s v="Priya"/>
    <n v="47"/>
    <s v="Female"/>
    <x v="2"/>
    <x v="0"/>
    <n v="3203.44"/>
    <n v="1174.74"/>
    <n v="4710.42"/>
    <n v="3535.68"/>
    <n v="3.0097553501200265"/>
    <x v="4"/>
    <s v="2023-10-10"/>
    <x v="10"/>
    <x v="4"/>
    <x v="1"/>
    <s v="Senior"/>
    <s v="Profit"/>
  </r>
  <r>
    <n v="8149"/>
    <s v="Raj"/>
    <n v="22"/>
    <s v="Female"/>
    <x v="5"/>
    <x v="1"/>
    <n v="3125.73"/>
    <n v="1930.35"/>
    <n v="4710.0200000000004"/>
    <n v="2779.67"/>
    <n v="1.4399823866138266"/>
    <x v="3"/>
    <s v="2023-08-24"/>
    <x v="4"/>
    <x v="4"/>
    <x v="1"/>
    <s v="Young"/>
    <s v="Profit"/>
  </r>
  <r>
    <n v="4721"/>
    <s v="Priya"/>
    <n v="19"/>
    <s v="Male"/>
    <x v="5"/>
    <x v="0"/>
    <n v="3161.2"/>
    <n v="1214.19"/>
    <n v="4709.8"/>
    <n v="3495.61"/>
    <n v="2.8789645772078503"/>
    <x v="4"/>
    <s v="2023-01-12"/>
    <x v="5"/>
    <x v="4"/>
    <x v="0"/>
    <s v="Young"/>
    <s v="Profit"/>
  </r>
  <r>
    <n v="7278"/>
    <s v="Arjun"/>
    <n v="51"/>
    <s v="Male"/>
    <x v="0"/>
    <x v="4"/>
    <n v="4024.64"/>
    <n v="944.45"/>
    <n v="4709.3500000000004"/>
    <n v="3764.9"/>
    <n v="3.9863412568161363"/>
    <x v="1"/>
    <s v="2023-09-16"/>
    <x v="1"/>
    <x v="4"/>
    <x v="0"/>
    <s v="Senior"/>
    <s v="Profit"/>
  </r>
  <r>
    <n v="6634"/>
    <s v="Simran"/>
    <n v="21"/>
    <s v="Female"/>
    <x v="4"/>
    <x v="2"/>
    <n v="3596.24"/>
    <n v="1819.43"/>
    <n v="4708.54"/>
    <n v="2889.11"/>
    <n v="1.5879203926504455"/>
    <x v="3"/>
    <s v="2023-12-07"/>
    <x v="6"/>
    <x v="1"/>
    <x v="0"/>
    <s v="Young"/>
    <s v="Profit"/>
  </r>
  <r>
    <n v="4551"/>
    <s v="Arjun"/>
    <n v="39"/>
    <s v="Male"/>
    <x v="7"/>
    <x v="0"/>
    <n v="3171.47"/>
    <n v="432.04"/>
    <n v="4706.91"/>
    <n v="4274.87"/>
    <n v="9.8946162392371075"/>
    <x v="4"/>
    <s v="2023-04-11"/>
    <x v="9"/>
    <x v="0"/>
    <x v="1"/>
    <s v="Adult"/>
    <s v="Profit"/>
  </r>
  <r>
    <n v="7042"/>
    <s v="Sneha"/>
    <n v="21"/>
    <s v="Male"/>
    <x v="1"/>
    <x v="1"/>
    <n v="3994.38"/>
    <n v="665.74"/>
    <n v="4706.87"/>
    <n v="4041.13"/>
    <n v="6.0701324841529729"/>
    <x v="2"/>
    <s v="2023-07-13"/>
    <x v="7"/>
    <x v="3"/>
    <x v="1"/>
    <s v="Young"/>
    <s v="Profit"/>
  </r>
  <r>
    <n v="366"/>
    <s v="Karan"/>
    <n v="52"/>
    <s v="Male"/>
    <x v="5"/>
    <x v="3"/>
    <n v="3277.63"/>
    <n v="746.03"/>
    <n v="4706.4799999999996"/>
    <n v="3960.45"/>
    <n v="5.3087007224910527"/>
    <x v="0"/>
    <s v="2023-02-14"/>
    <x v="2"/>
    <x v="1"/>
    <x v="0"/>
    <s v="Senior"/>
    <s v="Profit"/>
  </r>
  <r>
    <n v="405"/>
    <s v="Priya"/>
    <n v="57"/>
    <s v="Male"/>
    <x v="4"/>
    <x v="4"/>
    <n v="3642.1"/>
    <n v="916.53"/>
    <n v="4706.3900000000003"/>
    <n v="3789.86"/>
    <n v="4.1350092195563706"/>
    <x v="0"/>
    <s v="2023-01-18"/>
    <x v="5"/>
    <x v="4"/>
    <x v="1"/>
    <s v="Senior"/>
    <s v="Profit"/>
  </r>
  <r>
    <n v="3434"/>
    <s v="Amit"/>
    <n v="19"/>
    <s v="Male"/>
    <x v="5"/>
    <x v="4"/>
    <n v="3094.88"/>
    <n v="495.89"/>
    <n v="4705.68"/>
    <n v="4209.79"/>
    <n v="8.4893625602452154"/>
    <x v="2"/>
    <s v="2023-09-27"/>
    <x v="1"/>
    <x v="4"/>
    <x v="0"/>
    <s v="Young"/>
    <s v="Profit"/>
  </r>
  <r>
    <n v="8795"/>
    <s v="Arjun"/>
    <n v="60"/>
    <s v="Male"/>
    <x v="6"/>
    <x v="1"/>
    <n v="3796.25"/>
    <n v="982.69"/>
    <n v="4705.47"/>
    <n v="3722.78"/>
    <n v="3.7883564501521336"/>
    <x v="2"/>
    <s v="2023-04-07"/>
    <x v="9"/>
    <x v="3"/>
    <x v="0"/>
    <s v="Senior"/>
    <s v="Profit"/>
  </r>
  <r>
    <n v="3137"/>
    <s v="Priya"/>
    <n v="50"/>
    <s v="Female"/>
    <x v="0"/>
    <x v="2"/>
    <n v="4245.59"/>
    <n v="1994.46"/>
    <n v="4705.25"/>
    <n v="2710.79"/>
    <n v="1.3591598728477883"/>
    <x v="3"/>
    <s v="2023-08-02"/>
    <x v="4"/>
    <x v="2"/>
    <x v="1"/>
    <s v="Senior"/>
    <s v="Profit"/>
  </r>
  <r>
    <n v="1701"/>
    <s v="Rahul"/>
    <n v="58"/>
    <s v="Female"/>
    <x v="4"/>
    <x v="3"/>
    <n v="2841.37"/>
    <n v="1142.51"/>
    <n v="4704.55"/>
    <n v="3562.04"/>
    <n v="3.1177320110983713"/>
    <x v="4"/>
    <s v="2023-09-01"/>
    <x v="1"/>
    <x v="1"/>
    <x v="0"/>
    <s v="Senior"/>
    <s v="Profit"/>
  </r>
  <r>
    <n v="9490"/>
    <s v="Sneha"/>
    <n v="26"/>
    <s v="Male"/>
    <x v="3"/>
    <x v="1"/>
    <n v="4198.33"/>
    <n v="227.27"/>
    <n v="4703.8100000000004"/>
    <n v="4476.54"/>
    <n v="19.697012364148367"/>
    <x v="0"/>
    <s v="2023-02-18"/>
    <x v="2"/>
    <x v="2"/>
    <x v="1"/>
    <s v="Adult"/>
    <s v="Profit"/>
  </r>
  <r>
    <n v="4359"/>
    <s v="Amit"/>
    <n v="22"/>
    <s v="Male"/>
    <x v="1"/>
    <x v="2"/>
    <n v="3531.9"/>
    <n v="1046.4000000000001"/>
    <n v="4703.6899999999996"/>
    <n v="3657.29"/>
    <n v="3.4951165902140668"/>
    <x v="1"/>
    <s v="2023-03-11"/>
    <x v="11"/>
    <x v="4"/>
    <x v="0"/>
    <s v="Young"/>
    <s v="Profit"/>
  </r>
  <r>
    <n v="4743"/>
    <s v="Amit"/>
    <n v="60"/>
    <s v="Male"/>
    <x v="7"/>
    <x v="1"/>
    <n v="3176.81"/>
    <n v="805.46"/>
    <n v="4703.29"/>
    <n v="3897.83"/>
    <n v="4.8392595535470413"/>
    <x v="0"/>
    <s v="2023-03-11"/>
    <x v="11"/>
    <x v="2"/>
    <x v="0"/>
    <s v="Senior"/>
    <s v="Profit"/>
  </r>
  <r>
    <n v="781"/>
    <s v="Priya"/>
    <n v="22"/>
    <s v="Female"/>
    <x v="6"/>
    <x v="1"/>
    <n v="2694.95"/>
    <n v="745.33"/>
    <n v="4702.05"/>
    <n v="3956.72"/>
    <n v="5.308682060295439"/>
    <x v="3"/>
    <s v="2023-06-09"/>
    <x v="3"/>
    <x v="4"/>
    <x v="0"/>
    <s v="Young"/>
    <s v="Profit"/>
  </r>
  <r>
    <n v="2649"/>
    <s v="Amit"/>
    <n v="55"/>
    <s v="Male"/>
    <x v="5"/>
    <x v="1"/>
    <n v="3569.98"/>
    <n v="482.59"/>
    <n v="4701.95"/>
    <n v="4219.3599999999997"/>
    <n v="8.7431567168818241"/>
    <x v="0"/>
    <s v="2023-12-27"/>
    <x v="6"/>
    <x v="0"/>
    <x v="0"/>
    <s v="Senior"/>
    <s v="Profit"/>
  </r>
  <r>
    <n v="7432"/>
    <s v="Arjun"/>
    <n v="21"/>
    <s v="Male"/>
    <x v="7"/>
    <x v="1"/>
    <n v="3480.54"/>
    <n v="1141.68"/>
    <n v="4700.5200000000004"/>
    <n v="3558.84"/>
    <n v="3.1171957115829305"/>
    <x v="4"/>
    <s v="2023-07-30"/>
    <x v="7"/>
    <x v="0"/>
    <x v="0"/>
    <s v="Young"/>
    <s v="Profit"/>
  </r>
  <r>
    <n v="9476"/>
    <s v="Pooja"/>
    <n v="30"/>
    <s v="Male"/>
    <x v="6"/>
    <x v="1"/>
    <n v="2741.36"/>
    <n v="1927.36"/>
    <n v="4699.82"/>
    <n v="2772.46"/>
    <n v="1.4384754275278102"/>
    <x v="1"/>
    <s v="2023-11-11"/>
    <x v="8"/>
    <x v="4"/>
    <x v="0"/>
    <s v="Adult"/>
    <s v="Profit"/>
  </r>
  <r>
    <n v="2961"/>
    <s v="Pooja"/>
    <n v="22"/>
    <s v="Female"/>
    <x v="0"/>
    <x v="1"/>
    <n v="3721.76"/>
    <n v="1176.06"/>
    <n v="4699.3500000000004"/>
    <n v="3523.29"/>
    <n v="2.9958420488750575"/>
    <x v="4"/>
    <s v="2023-01-01"/>
    <x v="5"/>
    <x v="1"/>
    <x v="0"/>
    <s v="Young"/>
    <s v="Profit"/>
  </r>
  <r>
    <n v="6730"/>
    <s v="Pooja"/>
    <n v="54"/>
    <s v="Male"/>
    <x v="4"/>
    <x v="2"/>
    <n v="3373.33"/>
    <n v="818.46"/>
    <n v="4698.63"/>
    <n v="3880.17"/>
    <n v="4.7408181218385748"/>
    <x v="1"/>
    <s v="2023-01-01"/>
    <x v="5"/>
    <x v="1"/>
    <x v="1"/>
    <s v="Senior"/>
    <s v="Profit"/>
  </r>
  <r>
    <n v="7318"/>
    <s v="Arjun"/>
    <n v="46"/>
    <s v="Male"/>
    <x v="0"/>
    <x v="1"/>
    <n v="3126.49"/>
    <n v="932.02"/>
    <n v="4698.37"/>
    <n v="3766.35"/>
    <n v="4.0410613506147932"/>
    <x v="2"/>
    <s v="2023-09-30"/>
    <x v="1"/>
    <x v="4"/>
    <x v="0"/>
    <s v="Senior"/>
    <s v="Profit"/>
  </r>
  <r>
    <n v="288"/>
    <s v="Karan"/>
    <n v="43"/>
    <s v="Male"/>
    <x v="6"/>
    <x v="1"/>
    <n v="2738.39"/>
    <n v="1152.79"/>
    <n v="4697.04"/>
    <n v="3544.25"/>
    <n v="3.074497523399752"/>
    <x v="4"/>
    <s v="2023-01-20"/>
    <x v="5"/>
    <x v="2"/>
    <x v="0"/>
    <s v="Senior"/>
    <s v="Profit"/>
  </r>
  <r>
    <n v="5418"/>
    <s v="Arjun"/>
    <n v="43"/>
    <s v="Male"/>
    <x v="4"/>
    <x v="0"/>
    <n v="3607.01"/>
    <n v="228.41"/>
    <n v="4695.6000000000004"/>
    <n v="4467.1899999999996"/>
    <n v="19.557768924302788"/>
    <x v="3"/>
    <s v="2023-05-08"/>
    <x v="0"/>
    <x v="3"/>
    <x v="1"/>
    <s v="Senior"/>
    <s v="Profit"/>
  </r>
  <r>
    <n v="5849"/>
    <s v="Priya"/>
    <n v="27"/>
    <s v="Female"/>
    <x v="3"/>
    <x v="1"/>
    <n v="3285.91"/>
    <n v="131.69"/>
    <n v="4694.46"/>
    <n v="4562.7700000000004"/>
    <n v="34.647809248993852"/>
    <x v="3"/>
    <s v="2023-09-14"/>
    <x v="1"/>
    <x v="4"/>
    <x v="1"/>
    <s v="Adult"/>
    <s v="Profit"/>
  </r>
  <r>
    <n v="3534"/>
    <s v="Simran"/>
    <n v="34"/>
    <s v="Female"/>
    <x v="0"/>
    <x v="3"/>
    <n v="3422.75"/>
    <n v="1870.46"/>
    <n v="4691.42"/>
    <n v="2820.96"/>
    <n v="1.508163767201651"/>
    <x v="1"/>
    <s v="2023-04-10"/>
    <x v="9"/>
    <x v="2"/>
    <x v="0"/>
    <s v="Adult"/>
    <s v="Profit"/>
  </r>
  <r>
    <n v="6031"/>
    <s v="Arjun"/>
    <n v="58"/>
    <s v="Male"/>
    <x v="5"/>
    <x v="0"/>
    <n v="3736.85"/>
    <n v="1435.66"/>
    <n v="4691.16"/>
    <n v="3255.5"/>
    <n v="2.2675981778415499"/>
    <x v="3"/>
    <s v="2023-02-25"/>
    <x v="2"/>
    <x v="3"/>
    <x v="0"/>
    <s v="Senior"/>
    <s v="Profit"/>
  </r>
  <r>
    <n v="6456"/>
    <s v="Arjun"/>
    <n v="24"/>
    <s v="Female"/>
    <x v="6"/>
    <x v="3"/>
    <n v="3018.43"/>
    <n v="1135.06"/>
    <n v="4691"/>
    <n v="3555.94"/>
    <n v="3.1328211724490336"/>
    <x v="4"/>
    <s v="2023-08-30"/>
    <x v="4"/>
    <x v="4"/>
    <x v="1"/>
    <s v="Young"/>
    <s v="Profit"/>
  </r>
  <r>
    <n v="3331"/>
    <s v="Rahul"/>
    <n v="32"/>
    <s v="Female"/>
    <x v="0"/>
    <x v="4"/>
    <n v="2876.31"/>
    <n v="866.93"/>
    <n v="4690.95"/>
    <n v="3824.02"/>
    <n v="4.4109905067306476"/>
    <x v="4"/>
    <s v="2023-08-25"/>
    <x v="4"/>
    <x v="3"/>
    <x v="0"/>
    <s v="Adult"/>
    <s v="Profit"/>
  </r>
  <r>
    <n v="3043"/>
    <s v="Amit"/>
    <n v="37"/>
    <s v="Female"/>
    <x v="3"/>
    <x v="3"/>
    <n v="3445.58"/>
    <n v="1997.37"/>
    <n v="4690.01"/>
    <n v="2692.64"/>
    <n v="1.3480927419556716"/>
    <x v="4"/>
    <s v="2023-08-09"/>
    <x v="4"/>
    <x v="3"/>
    <x v="1"/>
    <s v="Adult"/>
    <s v="Profit"/>
  </r>
  <r>
    <n v="1629"/>
    <s v="Amit"/>
    <n v="23"/>
    <s v="Male"/>
    <x v="3"/>
    <x v="2"/>
    <n v="3870.14"/>
    <n v="1008.92"/>
    <n v="4689.88"/>
    <n v="3680.96"/>
    <n v="3.648416128137018"/>
    <x v="0"/>
    <s v="2023-03-07"/>
    <x v="11"/>
    <x v="3"/>
    <x v="0"/>
    <s v="Young"/>
    <s v="Profit"/>
  </r>
  <r>
    <n v="9193"/>
    <s v="Karan"/>
    <n v="59"/>
    <s v="Female"/>
    <x v="0"/>
    <x v="2"/>
    <n v="2735.26"/>
    <n v="1482.84"/>
    <n v="4689.8500000000004"/>
    <n v="3207.01"/>
    <n v="2.1627485096166819"/>
    <x v="0"/>
    <s v="2023-06-12"/>
    <x v="3"/>
    <x v="0"/>
    <x v="0"/>
    <s v="Senior"/>
    <s v="Profit"/>
  </r>
  <r>
    <n v="1654"/>
    <s v="Rahul"/>
    <n v="47"/>
    <s v="Female"/>
    <x v="5"/>
    <x v="0"/>
    <n v="3048.14"/>
    <n v="173.87"/>
    <n v="4689.22"/>
    <n v="4515.3500000000004"/>
    <n v="25.969689998274575"/>
    <x v="1"/>
    <s v="2023-11-11"/>
    <x v="8"/>
    <x v="0"/>
    <x v="1"/>
    <s v="Senior"/>
    <s v="Profit"/>
  </r>
  <r>
    <n v="2280"/>
    <s v="Sneha"/>
    <n v="34"/>
    <s v="Male"/>
    <x v="3"/>
    <x v="2"/>
    <n v="4213.13"/>
    <n v="1352.99"/>
    <n v="4688.72"/>
    <n v="3335.73"/>
    <n v="2.4654505946089773"/>
    <x v="0"/>
    <s v="2023-10-03"/>
    <x v="10"/>
    <x v="4"/>
    <x v="0"/>
    <s v="Adult"/>
    <s v="Profit"/>
  </r>
  <r>
    <n v="6365"/>
    <s v="Raj"/>
    <n v="19"/>
    <s v="Male"/>
    <x v="6"/>
    <x v="2"/>
    <n v="3306.73"/>
    <n v="1562.38"/>
    <n v="4688.13"/>
    <n v="3125.75"/>
    <n v="2.0006336486642171"/>
    <x v="1"/>
    <s v="2023-06-05"/>
    <x v="3"/>
    <x v="0"/>
    <x v="0"/>
    <s v="Young"/>
    <s v="Profit"/>
  </r>
  <r>
    <n v="4957"/>
    <s v="Simran"/>
    <n v="31"/>
    <s v="Female"/>
    <x v="1"/>
    <x v="2"/>
    <n v="3502.75"/>
    <n v="789.67"/>
    <n v="4686.5600000000004"/>
    <n v="3896.89"/>
    <n v="4.9348335380602029"/>
    <x v="2"/>
    <s v="2023-08-09"/>
    <x v="4"/>
    <x v="0"/>
    <x v="0"/>
    <s v="Adult"/>
    <s v="Profit"/>
  </r>
  <r>
    <n v="4291"/>
    <s v="Pooja"/>
    <n v="42"/>
    <s v="Male"/>
    <x v="3"/>
    <x v="1"/>
    <n v="2653.75"/>
    <n v="1866.14"/>
    <n v="4686.4799999999996"/>
    <n v="2820.34"/>
    <n v="1.5113228375148702"/>
    <x v="1"/>
    <s v="2023-03-01"/>
    <x v="11"/>
    <x v="4"/>
    <x v="1"/>
    <s v="Senior"/>
    <s v="Profit"/>
  </r>
  <r>
    <n v="2994"/>
    <s v="Sneha"/>
    <n v="21"/>
    <s v="Male"/>
    <x v="5"/>
    <x v="0"/>
    <n v="3524.5"/>
    <n v="1417.68"/>
    <n v="4684.8"/>
    <n v="3267.12"/>
    <n v="2.3045539190790585"/>
    <x v="0"/>
    <s v="2023-09-19"/>
    <x v="1"/>
    <x v="3"/>
    <x v="0"/>
    <s v="Young"/>
    <s v="Profit"/>
  </r>
  <r>
    <n v="315"/>
    <s v="Arjun"/>
    <n v="49"/>
    <s v="Male"/>
    <x v="4"/>
    <x v="3"/>
    <n v="3402.46"/>
    <n v="90.87"/>
    <n v="4683.51"/>
    <n v="4592.6400000000003"/>
    <n v="50.540772532188839"/>
    <x v="4"/>
    <s v="2023-02-13"/>
    <x v="2"/>
    <x v="4"/>
    <x v="0"/>
    <s v="Senior"/>
    <s v="Profit"/>
  </r>
  <r>
    <n v="396"/>
    <s v="Arjun"/>
    <n v="37"/>
    <s v="Female"/>
    <x v="4"/>
    <x v="4"/>
    <n v="2726.86"/>
    <n v="1217.43"/>
    <n v="4682.68"/>
    <n v="3465.25"/>
    <n v="2.8463648834019204"/>
    <x v="1"/>
    <s v="2023-02-04"/>
    <x v="2"/>
    <x v="3"/>
    <x v="0"/>
    <s v="Adult"/>
    <s v="Profit"/>
  </r>
  <r>
    <n v="7240"/>
    <s v="Raj"/>
    <n v="59"/>
    <s v="Male"/>
    <x v="5"/>
    <x v="1"/>
    <n v="3031.46"/>
    <n v="1155.58"/>
    <n v="4682.3500000000004"/>
    <n v="3526.77"/>
    <n v="3.0519479395628171"/>
    <x v="0"/>
    <s v="2023-10-11"/>
    <x v="10"/>
    <x v="2"/>
    <x v="0"/>
    <s v="Senior"/>
    <s v="Profit"/>
  </r>
  <r>
    <n v="4860"/>
    <s v="Amit"/>
    <n v="60"/>
    <s v="Male"/>
    <x v="4"/>
    <x v="1"/>
    <n v="2938.26"/>
    <n v="152.41"/>
    <n v="4681.8500000000004"/>
    <n v="4529.4399999999996"/>
    <n v="29.718784856636702"/>
    <x v="0"/>
    <s v="2023-04-04"/>
    <x v="9"/>
    <x v="2"/>
    <x v="1"/>
    <s v="Senior"/>
    <s v="Profit"/>
  </r>
  <r>
    <n v="7577"/>
    <s v="Karan"/>
    <n v="51"/>
    <s v="Female"/>
    <x v="6"/>
    <x v="2"/>
    <n v="3200.52"/>
    <n v="1681.94"/>
    <n v="4680.97"/>
    <n v="2999.03"/>
    <n v="1.7830778743593707"/>
    <x v="0"/>
    <s v="2023-02-10"/>
    <x v="2"/>
    <x v="0"/>
    <x v="0"/>
    <s v="Senior"/>
    <s v="Profit"/>
  </r>
  <r>
    <n v="8023"/>
    <s v="Neha"/>
    <n v="50"/>
    <s v="Female"/>
    <x v="7"/>
    <x v="1"/>
    <n v="3894.97"/>
    <n v="327.72"/>
    <n v="4680.95"/>
    <n v="4353.2299999999996"/>
    <n v="13.283382155498593"/>
    <x v="0"/>
    <s v="2023-02-22"/>
    <x v="2"/>
    <x v="2"/>
    <x v="0"/>
    <s v="Senior"/>
    <s v="Profit"/>
  </r>
  <r>
    <n v="6991"/>
    <s v="Pooja"/>
    <n v="53"/>
    <s v="Male"/>
    <x v="3"/>
    <x v="3"/>
    <n v="2732.33"/>
    <n v="725.18"/>
    <n v="4677.47"/>
    <n v="3952.29"/>
    <n v="5.4500813591108415"/>
    <x v="3"/>
    <s v="2023-04-16"/>
    <x v="9"/>
    <x v="4"/>
    <x v="0"/>
    <s v="Senior"/>
    <s v="Profit"/>
  </r>
  <r>
    <n v="1074"/>
    <s v="Amit"/>
    <n v="33"/>
    <s v="Female"/>
    <x v="5"/>
    <x v="1"/>
    <n v="3531.54"/>
    <n v="1316.55"/>
    <n v="4677.46"/>
    <n v="3360.91"/>
    <n v="2.5528160723102045"/>
    <x v="0"/>
    <s v="2023-08-27"/>
    <x v="4"/>
    <x v="3"/>
    <x v="1"/>
    <s v="Adult"/>
    <s v="Profit"/>
  </r>
  <r>
    <n v="2713"/>
    <s v="Karan"/>
    <n v="19"/>
    <s v="Female"/>
    <x v="0"/>
    <x v="4"/>
    <n v="4120.25"/>
    <n v="1093.3900000000001"/>
    <n v="4677.1400000000003"/>
    <n v="3583.75"/>
    <n v="3.2776502437373671"/>
    <x v="4"/>
    <s v="2023-07-31"/>
    <x v="7"/>
    <x v="3"/>
    <x v="1"/>
    <s v="Young"/>
    <s v="Profit"/>
  </r>
  <r>
    <n v="825"/>
    <s v="Karan"/>
    <n v="20"/>
    <s v="Female"/>
    <x v="5"/>
    <x v="2"/>
    <n v="3128.57"/>
    <n v="1717.89"/>
    <n v="4675.83"/>
    <n v="2957.94"/>
    <n v="1.7218448212632937"/>
    <x v="1"/>
    <s v="2023-08-17"/>
    <x v="4"/>
    <x v="4"/>
    <x v="1"/>
    <s v="Young"/>
    <s v="Profit"/>
  </r>
  <r>
    <n v="5459"/>
    <s v="Rahul"/>
    <n v="38"/>
    <s v="Male"/>
    <x v="2"/>
    <x v="2"/>
    <n v="4017.83"/>
    <n v="1036.31"/>
    <n v="4674.7700000000004"/>
    <n v="3638.46"/>
    <n v="3.5109764452721679"/>
    <x v="0"/>
    <s v="2023-06-07"/>
    <x v="3"/>
    <x v="4"/>
    <x v="1"/>
    <s v="Adult"/>
    <s v="Profit"/>
  </r>
  <r>
    <n v="864"/>
    <s v="Rahul"/>
    <n v="24"/>
    <s v="Male"/>
    <x v="7"/>
    <x v="1"/>
    <n v="3054"/>
    <n v="213.83"/>
    <n v="4673.24"/>
    <n v="4459.41"/>
    <n v="20.85493148763036"/>
    <x v="0"/>
    <s v="2023-03-29"/>
    <x v="11"/>
    <x v="0"/>
    <x v="0"/>
    <s v="Young"/>
    <s v="Profit"/>
  </r>
  <r>
    <n v="7786"/>
    <s v="Simran"/>
    <n v="54"/>
    <s v="Male"/>
    <x v="4"/>
    <x v="0"/>
    <n v="2654.82"/>
    <n v="654.46"/>
    <n v="4671.5200000000004"/>
    <n v="4017.06"/>
    <n v="6.1379763469119579"/>
    <x v="0"/>
    <s v="2023-03-10"/>
    <x v="11"/>
    <x v="3"/>
    <x v="0"/>
    <s v="Senior"/>
    <s v="Profit"/>
  </r>
  <r>
    <n v="8433"/>
    <s v="Amit"/>
    <n v="29"/>
    <s v="Female"/>
    <x v="6"/>
    <x v="1"/>
    <n v="2896.67"/>
    <n v="861.25"/>
    <n v="4670.26"/>
    <n v="3809.01"/>
    <n v="4.4226531204644415"/>
    <x v="0"/>
    <s v="2023-01-03"/>
    <x v="5"/>
    <x v="1"/>
    <x v="1"/>
    <s v="Adult"/>
    <s v="Profit"/>
  </r>
  <r>
    <n v="923"/>
    <s v="Pooja"/>
    <n v="19"/>
    <s v="Male"/>
    <x v="1"/>
    <x v="1"/>
    <n v="3140.31"/>
    <n v="1473.63"/>
    <n v="4669.6499999999996"/>
    <n v="3196.02"/>
    <n v="2.1688076382809793"/>
    <x v="0"/>
    <s v="2023-12-26"/>
    <x v="6"/>
    <x v="0"/>
    <x v="1"/>
    <s v="Young"/>
    <s v="Profit"/>
  </r>
  <r>
    <n v="3069"/>
    <s v="Arjun"/>
    <n v="53"/>
    <s v="Male"/>
    <x v="0"/>
    <x v="2"/>
    <n v="3551.13"/>
    <n v="400.16"/>
    <n v="4669.54"/>
    <n v="4269.38"/>
    <n v="10.669182327069173"/>
    <x v="1"/>
    <s v="2023-09-05"/>
    <x v="1"/>
    <x v="2"/>
    <x v="1"/>
    <s v="Senior"/>
    <s v="Profit"/>
  </r>
  <r>
    <n v="53"/>
    <s v="Pooja"/>
    <n v="57"/>
    <s v="Female"/>
    <x v="7"/>
    <x v="4"/>
    <n v="3958.69"/>
    <n v="738.35"/>
    <n v="4669.29"/>
    <n v="3930.94"/>
    <n v="5.3239520552583466"/>
    <x v="0"/>
    <s v="2023-02-08"/>
    <x v="2"/>
    <x v="2"/>
    <x v="1"/>
    <s v="Senior"/>
    <s v="Profit"/>
  </r>
  <r>
    <n v="3122"/>
    <s v="Priya"/>
    <n v="30"/>
    <s v="Male"/>
    <x v="6"/>
    <x v="2"/>
    <n v="3855.79"/>
    <n v="975.42"/>
    <n v="4669.18"/>
    <n v="3693.76"/>
    <n v="3.7868405404851249"/>
    <x v="4"/>
    <s v="2023-07-05"/>
    <x v="7"/>
    <x v="1"/>
    <x v="0"/>
    <s v="Adult"/>
    <s v="Profit"/>
  </r>
  <r>
    <n v="8381"/>
    <s v="Simran"/>
    <n v="23"/>
    <s v="Male"/>
    <x v="6"/>
    <x v="0"/>
    <n v="3865.27"/>
    <n v="1450.09"/>
    <n v="4668.21"/>
    <n v="3218.12"/>
    <n v="2.2192553565640756"/>
    <x v="2"/>
    <s v="2023-09-09"/>
    <x v="1"/>
    <x v="3"/>
    <x v="0"/>
    <s v="Young"/>
    <s v="Profit"/>
  </r>
  <r>
    <n v="9479"/>
    <s v="Simran"/>
    <n v="20"/>
    <s v="Female"/>
    <x v="0"/>
    <x v="3"/>
    <n v="2698.52"/>
    <n v="268.36"/>
    <n v="4668.0200000000004"/>
    <n v="4399.66"/>
    <n v="16.394619168281412"/>
    <x v="2"/>
    <s v="2023-07-11"/>
    <x v="7"/>
    <x v="1"/>
    <x v="0"/>
    <s v="Young"/>
    <s v="Profit"/>
  </r>
  <r>
    <n v="7492"/>
    <s v="Pooja"/>
    <n v="43"/>
    <s v="Female"/>
    <x v="7"/>
    <x v="0"/>
    <n v="2625.54"/>
    <n v="1203.75"/>
    <n v="4667.59"/>
    <n v="3463.84"/>
    <n v="2.8775410176531673"/>
    <x v="1"/>
    <s v="2023-04-23"/>
    <x v="9"/>
    <x v="1"/>
    <x v="1"/>
    <s v="Senior"/>
    <s v="Profit"/>
  </r>
  <r>
    <n v="1867"/>
    <s v="Neha"/>
    <n v="52"/>
    <s v="Male"/>
    <x v="6"/>
    <x v="3"/>
    <n v="3958.95"/>
    <n v="1386"/>
    <n v="4667.46"/>
    <n v="3281.46"/>
    <n v="2.3675757575757577"/>
    <x v="1"/>
    <s v="2023-06-15"/>
    <x v="3"/>
    <x v="2"/>
    <x v="1"/>
    <s v="Senior"/>
    <s v="Profit"/>
  </r>
  <r>
    <n v="1173"/>
    <s v="Simran"/>
    <n v="44"/>
    <s v="Female"/>
    <x v="2"/>
    <x v="1"/>
    <n v="4012.81"/>
    <n v="922.2"/>
    <n v="4666.9799999999996"/>
    <n v="3744.78"/>
    <n v="4.0607026675341578"/>
    <x v="2"/>
    <s v="2023-07-28"/>
    <x v="7"/>
    <x v="0"/>
    <x v="1"/>
    <s v="Senior"/>
    <s v="Profit"/>
  </r>
  <r>
    <n v="3795"/>
    <s v="Priya"/>
    <n v="54"/>
    <s v="Male"/>
    <x v="2"/>
    <x v="4"/>
    <n v="2760.46"/>
    <n v="1900.82"/>
    <n v="4665.38"/>
    <n v="2764.56"/>
    <n v="1.4544038888479709"/>
    <x v="4"/>
    <s v="2023-09-12"/>
    <x v="1"/>
    <x v="4"/>
    <x v="0"/>
    <s v="Senior"/>
    <s v="Profit"/>
  </r>
  <r>
    <n v="817"/>
    <s v="Karan"/>
    <n v="43"/>
    <s v="Male"/>
    <x v="6"/>
    <x v="2"/>
    <n v="4013.39"/>
    <n v="1725.01"/>
    <n v="4665.3500000000004"/>
    <n v="2940.34"/>
    <n v="1.7045350461736455"/>
    <x v="2"/>
    <s v="2023-04-24"/>
    <x v="9"/>
    <x v="2"/>
    <x v="0"/>
    <s v="Senior"/>
    <s v="Profit"/>
  </r>
  <r>
    <n v="7532"/>
    <s v="Arjun"/>
    <n v="52"/>
    <s v="Female"/>
    <x v="6"/>
    <x v="4"/>
    <n v="3073.63"/>
    <n v="885.73"/>
    <n v="4664.9399999999996"/>
    <n v="3779.21"/>
    <n v="4.2667742991656601"/>
    <x v="0"/>
    <s v="2023-11-20"/>
    <x v="8"/>
    <x v="0"/>
    <x v="0"/>
    <s v="Senior"/>
    <s v="Profit"/>
  </r>
  <r>
    <n v="2488"/>
    <s v="Amit"/>
    <n v="38"/>
    <s v="Male"/>
    <x v="3"/>
    <x v="3"/>
    <n v="2765.19"/>
    <n v="321.47000000000003"/>
    <n v="4664.7"/>
    <n v="4343.2299999999996"/>
    <n v="13.510529753942823"/>
    <x v="2"/>
    <s v="2023-02-04"/>
    <x v="2"/>
    <x v="0"/>
    <x v="1"/>
    <s v="Adult"/>
    <s v="Profit"/>
  </r>
  <r>
    <n v="1530"/>
    <s v="Pooja"/>
    <n v="51"/>
    <s v="Male"/>
    <x v="5"/>
    <x v="0"/>
    <n v="2690.9"/>
    <n v="718.65"/>
    <n v="4663.42"/>
    <n v="3944.77"/>
    <n v="5.4891393585194459"/>
    <x v="1"/>
    <s v="2023-09-13"/>
    <x v="1"/>
    <x v="2"/>
    <x v="0"/>
    <s v="Senior"/>
    <s v="Profit"/>
  </r>
  <r>
    <n v="9848"/>
    <s v="Arjun"/>
    <n v="26"/>
    <s v="Female"/>
    <x v="5"/>
    <x v="2"/>
    <n v="4021.59"/>
    <n v="1542"/>
    <n v="4663.24"/>
    <n v="3121.24"/>
    <n v="2.0241504539559014"/>
    <x v="4"/>
    <s v="2023-12-02"/>
    <x v="6"/>
    <x v="0"/>
    <x v="0"/>
    <s v="Adult"/>
    <s v="Profit"/>
  </r>
  <r>
    <n v="2557"/>
    <s v="Priya"/>
    <n v="49"/>
    <s v="Female"/>
    <x v="7"/>
    <x v="0"/>
    <n v="3401.76"/>
    <n v="135.88999999999999"/>
    <n v="4663.1899999999996"/>
    <n v="4527.3"/>
    <n v="33.315917286040182"/>
    <x v="1"/>
    <s v="2023-05-16"/>
    <x v="0"/>
    <x v="1"/>
    <x v="1"/>
    <s v="Senior"/>
    <s v="Profit"/>
  </r>
  <r>
    <n v="943"/>
    <s v="Pooja"/>
    <n v="36"/>
    <s v="Female"/>
    <x v="4"/>
    <x v="1"/>
    <n v="3780.22"/>
    <n v="1911.87"/>
    <n v="4661.29"/>
    <n v="2749.42"/>
    <n v="1.4380789488825079"/>
    <x v="0"/>
    <s v="2023-10-22"/>
    <x v="10"/>
    <x v="2"/>
    <x v="0"/>
    <s v="Adult"/>
    <s v="Profit"/>
  </r>
  <r>
    <n v="9280"/>
    <s v="Sneha"/>
    <n v="34"/>
    <s v="Female"/>
    <x v="0"/>
    <x v="2"/>
    <n v="3181.66"/>
    <n v="1720.72"/>
    <n v="4660.6000000000004"/>
    <n v="2939.88"/>
    <n v="1.7085173648240273"/>
    <x v="2"/>
    <s v="2023-04-25"/>
    <x v="9"/>
    <x v="2"/>
    <x v="1"/>
    <s v="Adult"/>
    <s v="Profit"/>
  </r>
  <r>
    <n v="3071"/>
    <s v="Simran"/>
    <n v="26"/>
    <s v="Male"/>
    <x v="3"/>
    <x v="3"/>
    <n v="3977.8"/>
    <n v="1002.72"/>
    <n v="4660.0600000000004"/>
    <n v="3657.34"/>
    <n v="3.6474190202648797"/>
    <x v="2"/>
    <s v="2023-04-12"/>
    <x v="9"/>
    <x v="2"/>
    <x v="0"/>
    <s v="Adult"/>
    <s v="Profit"/>
  </r>
  <r>
    <n v="5187"/>
    <s v="Pooja"/>
    <n v="49"/>
    <s v="Female"/>
    <x v="6"/>
    <x v="0"/>
    <n v="2917.25"/>
    <n v="1597.26"/>
    <n v="4659.4399999999996"/>
    <n v="3062.18"/>
    <n v="1.9171456118603107"/>
    <x v="1"/>
    <s v="2023-12-25"/>
    <x v="6"/>
    <x v="3"/>
    <x v="0"/>
    <s v="Senior"/>
    <s v="Profit"/>
  </r>
  <r>
    <n v="4187"/>
    <s v="Amit"/>
    <n v="54"/>
    <s v="Male"/>
    <x v="4"/>
    <x v="3"/>
    <n v="3805.47"/>
    <n v="1579"/>
    <n v="4659.38"/>
    <n v="3080.38"/>
    <n v="1.9508423052564916"/>
    <x v="2"/>
    <s v="2023-06-15"/>
    <x v="3"/>
    <x v="1"/>
    <x v="0"/>
    <s v="Senior"/>
    <s v="Profit"/>
  </r>
  <r>
    <n v="5631"/>
    <s v="Pooja"/>
    <n v="52"/>
    <s v="Female"/>
    <x v="2"/>
    <x v="2"/>
    <n v="3482.78"/>
    <n v="291.97000000000003"/>
    <n v="4657.49"/>
    <n v="4365.5200000000004"/>
    <n v="14.951947117854575"/>
    <x v="4"/>
    <s v="2023-06-02"/>
    <x v="3"/>
    <x v="2"/>
    <x v="1"/>
    <s v="Senior"/>
    <s v="Profit"/>
  </r>
  <r>
    <n v="8867"/>
    <s v="Pooja"/>
    <n v="53"/>
    <s v="Male"/>
    <x v="4"/>
    <x v="4"/>
    <n v="4153.53"/>
    <n v="653.04"/>
    <n v="4657.3599999999997"/>
    <n v="4004.32"/>
    <n v="6.1318142839642293"/>
    <x v="0"/>
    <s v="2023-04-28"/>
    <x v="9"/>
    <x v="4"/>
    <x v="0"/>
    <s v="Senior"/>
    <s v="Profit"/>
  </r>
  <r>
    <n v="6419"/>
    <s v="Pooja"/>
    <n v="35"/>
    <s v="Male"/>
    <x v="5"/>
    <x v="3"/>
    <n v="2674.89"/>
    <n v="1625.18"/>
    <n v="4657.33"/>
    <n v="3032.15"/>
    <n v="1.8657317958626121"/>
    <x v="1"/>
    <s v="2023-06-16"/>
    <x v="3"/>
    <x v="3"/>
    <x v="1"/>
    <s v="Adult"/>
    <s v="Profit"/>
  </r>
  <r>
    <n v="6268"/>
    <s v="Amit"/>
    <n v="24"/>
    <s v="Female"/>
    <x v="3"/>
    <x v="4"/>
    <n v="2782.35"/>
    <n v="508.97"/>
    <n v="4656.09"/>
    <n v="4147.12"/>
    <n v="8.1480637365660051"/>
    <x v="0"/>
    <s v="2023-11-09"/>
    <x v="8"/>
    <x v="1"/>
    <x v="0"/>
    <s v="Young"/>
    <s v="Profit"/>
  </r>
  <r>
    <n v="4177"/>
    <s v="Pooja"/>
    <n v="22"/>
    <s v="Male"/>
    <x v="4"/>
    <x v="0"/>
    <n v="4207.5200000000004"/>
    <n v="1953.93"/>
    <n v="4654.34"/>
    <n v="2700.41"/>
    <n v="1.3820402982706645"/>
    <x v="3"/>
    <s v="2023-11-25"/>
    <x v="8"/>
    <x v="1"/>
    <x v="1"/>
    <s v="Young"/>
    <s v="Profit"/>
  </r>
  <r>
    <n v="9601"/>
    <s v="Arjun"/>
    <n v="24"/>
    <s v="Male"/>
    <x v="3"/>
    <x v="1"/>
    <n v="2647.95"/>
    <n v="618.62"/>
    <n v="4652.72"/>
    <n v="4034.1"/>
    <n v="6.5211276712683066"/>
    <x v="2"/>
    <s v="2023-03-04"/>
    <x v="11"/>
    <x v="2"/>
    <x v="0"/>
    <s v="Young"/>
    <s v="Profit"/>
  </r>
  <r>
    <n v="6099"/>
    <s v="Amit"/>
    <n v="53"/>
    <s v="Male"/>
    <x v="1"/>
    <x v="4"/>
    <n v="3276.77"/>
    <n v="1019.06"/>
    <n v="4650.07"/>
    <n v="3631.01"/>
    <n v="3.5630973642376311"/>
    <x v="3"/>
    <s v="2023-05-24"/>
    <x v="0"/>
    <x v="3"/>
    <x v="1"/>
    <s v="Senior"/>
    <s v="Profit"/>
  </r>
  <r>
    <n v="2970"/>
    <s v="Simran"/>
    <n v="49"/>
    <s v="Male"/>
    <x v="6"/>
    <x v="3"/>
    <n v="3120.25"/>
    <n v="1304.8800000000001"/>
    <n v="4649.71"/>
    <n v="3344.83"/>
    <n v="2.5633238305438044"/>
    <x v="3"/>
    <s v="2023-09-05"/>
    <x v="1"/>
    <x v="1"/>
    <x v="0"/>
    <s v="Senior"/>
    <s v="Profit"/>
  </r>
  <r>
    <n v="4647"/>
    <s v="Pooja"/>
    <n v="22"/>
    <s v="Male"/>
    <x v="4"/>
    <x v="3"/>
    <n v="3925.36"/>
    <n v="1246.9100000000001"/>
    <n v="4649.6899999999996"/>
    <n v="3402.78"/>
    <n v="2.7289700138742972"/>
    <x v="1"/>
    <s v="2023-06-10"/>
    <x v="3"/>
    <x v="0"/>
    <x v="0"/>
    <s v="Young"/>
    <s v="Profit"/>
  </r>
  <r>
    <n v="5774"/>
    <s v="Priya"/>
    <n v="44"/>
    <s v="Female"/>
    <x v="2"/>
    <x v="1"/>
    <n v="3419.87"/>
    <n v="1886.54"/>
    <n v="4648.63"/>
    <n v="2762.09"/>
    <n v="1.464103597061287"/>
    <x v="0"/>
    <s v="2023-10-30"/>
    <x v="10"/>
    <x v="2"/>
    <x v="0"/>
    <s v="Senior"/>
    <s v="Profit"/>
  </r>
  <r>
    <n v="4349"/>
    <s v="Sneha"/>
    <n v="39"/>
    <s v="Male"/>
    <x v="6"/>
    <x v="0"/>
    <n v="3158.81"/>
    <n v="927.2"/>
    <n v="4648.57"/>
    <n v="3721.37"/>
    <n v="4.0135569456427955"/>
    <x v="4"/>
    <s v="2024-01-01"/>
    <x v="5"/>
    <x v="2"/>
    <x v="0"/>
    <s v="Adult"/>
    <s v="Profit"/>
  </r>
  <r>
    <n v="4846"/>
    <s v="Amit"/>
    <n v="41"/>
    <s v="Male"/>
    <x v="3"/>
    <x v="1"/>
    <n v="3209.48"/>
    <n v="470.17"/>
    <n v="4646.9799999999996"/>
    <n v="4176.8100000000004"/>
    <n v="8.8836165642214517"/>
    <x v="3"/>
    <s v="2023-05-21"/>
    <x v="0"/>
    <x v="2"/>
    <x v="0"/>
    <s v="Senior"/>
    <s v="Profit"/>
  </r>
  <r>
    <n v="8361"/>
    <s v="Priya"/>
    <n v="31"/>
    <s v="Female"/>
    <x v="7"/>
    <x v="2"/>
    <n v="2637.91"/>
    <n v="926.05"/>
    <n v="4646.21"/>
    <n v="3720.16"/>
    <n v="4.0172344905782627"/>
    <x v="0"/>
    <s v="2023-09-06"/>
    <x v="1"/>
    <x v="2"/>
    <x v="1"/>
    <s v="Adult"/>
    <s v="Profit"/>
  </r>
  <r>
    <n v="4967"/>
    <s v="Arjun"/>
    <n v="49"/>
    <s v="Male"/>
    <x v="5"/>
    <x v="3"/>
    <n v="4069.59"/>
    <n v="109.55"/>
    <n v="4646.1899999999996"/>
    <n v="4536.6400000000003"/>
    <n v="41.411592879963493"/>
    <x v="2"/>
    <s v="2023-07-11"/>
    <x v="7"/>
    <x v="1"/>
    <x v="0"/>
    <s v="Senior"/>
    <s v="Profit"/>
  </r>
  <r>
    <n v="2136"/>
    <s v="Neha"/>
    <n v="42"/>
    <s v="Female"/>
    <x v="3"/>
    <x v="0"/>
    <n v="3417.71"/>
    <n v="893.87"/>
    <n v="4644.24"/>
    <n v="3750.37"/>
    <n v="4.1956548491391361"/>
    <x v="0"/>
    <s v="2023-01-04"/>
    <x v="5"/>
    <x v="1"/>
    <x v="0"/>
    <s v="Senior"/>
    <s v="Profit"/>
  </r>
  <r>
    <n v="9115"/>
    <s v="Amit"/>
    <n v="49"/>
    <s v="Male"/>
    <x v="7"/>
    <x v="3"/>
    <n v="2826.43"/>
    <n v="609.49"/>
    <n v="4644.2"/>
    <n v="4034.71"/>
    <n v="6.6198132865182364"/>
    <x v="0"/>
    <s v="2023-11-29"/>
    <x v="8"/>
    <x v="2"/>
    <x v="1"/>
    <s v="Senior"/>
    <s v="Profit"/>
  </r>
  <r>
    <n v="8765"/>
    <s v="Sneha"/>
    <n v="38"/>
    <s v="Female"/>
    <x v="3"/>
    <x v="1"/>
    <n v="2946.91"/>
    <n v="1328.85"/>
    <n v="4643.47"/>
    <n v="3314.62"/>
    <n v="2.4943522594724761"/>
    <x v="0"/>
    <s v="2023-03-28"/>
    <x v="11"/>
    <x v="1"/>
    <x v="0"/>
    <s v="Adult"/>
    <s v="Profit"/>
  </r>
  <r>
    <n v="1877"/>
    <s v="Raj"/>
    <n v="54"/>
    <s v="Female"/>
    <x v="1"/>
    <x v="4"/>
    <n v="3913.78"/>
    <n v="336.6"/>
    <n v="4643.46"/>
    <n v="4306.8599999999997"/>
    <n v="12.795187165775399"/>
    <x v="2"/>
    <s v="2023-07-12"/>
    <x v="7"/>
    <x v="2"/>
    <x v="1"/>
    <s v="Senior"/>
    <s v="Profit"/>
  </r>
  <r>
    <n v="5338"/>
    <s v="Rahul"/>
    <n v="25"/>
    <s v="Male"/>
    <x v="6"/>
    <x v="2"/>
    <n v="4030.58"/>
    <n v="295.98"/>
    <n v="4643.22"/>
    <n v="4347.24"/>
    <n v="14.687614027974861"/>
    <x v="0"/>
    <s v="2023-10-27"/>
    <x v="10"/>
    <x v="1"/>
    <x v="0"/>
    <s v="Young"/>
    <s v="Profit"/>
  </r>
  <r>
    <n v="6644"/>
    <s v="Pooja"/>
    <n v="54"/>
    <s v="Female"/>
    <x v="6"/>
    <x v="2"/>
    <n v="4037.21"/>
    <n v="1071.58"/>
    <n v="4641.5200000000004"/>
    <n v="3569.94"/>
    <n v="3.3314731517945466"/>
    <x v="2"/>
    <s v="2023-06-22"/>
    <x v="3"/>
    <x v="1"/>
    <x v="0"/>
    <s v="Senior"/>
    <s v="Profit"/>
  </r>
  <r>
    <n v="6734"/>
    <s v="Karan"/>
    <n v="60"/>
    <s v="Male"/>
    <x v="4"/>
    <x v="0"/>
    <n v="2793.42"/>
    <n v="98.48"/>
    <n v="4641.3500000000004"/>
    <n v="4542.87"/>
    <n v="46.129874086108849"/>
    <x v="0"/>
    <s v="2023-05-28"/>
    <x v="0"/>
    <x v="2"/>
    <x v="0"/>
    <s v="Senior"/>
    <s v="Profit"/>
  </r>
  <r>
    <n v="5957"/>
    <s v="Sneha"/>
    <n v="60"/>
    <s v="Male"/>
    <x v="0"/>
    <x v="1"/>
    <n v="2681.02"/>
    <n v="1916.21"/>
    <n v="4639.1000000000004"/>
    <n v="2722.89"/>
    <n v="1.4209768240432936"/>
    <x v="3"/>
    <s v="2023-06-10"/>
    <x v="3"/>
    <x v="0"/>
    <x v="0"/>
    <s v="Senior"/>
    <s v="Profit"/>
  </r>
  <r>
    <n v="3634"/>
    <s v="Priya"/>
    <n v="41"/>
    <s v="Female"/>
    <x v="4"/>
    <x v="1"/>
    <n v="4143.24"/>
    <n v="156.5"/>
    <n v="4638.3100000000004"/>
    <n v="4481.8100000000004"/>
    <n v="28.637763578274765"/>
    <x v="0"/>
    <s v="2023-04-10"/>
    <x v="9"/>
    <x v="4"/>
    <x v="1"/>
    <s v="Senior"/>
    <s v="Profit"/>
  </r>
  <r>
    <n v="1987"/>
    <s v="Simran"/>
    <n v="38"/>
    <s v="Female"/>
    <x v="6"/>
    <x v="3"/>
    <n v="2881.49"/>
    <n v="1410.5"/>
    <n v="4638.1099999999997"/>
    <n v="3227.61"/>
    <n v="2.2882736618220489"/>
    <x v="4"/>
    <s v="2023-02-17"/>
    <x v="2"/>
    <x v="3"/>
    <x v="0"/>
    <s v="Adult"/>
    <s v="Profit"/>
  </r>
  <r>
    <n v="9737"/>
    <s v="Karan"/>
    <n v="40"/>
    <s v="Female"/>
    <x v="2"/>
    <x v="2"/>
    <n v="3336.03"/>
    <n v="382.78"/>
    <n v="4637.3900000000003"/>
    <n v="4254.6099999999997"/>
    <n v="11.115026908406918"/>
    <x v="3"/>
    <s v="2023-02-12"/>
    <x v="2"/>
    <x v="4"/>
    <x v="0"/>
    <s v="Adult"/>
    <s v="Profit"/>
  </r>
  <r>
    <n v="6838"/>
    <s v="Pooja"/>
    <n v="30"/>
    <s v="Female"/>
    <x v="0"/>
    <x v="0"/>
    <n v="3309"/>
    <n v="641.47"/>
    <n v="4637.1400000000003"/>
    <n v="3995.67"/>
    <n v="6.2289273075903786"/>
    <x v="2"/>
    <s v="2023-02-22"/>
    <x v="2"/>
    <x v="0"/>
    <x v="0"/>
    <s v="Adult"/>
    <s v="Profit"/>
  </r>
  <r>
    <n v="5002"/>
    <s v="Neha"/>
    <n v="22"/>
    <s v="Female"/>
    <x v="2"/>
    <x v="4"/>
    <n v="3565.11"/>
    <n v="948.75"/>
    <n v="4637.03"/>
    <n v="3688.28"/>
    <n v="3.8875151515151516"/>
    <x v="3"/>
    <s v="2023-09-13"/>
    <x v="1"/>
    <x v="2"/>
    <x v="0"/>
    <s v="Young"/>
    <s v="Profit"/>
  </r>
  <r>
    <n v="891"/>
    <s v="Arjun"/>
    <n v="18"/>
    <s v="Female"/>
    <x v="4"/>
    <x v="1"/>
    <n v="3948.02"/>
    <n v="1947.18"/>
    <n v="4635.34"/>
    <n v="2688.16"/>
    <n v="1.3805400630655613"/>
    <x v="3"/>
    <s v="2023-08-05"/>
    <x v="4"/>
    <x v="2"/>
    <x v="1"/>
    <s v="Young"/>
    <s v="Profit"/>
  </r>
  <r>
    <n v="784"/>
    <s v="Rahul"/>
    <n v="50"/>
    <s v="Male"/>
    <x v="2"/>
    <x v="0"/>
    <n v="3006.74"/>
    <n v="1975.27"/>
    <n v="4635.04"/>
    <n v="2659.77"/>
    <n v="1.3465349040890613"/>
    <x v="1"/>
    <s v="2023-03-21"/>
    <x v="11"/>
    <x v="3"/>
    <x v="0"/>
    <s v="Senior"/>
    <s v="Profit"/>
  </r>
  <r>
    <n v="9351"/>
    <s v="Simran"/>
    <n v="40"/>
    <s v="Female"/>
    <x v="7"/>
    <x v="4"/>
    <n v="3077.7"/>
    <n v="1050.28"/>
    <n v="4633.5600000000004"/>
    <n v="3583.28"/>
    <n v="3.4117378222950072"/>
    <x v="0"/>
    <s v="2023-05-24"/>
    <x v="0"/>
    <x v="1"/>
    <x v="0"/>
    <s v="Adult"/>
    <s v="Profit"/>
  </r>
  <r>
    <n v="295"/>
    <s v="Amit"/>
    <n v="31"/>
    <s v="Female"/>
    <x v="0"/>
    <x v="3"/>
    <n v="3174.65"/>
    <n v="1105.8499999999999"/>
    <n v="4633.1499999999996"/>
    <n v="3527.3"/>
    <n v="3.1896731021386269"/>
    <x v="4"/>
    <s v="2023-03-27"/>
    <x v="11"/>
    <x v="1"/>
    <x v="1"/>
    <s v="Adult"/>
    <s v="Profit"/>
  </r>
  <r>
    <n v="8358"/>
    <s v="Karan"/>
    <n v="44"/>
    <s v="Female"/>
    <x v="1"/>
    <x v="2"/>
    <n v="2627.66"/>
    <n v="1481.43"/>
    <n v="4632.66"/>
    <n v="3151.23"/>
    <n v="2.1271541686073592"/>
    <x v="0"/>
    <s v="2023-10-10"/>
    <x v="10"/>
    <x v="0"/>
    <x v="1"/>
    <s v="Senior"/>
    <s v="Profit"/>
  </r>
  <r>
    <n v="409"/>
    <s v="Simran"/>
    <n v="59"/>
    <s v="Female"/>
    <x v="5"/>
    <x v="4"/>
    <n v="2669.04"/>
    <n v="366.42"/>
    <n v="4632.58"/>
    <n v="4266.16"/>
    <n v="11.642814256863707"/>
    <x v="1"/>
    <s v="2023-07-18"/>
    <x v="7"/>
    <x v="0"/>
    <x v="1"/>
    <s v="Senior"/>
    <s v="Profit"/>
  </r>
  <r>
    <n v="5150"/>
    <s v="Rahul"/>
    <n v="34"/>
    <s v="Male"/>
    <x v="0"/>
    <x v="4"/>
    <n v="3304.6"/>
    <n v="524.16"/>
    <n v="4632.2"/>
    <n v="4108.04"/>
    <n v="7.8373778998779002"/>
    <x v="1"/>
    <s v="2023-01-29"/>
    <x v="5"/>
    <x v="1"/>
    <x v="0"/>
    <s v="Adult"/>
    <s v="Profit"/>
  </r>
  <r>
    <n v="7547"/>
    <s v="Amit"/>
    <n v="40"/>
    <s v="Male"/>
    <x v="7"/>
    <x v="1"/>
    <n v="3559.73"/>
    <n v="1093.95"/>
    <n v="4631.6899999999996"/>
    <n v="3537.74"/>
    <n v="3.2339137986196804"/>
    <x v="0"/>
    <s v="2023-05-28"/>
    <x v="0"/>
    <x v="4"/>
    <x v="1"/>
    <s v="Adult"/>
    <s v="Profit"/>
  </r>
  <r>
    <n v="6646"/>
    <s v="Karan"/>
    <n v="53"/>
    <s v="Female"/>
    <x v="3"/>
    <x v="3"/>
    <n v="3031.78"/>
    <n v="69.790000000000006"/>
    <n v="4631.43"/>
    <n v="4561.6400000000003"/>
    <n v="65.362372832784061"/>
    <x v="0"/>
    <s v="2023-08-21"/>
    <x v="4"/>
    <x v="3"/>
    <x v="0"/>
    <s v="Senior"/>
    <s v="Profit"/>
  </r>
  <r>
    <n v="3146"/>
    <s v="Sneha"/>
    <n v="60"/>
    <s v="Female"/>
    <x v="0"/>
    <x v="0"/>
    <n v="4205.1000000000004"/>
    <n v="989.29"/>
    <n v="4631.26"/>
    <n v="3641.97"/>
    <n v="3.6813977701179632"/>
    <x v="1"/>
    <s v="2023-10-18"/>
    <x v="10"/>
    <x v="1"/>
    <x v="1"/>
    <s v="Senior"/>
    <s v="Profit"/>
  </r>
  <r>
    <n v="7182"/>
    <s v="Karan"/>
    <n v="42"/>
    <s v="Female"/>
    <x v="4"/>
    <x v="4"/>
    <n v="3198.41"/>
    <n v="616.30999999999995"/>
    <n v="4626.97"/>
    <n v="4010.66"/>
    <n v="6.5075367915497075"/>
    <x v="0"/>
    <s v="2023-03-30"/>
    <x v="11"/>
    <x v="2"/>
    <x v="0"/>
    <s v="Senior"/>
    <s v="Profit"/>
  </r>
  <r>
    <n v="3864"/>
    <s v="Priya"/>
    <n v="55"/>
    <s v="Female"/>
    <x v="2"/>
    <x v="4"/>
    <n v="3970.92"/>
    <n v="131.94999999999999"/>
    <n v="4626.1000000000004"/>
    <n v="4494.1499999999996"/>
    <n v="34.059492231906027"/>
    <x v="0"/>
    <s v="2023-11-19"/>
    <x v="8"/>
    <x v="2"/>
    <x v="1"/>
    <s v="Senior"/>
    <s v="Profit"/>
  </r>
  <r>
    <n v="9373"/>
    <s v="Pooja"/>
    <n v="38"/>
    <s v="Male"/>
    <x v="7"/>
    <x v="4"/>
    <n v="3272.26"/>
    <n v="242.68"/>
    <n v="4625.82"/>
    <n v="4383.1400000000003"/>
    <n v="18.061397725399704"/>
    <x v="2"/>
    <s v="2023-07-25"/>
    <x v="7"/>
    <x v="3"/>
    <x v="0"/>
    <s v="Adult"/>
    <s v="Profit"/>
  </r>
  <r>
    <n v="8581"/>
    <s v="Simran"/>
    <n v="24"/>
    <s v="Male"/>
    <x v="7"/>
    <x v="2"/>
    <n v="3538.35"/>
    <n v="706.69"/>
    <n v="4625.49"/>
    <n v="3918.8"/>
    <n v="5.5452885989613545"/>
    <x v="1"/>
    <s v="2023-12-03"/>
    <x v="6"/>
    <x v="1"/>
    <x v="1"/>
    <s v="Young"/>
    <s v="Profit"/>
  </r>
  <r>
    <n v="37"/>
    <s v="Arjun"/>
    <n v="50"/>
    <s v="Male"/>
    <x v="4"/>
    <x v="4"/>
    <n v="3503.16"/>
    <n v="174.67"/>
    <n v="4625.26"/>
    <n v="4450.59"/>
    <n v="25.479990839869473"/>
    <x v="2"/>
    <s v="2023-05-30"/>
    <x v="0"/>
    <x v="4"/>
    <x v="1"/>
    <s v="Senior"/>
    <s v="Profit"/>
  </r>
  <r>
    <n v="391"/>
    <s v="Neha"/>
    <n v="32"/>
    <s v="Male"/>
    <x v="5"/>
    <x v="2"/>
    <n v="3902.76"/>
    <n v="1079.03"/>
    <n v="4625.25"/>
    <n v="3546.22"/>
    <n v="3.2864887908584559"/>
    <x v="4"/>
    <s v="2023-06-18"/>
    <x v="3"/>
    <x v="3"/>
    <x v="0"/>
    <s v="Adult"/>
    <s v="Profit"/>
  </r>
  <r>
    <n v="8080"/>
    <s v="Raj"/>
    <n v="42"/>
    <s v="Male"/>
    <x v="5"/>
    <x v="3"/>
    <n v="3574.38"/>
    <n v="929.87"/>
    <n v="4624.8"/>
    <n v="3694.93"/>
    <n v="3.9735984599997849"/>
    <x v="2"/>
    <s v="2023-01-25"/>
    <x v="5"/>
    <x v="0"/>
    <x v="0"/>
    <s v="Senior"/>
    <s v="Profit"/>
  </r>
  <r>
    <n v="8743"/>
    <s v="Pooja"/>
    <n v="33"/>
    <s v="Male"/>
    <x v="5"/>
    <x v="1"/>
    <n v="3412.93"/>
    <n v="1826.95"/>
    <n v="4624.05"/>
    <n v="2797.1"/>
    <n v="1.5310216481020278"/>
    <x v="3"/>
    <s v="2023-08-05"/>
    <x v="4"/>
    <x v="2"/>
    <x v="0"/>
    <s v="Adult"/>
    <s v="Profit"/>
  </r>
  <r>
    <n v="2750"/>
    <s v="Amit"/>
    <n v="22"/>
    <s v="Male"/>
    <x v="1"/>
    <x v="0"/>
    <n v="2915.36"/>
    <n v="1942.4"/>
    <n v="4623.54"/>
    <n v="2681.14"/>
    <n v="1.3803233113673805"/>
    <x v="1"/>
    <s v="2023-04-28"/>
    <x v="9"/>
    <x v="0"/>
    <x v="1"/>
    <s v="Young"/>
    <s v="Profit"/>
  </r>
  <r>
    <n v="6116"/>
    <s v="Pooja"/>
    <n v="24"/>
    <s v="Female"/>
    <x v="0"/>
    <x v="3"/>
    <n v="2656.2"/>
    <n v="481.1"/>
    <n v="4623.47"/>
    <n v="4142.37"/>
    <n v="8.6102057784244437"/>
    <x v="0"/>
    <s v="2023-07-27"/>
    <x v="7"/>
    <x v="4"/>
    <x v="1"/>
    <s v="Young"/>
    <s v="Profit"/>
  </r>
  <r>
    <n v="659"/>
    <s v="Amit"/>
    <n v="56"/>
    <s v="Female"/>
    <x v="3"/>
    <x v="4"/>
    <n v="2610.59"/>
    <n v="150.01"/>
    <n v="4623.2700000000004"/>
    <n v="4473.26"/>
    <n v="29.819745350309983"/>
    <x v="1"/>
    <s v="2023-05-29"/>
    <x v="0"/>
    <x v="1"/>
    <x v="0"/>
    <s v="Senior"/>
    <s v="Profit"/>
  </r>
  <r>
    <n v="1213"/>
    <s v="Neha"/>
    <n v="52"/>
    <s v="Female"/>
    <x v="0"/>
    <x v="4"/>
    <n v="3094.15"/>
    <n v="1590.72"/>
    <n v="4623.16"/>
    <n v="3032.44"/>
    <n v="1.9063317239991953"/>
    <x v="1"/>
    <s v="2023-05-21"/>
    <x v="0"/>
    <x v="3"/>
    <x v="1"/>
    <s v="Senior"/>
    <s v="Profit"/>
  </r>
  <r>
    <n v="3591"/>
    <s v="Amit"/>
    <n v="58"/>
    <s v="Female"/>
    <x v="6"/>
    <x v="2"/>
    <n v="2768.11"/>
    <n v="1551.19"/>
    <n v="4622.83"/>
    <n v="3071.64"/>
    <n v="1.9801829563109612"/>
    <x v="3"/>
    <s v="2023-08-24"/>
    <x v="4"/>
    <x v="2"/>
    <x v="1"/>
    <s v="Senior"/>
    <s v="Profit"/>
  </r>
  <r>
    <n v="327"/>
    <s v="Raj"/>
    <n v="46"/>
    <s v="Female"/>
    <x v="4"/>
    <x v="4"/>
    <n v="2605.8000000000002"/>
    <n v="1921.94"/>
    <n v="4621.59"/>
    <n v="2699.65"/>
    <n v="1.4046484281507228"/>
    <x v="1"/>
    <s v="2023-02-17"/>
    <x v="2"/>
    <x v="0"/>
    <x v="0"/>
    <s v="Senior"/>
    <s v="Profit"/>
  </r>
  <r>
    <n v="703"/>
    <s v="Amit"/>
    <n v="18"/>
    <s v="Female"/>
    <x v="2"/>
    <x v="2"/>
    <n v="3477.52"/>
    <n v="1639.63"/>
    <n v="4621.4399999999996"/>
    <n v="2981.81"/>
    <n v="1.8185871202649377"/>
    <x v="1"/>
    <s v="2023-10-14"/>
    <x v="10"/>
    <x v="2"/>
    <x v="0"/>
    <s v="Young"/>
    <s v="Profit"/>
  </r>
  <r>
    <n v="3015"/>
    <s v="Amit"/>
    <n v="56"/>
    <s v="Male"/>
    <x v="0"/>
    <x v="2"/>
    <n v="2808.59"/>
    <n v="198.51"/>
    <n v="4621.32"/>
    <n v="4422.8100000000004"/>
    <n v="22.280036270213092"/>
    <x v="4"/>
    <s v="2023-01-26"/>
    <x v="5"/>
    <x v="3"/>
    <x v="1"/>
    <s v="Senior"/>
    <s v="Profit"/>
  </r>
  <r>
    <n v="6050"/>
    <s v="Priya"/>
    <n v="44"/>
    <s v="Male"/>
    <x v="0"/>
    <x v="2"/>
    <n v="2707.91"/>
    <n v="864.3"/>
    <n v="4621.25"/>
    <n v="3756.95"/>
    <n v="4.3468124493810016"/>
    <x v="1"/>
    <s v="2023-09-20"/>
    <x v="1"/>
    <x v="2"/>
    <x v="0"/>
    <s v="Senior"/>
    <s v="Profit"/>
  </r>
  <r>
    <n v="2123"/>
    <s v="Raj"/>
    <n v="35"/>
    <s v="Female"/>
    <x v="6"/>
    <x v="0"/>
    <n v="3399.8"/>
    <n v="1411.65"/>
    <n v="4618.18"/>
    <n v="3206.53"/>
    <n v="2.2714766408103992"/>
    <x v="4"/>
    <s v="2023-10-15"/>
    <x v="10"/>
    <x v="1"/>
    <x v="0"/>
    <s v="Adult"/>
    <s v="Profit"/>
  </r>
  <r>
    <n v="9011"/>
    <s v="Arjun"/>
    <n v="35"/>
    <s v="Male"/>
    <x v="4"/>
    <x v="1"/>
    <n v="3428.21"/>
    <n v="1395.59"/>
    <n v="4618.18"/>
    <n v="3222.59"/>
    <n v="2.3091237397803082"/>
    <x v="2"/>
    <s v="2023-04-03"/>
    <x v="9"/>
    <x v="3"/>
    <x v="0"/>
    <s v="Adult"/>
    <s v="Profit"/>
  </r>
  <r>
    <n v="468"/>
    <s v="Arjun"/>
    <n v="44"/>
    <s v="Male"/>
    <x v="1"/>
    <x v="1"/>
    <n v="3590.68"/>
    <n v="520.86"/>
    <n v="4617.95"/>
    <n v="4097.09"/>
    <n v="7.8660100602849132"/>
    <x v="3"/>
    <s v="2023-11-11"/>
    <x v="8"/>
    <x v="3"/>
    <x v="1"/>
    <s v="Senior"/>
    <s v="Profit"/>
  </r>
  <r>
    <n v="749"/>
    <s v="Amit"/>
    <n v="36"/>
    <s v="Female"/>
    <x v="5"/>
    <x v="4"/>
    <n v="2959.86"/>
    <n v="485.86"/>
    <n v="4617.08"/>
    <n v="4131.22"/>
    <n v="8.5029020705553044"/>
    <x v="1"/>
    <s v="2023-07-15"/>
    <x v="7"/>
    <x v="4"/>
    <x v="0"/>
    <s v="Adult"/>
    <s v="Profit"/>
  </r>
  <r>
    <n v="6670"/>
    <s v="Sneha"/>
    <n v="53"/>
    <s v="Female"/>
    <x v="0"/>
    <x v="4"/>
    <n v="2817.54"/>
    <n v="1500.69"/>
    <n v="4615.55"/>
    <n v="3114.86"/>
    <n v="2.0756185488008851"/>
    <x v="2"/>
    <s v="2023-06-11"/>
    <x v="3"/>
    <x v="3"/>
    <x v="0"/>
    <s v="Senior"/>
    <s v="Profit"/>
  </r>
  <r>
    <n v="4650"/>
    <s v="Rahul"/>
    <n v="59"/>
    <s v="Female"/>
    <x v="5"/>
    <x v="1"/>
    <n v="2848.03"/>
    <n v="642.73"/>
    <n v="4615.3"/>
    <n v="3972.57"/>
    <n v="6.1807757534267891"/>
    <x v="1"/>
    <s v="2023-02-27"/>
    <x v="2"/>
    <x v="2"/>
    <x v="1"/>
    <s v="Senior"/>
    <s v="Profit"/>
  </r>
  <r>
    <n v="3102"/>
    <s v="Sneha"/>
    <n v="23"/>
    <s v="Male"/>
    <x v="0"/>
    <x v="0"/>
    <n v="2695.06"/>
    <n v="419.34"/>
    <n v="4614.03"/>
    <n v="4194.6899999999996"/>
    <n v="10.003076262698526"/>
    <x v="2"/>
    <s v="2023-03-07"/>
    <x v="11"/>
    <x v="2"/>
    <x v="1"/>
    <s v="Young"/>
    <s v="Profit"/>
  </r>
  <r>
    <n v="3382"/>
    <s v="Simran"/>
    <n v="18"/>
    <s v="Female"/>
    <x v="5"/>
    <x v="0"/>
    <n v="2895.6"/>
    <n v="1313.92"/>
    <n v="4612.93"/>
    <n v="3299.01"/>
    <n v="2.5108149659035557"/>
    <x v="1"/>
    <s v="2023-07-04"/>
    <x v="7"/>
    <x v="0"/>
    <x v="1"/>
    <s v="Young"/>
    <s v="Profit"/>
  </r>
  <r>
    <n v="7526"/>
    <s v="Rahul"/>
    <n v="22"/>
    <s v="Female"/>
    <x v="3"/>
    <x v="0"/>
    <n v="3664.5"/>
    <n v="1731.07"/>
    <n v="4612.8"/>
    <n v="2881.73"/>
    <n v="1.6647102659049029"/>
    <x v="0"/>
    <s v="2023-12-22"/>
    <x v="6"/>
    <x v="4"/>
    <x v="1"/>
    <s v="Young"/>
    <s v="Profit"/>
  </r>
  <r>
    <n v="8683"/>
    <s v="Sneha"/>
    <n v="60"/>
    <s v="Female"/>
    <x v="2"/>
    <x v="1"/>
    <n v="4108.1099999999997"/>
    <n v="1585.84"/>
    <n v="4612.2"/>
    <n v="3026.36"/>
    <n v="1.9083640215910813"/>
    <x v="3"/>
    <s v="2023-01-22"/>
    <x v="5"/>
    <x v="4"/>
    <x v="1"/>
    <s v="Senior"/>
    <s v="Profit"/>
  </r>
  <r>
    <n v="1974"/>
    <s v="Amit"/>
    <n v="37"/>
    <s v="Female"/>
    <x v="1"/>
    <x v="0"/>
    <n v="2837.2"/>
    <n v="1271.51"/>
    <n v="4611.42"/>
    <n v="3339.91"/>
    <n v="2.62672727701709"/>
    <x v="1"/>
    <s v="2023-01-06"/>
    <x v="5"/>
    <x v="2"/>
    <x v="1"/>
    <s v="Adult"/>
    <s v="Profit"/>
  </r>
  <r>
    <n v="7153"/>
    <s v="Simran"/>
    <n v="29"/>
    <s v="Male"/>
    <x v="6"/>
    <x v="4"/>
    <n v="2709.82"/>
    <n v="1339.62"/>
    <n v="4610.29"/>
    <n v="3270.67"/>
    <n v="2.4414908705453788"/>
    <x v="3"/>
    <s v="2023-05-14"/>
    <x v="0"/>
    <x v="1"/>
    <x v="1"/>
    <s v="Adult"/>
    <s v="Profit"/>
  </r>
  <r>
    <n v="4568"/>
    <s v="Priya"/>
    <n v="35"/>
    <s v="Female"/>
    <x v="0"/>
    <x v="3"/>
    <n v="3824.3"/>
    <n v="534.23"/>
    <n v="4609.8"/>
    <n v="4075.57"/>
    <n v="7.6288677161522189"/>
    <x v="3"/>
    <s v="2023-08-24"/>
    <x v="4"/>
    <x v="2"/>
    <x v="0"/>
    <s v="Adult"/>
    <s v="Profit"/>
  </r>
  <r>
    <n v="8242"/>
    <s v="Priya"/>
    <n v="40"/>
    <s v="Male"/>
    <x v="4"/>
    <x v="3"/>
    <n v="2860.47"/>
    <n v="1576.19"/>
    <n v="4609.38"/>
    <n v="3033.19"/>
    <n v="1.9243809439217352"/>
    <x v="4"/>
    <s v="2023-06-27"/>
    <x v="3"/>
    <x v="1"/>
    <x v="1"/>
    <s v="Adult"/>
    <s v="Profit"/>
  </r>
  <r>
    <n v="1942"/>
    <s v="Simran"/>
    <n v="26"/>
    <s v="Male"/>
    <x v="5"/>
    <x v="0"/>
    <n v="2815.25"/>
    <n v="480.63"/>
    <n v="4609.1400000000003"/>
    <n v="4128.51"/>
    <n v="8.5897884027214282"/>
    <x v="0"/>
    <s v="2023-07-06"/>
    <x v="7"/>
    <x v="4"/>
    <x v="1"/>
    <s v="Adult"/>
    <s v="Profit"/>
  </r>
  <r>
    <n v="7210"/>
    <s v="Sneha"/>
    <n v="30"/>
    <s v="Male"/>
    <x v="3"/>
    <x v="1"/>
    <n v="3621.25"/>
    <n v="695.6"/>
    <n v="4609.0200000000004"/>
    <n v="3913.42"/>
    <n v="5.625963197239793"/>
    <x v="0"/>
    <s v="2023-05-26"/>
    <x v="0"/>
    <x v="4"/>
    <x v="1"/>
    <s v="Adult"/>
    <s v="Profit"/>
  </r>
  <r>
    <n v="7894"/>
    <s v="Simran"/>
    <n v="27"/>
    <s v="Male"/>
    <x v="7"/>
    <x v="4"/>
    <n v="2915.92"/>
    <n v="276.48"/>
    <n v="4606.49"/>
    <n v="4330.01"/>
    <n v="15.661205150462962"/>
    <x v="3"/>
    <s v="2023-08-20"/>
    <x v="4"/>
    <x v="3"/>
    <x v="0"/>
    <s v="Adult"/>
    <s v="Profit"/>
  </r>
  <r>
    <n v="4789"/>
    <s v="Sneha"/>
    <n v="42"/>
    <s v="Male"/>
    <x v="5"/>
    <x v="0"/>
    <n v="3851.92"/>
    <n v="222.08"/>
    <n v="4605.8100000000004"/>
    <n v="4383.7299999999996"/>
    <n v="19.739418227665702"/>
    <x v="2"/>
    <s v="2023-01-19"/>
    <x v="5"/>
    <x v="3"/>
    <x v="1"/>
    <s v="Senior"/>
    <s v="Profit"/>
  </r>
  <r>
    <n v="5383"/>
    <s v="Arjun"/>
    <n v="32"/>
    <s v="Female"/>
    <x v="1"/>
    <x v="0"/>
    <n v="3565.61"/>
    <n v="225.94"/>
    <n v="4605.55"/>
    <n v="4379.6099999999997"/>
    <n v="19.383951491546426"/>
    <x v="2"/>
    <s v="2023-04-23"/>
    <x v="9"/>
    <x v="4"/>
    <x v="0"/>
    <s v="Adult"/>
    <s v="Profit"/>
  </r>
  <r>
    <n v="4429"/>
    <s v="Arjun"/>
    <n v="53"/>
    <s v="Female"/>
    <x v="7"/>
    <x v="0"/>
    <n v="2668.1"/>
    <n v="518.89"/>
    <n v="4605.2299999999996"/>
    <n v="4086.34"/>
    <n v="7.8751565842471436"/>
    <x v="3"/>
    <s v="2023-04-08"/>
    <x v="9"/>
    <x v="2"/>
    <x v="1"/>
    <s v="Senior"/>
    <s v="Profit"/>
  </r>
  <r>
    <n v="7364"/>
    <s v="Pooja"/>
    <n v="51"/>
    <s v="Male"/>
    <x v="5"/>
    <x v="1"/>
    <n v="3943.08"/>
    <n v="1118.47"/>
    <n v="4604.9399999999996"/>
    <n v="3486.47"/>
    <n v="3.117177930565862"/>
    <x v="0"/>
    <s v="2023-12-05"/>
    <x v="6"/>
    <x v="1"/>
    <x v="1"/>
    <s v="Senior"/>
    <s v="Profit"/>
  </r>
  <r>
    <n v="4783"/>
    <s v="Arjun"/>
    <n v="34"/>
    <s v="Female"/>
    <x v="6"/>
    <x v="0"/>
    <n v="3204.78"/>
    <n v="599.41"/>
    <n v="4604.21"/>
    <n v="4004.8"/>
    <n v="6.6812365492734527"/>
    <x v="2"/>
    <s v="2023-12-27"/>
    <x v="6"/>
    <x v="0"/>
    <x v="1"/>
    <s v="Adult"/>
    <s v="Profit"/>
  </r>
  <r>
    <n v="9939"/>
    <s v="Karan"/>
    <n v="59"/>
    <s v="Male"/>
    <x v="1"/>
    <x v="3"/>
    <n v="3014.96"/>
    <n v="140.61000000000001"/>
    <n v="4603.3900000000003"/>
    <n v="4462.78"/>
    <n v="31.738709906834501"/>
    <x v="1"/>
    <s v="2023-09-13"/>
    <x v="1"/>
    <x v="3"/>
    <x v="0"/>
    <s v="Senior"/>
    <s v="Profit"/>
  </r>
  <r>
    <n v="1452"/>
    <s v="Simran"/>
    <n v="32"/>
    <s v="Female"/>
    <x v="0"/>
    <x v="0"/>
    <n v="4092.16"/>
    <n v="1261.67"/>
    <n v="4602.79"/>
    <n v="3341.12"/>
    <n v="2.648172660045812"/>
    <x v="0"/>
    <s v="2023-03-18"/>
    <x v="11"/>
    <x v="4"/>
    <x v="1"/>
    <s v="Adult"/>
    <s v="Profit"/>
  </r>
  <r>
    <n v="3044"/>
    <s v="Priya"/>
    <n v="32"/>
    <s v="Female"/>
    <x v="3"/>
    <x v="2"/>
    <n v="3158.87"/>
    <n v="1605.82"/>
    <n v="4602.24"/>
    <n v="2996.42"/>
    <n v="1.8659750158797375"/>
    <x v="3"/>
    <s v="2023-07-24"/>
    <x v="7"/>
    <x v="3"/>
    <x v="0"/>
    <s v="Adult"/>
    <s v="Profit"/>
  </r>
  <r>
    <n v="6020"/>
    <s v="Amit"/>
    <n v="19"/>
    <s v="Female"/>
    <x v="1"/>
    <x v="4"/>
    <n v="3007.03"/>
    <n v="858.89"/>
    <n v="4602.22"/>
    <n v="3743.33"/>
    <n v="4.358334594651236"/>
    <x v="3"/>
    <s v="2023-03-15"/>
    <x v="11"/>
    <x v="0"/>
    <x v="1"/>
    <s v="Young"/>
    <s v="Profit"/>
  </r>
  <r>
    <n v="3967"/>
    <s v="Sneha"/>
    <n v="27"/>
    <s v="Female"/>
    <x v="1"/>
    <x v="2"/>
    <n v="4038.78"/>
    <n v="1038.53"/>
    <n v="4601.9799999999996"/>
    <n v="3563.45"/>
    <n v="3.4312441624218848"/>
    <x v="1"/>
    <s v="2023-07-13"/>
    <x v="7"/>
    <x v="1"/>
    <x v="1"/>
    <s v="Adult"/>
    <s v="Profit"/>
  </r>
  <r>
    <n v="4917"/>
    <s v="Priya"/>
    <n v="28"/>
    <s v="Female"/>
    <x v="6"/>
    <x v="2"/>
    <n v="2804.31"/>
    <n v="155.16999999999999"/>
    <n v="4601.71"/>
    <n v="4446.54"/>
    <n v="28.655925758845139"/>
    <x v="3"/>
    <s v="2023-05-09"/>
    <x v="0"/>
    <x v="4"/>
    <x v="0"/>
    <s v="Adult"/>
    <s v="Profit"/>
  </r>
  <r>
    <n v="5873"/>
    <s v="Neha"/>
    <n v="44"/>
    <s v="Male"/>
    <x v="2"/>
    <x v="3"/>
    <n v="3395.43"/>
    <n v="1966.75"/>
    <n v="4601.57"/>
    <n v="2634.82"/>
    <n v="1.339682216855218"/>
    <x v="3"/>
    <s v="2023-08-24"/>
    <x v="4"/>
    <x v="3"/>
    <x v="1"/>
    <s v="Senior"/>
    <s v="Profit"/>
  </r>
  <r>
    <n v="5722"/>
    <s v="Amit"/>
    <n v="43"/>
    <s v="Female"/>
    <x v="2"/>
    <x v="3"/>
    <n v="3663.22"/>
    <n v="149.84"/>
    <n v="4601.28"/>
    <n v="4451.4399999999996"/>
    <n v="29.707955152162302"/>
    <x v="3"/>
    <s v="2023-06-09"/>
    <x v="3"/>
    <x v="1"/>
    <x v="0"/>
    <s v="Senior"/>
    <s v="Profit"/>
  </r>
  <r>
    <n v="3964"/>
    <s v="Neha"/>
    <n v="56"/>
    <s v="Female"/>
    <x v="0"/>
    <x v="1"/>
    <n v="3783.31"/>
    <n v="794.98"/>
    <n v="4601.07"/>
    <n v="3806.09"/>
    <n v="4.787655035346801"/>
    <x v="0"/>
    <s v="2023-06-05"/>
    <x v="3"/>
    <x v="1"/>
    <x v="0"/>
    <s v="Senior"/>
    <s v="Profit"/>
  </r>
  <r>
    <n v="6328"/>
    <s v="Raj"/>
    <n v="40"/>
    <s v="Male"/>
    <x v="1"/>
    <x v="1"/>
    <n v="2850.82"/>
    <n v="1144.52"/>
    <n v="4601"/>
    <n v="3456.48"/>
    <n v="3.0200258623702512"/>
    <x v="0"/>
    <s v="2023-03-15"/>
    <x v="11"/>
    <x v="2"/>
    <x v="0"/>
    <s v="Adult"/>
    <s v="Profit"/>
  </r>
  <r>
    <n v="3868"/>
    <s v="Raj"/>
    <n v="43"/>
    <s v="Female"/>
    <x v="1"/>
    <x v="4"/>
    <n v="3789.32"/>
    <n v="683.74"/>
    <n v="4600.84"/>
    <n v="3917.1"/>
    <n v="5.7289320501945182"/>
    <x v="1"/>
    <s v="2023-07-23"/>
    <x v="7"/>
    <x v="0"/>
    <x v="0"/>
    <s v="Senior"/>
    <s v="Profit"/>
  </r>
  <r>
    <n v="5531"/>
    <s v="Arjun"/>
    <n v="38"/>
    <s v="Male"/>
    <x v="7"/>
    <x v="2"/>
    <n v="3061.87"/>
    <n v="1822.98"/>
    <n v="4600.6000000000004"/>
    <n v="2777.62"/>
    <n v="1.5236700347782202"/>
    <x v="1"/>
    <s v="2023-02-12"/>
    <x v="2"/>
    <x v="2"/>
    <x v="0"/>
    <s v="Adult"/>
    <s v="Profit"/>
  </r>
  <r>
    <n v="2627"/>
    <s v="Rahul"/>
    <n v="34"/>
    <s v="Male"/>
    <x v="3"/>
    <x v="1"/>
    <n v="3751"/>
    <n v="1637.85"/>
    <n v="4599.41"/>
    <n v="2961.56"/>
    <n v="1.8081997740940867"/>
    <x v="0"/>
    <s v="2023-02-15"/>
    <x v="2"/>
    <x v="4"/>
    <x v="1"/>
    <s v="Adult"/>
    <s v="Profit"/>
  </r>
  <r>
    <n v="5669"/>
    <s v="Pooja"/>
    <n v="20"/>
    <s v="Male"/>
    <x v="2"/>
    <x v="3"/>
    <n v="2989.37"/>
    <n v="225.16"/>
    <n v="4598.8599999999997"/>
    <n v="4373.7"/>
    <n v="19.424853437555516"/>
    <x v="4"/>
    <s v="2023-07-21"/>
    <x v="7"/>
    <x v="2"/>
    <x v="1"/>
    <s v="Young"/>
    <s v="Profit"/>
  </r>
  <r>
    <n v="8362"/>
    <s v="Raj"/>
    <n v="52"/>
    <s v="Female"/>
    <x v="1"/>
    <x v="4"/>
    <n v="2895.95"/>
    <n v="1455.35"/>
    <n v="4598.63"/>
    <n v="3143.28"/>
    <n v="2.1598103548974477"/>
    <x v="4"/>
    <s v="2023-02-20"/>
    <x v="2"/>
    <x v="3"/>
    <x v="1"/>
    <s v="Senior"/>
    <s v="Profit"/>
  </r>
  <r>
    <n v="765"/>
    <s v="Sneha"/>
    <n v="28"/>
    <s v="Male"/>
    <x v="1"/>
    <x v="4"/>
    <n v="3891.01"/>
    <n v="1461.64"/>
    <n v="4597.5200000000004"/>
    <n v="3135.88"/>
    <n v="2.1454530527352835"/>
    <x v="4"/>
    <s v="2023-03-14"/>
    <x v="11"/>
    <x v="1"/>
    <x v="1"/>
    <s v="Adult"/>
    <s v="Profit"/>
  </r>
  <r>
    <n v="3648"/>
    <s v="Arjun"/>
    <n v="50"/>
    <s v="Female"/>
    <x v="7"/>
    <x v="0"/>
    <n v="3517.42"/>
    <n v="1621.16"/>
    <n v="4595.24"/>
    <n v="2974.08"/>
    <n v="1.8345382318833428"/>
    <x v="1"/>
    <s v="2023-10-01"/>
    <x v="10"/>
    <x v="0"/>
    <x v="0"/>
    <s v="Senior"/>
    <s v="Profit"/>
  </r>
  <r>
    <n v="8549"/>
    <s v="Raj"/>
    <n v="57"/>
    <s v="Female"/>
    <x v="1"/>
    <x v="2"/>
    <n v="3413.25"/>
    <n v="1164.7"/>
    <n v="4593.5600000000004"/>
    <n v="3428.86"/>
    <n v="2.9439855756847257"/>
    <x v="4"/>
    <s v="2023-08-08"/>
    <x v="4"/>
    <x v="4"/>
    <x v="1"/>
    <s v="Senior"/>
    <s v="Profit"/>
  </r>
  <r>
    <n v="6973"/>
    <s v="Sneha"/>
    <n v="60"/>
    <s v="Male"/>
    <x v="5"/>
    <x v="0"/>
    <n v="4096.3500000000004"/>
    <n v="917.12"/>
    <n v="4593.03"/>
    <n v="3675.91"/>
    <n v="4.008101448011165"/>
    <x v="4"/>
    <s v="2023-09-21"/>
    <x v="1"/>
    <x v="1"/>
    <x v="1"/>
    <s v="Senior"/>
    <s v="Profit"/>
  </r>
  <r>
    <n v="5117"/>
    <s v="Neha"/>
    <n v="39"/>
    <s v="Female"/>
    <x v="1"/>
    <x v="4"/>
    <n v="3040.88"/>
    <n v="1583.53"/>
    <n v="4591.8599999999997"/>
    <n v="3008.33"/>
    <n v="1.899761924308349"/>
    <x v="0"/>
    <s v="2023-11-23"/>
    <x v="8"/>
    <x v="1"/>
    <x v="1"/>
    <s v="Adult"/>
    <s v="Profit"/>
  </r>
  <r>
    <n v="3869"/>
    <s v="Neha"/>
    <n v="51"/>
    <s v="Male"/>
    <x v="7"/>
    <x v="3"/>
    <n v="3388.18"/>
    <n v="628.38"/>
    <n v="4590.53"/>
    <n v="3962.15"/>
    <n v="6.3053407174002993"/>
    <x v="4"/>
    <s v="2023-09-02"/>
    <x v="1"/>
    <x v="4"/>
    <x v="0"/>
    <s v="Senior"/>
    <s v="Profit"/>
  </r>
  <r>
    <n v="8184"/>
    <s v="Simran"/>
    <n v="29"/>
    <s v="Male"/>
    <x v="1"/>
    <x v="3"/>
    <n v="3990.4"/>
    <n v="773.56"/>
    <n v="4587.41"/>
    <n v="3813.85"/>
    <n v="4.9302575107296143"/>
    <x v="3"/>
    <s v="2023-05-04"/>
    <x v="0"/>
    <x v="4"/>
    <x v="1"/>
    <s v="Adult"/>
    <s v="Profit"/>
  </r>
  <r>
    <n v="3062"/>
    <s v="Amit"/>
    <n v="42"/>
    <s v="Female"/>
    <x v="0"/>
    <x v="3"/>
    <n v="3203.97"/>
    <n v="1224.96"/>
    <n v="4587.26"/>
    <n v="3362.3"/>
    <n v="2.7448243207941485"/>
    <x v="1"/>
    <s v="2023-09-16"/>
    <x v="1"/>
    <x v="2"/>
    <x v="0"/>
    <s v="Senior"/>
    <s v="Profit"/>
  </r>
  <r>
    <n v="6903"/>
    <s v="Neha"/>
    <n v="23"/>
    <s v="Male"/>
    <x v="0"/>
    <x v="4"/>
    <n v="4005.28"/>
    <n v="1532.19"/>
    <n v="4586.75"/>
    <n v="3054.56"/>
    <n v="1.9935908731945775"/>
    <x v="4"/>
    <s v="2023-10-24"/>
    <x v="10"/>
    <x v="1"/>
    <x v="0"/>
    <s v="Young"/>
    <s v="Profit"/>
  </r>
  <r>
    <n v="7591"/>
    <s v="Simran"/>
    <n v="27"/>
    <s v="Female"/>
    <x v="0"/>
    <x v="3"/>
    <n v="3422.51"/>
    <n v="1613.82"/>
    <n v="4586.59"/>
    <n v="2972.77"/>
    <n v="1.8420703672032817"/>
    <x v="4"/>
    <s v="2023-05-21"/>
    <x v="0"/>
    <x v="4"/>
    <x v="0"/>
    <s v="Adult"/>
    <s v="Profit"/>
  </r>
  <r>
    <n v="5566"/>
    <s v="Amit"/>
    <n v="29"/>
    <s v="Female"/>
    <x v="2"/>
    <x v="0"/>
    <n v="3067.43"/>
    <n v="91.54"/>
    <n v="4584.5"/>
    <n v="4492.96"/>
    <n v="49.081931396110988"/>
    <x v="1"/>
    <s v="2023-04-24"/>
    <x v="9"/>
    <x v="0"/>
    <x v="0"/>
    <s v="Adult"/>
    <s v="Profit"/>
  </r>
  <r>
    <n v="5039"/>
    <s v="Amit"/>
    <n v="46"/>
    <s v="Female"/>
    <x v="3"/>
    <x v="1"/>
    <n v="3250.89"/>
    <n v="1228.01"/>
    <n v="4584.33"/>
    <n v="3356.32"/>
    <n v="2.7331373523016915"/>
    <x v="0"/>
    <s v="2023-07-26"/>
    <x v="7"/>
    <x v="1"/>
    <x v="0"/>
    <s v="Senior"/>
    <s v="Profit"/>
  </r>
  <r>
    <n v="5769"/>
    <s v="Pooja"/>
    <n v="28"/>
    <s v="Female"/>
    <x v="6"/>
    <x v="3"/>
    <n v="2614.4699999999998"/>
    <n v="642.4"/>
    <n v="4583.88"/>
    <n v="3941.48"/>
    <n v="6.1355541718555422"/>
    <x v="1"/>
    <s v="2023-12-04"/>
    <x v="6"/>
    <x v="0"/>
    <x v="1"/>
    <s v="Adult"/>
    <s v="Profit"/>
  </r>
  <r>
    <n v="8571"/>
    <s v="Amit"/>
    <n v="22"/>
    <s v="Female"/>
    <x v="5"/>
    <x v="2"/>
    <n v="3825.75"/>
    <n v="963.28"/>
    <n v="4583.3"/>
    <n v="3620.02"/>
    <n v="3.7580142845278632"/>
    <x v="1"/>
    <s v="2023-06-19"/>
    <x v="3"/>
    <x v="2"/>
    <x v="0"/>
    <s v="Young"/>
    <s v="Profit"/>
  </r>
  <r>
    <n v="2199"/>
    <s v="Rahul"/>
    <n v="20"/>
    <s v="Male"/>
    <x v="5"/>
    <x v="4"/>
    <n v="4116.8900000000003"/>
    <n v="1948.57"/>
    <n v="4581.7299999999996"/>
    <n v="2633.16"/>
    <n v="1.3513294364585311"/>
    <x v="3"/>
    <s v="2023-05-01"/>
    <x v="0"/>
    <x v="0"/>
    <x v="1"/>
    <s v="Young"/>
    <s v="Profit"/>
  </r>
  <r>
    <n v="2868"/>
    <s v="Neha"/>
    <n v="57"/>
    <s v="Female"/>
    <x v="6"/>
    <x v="0"/>
    <n v="3528.53"/>
    <n v="766.96"/>
    <n v="4581.3599999999997"/>
    <n v="3814.4"/>
    <n v="4.973401481172421"/>
    <x v="0"/>
    <s v="2023-04-19"/>
    <x v="9"/>
    <x v="3"/>
    <x v="0"/>
    <s v="Senior"/>
    <s v="Profit"/>
  </r>
  <r>
    <n v="7123"/>
    <s v="Amit"/>
    <n v="43"/>
    <s v="Male"/>
    <x v="0"/>
    <x v="3"/>
    <n v="3139.14"/>
    <n v="878.98"/>
    <n v="4581.03"/>
    <n v="3702.05"/>
    <n v="4.211756809028647"/>
    <x v="3"/>
    <s v="2023-12-31"/>
    <x v="6"/>
    <x v="3"/>
    <x v="1"/>
    <s v="Senior"/>
    <s v="Profit"/>
  </r>
  <r>
    <n v="1622"/>
    <s v="Karan"/>
    <n v="51"/>
    <s v="Female"/>
    <x v="7"/>
    <x v="1"/>
    <n v="2555.85"/>
    <n v="125.16"/>
    <n v="4580.8900000000003"/>
    <n v="4455.7299999999996"/>
    <n v="35.600271652285073"/>
    <x v="3"/>
    <s v="2023-05-26"/>
    <x v="0"/>
    <x v="0"/>
    <x v="1"/>
    <s v="Senior"/>
    <s v="Profit"/>
  </r>
  <r>
    <n v="3602"/>
    <s v="Simran"/>
    <n v="41"/>
    <s v="Male"/>
    <x v="7"/>
    <x v="0"/>
    <n v="2617.7399999999998"/>
    <n v="982.55"/>
    <n v="4580.0600000000004"/>
    <n v="3597.51"/>
    <n v="3.6614014553966725"/>
    <x v="3"/>
    <s v="2023-10-15"/>
    <x v="10"/>
    <x v="3"/>
    <x v="0"/>
    <s v="Senior"/>
    <s v="Profit"/>
  </r>
  <r>
    <n v="6241"/>
    <s v="Neha"/>
    <n v="24"/>
    <s v="Female"/>
    <x v="1"/>
    <x v="0"/>
    <n v="2966.86"/>
    <n v="604.70000000000005"/>
    <n v="4579.37"/>
    <n v="3974.67"/>
    <n v="6.5729617992392919"/>
    <x v="4"/>
    <s v="2023-11-23"/>
    <x v="8"/>
    <x v="3"/>
    <x v="1"/>
    <s v="Young"/>
    <s v="Profit"/>
  </r>
  <r>
    <n v="7391"/>
    <s v="Amit"/>
    <n v="42"/>
    <s v="Female"/>
    <x v="3"/>
    <x v="1"/>
    <n v="2977.52"/>
    <n v="1627.2"/>
    <n v="4578.8100000000004"/>
    <n v="2951.61"/>
    <n v="1.813919616519174"/>
    <x v="3"/>
    <s v="2023-02-08"/>
    <x v="2"/>
    <x v="1"/>
    <x v="1"/>
    <s v="Senior"/>
    <s v="Profit"/>
  </r>
  <r>
    <n v="2924"/>
    <s v="Sneha"/>
    <n v="50"/>
    <s v="Male"/>
    <x v="1"/>
    <x v="4"/>
    <n v="2592.02"/>
    <n v="841.03"/>
    <n v="4577.91"/>
    <n v="3736.88"/>
    <n v="4.4432184345386014"/>
    <x v="2"/>
    <s v="2023-04-19"/>
    <x v="9"/>
    <x v="4"/>
    <x v="1"/>
    <s v="Senior"/>
    <s v="Profit"/>
  </r>
  <r>
    <n v="6827"/>
    <s v="Pooja"/>
    <n v="31"/>
    <s v="Male"/>
    <x v="1"/>
    <x v="2"/>
    <n v="3274.32"/>
    <n v="1153.01"/>
    <n v="4577.91"/>
    <n v="3424.9"/>
    <n v="2.9703992159651693"/>
    <x v="1"/>
    <s v="2023-11-15"/>
    <x v="8"/>
    <x v="4"/>
    <x v="1"/>
    <s v="Adult"/>
    <s v="Profit"/>
  </r>
  <r>
    <n v="9582"/>
    <s v="Rahul"/>
    <n v="42"/>
    <s v="Male"/>
    <x v="5"/>
    <x v="1"/>
    <n v="2927.26"/>
    <n v="316.89999999999998"/>
    <n v="4577.6000000000004"/>
    <n v="4260.7"/>
    <n v="13.444935310823604"/>
    <x v="1"/>
    <s v="2023-09-13"/>
    <x v="1"/>
    <x v="4"/>
    <x v="1"/>
    <s v="Senior"/>
    <s v="Profit"/>
  </r>
  <r>
    <n v="7443"/>
    <s v="Raj"/>
    <n v="29"/>
    <s v="Male"/>
    <x v="1"/>
    <x v="4"/>
    <n v="3200.48"/>
    <n v="1980.58"/>
    <n v="4577.38"/>
    <n v="2596.8000000000002"/>
    <n v="1.3111310828141254"/>
    <x v="2"/>
    <s v="2023-01-02"/>
    <x v="5"/>
    <x v="0"/>
    <x v="1"/>
    <s v="Adult"/>
    <s v="Profit"/>
  </r>
  <r>
    <n v="4814"/>
    <s v="Rahul"/>
    <n v="41"/>
    <s v="Female"/>
    <x v="5"/>
    <x v="2"/>
    <n v="3356.26"/>
    <n v="1742.22"/>
    <n v="4576.96"/>
    <n v="2834.74"/>
    <n v="1.6270849835267645"/>
    <x v="2"/>
    <s v="2023-08-23"/>
    <x v="4"/>
    <x v="1"/>
    <x v="1"/>
    <s v="Senior"/>
    <s v="Profit"/>
  </r>
  <r>
    <n v="4316"/>
    <s v="Rahul"/>
    <n v="40"/>
    <s v="Male"/>
    <x v="3"/>
    <x v="1"/>
    <n v="3120.14"/>
    <n v="1913.58"/>
    <n v="4576.93"/>
    <n v="2663.35"/>
    <n v="1.3918153408793987"/>
    <x v="4"/>
    <s v="2023-09-02"/>
    <x v="1"/>
    <x v="4"/>
    <x v="1"/>
    <s v="Adult"/>
    <s v="Profit"/>
  </r>
  <r>
    <n v="8179"/>
    <s v="Rahul"/>
    <n v="40"/>
    <s v="Male"/>
    <x v="1"/>
    <x v="3"/>
    <n v="3331.94"/>
    <n v="1679.55"/>
    <n v="4576.84"/>
    <n v="2897.29"/>
    <n v="1.7250394450894586"/>
    <x v="2"/>
    <s v="2023-01-03"/>
    <x v="5"/>
    <x v="1"/>
    <x v="1"/>
    <s v="Adult"/>
    <s v="Profit"/>
  </r>
  <r>
    <n v="3460"/>
    <s v="Priya"/>
    <n v="46"/>
    <s v="Female"/>
    <x v="0"/>
    <x v="4"/>
    <n v="3262.9"/>
    <n v="1367.65"/>
    <n v="4575.09"/>
    <n v="3207.44"/>
    <n v="2.345219902752897"/>
    <x v="0"/>
    <s v="2023-06-26"/>
    <x v="3"/>
    <x v="4"/>
    <x v="0"/>
    <s v="Senior"/>
    <s v="Profit"/>
  </r>
  <r>
    <n v="9148"/>
    <s v="Pooja"/>
    <n v="56"/>
    <s v="Female"/>
    <x v="1"/>
    <x v="2"/>
    <n v="3477.52"/>
    <n v="1017.72"/>
    <n v="4574.63"/>
    <n v="3556.91"/>
    <n v="3.4949789726054314"/>
    <x v="2"/>
    <s v="2023-06-29"/>
    <x v="3"/>
    <x v="2"/>
    <x v="0"/>
    <s v="Senior"/>
    <s v="Profit"/>
  </r>
  <r>
    <n v="1284"/>
    <s v="Sneha"/>
    <n v="58"/>
    <s v="Male"/>
    <x v="5"/>
    <x v="1"/>
    <n v="4091.41"/>
    <n v="854.57"/>
    <n v="4574.29"/>
    <n v="3719.72"/>
    <n v="4.3527388043109392"/>
    <x v="4"/>
    <s v="2023-06-17"/>
    <x v="3"/>
    <x v="1"/>
    <x v="1"/>
    <s v="Senior"/>
    <s v="Profit"/>
  </r>
  <r>
    <n v="6653"/>
    <s v="Priya"/>
    <n v="50"/>
    <s v="Male"/>
    <x v="6"/>
    <x v="4"/>
    <n v="3268.68"/>
    <n v="648.03"/>
    <n v="4573.5600000000004"/>
    <n v="3925.53"/>
    <n v="6.057636220545346"/>
    <x v="4"/>
    <s v="2023-07-02"/>
    <x v="7"/>
    <x v="1"/>
    <x v="1"/>
    <s v="Senior"/>
    <s v="Profit"/>
  </r>
  <r>
    <n v="7787"/>
    <s v="Raj"/>
    <n v="54"/>
    <s v="Male"/>
    <x v="6"/>
    <x v="3"/>
    <n v="2701.27"/>
    <n v="1469.39"/>
    <n v="4572.93"/>
    <n v="3103.54"/>
    <n v="2.1121281620264192"/>
    <x v="4"/>
    <s v="2023-08-25"/>
    <x v="4"/>
    <x v="3"/>
    <x v="0"/>
    <s v="Senior"/>
    <s v="Profit"/>
  </r>
  <r>
    <n v="9288"/>
    <s v="Neha"/>
    <n v="50"/>
    <s v="Male"/>
    <x v="5"/>
    <x v="3"/>
    <n v="4022.57"/>
    <n v="622.57000000000005"/>
    <n v="4572.8900000000003"/>
    <n v="3950.32"/>
    <n v="6.3451820678799171"/>
    <x v="0"/>
    <s v="2023-10-12"/>
    <x v="10"/>
    <x v="4"/>
    <x v="1"/>
    <s v="Senior"/>
    <s v="Profit"/>
  </r>
  <r>
    <n v="530"/>
    <s v="Priya"/>
    <n v="27"/>
    <s v="Female"/>
    <x v="7"/>
    <x v="2"/>
    <n v="3246.55"/>
    <n v="1240.76"/>
    <n v="4572.18"/>
    <n v="3331.42"/>
    <n v="2.6849833972726396"/>
    <x v="4"/>
    <s v="2023-02-12"/>
    <x v="2"/>
    <x v="3"/>
    <x v="0"/>
    <s v="Adult"/>
    <s v="Profit"/>
  </r>
  <r>
    <n v="3981"/>
    <s v="Raj"/>
    <n v="57"/>
    <s v="Female"/>
    <x v="0"/>
    <x v="0"/>
    <n v="3446.85"/>
    <n v="1862.94"/>
    <n v="4572.1400000000003"/>
    <n v="2709.2"/>
    <n v="1.4542604700097694"/>
    <x v="3"/>
    <s v="2023-03-09"/>
    <x v="11"/>
    <x v="3"/>
    <x v="1"/>
    <s v="Senior"/>
    <s v="Profit"/>
  </r>
  <r>
    <n v="6917"/>
    <s v="Rahul"/>
    <n v="33"/>
    <s v="Female"/>
    <x v="4"/>
    <x v="4"/>
    <n v="3641.92"/>
    <n v="189.45"/>
    <n v="4571.58"/>
    <n v="4382.13"/>
    <n v="23.130799683293748"/>
    <x v="1"/>
    <s v="2023-05-28"/>
    <x v="0"/>
    <x v="0"/>
    <x v="0"/>
    <s v="Adult"/>
    <s v="Profit"/>
  </r>
  <r>
    <n v="9985"/>
    <s v="Neha"/>
    <n v="36"/>
    <s v="Female"/>
    <x v="7"/>
    <x v="4"/>
    <n v="2639.82"/>
    <n v="1384.37"/>
    <n v="4571.29"/>
    <n v="3186.92"/>
    <n v="2.3020724228349358"/>
    <x v="4"/>
    <s v="2023-07-23"/>
    <x v="7"/>
    <x v="4"/>
    <x v="1"/>
    <s v="Adult"/>
    <s v="Profit"/>
  </r>
  <r>
    <n v="8049"/>
    <s v="Simran"/>
    <n v="24"/>
    <s v="Female"/>
    <x v="0"/>
    <x v="4"/>
    <n v="2967.18"/>
    <n v="1317.05"/>
    <n v="4571.0600000000004"/>
    <n v="3254.01"/>
    <n v="2.470680687900991"/>
    <x v="2"/>
    <s v="2023-04-11"/>
    <x v="9"/>
    <x v="2"/>
    <x v="0"/>
    <s v="Young"/>
    <s v="Profit"/>
  </r>
  <r>
    <n v="8175"/>
    <s v="Arjun"/>
    <n v="20"/>
    <s v="Male"/>
    <x v="1"/>
    <x v="3"/>
    <n v="2565.1"/>
    <n v="1061.21"/>
    <n v="4570.47"/>
    <n v="3509.26"/>
    <n v="3.3068478434994018"/>
    <x v="4"/>
    <s v="2023-12-15"/>
    <x v="6"/>
    <x v="0"/>
    <x v="0"/>
    <s v="Young"/>
    <s v="Profit"/>
  </r>
  <r>
    <n v="735"/>
    <s v="Arjun"/>
    <n v="52"/>
    <s v="Female"/>
    <x v="4"/>
    <x v="1"/>
    <n v="3320.79"/>
    <n v="339.63"/>
    <n v="4569.55"/>
    <n v="4229.92"/>
    <n v="12.454494597061508"/>
    <x v="3"/>
    <s v="2023-11-22"/>
    <x v="8"/>
    <x v="3"/>
    <x v="0"/>
    <s v="Senior"/>
    <s v="Profit"/>
  </r>
  <r>
    <n v="5178"/>
    <s v="Karan"/>
    <n v="48"/>
    <s v="Male"/>
    <x v="0"/>
    <x v="1"/>
    <n v="3599.71"/>
    <n v="108.82"/>
    <n v="4568.95"/>
    <n v="4460.13"/>
    <n v="40.986307664032353"/>
    <x v="1"/>
    <s v="2023-09-17"/>
    <x v="1"/>
    <x v="2"/>
    <x v="1"/>
    <s v="Senior"/>
    <s v="Profit"/>
  </r>
  <r>
    <n v="3992"/>
    <s v="Karan"/>
    <n v="24"/>
    <s v="Male"/>
    <x v="1"/>
    <x v="1"/>
    <n v="3169.08"/>
    <n v="1338.7"/>
    <n v="4568.8900000000003"/>
    <n v="3230.19"/>
    <n v="2.4129304549189512"/>
    <x v="3"/>
    <s v="2023-04-22"/>
    <x v="9"/>
    <x v="2"/>
    <x v="0"/>
    <s v="Young"/>
    <s v="Profit"/>
  </r>
  <r>
    <n v="8254"/>
    <s v="Priya"/>
    <n v="48"/>
    <s v="Female"/>
    <x v="6"/>
    <x v="3"/>
    <n v="2708.39"/>
    <n v="1319.2"/>
    <n v="4568.6099999999997"/>
    <n v="3249.41"/>
    <n v="2.4631670709520921"/>
    <x v="4"/>
    <s v="2023-12-07"/>
    <x v="6"/>
    <x v="3"/>
    <x v="1"/>
    <s v="Senior"/>
    <s v="Profit"/>
  </r>
  <r>
    <n v="6684"/>
    <s v="Simran"/>
    <n v="20"/>
    <s v="Male"/>
    <x v="1"/>
    <x v="4"/>
    <n v="4128.79"/>
    <n v="1311.36"/>
    <n v="4566.41"/>
    <n v="3255.05"/>
    <n v="2.4821940580771109"/>
    <x v="0"/>
    <s v="2023-12-31"/>
    <x v="6"/>
    <x v="3"/>
    <x v="1"/>
    <s v="Young"/>
    <s v="Profit"/>
  </r>
  <r>
    <n v="7496"/>
    <s v="Simran"/>
    <n v="49"/>
    <s v="Female"/>
    <x v="4"/>
    <x v="4"/>
    <n v="4095.81"/>
    <n v="159.58000000000001"/>
    <n v="4565.84"/>
    <n v="4406.26"/>
    <n v="27.611605464343903"/>
    <x v="0"/>
    <s v="2023-07-31"/>
    <x v="7"/>
    <x v="0"/>
    <x v="0"/>
    <s v="Senior"/>
    <s v="Profit"/>
  </r>
  <r>
    <n v="9045"/>
    <s v="Raj"/>
    <n v="18"/>
    <s v="Male"/>
    <x v="1"/>
    <x v="4"/>
    <n v="3845.97"/>
    <n v="588.33000000000004"/>
    <n v="4565.6000000000004"/>
    <n v="3977.27"/>
    <n v="6.7602705964339735"/>
    <x v="2"/>
    <s v="2023-12-31"/>
    <x v="6"/>
    <x v="4"/>
    <x v="1"/>
    <s v="Young"/>
    <s v="Profit"/>
  </r>
  <r>
    <n v="1499"/>
    <s v="Sneha"/>
    <n v="30"/>
    <s v="Male"/>
    <x v="0"/>
    <x v="2"/>
    <n v="3980.5"/>
    <n v="1801.26"/>
    <n v="4564.57"/>
    <n v="2763.31"/>
    <n v="1.5340983533748598"/>
    <x v="4"/>
    <s v="2023-11-04"/>
    <x v="8"/>
    <x v="3"/>
    <x v="0"/>
    <s v="Adult"/>
    <s v="Profit"/>
  </r>
  <r>
    <n v="4202"/>
    <s v="Priya"/>
    <n v="24"/>
    <s v="Female"/>
    <x v="2"/>
    <x v="3"/>
    <n v="3028.36"/>
    <n v="430.77"/>
    <n v="4564.3"/>
    <n v="4133.53"/>
    <n v="9.5956775077187366"/>
    <x v="4"/>
    <s v="2023-06-14"/>
    <x v="3"/>
    <x v="0"/>
    <x v="1"/>
    <s v="Young"/>
    <s v="Profit"/>
  </r>
  <r>
    <n v="3736"/>
    <s v="Raj"/>
    <n v="41"/>
    <s v="Female"/>
    <x v="3"/>
    <x v="0"/>
    <n v="3117.27"/>
    <n v="1993.32"/>
    <n v="4562.28"/>
    <n v="2568.96"/>
    <n v="1.2887845403648186"/>
    <x v="2"/>
    <s v="2023-09-05"/>
    <x v="1"/>
    <x v="1"/>
    <x v="1"/>
    <s v="Senior"/>
    <s v="Profit"/>
  </r>
  <r>
    <n v="4225"/>
    <s v="Rahul"/>
    <n v="48"/>
    <s v="Male"/>
    <x v="5"/>
    <x v="0"/>
    <n v="2745.52"/>
    <n v="551.69000000000005"/>
    <n v="4561.9799999999996"/>
    <n v="4010.29"/>
    <n v="7.2691004005872859"/>
    <x v="2"/>
    <s v="2023-08-30"/>
    <x v="4"/>
    <x v="4"/>
    <x v="1"/>
    <s v="Senior"/>
    <s v="Profit"/>
  </r>
  <r>
    <n v="1926"/>
    <s v="Pooja"/>
    <n v="39"/>
    <s v="Female"/>
    <x v="2"/>
    <x v="1"/>
    <n v="4025.46"/>
    <n v="259.2"/>
    <n v="4561.74"/>
    <n v="4302.54"/>
    <n v="16.599305555555556"/>
    <x v="4"/>
    <s v="2023-05-22"/>
    <x v="0"/>
    <x v="4"/>
    <x v="1"/>
    <s v="Adult"/>
    <s v="Profit"/>
  </r>
  <r>
    <n v="3725"/>
    <s v="Raj"/>
    <n v="59"/>
    <s v="Female"/>
    <x v="4"/>
    <x v="4"/>
    <n v="2633.79"/>
    <n v="1271.32"/>
    <n v="4561.3100000000004"/>
    <n v="3289.99"/>
    <n v="2.587853569518296"/>
    <x v="2"/>
    <s v="2023-12-03"/>
    <x v="6"/>
    <x v="4"/>
    <x v="1"/>
    <s v="Senior"/>
    <s v="Profit"/>
  </r>
  <r>
    <n v="8953"/>
    <s v="Priya"/>
    <n v="38"/>
    <s v="Male"/>
    <x v="0"/>
    <x v="1"/>
    <n v="3037.74"/>
    <n v="397.58"/>
    <n v="4560.74"/>
    <n v="4163.16"/>
    <n v="10.471251068967252"/>
    <x v="4"/>
    <s v="2023-01-16"/>
    <x v="5"/>
    <x v="3"/>
    <x v="1"/>
    <s v="Adult"/>
    <s v="Profit"/>
  </r>
  <r>
    <n v="7603"/>
    <s v="Raj"/>
    <n v="30"/>
    <s v="Male"/>
    <x v="3"/>
    <x v="3"/>
    <n v="3415.59"/>
    <n v="1796.17"/>
    <n v="4560.5200000000004"/>
    <n v="2764.35"/>
    <n v="1.5390247025615615"/>
    <x v="0"/>
    <s v="2023-01-01"/>
    <x v="5"/>
    <x v="4"/>
    <x v="1"/>
    <s v="Adult"/>
    <s v="Profit"/>
  </r>
  <r>
    <n v="2018"/>
    <s v="Karan"/>
    <n v="53"/>
    <s v="Female"/>
    <x v="5"/>
    <x v="4"/>
    <n v="3979.17"/>
    <n v="1776.07"/>
    <n v="4559.22"/>
    <n v="2783.15"/>
    <n v="1.5670272005044847"/>
    <x v="2"/>
    <s v="2023-05-21"/>
    <x v="0"/>
    <x v="0"/>
    <x v="0"/>
    <s v="Senior"/>
    <s v="Profit"/>
  </r>
  <r>
    <n v="6392"/>
    <s v="Pooja"/>
    <n v="34"/>
    <s v="Male"/>
    <x v="0"/>
    <x v="4"/>
    <n v="3833.07"/>
    <n v="1698.37"/>
    <n v="4558.71"/>
    <n v="2860.34"/>
    <n v="1.6841677608530534"/>
    <x v="2"/>
    <s v="2023-07-29"/>
    <x v="7"/>
    <x v="3"/>
    <x v="1"/>
    <s v="Adult"/>
    <s v="Profit"/>
  </r>
  <r>
    <n v="8578"/>
    <s v="Amit"/>
    <n v="22"/>
    <s v="Female"/>
    <x v="3"/>
    <x v="4"/>
    <n v="2861.62"/>
    <n v="1285.68"/>
    <n v="4557"/>
    <n v="3271.32"/>
    <n v="2.5444278514093708"/>
    <x v="0"/>
    <s v="2023-01-22"/>
    <x v="5"/>
    <x v="4"/>
    <x v="1"/>
    <s v="Young"/>
    <s v="Profit"/>
  </r>
  <r>
    <n v="2144"/>
    <s v="Raj"/>
    <n v="30"/>
    <s v="Female"/>
    <x v="1"/>
    <x v="2"/>
    <n v="4010.25"/>
    <n v="967.57"/>
    <n v="4554.4799999999996"/>
    <n v="3586.91"/>
    <n v="3.7071323005053896"/>
    <x v="2"/>
    <s v="2023-11-02"/>
    <x v="8"/>
    <x v="0"/>
    <x v="1"/>
    <s v="Adult"/>
    <s v="Profit"/>
  </r>
  <r>
    <n v="1456"/>
    <s v="Karan"/>
    <n v="56"/>
    <s v="Female"/>
    <x v="4"/>
    <x v="1"/>
    <n v="3116.37"/>
    <n v="720.15"/>
    <n v="4553.59"/>
    <n v="3833.44"/>
    <n v="5.3231132402971602"/>
    <x v="3"/>
    <s v="2023-05-02"/>
    <x v="0"/>
    <x v="0"/>
    <x v="1"/>
    <s v="Senior"/>
    <s v="Profit"/>
  </r>
  <r>
    <n v="6945"/>
    <s v="Rahul"/>
    <n v="30"/>
    <s v="Female"/>
    <x v="0"/>
    <x v="0"/>
    <n v="2567.54"/>
    <n v="760.48"/>
    <n v="4553.45"/>
    <n v="3792.97"/>
    <n v="4.9875999368819688"/>
    <x v="1"/>
    <s v="2023-04-25"/>
    <x v="9"/>
    <x v="4"/>
    <x v="0"/>
    <s v="Adult"/>
    <s v="Profit"/>
  </r>
  <r>
    <n v="2117"/>
    <s v="Pooja"/>
    <n v="46"/>
    <s v="Female"/>
    <x v="6"/>
    <x v="3"/>
    <n v="3293.5"/>
    <n v="1543.92"/>
    <n v="4552.55"/>
    <n v="3008.63"/>
    <n v="1.9486955282657132"/>
    <x v="4"/>
    <s v="2023-08-06"/>
    <x v="4"/>
    <x v="4"/>
    <x v="1"/>
    <s v="Senior"/>
    <s v="Profit"/>
  </r>
  <r>
    <n v="5012"/>
    <s v="Priya"/>
    <n v="55"/>
    <s v="Male"/>
    <x v="7"/>
    <x v="3"/>
    <n v="2755.08"/>
    <n v="1018.16"/>
    <n v="4551.8599999999997"/>
    <n v="3533.7"/>
    <n v="3.4706725858411249"/>
    <x v="4"/>
    <s v="2023-09-18"/>
    <x v="1"/>
    <x v="2"/>
    <x v="0"/>
    <s v="Senior"/>
    <s v="Profit"/>
  </r>
  <r>
    <n v="1593"/>
    <s v="Arjun"/>
    <n v="20"/>
    <s v="Male"/>
    <x v="3"/>
    <x v="3"/>
    <n v="3967.2"/>
    <n v="375.74"/>
    <n v="4549.41"/>
    <n v="4173.67"/>
    <n v="11.107867142172779"/>
    <x v="2"/>
    <s v="2023-05-16"/>
    <x v="0"/>
    <x v="4"/>
    <x v="0"/>
    <s v="Young"/>
    <s v="Profit"/>
  </r>
  <r>
    <n v="7949"/>
    <s v="Sneha"/>
    <n v="52"/>
    <s v="Male"/>
    <x v="4"/>
    <x v="2"/>
    <n v="3631.74"/>
    <n v="1871.91"/>
    <n v="4548.4399999999996"/>
    <n v="2676.53"/>
    <n v="1.4298390414069053"/>
    <x v="0"/>
    <s v="2023-08-15"/>
    <x v="4"/>
    <x v="2"/>
    <x v="1"/>
    <s v="Senior"/>
    <s v="Profit"/>
  </r>
  <r>
    <n v="3213"/>
    <s v="Priya"/>
    <n v="37"/>
    <s v="Male"/>
    <x v="4"/>
    <x v="3"/>
    <n v="3156.53"/>
    <n v="1740.58"/>
    <n v="4548.04"/>
    <n v="2807.46"/>
    <n v="1.6129451102506063"/>
    <x v="0"/>
    <s v="2023-08-25"/>
    <x v="4"/>
    <x v="0"/>
    <x v="1"/>
    <s v="Adult"/>
    <s v="Profit"/>
  </r>
  <r>
    <n v="7993"/>
    <s v="Karan"/>
    <n v="41"/>
    <s v="Male"/>
    <x v="1"/>
    <x v="0"/>
    <n v="3070.38"/>
    <n v="873.67"/>
    <n v="4546.1099999999997"/>
    <n v="3672.44"/>
    <n v="4.203463550310758"/>
    <x v="1"/>
    <s v="2023-09-07"/>
    <x v="1"/>
    <x v="2"/>
    <x v="0"/>
    <s v="Senior"/>
    <s v="Profit"/>
  </r>
  <r>
    <n v="4538"/>
    <s v="Priya"/>
    <n v="18"/>
    <s v="Female"/>
    <x v="7"/>
    <x v="1"/>
    <n v="3426.87"/>
    <n v="1790.9"/>
    <n v="4545.38"/>
    <n v="2754.48"/>
    <n v="1.5380423250879445"/>
    <x v="0"/>
    <s v="2023-03-31"/>
    <x v="11"/>
    <x v="4"/>
    <x v="1"/>
    <s v="Young"/>
    <s v="Profit"/>
  </r>
  <r>
    <n v="1959"/>
    <s v="Sneha"/>
    <n v="49"/>
    <s v="Male"/>
    <x v="2"/>
    <x v="3"/>
    <n v="2818.08"/>
    <n v="1607.3"/>
    <n v="4543.49"/>
    <n v="2936.19"/>
    <n v="1.8267840477819948"/>
    <x v="0"/>
    <s v="2023-03-12"/>
    <x v="11"/>
    <x v="2"/>
    <x v="0"/>
    <s v="Senior"/>
    <s v="Profit"/>
  </r>
  <r>
    <n v="1476"/>
    <s v="Neha"/>
    <n v="57"/>
    <s v="Female"/>
    <x v="2"/>
    <x v="1"/>
    <n v="2829.31"/>
    <n v="1341.74"/>
    <n v="4541.96"/>
    <n v="3200.22"/>
    <n v="2.3851267756793417"/>
    <x v="0"/>
    <s v="2023-09-08"/>
    <x v="1"/>
    <x v="4"/>
    <x v="1"/>
    <s v="Senior"/>
    <s v="Profit"/>
  </r>
  <r>
    <n v="5922"/>
    <s v="Sneha"/>
    <n v="53"/>
    <s v="Male"/>
    <x v="3"/>
    <x v="4"/>
    <n v="3926.76"/>
    <n v="690.25"/>
    <n v="4541.6099999999997"/>
    <n v="3851.36"/>
    <n v="5.5796595436436078"/>
    <x v="1"/>
    <s v="2023-05-19"/>
    <x v="0"/>
    <x v="0"/>
    <x v="0"/>
    <s v="Senior"/>
    <s v="Profit"/>
  </r>
  <r>
    <n v="146"/>
    <s v="Rahul"/>
    <n v="54"/>
    <s v="Male"/>
    <x v="1"/>
    <x v="1"/>
    <n v="3393.91"/>
    <n v="1541.89"/>
    <n v="4541.28"/>
    <n v="2999.39"/>
    <n v="1.9452684692163511"/>
    <x v="3"/>
    <s v="2023-03-06"/>
    <x v="11"/>
    <x v="2"/>
    <x v="1"/>
    <s v="Senior"/>
    <s v="Profit"/>
  </r>
  <r>
    <n v="383"/>
    <s v="Pooja"/>
    <n v="59"/>
    <s v="Female"/>
    <x v="5"/>
    <x v="0"/>
    <n v="3307.35"/>
    <n v="1705.28"/>
    <n v="4539.84"/>
    <n v="2834.56"/>
    <n v="1.6622255582660912"/>
    <x v="4"/>
    <s v="2023-06-25"/>
    <x v="3"/>
    <x v="1"/>
    <x v="1"/>
    <s v="Senior"/>
    <s v="Profit"/>
  </r>
  <r>
    <n v="5675"/>
    <s v="Priya"/>
    <n v="32"/>
    <s v="Male"/>
    <x v="7"/>
    <x v="2"/>
    <n v="2595.4699999999998"/>
    <n v="1409.58"/>
    <n v="4539.68"/>
    <n v="3130.1"/>
    <n v="2.2205905305126352"/>
    <x v="0"/>
    <s v="2023-09-15"/>
    <x v="1"/>
    <x v="2"/>
    <x v="1"/>
    <s v="Adult"/>
    <s v="Profit"/>
  </r>
  <r>
    <n v="7734"/>
    <s v="Raj"/>
    <n v="54"/>
    <s v="Female"/>
    <x v="4"/>
    <x v="4"/>
    <n v="3559.13"/>
    <n v="1813.16"/>
    <n v="4537.9799999999996"/>
    <n v="2724.82"/>
    <n v="1.5028017384014649"/>
    <x v="2"/>
    <s v="2023-05-18"/>
    <x v="0"/>
    <x v="1"/>
    <x v="0"/>
    <s v="Senior"/>
    <s v="Profit"/>
  </r>
  <r>
    <n v="7199"/>
    <s v="Amit"/>
    <n v="48"/>
    <s v="Female"/>
    <x v="7"/>
    <x v="0"/>
    <n v="3317.92"/>
    <n v="734.28"/>
    <n v="4536.8999999999996"/>
    <n v="3802.62"/>
    <n v="5.1787056708612518"/>
    <x v="1"/>
    <s v="2023-01-12"/>
    <x v="5"/>
    <x v="4"/>
    <x v="0"/>
    <s v="Senior"/>
    <s v="Profit"/>
  </r>
  <r>
    <n v="3262"/>
    <s v="Amit"/>
    <n v="52"/>
    <s v="Male"/>
    <x v="7"/>
    <x v="3"/>
    <n v="2594.4"/>
    <n v="1072.95"/>
    <n v="4536.68"/>
    <n v="3463.73"/>
    <n v="3.2282305792441397"/>
    <x v="0"/>
    <s v="2023-02-10"/>
    <x v="2"/>
    <x v="3"/>
    <x v="0"/>
    <s v="Senior"/>
    <s v="Profit"/>
  </r>
  <r>
    <n v="2621"/>
    <s v="Simran"/>
    <n v="57"/>
    <s v="Male"/>
    <x v="0"/>
    <x v="4"/>
    <n v="3970.73"/>
    <n v="1073.99"/>
    <n v="4536.5600000000004"/>
    <n v="3462.57"/>
    <n v="3.2240244322572837"/>
    <x v="4"/>
    <s v="2023-06-10"/>
    <x v="3"/>
    <x v="1"/>
    <x v="0"/>
    <s v="Senior"/>
    <s v="Profit"/>
  </r>
  <r>
    <n v="4992"/>
    <s v="Amit"/>
    <n v="39"/>
    <s v="Male"/>
    <x v="3"/>
    <x v="2"/>
    <n v="2633.6"/>
    <n v="665.38"/>
    <n v="4535.67"/>
    <n v="3870.29"/>
    <n v="5.8166611560311399"/>
    <x v="4"/>
    <s v="2023-05-24"/>
    <x v="0"/>
    <x v="0"/>
    <x v="1"/>
    <s v="Adult"/>
    <s v="Profit"/>
  </r>
  <r>
    <n v="9898"/>
    <s v="Pooja"/>
    <n v="42"/>
    <s v="Female"/>
    <x v="1"/>
    <x v="4"/>
    <n v="3016.07"/>
    <n v="1716.84"/>
    <n v="4535.28"/>
    <n v="2818.44"/>
    <n v="1.6416439505137346"/>
    <x v="1"/>
    <s v="2023-06-21"/>
    <x v="3"/>
    <x v="3"/>
    <x v="1"/>
    <s v="Senior"/>
    <s v="Profit"/>
  </r>
  <r>
    <n v="6274"/>
    <s v="Sneha"/>
    <n v="55"/>
    <s v="Female"/>
    <x v="1"/>
    <x v="1"/>
    <n v="3104.19"/>
    <n v="285.87"/>
    <n v="4535"/>
    <n v="4249.13"/>
    <n v="14.863854199461294"/>
    <x v="1"/>
    <s v="2023-11-15"/>
    <x v="8"/>
    <x v="0"/>
    <x v="1"/>
    <s v="Senior"/>
    <s v="Profit"/>
  </r>
  <r>
    <n v="6721"/>
    <s v="Sneha"/>
    <n v="47"/>
    <s v="Male"/>
    <x v="5"/>
    <x v="2"/>
    <n v="2835.56"/>
    <n v="812.04"/>
    <n v="4534.75"/>
    <n v="3722.71"/>
    <n v="4.5843923944633271"/>
    <x v="0"/>
    <s v="2023-07-19"/>
    <x v="7"/>
    <x v="1"/>
    <x v="0"/>
    <s v="Senior"/>
    <s v="Profit"/>
  </r>
  <r>
    <n v="2969"/>
    <s v="Rahul"/>
    <n v="47"/>
    <s v="Male"/>
    <x v="5"/>
    <x v="3"/>
    <n v="3894.51"/>
    <n v="403.37"/>
    <n v="4533.87"/>
    <n v="4130.5"/>
    <n v="10.239978183801473"/>
    <x v="1"/>
    <s v="2023-06-07"/>
    <x v="3"/>
    <x v="1"/>
    <x v="1"/>
    <s v="Senior"/>
    <s v="Profit"/>
  </r>
  <r>
    <n v="5404"/>
    <s v="Neha"/>
    <n v="41"/>
    <s v="Male"/>
    <x v="2"/>
    <x v="1"/>
    <n v="3393.23"/>
    <n v="1136.0899999999999"/>
    <n v="4533.84"/>
    <n v="3397.75"/>
    <n v="2.9907401702329923"/>
    <x v="1"/>
    <s v="2023-06-24"/>
    <x v="3"/>
    <x v="1"/>
    <x v="1"/>
    <s v="Senior"/>
    <s v="Profit"/>
  </r>
  <r>
    <n v="6033"/>
    <s v="Karan"/>
    <n v="49"/>
    <s v="Male"/>
    <x v="1"/>
    <x v="4"/>
    <n v="3597.11"/>
    <n v="699.96"/>
    <n v="4533.8"/>
    <n v="3833.84"/>
    <n v="5.4772272701297213"/>
    <x v="3"/>
    <s v="2023-07-08"/>
    <x v="7"/>
    <x v="4"/>
    <x v="0"/>
    <s v="Senior"/>
    <s v="Profit"/>
  </r>
  <r>
    <n v="830"/>
    <s v="Sneha"/>
    <n v="33"/>
    <s v="Male"/>
    <x v="7"/>
    <x v="3"/>
    <n v="2733.79"/>
    <n v="613.92999999999995"/>
    <n v="4533.4799999999996"/>
    <n v="3919.55"/>
    <n v="6.3843597804309944"/>
    <x v="3"/>
    <s v="2023-01-07"/>
    <x v="5"/>
    <x v="1"/>
    <x v="1"/>
    <s v="Adult"/>
    <s v="Profit"/>
  </r>
  <r>
    <n v="7428"/>
    <s v="Sneha"/>
    <n v="30"/>
    <s v="Female"/>
    <x v="5"/>
    <x v="3"/>
    <n v="3629.71"/>
    <n v="1833.04"/>
    <n v="4533.47"/>
    <n v="2700.43"/>
    <n v="1.473197529786584"/>
    <x v="3"/>
    <s v="2023-10-04"/>
    <x v="10"/>
    <x v="0"/>
    <x v="1"/>
    <s v="Adult"/>
    <s v="Profit"/>
  </r>
  <r>
    <n v="9734"/>
    <s v="Pooja"/>
    <n v="46"/>
    <s v="Male"/>
    <x v="6"/>
    <x v="2"/>
    <n v="3713"/>
    <n v="1431.18"/>
    <n v="4532.9799999999996"/>
    <n v="3101.8"/>
    <n v="2.1673025056247295"/>
    <x v="2"/>
    <s v="2023-10-31"/>
    <x v="10"/>
    <x v="3"/>
    <x v="0"/>
    <s v="Senior"/>
    <s v="Profit"/>
  </r>
  <r>
    <n v="9467"/>
    <s v="Priya"/>
    <n v="60"/>
    <s v="Male"/>
    <x v="5"/>
    <x v="3"/>
    <n v="3966.13"/>
    <n v="553.51"/>
    <n v="4532.95"/>
    <n v="3979.44"/>
    <n v="7.1894636049935867"/>
    <x v="1"/>
    <s v="2023-10-17"/>
    <x v="10"/>
    <x v="2"/>
    <x v="1"/>
    <s v="Senior"/>
    <s v="Profit"/>
  </r>
  <r>
    <n v="6005"/>
    <s v="Raj"/>
    <n v="58"/>
    <s v="Female"/>
    <x v="3"/>
    <x v="0"/>
    <n v="3897.81"/>
    <n v="609.03"/>
    <n v="4531.0600000000004"/>
    <n v="3922.03"/>
    <n v="6.4397977111143954"/>
    <x v="4"/>
    <s v="2023-05-07"/>
    <x v="0"/>
    <x v="4"/>
    <x v="1"/>
    <s v="Senior"/>
    <s v="Profit"/>
  </r>
  <r>
    <n v="3336"/>
    <s v="Simran"/>
    <n v="54"/>
    <s v="Female"/>
    <x v="5"/>
    <x v="4"/>
    <n v="2844.86"/>
    <n v="630.54999999999995"/>
    <n v="4530.24"/>
    <n v="3899.69"/>
    <n v="6.1845848862104518"/>
    <x v="0"/>
    <s v="2023-05-31"/>
    <x v="0"/>
    <x v="4"/>
    <x v="1"/>
    <s v="Senior"/>
    <s v="Profit"/>
  </r>
  <r>
    <n v="5348"/>
    <s v="Simran"/>
    <n v="38"/>
    <s v="Female"/>
    <x v="0"/>
    <x v="3"/>
    <n v="2930.17"/>
    <n v="1821.67"/>
    <n v="4529.6099999999997"/>
    <n v="2707.94"/>
    <n v="1.4865151207408587"/>
    <x v="3"/>
    <s v="2023-05-18"/>
    <x v="0"/>
    <x v="0"/>
    <x v="1"/>
    <s v="Adult"/>
    <s v="Profit"/>
  </r>
  <r>
    <n v="125"/>
    <s v="Raj"/>
    <n v="58"/>
    <s v="Female"/>
    <x v="0"/>
    <x v="1"/>
    <n v="3114.79"/>
    <n v="289.95999999999998"/>
    <n v="4528.91"/>
    <n v="4238.95"/>
    <n v="14.619085391088426"/>
    <x v="4"/>
    <s v="2023-04-16"/>
    <x v="9"/>
    <x v="3"/>
    <x v="0"/>
    <s v="Senior"/>
    <s v="Profit"/>
  </r>
  <r>
    <n v="6801"/>
    <s v="Sneha"/>
    <n v="54"/>
    <s v="Male"/>
    <x v="6"/>
    <x v="4"/>
    <n v="2663.68"/>
    <n v="220.29"/>
    <n v="4528.42"/>
    <n v="4308.13"/>
    <n v="19.556629896954018"/>
    <x v="1"/>
    <s v="2023-10-29"/>
    <x v="10"/>
    <x v="3"/>
    <x v="1"/>
    <s v="Senior"/>
    <s v="Profit"/>
  </r>
  <r>
    <n v="8967"/>
    <s v="Simran"/>
    <n v="28"/>
    <s v="Female"/>
    <x v="3"/>
    <x v="4"/>
    <n v="3632.51"/>
    <n v="59.88"/>
    <n v="4527.42"/>
    <n v="4467.54"/>
    <n v="74.608216432865731"/>
    <x v="3"/>
    <s v="2023-10-09"/>
    <x v="10"/>
    <x v="4"/>
    <x v="0"/>
    <s v="Adult"/>
    <s v="Profit"/>
  </r>
  <r>
    <n v="6594"/>
    <s v="Simran"/>
    <n v="21"/>
    <s v="Male"/>
    <x v="3"/>
    <x v="2"/>
    <n v="4033.19"/>
    <n v="829.7"/>
    <n v="4527.21"/>
    <n v="3697.51"/>
    <n v="4.4564420875015065"/>
    <x v="2"/>
    <s v="2023-07-11"/>
    <x v="7"/>
    <x v="0"/>
    <x v="1"/>
    <s v="Young"/>
    <s v="Profit"/>
  </r>
  <r>
    <n v="9126"/>
    <s v="Pooja"/>
    <n v="19"/>
    <s v="Male"/>
    <x v="5"/>
    <x v="1"/>
    <n v="3369.64"/>
    <n v="1235.3499999999999"/>
    <n v="4526.9399999999996"/>
    <n v="3291.59"/>
    <n v="2.664499939288461"/>
    <x v="1"/>
    <s v="2023-06-16"/>
    <x v="3"/>
    <x v="3"/>
    <x v="1"/>
    <s v="Young"/>
    <s v="Profit"/>
  </r>
  <r>
    <n v="716"/>
    <s v="Neha"/>
    <n v="35"/>
    <s v="Male"/>
    <x v="0"/>
    <x v="0"/>
    <n v="3304.48"/>
    <n v="1350.1"/>
    <n v="4525.7700000000004"/>
    <n v="3175.67"/>
    <n v="2.3521739130434787"/>
    <x v="2"/>
    <s v="2023-06-08"/>
    <x v="3"/>
    <x v="0"/>
    <x v="0"/>
    <s v="Adult"/>
    <s v="Profit"/>
  </r>
  <r>
    <n v="3225"/>
    <s v="Karan"/>
    <n v="27"/>
    <s v="Male"/>
    <x v="7"/>
    <x v="3"/>
    <n v="3365.26"/>
    <n v="1521.62"/>
    <n v="4525.49"/>
    <n v="3003.87"/>
    <n v="1.974126260170082"/>
    <x v="4"/>
    <s v="2023-07-28"/>
    <x v="7"/>
    <x v="4"/>
    <x v="0"/>
    <s v="Adult"/>
    <s v="Profit"/>
  </r>
  <r>
    <n v="8943"/>
    <s v="Amit"/>
    <n v="51"/>
    <s v="Male"/>
    <x v="0"/>
    <x v="0"/>
    <n v="4073"/>
    <n v="629.04"/>
    <n v="4524.3"/>
    <n v="3895.26"/>
    <n v="6.1923884013735222"/>
    <x v="4"/>
    <s v="2023-03-06"/>
    <x v="11"/>
    <x v="1"/>
    <x v="1"/>
    <s v="Senior"/>
    <s v="Profit"/>
  </r>
  <r>
    <n v="2163"/>
    <s v="Rahul"/>
    <n v="60"/>
    <s v="Female"/>
    <x v="3"/>
    <x v="4"/>
    <n v="2666.29"/>
    <n v="242.11"/>
    <n v="4522.72"/>
    <n v="4280.6099999999997"/>
    <n v="17.680434513237781"/>
    <x v="2"/>
    <s v="2023-07-12"/>
    <x v="7"/>
    <x v="3"/>
    <x v="1"/>
    <s v="Senior"/>
    <s v="Profit"/>
  </r>
  <r>
    <n v="6276"/>
    <s v="Sneha"/>
    <n v="60"/>
    <s v="Female"/>
    <x v="3"/>
    <x v="4"/>
    <n v="3984.16"/>
    <n v="983.42"/>
    <n v="4521.28"/>
    <n v="3537.86"/>
    <n v="3.5975066604299286"/>
    <x v="1"/>
    <s v="2023-01-18"/>
    <x v="5"/>
    <x v="0"/>
    <x v="1"/>
    <s v="Senior"/>
    <s v="Profit"/>
  </r>
  <r>
    <n v="9015"/>
    <s v="Rahul"/>
    <n v="57"/>
    <s v="Male"/>
    <x v="1"/>
    <x v="1"/>
    <n v="2689.75"/>
    <n v="981.6"/>
    <n v="4519.84"/>
    <n v="3538.24"/>
    <n v="3.6045639771801139"/>
    <x v="2"/>
    <s v="2023-10-01"/>
    <x v="10"/>
    <x v="0"/>
    <x v="0"/>
    <s v="Senior"/>
    <s v="Profit"/>
  </r>
  <r>
    <n v="3411"/>
    <s v="Priya"/>
    <n v="41"/>
    <s v="Female"/>
    <x v="4"/>
    <x v="1"/>
    <n v="3201.92"/>
    <n v="558.87"/>
    <n v="4517.8"/>
    <n v="3958.93"/>
    <n v="7.0838119777407984"/>
    <x v="2"/>
    <s v="2023-10-28"/>
    <x v="10"/>
    <x v="1"/>
    <x v="1"/>
    <s v="Senior"/>
    <s v="Profit"/>
  </r>
  <r>
    <n v="9815"/>
    <s v="Priya"/>
    <n v="41"/>
    <s v="Male"/>
    <x v="5"/>
    <x v="3"/>
    <n v="3086.67"/>
    <n v="1552.42"/>
    <n v="4515.63"/>
    <n v="2963.21"/>
    <n v="1.908768245706703"/>
    <x v="2"/>
    <s v="2023-10-03"/>
    <x v="10"/>
    <x v="2"/>
    <x v="0"/>
    <s v="Senior"/>
    <s v="Profit"/>
  </r>
  <r>
    <n v="279"/>
    <s v="Sneha"/>
    <n v="25"/>
    <s v="Female"/>
    <x v="1"/>
    <x v="2"/>
    <n v="4064.36"/>
    <n v="1243.08"/>
    <n v="4514.8"/>
    <n v="3271.72"/>
    <n v="2.6319464555780803"/>
    <x v="4"/>
    <s v="2023-03-15"/>
    <x v="11"/>
    <x v="4"/>
    <x v="0"/>
    <s v="Young"/>
    <s v="Profit"/>
  </r>
  <r>
    <n v="8971"/>
    <s v="Simran"/>
    <n v="60"/>
    <s v="Male"/>
    <x v="6"/>
    <x v="1"/>
    <n v="3347.49"/>
    <n v="1437.79"/>
    <n v="4513.3999999999996"/>
    <n v="3075.61"/>
    <n v="2.1391232377468201"/>
    <x v="3"/>
    <s v="2023-04-11"/>
    <x v="9"/>
    <x v="4"/>
    <x v="0"/>
    <s v="Senior"/>
    <s v="Profit"/>
  </r>
  <r>
    <n v="919"/>
    <s v="Pooja"/>
    <n v="57"/>
    <s v="Male"/>
    <x v="6"/>
    <x v="0"/>
    <n v="3043.31"/>
    <n v="1545.52"/>
    <n v="4510.2700000000004"/>
    <n v="2964.75"/>
    <n v="1.9182864019876806"/>
    <x v="2"/>
    <s v="2023-06-13"/>
    <x v="3"/>
    <x v="1"/>
    <x v="1"/>
    <s v="Senior"/>
    <s v="Profit"/>
  </r>
  <r>
    <n v="1581"/>
    <s v="Amit"/>
    <n v="54"/>
    <s v="Male"/>
    <x v="5"/>
    <x v="2"/>
    <n v="2661.03"/>
    <n v="1139.43"/>
    <n v="4509.96"/>
    <n v="3370.53"/>
    <n v="2.9580843053105501"/>
    <x v="3"/>
    <s v="2023-08-04"/>
    <x v="4"/>
    <x v="1"/>
    <x v="1"/>
    <s v="Senior"/>
    <s v="Profit"/>
  </r>
  <r>
    <n v="1419"/>
    <s v="Sneha"/>
    <n v="21"/>
    <s v="Female"/>
    <x v="1"/>
    <x v="1"/>
    <n v="3687.85"/>
    <n v="571.83000000000004"/>
    <n v="4509.8599999999997"/>
    <n v="3938.03"/>
    <n v="6.8867145830054382"/>
    <x v="2"/>
    <s v="2023-02-20"/>
    <x v="2"/>
    <x v="4"/>
    <x v="1"/>
    <s v="Young"/>
    <s v="Profit"/>
  </r>
  <r>
    <n v="2646"/>
    <s v="Simran"/>
    <n v="40"/>
    <s v="Female"/>
    <x v="4"/>
    <x v="2"/>
    <n v="3615.9"/>
    <n v="742.05"/>
    <n v="4509.84"/>
    <n v="3767.79"/>
    <n v="5.0775419446128973"/>
    <x v="4"/>
    <s v="2023-01-28"/>
    <x v="5"/>
    <x v="0"/>
    <x v="1"/>
    <s v="Adult"/>
    <s v="Profit"/>
  </r>
  <r>
    <n v="2495"/>
    <s v="Priya"/>
    <n v="26"/>
    <s v="Female"/>
    <x v="7"/>
    <x v="4"/>
    <n v="4038.25"/>
    <n v="1417.08"/>
    <n v="4509.79"/>
    <n v="3092.71"/>
    <n v="2.1824526491094365"/>
    <x v="0"/>
    <s v="2023-02-08"/>
    <x v="2"/>
    <x v="0"/>
    <x v="0"/>
    <s v="Adult"/>
    <s v="Profit"/>
  </r>
  <r>
    <n v="6707"/>
    <s v="Simran"/>
    <n v="27"/>
    <s v="Male"/>
    <x v="7"/>
    <x v="4"/>
    <n v="2727.57"/>
    <n v="1916.54"/>
    <n v="4509.7700000000004"/>
    <n v="2593.23"/>
    <n v="1.3530789860895156"/>
    <x v="1"/>
    <s v="2023-12-05"/>
    <x v="6"/>
    <x v="4"/>
    <x v="1"/>
    <s v="Adult"/>
    <s v="Profit"/>
  </r>
  <r>
    <n v="9091"/>
    <s v="Priya"/>
    <n v="33"/>
    <s v="Male"/>
    <x v="6"/>
    <x v="0"/>
    <n v="2915.16"/>
    <n v="1677.91"/>
    <n v="4509.3500000000004"/>
    <n v="2831.44"/>
    <n v="1.687480258178329"/>
    <x v="2"/>
    <s v="2023-08-09"/>
    <x v="4"/>
    <x v="2"/>
    <x v="0"/>
    <s v="Adult"/>
    <s v="Profit"/>
  </r>
  <r>
    <n v="1512"/>
    <s v="Simran"/>
    <n v="34"/>
    <s v="Male"/>
    <x v="3"/>
    <x v="4"/>
    <n v="3249.78"/>
    <n v="417.09"/>
    <n v="4509.1000000000004"/>
    <n v="4092.01"/>
    <n v="9.8108561701311476"/>
    <x v="1"/>
    <s v="2023-07-18"/>
    <x v="7"/>
    <x v="0"/>
    <x v="0"/>
    <s v="Adult"/>
    <s v="Profit"/>
  </r>
  <r>
    <n v="1605"/>
    <s v="Arjun"/>
    <n v="56"/>
    <s v="Male"/>
    <x v="2"/>
    <x v="0"/>
    <n v="3697.12"/>
    <n v="1246.6600000000001"/>
    <n v="4509.0200000000004"/>
    <n v="3262.36"/>
    <n v="2.6168803041727493"/>
    <x v="4"/>
    <s v="2023-03-26"/>
    <x v="11"/>
    <x v="3"/>
    <x v="1"/>
    <s v="Senior"/>
    <s v="Profit"/>
  </r>
  <r>
    <n v="7382"/>
    <s v="Sneha"/>
    <n v="36"/>
    <s v="Female"/>
    <x v="0"/>
    <x v="0"/>
    <n v="3261.73"/>
    <n v="1432.58"/>
    <n v="4508.9799999999996"/>
    <n v="3076.4"/>
    <n v="2.1474542433930393"/>
    <x v="0"/>
    <s v="2023-12-11"/>
    <x v="6"/>
    <x v="2"/>
    <x v="0"/>
    <s v="Adult"/>
    <s v="Profit"/>
  </r>
  <r>
    <n v="3443"/>
    <s v="Sneha"/>
    <n v="36"/>
    <s v="Female"/>
    <x v="7"/>
    <x v="4"/>
    <n v="2528.29"/>
    <n v="266.58"/>
    <n v="4508.84"/>
    <n v="4242.26"/>
    <n v="15.91364693525396"/>
    <x v="4"/>
    <s v="2023-11-29"/>
    <x v="8"/>
    <x v="0"/>
    <x v="1"/>
    <s v="Adult"/>
    <s v="Profit"/>
  </r>
  <r>
    <n v="22"/>
    <s v="Pooja"/>
    <n v="56"/>
    <s v="Male"/>
    <x v="0"/>
    <x v="2"/>
    <n v="2604.61"/>
    <n v="566.79"/>
    <n v="4508.21"/>
    <n v="3941.42"/>
    <n v="6.9539335556378914"/>
    <x v="4"/>
    <s v="2023-09-10"/>
    <x v="1"/>
    <x v="3"/>
    <x v="0"/>
    <s v="Senior"/>
    <s v="Profit"/>
  </r>
  <r>
    <n v="7332"/>
    <s v="Raj"/>
    <n v="36"/>
    <s v="Male"/>
    <x v="0"/>
    <x v="0"/>
    <n v="2573.29"/>
    <n v="1070.74"/>
    <n v="4508.05"/>
    <n v="3437.31"/>
    <n v="3.2102191008087866"/>
    <x v="4"/>
    <s v="2023-03-28"/>
    <x v="11"/>
    <x v="3"/>
    <x v="1"/>
    <s v="Adult"/>
    <s v="Profit"/>
  </r>
  <r>
    <n v="8351"/>
    <s v="Neha"/>
    <n v="41"/>
    <s v="Female"/>
    <x v="2"/>
    <x v="0"/>
    <n v="3898.89"/>
    <n v="1393.77"/>
    <n v="4507.21"/>
    <n v="3113.44"/>
    <n v="2.2338262410584244"/>
    <x v="4"/>
    <s v="2023-06-04"/>
    <x v="3"/>
    <x v="4"/>
    <x v="0"/>
    <s v="Senior"/>
    <s v="Profit"/>
  </r>
  <r>
    <n v="5533"/>
    <s v="Raj"/>
    <n v="57"/>
    <s v="Male"/>
    <x v="1"/>
    <x v="1"/>
    <n v="2790.35"/>
    <n v="1946.89"/>
    <n v="4506.6400000000003"/>
    <n v="2559.75"/>
    <n v="1.3147892279481634"/>
    <x v="1"/>
    <s v="2023-02-12"/>
    <x v="2"/>
    <x v="3"/>
    <x v="1"/>
    <s v="Senior"/>
    <s v="Profit"/>
  </r>
  <r>
    <n v="9952"/>
    <s v="Raj"/>
    <n v="25"/>
    <s v="Male"/>
    <x v="1"/>
    <x v="4"/>
    <n v="2899.53"/>
    <n v="563.70000000000005"/>
    <n v="4506.4399999999996"/>
    <n v="3942.74"/>
    <n v="6.99439418130211"/>
    <x v="0"/>
    <s v="2023-08-21"/>
    <x v="4"/>
    <x v="1"/>
    <x v="0"/>
    <s v="Young"/>
    <s v="Profit"/>
  </r>
  <r>
    <n v="2767"/>
    <s v="Raj"/>
    <n v="52"/>
    <s v="Female"/>
    <x v="6"/>
    <x v="4"/>
    <n v="2633.38"/>
    <n v="567.54999999999995"/>
    <n v="4505.67"/>
    <n v="3938.12"/>
    <n v="6.9388071535547535"/>
    <x v="4"/>
    <s v="2023-01-31"/>
    <x v="5"/>
    <x v="3"/>
    <x v="1"/>
    <s v="Senior"/>
    <s v="Profit"/>
  </r>
  <r>
    <n v="3054"/>
    <s v="Karan"/>
    <n v="59"/>
    <s v="Female"/>
    <x v="2"/>
    <x v="0"/>
    <n v="4089.25"/>
    <n v="1356.24"/>
    <n v="4504.24"/>
    <n v="3148"/>
    <n v="2.3211231050551526"/>
    <x v="0"/>
    <s v="2023-08-18"/>
    <x v="4"/>
    <x v="1"/>
    <x v="1"/>
    <s v="Senior"/>
    <s v="Profit"/>
  </r>
  <r>
    <n v="2085"/>
    <s v="Simran"/>
    <n v="22"/>
    <s v="Male"/>
    <x v="3"/>
    <x v="1"/>
    <n v="3337.96"/>
    <n v="500.19"/>
    <n v="4504.04"/>
    <n v="4003.85"/>
    <n v="8.0046582298726481"/>
    <x v="4"/>
    <s v="2023-03-22"/>
    <x v="11"/>
    <x v="0"/>
    <x v="0"/>
    <s v="Young"/>
    <s v="Profit"/>
  </r>
  <r>
    <n v="3793"/>
    <s v="Sneha"/>
    <n v="26"/>
    <s v="Male"/>
    <x v="3"/>
    <x v="1"/>
    <n v="4018.15"/>
    <n v="1525.62"/>
    <n v="4503.95"/>
    <n v="2978.33"/>
    <n v="1.9522095934767505"/>
    <x v="3"/>
    <s v="2023-03-03"/>
    <x v="11"/>
    <x v="2"/>
    <x v="0"/>
    <s v="Adult"/>
    <s v="Profit"/>
  </r>
  <r>
    <n v="7629"/>
    <s v="Arjun"/>
    <n v="26"/>
    <s v="Male"/>
    <x v="3"/>
    <x v="0"/>
    <n v="3794.42"/>
    <n v="761.58"/>
    <n v="4503.37"/>
    <n v="3741.79"/>
    <n v="4.9131936237821368"/>
    <x v="3"/>
    <s v="2023-07-21"/>
    <x v="7"/>
    <x v="2"/>
    <x v="0"/>
    <s v="Adult"/>
    <s v="Profit"/>
  </r>
  <r>
    <n v="8349"/>
    <s v="Raj"/>
    <n v="32"/>
    <s v="Male"/>
    <x v="3"/>
    <x v="1"/>
    <n v="3098.79"/>
    <n v="1296.02"/>
    <n v="4501.03"/>
    <n v="3205.01"/>
    <n v="2.4729633801947504"/>
    <x v="3"/>
    <s v="2023-09-22"/>
    <x v="1"/>
    <x v="3"/>
    <x v="0"/>
    <s v="Adult"/>
    <s v="Profit"/>
  </r>
  <r>
    <n v="6265"/>
    <s v="Raj"/>
    <n v="59"/>
    <s v="Male"/>
    <x v="7"/>
    <x v="2"/>
    <n v="3059.58"/>
    <n v="1471.83"/>
    <n v="4500.2299999999996"/>
    <n v="3028.4"/>
    <n v="2.0575745840212525"/>
    <x v="4"/>
    <s v="2023-01-09"/>
    <x v="5"/>
    <x v="2"/>
    <x v="1"/>
    <s v="Senior"/>
    <s v="Profit"/>
  </r>
  <r>
    <n v="6494"/>
    <s v="Simran"/>
    <n v="47"/>
    <s v="Male"/>
    <x v="7"/>
    <x v="1"/>
    <n v="3341.79"/>
    <n v="563.91999999999996"/>
    <n v="4500.22"/>
    <n v="3936.3"/>
    <n v="6.9802454248829626"/>
    <x v="3"/>
    <s v="2023-07-10"/>
    <x v="7"/>
    <x v="0"/>
    <x v="1"/>
    <s v="Senior"/>
    <s v="Profit"/>
  </r>
  <r>
    <n v="9603"/>
    <s v="Amit"/>
    <n v="46"/>
    <s v="Male"/>
    <x v="2"/>
    <x v="0"/>
    <n v="2503.4299999999998"/>
    <n v="1776.61"/>
    <n v="4500.0200000000004"/>
    <n v="2723.41"/>
    <n v="1.5329250651521718"/>
    <x v="2"/>
    <s v="2023-12-18"/>
    <x v="6"/>
    <x v="0"/>
    <x v="1"/>
    <s v="Senior"/>
    <s v="Profit"/>
  </r>
  <r>
    <n v="3803"/>
    <s v="Simran"/>
    <n v="52"/>
    <s v="Male"/>
    <x v="4"/>
    <x v="4"/>
    <n v="3332.19"/>
    <n v="1917.46"/>
    <n v="4497.99"/>
    <n v="2580.5300000000002"/>
    <n v="1.3458064314249059"/>
    <x v="3"/>
    <s v="2023-01-30"/>
    <x v="5"/>
    <x v="0"/>
    <x v="1"/>
    <s v="Senior"/>
    <s v="Profit"/>
  </r>
  <r>
    <n v="5642"/>
    <s v="Neha"/>
    <n v="20"/>
    <s v="Male"/>
    <x v="7"/>
    <x v="0"/>
    <n v="3390.59"/>
    <n v="327.14"/>
    <n v="4497.6400000000003"/>
    <n v="4170.5"/>
    <n v="12.748364614538119"/>
    <x v="4"/>
    <s v="2023-12-01"/>
    <x v="6"/>
    <x v="4"/>
    <x v="1"/>
    <s v="Young"/>
    <s v="Profit"/>
  </r>
  <r>
    <n v="4592"/>
    <s v="Rahul"/>
    <n v="51"/>
    <s v="Male"/>
    <x v="7"/>
    <x v="2"/>
    <n v="2697.14"/>
    <n v="1647.44"/>
    <n v="4497.55"/>
    <n v="2850.11"/>
    <n v="1.7300235516923226"/>
    <x v="1"/>
    <s v="2023-10-18"/>
    <x v="10"/>
    <x v="0"/>
    <x v="1"/>
    <s v="Senior"/>
    <s v="Profit"/>
  </r>
  <r>
    <n v="8246"/>
    <s v="Arjun"/>
    <n v="30"/>
    <s v="Male"/>
    <x v="3"/>
    <x v="1"/>
    <n v="3064.1"/>
    <n v="525.16"/>
    <n v="4497.26"/>
    <n v="3972.1"/>
    <n v="7.563599664864042"/>
    <x v="4"/>
    <s v="2023-02-19"/>
    <x v="2"/>
    <x v="1"/>
    <x v="1"/>
    <s v="Adult"/>
    <s v="Profit"/>
  </r>
  <r>
    <n v="5141"/>
    <s v="Raj"/>
    <n v="39"/>
    <s v="Female"/>
    <x v="3"/>
    <x v="1"/>
    <n v="2796.9"/>
    <n v="151.62"/>
    <n v="4495.95"/>
    <n v="4344.33"/>
    <n v="28.652750296794618"/>
    <x v="0"/>
    <s v="2023-03-23"/>
    <x v="11"/>
    <x v="0"/>
    <x v="1"/>
    <s v="Adult"/>
    <s v="Profit"/>
  </r>
  <r>
    <n v="976"/>
    <s v="Sneha"/>
    <n v="48"/>
    <s v="Female"/>
    <x v="7"/>
    <x v="4"/>
    <n v="3775.54"/>
    <n v="378.95"/>
    <n v="4495.8"/>
    <n v="4116.8500000000004"/>
    <n v="10.86383427892862"/>
    <x v="4"/>
    <s v="2023-06-28"/>
    <x v="3"/>
    <x v="0"/>
    <x v="1"/>
    <s v="Senior"/>
    <s v="Profit"/>
  </r>
  <r>
    <n v="4848"/>
    <s v="Priya"/>
    <n v="24"/>
    <s v="Male"/>
    <x v="7"/>
    <x v="3"/>
    <n v="3230.07"/>
    <n v="592.66999999999996"/>
    <n v="4495.49"/>
    <n v="3902.82"/>
    <n v="6.5851485649687014"/>
    <x v="3"/>
    <s v="2023-10-07"/>
    <x v="10"/>
    <x v="4"/>
    <x v="1"/>
    <s v="Young"/>
    <s v="Profit"/>
  </r>
  <r>
    <n v="3085"/>
    <s v="Raj"/>
    <n v="42"/>
    <s v="Female"/>
    <x v="2"/>
    <x v="3"/>
    <n v="3260.55"/>
    <n v="62.34"/>
    <n v="4494.59"/>
    <n v="4432.25"/>
    <n v="71.098010907924277"/>
    <x v="4"/>
    <s v="2023-08-20"/>
    <x v="4"/>
    <x v="2"/>
    <x v="0"/>
    <s v="Senior"/>
    <s v="Profit"/>
  </r>
  <r>
    <n v="5135"/>
    <s v="Raj"/>
    <n v="44"/>
    <s v="Female"/>
    <x v="3"/>
    <x v="2"/>
    <n v="2950.69"/>
    <n v="1316.91"/>
    <n v="4493.8100000000004"/>
    <n v="3176.9"/>
    <n v="2.4123896090089678"/>
    <x v="0"/>
    <s v="2023-05-15"/>
    <x v="0"/>
    <x v="0"/>
    <x v="1"/>
    <s v="Senior"/>
    <s v="Profit"/>
  </r>
  <r>
    <n v="4821"/>
    <s v="Raj"/>
    <n v="18"/>
    <s v="Female"/>
    <x v="3"/>
    <x v="1"/>
    <n v="3878.71"/>
    <n v="1950.35"/>
    <n v="4493.25"/>
    <n v="2542.9"/>
    <n v="1.3038172635680776"/>
    <x v="1"/>
    <s v="2023-10-02"/>
    <x v="10"/>
    <x v="4"/>
    <x v="1"/>
    <s v="Young"/>
    <s v="Profit"/>
  </r>
  <r>
    <n v="7001"/>
    <s v="Raj"/>
    <n v="41"/>
    <s v="Male"/>
    <x v="0"/>
    <x v="1"/>
    <n v="3666.68"/>
    <n v="1730.72"/>
    <n v="4492.45"/>
    <n v="2761.73"/>
    <n v="1.5957116113525007"/>
    <x v="4"/>
    <s v="2023-11-13"/>
    <x v="8"/>
    <x v="1"/>
    <x v="0"/>
    <s v="Senior"/>
    <s v="Profit"/>
  </r>
  <r>
    <n v="2356"/>
    <s v="Sneha"/>
    <n v="48"/>
    <s v="Male"/>
    <x v="2"/>
    <x v="0"/>
    <n v="2655.63"/>
    <n v="1766.07"/>
    <n v="4492.3"/>
    <n v="2726.23"/>
    <n v="1.5436704094401694"/>
    <x v="2"/>
    <s v="2023-10-16"/>
    <x v="10"/>
    <x v="0"/>
    <x v="0"/>
    <s v="Senior"/>
    <s v="Profit"/>
  </r>
  <r>
    <n v="5312"/>
    <s v="Simran"/>
    <n v="19"/>
    <s v="Male"/>
    <x v="7"/>
    <x v="1"/>
    <n v="2626.95"/>
    <n v="276.97000000000003"/>
    <n v="4492.29"/>
    <n v="4215.32"/>
    <n v="15.219410044409139"/>
    <x v="2"/>
    <s v="2023-10-15"/>
    <x v="10"/>
    <x v="0"/>
    <x v="1"/>
    <s v="Young"/>
    <s v="Profit"/>
  </r>
  <r>
    <n v="4499"/>
    <s v="Neha"/>
    <n v="35"/>
    <s v="Female"/>
    <x v="2"/>
    <x v="4"/>
    <n v="3433.38"/>
    <n v="904.23"/>
    <n v="4491.97"/>
    <n v="3587.74"/>
    <n v="3.9677294493657582"/>
    <x v="2"/>
    <s v="2023-02-26"/>
    <x v="2"/>
    <x v="1"/>
    <x v="0"/>
    <s v="Adult"/>
    <s v="Profit"/>
  </r>
  <r>
    <n v="7553"/>
    <s v="Neha"/>
    <n v="34"/>
    <s v="Female"/>
    <x v="4"/>
    <x v="3"/>
    <n v="3562.13"/>
    <n v="1360.1"/>
    <n v="4491.6099999999997"/>
    <n v="3131.51"/>
    <n v="2.3024115873832809"/>
    <x v="4"/>
    <s v="2023-01-22"/>
    <x v="5"/>
    <x v="0"/>
    <x v="1"/>
    <s v="Adult"/>
    <s v="Profit"/>
  </r>
  <r>
    <n v="6680"/>
    <s v="Pooja"/>
    <n v="33"/>
    <s v="Female"/>
    <x v="2"/>
    <x v="2"/>
    <n v="3052.43"/>
    <n v="150.28"/>
    <n v="4491.29"/>
    <n v="4341.01"/>
    <n v="28.886145861059358"/>
    <x v="0"/>
    <s v="2023-02-22"/>
    <x v="2"/>
    <x v="0"/>
    <x v="0"/>
    <s v="Adult"/>
    <s v="Profit"/>
  </r>
  <r>
    <n v="8025"/>
    <s v="Pooja"/>
    <n v="34"/>
    <s v="Male"/>
    <x v="6"/>
    <x v="3"/>
    <n v="2886.76"/>
    <n v="1183.6099999999999"/>
    <n v="4489.3500000000004"/>
    <n v="3305.74"/>
    <n v="2.7929301036659036"/>
    <x v="1"/>
    <s v="2023-07-05"/>
    <x v="7"/>
    <x v="0"/>
    <x v="0"/>
    <s v="Adult"/>
    <s v="Profit"/>
  </r>
  <r>
    <n v="4582"/>
    <s v="Rahul"/>
    <n v="32"/>
    <s v="Female"/>
    <x v="0"/>
    <x v="2"/>
    <n v="3164.14"/>
    <n v="1502"/>
    <n v="4489.3100000000004"/>
    <n v="2987.31"/>
    <n v="1.9888881491344874"/>
    <x v="1"/>
    <s v="2023-10-09"/>
    <x v="10"/>
    <x v="0"/>
    <x v="0"/>
    <s v="Adult"/>
    <s v="Profit"/>
  </r>
  <r>
    <n v="8674"/>
    <s v="Priya"/>
    <n v="24"/>
    <s v="Female"/>
    <x v="6"/>
    <x v="3"/>
    <n v="2648.44"/>
    <n v="1636.08"/>
    <n v="4487.83"/>
    <n v="2851.75"/>
    <n v="1.7430382377389859"/>
    <x v="1"/>
    <s v="2023-04-19"/>
    <x v="9"/>
    <x v="1"/>
    <x v="0"/>
    <s v="Young"/>
    <s v="Profit"/>
  </r>
  <r>
    <n v="6696"/>
    <s v="Arjun"/>
    <n v="21"/>
    <s v="Female"/>
    <x v="5"/>
    <x v="0"/>
    <n v="2946.18"/>
    <n v="441.14"/>
    <n v="4487.8100000000004"/>
    <n v="4046.67"/>
    <n v="9.173210318719681"/>
    <x v="2"/>
    <s v="2023-11-03"/>
    <x v="8"/>
    <x v="4"/>
    <x v="1"/>
    <s v="Young"/>
    <s v="Profit"/>
  </r>
  <r>
    <n v="5057"/>
    <s v="Sneha"/>
    <n v="58"/>
    <s v="Female"/>
    <x v="3"/>
    <x v="2"/>
    <n v="4057.81"/>
    <n v="1988.17"/>
    <n v="4487.63"/>
    <n v="2499.46"/>
    <n v="1.2571661377045222"/>
    <x v="0"/>
    <s v="2023-08-08"/>
    <x v="4"/>
    <x v="4"/>
    <x v="1"/>
    <s v="Senior"/>
    <s v="Profit"/>
  </r>
  <r>
    <n v="4012"/>
    <s v="Karan"/>
    <n v="48"/>
    <s v="Male"/>
    <x v="3"/>
    <x v="4"/>
    <n v="4041.28"/>
    <n v="1688.44"/>
    <n v="4486.2700000000004"/>
    <n v="2797.83"/>
    <n v="1.6570502949468147"/>
    <x v="4"/>
    <s v="2023-09-18"/>
    <x v="1"/>
    <x v="3"/>
    <x v="1"/>
    <s v="Senior"/>
    <s v="Profit"/>
  </r>
  <r>
    <n v="6168"/>
    <s v="Arjun"/>
    <n v="23"/>
    <s v="Male"/>
    <x v="0"/>
    <x v="0"/>
    <n v="3332.92"/>
    <n v="1052.28"/>
    <n v="4485.58"/>
    <n v="3433.3"/>
    <n v="3.2627247500665226"/>
    <x v="0"/>
    <s v="2023-11-19"/>
    <x v="8"/>
    <x v="3"/>
    <x v="0"/>
    <s v="Young"/>
    <s v="Profit"/>
  </r>
  <r>
    <n v="1504"/>
    <s v="Neha"/>
    <n v="23"/>
    <s v="Female"/>
    <x v="6"/>
    <x v="0"/>
    <n v="3674.89"/>
    <n v="1299.8"/>
    <n v="4485.55"/>
    <n v="3185.75"/>
    <n v="2.4509539929219879"/>
    <x v="4"/>
    <s v="2023-03-04"/>
    <x v="11"/>
    <x v="3"/>
    <x v="0"/>
    <s v="Young"/>
    <s v="Profit"/>
  </r>
  <r>
    <n v="2382"/>
    <s v="Sneha"/>
    <n v="37"/>
    <s v="Female"/>
    <x v="1"/>
    <x v="4"/>
    <n v="3135.06"/>
    <n v="1774.1"/>
    <n v="4485.28"/>
    <n v="2711.18"/>
    <n v="1.5282002141931119"/>
    <x v="4"/>
    <s v="2023-04-08"/>
    <x v="9"/>
    <x v="1"/>
    <x v="0"/>
    <s v="Adult"/>
    <s v="Profit"/>
  </r>
  <r>
    <n v="3971"/>
    <s v="Simran"/>
    <n v="51"/>
    <s v="Female"/>
    <x v="6"/>
    <x v="3"/>
    <n v="3633.6"/>
    <n v="825.54"/>
    <n v="4483.83"/>
    <n v="3658.29"/>
    <n v="4.4313903626717064"/>
    <x v="1"/>
    <s v="2023-04-10"/>
    <x v="9"/>
    <x v="0"/>
    <x v="1"/>
    <s v="Senior"/>
    <s v="Profit"/>
  </r>
  <r>
    <n v="3706"/>
    <s v="Priya"/>
    <n v="29"/>
    <s v="Female"/>
    <x v="6"/>
    <x v="2"/>
    <n v="3209.41"/>
    <n v="235.04"/>
    <n v="4483.3500000000004"/>
    <n v="4248.3100000000004"/>
    <n v="18.074838325391426"/>
    <x v="1"/>
    <s v="2023-04-25"/>
    <x v="9"/>
    <x v="4"/>
    <x v="1"/>
    <s v="Adult"/>
    <s v="Profit"/>
  </r>
  <r>
    <n v="7681"/>
    <s v="Raj"/>
    <n v="26"/>
    <s v="Female"/>
    <x v="4"/>
    <x v="2"/>
    <n v="3659.56"/>
    <n v="1191.18"/>
    <n v="4483.26"/>
    <n v="3292.08"/>
    <n v="2.7637132927013548"/>
    <x v="3"/>
    <s v="2023-11-29"/>
    <x v="8"/>
    <x v="2"/>
    <x v="0"/>
    <s v="Adult"/>
    <s v="Profit"/>
  </r>
  <r>
    <n v="3191"/>
    <s v="Raj"/>
    <n v="44"/>
    <s v="Female"/>
    <x v="6"/>
    <x v="4"/>
    <n v="2960.16"/>
    <n v="798.99"/>
    <n v="4483.24"/>
    <n v="3684.25"/>
    <n v="4.6111340567466428"/>
    <x v="1"/>
    <s v="2023-08-04"/>
    <x v="4"/>
    <x v="3"/>
    <x v="0"/>
    <s v="Senior"/>
    <s v="Profit"/>
  </r>
  <r>
    <n v="3547"/>
    <s v="Amit"/>
    <n v="20"/>
    <s v="Male"/>
    <x v="1"/>
    <x v="0"/>
    <n v="2586.9299999999998"/>
    <n v="620.6"/>
    <n v="4482.8100000000004"/>
    <n v="3862.21"/>
    <n v="6.2233483725427003"/>
    <x v="3"/>
    <s v="2023-12-26"/>
    <x v="6"/>
    <x v="4"/>
    <x v="1"/>
    <s v="Young"/>
    <s v="Profit"/>
  </r>
  <r>
    <n v="9754"/>
    <s v="Karan"/>
    <n v="50"/>
    <s v="Male"/>
    <x v="0"/>
    <x v="1"/>
    <n v="2746.72"/>
    <n v="519.35"/>
    <n v="4482.01"/>
    <n v="3962.66"/>
    <n v="7.6300375469336661"/>
    <x v="4"/>
    <s v="2023-04-07"/>
    <x v="9"/>
    <x v="2"/>
    <x v="1"/>
    <s v="Senior"/>
    <s v="Profit"/>
  </r>
  <r>
    <n v="3190"/>
    <s v="Sneha"/>
    <n v="37"/>
    <s v="Male"/>
    <x v="0"/>
    <x v="1"/>
    <n v="2942.98"/>
    <n v="351.39"/>
    <n v="4481.82"/>
    <n v="4130.43"/>
    <n v="11.754546230683857"/>
    <x v="1"/>
    <s v="2023-10-08"/>
    <x v="10"/>
    <x v="2"/>
    <x v="0"/>
    <s v="Adult"/>
    <s v="Profit"/>
  </r>
  <r>
    <n v="3791"/>
    <s v="Sneha"/>
    <n v="21"/>
    <s v="Male"/>
    <x v="1"/>
    <x v="3"/>
    <n v="2824.98"/>
    <n v="1183.83"/>
    <n v="4480.47"/>
    <n v="3296.64"/>
    <n v="2.7847241580294471"/>
    <x v="3"/>
    <s v="2023-12-18"/>
    <x v="6"/>
    <x v="2"/>
    <x v="0"/>
    <s v="Young"/>
    <s v="Profit"/>
  </r>
  <r>
    <n v="1247"/>
    <s v="Pooja"/>
    <n v="56"/>
    <s v="Male"/>
    <x v="6"/>
    <x v="4"/>
    <n v="4028.94"/>
    <n v="939.35"/>
    <n v="4480.3599999999997"/>
    <n v="3541.01"/>
    <n v="3.7696385798690586"/>
    <x v="4"/>
    <s v="2023-07-23"/>
    <x v="7"/>
    <x v="2"/>
    <x v="1"/>
    <s v="Senior"/>
    <s v="Profit"/>
  </r>
  <r>
    <n v="5431"/>
    <s v="Rahul"/>
    <n v="32"/>
    <s v="Female"/>
    <x v="6"/>
    <x v="3"/>
    <n v="3100.29"/>
    <n v="1038.5899999999999"/>
    <n v="4480.1899999999996"/>
    <n v="3441.6"/>
    <n v="3.3137234134740372"/>
    <x v="3"/>
    <s v="2023-08-03"/>
    <x v="4"/>
    <x v="0"/>
    <x v="0"/>
    <s v="Adult"/>
    <s v="Profit"/>
  </r>
  <r>
    <n v="9536"/>
    <s v="Karan"/>
    <n v="35"/>
    <s v="Male"/>
    <x v="1"/>
    <x v="2"/>
    <n v="3033.27"/>
    <n v="245.14"/>
    <n v="4479.45"/>
    <n v="4234.3100000000004"/>
    <n v="17.273027657665011"/>
    <x v="1"/>
    <s v="2023-01-27"/>
    <x v="5"/>
    <x v="1"/>
    <x v="0"/>
    <s v="Adult"/>
    <s v="Profit"/>
  </r>
  <r>
    <n v="1982"/>
    <s v="Arjun"/>
    <n v="44"/>
    <s v="Female"/>
    <x v="6"/>
    <x v="3"/>
    <n v="2501.89"/>
    <n v="1455.62"/>
    <n v="4474.34"/>
    <n v="3018.72"/>
    <n v="2.073837952212803"/>
    <x v="4"/>
    <s v="2023-11-19"/>
    <x v="8"/>
    <x v="2"/>
    <x v="1"/>
    <s v="Senior"/>
    <s v="Profit"/>
  </r>
  <r>
    <n v="9208"/>
    <s v="Pooja"/>
    <n v="37"/>
    <s v="Male"/>
    <x v="2"/>
    <x v="1"/>
    <n v="3991.26"/>
    <n v="496.98"/>
    <n v="4473.92"/>
    <n v="3976.94"/>
    <n v="8.002213368747233"/>
    <x v="1"/>
    <s v="2023-01-03"/>
    <x v="5"/>
    <x v="4"/>
    <x v="1"/>
    <s v="Adult"/>
    <s v="Profit"/>
  </r>
  <r>
    <n v="9436"/>
    <s v="Karan"/>
    <n v="37"/>
    <s v="Male"/>
    <x v="1"/>
    <x v="4"/>
    <n v="3906.18"/>
    <n v="1910.65"/>
    <n v="4473.72"/>
    <n v="2563.0700000000002"/>
    <n v="1.3414649464841808"/>
    <x v="2"/>
    <s v="2023-04-24"/>
    <x v="9"/>
    <x v="1"/>
    <x v="1"/>
    <s v="Adult"/>
    <s v="Profit"/>
  </r>
  <r>
    <n v="883"/>
    <s v="Rahul"/>
    <n v="40"/>
    <s v="Male"/>
    <x v="3"/>
    <x v="0"/>
    <n v="3827.83"/>
    <n v="232.64"/>
    <n v="4473.0200000000004"/>
    <n v="4240.38"/>
    <n v="18.227218019257222"/>
    <x v="2"/>
    <s v="2023-01-01"/>
    <x v="5"/>
    <x v="3"/>
    <x v="1"/>
    <s v="Adult"/>
    <s v="Profit"/>
  </r>
  <r>
    <n v="9522"/>
    <s v="Priya"/>
    <n v="30"/>
    <s v="Female"/>
    <x v="4"/>
    <x v="0"/>
    <n v="2530.1799999999998"/>
    <n v="1058.93"/>
    <n v="4472.9399999999996"/>
    <n v="3414.01"/>
    <n v="3.2240185847978622"/>
    <x v="2"/>
    <s v="2023-09-25"/>
    <x v="1"/>
    <x v="3"/>
    <x v="0"/>
    <s v="Adult"/>
    <s v="Profit"/>
  </r>
  <r>
    <n v="1459"/>
    <s v="Arjun"/>
    <n v="48"/>
    <s v="Male"/>
    <x v="6"/>
    <x v="2"/>
    <n v="3076.95"/>
    <n v="1121.96"/>
    <n v="4472.34"/>
    <n v="3350.38"/>
    <n v="2.9861848907269422"/>
    <x v="2"/>
    <s v="2023-02-21"/>
    <x v="2"/>
    <x v="2"/>
    <x v="0"/>
    <s v="Senior"/>
    <s v="Profit"/>
  </r>
  <r>
    <n v="3969"/>
    <s v="Simran"/>
    <n v="41"/>
    <s v="Male"/>
    <x v="6"/>
    <x v="0"/>
    <n v="3555.46"/>
    <n v="214.5"/>
    <n v="4471.9799999999996"/>
    <n v="4257.4799999999996"/>
    <n v="19.848391608391605"/>
    <x v="0"/>
    <s v="2023-11-12"/>
    <x v="8"/>
    <x v="1"/>
    <x v="0"/>
    <s v="Senior"/>
    <s v="Profit"/>
  </r>
  <r>
    <n v="6425"/>
    <s v="Arjun"/>
    <n v="46"/>
    <s v="Female"/>
    <x v="0"/>
    <x v="3"/>
    <n v="3463.28"/>
    <n v="479.31"/>
    <n v="4470.55"/>
    <n v="3991.24"/>
    <n v="8.3270534727003405"/>
    <x v="1"/>
    <s v="2023-08-20"/>
    <x v="4"/>
    <x v="4"/>
    <x v="1"/>
    <s v="Senior"/>
    <s v="Profit"/>
  </r>
  <r>
    <n v="6333"/>
    <s v="Rahul"/>
    <n v="28"/>
    <s v="Male"/>
    <x v="7"/>
    <x v="1"/>
    <n v="3945.97"/>
    <n v="1129.06"/>
    <n v="4470.3"/>
    <n v="3341.24"/>
    <n v="2.9593112854941279"/>
    <x v="2"/>
    <s v="2023-09-21"/>
    <x v="1"/>
    <x v="0"/>
    <x v="0"/>
    <s v="Adult"/>
    <s v="Profit"/>
  </r>
  <r>
    <n v="6318"/>
    <s v="Priya"/>
    <n v="39"/>
    <s v="Female"/>
    <x v="6"/>
    <x v="4"/>
    <n v="2575.73"/>
    <n v="1078.43"/>
    <n v="4470.25"/>
    <n v="3391.82"/>
    <n v="3.1451461847315079"/>
    <x v="2"/>
    <s v="2023-07-31"/>
    <x v="7"/>
    <x v="0"/>
    <x v="1"/>
    <s v="Adult"/>
    <s v="Profit"/>
  </r>
  <r>
    <n v="660"/>
    <s v="Raj"/>
    <n v="32"/>
    <s v="Female"/>
    <x v="6"/>
    <x v="3"/>
    <n v="3414.72"/>
    <n v="456.06"/>
    <n v="4469.9799999999996"/>
    <n v="4013.92"/>
    <n v="8.8012980748147172"/>
    <x v="4"/>
    <s v="2023-08-24"/>
    <x v="4"/>
    <x v="0"/>
    <x v="0"/>
    <s v="Adult"/>
    <s v="Profit"/>
  </r>
  <r>
    <n v="5075"/>
    <s v="Sneha"/>
    <n v="34"/>
    <s v="Female"/>
    <x v="0"/>
    <x v="2"/>
    <n v="2577.3200000000002"/>
    <n v="1818.98"/>
    <n v="4468.8500000000004"/>
    <n v="2649.87"/>
    <n v="1.4567889696423268"/>
    <x v="0"/>
    <s v="2023-07-08"/>
    <x v="7"/>
    <x v="1"/>
    <x v="0"/>
    <s v="Adult"/>
    <s v="Profit"/>
  </r>
  <r>
    <n v="3355"/>
    <s v="Neha"/>
    <n v="25"/>
    <s v="Female"/>
    <x v="6"/>
    <x v="1"/>
    <n v="2658.46"/>
    <n v="1897.55"/>
    <n v="4468.51"/>
    <n v="2570.96"/>
    <n v="1.3548839292772259"/>
    <x v="4"/>
    <s v="2023-08-03"/>
    <x v="4"/>
    <x v="0"/>
    <x v="0"/>
    <s v="Young"/>
    <s v="Profit"/>
  </r>
  <r>
    <n v="8580"/>
    <s v="Arjun"/>
    <n v="34"/>
    <s v="Male"/>
    <x v="1"/>
    <x v="2"/>
    <n v="3199.3"/>
    <n v="1909.12"/>
    <n v="4467.82"/>
    <n v="2558.6999999999998"/>
    <n v="1.3402510056989607"/>
    <x v="1"/>
    <s v="2023-09-01"/>
    <x v="1"/>
    <x v="2"/>
    <x v="1"/>
    <s v="Adult"/>
    <s v="Profit"/>
  </r>
  <r>
    <n v="890"/>
    <s v="Raj"/>
    <n v="38"/>
    <s v="Male"/>
    <x v="3"/>
    <x v="3"/>
    <n v="3525.26"/>
    <n v="263.01"/>
    <n v="4467.8100000000004"/>
    <n v="4204.8"/>
    <n v="15.987224820349038"/>
    <x v="1"/>
    <s v="2023-10-31"/>
    <x v="10"/>
    <x v="3"/>
    <x v="0"/>
    <s v="Adult"/>
    <s v="Profit"/>
  </r>
  <r>
    <n v="2253"/>
    <s v="Karan"/>
    <n v="54"/>
    <s v="Female"/>
    <x v="5"/>
    <x v="2"/>
    <n v="3039.43"/>
    <n v="1614.36"/>
    <n v="4467.6000000000004"/>
    <n v="2853.24"/>
    <n v="1.7674124730543372"/>
    <x v="3"/>
    <s v="2023-04-02"/>
    <x v="9"/>
    <x v="2"/>
    <x v="0"/>
    <s v="Senior"/>
    <s v="Profit"/>
  </r>
  <r>
    <n v="5201"/>
    <s v="Neha"/>
    <n v="45"/>
    <s v="Male"/>
    <x v="5"/>
    <x v="4"/>
    <n v="3121.27"/>
    <n v="564.17999999999995"/>
    <n v="4466.72"/>
    <n v="3902.54"/>
    <n v="6.9171895494345783"/>
    <x v="2"/>
    <s v="2023-11-03"/>
    <x v="8"/>
    <x v="3"/>
    <x v="1"/>
    <s v="Senior"/>
    <s v="Profit"/>
  </r>
  <r>
    <n v="3806"/>
    <s v="Priya"/>
    <n v="20"/>
    <s v="Female"/>
    <x v="6"/>
    <x v="4"/>
    <n v="3186.12"/>
    <n v="989.62"/>
    <n v="4466.5600000000004"/>
    <n v="3476.94"/>
    <n v="3.513409187364847"/>
    <x v="0"/>
    <s v="2023-12-20"/>
    <x v="6"/>
    <x v="2"/>
    <x v="0"/>
    <s v="Young"/>
    <s v="Profit"/>
  </r>
  <r>
    <n v="1147"/>
    <s v="Amit"/>
    <n v="31"/>
    <s v="Female"/>
    <x v="6"/>
    <x v="3"/>
    <n v="2999.2"/>
    <n v="744.45"/>
    <n v="4466.07"/>
    <n v="3721.62"/>
    <n v="4.9991537376586734"/>
    <x v="2"/>
    <s v="2023-03-18"/>
    <x v="11"/>
    <x v="2"/>
    <x v="0"/>
    <s v="Adult"/>
    <s v="Profit"/>
  </r>
  <r>
    <n v="8600"/>
    <s v="Arjun"/>
    <n v="26"/>
    <s v="Male"/>
    <x v="7"/>
    <x v="2"/>
    <n v="3333.54"/>
    <n v="1960.78"/>
    <n v="4464.5"/>
    <n v="2503.7199999999998"/>
    <n v="1.27690000918002"/>
    <x v="0"/>
    <s v="2023-09-15"/>
    <x v="1"/>
    <x v="1"/>
    <x v="0"/>
    <s v="Adult"/>
    <s v="Profit"/>
  </r>
  <r>
    <n v="3309"/>
    <s v="Raj"/>
    <n v="24"/>
    <s v="Female"/>
    <x v="0"/>
    <x v="4"/>
    <n v="3045.09"/>
    <n v="1521.94"/>
    <n v="4463.76"/>
    <n v="2941.82"/>
    <n v="1.9329408518075615"/>
    <x v="2"/>
    <s v="2023-10-16"/>
    <x v="10"/>
    <x v="1"/>
    <x v="0"/>
    <s v="Young"/>
    <s v="Profit"/>
  </r>
  <r>
    <n v="9362"/>
    <s v="Karan"/>
    <n v="55"/>
    <s v="Female"/>
    <x v="7"/>
    <x v="4"/>
    <n v="2507.96"/>
    <n v="1181.17"/>
    <n v="4463.7"/>
    <n v="3282.53"/>
    <n v="2.7790495864270173"/>
    <x v="1"/>
    <s v="2023-03-28"/>
    <x v="11"/>
    <x v="4"/>
    <x v="0"/>
    <s v="Senior"/>
    <s v="Profit"/>
  </r>
  <r>
    <n v="2960"/>
    <s v="Priya"/>
    <n v="47"/>
    <s v="Male"/>
    <x v="1"/>
    <x v="1"/>
    <n v="2495.8200000000002"/>
    <n v="1743.49"/>
    <n v="4463.3900000000003"/>
    <n v="2719.9"/>
    <n v="1.5600318900595931"/>
    <x v="0"/>
    <s v="2023-01-24"/>
    <x v="5"/>
    <x v="1"/>
    <x v="0"/>
    <s v="Senior"/>
    <s v="Profit"/>
  </r>
  <r>
    <n v="3502"/>
    <s v="Arjun"/>
    <n v="25"/>
    <s v="Male"/>
    <x v="3"/>
    <x v="2"/>
    <n v="3111.44"/>
    <n v="459.67"/>
    <n v="4462.8999999999996"/>
    <n v="4003.23"/>
    <n v="8.7089216176822504"/>
    <x v="3"/>
    <s v="2023-07-10"/>
    <x v="7"/>
    <x v="0"/>
    <x v="1"/>
    <s v="Young"/>
    <s v="Profit"/>
  </r>
  <r>
    <n v="5208"/>
    <s v="Neha"/>
    <n v="25"/>
    <s v="Male"/>
    <x v="4"/>
    <x v="0"/>
    <n v="2483.94"/>
    <n v="1719.91"/>
    <n v="4462.22"/>
    <n v="2742.31"/>
    <n v="1.5944497095778267"/>
    <x v="2"/>
    <s v="2023-03-19"/>
    <x v="11"/>
    <x v="2"/>
    <x v="1"/>
    <s v="Young"/>
    <s v="Profit"/>
  </r>
  <r>
    <n v="8027"/>
    <s v="Simran"/>
    <n v="44"/>
    <s v="Female"/>
    <x v="3"/>
    <x v="0"/>
    <n v="2663.38"/>
    <n v="1093.6199999999999"/>
    <n v="4461.7"/>
    <n v="3368.08"/>
    <n v="3.0797534792706793"/>
    <x v="0"/>
    <s v="2023-11-23"/>
    <x v="8"/>
    <x v="2"/>
    <x v="0"/>
    <s v="Senior"/>
    <s v="Profit"/>
  </r>
  <r>
    <n v="1378"/>
    <s v="Neha"/>
    <n v="29"/>
    <s v="Male"/>
    <x v="7"/>
    <x v="0"/>
    <n v="2998.49"/>
    <n v="961.6"/>
    <n v="4459.51"/>
    <n v="3497.91"/>
    <n v="3.6375935940099833"/>
    <x v="3"/>
    <s v="2023-06-27"/>
    <x v="3"/>
    <x v="4"/>
    <x v="0"/>
    <s v="Adult"/>
    <s v="Profit"/>
  </r>
  <r>
    <n v="569"/>
    <s v="Rahul"/>
    <n v="35"/>
    <s v="Male"/>
    <x v="2"/>
    <x v="2"/>
    <n v="2644.68"/>
    <n v="552.84"/>
    <n v="4459.3900000000003"/>
    <n v="3906.55"/>
    <n v="7.0663302221257505"/>
    <x v="2"/>
    <s v="2023-04-10"/>
    <x v="9"/>
    <x v="2"/>
    <x v="1"/>
    <s v="Adult"/>
    <s v="Profit"/>
  </r>
  <r>
    <n v="9184"/>
    <s v="Arjun"/>
    <n v="55"/>
    <s v="Male"/>
    <x v="0"/>
    <x v="1"/>
    <n v="3441.79"/>
    <n v="1969.79"/>
    <n v="4458.82"/>
    <n v="2489.0300000000002"/>
    <n v="1.2636017037349161"/>
    <x v="3"/>
    <s v="2023-05-30"/>
    <x v="0"/>
    <x v="0"/>
    <x v="0"/>
    <s v="Senior"/>
    <s v="Profit"/>
  </r>
  <r>
    <n v="7966"/>
    <s v="Arjun"/>
    <n v="59"/>
    <s v="Male"/>
    <x v="6"/>
    <x v="3"/>
    <n v="3101.9"/>
    <n v="1177.83"/>
    <n v="4457.7700000000004"/>
    <n v="3279.94"/>
    <n v="2.7847312430486575"/>
    <x v="1"/>
    <s v="2023-03-30"/>
    <x v="11"/>
    <x v="1"/>
    <x v="1"/>
    <s v="Senior"/>
    <s v="Profit"/>
  </r>
  <r>
    <n v="5647"/>
    <s v="Neha"/>
    <n v="59"/>
    <s v="Male"/>
    <x v="1"/>
    <x v="4"/>
    <n v="3123.45"/>
    <n v="1286.53"/>
    <n v="4457.12"/>
    <n v="3170.59"/>
    <n v="2.4644508872704098"/>
    <x v="1"/>
    <s v="2023-03-29"/>
    <x v="11"/>
    <x v="1"/>
    <x v="0"/>
    <s v="Senior"/>
    <s v="Profit"/>
  </r>
  <r>
    <n v="1969"/>
    <s v="Neha"/>
    <n v="58"/>
    <s v="Female"/>
    <x v="4"/>
    <x v="4"/>
    <n v="3669.05"/>
    <n v="536.5"/>
    <n v="4454.8100000000004"/>
    <n v="3918.31"/>
    <n v="7.303466915191053"/>
    <x v="1"/>
    <s v="2023-11-28"/>
    <x v="8"/>
    <x v="3"/>
    <x v="0"/>
    <s v="Senior"/>
    <s v="Profit"/>
  </r>
  <r>
    <n v="2371"/>
    <s v="Karan"/>
    <n v="52"/>
    <s v="Female"/>
    <x v="1"/>
    <x v="2"/>
    <n v="2919.9"/>
    <n v="267.67"/>
    <n v="4454.76"/>
    <n v="4187.09"/>
    <n v="15.642731721896364"/>
    <x v="3"/>
    <s v="2023-01-09"/>
    <x v="5"/>
    <x v="0"/>
    <x v="0"/>
    <s v="Senior"/>
    <s v="Profit"/>
  </r>
  <r>
    <n v="2360"/>
    <s v="Neha"/>
    <n v="54"/>
    <s v="Male"/>
    <x v="4"/>
    <x v="3"/>
    <n v="2692.31"/>
    <n v="1160.1400000000001"/>
    <n v="4454.38"/>
    <n v="3294.24"/>
    <n v="2.8395193683520952"/>
    <x v="3"/>
    <s v="2023-12-09"/>
    <x v="6"/>
    <x v="3"/>
    <x v="0"/>
    <s v="Senior"/>
    <s v="Profit"/>
  </r>
  <r>
    <n v="9070"/>
    <s v="Arjun"/>
    <n v="40"/>
    <s v="Male"/>
    <x v="7"/>
    <x v="1"/>
    <n v="3182.93"/>
    <n v="1940.33"/>
    <n v="4452.43"/>
    <n v="2512.1"/>
    <n v="1.2946766787092918"/>
    <x v="3"/>
    <s v="2023-01-17"/>
    <x v="5"/>
    <x v="1"/>
    <x v="1"/>
    <s v="Adult"/>
    <s v="Profit"/>
  </r>
  <r>
    <n v="1178"/>
    <s v="Amit"/>
    <n v="54"/>
    <s v="Male"/>
    <x v="3"/>
    <x v="1"/>
    <n v="3842.72"/>
    <n v="1796.95"/>
    <n v="4452.07"/>
    <n v="2655.12"/>
    <n v="1.4775703274993739"/>
    <x v="4"/>
    <s v="2023-08-26"/>
    <x v="4"/>
    <x v="0"/>
    <x v="0"/>
    <s v="Senior"/>
    <s v="Profit"/>
  </r>
  <r>
    <n v="48"/>
    <s v="Pooja"/>
    <n v="47"/>
    <s v="Female"/>
    <x v="4"/>
    <x v="0"/>
    <n v="3018.58"/>
    <n v="906.16"/>
    <n v="4451.8999999999996"/>
    <n v="3545.74"/>
    <n v="3.9129292840116534"/>
    <x v="3"/>
    <s v="2023-04-01"/>
    <x v="9"/>
    <x v="2"/>
    <x v="0"/>
    <s v="Senior"/>
    <s v="Profit"/>
  </r>
  <r>
    <n v="9561"/>
    <s v="Neha"/>
    <n v="37"/>
    <s v="Female"/>
    <x v="0"/>
    <x v="2"/>
    <n v="3496.14"/>
    <n v="1410.24"/>
    <n v="4451.6499999999996"/>
    <n v="3041.41"/>
    <n v="2.1566612775130474"/>
    <x v="4"/>
    <s v="2023-02-27"/>
    <x v="2"/>
    <x v="0"/>
    <x v="1"/>
    <s v="Adult"/>
    <s v="Profit"/>
  </r>
  <r>
    <n v="2402"/>
    <s v="Neha"/>
    <n v="21"/>
    <s v="Female"/>
    <x v="7"/>
    <x v="0"/>
    <n v="3437.21"/>
    <n v="927.69"/>
    <n v="4451.5200000000004"/>
    <n v="3523.83"/>
    <n v="3.7984994987549716"/>
    <x v="2"/>
    <s v="2023-06-15"/>
    <x v="3"/>
    <x v="3"/>
    <x v="1"/>
    <s v="Young"/>
    <s v="Profit"/>
  </r>
  <r>
    <n v="8295"/>
    <s v="Pooja"/>
    <n v="35"/>
    <s v="Male"/>
    <x v="3"/>
    <x v="0"/>
    <n v="2682.65"/>
    <n v="1373"/>
    <n v="4451.43"/>
    <n v="3078.43"/>
    <n v="2.2421194464675893"/>
    <x v="0"/>
    <s v="2023-04-29"/>
    <x v="9"/>
    <x v="3"/>
    <x v="0"/>
    <s v="Adult"/>
    <s v="Profit"/>
  </r>
  <r>
    <n v="8099"/>
    <s v="Rahul"/>
    <n v="30"/>
    <s v="Male"/>
    <x v="0"/>
    <x v="3"/>
    <n v="2682.84"/>
    <n v="1025.22"/>
    <n v="4450"/>
    <n v="3424.78"/>
    <n v="3.340531788299097"/>
    <x v="3"/>
    <s v="2023-11-01"/>
    <x v="8"/>
    <x v="4"/>
    <x v="1"/>
    <s v="Adult"/>
    <s v="Profit"/>
  </r>
  <r>
    <n v="3144"/>
    <s v="Amit"/>
    <n v="20"/>
    <s v="Female"/>
    <x v="0"/>
    <x v="1"/>
    <n v="2545.9699999999998"/>
    <n v="1104.52"/>
    <n v="4449.93"/>
    <n v="3345.41"/>
    <n v="3.028836055481114"/>
    <x v="1"/>
    <s v="2023-09-26"/>
    <x v="1"/>
    <x v="2"/>
    <x v="0"/>
    <s v="Young"/>
    <s v="Profit"/>
  </r>
  <r>
    <n v="3083"/>
    <s v="Amit"/>
    <n v="20"/>
    <s v="Female"/>
    <x v="5"/>
    <x v="0"/>
    <n v="3595.85"/>
    <n v="1914.08"/>
    <n v="4449.3500000000004"/>
    <n v="2535.27"/>
    <n v="1.3245371144361782"/>
    <x v="2"/>
    <s v="2023-06-04"/>
    <x v="3"/>
    <x v="0"/>
    <x v="0"/>
    <s v="Young"/>
    <s v="Profit"/>
  </r>
  <r>
    <n v="3012"/>
    <s v="Simran"/>
    <n v="38"/>
    <s v="Male"/>
    <x v="1"/>
    <x v="4"/>
    <n v="2632.17"/>
    <n v="1428.86"/>
    <n v="4448.25"/>
    <n v="3019.39"/>
    <n v="2.1131461444788155"/>
    <x v="0"/>
    <s v="2023-08-12"/>
    <x v="4"/>
    <x v="2"/>
    <x v="0"/>
    <s v="Adult"/>
    <s v="Profit"/>
  </r>
  <r>
    <n v="5407"/>
    <s v="Pooja"/>
    <n v="59"/>
    <s v="Male"/>
    <x v="5"/>
    <x v="0"/>
    <n v="3230.49"/>
    <n v="1330.79"/>
    <n v="4447.1400000000003"/>
    <n v="3116.35"/>
    <n v="2.3417293487327075"/>
    <x v="3"/>
    <s v="2023-04-06"/>
    <x v="9"/>
    <x v="3"/>
    <x v="1"/>
    <s v="Senior"/>
    <s v="Profit"/>
  </r>
  <r>
    <n v="4254"/>
    <s v="Arjun"/>
    <n v="35"/>
    <s v="Male"/>
    <x v="4"/>
    <x v="4"/>
    <n v="2962.71"/>
    <n v="1731.69"/>
    <n v="4445.9799999999996"/>
    <n v="2714.29"/>
    <n v="1.5674225756342071"/>
    <x v="0"/>
    <s v="2023-06-06"/>
    <x v="3"/>
    <x v="0"/>
    <x v="0"/>
    <s v="Adult"/>
    <s v="Profit"/>
  </r>
  <r>
    <n v="1615"/>
    <s v="Karan"/>
    <n v="59"/>
    <s v="Female"/>
    <x v="2"/>
    <x v="3"/>
    <n v="3857"/>
    <n v="1303.8699999999999"/>
    <n v="4443.32"/>
    <n v="3139.45"/>
    <n v="2.4077937217667404"/>
    <x v="0"/>
    <s v="2023-01-07"/>
    <x v="5"/>
    <x v="1"/>
    <x v="0"/>
    <s v="Senior"/>
    <s v="Profit"/>
  </r>
  <r>
    <n v="3358"/>
    <s v="Pooja"/>
    <n v="42"/>
    <s v="Female"/>
    <x v="1"/>
    <x v="0"/>
    <n v="3614.74"/>
    <n v="1393.41"/>
    <n v="4440.6099999999997"/>
    <n v="3047.2"/>
    <n v="2.1868653160232809"/>
    <x v="3"/>
    <s v="2023-02-26"/>
    <x v="2"/>
    <x v="1"/>
    <x v="1"/>
    <s v="Senior"/>
    <s v="Profit"/>
  </r>
  <r>
    <n v="8661"/>
    <s v="Pooja"/>
    <n v="42"/>
    <s v="Male"/>
    <x v="7"/>
    <x v="4"/>
    <n v="2942.03"/>
    <n v="1846.23"/>
    <n v="4439.95"/>
    <n v="2593.7199999999998"/>
    <n v="1.404873715625897"/>
    <x v="4"/>
    <s v="2023-12-23"/>
    <x v="6"/>
    <x v="1"/>
    <x v="1"/>
    <s v="Senior"/>
    <s v="Profit"/>
  </r>
  <r>
    <n v="1846"/>
    <s v="Karan"/>
    <n v="50"/>
    <s v="Female"/>
    <x v="3"/>
    <x v="0"/>
    <n v="3861.44"/>
    <n v="668.2"/>
    <n v="4437.6099999999997"/>
    <n v="3769.41"/>
    <n v="5.6411403771325945"/>
    <x v="1"/>
    <s v="2023-09-14"/>
    <x v="1"/>
    <x v="3"/>
    <x v="0"/>
    <s v="Senior"/>
    <s v="Profit"/>
  </r>
  <r>
    <n v="1055"/>
    <s v="Neha"/>
    <n v="51"/>
    <s v="Female"/>
    <x v="4"/>
    <x v="0"/>
    <n v="2760.4"/>
    <n v="705.46"/>
    <n v="4437.51"/>
    <n v="3732.05"/>
    <n v="5.2902361579678505"/>
    <x v="4"/>
    <s v="2023-01-22"/>
    <x v="5"/>
    <x v="1"/>
    <x v="1"/>
    <s v="Senior"/>
    <s v="Profit"/>
  </r>
  <r>
    <n v="1946"/>
    <s v="Amit"/>
    <n v="29"/>
    <s v="Male"/>
    <x v="1"/>
    <x v="1"/>
    <n v="2848.08"/>
    <n v="385.23"/>
    <n v="4437.47"/>
    <n v="4052.24"/>
    <n v="10.519014614645794"/>
    <x v="4"/>
    <s v="2023-02-21"/>
    <x v="2"/>
    <x v="3"/>
    <x v="1"/>
    <s v="Adult"/>
    <s v="Profit"/>
  </r>
  <r>
    <n v="9534"/>
    <s v="Amit"/>
    <n v="59"/>
    <s v="Male"/>
    <x v="1"/>
    <x v="0"/>
    <n v="2782.42"/>
    <n v="1108"/>
    <n v="4437.37"/>
    <n v="3329.37"/>
    <n v="3.0048465703971119"/>
    <x v="1"/>
    <s v="2023-03-04"/>
    <x v="11"/>
    <x v="1"/>
    <x v="1"/>
    <s v="Senior"/>
    <s v="Profit"/>
  </r>
  <r>
    <n v="1953"/>
    <s v="Raj"/>
    <n v="39"/>
    <s v="Male"/>
    <x v="2"/>
    <x v="1"/>
    <n v="3804.51"/>
    <n v="1427.33"/>
    <n v="4436.26"/>
    <n v="3008.93"/>
    <n v="2.1080829240610091"/>
    <x v="1"/>
    <s v="2023-12-31"/>
    <x v="6"/>
    <x v="4"/>
    <x v="0"/>
    <s v="Adult"/>
    <s v="Profit"/>
  </r>
  <r>
    <n v="2949"/>
    <s v="Pooja"/>
    <n v="32"/>
    <s v="Male"/>
    <x v="3"/>
    <x v="1"/>
    <n v="2586.9699999999998"/>
    <n v="1692.38"/>
    <n v="4435.6099999999997"/>
    <n v="2743.23"/>
    <n v="1.6209302875240785"/>
    <x v="1"/>
    <s v="2023-09-12"/>
    <x v="1"/>
    <x v="2"/>
    <x v="0"/>
    <s v="Adult"/>
    <s v="Profit"/>
  </r>
  <r>
    <n v="8738"/>
    <s v="Amit"/>
    <n v="40"/>
    <s v="Male"/>
    <x v="0"/>
    <x v="1"/>
    <n v="2496.54"/>
    <n v="1641.35"/>
    <n v="4435.3999999999996"/>
    <n v="2794.05"/>
    <n v="1.7022877509367291"/>
    <x v="1"/>
    <s v="2023-06-27"/>
    <x v="3"/>
    <x v="1"/>
    <x v="1"/>
    <s v="Adult"/>
    <s v="Profit"/>
  </r>
  <r>
    <n v="4705"/>
    <s v="Simran"/>
    <n v="60"/>
    <s v="Female"/>
    <x v="2"/>
    <x v="2"/>
    <n v="2673.9"/>
    <n v="1931.07"/>
    <n v="4434.84"/>
    <n v="2503.77"/>
    <n v="1.2965713309201634"/>
    <x v="1"/>
    <s v="2023-11-20"/>
    <x v="8"/>
    <x v="1"/>
    <x v="1"/>
    <s v="Senior"/>
    <s v="Profit"/>
  </r>
  <r>
    <n v="2400"/>
    <s v="Neha"/>
    <n v="52"/>
    <s v="Female"/>
    <x v="2"/>
    <x v="0"/>
    <n v="3972.95"/>
    <n v="838.01"/>
    <n v="4432.59"/>
    <n v="3594.58"/>
    <n v="4.2894237538931517"/>
    <x v="3"/>
    <s v="2023-04-25"/>
    <x v="9"/>
    <x v="0"/>
    <x v="1"/>
    <s v="Senior"/>
    <s v="Profit"/>
  </r>
  <r>
    <n v="3598"/>
    <s v="Raj"/>
    <n v="40"/>
    <s v="Male"/>
    <x v="3"/>
    <x v="4"/>
    <n v="3526.95"/>
    <n v="1585.88"/>
    <n v="4429.04"/>
    <n v="2843.16"/>
    <n v="1.7927964284813476"/>
    <x v="4"/>
    <s v="2023-03-31"/>
    <x v="11"/>
    <x v="1"/>
    <x v="0"/>
    <s v="Adult"/>
    <s v="Profit"/>
  </r>
  <r>
    <n v="8855"/>
    <s v="Pooja"/>
    <n v="32"/>
    <s v="Female"/>
    <x v="3"/>
    <x v="1"/>
    <n v="3716.76"/>
    <n v="129.47"/>
    <n v="4426.8999999999996"/>
    <n v="4297.43"/>
    <n v="33.192477021703873"/>
    <x v="3"/>
    <s v="2023-05-13"/>
    <x v="0"/>
    <x v="1"/>
    <x v="1"/>
    <s v="Adult"/>
    <s v="Profit"/>
  </r>
  <r>
    <n v="9443"/>
    <s v="Arjun"/>
    <n v="42"/>
    <s v="Male"/>
    <x v="7"/>
    <x v="0"/>
    <n v="3891.12"/>
    <n v="177.48"/>
    <n v="4426.8999999999996"/>
    <n v="4249.42"/>
    <n v="23.943092179400498"/>
    <x v="2"/>
    <s v="2023-06-09"/>
    <x v="3"/>
    <x v="4"/>
    <x v="1"/>
    <s v="Senior"/>
    <s v="Profit"/>
  </r>
  <r>
    <n v="2014"/>
    <s v="Sneha"/>
    <n v="23"/>
    <s v="Female"/>
    <x v="2"/>
    <x v="3"/>
    <n v="2604.63"/>
    <n v="99.76"/>
    <n v="4426.8599999999997"/>
    <n v="4327.1000000000004"/>
    <n v="43.375100240577389"/>
    <x v="0"/>
    <s v="2023-05-10"/>
    <x v="0"/>
    <x v="0"/>
    <x v="1"/>
    <s v="Young"/>
    <s v="Profit"/>
  </r>
  <r>
    <n v="9784"/>
    <s v="Raj"/>
    <n v="43"/>
    <s v="Male"/>
    <x v="4"/>
    <x v="4"/>
    <n v="2618.89"/>
    <n v="1053.3399999999999"/>
    <n v="4425.26"/>
    <n v="3371.92"/>
    <n v="3.2011696128505518"/>
    <x v="2"/>
    <s v="2023-08-17"/>
    <x v="4"/>
    <x v="3"/>
    <x v="0"/>
    <s v="Senior"/>
    <s v="Profit"/>
  </r>
  <r>
    <n v="1142"/>
    <s v="Pooja"/>
    <n v="44"/>
    <s v="Female"/>
    <x v="6"/>
    <x v="2"/>
    <n v="2656.7"/>
    <n v="743.73"/>
    <n v="4424.8500000000004"/>
    <n v="3681.12"/>
    <n v="4.9495381388407083"/>
    <x v="1"/>
    <s v="2023-07-26"/>
    <x v="7"/>
    <x v="3"/>
    <x v="1"/>
    <s v="Senior"/>
    <s v="Profit"/>
  </r>
  <r>
    <n v="5345"/>
    <s v="Arjun"/>
    <n v="41"/>
    <s v="Male"/>
    <x v="7"/>
    <x v="4"/>
    <n v="2692.78"/>
    <n v="641.54999999999995"/>
    <n v="4424.63"/>
    <n v="3783.08"/>
    <n v="5.8967812329514464"/>
    <x v="1"/>
    <s v="2023-05-03"/>
    <x v="0"/>
    <x v="3"/>
    <x v="1"/>
    <s v="Senior"/>
    <s v="Profit"/>
  </r>
  <r>
    <n v="3890"/>
    <s v="Simran"/>
    <n v="43"/>
    <s v="Male"/>
    <x v="4"/>
    <x v="3"/>
    <n v="3493.1"/>
    <n v="563.51"/>
    <n v="4424.62"/>
    <n v="3861.11"/>
    <n v="6.8518926017284523"/>
    <x v="2"/>
    <s v="2023-08-15"/>
    <x v="4"/>
    <x v="2"/>
    <x v="0"/>
    <s v="Senior"/>
    <s v="Profit"/>
  </r>
  <r>
    <n v="4948"/>
    <s v="Arjun"/>
    <n v="31"/>
    <s v="Female"/>
    <x v="1"/>
    <x v="1"/>
    <n v="2486.37"/>
    <n v="835.92"/>
    <n v="4423.7"/>
    <n v="3587.78"/>
    <n v="4.2920135898172083"/>
    <x v="0"/>
    <s v="2023-01-06"/>
    <x v="5"/>
    <x v="4"/>
    <x v="0"/>
    <s v="Adult"/>
    <s v="Profit"/>
  </r>
  <r>
    <n v="4668"/>
    <s v="Arjun"/>
    <n v="60"/>
    <s v="Female"/>
    <x v="2"/>
    <x v="2"/>
    <n v="3016.95"/>
    <n v="992.22"/>
    <n v="4423.2"/>
    <n v="3430.98"/>
    <n v="3.4578823244844892"/>
    <x v="0"/>
    <s v="2023-05-20"/>
    <x v="0"/>
    <x v="0"/>
    <x v="0"/>
    <s v="Senior"/>
    <s v="Profit"/>
  </r>
  <r>
    <n v="8161"/>
    <s v="Amit"/>
    <n v="57"/>
    <s v="Male"/>
    <x v="6"/>
    <x v="0"/>
    <n v="2511.5"/>
    <n v="1304.71"/>
    <n v="4421.88"/>
    <n v="3117.17"/>
    <n v="2.3891669413126286"/>
    <x v="2"/>
    <s v="2023-03-15"/>
    <x v="11"/>
    <x v="1"/>
    <x v="1"/>
    <s v="Senior"/>
    <s v="Profit"/>
  </r>
  <r>
    <n v="303"/>
    <s v="Pooja"/>
    <n v="32"/>
    <s v="Male"/>
    <x v="3"/>
    <x v="0"/>
    <n v="2924.24"/>
    <n v="441.56"/>
    <n v="4420.68"/>
    <n v="3979.12"/>
    <n v="9.011504665277652"/>
    <x v="4"/>
    <s v="2023-03-01"/>
    <x v="11"/>
    <x v="0"/>
    <x v="1"/>
    <s v="Adult"/>
    <s v="Profit"/>
  </r>
  <r>
    <n v="3051"/>
    <s v="Raj"/>
    <n v="47"/>
    <s v="Male"/>
    <x v="6"/>
    <x v="4"/>
    <n v="3260.57"/>
    <n v="825.86"/>
    <n v="4419.7700000000004"/>
    <n v="3593.91"/>
    <n v="4.3517182088973918"/>
    <x v="4"/>
    <s v="2023-11-21"/>
    <x v="8"/>
    <x v="3"/>
    <x v="0"/>
    <s v="Senior"/>
    <s v="Profit"/>
  </r>
  <r>
    <n v="6672"/>
    <s v="Arjun"/>
    <n v="26"/>
    <s v="Male"/>
    <x v="6"/>
    <x v="1"/>
    <n v="3591.26"/>
    <n v="533.88"/>
    <n v="4418.92"/>
    <n v="3885.04"/>
    <n v="7.2769910841387579"/>
    <x v="4"/>
    <s v="2023-03-04"/>
    <x v="11"/>
    <x v="1"/>
    <x v="0"/>
    <s v="Adult"/>
    <s v="Profit"/>
  </r>
  <r>
    <n v="5605"/>
    <s v="Neha"/>
    <n v="19"/>
    <s v="Female"/>
    <x v="0"/>
    <x v="0"/>
    <n v="3167.68"/>
    <n v="1232.0999999999999"/>
    <n v="4416.7299999999996"/>
    <n v="3184.63"/>
    <n v="2.5847171495820147"/>
    <x v="1"/>
    <s v="2023-08-20"/>
    <x v="4"/>
    <x v="0"/>
    <x v="1"/>
    <s v="Young"/>
    <s v="Profit"/>
  </r>
  <r>
    <n v="3513"/>
    <s v="Amit"/>
    <n v="25"/>
    <s v="Female"/>
    <x v="7"/>
    <x v="3"/>
    <n v="3405.67"/>
    <n v="848.08"/>
    <n v="4416.67"/>
    <n v="3568.59"/>
    <n v="4.2078459579284972"/>
    <x v="1"/>
    <s v="2023-11-05"/>
    <x v="8"/>
    <x v="0"/>
    <x v="0"/>
    <s v="Young"/>
    <s v="Profit"/>
  </r>
  <r>
    <n v="4973"/>
    <s v="Pooja"/>
    <n v="52"/>
    <s v="Female"/>
    <x v="2"/>
    <x v="2"/>
    <n v="3664.99"/>
    <n v="1597.43"/>
    <n v="4416.0600000000004"/>
    <n v="2818.63"/>
    <n v="1.7644779426954547"/>
    <x v="3"/>
    <s v="2023-01-03"/>
    <x v="5"/>
    <x v="4"/>
    <x v="1"/>
    <s v="Senior"/>
    <s v="Profit"/>
  </r>
  <r>
    <n v="7729"/>
    <s v="Amit"/>
    <n v="29"/>
    <s v="Male"/>
    <x v="5"/>
    <x v="1"/>
    <n v="3680.92"/>
    <n v="1262.93"/>
    <n v="4416"/>
    <n v="3153.07"/>
    <n v="2.496630850482608"/>
    <x v="1"/>
    <s v="2023-04-03"/>
    <x v="9"/>
    <x v="2"/>
    <x v="1"/>
    <s v="Adult"/>
    <s v="Profit"/>
  </r>
  <r>
    <n v="3986"/>
    <s v="Karan"/>
    <n v="23"/>
    <s v="Female"/>
    <x v="6"/>
    <x v="0"/>
    <n v="3181.3"/>
    <n v="777.98"/>
    <n v="4415.38"/>
    <n v="3637.4"/>
    <n v="4.6754415280598476"/>
    <x v="4"/>
    <s v="2023-12-12"/>
    <x v="6"/>
    <x v="2"/>
    <x v="0"/>
    <s v="Young"/>
    <s v="Profit"/>
  </r>
  <r>
    <n v="3572"/>
    <s v="Arjun"/>
    <n v="44"/>
    <s v="Male"/>
    <x v="2"/>
    <x v="2"/>
    <n v="3917.11"/>
    <n v="1906.2"/>
    <n v="4415.25"/>
    <n v="2509.0500000000002"/>
    <n v="1.3162574756059175"/>
    <x v="3"/>
    <s v="2023-01-29"/>
    <x v="5"/>
    <x v="0"/>
    <x v="0"/>
    <s v="Senior"/>
    <s v="Profit"/>
  </r>
  <r>
    <n v="2726"/>
    <s v="Sneha"/>
    <n v="58"/>
    <s v="Female"/>
    <x v="1"/>
    <x v="3"/>
    <n v="3461.26"/>
    <n v="259.89"/>
    <n v="4413.87"/>
    <n v="4153.9799999999996"/>
    <n v="15.983608449728731"/>
    <x v="0"/>
    <s v="2023-06-10"/>
    <x v="3"/>
    <x v="0"/>
    <x v="1"/>
    <s v="Senior"/>
    <s v="Profit"/>
  </r>
  <r>
    <n v="7261"/>
    <s v="Amit"/>
    <n v="19"/>
    <s v="Female"/>
    <x v="7"/>
    <x v="2"/>
    <n v="2588.31"/>
    <n v="746.67"/>
    <n v="4412.12"/>
    <n v="3665.45"/>
    <n v="4.9090629059691695"/>
    <x v="1"/>
    <s v="2023-03-30"/>
    <x v="11"/>
    <x v="4"/>
    <x v="1"/>
    <s v="Young"/>
    <s v="Profit"/>
  </r>
  <r>
    <n v="5041"/>
    <s v="Neha"/>
    <n v="47"/>
    <s v="Female"/>
    <x v="2"/>
    <x v="1"/>
    <n v="3390.82"/>
    <n v="1310.24"/>
    <n v="4411.4799999999996"/>
    <n v="3101.24"/>
    <n v="2.366925143485163"/>
    <x v="2"/>
    <s v="2023-08-12"/>
    <x v="4"/>
    <x v="3"/>
    <x v="0"/>
    <s v="Senior"/>
    <s v="Profit"/>
  </r>
  <r>
    <n v="228"/>
    <s v="Raj"/>
    <n v="60"/>
    <s v="Male"/>
    <x v="0"/>
    <x v="1"/>
    <n v="3692.36"/>
    <n v="663.22"/>
    <n v="4411.43"/>
    <n v="3748.21"/>
    <n v="5.651533427821839"/>
    <x v="2"/>
    <s v="2023-09-16"/>
    <x v="1"/>
    <x v="3"/>
    <x v="1"/>
    <s v="Senior"/>
    <s v="Profit"/>
  </r>
  <r>
    <n v="2716"/>
    <s v="Neha"/>
    <n v="59"/>
    <s v="Male"/>
    <x v="1"/>
    <x v="1"/>
    <n v="2630.35"/>
    <n v="783.65"/>
    <n v="4409.3900000000003"/>
    <n v="3625.74"/>
    <n v="4.6267338735404833"/>
    <x v="2"/>
    <s v="2023-12-11"/>
    <x v="6"/>
    <x v="3"/>
    <x v="0"/>
    <s v="Senior"/>
    <s v="Profit"/>
  </r>
  <r>
    <n v="1010"/>
    <s v="Arjun"/>
    <n v="32"/>
    <s v="Female"/>
    <x v="5"/>
    <x v="3"/>
    <n v="3365.53"/>
    <n v="664.31"/>
    <n v="4409.1099999999997"/>
    <n v="3744.8"/>
    <n v="5.6371272448104053"/>
    <x v="2"/>
    <s v="2023-12-10"/>
    <x v="6"/>
    <x v="3"/>
    <x v="0"/>
    <s v="Adult"/>
    <s v="Profit"/>
  </r>
  <r>
    <n v="3387"/>
    <s v="Neha"/>
    <n v="52"/>
    <s v="Female"/>
    <x v="0"/>
    <x v="2"/>
    <n v="3984.77"/>
    <n v="1134.5"/>
    <n v="4408.84"/>
    <n v="3274.34"/>
    <n v="2.8861524900837376"/>
    <x v="1"/>
    <s v="2023-12-17"/>
    <x v="6"/>
    <x v="1"/>
    <x v="1"/>
    <s v="Senior"/>
    <s v="Profit"/>
  </r>
  <r>
    <n v="351"/>
    <s v="Karan"/>
    <n v="19"/>
    <s v="Male"/>
    <x v="6"/>
    <x v="2"/>
    <n v="2962.29"/>
    <n v="1725.03"/>
    <n v="4408.49"/>
    <n v="2683.46"/>
    <n v="1.5556019315606107"/>
    <x v="0"/>
    <s v="2023-08-10"/>
    <x v="4"/>
    <x v="1"/>
    <x v="1"/>
    <s v="Young"/>
    <s v="Profit"/>
  </r>
  <r>
    <n v="2730"/>
    <s v="Priya"/>
    <n v="23"/>
    <s v="Male"/>
    <x v="0"/>
    <x v="4"/>
    <n v="2841.29"/>
    <n v="452.72"/>
    <n v="4406.46"/>
    <n v="3953.74"/>
    <n v="8.7333009365612284"/>
    <x v="4"/>
    <s v="2023-05-06"/>
    <x v="0"/>
    <x v="0"/>
    <x v="1"/>
    <s v="Young"/>
    <s v="Profit"/>
  </r>
  <r>
    <n v="893"/>
    <s v="Karan"/>
    <n v="53"/>
    <s v="Female"/>
    <x v="6"/>
    <x v="2"/>
    <n v="2750.26"/>
    <n v="1895.46"/>
    <n v="4406.45"/>
    <n v="2510.9899999999998"/>
    <n v="1.3247391134605846"/>
    <x v="3"/>
    <s v="2023-03-21"/>
    <x v="11"/>
    <x v="1"/>
    <x v="0"/>
    <s v="Senior"/>
    <s v="Profit"/>
  </r>
  <r>
    <n v="8458"/>
    <s v="Sneha"/>
    <n v="43"/>
    <s v="Male"/>
    <x v="5"/>
    <x v="1"/>
    <n v="3689.11"/>
    <n v="1844.53"/>
    <n v="4405.9799999999996"/>
    <n v="2561.4499999999998"/>
    <n v="1.3886735374322998"/>
    <x v="2"/>
    <s v="2023-04-19"/>
    <x v="9"/>
    <x v="2"/>
    <x v="1"/>
    <s v="Senior"/>
    <s v="Profit"/>
  </r>
  <r>
    <n v="8975"/>
    <s v="Amit"/>
    <n v="45"/>
    <s v="Female"/>
    <x v="6"/>
    <x v="1"/>
    <n v="3492.94"/>
    <n v="1877.6"/>
    <n v="4405.8500000000004"/>
    <n v="2528.25"/>
    <n v="1.3465328078397956"/>
    <x v="3"/>
    <s v="2023-10-07"/>
    <x v="10"/>
    <x v="4"/>
    <x v="1"/>
    <s v="Senior"/>
    <s v="Profit"/>
  </r>
  <r>
    <n v="6041"/>
    <s v="Priya"/>
    <n v="55"/>
    <s v="Male"/>
    <x v="3"/>
    <x v="2"/>
    <n v="3741.92"/>
    <n v="1052.45"/>
    <n v="4405.78"/>
    <n v="3353.33"/>
    <n v="3.1862131217635041"/>
    <x v="3"/>
    <s v="2023-03-23"/>
    <x v="11"/>
    <x v="3"/>
    <x v="1"/>
    <s v="Senior"/>
    <s v="Profit"/>
  </r>
  <r>
    <n v="5841"/>
    <s v="Neha"/>
    <n v="20"/>
    <s v="Female"/>
    <x v="2"/>
    <x v="0"/>
    <n v="2909.13"/>
    <n v="1044.17"/>
    <n v="4404.8"/>
    <n v="3360.63"/>
    <n v="3.2184701724814921"/>
    <x v="3"/>
    <s v="2023-03-27"/>
    <x v="11"/>
    <x v="4"/>
    <x v="0"/>
    <s v="Young"/>
    <s v="Profit"/>
  </r>
  <r>
    <n v="6176"/>
    <s v="Amit"/>
    <n v="48"/>
    <s v="Female"/>
    <x v="7"/>
    <x v="4"/>
    <n v="2630.96"/>
    <n v="1594.37"/>
    <n v="4404.25"/>
    <n v="2809.88"/>
    <n v="1.7623763618231654"/>
    <x v="0"/>
    <s v="2023-12-21"/>
    <x v="6"/>
    <x v="0"/>
    <x v="0"/>
    <s v="Senior"/>
    <s v="Profit"/>
  </r>
  <r>
    <n v="1362"/>
    <s v="Arjun"/>
    <n v="27"/>
    <s v="Female"/>
    <x v="3"/>
    <x v="0"/>
    <n v="3342.91"/>
    <n v="1506.08"/>
    <n v="4403.75"/>
    <n v="2897.67"/>
    <n v="1.9239814618081379"/>
    <x v="2"/>
    <s v="2023-06-28"/>
    <x v="3"/>
    <x v="2"/>
    <x v="0"/>
    <s v="Adult"/>
    <s v="Profit"/>
  </r>
  <r>
    <n v="4766"/>
    <s v="Sneha"/>
    <n v="31"/>
    <s v="Male"/>
    <x v="1"/>
    <x v="1"/>
    <n v="3076.61"/>
    <n v="1874.03"/>
    <n v="4403.71"/>
    <n v="2529.6799999999998"/>
    <n v="1.3498609947546196"/>
    <x v="1"/>
    <s v="2023-12-25"/>
    <x v="6"/>
    <x v="1"/>
    <x v="1"/>
    <s v="Adult"/>
    <s v="Profit"/>
  </r>
  <r>
    <n v="4736"/>
    <s v="Sneha"/>
    <n v="37"/>
    <s v="Male"/>
    <x v="2"/>
    <x v="3"/>
    <n v="3709.06"/>
    <n v="50.79"/>
    <n v="4403.2299999999996"/>
    <n v="4352.4399999999996"/>
    <n v="85.694821815317965"/>
    <x v="2"/>
    <s v="2023-03-22"/>
    <x v="11"/>
    <x v="4"/>
    <x v="0"/>
    <s v="Adult"/>
    <s v="Profit"/>
  </r>
  <r>
    <n v="3139"/>
    <s v="Rahul"/>
    <n v="44"/>
    <s v="Female"/>
    <x v="2"/>
    <x v="4"/>
    <n v="2571.5"/>
    <n v="1868.21"/>
    <n v="4403.21"/>
    <n v="2535"/>
    <n v="1.3569138373095102"/>
    <x v="1"/>
    <s v="2023-02-16"/>
    <x v="2"/>
    <x v="0"/>
    <x v="1"/>
    <s v="Senior"/>
    <s v="Profit"/>
  </r>
  <r>
    <n v="4539"/>
    <s v="Sneha"/>
    <n v="54"/>
    <s v="Female"/>
    <x v="5"/>
    <x v="2"/>
    <n v="3679.38"/>
    <n v="1349.47"/>
    <n v="4400.68"/>
    <n v="3051.21"/>
    <n v="2.2610432243769778"/>
    <x v="0"/>
    <s v="2023-06-22"/>
    <x v="3"/>
    <x v="0"/>
    <x v="1"/>
    <s v="Senior"/>
    <s v="Profit"/>
  </r>
  <r>
    <n v="1713"/>
    <s v="Simran"/>
    <n v="37"/>
    <s v="Male"/>
    <x v="3"/>
    <x v="3"/>
    <n v="2557.46"/>
    <n v="187.49"/>
    <n v="4400.6400000000003"/>
    <n v="4213.1499999999996"/>
    <n v="22.471331804362897"/>
    <x v="2"/>
    <s v="2023-08-04"/>
    <x v="4"/>
    <x v="0"/>
    <x v="0"/>
    <s v="Adult"/>
    <s v="Profit"/>
  </r>
  <r>
    <n v="6423"/>
    <s v="Simran"/>
    <n v="35"/>
    <s v="Female"/>
    <x v="3"/>
    <x v="2"/>
    <n v="3098.96"/>
    <n v="1759.97"/>
    <n v="4399.57"/>
    <n v="2639.6"/>
    <n v="1.4997982920163411"/>
    <x v="0"/>
    <s v="2023-05-20"/>
    <x v="0"/>
    <x v="1"/>
    <x v="1"/>
    <s v="Adult"/>
    <s v="Profit"/>
  </r>
  <r>
    <n v="5775"/>
    <s v="Neha"/>
    <n v="46"/>
    <s v="Female"/>
    <x v="6"/>
    <x v="4"/>
    <n v="3530.39"/>
    <n v="1919.07"/>
    <n v="4398.88"/>
    <n v="2479.81"/>
    <n v="1.2921936146154127"/>
    <x v="2"/>
    <s v="2023-08-19"/>
    <x v="4"/>
    <x v="4"/>
    <x v="1"/>
    <s v="Senior"/>
    <s v="Profit"/>
  </r>
  <r>
    <n v="1389"/>
    <s v="Rahul"/>
    <n v="36"/>
    <s v="Male"/>
    <x v="6"/>
    <x v="3"/>
    <n v="3210.76"/>
    <n v="1503.88"/>
    <n v="4395.95"/>
    <n v="2892.07"/>
    <n v="1.9230723195999682"/>
    <x v="2"/>
    <s v="2023-05-10"/>
    <x v="0"/>
    <x v="1"/>
    <x v="1"/>
    <s v="Adult"/>
    <s v="Profit"/>
  </r>
  <r>
    <n v="7690"/>
    <s v="Priya"/>
    <n v="50"/>
    <s v="Male"/>
    <x v="3"/>
    <x v="1"/>
    <n v="3721.87"/>
    <n v="1118.24"/>
    <n v="4395.62"/>
    <n v="3277.38"/>
    <n v="2.9308377450279011"/>
    <x v="3"/>
    <s v="2023-04-27"/>
    <x v="9"/>
    <x v="4"/>
    <x v="1"/>
    <s v="Senior"/>
    <s v="Profit"/>
  </r>
  <r>
    <n v="247"/>
    <s v="Amit"/>
    <n v="28"/>
    <s v="Male"/>
    <x v="3"/>
    <x v="1"/>
    <n v="3225.92"/>
    <n v="410.94"/>
    <n v="4394.55"/>
    <n v="3983.61"/>
    <n v="9.693896919258286"/>
    <x v="1"/>
    <s v="2023-07-06"/>
    <x v="7"/>
    <x v="0"/>
    <x v="0"/>
    <s v="Adult"/>
    <s v="Profit"/>
  </r>
  <r>
    <n v="68"/>
    <s v="Amit"/>
    <n v="52"/>
    <s v="Female"/>
    <x v="3"/>
    <x v="2"/>
    <n v="2519.1999999999998"/>
    <n v="127.34"/>
    <n v="4394.41"/>
    <n v="4267.07"/>
    <n v="33.509266530548139"/>
    <x v="1"/>
    <s v="2023-09-21"/>
    <x v="1"/>
    <x v="3"/>
    <x v="1"/>
    <s v="Senior"/>
    <s v="Profit"/>
  </r>
  <r>
    <n v="9690"/>
    <s v="Priya"/>
    <n v="32"/>
    <s v="Female"/>
    <x v="1"/>
    <x v="2"/>
    <n v="2971.91"/>
    <n v="265"/>
    <n v="4393.74"/>
    <n v="4128.74"/>
    <n v="15.580150943396225"/>
    <x v="2"/>
    <s v="2023-01-30"/>
    <x v="5"/>
    <x v="3"/>
    <x v="0"/>
    <s v="Adult"/>
    <s v="Profit"/>
  </r>
  <r>
    <n v="2301"/>
    <s v="Amit"/>
    <n v="56"/>
    <s v="Female"/>
    <x v="4"/>
    <x v="4"/>
    <n v="3866.08"/>
    <n v="1412.53"/>
    <n v="4393.72"/>
    <n v="2981.19"/>
    <n v="2.1105321656885163"/>
    <x v="2"/>
    <s v="2023-08-27"/>
    <x v="4"/>
    <x v="3"/>
    <x v="0"/>
    <s v="Senior"/>
    <s v="Profit"/>
  </r>
  <r>
    <n v="7730"/>
    <s v="Simran"/>
    <n v="39"/>
    <s v="Male"/>
    <x v="0"/>
    <x v="0"/>
    <n v="3921.01"/>
    <n v="658.39"/>
    <n v="4393.33"/>
    <n v="3734.94"/>
    <n v="5.6728382873372931"/>
    <x v="3"/>
    <s v="2023-07-19"/>
    <x v="7"/>
    <x v="1"/>
    <x v="0"/>
    <s v="Adult"/>
    <s v="Profit"/>
  </r>
  <r>
    <n v="5065"/>
    <s v="Pooja"/>
    <n v="59"/>
    <s v="Female"/>
    <x v="6"/>
    <x v="3"/>
    <n v="3869.79"/>
    <n v="457.15"/>
    <n v="4393.28"/>
    <n v="3936.13"/>
    <n v="8.6101498414087292"/>
    <x v="0"/>
    <s v="2023-12-12"/>
    <x v="6"/>
    <x v="2"/>
    <x v="0"/>
    <s v="Senior"/>
    <s v="Profit"/>
  </r>
  <r>
    <n v="7014"/>
    <s v="Simran"/>
    <n v="42"/>
    <s v="Female"/>
    <x v="6"/>
    <x v="2"/>
    <n v="2975.89"/>
    <n v="914.55"/>
    <n v="4392.6000000000004"/>
    <n v="3478.05"/>
    <n v="3.8030178776447436"/>
    <x v="3"/>
    <s v="2023-11-02"/>
    <x v="8"/>
    <x v="1"/>
    <x v="0"/>
    <s v="Senior"/>
    <s v="Profit"/>
  </r>
  <r>
    <n v="7434"/>
    <s v="Raj"/>
    <n v="60"/>
    <s v="Male"/>
    <x v="4"/>
    <x v="1"/>
    <n v="2850.69"/>
    <n v="165.17"/>
    <n v="4392.34"/>
    <n v="4227.17"/>
    <n v="25.592843736756073"/>
    <x v="3"/>
    <s v="2023-08-30"/>
    <x v="4"/>
    <x v="2"/>
    <x v="0"/>
    <s v="Senior"/>
    <s v="Profit"/>
  </r>
  <r>
    <n v="7468"/>
    <s v="Arjun"/>
    <n v="56"/>
    <s v="Male"/>
    <x v="6"/>
    <x v="4"/>
    <n v="2469.6799999999998"/>
    <n v="1448.73"/>
    <n v="4390.76"/>
    <n v="2942.03"/>
    <n v="2.0307648768231488"/>
    <x v="3"/>
    <s v="2023-01-31"/>
    <x v="5"/>
    <x v="1"/>
    <x v="1"/>
    <s v="Senior"/>
    <s v="Profit"/>
  </r>
  <r>
    <n v="1330"/>
    <s v="Sneha"/>
    <n v="35"/>
    <s v="Male"/>
    <x v="4"/>
    <x v="2"/>
    <n v="2974.99"/>
    <n v="1749.2"/>
    <n v="4390.53"/>
    <n v="2641.33"/>
    <n v="1.5100217242167848"/>
    <x v="3"/>
    <s v="2023-04-10"/>
    <x v="9"/>
    <x v="1"/>
    <x v="0"/>
    <s v="Adult"/>
    <s v="Profit"/>
  </r>
  <r>
    <n v="9929"/>
    <s v="Simran"/>
    <n v="35"/>
    <s v="Female"/>
    <x v="5"/>
    <x v="1"/>
    <n v="2712.03"/>
    <n v="1912.35"/>
    <n v="4390.1000000000004"/>
    <n v="2477.75"/>
    <n v="1.2956571757262008"/>
    <x v="1"/>
    <s v="2023-04-13"/>
    <x v="9"/>
    <x v="0"/>
    <x v="1"/>
    <s v="Adult"/>
    <s v="Profit"/>
  </r>
  <r>
    <n v="3263"/>
    <s v="Rahul"/>
    <n v="41"/>
    <s v="Male"/>
    <x v="2"/>
    <x v="1"/>
    <n v="2879.52"/>
    <n v="1482.38"/>
    <n v="4387.47"/>
    <n v="2905.09"/>
    <n v="1.9597471633454309"/>
    <x v="2"/>
    <s v="2023-09-06"/>
    <x v="1"/>
    <x v="3"/>
    <x v="1"/>
    <s v="Senior"/>
    <s v="Profit"/>
  </r>
  <r>
    <n v="8180"/>
    <s v="Priya"/>
    <n v="23"/>
    <s v="Male"/>
    <x v="3"/>
    <x v="1"/>
    <n v="3256.16"/>
    <n v="740.99"/>
    <n v="4386.6499999999996"/>
    <n v="3645.66"/>
    <n v="4.9199854249045192"/>
    <x v="2"/>
    <s v="2023-05-02"/>
    <x v="0"/>
    <x v="3"/>
    <x v="1"/>
    <s v="Young"/>
    <s v="Profit"/>
  </r>
  <r>
    <n v="9111"/>
    <s v="Sneha"/>
    <n v="36"/>
    <s v="Male"/>
    <x v="5"/>
    <x v="3"/>
    <n v="2449.08"/>
    <n v="489.35"/>
    <n v="4386.18"/>
    <n v="3896.83"/>
    <n v="7.9632778175130268"/>
    <x v="4"/>
    <s v="2023-12-28"/>
    <x v="6"/>
    <x v="3"/>
    <x v="1"/>
    <s v="Adult"/>
    <s v="Profit"/>
  </r>
  <r>
    <n v="2864"/>
    <s v="Priya"/>
    <n v="41"/>
    <s v="Male"/>
    <x v="3"/>
    <x v="4"/>
    <n v="3019.46"/>
    <n v="1038.5"/>
    <n v="4386.0200000000004"/>
    <n v="3347.52"/>
    <n v="3.2234183919114106"/>
    <x v="2"/>
    <s v="2023-09-26"/>
    <x v="1"/>
    <x v="1"/>
    <x v="1"/>
    <s v="Senior"/>
    <s v="Profit"/>
  </r>
  <r>
    <n v="3343"/>
    <s v="Neha"/>
    <n v="47"/>
    <s v="Male"/>
    <x v="1"/>
    <x v="2"/>
    <n v="2521.29"/>
    <n v="1350.1"/>
    <n v="4385.99"/>
    <n v="3035.89"/>
    <n v="2.2486408414191543"/>
    <x v="4"/>
    <s v="2023-08-13"/>
    <x v="4"/>
    <x v="3"/>
    <x v="0"/>
    <s v="Senior"/>
    <s v="Profit"/>
  </r>
  <r>
    <n v="9651"/>
    <s v="Simran"/>
    <n v="45"/>
    <s v="Female"/>
    <x v="5"/>
    <x v="3"/>
    <n v="3638.64"/>
    <n v="1284.97"/>
    <n v="4385.1099999999997"/>
    <n v="3100.14"/>
    <n v="2.412616636964287"/>
    <x v="0"/>
    <s v="2023-05-21"/>
    <x v="0"/>
    <x v="2"/>
    <x v="0"/>
    <s v="Senior"/>
    <s v="Profit"/>
  </r>
  <r>
    <n v="3203"/>
    <s v="Amit"/>
    <n v="60"/>
    <s v="Male"/>
    <x v="1"/>
    <x v="0"/>
    <n v="3037.54"/>
    <n v="566.1"/>
    <n v="4384.04"/>
    <n v="3817.94"/>
    <n v="6.7442854619325203"/>
    <x v="3"/>
    <s v="2023-03-28"/>
    <x v="11"/>
    <x v="1"/>
    <x v="0"/>
    <s v="Senior"/>
    <s v="Profit"/>
  </r>
  <r>
    <n v="3891"/>
    <s v="Priya"/>
    <n v="39"/>
    <s v="Male"/>
    <x v="1"/>
    <x v="0"/>
    <n v="2898.94"/>
    <n v="490.78"/>
    <n v="4381.54"/>
    <n v="3890.76"/>
    <n v="7.9277069155222311"/>
    <x v="3"/>
    <s v="2023-03-12"/>
    <x v="11"/>
    <x v="4"/>
    <x v="1"/>
    <s v="Adult"/>
    <s v="Profit"/>
  </r>
  <r>
    <n v="1383"/>
    <s v="Karan"/>
    <n v="57"/>
    <s v="Male"/>
    <x v="5"/>
    <x v="4"/>
    <n v="3071.85"/>
    <n v="1559.51"/>
    <n v="4380.8500000000004"/>
    <n v="2821.34"/>
    <n v="1.8091195311347796"/>
    <x v="3"/>
    <s v="2023-08-14"/>
    <x v="4"/>
    <x v="0"/>
    <x v="0"/>
    <s v="Senior"/>
    <s v="Profit"/>
  </r>
  <r>
    <n v="5170"/>
    <s v="Rahul"/>
    <n v="46"/>
    <s v="Female"/>
    <x v="4"/>
    <x v="0"/>
    <n v="2889.9"/>
    <n v="1128.5999999999999"/>
    <n v="4380.55"/>
    <n v="3251.95"/>
    <n v="2.8814017366648947"/>
    <x v="1"/>
    <s v="2023-08-13"/>
    <x v="4"/>
    <x v="0"/>
    <x v="1"/>
    <s v="Senior"/>
    <s v="Profit"/>
  </r>
  <r>
    <n v="6258"/>
    <s v="Priya"/>
    <n v="57"/>
    <s v="Male"/>
    <x v="4"/>
    <x v="1"/>
    <n v="2446.7600000000002"/>
    <n v="364.19"/>
    <n v="4379.83"/>
    <n v="4015.64"/>
    <n v="11.026222576127845"/>
    <x v="1"/>
    <s v="2023-08-13"/>
    <x v="4"/>
    <x v="3"/>
    <x v="0"/>
    <s v="Senior"/>
    <s v="Profit"/>
  </r>
  <r>
    <n v="4036"/>
    <s v="Neha"/>
    <n v="42"/>
    <s v="Female"/>
    <x v="5"/>
    <x v="3"/>
    <n v="2813.46"/>
    <n v="1148.18"/>
    <n v="4378.32"/>
    <n v="3230.14"/>
    <n v="2.8132696963890678"/>
    <x v="4"/>
    <s v="2023-01-02"/>
    <x v="5"/>
    <x v="3"/>
    <x v="0"/>
    <s v="Senior"/>
    <s v="Profit"/>
  </r>
  <r>
    <n v="763"/>
    <s v="Arjun"/>
    <n v="37"/>
    <s v="Male"/>
    <x v="6"/>
    <x v="4"/>
    <n v="3758.97"/>
    <n v="611.46"/>
    <n v="4377.6099999999997"/>
    <n v="3766.15"/>
    <n v="6.1592745232721677"/>
    <x v="1"/>
    <s v="2023-09-06"/>
    <x v="1"/>
    <x v="3"/>
    <x v="0"/>
    <s v="Adult"/>
    <s v="Profit"/>
  </r>
  <r>
    <n v="7837"/>
    <s v="Arjun"/>
    <n v="53"/>
    <s v="Male"/>
    <x v="7"/>
    <x v="3"/>
    <n v="2487.81"/>
    <n v="1880.02"/>
    <n v="4377.1400000000003"/>
    <n v="2497.12"/>
    <n v="1.3282411889235219"/>
    <x v="4"/>
    <s v="2023-12-15"/>
    <x v="6"/>
    <x v="2"/>
    <x v="0"/>
    <s v="Senior"/>
    <s v="Profit"/>
  </r>
  <r>
    <n v="9363"/>
    <s v="Neha"/>
    <n v="20"/>
    <s v="Male"/>
    <x v="4"/>
    <x v="1"/>
    <n v="3033.55"/>
    <n v="968.09"/>
    <n v="4377.01"/>
    <n v="3408.92"/>
    <n v="3.5212841781239348"/>
    <x v="1"/>
    <s v="2023-10-06"/>
    <x v="10"/>
    <x v="0"/>
    <x v="1"/>
    <s v="Young"/>
    <s v="Profit"/>
  </r>
  <r>
    <n v="1928"/>
    <s v="Priya"/>
    <n v="51"/>
    <s v="Male"/>
    <x v="3"/>
    <x v="0"/>
    <n v="2527.86"/>
    <n v="169.96"/>
    <n v="4375.6499999999996"/>
    <n v="4205.6899999999996"/>
    <n v="24.745175335373027"/>
    <x v="4"/>
    <s v="2023-12-05"/>
    <x v="6"/>
    <x v="0"/>
    <x v="0"/>
    <s v="Senior"/>
    <s v="Profit"/>
  </r>
  <r>
    <n v="8748"/>
    <s v="Sneha"/>
    <n v="35"/>
    <s v="Female"/>
    <x v="7"/>
    <x v="1"/>
    <n v="2907.57"/>
    <n v="1211.3699999999999"/>
    <n v="4375.07"/>
    <n v="3163.7"/>
    <n v="2.6116710831537846"/>
    <x v="4"/>
    <s v="2023-05-09"/>
    <x v="0"/>
    <x v="2"/>
    <x v="1"/>
    <s v="Adult"/>
    <s v="Profit"/>
  </r>
  <r>
    <n v="1879"/>
    <s v="Raj"/>
    <n v="38"/>
    <s v="Male"/>
    <x v="1"/>
    <x v="4"/>
    <n v="3071.81"/>
    <n v="996.43"/>
    <n v="4374.01"/>
    <n v="3377.58"/>
    <n v="3.3896811617474385"/>
    <x v="2"/>
    <s v="2023-10-13"/>
    <x v="10"/>
    <x v="4"/>
    <x v="0"/>
    <s v="Adult"/>
    <s v="Profit"/>
  </r>
  <r>
    <n v="8131"/>
    <s v="Pooja"/>
    <n v="25"/>
    <s v="Male"/>
    <x v="4"/>
    <x v="2"/>
    <n v="3018.63"/>
    <n v="1863.64"/>
    <n v="4373.88"/>
    <n v="2510.2399999999998"/>
    <n v="1.3469554205747889"/>
    <x v="4"/>
    <s v="2023-11-18"/>
    <x v="8"/>
    <x v="1"/>
    <x v="1"/>
    <s v="Young"/>
    <s v="Profit"/>
  </r>
  <r>
    <n v="3499"/>
    <s v="Neha"/>
    <n v="20"/>
    <s v="Male"/>
    <x v="1"/>
    <x v="2"/>
    <n v="3253.83"/>
    <n v="1309.19"/>
    <n v="4373.67"/>
    <n v="3064.48"/>
    <n v="2.3407450408267705"/>
    <x v="3"/>
    <s v="2023-05-05"/>
    <x v="0"/>
    <x v="4"/>
    <x v="1"/>
    <s v="Young"/>
    <s v="Profit"/>
  </r>
  <r>
    <n v="9977"/>
    <s v="Priya"/>
    <n v="18"/>
    <s v="Female"/>
    <x v="0"/>
    <x v="0"/>
    <n v="2436.92"/>
    <n v="1672.25"/>
    <n v="4372.95"/>
    <n v="2700.7"/>
    <n v="1.6150097174465539"/>
    <x v="1"/>
    <s v="2023-11-29"/>
    <x v="8"/>
    <x v="4"/>
    <x v="0"/>
    <s v="Young"/>
    <s v="Profit"/>
  </r>
  <r>
    <n v="4240"/>
    <s v="Raj"/>
    <n v="25"/>
    <s v="Male"/>
    <x v="7"/>
    <x v="3"/>
    <n v="2924.44"/>
    <n v="713.87"/>
    <n v="4371.92"/>
    <n v="3658.05"/>
    <n v="5.124252314847241"/>
    <x v="0"/>
    <s v="2023-01-14"/>
    <x v="5"/>
    <x v="1"/>
    <x v="0"/>
    <s v="Young"/>
    <s v="Profit"/>
  </r>
  <r>
    <n v="7131"/>
    <s v="Priya"/>
    <n v="31"/>
    <s v="Female"/>
    <x v="7"/>
    <x v="1"/>
    <n v="2742.99"/>
    <n v="760.55"/>
    <n v="4371.4399999999996"/>
    <n v="3610.89"/>
    <n v="4.7477351916376307"/>
    <x v="0"/>
    <s v="2023-06-06"/>
    <x v="3"/>
    <x v="3"/>
    <x v="0"/>
    <s v="Adult"/>
    <s v="Profit"/>
  </r>
  <r>
    <n v="8723"/>
    <s v="Sneha"/>
    <n v="35"/>
    <s v="Male"/>
    <x v="6"/>
    <x v="0"/>
    <n v="2720.83"/>
    <n v="1967.77"/>
    <n v="4371.3900000000003"/>
    <n v="2403.62"/>
    <n v="1.2214943819653719"/>
    <x v="4"/>
    <s v="2023-02-25"/>
    <x v="2"/>
    <x v="1"/>
    <x v="0"/>
    <s v="Adult"/>
    <s v="Profit"/>
  </r>
  <r>
    <n v="1115"/>
    <s v="Priya"/>
    <n v="43"/>
    <s v="Female"/>
    <x v="5"/>
    <x v="0"/>
    <n v="3403.23"/>
    <n v="309.56"/>
    <n v="4371.32"/>
    <n v="4061.76"/>
    <n v="13.121075074299005"/>
    <x v="3"/>
    <s v="2023-04-18"/>
    <x v="9"/>
    <x v="4"/>
    <x v="1"/>
    <s v="Senior"/>
    <s v="Profit"/>
  </r>
  <r>
    <n v="2128"/>
    <s v="Karan"/>
    <n v="43"/>
    <s v="Female"/>
    <x v="4"/>
    <x v="1"/>
    <n v="3929.29"/>
    <n v="611.14"/>
    <n v="4370.8599999999997"/>
    <n v="3759.72"/>
    <n v="6.15197827011814"/>
    <x v="4"/>
    <s v="2023-01-24"/>
    <x v="5"/>
    <x v="4"/>
    <x v="1"/>
    <s v="Senior"/>
    <s v="Profit"/>
  </r>
  <r>
    <n v="3370"/>
    <s v="Arjun"/>
    <n v="29"/>
    <s v="Male"/>
    <x v="7"/>
    <x v="3"/>
    <n v="3935.73"/>
    <n v="1438.36"/>
    <n v="4370.47"/>
    <n v="2932.11"/>
    <n v="2.0385091354042104"/>
    <x v="2"/>
    <s v="2023-03-02"/>
    <x v="11"/>
    <x v="3"/>
    <x v="0"/>
    <s v="Adult"/>
    <s v="Profit"/>
  </r>
  <r>
    <n v="2453"/>
    <s v="Arjun"/>
    <n v="38"/>
    <s v="Female"/>
    <x v="6"/>
    <x v="4"/>
    <n v="3658.77"/>
    <n v="197.91"/>
    <n v="4370.17"/>
    <n v="4172.26"/>
    <n v="21.081602748724169"/>
    <x v="1"/>
    <s v="2023-09-02"/>
    <x v="1"/>
    <x v="4"/>
    <x v="0"/>
    <s v="Adult"/>
    <s v="Profit"/>
  </r>
  <r>
    <n v="9945"/>
    <s v="Arjun"/>
    <n v="43"/>
    <s v="Male"/>
    <x v="7"/>
    <x v="3"/>
    <n v="2440.98"/>
    <n v="455.34"/>
    <n v="4369.2"/>
    <n v="3913.86"/>
    <n v="8.595467123468179"/>
    <x v="3"/>
    <s v="2023-03-22"/>
    <x v="11"/>
    <x v="3"/>
    <x v="0"/>
    <s v="Senior"/>
    <s v="Profit"/>
  </r>
  <r>
    <n v="3221"/>
    <s v="Pooja"/>
    <n v="24"/>
    <s v="Female"/>
    <x v="2"/>
    <x v="0"/>
    <n v="3445.52"/>
    <n v="739"/>
    <n v="4368.95"/>
    <n v="3629.95"/>
    <n v="4.9119756427604866"/>
    <x v="3"/>
    <s v="2023-03-17"/>
    <x v="11"/>
    <x v="2"/>
    <x v="0"/>
    <s v="Young"/>
    <s v="Profit"/>
  </r>
  <r>
    <n v="4282"/>
    <s v="Sneha"/>
    <n v="43"/>
    <s v="Male"/>
    <x v="6"/>
    <x v="3"/>
    <n v="2952.56"/>
    <n v="1988.13"/>
    <n v="4368.79"/>
    <n v="2380.66"/>
    <n v="1.1974367873328202"/>
    <x v="3"/>
    <s v="2023-03-28"/>
    <x v="11"/>
    <x v="4"/>
    <x v="0"/>
    <s v="Senior"/>
    <s v="Profit"/>
  </r>
  <r>
    <n v="5966"/>
    <s v="Raj"/>
    <n v="29"/>
    <s v="Female"/>
    <x v="1"/>
    <x v="1"/>
    <n v="3712.92"/>
    <n v="1933.44"/>
    <n v="4367.26"/>
    <n v="2433.8200000000002"/>
    <n v="1.2588029625951671"/>
    <x v="2"/>
    <s v="2023-09-11"/>
    <x v="1"/>
    <x v="0"/>
    <x v="0"/>
    <s v="Adult"/>
    <s v="Profit"/>
  </r>
  <r>
    <n v="6486"/>
    <s v="Arjun"/>
    <n v="46"/>
    <s v="Male"/>
    <x v="1"/>
    <x v="4"/>
    <n v="3226.58"/>
    <n v="1000.89"/>
    <n v="4366.34"/>
    <n v="3365.45"/>
    <n v="3.3624574129025167"/>
    <x v="4"/>
    <s v="2023-06-19"/>
    <x v="3"/>
    <x v="0"/>
    <x v="0"/>
    <s v="Senior"/>
    <s v="Profit"/>
  </r>
  <r>
    <n v="9432"/>
    <s v="Arjun"/>
    <n v="27"/>
    <s v="Male"/>
    <x v="5"/>
    <x v="3"/>
    <n v="2884.51"/>
    <n v="247.57"/>
    <n v="4366.09"/>
    <n v="4118.5200000000004"/>
    <n v="16.635779779456318"/>
    <x v="4"/>
    <s v="2023-06-18"/>
    <x v="3"/>
    <x v="2"/>
    <x v="1"/>
    <s v="Adult"/>
    <s v="Profit"/>
  </r>
  <r>
    <n v="7034"/>
    <s v="Rahul"/>
    <n v="30"/>
    <s v="Female"/>
    <x v="0"/>
    <x v="3"/>
    <n v="3857.27"/>
    <n v="422.97"/>
    <n v="4365.8999999999996"/>
    <n v="3942.93"/>
    <n v="9.3220086530959634"/>
    <x v="0"/>
    <s v="2023-10-16"/>
    <x v="10"/>
    <x v="1"/>
    <x v="0"/>
    <s v="Adult"/>
    <s v="Profit"/>
  </r>
  <r>
    <n v="3407"/>
    <s v="Raj"/>
    <n v="25"/>
    <s v="Male"/>
    <x v="7"/>
    <x v="3"/>
    <n v="2933.07"/>
    <n v="715.95"/>
    <n v="4363.6899999999996"/>
    <n v="3647.74"/>
    <n v="5.0949647321740335"/>
    <x v="4"/>
    <s v="2023-03-25"/>
    <x v="11"/>
    <x v="0"/>
    <x v="1"/>
    <s v="Young"/>
    <s v="Profit"/>
  </r>
  <r>
    <n v="7916"/>
    <s v="Priya"/>
    <n v="31"/>
    <s v="Female"/>
    <x v="1"/>
    <x v="4"/>
    <n v="2467.94"/>
    <n v="476.69"/>
    <n v="4363.62"/>
    <n v="3886.93"/>
    <n v="8.153999454572153"/>
    <x v="1"/>
    <s v="2023-06-28"/>
    <x v="3"/>
    <x v="1"/>
    <x v="0"/>
    <s v="Adult"/>
    <s v="Profit"/>
  </r>
  <r>
    <n v="9741"/>
    <s v="Amit"/>
    <n v="48"/>
    <s v="Female"/>
    <x v="7"/>
    <x v="2"/>
    <n v="2794.72"/>
    <n v="107.12"/>
    <n v="4363.57"/>
    <n v="4256.45"/>
    <n v="39.735343539955188"/>
    <x v="1"/>
    <s v="2023-01-02"/>
    <x v="5"/>
    <x v="1"/>
    <x v="1"/>
    <s v="Senior"/>
    <s v="Profit"/>
  </r>
  <r>
    <n v="7147"/>
    <s v="Sneha"/>
    <n v="37"/>
    <s v="Female"/>
    <x v="7"/>
    <x v="0"/>
    <n v="3880.15"/>
    <n v="1058.53"/>
    <n v="4363.22"/>
    <n v="3304.69"/>
    <n v="3.1219615882402958"/>
    <x v="4"/>
    <s v="2023-07-13"/>
    <x v="7"/>
    <x v="1"/>
    <x v="1"/>
    <s v="Adult"/>
    <s v="Profit"/>
  </r>
  <r>
    <n v="8530"/>
    <s v="Simran"/>
    <n v="25"/>
    <s v="Male"/>
    <x v="5"/>
    <x v="3"/>
    <n v="3369.23"/>
    <n v="283.02999999999997"/>
    <n v="4362.95"/>
    <n v="4079.92"/>
    <n v="14.415150337420062"/>
    <x v="3"/>
    <s v="2023-03-11"/>
    <x v="11"/>
    <x v="4"/>
    <x v="0"/>
    <s v="Young"/>
    <s v="Profit"/>
  </r>
  <r>
    <n v="8260"/>
    <s v="Amit"/>
    <n v="19"/>
    <s v="Female"/>
    <x v="7"/>
    <x v="3"/>
    <n v="3556.48"/>
    <n v="364.7"/>
    <n v="4362.3500000000004"/>
    <n v="3997.65"/>
    <n v="10.96147518508363"/>
    <x v="3"/>
    <s v="2023-03-09"/>
    <x v="11"/>
    <x v="4"/>
    <x v="1"/>
    <s v="Young"/>
    <s v="Profit"/>
  </r>
  <r>
    <n v="5782"/>
    <s v="Karan"/>
    <n v="52"/>
    <s v="Male"/>
    <x v="2"/>
    <x v="3"/>
    <n v="3373.81"/>
    <n v="1193.0899999999999"/>
    <n v="4361.6899999999996"/>
    <n v="3168.6"/>
    <n v="2.6557929410186993"/>
    <x v="4"/>
    <s v="2023-01-04"/>
    <x v="5"/>
    <x v="3"/>
    <x v="1"/>
    <s v="Senior"/>
    <s v="Profit"/>
  </r>
  <r>
    <n v="502"/>
    <s v="Arjun"/>
    <n v="33"/>
    <s v="Male"/>
    <x v="0"/>
    <x v="3"/>
    <n v="3060.69"/>
    <n v="168.75"/>
    <n v="4360.37"/>
    <n v="4191.62"/>
    <n v="24.839229629629628"/>
    <x v="1"/>
    <s v="2023-06-13"/>
    <x v="3"/>
    <x v="0"/>
    <x v="0"/>
    <s v="Adult"/>
    <s v="Profit"/>
  </r>
  <r>
    <n v="3430"/>
    <s v="Karan"/>
    <n v="32"/>
    <s v="Female"/>
    <x v="1"/>
    <x v="3"/>
    <n v="3277.84"/>
    <n v="301.01"/>
    <n v="4359.8900000000003"/>
    <n v="4058.88"/>
    <n v="13.484203182618518"/>
    <x v="3"/>
    <s v="2023-07-02"/>
    <x v="7"/>
    <x v="0"/>
    <x v="1"/>
    <s v="Adult"/>
    <s v="Profit"/>
  </r>
  <r>
    <n v="4510"/>
    <s v="Amit"/>
    <n v="51"/>
    <s v="Male"/>
    <x v="4"/>
    <x v="1"/>
    <n v="2599.21"/>
    <n v="526.59"/>
    <n v="4359.66"/>
    <n v="3833.07"/>
    <n v="7.2790406198370645"/>
    <x v="0"/>
    <s v="2023-12-07"/>
    <x v="6"/>
    <x v="2"/>
    <x v="1"/>
    <s v="Senior"/>
    <s v="Profit"/>
  </r>
  <r>
    <n v="4331"/>
    <s v="Karan"/>
    <n v="34"/>
    <s v="Male"/>
    <x v="5"/>
    <x v="0"/>
    <n v="2491.06"/>
    <n v="952.72"/>
    <n v="4359.5200000000004"/>
    <n v="3406.8"/>
    <n v="3.575866991351079"/>
    <x v="1"/>
    <s v="2023-09-08"/>
    <x v="1"/>
    <x v="4"/>
    <x v="0"/>
    <s v="Adult"/>
    <s v="Profit"/>
  </r>
  <r>
    <n v="5245"/>
    <s v="Priya"/>
    <n v="19"/>
    <s v="Male"/>
    <x v="6"/>
    <x v="4"/>
    <n v="3209.19"/>
    <n v="1627.58"/>
    <n v="4356.78"/>
    <n v="2729.2"/>
    <n v="1.6768453778001695"/>
    <x v="3"/>
    <s v="2023-01-09"/>
    <x v="5"/>
    <x v="4"/>
    <x v="0"/>
    <s v="Young"/>
    <s v="Profit"/>
  </r>
  <r>
    <n v="813"/>
    <s v="Arjun"/>
    <n v="59"/>
    <s v="Female"/>
    <x v="4"/>
    <x v="4"/>
    <n v="2897.76"/>
    <n v="1367.17"/>
    <n v="4356.62"/>
    <n v="2989.45"/>
    <n v="2.1865971313004233"/>
    <x v="4"/>
    <s v="2023-10-13"/>
    <x v="10"/>
    <x v="4"/>
    <x v="1"/>
    <s v="Senior"/>
    <s v="Profit"/>
  </r>
  <r>
    <n v="5963"/>
    <s v="Karan"/>
    <n v="54"/>
    <s v="Male"/>
    <x v="7"/>
    <x v="0"/>
    <n v="2667.63"/>
    <n v="723.57"/>
    <n v="4356.3100000000004"/>
    <n v="3632.74"/>
    <n v="5.0205785203919451"/>
    <x v="1"/>
    <s v="2023-01-29"/>
    <x v="5"/>
    <x v="1"/>
    <x v="0"/>
    <s v="Senior"/>
    <s v="Profit"/>
  </r>
  <r>
    <n v="6366"/>
    <s v="Simran"/>
    <n v="58"/>
    <s v="Female"/>
    <x v="0"/>
    <x v="4"/>
    <n v="3045.63"/>
    <n v="1231.08"/>
    <n v="4355.66"/>
    <n v="3124.58"/>
    <n v="2.5380803847028628"/>
    <x v="1"/>
    <s v="2023-08-13"/>
    <x v="4"/>
    <x v="0"/>
    <x v="0"/>
    <s v="Senior"/>
    <s v="Profit"/>
  </r>
  <r>
    <n v="8983"/>
    <s v="Amit"/>
    <n v="22"/>
    <s v="Female"/>
    <x v="0"/>
    <x v="4"/>
    <n v="2549.3000000000002"/>
    <n v="215.38"/>
    <n v="4353.26"/>
    <n v="4137.88"/>
    <n v="19.211997399944284"/>
    <x v="2"/>
    <s v="2023-08-09"/>
    <x v="4"/>
    <x v="1"/>
    <x v="1"/>
    <s v="Young"/>
    <s v="Profit"/>
  </r>
  <r>
    <n v="8922"/>
    <s v="Rahul"/>
    <n v="44"/>
    <s v="Female"/>
    <x v="2"/>
    <x v="1"/>
    <n v="3649.58"/>
    <n v="1461.58"/>
    <n v="4353.25"/>
    <n v="2891.67"/>
    <n v="1.9784548228629293"/>
    <x v="0"/>
    <s v="2023-12-19"/>
    <x v="6"/>
    <x v="4"/>
    <x v="0"/>
    <s v="Senior"/>
    <s v="Profit"/>
  </r>
  <r>
    <n v="564"/>
    <s v="Sneha"/>
    <n v="40"/>
    <s v="Female"/>
    <x v="0"/>
    <x v="0"/>
    <n v="3357.79"/>
    <n v="1541.99"/>
    <n v="4352.09"/>
    <n v="2810.1"/>
    <n v="1.8223853591787236"/>
    <x v="4"/>
    <s v="2023-03-22"/>
    <x v="11"/>
    <x v="3"/>
    <x v="1"/>
    <s v="Adult"/>
    <s v="Profit"/>
  </r>
  <r>
    <n v="6243"/>
    <s v="Rahul"/>
    <n v="30"/>
    <s v="Male"/>
    <x v="2"/>
    <x v="3"/>
    <n v="3383.07"/>
    <n v="470.19"/>
    <n v="4351.82"/>
    <n v="3881.63"/>
    <n v="8.2554499244986079"/>
    <x v="0"/>
    <s v="2023-11-02"/>
    <x v="8"/>
    <x v="4"/>
    <x v="1"/>
    <s v="Adult"/>
    <s v="Profit"/>
  </r>
  <r>
    <n v="119"/>
    <s v="Raj"/>
    <n v="39"/>
    <s v="Male"/>
    <x v="0"/>
    <x v="0"/>
    <n v="2687.14"/>
    <n v="726.6"/>
    <n v="4351.79"/>
    <n v="3625.19"/>
    <n v="4.9892513074593996"/>
    <x v="4"/>
    <s v="2023-04-12"/>
    <x v="9"/>
    <x v="4"/>
    <x v="1"/>
    <s v="Adult"/>
    <s v="Profit"/>
  </r>
  <r>
    <n v="5797"/>
    <s v="Karan"/>
    <n v="23"/>
    <s v="Female"/>
    <x v="4"/>
    <x v="3"/>
    <n v="3336.61"/>
    <n v="838.07"/>
    <n v="4350.0200000000004"/>
    <n v="3511.95"/>
    <n v="4.1905210781915585"/>
    <x v="0"/>
    <s v="2023-09-05"/>
    <x v="1"/>
    <x v="3"/>
    <x v="0"/>
    <s v="Young"/>
    <s v="Profit"/>
  </r>
  <r>
    <n v="8616"/>
    <s v="Raj"/>
    <n v="45"/>
    <s v="Male"/>
    <x v="4"/>
    <x v="4"/>
    <n v="3526.33"/>
    <n v="502.23"/>
    <n v="4349.75"/>
    <n v="3847.52"/>
    <n v="7.6608725086115923"/>
    <x v="4"/>
    <s v="2023-06-21"/>
    <x v="3"/>
    <x v="4"/>
    <x v="1"/>
    <s v="Senior"/>
    <s v="Profit"/>
  </r>
  <r>
    <n v="7546"/>
    <s v="Simran"/>
    <n v="33"/>
    <s v="Female"/>
    <x v="2"/>
    <x v="1"/>
    <n v="2699.98"/>
    <n v="325.22000000000003"/>
    <n v="4348.95"/>
    <n v="4023.73"/>
    <n v="12.372332574872393"/>
    <x v="0"/>
    <s v="2023-01-28"/>
    <x v="5"/>
    <x v="4"/>
    <x v="1"/>
    <s v="Adult"/>
    <s v="Profit"/>
  </r>
  <r>
    <n v="8335"/>
    <s v="Rahul"/>
    <n v="46"/>
    <s v="Female"/>
    <x v="4"/>
    <x v="1"/>
    <n v="3717.58"/>
    <n v="1506.34"/>
    <n v="4348.8900000000003"/>
    <n v="2842.55"/>
    <n v="1.8870573708458915"/>
    <x v="3"/>
    <s v="2023-08-13"/>
    <x v="4"/>
    <x v="2"/>
    <x v="1"/>
    <s v="Senior"/>
    <s v="Profit"/>
  </r>
  <r>
    <n v="2137"/>
    <s v="Neha"/>
    <n v="40"/>
    <s v="Female"/>
    <x v="4"/>
    <x v="1"/>
    <n v="3410.56"/>
    <n v="1622.62"/>
    <n v="4347.37"/>
    <n v="2724.75"/>
    <n v="1.6792286548914719"/>
    <x v="4"/>
    <s v="2023-07-02"/>
    <x v="7"/>
    <x v="4"/>
    <x v="1"/>
    <s v="Adult"/>
    <s v="Profit"/>
  </r>
  <r>
    <n v="1845"/>
    <s v="Sneha"/>
    <n v="32"/>
    <s v="Female"/>
    <x v="2"/>
    <x v="4"/>
    <n v="2515.71"/>
    <n v="155.43"/>
    <n v="4347.18"/>
    <n v="4191.75"/>
    <n v="26.968731905037636"/>
    <x v="3"/>
    <s v="2023-10-13"/>
    <x v="10"/>
    <x v="4"/>
    <x v="0"/>
    <s v="Adult"/>
    <s v="Profit"/>
  </r>
  <r>
    <n v="6515"/>
    <s v="Arjun"/>
    <n v="34"/>
    <s v="Male"/>
    <x v="6"/>
    <x v="1"/>
    <n v="3294.88"/>
    <n v="701.93"/>
    <n v="4346.12"/>
    <n v="3644.19"/>
    <n v="5.1916715341985675"/>
    <x v="0"/>
    <s v="2023-05-09"/>
    <x v="0"/>
    <x v="4"/>
    <x v="0"/>
    <s v="Adult"/>
    <s v="Profit"/>
  </r>
  <r>
    <n v="921"/>
    <s v="Raj"/>
    <n v="49"/>
    <s v="Female"/>
    <x v="2"/>
    <x v="0"/>
    <n v="3536.73"/>
    <n v="1913.75"/>
    <n v="4345.76"/>
    <n v="2432.0100000000002"/>
    <n v="1.2708086218158068"/>
    <x v="0"/>
    <s v="2023-11-13"/>
    <x v="8"/>
    <x v="4"/>
    <x v="0"/>
    <s v="Senior"/>
    <s v="Profit"/>
  </r>
  <r>
    <n v="5535"/>
    <s v="Rahul"/>
    <n v="40"/>
    <s v="Female"/>
    <x v="2"/>
    <x v="4"/>
    <n v="3719.11"/>
    <n v="196.9"/>
    <n v="4343.74"/>
    <n v="4146.84"/>
    <n v="21.060639918740478"/>
    <x v="3"/>
    <s v="2023-11-19"/>
    <x v="8"/>
    <x v="4"/>
    <x v="0"/>
    <s v="Adult"/>
    <s v="Profit"/>
  </r>
  <r>
    <n v="4255"/>
    <s v="Karan"/>
    <n v="28"/>
    <s v="Male"/>
    <x v="6"/>
    <x v="1"/>
    <n v="2457.88"/>
    <n v="431.41"/>
    <n v="4343.63"/>
    <n v="3912.22"/>
    <n v="9.0684499663892808"/>
    <x v="2"/>
    <s v="2023-11-25"/>
    <x v="8"/>
    <x v="4"/>
    <x v="1"/>
    <s v="Adult"/>
    <s v="Profit"/>
  </r>
  <r>
    <n v="7062"/>
    <s v="Neha"/>
    <n v="31"/>
    <s v="Female"/>
    <x v="5"/>
    <x v="0"/>
    <n v="2863.96"/>
    <n v="51.68"/>
    <n v="4342.29"/>
    <n v="4290.6099999999997"/>
    <n v="83.022639318885439"/>
    <x v="2"/>
    <s v="2023-11-12"/>
    <x v="8"/>
    <x v="3"/>
    <x v="0"/>
    <s v="Adult"/>
    <s v="Profit"/>
  </r>
  <r>
    <n v="4511"/>
    <s v="Rahul"/>
    <n v="46"/>
    <s v="Male"/>
    <x v="7"/>
    <x v="3"/>
    <n v="3188.11"/>
    <n v="1854.74"/>
    <n v="4341.04"/>
    <n v="2486.3000000000002"/>
    <n v="1.3405113385164498"/>
    <x v="3"/>
    <s v="2023-11-27"/>
    <x v="8"/>
    <x v="4"/>
    <x v="0"/>
    <s v="Senior"/>
    <s v="Profit"/>
  </r>
  <r>
    <n v="6322"/>
    <s v="Rahul"/>
    <n v="23"/>
    <s v="Male"/>
    <x v="5"/>
    <x v="1"/>
    <n v="3440.1"/>
    <n v="535.85"/>
    <n v="4340.63"/>
    <n v="3804.78"/>
    <n v="7.100457217504899"/>
    <x v="2"/>
    <s v="2023-08-17"/>
    <x v="4"/>
    <x v="1"/>
    <x v="0"/>
    <s v="Young"/>
    <s v="Profit"/>
  </r>
  <r>
    <n v="5940"/>
    <s v="Amit"/>
    <n v="47"/>
    <s v="Male"/>
    <x v="7"/>
    <x v="0"/>
    <n v="2464.36"/>
    <n v="662.56"/>
    <n v="4339.63"/>
    <n v="3677.07"/>
    <n v="5.5497917169765767"/>
    <x v="2"/>
    <s v="2023-04-16"/>
    <x v="9"/>
    <x v="3"/>
    <x v="0"/>
    <s v="Senior"/>
    <s v="Profit"/>
  </r>
  <r>
    <n v="7704"/>
    <s v="Simran"/>
    <n v="51"/>
    <s v="Female"/>
    <x v="6"/>
    <x v="2"/>
    <n v="2718.16"/>
    <n v="1704.6"/>
    <n v="4339.41"/>
    <n v="2634.81"/>
    <n v="1.5457057374164027"/>
    <x v="3"/>
    <s v="2023-02-12"/>
    <x v="2"/>
    <x v="1"/>
    <x v="0"/>
    <s v="Senior"/>
    <s v="Profit"/>
  </r>
  <r>
    <n v="2894"/>
    <s v="Priya"/>
    <n v="31"/>
    <s v="Male"/>
    <x v="5"/>
    <x v="4"/>
    <n v="3042.5"/>
    <n v="542.13"/>
    <n v="4338.82"/>
    <n v="3796.69"/>
    <n v="7.0032833453230774"/>
    <x v="4"/>
    <s v="2023-10-22"/>
    <x v="10"/>
    <x v="0"/>
    <x v="0"/>
    <s v="Adult"/>
    <s v="Profit"/>
  </r>
  <r>
    <n v="4844"/>
    <s v="Arjun"/>
    <n v="45"/>
    <s v="Female"/>
    <x v="3"/>
    <x v="2"/>
    <n v="3841.87"/>
    <n v="705.28"/>
    <n v="4336.7700000000004"/>
    <n v="3631.49"/>
    <n v="5.1490046506352085"/>
    <x v="1"/>
    <s v="2023-08-30"/>
    <x v="4"/>
    <x v="3"/>
    <x v="0"/>
    <s v="Senior"/>
    <s v="Profit"/>
  </r>
  <r>
    <n v="2390"/>
    <s v="Sneha"/>
    <n v="60"/>
    <s v="Female"/>
    <x v="3"/>
    <x v="1"/>
    <n v="2422.44"/>
    <n v="860.15"/>
    <n v="4336.68"/>
    <n v="3476.53"/>
    <n v="4.0417717839911651"/>
    <x v="4"/>
    <s v="2023-03-06"/>
    <x v="11"/>
    <x v="2"/>
    <x v="1"/>
    <s v="Senior"/>
    <s v="Profit"/>
  </r>
  <r>
    <n v="7200"/>
    <s v="Amit"/>
    <n v="59"/>
    <s v="Male"/>
    <x v="0"/>
    <x v="1"/>
    <n v="3921.01"/>
    <n v="108.95"/>
    <n v="4335.6899999999996"/>
    <n v="4226.74"/>
    <n v="38.795227168425882"/>
    <x v="2"/>
    <s v="2023-03-09"/>
    <x v="11"/>
    <x v="2"/>
    <x v="0"/>
    <s v="Senior"/>
    <s v="Profit"/>
  </r>
  <r>
    <n v="1831"/>
    <s v="Pooja"/>
    <n v="49"/>
    <s v="Female"/>
    <x v="7"/>
    <x v="1"/>
    <n v="3523.29"/>
    <n v="1147.1500000000001"/>
    <n v="4335.51"/>
    <n v="3188.36"/>
    <n v="2.7793749727585757"/>
    <x v="1"/>
    <s v="2023-09-30"/>
    <x v="1"/>
    <x v="0"/>
    <x v="0"/>
    <s v="Senior"/>
    <s v="Profit"/>
  </r>
  <r>
    <n v="9558"/>
    <s v="Sneha"/>
    <n v="23"/>
    <s v="Female"/>
    <x v="4"/>
    <x v="1"/>
    <n v="2798.4"/>
    <n v="1310.95"/>
    <n v="4334.8599999999997"/>
    <n v="3023.91"/>
    <n v="2.3066554788512144"/>
    <x v="1"/>
    <s v="2023-04-30"/>
    <x v="9"/>
    <x v="0"/>
    <x v="0"/>
    <s v="Young"/>
    <s v="Profit"/>
  </r>
  <r>
    <n v="665"/>
    <s v="Raj"/>
    <n v="36"/>
    <s v="Female"/>
    <x v="5"/>
    <x v="4"/>
    <n v="2982.42"/>
    <n v="1564.15"/>
    <n v="4334.04"/>
    <n v="2769.89"/>
    <n v="1.7708595722916598"/>
    <x v="4"/>
    <s v="2023-01-03"/>
    <x v="5"/>
    <x v="3"/>
    <x v="1"/>
    <s v="Adult"/>
    <s v="Profit"/>
  </r>
  <r>
    <n v="7082"/>
    <s v="Raj"/>
    <n v="46"/>
    <s v="Male"/>
    <x v="2"/>
    <x v="0"/>
    <n v="2482.6999999999998"/>
    <n v="840.63"/>
    <n v="4333.8100000000004"/>
    <n v="3493.18"/>
    <n v="4.1554310457632964"/>
    <x v="3"/>
    <s v="2023-05-14"/>
    <x v="0"/>
    <x v="2"/>
    <x v="1"/>
    <s v="Senior"/>
    <s v="Profit"/>
  </r>
  <r>
    <n v="2443"/>
    <s v="Raj"/>
    <n v="46"/>
    <s v="Male"/>
    <x v="0"/>
    <x v="0"/>
    <n v="3245.45"/>
    <n v="1375.69"/>
    <n v="4333.7700000000004"/>
    <n v="2958.08"/>
    <n v="2.1502518736052454"/>
    <x v="4"/>
    <s v="2023-03-16"/>
    <x v="11"/>
    <x v="2"/>
    <x v="0"/>
    <s v="Senior"/>
    <s v="Profit"/>
  </r>
  <r>
    <n v="9307"/>
    <s v="Neha"/>
    <n v="52"/>
    <s v="Male"/>
    <x v="2"/>
    <x v="4"/>
    <n v="2837.84"/>
    <n v="1010.19"/>
    <n v="4333.59"/>
    <n v="3323.4"/>
    <n v="3.2898761619101355"/>
    <x v="1"/>
    <s v="2023-04-19"/>
    <x v="9"/>
    <x v="1"/>
    <x v="1"/>
    <s v="Senior"/>
    <s v="Profit"/>
  </r>
  <r>
    <n v="5583"/>
    <s v="Amit"/>
    <n v="47"/>
    <s v="Female"/>
    <x v="2"/>
    <x v="1"/>
    <n v="2657.14"/>
    <n v="62.65"/>
    <n v="4331.8500000000004"/>
    <n v="4269.2"/>
    <n v="68.143655227454104"/>
    <x v="1"/>
    <s v="2023-06-04"/>
    <x v="3"/>
    <x v="3"/>
    <x v="0"/>
    <s v="Senior"/>
    <s v="Profit"/>
  </r>
  <r>
    <n v="7799"/>
    <s v="Sneha"/>
    <n v="55"/>
    <s v="Male"/>
    <x v="7"/>
    <x v="1"/>
    <n v="3214.7"/>
    <n v="175.39"/>
    <n v="4331.59"/>
    <n v="4156.2"/>
    <n v="23.696904042419749"/>
    <x v="3"/>
    <s v="2023-02-27"/>
    <x v="2"/>
    <x v="3"/>
    <x v="0"/>
    <s v="Senior"/>
    <s v="Profit"/>
  </r>
  <r>
    <n v="5465"/>
    <s v="Neha"/>
    <n v="52"/>
    <s v="Female"/>
    <x v="7"/>
    <x v="2"/>
    <n v="2913.7"/>
    <n v="1492.98"/>
    <n v="4330.83"/>
    <n v="2837.85"/>
    <n v="1.9007957239882649"/>
    <x v="3"/>
    <s v="2023-04-05"/>
    <x v="9"/>
    <x v="2"/>
    <x v="1"/>
    <s v="Senior"/>
    <s v="Profit"/>
  </r>
  <r>
    <n v="2208"/>
    <s v="Rahul"/>
    <n v="55"/>
    <s v="Male"/>
    <x v="7"/>
    <x v="2"/>
    <n v="2576.48"/>
    <n v="724.24"/>
    <n v="4330.46"/>
    <n v="3606.22"/>
    <n v="4.9793162487573177"/>
    <x v="1"/>
    <s v="2023-12-20"/>
    <x v="6"/>
    <x v="0"/>
    <x v="1"/>
    <s v="Senior"/>
    <s v="Profit"/>
  </r>
  <r>
    <n v="3111"/>
    <s v="Amit"/>
    <n v="60"/>
    <s v="Female"/>
    <x v="5"/>
    <x v="3"/>
    <n v="3815.67"/>
    <n v="622.66"/>
    <n v="4330.4399999999996"/>
    <n v="3707.78"/>
    <n v="5.9547425561301521"/>
    <x v="0"/>
    <s v="2023-01-16"/>
    <x v="5"/>
    <x v="4"/>
    <x v="0"/>
    <s v="Senior"/>
    <s v="Profit"/>
  </r>
  <r>
    <n v="7072"/>
    <s v="Priya"/>
    <n v="18"/>
    <s v="Female"/>
    <x v="1"/>
    <x v="1"/>
    <n v="2867.95"/>
    <n v="1746.27"/>
    <n v="4329.84"/>
    <n v="2583.5700000000002"/>
    <n v="1.4794791183493963"/>
    <x v="2"/>
    <s v="2023-08-06"/>
    <x v="4"/>
    <x v="0"/>
    <x v="0"/>
    <s v="Young"/>
    <s v="Profit"/>
  </r>
  <r>
    <n v="5741"/>
    <s v="Priya"/>
    <n v="31"/>
    <s v="Male"/>
    <x v="2"/>
    <x v="0"/>
    <n v="3263.76"/>
    <n v="1138.04"/>
    <n v="4329.16"/>
    <n v="3191.12"/>
    <n v="2.8040490668166322"/>
    <x v="4"/>
    <s v="2023-07-07"/>
    <x v="7"/>
    <x v="1"/>
    <x v="0"/>
    <s v="Adult"/>
    <s v="Profit"/>
  </r>
  <r>
    <n v="8970"/>
    <s v="Neha"/>
    <n v="28"/>
    <s v="Female"/>
    <x v="4"/>
    <x v="4"/>
    <n v="2529.62"/>
    <n v="1883.68"/>
    <n v="4329.1400000000003"/>
    <n v="2445.46"/>
    <n v="1.2982353690648092"/>
    <x v="0"/>
    <s v="2023-09-15"/>
    <x v="1"/>
    <x v="2"/>
    <x v="0"/>
    <s v="Adult"/>
    <s v="Profit"/>
  </r>
  <r>
    <n v="3609"/>
    <s v="Simran"/>
    <n v="48"/>
    <s v="Male"/>
    <x v="2"/>
    <x v="3"/>
    <n v="3928.87"/>
    <n v="647.22"/>
    <n v="4329.1099999999997"/>
    <n v="3681.89"/>
    <n v="5.6887766138252829"/>
    <x v="1"/>
    <s v="2023-12-02"/>
    <x v="6"/>
    <x v="4"/>
    <x v="1"/>
    <s v="Senior"/>
    <s v="Profit"/>
  </r>
  <r>
    <n v="8174"/>
    <s v="Karan"/>
    <n v="20"/>
    <s v="Male"/>
    <x v="5"/>
    <x v="1"/>
    <n v="3707.81"/>
    <n v="345.67"/>
    <n v="4328.38"/>
    <n v="3982.71"/>
    <n v="11.521711458905893"/>
    <x v="1"/>
    <s v="2023-03-22"/>
    <x v="11"/>
    <x v="4"/>
    <x v="1"/>
    <s v="Young"/>
    <s v="Profit"/>
  </r>
  <r>
    <n v="5879"/>
    <s v="Sneha"/>
    <n v="52"/>
    <s v="Female"/>
    <x v="4"/>
    <x v="3"/>
    <n v="3601.23"/>
    <n v="433.8"/>
    <n v="4326.74"/>
    <n v="3892.94"/>
    <n v="8.974043337943753"/>
    <x v="1"/>
    <s v="2023-12-19"/>
    <x v="6"/>
    <x v="1"/>
    <x v="1"/>
    <s v="Senior"/>
    <s v="Profit"/>
  </r>
  <r>
    <n v="5070"/>
    <s v="Simran"/>
    <n v="30"/>
    <s v="Male"/>
    <x v="3"/>
    <x v="4"/>
    <n v="3056.27"/>
    <n v="1330.88"/>
    <n v="4324.0600000000004"/>
    <n v="2993.18"/>
    <n v="2.2490232026929546"/>
    <x v="2"/>
    <s v="2023-12-11"/>
    <x v="6"/>
    <x v="3"/>
    <x v="1"/>
    <s v="Adult"/>
    <s v="Profit"/>
  </r>
  <r>
    <n v="8079"/>
    <s v="Arjun"/>
    <n v="29"/>
    <s v="Male"/>
    <x v="7"/>
    <x v="1"/>
    <n v="3652.05"/>
    <n v="1541.49"/>
    <n v="4323.43"/>
    <n v="2781.94"/>
    <n v="1.8047084314526853"/>
    <x v="1"/>
    <s v="2023-11-22"/>
    <x v="8"/>
    <x v="4"/>
    <x v="1"/>
    <s v="Adult"/>
    <s v="Profit"/>
  </r>
  <r>
    <n v="6068"/>
    <s v="Neha"/>
    <n v="32"/>
    <s v="Female"/>
    <x v="6"/>
    <x v="3"/>
    <n v="2927.62"/>
    <n v="772.56"/>
    <n v="4322.01"/>
    <n v="3549.45"/>
    <n v="4.5944004349176764"/>
    <x v="4"/>
    <s v="2023-06-24"/>
    <x v="3"/>
    <x v="2"/>
    <x v="0"/>
    <s v="Adult"/>
    <s v="Profit"/>
  </r>
  <r>
    <n v="2473"/>
    <s v="Arjun"/>
    <n v="35"/>
    <s v="Female"/>
    <x v="7"/>
    <x v="0"/>
    <n v="3916.53"/>
    <n v="1337.8"/>
    <n v="4321.47"/>
    <n v="2983.67"/>
    <n v="2.2302810584541786"/>
    <x v="0"/>
    <s v="2023-12-15"/>
    <x v="6"/>
    <x v="4"/>
    <x v="0"/>
    <s v="Adult"/>
    <s v="Profit"/>
  </r>
  <r>
    <n v="9354"/>
    <s v="Raj"/>
    <n v="21"/>
    <s v="Male"/>
    <x v="3"/>
    <x v="1"/>
    <n v="3389.33"/>
    <n v="895.95"/>
    <n v="4320.83"/>
    <n v="3424.88"/>
    <n v="3.822624030358837"/>
    <x v="2"/>
    <s v="2023-04-20"/>
    <x v="9"/>
    <x v="1"/>
    <x v="1"/>
    <s v="Young"/>
    <s v="Profit"/>
  </r>
  <r>
    <n v="4251"/>
    <s v="Neha"/>
    <n v="20"/>
    <s v="Male"/>
    <x v="3"/>
    <x v="1"/>
    <n v="3455.59"/>
    <n v="1620.59"/>
    <n v="4320.45"/>
    <n v="2699.86"/>
    <n v="1.6659735034771288"/>
    <x v="4"/>
    <s v="2023-12-19"/>
    <x v="6"/>
    <x v="3"/>
    <x v="1"/>
    <s v="Young"/>
    <s v="Profit"/>
  </r>
  <r>
    <n v="6173"/>
    <s v="Karan"/>
    <n v="39"/>
    <s v="Male"/>
    <x v="1"/>
    <x v="1"/>
    <n v="3841.33"/>
    <n v="1939.87"/>
    <n v="4320.4399999999996"/>
    <n v="2380.5700000000002"/>
    <n v="1.2271801718671871"/>
    <x v="3"/>
    <s v="2023-05-08"/>
    <x v="0"/>
    <x v="3"/>
    <x v="1"/>
    <s v="Adult"/>
    <s v="Profit"/>
  </r>
  <r>
    <n v="686"/>
    <s v="Pooja"/>
    <n v="38"/>
    <s v="Male"/>
    <x v="2"/>
    <x v="1"/>
    <n v="3840.14"/>
    <n v="656.66"/>
    <n v="4320.43"/>
    <n v="3663.77"/>
    <n v="5.5794018213382879"/>
    <x v="3"/>
    <s v="2023-08-22"/>
    <x v="4"/>
    <x v="3"/>
    <x v="1"/>
    <s v="Adult"/>
    <s v="Profit"/>
  </r>
  <r>
    <n v="9310"/>
    <s v="Amit"/>
    <n v="51"/>
    <s v="Female"/>
    <x v="7"/>
    <x v="1"/>
    <n v="3297.37"/>
    <n v="1672.09"/>
    <n v="4320.32"/>
    <n v="2648.23"/>
    <n v="1.5837843656740966"/>
    <x v="0"/>
    <s v="2023-06-04"/>
    <x v="3"/>
    <x v="2"/>
    <x v="0"/>
    <s v="Senior"/>
    <s v="Profit"/>
  </r>
  <r>
    <n v="1222"/>
    <s v="Priya"/>
    <n v="44"/>
    <s v="Male"/>
    <x v="5"/>
    <x v="4"/>
    <n v="3843.39"/>
    <n v="368.32"/>
    <n v="4320.0200000000004"/>
    <n v="3951.7"/>
    <n v="10.728985664639444"/>
    <x v="4"/>
    <s v="2023-06-26"/>
    <x v="3"/>
    <x v="0"/>
    <x v="1"/>
    <s v="Senior"/>
    <s v="Profit"/>
  </r>
  <r>
    <n v="9930"/>
    <s v="Simran"/>
    <n v="33"/>
    <s v="Female"/>
    <x v="0"/>
    <x v="0"/>
    <n v="3235.14"/>
    <n v="1564.59"/>
    <n v="4318.78"/>
    <n v="2754.19"/>
    <n v="1.7603269866226936"/>
    <x v="2"/>
    <s v="2023-06-22"/>
    <x v="3"/>
    <x v="4"/>
    <x v="1"/>
    <s v="Adult"/>
    <s v="Profit"/>
  </r>
  <r>
    <n v="8307"/>
    <s v="Amit"/>
    <n v="19"/>
    <s v="Female"/>
    <x v="6"/>
    <x v="3"/>
    <n v="3695.22"/>
    <n v="1869.43"/>
    <n v="4318.7"/>
    <n v="2449.27"/>
    <n v="1.31016940992709"/>
    <x v="4"/>
    <s v="2023-03-21"/>
    <x v="11"/>
    <x v="2"/>
    <x v="0"/>
    <s v="Young"/>
    <s v="Profit"/>
  </r>
  <r>
    <n v="3153"/>
    <s v="Pooja"/>
    <n v="52"/>
    <s v="Male"/>
    <x v="3"/>
    <x v="0"/>
    <n v="3632.69"/>
    <n v="65.72"/>
    <n v="4318.22"/>
    <n v="4252.5"/>
    <n v="64.706329884357885"/>
    <x v="4"/>
    <s v="2023-07-14"/>
    <x v="7"/>
    <x v="3"/>
    <x v="0"/>
    <s v="Senior"/>
    <s v="Profit"/>
  </r>
  <r>
    <n v="5636"/>
    <s v="Amit"/>
    <n v="28"/>
    <s v="Male"/>
    <x v="3"/>
    <x v="1"/>
    <n v="2943.84"/>
    <n v="1649.02"/>
    <n v="4317.18"/>
    <n v="2668.16"/>
    <n v="1.6180276770445476"/>
    <x v="4"/>
    <s v="2023-04-15"/>
    <x v="9"/>
    <x v="0"/>
    <x v="0"/>
    <s v="Adult"/>
    <s v="Profit"/>
  </r>
  <r>
    <n v="2339"/>
    <s v="Priya"/>
    <n v="48"/>
    <s v="Female"/>
    <x v="0"/>
    <x v="4"/>
    <n v="3716.83"/>
    <n v="1880.13"/>
    <n v="4317.1099999999997"/>
    <n v="2436.98"/>
    <n v="1.2961763282326222"/>
    <x v="2"/>
    <s v="2023-12-12"/>
    <x v="6"/>
    <x v="3"/>
    <x v="1"/>
    <s v="Senior"/>
    <s v="Profit"/>
  </r>
  <r>
    <n v="1590"/>
    <s v="Pooja"/>
    <n v="25"/>
    <s v="Female"/>
    <x v="4"/>
    <x v="1"/>
    <n v="2672.38"/>
    <n v="1259.01"/>
    <n v="4316.8500000000004"/>
    <n v="3057.84"/>
    <n v="2.4287654585745946"/>
    <x v="2"/>
    <s v="2023-07-03"/>
    <x v="7"/>
    <x v="0"/>
    <x v="0"/>
    <s v="Young"/>
    <s v="Profit"/>
  </r>
  <r>
    <n v="1838"/>
    <s v="Karan"/>
    <n v="45"/>
    <s v="Female"/>
    <x v="3"/>
    <x v="2"/>
    <n v="3015.88"/>
    <n v="866.45"/>
    <n v="4316.34"/>
    <n v="3449.89"/>
    <n v="3.9816377171215875"/>
    <x v="2"/>
    <s v="2023-04-23"/>
    <x v="9"/>
    <x v="2"/>
    <x v="1"/>
    <s v="Senior"/>
    <s v="Profit"/>
  </r>
  <r>
    <n v="425"/>
    <s v="Priya"/>
    <n v="37"/>
    <s v="Male"/>
    <x v="4"/>
    <x v="1"/>
    <n v="2950.28"/>
    <n v="148.76"/>
    <n v="4315.67"/>
    <n v="4166.91"/>
    <n v="28.01095724657166"/>
    <x v="1"/>
    <s v="2023-01-14"/>
    <x v="5"/>
    <x v="3"/>
    <x v="1"/>
    <s v="Adult"/>
    <s v="Profit"/>
  </r>
  <r>
    <n v="3605"/>
    <s v="Pooja"/>
    <n v="27"/>
    <s v="Female"/>
    <x v="6"/>
    <x v="1"/>
    <n v="3832.07"/>
    <n v="588.02"/>
    <n v="4315.43"/>
    <n v="3727.41"/>
    <n v="6.3389170436379718"/>
    <x v="2"/>
    <s v="2023-01-16"/>
    <x v="5"/>
    <x v="2"/>
    <x v="0"/>
    <s v="Adult"/>
    <s v="Profit"/>
  </r>
  <r>
    <n v="7390"/>
    <s v="Priya"/>
    <n v="52"/>
    <s v="Male"/>
    <x v="7"/>
    <x v="2"/>
    <n v="2648.25"/>
    <n v="1568.62"/>
    <n v="4315.34"/>
    <n v="2746.72"/>
    <n v="1.7510423174510079"/>
    <x v="1"/>
    <s v="2023-07-17"/>
    <x v="7"/>
    <x v="4"/>
    <x v="1"/>
    <s v="Senior"/>
    <s v="Profit"/>
  </r>
  <r>
    <n v="901"/>
    <s v="Pooja"/>
    <n v="36"/>
    <s v="Female"/>
    <x v="7"/>
    <x v="2"/>
    <n v="3906.53"/>
    <n v="1789.13"/>
    <n v="4315.2"/>
    <n v="2526.0700000000002"/>
    <n v="1.4118985205099686"/>
    <x v="3"/>
    <s v="2023-05-25"/>
    <x v="0"/>
    <x v="0"/>
    <x v="1"/>
    <s v="Adult"/>
    <s v="Profit"/>
  </r>
  <r>
    <n v="5929"/>
    <s v="Sneha"/>
    <n v="57"/>
    <s v="Female"/>
    <x v="5"/>
    <x v="0"/>
    <n v="2593.44"/>
    <n v="1799.92"/>
    <n v="4314.67"/>
    <n v="2514.75"/>
    <n v="1.3971454286857192"/>
    <x v="3"/>
    <s v="2023-08-05"/>
    <x v="4"/>
    <x v="1"/>
    <x v="1"/>
    <s v="Senior"/>
    <s v="Profit"/>
  </r>
  <r>
    <n v="988"/>
    <s v="Neha"/>
    <n v="22"/>
    <s v="Female"/>
    <x v="3"/>
    <x v="0"/>
    <n v="3437.8"/>
    <n v="163.91"/>
    <n v="4314.46"/>
    <n v="4150.55"/>
    <n v="25.322127997071565"/>
    <x v="3"/>
    <s v="2023-10-01"/>
    <x v="10"/>
    <x v="3"/>
    <x v="0"/>
    <s v="Young"/>
    <s v="Profit"/>
  </r>
  <r>
    <n v="4477"/>
    <s v="Simran"/>
    <n v="45"/>
    <s v="Female"/>
    <x v="2"/>
    <x v="0"/>
    <n v="3446.18"/>
    <n v="1938.48"/>
    <n v="4314"/>
    <n v="2375.52"/>
    <n v="1.225454995666708"/>
    <x v="4"/>
    <s v="2023-09-10"/>
    <x v="1"/>
    <x v="1"/>
    <x v="1"/>
    <s v="Senior"/>
    <s v="Profit"/>
  </r>
  <r>
    <n v="4486"/>
    <s v="Sneha"/>
    <n v="54"/>
    <s v="Female"/>
    <x v="0"/>
    <x v="1"/>
    <n v="3308.89"/>
    <n v="1327.81"/>
    <n v="4313.22"/>
    <n v="2985.41"/>
    <n v="2.2483713784351678"/>
    <x v="3"/>
    <s v="2023-04-06"/>
    <x v="9"/>
    <x v="4"/>
    <x v="0"/>
    <s v="Senior"/>
    <s v="Profit"/>
  </r>
  <r>
    <n v="7505"/>
    <s v="Neha"/>
    <n v="30"/>
    <s v="Female"/>
    <x v="0"/>
    <x v="3"/>
    <n v="3658.34"/>
    <n v="719.89"/>
    <n v="4312.34"/>
    <n v="3592.45"/>
    <n v="4.99027629221131"/>
    <x v="3"/>
    <s v="2023-11-29"/>
    <x v="8"/>
    <x v="4"/>
    <x v="0"/>
    <s v="Adult"/>
    <s v="Profit"/>
  </r>
  <r>
    <n v="140"/>
    <s v="Arjun"/>
    <n v="56"/>
    <s v="Male"/>
    <x v="0"/>
    <x v="1"/>
    <n v="3248.93"/>
    <n v="1539.54"/>
    <n v="4312.28"/>
    <n v="2772.74"/>
    <n v="1.801018486041285"/>
    <x v="2"/>
    <s v="2023-08-26"/>
    <x v="4"/>
    <x v="4"/>
    <x v="0"/>
    <s v="Senior"/>
    <s v="Profit"/>
  </r>
  <r>
    <n v="3385"/>
    <s v="Neha"/>
    <n v="22"/>
    <s v="Male"/>
    <x v="2"/>
    <x v="3"/>
    <n v="3829.42"/>
    <n v="1250.56"/>
    <n v="4312.1499999999996"/>
    <n v="3061.59"/>
    <n v="2.4481752175025591"/>
    <x v="0"/>
    <s v="2023-07-16"/>
    <x v="7"/>
    <x v="0"/>
    <x v="1"/>
    <s v="Young"/>
    <s v="Profit"/>
  </r>
  <r>
    <n v="1865"/>
    <s v="Pooja"/>
    <n v="60"/>
    <s v="Male"/>
    <x v="0"/>
    <x v="4"/>
    <n v="2556.69"/>
    <n v="359.8"/>
    <n v="4311.9399999999996"/>
    <n v="3952.14"/>
    <n v="10.984269038354642"/>
    <x v="4"/>
    <s v="2023-01-21"/>
    <x v="5"/>
    <x v="2"/>
    <x v="0"/>
    <s v="Senior"/>
    <s v="Profit"/>
  </r>
  <r>
    <n v="547"/>
    <s v="Karan"/>
    <n v="53"/>
    <s v="Female"/>
    <x v="5"/>
    <x v="2"/>
    <n v="3445.67"/>
    <n v="917.86"/>
    <n v="4311.78"/>
    <n v="3393.92"/>
    <n v="3.6976445209509077"/>
    <x v="3"/>
    <s v="2023-06-17"/>
    <x v="3"/>
    <x v="3"/>
    <x v="0"/>
    <s v="Senior"/>
    <s v="Profit"/>
  </r>
  <r>
    <n v="9241"/>
    <s v="Raj"/>
    <n v="29"/>
    <s v="Female"/>
    <x v="3"/>
    <x v="2"/>
    <n v="2721.57"/>
    <n v="1424.91"/>
    <n v="4311.37"/>
    <n v="2886.46"/>
    <n v="2.025713904737843"/>
    <x v="0"/>
    <s v="2023-09-30"/>
    <x v="1"/>
    <x v="1"/>
    <x v="0"/>
    <s v="Adult"/>
    <s v="Profit"/>
  </r>
  <r>
    <n v="706"/>
    <s v="Simran"/>
    <n v="55"/>
    <s v="Male"/>
    <x v="0"/>
    <x v="2"/>
    <n v="3388.02"/>
    <n v="472.88"/>
    <n v="4311.09"/>
    <n v="3838.21"/>
    <n v="8.1166680764676027"/>
    <x v="4"/>
    <s v="2023-10-29"/>
    <x v="10"/>
    <x v="4"/>
    <x v="1"/>
    <s v="Senior"/>
    <s v="Profit"/>
  </r>
  <r>
    <n v="485"/>
    <s v="Karan"/>
    <n v="30"/>
    <s v="Female"/>
    <x v="7"/>
    <x v="2"/>
    <n v="3800.2"/>
    <n v="1622.85"/>
    <n v="4310.47"/>
    <n v="2687.62"/>
    <n v="1.6561111624611025"/>
    <x v="1"/>
    <s v="2023-08-13"/>
    <x v="4"/>
    <x v="2"/>
    <x v="0"/>
    <s v="Adult"/>
    <s v="Profit"/>
  </r>
  <r>
    <n v="6298"/>
    <s v="Sneha"/>
    <n v="56"/>
    <s v="Female"/>
    <x v="3"/>
    <x v="1"/>
    <n v="3757.35"/>
    <n v="1753.4"/>
    <n v="4310.0200000000004"/>
    <n v="2556.62"/>
    <n v="1.4580928481806774"/>
    <x v="3"/>
    <s v="2023-08-01"/>
    <x v="4"/>
    <x v="0"/>
    <x v="1"/>
    <s v="Senior"/>
    <s v="Profit"/>
  </r>
  <r>
    <n v="6500"/>
    <s v="Neha"/>
    <n v="56"/>
    <s v="Male"/>
    <x v="7"/>
    <x v="2"/>
    <n v="2872.26"/>
    <n v="997.93"/>
    <n v="4309.2700000000004"/>
    <n v="3311.34"/>
    <n v="3.3182086919924245"/>
    <x v="1"/>
    <s v="2023-09-25"/>
    <x v="1"/>
    <x v="2"/>
    <x v="0"/>
    <s v="Senior"/>
    <s v="Profit"/>
  </r>
  <r>
    <n v="2074"/>
    <s v="Sneha"/>
    <n v="39"/>
    <s v="Female"/>
    <x v="5"/>
    <x v="4"/>
    <n v="2727.65"/>
    <n v="1370.65"/>
    <n v="4308.8999999999996"/>
    <n v="2938.25"/>
    <n v="2.1436909495494838"/>
    <x v="4"/>
    <s v="2023-12-31"/>
    <x v="6"/>
    <x v="2"/>
    <x v="0"/>
    <s v="Adult"/>
    <s v="Profit"/>
  </r>
  <r>
    <n v="9693"/>
    <s v="Neha"/>
    <n v="40"/>
    <s v="Female"/>
    <x v="0"/>
    <x v="3"/>
    <n v="3432.37"/>
    <n v="1016.9"/>
    <n v="4308.74"/>
    <n v="3291.84"/>
    <n v="3.2371324614023012"/>
    <x v="3"/>
    <s v="2023-06-27"/>
    <x v="3"/>
    <x v="1"/>
    <x v="0"/>
    <s v="Adult"/>
    <s v="Profit"/>
  </r>
  <r>
    <n v="5068"/>
    <s v="Pooja"/>
    <n v="60"/>
    <s v="Female"/>
    <x v="7"/>
    <x v="2"/>
    <n v="2510.5"/>
    <n v="1907.56"/>
    <n v="4308.68"/>
    <n v="2401.12"/>
    <n v="1.2587389125374824"/>
    <x v="1"/>
    <s v="2023-02-26"/>
    <x v="2"/>
    <x v="2"/>
    <x v="1"/>
    <s v="Senior"/>
    <s v="Profit"/>
  </r>
  <r>
    <n v="8832"/>
    <s v="Raj"/>
    <n v="39"/>
    <s v="Female"/>
    <x v="6"/>
    <x v="1"/>
    <n v="3646.8"/>
    <n v="1471.1"/>
    <n v="4306.53"/>
    <n v="2835.43"/>
    <n v="1.9274216572632723"/>
    <x v="4"/>
    <s v="2023-10-12"/>
    <x v="10"/>
    <x v="2"/>
    <x v="1"/>
    <s v="Adult"/>
    <s v="Profit"/>
  </r>
  <r>
    <n v="6043"/>
    <s v="Amit"/>
    <n v="56"/>
    <s v="Female"/>
    <x v="0"/>
    <x v="2"/>
    <n v="2485.9499999999998"/>
    <n v="375.56"/>
    <n v="4304.88"/>
    <n v="3929.32"/>
    <n v="10.462562573223986"/>
    <x v="1"/>
    <s v="2023-11-19"/>
    <x v="8"/>
    <x v="2"/>
    <x v="1"/>
    <s v="Senior"/>
    <s v="Profit"/>
  </r>
  <r>
    <n v="6770"/>
    <s v="Pooja"/>
    <n v="43"/>
    <s v="Female"/>
    <x v="3"/>
    <x v="4"/>
    <n v="3716.6"/>
    <n v="1768.55"/>
    <n v="4304.5200000000004"/>
    <n v="2535.9699999999998"/>
    <n v="1.4339260976506176"/>
    <x v="4"/>
    <s v="2023-12-23"/>
    <x v="6"/>
    <x v="0"/>
    <x v="0"/>
    <s v="Senior"/>
    <s v="Profit"/>
  </r>
  <r>
    <n v="4965"/>
    <s v="Amit"/>
    <n v="50"/>
    <s v="Female"/>
    <x v="3"/>
    <x v="2"/>
    <n v="3180.36"/>
    <n v="1813.63"/>
    <n v="4304.0600000000004"/>
    <n v="2490.4299999999998"/>
    <n v="1.373174241714131"/>
    <x v="0"/>
    <s v="2023-10-15"/>
    <x v="10"/>
    <x v="4"/>
    <x v="1"/>
    <s v="Senior"/>
    <s v="Profit"/>
  </r>
  <r>
    <n v="7099"/>
    <s v="Karan"/>
    <n v="22"/>
    <s v="Male"/>
    <x v="2"/>
    <x v="4"/>
    <n v="2667.23"/>
    <n v="264.18"/>
    <n v="4303.8999999999996"/>
    <n v="4039.72"/>
    <n v="15.29154364448482"/>
    <x v="4"/>
    <s v="2023-01-08"/>
    <x v="5"/>
    <x v="1"/>
    <x v="1"/>
    <s v="Young"/>
    <s v="Profit"/>
  </r>
  <r>
    <n v="8359"/>
    <s v="Simran"/>
    <n v="50"/>
    <s v="Female"/>
    <x v="1"/>
    <x v="4"/>
    <n v="3428.84"/>
    <n v="974.66"/>
    <n v="4303.58"/>
    <n v="3328.92"/>
    <n v="3.4154679580571687"/>
    <x v="4"/>
    <s v="2023-05-13"/>
    <x v="0"/>
    <x v="1"/>
    <x v="0"/>
    <s v="Senior"/>
    <s v="Profit"/>
  </r>
  <r>
    <n v="2173"/>
    <s v="Priya"/>
    <n v="41"/>
    <s v="Male"/>
    <x v="4"/>
    <x v="4"/>
    <n v="3710.24"/>
    <n v="1644.93"/>
    <n v="4303.54"/>
    <n v="2658.61"/>
    <n v="1.6162450681791931"/>
    <x v="3"/>
    <s v="2023-05-12"/>
    <x v="0"/>
    <x v="1"/>
    <x v="0"/>
    <s v="Senior"/>
    <s v="Profit"/>
  </r>
  <r>
    <n v="6154"/>
    <s v="Rahul"/>
    <n v="58"/>
    <s v="Male"/>
    <x v="6"/>
    <x v="0"/>
    <n v="3672.26"/>
    <n v="1614.64"/>
    <n v="4303.21"/>
    <n v="2688.57"/>
    <n v="1.6651203983550513"/>
    <x v="3"/>
    <s v="2023-07-03"/>
    <x v="7"/>
    <x v="0"/>
    <x v="1"/>
    <s v="Senior"/>
    <s v="Profit"/>
  </r>
  <r>
    <n v="3719"/>
    <s v="Simran"/>
    <n v="39"/>
    <s v="Female"/>
    <x v="1"/>
    <x v="1"/>
    <n v="2529.5300000000002"/>
    <n v="892.9"/>
    <n v="4302.95"/>
    <n v="3410.05"/>
    <n v="3.8190726845111436"/>
    <x v="0"/>
    <s v="2023-05-28"/>
    <x v="0"/>
    <x v="3"/>
    <x v="0"/>
    <s v="Adult"/>
    <s v="Profit"/>
  </r>
  <r>
    <n v="9461"/>
    <s v="Simran"/>
    <n v="48"/>
    <s v="Male"/>
    <x v="5"/>
    <x v="3"/>
    <n v="3523.81"/>
    <n v="1791.78"/>
    <n v="4302.67"/>
    <n v="2510.89"/>
    <n v="1.401338333947248"/>
    <x v="2"/>
    <s v="2023-01-05"/>
    <x v="5"/>
    <x v="1"/>
    <x v="1"/>
    <s v="Senior"/>
    <s v="Profit"/>
  </r>
  <r>
    <n v="4101"/>
    <s v="Raj"/>
    <n v="38"/>
    <s v="Female"/>
    <x v="3"/>
    <x v="1"/>
    <n v="3568.42"/>
    <n v="1743.71"/>
    <n v="4302.07"/>
    <n v="2558.36"/>
    <n v="1.4671935126827282"/>
    <x v="3"/>
    <s v="2023-07-26"/>
    <x v="7"/>
    <x v="2"/>
    <x v="1"/>
    <s v="Adult"/>
    <s v="Profit"/>
  </r>
  <r>
    <n v="376"/>
    <s v="Rahul"/>
    <n v="60"/>
    <s v="Male"/>
    <x v="7"/>
    <x v="4"/>
    <n v="2686.43"/>
    <n v="817.96"/>
    <n v="4302.03"/>
    <n v="3484.07"/>
    <n v="4.2594625654066212"/>
    <x v="2"/>
    <s v="2023-02-28"/>
    <x v="2"/>
    <x v="3"/>
    <x v="1"/>
    <s v="Senior"/>
    <s v="Profit"/>
  </r>
  <r>
    <n v="2038"/>
    <s v="Priya"/>
    <n v="25"/>
    <s v="Male"/>
    <x v="3"/>
    <x v="3"/>
    <n v="3173.55"/>
    <n v="947.13"/>
    <n v="4301.88"/>
    <n v="3354.75"/>
    <n v="3.5420164074625449"/>
    <x v="1"/>
    <s v="2023-12-08"/>
    <x v="6"/>
    <x v="3"/>
    <x v="0"/>
    <s v="Young"/>
    <s v="Profit"/>
  </r>
  <r>
    <n v="4676"/>
    <s v="Sneha"/>
    <n v="50"/>
    <s v="Female"/>
    <x v="0"/>
    <x v="2"/>
    <n v="3766.72"/>
    <n v="838.72"/>
    <n v="4301.1899999999996"/>
    <n v="3462.47"/>
    <n v="4.1282788057993125"/>
    <x v="0"/>
    <s v="2023-09-29"/>
    <x v="1"/>
    <x v="4"/>
    <x v="1"/>
    <s v="Senior"/>
    <s v="Profit"/>
  </r>
  <r>
    <n v="4309"/>
    <s v="Simran"/>
    <n v="28"/>
    <s v="Female"/>
    <x v="5"/>
    <x v="0"/>
    <n v="2948.87"/>
    <n v="1725.57"/>
    <n v="4300.7"/>
    <n v="2575.13"/>
    <n v="1.4923358658298418"/>
    <x v="0"/>
    <s v="2023-11-24"/>
    <x v="8"/>
    <x v="4"/>
    <x v="0"/>
    <s v="Adult"/>
    <s v="Profit"/>
  </r>
  <r>
    <n v="7725"/>
    <s v="Raj"/>
    <n v="49"/>
    <s v="Male"/>
    <x v="6"/>
    <x v="4"/>
    <n v="3214.43"/>
    <n v="673.22"/>
    <n v="4300.26"/>
    <n v="3627.04"/>
    <n v="5.3875998930513056"/>
    <x v="0"/>
    <s v="2023-10-20"/>
    <x v="10"/>
    <x v="2"/>
    <x v="1"/>
    <s v="Senior"/>
    <s v="Profit"/>
  </r>
  <r>
    <n v="3848"/>
    <s v="Sneha"/>
    <n v="41"/>
    <s v="Male"/>
    <x v="5"/>
    <x v="3"/>
    <n v="3722.72"/>
    <n v="1627.7"/>
    <n v="4300.0600000000004"/>
    <n v="2672.36"/>
    <n v="1.6418013147385881"/>
    <x v="3"/>
    <s v="2023-04-26"/>
    <x v="9"/>
    <x v="0"/>
    <x v="0"/>
    <s v="Senior"/>
    <s v="Profit"/>
  </r>
  <r>
    <n v="9845"/>
    <s v="Amit"/>
    <n v="39"/>
    <s v="Female"/>
    <x v="5"/>
    <x v="4"/>
    <n v="2724.6"/>
    <n v="1655.2"/>
    <n v="4299.7"/>
    <n v="2644.5"/>
    <n v="1.59769212179797"/>
    <x v="1"/>
    <s v="2023-07-15"/>
    <x v="7"/>
    <x v="2"/>
    <x v="1"/>
    <s v="Adult"/>
    <s v="Profit"/>
  </r>
  <r>
    <n v="4619"/>
    <s v="Simran"/>
    <n v="53"/>
    <s v="Male"/>
    <x v="3"/>
    <x v="1"/>
    <n v="3654.62"/>
    <n v="1346.14"/>
    <n v="4299.3100000000004"/>
    <n v="2953.17"/>
    <n v="2.1938059934330751"/>
    <x v="2"/>
    <s v="2023-09-12"/>
    <x v="1"/>
    <x v="1"/>
    <x v="1"/>
    <s v="Senior"/>
    <s v="Profit"/>
  </r>
  <r>
    <n v="8630"/>
    <s v="Karan"/>
    <n v="18"/>
    <s v="Male"/>
    <x v="1"/>
    <x v="4"/>
    <n v="2936.08"/>
    <n v="1010.97"/>
    <n v="4298.78"/>
    <n v="3287.81"/>
    <n v="3.2521340890431958"/>
    <x v="3"/>
    <s v="2023-07-29"/>
    <x v="7"/>
    <x v="4"/>
    <x v="1"/>
    <s v="Young"/>
    <s v="Profit"/>
  </r>
  <r>
    <n v="4770"/>
    <s v="Neha"/>
    <n v="55"/>
    <s v="Male"/>
    <x v="0"/>
    <x v="1"/>
    <n v="3464.51"/>
    <n v="514.78"/>
    <n v="4298.49"/>
    <n v="3783.71"/>
    <n v="7.3501495784607025"/>
    <x v="2"/>
    <s v="2023-03-16"/>
    <x v="11"/>
    <x v="4"/>
    <x v="1"/>
    <s v="Senior"/>
    <s v="Profit"/>
  </r>
  <r>
    <n v="5179"/>
    <s v="Pooja"/>
    <n v="19"/>
    <s v="Male"/>
    <x v="3"/>
    <x v="1"/>
    <n v="3256.48"/>
    <n v="1920.89"/>
    <n v="4298.1499999999996"/>
    <n v="2377.2600000000002"/>
    <n v="1.2375825789087351"/>
    <x v="3"/>
    <s v="2023-01-05"/>
    <x v="5"/>
    <x v="1"/>
    <x v="1"/>
    <s v="Young"/>
    <s v="Profit"/>
  </r>
  <r>
    <n v="9356"/>
    <s v="Rahul"/>
    <n v="46"/>
    <s v="Male"/>
    <x v="1"/>
    <x v="0"/>
    <n v="2695.22"/>
    <n v="587.23"/>
    <n v="4297.6400000000003"/>
    <n v="3710.41"/>
    <n v="6.3184953084821958"/>
    <x v="2"/>
    <s v="2023-12-28"/>
    <x v="6"/>
    <x v="3"/>
    <x v="1"/>
    <s v="Senior"/>
    <s v="Profit"/>
  </r>
  <r>
    <n v="4482"/>
    <s v="Arjun"/>
    <n v="36"/>
    <s v="Female"/>
    <x v="1"/>
    <x v="2"/>
    <n v="3636.08"/>
    <n v="355.45"/>
    <n v="4296.93"/>
    <n v="3941.48"/>
    <n v="11.088704459136306"/>
    <x v="1"/>
    <s v="2023-10-26"/>
    <x v="10"/>
    <x v="0"/>
    <x v="1"/>
    <s v="Adult"/>
    <s v="Profit"/>
  </r>
  <r>
    <n v="8657"/>
    <s v="Karan"/>
    <n v="55"/>
    <s v="Female"/>
    <x v="1"/>
    <x v="2"/>
    <n v="3838.28"/>
    <n v="699.6"/>
    <n v="4296.53"/>
    <n v="3596.93"/>
    <n v="5.1414093767867346"/>
    <x v="2"/>
    <s v="2023-12-25"/>
    <x v="6"/>
    <x v="4"/>
    <x v="0"/>
    <s v="Senior"/>
    <s v="Profit"/>
  </r>
  <r>
    <n v="46"/>
    <s v="Priya"/>
    <n v="22"/>
    <s v="Female"/>
    <x v="7"/>
    <x v="0"/>
    <n v="3699.58"/>
    <n v="1734.74"/>
    <n v="4295.26"/>
    <n v="2560.52"/>
    <n v="1.4760252256822348"/>
    <x v="3"/>
    <s v="2023-02-18"/>
    <x v="2"/>
    <x v="4"/>
    <x v="1"/>
    <s v="Young"/>
    <s v="Profit"/>
  </r>
  <r>
    <n v="8047"/>
    <s v="Pooja"/>
    <n v="44"/>
    <s v="Female"/>
    <x v="1"/>
    <x v="4"/>
    <n v="3289.63"/>
    <n v="1255.29"/>
    <n v="4294.96"/>
    <n v="3039.67"/>
    <n v="2.4214882616765849"/>
    <x v="2"/>
    <s v="2023-05-02"/>
    <x v="0"/>
    <x v="2"/>
    <x v="0"/>
    <s v="Senior"/>
    <s v="Profit"/>
  </r>
  <r>
    <n v="9762"/>
    <s v="Amit"/>
    <n v="23"/>
    <s v="Female"/>
    <x v="7"/>
    <x v="3"/>
    <n v="3167.95"/>
    <n v="532.96"/>
    <n v="4294.8100000000004"/>
    <n v="3761.85"/>
    <n v="7.0584096367457212"/>
    <x v="0"/>
    <s v="2023-01-02"/>
    <x v="5"/>
    <x v="2"/>
    <x v="1"/>
    <s v="Young"/>
    <s v="Profit"/>
  </r>
  <r>
    <n v="9201"/>
    <s v="Priya"/>
    <n v="30"/>
    <s v="Male"/>
    <x v="0"/>
    <x v="2"/>
    <n v="3560.94"/>
    <n v="1128.2"/>
    <n v="4293.99"/>
    <n v="3165.79"/>
    <n v="2.8060538911540505"/>
    <x v="2"/>
    <s v="2023-04-08"/>
    <x v="9"/>
    <x v="3"/>
    <x v="1"/>
    <s v="Adult"/>
    <s v="Profit"/>
  </r>
  <r>
    <n v="4171"/>
    <s v="Pooja"/>
    <n v="56"/>
    <s v="Male"/>
    <x v="2"/>
    <x v="3"/>
    <n v="3562.27"/>
    <n v="1217.1600000000001"/>
    <n v="4293.3"/>
    <n v="3076.14"/>
    <n v="2.5273094745144431"/>
    <x v="1"/>
    <s v="2023-05-15"/>
    <x v="0"/>
    <x v="1"/>
    <x v="1"/>
    <s v="Senior"/>
    <s v="Profit"/>
  </r>
  <r>
    <n v="2865"/>
    <s v="Neha"/>
    <n v="45"/>
    <s v="Male"/>
    <x v="4"/>
    <x v="4"/>
    <n v="2405.02"/>
    <n v="435.18"/>
    <n v="4290.28"/>
    <n v="3855.1"/>
    <n v="8.8586332092467472"/>
    <x v="4"/>
    <s v="2023-07-12"/>
    <x v="7"/>
    <x v="1"/>
    <x v="0"/>
    <s v="Senior"/>
    <s v="Profit"/>
  </r>
  <r>
    <n v="1522"/>
    <s v="Raj"/>
    <n v="48"/>
    <s v="Male"/>
    <x v="3"/>
    <x v="0"/>
    <n v="3424.79"/>
    <n v="1114.8"/>
    <n v="4289.87"/>
    <n v="3175.07"/>
    <n v="2.8481072838177255"/>
    <x v="2"/>
    <s v="2023-12-25"/>
    <x v="6"/>
    <x v="2"/>
    <x v="0"/>
    <s v="Senior"/>
    <s v="Profit"/>
  </r>
  <r>
    <n v="4608"/>
    <s v="Karan"/>
    <n v="50"/>
    <s v="Male"/>
    <x v="2"/>
    <x v="2"/>
    <n v="3114.6"/>
    <n v="1516.42"/>
    <n v="4289.68"/>
    <n v="2773.26"/>
    <n v="1.8288205114677991"/>
    <x v="0"/>
    <s v="2023-01-01"/>
    <x v="5"/>
    <x v="4"/>
    <x v="1"/>
    <s v="Senior"/>
    <s v="Profit"/>
  </r>
  <r>
    <n v="1966"/>
    <s v="Pooja"/>
    <n v="55"/>
    <s v="Male"/>
    <x v="7"/>
    <x v="2"/>
    <n v="2766.87"/>
    <n v="1747.34"/>
    <n v="4289.04"/>
    <n v="2541.6999999999998"/>
    <n v="1.4546110087332746"/>
    <x v="4"/>
    <s v="2023-06-21"/>
    <x v="3"/>
    <x v="2"/>
    <x v="0"/>
    <s v="Senior"/>
    <s v="Profit"/>
  </r>
  <r>
    <n v="7752"/>
    <s v="Pooja"/>
    <n v="53"/>
    <s v="Male"/>
    <x v="4"/>
    <x v="0"/>
    <n v="3545.84"/>
    <n v="907.35"/>
    <n v="4288.92"/>
    <n v="3381.57"/>
    <n v="3.7268639444536289"/>
    <x v="4"/>
    <s v="2023-04-15"/>
    <x v="9"/>
    <x v="2"/>
    <x v="0"/>
    <s v="Senior"/>
    <s v="Profit"/>
  </r>
  <r>
    <n v="7640"/>
    <s v="Raj"/>
    <n v="53"/>
    <s v="Female"/>
    <x v="4"/>
    <x v="2"/>
    <n v="2441.7399999999998"/>
    <n v="1234.8699999999999"/>
    <n v="4287.93"/>
    <n v="3053.06"/>
    <n v="2.4723736101775895"/>
    <x v="3"/>
    <s v="2023-09-10"/>
    <x v="1"/>
    <x v="0"/>
    <x v="0"/>
    <s v="Senior"/>
    <s v="Profit"/>
  </r>
  <r>
    <n v="4739"/>
    <s v="Neha"/>
    <n v="38"/>
    <s v="Female"/>
    <x v="6"/>
    <x v="4"/>
    <n v="3237.15"/>
    <n v="702.61"/>
    <n v="4287.74"/>
    <n v="3585.13"/>
    <n v="5.1025889184611666"/>
    <x v="1"/>
    <s v="2023-10-19"/>
    <x v="10"/>
    <x v="1"/>
    <x v="1"/>
    <s v="Adult"/>
    <s v="Profit"/>
  </r>
  <r>
    <n v="9314"/>
    <s v="Neha"/>
    <n v="56"/>
    <s v="Male"/>
    <x v="1"/>
    <x v="4"/>
    <n v="2450.4"/>
    <n v="906.07"/>
    <n v="4287.13"/>
    <n v="3381.06"/>
    <n v="3.7315659937973886"/>
    <x v="1"/>
    <s v="2023-06-19"/>
    <x v="3"/>
    <x v="1"/>
    <x v="0"/>
    <s v="Senior"/>
    <s v="Profit"/>
  </r>
  <r>
    <n v="6352"/>
    <s v="Raj"/>
    <n v="27"/>
    <s v="Female"/>
    <x v="1"/>
    <x v="4"/>
    <n v="2863.09"/>
    <n v="924.48"/>
    <n v="4286.47"/>
    <n v="3361.99"/>
    <n v="3.6366281585323637"/>
    <x v="3"/>
    <s v="2023-09-12"/>
    <x v="1"/>
    <x v="2"/>
    <x v="0"/>
    <s v="Adult"/>
    <s v="Profit"/>
  </r>
  <r>
    <n v="818"/>
    <s v="Rahul"/>
    <n v="60"/>
    <s v="Female"/>
    <x v="6"/>
    <x v="2"/>
    <n v="2888.69"/>
    <n v="1891.05"/>
    <n v="4285.92"/>
    <n v="2394.87"/>
    <n v="1.2664234155627825"/>
    <x v="1"/>
    <s v="2023-05-18"/>
    <x v="0"/>
    <x v="0"/>
    <x v="1"/>
    <s v="Senior"/>
    <s v="Profit"/>
  </r>
  <r>
    <n v="6561"/>
    <s v="Simran"/>
    <n v="27"/>
    <s v="Male"/>
    <x v="7"/>
    <x v="2"/>
    <n v="3268.89"/>
    <n v="1127.03"/>
    <n v="4285.8500000000004"/>
    <n v="3158.82"/>
    <n v="2.8027825346264077"/>
    <x v="0"/>
    <s v="2023-06-17"/>
    <x v="3"/>
    <x v="3"/>
    <x v="0"/>
    <s v="Adult"/>
    <s v="Profit"/>
  </r>
  <r>
    <n v="3248"/>
    <s v="Priya"/>
    <n v="54"/>
    <s v="Male"/>
    <x v="5"/>
    <x v="2"/>
    <n v="3724.99"/>
    <n v="451.07"/>
    <n v="4285.66"/>
    <n v="3834.59"/>
    <n v="8.5010973906489014"/>
    <x v="0"/>
    <s v="2023-07-20"/>
    <x v="7"/>
    <x v="2"/>
    <x v="0"/>
    <s v="Senior"/>
    <s v="Profit"/>
  </r>
  <r>
    <n v="4543"/>
    <s v="Arjun"/>
    <n v="24"/>
    <s v="Female"/>
    <x v="3"/>
    <x v="4"/>
    <n v="2876.92"/>
    <n v="597.42999999999995"/>
    <n v="4285.03"/>
    <n v="3687.6"/>
    <n v="6.172438612054969"/>
    <x v="4"/>
    <s v="2023-11-03"/>
    <x v="8"/>
    <x v="4"/>
    <x v="1"/>
    <s v="Young"/>
    <s v="Profit"/>
  </r>
  <r>
    <n v="6106"/>
    <s v="Simran"/>
    <n v="23"/>
    <s v="Female"/>
    <x v="7"/>
    <x v="0"/>
    <n v="2785.65"/>
    <n v="551.11"/>
    <n v="4284.8"/>
    <n v="3733.69"/>
    <n v="6.7748543847870657"/>
    <x v="1"/>
    <s v="2023-08-17"/>
    <x v="4"/>
    <x v="4"/>
    <x v="0"/>
    <s v="Young"/>
    <s v="Profit"/>
  </r>
  <r>
    <n v="6522"/>
    <s v="Simran"/>
    <n v="58"/>
    <s v="Female"/>
    <x v="7"/>
    <x v="1"/>
    <n v="3621.76"/>
    <n v="730.21"/>
    <n v="4283.6400000000003"/>
    <n v="3553.43"/>
    <n v="4.8663124306706287"/>
    <x v="4"/>
    <s v="2023-12-15"/>
    <x v="6"/>
    <x v="1"/>
    <x v="1"/>
    <s v="Senior"/>
    <s v="Profit"/>
  </r>
  <r>
    <n v="3896"/>
    <s v="Arjun"/>
    <n v="25"/>
    <s v="Female"/>
    <x v="3"/>
    <x v="0"/>
    <n v="2841.73"/>
    <n v="1368.83"/>
    <n v="4283.2"/>
    <n v="2914.37"/>
    <n v="2.129095651030442"/>
    <x v="2"/>
    <s v="2023-10-30"/>
    <x v="10"/>
    <x v="1"/>
    <x v="0"/>
    <s v="Young"/>
    <s v="Profit"/>
  </r>
  <r>
    <n v="1525"/>
    <s v="Amit"/>
    <n v="37"/>
    <s v="Male"/>
    <x v="0"/>
    <x v="4"/>
    <n v="3367.86"/>
    <n v="951.01"/>
    <n v="4283.01"/>
    <n v="3332"/>
    <n v="3.5036434948107802"/>
    <x v="1"/>
    <s v="2023-11-29"/>
    <x v="8"/>
    <x v="3"/>
    <x v="0"/>
    <s v="Adult"/>
    <s v="Profit"/>
  </r>
  <r>
    <n v="3603"/>
    <s v="Arjun"/>
    <n v="52"/>
    <s v="Male"/>
    <x v="7"/>
    <x v="3"/>
    <n v="3157.93"/>
    <n v="875.14"/>
    <n v="4282.7299999999996"/>
    <n v="3407.59"/>
    <n v="3.8937655689375417"/>
    <x v="3"/>
    <s v="2023-10-02"/>
    <x v="10"/>
    <x v="4"/>
    <x v="1"/>
    <s v="Senior"/>
    <s v="Profit"/>
  </r>
  <r>
    <n v="3956"/>
    <s v="Pooja"/>
    <n v="57"/>
    <s v="Female"/>
    <x v="1"/>
    <x v="0"/>
    <n v="2893.65"/>
    <n v="898.8"/>
    <n v="4281.51"/>
    <n v="3382.71"/>
    <n v="3.7635847797062754"/>
    <x v="3"/>
    <s v="2023-02-08"/>
    <x v="2"/>
    <x v="2"/>
    <x v="1"/>
    <s v="Senior"/>
    <s v="Profit"/>
  </r>
  <r>
    <n v="881"/>
    <s v="Simran"/>
    <n v="35"/>
    <s v="Male"/>
    <x v="3"/>
    <x v="4"/>
    <n v="3074.9"/>
    <n v="1268.56"/>
    <n v="4280.12"/>
    <n v="3011.56"/>
    <n v="2.3739988648546384"/>
    <x v="2"/>
    <s v="2023-08-18"/>
    <x v="4"/>
    <x v="1"/>
    <x v="0"/>
    <s v="Adult"/>
    <s v="Profit"/>
  </r>
  <r>
    <n v="689"/>
    <s v="Pooja"/>
    <n v="41"/>
    <s v="Male"/>
    <x v="5"/>
    <x v="2"/>
    <n v="2935.11"/>
    <n v="1241.96"/>
    <n v="4279.8999999999996"/>
    <n v="3037.94"/>
    <n v="2.446085220135914"/>
    <x v="2"/>
    <s v="2023-08-24"/>
    <x v="4"/>
    <x v="1"/>
    <x v="0"/>
    <s v="Senior"/>
    <s v="Profit"/>
  </r>
  <r>
    <n v="1881"/>
    <s v="Amit"/>
    <n v="55"/>
    <s v="Female"/>
    <x v="0"/>
    <x v="3"/>
    <n v="3238.74"/>
    <n v="832.17"/>
    <n v="4279.82"/>
    <n v="3447.65"/>
    <n v="4.142963577153707"/>
    <x v="4"/>
    <s v="2023-05-21"/>
    <x v="0"/>
    <x v="1"/>
    <x v="0"/>
    <s v="Senior"/>
    <s v="Profit"/>
  </r>
  <r>
    <n v="4636"/>
    <s v="Neha"/>
    <n v="37"/>
    <s v="Male"/>
    <x v="5"/>
    <x v="1"/>
    <n v="2547.09"/>
    <n v="477.02"/>
    <n v="4279.24"/>
    <n v="3802.22"/>
    <n v="7.9707769066286529"/>
    <x v="1"/>
    <s v="2023-04-22"/>
    <x v="9"/>
    <x v="4"/>
    <x v="1"/>
    <s v="Adult"/>
    <s v="Profit"/>
  </r>
  <r>
    <n v="6208"/>
    <s v="Neha"/>
    <n v="21"/>
    <s v="Male"/>
    <x v="2"/>
    <x v="1"/>
    <n v="2830.83"/>
    <n v="1951.15"/>
    <n v="4279.16"/>
    <n v="2328.0100000000002"/>
    <n v="1.1931476308843503"/>
    <x v="2"/>
    <s v="2023-11-30"/>
    <x v="8"/>
    <x v="4"/>
    <x v="0"/>
    <s v="Young"/>
    <s v="Profit"/>
  </r>
  <r>
    <n v="7102"/>
    <s v="Priya"/>
    <n v="27"/>
    <s v="Female"/>
    <x v="4"/>
    <x v="1"/>
    <n v="3047.27"/>
    <n v="1903.13"/>
    <n v="4278.7"/>
    <n v="2375.5700000000002"/>
    <n v="1.2482436827752177"/>
    <x v="1"/>
    <s v="2023-10-22"/>
    <x v="10"/>
    <x v="1"/>
    <x v="0"/>
    <s v="Adult"/>
    <s v="Profit"/>
  </r>
  <r>
    <n v="8406"/>
    <s v="Rahul"/>
    <n v="56"/>
    <s v="Male"/>
    <x v="1"/>
    <x v="2"/>
    <n v="3385.01"/>
    <n v="1290.75"/>
    <n v="4273.8999999999996"/>
    <n v="2983.15"/>
    <n v="2.3111756730582993"/>
    <x v="0"/>
    <s v="2023-04-02"/>
    <x v="9"/>
    <x v="1"/>
    <x v="0"/>
    <s v="Senior"/>
    <s v="Profit"/>
  </r>
  <r>
    <n v="220"/>
    <s v="Priya"/>
    <n v="37"/>
    <s v="Male"/>
    <x v="0"/>
    <x v="4"/>
    <n v="3806.39"/>
    <n v="1424.89"/>
    <n v="4273.8500000000004"/>
    <n v="2848.96"/>
    <n v="1.999424516980258"/>
    <x v="4"/>
    <s v="2023-08-01"/>
    <x v="4"/>
    <x v="4"/>
    <x v="1"/>
    <s v="Adult"/>
    <s v="Profit"/>
  </r>
  <r>
    <n v="2503"/>
    <s v="Arjun"/>
    <n v="18"/>
    <s v="Male"/>
    <x v="7"/>
    <x v="3"/>
    <n v="2757"/>
    <n v="1795.77"/>
    <n v="4273.22"/>
    <n v="2477.4499999999998"/>
    <n v="1.3796031785807759"/>
    <x v="2"/>
    <s v="2023-01-24"/>
    <x v="5"/>
    <x v="2"/>
    <x v="0"/>
    <s v="Young"/>
    <s v="Profit"/>
  </r>
  <r>
    <n v="5530"/>
    <s v="Amit"/>
    <n v="52"/>
    <s v="Female"/>
    <x v="0"/>
    <x v="0"/>
    <n v="3409.18"/>
    <n v="391.14"/>
    <n v="4273.1899999999996"/>
    <n v="3882.05"/>
    <n v="9.9249629288745727"/>
    <x v="2"/>
    <s v="2023-07-20"/>
    <x v="7"/>
    <x v="4"/>
    <x v="1"/>
    <s v="Senior"/>
    <s v="Profit"/>
  </r>
  <r>
    <n v="6180"/>
    <s v="Amit"/>
    <n v="19"/>
    <s v="Male"/>
    <x v="7"/>
    <x v="1"/>
    <n v="2793.71"/>
    <n v="1587.25"/>
    <n v="4272.88"/>
    <n v="2685.63"/>
    <n v="1.6920018900614271"/>
    <x v="4"/>
    <s v="2023-05-13"/>
    <x v="0"/>
    <x v="0"/>
    <x v="0"/>
    <s v="Young"/>
    <s v="Profit"/>
  </r>
  <r>
    <n v="681"/>
    <s v="Raj"/>
    <n v="27"/>
    <s v="Male"/>
    <x v="1"/>
    <x v="4"/>
    <n v="3202.5"/>
    <n v="1476.66"/>
    <n v="4271.97"/>
    <n v="2795.31"/>
    <n v="1.892995002234773"/>
    <x v="0"/>
    <s v="2023-09-30"/>
    <x v="1"/>
    <x v="1"/>
    <x v="1"/>
    <s v="Adult"/>
    <s v="Profit"/>
  </r>
  <r>
    <n v="1121"/>
    <s v="Karan"/>
    <n v="55"/>
    <s v="Female"/>
    <x v="1"/>
    <x v="1"/>
    <n v="2418.19"/>
    <n v="162.49"/>
    <n v="4271.28"/>
    <n v="4108.79"/>
    <n v="25.286417625700043"/>
    <x v="0"/>
    <s v="2023-12-09"/>
    <x v="6"/>
    <x v="2"/>
    <x v="0"/>
    <s v="Senior"/>
    <s v="Profit"/>
  </r>
  <r>
    <n v="226"/>
    <s v="Karan"/>
    <n v="24"/>
    <s v="Male"/>
    <x v="4"/>
    <x v="0"/>
    <n v="3750.45"/>
    <n v="1922.66"/>
    <n v="4270.33"/>
    <n v="2347.67"/>
    <n v="1.2210531243173519"/>
    <x v="0"/>
    <s v="2023-05-26"/>
    <x v="0"/>
    <x v="0"/>
    <x v="1"/>
    <s v="Young"/>
    <s v="Profit"/>
  </r>
  <r>
    <n v="2607"/>
    <s v="Priya"/>
    <n v="36"/>
    <s v="Male"/>
    <x v="0"/>
    <x v="0"/>
    <n v="2817.46"/>
    <n v="408.79"/>
    <n v="4269.82"/>
    <n v="3861.03"/>
    <n v="9.4450206707600479"/>
    <x v="3"/>
    <s v="2023-09-28"/>
    <x v="1"/>
    <x v="3"/>
    <x v="0"/>
    <s v="Adult"/>
    <s v="Profit"/>
  </r>
  <r>
    <n v="6879"/>
    <s v="Rahul"/>
    <n v="24"/>
    <s v="Male"/>
    <x v="3"/>
    <x v="2"/>
    <n v="3076.14"/>
    <n v="1757.78"/>
    <n v="4269.79"/>
    <n v="2512.0100000000002"/>
    <n v="1.4290809998975982"/>
    <x v="3"/>
    <s v="2023-03-01"/>
    <x v="11"/>
    <x v="4"/>
    <x v="0"/>
    <s v="Young"/>
    <s v="Profit"/>
  </r>
  <r>
    <n v="1450"/>
    <s v="Rahul"/>
    <n v="40"/>
    <s v="Female"/>
    <x v="1"/>
    <x v="2"/>
    <n v="2436.9899999999998"/>
    <n v="1251.78"/>
    <n v="4269.4399999999996"/>
    <n v="3017.66"/>
    <n v="2.4106951700778092"/>
    <x v="1"/>
    <s v="2023-07-29"/>
    <x v="7"/>
    <x v="0"/>
    <x v="0"/>
    <s v="Adult"/>
    <s v="Profit"/>
  </r>
  <r>
    <n v="4941"/>
    <s v="Pooja"/>
    <n v="50"/>
    <s v="Female"/>
    <x v="5"/>
    <x v="2"/>
    <n v="3379.65"/>
    <n v="843.04"/>
    <n v="4269.33"/>
    <n v="3426.29"/>
    <n v="4.064208104004555"/>
    <x v="2"/>
    <s v="2023-10-03"/>
    <x v="10"/>
    <x v="4"/>
    <x v="1"/>
    <s v="Senior"/>
    <s v="Profit"/>
  </r>
  <r>
    <n v="5629"/>
    <s v="Rahul"/>
    <n v="48"/>
    <s v="Female"/>
    <x v="5"/>
    <x v="1"/>
    <n v="2491.3200000000002"/>
    <n v="239.61"/>
    <n v="4268.95"/>
    <n v="4029.34"/>
    <n v="16.816243061641835"/>
    <x v="2"/>
    <s v="2023-05-20"/>
    <x v="0"/>
    <x v="0"/>
    <x v="0"/>
    <s v="Senior"/>
    <s v="Profit"/>
  </r>
  <r>
    <n v="2460"/>
    <s v="Sneha"/>
    <n v="56"/>
    <s v="Male"/>
    <x v="1"/>
    <x v="2"/>
    <n v="3279.06"/>
    <n v="728.37"/>
    <n v="4267.5200000000004"/>
    <n v="3539.15"/>
    <n v="4.859000233397861"/>
    <x v="3"/>
    <s v="2023-06-29"/>
    <x v="3"/>
    <x v="4"/>
    <x v="1"/>
    <s v="Senior"/>
    <s v="Profit"/>
  </r>
  <r>
    <n v="3712"/>
    <s v="Amit"/>
    <n v="23"/>
    <s v="Female"/>
    <x v="1"/>
    <x v="0"/>
    <n v="2931.51"/>
    <n v="776.62"/>
    <n v="4267.46"/>
    <n v="3490.84"/>
    <n v="4.4949138574849989"/>
    <x v="0"/>
    <s v="2023-01-18"/>
    <x v="5"/>
    <x v="1"/>
    <x v="0"/>
    <s v="Young"/>
    <s v="Profit"/>
  </r>
  <r>
    <n v="7057"/>
    <s v="Pooja"/>
    <n v="45"/>
    <s v="Male"/>
    <x v="6"/>
    <x v="2"/>
    <n v="2680.12"/>
    <n v="293.49"/>
    <n v="4267.08"/>
    <n v="3973.59"/>
    <n v="13.539098436062558"/>
    <x v="2"/>
    <s v="2023-12-25"/>
    <x v="6"/>
    <x v="1"/>
    <x v="1"/>
    <s v="Senior"/>
    <s v="Profit"/>
  </r>
  <r>
    <n v="3937"/>
    <s v="Simran"/>
    <n v="19"/>
    <s v="Female"/>
    <x v="3"/>
    <x v="0"/>
    <n v="2537.7199999999998"/>
    <n v="808.06"/>
    <n v="4266.96"/>
    <n v="3458.9"/>
    <n v="4.2804989728485516"/>
    <x v="1"/>
    <s v="2023-10-11"/>
    <x v="10"/>
    <x v="3"/>
    <x v="0"/>
    <s v="Young"/>
    <s v="Profit"/>
  </r>
  <r>
    <n v="392"/>
    <s v="Simran"/>
    <n v="35"/>
    <s v="Male"/>
    <x v="7"/>
    <x v="4"/>
    <n v="2650.71"/>
    <n v="195.96"/>
    <n v="4265.7700000000004"/>
    <n v="4069.81"/>
    <n v="20.768575219432535"/>
    <x v="1"/>
    <s v="2023-08-13"/>
    <x v="4"/>
    <x v="3"/>
    <x v="1"/>
    <s v="Adult"/>
    <s v="Profit"/>
  </r>
  <r>
    <n v="5857"/>
    <s v="Rahul"/>
    <n v="22"/>
    <s v="Female"/>
    <x v="7"/>
    <x v="4"/>
    <n v="3379.41"/>
    <n v="365.75"/>
    <n v="4265.6499999999996"/>
    <n v="3899.9"/>
    <n v="10.662747778537252"/>
    <x v="0"/>
    <s v="2023-06-23"/>
    <x v="3"/>
    <x v="3"/>
    <x v="1"/>
    <s v="Young"/>
    <s v="Profit"/>
  </r>
  <r>
    <n v="6008"/>
    <s v="Sneha"/>
    <n v="30"/>
    <s v="Female"/>
    <x v="1"/>
    <x v="1"/>
    <n v="3528.04"/>
    <n v="616.91"/>
    <n v="4265.62"/>
    <n v="3648.71"/>
    <n v="5.9144931999805488"/>
    <x v="4"/>
    <s v="2023-10-21"/>
    <x v="10"/>
    <x v="4"/>
    <x v="0"/>
    <s v="Adult"/>
    <s v="Profit"/>
  </r>
  <r>
    <n v="7344"/>
    <s v="Priya"/>
    <n v="24"/>
    <s v="Female"/>
    <x v="6"/>
    <x v="3"/>
    <n v="3154.79"/>
    <n v="930.29"/>
    <n v="4265.1899999999996"/>
    <n v="3334.9"/>
    <n v="3.5847961388384268"/>
    <x v="2"/>
    <s v="2023-07-03"/>
    <x v="7"/>
    <x v="3"/>
    <x v="1"/>
    <s v="Young"/>
    <s v="Profit"/>
  </r>
  <r>
    <n v="3390"/>
    <s v="Karan"/>
    <n v="28"/>
    <s v="Female"/>
    <x v="6"/>
    <x v="3"/>
    <n v="2608.98"/>
    <n v="1357.29"/>
    <n v="4264.96"/>
    <n v="2907.67"/>
    <n v="2.1422614179725779"/>
    <x v="1"/>
    <s v="2023-05-12"/>
    <x v="0"/>
    <x v="2"/>
    <x v="0"/>
    <s v="Adult"/>
    <s v="Profit"/>
  </r>
  <r>
    <n v="4800"/>
    <s v="Amit"/>
    <n v="26"/>
    <s v="Male"/>
    <x v="2"/>
    <x v="0"/>
    <n v="3398.9"/>
    <n v="1595.52"/>
    <n v="4263.28"/>
    <n v="2667.76"/>
    <n v="1.6720316887284399"/>
    <x v="2"/>
    <s v="2023-11-25"/>
    <x v="8"/>
    <x v="4"/>
    <x v="1"/>
    <s v="Adult"/>
    <s v="Profit"/>
  </r>
  <r>
    <n v="8817"/>
    <s v="Pooja"/>
    <n v="55"/>
    <s v="Male"/>
    <x v="4"/>
    <x v="1"/>
    <n v="2919.88"/>
    <n v="1230.23"/>
    <n v="4263.0600000000004"/>
    <n v="3032.83"/>
    <n v="2.465254464612308"/>
    <x v="0"/>
    <s v="2023-02-20"/>
    <x v="2"/>
    <x v="2"/>
    <x v="1"/>
    <s v="Senior"/>
    <s v="Profit"/>
  </r>
  <r>
    <n v="4271"/>
    <s v="Amit"/>
    <n v="48"/>
    <s v="Male"/>
    <x v="3"/>
    <x v="0"/>
    <n v="2556.02"/>
    <n v="672.92"/>
    <n v="4262.8500000000004"/>
    <n v="3589.93"/>
    <n v="5.3348540688343338"/>
    <x v="0"/>
    <s v="2023-10-17"/>
    <x v="10"/>
    <x v="3"/>
    <x v="0"/>
    <s v="Senior"/>
    <s v="Profit"/>
  </r>
  <r>
    <n v="6430"/>
    <s v="Rahul"/>
    <n v="57"/>
    <s v="Female"/>
    <x v="4"/>
    <x v="0"/>
    <n v="2665.14"/>
    <n v="52.24"/>
    <n v="4262.71"/>
    <n v="4210.47"/>
    <n v="80.59858346094947"/>
    <x v="0"/>
    <s v="2023-02-14"/>
    <x v="2"/>
    <x v="3"/>
    <x v="0"/>
    <s v="Senior"/>
    <s v="Profit"/>
  </r>
  <r>
    <n v="5595"/>
    <s v="Amit"/>
    <n v="33"/>
    <s v="Female"/>
    <x v="0"/>
    <x v="3"/>
    <n v="3757.36"/>
    <n v="1730.41"/>
    <n v="4262.58"/>
    <n v="2532.17"/>
    <n v="1.4633352789223364"/>
    <x v="3"/>
    <s v="2023-01-08"/>
    <x v="5"/>
    <x v="4"/>
    <x v="0"/>
    <s v="Adult"/>
    <s v="Profit"/>
  </r>
  <r>
    <n v="1118"/>
    <s v="Sneha"/>
    <n v="57"/>
    <s v="Female"/>
    <x v="6"/>
    <x v="0"/>
    <n v="3769.42"/>
    <n v="1483.56"/>
    <n v="4261.6499999999996"/>
    <n v="2778.09"/>
    <n v="1.8725835153279951"/>
    <x v="0"/>
    <s v="2023-04-04"/>
    <x v="9"/>
    <x v="0"/>
    <x v="1"/>
    <s v="Senior"/>
    <s v="Profit"/>
  </r>
  <r>
    <n v="769"/>
    <s v="Pooja"/>
    <n v="42"/>
    <s v="Male"/>
    <x v="1"/>
    <x v="2"/>
    <n v="2388.06"/>
    <n v="686.54"/>
    <n v="4260.87"/>
    <n v="3574.33"/>
    <n v="5.206295336032861"/>
    <x v="0"/>
    <s v="2023-11-27"/>
    <x v="8"/>
    <x v="2"/>
    <x v="1"/>
    <s v="Senior"/>
    <s v="Profit"/>
  </r>
  <r>
    <n v="3290"/>
    <s v="Neha"/>
    <n v="58"/>
    <s v="Female"/>
    <x v="2"/>
    <x v="0"/>
    <n v="3608.32"/>
    <n v="1138.75"/>
    <n v="4259.68"/>
    <n v="3120.93"/>
    <n v="2.7406630076838638"/>
    <x v="4"/>
    <s v="2023-09-07"/>
    <x v="1"/>
    <x v="3"/>
    <x v="0"/>
    <s v="Senior"/>
    <s v="Profit"/>
  </r>
  <r>
    <n v="6775"/>
    <s v="Neha"/>
    <n v="42"/>
    <s v="Male"/>
    <x v="4"/>
    <x v="1"/>
    <n v="3252.3"/>
    <n v="470.72"/>
    <n v="4258.5600000000004"/>
    <n v="3787.84"/>
    <n v="8.0469068660774976"/>
    <x v="0"/>
    <s v="2023-12-22"/>
    <x v="6"/>
    <x v="4"/>
    <x v="0"/>
    <s v="Senior"/>
    <s v="Profit"/>
  </r>
  <r>
    <n v="20"/>
    <s v="Priya"/>
    <n v="55"/>
    <s v="Female"/>
    <x v="3"/>
    <x v="2"/>
    <n v="3004.83"/>
    <n v="104.93"/>
    <n v="4257.6899999999996"/>
    <n v="4152.76"/>
    <n v="39.57647955780044"/>
    <x v="2"/>
    <s v="2023-09-22"/>
    <x v="1"/>
    <x v="4"/>
    <x v="1"/>
    <s v="Senior"/>
    <s v="Profit"/>
  </r>
  <r>
    <n v="4870"/>
    <s v="Sneha"/>
    <n v="40"/>
    <s v="Female"/>
    <x v="5"/>
    <x v="0"/>
    <n v="3556.28"/>
    <n v="370.06"/>
    <n v="4257.17"/>
    <n v="3887.11"/>
    <n v="10.503999351456521"/>
    <x v="1"/>
    <s v="2023-08-31"/>
    <x v="4"/>
    <x v="3"/>
    <x v="1"/>
    <s v="Adult"/>
    <s v="Profit"/>
  </r>
  <r>
    <n v="266"/>
    <s v="Simran"/>
    <n v="29"/>
    <s v="Female"/>
    <x v="7"/>
    <x v="3"/>
    <n v="2861.74"/>
    <n v="242.42"/>
    <n v="4257.13"/>
    <n v="4014.71"/>
    <n v="16.560968566949924"/>
    <x v="0"/>
    <s v="2023-01-31"/>
    <x v="5"/>
    <x v="3"/>
    <x v="0"/>
    <s v="Adult"/>
    <s v="Profit"/>
  </r>
  <r>
    <n v="7805"/>
    <s v="Pooja"/>
    <n v="54"/>
    <s v="Male"/>
    <x v="2"/>
    <x v="1"/>
    <n v="3133.82"/>
    <n v="1692.03"/>
    <n v="4256.83"/>
    <n v="2564.8000000000002"/>
    <n v="1.5158123673930133"/>
    <x v="1"/>
    <s v="2023-01-06"/>
    <x v="5"/>
    <x v="3"/>
    <x v="1"/>
    <s v="Senior"/>
    <s v="Profit"/>
  </r>
  <r>
    <n v="184"/>
    <s v="Sneha"/>
    <n v="25"/>
    <s v="Female"/>
    <x v="3"/>
    <x v="3"/>
    <n v="2410.9899999999998"/>
    <n v="858.25"/>
    <n v="4256.2299999999996"/>
    <n v="3397.98"/>
    <n v="3.9591960384503349"/>
    <x v="3"/>
    <s v="2023-08-04"/>
    <x v="4"/>
    <x v="1"/>
    <x v="0"/>
    <s v="Young"/>
    <s v="Profit"/>
  </r>
  <r>
    <n v="3919"/>
    <s v="Priya"/>
    <n v="57"/>
    <s v="Male"/>
    <x v="7"/>
    <x v="3"/>
    <n v="2555.1"/>
    <n v="693.17"/>
    <n v="4255.12"/>
    <n v="3561.95"/>
    <n v="5.1386384292453515"/>
    <x v="2"/>
    <s v="2023-03-04"/>
    <x v="11"/>
    <x v="3"/>
    <x v="0"/>
    <s v="Senior"/>
    <s v="Profit"/>
  </r>
  <r>
    <n v="747"/>
    <s v="Amit"/>
    <n v="48"/>
    <s v="Female"/>
    <x v="2"/>
    <x v="4"/>
    <n v="2967.03"/>
    <n v="885.16"/>
    <n v="4255.05"/>
    <n v="3369.89"/>
    <n v="3.8070970220073206"/>
    <x v="3"/>
    <s v="2023-02-28"/>
    <x v="2"/>
    <x v="0"/>
    <x v="0"/>
    <s v="Senior"/>
    <s v="Profit"/>
  </r>
  <r>
    <n v="9954"/>
    <s v="Raj"/>
    <n v="22"/>
    <s v="Female"/>
    <x v="6"/>
    <x v="1"/>
    <n v="3785.04"/>
    <n v="1388.89"/>
    <n v="4254.8900000000003"/>
    <n v="2866"/>
    <n v="2.0635183491853204"/>
    <x v="2"/>
    <s v="2023-04-05"/>
    <x v="9"/>
    <x v="1"/>
    <x v="0"/>
    <s v="Young"/>
    <s v="Profit"/>
  </r>
  <r>
    <n v="8522"/>
    <s v="Amit"/>
    <n v="54"/>
    <s v="Male"/>
    <x v="4"/>
    <x v="1"/>
    <n v="3548.49"/>
    <n v="609.19000000000005"/>
    <n v="4254.51"/>
    <n v="3645.32"/>
    <n v="5.983880234409626"/>
    <x v="2"/>
    <s v="2023-05-14"/>
    <x v="0"/>
    <x v="0"/>
    <x v="0"/>
    <s v="Senior"/>
    <s v="Profit"/>
  </r>
  <r>
    <n v="1576"/>
    <s v="Rahul"/>
    <n v="49"/>
    <s v="Male"/>
    <x v="3"/>
    <x v="2"/>
    <n v="3793.72"/>
    <n v="1298.4100000000001"/>
    <n v="4253.9399999999996"/>
    <n v="2955.53"/>
    <n v="2.276268667062022"/>
    <x v="3"/>
    <s v="2023-05-27"/>
    <x v="0"/>
    <x v="0"/>
    <x v="1"/>
    <s v="Senior"/>
    <s v="Profit"/>
  </r>
  <r>
    <n v="2204"/>
    <s v="Rahul"/>
    <n v="34"/>
    <s v="Male"/>
    <x v="5"/>
    <x v="2"/>
    <n v="3135.64"/>
    <n v="1471.58"/>
    <n v="4253.6899999999996"/>
    <n v="2782.11"/>
    <n v="1.8905598064665192"/>
    <x v="3"/>
    <s v="2023-10-26"/>
    <x v="10"/>
    <x v="1"/>
    <x v="1"/>
    <s v="Adult"/>
    <s v="Profit"/>
  </r>
  <r>
    <n v="2702"/>
    <s v="Raj"/>
    <n v="35"/>
    <s v="Female"/>
    <x v="6"/>
    <x v="3"/>
    <n v="3594.62"/>
    <n v="438.6"/>
    <n v="4253.2700000000004"/>
    <n v="3814.67"/>
    <n v="8.6973780209758313"/>
    <x v="3"/>
    <s v="2023-11-10"/>
    <x v="8"/>
    <x v="0"/>
    <x v="0"/>
    <s v="Adult"/>
    <s v="Profit"/>
  </r>
  <r>
    <n v="9705"/>
    <s v="Pooja"/>
    <n v="57"/>
    <s v="Female"/>
    <x v="6"/>
    <x v="3"/>
    <n v="3844.04"/>
    <n v="1967.86"/>
    <n v="4252.71"/>
    <n v="2284.85"/>
    <n v="1.1610836136717042"/>
    <x v="2"/>
    <s v="2023-06-02"/>
    <x v="3"/>
    <x v="4"/>
    <x v="0"/>
    <s v="Senior"/>
    <s v="Profit"/>
  </r>
  <r>
    <n v="1217"/>
    <s v="Neha"/>
    <n v="18"/>
    <s v="Male"/>
    <x v="3"/>
    <x v="1"/>
    <n v="3343.14"/>
    <n v="1671.56"/>
    <n v="4252.22"/>
    <n v="2580.66"/>
    <n v="1.5438632175931464"/>
    <x v="0"/>
    <s v="2023-11-04"/>
    <x v="8"/>
    <x v="0"/>
    <x v="1"/>
    <s v="Young"/>
    <s v="Profit"/>
  </r>
  <r>
    <n v="3151"/>
    <s v="Pooja"/>
    <n v="56"/>
    <s v="Female"/>
    <x v="7"/>
    <x v="3"/>
    <n v="3532.82"/>
    <n v="389"/>
    <n v="4251.38"/>
    <n v="3862.38"/>
    <n v="9.9289974293059124"/>
    <x v="1"/>
    <s v="2023-05-12"/>
    <x v="0"/>
    <x v="0"/>
    <x v="1"/>
    <s v="Senior"/>
    <s v="Profit"/>
  </r>
  <r>
    <n v="4253"/>
    <s v="Sneha"/>
    <n v="48"/>
    <s v="Male"/>
    <x v="3"/>
    <x v="3"/>
    <n v="2837.55"/>
    <n v="760.43"/>
    <n v="4250.99"/>
    <n v="3490.56"/>
    <n v="4.5902449929645073"/>
    <x v="2"/>
    <s v="2023-04-18"/>
    <x v="9"/>
    <x v="1"/>
    <x v="1"/>
    <s v="Senior"/>
    <s v="Profit"/>
  </r>
  <r>
    <n v="4542"/>
    <s v="Pooja"/>
    <n v="24"/>
    <s v="Male"/>
    <x v="2"/>
    <x v="3"/>
    <n v="2616.37"/>
    <n v="703.22"/>
    <n v="4250.92"/>
    <n v="3547.7"/>
    <n v="5.0449361508489519"/>
    <x v="0"/>
    <s v="2023-12-23"/>
    <x v="6"/>
    <x v="1"/>
    <x v="0"/>
    <s v="Young"/>
    <s v="Profit"/>
  </r>
  <r>
    <n v="8931"/>
    <s v="Simran"/>
    <n v="21"/>
    <s v="Female"/>
    <x v="3"/>
    <x v="4"/>
    <n v="3405.15"/>
    <n v="845.41"/>
    <n v="4250.47"/>
    <n v="3405.06"/>
    <n v="4.0277025348647406"/>
    <x v="2"/>
    <s v="2023-05-06"/>
    <x v="0"/>
    <x v="3"/>
    <x v="1"/>
    <s v="Young"/>
    <s v="Profit"/>
  </r>
  <r>
    <n v="4136"/>
    <s v="Pooja"/>
    <n v="33"/>
    <s v="Female"/>
    <x v="6"/>
    <x v="0"/>
    <n v="3739.17"/>
    <n v="1884.56"/>
    <n v="4250.04"/>
    <n v="2365.48"/>
    <n v="1.2551895402640405"/>
    <x v="0"/>
    <s v="2023-08-04"/>
    <x v="4"/>
    <x v="4"/>
    <x v="1"/>
    <s v="Adult"/>
    <s v="Profit"/>
  </r>
  <r>
    <n v="1479"/>
    <s v="Pooja"/>
    <n v="29"/>
    <s v="Male"/>
    <x v="2"/>
    <x v="2"/>
    <n v="3511.99"/>
    <n v="1792.14"/>
    <n v="4249.01"/>
    <n v="2456.87"/>
    <n v="1.3709141026928697"/>
    <x v="0"/>
    <s v="2023-03-13"/>
    <x v="11"/>
    <x v="3"/>
    <x v="0"/>
    <s v="Adult"/>
    <s v="Profit"/>
  </r>
  <r>
    <n v="5954"/>
    <s v="Priya"/>
    <n v="23"/>
    <s v="Male"/>
    <x v="2"/>
    <x v="0"/>
    <n v="3349.58"/>
    <n v="1908.36"/>
    <n v="4248.8100000000004"/>
    <n v="2340.4499999999998"/>
    <n v="1.2264195434823617"/>
    <x v="2"/>
    <s v="2023-07-19"/>
    <x v="7"/>
    <x v="3"/>
    <x v="0"/>
    <s v="Young"/>
    <s v="Profit"/>
  </r>
  <r>
    <n v="6697"/>
    <s v="Pooja"/>
    <n v="33"/>
    <s v="Male"/>
    <x v="3"/>
    <x v="3"/>
    <n v="3528.27"/>
    <n v="245.27"/>
    <n v="4248.38"/>
    <n v="4003.11"/>
    <n v="16.321237819545807"/>
    <x v="2"/>
    <s v="2023-10-17"/>
    <x v="10"/>
    <x v="2"/>
    <x v="1"/>
    <s v="Adult"/>
    <s v="Profit"/>
  </r>
  <r>
    <n v="4443"/>
    <s v="Neha"/>
    <n v="32"/>
    <s v="Male"/>
    <x v="0"/>
    <x v="1"/>
    <n v="3754.12"/>
    <n v="820.63"/>
    <n v="4247.45"/>
    <n v="3426.82"/>
    <n v="4.1758405127767695"/>
    <x v="2"/>
    <s v="2023-10-26"/>
    <x v="10"/>
    <x v="2"/>
    <x v="0"/>
    <s v="Adult"/>
    <s v="Profit"/>
  </r>
  <r>
    <n v="7195"/>
    <s v="Arjun"/>
    <n v="27"/>
    <s v="Male"/>
    <x v="1"/>
    <x v="2"/>
    <n v="3207.84"/>
    <n v="1769.39"/>
    <n v="4247.42"/>
    <n v="2478.0300000000002"/>
    <n v="1.4004996072092641"/>
    <x v="3"/>
    <s v="2023-01-30"/>
    <x v="5"/>
    <x v="4"/>
    <x v="1"/>
    <s v="Adult"/>
    <s v="Profit"/>
  </r>
  <r>
    <n v="5314"/>
    <s v="Arjun"/>
    <n v="34"/>
    <s v="Female"/>
    <x v="2"/>
    <x v="4"/>
    <n v="3730.33"/>
    <n v="1093.48"/>
    <n v="4247.26"/>
    <n v="3153.78"/>
    <n v="2.8841679774664377"/>
    <x v="0"/>
    <s v="2023-12-01"/>
    <x v="6"/>
    <x v="4"/>
    <x v="0"/>
    <s v="Adult"/>
    <s v="Profit"/>
  </r>
  <r>
    <n v="3219"/>
    <s v="Karan"/>
    <n v="30"/>
    <s v="Female"/>
    <x v="3"/>
    <x v="4"/>
    <n v="2970.25"/>
    <n v="1199.82"/>
    <n v="4245.92"/>
    <n v="3046.1"/>
    <n v="2.5387974862896101"/>
    <x v="1"/>
    <s v="2023-07-13"/>
    <x v="7"/>
    <x v="3"/>
    <x v="0"/>
    <s v="Adult"/>
    <s v="Profit"/>
  </r>
  <r>
    <n v="2673"/>
    <s v="Amit"/>
    <n v="51"/>
    <s v="Female"/>
    <x v="1"/>
    <x v="1"/>
    <n v="3732.65"/>
    <n v="68.849999999999994"/>
    <n v="4245.4799999999996"/>
    <n v="4176.63"/>
    <n v="60.662745098039224"/>
    <x v="4"/>
    <s v="2023-11-14"/>
    <x v="8"/>
    <x v="1"/>
    <x v="1"/>
    <s v="Senior"/>
    <s v="Profit"/>
  </r>
  <r>
    <n v="8096"/>
    <s v="Sneha"/>
    <n v="19"/>
    <s v="Male"/>
    <x v="6"/>
    <x v="2"/>
    <n v="3259.18"/>
    <n v="1578.64"/>
    <n v="4244.79"/>
    <n v="2666.15"/>
    <n v="1.6888904373384686"/>
    <x v="2"/>
    <s v="2023-01-02"/>
    <x v="5"/>
    <x v="2"/>
    <x v="1"/>
    <s v="Young"/>
    <s v="Profit"/>
  </r>
  <r>
    <n v="2572"/>
    <s v="Rahul"/>
    <n v="52"/>
    <s v="Female"/>
    <x v="4"/>
    <x v="0"/>
    <n v="3830.14"/>
    <n v="1119.81"/>
    <n v="4244.22"/>
    <n v="3124.41"/>
    <n v="2.7901251105098188"/>
    <x v="3"/>
    <s v="2023-04-10"/>
    <x v="9"/>
    <x v="1"/>
    <x v="0"/>
    <s v="Senior"/>
    <s v="Profit"/>
  </r>
  <r>
    <n v="9313"/>
    <s v="Neha"/>
    <n v="43"/>
    <s v="Female"/>
    <x v="0"/>
    <x v="4"/>
    <n v="3154.81"/>
    <n v="1859.6"/>
    <n v="4241.93"/>
    <n v="2382.33"/>
    <n v="1.2810980856098086"/>
    <x v="4"/>
    <s v="2023-02-18"/>
    <x v="2"/>
    <x v="3"/>
    <x v="1"/>
    <s v="Senior"/>
    <s v="Profit"/>
  </r>
  <r>
    <n v="2207"/>
    <s v="Sneha"/>
    <n v="20"/>
    <s v="Male"/>
    <x v="3"/>
    <x v="3"/>
    <n v="3080.19"/>
    <n v="1576.34"/>
    <n v="4240.75"/>
    <n v="2664.41"/>
    <n v="1.6902508342108935"/>
    <x v="3"/>
    <s v="2023-11-26"/>
    <x v="8"/>
    <x v="1"/>
    <x v="0"/>
    <s v="Young"/>
    <s v="Profit"/>
  </r>
  <r>
    <n v="1265"/>
    <s v="Priya"/>
    <n v="29"/>
    <s v="Female"/>
    <x v="5"/>
    <x v="0"/>
    <n v="2667.43"/>
    <n v="1157.92"/>
    <n v="4240.1000000000004"/>
    <n v="3082.18"/>
    <n v="2.6618246510985211"/>
    <x v="3"/>
    <s v="2023-03-05"/>
    <x v="11"/>
    <x v="3"/>
    <x v="0"/>
    <s v="Adult"/>
    <s v="Profit"/>
  </r>
  <r>
    <n v="4353"/>
    <s v="Neha"/>
    <n v="51"/>
    <s v="Female"/>
    <x v="7"/>
    <x v="2"/>
    <n v="2852.67"/>
    <n v="438.39"/>
    <n v="4239.96"/>
    <n v="3801.57"/>
    <n v="8.6716622185725054"/>
    <x v="1"/>
    <s v="2023-08-19"/>
    <x v="4"/>
    <x v="4"/>
    <x v="1"/>
    <s v="Senior"/>
    <s v="Profit"/>
  </r>
  <r>
    <n v="3233"/>
    <s v="Rahul"/>
    <n v="33"/>
    <s v="Female"/>
    <x v="5"/>
    <x v="1"/>
    <n v="3283.48"/>
    <n v="1260.96"/>
    <n v="4238.7"/>
    <n v="2977.74"/>
    <n v="2.3614864864864864"/>
    <x v="2"/>
    <s v="2023-01-11"/>
    <x v="5"/>
    <x v="3"/>
    <x v="1"/>
    <s v="Adult"/>
    <s v="Profit"/>
  </r>
  <r>
    <n v="2420"/>
    <s v="Raj"/>
    <n v="44"/>
    <s v="Male"/>
    <x v="3"/>
    <x v="2"/>
    <n v="2575.29"/>
    <n v="1264.17"/>
    <n v="4237.72"/>
    <n v="2973.55"/>
    <n v="2.3521757358583102"/>
    <x v="4"/>
    <s v="2023-05-20"/>
    <x v="0"/>
    <x v="0"/>
    <x v="0"/>
    <s v="Senior"/>
    <s v="Profit"/>
  </r>
  <r>
    <n v="3709"/>
    <s v="Simran"/>
    <n v="59"/>
    <s v="Female"/>
    <x v="1"/>
    <x v="1"/>
    <n v="3793.72"/>
    <n v="1298.33"/>
    <n v="4237.3599999999997"/>
    <n v="2939.03"/>
    <n v="2.2637002919134583"/>
    <x v="0"/>
    <s v="2023-02-18"/>
    <x v="2"/>
    <x v="2"/>
    <x v="1"/>
    <s v="Senior"/>
    <s v="Profit"/>
  </r>
  <r>
    <n v="826"/>
    <s v="Arjun"/>
    <n v="25"/>
    <s v="Male"/>
    <x v="3"/>
    <x v="2"/>
    <n v="2608.02"/>
    <n v="501.8"/>
    <n v="4237.2700000000004"/>
    <n v="3735.47"/>
    <n v="7.4441410920685529"/>
    <x v="2"/>
    <s v="2023-04-24"/>
    <x v="9"/>
    <x v="1"/>
    <x v="0"/>
    <s v="Young"/>
    <s v="Profit"/>
  </r>
  <r>
    <n v="863"/>
    <s v="Simran"/>
    <n v="27"/>
    <s v="Female"/>
    <x v="3"/>
    <x v="0"/>
    <n v="3377.06"/>
    <n v="880.74"/>
    <n v="4236.78"/>
    <n v="3356.04"/>
    <n v="3.8104775529668231"/>
    <x v="4"/>
    <s v="2023-04-20"/>
    <x v="9"/>
    <x v="3"/>
    <x v="1"/>
    <s v="Adult"/>
    <s v="Profit"/>
  </r>
  <r>
    <n v="8006"/>
    <s v="Pooja"/>
    <n v="37"/>
    <s v="Male"/>
    <x v="4"/>
    <x v="0"/>
    <n v="3210.45"/>
    <n v="1883.78"/>
    <n v="4236.74"/>
    <n v="2352.96"/>
    <n v="1.2490630540721317"/>
    <x v="1"/>
    <s v="2023-01-15"/>
    <x v="5"/>
    <x v="4"/>
    <x v="1"/>
    <s v="Adult"/>
    <s v="Profit"/>
  </r>
  <r>
    <n v="8315"/>
    <s v="Pooja"/>
    <n v="31"/>
    <s v="Female"/>
    <x v="4"/>
    <x v="2"/>
    <n v="3195.99"/>
    <n v="1584.44"/>
    <n v="4235.55"/>
    <n v="2651.11"/>
    <n v="1.6732157733962789"/>
    <x v="2"/>
    <s v="2023-04-13"/>
    <x v="9"/>
    <x v="0"/>
    <x v="0"/>
    <s v="Adult"/>
    <s v="Profit"/>
  </r>
  <r>
    <n v="2886"/>
    <s v="Raj"/>
    <n v="46"/>
    <s v="Male"/>
    <x v="4"/>
    <x v="2"/>
    <n v="2799.46"/>
    <n v="806.7"/>
    <n v="4234.82"/>
    <n v="3428.12"/>
    <n v="4.2495599355398532"/>
    <x v="0"/>
    <s v="2023-10-18"/>
    <x v="10"/>
    <x v="3"/>
    <x v="1"/>
    <s v="Senior"/>
    <s v="Profit"/>
  </r>
  <r>
    <n v="1645"/>
    <s v="Sneha"/>
    <n v="44"/>
    <s v="Female"/>
    <x v="5"/>
    <x v="0"/>
    <n v="3017.48"/>
    <n v="1204.5899999999999"/>
    <n v="4234.67"/>
    <n v="3030.08"/>
    <n v="2.5154450892004752"/>
    <x v="3"/>
    <s v="2023-09-01"/>
    <x v="1"/>
    <x v="1"/>
    <x v="1"/>
    <s v="Senior"/>
    <s v="Profit"/>
  </r>
  <r>
    <n v="9507"/>
    <s v="Sneha"/>
    <n v="26"/>
    <s v="Female"/>
    <x v="2"/>
    <x v="3"/>
    <n v="2615.8200000000002"/>
    <n v="1449.84"/>
    <n v="4234.2"/>
    <n v="2784.36"/>
    <n v="1.9204601887104786"/>
    <x v="1"/>
    <s v="2023-09-24"/>
    <x v="1"/>
    <x v="3"/>
    <x v="1"/>
    <s v="Adult"/>
    <s v="Profit"/>
  </r>
  <r>
    <n v="3517"/>
    <s v="Neha"/>
    <n v="36"/>
    <s v="Female"/>
    <x v="2"/>
    <x v="0"/>
    <n v="3713.91"/>
    <n v="757.15"/>
    <n v="4233.93"/>
    <n v="3476.78"/>
    <n v="4.5919302648088234"/>
    <x v="4"/>
    <s v="2023-02-07"/>
    <x v="2"/>
    <x v="0"/>
    <x v="0"/>
    <s v="Adult"/>
    <s v="Profit"/>
  </r>
  <r>
    <n v="745"/>
    <s v="Karan"/>
    <n v="33"/>
    <s v="Female"/>
    <x v="6"/>
    <x v="2"/>
    <n v="2620.5300000000002"/>
    <n v="150.74"/>
    <n v="4232.6400000000003"/>
    <n v="4081.9"/>
    <n v="27.079076555658748"/>
    <x v="2"/>
    <s v="2023-04-06"/>
    <x v="9"/>
    <x v="0"/>
    <x v="1"/>
    <s v="Adult"/>
    <s v="Profit"/>
  </r>
  <r>
    <n v="5255"/>
    <s v="Amit"/>
    <n v="21"/>
    <s v="Female"/>
    <x v="3"/>
    <x v="2"/>
    <n v="2800.09"/>
    <n v="1024.99"/>
    <n v="4232.1899999999996"/>
    <n v="3207.2"/>
    <n v="3.1290061366452355"/>
    <x v="2"/>
    <s v="2023-12-23"/>
    <x v="6"/>
    <x v="0"/>
    <x v="0"/>
    <s v="Young"/>
    <s v="Profit"/>
  </r>
  <r>
    <n v="4192"/>
    <s v="Priya"/>
    <n v="49"/>
    <s v="Female"/>
    <x v="5"/>
    <x v="1"/>
    <n v="2957.89"/>
    <n v="267.73"/>
    <n v="4231.37"/>
    <n v="3963.64"/>
    <n v="14.804616591342022"/>
    <x v="4"/>
    <s v="2023-09-06"/>
    <x v="1"/>
    <x v="1"/>
    <x v="1"/>
    <s v="Senior"/>
    <s v="Profit"/>
  </r>
  <r>
    <n v="8589"/>
    <s v="Raj"/>
    <n v="20"/>
    <s v="Female"/>
    <x v="5"/>
    <x v="3"/>
    <n v="2679.52"/>
    <n v="483.57"/>
    <n v="4231.32"/>
    <n v="3747.75"/>
    <n v="7.7501706061170053"/>
    <x v="0"/>
    <s v="2023-11-12"/>
    <x v="8"/>
    <x v="3"/>
    <x v="1"/>
    <s v="Young"/>
    <s v="Profit"/>
  </r>
  <r>
    <n v="7425"/>
    <s v="Rahul"/>
    <n v="48"/>
    <s v="Female"/>
    <x v="6"/>
    <x v="0"/>
    <n v="3581.11"/>
    <n v="410.62"/>
    <n v="4230.3900000000003"/>
    <n v="3819.77"/>
    <n v="9.3024450830451517"/>
    <x v="0"/>
    <s v="2023-08-28"/>
    <x v="4"/>
    <x v="1"/>
    <x v="0"/>
    <s v="Senior"/>
    <s v="Profit"/>
  </r>
  <r>
    <n v="334"/>
    <s v="Simran"/>
    <n v="19"/>
    <s v="Male"/>
    <x v="1"/>
    <x v="1"/>
    <n v="3591.71"/>
    <n v="670.78"/>
    <n v="4230.2700000000004"/>
    <n v="3559.49"/>
    <n v="5.3064939324368643"/>
    <x v="1"/>
    <s v="2023-09-16"/>
    <x v="1"/>
    <x v="4"/>
    <x v="0"/>
    <s v="Young"/>
    <s v="Profit"/>
  </r>
  <r>
    <n v="6754"/>
    <s v="Simran"/>
    <n v="18"/>
    <s v="Male"/>
    <x v="1"/>
    <x v="2"/>
    <n v="3003.28"/>
    <n v="765.17"/>
    <n v="4229.8100000000004"/>
    <n v="3464.64"/>
    <n v="4.5279349686997659"/>
    <x v="4"/>
    <s v="2023-09-06"/>
    <x v="1"/>
    <x v="0"/>
    <x v="0"/>
    <s v="Young"/>
    <s v="Profit"/>
  </r>
  <r>
    <n v="387"/>
    <s v="Priya"/>
    <n v="19"/>
    <s v="Female"/>
    <x v="3"/>
    <x v="0"/>
    <n v="3812.32"/>
    <n v="439.76"/>
    <n v="4229.37"/>
    <n v="3789.61"/>
    <n v="8.6174504275059132"/>
    <x v="3"/>
    <s v="2023-01-20"/>
    <x v="5"/>
    <x v="0"/>
    <x v="1"/>
    <s v="Young"/>
    <s v="Profit"/>
  </r>
  <r>
    <n v="7412"/>
    <s v="Sneha"/>
    <n v="59"/>
    <s v="Male"/>
    <x v="7"/>
    <x v="4"/>
    <n v="3765.67"/>
    <n v="963.09"/>
    <n v="4228.09"/>
    <n v="3265"/>
    <n v="3.3901296867374802"/>
    <x v="3"/>
    <s v="2023-02-08"/>
    <x v="2"/>
    <x v="2"/>
    <x v="1"/>
    <s v="Senior"/>
    <s v="Profit"/>
  </r>
  <r>
    <n v="1255"/>
    <s v="Arjun"/>
    <n v="45"/>
    <s v="Female"/>
    <x v="3"/>
    <x v="0"/>
    <n v="2551.65"/>
    <n v="236.92"/>
    <n v="4227.2700000000004"/>
    <n v="3990.35"/>
    <n v="16.842605098767518"/>
    <x v="3"/>
    <s v="2023-01-17"/>
    <x v="5"/>
    <x v="2"/>
    <x v="1"/>
    <s v="Senior"/>
    <s v="Profit"/>
  </r>
  <r>
    <n v="842"/>
    <s v="Karan"/>
    <n v="18"/>
    <s v="Male"/>
    <x v="4"/>
    <x v="1"/>
    <n v="3222.91"/>
    <n v="600.98"/>
    <n v="4225.96"/>
    <n v="3624.98"/>
    <n v="6.0317814236746647"/>
    <x v="0"/>
    <s v="2023-08-16"/>
    <x v="4"/>
    <x v="2"/>
    <x v="1"/>
    <s v="Young"/>
    <s v="Profit"/>
  </r>
  <r>
    <n v="1878"/>
    <s v="Rahul"/>
    <n v="29"/>
    <s v="Female"/>
    <x v="7"/>
    <x v="2"/>
    <n v="2573.1999999999998"/>
    <n v="891.24"/>
    <n v="4224.99"/>
    <n v="3333.75"/>
    <n v="3.7405749293119697"/>
    <x v="1"/>
    <s v="2023-09-03"/>
    <x v="1"/>
    <x v="1"/>
    <x v="1"/>
    <s v="Adult"/>
    <s v="Profit"/>
  </r>
  <r>
    <n v="2195"/>
    <s v="Neha"/>
    <n v="24"/>
    <s v="Male"/>
    <x v="5"/>
    <x v="4"/>
    <n v="3014.18"/>
    <n v="411.49"/>
    <n v="4223.3"/>
    <n v="3811.81"/>
    <n v="9.263432890228195"/>
    <x v="1"/>
    <s v="2023-01-06"/>
    <x v="5"/>
    <x v="3"/>
    <x v="1"/>
    <s v="Young"/>
    <s v="Profit"/>
  </r>
  <r>
    <n v="4456"/>
    <s v="Arjun"/>
    <n v="31"/>
    <s v="Female"/>
    <x v="2"/>
    <x v="0"/>
    <n v="2621.06"/>
    <n v="262.17"/>
    <n v="4222.88"/>
    <n v="3960.71"/>
    <n v="15.107411221726361"/>
    <x v="2"/>
    <s v="2023-05-08"/>
    <x v="0"/>
    <x v="1"/>
    <x v="1"/>
    <s v="Adult"/>
    <s v="Profit"/>
  </r>
  <r>
    <n v="7820"/>
    <s v="Amit"/>
    <n v="28"/>
    <s v="Female"/>
    <x v="3"/>
    <x v="3"/>
    <n v="2882.17"/>
    <n v="1490.32"/>
    <n v="4222.87"/>
    <n v="2732.55"/>
    <n v="1.8335323957270924"/>
    <x v="4"/>
    <s v="2023-04-19"/>
    <x v="9"/>
    <x v="4"/>
    <x v="0"/>
    <s v="Adult"/>
    <s v="Profit"/>
  </r>
  <r>
    <n v="3323"/>
    <s v="Simran"/>
    <n v="56"/>
    <s v="Female"/>
    <x v="7"/>
    <x v="4"/>
    <n v="2760.2"/>
    <n v="188.86"/>
    <n v="4222.05"/>
    <n v="4033.19"/>
    <n v="21.355448480355818"/>
    <x v="1"/>
    <s v="2023-03-28"/>
    <x v="11"/>
    <x v="2"/>
    <x v="0"/>
    <s v="Senior"/>
    <s v="Profit"/>
  </r>
  <r>
    <n v="4871"/>
    <s v="Rahul"/>
    <n v="44"/>
    <s v="Female"/>
    <x v="0"/>
    <x v="1"/>
    <n v="2892.36"/>
    <n v="1691.87"/>
    <n v="4221.33"/>
    <n v="2529.46"/>
    <n v="1.4950675879352433"/>
    <x v="3"/>
    <s v="2023-08-09"/>
    <x v="4"/>
    <x v="0"/>
    <x v="1"/>
    <s v="Senior"/>
    <s v="Profit"/>
  </r>
  <r>
    <n v="7596"/>
    <s v="Priya"/>
    <n v="36"/>
    <s v="Male"/>
    <x v="4"/>
    <x v="0"/>
    <n v="3144.96"/>
    <n v="674.75"/>
    <n v="4221.24"/>
    <n v="3546.49"/>
    <n v="5.2560059281215263"/>
    <x v="1"/>
    <s v="2023-11-26"/>
    <x v="8"/>
    <x v="4"/>
    <x v="1"/>
    <s v="Adult"/>
    <s v="Profit"/>
  </r>
  <r>
    <n v="796"/>
    <s v="Rahul"/>
    <n v="21"/>
    <s v="Male"/>
    <x v="1"/>
    <x v="1"/>
    <n v="2462.98"/>
    <n v="1226.8599999999999"/>
    <n v="4221.08"/>
    <n v="2994.22"/>
    <n v="2.4405555646120991"/>
    <x v="3"/>
    <s v="2023-06-08"/>
    <x v="3"/>
    <x v="1"/>
    <x v="0"/>
    <s v="Young"/>
    <s v="Profit"/>
  </r>
  <r>
    <n v="4387"/>
    <s v="Priya"/>
    <n v="59"/>
    <s v="Female"/>
    <x v="2"/>
    <x v="3"/>
    <n v="3372.12"/>
    <n v="1002.32"/>
    <n v="4220.6899999999996"/>
    <n v="3218.37"/>
    <n v="3.2109206640593819"/>
    <x v="2"/>
    <s v="2023-03-25"/>
    <x v="11"/>
    <x v="2"/>
    <x v="1"/>
    <s v="Senior"/>
    <s v="Profit"/>
  </r>
  <r>
    <n v="8662"/>
    <s v="Priya"/>
    <n v="51"/>
    <s v="Male"/>
    <x v="5"/>
    <x v="0"/>
    <n v="2580.62"/>
    <n v="1207.73"/>
    <n v="4219.99"/>
    <n v="3012.26"/>
    <n v="2.4941501825739198"/>
    <x v="3"/>
    <s v="2023-09-30"/>
    <x v="1"/>
    <x v="2"/>
    <x v="0"/>
    <s v="Senior"/>
    <s v="Profit"/>
  </r>
  <r>
    <n v="8879"/>
    <s v="Priya"/>
    <n v="43"/>
    <s v="Male"/>
    <x v="6"/>
    <x v="1"/>
    <n v="2734.31"/>
    <n v="175.17"/>
    <n v="4218.8900000000003"/>
    <n v="4043.72"/>
    <n v="23.084546440600558"/>
    <x v="0"/>
    <s v="2023-08-28"/>
    <x v="4"/>
    <x v="0"/>
    <x v="1"/>
    <s v="Senior"/>
    <s v="Profit"/>
  </r>
  <r>
    <n v="5555"/>
    <s v="Priya"/>
    <n v="54"/>
    <s v="Male"/>
    <x v="3"/>
    <x v="4"/>
    <n v="2916.4"/>
    <n v="416.55"/>
    <n v="4218.3599999999997"/>
    <n v="3801.81"/>
    <n v="9.1268995318689221"/>
    <x v="2"/>
    <s v="2023-06-08"/>
    <x v="3"/>
    <x v="3"/>
    <x v="1"/>
    <s v="Senior"/>
    <s v="Profit"/>
  </r>
  <r>
    <n v="1503"/>
    <s v="Pooja"/>
    <n v="18"/>
    <s v="Female"/>
    <x v="5"/>
    <x v="2"/>
    <n v="3172.98"/>
    <n v="817.85"/>
    <n v="4218.3500000000004"/>
    <n v="3400.5"/>
    <n v="4.1578529070122885"/>
    <x v="4"/>
    <s v="2023-02-16"/>
    <x v="2"/>
    <x v="1"/>
    <x v="1"/>
    <s v="Young"/>
    <s v="Profit"/>
  </r>
  <r>
    <n v="2487"/>
    <s v="Sneha"/>
    <n v="21"/>
    <s v="Male"/>
    <x v="6"/>
    <x v="3"/>
    <n v="2401.3000000000002"/>
    <n v="713.13"/>
    <n v="4218.22"/>
    <n v="3505.09"/>
    <n v="4.915078597170222"/>
    <x v="3"/>
    <s v="2023-08-22"/>
    <x v="4"/>
    <x v="0"/>
    <x v="1"/>
    <s v="Young"/>
    <s v="Profit"/>
  </r>
  <r>
    <n v="6877"/>
    <s v="Arjun"/>
    <n v="42"/>
    <s v="Female"/>
    <x v="2"/>
    <x v="2"/>
    <n v="2396.19"/>
    <n v="1417.87"/>
    <n v="4216.79"/>
    <n v="2798.92"/>
    <n v="1.9740314697398211"/>
    <x v="1"/>
    <s v="2023-10-17"/>
    <x v="10"/>
    <x v="4"/>
    <x v="1"/>
    <s v="Senior"/>
    <s v="Profit"/>
  </r>
  <r>
    <n v="3277"/>
    <s v="Rahul"/>
    <n v="27"/>
    <s v="Female"/>
    <x v="5"/>
    <x v="1"/>
    <n v="2928.72"/>
    <n v="357.79"/>
    <n v="4214.5200000000004"/>
    <n v="3856.73"/>
    <n v="10.779311886861008"/>
    <x v="0"/>
    <s v="2023-09-09"/>
    <x v="1"/>
    <x v="3"/>
    <x v="1"/>
    <s v="Adult"/>
    <s v="Profit"/>
  </r>
  <r>
    <n v="8238"/>
    <s v="Priya"/>
    <n v="60"/>
    <s v="Male"/>
    <x v="5"/>
    <x v="4"/>
    <n v="3786.99"/>
    <n v="1147.0999999999999"/>
    <n v="4213.1899999999996"/>
    <n v="3066.09"/>
    <n v="2.6729055880045336"/>
    <x v="3"/>
    <s v="2023-12-28"/>
    <x v="6"/>
    <x v="3"/>
    <x v="0"/>
    <s v="Senior"/>
    <s v="Profit"/>
  </r>
  <r>
    <n v="7401"/>
    <s v="Amit"/>
    <n v="57"/>
    <s v="Male"/>
    <x v="7"/>
    <x v="0"/>
    <n v="3631.83"/>
    <n v="1853.58"/>
    <n v="4212.33"/>
    <n v="2358.75"/>
    <n v="1.27253746803483"/>
    <x v="4"/>
    <s v="2023-06-03"/>
    <x v="3"/>
    <x v="2"/>
    <x v="0"/>
    <s v="Senior"/>
    <s v="Profit"/>
  </r>
  <r>
    <n v="3798"/>
    <s v="Pooja"/>
    <n v="34"/>
    <s v="Male"/>
    <x v="3"/>
    <x v="4"/>
    <n v="2968.4"/>
    <n v="414.83"/>
    <n v="4211.42"/>
    <n v="3796.59"/>
    <n v="9.1521587156184463"/>
    <x v="4"/>
    <s v="2023-04-30"/>
    <x v="9"/>
    <x v="3"/>
    <x v="1"/>
    <s v="Adult"/>
    <s v="Profit"/>
  </r>
  <r>
    <n v="375"/>
    <s v="Raj"/>
    <n v="42"/>
    <s v="Female"/>
    <x v="2"/>
    <x v="4"/>
    <n v="2756.83"/>
    <n v="520.48"/>
    <n v="4210.29"/>
    <n v="3689.81"/>
    <n v="7.0892445434983085"/>
    <x v="0"/>
    <s v="2023-11-28"/>
    <x v="8"/>
    <x v="1"/>
    <x v="0"/>
    <s v="Senior"/>
    <s v="Profit"/>
  </r>
  <r>
    <n v="9478"/>
    <s v="Amit"/>
    <n v="54"/>
    <s v="Male"/>
    <x v="5"/>
    <x v="3"/>
    <n v="2851.82"/>
    <n v="1847.67"/>
    <n v="4209.9399999999996"/>
    <n v="2362.27"/>
    <n v="1.2785129379164029"/>
    <x v="0"/>
    <s v="2023-06-16"/>
    <x v="3"/>
    <x v="4"/>
    <x v="1"/>
    <s v="Senior"/>
    <s v="Profit"/>
  </r>
  <r>
    <n v="6897"/>
    <s v="Arjun"/>
    <n v="44"/>
    <s v="Female"/>
    <x v="5"/>
    <x v="3"/>
    <n v="2634.55"/>
    <n v="256.04000000000002"/>
    <n v="4209.71"/>
    <n v="3953.67"/>
    <n v="15.441610685830337"/>
    <x v="3"/>
    <s v="2023-06-15"/>
    <x v="3"/>
    <x v="2"/>
    <x v="1"/>
    <s v="Senior"/>
    <s v="Profit"/>
  </r>
  <r>
    <n v="5633"/>
    <s v="Raj"/>
    <n v="55"/>
    <s v="Female"/>
    <x v="4"/>
    <x v="1"/>
    <n v="2507.4299999999998"/>
    <n v="963.6"/>
    <n v="4209.3"/>
    <n v="3245.7"/>
    <n v="3.3683063511830631"/>
    <x v="0"/>
    <s v="2023-07-26"/>
    <x v="7"/>
    <x v="0"/>
    <x v="0"/>
    <s v="Senior"/>
    <s v="Profit"/>
  </r>
  <r>
    <n v="9335"/>
    <s v="Amit"/>
    <n v="37"/>
    <s v="Female"/>
    <x v="6"/>
    <x v="3"/>
    <n v="2725.41"/>
    <n v="728.28"/>
    <n v="4209.2700000000004"/>
    <n v="3480.99"/>
    <n v="4.7797413082880214"/>
    <x v="4"/>
    <s v="2023-12-16"/>
    <x v="6"/>
    <x v="3"/>
    <x v="1"/>
    <s v="Adult"/>
    <s v="Profit"/>
  </r>
  <r>
    <n v="9213"/>
    <s v="Priya"/>
    <n v="36"/>
    <s v="Female"/>
    <x v="3"/>
    <x v="0"/>
    <n v="2500.39"/>
    <n v="1491.27"/>
    <n v="4208.8500000000004"/>
    <n v="2717.58"/>
    <n v="1.8223259369530669"/>
    <x v="3"/>
    <s v="2023-07-15"/>
    <x v="7"/>
    <x v="1"/>
    <x v="0"/>
    <s v="Adult"/>
    <s v="Profit"/>
  </r>
  <r>
    <n v="49"/>
    <s v="Simran"/>
    <n v="31"/>
    <s v="Male"/>
    <x v="5"/>
    <x v="2"/>
    <n v="2782.79"/>
    <n v="1643.68"/>
    <n v="4208.7700000000004"/>
    <n v="2565.09"/>
    <n v="1.5605774846685487"/>
    <x v="0"/>
    <s v="2023-06-18"/>
    <x v="3"/>
    <x v="2"/>
    <x v="0"/>
    <s v="Adult"/>
    <s v="Profit"/>
  </r>
  <r>
    <n v="8200"/>
    <s v="Karan"/>
    <n v="59"/>
    <s v="Male"/>
    <x v="2"/>
    <x v="3"/>
    <n v="3797.88"/>
    <n v="233.53"/>
    <n v="4208.28"/>
    <n v="3974.75"/>
    <n v="17.020297178092751"/>
    <x v="3"/>
    <s v="2023-07-19"/>
    <x v="7"/>
    <x v="2"/>
    <x v="1"/>
    <s v="Senior"/>
    <s v="Profit"/>
  </r>
  <r>
    <n v="8442"/>
    <s v="Sneha"/>
    <n v="48"/>
    <s v="Female"/>
    <x v="7"/>
    <x v="4"/>
    <n v="2432.16"/>
    <n v="1511.09"/>
    <n v="4206.54"/>
    <n v="2695.45"/>
    <n v="1.7837785969068685"/>
    <x v="4"/>
    <s v="2023-10-16"/>
    <x v="10"/>
    <x v="2"/>
    <x v="1"/>
    <s v="Senior"/>
    <s v="Profit"/>
  </r>
  <r>
    <n v="916"/>
    <s v="Pooja"/>
    <n v="38"/>
    <s v="Male"/>
    <x v="6"/>
    <x v="3"/>
    <n v="3260.77"/>
    <n v="861.69"/>
    <n v="4205.93"/>
    <n v="3344.24"/>
    <n v="3.8810244983694826"/>
    <x v="2"/>
    <s v="2023-09-27"/>
    <x v="1"/>
    <x v="0"/>
    <x v="1"/>
    <s v="Adult"/>
    <s v="Profit"/>
  </r>
  <r>
    <n v="8244"/>
    <s v="Arjun"/>
    <n v="59"/>
    <s v="Female"/>
    <x v="4"/>
    <x v="3"/>
    <n v="3417.81"/>
    <n v="537.27"/>
    <n v="4205.8"/>
    <n v="3668.53"/>
    <n v="6.8280938820332429"/>
    <x v="4"/>
    <s v="2023-05-23"/>
    <x v="0"/>
    <x v="3"/>
    <x v="1"/>
    <s v="Senior"/>
    <s v="Profit"/>
  </r>
  <r>
    <n v="6692"/>
    <s v="Arjun"/>
    <n v="49"/>
    <s v="Female"/>
    <x v="6"/>
    <x v="0"/>
    <n v="3055.2"/>
    <n v="164.32"/>
    <n v="4205.71"/>
    <n v="4041.39"/>
    <n v="24.594632424537487"/>
    <x v="1"/>
    <s v="2023-12-19"/>
    <x v="6"/>
    <x v="0"/>
    <x v="0"/>
    <s v="Senior"/>
    <s v="Profit"/>
  </r>
  <r>
    <n v="3565"/>
    <s v="Priya"/>
    <n v="27"/>
    <s v="Male"/>
    <x v="2"/>
    <x v="0"/>
    <n v="3537.89"/>
    <n v="1371.84"/>
    <n v="4205.59"/>
    <n v="2833.75"/>
    <n v="2.0656563447632377"/>
    <x v="3"/>
    <s v="2023-05-06"/>
    <x v="0"/>
    <x v="4"/>
    <x v="1"/>
    <s v="Adult"/>
    <s v="Profit"/>
  </r>
  <r>
    <n v="5440"/>
    <s v="Priya"/>
    <n v="43"/>
    <s v="Male"/>
    <x v="2"/>
    <x v="3"/>
    <n v="2890.42"/>
    <n v="202.19"/>
    <n v="4202.25"/>
    <n v="4000.06"/>
    <n v="19.783668826351452"/>
    <x v="2"/>
    <s v="2023-11-01"/>
    <x v="8"/>
    <x v="0"/>
    <x v="0"/>
    <s v="Senior"/>
    <s v="Profit"/>
  </r>
  <r>
    <n v="2630"/>
    <s v="Raj"/>
    <n v="28"/>
    <s v="Female"/>
    <x v="2"/>
    <x v="1"/>
    <n v="3754.86"/>
    <n v="1210.73"/>
    <n v="4198.7700000000004"/>
    <n v="2988.04"/>
    <n v="2.4679656075260379"/>
    <x v="4"/>
    <s v="2023-10-13"/>
    <x v="10"/>
    <x v="4"/>
    <x v="1"/>
    <s v="Adult"/>
    <s v="Profit"/>
  </r>
  <r>
    <n v="7828"/>
    <s v="Pooja"/>
    <n v="35"/>
    <s v="Male"/>
    <x v="7"/>
    <x v="0"/>
    <n v="3142.56"/>
    <n v="820.77"/>
    <n v="4197.7"/>
    <n v="3376.93"/>
    <n v="4.114343847850189"/>
    <x v="2"/>
    <s v="2023-01-08"/>
    <x v="5"/>
    <x v="0"/>
    <x v="1"/>
    <s v="Adult"/>
    <s v="Profit"/>
  </r>
  <r>
    <n v="2765"/>
    <s v="Rahul"/>
    <n v="42"/>
    <s v="Female"/>
    <x v="3"/>
    <x v="1"/>
    <n v="3035.9"/>
    <n v="1149.81"/>
    <n v="4196.3900000000003"/>
    <n v="3046.58"/>
    <n v="2.6496377662396395"/>
    <x v="4"/>
    <s v="2023-03-18"/>
    <x v="11"/>
    <x v="3"/>
    <x v="0"/>
    <s v="Senior"/>
    <s v="Profit"/>
  </r>
  <r>
    <n v="9687"/>
    <s v="Raj"/>
    <n v="54"/>
    <s v="Male"/>
    <x v="4"/>
    <x v="1"/>
    <n v="3674.1"/>
    <n v="626.62"/>
    <n v="4196.13"/>
    <n v="3569.51"/>
    <n v="5.696450799527625"/>
    <x v="1"/>
    <s v="2023-10-31"/>
    <x v="10"/>
    <x v="4"/>
    <x v="1"/>
    <s v="Senior"/>
    <s v="Profit"/>
  </r>
  <r>
    <n v="6123"/>
    <s v="Arjun"/>
    <n v="24"/>
    <s v="Female"/>
    <x v="7"/>
    <x v="1"/>
    <n v="2785.75"/>
    <n v="1085.18"/>
    <n v="4194.57"/>
    <n v="3109.39"/>
    <n v="2.865321882084078"/>
    <x v="2"/>
    <s v="2023-05-31"/>
    <x v="0"/>
    <x v="2"/>
    <x v="0"/>
    <s v="Young"/>
    <s v="Profit"/>
  </r>
  <r>
    <n v="4220"/>
    <s v="Sneha"/>
    <n v="56"/>
    <s v="Female"/>
    <x v="7"/>
    <x v="3"/>
    <n v="2599.14"/>
    <n v="1043.4100000000001"/>
    <n v="4193.7299999999996"/>
    <n v="3150.32"/>
    <n v="3.0192541762106937"/>
    <x v="0"/>
    <s v="2023-03-13"/>
    <x v="11"/>
    <x v="2"/>
    <x v="1"/>
    <s v="Senior"/>
    <s v="Profit"/>
  </r>
  <r>
    <n v="2704"/>
    <s v="Amit"/>
    <n v="40"/>
    <s v="Female"/>
    <x v="0"/>
    <x v="2"/>
    <n v="2559.2399999999998"/>
    <n v="178.82"/>
    <n v="4193.21"/>
    <n v="4014.39"/>
    <n v="22.449334526339335"/>
    <x v="2"/>
    <s v="2023-02-28"/>
    <x v="2"/>
    <x v="3"/>
    <x v="0"/>
    <s v="Adult"/>
    <s v="Profit"/>
  </r>
  <r>
    <n v="4174"/>
    <s v="Amit"/>
    <n v="44"/>
    <s v="Male"/>
    <x v="0"/>
    <x v="1"/>
    <n v="2673.14"/>
    <n v="595.16999999999996"/>
    <n v="4192.51"/>
    <n v="3597.34"/>
    <n v="6.0442226590721981"/>
    <x v="1"/>
    <s v="2023-07-28"/>
    <x v="7"/>
    <x v="3"/>
    <x v="1"/>
    <s v="Senior"/>
    <s v="Profit"/>
  </r>
  <r>
    <n v="8107"/>
    <s v="Sneha"/>
    <n v="31"/>
    <s v="Female"/>
    <x v="2"/>
    <x v="4"/>
    <n v="3081.39"/>
    <n v="557.22"/>
    <n v="4190.74"/>
    <n v="3633.52"/>
    <n v="6.5207996841462972"/>
    <x v="4"/>
    <s v="2023-07-20"/>
    <x v="7"/>
    <x v="2"/>
    <x v="0"/>
    <s v="Adult"/>
    <s v="Profit"/>
  </r>
  <r>
    <n v="6987"/>
    <s v="Arjun"/>
    <n v="43"/>
    <s v="Female"/>
    <x v="0"/>
    <x v="0"/>
    <n v="2768.45"/>
    <n v="1591.15"/>
    <n v="4189.04"/>
    <n v="2597.89"/>
    <n v="1.6327121892970491"/>
    <x v="4"/>
    <s v="2023-08-20"/>
    <x v="4"/>
    <x v="2"/>
    <x v="1"/>
    <s v="Senior"/>
    <s v="Profit"/>
  </r>
  <r>
    <n v="8742"/>
    <s v="Arjun"/>
    <n v="18"/>
    <s v="Female"/>
    <x v="5"/>
    <x v="1"/>
    <n v="2368.2600000000002"/>
    <n v="1770.84"/>
    <n v="4187.32"/>
    <n v="2416.48"/>
    <n v="1.3645953332881571"/>
    <x v="1"/>
    <s v="2023-08-27"/>
    <x v="4"/>
    <x v="4"/>
    <x v="1"/>
    <s v="Young"/>
    <s v="Profit"/>
  </r>
  <r>
    <n v="5167"/>
    <s v="Sneha"/>
    <n v="44"/>
    <s v="Male"/>
    <x v="5"/>
    <x v="0"/>
    <n v="3552.04"/>
    <n v="515.41"/>
    <n v="4187.17"/>
    <n v="3671.76"/>
    <n v="7.1239595661706225"/>
    <x v="0"/>
    <s v="2023-09-26"/>
    <x v="1"/>
    <x v="0"/>
    <x v="1"/>
    <s v="Senior"/>
    <s v="Profit"/>
  </r>
  <r>
    <n v="710"/>
    <s v="Rahul"/>
    <n v="33"/>
    <s v="Male"/>
    <x v="2"/>
    <x v="3"/>
    <n v="3695.76"/>
    <n v="543.84"/>
    <n v="4186.91"/>
    <n v="3643.07"/>
    <n v="6.6987900853192111"/>
    <x v="1"/>
    <s v="2023-07-25"/>
    <x v="7"/>
    <x v="0"/>
    <x v="1"/>
    <s v="Adult"/>
    <s v="Profit"/>
  </r>
  <r>
    <n v="2893"/>
    <s v="Pooja"/>
    <n v="22"/>
    <s v="Female"/>
    <x v="6"/>
    <x v="1"/>
    <n v="3128.07"/>
    <n v="352.28"/>
    <n v="4186.83"/>
    <n v="3834.55"/>
    <n v="10.884949472010902"/>
    <x v="4"/>
    <s v="2023-06-14"/>
    <x v="3"/>
    <x v="4"/>
    <x v="0"/>
    <s v="Young"/>
    <s v="Profit"/>
  </r>
  <r>
    <n v="3346"/>
    <s v="Karan"/>
    <n v="42"/>
    <s v="Male"/>
    <x v="4"/>
    <x v="0"/>
    <n v="2441.98"/>
    <n v="1515.94"/>
    <n v="4186.24"/>
    <n v="2670.3"/>
    <n v="1.7614813251184085"/>
    <x v="3"/>
    <s v="2023-04-19"/>
    <x v="9"/>
    <x v="0"/>
    <x v="0"/>
    <s v="Senior"/>
    <s v="Profit"/>
  </r>
  <r>
    <n v="8950"/>
    <s v="Rahul"/>
    <n v="59"/>
    <s v="Male"/>
    <x v="2"/>
    <x v="4"/>
    <n v="2328.54"/>
    <n v="944.55"/>
    <n v="4186.07"/>
    <n v="3241.52"/>
    <n v="3.4318140913662591"/>
    <x v="3"/>
    <s v="2023-09-26"/>
    <x v="1"/>
    <x v="1"/>
    <x v="0"/>
    <s v="Senior"/>
    <s v="Profit"/>
  </r>
  <r>
    <n v="9728"/>
    <s v="Amit"/>
    <n v="23"/>
    <s v="Female"/>
    <x v="4"/>
    <x v="2"/>
    <n v="2537.09"/>
    <n v="1724.36"/>
    <n v="4184.3100000000004"/>
    <n v="2459.9499999999998"/>
    <n v="1.4265872555614836"/>
    <x v="3"/>
    <s v="2023-08-05"/>
    <x v="4"/>
    <x v="4"/>
    <x v="1"/>
    <s v="Young"/>
    <s v="Profit"/>
  </r>
  <r>
    <n v="5458"/>
    <s v="Amit"/>
    <n v="22"/>
    <s v="Male"/>
    <x v="6"/>
    <x v="3"/>
    <n v="2777.21"/>
    <n v="214.96"/>
    <n v="4184.3"/>
    <n v="3969.34"/>
    <n v="18.465481950130258"/>
    <x v="3"/>
    <s v="2023-10-29"/>
    <x v="10"/>
    <x v="1"/>
    <x v="1"/>
    <s v="Young"/>
    <s v="Profit"/>
  </r>
  <r>
    <n v="5040"/>
    <s v="Pooja"/>
    <n v="45"/>
    <s v="Female"/>
    <x v="4"/>
    <x v="4"/>
    <n v="2457.29"/>
    <n v="912.49"/>
    <n v="4184.1499999999996"/>
    <n v="3271.66"/>
    <n v="3.585420114193032"/>
    <x v="3"/>
    <s v="2023-07-06"/>
    <x v="7"/>
    <x v="2"/>
    <x v="0"/>
    <s v="Senior"/>
    <s v="Profit"/>
  </r>
  <r>
    <n v="5402"/>
    <s v="Priya"/>
    <n v="37"/>
    <s v="Female"/>
    <x v="0"/>
    <x v="3"/>
    <n v="2618.0700000000002"/>
    <n v="275.56"/>
    <n v="4183.1099999999997"/>
    <n v="3907.55"/>
    <n v="14.180396283930905"/>
    <x v="2"/>
    <s v="2023-01-16"/>
    <x v="5"/>
    <x v="3"/>
    <x v="0"/>
    <s v="Adult"/>
    <s v="Profit"/>
  </r>
  <r>
    <n v="1357"/>
    <s v="Pooja"/>
    <n v="20"/>
    <s v="Female"/>
    <x v="0"/>
    <x v="1"/>
    <n v="3766.46"/>
    <n v="1207.3499999999999"/>
    <n v="4182.1899999999996"/>
    <n v="2974.84"/>
    <n v="2.4639416904791487"/>
    <x v="4"/>
    <s v="2023-12-30"/>
    <x v="6"/>
    <x v="0"/>
    <x v="1"/>
    <s v="Young"/>
    <s v="Profit"/>
  </r>
  <r>
    <n v="4997"/>
    <s v="Pooja"/>
    <n v="18"/>
    <s v="Male"/>
    <x v="4"/>
    <x v="1"/>
    <n v="2436.13"/>
    <n v="1648.5"/>
    <n v="4182.17"/>
    <n v="2533.67"/>
    <n v="1.5369548074006674"/>
    <x v="1"/>
    <s v="2023-03-06"/>
    <x v="11"/>
    <x v="0"/>
    <x v="0"/>
    <s v="Young"/>
    <s v="Profit"/>
  </r>
  <r>
    <n v="5229"/>
    <s v="Amit"/>
    <n v="52"/>
    <s v="Female"/>
    <x v="3"/>
    <x v="0"/>
    <n v="3571.95"/>
    <n v="1961.47"/>
    <n v="4181.5"/>
    <n v="2220.0300000000002"/>
    <n v="1.131819502719899"/>
    <x v="0"/>
    <s v="2023-07-17"/>
    <x v="7"/>
    <x v="4"/>
    <x v="1"/>
    <s v="Senior"/>
    <s v="Profit"/>
  </r>
  <r>
    <n v="3976"/>
    <s v="Karan"/>
    <n v="48"/>
    <s v="Male"/>
    <x v="4"/>
    <x v="1"/>
    <n v="3283.97"/>
    <n v="1668.01"/>
    <n v="4181.18"/>
    <n v="2513.17"/>
    <n v="1.5066876097865121"/>
    <x v="0"/>
    <s v="2023-10-24"/>
    <x v="10"/>
    <x v="1"/>
    <x v="0"/>
    <s v="Senior"/>
    <s v="Profit"/>
  </r>
  <r>
    <n v="3729"/>
    <s v="Pooja"/>
    <n v="57"/>
    <s v="Male"/>
    <x v="0"/>
    <x v="2"/>
    <n v="2808.2"/>
    <n v="568.04999999999995"/>
    <n v="4180.12"/>
    <n v="3612.07"/>
    <n v="6.3587184226740616"/>
    <x v="4"/>
    <s v="2023-08-11"/>
    <x v="4"/>
    <x v="3"/>
    <x v="1"/>
    <s v="Senior"/>
    <s v="Profit"/>
  </r>
  <r>
    <n v="1166"/>
    <s v="Priya"/>
    <n v="48"/>
    <s v="Male"/>
    <x v="0"/>
    <x v="2"/>
    <n v="3247.26"/>
    <n v="1889.93"/>
    <n v="4179.05"/>
    <n v="2289.12"/>
    <n v="1.21121946315472"/>
    <x v="0"/>
    <s v="2023-10-25"/>
    <x v="10"/>
    <x v="2"/>
    <x v="0"/>
    <s v="Senior"/>
    <s v="Profit"/>
  </r>
  <r>
    <n v="7617"/>
    <s v="Priya"/>
    <n v="54"/>
    <s v="Male"/>
    <x v="5"/>
    <x v="4"/>
    <n v="3082.51"/>
    <n v="437.66"/>
    <n v="4178.6899999999996"/>
    <n v="3741.03"/>
    <n v="8.5477996618379564"/>
    <x v="3"/>
    <s v="2023-07-22"/>
    <x v="7"/>
    <x v="4"/>
    <x v="1"/>
    <s v="Senior"/>
    <s v="Profit"/>
  </r>
  <r>
    <n v="637"/>
    <s v="Arjun"/>
    <n v="20"/>
    <s v="Female"/>
    <x v="0"/>
    <x v="1"/>
    <n v="2420.06"/>
    <n v="519.15"/>
    <n v="4178.68"/>
    <n v="3659.53"/>
    <n v="7.0490802272946169"/>
    <x v="4"/>
    <s v="2023-12-05"/>
    <x v="6"/>
    <x v="2"/>
    <x v="0"/>
    <s v="Young"/>
    <s v="Profit"/>
  </r>
  <r>
    <n v="9239"/>
    <s v="Arjun"/>
    <n v="45"/>
    <s v="Female"/>
    <x v="3"/>
    <x v="2"/>
    <n v="2334.15"/>
    <n v="365.29"/>
    <n v="4177.41"/>
    <n v="3812.12"/>
    <n v="10.435872868132169"/>
    <x v="2"/>
    <s v="2023-07-02"/>
    <x v="7"/>
    <x v="3"/>
    <x v="1"/>
    <s v="Senior"/>
    <s v="Profit"/>
  </r>
  <r>
    <n v="2250"/>
    <s v="Rahul"/>
    <n v="31"/>
    <s v="Female"/>
    <x v="7"/>
    <x v="4"/>
    <n v="2587.63"/>
    <n v="557.66"/>
    <n v="4176.6099999999997"/>
    <n v="3618.95"/>
    <n v="6.4895276691891119"/>
    <x v="1"/>
    <s v="2023-08-25"/>
    <x v="4"/>
    <x v="2"/>
    <x v="1"/>
    <s v="Adult"/>
    <s v="Profit"/>
  </r>
  <r>
    <n v="2227"/>
    <s v="Arjun"/>
    <n v="34"/>
    <s v="Female"/>
    <x v="4"/>
    <x v="3"/>
    <n v="2489.11"/>
    <n v="856.04"/>
    <n v="4176.01"/>
    <n v="3319.97"/>
    <n v="3.8782883977384235"/>
    <x v="4"/>
    <s v="2023-11-19"/>
    <x v="8"/>
    <x v="0"/>
    <x v="0"/>
    <s v="Adult"/>
    <s v="Profit"/>
  </r>
  <r>
    <n v="5432"/>
    <s v="Amit"/>
    <n v="43"/>
    <s v="Male"/>
    <x v="7"/>
    <x v="2"/>
    <n v="2573.1999999999998"/>
    <n v="1361.75"/>
    <n v="4175.08"/>
    <n v="2813.33"/>
    <n v="2.0659665871121717"/>
    <x v="2"/>
    <s v="2023-05-20"/>
    <x v="0"/>
    <x v="0"/>
    <x v="1"/>
    <s v="Senior"/>
    <s v="Profit"/>
  </r>
  <r>
    <n v="9767"/>
    <s v="Rahul"/>
    <n v="56"/>
    <s v="Female"/>
    <x v="3"/>
    <x v="1"/>
    <n v="2891.91"/>
    <n v="1472.37"/>
    <n v="4174.58"/>
    <n v="2702.21"/>
    <n v="1.8352791757506606"/>
    <x v="0"/>
    <s v="2023-02-11"/>
    <x v="2"/>
    <x v="1"/>
    <x v="1"/>
    <s v="Senior"/>
    <s v="Profit"/>
  </r>
  <r>
    <n v="7976"/>
    <s v="Karan"/>
    <n v="30"/>
    <s v="Female"/>
    <x v="5"/>
    <x v="2"/>
    <n v="3459.72"/>
    <n v="542.27"/>
    <n v="4173.87"/>
    <n v="3631.6"/>
    <n v="6.6970328434174862"/>
    <x v="1"/>
    <s v="2023-10-09"/>
    <x v="10"/>
    <x v="3"/>
    <x v="0"/>
    <s v="Adult"/>
    <s v="Profit"/>
  </r>
  <r>
    <n v="320"/>
    <s v="Arjun"/>
    <n v="33"/>
    <s v="Male"/>
    <x v="1"/>
    <x v="1"/>
    <n v="3457.62"/>
    <n v="135.91999999999999"/>
    <n v="4168.8599999999997"/>
    <n v="4032.94"/>
    <n v="29.67142436727487"/>
    <x v="2"/>
    <s v="2023-10-20"/>
    <x v="10"/>
    <x v="3"/>
    <x v="0"/>
    <s v="Adult"/>
    <s v="Profit"/>
  </r>
  <r>
    <n v="6372"/>
    <s v="Raj"/>
    <n v="51"/>
    <s v="Female"/>
    <x v="0"/>
    <x v="2"/>
    <n v="3360.57"/>
    <n v="1145.1500000000001"/>
    <n v="4168.43"/>
    <n v="3023.28"/>
    <n v="2.6400733528358731"/>
    <x v="3"/>
    <s v="2023-07-16"/>
    <x v="7"/>
    <x v="0"/>
    <x v="0"/>
    <s v="Senior"/>
    <s v="Profit"/>
  </r>
  <r>
    <n v="2011"/>
    <s v="Raj"/>
    <n v="22"/>
    <s v="Male"/>
    <x v="1"/>
    <x v="2"/>
    <n v="2691.84"/>
    <n v="952.61"/>
    <n v="4167.9399999999996"/>
    <n v="3215.33"/>
    <n v="3.3752847440190634"/>
    <x v="0"/>
    <s v="2023-02-21"/>
    <x v="2"/>
    <x v="4"/>
    <x v="0"/>
    <s v="Young"/>
    <s v="Profit"/>
  </r>
  <r>
    <n v="5109"/>
    <s v="Arjun"/>
    <n v="45"/>
    <s v="Female"/>
    <x v="4"/>
    <x v="2"/>
    <n v="3135.46"/>
    <n v="1522.1"/>
    <n v="4167.0600000000004"/>
    <n v="2644.96"/>
    <n v="1.7377044872216019"/>
    <x v="3"/>
    <s v="2023-09-06"/>
    <x v="1"/>
    <x v="2"/>
    <x v="0"/>
    <s v="Senior"/>
    <s v="Profit"/>
  </r>
  <r>
    <n v="7490"/>
    <s v="Rahul"/>
    <n v="56"/>
    <s v="Female"/>
    <x v="0"/>
    <x v="3"/>
    <n v="3194.8"/>
    <n v="741.03"/>
    <n v="4166.38"/>
    <n v="3425.35"/>
    <n v="4.6224174459873417"/>
    <x v="4"/>
    <s v="2023-04-23"/>
    <x v="9"/>
    <x v="2"/>
    <x v="0"/>
    <s v="Senior"/>
    <s v="Profit"/>
  </r>
  <r>
    <n v="9752"/>
    <s v="Pooja"/>
    <n v="57"/>
    <s v="Female"/>
    <x v="1"/>
    <x v="3"/>
    <n v="2857.72"/>
    <n v="558.84"/>
    <n v="4166.38"/>
    <n v="3607.54"/>
    <n v="6.4554076300909022"/>
    <x v="1"/>
    <s v="2023-12-10"/>
    <x v="6"/>
    <x v="0"/>
    <x v="0"/>
    <s v="Senior"/>
    <s v="Profit"/>
  </r>
  <r>
    <n v="931"/>
    <s v="Simran"/>
    <n v="19"/>
    <s v="Male"/>
    <x v="6"/>
    <x v="3"/>
    <n v="3187.68"/>
    <n v="95.27"/>
    <n v="4164.2700000000004"/>
    <n v="4069"/>
    <n v="42.710192085651308"/>
    <x v="0"/>
    <s v="2023-07-07"/>
    <x v="7"/>
    <x v="4"/>
    <x v="0"/>
    <s v="Young"/>
    <s v="Profit"/>
  </r>
  <r>
    <n v="7458"/>
    <s v="Simran"/>
    <n v="41"/>
    <s v="Female"/>
    <x v="7"/>
    <x v="0"/>
    <n v="2444.29"/>
    <n v="1579.37"/>
    <n v="4161.53"/>
    <n v="2582.16"/>
    <n v="1.6349303836339806"/>
    <x v="0"/>
    <s v="2023-06-18"/>
    <x v="3"/>
    <x v="1"/>
    <x v="0"/>
    <s v="Senior"/>
    <s v="Profit"/>
  </r>
  <r>
    <n v="6465"/>
    <s v="Arjun"/>
    <n v="50"/>
    <s v="Female"/>
    <x v="4"/>
    <x v="1"/>
    <n v="3570.61"/>
    <n v="542.9"/>
    <n v="4160.66"/>
    <n v="3617.76"/>
    <n v="6.6637686498434343"/>
    <x v="0"/>
    <s v="2023-04-13"/>
    <x v="9"/>
    <x v="1"/>
    <x v="0"/>
    <s v="Senior"/>
    <s v="Profit"/>
  </r>
  <r>
    <n v="9768"/>
    <s v="Amit"/>
    <n v="47"/>
    <s v="Male"/>
    <x v="3"/>
    <x v="3"/>
    <n v="3104.77"/>
    <n v="210.95"/>
    <n v="4159.5600000000004"/>
    <n v="3948.61"/>
    <n v="18.718227068025602"/>
    <x v="0"/>
    <s v="2023-12-25"/>
    <x v="6"/>
    <x v="3"/>
    <x v="1"/>
    <s v="Senior"/>
    <s v="Profit"/>
  </r>
  <r>
    <n v="6805"/>
    <s v="Simran"/>
    <n v="39"/>
    <s v="Male"/>
    <x v="2"/>
    <x v="1"/>
    <n v="2323.52"/>
    <n v="1316.21"/>
    <n v="4158.84"/>
    <n v="2842.63"/>
    <n v="2.1597085571451364"/>
    <x v="1"/>
    <s v="2023-12-28"/>
    <x v="6"/>
    <x v="4"/>
    <x v="0"/>
    <s v="Adult"/>
    <s v="Profit"/>
  </r>
  <r>
    <n v="4395"/>
    <s v="Pooja"/>
    <n v="50"/>
    <s v="Male"/>
    <x v="7"/>
    <x v="0"/>
    <n v="3232.29"/>
    <n v="274.31"/>
    <n v="4158.1099999999997"/>
    <n v="3883.8"/>
    <n v="14.158433888666108"/>
    <x v="1"/>
    <s v="2023-06-20"/>
    <x v="3"/>
    <x v="1"/>
    <x v="0"/>
    <s v="Senior"/>
    <s v="Profit"/>
  </r>
  <r>
    <n v="4002"/>
    <s v="Priya"/>
    <n v="38"/>
    <s v="Female"/>
    <x v="2"/>
    <x v="1"/>
    <n v="2726.06"/>
    <n v="1772.02"/>
    <n v="4157.84"/>
    <n v="2385.8200000000002"/>
    <n v="1.3463843523210801"/>
    <x v="2"/>
    <s v="2023-03-11"/>
    <x v="11"/>
    <x v="4"/>
    <x v="1"/>
    <s v="Adult"/>
    <s v="Profit"/>
  </r>
  <r>
    <n v="9782"/>
    <s v="Pooja"/>
    <n v="21"/>
    <s v="Female"/>
    <x v="4"/>
    <x v="1"/>
    <n v="2401.0300000000002"/>
    <n v="1479.44"/>
    <n v="4157.2700000000004"/>
    <n v="2677.83"/>
    <n v="1.8100294706105011"/>
    <x v="2"/>
    <s v="2023-06-19"/>
    <x v="3"/>
    <x v="3"/>
    <x v="1"/>
    <s v="Young"/>
    <s v="Profit"/>
  </r>
  <r>
    <n v="1667"/>
    <s v="Simran"/>
    <n v="47"/>
    <s v="Male"/>
    <x v="2"/>
    <x v="4"/>
    <n v="3446.49"/>
    <n v="1647.56"/>
    <n v="4156.6499999999996"/>
    <n v="2509.09"/>
    <n v="1.5229126708587246"/>
    <x v="2"/>
    <s v="2023-06-21"/>
    <x v="3"/>
    <x v="1"/>
    <x v="1"/>
    <s v="Senior"/>
    <s v="Profit"/>
  </r>
  <r>
    <n v="1483"/>
    <s v="Pooja"/>
    <n v="27"/>
    <s v="Male"/>
    <x v="4"/>
    <x v="2"/>
    <n v="2336.1"/>
    <n v="1009.67"/>
    <n v="4155.5600000000004"/>
    <n v="3145.89"/>
    <n v="3.1157605950459062"/>
    <x v="3"/>
    <s v="2023-08-16"/>
    <x v="4"/>
    <x v="2"/>
    <x v="1"/>
    <s v="Adult"/>
    <s v="Profit"/>
  </r>
  <r>
    <n v="4795"/>
    <s v="Priya"/>
    <n v="41"/>
    <s v="Male"/>
    <x v="3"/>
    <x v="2"/>
    <n v="3188.24"/>
    <n v="398.63"/>
    <n v="4154.16"/>
    <n v="3755.53"/>
    <n v="9.4210922409251694"/>
    <x v="3"/>
    <s v="2023-12-09"/>
    <x v="6"/>
    <x v="4"/>
    <x v="1"/>
    <s v="Senior"/>
    <s v="Profit"/>
  </r>
  <r>
    <n v="2995"/>
    <s v="Karan"/>
    <n v="28"/>
    <s v="Male"/>
    <x v="7"/>
    <x v="4"/>
    <n v="2641.53"/>
    <n v="1519.81"/>
    <n v="4153.09"/>
    <n v="2633.28"/>
    <n v="1.7326376323356212"/>
    <x v="1"/>
    <s v="2023-08-04"/>
    <x v="4"/>
    <x v="1"/>
    <x v="1"/>
    <s v="Adult"/>
    <s v="Profit"/>
  </r>
  <r>
    <n v="8466"/>
    <s v="Pooja"/>
    <n v="57"/>
    <s v="Male"/>
    <x v="5"/>
    <x v="3"/>
    <n v="2702.66"/>
    <n v="1075.8800000000001"/>
    <n v="4152.74"/>
    <n v="3076.86"/>
    <n v="2.8598542588392757"/>
    <x v="1"/>
    <s v="2023-04-22"/>
    <x v="9"/>
    <x v="3"/>
    <x v="1"/>
    <s v="Senior"/>
    <s v="Profit"/>
  </r>
  <r>
    <n v="9504"/>
    <s v="Amit"/>
    <n v="21"/>
    <s v="Female"/>
    <x v="7"/>
    <x v="1"/>
    <n v="2903.9"/>
    <n v="888.93"/>
    <n v="4152.57"/>
    <n v="3263.64"/>
    <n v="3.671425196584658"/>
    <x v="2"/>
    <s v="2023-07-15"/>
    <x v="7"/>
    <x v="3"/>
    <x v="1"/>
    <s v="Young"/>
    <s v="Profit"/>
  </r>
  <r>
    <n v="2385"/>
    <s v="Karan"/>
    <n v="28"/>
    <s v="Female"/>
    <x v="5"/>
    <x v="4"/>
    <n v="3039.95"/>
    <n v="1832.35"/>
    <n v="4152.42"/>
    <n v="2320.0700000000002"/>
    <n v="1.2661718558135728"/>
    <x v="0"/>
    <s v="2023-11-08"/>
    <x v="8"/>
    <x v="1"/>
    <x v="0"/>
    <s v="Adult"/>
    <s v="Profit"/>
  </r>
  <r>
    <n v="6492"/>
    <s v="Neha"/>
    <n v="44"/>
    <s v="Male"/>
    <x v="4"/>
    <x v="2"/>
    <n v="3513.34"/>
    <n v="1860.65"/>
    <n v="4152.01"/>
    <n v="2291.36"/>
    <n v="1.2314836213151319"/>
    <x v="1"/>
    <s v="2023-12-28"/>
    <x v="6"/>
    <x v="4"/>
    <x v="1"/>
    <s v="Senior"/>
    <s v="Profit"/>
  </r>
  <r>
    <n v="1651"/>
    <s v="Simran"/>
    <n v="32"/>
    <s v="Male"/>
    <x v="3"/>
    <x v="4"/>
    <n v="3026.13"/>
    <n v="1814.01"/>
    <n v="4151.1099999999997"/>
    <n v="2337.1"/>
    <n v="1.2883611446463912"/>
    <x v="2"/>
    <s v="2023-11-11"/>
    <x v="8"/>
    <x v="0"/>
    <x v="1"/>
    <s v="Adult"/>
    <s v="Profit"/>
  </r>
  <r>
    <n v="7732"/>
    <s v="Karan"/>
    <n v="57"/>
    <s v="Female"/>
    <x v="5"/>
    <x v="4"/>
    <n v="2818.45"/>
    <n v="1088.6199999999999"/>
    <n v="4150.9399999999996"/>
    <n v="3062.32"/>
    <n v="2.81302933989822"/>
    <x v="0"/>
    <s v="2023-05-24"/>
    <x v="0"/>
    <x v="2"/>
    <x v="0"/>
    <s v="Senior"/>
    <s v="Profit"/>
  </r>
  <r>
    <n v="2003"/>
    <s v="Sneha"/>
    <n v="24"/>
    <s v="Male"/>
    <x v="2"/>
    <x v="3"/>
    <n v="3310.02"/>
    <n v="1739.65"/>
    <n v="4150.78"/>
    <n v="2411.13"/>
    <n v="1.3859856867760756"/>
    <x v="2"/>
    <s v="2023-07-22"/>
    <x v="7"/>
    <x v="1"/>
    <x v="1"/>
    <s v="Young"/>
    <s v="Profit"/>
  </r>
  <r>
    <n v="367"/>
    <s v="Arjun"/>
    <n v="18"/>
    <s v="Female"/>
    <x v="3"/>
    <x v="3"/>
    <n v="2504.4699999999998"/>
    <n v="1575.73"/>
    <n v="4150.37"/>
    <n v="2574.64"/>
    <n v="1.6339347477042385"/>
    <x v="1"/>
    <s v="2023-09-04"/>
    <x v="1"/>
    <x v="4"/>
    <x v="1"/>
    <s v="Young"/>
    <s v="Profit"/>
  </r>
  <r>
    <n v="3611"/>
    <s v="Priya"/>
    <n v="21"/>
    <s v="Female"/>
    <x v="5"/>
    <x v="0"/>
    <n v="2608.66"/>
    <n v="1068.28"/>
    <n v="4150.26"/>
    <n v="3081.98"/>
    <n v="2.8849926985434533"/>
    <x v="3"/>
    <s v="2023-07-06"/>
    <x v="7"/>
    <x v="2"/>
    <x v="0"/>
    <s v="Young"/>
    <s v="Profit"/>
  </r>
  <r>
    <n v="5317"/>
    <s v="Pooja"/>
    <n v="36"/>
    <s v="Male"/>
    <x v="5"/>
    <x v="2"/>
    <n v="3431.83"/>
    <n v="1717.16"/>
    <n v="4150.2299999999996"/>
    <n v="2433.0700000000002"/>
    <n v="1.41691513895036"/>
    <x v="4"/>
    <s v="2023-09-07"/>
    <x v="1"/>
    <x v="0"/>
    <x v="1"/>
    <s v="Adult"/>
    <s v="Profit"/>
  </r>
  <r>
    <n v="4139"/>
    <s v="Neha"/>
    <n v="59"/>
    <s v="Female"/>
    <x v="2"/>
    <x v="0"/>
    <n v="2392.44"/>
    <n v="1955.54"/>
    <n v="4148.1400000000003"/>
    <n v="2192.6"/>
    <n v="1.1212248279247676"/>
    <x v="3"/>
    <s v="2023-09-18"/>
    <x v="1"/>
    <x v="2"/>
    <x v="0"/>
    <s v="Senior"/>
    <s v="Profit"/>
  </r>
  <r>
    <n v="7674"/>
    <s v="Simran"/>
    <n v="28"/>
    <s v="Female"/>
    <x v="5"/>
    <x v="0"/>
    <n v="2332.75"/>
    <n v="272"/>
    <n v="4147.54"/>
    <n v="3875.54"/>
    <n v="14.248308823529412"/>
    <x v="0"/>
    <s v="2023-11-07"/>
    <x v="8"/>
    <x v="1"/>
    <x v="1"/>
    <s v="Adult"/>
    <s v="Profit"/>
  </r>
  <r>
    <n v="4772"/>
    <s v="Rahul"/>
    <n v="21"/>
    <s v="Female"/>
    <x v="2"/>
    <x v="2"/>
    <n v="3209.39"/>
    <n v="1346.4"/>
    <n v="4147.33"/>
    <n v="2800.93"/>
    <n v="2.0803104575163398"/>
    <x v="0"/>
    <s v="2023-09-20"/>
    <x v="1"/>
    <x v="0"/>
    <x v="0"/>
    <s v="Young"/>
    <s v="Profit"/>
  </r>
  <r>
    <n v="9640"/>
    <s v="Pooja"/>
    <n v="30"/>
    <s v="Female"/>
    <x v="3"/>
    <x v="3"/>
    <n v="3448.17"/>
    <n v="507.89"/>
    <n v="4147.04"/>
    <n v="3639.15"/>
    <n v="7.1652326291126034"/>
    <x v="0"/>
    <s v="2023-02-26"/>
    <x v="2"/>
    <x v="0"/>
    <x v="1"/>
    <s v="Adult"/>
    <s v="Profit"/>
  </r>
  <r>
    <n v="3686"/>
    <s v="Arjun"/>
    <n v="38"/>
    <s v="Female"/>
    <x v="5"/>
    <x v="3"/>
    <n v="2608.54"/>
    <n v="1571.71"/>
    <n v="4146.58"/>
    <n v="2574.87"/>
    <n v="1.6382602388481335"/>
    <x v="2"/>
    <s v="2023-10-08"/>
    <x v="10"/>
    <x v="2"/>
    <x v="1"/>
    <s v="Adult"/>
    <s v="Profit"/>
  </r>
  <r>
    <n v="271"/>
    <s v="Raj"/>
    <n v="54"/>
    <s v="Male"/>
    <x v="5"/>
    <x v="4"/>
    <n v="2608.59"/>
    <n v="1357.54"/>
    <n v="4146.29"/>
    <n v="2788.75"/>
    <n v="2.0542672775756148"/>
    <x v="3"/>
    <s v="2023-01-22"/>
    <x v="5"/>
    <x v="3"/>
    <x v="0"/>
    <s v="Senior"/>
    <s v="Profit"/>
  </r>
  <r>
    <n v="9052"/>
    <s v="Arjun"/>
    <n v="52"/>
    <s v="Female"/>
    <x v="6"/>
    <x v="1"/>
    <n v="2319.63"/>
    <n v="1488.9"/>
    <n v="4144.2299999999996"/>
    <n v="2655.33"/>
    <n v="1.7834172879306869"/>
    <x v="4"/>
    <s v="2023-12-26"/>
    <x v="6"/>
    <x v="4"/>
    <x v="1"/>
    <s v="Senior"/>
    <s v="Profit"/>
  </r>
  <r>
    <n v="2275"/>
    <s v="Amit"/>
    <n v="40"/>
    <s v="Male"/>
    <x v="7"/>
    <x v="1"/>
    <n v="3245.9"/>
    <n v="1434.26"/>
    <n v="4143.24"/>
    <n v="2708.98"/>
    <n v="1.888764938016817"/>
    <x v="3"/>
    <s v="2023-09-21"/>
    <x v="1"/>
    <x v="2"/>
    <x v="1"/>
    <s v="Adult"/>
    <s v="Profit"/>
  </r>
  <r>
    <n v="8421"/>
    <s v="Priya"/>
    <n v="54"/>
    <s v="Male"/>
    <x v="7"/>
    <x v="2"/>
    <n v="2830.98"/>
    <n v="190.36"/>
    <n v="4141.82"/>
    <n v="3951.46"/>
    <n v="20.757827274637528"/>
    <x v="3"/>
    <s v="2023-11-07"/>
    <x v="8"/>
    <x v="0"/>
    <x v="0"/>
    <s v="Senior"/>
    <s v="Profit"/>
  </r>
  <r>
    <n v="8940"/>
    <s v="Neha"/>
    <n v="26"/>
    <s v="Female"/>
    <x v="1"/>
    <x v="4"/>
    <n v="3215.53"/>
    <n v="67.760000000000005"/>
    <n v="4141.8100000000004"/>
    <n v="4074.05"/>
    <n v="60.12470484061393"/>
    <x v="0"/>
    <s v="2023-06-08"/>
    <x v="3"/>
    <x v="3"/>
    <x v="0"/>
    <s v="Adult"/>
    <s v="Profit"/>
  </r>
  <r>
    <n v="4453"/>
    <s v="Neha"/>
    <n v="21"/>
    <s v="Male"/>
    <x v="6"/>
    <x v="0"/>
    <n v="2518.13"/>
    <n v="1984.04"/>
    <n v="4141.42"/>
    <n v="2157.38"/>
    <n v="1.0873671901776174"/>
    <x v="4"/>
    <s v="2023-09-05"/>
    <x v="1"/>
    <x v="0"/>
    <x v="1"/>
    <s v="Young"/>
    <s v="Profit"/>
  </r>
  <r>
    <n v="8537"/>
    <s v="Pooja"/>
    <n v="33"/>
    <s v="Female"/>
    <x v="6"/>
    <x v="0"/>
    <n v="3707.35"/>
    <n v="1495.02"/>
    <n v="4141.28"/>
    <n v="2646.26"/>
    <n v="1.7700498989980069"/>
    <x v="0"/>
    <s v="2023-07-27"/>
    <x v="7"/>
    <x v="1"/>
    <x v="0"/>
    <s v="Adult"/>
    <s v="Profit"/>
  </r>
  <r>
    <n v="5390"/>
    <s v="Arjun"/>
    <n v="44"/>
    <s v="Female"/>
    <x v="1"/>
    <x v="1"/>
    <n v="2440.37"/>
    <n v="1364.81"/>
    <n v="4141.1499999999996"/>
    <n v="2776.34"/>
    <n v="2.0342318711029375"/>
    <x v="4"/>
    <s v="2023-01-18"/>
    <x v="5"/>
    <x v="4"/>
    <x v="0"/>
    <s v="Senior"/>
    <s v="Profit"/>
  </r>
  <r>
    <n v="4529"/>
    <s v="Rahul"/>
    <n v="48"/>
    <s v="Male"/>
    <x v="1"/>
    <x v="2"/>
    <n v="3038.29"/>
    <n v="620.89"/>
    <n v="4138.9399999999996"/>
    <n v="3518.05"/>
    <n v="5.6661405401923046"/>
    <x v="2"/>
    <s v="2023-11-19"/>
    <x v="8"/>
    <x v="2"/>
    <x v="1"/>
    <s v="Senior"/>
    <s v="Profit"/>
  </r>
  <r>
    <n v="1013"/>
    <s v="Pooja"/>
    <n v="24"/>
    <s v="Female"/>
    <x v="0"/>
    <x v="3"/>
    <n v="3147.83"/>
    <n v="327.2"/>
    <n v="4138.92"/>
    <n v="3811.72"/>
    <n v="11.649511002444987"/>
    <x v="3"/>
    <s v="2023-03-29"/>
    <x v="11"/>
    <x v="4"/>
    <x v="1"/>
    <s v="Young"/>
    <s v="Profit"/>
  </r>
  <r>
    <n v="7671"/>
    <s v="Sneha"/>
    <n v="46"/>
    <s v="Male"/>
    <x v="1"/>
    <x v="3"/>
    <n v="2471.6999999999998"/>
    <n v="1782.91"/>
    <n v="4138.4399999999996"/>
    <n v="2355.5300000000002"/>
    <n v="1.3211715678301206"/>
    <x v="0"/>
    <s v="2023-06-05"/>
    <x v="3"/>
    <x v="4"/>
    <x v="1"/>
    <s v="Senior"/>
    <s v="Profit"/>
  </r>
  <r>
    <n v="3902"/>
    <s v="Raj"/>
    <n v="39"/>
    <s v="Male"/>
    <x v="3"/>
    <x v="4"/>
    <n v="2381.69"/>
    <n v="1285.25"/>
    <n v="4138.34"/>
    <n v="2853.09"/>
    <n v="2.2198716203073334"/>
    <x v="2"/>
    <s v="2023-07-06"/>
    <x v="7"/>
    <x v="2"/>
    <x v="0"/>
    <s v="Adult"/>
    <s v="Profit"/>
  </r>
  <r>
    <n v="1123"/>
    <s v="Priya"/>
    <n v="31"/>
    <s v="Female"/>
    <x v="4"/>
    <x v="0"/>
    <n v="3018.62"/>
    <n v="1971.54"/>
    <n v="4138.22"/>
    <n v="2166.6799999999998"/>
    <n v="1.0989784635361188"/>
    <x v="0"/>
    <s v="2023-09-19"/>
    <x v="1"/>
    <x v="1"/>
    <x v="1"/>
    <s v="Adult"/>
    <s v="Profit"/>
  </r>
  <r>
    <n v="9925"/>
    <s v="Karan"/>
    <n v="22"/>
    <s v="Male"/>
    <x v="3"/>
    <x v="3"/>
    <n v="2884.47"/>
    <n v="1042.4100000000001"/>
    <n v="4138.1000000000004"/>
    <n v="3095.69"/>
    <n v="2.9697431912587176"/>
    <x v="1"/>
    <s v="2023-05-01"/>
    <x v="0"/>
    <x v="1"/>
    <x v="1"/>
    <s v="Young"/>
    <s v="Profit"/>
  </r>
  <r>
    <n v="9067"/>
    <s v="Karan"/>
    <n v="43"/>
    <s v="Female"/>
    <x v="4"/>
    <x v="4"/>
    <n v="3569.7"/>
    <n v="768.18"/>
    <n v="4138.05"/>
    <n v="3369.87"/>
    <n v="4.3868234007654454"/>
    <x v="2"/>
    <s v="2023-06-16"/>
    <x v="3"/>
    <x v="3"/>
    <x v="1"/>
    <s v="Senior"/>
    <s v="Profit"/>
  </r>
  <r>
    <n v="6652"/>
    <s v="Raj"/>
    <n v="60"/>
    <s v="Female"/>
    <x v="0"/>
    <x v="3"/>
    <n v="3406.6"/>
    <n v="975.2"/>
    <n v="4137.2299999999996"/>
    <n v="3162.03"/>
    <n v="3.2424425758818702"/>
    <x v="2"/>
    <s v="2023-07-31"/>
    <x v="7"/>
    <x v="4"/>
    <x v="0"/>
    <s v="Senior"/>
    <s v="Profit"/>
  </r>
  <r>
    <n v="7907"/>
    <s v="Karan"/>
    <n v="21"/>
    <s v="Male"/>
    <x v="6"/>
    <x v="3"/>
    <n v="2547.67"/>
    <n v="953.47"/>
    <n v="4136.49"/>
    <n v="3183.02"/>
    <n v="3.3383535926667856"/>
    <x v="3"/>
    <s v="2023-01-31"/>
    <x v="5"/>
    <x v="4"/>
    <x v="0"/>
    <s v="Young"/>
    <s v="Profit"/>
  </r>
  <r>
    <n v="1939"/>
    <s v="Raj"/>
    <n v="32"/>
    <s v="Female"/>
    <x v="5"/>
    <x v="0"/>
    <n v="2549.87"/>
    <n v="1996.5"/>
    <n v="4135.2700000000004"/>
    <n v="2138.77"/>
    <n v="1.0712597044828449"/>
    <x v="4"/>
    <s v="2023-04-25"/>
    <x v="9"/>
    <x v="0"/>
    <x v="0"/>
    <s v="Adult"/>
    <s v="Profit"/>
  </r>
  <r>
    <n v="7751"/>
    <s v="Arjun"/>
    <n v="32"/>
    <s v="Female"/>
    <x v="5"/>
    <x v="2"/>
    <n v="2953.03"/>
    <n v="54.53"/>
    <n v="4135.05"/>
    <n v="4080.52"/>
    <n v="74.830735375022925"/>
    <x v="0"/>
    <s v="2023-03-15"/>
    <x v="11"/>
    <x v="1"/>
    <x v="1"/>
    <s v="Adult"/>
    <s v="Profit"/>
  </r>
  <r>
    <n v="9447"/>
    <s v="Amit"/>
    <n v="44"/>
    <s v="Male"/>
    <x v="1"/>
    <x v="1"/>
    <n v="2731.91"/>
    <n v="706.58"/>
    <n v="4133.8999999999996"/>
    <n v="3427.32"/>
    <n v="4.8505760140394578"/>
    <x v="0"/>
    <s v="2023-06-30"/>
    <x v="3"/>
    <x v="3"/>
    <x v="1"/>
    <s v="Senior"/>
    <s v="Profit"/>
  </r>
  <r>
    <n v="2316"/>
    <s v="Rahul"/>
    <n v="45"/>
    <s v="Female"/>
    <x v="4"/>
    <x v="2"/>
    <n v="2352.86"/>
    <n v="312.47000000000003"/>
    <n v="4133.63"/>
    <n v="3821.16"/>
    <n v="12.228885973053412"/>
    <x v="1"/>
    <s v="2023-09-30"/>
    <x v="1"/>
    <x v="0"/>
    <x v="1"/>
    <s v="Senior"/>
    <s v="Profit"/>
  </r>
  <r>
    <n v="8436"/>
    <s v="Priya"/>
    <n v="51"/>
    <s v="Female"/>
    <x v="7"/>
    <x v="4"/>
    <n v="2402.9499999999998"/>
    <n v="138.88999999999999"/>
    <n v="4133.58"/>
    <n v="3994.69"/>
    <n v="28.761537907696741"/>
    <x v="1"/>
    <s v="2023-11-23"/>
    <x v="8"/>
    <x v="2"/>
    <x v="0"/>
    <s v="Senior"/>
    <s v="Profit"/>
  </r>
  <r>
    <n v="340"/>
    <s v="Neha"/>
    <n v="23"/>
    <s v="Male"/>
    <x v="4"/>
    <x v="0"/>
    <n v="2984.9"/>
    <n v="484.85"/>
    <n v="4132.67"/>
    <n v="3647.82"/>
    <n v="7.5236052387336292"/>
    <x v="0"/>
    <s v="2023-07-28"/>
    <x v="7"/>
    <x v="1"/>
    <x v="1"/>
    <s v="Young"/>
    <s v="Profit"/>
  </r>
  <r>
    <n v="9889"/>
    <s v="Pooja"/>
    <n v="31"/>
    <s v="Male"/>
    <x v="3"/>
    <x v="0"/>
    <n v="2348.87"/>
    <n v="906.34"/>
    <n v="4131.54"/>
    <n v="3225.2"/>
    <n v="3.5584879846415247"/>
    <x v="0"/>
    <s v="2023-03-20"/>
    <x v="11"/>
    <x v="0"/>
    <x v="1"/>
    <s v="Adult"/>
    <s v="Profit"/>
  </r>
  <r>
    <n v="5663"/>
    <s v="Priya"/>
    <n v="58"/>
    <s v="Male"/>
    <x v="3"/>
    <x v="2"/>
    <n v="3430.17"/>
    <n v="342.93"/>
    <n v="4130.68"/>
    <n v="3787.75"/>
    <n v="11.045257049543638"/>
    <x v="4"/>
    <s v="2023-08-07"/>
    <x v="4"/>
    <x v="4"/>
    <x v="1"/>
    <s v="Senior"/>
    <s v="Profit"/>
  </r>
  <r>
    <n v="2931"/>
    <s v="Sneha"/>
    <n v="26"/>
    <s v="Female"/>
    <x v="4"/>
    <x v="4"/>
    <n v="2601.79"/>
    <n v="1646.26"/>
    <n v="4127.3900000000003"/>
    <n v="2481.13"/>
    <n v="1.5071313158310353"/>
    <x v="2"/>
    <s v="2023-10-03"/>
    <x v="10"/>
    <x v="0"/>
    <x v="0"/>
    <s v="Adult"/>
    <s v="Profit"/>
  </r>
  <r>
    <n v="1209"/>
    <s v="Arjun"/>
    <n v="54"/>
    <s v="Male"/>
    <x v="0"/>
    <x v="3"/>
    <n v="3555.21"/>
    <n v="1491.9"/>
    <n v="4125.7"/>
    <n v="2633.8"/>
    <n v="1.7653998257255847"/>
    <x v="4"/>
    <s v="2023-04-19"/>
    <x v="9"/>
    <x v="0"/>
    <x v="1"/>
    <s v="Senior"/>
    <s v="Profit"/>
  </r>
  <r>
    <n v="3424"/>
    <s v="Rahul"/>
    <n v="32"/>
    <s v="Male"/>
    <x v="7"/>
    <x v="3"/>
    <n v="2880.96"/>
    <n v="956.92"/>
    <n v="4124.12"/>
    <n v="3167.2"/>
    <n v="3.3097855620114536"/>
    <x v="0"/>
    <s v="2023-10-20"/>
    <x v="10"/>
    <x v="1"/>
    <x v="1"/>
    <s v="Adult"/>
    <s v="Profit"/>
  </r>
  <r>
    <n v="574"/>
    <s v="Sneha"/>
    <n v="46"/>
    <s v="Male"/>
    <x v="1"/>
    <x v="4"/>
    <n v="3643.79"/>
    <n v="1092.77"/>
    <n v="4123.8900000000003"/>
    <n v="3031.12"/>
    <n v="2.7737950346367488"/>
    <x v="2"/>
    <s v="2023-04-20"/>
    <x v="9"/>
    <x v="2"/>
    <x v="0"/>
    <s v="Senior"/>
    <s v="Profit"/>
  </r>
  <r>
    <n v="390"/>
    <s v="Amit"/>
    <n v="53"/>
    <s v="Male"/>
    <x v="3"/>
    <x v="0"/>
    <n v="3285.78"/>
    <n v="1588.73"/>
    <n v="4122.3"/>
    <n v="2533.5700000000002"/>
    <n v="1.5947140168562313"/>
    <x v="3"/>
    <s v="2023-08-23"/>
    <x v="4"/>
    <x v="4"/>
    <x v="1"/>
    <s v="Senior"/>
    <s v="Profit"/>
  </r>
  <r>
    <n v="1463"/>
    <s v="Rahul"/>
    <n v="48"/>
    <s v="Female"/>
    <x v="2"/>
    <x v="2"/>
    <n v="2330.56"/>
    <n v="640.99"/>
    <n v="4121.9399999999996"/>
    <n v="3480.95"/>
    <n v="5.4305839404670895"/>
    <x v="3"/>
    <s v="2023-08-10"/>
    <x v="4"/>
    <x v="0"/>
    <x v="0"/>
    <s v="Senior"/>
    <s v="Profit"/>
  </r>
  <r>
    <n v="1686"/>
    <s v="Arjun"/>
    <n v="59"/>
    <s v="Male"/>
    <x v="5"/>
    <x v="1"/>
    <n v="3533.17"/>
    <n v="103.79"/>
    <n v="4121.7700000000004"/>
    <n v="4017.98"/>
    <n v="38.712592735330958"/>
    <x v="4"/>
    <s v="2023-08-23"/>
    <x v="4"/>
    <x v="3"/>
    <x v="0"/>
    <s v="Senior"/>
    <s v="Profit"/>
  </r>
  <r>
    <n v="5997"/>
    <s v="Karan"/>
    <n v="48"/>
    <s v="Male"/>
    <x v="6"/>
    <x v="4"/>
    <n v="2501.9299999999998"/>
    <n v="425.2"/>
    <n v="4121.1099999999997"/>
    <n v="3695.91"/>
    <n v="8.6921683913452483"/>
    <x v="0"/>
    <s v="2023-04-20"/>
    <x v="9"/>
    <x v="2"/>
    <x v="0"/>
    <s v="Senior"/>
    <s v="Profit"/>
  </r>
  <r>
    <n v="6337"/>
    <s v="Pooja"/>
    <n v="54"/>
    <s v="Male"/>
    <x v="3"/>
    <x v="3"/>
    <n v="2941.87"/>
    <n v="539.08000000000004"/>
    <n v="4120.33"/>
    <n v="3581.25"/>
    <n v="6.6432625955331304"/>
    <x v="3"/>
    <s v="2023-07-12"/>
    <x v="7"/>
    <x v="4"/>
    <x v="1"/>
    <s v="Senior"/>
    <s v="Profit"/>
  </r>
  <r>
    <n v="5457"/>
    <s v="Amit"/>
    <n v="51"/>
    <s v="Male"/>
    <x v="1"/>
    <x v="1"/>
    <n v="2351.2600000000002"/>
    <n v="1592.74"/>
    <n v="4119.49"/>
    <n v="2526.75"/>
    <n v="1.5864171176714341"/>
    <x v="2"/>
    <s v="2023-07-05"/>
    <x v="7"/>
    <x v="4"/>
    <x v="0"/>
    <s v="Senior"/>
    <s v="Profit"/>
  </r>
  <r>
    <n v="250"/>
    <s v="Neha"/>
    <n v="36"/>
    <s v="Female"/>
    <x v="7"/>
    <x v="1"/>
    <n v="2670.18"/>
    <n v="591.20000000000005"/>
    <n v="4118.54"/>
    <n v="3527.34"/>
    <n v="5.9664073071718535"/>
    <x v="4"/>
    <s v="2023-10-05"/>
    <x v="10"/>
    <x v="3"/>
    <x v="1"/>
    <s v="Adult"/>
    <s v="Profit"/>
  </r>
  <r>
    <n v="1223"/>
    <s v="Amit"/>
    <n v="37"/>
    <s v="Male"/>
    <x v="5"/>
    <x v="4"/>
    <n v="3426.88"/>
    <n v="256.79000000000002"/>
    <n v="4117.7299999999996"/>
    <n v="3860.94"/>
    <n v="15.035398574710852"/>
    <x v="0"/>
    <s v="2023-09-07"/>
    <x v="1"/>
    <x v="3"/>
    <x v="1"/>
    <s v="Adult"/>
    <s v="Profit"/>
  </r>
  <r>
    <n v="1507"/>
    <s v="Priya"/>
    <n v="43"/>
    <s v="Male"/>
    <x v="0"/>
    <x v="2"/>
    <n v="3085.03"/>
    <n v="102.3"/>
    <n v="4117.5"/>
    <n v="4015.2"/>
    <n v="39.249266862170089"/>
    <x v="2"/>
    <s v="2023-06-11"/>
    <x v="3"/>
    <x v="3"/>
    <x v="0"/>
    <s v="Senior"/>
    <s v="Profit"/>
  </r>
  <r>
    <n v="7108"/>
    <s v="Neha"/>
    <n v="52"/>
    <s v="Male"/>
    <x v="1"/>
    <x v="4"/>
    <n v="2343.88"/>
    <n v="658.33"/>
    <n v="4116.91"/>
    <n v="3458.58"/>
    <n v="5.2535658408397001"/>
    <x v="3"/>
    <s v="2023-05-04"/>
    <x v="0"/>
    <x v="1"/>
    <x v="0"/>
    <s v="Senior"/>
    <s v="Profit"/>
  </r>
  <r>
    <n v="1060"/>
    <s v="Raj"/>
    <n v="41"/>
    <s v="Male"/>
    <x v="0"/>
    <x v="4"/>
    <n v="3644.26"/>
    <n v="1558.24"/>
    <n v="4115.92"/>
    <n v="2557.6799999999998"/>
    <n v="1.6413902864770509"/>
    <x v="3"/>
    <s v="2023-05-23"/>
    <x v="0"/>
    <x v="1"/>
    <x v="0"/>
    <s v="Senior"/>
    <s v="Profit"/>
  </r>
  <r>
    <n v="3501"/>
    <s v="Pooja"/>
    <n v="46"/>
    <s v="Female"/>
    <x v="7"/>
    <x v="1"/>
    <n v="3339.43"/>
    <n v="1400.44"/>
    <n v="4114.54"/>
    <n v="2714.1"/>
    <n v="1.9380337608180285"/>
    <x v="1"/>
    <s v="2023-06-16"/>
    <x v="3"/>
    <x v="0"/>
    <x v="0"/>
    <s v="Senior"/>
    <s v="Profit"/>
  </r>
  <r>
    <n v="5212"/>
    <s v="Sneha"/>
    <n v="54"/>
    <s v="Male"/>
    <x v="1"/>
    <x v="1"/>
    <n v="2634.96"/>
    <n v="1580.32"/>
    <n v="4113.7"/>
    <n v="2533.38"/>
    <n v="1.6030803887820189"/>
    <x v="0"/>
    <s v="2023-05-03"/>
    <x v="0"/>
    <x v="0"/>
    <x v="1"/>
    <s v="Senior"/>
    <s v="Profit"/>
  </r>
  <r>
    <n v="3496"/>
    <s v="Raj"/>
    <n v="19"/>
    <s v="Female"/>
    <x v="0"/>
    <x v="0"/>
    <n v="3468.97"/>
    <n v="702.49"/>
    <n v="4112.7299999999996"/>
    <n v="3410.24"/>
    <n v="4.8545032669504184"/>
    <x v="0"/>
    <s v="2023-04-16"/>
    <x v="9"/>
    <x v="3"/>
    <x v="1"/>
    <s v="Young"/>
    <s v="Profit"/>
  </r>
  <r>
    <n v="8679"/>
    <s v="Simran"/>
    <n v="45"/>
    <s v="Female"/>
    <x v="2"/>
    <x v="4"/>
    <n v="2548.9299999999998"/>
    <n v="1570.45"/>
    <n v="4111.6400000000003"/>
    <n v="2541.19"/>
    <n v="1.618128561877169"/>
    <x v="2"/>
    <s v="2023-07-04"/>
    <x v="7"/>
    <x v="2"/>
    <x v="1"/>
    <s v="Senior"/>
    <s v="Profit"/>
  </r>
  <r>
    <n v="7940"/>
    <s v="Raj"/>
    <n v="57"/>
    <s v="Female"/>
    <x v="0"/>
    <x v="3"/>
    <n v="2859.03"/>
    <n v="141.26"/>
    <n v="4111.33"/>
    <n v="3970.07"/>
    <n v="28.104700552173302"/>
    <x v="1"/>
    <s v="2023-06-23"/>
    <x v="3"/>
    <x v="4"/>
    <x v="1"/>
    <s v="Senior"/>
    <s v="Profit"/>
  </r>
  <r>
    <n v="8758"/>
    <s v="Priya"/>
    <n v="33"/>
    <s v="Female"/>
    <x v="6"/>
    <x v="0"/>
    <n v="2347.77"/>
    <n v="1725.3"/>
    <n v="4109.54"/>
    <n v="2384.2399999999998"/>
    <n v="1.3819277806758243"/>
    <x v="4"/>
    <s v="2023-11-26"/>
    <x v="8"/>
    <x v="0"/>
    <x v="0"/>
    <s v="Adult"/>
    <s v="Profit"/>
  </r>
  <r>
    <n v="2962"/>
    <s v="Simran"/>
    <n v="44"/>
    <s v="Female"/>
    <x v="0"/>
    <x v="0"/>
    <n v="3613.65"/>
    <n v="1325.23"/>
    <n v="4108.3500000000004"/>
    <n v="2783.12"/>
    <n v="2.100103378281506"/>
    <x v="3"/>
    <s v="2023-03-25"/>
    <x v="11"/>
    <x v="3"/>
    <x v="1"/>
    <s v="Senior"/>
    <s v="Profit"/>
  </r>
  <r>
    <n v="5123"/>
    <s v="Rahul"/>
    <n v="35"/>
    <s v="Male"/>
    <x v="4"/>
    <x v="2"/>
    <n v="2648.04"/>
    <n v="414.74"/>
    <n v="4108.3100000000004"/>
    <n v="3693.57"/>
    <n v="8.905748179582389"/>
    <x v="1"/>
    <s v="2023-01-31"/>
    <x v="5"/>
    <x v="3"/>
    <x v="1"/>
    <s v="Adult"/>
    <s v="Profit"/>
  </r>
  <r>
    <n v="2851"/>
    <s v="Simran"/>
    <n v="50"/>
    <s v="Male"/>
    <x v="4"/>
    <x v="2"/>
    <n v="3515.99"/>
    <n v="1903.98"/>
    <n v="4107.87"/>
    <n v="2203.89"/>
    <n v="1.1575174108971733"/>
    <x v="0"/>
    <s v="2023-08-15"/>
    <x v="4"/>
    <x v="0"/>
    <x v="0"/>
    <s v="Senior"/>
    <s v="Profit"/>
  </r>
  <r>
    <n v="1414"/>
    <s v="Priya"/>
    <n v="18"/>
    <s v="Female"/>
    <x v="2"/>
    <x v="3"/>
    <n v="3567.7"/>
    <n v="1603.1"/>
    <n v="4107.7"/>
    <n v="2504.6"/>
    <n v="1.5623479508452374"/>
    <x v="2"/>
    <s v="2023-08-20"/>
    <x v="4"/>
    <x v="1"/>
    <x v="0"/>
    <s v="Young"/>
    <s v="Profit"/>
  </r>
  <r>
    <n v="4494"/>
    <s v="Sneha"/>
    <n v="31"/>
    <s v="Male"/>
    <x v="6"/>
    <x v="0"/>
    <n v="2902.92"/>
    <n v="1315.02"/>
    <n v="4107.45"/>
    <n v="2792.43"/>
    <n v="2.12348861614272"/>
    <x v="3"/>
    <s v="2023-04-22"/>
    <x v="9"/>
    <x v="4"/>
    <x v="0"/>
    <s v="Adult"/>
    <s v="Profit"/>
  </r>
  <r>
    <n v="5803"/>
    <s v="Pooja"/>
    <n v="56"/>
    <s v="Male"/>
    <x v="1"/>
    <x v="4"/>
    <n v="2541.58"/>
    <n v="318.97000000000003"/>
    <n v="4107.38"/>
    <n v="3788.41"/>
    <n v="11.877010377151455"/>
    <x v="1"/>
    <s v="2023-05-05"/>
    <x v="0"/>
    <x v="1"/>
    <x v="0"/>
    <s v="Senior"/>
    <s v="Profit"/>
  </r>
  <r>
    <n v="8731"/>
    <s v="Arjun"/>
    <n v="39"/>
    <s v="Female"/>
    <x v="2"/>
    <x v="4"/>
    <n v="2876.39"/>
    <n v="285.36"/>
    <n v="4105.43"/>
    <n v="3820.07"/>
    <n v="13.386844687412392"/>
    <x v="4"/>
    <s v="2023-03-26"/>
    <x v="11"/>
    <x v="3"/>
    <x v="1"/>
    <s v="Adult"/>
    <s v="Profit"/>
  </r>
  <r>
    <n v="8569"/>
    <s v="Pooja"/>
    <n v="57"/>
    <s v="Female"/>
    <x v="6"/>
    <x v="2"/>
    <n v="2612.56"/>
    <n v="615.70000000000005"/>
    <n v="4104.66"/>
    <n v="3488.96"/>
    <n v="5.6666558388825727"/>
    <x v="1"/>
    <s v="2023-03-13"/>
    <x v="11"/>
    <x v="3"/>
    <x v="0"/>
    <s v="Senior"/>
    <s v="Profit"/>
  </r>
  <r>
    <n v="245"/>
    <s v="Arjun"/>
    <n v="23"/>
    <s v="Male"/>
    <x v="2"/>
    <x v="3"/>
    <n v="2407.4899999999998"/>
    <n v="1331.89"/>
    <n v="4104.54"/>
    <n v="2772.65"/>
    <n v="2.0817409846158466"/>
    <x v="3"/>
    <s v="2023-07-04"/>
    <x v="7"/>
    <x v="4"/>
    <x v="0"/>
    <s v="Young"/>
    <s v="Profit"/>
  </r>
  <r>
    <n v="7615"/>
    <s v="Rahul"/>
    <n v="60"/>
    <s v="Male"/>
    <x v="2"/>
    <x v="2"/>
    <n v="3385.41"/>
    <n v="584.23"/>
    <n v="4104.47"/>
    <n v="3520.24"/>
    <n v="6.025435188196429"/>
    <x v="3"/>
    <s v="2023-10-23"/>
    <x v="10"/>
    <x v="2"/>
    <x v="0"/>
    <s v="Senior"/>
    <s v="Profit"/>
  </r>
  <r>
    <n v="1718"/>
    <s v="Simran"/>
    <n v="59"/>
    <s v="Male"/>
    <x v="4"/>
    <x v="1"/>
    <n v="3516.97"/>
    <n v="745.38"/>
    <n v="4103.41"/>
    <n v="3358.03"/>
    <n v="4.5051249027341758"/>
    <x v="1"/>
    <s v="2023-04-23"/>
    <x v="9"/>
    <x v="4"/>
    <x v="1"/>
    <s v="Senior"/>
    <s v="Profit"/>
  </r>
  <r>
    <n v="8479"/>
    <s v="Rahul"/>
    <n v="38"/>
    <s v="Male"/>
    <x v="1"/>
    <x v="1"/>
    <n v="2831.93"/>
    <n v="794.03"/>
    <n v="4102.99"/>
    <n v="3308.96"/>
    <n v="4.1672984647935216"/>
    <x v="4"/>
    <s v="2023-08-22"/>
    <x v="4"/>
    <x v="3"/>
    <x v="0"/>
    <s v="Adult"/>
    <s v="Profit"/>
  </r>
  <r>
    <n v="2505"/>
    <s v="Simran"/>
    <n v="21"/>
    <s v="Female"/>
    <x v="7"/>
    <x v="2"/>
    <n v="3363.88"/>
    <n v="613.09"/>
    <n v="4102.6400000000003"/>
    <n v="3489.55"/>
    <n v="5.6917418323574029"/>
    <x v="4"/>
    <s v="2023-06-10"/>
    <x v="3"/>
    <x v="0"/>
    <x v="0"/>
    <s v="Young"/>
    <s v="Profit"/>
  </r>
  <r>
    <n v="8461"/>
    <s v="Rahul"/>
    <n v="18"/>
    <s v="Female"/>
    <x v="2"/>
    <x v="4"/>
    <n v="3313.16"/>
    <n v="1901.96"/>
    <n v="4101.6499999999996"/>
    <n v="2199.69"/>
    <n v="1.1565385181602137"/>
    <x v="1"/>
    <s v="2023-03-14"/>
    <x v="11"/>
    <x v="1"/>
    <x v="1"/>
    <s v="Young"/>
    <s v="Profit"/>
  </r>
  <r>
    <n v="3586"/>
    <s v="Simran"/>
    <n v="31"/>
    <s v="Female"/>
    <x v="0"/>
    <x v="1"/>
    <n v="3392.9"/>
    <n v="162.41"/>
    <n v="4101.3900000000003"/>
    <n v="3938.98"/>
    <n v="24.253309525275537"/>
    <x v="0"/>
    <s v="2023-10-28"/>
    <x v="10"/>
    <x v="3"/>
    <x v="0"/>
    <s v="Adult"/>
    <s v="Profit"/>
  </r>
  <r>
    <n v="471"/>
    <s v="Neha"/>
    <n v="23"/>
    <s v="Male"/>
    <x v="4"/>
    <x v="1"/>
    <n v="3128.76"/>
    <n v="1358.73"/>
    <n v="4100.75"/>
    <n v="2742.02"/>
    <n v="2.0180757030462271"/>
    <x v="0"/>
    <s v="2023-08-26"/>
    <x v="4"/>
    <x v="2"/>
    <x v="0"/>
    <s v="Young"/>
    <s v="Profit"/>
  </r>
  <r>
    <n v="8214"/>
    <s v="Karan"/>
    <n v="24"/>
    <s v="Male"/>
    <x v="1"/>
    <x v="4"/>
    <n v="3077.96"/>
    <n v="1722.17"/>
    <n v="4098.8"/>
    <n v="2376.63"/>
    <n v="1.3800205554620044"/>
    <x v="0"/>
    <s v="2023-03-24"/>
    <x v="11"/>
    <x v="1"/>
    <x v="1"/>
    <s v="Young"/>
    <s v="Profit"/>
  </r>
  <r>
    <n v="613"/>
    <s v="Amit"/>
    <n v="47"/>
    <s v="Female"/>
    <x v="4"/>
    <x v="4"/>
    <n v="3636.09"/>
    <n v="838.2"/>
    <n v="4098.38"/>
    <n v="3260.18"/>
    <n v="3.8895013123359576"/>
    <x v="3"/>
    <s v="2023-08-24"/>
    <x v="4"/>
    <x v="2"/>
    <x v="0"/>
    <s v="Senior"/>
    <s v="Profit"/>
  </r>
  <r>
    <n v="7767"/>
    <s v="Simran"/>
    <n v="19"/>
    <s v="Male"/>
    <x v="5"/>
    <x v="0"/>
    <n v="2527.69"/>
    <n v="932.07"/>
    <n v="4097.63"/>
    <n v="3165.56"/>
    <n v="3.3962685206046754"/>
    <x v="1"/>
    <s v="2023-01-21"/>
    <x v="5"/>
    <x v="3"/>
    <x v="0"/>
    <s v="Young"/>
    <s v="Profit"/>
  </r>
  <r>
    <n v="4427"/>
    <s v="Rahul"/>
    <n v="23"/>
    <s v="Male"/>
    <x v="2"/>
    <x v="2"/>
    <n v="2858.56"/>
    <n v="100.45"/>
    <n v="4096.8999999999996"/>
    <n v="3996.45"/>
    <n v="39.785465405674465"/>
    <x v="3"/>
    <s v="2023-11-13"/>
    <x v="8"/>
    <x v="3"/>
    <x v="0"/>
    <s v="Young"/>
    <s v="Profit"/>
  </r>
  <r>
    <n v="1061"/>
    <s v="Raj"/>
    <n v="54"/>
    <s v="Male"/>
    <x v="2"/>
    <x v="1"/>
    <n v="2751.89"/>
    <n v="1469.43"/>
    <n v="4096.49"/>
    <n v="2627.06"/>
    <n v="1.7878088782725274"/>
    <x v="2"/>
    <s v="2023-07-24"/>
    <x v="7"/>
    <x v="3"/>
    <x v="1"/>
    <s v="Senior"/>
    <s v="Profit"/>
  </r>
  <r>
    <n v="4341"/>
    <s v="Pooja"/>
    <n v="49"/>
    <s v="Female"/>
    <x v="1"/>
    <x v="0"/>
    <n v="2582.98"/>
    <n v="1512.19"/>
    <n v="4095.83"/>
    <n v="2583.64"/>
    <n v="1.7085419160290702"/>
    <x v="4"/>
    <s v="2023-05-02"/>
    <x v="0"/>
    <x v="0"/>
    <x v="1"/>
    <s v="Senior"/>
    <s v="Profit"/>
  </r>
  <r>
    <n v="7407"/>
    <s v="Amit"/>
    <n v="28"/>
    <s v="Female"/>
    <x v="2"/>
    <x v="1"/>
    <n v="2540.29"/>
    <n v="606.62"/>
    <n v="4095.67"/>
    <n v="3489.05"/>
    <n v="5.7516237512775712"/>
    <x v="1"/>
    <s v="2023-05-11"/>
    <x v="0"/>
    <x v="4"/>
    <x v="0"/>
    <s v="Adult"/>
    <s v="Profit"/>
  </r>
  <r>
    <n v="6800"/>
    <s v="Sneha"/>
    <n v="46"/>
    <s v="Female"/>
    <x v="4"/>
    <x v="1"/>
    <n v="3327.42"/>
    <n v="1286.03"/>
    <n v="4095.46"/>
    <n v="2809.43"/>
    <n v="2.184575787501069"/>
    <x v="3"/>
    <s v="2023-10-30"/>
    <x v="10"/>
    <x v="3"/>
    <x v="0"/>
    <s v="Senior"/>
    <s v="Profit"/>
  </r>
  <r>
    <n v="7846"/>
    <s v="Rahul"/>
    <n v="42"/>
    <s v="Male"/>
    <x v="3"/>
    <x v="4"/>
    <n v="2572.34"/>
    <n v="1996.82"/>
    <n v="4091.39"/>
    <n v="2094.5700000000002"/>
    <n v="1.0489528350076622"/>
    <x v="3"/>
    <s v="2023-09-07"/>
    <x v="1"/>
    <x v="2"/>
    <x v="1"/>
    <s v="Senior"/>
    <s v="Profit"/>
  </r>
  <r>
    <n v="2618"/>
    <s v="Neha"/>
    <n v="38"/>
    <s v="Male"/>
    <x v="1"/>
    <x v="1"/>
    <n v="2751.95"/>
    <n v="1185.18"/>
    <n v="4088.91"/>
    <n v="2903.73"/>
    <n v="2.4500329063939654"/>
    <x v="1"/>
    <s v="2023-12-26"/>
    <x v="6"/>
    <x v="0"/>
    <x v="0"/>
    <s v="Adult"/>
    <s v="Profit"/>
  </r>
  <r>
    <n v="9495"/>
    <s v="Simran"/>
    <n v="57"/>
    <s v="Female"/>
    <x v="7"/>
    <x v="2"/>
    <n v="3457.43"/>
    <n v="1382.93"/>
    <n v="4087.49"/>
    <n v="2704.56"/>
    <n v="1.9556738229700708"/>
    <x v="0"/>
    <s v="2023-06-17"/>
    <x v="3"/>
    <x v="4"/>
    <x v="0"/>
    <s v="Senior"/>
    <s v="Profit"/>
  </r>
  <r>
    <n v="150"/>
    <s v="Neha"/>
    <n v="26"/>
    <s v="Male"/>
    <x v="4"/>
    <x v="2"/>
    <n v="3630.64"/>
    <n v="1506.88"/>
    <n v="4086.45"/>
    <n v="2579.5700000000002"/>
    <n v="1.7118615948184328"/>
    <x v="1"/>
    <s v="2023-01-18"/>
    <x v="5"/>
    <x v="1"/>
    <x v="1"/>
    <s v="Adult"/>
    <s v="Profit"/>
  </r>
  <r>
    <n v="1393"/>
    <s v="Sneha"/>
    <n v="28"/>
    <s v="Female"/>
    <x v="1"/>
    <x v="3"/>
    <n v="3448.34"/>
    <n v="1658.73"/>
    <n v="4085.63"/>
    <n v="2426.9"/>
    <n v="1.4631073170437625"/>
    <x v="1"/>
    <s v="2023-03-13"/>
    <x v="11"/>
    <x v="1"/>
    <x v="0"/>
    <s v="Adult"/>
    <s v="Profit"/>
  </r>
  <r>
    <n v="6102"/>
    <s v="Priya"/>
    <n v="41"/>
    <s v="Male"/>
    <x v="4"/>
    <x v="1"/>
    <n v="3466.99"/>
    <n v="816.33"/>
    <n v="4084.96"/>
    <n v="3268.63"/>
    <n v="4.0040547327673854"/>
    <x v="4"/>
    <s v="2023-10-19"/>
    <x v="10"/>
    <x v="1"/>
    <x v="1"/>
    <s v="Senior"/>
    <s v="Profit"/>
  </r>
  <r>
    <n v="6170"/>
    <s v="Simran"/>
    <n v="54"/>
    <s v="Female"/>
    <x v="0"/>
    <x v="2"/>
    <n v="2938.41"/>
    <n v="1750.02"/>
    <n v="4083.78"/>
    <n v="2333.7600000000002"/>
    <n v="1.3335619021496898"/>
    <x v="4"/>
    <s v="2023-12-07"/>
    <x v="6"/>
    <x v="0"/>
    <x v="1"/>
    <s v="Senior"/>
    <s v="Profit"/>
  </r>
  <r>
    <n v="3527"/>
    <s v="Neha"/>
    <n v="59"/>
    <s v="Female"/>
    <x v="2"/>
    <x v="1"/>
    <n v="2982.13"/>
    <n v="1797.5"/>
    <n v="4082.09"/>
    <n v="2284.59"/>
    <n v="1.2709819193324061"/>
    <x v="4"/>
    <s v="2023-01-16"/>
    <x v="5"/>
    <x v="0"/>
    <x v="1"/>
    <s v="Senior"/>
    <s v="Profit"/>
  </r>
  <r>
    <n v="3415"/>
    <s v="Amit"/>
    <n v="25"/>
    <s v="Female"/>
    <x v="0"/>
    <x v="1"/>
    <n v="3443.85"/>
    <n v="1711.83"/>
    <n v="4081.91"/>
    <n v="2370.08"/>
    <n v="1.3845300059001187"/>
    <x v="4"/>
    <s v="2023-09-15"/>
    <x v="1"/>
    <x v="4"/>
    <x v="1"/>
    <s v="Young"/>
    <s v="Profit"/>
  </r>
  <r>
    <n v="4955"/>
    <s v="Pooja"/>
    <n v="44"/>
    <s v="Male"/>
    <x v="2"/>
    <x v="2"/>
    <n v="3114.08"/>
    <n v="996.61"/>
    <n v="4081.46"/>
    <n v="3084.85"/>
    <n v="3.0953432134937438"/>
    <x v="1"/>
    <s v="2023-07-07"/>
    <x v="7"/>
    <x v="3"/>
    <x v="1"/>
    <s v="Senior"/>
    <s v="Profit"/>
  </r>
  <r>
    <n v="7781"/>
    <s v="Pooja"/>
    <n v="54"/>
    <s v="Female"/>
    <x v="6"/>
    <x v="1"/>
    <n v="2406.41"/>
    <n v="924.94"/>
    <n v="4081.33"/>
    <n v="3156.39"/>
    <n v="3.4125348671265159"/>
    <x v="2"/>
    <s v="2023-06-10"/>
    <x v="3"/>
    <x v="0"/>
    <x v="1"/>
    <s v="Senior"/>
    <s v="Profit"/>
  </r>
  <r>
    <n v="3104"/>
    <s v="Karan"/>
    <n v="34"/>
    <s v="Male"/>
    <x v="7"/>
    <x v="1"/>
    <n v="2496.13"/>
    <n v="1505.04"/>
    <n v="4081.1"/>
    <n v="2576.06"/>
    <n v="1.7116222824642535"/>
    <x v="1"/>
    <s v="2023-03-30"/>
    <x v="11"/>
    <x v="3"/>
    <x v="0"/>
    <s v="Adult"/>
    <s v="Profit"/>
  </r>
  <r>
    <n v="5452"/>
    <s v="Sneha"/>
    <n v="35"/>
    <s v="Female"/>
    <x v="1"/>
    <x v="0"/>
    <n v="2801.26"/>
    <n v="1675.14"/>
    <n v="4080.84"/>
    <n v="2405.6999999999998"/>
    <n v="1.4361187721623265"/>
    <x v="2"/>
    <s v="2023-12-06"/>
    <x v="6"/>
    <x v="1"/>
    <x v="0"/>
    <s v="Adult"/>
    <s v="Profit"/>
  </r>
  <r>
    <n v="7334"/>
    <s v="Pooja"/>
    <n v="46"/>
    <s v="Female"/>
    <x v="1"/>
    <x v="1"/>
    <n v="2870.45"/>
    <n v="494.41"/>
    <n v="4080.11"/>
    <n v="3585.7"/>
    <n v="7.2524827572257839"/>
    <x v="4"/>
    <s v="2023-03-12"/>
    <x v="11"/>
    <x v="0"/>
    <x v="0"/>
    <s v="Senior"/>
    <s v="Profit"/>
  </r>
  <r>
    <n v="3001"/>
    <s v="Sneha"/>
    <n v="35"/>
    <s v="Female"/>
    <x v="2"/>
    <x v="4"/>
    <n v="2480.58"/>
    <n v="1088.1400000000001"/>
    <n v="4079.11"/>
    <n v="2990.97"/>
    <n v="2.7486996158582531"/>
    <x v="0"/>
    <s v="2023-10-22"/>
    <x v="10"/>
    <x v="4"/>
    <x v="0"/>
    <s v="Adult"/>
    <s v="Profit"/>
  </r>
  <r>
    <n v="5328"/>
    <s v="Rahul"/>
    <n v="42"/>
    <s v="Female"/>
    <x v="3"/>
    <x v="2"/>
    <n v="2813.19"/>
    <n v="605.98"/>
    <n v="4079.11"/>
    <n v="3473.13"/>
    <n v="5.7314267797617084"/>
    <x v="4"/>
    <s v="2023-12-12"/>
    <x v="6"/>
    <x v="2"/>
    <x v="1"/>
    <s v="Senior"/>
    <s v="Profit"/>
  </r>
  <r>
    <n v="5639"/>
    <s v="Sneha"/>
    <n v="33"/>
    <s v="Male"/>
    <x v="6"/>
    <x v="2"/>
    <n v="3142.46"/>
    <n v="1002.17"/>
    <n v="4078.3"/>
    <n v="3076.13"/>
    <n v="3.0694692517237598"/>
    <x v="0"/>
    <s v="2023-05-18"/>
    <x v="0"/>
    <x v="3"/>
    <x v="1"/>
    <s v="Adult"/>
    <s v="Profit"/>
  </r>
  <r>
    <n v="687"/>
    <s v="Priya"/>
    <n v="43"/>
    <s v="Female"/>
    <x v="3"/>
    <x v="4"/>
    <n v="3203.74"/>
    <n v="1859.02"/>
    <n v="4076.8"/>
    <n v="2217.7800000000002"/>
    <n v="1.1929833998558381"/>
    <x v="1"/>
    <s v="2023-07-13"/>
    <x v="7"/>
    <x v="0"/>
    <x v="0"/>
    <s v="Senior"/>
    <s v="Profit"/>
  </r>
  <r>
    <n v="1777"/>
    <s v="Amit"/>
    <n v="44"/>
    <s v="Female"/>
    <x v="7"/>
    <x v="0"/>
    <n v="2516.5"/>
    <n v="421.2"/>
    <n v="4075.62"/>
    <n v="3654.42"/>
    <n v="8.6762108262108271"/>
    <x v="3"/>
    <s v="2023-10-27"/>
    <x v="10"/>
    <x v="1"/>
    <x v="0"/>
    <s v="Senior"/>
    <s v="Profit"/>
  </r>
  <r>
    <n v="1954"/>
    <s v="Amit"/>
    <n v="41"/>
    <s v="Male"/>
    <x v="3"/>
    <x v="2"/>
    <n v="2740.19"/>
    <n v="248.55"/>
    <n v="4075.31"/>
    <n v="3826.76"/>
    <n v="15.396338764836049"/>
    <x v="2"/>
    <s v="2023-06-01"/>
    <x v="3"/>
    <x v="3"/>
    <x v="0"/>
    <s v="Senior"/>
    <s v="Profit"/>
  </r>
  <r>
    <n v="5855"/>
    <s v="Arjun"/>
    <n v="58"/>
    <s v="Female"/>
    <x v="7"/>
    <x v="4"/>
    <n v="2775.61"/>
    <n v="410.08"/>
    <n v="4072.51"/>
    <n v="3662.43"/>
    <n v="8.9310134607881384"/>
    <x v="4"/>
    <s v="2023-08-18"/>
    <x v="4"/>
    <x v="1"/>
    <x v="0"/>
    <s v="Senior"/>
    <s v="Profit"/>
  </r>
  <r>
    <n v="4678"/>
    <s v="Pooja"/>
    <n v="38"/>
    <s v="Female"/>
    <x v="1"/>
    <x v="3"/>
    <n v="3403.58"/>
    <n v="1187.71"/>
    <n v="4070.21"/>
    <n v="2882.5"/>
    <n v="2.4269392360087898"/>
    <x v="4"/>
    <s v="2023-08-22"/>
    <x v="4"/>
    <x v="1"/>
    <x v="0"/>
    <s v="Adult"/>
    <s v="Profit"/>
  </r>
  <r>
    <n v="8711"/>
    <s v="Rahul"/>
    <n v="21"/>
    <s v="Female"/>
    <x v="2"/>
    <x v="4"/>
    <n v="2754.6"/>
    <n v="900.77"/>
    <n v="4069.2"/>
    <n v="3168.43"/>
    <n v="3.5174683881567992"/>
    <x v="4"/>
    <s v="2023-08-24"/>
    <x v="4"/>
    <x v="2"/>
    <x v="0"/>
    <s v="Young"/>
    <s v="Profit"/>
  </r>
  <r>
    <n v="2042"/>
    <s v="Simran"/>
    <n v="36"/>
    <s v="Male"/>
    <x v="6"/>
    <x v="3"/>
    <n v="3602.15"/>
    <n v="870.84"/>
    <n v="4068.64"/>
    <n v="3197.8"/>
    <n v="3.6720867208672088"/>
    <x v="2"/>
    <s v="2023-03-06"/>
    <x v="11"/>
    <x v="1"/>
    <x v="0"/>
    <s v="Adult"/>
    <s v="Profit"/>
  </r>
  <r>
    <n v="4900"/>
    <s v="Simran"/>
    <n v="49"/>
    <s v="Male"/>
    <x v="6"/>
    <x v="4"/>
    <n v="3123.09"/>
    <n v="306.58999999999997"/>
    <n v="4068.32"/>
    <n v="3761.73"/>
    <n v="12.269578264131251"/>
    <x v="4"/>
    <s v="2023-03-19"/>
    <x v="11"/>
    <x v="2"/>
    <x v="0"/>
    <s v="Senior"/>
    <s v="Profit"/>
  </r>
  <r>
    <n v="3843"/>
    <s v="Neha"/>
    <n v="35"/>
    <s v="Female"/>
    <x v="1"/>
    <x v="3"/>
    <n v="2517.83"/>
    <n v="1253.48"/>
    <n v="4068.06"/>
    <n v="2814.58"/>
    <n v="2.2454127708459648"/>
    <x v="3"/>
    <s v="2023-03-10"/>
    <x v="11"/>
    <x v="3"/>
    <x v="0"/>
    <s v="Adult"/>
    <s v="Profit"/>
  </r>
  <r>
    <n v="8697"/>
    <s v="Neha"/>
    <n v="57"/>
    <s v="Female"/>
    <x v="5"/>
    <x v="4"/>
    <n v="2469.19"/>
    <n v="572.27"/>
    <n v="4067.98"/>
    <n v="3495.71"/>
    <n v="6.1084977370821472"/>
    <x v="3"/>
    <s v="2023-06-18"/>
    <x v="3"/>
    <x v="2"/>
    <x v="1"/>
    <s v="Senior"/>
    <s v="Profit"/>
  </r>
  <r>
    <n v="9132"/>
    <s v="Sneha"/>
    <n v="34"/>
    <s v="Female"/>
    <x v="4"/>
    <x v="0"/>
    <n v="3640.31"/>
    <n v="1879.22"/>
    <n v="4067.3"/>
    <n v="2188.08"/>
    <n v="1.164355424058918"/>
    <x v="1"/>
    <s v="2023-11-22"/>
    <x v="8"/>
    <x v="2"/>
    <x v="0"/>
    <s v="Adult"/>
    <s v="Profit"/>
  </r>
  <r>
    <n v="2196"/>
    <s v="Pooja"/>
    <n v="41"/>
    <s v="Male"/>
    <x v="7"/>
    <x v="4"/>
    <n v="3157.63"/>
    <n v="1034.05"/>
    <n v="4066.66"/>
    <n v="3032.61"/>
    <n v="2.9327498670277068"/>
    <x v="0"/>
    <s v="2023-12-06"/>
    <x v="6"/>
    <x v="2"/>
    <x v="1"/>
    <s v="Senior"/>
    <s v="Profit"/>
  </r>
  <r>
    <n v="9338"/>
    <s v="Karan"/>
    <n v="31"/>
    <s v="Male"/>
    <x v="3"/>
    <x v="3"/>
    <n v="2940.18"/>
    <n v="512.99"/>
    <n v="4066.21"/>
    <n v="3553.22"/>
    <n v="6.9264897951227118"/>
    <x v="0"/>
    <s v="2023-06-08"/>
    <x v="3"/>
    <x v="0"/>
    <x v="1"/>
    <s v="Adult"/>
    <s v="Profit"/>
  </r>
  <r>
    <n v="9385"/>
    <s v="Raj"/>
    <n v="26"/>
    <s v="Female"/>
    <x v="2"/>
    <x v="0"/>
    <n v="3004.08"/>
    <n v="317.54000000000002"/>
    <n v="4065.52"/>
    <n v="3747.98"/>
    <n v="11.803174403224791"/>
    <x v="4"/>
    <s v="2023-03-13"/>
    <x v="11"/>
    <x v="1"/>
    <x v="1"/>
    <s v="Adult"/>
    <s v="Profit"/>
  </r>
  <r>
    <n v="5978"/>
    <s v="Raj"/>
    <n v="59"/>
    <s v="Male"/>
    <x v="5"/>
    <x v="1"/>
    <n v="3378.91"/>
    <n v="1985.62"/>
    <n v="4064.89"/>
    <n v="2079.27"/>
    <n v="1.0471641099505444"/>
    <x v="2"/>
    <s v="2023-04-25"/>
    <x v="9"/>
    <x v="0"/>
    <x v="0"/>
    <s v="Senior"/>
    <s v="Profit"/>
  </r>
  <r>
    <n v="5738"/>
    <s v="Sneha"/>
    <n v="24"/>
    <s v="Female"/>
    <x v="5"/>
    <x v="4"/>
    <n v="2556.2800000000002"/>
    <n v="1796.4"/>
    <n v="4064.36"/>
    <n v="2267.96"/>
    <n v="1.2625027833444666"/>
    <x v="2"/>
    <s v="2023-04-19"/>
    <x v="9"/>
    <x v="1"/>
    <x v="1"/>
    <s v="Young"/>
    <s v="Profit"/>
  </r>
  <r>
    <n v="1323"/>
    <s v="Rahul"/>
    <n v="45"/>
    <s v="Male"/>
    <x v="7"/>
    <x v="3"/>
    <n v="2762.21"/>
    <n v="1762.53"/>
    <n v="4063.51"/>
    <n v="2300.98"/>
    <n v="1.3054983461274419"/>
    <x v="4"/>
    <s v="2023-09-08"/>
    <x v="1"/>
    <x v="2"/>
    <x v="1"/>
    <s v="Senior"/>
    <s v="Profit"/>
  </r>
  <r>
    <n v="398"/>
    <s v="Arjun"/>
    <n v="24"/>
    <s v="Male"/>
    <x v="5"/>
    <x v="0"/>
    <n v="3370.48"/>
    <n v="1495.21"/>
    <n v="4063.31"/>
    <n v="2568.1"/>
    <n v="1.7175513807425042"/>
    <x v="3"/>
    <s v="2023-05-09"/>
    <x v="0"/>
    <x v="0"/>
    <x v="1"/>
    <s v="Young"/>
    <s v="Profit"/>
  </r>
  <r>
    <n v="8021"/>
    <s v="Raj"/>
    <n v="32"/>
    <s v="Male"/>
    <x v="6"/>
    <x v="4"/>
    <n v="2605.5300000000002"/>
    <n v="439.42"/>
    <n v="4063.22"/>
    <n v="3623.8"/>
    <n v="8.2467798461608481"/>
    <x v="1"/>
    <s v="2023-06-11"/>
    <x v="3"/>
    <x v="4"/>
    <x v="0"/>
    <s v="Adult"/>
    <s v="Profit"/>
  </r>
  <r>
    <n v="9295"/>
    <s v="Rahul"/>
    <n v="58"/>
    <s v="Male"/>
    <x v="5"/>
    <x v="3"/>
    <n v="2903.2"/>
    <n v="740.94"/>
    <n v="4062.47"/>
    <n v="3321.53"/>
    <n v="4.4828596107647041"/>
    <x v="2"/>
    <s v="2023-07-04"/>
    <x v="7"/>
    <x v="2"/>
    <x v="0"/>
    <s v="Senior"/>
    <s v="Profit"/>
  </r>
  <r>
    <n v="4219"/>
    <s v="Neha"/>
    <n v="45"/>
    <s v="Female"/>
    <x v="6"/>
    <x v="1"/>
    <n v="2353.16"/>
    <n v="936.92"/>
    <n v="4062.44"/>
    <n v="3125.52"/>
    <n v="3.3359518422063785"/>
    <x v="2"/>
    <s v="2023-08-23"/>
    <x v="4"/>
    <x v="4"/>
    <x v="0"/>
    <s v="Senior"/>
    <s v="Profit"/>
  </r>
  <r>
    <n v="8756"/>
    <s v="Sneha"/>
    <n v="31"/>
    <s v="Female"/>
    <x v="3"/>
    <x v="3"/>
    <n v="2580.5300000000002"/>
    <n v="1566.13"/>
    <n v="4061.61"/>
    <n v="2495.48"/>
    <n v="1.5934054005733878"/>
    <x v="3"/>
    <s v="2023-06-23"/>
    <x v="3"/>
    <x v="3"/>
    <x v="0"/>
    <s v="Adult"/>
    <s v="Profit"/>
  </r>
  <r>
    <n v="5962"/>
    <s v="Arjun"/>
    <n v="43"/>
    <s v="Male"/>
    <x v="4"/>
    <x v="3"/>
    <n v="2368.56"/>
    <n v="1415.03"/>
    <n v="4061.38"/>
    <n v="2646.35"/>
    <n v="1.8701723638368091"/>
    <x v="3"/>
    <s v="2023-12-27"/>
    <x v="6"/>
    <x v="1"/>
    <x v="0"/>
    <s v="Senior"/>
    <s v="Profit"/>
  </r>
  <r>
    <n v="514"/>
    <s v="Priya"/>
    <n v="26"/>
    <s v="Male"/>
    <x v="1"/>
    <x v="4"/>
    <n v="2694.04"/>
    <n v="1628.63"/>
    <n v="4060.89"/>
    <n v="2432.2600000000002"/>
    <n v="1.4934392710437607"/>
    <x v="3"/>
    <s v="2023-08-31"/>
    <x v="4"/>
    <x v="4"/>
    <x v="0"/>
    <s v="Adult"/>
    <s v="Profit"/>
  </r>
  <r>
    <n v="1785"/>
    <s v="Rahul"/>
    <n v="59"/>
    <s v="Male"/>
    <x v="2"/>
    <x v="2"/>
    <n v="3270.71"/>
    <n v="1264.06"/>
    <n v="4060.46"/>
    <n v="2796.4"/>
    <n v="2.2122367609132478"/>
    <x v="2"/>
    <s v="2023-09-12"/>
    <x v="1"/>
    <x v="0"/>
    <x v="0"/>
    <s v="Senior"/>
    <s v="Profit"/>
  </r>
  <r>
    <n v="491"/>
    <s v="Rahul"/>
    <n v="25"/>
    <s v="Female"/>
    <x v="1"/>
    <x v="2"/>
    <n v="3216.23"/>
    <n v="1332.31"/>
    <n v="4057.9"/>
    <n v="2725.59"/>
    <n v="2.045762622813009"/>
    <x v="1"/>
    <s v="2023-10-13"/>
    <x v="10"/>
    <x v="3"/>
    <x v="0"/>
    <s v="Young"/>
    <s v="Profit"/>
  </r>
  <r>
    <n v="8941"/>
    <s v="Arjun"/>
    <n v="33"/>
    <s v="Male"/>
    <x v="7"/>
    <x v="3"/>
    <n v="3482.58"/>
    <n v="1515.96"/>
    <n v="4057.9"/>
    <n v="2541.94"/>
    <n v="1.6767856671679993"/>
    <x v="0"/>
    <s v="2023-07-27"/>
    <x v="7"/>
    <x v="3"/>
    <x v="0"/>
    <s v="Adult"/>
    <s v="Profit"/>
  </r>
  <r>
    <n v="4552"/>
    <s v="Amit"/>
    <n v="22"/>
    <s v="Female"/>
    <x v="1"/>
    <x v="0"/>
    <n v="2701.41"/>
    <n v="1278.55"/>
    <n v="4057.21"/>
    <n v="2778.66"/>
    <n v="2.1732900551405887"/>
    <x v="4"/>
    <s v="2023-11-09"/>
    <x v="8"/>
    <x v="0"/>
    <x v="0"/>
    <s v="Young"/>
    <s v="Profit"/>
  </r>
  <r>
    <n v="6779"/>
    <s v="Sneha"/>
    <n v="34"/>
    <s v="Female"/>
    <x v="0"/>
    <x v="0"/>
    <n v="3018.59"/>
    <n v="974.29"/>
    <n v="4056.54"/>
    <n v="3082.25"/>
    <n v="3.1635857906783404"/>
    <x v="1"/>
    <s v="2023-04-30"/>
    <x v="9"/>
    <x v="2"/>
    <x v="0"/>
    <s v="Adult"/>
    <s v="Profit"/>
  </r>
  <r>
    <n v="6688"/>
    <s v="Priya"/>
    <n v="49"/>
    <s v="Female"/>
    <x v="1"/>
    <x v="4"/>
    <n v="2301.83"/>
    <n v="1562.75"/>
    <n v="4056.19"/>
    <n v="2493.44"/>
    <n v="1.5955463125899856"/>
    <x v="1"/>
    <s v="2023-07-07"/>
    <x v="7"/>
    <x v="4"/>
    <x v="0"/>
    <s v="Senior"/>
    <s v="Profit"/>
  </r>
  <r>
    <n v="1894"/>
    <s v="Arjun"/>
    <n v="20"/>
    <s v="Male"/>
    <x v="7"/>
    <x v="0"/>
    <n v="3173.82"/>
    <n v="1032"/>
    <n v="4054.27"/>
    <n v="3022.27"/>
    <n v="2.9285562015503874"/>
    <x v="1"/>
    <s v="2023-07-11"/>
    <x v="7"/>
    <x v="0"/>
    <x v="1"/>
    <s v="Young"/>
    <s v="Profit"/>
  </r>
  <r>
    <n v="4022"/>
    <s v="Raj"/>
    <n v="43"/>
    <s v="Male"/>
    <x v="1"/>
    <x v="1"/>
    <n v="3417.22"/>
    <n v="811.52"/>
    <n v="4054.02"/>
    <n v="3242.5"/>
    <n v="3.995588525236593"/>
    <x v="3"/>
    <s v="2023-05-27"/>
    <x v="0"/>
    <x v="4"/>
    <x v="0"/>
    <s v="Senior"/>
    <s v="Profit"/>
  </r>
  <r>
    <n v="1521"/>
    <s v="Neha"/>
    <n v="58"/>
    <s v="Female"/>
    <x v="0"/>
    <x v="4"/>
    <n v="3393.34"/>
    <n v="1912.7"/>
    <n v="4053.01"/>
    <n v="2140.31"/>
    <n v="1.1189993203325141"/>
    <x v="1"/>
    <s v="2023-07-06"/>
    <x v="7"/>
    <x v="4"/>
    <x v="0"/>
    <s v="Senior"/>
    <s v="Profit"/>
  </r>
  <r>
    <n v="7289"/>
    <s v="Sneha"/>
    <n v="45"/>
    <s v="Male"/>
    <x v="4"/>
    <x v="4"/>
    <n v="3348.49"/>
    <n v="359.76"/>
    <n v="4052.22"/>
    <n v="3692.46"/>
    <n v="10.263675783855904"/>
    <x v="3"/>
    <s v="2023-02-03"/>
    <x v="2"/>
    <x v="2"/>
    <x v="0"/>
    <s v="Senior"/>
    <s v="Profit"/>
  </r>
  <r>
    <n v="856"/>
    <s v="Amit"/>
    <n v="28"/>
    <s v="Male"/>
    <x v="0"/>
    <x v="1"/>
    <n v="2827.98"/>
    <n v="551.49"/>
    <n v="4051.48"/>
    <n v="3499.99"/>
    <n v="6.3464251391684341"/>
    <x v="3"/>
    <s v="2023-07-20"/>
    <x v="7"/>
    <x v="3"/>
    <x v="1"/>
    <s v="Adult"/>
    <s v="Profit"/>
  </r>
  <r>
    <n v="127"/>
    <s v="Simran"/>
    <n v="32"/>
    <s v="Female"/>
    <x v="0"/>
    <x v="2"/>
    <n v="3143.49"/>
    <n v="969.5"/>
    <n v="4049.45"/>
    <n v="3079.95"/>
    <n v="3.176843733883445"/>
    <x v="2"/>
    <s v="2023-02-07"/>
    <x v="2"/>
    <x v="3"/>
    <x v="0"/>
    <s v="Adult"/>
    <s v="Profit"/>
  </r>
  <r>
    <n v="8872"/>
    <s v="Priya"/>
    <n v="26"/>
    <s v="Male"/>
    <x v="1"/>
    <x v="0"/>
    <n v="3390.14"/>
    <n v="658.44"/>
    <n v="4048.88"/>
    <n v="3390.44"/>
    <n v="5.1492011420934327"/>
    <x v="3"/>
    <s v="2023-06-17"/>
    <x v="3"/>
    <x v="3"/>
    <x v="1"/>
    <s v="Adult"/>
    <s v="Profit"/>
  </r>
  <r>
    <n v="5776"/>
    <s v="Amit"/>
    <n v="31"/>
    <s v="Male"/>
    <x v="4"/>
    <x v="0"/>
    <n v="2592.36"/>
    <n v="666.62"/>
    <n v="4048.58"/>
    <n v="3381.96"/>
    <n v="5.0732951306591465"/>
    <x v="4"/>
    <s v="2023-07-19"/>
    <x v="7"/>
    <x v="0"/>
    <x v="1"/>
    <s v="Adult"/>
    <s v="Profit"/>
  </r>
  <r>
    <n v="2113"/>
    <s v="Karan"/>
    <n v="18"/>
    <s v="Female"/>
    <x v="3"/>
    <x v="1"/>
    <n v="2672.96"/>
    <n v="812.3"/>
    <n v="4046.25"/>
    <n v="3233.95"/>
    <n v="3.9812261479748861"/>
    <x v="3"/>
    <s v="2023-01-28"/>
    <x v="5"/>
    <x v="2"/>
    <x v="1"/>
    <s v="Young"/>
    <s v="Profit"/>
  </r>
  <r>
    <n v="1162"/>
    <s v="Neha"/>
    <n v="23"/>
    <s v="Female"/>
    <x v="7"/>
    <x v="0"/>
    <n v="3570.32"/>
    <n v="268.77"/>
    <n v="4045.63"/>
    <n v="3776.86"/>
    <n v="14.052386799121928"/>
    <x v="2"/>
    <s v="2023-12-19"/>
    <x v="6"/>
    <x v="4"/>
    <x v="1"/>
    <s v="Young"/>
    <s v="Profit"/>
  </r>
  <r>
    <n v="6393"/>
    <s v="Arjun"/>
    <n v="38"/>
    <s v="Male"/>
    <x v="5"/>
    <x v="4"/>
    <n v="3542.9"/>
    <n v="1699.16"/>
    <n v="4045.19"/>
    <n v="2346.0300000000002"/>
    <n v="1.380699875232468"/>
    <x v="0"/>
    <s v="2023-04-04"/>
    <x v="9"/>
    <x v="1"/>
    <x v="1"/>
    <s v="Adult"/>
    <s v="Profit"/>
  </r>
  <r>
    <n v="2070"/>
    <s v="Priya"/>
    <n v="26"/>
    <s v="Male"/>
    <x v="3"/>
    <x v="3"/>
    <n v="2723.24"/>
    <n v="936.65"/>
    <n v="4044.28"/>
    <n v="3107.63"/>
    <n v="3.3178134842256983"/>
    <x v="0"/>
    <s v="2023-12-20"/>
    <x v="6"/>
    <x v="4"/>
    <x v="1"/>
    <s v="Adult"/>
    <s v="Profit"/>
  </r>
  <r>
    <n v="1805"/>
    <s v="Simran"/>
    <n v="58"/>
    <s v="Female"/>
    <x v="1"/>
    <x v="4"/>
    <n v="2754.1"/>
    <n v="1014.23"/>
    <n v="4044.12"/>
    <n v="3029.89"/>
    <n v="2.9873795884562671"/>
    <x v="3"/>
    <s v="2023-04-09"/>
    <x v="9"/>
    <x v="2"/>
    <x v="1"/>
    <s v="Senior"/>
    <s v="Profit"/>
  </r>
  <r>
    <n v="1287"/>
    <s v="Amit"/>
    <n v="19"/>
    <s v="Female"/>
    <x v="1"/>
    <x v="1"/>
    <n v="2595.37"/>
    <n v="1589.8"/>
    <n v="4043.94"/>
    <n v="2454.14"/>
    <n v="1.5436784501195118"/>
    <x v="1"/>
    <s v="2023-05-04"/>
    <x v="0"/>
    <x v="4"/>
    <x v="1"/>
    <s v="Young"/>
    <s v="Profit"/>
  </r>
  <r>
    <n v="7856"/>
    <s v="Neha"/>
    <n v="29"/>
    <s v="Female"/>
    <x v="7"/>
    <x v="3"/>
    <n v="3206.79"/>
    <n v="665.84"/>
    <n v="4042"/>
    <n v="3376.16"/>
    <n v="5.0705274540430132"/>
    <x v="3"/>
    <s v="2023-07-10"/>
    <x v="7"/>
    <x v="4"/>
    <x v="1"/>
    <s v="Adult"/>
    <s v="Profit"/>
  </r>
  <r>
    <n v="1553"/>
    <s v="Pooja"/>
    <n v="57"/>
    <s v="Female"/>
    <x v="6"/>
    <x v="0"/>
    <n v="2434.89"/>
    <n v="1434.76"/>
    <n v="4041.56"/>
    <n v="2606.8000000000002"/>
    <n v="1.816889235830383"/>
    <x v="4"/>
    <s v="2023-10-04"/>
    <x v="10"/>
    <x v="4"/>
    <x v="0"/>
    <s v="Senior"/>
    <s v="Profit"/>
  </r>
  <r>
    <n v="9422"/>
    <s v="Sneha"/>
    <n v="29"/>
    <s v="Female"/>
    <x v="7"/>
    <x v="2"/>
    <n v="3276.73"/>
    <n v="1556.33"/>
    <n v="4041.3"/>
    <n v="2484.9699999999998"/>
    <n v="1.5966857928588409"/>
    <x v="2"/>
    <s v="2023-12-15"/>
    <x v="6"/>
    <x v="1"/>
    <x v="0"/>
    <s v="Adult"/>
    <s v="Profit"/>
  </r>
  <r>
    <n v="4796"/>
    <s v="Rahul"/>
    <n v="20"/>
    <s v="Male"/>
    <x v="7"/>
    <x v="0"/>
    <n v="3076.74"/>
    <n v="371.84"/>
    <n v="4041.26"/>
    <n v="3669.42"/>
    <n v="9.868276678141136"/>
    <x v="4"/>
    <s v="2023-06-12"/>
    <x v="3"/>
    <x v="4"/>
    <x v="0"/>
    <s v="Young"/>
    <s v="Profit"/>
  </r>
  <r>
    <n v="1682"/>
    <s v="Sneha"/>
    <n v="24"/>
    <s v="Male"/>
    <x v="1"/>
    <x v="1"/>
    <n v="3459.14"/>
    <n v="511.61"/>
    <n v="4040.44"/>
    <n v="3528.83"/>
    <n v="6.8975000488653464"/>
    <x v="3"/>
    <s v="2023-01-29"/>
    <x v="5"/>
    <x v="1"/>
    <x v="0"/>
    <s v="Young"/>
    <s v="Profit"/>
  </r>
  <r>
    <n v="487"/>
    <s v="Raj"/>
    <n v="54"/>
    <s v="Female"/>
    <x v="3"/>
    <x v="2"/>
    <n v="3196.31"/>
    <n v="474.68"/>
    <n v="4040.23"/>
    <n v="3565.55"/>
    <n v="7.5114814190612629"/>
    <x v="1"/>
    <s v="2023-12-27"/>
    <x v="6"/>
    <x v="1"/>
    <x v="1"/>
    <s v="Senior"/>
    <s v="Profit"/>
  </r>
  <r>
    <n v="5294"/>
    <s v="Neha"/>
    <n v="33"/>
    <s v="Male"/>
    <x v="0"/>
    <x v="2"/>
    <n v="3062.24"/>
    <n v="542.72"/>
    <n v="4038.53"/>
    <n v="3495.81"/>
    <n v="6.441277270047169"/>
    <x v="2"/>
    <s v="2023-03-31"/>
    <x v="11"/>
    <x v="3"/>
    <x v="0"/>
    <s v="Adult"/>
    <s v="Profit"/>
  </r>
  <r>
    <n v="4936"/>
    <s v="Rahul"/>
    <n v="25"/>
    <s v="Female"/>
    <x v="1"/>
    <x v="3"/>
    <n v="3118.34"/>
    <n v="1482.98"/>
    <n v="4037.94"/>
    <n v="2554.96"/>
    <n v="1.722855331831852"/>
    <x v="2"/>
    <s v="2023-11-25"/>
    <x v="8"/>
    <x v="0"/>
    <x v="1"/>
    <s v="Young"/>
    <s v="Profit"/>
  </r>
  <r>
    <n v="8507"/>
    <s v="Sneha"/>
    <n v="42"/>
    <s v="Female"/>
    <x v="4"/>
    <x v="3"/>
    <n v="2288.39"/>
    <n v="1224.46"/>
    <n v="4037.75"/>
    <n v="2813.29"/>
    <n v="2.2975760743511424"/>
    <x v="4"/>
    <s v="2023-05-12"/>
    <x v="0"/>
    <x v="0"/>
    <x v="0"/>
    <s v="Senior"/>
    <s v="Profit"/>
  </r>
  <r>
    <n v="6785"/>
    <s v="Pooja"/>
    <n v="50"/>
    <s v="Female"/>
    <x v="2"/>
    <x v="4"/>
    <n v="2704.71"/>
    <n v="1731.14"/>
    <n v="4036.5"/>
    <n v="2305.36"/>
    <n v="1.3317004979377751"/>
    <x v="0"/>
    <s v="2023-06-23"/>
    <x v="3"/>
    <x v="2"/>
    <x v="1"/>
    <s v="Senior"/>
    <s v="Profit"/>
  </r>
  <r>
    <n v="638"/>
    <s v="Simran"/>
    <n v="60"/>
    <s v="Female"/>
    <x v="7"/>
    <x v="3"/>
    <n v="2935.61"/>
    <n v="411.07"/>
    <n v="4034.91"/>
    <n v="3623.84"/>
    <n v="8.8156275086968154"/>
    <x v="4"/>
    <s v="2023-12-06"/>
    <x v="6"/>
    <x v="0"/>
    <x v="1"/>
    <s v="Senior"/>
    <s v="Profit"/>
  </r>
  <r>
    <n v="6539"/>
    <s v="Pooja"/>
    <n v="29"/>
    <s v="Female"/>
    <x v="3"/>
    <x v="4"/>
    <n v="3523.98"/>
    <n v="1064.44"/>
    <n v="4034.84"/>
    <n v="2970.4"/>
    <n v="2.7905753259930104"/>
    <x v="3"/>
    <s v="2023-06-12"/>
    <x v="3"/>
    <x v="3"/>
    <x v="0"/>
    <s v="Adult"/>
    <s v="Profit"/>
  </r>
  <r>
    <n v="8061"/>
    <s v="Priya"/>
    <n v="49"/>
    <s v="Female"/>
    <x v="7"/>
    <x v="3"/>
    <n v="3190.54"/>
    <n v="419.08"/>
    <n v="4033.93"/>
    <n v="3614.85"/>
    <n v="8.6256800610861895"/>
    <x v="2"/>
    <s v="2023-07-18"/>
    <x v="7"/>
    <x v="4"/>
    <x v="0"/>
    <s v="Senior"/>
    <s v="Profit"/>
  </r>
  <r>
    <n v="7718"/>
    <s v="Raj"/>
    <n v="28"/>
    <s v="Male"/>
    <x v="1"/>
    <x v="2"/>
    <n v="2358.4299999999998"/>
    <n v="946.44"/>
    <n v="4033.15"/>
    <n v="3086.71"/>
    <n v="3.261390051139005"/>
    <x v="1"/>
    <s v="2023-03-06"/>
    <x v="11"/>
    <x v="4"/>
    <x v="0"/>
    <s v="Adult"/>
    <s v="Profit"/>
  </r>
  <r>
    <n v="6139"/>
    <s v="Sneha"/>
    <n v="19"/>
    <s v="Female"/>
    <x v="1"/>
    <x v="4"/>
    <n v="2682.43"/>
    <n v="1235.6400000000001"/>
    <n v="4032"/>
    <n v="2796.36"/>
    <n v="2.2630863358259687"/>
    <x v="2"/>
    <s v="2023-02-17"/>
    <x v="2"/>
    <x v="2"/>
    <x v="1"/>
    <s v="Young"/>
    <s v="Profit"/>
  </r>
  <r>
    <n v="2458"/>
    <s v="Karan"/>
    <n v="36"/>
    <s v="Male"/>
    <x v="0"/>
    <x v="4"/>
    <n v="2289.25"/>
    <n v="1275.47"/>
    <n v="4031.66"/>
    <n v="2756.19"/>
    <n v="2.1609210722321968"/>
    <x v="2"/>
    <s v="2023-03-29"/>
    <x v="11"/>
    <x v="1"/>
    <x v="0"/>
    <s v="Adult"/>
    <s v="Profit"/>
  </r>
  <r>
    <n v="9772"/>
    <s v="Sneha"/>
    <n v="23"/>
    <s v="Male"/>
    <x v="0"/>
    <x v="0"/>
    <n v="2584.2199999999998"/>
    <n v="80.88"/>
    <n v="4031.32"/>
    <n v="3950.44"/>
    <n v="48.84322453016815"/>
    <x v="3"/>
    <s v="2023-03-12"/>
    <x v="11"/>
    <x v="3"/>
    <x v="0"/>
    <s v="Young"/>
    <s v="Profit"/>
  </r>
  <r>
    <n v="3633"/>
    <s v="Pooja"/>
    <n v="26"/>
    <s v="Male"/>
    <x v="1"/>
    <x v="1"/>
    <n v="2520.2199999999998"/>
    <n v="1584.17"/>
    <n v="4030.3"/>
    <n v="2446.13"/>
    <n v="1.5441082712082668"/>
    <x v="1"/>
    <s v="2023-10-19"/>
    <x v="10"/>
    <x v="1"/>
    <x v="0"/>
    <s v="Adult"/>
    <s v="Profit"/>
  </r>
  <r>
    <n v="7974"/>
    <s v="Sneha"/>
    <n v="46"/>
    <s v="Male"/>
    <x v="3"/>
    <x v="3"/>
    <n v="3288.21"/>
    <n v="722.64"/>
    <n v="4029.98"/>
    <n v="3307.34"/>
    <n v="4.5767463744049595"/>
    <x v="2"/>
    <s v="2023-03-03"/>
    <x v="11"/>
    <x v="4"/>
    <x v="0"/>
    <s v="Senior"/>
    <s v="Profit"/>
  </r>
  <r>
    <n v="2991"/>
    <s v="Neha"/>
    <n v="42"/>
    <s v="Male"/>
    <x v="1"/>
    <x v="0"/>
    <n v="2266.7199999999998"/>
    <n v="1194.45"/>
    <n v="4029.01"/>
    <n v="2834.56"/>
    <n v="2.3731089622838963"/>
    <x v="2"/>
    <s v="2023-01-16"/>
    <x v="5"/>
    <x v="2"/>
    <x v="0"/>
    <s v="Senior"/>
    <s v="Profit"/>
  </r>
  <r>
    <n v="5024"/>
    <s v="Amit"/>
    <n v="24"/>
    <s v="Male"/>
    <x v="7"/>
    <x v="2"/>
    <n v="3301.85"/>
    <n v="1520.68"/>
    <n v="4028.96"/>
    <n v="2508.2800000000002"/>
    <n v="1.649446300339322"/>
    <x v="1"/>
    <s v="2023-01-31"/>
    <x v="5"/>
    <x v="4"/>
    <x v="1"/>
    <s v="Young"/>
    <s v="Profit"/>
  </r>
  <r>
    <n v="3557"/>
    <s v="Priya"/>
    <n v="27"/>
    <s v="Male"/>
    <x v="6"/>
    <x v="0"/>
    <n v="3049.33"/>
    <n v="93.55"/>
    <n v="4028.08"/>
    <n v="3934.53"/>
    <n v="42.058043826830577"/>
    <x v="3"/>
    <s v="2023-09-18"/>
    <x v="1"/>
    <x v="3"/>
    <x v="1"/>
    <s v="Adult"/>
    <s v="Profit"/>
  </r>
  <r>
    <n v="3194"/>
    <s v="Priya"/>
    <n v="35"/>
    <s v="Female"/>
    <x v="5"/>
    <x v="0"/>
    <n v="2792.86"/>
    <n v="755.88"/>
    <n v="4027.88"/>
    <n v="3272"/>
    <n v="4.3287294279515267"/>
    <x v="0"/>
    <s v="2023-09-16"/>
    <x v="1"/>
    <x v="0"/>
    <x v="0"/>
    <s v="Adult"/>
    <s v="Profit"/>
  </r>
  <r>
    <n v="5350"/>
    <s v="Rahul"/>
    <n v="18"/>
    <s v="Male"/>
    <x v="3"/>
    <x v="2"/>
    <n v="3211.29"/>
    <n v="1593.89"/>
    <n v="4026.93"/>
    <n v="2433.04"/>
    <n v="1.5264792426077081"/>
    <x v="3"/>
    <s v="2023-03-14"/>
    <x v="11"/>
    <x v="0"/>
    <x v="0"/>
    <s v="Young"/>
    <s v="Profit"/>
  </r>
  <r>
    <n v="2130"/>
    <s v="Neha"/>
    <n v="22"/>
    <s v="Male"/>
    <x v="1"/>
    <x v="1"/>
    <n v="3493.41"/>
    <n v="1777.58"/>
    <n v="4025.7"/>
    <n v="2248.12"/>
    <n v="1.2647081987871152"/>
    <x v="1"/>
    <s v="2023-10-20"/>
    <x v="10"/>
    <x v="4"/>
    <x v="0"/>
    <s v="Young"/>
    <s v="Profit"/>
  </r>
  <r>
    <n v="5809"/>
    <s v="Arjun"/>
    <n v="25"/>
    <s v="Male"/>
    <x v="2"/>
    <x v="2"/>
    <n v="2908.99"/>
    <n v="1807.66"/>
    <n v="4025.68"/>
    <n v="2218.02"/>
    <n v="1.2270117168051513"/>
    <x v="4"/>
    <s v="2023-03-01"/>
    <x v="11"/>
    <x v="2"/>
    <x v="1"/>
    <s v="Young"/>
    <s v="Profit"/>
  </r>
  <r>
    <n v="7497"/>
    <s v="Amit"/>
    <n v="38"/>
    <s v="Female"/>
    <x v="6"/>
    <x v="1"/>
    <n v="3590.81"/>
    <n v="736.67"/>
    <n v="4025.53"/>
    <n v="3288.86"/>
    <n v="4.4644956357663546"/>
    <x v="1"/>
    <s v="2023-09-19"/>
    <x v="1"/>
    <x v="2"/>
    <x v="0"/>
    <s v="Adult"/>
    <s v="Profit"/>
  </r>
  <r>
    <n v="8089"/>
    <s v="Arjun"/>
    <n v="21"/>
    <s v="Male"/>
    <x v="1"/>
    <x v="0"/>
    <n v="2619.94"/>
    <n v="682.62"/>
    <n v="4024.81"/>
    <n v="3342.19"/>
    <n v="4.8961208285722657"/>
    <x v="2"/>
    <s v="2023-09-18"/>
    <x v="1"/>
    <x v="4"/>
    <x v="0"/>
    <s v="Young"/>
    <s v="Profit"/>
  </r>
  <r>
    <n v="6394"/>
    <s v="Priya"/>
    <n v="47"/>
    <s v="Male"/>
    <x v="3"/>
    <x v="2"/>
    <n v="3649.09"/>
    <n v="151.71"/>
    <n v="4023.64"/>
    <n v="3871.93"/>
    <n v="25.521916814975938"/>
    <x v="0"/>
    <s v="2023-04-05"/>
    <x v="9"/>
    <x v="4"/>
    <x v="1"/>
    <s v="Senior"/>
    <s v="Profit"/>
  </r>
  <r>
    <n v="2927"/>
    <s v="Priya"/>
    <n v="28"/>
    <s v="Male"/>
    <x v="6"/>
    <x v="2"/>
    <n v="2398.59"/>
    <n v="597.08000000000004"/>
    <n v="4023.59"/>
    <n v="3426.51"/>
    <n v="5.7387787231191796"/>
    <x v="1"/>
    <s v="2023-01-01"/>
    <x v="5"/>
    <x v="0"/>
    <x v="0"/>
    <s v="Adult"/>
    <s v="Profit"/>
  </r>
  <r>
    <n v="3629"/>
    <s v="Raj"/>
    <n v="18"/>
    <s v="Male"/>
    <x v="6"/>
    <x v="4"/>
    <n v="2664.47"/>
    <n v="372.77"/>
    <n v="4023.53"/>
    <n v="3650.76"/>
    <n v="9.7935992703275492"/>
    <x v="4"/>
    <s v="2023-04-28"/>
    <x v="9"/>
    <x v="1"/>
    <x v="0"/>
    <s v="Young"/>
    <s v="Profit"/>
  </r>
  <r>
    <n v="9533"/>
    <s v="Raj"/>
    <n v="33"/>
    <s v="Male"/>
    <x v="4"/>
    <x v="0"/>
    <n v="2569.06"/>
    <n v="1949.41"/>
    <n v="4021.79"/>
    <n v="2072.38"/>
    <n v="1.0630806243940474"/>
    <x v="1"/>
    <s v="2023-04-11"/>
    <x v="9"/>
    <x v="1"/>
    <x v="1"/>
    <s v="Adult"/>
    <s v="Profit"/>
  </r>
  <r>
    <n v="8957"/>
    <s v="Karan"/>
    <n v="28"/>
    <s v="Male"/>
    <x v="0"/>
    <x v="3"/>
    <n v="3007.18"/>
    <n v="1289.3800000000001"/>
    <n v="4020.98"/>
    <n v="2731.6"/>
    <n v="2.1185375917107443"/>
    <x v="3"/>
    <s v="2023-05-13"/>
    <x v="0"/>
    <x v="0"/>
    <x v="1"/>
    <s v="Adult"/>
    <s v="Profit"/>
  </r>
  <r>
    <n v="3380"/>
    <s v="Rahul"/>
    <n v="23"/>
    <s v="Female"/>
    <x v="4"/>
    <x v="2"/>
    <n v="2433.9899999999998"/>
    <n v="1921.76"/>
    <n v="4019.05"/>
    <n v="2097.29"/>
    <n v="1.0913381483639997"/>
    <x v="4"/>
    <s v="2023-10-05"/>
    <x v="10"/>
    <x v="1"/>
    <x v="0"/>
    <s v="Young"/>
    <s v="Profit"/>
  </r>
  <r>
    <n v="6944"/>
    <s v="Neha"/>
    <n v="30"/>
    <s v="Female"/>
    <x v="1"/>
    <x v="1"/>
    <n v="3511.77"/>
    <n v="1047.26"/>
    <n v="4018.56"/>
    <n v="2971.3"/>
    <n v="2.837213299467181"/>
    <x v="2"/>
    <s v="2023-07-28"/>
    <x v="7"/>
    <x v="2"/>
    <x v="0"/>
    <s v="Adult"/>
    <s v="Profit"/>
  </r>
  <r>
    <n v="5517"/>
    <s v="Karan"/>
    <n v="34"/>
    <s v="Male"/>
    <x v="6"/>
    <x v="0"/>
    <n v="3337.73"/>
    <n v="1943.56"/>
    <n v="4016.68"/>
    <n v="2073.12"/>
    <n v="1.0666611784560291"/>
    <x v="4"/>
    <s v="2023-06-02"/>
    <x v="3"/>
    <x v="2"/>
    <x v="0"/>
    <s v="Adult"/>
    <s v="Profit"/>
  </r>
  <r>
    <n v="1341"/>
    <s v="Raj"/>
    <n v="29"/>
    <s v="Female"/>
    <x v="3"/>
    <x v="3"/>
    <n v="3016.69"/>
    <n v="482.3"/>
    <n v="4016.35"/>
    <n v="3534.05"/>
    <n v="7.3274932614555262"/>
    <x v="3"/>
    <s v="2023-04-28"/>
    <x v="9"/>
    <x v="0"/>
    <x v="0"/>
    <s v="Adult"/>
    <s v="Profit"/>
  </r>
  <r>
    <n v="3786"/>
    <s v="Simran"/>
    <n v="38"/>
    <s v="Female"/>
    <x v="7"/>
    <x v="2"/>
    <n v="2830.14"/>
    <n v="57.89"/>
    <n v="4016.14"/>
    <n v="3958.25"/>
    <n v="68.375367075488001"/>
    <x v="3"/>
    <s v="2023-02-07"/>
    <x v="2"/>
    <x v="4"/>
    <x v="0"/>
    <s v="Adult"/>
    <s v="Profit"/>
  </r>
  <r>
    <n v="7934"/>
    <s v="Priya"/>
    <n v="39"/>
    <s v="Male"/>
    <x v="3"/>
    <x v="1"/>
    <n v="2709.01"/>
    <n v="1875.73"/>
    <n v="4015.15"/>
    <n v="2139.42"/>
    <n v="1.14057993421228"/>
    <x v="0"/>
    <s v="2023-07-01"/>
    <x v="7"/>
    <x v="1"/>
    <x v="1"/>
    <s v="Adult"/>
    <s v="Profit"/>
  </r>
  <r>
    <n v="57"/>
    <s v="Priya"/>
    <n v="40"/>
    <s v="Male"/>
    <x v="6"/>
    <x v="0"/>
    <n v="2566.86"/>
    <n v="1985.39"/>
    <n v="4014.53"/>
    <n v="2029.14"/>
    <n v="1.0220359727811663"/>
    <x v="2"/>
    <s v="2023-04-07"/>
    <x v="9"/>
    <x v="0"/>
    <x v="1"/>
    <s v="Adult"/>
    <s v="Profit"/>
  </r>
  <r>
    <n v="3639"/>
    <s v="Rahul"/>
    <n v="28"/>
    <s v="Male"/>
    <x v="4"/>
    <x v="1"/>
    <n v="2733.37"/>
    <n v="843.18"/>
    <n v="4013.8"/>
    <n v="3170.62"/>
    <n v="3.7603121516164997"/>
    <x v="3"/>
    <s v="2023-05-23"/>
    <x v="0"/>
    <x v="4"/>
    <x v="0"/>
    <s v="Adult"/>
    <s v="Profit"/>
  </r>
  <r>
    <n v="4312"/>
    <s v="Amit"/>
    <n v="38"/>
    <s v="Female"/>
    <x v="4"/>
    <x v="4"/>
    <n v="2963.13"/>
    <n v="1593.83"/>
    <n v="4011.71"/>
    <n v="2417.88"/>
    <n v="1.5170250277633124"/>
    <x v="1"/>
    <s v="2023-01-04"/>
    <x v="5"/>
    <x v="3"/>
    <x v="0"/>
    <s v="Adult"/>
    <s v="Profit"/>
  </r>
  <r>
    <n v="7789"/>
    <s v="Arjun"/>
    <n v="47"/>
    <s v="Female"/>
    <x v="6"/>
    <x v="4"/>
    <n v="2310.7399999999998"/>
    <n v="1229.25"/>
    <n v="4011.71"/>
    <n v="2782.46"/>
    <n v="2.2635428106569044"/>
    <x v="2"/>
    <s v="2023-02-03"/>
    <x v="2"/>
    <x v="4"/>
    <x v="0"/>
    <s v="Senior"/>
    <s v="Profit"/>
  </r>
  <r>
    <n v="3428"/>
    <s v="Amit"/>
    <n v="55"/>
    <s v="Male"/>
    <x v="0"/>
    <x v="4"/>
    <n v="3092.92"/>
    <n v="1724.86"/>
    <n v="4011.08"/>
    <n v="2286.2199999999998"/>
    <n v="1.3254525004927935"/>
    <x v="4"/>
    <s v="2023-10-20"/>
    <x v="10"/>
    <x v="3"/>
    <x v="1"/>
    <s v="Senior"/>
    <s v="Profit"/>
  </r>
  <r>
    <n v="4946"/>
    <s v="Pooja"/>
    <n v="33"/>
    <s v="Male"/>
    <x v="7"/>
    <x v="1"/>
    <n v="2329.9499999999998"/>
    <n v="831.21"/>
    <n v="4010.99"/>
    <n v="3179.78"/>
    <n v="3.8254833315287353"/>
    <x v="0"/>
    <s v="2023-09-24"/>
    <x v="1"/>
    <x v="4"/>
    <x v="0"/>
    <s v="Adult"/>
    <s v="Profit"/>
  </r>
  <r>
    <n v="9760"/>
    <s v="Priya"/>
    <n v="55"/>
    <s v="Female"/>
    <x v="6"/>
    <x v="2"/>
    <n v="3599.84"/>
    <n v="481.45"/>
    <n v="4010.73"/>
    <n v="3529.28"/>
    <n v="7.3305223803094828"/>
    <x v="4"/>
    <s v="2023-01-02"/>
    <x v="5"/>
    <x v="4"/>
    <x v="0"/>
    <s v="Senior"/>
    <s v="Profit"/>
  </r>
  <r>
    <n v="2840"/>
    <s v="Karan"/>
    <n v="26"/>
    <s v="Male"/>
    <x v="1"/>
    <x v="0"/>
    <n v="3639.14"/>
    <n v="1034.99"/>
    <n v="4010.55"/>
    <n v="2975.56"/>
    <n v="2.8749649755070097"/>
    <x v="0"/>
    <s v="2023-03-14"/>
    <x v="11"/>
    <x v="2"/>
    <x v="1"/>
    <s v="Adult"/>
    <s v="Profit"/>
  </r>
  <r>
    <n v="8767"/>
    <s v="Raj"/>
    <n v="30"/>
    <s v="Male"/>
    <x v="1"/>
    <x v="2"/>
    <n v="2362.23"/>
    <n v="935.27"/>
    <n v="4010.03"/>
    <n v="3074.76"/>
    <n v="3.2875640189464006"/>
    <x v="3"/>
    <s v="2023-06-24"/>
    <x v="3"/>
    <x v="3"/>
    <x v="0"/>
    <s v="Adult"/>
    <s v="Profit"/>
  </r>
  <r>
    <n v="185"/>
    <s v="Rahul"/>
    <n v="28"/>
    <s v="Male"/>
    <x v="6"/>
    <x v="1"/>
    <n v="2884.85"/>
    <n v="1260.98"/>
    <n v="4009.36"/>
    <n v="2748.38"/>
    <n v="2.1795587558882774"/>
    <x v="1"/>
    <s v="2023-11-09"/>
    <x v="8"/>
    <x v="1"/>
    <x v="0"/>
    <s v="Adult"/>
    <s v="Profit"/>
  </r>
  <r>
    <n v="6598"/>
    <s v="Karan"/>
    <n v="45"/>
    <s v="Female"/>
    <x v="6"/>
    <x v="0"/>
    <n v="3640.26"/>
    <n v="1774.31"/>
    <n v="4009.24"/>
    <n v="2234.9299999999998"/>
    <n v="1.2596051422806611"/>
    <x v="0"/>
    <s v="2023-11-29"/>
    <x v="8"/>
    <x v="3"/>
    <x v="0"/>
    <s v="Senior"/>
    <s v="Profit"/>
  </r>
  <r>
    <n v="1015"/>
    <s v="Priya"/>
    <n v="20"/>
    <s v="Female"/>
    <x v="6"/>
    <x v="4"/>
    <n v="3075.77"/>
    <n v="872.6"/>
    <n v="4008.96"/>
    <n v="3136.36"/>
    <n v="3.594269997707999"/>
    <x v="3"/>
    <s v="2023-12-13"/>
    <x v="6"/>
    <x v="4"/>
    <x v="1"/>
    <s v="Young"/>
    <s v="Profit"/>
  </r>
  <r>
    <n v="8060"/>
    <s v="Amit"/>
    <n v="40"/>
    <s v="Female"/>
    <x v="2"/>
    <x v="4"/>
    <n v="2317.69"/>
    <n v="1413.71"/>
    <n v="4008.59"/>
    <n v="2594.88"/>
    <n v="1.8355108190505833"/>
    <x v="3"/>
    <s v="2023-05-01"/>
    <x v="0"/>
    <x v="4"/>
    <x v="0"/>
    <s v="Adult"/>
    <s v="Profit"/>
  </r>
  <r>
    <n v="4389"/>
    <s v="Pooja"/>
    <n v="24"/>
    <s v="Male"/>
    <x v="0"/>
    <x v="2"/>
    <n v="3137.31"/>
    <n v="1273.8699999999999"/>
    <n v="4007.69"/>
    <n v="2733.82"/>
    <n v="2.1460745601984508"/>
    <x v="0"/>
    <s v="2023-07-30"/>
    <x v="7"/>
    <x v="4"/>
    <x v="0"/>
    <s v="Young"/>
    <s v="Profit"/>
  </r>
  <r>
    <n v="2108"/>
    <s v="Pooja"/>
    <n v="36"/>
    <s v="Female"/>
    <x v="1"/>
    <x v="1"/>
    <n v="2805.34"/>
    <n v="1219"/>
    <n v="4006.59"/>
    <n v="2787.59"/>
    <n v="2.2867842493847417"/>
    <x v="2"/>
    <s v="2023-08-07"/>
    <x v="4"/>
    <x v="3"/>
    <x v="0"/>
    <s v="Adult"/>
    <s v="Profit"/>
  </r>
  <r>
    <n v="5740"/>
    <s v="Priya"/>
    <n v="55"/>
    <s v="Male"/>
    <x v="6"/>
    <x v="3"/>
    <n v="3095.16"/>
    <n v="252.69"/>
    <n v="4006.36"/>
    <n v="3753.67"/>
    <n v="14.854841901143693"/>
    <x v="1"/>
    <s v="2023-08-08"/>
    <x v="4"/>
    <x v="3"/>
    <x v="1"/>
    <s v="Senior"/>
    <s v="Profit"/>
  </r>
  <r>
    <n v="8213"/>
    <s v="Rahul"/>
    <n v="36"/>
    <s v="Female"/>
    <x v="5"/>
    <x v="0"/>
    <n v="3568.6"/>
    <n v="234.21"/>
    <n v="4003.86"/>
    <n v="3769.65"/>
    <n v="16.095171000384269"/>
    <x v="2"/>
    <s v="2023-10-08"/>
    <x v="10"/>
    <x v="4"/>
    <x v="1"/>
    <s v="Adult"/>
    <s v="Profit"/>
  </r>
  <r>
    <n v="7298"/>
    <s v="Pooja"/>
    <n v="54"/>
    <s v="Female"/>
    <x v="7"/>
    <x v="1"/>
    <n v="2961.68"/>
    <n v="1969.23"/>
    <n v="4003.01"/>
    <n v="2033.78"/>
    <n v="1.0327793096794178"/>
    <x v="3"/>
    <s v="2023-07-26"/>
    <x v="7"/>
    <x v="3"/>
    <x v="1"/>
    <s v="Senior"/>
    <s v="Profit"/>
  </r>
  <r>
    <n v="6957"/>
    <s v="Raj"/>
    <n v="51"/>
    <s v="Female"/>
    <x v="1"/>
    <x v="3"/>
    <n v="3307.46"/>
    <n v="306.7"/>
    <n v="4002.4"/>
    <n v="3695.7"/>
    <n v="12.049885881969351"/>
    <x v="1"/>
    <s v="2023-04-29"/>
    <x v="9"/>
    <x v="0"/>
    <x v="0"/>
    <s v="Senior"/>
    <s v="Profit"/>
  </r>
  <r>
    <n v="8690"/>
    <s v="Raj"/>
    <n v="44"/>
    <s v="Male"/>
    <x v="1"/>
    <x v="3"/>
    <n v="3301.95"/>
    <n v="1807.67"/>
    <n v="4002.14"/>
    <n v="2194.4699999999998"/>
    <n v="1.213977108653681"/>
    <x v="2"/>
    <s v="2023-10-12"/>
    <x v="10"/>
    <x v="2"/>
    <x v="1"/>
    <s v="Senior"/>
    <s v="Profit"/>
  </r>
  <r>
    <n v="5145"/>
    <s v="Pooja"/>
    <n v="41"/>
    <s v="Male"/>
    <x v="3"/>
    <x v="0"/>
    <n v="2457.96"/>
    <n v="462.12"/>
    <n v="4000.89"/>
    <n v="3538.77"/>
    <n v="7.6576863152427936"/>
    <x v="1"/>
    <s v="2023-05-12"/>
    <x v="0"/>
    <x v="2"/>
    <x v="0"/>
    <s v="Senior"/>
    <s v="Profit"/>
  </r>
  <r>
    <n v="7870"/>
    <s v="Sneha"/>
    <n v="42"/>
    <s v="Female"/>
    <x v="3"/>
    <x v="0"/>
    <n v="2535.31"/>
    <n v="284.74"/>
    <n v="4000.87"/>
    <n v="3716.13"/>
    <n v="13.050958769403666"/>
    <x v="4"/>
    <s v="2023-07-22"/>
    <x v="7"/>
    <x v="0"/>
    <x v="0"/>
    <s v="Senior"/>
    <s v="Profit"/>
  </r>
  <r>
    <n v="2933"/>
    <s v="Pooja"/>
    <n v="30"/>
    <s v="Male"/>
    <x v="3"/>
    <x v="2"/>
    <n v="2458.62"/>
    <n v="548.98"/>
    <n v="4000.72"/>
    <n v="3451.74"/>
    <n v="6.2875514590695465"/>
    <x v="4"/>
    <s v="2023-05-28"/>
    <x v="0"/>
    <x v="0"/>
    <x v="1"/>
    <s v="Adult"/>
    <s v="Profit"/>
  </r>
  <r>
    <n v="2000"/>
    <s v="Neha"/>
    <n v="33"/>
    <s v="Male"/>
    <x v="7"/>
    <x v="0"/>
    <n v="2950.24"/>
    <n v="92.88"/>
    <n v="3999.46"/>
    <n v="3906.58"/>
    <n v="42.060508182601204"/>
    <x v="3"/>
    <s v="2023-03-21"/>
    <x v="11"/>
    <x v="0"/>
    <x v="1"/>
    <s v="Adult"/>
    <s v="Profit"/>
  </r>
  <r>
    <n v="5275"/>
    <s v="Amit"/>
    <n v="54"/>
    <s v="Female"/>
    <x v="0"/>
    <x v="0"/>
    <n v="2876.13"/>
    <n v="292.52"/>
    <n v="3999.07"/>
    <n v="3706.55"/>
    <n v="12.671099412006019"/>
    <x v="3"/>
    <s v="2023-11-11"/>
    <x v="8"/>
    <x v="4"/>
    <x v="0"/>
    <s v="Senior"/>
    <s v="Profit"/>
  </r>
  <r>
    <n v="853"/>
    <s v="Raj"/>
    <n v="60"/>
    <s v="Male"/>
    <x v="7"/>
    <x v="3"/>
    <n v="2990.2"/>
    <n v="1683.16"/>
    <n v="3998.75"/>
    <n v="2315.59"/>
    <n v="1.3757396801254782"/>
    <x v="2"/>
    <s v="2023-12-13"/>
    <x v="6"/>
    <x v="4"/>
    <x v="0"/>
    <s v="Senior"/>
    <s v="Profit"/>
  </r>
  <r>
    <n v="5559"/>
    <s v="Rahul"/>
    <n v="38"/>
    <s v="Female"/>
    <x v="6"/>
    <x v="0"/>
    <n v="2256.9"/>
    <n v="1752.82"/>
    <n v="3996.55"/>
    <n v="2243.73"/>
    <n v="1.2800686893120801"/>
    <x v="0"/>
    <s v="2023-06-16"/>
    <x v="3"/>
    <x v="2"/>
    <x v="0"/>
    <s v="Adult"/>
    <s v="Profit"/>
  </r>
  <r>
    <n v="9613"/>
    <s v="Rahul"/>
    <n v="60"/>
    <s v="Male"/>
    <x v="4"/>
    <x v="3"/>
    <n v="3443.06"/>
    <n v="999.8"/>
    <n v="3996.28"/>
    <n v="2996.48"/>
    <n v="2.9970794158831766"/>
    <x v="3"/>
    <s v="2023-12-08"/>
    <x v="6"/>
    <x v="2"/>
    <x v="1"/>
    <s v="Senior"/>
    <s v="Profit"/>
  </r>
  <r>
    <n v="8508"/>
    <s v="Simran"/>
    <n v="42"/>
    <s v="Male"/>
    <x v="4"/>
    <x v="1"/>
    <n v="2291.39"/>
    <n v="914.88"/>
    <n v="3996.19"/>
    <n v="3081.31"/>
    <n v="3.3679936166491782"/>
    <x v="1"/>
    <s v="2023-08-31"/>
    <x v="4"/>
    <x v="0"/>
    <x v="1"/>
    <s v="Senior"/>
    <s v="Profit"/>
  </r>
  <r>
    <n v="2502"/>
    <s v="Priya"/>
    <n v="27"/>
    <s v="Male"/>
    <x v="5"/>
    <x v="2"/>
    <n v="2939.36"/>
    <n v="522.29999999999995"/>
    <n v="3994.55"/>
    <n v="3472.25"/>
    <n v="6.6479992341566154"/>
    <x v="4"/>
    <s v="2023-08-27"/>
    <x v="4"/>
    <x v="1"/>
    <x v="0"/>
    <s v="Adult"/>
    <s v="Profit"/>
  </r>
  <r>
    <n v="1543"/>
    <s v="Neha"/>
    <n v="22"/>
    <s v="Male"/>
    <x v="5"/>
    <x v="2"/>
    <n v="2598.37"/>
    <n v="233.08"/>
    <n v="3994.46"/>
    <n v="3761.38"/>
    <n v="16.137720954178821"/>
    <x v="3"/>
    <s v="2023-11-28"/>
    <x v="8"/>
    <x v="3"/>
    <x v="0"/>
    <s v="Young"/>
    <s v="Profit"/>
  </r>
  <r>
    <n v="5891"/>
    <s v="Neha"/>
    <n v="44"/>
    <s v="Male"/>
    <x v="6"/>
    <x v="2"/>
    <n v="3211.57"/>
    <n v="1135.94"/>
    <n v="3993.65"/>
    <n v="2857.71"/>
    <n v="2.5157226614081729"/>
    <x v="2"/>
    <s v="2023-12-16"/>
    <x v="6"/>
    <x v="0"/>
    <x v="0"/>
    <s v="Senior"/>
    <s v="Profit"/>
  </r>
  <r>
    <n v="1949"/>
    <s v="Rahul"/>
    <n v="28"/>
    <s v="Female"/>
    <x v="3"/>
    <x v="3"/>
    <n v="3446.65"/>
    <n v="275.10000000000002"/>
    <n v="3992.8"/>
    <n v="3717.7"/>
    <n v="13.513994910941474"/>
    <x v="3"/>
    <s v="2023-07-01"/>
    <x v="7"/>
    <x v="2"/>
    <x v="1"/>
    <s v="Adult"/>
    <s v="Profit"/>
  </r>
  <r>
    <n v="5011"/>
    <s v="Sneha"/>
    <n v="23"/>
    <s v="Male"/>
    <x v="5"/>
    <x v="2"/>
    <n v="2751.24"/>
    <n v="1362.17"/>
    <n v="3992.59"/>
    <n v="2630.42"/>
    <n v="1.9310511903800553"/>
    <x v="3"/>
    <s v="2023-12-11"/>
    <x v="6"/>
    <x v="4"/>
    <x v="0"/>
    <s v="Young"/>
    <s v="Profit"/>
  </r>
  <r>
    <n v="768"/>
    <s v="Raj"/>
    <n v="18"/>
    <s v="Female"/>
    <x v="6"/>
    <x v="2"/>
    <n v="3447.95"/>
    <n v="717.09"/>
    <n v="3992.28"/>
    <n v="3275.19"/>
    <n v="4.5673346441869223"/>
    <x v="2"/>
    <s v="2023-12-07"/>
    <x v="6"/>
    <x v="4"/>
    <x v="1"/>
    <s v="Young"/>
    <s v="Profit"/>
  </r>
  <r>
    <n v="3576"/>
    <s v="Amit"/>
    <n v="55"/>
    <s v="Female"/>
    <x v="4"/>
    <x v="1"/>
    <n v="3458.32"/>
    <n v="464.88"/>
    <n v="3992.06"/>
    <n v="3527.18"/>
    <n v="7.587291344002753"/>
    <x v="1"/>
    <s v="2023-12-03"/>
    <x v="6"/>
    <x v="2"/>
    <x v="0"/>
    <s v="Senior"/>
    <s v="Profit"/>
  </r>
  <r>
    <n v="9797"/>
    <s v="Simran"/>
    <n v="54"/>
    <s v="Male"/>
    <x v="3"/>
    <x v="4"/>
    <n v="2475.41"/>
    <n v="1222.3800000000001"/>
    <n v="3991.46"/>
    <n v="2769.08"/>
    <n v="2.2653184770693233"/>
    <x v="4"/>
    <s v="2023-10-13"/>
    <x v="10"/>
    <x v="2"/>
    <x v="1"/>
    <s v="Senior"/>
    <s v="Profit"/>
  </r>
  <r>
    <n v="9747"/>
    <s v="Sneha"/>
    <n v="40"/>
    <s v="Male"/>
    <x v="2"/>
    <x v="4"/>
    <n v="3421.28"/>
    <n v="1349.6"/>
    <n v="3991.28"/>
    <n v="2641.68"/>
    <n v="1.9573799644339063"/>
    <x v="4"/>
    <s v="2023-05-19"/>
    <x v="0"/>
    <x v="1"/>
    <x v="0"/>
    <s v="Adult"/>
    <s v="Profit"/>
  </r>
  <r>
    <n v="2362"/>
    <s v="Raj"/>
    <n v="54"/>
    <s v="Female"/>
    <x v="7"/>
    <x v="4"/>
    <n v="2788.36"/>
    <n v="1309.33"/>
    <n v="3990.82"/>
    <n v="2681.49"/>
    <n v="2.0479863747107299"/>
    <x v="4"/>
    <s v="2023-04-29"/>
    <x v="9"/>
    <x v="2"/>
    <x v="1"/>
    <s v="Senior"/>
    <s v="Profit"/>
  </r>
  <r>
    <n v="6089"/>
    <s v="Raj"/>
    <n v="45"/>
    <s v="Female"/>
    <x v="0"/>
    <x v="3"/>
    <n v="2606.12"/>
    <n v="1637.38"/>
    <n v="3990.13"/>
    <n v="2352.75"/>
    <n v="1.4368991926125882"/>
    <x v="3"/>
    <s v="2023-03-02"/>
    <x v="11"/>
    <x v="2"/>
    <x v="0"/>
    <s v="Senior"/>
    <s v="Profit"/>
  </r>
  <r>
    <n v="4483"/>
    <s v="Priya"/>
    <n v="23"/>
    <s v="Female"/>
    <x v="3"/>
    <x v="0"/>
    <n v="2377.44"/>
    <n v="1972.18"/>
    <n v="3989.1"/>
    <n v="2016.92"/>
    <n v="1.0226855560851444"/>
    <x v="2"/>
    <s v="2023-12-28"/>
    <x v="6"/>
    <x v="2"/>
    <x v="1"/>
    <s v="Young"/>
    <s v="Profit"/>
  </r>
  <r>
    <n v="6016"/>
    <s v="Sneha"/>
    <n v="47"/>
    <s v="Male"/>
    <x v="5"/>
    <x v="4"/>
    <n v="3271.14"/>
    <n v="483.34"/>
    <n v="3988.74"/>
    <n v="3505.4"/>
    <n v="7.2524516903215135"/>
    <x v="2"/>
    <s v="2023-02-24"/>
    <x v="2"/>
    <x v="2"/>
    <x v="0"/>
    <s v="Senior"/>
    <s v="Profit"/>
  </r>
  <r>
    <n v="8747"/>
    <s v="Karan"/>
    <n v="40"/>
    <s v="Female"/>
    <x v="1"/>
    <x v="4"/>
    <n v="3365.36"/>
    <n v="1719.22"/>
    <n v="3988.71"/>
    <n v="2269.4899999999998"/>
    <n v="1.3200695664312885"/>
    <x v="1"/>
    <s v="2023-03-01"/>
    <x v="11"/>
    <x v="4"/>
    <x v="0"/>
    <s v="Adult"/>
    <s v="Profit"/>
  </r>
  <r>
    <n v="6204"/>
    <s v="Sneha"/>
    <n v="47"/>
    <s v="Female"/>
    <x v="3"/>
    <x v="1"/>
    <n v="3304.72"/>
    <n v="1479.1"/>
    <n v="3988.49"/>
    <n v="2509.39"/>
    <n v="1.6965654790075047"/>
    <x v="2"/>
    <s v="2023-10-06"/>
    <x v="10"/>
    <x v="2"/>
    <x v="1"/>
    <s v="Senior"/>
    <s v="Profit"/>
  </r>
  <r>
    <n v="654"/>
    <s v="Amit"/>
    <n v="37"/>
    <s v="Male"/>
    <x v="1"/>
    <x v="0"/>
    <n v="2407.29"/>
    <n v="1500.96"/>
    <n v="3988.33"/>
    <n v="2487.37"/>
    <n v="1.6571860675834131"/>
    <x v="3"/>
    <s v="2023-06-02"/>
    <x v="3"/>
    <x v="1"/>
    <x v="1"/>
    <s v="Adult"/>
    <s v="Profit"/>
  </r>
  <r>
    <n v="7275"/>
    <s v="Raj"/>
    <n v="38"/>
    <s v="Male"/>
    <x v="5"/>
    <x v="3"/>
    <n v="3070.16"/>
    <n v="1493.38"/>
    <n v="3987.75"/>
    <n v="2494.37"/>
    <n v="1.6702848571696418"/>
    <x v="0"/>
    <s v="2023-06-19"/>
    <x v="3"/>
    <x v="4"/>
    <x v="0"/>
    <s v="Adult"/>
    <s v="Profit"/>
  </r>
  <r>
    <n v="6719"/>
    <s v="Sneha"/>
    <n v="45"/>
    <s v="Male"/>
    <x v="2"/>
    <x v="0"/>
    <n v="2558.29"/>
    <n v="330.31"/>
    <n v="3987.63"/>
    <n v="3657.32"/>
    <n v="11.072386545971966"/>
    <x v="1"/>
    <s v="2023-06-01"/>
    <x v="3"/>
    <x v="1"/>
    <x v="0"/>
    <s v="Senior"/>
    <s v="Profit"/>
  </r>
  <r>
    <n v="5464"/>
    <s v="Arjun"/>
    <n v="48"/>
    <s v="Male"/>
    <x v="1"/>
    <x v="0"/>
    <n v="3360.39"/>
    <n v="1042.3900000000001"/>
    <n v="3987.52"/>
    <n v="2945.13"/>
    <n v="2.8253628680244436"/>
    <x v="4"/>
    <s v="2023-09-28"/>
    <x v="1"/>
    <x v="3"/>
    <x v="0"/>
    <s v="Senior"/>
    <s v="Profit"/>
  </r>
  <r>
    <n v="5100"/>
    <s v="Simran"/>
    <n v="43"/>
    <s v="Female"/>
    <x v="3"/>
    <x v="1"/>
    <n v="2367.23"/>
    <n v="1191.92"/>
    <n v="3986.8"/>
    <n v="2794.88"/>
    <n v="2.3448553594200954"/>
    <x v="4"/>
    <s v="2023-06-10"/>
    <x v="3"/>
    <x v="3"/>
    <x v="0"/>
    <s v="Senior"/>
    <s v="Profit"/>
  </r>
  <r>
    <n v="6797"/>
    <s v="Pooja"/>
    <n v="59"/>
    <s v="Female"/>
    <x v="6"/>
    <x v="2"/>
    <n v="3477.09"/>
    <n v="75.53"/>
    <n v="3985.76"/>
    <n v="3910.23"/>
    <n v="51.770554746458359"/>
    <x v="3"/>
    <s v="2023-05-04"/>
    <x v="0"/>
    <x v="1"/>
    <x v="0"/>
    <s v="Senior"/>
    <s v="Profit"/>
  </r>
  <r>
    <n v="5788"/>
    <s v="Arjun"/>
    <n v="37"/>
    <s v="Male"/>
    <x v="1"/>
    <x v="3"/>
    <n v="2629.88"/>
    <n v="1420.12"/>
    <n v="3985.66"/>
    <n v="2565.54"/>
    <n v="1.806565642340084"/>
    <x v="3"/>
    <s v="2023-11-04"/>
    <x v="8"/>
    <x v="1"/>
    <x v="1"/>
    <s v="Adult"/>
    <s v="Profit"/>
  </r>
  <r>
    <n v="4984"/>
    <s v="Arjun"/>
    <n v="58"/>
    <s v="Female"/>
    <x v="3"/>
    <x v="3"/>
    <n v="2220.5300000000002"/>
    <n v="1896.22"/>
    <n v="3985.58"/>
    <n v="2089.36"/>
    <n v="1.1018552699581272"/>
    <x v="2"/>
    <s v="2023-07-31"/>
    <x v="7"/>
    <x v="1"/>
    <x v="0"/>
    <s v="Senior"/>
    <s v="Profit"/>
  </r>
  <r>
    <n v="9847"/>
    <s v="Raj"/>
    <n v="45"/>
    <s v="Female"/>
    <x v="5"/>
    <x v="0"/>
    <n v="3052"/>
    <n v="550.15"/>
    <n v="3985.51"/>
    <n v="3435.36"/>
    <n v="6.2444060710715261"/>
    <x v="3"/>
    <s v="2023-03-31"/>
    <x v="11"/>
    <x v="2"/>
    <x v="0"/>
    <s v="Senior"/>
    <s v="Profit"/>
  </r>
  <r>
    <n v="3854"/>
    <s v="Amit"/>
    <n v="44"/>
    <s v="Male"/>
    <x v="7"/>
    <x v="3"/>
    <n v="2553"/>
    <n v="1640.81"/>
    <n v="3985.29"/>
    <n v="2344.48"/>
    <n v="1.4288552605115767"/>
    <x v="2"/>
    <s v="2023-05-03"/>
    <x v="0"/>
    <x v="1"/>
    <x v="0"/>
    <s v="Senior"/>
    <s v="Profit"/>
  </r>
  <r>
    <n v="4120"/>
    <s v="Sneha"/>
    <n v="52"/>
    <s v="Female"/>
    <x v="7"/>
    <x v="1"/>
    <n v="2366.4699999999998"/>
    <n v="1952.55"/>
    <n v="3984.22"/>
    <n v="2031.67"/>
    <n v="1.0405213694911783"/>
    <x v="1"/>
    <s v="2023-08-28"/>
    <x v="4"/>
    <x v="2"/>
    <x v="1"/>
    <s v="Senior"/>
    <s v="Profit"/>
  </r>
  <r>
    <n v="58"/>
    <s v="Sneha"/>
    <n v="29"/>
    <s v="Male"/>
    <x v="2"/>
    <x v="1"/>
    <n v="2671.02"/>
    <n v="1188.8399999999999"/>
    <n v="3983.45"/>
    <n v="2794.61"/>
    <n v="2.3507032064869962"/>
    <x v="3"/>
    <s v="2023-09-06"/>
    <x v="1"/>
    <x v="4"/>
    <x v="0"/>
    <s v="Adult"/>
    <s v="Profit"/>
  </r>
  <r>
    <n v="5880"/>
    <s v="Rahul"/>
    <n v="39"/>
    <s v="Female"/>
    <x v="7"/>
    <x v="4"/>
    <n v="3276.59"/>
    <n v="1243.5"/>
    <n v="3983.36"/>
    <n v="2739.86"/>
    <n v="2.2033453960595097"/>
    <x v="1"/>
    <s v="2023-05-28"/>
    <x v="0"/>
    <x v="1"/>
    <x v="0"/>
    <s v="Adult"/>
    <s v="Profit"/>
  </r>
  <r>
    <n v="3582"/>
    <s v="Amit"/>
    <n v="28"/>
    <s v="Male"/>
    <x v="6"/>
    <x v="3"/>
    <n v="2690.7"/>
    <n v="1830.78"/>
    <n v="3982.6"/>
    <n v="2151.8200000000002"/>
    <n v="1.175356951681797"/>
    <x v="1"/>
    <s v="2023-09-22"/>
    <x v="1"/>
    <x v="0"/>
    <x v="0"/>
    <s v="Adult"/>
    <s v="Profit"/>
  </r>
  <r>
    <n v="9075"/>
    <s v="Simran"/>
    <n v="60"/>
    <s v="Female"/>
    <x v="7"/>
    <x v="0"/>
    <n v="3097.76"/>
    <n v="1636"/>
    <n v="3982.32"/>
    <n v="2346.3200000000002"/>
    <n v="1.4341809290953547"/>
    <x v="0"/>
    <s v="2023-04-10"/>
    <x v="9"/>
    <x v="3"/>
    <x v="1"/>
    <s v="Senior"/>
    <s v="Profit"/>
  </r>
  <r>
    <n v="1712"/>
    <s v="Priya"/>
    <n v="35"/>
    <s v="Male"/>
    <x v="3"/>
    <x v="4"/>
    <n v="2582.2399999999998"/>
    <n v="673.37"/>
    <n v="3981.9"/>
    <n v="3308.53"/>
    <n v="4.9133908549534437"/>
    <x v="0"/>
    <s v="2023-05-06"/>
    <x v="0"/>
    <x v="1"/>
    <x v="1"/>
    <s v="Adult"/>
    <s v="Profit"/>
  </r>
  <r>
    <n v="9503"/>
    <s v="Simran"/>
    <n v="56"/>
    <s v="Female"/>
    <x v="7"/>
    <x v="0"/>
    <n v="2589.39"/>
    <n v="1740.09"/>
    <n v="3981.41"/>
    <n v="2241.3200000000002"/>
    <n v="1.2880483193398045"/>
    <x v="0"/>
    <s v="2023-03-03"/>
    <x v="11"/>
    <x v="3"/>
    <x v="1"/>
    <s v="Senior"/>
    <s v="Profit"/>
  </r>
  <r>
    <n v="4620"/>
    <s v="Pooja"/>
    <n v="38"/>
    <s v="Male"/>
    <x v="6"/>
    <x v="1"/>
    <n v="3006.78"/>
    <n v="242.82"/>
    <n v="3981.31"/>
    <n v="3738.49"/>
    <n v="15.396137056255663"/>
    <x v="3"/>
    <s v="2023-03-08"/>
    <x v="11"/>
    <x v="1"/>
    <x v="1"/>
    <s v="Adult"/>
    <s v="Profit"/>
  </r>
  <r>
    <n v="9842"/>
    <s v="Arjun"/>
    <n v="31"/>
    <s v="Male"/>
    <x v="7"/>
    <x v="4"/>
    <n v="2456.87"/>
    <n v="1068.43"/>
    <n v="3980.79"/>
    <n v="2912.36"/>
    <n v="2.7258313600329456"/>
    <x v="3"/>
    <s v="2023-02-25"/>
    <x v="2"/>
    <x v="3"/>
    <x v="1"/>
    <s v="Adult"/>
    <s v="Profit"/>
  </r>
  <r>
    <n v="5805"/>
    <s v="Neha"/>
    <n v="24"/>
    <s v="Female"/>
    <x v="6"/>
    <x v="4"/>
    <n v="2677.16"/>
    <n v="1109.5"/>
    <n v="3980.39"/>
    <n v="2870.89"/>
    <n v="2.587552951780081"/>
    <x v="0"/>
    <s v="2023-06-15"/>
    <x v="3"/>
    <x v="2"/>
    <x v="0"/>
    <s v="Young"/>
    <s v="Profit"/>
  </r>
  <r>
    <n v="6559"/>
    <s v="Priya"/>
    <n v="21"/>
    <s v="Male"/>
    <x v="2"/>
    <x v="1"/>
    <n v="3365.3"/>
    <n v="1073.6099999999999"/>
    <n v="3980.18"/>
    <n v="2906.57"/>
    <n v="2.7072866310857764"/>
    <x v="3"/>
    <s v="2023-09-02"/>
    <x v="1"/>
    <x v="3"/>
    <x v="1"/>
    <s v="Young"/>
    <s v="Profit"/>
  </r>
  <r>
    <n v="5789"/>
    <s v="Sneha"/>
    <n v="31"/>
    <s v="Male"/>
    <x v="2"/>
    <x v="0"/>
    <n v="2795.61"/>
    <n v="1657.77"/>
    <n v="3979.74"/>
    <n v="2321.9699999999998"/>
    <n v="1.4006587162272208"/>
    <x v="3"/>
    <s v="2023-10-04"/>
    <x v="10"/>
    <x v="2"/>
    <x v="1"/>
    <s v="Adult"/>
    <s v="Profit"/>
  </r>
  <r>
    <n v="1472"/>
    <s v="Pooja"/>
    <n v="43"/>
    <s v="Female"/>
    <x v="7"/>
    <x v="3"/>
    <n v="2531.7199999999998"/>
    <n v="428.71"/>
    <n v="3979.14"/>
    <n v="3550.43"/>
    <n v="8.2816589302792103"/>
    <x v="2"/>
    <s v="2023-12-18"/>
    <x v="6"/>
    <x v="1"/>
    <x v="1"/>
    <s v="Senior"/>
    <s v="Profit"/>
  </r>
  <r>
    <n v="3614"/>
    <s v="Pooja"/>
    <n v="38"/>
    <s v="Male"/>
    <x v="0"/>
    <x v="3"/>
    <n v="3600.81"/>
    <n v="1314.74"/>
    <n v="3976.84"/>
    <n v="2662.1"/>
    <n v="2.0248109892450219"/>
    <x v="4"/>
    <s v="2023-10-07"/>
    <x v="10"/>
    <x v="2"/>
    <x v="1"/>
    <s v="Adult"/>
    <s v="Profit"/>
  </r>
  <r>
    <n v="5406"/>
    <s v="Priya"/>
    <n v="18"/>
    <s v="Male"/>
    <x v="6"/>
    <x v="0"/>
    <n v="2759.01"/>
    <n v="523.29999999999995"/>
    <n v="3975.15"/>
    <n v="3451.85"/>
    <n v="6.5963118669978984"/>
    <x v="4"/>
    <s v="2023-11-22"/>
    <x v="8"/>
    <x v="4"/>
    <x v="1"/>
    <s v="Young"/>
    <s v="Profit"/>
  </r>
  <r>
    <n v="4117"/>
    <s v="Neha"/>
    <n v="60"/>
    <s v="Female"/>
    <x v="6"/>
    <x v="0"/>
    <n v="2801.76"/>
    <n v="496.98"/>
    <n v="3975.09"/>
    <n v="3478.11"/>
    <n v="6.9984908849450678"/>
    <x v="3"/>
    <s v="2023-04-11"/>
    <x v="9"/>
    <x v="0"/>
    <x v="0"/>
    <s v="Senior"/>
    <s v="Profit"/>
  </r>
  <r>
    <n v="778"/>
    <s v="Priya"/>
    <n v="56"/>
    <s v="Female"/>
    <x v="7"/>
    <x v="3"/>
    <n v="2778.5"/>
    <n v="1510.8"/>
    <n v="3974.83"/>
    <n v="2464.0300000000002"/>
    <n v="1.630943870796929"/>
    <x v="1"/>
    <s v="2023-03-31"/>
    <x v="11"/>
    <x v="2"/>
    <x v="1"/>
    <s v="Senior"/>
    <s v="Profit"/>
  </r>
  <r>
    <n v="8054"/>
    <s v="Priya"/>
    <n v="50"/>
    <s v="Male"/>
    <x v="0"/>
    <x v="2"/>
    <n v="3439.66"/>
    <n v="526.58000000000004"/>
    <n v="3974.37"/>
    <n v="3447.79"/>
    <n v="6.547514147897755"/>
    <x v="1"/>
    <s v="2023-11-18"/>
    <x v="8"/>
    <x v="4"/>
    <x v="0"/>
    <s v="Senior"/>
    <s v="Profit"/>
  </r>
  <r>
    <n v="6288"/>
    <s v="Neha"/>
    <n v="53"/>
    <s v="Female"/>
    <x v="3"/>
    <x v="0"/>
    <n v="2741.39"/>
    <n v="433.53"/>
    <n v="3973.99"/>
    <n v="3540.46"/>
    <n v="8.1665859340760729"/>
    <x v="2"/>
    <s v="2023-07-07"/>
    <x v="7"/>
    <x v="3"/>
    <x v="0"/>
    <s v="Senior"/>
    <s v="Profit"/>
  </r>
  <r>
    <n v="8328"/>
    <s v="Arjun"/>
    <n v="52"/>
    <s v="Female"/>
    <x v="1"/>
    <x v="0"/>
    <n v="2226.48"/>
    <n v="553.6"/>
    <n v="3973.77"/>
    <n v="3420.17"/>
    <n v="6.1780527456647398"/>
    <x v="1"/>
    <s v="2023-09-01"/>
    <x v="1"/>
    <x v="4"/>
    <x v="1"/>
    <s v="Senior"/>
    <s v="Profit"/>
  </r>
  <r>
    <n v="3961"/>
    <s v="Neha"/>
    <n v="47"/>
    <s v="Female"/>
    <x v="6"/>
    <x v="2"/>
    <n v="2260.5700000000002"/>
    <n v="1677.81"/>
    <n v="3973.67"/>
    <n v="2295.86"/>
    <n v="1.3683670975855431"/>
    <x v="4"/>
    <s v="2023-08-21"/>
    <x v="4"/>
    <x v="3"/>
    <x v="1"/>
    <s v="Senior"/>
    <s v="Profit"/>
  </r>
  <r>
    <n v="9868"/>
    <s v="Raj"/>
    <n v="18"/>
    <s v="Female"/>
    <x v="7"/>
    <x v="2"/>
    <n v="3174.55"/>
    <n v="1635.38"/>
    <n v="3970.38"/>
    <n v="2335"/>
    <n v="1.4278027125194144"/>
    <x v="1"/>
    <s v="2023-04-05"/>
    <x v="9"/>
    <x v="3"/>
    <x v="1"/>
    <s v="Young"/>
    <s v="Profit"/>
  </r>
  <r>
    <n v="556"/>
    <s v="Priya"/>
    <n v="53"/>
    <s v="Female"/>
    <x v="4"/>
    <x v="3"/>
    <n v="2688.64"/>
    <n v="1965.63"/>
    <n v="3970.04"/>
    <n v="2004.41"/>
    <n v="1.0197290436145154"/>
    <x v="0"/>
    <s v="2023-07-19"/>
    <x v="7"/>
    <x v="3"/>
    <x v="1"/>
    <s v="Senior"/>
    <s v="Profit"/>
  </r>
  <r>
    <n v="5242"/>
    <s v="Neha"/>
    <n v="57"/>
    <s v="Male"/>
    <x v="5"/>
    <x v="3"/>
    <n v="3006.7"/>
    <n v="924.51"/>
    <n v="3970.02"/>
    <n v="3045.51"/>
    <n v="3.2941882727066232"/>
    <x v="3"/>
    <s v="2023-11-19"/>
    <x v="8"/>
    <x v="4"/>
    <x v="1"/>
    <s v="Senior"/>
    <s v="Profit"/>
  </r>
  <r>
    <n v="131"/>
    <s v="Karan"/>
    <n v="43"/>
    <s v="Female"/>
    <x v="1"/>
    <x v="2"/>
    <n v="2266.02"/>
    <n v="321.01"/>
    <n v="3969.36"/>
    <n v="3648.35"/>
    <n v="11.365222267219091"/>
    <x v="1"/>
    <s v="2023-09-30"/>
    <x v="1"/>
    <x v="3"/>
    <x v="0"/>
    <s v="Senior"/>
    <s v="Profit"/>
  </r>
  <r>
    <n v="8364"/>
    <s v="Raj"/>
    <n v="50"/>
    <s v="Male"/>
    <x v="5"/>
    <x v="4"/>
    <n v="2421.73"/>
    <n v="1277.03"/>
    <n v="3968.61"/>
    <n v="2691.58"/>
    <n v="2.1076873683468675"/>
    <x v="0"/>
    <s v="2023-10-24"/>
    <x v="10"/>
    <x v="0"/>
    <x v="1"/>
    <s v="Senior"/>
    <s v="Profit"/>
  </r>
  <r>
    <n v="4803"/>
    <s v="Pooja"/>
    <n v="57"/>
    <s v="Male"/>
    <x v="7"/>
    <x v="0"/>
    <n v="2660.91"/>
    <n v="1294.56"/>
    <n v="3968.2"/>
    <n v="2673.64"/>
    <n v="2.0652885922630082"/>
    <x v="4"/>
    <s v="2023-04-30"/>
    <x v="9"/>
    <x v="1"/>
    <x v="0"/>
    <s v="Senior"/>
    <s v="Profit"/>
  </r>
  <r>
    <n v="3373"/>
    <s v="Simran"/>
    <n v="24"/>
    <s v="Male"/>
    <x v="1"/>
    <x v="2"/>
    <n v="2638.02"/>
    <n v="147.63999999999999"/>
    <n v="3967.91"/>
    <n v="3820.27"/>
    <n v="25.875575724735846"/>
    <x v="3"/>
    <s v="2023-02-23"/>
    <x v="2"/>
    <x v="4"/>
    <x v="0"/>
    <s v="Young"/>
    <s v="Profit"/>
  </r>
  <r>
    <n v="1150"/>
    <s v="Karan"/>
    <n v="36"/>
    <s v="Male"/>
    <x v="1"/>
    <x v="2"/>
    <n v="2819.19"/>
    <n v="560.30999999999995"/>
    <n v="3967.8"/>
    <n v="3407.49"/>
    <n v="6.0814370616266"/>
    <x v="1"/>
    <s v="2023-03-11"/>
    <x v="11"/>
    <x v="3"/>
    <x v="0"/>
    <s v="Adult"/>
    <s v="Profit"/>
  </r>
  <r>
    <n v="6710"/>
    <s v="Pooja"/>
    <n v="50"/>
    <s v="Female"/>
    <x v="6"/>
    <x v="4"/>
    <n v="2506.65"/>
    <n v="1876.78"/>
    <n v="3967.36"/>
    <n v="2090.58"/>
    <n v="1.1139185200183293"/>
    <x v="0"/>
    <s v="2023-06-23"/>
    <x v="3"/>
    <x v="3"/>
    <x v="1"/>
    <s v="Senior"/>
    <s v="Profit"/>
  </r>
  <r>
    <n v="8162"/>
    <s v="Pooja"/>
    <n v="23"/>
    <s v="Male"/>
    <x v="0"/>
    <x v="3"/>
    <n v="2494.81"/>
    <n v="152.4"/>
    <n v="3965.55"/>
    <n v="3813.15"/>
    <n v="25.020669291338582"/>
    <x v="0"/>
    <s v="2023-08-13"/>
    <x v="4"/>
    <x v="2"/>
    <x v="0"/>
    <s v="Young"/>
    <s v="Profit"/>
  </r>
  <r>
    <n v="7779"/>
    <s v="Raj"/>
    <n v="37"/>
    <s v="Female"/>
    <x v="7"/>
    <x v="3"/>
    <n v="3231.71"/>
    <n v="1004.31"/>
    <n v="3964.33"/>
    <n v="2960.02"/>
    <n v="2.9473170634565027"/>
    <x v="4"/>
    <s v="2023-10-17"/>
    <x v="10"/>
    <x v="3"/>
    <x v="1"/>
    <s v="Adult"/>
    <s v="Profit"/>
  </r>
  <r>
    <n v="3772"/>
    <s v="Karan"/>
    <n v="30"/>
    <s v="Female"/>
    <x v="5"/>
    <x v="3"/>
    <n v="3433.57"/>
    <n v="800.75"/>
    <n v="3962.75"/>
    <n v="3162"/>
    <n v="3.9487980018732438"/>
    <x v="0"/>
    <s v="2023-04-30"/>
    <x v="9"/>
    <x v="3"/>
    <x v="0"/>
    <s v="Adult"/>
    <s v="Profit"/>
  </r>
  <r>
    <n v="616"/>
    <s v="Priya"/>
    <n v="31"/>
    <s v="Male"/>
    <x v="7"/>
    <x v="0"/>
    <n v="2549.67"/>
    <n v="654.4"/>
    <n v="3961.51"/>
    <n v="3307.11"/>
    <n v="5.0536522004889983"/>
    <x v="3"/>
    <s v="2023-05-20"/>
    <x v="0"/>
    <x v="4"/>
    <x v="0"/>
    <s v="Adult"/>
    <s v="Profit"/>
  </r>
  <r>
    <n v="5601"/>
    <s v="Arjun"/>
    <n v="25"/>
    <s v="Male"/>
    <x v="4"/>
    <x v="3"/>
    <n v="2221"/>
    <n v="1910.71"/>
    <n v="3961.35"/>
    <n v="2050.64"/>
    <n v="1.0732345567877908"/>
    <x v="0"/>
    <s v="2023-08-06"/>
    <x v="4"/>
    <x v="4"/>
    <x v="0"/>
    <s v="Young"/>
    <s v="Profit"/>
  </r>
  <r>
    <n v="3698"/>
    <s v="Raj"/>
    <n v="51"/>
    <s v="Female"/>
    <x v="5"/>
    <x v="3"/>
    <n v="2294.23"/>
    <n v="1408.56"/>
    <n v="3961.27"/>
    <n v="2552.71"/>
    <n v="1.8122834668029761"/>
    <x v="1"/>
    <s v="2023-06-20"/>
    <x v="3"/>
    <x v="0"/>
    <x v="0"/>
    <s v="Senior"/>
    <s v="Profit"/>
  </r>
  <r>
    <n v="1303"/>
    <s v="Amit"/>
    <n v="59"/>
    <s v="Male"/>
    <x v="0"/>
    <x v="1"/>
    <n v="2293.4299999999998"/>
    <n v="1839.03"/>
    <n v="3961.09"/>
    <n v="2122.06"/>
    <n v="1.1539017851802309"/>
    <x v="3"/>
    <s v="2023-03-01"/>
    <x v="11"/>
    <x v="2"/>
    <x v="0"/>
    <s v="Senior"/>
    <s v="Profit"/>
  </r>
  <r>
    <n v="1892"/>
    <s v="Simran"/>
    <n v="43"/>
    <s v="Male"/>
    <x v="2"/>
    <x v="4"/>
    <n v="3097.77"/>
    <n v="1519.09"/>
    <n v="3961.04"/>
    <n v="2441.9499999999998"/>
    <n v="1.6075084425544239"/>
    <x v="3"/>
    <s v="2023-07-15"/>
    <x v="7"/>
    <x v="0"/>
    <x v="1"/>
    <s v="Senior"/>
    <s v="Profit"/>
  </r>
  <r>
    <n v="691"/>
    <s v="Amit"/>
    <n v="44"/>
    <s v="Female"/>
    <x v="7"/>
    <x v="4"/>
    <n v="3118.01"/>
    <n v="1540.08"/>
    <n v="3960.2"/>
    <n v="2420.12"/>
    <n v="1.5714248610461794"/>
    <x v="1"/>
    <s v="2023-02-15"/>
    <x v="2"/>
    <x v="0"/>
    <x v="0"/>
    <s v="Senior"/>
    <s v="Profit"/>
  </r>
  <r>
    <n v="8687"/>
    <s v="Simran"/>
    <n v="53"/>
    <s v="Female"/>
    <x v="1"/>
    <x v="1"/>
    <n v="3521.57"/>
    <n v="1853.97"/>
    <n v="3960.14"/>
    <n v="2106.17"/>
    <n v="1.136032406133864"/>
    <x v="0"/>
    <s v="2023-12-22"/>
    <x v="6"/>
    <x v="2"/>
    <x v="0"/>
    <s v="Senior"/>
    <s v="Profit"/>
  </r>
  <r>
    <n v="1788"/>
    <s v="Priya"/>
    <n v="39"/>
    <s v="Female"/>
    <x v="6"/>
    <x v="0"/>
    <n v="3349.34"/>
    <n v="121.18"/>
    <n v="3959.67"/>
    <n v="3838.49"/>
    <n v="31.675936623205146"/>
    <x v="0"/>
    <s v="2023-06-17"/>
    <x v="3"/>
    <x v="0"/>
    <x v="1"/>
    <s v="Adult"/>
    <s v="Profit"/>
  </r>
  <r>
    <n v="8484"/>
    <s v="Amit"/>
    <n v="27"/>
    <s v="Female"/>
    <x v="6"/>
    <x v="3"/>
    <n v="3373.3"/>
    <n v="689.85"/>
    <n v="3959.08"/>
    <n v="3269.23"/>
    <n v="4.7390447198666372"/>
    <x v="2"/>
    <s v="2023-09-07"/>
    <x v="1"/>
    <x v="3"/>
    <x v="1"/>
    <s v="Adult"/>
    <s v="Profit"/>
  </r>
  <r>
    <n v="5376"/>
    <s v="Neha"/>
    <n v="41"/>
    <s v="Male"/>
    <x v="2"/>
    <x v="1"/>
    <n v="2266.59"/>
    <n v="327.66000000000003"/>
    <n v="3958.99"/>
    <n v="3631.33"/>
    <n v="11.082616126472562"/>
    <x v="3"/>
    <s v="2023-08-18"/>
    <x v="4"/>
    <x v="1"/>
    <x v="0"/>
    <s v="Senior"/>
    <s v="Profit"/>
  </r>
  <r>
    <n v="634"/>
    <s v="Priya"/>
    <n v="31"/>
    <s v="Male"/>
    <x v="4"/>
    <x v="4"/>
    <n v="2609.16"/>
    <n v="1496.33"/>
    <n v="3958.78"/>
    <n v="2462.4499999999998"/>
    <n v="1.6456597141004992"/>
    <x v="0"/>
    <s v="2023-03-19"/>
    <x v="11"/>
    <x v="1"/>
    <x v="0"/>
    <s v="Adult"/>
    <s v="Profit"/>
  </r>
  <r>
    <n v="6087"/>
    <s v="Amit"/>
    <n v="31"/>
    <s v="Female"/>
    <x v="3"/>
    <x v="3"/>
    <n v="3294.6"/>
    <n v="1525.07"/>
    <n v="3957.22"/>
    <n v="2432.15"/>
    <n v="1.5947792560341494"/>
    <x v="4"/>
    <s v="2023-01-30"/>
    <x v="5"/>
    <x v="2"/>
    <x v="1"/>
    <s v="Adult"/>
    <s v="Profit"/>
  </r>
  <r>
    <n v="9961"/>
    <s v="Rahul"/>
    <n v="41"/>
    <s v="Male"/>
    <x v="5"/>
    <x v="0"/>
    <n v="3423.85"/>
    <n v="1471.07"/>
    <n v="3956.72"/>
    <n v="2485.65"/>
    <n v="1.6896884580611393"/>
    <x v="0"/>
    <s v="2023-07-23"/>
    <x v="7"/>
    <x v="3"/>
    <x v="0"/>
    <s v="Senior"/>
    <s v="Profit"/>
  </r>
  <r>
    <n v="5888"/>
    <s v="Amit"/>
    <n v="57"/>
    <s v="Male"/>
    <x v="0"/>
    <x v="3"/>
    <n v="2320.73"/>
    <n v="1032.3"/>
    <n v="3956.22"/>
    <n v="2923.92"/>
    <n v="2.8324324324324328"/>
    <x v="4"/>
    <s v="2023-10-26"/>
    <x v="10"/>
    <x v="3"/>
    <x v="0"/>
    <s v="Senior"/>
    <s v="Profit"/>
  </r>
  <r>
    <n v="6794"/>
    <s v="Simran"/>
    <n v="32"/>
    <s v="Female"/>
    <x v="4"/>
    <x v="4"/>
    <n v="2416.64"/>
    <n v="1306.95"/>
    <n v="3955.4"/>
    <n v="2648.45"/>
    <n v="2.0264355943226593"/>
    <x v="3"/>
    <s v="2023-07-21"/>
    <x v="7"/>
    <x v="2"/>
    <x v="0"/>
    <s v="Adult"/>
    <s v="Profit"/>
  </r>
  <r>
    <n v="8444"/>
    <s v="Raj"/>
    <n v="46"/>
    <s v="Male"/>
    <x v="4"/>
    <x v="0"/>
    <n v="2324.41"/>
    <n v="353.92"/>
    <n v="3953.76"/>
    <n v="3599.84"/>
    <n v="10.17133815551537"/>
    <x v="3"/>
    <s v="2023-10-05"/>
    <x v="10"/>
    <x v="1"/>
    <x v="0"/>
    <s v="Senior"/>
    <s v="Profit"/>
  </r>
  <r>
    <n v="2039"/>
    <s v="Karan"/>
    <n v="52"/>
    <s v="Male"/>
    <x v="5"/>
    <x v="0"/>
    <n v="2475.94"/>
    <n v="155.85"/>
    <n v="3953.49"/>
    <n v="3797.64"/>
    <n v="24.367276227141481"/>
    <x v="0"/>
    <s v="2023-06-29"/>
    <x v="3"/>
    <x v="2"/>
    <x v="0"/>
    <s v="Senior"/>
    <s v="Profit"/>
  </r>
  <r>
    <n v="2206"/>
    <s v="Simran"/>
    <n v="46"/>
    <s v="Female"/>
    <x v="7"/>
    <x v="3"/>
    <n v="3007.45"/>
    <n v="1629.09"/>
    <n v="3952.79"/>
    <n v="2323.6999999999998"/>
    <n v="1.4263791441847902"/>
    <x v="3"/>
    <s v="2023-10-30"/>
    <x v="10"/>
    <x v="2"/>
    <x v="1"/>
    <s v="Senior"/>
    <s v="Profit"/>
  </r>
  <r>
    <n v="1854"/>
    <s v="Arjun"/>
    <n v="49"/>
    <s v="Female"/>
    <x v="4"/>
    <x v="2"/>
    <n v="3081.04"/>
    <n v="1043.72"/>
    <n v="3952.16"/>
    <n v="2908.44"/>
    <n v="2.7866094354807802"/>
    <x v="0"/>
    <s v="2023-11-02"/>
    <x v="8"/>
    <x v="0"/>
    <x v="1"/>
    <s v="Senior"/>
    <s v="Profit"/>
  </r>
  <r>
    <n v="9291"/>
    <s v="Rahul"/>
    <n v="49"/>
    <s v="Female"/>
    <x v="7"/>
    <x v="2"/>
    <n v="2739.7"/>
    <n v="665.3"/>
    <n v="3951.64"/>
    <n v="3286.34"/>
    <n v="4.9396362543213597"/>
    <x v="4"/>
    <s v="2023-10-11"/>
    <x v="10"/>
    <x v="2"/>
    <x v="0"/>
    <s v="Senior"/>
    <s v="Profit"/>
  </r>
  <r>
    <n v="753"/>
    <s v="Priya"/>
    <n v="52"/>
    <s v="Male"/>
    <x v="7"/>
    <x v="4"/>
    <n v="2375"/>
    <n v="1385.41"/>
    <n v="3951.57"/>
    <n v="2566.16"/>
    <n v="1.8522747778635924"/>
    <x v="2"/>
    <s v="2023-04-30"/>
    <x v="9"/>
    <x v="3"/>
    <x v="1"/>
    <s v="Senior"/>
    <s v="Profit"/>
  </r>
  <r>
    <n v="4328"/>
    <s v="Priya"/>
    <n v="30"/>
    <s v="Female"/>
    <x v="4"/>
    <x v="4"/>
    <n v="2545.58"/>
    <n v="1509.77"/>
    <n v="3951.41"/>
    <n v="2441.64"/>
    <n v="1.6172264649582386"/>
    <x v="1"/>
    <s v="2023-06-13"/>
    <x v="3"/>
    <x v="4"/>
    <x v="0"/>
    <s v="Adult"/>
    <s v="Profit"/>
  </r>
  <r>
    <n v="7872"/>
    <s v="Rahul"/>
    <n v="33"/>
    <s v="Female"/>
    <x v="2"/>
    <x v="3"/>
    <n v="2444.67"/>
    <n v="347.24"/>
    <n v="3951.25"/>
    <n v="3604.01"/>
    <n v="10.379017394309411"/>
    <x v="1"/>
    <s v="2023-07-15"/>
    <x v="7"/>
    <x v="0"/>
    <x v="0"/>
    <s v="Adult"/>
    <s v="Profit"/>
  </r>
  <r>
    <n v="2125"/>
    <s v="Priya"/>
    <n v="21"/>
    <s v="Female"/>
    <x v="3"/>
    <x v="2"/>
    <n v="2625.96"/>
    <n v="1752.4"/>
    <n v="3950.12"/>
    <n v="2197.7199999999998"/>
    <n v="1.2541200639123486"/>
    <x v="0"/>
    <s v="2023-09-18"/>
    <x v="1"/>
    <x v="0"/>
    <x v="0"/>
    <s v="Young"/>
    <s v="Profit"/>
  </r>
  <r>
    <n v="6296"/>
    <s v="Simran"/>
    <n v="20"/>
    <s v="Female"/>
    <x v="7"/>
    <x v="3"/>
    <n v="2723.68"/>
    <n v="438.99"/>
    <n v="3948.27"/>
    <n v="3509.28"/>
    <n v="7.9939861955853209"/>
    <x v="1"/>
    <s v="2023-09-11"/>
    <x v="1"/>
    <x v="0"/>
    <x v="1"/>
    <s v="Young"/>
    <s v="Profit"/>
  </r>
  <r>
    <n v="7366"/>
    <s v="Rahul"/>
    <n v="52"/>
    <s v="Male"/>
    <x v="5"/>
    <x v="0"/>
    <n v="2281.86"/>
    <n v="545.87"/>
    <n v="3947.83"/>
    <n v="3401.96"/>
    <n v="6.2321798230347882"/>
    <x v="2"/>
    <s v="2023-02-26"/>
    <x v="2"/>
    <x v="0"/>
    <x v="1"/>
    <s v="Senior"/>
    <s v="Profit"/>
  </r>
  <r>
    <n v="9375"/>
    <s v="Amit"/>
    <n v="43"/>
    <s v="Female"/>
    <x v="2"/>
    <x v="4"/>
    <n v="3267.72"/>
    <n v="993.93"/>
    <n v="3947.32"/>
    <n v="2953.39"/>
    <n v="2.9714265592144318"/>
    <x v="3"/>
    <s v="2023-06-17"/>
    <x v="3"/>
    <x v="2"/>
    <x v="1"/>
    <s v="Senior"/>
    <s v="Profit"/>
  </r>
  <r>
    <n v="52"/>
    <s v="Simran"/>
    <n v="29"/>
    <s v="Male"/>
    <x v="7"/>
    <x v="1"/>
    <n v="2806.19"/>
    <n v="1110.47"/>
    <n v="3946.36"/>
    <n v="2835.89"/>
    <n v="2.5537745279025996"/>
    <x v="3"/>
    <s v="2023-08-10"/>
    <x v="4"/>
    <x v="0"/>
    <x v="1"/>
    <s v="Adult"/>
    <s v="Profit"/>
  </r>
  <r>
    <n v="4891"/>
    <s v="Pooja"/>
    <n v="19"/>
    <s v="Male"/>
    <x v="2"/>
    <x v="3"/>
    <n v="3107.46"/>
    <n v="337.13"/>
    <n v="3946.22"/>
    <n v="3609.09"/>
    <n v="10.705336220449086"/>
    <x v="0"/>
    <s v="2023-12-26"/>
    <x v="6"/>
    <x v="4"/>
    <x v="1"/>
    <s v="Young"/>
    <s v="Profit"/>
  </r>
  <r>
    <n v="9593"/>
    <s v="Simran"/>
    <n v="20"/>
    <s v="Female"/>
    <x v="7"/>
    <x v="2"/>
    <n v="2780.96"/>
    <n v="1533.15"/>
    <n v="3946.07"/>
    <n v="2412.92"/>
    <n v="1.5738316537846917"/>
    <x v="0"/>
    <s v="2023-10-19"/>
    <x v="10"/>
    <x v="3"/>
    <x v="1"/>
    <s v="Young"/>
    <s v="Profit"/>
  </r>
  <r>
    <n v="3327"/>
    <s v="Neha"/>
    <n v="24"/>
    <s v="Male"/>
    <x v="0"/>
    <x v="4"/>
    <n v="3227.15"/>
    <n v="455.03"/>
    <n v="3945.88"/>
    <n v="3490.85"/>
    <n v="7.6716919763532081"/>
    <x v="3"/>
    <s v="2023-05-25"/>
    <x v="0"/>
    <x v="3"/>
    <x v="1"/>
    <s v="Young"/>
    <s v="Profit"/>
  </r>
  <r>
    <n v="8081"/>
    <s v="Raj"/>
    <n v="58"/>
    <s v="Male"/>
    <x v="6"/>
    <x v="1"/>
    <n v="3370.5"/>
    <n v="708.91"/>
    <n v="3945.18"/>
    <n v="3236.27"/>
    <n v="4.5651352075721885"/>
    <x v="4"/>
    <s v="2023-05-02"/>
    <x v="0"/>
    <x v="1"/>
    <x v="1"/>
    <s v="Senior"/>
    <s v="Profit"/>
  </r>
  <r>
    <n v="2852"/>
    <s v="Rahul"/>
    <n v="49"/>
    <s v="Male"/>
    <x v="3"/>
    <x v="0"/>
    <n v="2428.7800000000002"/>
    <n v="1120.1400000000001"/>
    <n v="3944.81"/>
    <n v="2824.67"/>
    <n v="2.5217115717678147"/>
    <x v="2"/>
    <s v="2023-07-22"/>
    <x v="7"/>
    <x v="2"/>
    <x v="0"/>
    <s v="Senior"/>
    <s v="Profit"/>
  </r>
  <r>
    <n v="2643"/>
    <s v="Simran"/>
    <n v="43"/>
    <s v="Male"/>
    <x v="5"/>
    <x v="1"/>
    <n v="2541.39"/>
    <n v="1187.17"/>
    <n v="3944.29"/>
    <n v="2757.12"/>
    <n v="2.3224306544134365"/>
    <x v="4"/>
    <s v="2023-10-14"/>
    <x v="10"/>
    <x v="2"/>
    <x v="0"/>
    <s v="Senior"/>
    <s v="Profit"/>
  </r>
  <r>
    <n v="4287"/>
    <s v="Karan"/>
    <n v="29"/>
    <s v="Female"/>
    <x v="4"/>
    <x v="4"/>
    <n v="2281.73"/>
    <n v="517.49"/>
    <n v="3944.09"/>
    <n v="3426.6"/>
    <n v="6.6215772285454788"/>
    <x v="4"/>
    <s v="2023-09-14"/>
    <x v="1"/>
    <x v="2"/>
    <x v="0"/>
    <s v="Adult"/>
    <s v="Profit"/>
  </r>
  <r>
    <n v="1298"/>
    <s v="Priya"/>
    <n v="40"/>
    <s v="Female"/>
    <x v="1"/>
    <x v="3"/>
    <n v="2820.54"/>
    <n v="349.77"/>
    <n v="3943.52"/>
    <n v="3593.75"/>
    <n v="10.274609028790348"/>
    <x v="1"/>
    <s v="2023-05-13"/>
    <x v="0"/>
    <x v="3"/>
    <x v="1"/>
    <s v="Adult"/>
    <s v="Profit"/>
  </r>
  <r>
    <n v="685"/>
    <s v="Simran"/>
    <n v="51"/>
    <s v="Female"/>
    <x v="4"/>
    <x v="0"/>
    <n v="3243.56"/>
    <n v="1300.94"/>
    <n v="3943.5"/>
    <n v="2642.56"/>
    <n v="2.0312696972958015"/>
    <x v="0"/>
    <s v="2023-02-25"/>
    <x v="2"/>
    <x v="0"/>
    <x v="1"/>
    <s v="Senior"/>
    <s v="Profit"/>
  </r>
  <r>
    <n v="4680"/>
    <s v="Neha"/>
    <n v="30"/>
    <s v="Female"/>
    <x v="1"/>
    <x v="2"/>
    <n v="3053.06"/>
    <n v="1095.81"/>
    <n v="3942.87"/>
    <n v="2847.06"/>
    <n v="2.5981328880006571"/>
    <x v="0"/>
    <s v="2023-01-02"/>
    <x v="5"/>
    <x v="2"/>
    <x v="1"/>
    <s v="Adult"/>
    <s v="Profit"/>
  </r>
  <r>
    <n v="3032"/>
    <s v="Amit"/>
    <n v="44"/>
    <s v="Female"/>
    <x v="6"/>
    <x v="1"/>
    <n v="3400.72"/>
    <n v="1190"/>
    <n v="3942.19"/>
    <n v="2752.19"/>
    <n v="2.3127647058823531"/>
    <x v="1"/>
    <s v="2023-03-16"/>
    <x v="11"/>
    <x v="0"/>
    <x v="0"/>
    <s v="Senior"/>
    <s v="Profit"/>
  </r>
  <r>
    <n v="5830"/>
    <s v="Priya"/>
    <n v="21"/>
    <s v="Female"/>
    <x v="1"/>
    <x v="2"/>
    <n v="2951.73"/>
    <n v="942.49"/>
    <n v="3940.89"/>
    <n v="2998.4"/>
    <n v="3.1813600144298615"/>
    <x v="4"/>
    <s v="2023-06-17"/>
    <x v="3"/>
    <x v="1"/>
    <x v="1"/>
    <s v="Young"/>
    <s v="Profit"/>
  </r>
  <r>
    <n v="9599"/>
    <s v="Rahul"/>
    <n v="45"/>
    <s v="Female"/>
    <x v="5"/>
    <x v="1"/>
    <n v="3259.8"/>
    <n v="1905.38"/>
    <n v="3939.14"/>
    <n v="2033.76"/>
    <n v="1.0673776359571319"/>
    <x v="3"/>
    <s v="2023-12-04"/>
    <x v="6"/>
    <x v="0"/>
    <x v="0"/>
    <s v="Senior"/>
    <s v="Profit"/>
  </r>
  <r>
    <n v="3802"/>
    <s v="Pooja"/>
    <n v="28"/>
    <s v="Male"/>
    <x v="7"/>
    <x v="1"/>
    <n v="2296.71"/>
    <n v="921.04"/>
    <n v="3937.96"/>
    <n v="3016.92"/>
    <n v="3.2755580647963174"/>
    <x v="2"/>
    <s v="2023-01-18"/>
    <x v="5"/>
    <x v="2"/>
    <x v="0"/>
    <s v="Adult"/>
    <s v="Profit"/>
  </r>
  <r>
    <n v="9643"/>
    <s v="Simran"/>
    <n v="44"/>
    <s v="Female"/>
    <x v="7"/>
    <x v="4"/>
    <n v="3044.31"/>
    <n v="1853.24"/>
    <n v="3936.98"/>
    <n v="2083.7399999999998"/>
    <n v="1.1243767671753253"/>
    <x v="1"/>
    <s v="2023-07-10"/>
    <x v="7"/>
    <x v="2"/>
    <x v="0"/>
    <s v="Senior"/>
    <s v="Profit"/>
  </r>
  <r>
    <n v="1940"/>
    <s v="Rahul"/>
    <n v="24"/>
    <s v="Male"/>
    <x v="0"/>
    <x v="4"/>
    <n v="2336.98"/>
    <n v="352.2"/>
    <n v="3934.25"/>
    <n v="3582.05"/>
    <n v="10.170499716070415"/>
    <x v="1"/>
    <s v="2023-04-23"/>
    <x v="9"/>
    <x v="1"/>
    <x v="0"/>
    <s v="Young"/>
    <s v="Profit"/>
  </r>
  <r>
    <n v="8839"/>
    <s v="Rahul"/>
    <n v="25"/>
    <s v="Male"/>
    <x v="3"/>
    <x v="4"/>
    <n v="2732.05"/>
    <n v="1328.95"/>
    <n v="3932.88"/>
    <n v="2603.9299999999998"/>
    <n v="1.959388991308928"/>
    <x v="0"/>
    <s v="2023-09-18"/>
    <x v="1"/>
    <x v="2"/>
    <x v="1"/>
    <s v="Young"/>
    <s v="Profit"/>
  </r>
  <r>
    <n v="9660"/>
    <s v="Rahul"/>
    <n v="48"/>
    <s v="Female"/>
    <x v="2"/>
    <x v="2"/>
    <n v="2837.44"/>
    <n v="1248.83"/>
    <n v="3932.75"/>
    <n v="2683.92"/>
    <n v="2.149147602155618"/>
    <x v="0"/>
    <s v="2023-10-21"/>
    <x v="10"/>
    <x v="4"/>
    <x v="1"/>
    <s v="Senior"/>
    <s v="Profit"/>
  </r>
  <r>
    <n v="8761"/>
    <s v="Simran"/>
    <n v="35"/>
    <s v="Female"/>
    <x v="1"/>
    <x v="2"/>
    <n v="3408.82"/>
    <n v="1105.8699999999999"/>
    <n v="3932.02"/>
    <n v="2826.15"/>
    <n v="2.5555897166936443"/>
    <x v="4"/>
    <s v="2023-12-11"/>
    <x v="6"/>
    <x v="3"/>
    <x v="0"/>
    <s v="Adult"/>
    <s v="Profit"/>
  </r>
  <r>
    <n v="8319"/>
    <s v="Amit"/>
    <n v="44"/>
    <s v="Female"/>
    <x v="3"/>
    <x v="2"/>
    <n v="2877.74"/>
    <n v="1128.3499999999999"/>
    <n v="3931.55"/>
    <n v="2803.2"/>
    <n v="2.4843355341870872"/>
    <x v="2"/>
    <s v="2023-04-09"/>
    <x v="9"/>
    <x v="1"/>
    <x v="0"/>
    <s v="Senior"/>
    <s v="Profit"/>
  </r>
  <r>
    <n v="8001"/>
    <s v="Neha"/>
    <n v="32"/>
    <s v="Female"/>
    <x v="2"/>
    <x v="0"/>
    <n v="3191.14"/>
    <n v="90.26"/>
    <n v="3931.27"/>
    <n v="3841.01"/>
    <n v="42.554952359849324"/>
    <x v="4"/>
    <s v="2023-03-08"/>
    <x v="11"/>
    <x v="0"/>
    <x v="1"/>
    <s v="Adult"/>
    <s v="Profit"/>
  </r>
  <r>
    <n v="3627"/>
    <s v="Karan"/>
    <n v="30"/>
    <s v="Male"/>
    <x v="4"/>
    <x v="3"/>
    <n v="3197.85"/>
    <n v="1769.95"/>
    <n v="3930.73"/>
    <n v="2160.7800000000002"/>
    <n v="1.2208141472922964"/>
    <x v="1"/>
    <s v="2023-02-18"/>
    <x v="2"/>
    <x v="4"/>
    <x v="0"/>
    <s v="Adult"/>
    <s v="Profit"/>
  </r>
  <r>
    <n v="5121"/>
    <s v="Pooja"/>
    <n v="55"/>
    <s v="Female"/>
    <x v="2"/>
    <x v="2"/>
    <n v="2403.02"/>
    <n v="1536.32"/>
    <n v="3930.01"/>
    <n v="2393.69"/>
    <n v="1.5580673297229746"/>
    <x v="3"/>
    <s v="2023-03-16"/>
    <x v="11"/>
    <x v="4"/>
    <x v="0"/>
    <s v="Senior"/>
    <s v="Profit"/>
  </r>
  <r>
    <n v="766"/>
    <s v="Sneha"/>
    <n v="49"/>
    <s v="Female"/>
    <x v="6"/>
    <x v="2"/>
    <n v="2508"/>
    <n v="1953.29"/>
    <n v="3929.75"/>
    <n v="1976.46"/>
    <n v="1.0118620378950387"/>
    <x v="4"/>
    <s v="2023-03-12"/>
    <x v="11"/>
    <x v="1"/>
    <x v="1"/>
    <s v="Senior"/>
    <s v="Profit"/>
  </r>
  <r>
    <n v="4531"/>
    <s v="Simran"/>
    <n v="48"/>
    <s v="Female"/>
    <x v="5"/>
    <x v="1"/>
    <n v="3120.74"/>
    <n v="302.33999999999997"/>
    <n v="3929.61"/>
    <n v="3627.27"/>
    <n v="11.997320897003375"/>
    <x v="0"/>
    <s v="2023-09-02"/>
    <x v="1"/>
    <x v="0"/>
    <x v="1"/>
    <s v="Senior"/>
    <s v="Profit"/>
  </r>
  <r>
    <n v="3619"/>
    <s v="Karan"/>
    <n v="53"/>
    <s v="Male"/>
    <x v="0"/>
    <x v="1"/>
    <n v="2702.1"/>
    <n v="1012.44"/>
    <n v="3929.29"/>
    <n v="2916.85"/>
    <n v="2.8810102327051479"/>
    <x v="2"/>
    <s v="2023-07-29"/>
    <x v="7"/>
    <x v="2"/>
    <x v="1"/>
    <s v="Senior"/>
    <s v="Profit"/>
  </r>
  <r>
    <n v="1462"/>
    <s v="Neha"/>
    <n v="34"/>
    <s v="Female"/>
    <x v="0"/>
    <x v="2"/>
    <n v="2562.16"/>
    <n v="1818.68"/>
    <n v="3929.03"/>
    <n v="2110.35"/>
    <n v="1.1603745573712803"/>
    <x v="3"/>
    <s v="2023-10-18"/>
    <x v="10"/>
    <x v="2"/>
    <x v="1"/>
    <s v="Adult"/>
    <s v="Profit"/>
  </r>
  <r>
    <n v="5009"/>
    <s v="Sneha"/>
    <n v="52"/>
    <s v="Female"/>
    <x v="4"/>
    <x v="2"/>
    <n v="2207.31"/>
    <n v="532.51"/>
    <n v="3928.61"/>
    <n v="3396.1"/>
    <n v="6.3775328162851403"/>
    <x v="1"/>
    <s v="2023-01-08"/>
    <x v="5"/>
    <x v="1"/>
    <x v="1"/>
    <s v="Senior"/>
    <s v="Profit"/>
  </r>
  <r>
    <n v="885"/>
    <s v="Pooja"/>
    <n v="20"/>
    <s v="Female"/>
    <x v="1"/>
    <x v="1"/>
    <n v="3569.29"/>
    <n v="1959.68"/>
    <n v="3928.54"/>
    <n v="1968.86"/>
    <n v="1.0046844382756368"/>
    <x v="0"/>
    <s v="2023-05-15"/>
    <x v="0"/>
    <x v="3"/>
    <x v="0"/>
    <s v="Young"/>
    <s v="Profit"/>
  </r>
  <r>
    <n v="9273"/>
    <s v="Raj"/>
    <n v="24"/>
    <s v="Female"/>
    <x v="5"/>
    <x v="3"/>
    <n v="2420.35"/>
    <n v="1488.4"/>
    <n v="3928.13"/>
    <n v="2439.73"/>
    <n v="1.6391628594463854"/>
    <x v="4"/>
    <s v="2023-11-30"/>
    <x v="8"/>
    <x v="2"/>
    <x v="1"/>
    <s v="Young"/>
    <s v="Profit"/>
  </r>
  <r>
    <n v="7813"/>
    <s v="Neha"/>
    <n v="40"/>
    <s v="Female"/>
    <x v="2"/>
    <x v="0"/>
    <n v="2467.13"/>
    <n v="633.29999999999995"/>
    <n v="3927.9"/>
    <n v="3294.6"/>
    <n v="5.202273803884415"/>
    <x v="3"/>
    <s v="2023-05-27"/>
    <x v="0"/>
    <x v="2"/>
    <x v="0"/>
    <s v="Adult"/>
    <s v="Profit"/>
  </r>
  <r>
    <n v="9370"/>
    <s v="Sneha"/>
    <n v="36"/>
    <s v="Male"/>
    <x v="5"/>
    <x v="0"/>
    <n v="2220.84"/>
    <n v="643.47"/>
    <n v="3926.21"/>
    <n v="3282.74"/>
    <n v="5.1016208991872185"/>
    <x v="4"/>
    <s v="2023-07-14"/>
    <x v="7"/>
    <x v="4"/>
    <x v="0"/>
    <s v="Adult"/>
    <s v="Profit"/>
  </r>
  <r>
    <n v="6537"/>
    <s v="Raj"/>
    <n v="39"/>
    <s v="Female"/>
    <x v="7"/>
    <x v="2"/>
    <n v="3500.79"/>
    <n v="139.13"/>
    <n v="3926.08"/>
    <n v="3786.95"/>
    <n v="27.218788183713073"/>
    <x v="0"/>
    <s v="2023-06-19"/>
    <x v="3"/>
    <x v="0"/>
    <x v="1"/>
    <s v="Adult"/>
    <s v="Profit"/>
  </r>
  <r>
    <n v="6527"/>
    <s v="Raj"/>
    <n v="19"/>
    <s v="Female"/>
    <x v="0"/>
    <x v="2"/>
    <n v="2838.81"/>
    <n v="1293.32"/>
    <n v="3924.94"/>
    <n v="2631.62"/>
    <n v="2.0347787090588563"/>
    <x v="3"/>
    <s v="2023-03-27"/>
    <x v="11"/>
    <x v="4"/>
    <x v="1"/>
    <s v="Young"/>
    <s v="Profit"/>
  </r>
  <r>
    <n v="8371"/>
    <s v="Arjun"/>
    <n v="51"/>
    <s v="Male"/>
    <x v="2"/>
    <x v="1"/>
    <n v="2926.8"/>
    <n v="1630.92"/>
    <n v="3923.34"/>
    <n v="2292.42"/>
    <n v="1.4055992936502097"/>
    <x v="1"/>
    <s v="2023-10-18"/>
    <x v="10"/>
    <x v="0"/>
    <x v="1"/>
    <s v="Senior"/>
    <s v="Profit"/>
  </r>
  <r>
    <n v="7035"/>
    <s v="Karan"/>
    <n v="42"/>
    <s v="Female"/>
    <x v="2"/>
    <x v="2"/>
    <n v="2897.72"/>
    <n v="1254.82"/>
    <n v="3923"/>
    <n v="2668.18"/>
    <n v="2.12634481439569"/>
    <x v="2"/>
    <s v="2023-04-12"/>
    <x v="9"/>
    <x v="0"/>
    <x v="0"/>
    <s v="Senior"/>
    <s v="Profit"/>
  </r>
  <r>
    <n v="2580"/>
    <s v="Raj"/>
    <n v="54"/>
    <s v="Male"/>
    <x v="4"/>
    <x v="1"/>
    <n v="3312.05"/>
    <n v="365.03"/>
    <n v="3922.97"/>
    <n v="3557.94"/>
    <n v="9.7469797002986063"/>
    <x v="4"/>
    <s v="2023-05-02"/>
    <x v="0"/>
    <x v="3"/>
    <x v="1"/>
    <s v="Senior"/>
    <s v="Profit"/>
  </r>
  <r>
    <n v="5162"/>
    <s v="Rahul"/>
    <n v="44"/>
    <s v="Female"/>
    <x v="7"/>
    <x v="3"/>
    <n v="2824.69"/>
    <n v="815.65"/>
    <n v="3922.68"/>
    <n v="3107.03"/>
    <n v="3.8092686814197267"/>
    <x v="1"/>
    <s v="2023-10-21"/>
    <x v="10"/>
    <x v="4"/>
    <x v="1"/>
    <s v="Senior"/>
    <s v="Profit"/>
  </r>
  <r>
    <n v="908"/>
    <s v="Karan"/>
    <n v="37"/>
    <s v="Male"/>
    <x v="6"/>
    <x v="1"/>
    <n v="3391.77"/>
    <n v="1204.47"/>
    <n v="3922.28"/>
    <n v="2717.81"/>
    <n v="2.2564364409242237"/>
    <x v="1"/>
    <s v="2023-09-25"/>
    <x v="1"/>
    <x v="2"/>
    <x v="1"/>
    <s v="Adult"/>
    <s v="Profit"/>
  </r>
  <r>
    <n v="8463"/>
    <s v="Priya"/>
    <n v="36"/>
    <s v="Male"/>
    <x v="1"/>
    <x v="1"/>
    <n v="3252.37"/>
    <n v="906.78"/>
    <n v="3921.69"/>
    <n v="3014.91"/>
    <n v="3.3248527757559718"/>
    <x v="1"/>
    <s v="2023-01-16"/>
    <x v="5"/>
    <x v="0"/>
    <x v="0"/>
    <s v="Adult"/>
    <s v="Profit"/>
  </r>
  <r>
    <n v="6608"/>
    <s v="Raj"/>
    <n v="48"/>
    <s v="Female"/>
    <x v="0"/>
    <x v="3"/>
    <n v="2312"/>
    <n v="676.92"/>
    <n v="3921.03"/>
    <n v="3244.11"/>
    <n v="4.7924570111682332"/>
    <x v="0"/>
    <s v="2023-02-04"/>
    <x v="2"/>
    <x v="3"/>
    <x v="1"/>
    <s v="Senior"/>
    <s v="Profit"/>
  </r>
  <r>
    <n v="3833"/>
    <s v="Raj"/>
    <n v="31"/>
    <s v="Male"/>
    <x v="5"/>
    <x v="1"/>
    <n v="2199.02"/>
    <n v="524.66"/>
    <n v="3920.81"/>
    <n v="3396.15"/>
    <n v="6.4730492128235433"/>
    <x v="2"/>
    <s v="2023-07-02"/>
    <x v="7"/>
    <x v="0"/>
    <x v="1"/>
    <s v="Adult"/>
    <s v="Profit"/>
  </r>
  <r>
    <n v="474"/>
    <s v="Raj"/>
    <n v="47"/>
    <s v="Male"/>
    <x v="2"/>
    <x v="1"/>
    <n v="3560.83"/>
    <n v="826.1"/>
    <n v="3919.86"/>
    <n v="3093.76"/>
    <n v="3.7450187628616391"/>
    <x v="0"/>
    <s v="2023-07-26"/>
    <x v="7"/>
    <x v="2"/>
    <x v="0"/>
    <s v="Senior"/>
    <s v="Profit"/>
  </r>
  <r>
    <n v="3445"/>
    <s v="Karan"/>
    <n v="25"/>
    <s v="Female"/>
    <x v="2"/>
    <x v="2"/>
    <n v="2402.38"/>
    <n v="1682.83"/>
    <n v="3918.92"/>
    <n v="2236.09"/>
    <n v="1.3287676117017169"/>
    <x v="4"/>
    <s v="2023-04-13"/>
    <x v="9"/>
    <x v="2"/>
    <x v="0"/>
    <s v="Young"/>
    <s v="Profit"/>
  </r>
  <r>
    <n v="9833"/>
    <s v="Karan"/>
    <n v="45"/>
    <s v="Female"/>
    <x v="3"/>
    <x v="0"/>
    <n v="3053.44"/>
    <n v="422.31"/>
    <n v="3918.18"/>
    <n v="3495.87"/>
    <n v="8.2779711586275475"/>
    <x v="1"/>
    <s v="2023-08-01"/>
    <x v="4"/>
    <x v="0"/>
    <x v="0"/>
    <s v="Senior"/>
    <s v="Profit"/>
  </r>
  <r>
    <n v="8622"/>
    <s v="Amit"/>
    <n v="44"/>
    <s v="Male"/>
    <x v="3"/>
    <x v="2"/>
    <n v="2362.85"/>
    <n v="1736.97"/>
    <n v="3918.09"/>
    <n v="2181.12"/>
    <n v="1.2557038981674984"/>
    <x v="3"/>
    <s v="2023-01-01"/>
    <x v="5"/>
    <x v="1"/>
    <x v="1"/>
    <s v="Senior"/>
    <s v="Profit"/>
  </r>
  <r>
    <n v="4834"/>
    <s v="Pooja"/>
    <n v="20"/>
    <s v="Male"/>
    <x v="5"/>
    <x v="2"/>
    <n v="3241.68"/>
    <n v="1588.27"/>
    <n v="3917.85"/>
    <n v="2329.58"/>
    <n v="1.4667405415955725"/>
    <x v="2"/>
    <s v="2023-08-04"/>
    <x v="4"/>
    <x v="4"/>
    <x v="0"/>
    <s v="Young"/>
    <s v="Profit"/>
  </r>
  <r>
    <n v="3427"/>
    <s v="Karan"/>
    <n v="39"/>
    <s v="Female"/>
    <x v="2"/>
    <x v="3"/>
    <n v="3121.23"/>
    <n v="154.32"/>
    <n v="3917.47"/>
    <n v="3763.15"/>
    <n v="24.385368066355625"/>
    <x v="1"/>
    <s v="2023-09-14"/>
    <x v="1"/>
    <x v="0"/>
    <x v="1"/>
    <s v="Adult"/>
    <s v="Profit"/>
  </r>
  <r>
    <n v="9867"/>
    <s v="Neha"/>
    <n v="24"/>
    <s v="Male"/>
    <x v="3"/>
    <x v="0"/>
    <n v="3038.08"/>
    <n v="1562.25"/>
    <n v="3917.07"/>
    <n v="2354.8200000000002"/>
    <n v="1.507325972155545"/>
    <x v="3"/>
    <s v="2023-10-02"/>
    <x v="10"/>
    <x v="4"/>
    <x v="0"/>
    <s v="Young"/>
    <s v="Profit"/>
  </r>
  <r>
    <n v="4064"/>
    <s v="Karan"/>
    <n v="48"/>
    <s v="Female"/>
    <x v="7"/>
    <x v="1"/>
    <n v="2498.58"/>
    <n v="1583.35"/>
    <n v="3917.03"/>
    <n v="2333.6799999999998"/>
    <n v="1.4738876432879653"/>
    <x v="4"/>
    <s v="2023-11-06"/>
    <x v="8"/>
    <x v="2"/>
    <x v="0"/>
    <s v="Senior"/>
    <s v="Profit"/>
  </r>
  <r>
    <n v="7984"/>
    <s v="Raj"/>
    <n v="55"/>
    <s v="Male"/>
    <x v="1"/>
    <x v="4"/>
    <n v="2502.58"/>
    <n v="1853.61"/>
    <n v="3916.17"/>
    <n v="2062.56"/>
    <n v="1.1127259779565282"/>
    <x v="1"/>
    <s v="2023-04-29"/>
    <x v="9"/>
    <x v="0"/>
    <x v="0"/>
    <s v="Senior"/>
    <s v="Profit"/>
  </r>
  <r>
    <n v="1279"/>
    <s v="Raj"/>
    <n v="36"/>
    <s v="Female"/>
    <x v="4"/>
    <x v="3"/>
    <n v="2396.38"/>
    <n v="257.7"/>
    <n v="3915.41"/>
    <n v="3657.71"/>
    <n v="14.193674815677145"/>
    <x v="2"/>
    <s v="2023-07-24"/>
    <x v="7"/>
    <x v="1"/>
    <x v="0"/>
    <s v="Adult"/>
    <s v="Profit"/>
  </r>
  <r>
    <n v="3227"/>
    <s v="Sneha"/>
    <n v="24"/>
    <s v="Female"/>
    <x v="3"/>
    <x v="0"/>
    <n v="2901.26"/>
    <n v="261.43"/>
    <n v="3915.2"/>
    <n v="3653.77"/>
    <n v="13.976093026814061"/>
    <x v="2"/>
    <s v="2023-07-06"/>
    <x v="7"/>
    <x v="1"/>
    <x v="0"/>
    <s v="Young"/>
    <s v="Profit"/>
  </r>
  <r>
    <n v="9006"/>
    <s v="Sneha"/>
    <n v="52"/>
    <s v="Male"/>
    <x v="2"/>
    <x v="0"/>
    <n v="2662.47"/>
    <n v="1977.32"/>
    <n v="3912.7"/>
    <n v="1935.38"/>
    <n v="0.97878947261950533"/>
    <x v="2"/>
    <s v="2023-03-19"/>
    <x v="11"/>
    <x v="4"/>
    <x v="1"/>
    <s v="Senior"/>
    <s v="Profit"/>
  </r>
  <r>
    <n v="3905"/>
    <s v="Simran"/>
    <n v="45"/>
    <s v="Male"/>
    <x v="3"/>
    <x v="2"/>
    <n v="2298.77"/>
    <n v="1981.97"/>
    <n v="3911.91"/>
    <n v="1929.94"/>
    <n v="0.97374834129679055"/>
    <x v="4"/>
    <s v="2023-03-31"/>
    <x v="11"/>
    <x v="4"/>
    <x v="1"/>
    <s v="Senior"/>
    <s v="Profit"/>
  </r>
  <r>
    <n v="7803"/>
    <s v="Neha"/>
    <n v="46"/>
    <s v="Female"/>
    <x v="0"/>
    <x v="4"/>
    <n v="2214.92"/>
    <n v="59.66"/>
    <n v="3911.84"/>
    <n v="3852.18"/>
    <n v="64.568890378813279"/>
    <x v="0"/>
    <s v="2023-01-14"/>
    <x v="5"/>
    <x v="3"/>
    <x v="1"/>
    <s v="Senior"/>
    <s v="Profit"/>
  </r>
  <r>
    <n v="3079"/>
    <s v="Sneha"/>
    <n v="32"/>
    <s v="Male"/>
    <x v="6"/>
    <x v="1"/>
    <n v="3400.08"/>
    <n v="1001.92"/>
    <n v="3910.62"/>
    <n v="2908.7"/>
    <n v="2.9031259980836794"/>
    <x v="1"/>
    <s v="2023-07-05"/>
    <x v="7"/>
    <x v="1"/>
    <x v="0"/>
    <s v="Adult"/>
    <s v="Profit"/>
  </r>
  <r>
    <n v="2791"/>
    <s v="Priya"/>
    <n v="45"/>
    <s v="Male"/>
    <x v="6"/>
    <x v="2"/>
    <n v="3120.53"/>
    <n v="532.97"/>
    <n v="3909.77"/>
    <n v="3376.8"/>
    <n v="6.3358162748372333"/>
    <x v="2"/>
    <s v="2023-04-15"/>
    <x v="9"/>
    <x v="2"/>
    <x v="0"/>
    <s v="Senior"/>
    <s v="Profit"/>
  </r>
  <r>
    <n v="6001"/>
    <s v="Pooja"/>
    <n v="45"/>
    <s v="Male"/>
    <x v="0"/>
    <x v="0"/>
    <n v="2288.5100000000002"/>
    <n v="1674.74"/>
    <n v="3909.17"/>
    <n v="2234.4299999999998"/>
    <n v="1.334195158651492"/>
    <x v="4"/>
    <s v="2023-06-11"/>
    <x v="3"/>
    <x v="1"/>
    <x v="1"/>
    <s v="Senior"/>
    <s v="Profit"/>
  </r>
  <r>
    <n v="5479"/>
    <s v="Rahul"/>
    <n v="35"/>
    <s v="Female"/>
    <x v="0"/>
    <x v="3"/>
    <n v="2364.54"/>
    <n v="1977.15"/>
    <n v="3908.03"/>
    <n v="1930.88"/>
    <n v="0.97659762789874316"/>
    <x v="1"/>
    <s v="2023-08-07"/>
    <x v="4"/>
    <x v="3"/>
    <x v="1"/>
    <s v="Adult"/>
    <s v="Profit"/>
  </r>
  <r>
    <n v="1151"/>
    <s v="Amit"/>
    <n v="52"/>
    <s v="Male"/>
    <x v="1"/>
    <x v="1"/>
    <n v="2274.12"/>
    <n v="1819.96"/>
    <n v="3905.62"/>
    <n v="2085.66"/>
    <n v="1.145992219609222"/>
    <x v="2"/>
    <s v="2023-03-03"/>
    <x v="11"/>
    <x v="4"/>
    <x v="1"/>
    <s v="Senior"/>
    <s v="Profit"/>
  </r>
  <r>
    <n v="8308"/>
    <s v="Priya"/>
    <n v="19"/>
    <s v="Female"/>
    <x v="6"/>
    <x v="3"/>
    <n v="3504.97"/>
    <n v="814.39"/>
    <n v="3905.37"/>
    <n v="3090.98"/>
    <n v="3.7954542663834281"/>
    <x v="1"/>
    <s v="2023-11-19"/>
    <x v="8"/>
    <x v="3"/>
    <x v="1"/>
    <s v="Young"/>
    <s v="Profit"/>
  </r>
  <r>
    <n v="9907"/>
    <s v="Sneha"/>
    <n v="43"/>
    <s v="Male"/>
    <x v="6"/>
    <x v="0"/>
    <n v="3356.94"/>
    <n v="677.12"/>
    <n v="3905.23"/>
    <n v="3228.11"/>
    <n v="4.7674119801512287"/>
    <x v="0"/>
    <s v="2023-12-21"/>
    <x v="6"/>
    <x v="4"/>
    <x v="1"/>
    <s v="Senior"/>
    <s v="Profit"/>
  </r>
  <r>
    <n v="1924"/>
    <s v="Neha"/>
    <n v="30"/>
    <s v="Female"/>
    <x v="3"/>
    <x v="4"/>
    <n v="3476.08"/>
    <n v="51.71"/>
    <n v="3904.91"/>
    <n v="3853.2"/>
    <n v="74.515567588474184"/>
    <x v="3"/>
    <s v="2023-07-05"/>
    <x v="7"/>
    <x v="3"/>
    <x v="0"/>
    <s v="Adult"/>
    <s v="Profit"/>
  </r>
  <r>
    <n v="50"/>
    <s v="Neha"/>
    <n v="58"/>
    <s v="Female"/>
    <x v="2"/>
    <x v="0"/>
    <n v="2942.38"/>
    <n v="1940.61"/>
    <n v="3902.88"/>
    <n v="1962.27"/>
    <n v="1.0111614389289967"/>
    <x v="3"/>
    <s v="2023-08-09"/>
    <x v="4"/>
    <x v="1"/>
    <x v="0"/>
    <s v="Senior"/>
    <s v="Profit"/>
  </r>
  <r>
    <n v="1623"/>
    <s v="Neha"/>
    <n v="22"/>
    <s v="Male"/>
    <x v="5"/>
    <x v="0"/>
    <n v="2385.33"/>
    <n v="401.61"/>
    <n v="3900.8"/>
    <n v="3499.19"/>
    <n v="8.7129055551405585"/>
    <x v="1"/>
    <s v="2023-04-04"/>
    <x v="9"/>
    <x v="4"/>
    <x v="0"/>
    <s v="Young"/>
    <s v="Profit"/>
  </r>
  <r>
    <n v="1803"/>
    <s v="Pooja"/>
    <n v="38"/>
    <s v="Male"/>
    <x v="3"/>
    <x v="1"/>
    <n v="2446.48"/>
    <n v="1485.21"/>
    <n v="3899.71"/>
    <n v="2414.5"/>
    <n v="1.6256960295177112"/>
    <x v="1"/>
    <s v="2023-07-11"/>
    <x v="7"/>
    <x v="4"/>
    <x v="1"/>
    <s v="Adult"/>
    <s v="Profit"/>
  </r>
  <r>
    <n v="2061"/>
    <s v="Sneha"/>
    <n v="48"/>
    <s v="Male"/>
    <x v="0"/>
    <x v="0"/>
    <n v="2327.46"/>
    <n v="1436.86"/>
    <n v="3899.7"/>
    <n v="2462.84"/>
    <n v="1.7140431218072745"/>
    <x v="2"/>
    <s v="2023-03-31"/>
    <x v="11"/>
    <x v="1"/>
    <x v="1"/>
    <s v="Senior"/>
    <s v="Profit"/>
  </r>
  <r>
    <n v="7507"/>
    <s v="Neha"/>
    <n v="38"/>
    <s v="Male"/>
    <x v="0"/>
    <x v="1"/>
    <n v="2189.9699999999998"/>
    <n v="1940.81"/>
    <n v="3898.99"/>
    <n v="1958.18"/>
    <n v="1.0089498714454275"/>
    <x v="3"/>
    <s v="2023-01-26"/>
    <x v="5"/>
    <x v="3"/>
    <x v="0"/>
    <s v="Adult"/>
    <s v="Profit"/>
  </r>
  <r>
    <n v="788"/>
    <s v="Karan"/>
    <n v="41"/>
    <s v="Female"/>
    <x v="1"/>
    <x v="0"/>
    <n v="2263.73"/>
    <n v="131.63999999999999"/>
    <n v="3897.32"/>
    <n v="3765.68"/>
    <n v="28.605894864782744"/>
    <x v="2"/>
    <s v="2023-07-28"/>
    <x v="7"/>
    <x v="2"/>
    <x v="1"/>
    <s v="Senior"/>
    <s v="Profit"/>
  </r>
  <r>
    <n v="7895"/>
    <s v="Sneha"/>
    <n v="56"/>
    <s v="Male"/>
    <x v="2"/>
    <x v="3"/>
    <n v="2273.94"/>
    <n v="804"/>
    <n v="3896.53"/>
    <n v="3092.53"/>
    <n v="3.8464303482587066"/>
    <x v="2"/>
    <s v="2023-12-02"/>
    <x v="6"/>
    <x v="1"/>
    <x v="0"/>
    <s v="Senior"/>
    <s v="Profit"/>
  </r>
  <r>
    <n v="2312"/>
    <s v="Rahul"/>
    <n v="46"/>
    <s v="Male"/>
    <x v="4"/>
    <x v="1"/>
    <n v="2381.41"/>
    <n v="673.84"/>
    <n v="3896.31"/>
    <n v="3222.47"/>
    <n v="4.782248011397364"/>
    <x v="2"/>
    <s v="2023-08-10"/>
    <x v="4"/>
    <x v="0"/>
    <x v="0"/>
    <s v="Senior"/>
    <s v="Profit"/>
  </r>
  <r>
    <n v="792"/>
    <s v="Neha"/>
    <n v="20"/>
    <s v="Female"/>
    <x v="1"/>
    <x v="0"/>
    <n v="2947.21"/>
    <n v="146.79"/>
    <n v="3894.61"/>
    <n v="3747.82"/>
    <n v="25.531848218543502"/>
    <x v="3"/>
    <s v="2023-02-20"/>
    <x v="2"/>
    <x v="0"/>
    <x v="1"/>
    <s v="Young"/>
    <s v="Profit"/>
  </r>
  <r>
    <n v="8598"/>
    <s v="Sneha"/>
    <n v="21"/>
    <s v="Male"/>
    <x v="4"/>
    <x v="3"/>
    <n v="2231.65"/>
    <n v="786.34"/>
    <n v="3894.09"/>
    <n v="3107.75"/>
    <n v="3.9521708166950682"/>
    <x v="4"/>
    <s v="2023-09-09"/>
    <x v="1"/>
    <x v="1"/>
    <x v="0"/>
    <s v="Young"/>
    <s v="Profit"/>
  </r>
  <r>
    <n v="1850"/>
    <s v="Sneha"/>
    <n v="45"/>
    <s v="Male"/>
    <x v="5"/>
    <x v="4"/>
    <n v="2628.82"/>
    <n v="1787.59"/>
    <n v="3892.97"/>
    <n v="2105.38"/>
    <n v="1.1777756644420703"/>
    <x v="0"/>
    <s v="2023-03-25"/>
    <x v="11"/>
    <x v="3"/>
    <x v="0"/>
    <s v="Senior"/>
    <s v="Profit"/>
  </r>
  <r>
    <n v="8235"/>
    <s v="Pooja"/>
    <n v="22"/>
    <s v="Female"/>
    <x v="2"/>
    <x v="1"/>
    <n v="3225.67"/>
    <n v="367.22"/>
    <n v="3891.93"/>
    <n v="3524.71"/>
    <n v="9.5983606557377037"/>
    <x v="4"/>
    <s v="2023-08-22"/>
    <x v="4"/>
    <x v="0"/>
    <x v="0"/>
    <s v="Young"/>
    <s v="Profit"/>
  </r>
  <r>
    <n v="4274"/>
    <s v="Priya"/>
    <n v="53"/>
    <s v="Female"/>
    <x v="0"/>
    <x v="4"/>
    <n v="2700.61"/>
    <n v="179.48"/>
    <n v="3890.53"/>
    <n v="3711.05"/>
    <n v="20.676677067082686"/>
    <x v="1"/>
    <s v="2023-01-13"/>
    <x v="5"/>
    <x v="2"/>
    <x v="0"/>
    <s v="Senior"/>
    <s v="Profit"/>
  </r>
  <r>
    <n v="4382"/>
    <s v="Karan"/>
    <n v="55"/>
    <s v="Female"/>
    <x v="0"/>
    <x v="2"/>
    <n v="2782.59"/>
    <n v="445.56"/>
    <n v="3889.9"/>
    <n v="3444.34"/>
    <n v="7.7303617919023253"/>
    <x v="0"/>
    <s v="2023-07-14"/>
    <x v="7"/>
    <x v="3"/>
    <x v="1"/>
    <s v="Senior"/>
    <s v="Profit"/>
  </r>
  <r>
    <n v="9024"/>
    <s v="Amit"/>
    <n v="19"/>
    <s v="Female"/>
    <x v="7"/>
    <x v="0"/>
    <n v="2623.44"/>
    <n v="1849.41"/>
    <n v="3889.65"/>
    <n v="2040.24"/>
    <n v="1.1031842587636056"/>
    <x v="3"/>
    <s v="2023-02-23"/>
    <x v="2"/>
    <x v="1"/>
    <x v="1"/>
    <s v="Young"/>
    <s v="Profit"/>
  </r>
  <r>
    <n v="4773"/>
    <s v="Neha"/>
    <n v="39"/>
    <s v="Female"/>
    <x v="3"/>
    <x v="0"/>
    <n v="2619.4699999999998"/>
    <n v="1951.23"/>
    <n v="3889.4"/>
    <n v="1938.17"/>
    <n v="0.9933067859760254"/>
    <x v="0"/>
    <s v="2023-10-05"/>
    <x v="10"/>
    <x v="3"/>
    <x v="0"/>
    <s v="Adult"/>
    <s v="Profit"/>
  </r>
  <r>
    <n v="5982"/>
    <s v="Pooja"/>
    <n v="30"/>
    <s v="Male"/>
    <x v="2"/>
    <x v="4"/>
    <n v="2830.66"/>
    <n v="1291.43"/>
    <n v="3889.3"/>
    <n v="2597.87"/>
    <n v="2.0116227747535675"/>
    <x v="4"/>
    <s v="2023-11-10"/>
    <x v="8"/>
    <x v="4"/>
    <x v="0"/>
    <s v="Adult"/>
    <s v="Profit"/>
  </r>
  <r>
    <n v="1040"/>
    <s v="Amit"/>
    <n v="18"/>
    <s v="Male"/>
    <x v="6"/>
    <x v="4"/>
    <n v="2997.66"/>
    <n v="1169.2"/>
    <n v="3888.18"/>
    <n v="2718.98"/>
    <n v="2.3255046185425932"/>
    <x v="0"/>
    <s v="2023-05-03"/>
    <x v="0"/>
    <x v="0"/>
    <x v="0"/>
    <s v="Young"/>
    <s v="Profit"/>
  </r>
  <r>
    <n v="5433"/>
    <s v="Sneha"/>
    <n v="31"/>
    <s v="Female"/>
    <x v="6"/>
    <x v="0"/>
    <n v="2291.4899999999998"/>
    <n v="661.4"/>
    <n v="3886.56"/>
    <n v="3225.16"/>
    <n v="4.8762624735409732"/>
    <x v="2"/>
    <s v="2023-07-29"/>
    <x v="7"/>
    <x v="4"/>
    <x v="1"/>
    <s v="Adult"/>
    <s v="Profit"/>
  </r>
  <r>
    <n v="1266"/>
    <s v="Priya"/>
    <n v="38"/>
    <s v="Female"/>
    <x v="6"/>
    <x v="3"/>
    <n v="3297.7"/>
    <n v="184.57"/>
    <n v="3885.71"/>
    <n v="3701.14"/>
    <n v="20.05277130627946"/>
    <x v="2"/>
    <s v="2023-02-20"/>
    <x v="2"/>
    <x v="1"/>
    <x v="1"/>
    <s v="Adult"/>
    <s v="Profit"/>
  </r>
  <r>
    <n v="7041"/>
    <s v="Sneha"/>
    <n v="39"/>
    <s v="Male"/>
    <x v="4"/>
    <x v="1"/>
    <n v="3306.81"/>
    <n v="609.5"/>
    <n v="3884.91"/>
    <n v="3275.41"/>
    <n v="5.3739294503691548"/>
    <x v="0"/>
    <s v="2023-10-03"/>
    <x v="10"/>
    <x v="2"/>
    <x v="1"/>
    <s v="Adult"/>
    <s v="Profit"/>
  </r>
  <r>
    <n v="905"/>
    <s v="Neha"/>
    <n v="57"/>
    <s v="Male"/>
    <x v="6"/>
    <x v="0"/>
    <n v="2520.0500000000002"/>
    <n v="85.93"/>
    <n v="3884.53"/>
    <n v="3798.6"/>
    <n v="44.205748865355517"/>
    <x v="0"/>
    <s v="2023-03-21"/>
    <x v="11"/>
    <x v="0"/>
    <x v="1"/>
    <s v="Senior"/>
    <s v="Profit"/>
  </r>
  <r>
    <n v="6"/>
    <s v="Neha"/>
    <n v="43"/>
    <s v="Female"/>
    <x v="3"/>
    <x v="3"/>
    <n v="2488.2399999999998"/>
    <n v="1197.28"/>
    <n v="3884.07"/>
    <n v="2686.79"/>
    <n v="2.2440782440197782"/>
    <x v="3"/>
    <s v="2023-04-11"/>
    <x v="9"/>
    <x v="4"/>
    <x v="1"/>
    <s v="Senior"/>
    <s v="Profit"/>
  </r>
  <r>
    <n v="3344"/>
    <s v="Rahul"/>
    <n v="42"/>
    <s v="Male"/>
    <x v="6"/>
    <x v="1"/>
    <n v="2256.66"/>
    <n v="177.75"/>
    <n v="3883.92"/>
    <n v="3706.17"/>
    <n v="20.850464135021099"/>
    <x v="3"/>
    <s v="2023-06-22"/>
    <x v="3"/>
    <x v="3"/>
    <x v="0"/>
    <s v="Senior"/>
    <s v="Profit"/>
  </r>
  <r>
    <n v="280"/>
    <s v="Sneha"/>
    <n v="50"/>
    <s v="Male"/>
    <x v="4"/>
    <x v="0"/>
    <n v="3261.87"/>
    <n v="417.3"/>
    <n v="3883.54"/>
    <n v="3466.24"/>
    <n v="8.3063503474718416"/>
    <x v="0"/>
    <s v="2023-07-02"/>
    <x v="7"/>
    <x v="0"/>
    <x v="0"/>
    <s v="Senior"/>
    <s v="Profit"/>
  </r>
  <r>
    <n v="8243"/>
    <s v="Amit"/>
    <n v="27"/>
    <s v="Male"/>
    <x v="6"/>
    <x v="1"/>
    <n v="2580.54"/>
    <n v="1665.88"/>
    <n v="3883.48"/>
    <n v="2217.6"/>
    <n v="1.3311883208874586"/>
    <x v="3"/>
    <s v="2023-09-03"/>
    <x v="1"/>
    <x v="0"/>
    <x v="1"/>
    <s v="Adult"/>
    <s v="Profit"/>
  </r>
  <r>
    <n v="8871"/>
    <s v="Simran"/>
    <n v="60"/>
    <s v="Male"/>
    <x v="6"/>
    <x v="4"/>
    <n v="2920.38"/>
    <n v="1661.44"/>
    <n v="3881.77"/>
    <n v="2220.33"/>
    <n v="1.3363889156394453"/>
    <x v="0"/>
    <s v="2023-01-28"/>
    <x v="5"/>
    <x v="0"/>
    <x v="0"/>
    <s v="Senior"/>
    <s v="Profit"/>
  </r>
  <r>
    <n v="5197"/>
    <s v="Amit"/>
    <n v="52"/>
    <s v="Female"/>
    <x v="4"/>
    <x v="0"/>
    <n v="2932.22"/>
    <n v="614.91999999999996"/>
    <n v="3881.51"/>
    <n v="3266.59"/>
    <n v="5.3122194757041576"/>
    <x v="2"/>
    <s v="2023-10-23"/>
    <x v="10"/>
    <x v="4"/>
    <x v="1"/>
    <s v="Senior"/>
    <s v="Profit"/>
  </r>
  <r>
    <n v="3811"/>
    <s v="Rahul"/>
    <n v="27"/>
    <s v="Male"/>
    <x v="3"/>
    <x v="2"/>
    <n v="3057.92"/>
    <n v="1261.5999999999999"/>
    <n v="3881.03"/>
    <n v="2619.4299999999998"/>
    <n v="2.0762761572606214"/>
    <x v="1"/>
    <s v="2023-05-03"/>
    <x v="0"/>
    <x v="0"/>
    <x v="1"/>
    <s v="Adult"/>
    <s v="Profit"/>
  </r>
  <r>
    <n v="991"/>
    <s v="Simran"/>
    <n v="54"/>
    <s v="Male"/>
    <x v="0"/>
    <x v="1"/>
    <n v="2440.87"/>
    <n v="268.26"/>
    <n v="3880.77"/>
    <n v="3612.51"/>
    <n v="13.466450458510401"/>
    <x v="4"/>
    <s v="2023-07-23"/>
    <x v="7"/>
    <x v="3"/>
    <x v="1"/>
    <s v="Senior"/>
    <s v="Profit"/>
  </r>
  <r>
    <n v="2697"/>
    <s v="Simran"/>
    <n v="36"/>
    <s v="Female"/>
    <x v="2"/>
    <x v="0"/>
    <n v="2279.67"/>
    <n v="1397.09"/>
    <n v="3879.64"/>
    <n v="2482.5500000000002"/>
    <n v="1.7769435039975952"/>
    <x v="4"/>
    <s v="2023-08-06"/>
    <x v="4"/>
    <x v="0"/>
    <x v="1"/>
    <s v="Adult"/>
    <s v="Profit"/>
  </r>
  <r>
    <n v="7406"/>
    <s v="Raj"/>
    <n v="29"/>
    <s v="Female"/>
    <x v="3"/>
    <x v="3"/>
    <n v="2636.96"/>
    <n v="342.23"/>
    <n v="3879.16"/>
    <n v="3536.93"/>
    <n v="10.334950179703707"/>
    <x v="4"/>
    <s v="2023-10-06"/>
    <x v="10"/>
    <x v="4"/>
    <x v="0"/>
    <s v="Adult"/>
    <s v="Profit"/>
  </r>
  <r>
    <n v="5786"/>
    <s v="Sneha"/>
    <n v="57"/>
    <s v="Female"/>
    <x v="0"/>
    <x v="0"/>
    <n v="2288.06"/>
    <n v="520.27"/>
    <n v="3877.2"/>
    <n v="3356.93"/>
    <n v="6.4522843907970859"/>
    <x v="2"/>
    <s v="2023-05-27"/>
    <x v="0"/>
    <x v="3"/>
    <x v="1"/>
    <s v="Senior"/>
    <s v="Profit"/>
  </r>
  <r>
    <n v="4778"/>
    <s v="Sneha"/>
    <n v="58"/>
    <s v="Female"/>
    <x v="2"/>
    <x v="0"/>
    <n v="2459.67"/>
    <n v="1336.6"/>
    <n v="3877.19"/>
    <n v="2540.59"/>
    <n v="1.9007855753404161"/>
    <x v="4"/>
    <s v="2023-04-15"/>
    <x v="9"/>
    <x v="3"/>
    <x v="1"/>
    <s v="Senior"/>
    <s v="Profit"/>
  </r>
  <r>
    <n v="7981"/>
    <s v="Karan"/>
    <n v="24"/>
    <s v="Female"/>
    <x v="7"/>
    <x v="4"/>
    <n v="2315.8000000000002"/>
    <n v="1751.54"/>
    <n v="3876.77"/>
    <n v="2125.23"/>
    <n v="1.2133493953892005"/>
    <x v="0"/>
    <s v="2023-07-28"/>
    <x v="7"/>
    <x v="2"/>
    <x v="1"/>
    <s v="Young"/>
    <s v="Profit"/>
  </r>
  <r>
    <n v="2259"/>
    <s v="Pooja"/>
    <n v="30"/>
    <s v="Female"/>
    <x v="0"/>
    <x v="2"/>
    <n v="2721.16"/>
    <n v="470.85"/>
    <n v="3876.28"/>
    <n v="3405.43"/>
    <n v="7.2325156631623653"/>
    <x v="0"/>
    <s v="2023-10-18"/>
    <x v="10"/>
    <x v="1"/>
    <x v="1"/>
    <s v="Adult"/>
    <s v="Profit"/>
  </r>
  <r>
    <n v="5196"/>
    <s v="Karan"/>
    <n v="55"/>
    <s v="Female"/>
    <x v="4"/>
    <x v="1"/>
    <n v="2468.5700000000002"/>
    <n v="1568.81"/>
    <n v="3872.51"/>
    <n v="2303.6999999999998"/>
    <n v="1.4684378605439792"/>
    <x v="0"/>
    <s v="2023-05-20"/>
    <x v="0"/>
    <x v="4"/>
    <x v="0"/>
    <s v="Senior"/>
    <s v="Profit"/>
  </r>
  <r>
    <n v="241"/>
    <s v="Simran"/>
    <n v="23"/>
    <s v="Female"/>
    <x v="1"/>
    <x v="2"/>
    <n v="2471.35"/>
    <n v="159.16"/>
    <n v="3872.31"/>
    <n v="3713.15"/>
    <n v="23.329668258356371"/>
    <x v="2"/>
    <s v="2023-04-17"/>
    <x v="9"/>
    <x v="2"/>
    <x v="0"/>
    <s v="Young"/>
    <s v="Profit"/>
  </r>
  <r>
    <n v="951"/>
    <s v="Arjun"/>
    <n v="34"/>
    <s v="Male"/>
    <x v="2"/>
    <x v="4"/>
    <n v="2980.67"/>
    <n v="1680.51"/>
    <n v="3871.83"/>
    <n v="2191.3200000000002"/>
    <n v="1.3039612974632702"/>
    <x v="0"/>
    <s v="2023-07-26"/>
    <x v="7"/>
    <x v="4"/>
    <x v="0"/>
    <s v="Adult"/>
    <s v="Profit"/>
  </r>
  <r>
    <n v="6047"/>
    <s v="Neha"/>
    <n v="52"/>
    <s v="Female"/>
    <x v="5"/>
    <x v="1"/>
    <n v="2210.85"/>
    <n v="773.72"/>
    <n v="3869.26"/>
    <n v="3095.54"/>
    <n v="4.0008530217649794"/>
    <x v="2"/>
    <s v="2023-04-27"/>
    <x v="9"/>
    <x v="3"/>
    <x v="0"/>
    <s v="Senior"/>
    <s v="Profit"/>
  </r>
  <r>
    <n v="1275"/>
    <s v="Arjun"/>
    <n v="59"/>
    <s v="Female"/>
    <x v="4"/>
    <x v="4"/>
    <n v="2991.69"/>
    <n v="892.56"/>
    <n v="3866.37"/>
    <n v="2973.81"/>
    <n v="3.3317760150578115"/>
    <x v="2"/>
    <s v="2023-09-04"/>
    <x v="1"/>
    <x v="3"/>
    <x v="1"/>
    <s v="Senior"/>
    <s v="Profit"/>
  </r>
  <r>
    <n v="7819"/>
    <s v="Rahul"/>
    <n v="58"/>
    <s v="Female"/>
    <x v="7"/>
    <x v="1"/>
    <n v="2430.96"/>
    <n v="448.18"/>
    <n v="3864.52"/>
    <n v="3416.34"/>
    <n v="7.6226962381186132"/>
    <x v="4"/>
    <s v="2023-10-26"/>
    <x v="10"/>
    <x v="2"/>
    <x v="1"/>
    <s v="Senior"/>
    <s v="Profit"/>
  </r>
  <r>
    <n v="9586"/>
    <s v="Rahul"/>
    <n v="19"/>
    <s v="Male"/>
    <x v="4"/>
    <x v="2"/>
    <n v="2341.2600000000002"/>
    <n v="671.23"/>
    <n v="3863.86"/>
    <n v="3192.63"/>
    <n v="4.7563875273751171"/>
    <x v="2"/>
    <s v="2023-08-22"/>
    <x v="4"/>
    <x v="0"/>
    <x v="0"/>
    <s v="Young"/>
    <s v="Profit"/>
  </r>
  <r>
    <n v="5835"/>
    <s v="Neha"/>
    <n v="29"/>
    <s v="Female"/>
    <x v="7"/>
    <x v="1"/>
    <n v="3327.97"/>
    <n v="956.78"/>
    <n v="3863.06"/>
    <n v="2906.28"/>
    <n v="3.0375634942201972"/>
    <x v="2"/>
    <s v="2023-03-20"/>
    <x v="11"/>
    <x v="3"/>
    <x v="0"/>
    <s v="Adult"/>
    <s v="Profit"/>
  </r>
  <r>
    <n v="7262"/>
    <s v="Karan"/>
    <n v="20"/>
    <s v="Male"/>
    <x v="1"/>
    <x v="2"/>
    <n v="3182.32"/>
    <n v="1887.52"/>
    <n v="3862.48"/>
    <n v="1974.96"/>
    <n v="1.046325336950072"/>
    <x v="1"/>
    <s v="2023-04-04"/>
    <x v="9"/>
    <x v="1"/>
    <x v="1"/>
    <s v="Young"/>
    <s v="Profit"/>
  </r>
  <r>
    <n v="229"/>
    <s v="Rahul"/>
    <n v="30"/>
    <s v="Female"/>
    <x v="4"/>
    <x v="0"/>
    <n v="2722.51"/>
    <n v="1243.33"/>
    <n v="3861.21"/>
    <n v="2617.88"/>
    <n v="2.1055391569414397"/>
    <x v="4"/>
    <s v="2023-01-19"/>
    <x v="5"/>
    <x v="1"/>
    <x v="0"/>
    <s v="Adult"/>
    <s v="Profit"/>
  </r>
  <r>
    <n v="5204"/>
    <s v="Priya"/>
    <n v="33"/>
    <s v="Female"/>
    <x v="1"/>
    <x v="4"/>
    <n v="3002.14"/>
    <n v="1101.4100000000001"/>
    <n v="3859.96"/>
    <n v="2758.55"/>
    <n v="2.5045623337358478"/>
    <x v="3"/>
    <s v="2023-12-29"/>
    <x v="6"/>
    <x v="3"/>
    <x v="1"/>
    <s v="Adult"/>
    <s v="Profit"/>
  </r>
  <r>
    <n v="1751"/>
    <s v="Raj"/>
    <n v="54"/>
    <s v="Male"/>
    <x v="1"/>
    <x v="0"/>
    <n v="2157.98"/>
    <n v="1556.09"/>
    <n v="3859.72"/>
    <n v="2303.63"/>
    <n v="1.4803963781015239"/>
    <x v="3"/>
    <s v="2023-04-02"/>
    <x v="9"/>
    <x v="4"/>
    <x v="1"/>
    <s v="Senior"/>
    <s v="Profit"/>
  </r>
  <r>
    <n v="8302"/>
    <s v="Raj"/>
    <n v="45"/>
    <s v="Female"/>
    <x v="1"/>
    <x v="2"/>
    <n v="2374.36"/>
    <n v="1410.66"/>
    <n v="3859.37"/>
    <n v="2448.71"/>
    <n v="1.7358612280776373"/>
    <x v="0"/>
    <s v="2023-07-25"/>
    <x v="7"/>
    <x v="3"/>
    <x v="0"/>
    <s v="Senior"/>
    <s v="Profit"/>
  </r>
  <r>
    <n v="5268"/>
    <s v="Amit"/>
    <n v="32"/>
    <s v="Female"/>
    <x v="5"/>
    <x v="1"/>
    <n v="3164.19"/>
    <n v="523.91"/>
    <n v="3859.27"/>
    <n v="3335.36"/>
    <n v="6.366284285468879"/>
    <x v="0"/>
    <s v="2023-07-12"/>
    <x v="7"/>
    <x v="3"/>
    <x v="0"/>
    <s v="Adult"/>
    <s v="Profit"/>
  </r>
  <r>
    <n v="9421"/>
    <s v="Amit"/>
    <n v="60"/>
    <s v="Female"/>
    <x v="5"/>
    <x v="0"/>
    <n v="2707"/>
    <n v="574.14"/>
    <n v="3859.13"/>
    <n v="3284.99"/>
    <n v="5.721583585884976"/>
    <x v="1"/>
    <s v="2023-06-26"/>
    <x v="3"/>
    <x v="1"/>
    <x v="1"/>
    <s v="Senior"/>
    <s v="Profit"/>
  </r>
  <r>
    <n v="4572"/>
    <s v="Amit"/>
    <n v="30"/>
    <s v="Male"/>
    <x v="3"/>
    <x v="1"/>
    <n v="3235.78"/>
    <n v="469.38"/>
    <n v="3858.7"/>
    <n v="3389.32"/>
    <n v="7.2208445183007379"/>
    <x v="3"/>
    <s v="2023-10-26"/>
    <x v="10"/>
    <x v="2"/>
    <x v="0"/>
    <s v="Adult"/>
    <s v="Profit"/>
  </r>
  <r>
    <n v="1727"/>
    <s v="Amit"/>
    <n v="26"/>
    <s v="Female"/>
    <x v="2"/>
    <x v="4"/>
    <n v="2618.81"/>
    <n v="1870.21"/>
    <n v="3858.61"/>
    <n v="1988.4"/>
    <n v="1.0631961116666042"/>
    <x v="2"/>
    <s v="2023-09-27"/>
    <x v="1"/>
    <x v="2"/>
    <x v="0"/>
    <s v="Adult"/>
    <s v="Profit"/>
  </r>
  <r>
    <n v="7652"/>
    <s v="Rahul"/>
    <n v="51"/>
    <s v="Female"/>
    <x v="1"/>
    <x v="2"/>
    <n v="2723.27"/>
    <n v="1090.0899999999999"/>
    <n v="3857.39"/>
    <n v="2767.3"/>
    <n v="2.5385977304626226"/>
    <x v="0"/>
    <s v="2023-04-13"/>
    <x v="9"/>
    <x v="3"/>
    <x v="0"/>
    <s v="Senior"/>
    <s v="Profit"/>
  </r>
  <r>
    <n v="3074"/>
    <s v="Rahul"/>
    <n v="41"/>
    <s v="Female"/>
    <x v="0"/>
    <x v="3"/>
    <n v="3276.26"/>
    <n v="398.9"/>
    <n v="3856.84"/>
    <n v="3457.94"/>
    <n v="8.6686888944597644"/>
    <x v="4"/>
    <s v="2023-12-07"/>
    <x v="6"/>
    <x v="2"/>
    <x v="0"/>
    <s v="Senior"/>
    <s v="Profit"/>
  </r>
  <r>
    <n v="9546"/>
    <s v="Raj"/>
    <n v="54"/>
    <s v="Male"/>
    <x v="4"/>
    <x v="0"/>
    <n v="2772.41"/>
    <n v="320.33999999999997"/>
    <n v="3853.39"/>
    <n v="3533.05"/>
    <n v="11.029062870699883"/>
    <x v="3"/>
    <s v="2023-08-15"/>
    <x v="4"/>
    <x v="3"/>
    <x v="0"/>
    <s v="Senior"/>
    <s v="Profit"/>
  </r>
  <r>
    <n v="7556"/>
    <s v="Arjun"/>
    <n v="36"/>
    <s v="Female"/>
    <x v="7"/>
    <x v="3"/>
    <n v="2725.51"/>
    <n v="297.10000000000002"/>
    <n v="3853.37"/>
    <n v="3556.27"/>
    <n v="11.969942780208683"/>
    <x v="1"/>
    <s v="2023-03-30"/>
    <x v="11"/>
    <x v="0"/>
    <x v="1"/>
    <s v="Adult"/>
    <s v="Profit"/>
  </r>
  <r>
    <n v="1876"/>
    <s v="Raj"/>
    <n v="35"/>
    <s v="Male"/>
    <x v="6"/>
    <x v="3"/>
    <n v="3374.91"/>
    <n v="761.51"/>
    <n v="3853.02"/>
    <n v="3091.51"/>
    <n v="4.0597103124056151"/>
    <x v="3"/>
    <s v="2023-11-24"/>
    <x v="8"/>
    <x v="4"/>
    <x v="1"/>
    <s v="Adult"/>
    <s v="Profit"/>
  </r>
  <r>
    <n v="6919"/>
    <s v="Sneha"/>
    <n v="59"/>
    <s v="Female"/>
    <x v="0"/>
    <x v="1"/>
    <n v="2459.5100000000002"/>
    <n v="1020.43"/>
    <n v="3852.31"/>
    <n v="2831.88"/>
    <n v="2.7751830110835631"/>
    <x v="1"/>
    <s v="2023-06-15"/>
    <x v="3"/>
    <x v="3"/>
    <x v="0"/>
    <s v="Senior"/>
    <s v="Profit"/>
  </r>
  <r>
    <n v="7036"/>
    <s v="Arjun"/>
    <n v="24"/>
    <s v="Male"/>
    <x v="7"/>
    <x v="1"/>
    <n v="2654.27"/>
    <n v="560.62"/>
    <n v="3851.28"/>
    <n v="3290.66"/>
    <n v="5.869679997146017"/>
    <x v="0"/>
    <s v="2023-07-22"/>
    <x v="7"/>
    <x v="3"/>
    <x v="0"/>
    <s v="Young"/>
    <s v="Profit"/>
  </r>
  <r>
    <n v="333"/>
    <s v="Raj"/>
    <n v="24"/>
    <s v="Female"/>
    <x v="6"/>
    <x v="0"/>
    <n v="2402.62"/>
    <n v="817.66"/>
    <n v="3849.63"/>
    <n v="3031.97"/>
    <n v="3.7081060587530268"/>
    <x v="4"/>
    <s v="2023-04-29"/>
    <x v="9"/>
    <x v="0"/>
    <x v="1"/>
    <s v="Young"/>
    <s v="Profit"/>
  </r>
  <r>
    <n v="7113"/>
    <s v="Neha"/>
    <n v="38"/>
    <s v="Male"/>
    <x v="4"/>
    <x v="4"/>
    <n v="2736.89"/>
    <n v="1104.76"/>
    <n v="3849.38"/>
    <n v="2744.62"/>
    <n v="2.4843585937217134"/>
    <x v="3"/>
    <s v="2023-04-27"/>
    <x v="9"/>
    <x v="0"/>
    <x v="0"/>
    <s v="Adult"/>
    <s v="Profit"/>
  </r>
  <r>
    <n v="8749"/>
    <s v="Neha"/>
    <n v="57"/>
    <s v="Male"/>
    <x v="3"/>
    <x v="1"/>
    <n v="2567.85"/>
    <n v="1526.14"/>
    <n v="3848.15"/>
    <n v="2322.0100000000002"/>
    <n v="1.5214921304729581"/>
    <x v="2"/>
    <s v="2023-08-29"/>
    <x v="4"/>
    <x v="3"/>
    <x v="1"/>
    <s v="Senior"/>
    <s v="Profit"/>
  </r>
  <r>
    <n v="5027"/>
    <s v="Pooja"/>
    <n v="21"/>
    <s v="Female"/>
    <x v="4"/>
    <x v="0"/>
    <n v="2430.08"/>
    <n v="1644.14"/>
    <n v="3847.86"/>
    <n v="2203.7199999999998"/>
    <n v="1.3403481455350517"/>
    <x v="2"/>
    <s v="2023-04-29"/>
    <x v="9"/>
    <x v="1"/>
    <x v="1"/>
    <s v="Young"/>
    <s v="Profit"/>
  </r>
  <r>
    <n v="6900"/>
    <s v="Simran"/>
    <n v="28"/>
    <s v="Male"/>
    <x v="6"/>
    <x v="2"/>
    <n v="3168.39"/>
    <n v="885.72"/>
    <n v="3844.17"/>
    <n v="2958.45"/>
    <n v="3.3401639344262293"/>
    <x v="1"/>
    <s v="2023-04-06"/>
    <x v="9"/>
    <x v="4"/>
    <x v="0"/>
    <s v="Adult"/>
    <s v="Profit"/>
  </r>
  <r>
    <n v="5723"/>
    <s v="Pooja"/>
    <n v="57"/>
    <s v="Female"/>
    <x v="2"/>
    <x v="4"/>
    <n v="2272.6"/>
    <n v="352.34"/>
    <n v="3843.54"/>
    <n v="3491.2"/>
    <n v="9.908611000737924"/>
    <x v="0"/>
    <s v="2023-04-06"/>
    <x v="9"/>
    <x v="3"/>
    <x v="0"/>
    <s v="Senior"/>
    <s v="Profit"/>
  </r>
  <r>
    <n v="2685"/>
    <s v="Rahul"/>
    <n v="58"/>
    <s v="Male"/>
    <x v="3"/>
    <x v="1"/>
    <n v="2592.48"/>
    <n v="1309.17"/>
    <n v="3842.94"/>
    <n v="2533.77"/>
    <n v="1.9354018194734066"/>
    <x v="0"/>
    <s v="2023-03-01"/>
    <x v="11"/>
    <x v="2"/>
    <x v="0"/>
    <s v="Senior"/>
    <s v="Profit"/>
  </r>
  <r>
    <n v="6860"/>
    <s v="Neha"/>
    <n v="48"/>
    <s v="Male"/>
    <x v="3"/>
    <x v="1"/>
    <n v="3044.88"/>
    <n v="1235.42"/>
    <n v="3839.63"/>
    <n v="2604.21"/>
    <n v="2.1079551893283255"/>
    <x v="4"/>
    <s v="2023-12-07"/>
    <x v="6"/>
    <x v="3"/>
    <x v="1"/>
    <s v="Senior"/>
    <s v="Profit"/>
  </r>
  <r>
    <n v="2476"/>
    <s v="Neha"/>
    <n v="21"/>
    <s v="Female"/>
    <x v="1"/>
    <x v="2"/>
    <n v="2737.96"/>
    <n v="1500.88"/>
    <n v="3839.42"/>
    <n v="2338.54"/>
    <n v="1.558112573956612"/>
    <x v="2"/>
    <s v="2023-02-04"/>
    <x v="2"/>
    <x v="1"/>
    <x v="1"/>
    <s v="Young"/>
    <s v="Profit"/>
  </r>
  <r>
    <n v="575"/>
    <s v="Raj"/>
    <n v="40"/>
    <s v="Male"/>
    <x v="6"/>
    <x v="4"/>
    <n v="2138.75"/>
    <n v="1542.24"/>
    <n v="3838.78"/>
    <n v="2296.54"/>
    <n v="1.4890937856624131"/>
    <x v="0"/>
    <s v="2023-05-22"/>
    <x v="0"/>
    <x v="3"/>
    <x v="1"/>
    <s v="Adult"/>
    <s v="Profit"/>
  </r>
  <r>
    <n v="4015"/>
    <s v="Pooja"/>
    <n v="42"/>
    <s v="Male"/>
    <x v="5"/>
    <x v="0"/>
    <n v="3326.01"/>
    <n v="1583.5"/>
    <n v="3838.13"/>
    <n v="2254.63"/>
    <n v="1.4238269655825704"/>
    <x v="2"/>
    <s v="2023-02-28"/>
    <x v="2"/>
    <x v="1"/>
    <x v="0"/>
    <s v="Senior"/>
    <s v="Profit"/>
  </r>
  <r>
    <n v="7858"/>
    <s v="Arjun"/>
    <n v="25"/>
    <s v="Male"/>
    <x v="4"/>
    <x v="1"/>
    <n v="3037.06"/>
    <n v="1120.17"/>
    <n v="3837.9"/>
    <n v="2717.73"/>
    <n v="2.4261763839417232"/>
    <x v="2"/>
    <s v="2023-10-17"/>
    <x v="10"/>
    <x v="2"/>
    <x v="0"/>
    <s v="Young"/>
    <s v="Profit"/>
  </r>
  <r>
    <n v="1049"/>
    <s v="Amit"/>
    <n v="25"/>
    <s v="Female"/>
    <x v="7"/>
    <x v="3"/>
    <n v="2727.31"/>
    <n v="1762.78"/>
    <n v="3837.57"/>
    <n v="2074.79"/>
    <n v="1.1769988313913251"/>
    <x v="0"/>
    <s v="2023-12-16"/>
    <x v="6"/>
    <x v="1"/>
    <x v="0"/>
    <s v="Young"/>
    <s v="Profit"/>
  </r>
  <r>
    <n v="9748"/>
    <s v="Neha"/>
    <n v="20"/>
    <s v="Male"/>
    <x v="6"/>
    <x v="3"/>
    <n v="2144.58"/>
    <n v="298.3"/>
    <n v="3837.35"/>
    <n v="3539.05"/>
    <n v="11.864063023801542"/>
    <x v="1"/>
    <s v="2023-01-08"/>
    <x v="5"/>
    <x v="3"/>
    <x v="1"/>
    <s v="Young"/>
    <s v="Profit"/>
  </r>
  <r>
    <n v="6320"/>
    <s v="Sneha"/>
    <n v="27"/>
    <s v="Male"/>
    <x v="3"/>
    <x v="3"/>
    <n v="2741.51"/>
    <n v="1325.98"/>
    <n v="3837.02"/>
    <n v="2511.04"/>
    <n v="1.8937238872381181"/>
    <x v="1"/>
    <s v="2023-04-21"/>
    <x v="9"/>
    <x v="1"/>
    <x v="1"/>
    <s v="Adult"/>
    <s v="Profit"/>
  </r>
  <r>
    <n v="4008"/>
    <s v="Rahul"/>
    <n v="35"/>
    <s v="Female"/>
    <x v="3"/>
    <x v="2"/>
    <n v="2939.1"/>
    <n v="95.39"/>
    <n v="3836.78"/>
    <n v="3741.39"/>
    <n v="39.222035852814756"/>
    <x v="0"/>
    <s v="2023-01-01"/>
    <x v="5"/>
    <x v="4"/>
    <x v="1"/>
    <s v="Adult"/>
    <s v="Profit"/>
  </r>
  <r>
    <n v="4660"/>
    <s v="Simran"/>
    <n v="48"/>
    <s v="Female"/>
    <x v="1"/>
    <x v="3"/>
    <n v="3117.58"/>
    <n v="1215.28"/>
    <n v="3836.48"/>
    <n v="2621.1999999999998"/>
    <n v="2.1568691988677506"/>
    <x v="1"/>
    <s v="2023-10-27"/>
    <x v="10"/>
    <x v="4"/>
    <x v="1"/>
    <s v="Senior"/>
    <s v="Profit"/>
  </r>
  <r>
    <n v="7482"/>
    <s v="Sneha"/>
    <n v="24"/>
    <s v="Female"/>
    <x v="2"/>
    <x v="1"/>
    <n v="3085.57"/>
    <n v="1827.9"/>
    <n v="3835.97"/>
    <n v="2008.07"/>
    <n v="1.0985666611959077"/>
    <x v="3"/>
    <s v="2023-10-22"/>
    <x v="10"/>
    <x v="2"/>
    <x v="0"/>
    <s v="Young"/>
    <s v="Profit"/>
  </r>
  <r>
    <n v="6786"/>
    <s v="Pooja"/>
    <n v="21"/>
    <s v="Male"/>
    <x v="3"/>
    <x v="0"/>
    <n v="2138.64"/>
    <n v="289.17"/>
    <n v="3835.75"/>
    <n v="3546.58"/>
    <n v="12.264688591485976"/>
    <x v="3"/>
    <s v="2023-06-10"/>
    <x v="3"/>
    <x v="0"/>
    <x v="1"/>
    <s v="Young"/>
    <s v="Profit"/>
  </r>
  <r>
    <n v="4610"/>
    <s v="Neha"/>
    <n v="37"/>
    <s v="Male"/>
    <x v="4"/>
    <x v="2"/>
    <n v="2223.61"/>
    <n v="589.88"/>
    <n v="3834.78"/>
    <n v="3244.9"/>
    <n v="5.5009493456296195"/>
    <x v="2"/>
    <s v="2023-04-20"/>
    <x v="9"/>
    <x v="0"/>
    <x v="1"/>
    <s v="Adult"/>
    <s v="Profit"/>
  </r>
  <r>
    <n v="3722"/>
    <s v="Pooja"/>
    <n v="58"/>
    <s v="Male"/>
    <x v="5"/>
    <x v="4"/>
    <n v="2611.1"/>
    <n v="1180.3399999999999"/>
    <n v="3834.52"/>
    <n v="2654.18"/>
    <n v="2.2486571665791213"/>
    <x v="4"/>
    <s v="2023-05-04"/>
    <x v="0"/>
    <x v="1"/>
    <x v="0"/>
    <s v="Senior"/>
    <s v="Profit"/>
  </r>
  <r>
    <n v="1856"/>
    <s v="Simran"/>
    <n v="28"/>
    <s v="Female"/>
    <x v="3"/>
    <x v="4"/>
    <n v="2482.42"/>
    <n v="1679.63"/>
    <n v="3834.47"/>
    <n v="2154.84"/>
    <n v="1.2829254061906492"/>
    <x v="1"/>
    <s v="2023-08-19"/>
    <x v="4"/>
    <x v="3"/>
    <x v="1"/>
    <s v="Adult"/>
    <s v="Profit"/>
  </r>
  <r>
    <n v="6442"/>
    <s v="Neha"/>
    <n v="30"/>
    <s v="Male"/>
    <x v="0"/>
    <x v="2"/>
    <n v="3327.51"/>
    <n v="1870.91"/>
    <n v="3833.29"/>
    <n v="1962.38"/>
    <n v="1.0488906467975476"/>
    <x v="0"/>
    <s v="2023-01-03"/>
    <x v="5"/>
    <x v="0"/>
    <x v="1"/>
    <s v="Adult"/>
    <s v="Profit"/>
  </r>
  <r>
    <n v="8675"/>
    <s v="Simran"/>
    <n v="52"/>
    <s v="Male"/>
    <x v="2"/>
    <x v="1"/>
    <n v="2828.12"/>
    <n v="709.58"/>
    <n v="3832.71"/>
    <n v="3123.13"/>
    <n v="4.4013782801093599"/>
    <x v="0"/>
    <s v="2023-11-22"/>
    <x v="8"/>
    <x v="3"/>
    <x v="0"/>
    <s v="Senior"/>
    <s v="Profit"/>
  </r>
  <r>
    <n v="6560"/>
    <s v="Raj"/>
    <n v="60"/>
    <s v="Female"/>
    <x v="6"/>
    <x v="0"/>
    <n v="3252.91"/>
    <n v="1661.04"/>
    <n v="3831.94"/>
    <n v="2170.9"/>
    <n v="1.3069522708664452"/>
    <x v="4"/>
    <s v="2023-01-07"/>
    <x v="5"/>
    <x v="2"/>
    <x v="1"/>
    <s v="Senior"/>
    <s v="Profit"/>
  </r>
  <r>
    <n v="7716"/>
    <s v="Sneha"/>
    <n v="25"/>
    <s v="Female"/>
    <x v="4"/>
    <x v="0"/>
    <n v="2393.5700000000002"/>
    <n v="146.75"/>
    <n v="3831.88"/>
    <n v="3685.13"/>
    <n v="25.111618398637138"/>
    <x v="4"/>
    <s v="2023-04-20"/>
    <x v="9"/>
    <x v="2"/>
    <x v="1"/>
    <s v="Young"/>
    <s v="Profit"/>
  </r>
  <r>
    <n v="5919"/>
    <s v="Raj"/>
    <n v="49"/>
    <s v="Male"/>
    <x v="1"/>
    <x v="0"/>
    <n v="3068.74"/>
    <n v="1746.82"/>
    <n v="3830.84"/>
    <n v="2084.02"/>
    <n v="1.1930364891631651"/>
    <x v="2"/>
    <s v="2023-04-23"/>
    <x v="9"/>
    <x v="1"/>
    <x v="0"/>
    <s v="Senior"/>
    <s v="Profit"/>
  </r>
  <r>
    <n v="3112"/>
    <s v="Simran"/>
    <n v="59"/>
    <s v="Female"/>
    <x v="4"/>
    <x v="4"/>
    <n v="2310.1"/>
    <n v="1677.56"/>
    <n v="3829.94"/>
    <n v="2152.38"/>
    <n v="1.2830420372445697"/>
    <x v="1"/>
    <s v="2023-10-10"/>
    <x v="10"/>
    <x v="3"/>
    <x v="0"/>
    <s v="Senior"/>
    <s v="Profit"/>
  </r>
  <r>
    <n v="5858"/>
    <s v="Simran"/>
    <n v="43"/>
    <s v="Female"/>
    <x v="7"/>
    <x v="2"/>
    <n v="2768.03"/>
    <n v="535.94000000000005"/>
    <n v="3829.12"/>
    <n v="3293.18"/>
    <n v="6.1446803746688055"/>
    <x v="3"/>
    <s v="2023-03-23"/>
    <x v="11"/>
    <x v="1"/>
    <x v="0"/>
    <s v="Senior"/>
    <s v="Profit"/>
  </r>
  <r>
    <n v="6847"/>
    <s v="Raj"/>
    <n v="56"/>
    <s v="Male"/>
    <x v="1"/>
    <x v="1"/>
    <n v="2752.29"/>
    <n v="709.5"/>
    <n v="3827.8"/>
    <n v="3118.3"/>
    <n v="4.3950669485553213"/>
    <x v="4"/>
    <s v="2023-01-20"/>
    <x v="5"/>
    <x v="1"/>
    <x v="1"/>
    <s v="Senior"/>
    <s v="Profit"/>
  </r>
  <r>
    <n v="5617"/>
    <s v="Neha"/>
    <n v="32"/>
    <s v="Female"/>
    <x v="6"/>
    <x v="3"/>
    <n v="2365.83"/>
    <n v="1452.6"/>
    <n v="3825.67"/>
    <n v="2373.0700000000002"/>
    <n v="1.6336706595070909"/>
    <x v="3"/>
    <s v="2023-05-02"/>
    <x v="0"/>
    <x v="4"/>
    <x v="1"/>
    <s v="Adult"/>
    <s v="Profit"/>
  </r>
  <r>
    <n v="9294"/>
    <s v="Simran"/>
    <n v="55"/>
    <s v="Female"/>
    <x v="4"/>
    <x v="1"/>
    <n v="2582.58"/>
    <n v="387.7"/>
    <n v="3825.63"/>
    <n v="3437.93"/>
    <n v="8.8675006448284748"/>
    <x v="3"/>
    <s v="2023-02-23"/>
    <x v="2"/>
    <x v="0"/>
    <x v="1"/>
    <s v="Senior"/>
    <s v="Profit"/>
  </r>
  <r>
    <n v="217"/>
    <s v="Sneha"/>
    <n v="42"/>
    <s v="Female"/>
    <x v="4"/>
    <x v="3"/>
    <n v="2437.46"/>
    <n v="437.66"/>
    <n v="3824.42"/>
    <n v="3386.76"/>
    <n v="7.7383356943746291"/>
    <x v="2"/>
    <s v="2023-08-24"/>
    <x v="4"/>
    <x v="1"/>
    <x v="1"/>
    <s v="Senior"/>
    <s v="Profit"/>
  </r>
  <r>
    <n v="5931"/>
    <s v="Priya"/>
    <n v="27"/>
    <s v="Male"/>
    <x v="2"/>
    <x v="0"/>
    <n v="2774.79"/>
    <n v="1955.8"/>
    <n v="3824.01"/>
    <n v="1868.21"/>
    <n v="0.95521525718376121"/>
    <x v="1"/>
    <s v="2023-01-25"/>
    <x v="5"/>
    <x v="4"/>
    <x v="0"/>
    <s v="Adult"/>
    <s v="Profit"/>
  </r>
  <r>
    <n v="8780"/>
    <s v="Sneha"/>
    <n v="48"/>
    <s v="Male"/>
    <x v="6"/>
    <x v="1"/>
    <n v="3431.28"/>
    <n v="998.05"/>
    <n v="3821.92"/>
    <n v="2823.87"/>
    <n v="2.8293873052452283"/>
    <x v="4"/>
    <s v="2023-07-24"/>
    <x v="7"/>
    <x v="1"/>
    <x v="0"/>
    <s v="Senior"/>
    <s v="Profit"/>
  </r>
  <r>
    <n v="9034"/>
    <s v="Simran"/>
    <n v="34"/>
    <s v="Female"/>
    <x v="3"/>
    <x v="2"/>
    <n v="3064.6"/>
    <n v="1106.69"/>
    <n v="3821.71"/>
    <n v="2715.02"/>
    <n v="2.4532795995265158"/>
    <x v="3"/>
    <s v="2023-09-12"/>
    <x v="1"/>
    <x v="4"/>
    <x v="0"/>
    <s v="Adult"/>
    <s v="Profit"/>
  </r>
  <r>
    <n v="704"/>
    <s v="Arjun"/>
    <n v="19"/>
    <s v="Female"/>
    <x v="6"/>
    <x v="3"/>
    <n v="2736.51"/>
    <n v="73.260000000000005"/>
    <n v="3821.42"/>
    <n v="3748.16"/>
    <n v="51.162435162435159"/>
    <x v="3"/>
    <s v="2023-12-05"/>
    <x v="6"/>
    <x v="0"/>
    <x v="1"/>
    <s v="Young"/>
    <s v="Profit"/>
  </r>
  <r>
    <n v="8374"/>
    <s v="Simran"/>
    <n v="32"/>
    <s v="Male"/>
    <x v="4"/>
    <x v="0"/>
    <n v="2351.58"/>
    <n v="128.78"/>
    <n v="3821.4"/>
    <n v="3692.62"/>
    <n v="28.673862400993944"/>
    <x v="1"/>
    <s v="2023-11-11"/>
    <x v="8"/>
    <x v="1"/>
    <x v="1"/>
    <s v="Adult"/>
    <s v="Profit"/>
  </r>
  <r>
    <n v="2415"/>
    <s v="Arjun"/>
    <n v="59"/>
    <s v="Female"/>
    <x v="0"/>
    <x v="3"/>
    <n v="2718.57"/>
    <n v="1508.63"/>
    <n v="3821.31"/>
    <n v="2312.6799999999998"/>
    <n v="1.5329669965465353"/>
    <x v="4"/>
    <s v="2023-10-28"/>
    <x v="10"/>
    <x v="1"/>
    <x v="1"/>
    <s v="Senior"/>
    <s v="Profit"/>
  </r>
  <r>
    <n v="597"/>
    <s v="Rahul"/>
    <n v="48"/>
    <s v="Male"/>
    <x v="5"/>
    <x v="2"/>
    <n v="2423.69"/>
    <n v="386.7"/>
    <n v="3820.94"/>
    <n v="3434.24"/>
    <n v="8.8808895784846129"/>
    <x v="2"/>
    <s v="2023-12-01"/>
    <x v="6"/>
    <x v="1"/>
    <x v="1"/>
    <s v="Senior"/>
    <s v="Profit"/>
  </r>
  <r>
    <n v="5319"/>
    <s v="Neha"/>
    <n v="43"/>
    <s v="Female"/>
    <x v="4"/>
    <x v="1"/>
    <n v="2296.39"/>
    <n v="1434.97"/>
    <n v="3820.62"/>
    <n v="2385.65"/>
    <n v="1.6625086238736699"/>
    <x v="1"/>
    <s v="2023-05-16"/>
    <x v="0"/>
    <x v="0"/>
    <x v="0"/>
    <s v="Senior"/>
    <s v="Profit"/>
  </r>
  <r>
    <n v="8689"/>
    <s v="Priya"/>
    <n v="26"/>
    <s v="Male"/>
    <x v="4"/>
    <x v="3"/>
    <n v="3165.81"/>
    <n v="1695.41"/>
    <n v="3819.65"/>
    <n v="2124.2399999999998"/>
    <n v="1.2529358680201248"/>
    <x v="2"/>
    <s v="2023-09-19"/>
    <x v="1"/>
    <x v="2"/>
    <x v="0"/>
    <s v="Adult"/>
    <s v="Profit"/>
  </r>
  <r>
    <n v="5649"/>
    <s v="Pooja"/>
    <n v="60"/>
    <s v="Male"/>
    <x v="7"/>
    <x v="3"/>
    <n v="2488.56"/>
    <n v="1021.52"/>
    <n v="3819.17"/>
    <n v="2797.65"/>
    <n v="2.7387128984258755"/>
    <x v="2"/>
    <s v="2023-12-28"/>
    <x v="6"/>
    <x v="3"/>
    <x v="1"/>
    <s v="Senior"/>
    <s v="Profit"/>
  </r>
  <r>
    <n v="9407"/>
    <s v="Sneha"/>
    <n v="18"/>
    <s v="Female"/>
    <x v="2"/>
    <x v="2"/>
    <n v="2198.59"/>
    <n v="603.74"/>
    <n v="3819.04"/>
    <n v="3215.3"/>
    <n v="5.3256368635505353"/>
    <x v="4"/>
    <s v="2023-12-22"/>
    <x v="6"/>
    <x v="4"/>
    <x v="0"/>
    <s v="Young"/>
    <s v="Profit"/>
  </r>
  <r>
    <n v="7731"/>
    <s v="Amit"/>
    <n v="34"/>
    <s v="Female"/>
    <x v="1"/>
    <x v="2"/>
    <n v="2691.64"/>
    <n v="301.54000000000002"/>
    <n v="3818.44"/>
    <n v="3516.9"/>
    <n v="11.663129269748623"/>
    <x v="3"/>
    <s v="2023-08-24"/>
    <x v="4"/>
    <x v="2"/>
    <x v="0"/>
    <s v="Adult"/>
    <s v="Profit"/>
  </r>
  <r>
    <n v="5140"/>
    <s v="Pooja"/>
    <n v="35"/>
    <s v="Male"/>
    <x v="0"/>
    <x v="4"/>
    <n v="2386.38"/>
    <n v="1204.33"/>
    <n v="3817.97"/>
    <n v="2613.64"/>
    <n v="2.1702025192430647"/>
    <x v="1"/>
    <s v="2023-08-27"/>
    <x v="4"/>
    <x v="3"/>
    <x v="1"/>
    <s v="Adult"/>
    <s v="Profit"/>
  </r>
  <r>
    <n v="3258"/>
    <s v="Amit"/>
    <n v="24"/>
    <s v="Female"/>
    <x v="1"/>
    <x v="0"/>
    <n v="2929.73"/>
    <n v="1842.79"/>
    <n v="3813.46"/>
    <n v="1970.67"/>
    <n v="1.0693947763988301"/>
    <x v="4"/>
    <s v="2023-02-09"/>
    <x v="2"/>
    <x v="0"/>
    <x v="0"/>
    <s v="Young"/>
    <s v="Profit"/>
  </r>
  <r>
    <n v="4205"/>
    <s v="Neha"/>
    <n v="27"/>
    <s v="Female"/>
    <x v="6"/>
    <x v="0"/>
    <n v="3202.64"/>
    <n v="224.84"/>
    <n v="3812.59"/>
    <n v="3587.75"/>
    <n v="15.956902686354741"/>
    <x v="0"/>
    <s v="2023-02-27"/>
    <x v="2"/>
    <x v="2"/>
    <x v="1"/>
    <s v="Adult"/>
    <s v="Profit"/>
  </r>
  <r>
    <n v="1028"/>
    <s v="Karan"/>
    <n v="47"/>
    <s v="Male"/>
    <x v="7"/>
    <x v="0"/>
    <n v="2582.23"/>
    <n v="1567.23"/>
    <n v="3811.68"/>
    <n v="2244.4499999999998"/>
    <n v="1.4321127084091039"/>
    <x v="3"/>
    <s v="2023-01-25"/>
    <x v="5"/>
    <x v="1"/>
    <x v="1"/>
    <s v="Senior"/>
    <s v="Profit"/>
  </r>
  <r>
    <n v="4877"/>
    <s v="Neha"/>
    <n v="48"/>
    <s v="Female"/>
    <x v="4"/>
    <x v="4"/>
    <n v="2595.9299999999998"/>
    <n v="214.85"/>
    <n v="3811.03"/>
    <n v="3596.18"/>
    <n v="16.738096346288106"/>
    <x v="2"/>
    <s v="2023-09-30"/>
    <x v="1"/>
    <x v="3"/>
    <x v="0"/>
    <s v="Senior"/>
    <s v="Profit"/>
  </r>
  <r>
    <n v="2480"/>
    <s v="Rahul"/>
    <n v="20"/>
    <s v="Female"/>
    <x v="2"/>
    <x v="4"/>
    <n v="2794.87"/>
    <n v="462.21"/>
    <n v="3810.56"/>
    <n v="3348.35"/>
    <n v="7.2442179961489366"/>
    <x v="0"/>
    <s v="2023-01-06"/>
    <x v="5"/>
    <x v="4"/>
    <x v="0"/>
    <s v="Young"/>
    <s v="Profit"/>
  </r>
  <r>
    <n v="7290"/>
    <s v="Neha"/>
    <n v="34"/>
    <s v="Female"/>
    <x v="0"/>
    <x v="2"/>
    <n v="2814.08"/>
    <n v="1042.92"/>
    <n v="3810.53"/>
    <n v="2767.61"/>
    <n v="2.6537126529359876"/>
    <x v="1"/>
    <s v="2023-09-05"/>
    <x v="1"/>
    <x v="2"/>
    <x v="1"/>
    <s v="Adult"/>
    <s v="Profit"/>
  </r>
  <r>
    <n v="6239"/>
    <s v="Neha"/>
    <n v="43"/>
    <s v="Male"/>
    <x v="1"/>
    <x v="1"/>
    <n v="2865.35"/>
    <n v="612.98"/>
    <n v="3810.24"/>
    <n v="3197.26"/>
    <n v="5.2159287415576365"/>
    <x v="0"/>
    <s v="2023-06-17"/>
    <x v="3"/>
    <x v="1"/>
    <x v="0"/>
    <s v="Senior"/>
    <s v="Profit"/>
  </r>
  <r>
    <n v="9021"/>
    <s v="Priya"/>
    <n v="51"/>
    <s v="Male"/>
    <x v="0"/>
    <x v="3"/>
    <n v="3349.81"/>
    <n v="316.45"/>
    <n v="3809.82"/>
    <n v="3493.37"/>
    <n v="11.039247906462316"/>
    <x v="3"/>
    <s v="2023-05-15"/>
    <x v="0"/>
    <x v="2"/>
    <x v="1"/>
    <s v="Senior"/>
    <s v="Profit"/>
  </r>
  <r>
    <n v="5381"/>
    <s v="Karan"/>
    <n v="19"/>
    <s v="Female"/>
    <x v="3"/>
    <x v="3"/>
    <n v="2752.53"/>
    <n v="608.42999999999995"/>
    <n v="3809.54"/>
    <n v="3201.11"/>
    <n v="5.2612625938891906"/>
    <x v="2"/>
    <s v="2023-02-22"/>
    <x v="2"/>
    <x v="2"/>
    <x v="0"/>
    <s v="Young"/>
    <s v="Profit"/>
  </r>
  <r>
    <n v="8601"/>
    <s v="Raj"/>
    <n v="41"/>
    <s v="Male"/>
    <x v="4"/>
    <x v="4"/>
    <n v="2281.42"/>
    <n v="137.88"/>
    <n v="3809.23"/>
    <n v="3671.35"/>
    <n v="26.627139541630402"/>
    <x v="0"/>
    <s v="2023-07-04"/>
    <x v="7"/>
    <x v="2"/>
    <x v="0"/>
    <s v="Senior"/>
    <s v="Profit"/>
  </r>
  <r>
    <n v="7012"/>
    <s v="Neha"/>
    <n v="33"/>
    <s v="Female"/>
    <x v="5"/>
    <x v="2"/>
    <n v="2401.66"/>
    <n v="1472.22"/>
    <n v="3809.01"/>
    <n v="2336.79"/>
    <n v="1.5872559807637445"/>
    <x v="2"/>
    <s v="2023-09-29"/>
    <x v="1"/>
    <x v="1"/>
    <x v="1"/>
    <s v="Adult"/>
    <s v="Profit"/>
  </r>
  <r>
    <n v="6571"/>
    <s v="Sneha"/>
    <n v="42"/>
    <s v="Female"/>
    <x v="1"/>
    <x v="2"/>
    <n v="2523.37"/>
    <n v="789.93"/>
    <n v="3808.25"/>
    <n v="3018.32"/>
    <n v="3.8209967971845611"/>
    <x v="4"/>
    <s v="2023-05-05"/>
    <x v="0"/>
    <x v="0"/>
    <x v="1"/>
    <s v="Senior"/>
    <s v="Profit"/>
  </r>
  <r>
    <n v="1356"/>
    <s v="Simran"/>
    <n v="54"/>
    <s v="Female"/>
    <x v="5"/>
    <x v="1"/>
    <n v="3363.18"/>
    <n v="759.1"/>
    <n v="3808.17"/>
    <n v="3049.07"/>
    <n v="4.0166908180740348"/>
    <x v="0"/>
    <s v="2023-05-22"/>
    <x v="0"/>
    <x v="3"/>
    <x v="1"/>
    <s v="Senior"/>
    <s v="Profit"/>
  </r>
  <r>
    <n v="8883"/>
    <s v="Pooja"/>
    <n v="34"/>
    <s v="Female"/>
    <x v="4"/>
    <x v="1"/>
    <n v="2588.4699999999998"/>
    <n v="271.16000000000003"/>
    <n v="3807.9"/>
    <n v="3536.74"/>
    <n v="13.043000442543146"/>
    <x v="0"/>
    <s v="2023-11-03"/>
    <x v="8"/>
    <x v="0"/>
    <x v="1"/>
    <s v="Adult"/>
    <s v="Profit"/>
  </r>
  <r>
    <n v="6530"/>
    <s v="Priya"/>
    <n v="20"/>
    <s v="Male"/>
    <x v="3"/>
    <x v="2"/>
    <n v="2308.42"/>
    <n v="1728.62"/>
    <n v="3807.85"/>
    <n v="2079.23"/>
    <n v="1.2028265321470306"/>
    <x v="2"/>
    <s v="2023-05-10"/>
    <x v="0"/>
    <x v="0"/>
    <x v="1"/>
    <s v="Young"/>
    <s v="Profit"/>
  </r>
  <r>
    <n v="5504"/>
    <s v="Amit"/>
    <n v="42"/>
    <s v="Female"/>
    <x v="7"/>
    <x v="0"/>
    <n v="2931.1"/>
    <n v="1526.98"/>
    <n v="3807.77"/>
    <n v="2280.79"/>
    <n v="1.4936606897274358"/>
    <x v="1"/>
    <s v="2023-12-02"/>
    <x v="6"/>
    <x v="0"/>
    <x v="1"/>
    <s v="Senior"/>
    <s v="Profit"/>
  </r>
  <r>
    <n v="5190"/>
    <s v="Neha"/>
    <n v="47"/>
    <s v="Male"/>
    <x v="4"/>
    <x v="3"/>
    <n v="2722.82"/>
    <n v="688.34"/>
    <n v="3807.52"/>
    <n v="3119.18"/>
    <n v="4.5314524798791291"/>
    <x v="2"/>
    <s v="2023-04-16"/>
    <x v="9"/>
    <x v="3"/>
    <x v="0"/>
    <s v="Senior"/>
    <s v="Profit"/>
  </r>
  <r>
    <n v="2422"/>
    <s v="Pooja"/>
    <n v="56"/>
    <s v="Female"/>
    <x v="7"/>
    <x v="4"/>
    <n v="3247.21"/>
    <n v="428.98"/>
    <n v="3806.61"/>
    <n v="3377.63"/>
    <n v="7.8736304722830903"/>
    <x v="4"/>
    <s v="2023-09-28"/>
    <x v="1"/>
    <x v="3"/>
    <x v="1"/>
    <s v="Senior"/>
    <s v="Profit"/>
  </r>
  <r>
    <n v="510"/>
    <s v="Priya"/>
    <n v="59"/>
    <s v="Male"/>
    <x v="0"/>
    <x v="2"/>
    <n v="2874.72"/>
    <n v="420.82"/>
    <n v="3805.9"/>
    <n v="3385.08"/>
    <n v="8.044009315146619"/>
    <x v="1"/>
    <s v="2023-01-10"/>
    <x v="5"/>
    <x v="3"/>
    <x v="0"/>
    <s v="Senior"/>
    <s v="Profit"/>
  </r>
  <r>
    <n v="160"/>
    <s v="Pooja"/>
    <n v="24"/>
    <s v="Male"/>
    <x v="0"/>
    <x v="0"/>
    <n v="2259.1799999999998"/>
    <n v="1297.05"/>
    <n v="3802.42"/>
    <n v="2505.37"/>
    <n v="1.9315909178520489"/>
    <x v="0"/>
    <s v="2023-06-15"/>
    <x v="3"/>
    <x v="4"/>
    <x v="1"/>
    <s v="Young"/>
    <s v="Profit"/>
  </r>
  <r>
    <n v="1367"/>
    <s v="Amit"/>
    <n v="36"/>
    <s v="Male"/>
    <x v="5"/>
    <x v="0"/>
    <n v="3004.15"/>
    <n v="846.96"/>
    <n v="3802.09"/>
    <n v="2955.13"/>
    <n v="3.4891022008123169"/>
    <x v="3"/>
    <s v="2023-11-29"/>
    <x v="8"/>
    <x v="3"/>
    <x v="1"/>
    <s v="Adult"/>
    <s v="Profit"/>
  </r>
  <r>
    <n v="9697"/>
    <s v="Arjun"/>
    <n v="52"/>
    <s v="Female"/>
    <x v="6"/>
    <x v="4"/>
    <n v="2268.61"/>
    <n v="204.19"/>
    <n v="3801.69"/>
    <n v="3597.5"/>
    <n v="17.618394632450169"/>
    <x v="2"/>
    <s v="2023-05-17"/>
    <x v="0"/>
    <x v="1"/>
    <x v="0"/>
    <s v="Senior"/>
    <s v="Profit"/>
  </r>
  <r>
    <n v="6086"/>
    <s v="Pooja"/>
    <n v="53"/>
    <s v="Male"/>
    <x v="7"/>
    <x v="2"/>
    <n v="2560.5700000000002"/>
    <n v="874.48"/>
    <n v="3801.11"/>
    <n v="2926.63"/>
    <n v="3.3467089012899094"/>
    <x v="3"/>
    <s v="2023-01-03"/>
    <x v="5"/>
    <x v="0"/>
    <x v="1"/>
    <s v="Senior"/>
    <s v="Profit"/>
  </r>
  <r>
    <n v="8819"/>
    <s v="Priya"/>
    <n v="40"/>
    <s v="Female"/>
    <x v="6"/>
    <x v="0"/>
    <n v="2383.09"/>
    <n v="70.3"/>
    <n v="3800.81"/>
    <n v="3730.51"/>
    <n v="53.065576102418213"/>
    <x v="4"/>
    <s v="2023-04-30"/>
    <x v="9"/>
    <x v="4"/>
    <x v="0"/>
    <s v="Adult"/>
    <s v="Profit"/>
  </r>
  <r>
    <n v="4998"/>
    <s v="Priya"/>
    <n v="36"/>
    <s v="Male"/>
    <x v="1"/>
    <x v="4"/>
    <n v="2849.86"/>
    <n v="1585"/>
    <n v="3800.4"/>
    <n v="2215.4"/>
    <n v="1.3977287066246058"/>
    <x v="2"/>
    <s v="2023-07-01"/>
    <x v="7"/>
    <x v="0"/>
    <x v="1"/>
    <s v="Adult"/>
    <s v="Profit"/>
  </r>
  <r>
    <n v="200"/>
    <s v="Rahul"/>
    <n v="46"/>
    <s v="Male"/>
    <x v="4"/>
    <x v="4"/>
    <n v="2554.1799999999998"/>
    <n v="449.83"/>
    <n v="3799.22"/>
    <n v="3349.39"/>
    <n v="7.4459017851188225"/>
    <x v="2"/>
    <s v="2023-12-04"/>
    <x v="6"/>
    <x v="3"/>
    <x v="1"/>
    <s v="Senior"/>
    <s v="Profit"/>
  </r>
  <r>
    <n v="6740"/>
    <s v="Sneha"/>
    <n v="26"/>
    <s v="Female"/>
    <x v="1"/>
    <x v="4"/>
    <n v="2796.28"/>
    <n v="181.18"/>
    <n v="3798.85"/>
    <n v="3617.67"/>
    <n v="19.96727011811458"/>
    <x v="1"/>
    <s v="2023-10-19"/>
    <x v="10"/>
    <x v="0"/>
    <x v="0"/>
    <s v="Adult"/>
    <s v="Profit"/>
  </r>
  <r>
    <n v="4565"/>
    <s v="Amit"/>
    <n v="32"/>
    <s v="Female"/>
    <x v="5"/>
    <x v="0"/>
    <n v="3419.04"/>
    <n v="81.209999999999994"/>
    <n v="3797.5"/>
    <n v="3716.29"/>
    <n v="45.761482576037437"/>
    <x v="2"/>
    <s v="2023-11-10"/>
    <x v="8"/>
    <x v="1"/>
    <x v="0"/>
    <s v="Adult"/>
    <s v="Profit"/>
  </r>
  <r>
    <n v="2472"/>
    <s v="Raj"/>
    <n v="55"/>
    <s v="Female"/>
    <x v="7"/>
    <x v="1"/>
    <n v="2909.17"/>
    <n v="80.040000000000006"/>
    <n v="3797.14"/>
    <n v="3717.1"/>
    <n v="46.440529735132429"/>
    <x v="3"/>
    <s v="2023-11-04"/>
    <x v="8"/>
    <x v="1"/>
    <x v="1"/>
    <s v="Senior"/>
    <s v="Profit"/>
  </r>
  <r>
    <n v="8468"/>
    <s v="Neha"/>
    <n v="35"/>
    <s v="Male"/>
    <x v="0"/>
    <x v="0"/>
    <n v="2331.23"/>
    <n v="304.88"/>
    <n v="3796.34"/>
    <n v="3491.46"/>
    <n v="11.45191550774075"/>
    <x v="1"/>
    <s v="2023-08-26"/>
    <x v="4"/>
    <x v="4"/>
    <x v="0"/>
    <s v="Adult"/>
    <s v="Profit"/>
  </r>
  <r>
    <n v="1755"/>
    <s v="Pooja"/>
    <n v="27"/>
    <s v="Female"/>
    <x v="4"/>
    <x v="3"/>
    <n v="2450.83"/>
    <n v="1081.6300000000001"/>
    <n v="3795.66"/>
    <n v="2714.03"/>
    <n v="2.5092037018204008"/>
    <x v="0"/>
    <s v="2023-09-08"/>
    <x v="1"/>
    <x v="3"/>
    <x v="0"/>
    <s v="Adult"/>
    <s v="Profit"/>
  </r>
  <r>
    <n v="8225"/>
    <s v="Amit"/>
    <n v="24"/>
    <s v="Female"/>
    <x v="2"/>
    <x v="4"/>
    <n v="2372.39"/>
    <n v="816.47"/>
    <n v="3795.58"/>
    <n v="2979.11"/>
    <n v="3.6487684789398265"/>
    <x v="1"/>
    <s v="2023-01-16"/>
    <x v="5"/>
    <x v="1"/>
    <x v="1"/>
    <s v="Young"/>
    <s v="Profit"/>
  </r>
  <r>
    <n v="3237"/>
    <s v="Simran"/>
    <n v="41"/>
    <s v="Female"/>
    <x v="7"/>
    <x v="2"/>
    <n v="3377.66"/>
    <n v="1171.8900000000001"/>
    <n v="3794.03"/>
    <n v="2622.14"/>
    <n v="2.2375308262720899"/>
    <x v="1"/>
    <s v="2023-11-13"/>
    <x v="8"/>
    <x v="4"/>
    <x v="1"/>
    <s v="Senior"/>
    <s v="Profit"/>
  </r>
  <r>
    <n v="5446"/>
    <s v="Rahul"/>
    <n v="42"/>
    <s v="Male"/>
    <x v="3"/>
    <x v="2"/>
    <n v="3049.59"/>
    <n v="69.11"/>
    <n v="3793.11"/>
    <n v="3724"/>
    <n v="53.885110693097957"/>
    <x v="0"/>
    <s v="2023-12-09"/>
    <x v="6"/>
    <x v="1"/>
    <x v="1"/>
    <s v="Senior"/>
    <s v="Profit"/>
  </r>
  <r>
    <n v="1771"/>
    <s v="Amit"/>
    <n v="56"/>
    <s v="Female"/>
    <x v="7"/>
    <x v="3"/>
    <n v="2590.08"/>
    <n v="848.72"/>
    <n v="3792.4"/>
    <n v="2943.68"/>
    <n v="3.468375907248562"/>
    <x v="1"/>
    <s v="2023-12-01"/>
    <x v="6"/>
    <x v="2"/>
    <x v="1"/>
    <s v="Senior"/>
    <s v="Profit"/>
  </r>
  <r>
    <n v="7570"/>
    <s v="Karan"/>
    <n v="57"/>
    <s v="Female"/>
    <x v="0"/>
    <x v="1"/>
    <n v="2136.39"/>
    <n v="1059.8699999999999"/>
    <n v="3790.98"/>
    <n v="2731.11"/>
    <n v="2.5768348948455948"/>
    <x v="3"/>
    <s v="2023-04-21"/>
    <x v="9"/>
    <x v="1"/>
    <x v="1"/>
    <s v="Senior"/>
    <s v="Profit"/>
  </r>
  <r>
    <n v="243"/>
    <s v="Priya"/>
    <n v="46"/>
    <s v="Male"/>
    <x v="4"/>
    <x v="1"/>
    <n v="2999.42"/>
    <n v="704.72"/>
    <n v="3790.58"/>
    <n v="3085.86"/>
    <n v="4.3788454989215575"/>
    <x v="1"/>
    <s v="2023-02-25"/>
    <x v="2"/>
    <x v="0"/>
    <x v="0"/>
    <s v="Senior"/>
    <s v="Profit"/>
  </r>
  <r>
    <n v="6641"/>
    <s v="Amit"/>
    <n v="28"/>
    <s v="Female"/>
    <x v="2"/>
    <x v="1"/>
    <n v="3445"/>
    <n v="1147.06"/>
    <n v="3789.85"/>
    <n v="2642.79"/>
    <n v="2.3039684061862502"/>
    <x v="2"/>
    <s v="2023-10-12"/>
    <x v="10"/>
    <x v="3"/>
    <x v="1"/>
    <s v="Adult"/>
    <s v="Profit"/>
  </r>
  <r>
    <n v="5370"/>
    <s v="Rahul"/>
    <n v="42"/>
    <s v="Male"/>
    <x v="1"/>
    <x v="1"/>
    <n v="2627.6"/>
    <n v="404.77"/>
    <n v="3789.21"/>
    <n v="3384.44"/>
    <n v="8.3613904192504389"/>
    <x v="1"/>
    <s v="2023-07-22"/>
    <x v="7"/>
    <x v="0"/>
    <x v="0"/>
    <s v="Senior"/>
    <s v="Profit"/>
  </r>
  <r>
    <n v="1889"/>
    <s v="Raj"/>
    <n v="38"/>
    <s v="Female"/>
    <x v="4"/>
    <x v="4"/>
    <n v="2998.57"/>
    <n v="463.93"/>
    <n v="3787.84"/>
    <n v="3323.91"/>
    <n v="7.164680016381781"/>
    <x v="1"/>
    <s v="2023-03-04"/>
    <x v="11"/>
    <x v="1"/>
    <x v="0"/>
    <s v="Adult"/>
    <s v="Profit"/>
  </r>
  <r>
    <n v="6291"/>
    <s v="Pooja"/>
    <n v="57"/>
    <s v="Male"/>
    <x v="1"/>
    <x v="0"/>
    <n v="2477.17"/>
    <n v="1674.16"/>
    <n v="3787.58"/>
    <n v="2113.42"/>
    <n v="1.2623763559038563"/>
    <x v="0"/>
    <s v="2023-03-07"/>
    <x v="11"/>
    <x v="2"/>
    <x v="1"/>
    <s v="Senior"/>
    <s v="Profit"/>
  </r>
  <r>
    <n v="4145"/>
    <s v="Pooja"/>
    <n v="36"/>
    <s v="Male"/>
    <x v="0"/>
    <x v="2"/>
    <n v="2419.5"/>
    <n v="721.16"/>
    <n v="3786.6"/>
    <n v="3065.44"/>
    <n v="4.2507071939652787"/>
    <x v="2"/>
    <s v="2023-09-01"/>
    <x v="1"/>
    <x v="0"/>
    <x v="0"/>
    <s v="Adult"/>
    <s v="Profit"/>
  </r>
  <r>
    <n v="7539"/>
    <s v="Amit"/>
    <n v="46"/>
    <s v="Female"/>
    <x v="1"/>
    <x v="1"/>
    <n v="2754.06"/>
    <n v="872.74"/>
    <n v="3785.57"/>
    <n v="2912.83"/>
    <n v="3.3375690354515664"/>
    <x v="3"/>
    <s v="2023-05-12"/>
    <x v="0"/>
    <x v="3"/>
    <x v="1"/>
    <s v="Senior"/>
    <s v="Profit"/>
  </r>
  <r>
    <n v="2592"/>
    <s v="Raj"/>
    <n v="55"/>
    <s v="Male"/>
    <x v="2"/>
    <x v="1"/>
    <n v="2218.17"/>
    <n v="842.86"/>
    <n v="3785.12"/>
    <n v="2942.26"/>
    <n v="3.4908051159148616"/>
    <x v="3"/>
    <s v="2023-03-19"/>
    <x v="11"/>
    <x v="2"/>
    <x v="0"/>
    <s v="Senior"/>
    <s v="Profit"/>
  </r>
  <r>
    <n v="3197"/>
    <s v="Arjun"/>
    <n v="39"/>
    <s v="Male"/>
    <x v="1"/>
    <x v="3"/>
    <n v="2916.84"/>
    <n v="264.91000000000003"/>
    <n v="3783.12"/>
    <n v="3518.21"/>
    <n v="13.280774602695255"/>
    <x v="0"/>
    <s v="2023-08-04"/>
    <x v="4"/>
    <x v="0"/>
    <x v="0"/>
    <s v="Adult"/>
    <s v="Profit"/>
  </r>
  <r>
    <n v="6459"/>
    <s v="Simran"/>
    <n v="57"/>
    <s v="Male"/>
    <x v="5"/>
    <x v="2"/>
    <n v="3067.98"/>
    <n v="633.55999999999995"/>
    <n v="3782.81"/>
    <n v="3149.25"/>
    <n v="4.9707210051139592"/>
    <x v="3"/>
    <s v="2023-12-10"/>
    <x v="6"/>
    <x v="2"/>
    <x v="1"/>
    <s v="Senior"/>
    <s v="Profit"/>
  </r>
  <r>
    <n v="9429"/>
    <s v="Pooja"/>
    <n v="47"/>
    <s v="Female"/>
    <x v="3"/>
    <x v="0"/>
    <n v="2513.36"/>
    <n v="1886.15"/>
    <n v="3781.37"/>
    <n v="1895.22"/>
    <n v="1.0048087373750763"/>
    <x v="4"/>
    <s v="2023-09-10"/>
    <x v="1"/>
    <x v="3"/>
    <x v="1"/>
    <s v="Senior"/>
    <s v="Profit"/>
  </r>
  <r>
    <n v="8972"/>
    <s v="Sneha"/>
    <n v="56"/>
    <s v="Female"/>
    <x v="0"/>
    <x v="3"/>
    <n v="2492.12"/>
    <n v="942.6"/>
    <n v="3781.2"/>
    <n v="2838.6"/>
    <n v="3.0114576702737108"/>
    <x v="3"/>
    <s v="2023-12-21"/>
    <x v="6"/>
    <x v="3"/>
    <x v="1"/>
    <s v="Senior"/>
    <s v="Profit"/>
  </r>
  <r>
    <n v="9900"/>
    <s v="Rahul"/>
    <n v="55"/>
    <s v="Male"/>
    <x v="3"/>
    <x v="1"/>
    <n v="2648.79"/>
    <n v="475.83"/>
    <n v="3776.92"/>
    <n v="3301.09"/>
    <n v="6.9375407183237714"/>
    <x v="4"/>
    <s v="2023-06-15"/>
    <x v="3"/>
    <x v="3"/>
    <x v="0"/>
    <s v="Senior"/>
    <s v="Profit"/>
  </r>
  <r>
    <n v="3718"/>
    <s v="Amit"/>
    <n v="45"/>
    <s v="Male"/>
    <x v="0"/>
    <x v="2"/>
    <n v="2428.7199999999998"/>
    <n v="1103.67"/>
    <n v="3776.8"/>
    <n v="2673.13"/>
    <n v="2.4220373843630796"/>
    <x v="2"/>
    <s v="2023-05-23"/>
    <x v="0"/>
    <x v="4"/>
    <x v="0"/>
    <s v="Senior"/>
    <s v="Profit"/>
  </r>
  <r>
    <n v="5172"/>
    <s v="Rahul"/>
    <n v="27"/>
    <s v="Female"/>
    <x v="7"/>
    <x v="1"/>
    <n v="2660.69"/>
    <n v="1652.26"/>
    <n v="3776.78"/>
    <n v="2124.52"/>
    <n v="1.2858266858726835"/>
    <x v="2"/>
    <s v="2023-01-03"/>
    <x v="5"/>
    <x v="1"/>
    <x v="1"/>
    <s v="Adult"/>
    <s v="Profit"/>
  </r>
  <r>
    <n v="8502"/>
    <s v="Priya"/>
    <n v="50"/>
    <s v="Female"/>
    <x v="3"/>
    <x v="2"/>
    <n v="2395.2399999999998"/>
    <n v="622.33000000000004"/>
    <n v="3776.53"/>
    <n v="3154.2"/>
    <n v="5.0683720855494663"/>
    <x v="4"/>
    <s v="2023-10-08"/>
    <x v="10"/>
    <x v="0"/>
    <x v="1"/>
    <s v="Senior"/>
    <s v="Profit"/>
  </r>
  <r>
    <n v="741"/>
    <s v="Simran"/>
    <n v="26"/>
    <s v="Female"/>
    <x v="7"/>
    <x v="0"/>
    <n v="2876.07"/>
    <n v="790.1"/>
    <n v="3774.36"/>
    <n v="2984.26"/>
    <n v="3.7770661941526389"/>
    <x v="3"/>
    <s v="2023-12-09"/>
    <x v="6"/>
    <x v="0"/>
    <x v="1"/>
    <s v="Adult"/>
    <s v="Profit"/>
  </r>
  <r>
    <n v="9610"/>
    <s v="Priya"/>
    <n v="53"/>
    <s v="Male"/>
    <x v="7"/>
    <x v="3"/>
    <n v="2371.4499999999998"/>
    <n v="62.56"/>
    <n v="3774.27"/>
    <n v="3711.71"/>
    <n v="59.33040281329923"/>
    <x v="4"/>
    <s v="2023-10-02"/>
    <x v="10"/>
    <x v="0"/>
    <x v="1"/>
    <s v="Senior"/>
    <s v="Profit"/>
  </r>
  <r>
    <n v="2832"/>
    <s v="Priya"/>
    <n v="24"/>
    <s v="Male"/>
    <x v="5"/>
    <x v="4"/>
    <n v="3078.54"/>
    <n v="180.8"/>
    <n v="3773.42"/>
    <n v="3592.62"/>
    <n v="19.870685840707964"/>
    <x v="3"/>
    <s v="2023-12-31"/>
    <x v="6"/>
    <x v="2"/>
    <x v="0"/>
    <s v="Young"/>
    <s v="Profit"/>
  </r>
  <r>
    <n v="7808"/>
    <s v="Simran"/>
    <n v="29"/>
    <s v="Male"/>
    <x v="5"/>
    <x v="2"/>
    <n v="2220.02"/>
    <n v="181.34"/>
    <n v="3773.05"/>
    <n v="3591.71"/>
    <n v="19.806496084702768"/>
    <x v="1"/>
    <s v="2023-06-22"/>
    <x v="3"/>
    <x v="0"/>
    <x v="0"/>
    <s v="Adult"/>
    <s v="Profit"/>
  </r>
  <r>
    <n v="1722"/>
    <s v="Rahul"/>
    <n v="25"/>
    <s v="Female"/>
    <x v="1"/>
    <x v="1"/>
    <n v="2879.25"/>
    <n v="787.44"/>
    <n v="3772.72"/>
    <n v="2985.28"/>
    <n v="3.7911205933150462"/>
    <x v="1"/>
    <s v="2023-02-15"/>
    <x v="2"/>
    <x v="1"/>
    <x v="1"/>
    <s v="Young"/>
    <s v="Profit"/>
  </r>
  <r>
    <n v="8998"/>
    <s v="Neha"/>
    <n v="38"/>
    <s v="Male"/>
    <x v="6"/>
    <x v="3"/>
    <n v="2940.43"/>
    <n v="1752.65"/>
    <n v="3772.51"/>
    <n v="2019.86"/>
    <n v="1.1524605597238466"/>
    <x v="3"/>
    <s v="2023-10-26"/>
    <x v="10"/>
    <x v="1"/>
    <x v="0"/>
    <s v="Adult"/>
    <s v="Profit"/>
  </r>
  <r>
    <n v="306"/>
    <s v="Amit"/>
    <n v="45"/>
    <s v="Female"/>
    <x v="2"/>
    <x v="4"/>
    <n v="3225.65"/>
    <n v="731.21"/>
    <n v="3772.26"/>
    <n v="3041.05"/>
    <n v="4.1589283516363285"/>
    <x v="1"/>
    <s v="2023-06-15"/>
    <x v="3"/>
    <x v="3"/>
    <x v="0"/>
    <s v="Senior"/>
    <s v="Profit"/>
  </r>
  <r>
    <n v="7438"/>
    <s v="Priya"/>
    <n v="46"/>
    <s v="Female"/>
    <x v="0"/>
    <x v="1"/>
    <n v="2455.87"/>
    <n v="1475.58"/>
    <n v="3771.43"/>
    <n v="2295.85"/>
    <n v="1.5558966643624881"/>
    <x v="4"/>
    <s v="2023-08-02"/>
    <x v="4"/>
    <x v="2"/>
    <x v="1"/>
    <s v="Senior"/>
    <s v="Profit"/>
  </r>
  <r>
    <n v="3106"/>
    <s v="Neha"/>
    <n v="54"/>
    <s v="Male"/>
    <x v="4"/>
    <x v="3"/>
    <n v="3002.05"/>
    <n v="1022.68"/>
    <n v="3771"/>
    <n v="2748.32"/>
    <n v="2.6873704384558224"/>
    <x v="3"/>
    <s v="2023-09-12"/>
    <x v="1"/>
    <x v="3"/>
    <x v="0"/>
    <s v="Senior"/>
    <s v="Profit"/>
  </r>
  <r>
    <n v="5519"/>
    <s v="Arjun"/>
    <n v="28"/>
    <s v="Female"/>
    <x v="3"/>
    <x v="3"/>
    <n v="2853.79"/>
    <n v="1052.82"/>
    <n v="3769.25"/>
    <n v="2716.43"/>
    <n v="2.580146653748979"/>
    <x v="4"/>
    <s v="2023-07-01"/>
    <x v="7"/>
    <x v="1"/>
    <x v="1"/>
    <s v="Adult"/>
    <s v="Profit"/>
  </r>
  <r>
    <n v="3708"/>
    <s v="Arjun"/>
    <n v="29"/>
    <s v="Male"/>
    <x v="0"/>
    <x v="0"/>
    <n v="2882.15"/>
    <n v="1613.28"/>
    <n v="3769.03"/>
    <n v="2155.75"/>
    <n v="1.3362528513339285"/>
    <x v="1"/>
    <s v="2023-01-07"/>
    <x v="5"/>
    <x v="0"/>
    <x v="0"/>
    <s v="Adult"/>
    <s v="Profit"/>
  </r>
  <r>
    <n v="4280"/>
    <s v="Simran"/>
    <n v="56"/>
    <s v="Male"/>
    <x v="0"/>
    <x v="2"/>
    <n v="3392.37"/>
    <n v="1912.76"/>
    <n v="3766.39"/>
    <n v="1853.63"/>
    <n v="0.96908655555323209"/>
    <x v="3"/>
    <s v="2023-09-29"/>
    <x v="1"/>
    <x v="0"/>
    <x v="0"/>
    <s v="Senior"/>
    <s v="Profit"/>
  </r>
  <r>
    <n v="7955"/>
    <s v="Arjun"/>
    <n v="31"/>
    <s v="Female"/>
    <x v="4"/>
    <x v="3"/>
    <n v="2709.15"/>
    <n v="812.65"/>
    <n v="3766.2"/>
    <n v="2953.55"/>
    <n v="3.6344674829262291"/>
    <x v="4"/>
    <s v="2023-05-28"/>
    <x v="0"/>
    <x v="1"/>
    <x v="1"/>
    <s v="Adult"/>
    <s v="Profit"/>
  </r>
  <r>
    <n v="5344"/>
    <s v="Neha"/>
    <n v="58"/>
    <s v="Female"/>
    <x v="0"/>
    <x v="0"/>
    <n v="2915.69"/>
    <n v="324.26"/>
    <n v="3766.02"/>
    <n v="3441.76"/>
    <n v="10.61419848269907"/>
    <x v="2"/>
    <s v="2023-08-03"/>
    <x v="4"/>
    <x v="2"/>
    <x v="1"/>
    <s v="Senior"/>
    <s v="Profit"/>
  </r>
  <r>
    <n v="907"/>
    <s v="Pooja"/>
    <n v="50"/>
    <s v="Female"/>
    <x v="5"/>
    <x v="3"/>
    <n v="3223.81"/>
    <n v="1787.75"/>
    <n v="3764.92"/>
    <n v="1977.17"/>
    <n v="1.1059544119703539"/>
    <x v="1"/>
    <s v="2023-06-15"/>
    <x v="3"/>
    <x v="4"/>
    <x v="0"/>
    <s v="Senior"/>
    <s v="Profit"/>
  </r>
  <r>
    <n v="1039"/>
    <s v="Amit"/>
    <n v="58"/>
    <s v="Male"/>
    <x v="0"/>
    <x v="0"/>
    <n v="2476.14"/>
    <n v="427.22"/>
    <n v="3764.8"/>
    <n v="3337.58"/>
    <n v="7.8123215205280641"/>
    <x v="1"/>
    <s v="2023-07-20"/>
    <x v="7"/>
    <x v="3"/>
    <x v="1"/>
    <s v="Senior"/>
    <s v="Profit"/>
  </r>
  <r>
    <n v="3541"/>
    <s v="Raj"/>
    <n v="60"/>
    <s v="Female"/>
    <x v="5"/>
    <x v="4"/>
    <n v="3385.86"/>
    <n v="559.79999999999995"/>
    <n v="3764.59"/>
    <n v="3204.79"/>
    <n v="5.7248838871025374"/>
    <x v="3"/>
    <s v="2023-11-16"/>
    <x v="8"/>
    <x v="2"/>
    <x v="0"/>
    <s v="Senior"/>
    <s v="Profit"/>
  </r>
  <r>
    <n v="3813"/>
    <s v="Karan"/>
    <n v="45"/>
    <s v="Male"/>
    <x v="1"/>
    <x v="2"/>
    <n v="2353.14"/>
    <n v="935.83"/>
    <n v="3762.59"/>
    <n v="2826.76"/>
    <n v="3.0205913467189554"/>
    <x v="3"/>
    <s v="2023-12-29"/>
    <x v="6"/>
    <x v="0"/>
    <x v="1"/>
    <s v="Senior"/>
    <s v="Profit"/>
  </r>
  <r>
    <n v="3272"/>
    <s v="Arjun"/>
    <n v="44"/>
    <s v="Male"/>
    <x v="0"/>
    <x v="4"/>
    <n v="2138.1799999999998"/>
    <n v="555.73"/>
    <n v="3762.54"/>
    <n v="3206.81"/>
    <n v="5.7704460799309016"/>
    <x v="2"/>
    <s v="2023-08-27"/>
    <x v="4"/>
    <x v="3"/>
    <x v="1"/>
    <s v="Senior"/>
    <s v="Profit"/>
  </r>
  <r>
    <n v="8005"/>
    <s v="Arjun"/>
    <n v="37"/>
    <s v="Male"/>
    <x v="2"/>
    <x v="1"/>
    <n v="2127.2800000000002"/>
    <n v="229.9"/>
    <n v="3760.24"/>
    <n v="3530.34"/>
    <n v="15.355980861244019"/>
    <x v="2"/>
    <s v="2023-08-23"/>
    <x v="4"/>
    <x v="3"/>
    <x v="0"/>
    <s v="Adult"/>
    <s v="Profit"/>
  </r>
  <r>
    <n v="8986"/>
    <s v="Raj"/>
    <n v="44"/>
    <s v="Female"/>
    <x v="3"/>
    <x v="1"/>
    <n v="2212.06"/>
    <n v="1676.03"/>
    <n v="3759.7"/>
    <n v="2083.67"/>
    <n v="1.2432176035035174"/>
    <x v="3"/>
    <s v="2023-09-15"/>
    <x v="1"/>
    <x v="4"/>
    <x v="0"/>
    <s v="Senior"/>
    <s v="Profit"/>
  </r>
  <r>
    <n v="2950"/>
    <s v="Rahul"/>
    <n v="24"/>
    <s v="Female"/>
    <x v="5"/>
    <x v="1"/>
    <n v="2390.71"/>
    <n v="1239.9100000000001"/>
    <n v="3759.61"/>
    <n v="2519.6999999999998"/>
    <n v="2.0321636247792174"/>
    <x v="1"/>
    <s v="2023-03-19"/>
    <x v="11"/>
    <x v="3"/>
    <x v="0"/>
    <s v="Young"/>
    <s v="Profit"/>
  </r>
  <r>
    <n v="536"/>
    <s v="Pooja"/>
    <n v="20"/>
    <s v="Male"/>
    <x v="1"/>
    <x v="0"/>
    <n v="2453.7399999999998"/>
    <n v="624"/>
    <n v="3758.75"/>
    <n v="3134.75"/>
    <n v="5.0236378205128203"/>
    <x v="1"/>
    <s v="2023-01-19"/>
    <x v="5"/>
    <x v="4"/>
    <x v="1"/>
    <s v="Young"/>
    <s v="Profit"/>
  </r>
  <r>
    <n v="3977"/>
    <s v="Raj"/>
    <n v="21"/>
    <s v="Male"/>
    <x v="2"/>
    <x v="1"/>
    <n v="3396.03"/>
    <n v="118.06"/>
    <n v="3757.17"/>
    <n v="3639.11"/>
    <n v="30.824241910892766"/>
    <x v="1"/>
    <s v="2023-08-11"/>
    <x v="4"/>
    <x v="0"/>
    <x v="0"/>
    <s v="Young"/>
    <s v="Profit"/>
  </r>
  <r>
    <n v="3235"/>
    <s v="Neha"/>
    <n v="41"/>
    <s v="Female"/>
    <x v="3"/>
    <x v="1"/>
    <n v="3156.77"/>
    <n v="460.4"/>
    <n v="3756.82"/>
    <n v="3296.42"/>
    <n v="7.1599044309296271"/>
    <x v="1"/>
    <s v="2023-10-08"/>
    <x v="10"/>
    <x v="2"/>
    <x v="1"/>
    <s v="Senior"/>
    <s v="Profit"/>
  </r>
  <r>
    <n v="4874"/>
    <s v="Priya"/>
    <n v="38"/>
    <s v="Male"/>
    <x v="7"/>
    <x v="1"/>
    <n v="3170.17"/>
    <n v="1978.77"/>
    <n v="3755.82"/>
    <n v="1777.05"/>
    <n v="0.89805788444336632"/>
    <x v="3"/>
    <s v="2023-11-24"/>
    <x v="8"/>
    <x v="0"/>
    <x v="1"/>
    <s v="Adult"/>
    <s v="Profit"/>
  </r>
  <r>
    <n v="1769"/>
    <s v="Neha"/>
    <n v="39"/>
    <s v="Male"/>
    <x v="0"/>
    <x v="2"/>
    <n v="2482.1799999999998"/>
    <n v="895.97"/>
    <n v="3753.82"/>
    <n v="2857.85"/>
    <n v="3.1896715291806643"/>
    <x v="3"/>
    <s v="2023-05-05"/>
    <x v="0"/>
    <x v="2"/>
    <x v="1"/>
    <s v="Adult"/>
    <s v="Profit"/>
  </r>
  <r>
    <n v="7886"/>
    <s v="Neha"/>
    <n v="54"/>
    <s v="Female"/>
    <x v="3"/>
    <x v="0"/>
    <n v="3061.66"/>
    <n v="887.93"/>
    <n v="3753.26"/>
    <n v="2865.33"/>
    <n v="3.2269773518182743"/>
    <x v="0"/>
    <s v="2023-02-24"/>
    <x v="2"/>
    <x v="3"/>
    <x v="1"/>
    <s v="Senior"/>
    <s v="Profit"/>
  </r>
  <r>
    <n v="8123"/>
    <s v="Raj"/>
    <n v="35"/>
    <s v="Male"/>
    <x v="7"/>
    <x v="3"/>
    <n v="2434.06"/>
    <n v="1604.77"/>
    <n v="3753.04"/>
    <n v="2148.27"/>
    <n v="1.3386778167587878"/>
    <x v="4"/>
    <s v="2023-02-06"/>
    <x v="2"/>
    <x v="0"/>
    <x v="0"/>
    <s v="Adult"/>
    <s v="Profit"/>
  </r>
  <r>
    <n v="8905"/>
    <s v="Simran"/>
    <n v="20"/>
    <s v="Male"/>
    <x v="0"/>
    <x v="0"/>
    <n v="2849.78"/>
    <n v="854.72"/>
    <n v="3750.92"/>
    <n v="2896.2"/>
    <n v="3.3884780980906024"/>
    <x v="3"/>
    <s v="2023-07-21"/>
    <x v="7"/>
    <x v="1"/>
    <x v="1"/>
    <s v="Young"/>
    <s v="Profit"/>
  </r>
  <r>
    <n v="3270"/>
    <s v="Priya"/>
    <n v="30"/>
    <s v="Male"/>
    <x v="0"/>
    <x v="3"/>
    <n v="2498.9899999999998"/>
    <n v="173.73"/>
    <n v="3750.65"/>
    <n v="3576.92"/>
    <n v="20.58895988027399"/>
    <x v="4"/>
    <s v="2023-07-21"/>
    <x v="7"/>
    <x v="3"/>
    <x v="1"/>
    <s v="Adult"/>
    <s v="Profit"/>
  </r>
  <r>
    <n v="7106"/>
    <s v="Sneha"/>
    <n v="60"/>
    <s v="Male"/>
    <x v="2"/>
    <x v="2"/>
    <n v="2251.79"/>
    <n v="1582.29"/>
    <n v="3750.11"/>
    <n v="2167.8200000000002"/>
    <n v="1.3700522660195036"/>
    <x v="0"/>
    <s v="2023-06-24"/>
    <x v="3"/>
    <x v="1"/>
    <x v="1"/>
    <s v="Senior"/>
    <s v="Profit"/>
  </r>
  <r>
    <n v="4663"/>
    <s v="Rahul"/>
    <n v="54"/>
    <s v="Female"/>
    <x v="1"/>
    <x v="4"/>
    <n v="3229.4"/>
    <n v="1091.58"/>
    <n v="3749.94"/>
    <n v="2658.36"/>
    <n v="2.4353322706535483"/>
    <x v="3"/>
    <s v="2023-08-01"/>
    <x v="4"/>
    <x v="2"/>
    <x v="0"/>
    <s v="Senior"/>
    <s v="Profit"/>
  </r>
  <r>
    <n v="9319"/>
    <s v="Raj"/>
    <n v="44"/>
    <s v="Female"/>
    <x v="7"/>
    <x v="2"/>
    <n v="2916.34"/>
    <n v="971.83"/>
    <n v="3749.72"/>
    <n v="2777.89"/>
    <n v="2.858411450562341"/>
    <x v="3"/>
    <s v="2023-02-17"/>
    <x v="2"/>
    <x v="3"/>
    <x v="1"/>
    <s v="Senior"/>
    <s v="Profit"/>
  </r>
  <r>
    <n v="9917"/>
    <s v="Rahul"/>
    <n v="23"/>
    <s v="Female"/>
    <x v="2"/>
    <x v="2"/>
    <n v="2861.33"/>
    <n v="1428.5"/>
    <n v="3749.27"/>
    <n v="2320.77"/>
    <n v="1.6246202310115505"/>
    <x v="1"/>
    <s v="2023-12-28"/>
    <x v="6"/>
    <x v="1"/>
    <x v="1"/>
    <s v="Young"/>
    <s v="Profit"/>
  </r>
  <r>
    <n v="2830"/>
    <s v="Pooja"/>
    <n v="45"/>
    <s v="Female"/>
    <x v="6"/>
    <x v="3"/>
    <n v="3121.41"/>
    <n v="1794.48"/>
    <n v="3749.22"/>
    <n v="1954.74"/>
    <n v="1.0893072087735722"/>
    <x v="4"/>
    <s v="2023-11-04"/>
    <x v="8"/>
    <x v="0"/>
    <x v="0"/>
    <s v="Senior"/>
    <s v="Profit"/>
  </r>
  <r>
    <n v="9433"/>
    <s v="Raj"/>
    <n v="37"/>
    <s v="Male"/>
    <x v="3"/>
    <x v="1"/>
    <n v="3129.66"/>
    <n v="65.069999999999993"/>
    <n v="3748.86"/>
    <n v="3683.79"/>
    <n v="56.612724757952982"/>
    <x v="0"/>
    <s v="2023-04-16"/>
    <x v="9"/>
    <x v="1"/>
    <x v="1"/>
    <s v="Adult"/>
    <s v="Profit"/>
  </r>
  <r>
    <n v="5810"/>
    <s v="Priya"/>
    <n v="45"/>
    <s v="Female"/>
    <x v="7"/>
    <x v="1"/>
    <n v="2670.96"/>
    <n v="1306.1099999999999"/>
    <n v="3748.25"/>
    <n v="2442.14"/>
    <n v="1.8697812588526235"/>
    <x v="0"/>
    <s v="2023-02-18"/>
    <x v="2"/>
    <x v="4"/>
    <x v="0"/>
    <s v="Senior"/>
    <s v="Profit"/>
  </r>
  <r>
    <n v="453"/>
    <s v="Karan"/>
    <n v="55"/>
    <s v="Male"/>
    <x v="3"/>
    <x v="1"/>
    <n v="2293.6799999999998"/>
    <n v="753.34"/>
    <n v="3747.32"/>
    <n v="2993.98"/>
    <n v="3.9742745639419117"/>
    <x v="3"/>
    <s v="2023-10-16"/>
    <x v="10"/>
    <x v="0"/>
    <x v="0"/>
    <s v="Senior"/>
    <s v="Profit"/>
  </r>
  <r>
    <n v="1801"/>
    <s v="Rahul"/>
    <n v="23"/>
    <s v="Male"/>
    <x v="6"/>
    <x v="3"/>
    <n v="3278.09"/>
    <n v="1040.67"/>
    <n v="3746.79"/>
    <n v="2706.12"/>
    <n v="2.6003632275361062"/>
    <x v="2"/>
    <s v="2023-11-29"/>
    <x v="8"/>
    <x v="3"/>
    <x v="1"/>
    <s v="Young"/>
    <s v="Profit"/>
  </r>
  <r>
    <n v="7563"/>
    <s v="Rahul"/>
    <n v="28"/>
    <s v="Female"/>
    <x v="6"/>
    <x v="3"/>
    <n v="3010.58"/>
    <n v="488.33"/>
    <n v="3745.92"/>
    <n v="3257.59"/>
    <n v="6.6708782995105773"/>
    <x v="2"/>
    <s v="2023-02-03"/>
    <x v="2"/>
    <x v="2"/>
    <x v="0"/>
    <s v="Adult"/>
    <s v="Profit"/>
  </r>
  <r>
    <n v="2586"/>
    <s v="Priya"/>
    <n v="58"/>
    <s v="Female"/>
    <x v="5"/>
    <x v="3"/>
    <n v="2299.81"/>
    <n v="681.76"/>
    <n v="3745.88"/>
    <n v="3064.12"/>
    <n v="4.4944261910349681"/>
    <x v="1"/>
    <s v="2023-08-15"/>
    <x v="4"/>
    <x v="1"/>
    <x v="1"/>
    <s v="Senior"/>
    <s v="Profit"/>
  </r>
  <r>
    <n v="4288"/>
    <s v="Neha"/>
    <n v="50"/>
    <s v="Female"/>
    <x v="0"/>
    <x v="1"/>
    <n v="2534.4"/>
    <n v="317.69"/>
    <n v="3745.15"/>
    <n v="3427.46"/>
    <n v="10.788693380339325"/>
    <x v="0"/>
    <s v="2023-12-30"/>
    <x v="6"/>
    <x v="4"/>
    <x v="0"/>
    <s v="Senior"/>
    <s v="Profit"/>
  </r>
  <r>
    <n v="7724"/>
    <s v="Pooja"/>
    <n v="58"/>
    <s v="Male"/>
    <x v="0"/>
    <x v="3"/>
    <n v="2195.0700000000002"/>
    <n v="987.88"/>
    <n v="3744.85"/>
    <n v="2756.97"/>
    <n v="2.7907944284730939"/>
    <x v="0"/>
    <s v="2023-12-11"/>
    <x v="6"/>
    <x v="0"/>
    <x v="1"/>
    <s v="Senior"/>
    <s v="Profit"/>
  </r>
  <r>
    <n v="4034"/>
    <s v="Rahul"/>
    <n v="40"/>
    <s v="Female"/>
    <x v="4"/>
    <x v="0"/>
    <n v="2975.17"/>
    <n v="894.3"/>
    <n v="3743.83"/>
    <n v="2849.53"/>
    <n v="3.1863244996086326"/>
    <x v="0"/>
    <s v="2023-03-15"/>
    <x v="11"/>
    <x v="0"/>
    <x v="1"/>
    <s v="Adult"/>
    <s v="Profit"/>
  </r>
  <r>
    <n v="9460"/>
    <s v="Amit"/>
    <n v="32"/>
    <s v="Female"/>
    <x v="4"/>
    <x v="1"/>
    <n v="2596.8200000000002"/>
    <n v="609.34"/>
    <n v="3743.51"/>
    <n v="3134.17"/>
    <n v="5.1435487576722352"/>
    <x v="2"/>
    <s v="2023-07-22"/>
    <x v="7"/>
    <x v="0"/>
    <x v="1"/>
    <s v="Adult"/>
    <s v="Profit"/>
  </r>
  <r>
    <n v="8057"/>
    <s v="Simran"/>
    <n v="38"/>
    <s v="Female"/>
    <x v="1"/>
    <x v="0"/>
    <n v="2162.46"/>
    <n v="1279.2"/>
    <n v="3742.85"/>
    <n v="2463.65"/>
    <n v="1.9259302689180737"/>
    <x v="1"/>
    <s v="2023-06-08"/>
    <x v="3"/>
    <x v="4"/>
    <x v="0"/>
    <s v="Adult"/>
    <s v="Profit"/>
  </r>
  <r>
    <n v="1159"/>
    <s v="Neha"/>
    <n v="38"/>
    <s v="Male"/>
    <x v="5"/>
    <x v="3"/>
    <n v="3388.43"/>
    <n v="654.03"/>
    <n v="3742.15"/>
    <n v="3088.12"/>
    <n v="4.7216794336651224"/>
    <x v="2"/>
    <s v="2023-02-06"/>
    <x v="2"/>
    <x v="1"/>
    <x v="1"/>
    <s v="Adult"/>
    <s v="Profit"/>
  </r>
  <r>
    <n v="2118"/>
    <s v="Pooja"/>
    <n v="23"/>
    <s v="Female"/>
    <x v="4"/>
    <x v="4"/>
    <n v="2254.02"/>
    <n v="780.63"/>
    <n v="3741.86"/>
    <n v="2961.23"/>
    <n v="3.7933848302012478"/>
    <x v="2"/>
    <s v="2023-11-30"/>
    <x v="8"/>
    <x v="0"/>
    <x v="1"/>
    <s v="Young"/>
    <s v="Profit"/>
  </r>
  <r>
    <n v="7746"/>
    <s v="Sneha"/>
    <n v="48"/>
    <s v="Female"/>
    <x v="1"/>
    <x v="3"/>
    <n v="2654.95"/>
    <n v="1682.6"/>
    <n v="3741.6"/>
    <n v="2059"/>
    <n v="1.2237014144775942"/>
    <x v="2"/>
    <s v="2023-07-06"/>
    <x v="7"/>
    <x v="3"/>
    <x v="0"/>
    <s v="Senior"/>
    <s v="Profit"/>
  </r>
  <r>
    <n v="3674"/>
    <s v="Neha"/>
    <n v="57"/>
    <s v="Female"/>
    <x v="7"/>
    <x v="3"/>
    <n v="2126.9499999999998"/>
    <n v="833.75"/>
    <n v="3741.58"/>
    <n v="2907.83"/>
    <n v="3.4876521739130433"/>
    <x v="1"/>
    <s v="2023-09-11"/>
    <x v="1"/>
    <x v="4"/>
    <x v="0"/>
    <s v="Senior"/>
    <s v="Profit"/>
  </r>
  <r>
    <n v="2216"/>
    <s v="Arjun"/>
    <n v="24"/>
    <s v="Female"/>
    <x v="5"/>
    <x v="1"/>
    <n v="3346.85"/>
    <n v="836.69"/>
    <n v="3739.72"/>
    <n v="2903.03"/>
    <n v="3.4696602086794393"/>
    <x v="1"/>
    <s v="2023-07-25"/>
    <x v="7"/>
    <x v="1"/>
    <x v="0"/>
    <s v="Young"/>
    <s v="Profit"/>
  </r>
  <r>
    <n v="3507"/>
    <s v="Arjun"/>
    <n v="26"/>
    <s v="Male"/>
    <x v="6"/>
    <x v="0"/>
    <n v="3284.29"/>
    <n v="933.05"/>
    <n v="3738.44"/>
    <n v="2805.39"/>
    <n v="3.0066877444938642"/>
    <x v="0"/>
    <s v="2023-05-16"/>
    <x v="0"/>
    <x v="3"/>
    <x v="0"/>
    <s v="Adult"/>
    <s v="Profit"/>
  </r>
  <r>
    <n v="7920"/>
    <s v="Rahul"/>
    <n v="57"/>
    <s v="Female"/>
    <x v="3"/>
    <x v="1"/>
    <n v="2709.72"/>
    <n v="377.96"/>
    <n v="3738.04"/>
    <n v="3360.08"/>
    <n v="8.8900412742089117"/>
    <x v="0"/>
    <s v="2023-12-12"/>
    <x v="6"/>
    <x v="4"/>
    <x v="1"/>
    <s v="Senior"/>
    <s v="Profit"/>
  </r>
  <r>
    <n v="80"/>
    <s v="Priya"/>
    <n v="46"/>
    <s v="Female"/>
    <x v="2"/>
    <x v="2"/>
    <n v="2988.81"/>
    <n v="403.56"/>
    <n v="3737.29"/>
    <n v="3333.73"/>
    <n v="8.2608038457726245"/>
    <x v="4"/>
    <s v="2023-11-05"/>
    <x v="8"/>
    <x v="2"/>
    <x v="0"/>
    <s v="Senior"/>
    <s v="Profit"/>
  </r>
  <r>
    <n v="9834"/>
    <s v="Simran"/>
    <n v="58"/>
    <s v="Female"/>
    <x v="0"/>
    <x v="4"/>
    <n v="2788.8"/>
    <n v="1221.2"/>
    <n v="3736.96"/>
    <n v="2515.7600000000002"/>
    <n v="2.0600720602685882"/>
    <x v="0"/>
    <s v="2023-11-02"/>
    <x v="8"/>
    <x v="3"/>
    <x v="1"/>
    <s v="Senior"/>
    <s v="Profit"/>
  </r>
  <r>
    <n v="2306"/>
    <s v="Simran"/>
    <n v="37"/>
    <s v="Male"/>
    <x v="4"/>
    <x v="4"/>
    <n v="2299.56"/>
    <n v="603.89"/>
    <n v="3736.81"/>
    <n v="3132.92"/>
    <n v="5.1878984583285037"/>
    <x v="1"/>
    <s v="2023-06-23"/>
    <x v="3"/>
    <x v="0"/>
    <x v="1"/>
    <s v="Adult"/>
    <s v="Profit"/>
  </r>
  <r>
    <n v="3311"/>
    <s v="Amit"/>
    <n v="19"/>
    <s v="Female"/>
    <x v="7"/>
    <x v="4"/>
    <n v="3084.56"/>
    <n v="583.27"/>
    <n v="3736.47"/>
    <n v="3153.2"/>
    <n v="5.4060726593172967"/>
    <x v="2"/>
    <s v="2023-11-12"/>
    <x v="8"/>
    <x v="0"/>
    <x v="1"/>
    <s v="Young"/>
    <s v="Profit"/>
  </r>
  <r>
    <n v="8441"/>
    <s v="Karan"/>
    <n v="46"/>
    <s v="Female"/>
    <x v="6"/>
    <x v="3"/>
    <n v="3135.76"/>
    <n v="447.75"/>
    <n v="3736.08"/>
    <n v="3288.33"/>
    <n v="7.3441206030150754"/>
    <x v="0"/>
    <s v="2023-12-10"/>
    <x v="6"/>
    <x v="1"/>
    <x v="1"/>
    <s v="Senior"/>
    <s v="Profit"/>
  </r>
  <r>
    <n v="5984"/>
    <s v="Sneha"/>
    <n v="59"/>
    <s v="Female"/>
    <x v="7"/>
    <x v="0"/>
    <n v="2922.13"/>
    <n v="172.69"/>
    <n v="3735.98"/>
    <n v="3563.29"/>
    <n v="20.634026289883607"/>
    <x v="3"/>
    <s v="2023-02-22"/>
    <x v="2"/>
    <x v="1"/>
    <x v="0"/>
    <s v="Senior"/>
    <s v="Profit"/>
  </r>
  <r>
    <n v="2657"/>
    <s v="Pooja"/>
    <n v="33"/>
    <s v="Male"/>
    <x v="7"/>
    <x v="3"/>
    <n v="2156.4299999999998"/>
    <n v="66.37"/>
    <n v="3735.6"/>
    <n v="3669.23"/>
    <n v="55.284465873135453"/>
    <x v="2"/>
    <s v="2023-06-10"/>
    <x v="3"/>
    <x v="1"/>
    <x v="0"/>
    <s v="Adult"/>
    <s v="Profit"/>
  </r>
  <r>
    <n v="1026"/>
    <s v="Pooja"/>
    <n v="45"/>
    <s v="Female"/>
    <x v="2"/>
    <x v="0"/>
    <n v="2963.26"/>
    <n v="270.62"/>
    <n v="3735.43"/>
    <n v="3464.81"/>
    <n v="12.803229620870592"/>
    <x v="3"/>
    <s v="2023-06-21"/>
    <x v="3"/>
    <x v="1"/>
    <x v="0"/>
    <s v="Senior"/>
    <s v="Profit"/>
  </r>
  <r>
    <n v="7857"/>
    <s v="Pooja"/>
    <n v="47"/>
    <s v="Female"/>
    <x v="3"/>
    <x v="1"/>
    <n v="3292.48"/>
    <n v="1723"/>
    <n v="3734.99"/>
    <n v="2011.99"/>
    <n v="1.1677248984329658"/>
    <x v="0"/>
    <s v="2023-01-24"/>
    <x v="5"/>
    <x v="0"/>
    <x v="1"/>
    <s v="Senior"/>
    <s v="Profit"/>
  </r>
  <r>
    <n v="8989"/>
    <s v="Neha"/>
    <n v="24"/>
    <s v="Female"/>
    <x v="6"/>
    <x v="1"/>
    <n v="2264.1999999999998"/>
    <n v="314.98"/>
    <n v="3734.57"/>
    <n v="3419.59"/>
    <n v="10.856530573369737"/>
    <x v="1"/>
    <s v="2023-07-22"/>
    <x v="7"/>
    <x v="2"/>
    <x v="0"/>
    <s v="Young"/>
    <s v="Profit"/>
  </r>
  <r>
    <n v="9454"/>
    <s v="Neha"/>
    <n v="45"/>
    <s v="Female"/>
    <x v="1"/>
    <x v="4"/>
    <n v="2870.88"/>
    <n v="1452.05"/>
    <n v="3733.24"/>
    <n v="2281.19"/>
    <n v="1.5710133948555491"/>
    <x v="0"/>
    <s v="2023-07-04"/>
    <x v="7"/>
    <x v="2"/>
    <x v="0"/>
    <s v="Senior"/>
    <s v="Profit"/>
  </r>
  <r>
    <n v="6429"/>
    <s v="Simran"/>
    <n v="20"/>
    <s v="Male"/>
    <x v="3"/>
    <x v="2"/>
    <n v="2617"/>
    <n v="1503.76"/>
    <n v="3731.96"/>
    <n v="2228.1999999999998"/>
    <n v="1.4817524072990369"/>
    <x v="0"/>
    <s v="2023-03-28"/>
    <x v="11"/>
    <x v="2"/>
    <x v="0"/>
    <s v="Young"/>
    <s v="Profit"/>
  </r>
  <r>
    <n v="2411"/>
    <s v="Simran"/>
    <n v="24"/>
    <s v="Male"/>
    <x v="5"/>
    <x v="1"/>
    <n v="2320.4499999999998"/>
    <n v="1046.53"/>
    <n v="3731.59"/>
    <n v="2685.06"/>
    <n v="2.5656789580805137"/>
    <x v="2"/>
    <s v="2023-01-24"/>
    <x v="5"/>
    <x v="4"/>
    <x v="0"/>
    <s v="Young"/>
    <s v="Profit"/>
  </r>
  <r>
    <n v="1073"/>
    <s v="Amit"/>
    <n v="53"/>
    <s v="Male"/>
    <x v="7"/>
    <x v="2"/>
    <n v="2581.7199999999998"/>
    <n v="1809.22"/>
    <n v="3731.31"/>
    <n v="1922.09"/>
    <n v="1.0623860005969423"/>
    <x v="3"/>
    <s v="2023-07-03"/>
    <x v="7"/>
    <x v="1"/>
    <x v="1"/>
    <s v="Senior"/>
    <s v="Profit"/>
  </r>
  <r>
    <n v="1510"/>
    <s v="Karan"/>
    <n v="46"/>
    <s v="Male"/>
    <x v="6"/>
    <x v="2"/>
    <n v="2270.81"/>
    <n v="1015.81"/>
    <n v="3731.12"/>
    <n v="2715.31"/>
    <n v="2.6730490938266014"/>
    <x v="2"/>
    <s v="2023-08-09"/>
    <x v="4"/>
    <x v="2"/>
    <x v="0"/>
    <s v="Senior"/>
    <s v="Profit"/>
  </r>
  <r>
    <n v="1562"/>
    <s v="Simran"/>
    <n v="56"/>
    <s v="Male"/>
    <x v="4"/>
    <x v="1"/>
    <n v="2184.67"/>
    <n v="378.15"/>
    <n v="3730.04"/>
    <n v="3351.89"/>
    <n v="8.863916435277007"/>
    <x v="4"/>
    <s v="2023-12-21"/>
    <x v="6"/>
    <x v="1"/>
    <x v="0"/>
    <s v="Senior"/>
    <s v="Profit"/>
  </r>
  <r>
    <n v="1919"/>
    <s v="Neha"/>
    <n v="50"/>
    <s v="Male"/>
    <x v="0"/>
    <x v="0"/>
    <n v="2360.4"/>
    <n v="1098.8599999999999"/>
    <n v="3728.96"/>
    <n v="2630.1"/>
    <n v="2.3934805161713051"/>
    <x v="1"/>
    <s v="2023-09-20"/>
    <x v="1"/>
    <x v="0"/>
    <x v="1"/>
    <s v="Senior"/>
    <s v="Profit"/>
  </r>
  <r>
    <n v="6627"/>
    <s v="Rahul"/>
    <n v="33"/>
    <s v="Male"/>
    <x v="4"/>
    <x v="1"/>
    <n v="2682.64"/>
    <n v="1273.5999999999999"/>
    <n v="3728.47"/>
    <n v="2454.87"/>
    <n v="1.9275047110552765"/>
    <x v="4"/>
    <s v="2023-11-03"/>
    <x v="8"/>
    <x v="4"/>
    <x v="1"/>
    <s v="Adult"/>
    <s v="Profit"/>
  </r>
  <r>
    <n v="8740"/>
    <s v="Arjun"/>
    <n v="44"/>
    <s v="Male"/>
    <x v="1"/>
    <x v="1"/>
    <n v="2218.4899999999998"/>
    <n v="1402.25"/>
    <n v="3726.96"/>
    <n v="2324.71"/>
    <n v="1.6578427527188448"/>
    <x v="4"/>
    <s v="2023-07-17"/>
    <x v="7"/>
    <x v="4"/>
    <x v="1"/>
    <s v="Senior"/>
    <s v="Profit"/>
  </r>
  <r>
    <n v="9829"/>
    <s v="Karan"/>
    <n v="18"/>
    <s v="Female"/>
    <x v="1"/>
    <x v="0"/>
    <n v="2083.6999999999998"/>
    <n v="1957.55"/>
    <n v="3726.34"/>
    <n v="1768.79"/>
    <n v="0.90357334423130953"/>
    <x v="0"/>
    <s v="2023-06-06"/>
    <x v="3"/>
    <x v="0"/>
    <x v="0"/>
    <s v="Young"/>
    <s v="Profit"/>
  </r>
  <r>
    <n v="6221"/>
    <s v="Sneha"/>
    <n v="30"/>
    <s v="Male"/>
    <x v="6"/>
    <x v="3"/>
    <n v="2175.3000000000002"/>
    <n v="1418.79"/>
    <n v="3725.32"/>
    <n v="2306.5300000000002"/>
    <n v="1.6257021828459464"/>
    <x v="1"/>
    <s v="2023-07-06"/>
    <x v="7"/>
    <x v="0"/>
    <x v="1"/>
    <s v="Adult"/>
    <s v="Profit"/>
  </r>
  <r>
    <n v="2090"/>
    <s v="Simran"/>
    <n v="27"/>
    <s v="Male"/>
    <x v="7"/>
    <x v="4"/>
    <n v="2335.37"/>
    <n v="1089.58"/>
    <n v="3725.23"/>
    <n v="2635.65"/>
    <n v="2.4189595991115844"/>
    <x v="1"/>
    <s v="2023-07-24"/>
    <x v="7"/>
    <x v="3"/>
    <x v="0"/>
    <s v="Adult"/>
    <s v="Profit"/>
  </r>
  <r>
    <n v="1163"/>
    <s v="Karan"/>
    <n v="42"/>
    <s v="Female"/>
    <x v="0"/>
    <x v="0"/>
    <n v="2658.28"/>
    <n v="962.06"/>
    <n v="3723.92"/>
    <n v="2761.86"/>
    <n v="2.8707772903976885"/>
    <x v="1"/>
    <s v="2023-01-16"/>
    <x v="5"/>
    <x v="1"/>
    <x v="0"/>
    <s v="Senior"/>
    <s v="Profit"/>
  </r>
  <r>
    <n v="9119"/>
    <s v="Raj"/>
    <n v="51"/>
    <s v="Female"/>
    <x v="6"/>
    <x v="2"/>
    <n v="2313.91"/>
    <n v="1469.79"/>
    <n v="3723.9"/>
    <n v="2254.11"/>
    <n v="1.5336272528728596"/>
    <x v="3"/>
    <s v="2023-06-19"/>
    <x v="3"/>
    <x v="2"/>
    <x v="1"/>
    <s v="Senior"/>
    <s v="Profit"/>
  </r>
  <r>
    <n v="9604"/>
    <s v="Pooja"/>
    <n v="25"/>
    <s v="Female"/>
    <x v="6"/>
    <x v="3"/>
    <n v="2714.95"/>
    <n v="67.680000000000007"/>
    <n v="3722.95"/>
    <n v="3655.27"/>
    <n v="54.008126477541367"/>
    <x v="2"/>
    <s v="2023-03-30"/>
    <x v="11"/>
    <x v="1"/>
    <x v="0"/>
    <s v="Young"/>
    <s v="Profit"/>
  </r>
  <r>
    <n v="3931"/>
    <s v="Priya"/>
    <n v="25"/>
    <s v="Male"/>
    <x v="6"/>
    <x v="4"/>
    <n v="2254.6999999999998"/>
    <n v="1261.0899999999999"/>
    <n v="3722.69"/>
    <n v="2461.6"/>
    <n v="1.951962191437566"/>
    <x v="4"/>
    <s v="2023-09-09"/>
    <x v="1"/>
    <x v="4"/>
    <x v="1"/>
    <s v="Young"/>
    <s v="Profit"/>
  </r>
  <r>
    <n v="2245"/>
    <s v="Rahul"/>
    <n v="23"/>
    <s v="Male"/>
    <x v="3"/>
    <x v="0"/>
    <n v="2806.75"/>
    <n v="1807.11"/>
    <n v="3721.26"/>
    <n v="1914.15"/>
    <n v="1.0592326975114963"/>
    <x v="2"/>
    <s v="2023-10-23"/>
    <x v="10"/>
    <x v="4"/>
    <x v="1"/>
    <s v="Young"/>
    <s v="Profit"/>
  </r>
  <r>
    <n v="2811"/>
    <s v="Karan"/>
    <n v="19"/>
    <s v="Female"/>
    <x v="7"/>
    <x v="1"/>
    <n v="2323.4"/>
    <n v="1383.29"/>
    <n v="3720.3"/>
    <n v="2337.0100000000002"/>
    <n v="1.6894577420497512"/>
    <x v="2"/>
    <s v="2023-05-08"/>
    <x v="0"/>
    <x v="3"/>
    <x v="0"/>
    <s v="Young"/>
    <s v="Profit"/>
  </r>
  <r>
    <n v="9247"/>
    <s v="Simran"/>
    <n v="24"/>
    <s v="Female"/>
    <x v="5"/>
    <x v="3"/>
    <n v="3326.82"/>
    <n v="913.32"/>
    <n v="3719.18"/>
    <n v="2805.86"/>
    <n v="3.0721543380195331"/>
    <x v="1"/>
    <s v="2024-01-01"/>
    <x v="5"/>
    <x v="4"/>
    <x v="1"/>
    <s v="Young"/>
    <s v="Profit"/>
  </r>
  <r>
    <n v="8715"/>
    <s v="Rahul"/>
    <n v="54"/>
    <s v="Male"/>
    <x v="5"/>
    <x v="3"/>
    <n v="2114.73"/>
    <n v="911.39"/>
    <n v="3719.11"/>
    <n v="2807.72"/>
    <n v="3.0807009074051721"/>
    <x v="0"/>
    <s v="2023-10-04"/>
    <x v="10"/>
    <x v="3"/>
    <x v="1"/>
    <s v="Senior"/>
    <s v="Profit"/>
  </r>
  <r>
    <n v="1143"/>
    <s v="Priya"/>
    <n v="42"/>
    <s v="Male"/>
    <x v="7"/>
    <x v="1"/>
    <n v="3145.56"/>
    <n v="311.77999999999997"/>
    <n v="3718.88"/>
    <n v="3407.1"/>
    <n v="10.927897876707936"/>
    <x v="2"/>
    <s v="2023-09-29"/>
    <x v="1"/>
    <x v="4"/>
    <x v="0"/>
    <s v="Senior"/>
    <s v="Profit"/>
  </r>
  <r>
    <n v="8553"/>
    <s v="Arjun"/>
    <n v="18"/>
    <s v="Female"/>
    <x v="5"/>
    <x v="0"/>
    <n v="3123.69"/>
    <n v="1280.3800000000001"/>
    <n v="3718.88"/>
    <n v="2438.5"/>
    <n v="1.9045127227854228"/>
    <x v="0"/>
    <s v="2023-05-11"/>
    <x v="0"/>
    <x v="1"/>
    <x v="1"/>
    <s v="Young"/>
    <s v="Profit"/>
  </r>
  <r>
    <n v="2264"/>
    <s v="Neha"/>
    <n v="24"/>
    <s v="Male"/>
    <x v="4"/>
    <x v="2"/>
    <n v="3300.12"/>
    <n v="732.33"/>
    <n v="3718.82"/>
    <n v="2986.49"/>
    <n v="4.0780658992530681"/>
    <x v="4"/>
    <s v="2023-02-11"/>
    <x v="2"/>
    <x v="3"/>
    <x v="0"/>
    <s v="Young"/>
    <s v="Profit"/>
  </r>
  <r>
    <n v="5845"/>
    <s v="Simran"/>
    <n v="26"/>
    <s v="Male"/>
    <x v="7"/>
    <x v="3"/>
    <n v="2261.0300000000002"/>
    <n v="1693.38"/>
    <n v="3718.79"/>
    <n v="2025.41"/>
    <n v="1.1960753050112791"/>
    <x v="2"/>
    <s v="2023-08-18"/>
    <x v="4"/>
    <x v="2"/>
    <x v="0"/>
    <s v="Adult"/>
    <s v="Profit"/>
  </r>
  <r>
    <n v="9037"/>
    <s v="Rahul"/>
    <n v="49"/>
    <s v="Male"/>
    <x v="0"/>
    <x v="0"/>
    <n v="2582.0700000000002"/>
    <n v="510.95"/>
    <n v="3718.51"/>
    <n v="3207.56"/>
    <n v="6.2776396907720908"/>
    <x v="4"/>
    <s v="2023-09-02"/>
    <x v="1"/>
    <x v="4"/>
    <x v="1"/>
    <s v="Senior"/>
    <s v="Profit"/>
  </r>
  <r>
    <n v="3021"/>
    <s v="Raj"/>
    <n v="42"/>
    <s v="Female"/>
    <x v="0"/>
    <x v="2"/>
    <n v="3126.2"/>
    <n v="1391.4"/>
    <n v="3717.8"/>
    <n v="2326.4"/>
    <n v="1.6719850510277419"/>
    <x v="0"/>
    <s v="2023-07-29"/>
    <x v="7"/>
    <x v="1"/>
    <x v="0"/>
    <s v="Senior"/>
    <s v="Profit"/>
  </r>
  <r>
    <n v="4945"/>
    <s v="Simran"/>
    <n v="32"/>
    <s v="Male"/>
    <x v="0"/>
    <x v="0"/>
    <n v="3155.34"/>
    <n v="406.22"/>
    <n v="3717.52"/>
    <n v="3311.3"/>
    <n v="8.1514942641918164"/>
    <x v="0"/>
    <s v="2023-06-09"/>
    <x v="3"/>
    <x v="3"/>
    <x v="1"/>
    <s v="Adult"/>
    <s v="Profit"/>
  </r>
  <r>
    <n v="5263"/>
    <s v="Pooja"/>
    <n v="46"/>
    <s v="Female"/>
    <x v="4"/>
    <x v="2"/>
    <n v="2508.5"/>
    <n v="666.77"/>
    <n v="3717.5"/>
    <n v="3050.73"/>
    <n v="4.5753858151986444"/>
    <x v="3"/>
    <s v="2023-11-22"/>
    <x v="8"/>
    <x v="3"/>
    <x v="0"/>
    <s v="Senior"/>
    <s v="Profit"/>
  </r>
  <r>
    <n v="4311"/>
    <s v="Priya"/>
    <n v="57"/>
    <s v="Male"/>
    <x v="6"/>
    <x v="0"/>
    <n v="3190.02"/>
    <n v="583.39"/>
    <n v="3717.2"/>
    <n v="3133.81"/>
    <n v="5.3717238896792887"/>
    <x v="1"/>
    <s v="2023-01-28"/>
    <x v="5"/>
    <x v="4"/>
    <x v="1"/>
    <s v="Senior"/>
    <s v="Profit"/>
  </r>
  <r>
    <n v="9885"/>
    <s v="Simran"/>
    <n v="47"/>
    <s v="Male"/>
    <x v="3"/>
    <x v="1"/>
    <n v="2066.35"/>
    <n v="732.35"/>
    <n v="3717.01"/>
    <n v="2984.66"/>
    <n v="4.0754557247217855"/>
    <x v="3"/>
    <s v="2023-05-22"/>
    <x v="0"/>
    <x v="1"/>
    <x v="0"/>
    <s v="Senior"/>
    <s v="Profit"/>
  </r>
  <r>
    <n v="3680"/>
    <s v="Pooja"/>
    <n v="48"/>
    <s v="Male"/>
    <x v="2"/>
    <x v="4"/>
    <n v="2471.81"/>
    <n v="470.85"/>
    <n v="3716.29"/>
    <n v="3245.44"/>
    <n v="6.8927259212063285"/>
    <x v="1"/>
    <s v="2023-03-06"/>
    <x v="11"/>
    <x v="1"/>
    <x v="1"/>
    <s v="Senior"/>
    <s v="Profit"/>
  </r>
  <r>
    <n v="6128"/>
    <s v="Arjun"/>
    <n v="45"/>
    <s v="Female"/>
    <x v="2"/>
    <x v="1"/>
    <n v="2489.94"/>
    <n v="316.56"/>
    <n v="3716.19"/>
    <n v="3399.63"/>
    <n v="10.73929112964367"/>
    <x v="2"/>
    <s v="2023-06-11"/>
    <x v="3"/>
    <x v="1"/>
    <x v="1"/>
    <s v="Senior"/>
    <s v="Profit"/>
  </r>
  <r>
    <n v="1158"/>
    <s v="Neha"/>
    <n v="49"/>
    <s v="Male"/>
    <x v="0"/>
    <x v="1"/>
    <n v="2478.6799999999998"/>
    <n v="1894.16"/>
    <n v="3716.1"/>
    <n v="1821.94"/>
    <n v="0.96187228111669554"/>
    <x v="1"/>
    <s v="2023-05-21"/>
    <x v="0"/>
    <x v="4"/>
    <x v="0"/>
    <s v="Senior"/>
    <s v="Profit"/>
  </r>
  <r>
    <n v="4324"/>
    <s v="Amit"/>
    <n v="51"/>
    <s v="Female"/>
    <x v="4"/>
    <x v="2"/>
    <n v="3293.3"/>
    <n v="644.95000000000005"/>
    <n v="3715.96"/>
    <n v="3071.01"/>
    <n v="4.7616249321652839"/>
    <x v="4"/>
    <s v="2023-11-07"/>
    <x v="8"/>
    <x v="0"/>
    <x v="1"/>
    <s v="Senior"/>
    <s v="Profit"/>
  </r>
  <r>
    <n v="8759"/>
    <s v="Raj"/>
    <n v="46"/>
    <s v="Female"/>
    <x v="1"/>
    <x v="0"/>
    <n v="2116.7800000000002"/>
    <n v="1559.48"/>
    <n v="3715.92"/>
    <n v="2156.44"/>
    <n v="1.3827942647549183"/>
    <x v="1"/>
    <s v="2023-02-18"/>
    <x v="2"/>
    <x v="3"/>
    <x v="1"/>
    <s v="Senior"/>
    <s v="Profit"/>
  </r>
  <r>
    <n v="8550"/>
    <s v="Simran"/>
    <n v="19"/>
    <s v="Male"/>
    <x v="6"/>
    <x v="3"/>
    <n v="2429.9"/>
    <n v="735.87"/>
    <n v="3714.42"/>
    <n v="2978.55"/>
    <n v="4.0476578743528071"/>
    <x v="1"/>
    <s v="2023-05-22"/>
    <x v="0"/>
    <x v="2"/>
    <x v="0"/>
    <s v="Young"/>
    <s v="Profit"/>
  </r>
  <r>
    <n v="124"/>
    <s v="Amit"/>
    <n v="58"/>
    <s v="Male"/>
    <x v="2"/>
    <x v="3"/>
    <n v="3195.67"/>
    <n v="1745.09"/>
    <n v="3714.05"/>
    <n v="1968.96"/>
    <n v="1.1282856471585994"/>
    <x v="0"/>
    <s v="2023-04-05"/>
    <x v="9"/>
    <x v="4"/>
    <x v="1"/>
    <s v="Senior"/>
    <s v="Profit"/>
  </r>
  <r>
    <n v="880"/>
    <s v="Pooja"/>
    <n v="20"/>
    <s v="Female"/>
    <x v="2"/>
    <x v="3"/>
    <n v="2254.8000000000002"/>
    <n v="1453.38"/>
    <n v="3713.37"/>
    <n v="2259.9899999999998"/>
    <n v="1.5549890599843121"/>
    <x v="1"/>
    <s v="2023-01-27"/>
    <x v="5"/>
    <x v="2"/>
    <x v="1"/>
    <s v="Young"/>
    <s v="Profit"/>
  </r>
  <r>
    <n v="7079"/>
    <s v="Pooja"/>
    <n v="48"/>
    <s v="Male"/>
    <x v="5"/>
    <x v="1"/>
    <n v="3164.55"/>
    <n v="611.95000000000005"/>
    <n v="3712.17"/>
    <n v="3100.22"/>
    <n v="5.0661328539913386"/>
    <x v="1"/>
    <s v="2023-06-26"/>
    <x v="3"/>
    <x v="0"/>
    <x v="0"/>
    <s v="Senior"/>
    <s v="Profit"/>
  </r>
  <r>
    <n v="2873"/>
    <s v="Rahul"/>
    <n v="39"/>
    <s v="Male"/>
    <x v="1"/>
    <x v="1"/>
    <n v="3242.13"/>
    <n v="1943.92"/>
    <n v="3710.63"/>
    <n v="1766.71"/>
    <n v="0.90883884110457214"/>
    <x v="1"/>
    <s v="2023-12-11"/>
    <x v="6"/>
    <x v="3"/>
    <x v="1"/>
    <s v="Adult"/>
    <s v="Profit"/>
  </r>
  <r>
    <n v="2088"/>
    <s v="Karan"/>
    <n v="59"/>
    <s v="Male"/>
    <x v="5"/>
    <x v="1"/>
    <n v="2123.86"/>
    <n v="188.62"/>
    <n v="3709.84"/>
    <n v="3521.22"/>
    <n v="18.668327854946451"/>
    <x v="0"/>
    <s v="2023-10-11"/>
    <x v="10"/>
    <x v="2"/>
    <x v="1"/>
    <s v="Senior"/>
    <s v="Profit"/>
  </r>
  <r>
    <n v="9049"/>
    <s v="Karan"/>
    <n v="25"/>
    <s v="Female"/>
    <x v="1"/>
    <x v="2"/>
    <n v="2772.57"/>
    <n v="1911.66"/>
    <n v="3707.19"/>
    <n v="1795.53"/>
    <n v="0.93925174978814219"/>
    <x v="2"/>
    <s v="2023-02-26"/>
    <x v="2"/>
    <x v="1"/>
    <x v="1"/>
    <s v="Young"/>
    <s v="Profit"/>
  </r>
  <r>
    <n v="3575"/>
    <s v="Neha"/>
    <n v="28"/>
    <s v="Female"/>
    <x v="4"/>
    <x v="4"/>
    <n v="3262.09"/>
    <n v="1604.95"/>
    <n v="3707.04"/>
    <n v="2102.09"/>
    <n v="1.309754197950092"/>
    <x v="2"/>
    <s v="2023-03-09"/>
    <x v="11"/>
    <x v="4"/>
    <x v="1"/>
    <s v="Adult"/>
    <s v="Profit"/>
  </r>
  <r>
    <n v="2386"/>
    <s v="Rahul"/>
    <n v="27"/>
    <s v="Male"/>
    <x v="1"/>
    <x v="0"/>
    <n v="3368"/>
    <n v="1114.68"/>
    <n v="3706.68"/>
    <n v="2592"/>
    <n v="2.3253310367100872"/>
    <x v="2"/>
    <s v="2023-06-28"/>
    <x v="3"/>
    <x v="4"/>
    <x v="0"/>
    <s v="Adult"/>
    <s v="Profit"/>
  </r>
  <r>
    <n v="8559"/>
    <s v="Priya"/>
    <n v="26"/>
    <s v="Male"/>
    <x v="4"/>
    <x v="2"/>
    <n v="2085.09"/>
    <n v="1422.69"/>
    <n v="3705.06"/>
    <n v="2282.37"/>
    <n v="1.604263753874702"/>
    <x v="1"/>
    <s v="2023-08-16"/>
    <x v="4"/>
    <x v="3"/>
    <x v="1"/>
    <s v="Adult"/>
    <s v="Profit"/>
  </r>
  <r>
    <n v="5541"/>
    <s v="Sneha"/>
    <n v="32"/>
    <s v="Male"/>
    <x v="6"/>
    <x v="2"/>
    <n v="3183.32"/>
    <n v="1639.89"/>
    <n v="3704.26"/>
    <n v="2064.37"/>
    <n v="1.2588466299568872"/>
    <x v="2"/>
    <s v="2023-03-26"/>
    <x v="11"/>
    <x v="4"/>
    <x v="1"/>
    <s v="Adult"/>
    <s v="Profit"/>
  </r>
  <r>
    <n v="6327"/>
    <s v="Neha"/>
    <n v="35"/>
    <s v="Male"/>
    <x v="1"/>
    <x v="0"/>
    <n v="3309.92"/>
    <n v="1385.1"/>
    <n v="3701.92"/>
    <n v="2316.8200000000002"/>
    <n v="1.672673453180276"/>
    <x v="4"/>
    <s v="2023-10-17"/>
    <x v="10"/>
    <x v="2"/>
    <x v="1"/>
    <s v="Adult"/>
    <s v="Profit"/>
  </r>
  <r>
    <n v="3844"/>
    <s v="Simran"/>
    <n v="35"/>
    <s v="Male"/>
    <x v="2"/>
    <x v="4"/>
    <n v="2444.36"/>
    <n v="450.95"/>
    <n v="3701.49"/>
    <n v="3250.54"/>
    <n v="7.2082049007650513"/>
    <x v="3"/>
    <s v="2023-09-04"/>
    <x v="1"/>
    <x v="0"/>
    <x v="0"/>
    <s v="Adult"/>
    <s v="Profit"/>
  </r>
  <r>
    <n v="4126"/>
    <s v="Neha"/>
    <n v="26"/>
    <s v="Male"/>
    <x v="5"/>
    <x v="0"/>
    <n v="2749.96"/>
    <n v="743.54"/>
    <n v="3701"/>
    <n v="2957.46"/>
    <n v="3.9775398768055519"/>
    <x v="2"/>
    <s v="2023-02-28"/>
    <x v="2"/>
    <x v="0"/>
    <x v="0"/>
    <s v="Adult"/>
    <s v="Profit"/>
  </r>
  <r>
    <n v="8509"/>
    <s v="Amit"/>
    <n v="20"/>
    <s v="Female"/>
    <x v="7"/>
    <x v="4"/>
    <n v="3065.83"/>
    <n v="1494.57"/>
    <n v="3700.77"/>
    <n v="2206.1999999999998"/>
    <n v="1.4761436399767156"/>
    <x v="1"/>
    <s v="2023-10-18"/>
    <x v="10"/>
    <x v="2"/>
    <x v="0"/>
    <s v="Young"/>
    <s v="Profit"/>
  </r>
  <r>
    <n v="4949"/>
    <s v="Simran"/>
    <n v="31"/>
    <s v="Female"/>
    <x v="0"/>
    <x v="4"/>
    <n v="3312.02"/>
    <n v="492.92"/>
    <n v="3700.46"/>
    <n v="3207.54"/>
    <n v="6.5072222673050391"/>
    <x v="0"/>
    <s v="2023-08-22"/>
    <x v="4"/>
    <x v="4"/>
    <x v="1"/>
    <s v="Adult"/>
    <s v="Profit"/>
  </r>
  <r>
    <n v="7046"/>
    <s v="Raj"/>
    <n v="51"/>
    <s v="Male"/>
    <x v="0"/>
    <x v="4"/>
    <n v="3330.21"/>
    <n v="1882.46"/>
    <n v="3700.16"/>
    <n v="1817.7"/>
    <n v="0.96559820660199946"/>
    <x v="3"/>
    <s v="2023-05-31"/>
    <x v="0"/>
    <x v="2"/>
    <x v="0"/>
    <s v="Senior"/>
    <s v="Profit"/>
  </r>
  <r>
    <n v="2624"/>
    <s v="Priya"/>
    <n v="29"/>
    <s v="Female"/>
    <x v="3"/>
    <x v="2"/>
    <n v="3120.28"/>
    <n v="490.25"/>
    <n v="3699.61"/>
    <n v="3209.36"/>
    <n v="6.5463742988271294"/>
    <x v="4"/>
    <s v="2023-03-10"/>
    <x v="11"/>
    <x v="4"/>
    <x v="0"/>
    <s v="Adult"/>
    <s v="Profit"/>
  </r>
  <r>
    <n v="8145"/>
    <s v="Neha"/>
    <n v="36"/>
    <s v="Male"/>
    <x v="3"/>
    <x v="4"/>
    <n v="2525.19"/>
    <n v="1361.13"/>
    <n v="3699.56"/>
    <n v="2338.4299999999998"/>
    <n v="1.7180063623606854"/>
    <x v="1"/>
    <s v="2023-06-30"/>
    <x v="3"/>
    <x v="3"/>
    <x v="1"/>
    <s v="Adult"/>
    <s v="Profit"/>
  </r>
  <r>
    <n v="5311"/>
    <s v="Raj"/>
    <n v="22"/>
    <s v="Male"/>
    <x v="3"/>
    <x v="3"/>
    <n v="3133.09"/>
    <n v="1481.79"/>
    <n v="3699.14"/>
    <n v="2217.35"/>
    <n v="1.4963996247781399"/>
    <x v="1"/>
    <s v="2023-08-04"/>
    <x v="4"/>
    <x v="3"/>
    <x v="1"/>
    <s v="Young"/>
    <s v="Profit"/>
  </r>
  <r>
    <n v="8280"/>
    <s v="Amit"/>
    <n v="20"/>
    <s v="Male"/>
    <x v="7"/>
    <x v="3"/>
    <n v="2378.7199999999998"/>
    <n v="103.04"/>
    <n v="3698.8"/>
    <n v="3595.76"/>
    <n v="34.896739130434781"/>
    <x v="3"/>
    <s v="2023-08-14"/>
    <x v="4"/>
    <x v="4"/>
    <x v="1"/>
    <s v="Young"/>
    <s v="Profit"/>
  </r>
  <r>
    <n v="19"/>
    <s v="Priya"/>
    <n v="39"/>
    <s v="Female"/>
    <x v="1"/>
    <x v="0"/>
    <n v="3070.77"/>
    <n v="883.83"/>
    <n v="3698.63"/>
    <n v="2814.8"/>
    <n v="3.184775352726203"/>
    <x v="3"/>
    <s v="2023-03-13"/>
    <x v="11"/>
    <x v="1"/>
    <x v="1"/>
    <s v="Adult"/>
    <s v="Profit"/>
  </r>
  <r>
    <n v="4541"/>
    <s v="Pooja"/>
    <n v="51"/>
    <s v="Female"/>
    <x v="0"/>
    <x v="3"/>
    <n v="2705.89"/>
    <n v="70.05"/>
    <n v="3698.11"/>
    <n v="3628.06"/>
    <n v="51.792433975731619"/>
    <x v="2"/>
    <s v="2023-12-15"/>
    <x v="6"/>
    <x v="4"/>
    <x v="0"/>
    <s v="Senior"/>
    <s v="Profit"/>
  </r>
  <r>
    <n v="4164"/>
    <s v="Priya"/>
    <n v="57"/>
    <s v="Male"/>
    <x v="7"/>
    <x v="2"/>
    <n v="2128.38"/>
    <n v="654.59"/>
    <n v="3697.1"/>
    <n v="3042.51"/>
    <n v="4.6479628469729146"/>
    <x v="0"/>
    <s v="2023-12-23"/>
    <x v="6"/>
    <x v="0"/>
    <x v="0"/>
    <s v="Senior"/>
    <s v="Profit"/>
  </r>
  <r>
    <n v="9906"/>
    <s v="Neha"/>
    <n v="35"/>
    <s v="Female"/>
    <x v="3"/>
    <x v="0"/>
    <n v="2960.61"/>
    <n v="1986.46"/>
    <n v="3696.34"/>
    <n v="1709.88"/>
    <n v="0.86076739526595047"/>
    <x v="2"/>
    <s v="2023-08-29"/>
    <x v="4"/>
    <x v="3"/>
    <x v="1"/>
    <s v="Adult"/>
    <s v="Profit"/>
  </r>
  <r>
    <n v="3439"/>
    <s v="Amit"/>
    <n v="51"/>
    <s v="Female"/>
    <x v="5"/>
    <x v="4"/>
    <n v="2951.98"/>
    <n v="530.38"/>
    <n v="3695.67"/>
    <n v="3165.29"/>
    <n v="5.9679663637392055"/>
    <x v="4"/>
    <s v="2023-05-16"/>
    <x v="0"/>
    <x v="0"/>
    <x v="0"/>
    <s v="Senior"/>
    <s v="Profit"/>
  </r>
  <r>
    <n v="8517"/>
    <s v="Priya"/>
    <n v="20"/>
    <s v="Female"/>
    <x v="6"/>
    <x v="3"/>
    <n v="2420.94"/>
    <n v="284.70999999999998"/>
    <n v="3695.64"/>
    <n v="3410.93"/>
    <n v="11.980365986442346"/>
    <x v="2"/>
    <s v="2023-01-06"/>
    <x v="5"/>
    <x v="0"/>
    <x v="0"/>
    <s v="Young"/>
    <s v="Profit"/>
  </r>
  <r>
    <n v="4818"/>
    <s v="Raj"/>
    <n v="47"/>
    <s v="Male"/>
    <x v="0"/>
    <x v="0"/>
    <n v="2058.83"/>
    <n v="698.19"/>
    <n v="3694.09"/>
    <n v="2995.9"/>
    <n v="4.2909523195691719"/>
    <x v="3"/>
    <s v="2023-03-01"/>
    <x v="11"/>
    <x v="3"/>
    <x v="1"/>
    <s v="Senior"/>
    <s v="Profit"/>
  </r>
  <r>
    <n v="1555"/>
    <s v="Sneha"/>
    <n v="58"/>
    <s v="Male"/>
    <x v="1"/>
    <x v="2"/>
    <n v="3250.22"/>
    <n v="619.57000000000005"/>
    <n v="3692.65"/>
    <n v="3073.08"/>
    <n v="4.9600206594896452"/>
    <x v="4"/>
    <s v="2023-09-30"/>
    <x v="1"/>
    <x v="2"/>
    <x v="1"/>
    <s v="Senior"/>
    <s v="Profit"/>
  </r>
  <r>
    <n v="143"/>
    <s v="Karan"/>
    <n v="24"/>
    <s v="Female"/>
    <x v="2"/>
    <x v="3"/>
    <n v="2803"/>
    <n v="1570.64"/>
    <n v="3692.41"/>
    <n v="2121.77"/>
    <n v="1.3508951764885651"/>
    <x v="4"/>
    <s v="2023-11-04"/>
    <x v="8"/>
    <x v="0"/>
    <x v="1"/>
    <s v="Young"/>
    <s v="Profit"/>
  </r>
  <r>
    <n v="7914"/>
    <s v="Arjun"/>
    <n v="23"/>
    <s v="Male"/>
    <x v="6"/>
    <x v="2"/>
    <n v="2640.95"/>
    <n v="1857.2"/>
    <n v="3692.39"/>
    <n v="1835.19"/>
    <n v="0.98814882618996336"/>
    <x v="3"/>
    <s v="2023-05-20"/>
    <x v="0"/>
    <x v="0"/>
    <x v="0"/>
    <s v="Young"/>
    <s v="Profit"/>
  </r>
  <r>
    <n v="6248"/>
    <s v="Simran"/>
    <n v="49"/>
    <s v="Male"/>
    <x v="1"/>
    <x v="0"/>
    <n v="3242.84"/>
    <n v="1350.37"/>
    <n v="3691.12"/>
    <n v="2340.75"/>
    <n v="1.7334138051052677"/>
    <x v="4"/>
    <s v="2023-03-08"/>
    <x v="11"/>
    <x v="2"/>
    <x v="0"/>
    <s v="Senior"/>
    <s v="Profit"/>
  </r>
  <r>
    <n v="3175"/>
    <s v="Rahul"/>
    <n v="32"/>
    <s v="Female"/>
    <x v="7"/>
    <x v="0"/>
    <n v="2435.96"/>
    <n v="71.28"/>
    <n v="3690.76"/>
    <n v="3619.48"/>
    <n v="50.778338945005608"/>
    <x v="2"/>
    <s v="2023-09-03"/>
    <x v="1"/>
    <x v="0"/>
    <x v="0"/>
    <s v="Adult"/>
    <s v="Profit"/>
  </r>
  <r>
    <n v="4577"/>
    <s v="Rahul"/>
    <n v="44"/>
    <s v="Female"/>
    <x v="1"/>
    <x v="0"/>
    <n v="2849.19"/>
    <n v="964"/>
    <n v="3689.72"/>
    <n v="2725.72"/>
    <n v="2.827510373443983"/>
    <x v="0"/>
    <s v="2023-08-27"/>
    <x v="4"/>
    <x v="4"/>
    <x v="1"/>
    <s v="Senior"/>
    <s v="Profit"/>
  </r>
  <r>
    <n v="8112"/>
    <s v="Sneha"/>
    <n v="60"/>
    <s v="Female"/>
    <x v="2"/>
    <x v="3"/>
    <n v="3033.51"/>
    <n v="1667.01"/>
    <n v="3689.55"/>
    <n v="2022.54"/>
    <n v="1.2132740655424983"/>
    <x v="2"/>
    <s v="2023-07-23"/>
    <x v="7"/>
    <x v="4"/>
    <x v="0"/>
    <s v="Senior"/>
    <s v="Profit"/>
  </r>
  <r>
    <n v="2636"/>
    <s v="Amit"/>
    <n v="32"/>
    <s v="Male"/>
    <x v="1"/>
    <x v="4"/>
    <n v="2271.5700000000002"/>
    <n v="428.52"/>
    <n v="3683.25"/>
    <n v="3254.73"/>
    <n v="7.5952814337720529"/>
    <x v="0"/>
    <s v="2023-03-01"/>
    <x v="11"/>
    <x v="0"/>
    <x v="0"/>
    <s v="Adult"/>
    <s v="Profit"/>
  </r>
  <r>
    <n v="2276"/>
    <s v="Rahul"/>
    <n v="38"/>
    <s v="Female"/>
    <x v="0"/>
    <x v="1"/>
    <n v="2898.98"/>
    <n v="1854.59"/>
    <n v="3682.82"/>
    <n v="1828.23"/>
    <n v="0.98578661590971595"/>
    <x v="2"/>
    <s v="2023-03-25"/>
    <x v="11"/>
    <x v="1"/>
    <x v="0"/>
    <s v="Adult"/>
    <s v="Profit"/>
  </r>
  <r>
    <n v="419"/>
    <s v="Raj"/>
    <n v="50"/>
    <s v="Female"/>
    <x v="0"/>
    <x v="1"/>
    <n v="2102.63"/>
    <n v="884.78"/>
    <n v="3681.98"/>
    <n v="2797.2"/>
    <n v="3.1614638667239312"/>
    <x v="4"/>
    <s v="2023-05-24"/>
    <x v="0"/>
    <x v="1"/>
    <x v="0"/>
    <s v="Senior"/>
    <s v="Profit"/>
  </r>
  <r>
    <n v="1533"/>
    <s v="Sneha"/>
    <n v="38"/>
    <s v="Female"/>
    <x v="6"/>
    <x v="4"/>
    <n v="2301.61"/>
    <n v="1621.83"/>
    <n v="3681.93"/>
    <n v="2060.1"/>
    <n v="1.2702317752168846"/>
    <x v="2"/>
    <s v="2023-06-07"/>
    <x v="3"/>
    <x v="4"/>
    <x v="0"/>
    <s v="Adult"/>
    <s v="Profit"/>
  </r>
  <r>
    <n v="9203"/>
    <s v="Priya"/>
    <n v="45"/>
    <s v="Male"/>
    <x v="3"/>
    <x v="0"/>
    <n v="2441.38"/>
    <n v="961.29"/>
    <n v="3681.86"/>
    <n v="2720.57"/>
    <n v="2.8301241040684917"/>
    <x v="3"/>
    <s v="2023-08-25"/>
    <x v="4"/>
    <x v="1"/>
    <x v="0"/>
    <s v="Senior"/>
    <s v="Profit"/>
  </r>
  <r>
    <n v="4569"/>
    <s v="Arjun"/>
    <n v="23"/>
    <s v="Female"/>
    <x v="4"/>
    <x v="0"/>
    <n v="2432"/>
    <n v="358.17"/>
    <n v="3681.36"/>
    <n v="3323.19"/>
    <n v="9.2782477594438397"/>
    <x v="3"/>
    <s v="2023-09-14"/>
    <x v="1"/>
    <x v="4"/>
    <x v="0"/>
    <s v="Young"/>
    <s v="Profit"/>
  </r>
  <r>
    <n v="4939"/>
    <s v="Priya"/>
    <n v="55"/>
    <s v="Female"/>
    <x v="7"/>
    <x v="0"/>
    <n v="2863.42"/>
    <n v="1702.84"/>
    <n v="3681.12"/>
    <n v="1978.28"/>
    <n v="1.1617533062413381"/>
    <x v="4"/>
    <s v="2023-08-26"/>
    <x v="4"/>
    <x v="3"/>
    <x v="0"/>
    <s v="Senior"/>
    <s v="Profit"/>
  </r>
  <r>
    <n v="9101"/>
    <s v="Priya"/>
    <n v="57"/>
    <s v="Female"/>
    <x v="2"/>
    <x v="2"/>
    <n v="2817.57"/>
    <n v="623.46"/>
    <n v="3680.86"/>
    <n v="3057.4"/>
    <n v="4.9039232669297146"/>
    <x v="0"/>
    <s v="2023-05-11"/>
    <x v="0"/>
    <x v="4"/>
    <x v="0"/>
    <s v="Senior"/>
    <s v="Profit"/>
  </r>
  <r>
    <n v="1022"/>
    <s v="Priya"/>
    <n v="59"/>
    <s v="Female"/>
    <x v="2"/>
    <x v="0"/>
    <n v="2557.21"/>
    <n v="84.12"/>
    <n v="3680.58"/>
    <n v="3596.46"/>
    <n v="42.75392296718973"/>
    <x v="3"/>
    <s v="2023-08-04"/>
    <x v="4"/>
    <x v="0"/>
    <x v="1"/>
    <s v="Senior"/>
    <s v="Profit"/>
  </r>
  <r>
    <n v="9902"/>
    <s v="Amit"/>
    <n v="22"/>
    <s v="Male"/>
    <x v="0"/>
    <x v="3"/>
    <n v="2816.56"/>
    <n v="269.74"/>
    <n v="3679.31"/>
    <n v="3409.57"/>
    <n v="12.640209090235041"/>
    <x v="0"/>
    <s v="2023-10-24"/>
    <x v="10"/>
    <x v="2"/>
    <x v="1"/>
    <s v="Young"/>
    <s v="Profit"/>
  </r>
  <r>
    <n v="8409"/>
    <s v="Amit"/>
    <n v="26"/>
    <s v="Female"/>
    <x v="7"/>
    <x v="1"/>
    <n v="2155.67"/>
    <n v="1517.01"/>
    <n v="3678.55"/>
    <n v="2161.54"/>
    <n v="1.4248686561064199"/>
    <x v="4"/>
    <s v="2023-11-07"/>
    <x v="8"/>
    <x v="4"/>
    <x v="0"/>
    <s v="Adult"/>
    <s v="Profit"/>
  </r>
  <r>
    <n v="9608"/>
    <s v="Karan"/>
    <n v="29"/>
    <s v="Female"/>
    <x v="1"/>
    <x v="2"/>
    <n v="2172.8000000000002"/>
    <n v="1145.57"/>
    <n v="3678.5"/>
    <n v="2532.9299999999998"/>
    <n v="2.2110652339010275"/>
    <x v="4"/>
    <s v="2023-11-06"/>
    <x v="8"/>
    <x v="2"/>
    <x v="1"/>
    <s v="Adult"/>
    <s v="Profit"/>
  </r>
  <r>
    <n v="3646"/>
    <s v="Raj"/>
    <n v="59"/>
    <s v="Female"/>
    <x v="1"/>
    <x v="3"/>
    <n v="2267.52"/>
    <n v="100.07"/>
    <n v="3677.95"/>
    <n v="3577.88"/>
    <n v="35.75377235934846"/>
    <x v="3"/>
    <s v="2023-01-26"/>
    <x v="5"/>
    <x v="0"/>
    <x v="0"/>
    <s v="Senior"/>
    <s v="Profit"/>
  </r>
  <r>
    <n v="962"/>
    <s v="Amit"/>
    <n v="34"/>
    <s v="Female"/>
    <x v="4"/>
    <x v="1"/>
    <n v="3201.71"/>
    <n v="1955.58"/>
    <n v="3677.73"/>
    <n v="1722.15"/>
    <n v="0.88063387844015595"/>
    <x v="1"/>
    <s v="2023-01-27"/>
    <x v="5"/>
    <x v="2"/>
    <x v="0"/>
    <s v="Adult"/>
    <s v="Profit"/>
  </r>
  <r>
    <n v="4138"/>
    <s v="Karan"/>
    <n v="35"/>
    <s v="Male"/>
    <x v="3"/>
    <x v="1"/>
    <n v="2433.79"/>
    <n v="1198.17"/>
    <n v="3677.71"/>
    <n v="2479.54"/>
    <n v="2.0694392281562717"/>
    <x v="4"/>
    <s v="2023-10-13"/>
    <x v="10"/>
    <x v="0"/>
    <x v="1"/>
    <s v="Adult"/>
    <s v="Profit"/>
  </r>
  <r>
    <n v="5389"/>
    <s v="Rahul"/>
    <n v="59"/>
    <s v="Male"/>
    <x v="7"/>
    <x v="2"/>
    <n v="2644.81"/>
    <n v="1221.6600000000001"/>
    <n v="3677.6"/>
    <n v="2455.94"/>
    <n v="2.0103302064404169"/>
    <x v="4"/>
    <s v="2023-12-28"/>
    <x v="6"/>
    <x v="2"/>
    <x v="0"/>
    <s v="Senior"/>
    <s v="Profit"/>
  </r>
  <r>
    <n v="3363"/>
    <s v="Pooja"/>
    <n v="35"/>
    <s v="Female"/>
    <x v="7"/>
    <x v="0"/>
    <n v="2796.9"/>
    <n v="473.53"/>
    <n v="3677.22"/>
    <n v="3203.69"/>
    <n v="6.7655481173315319"/>
    <x v="4"/>
    <s v="2023-11-29"/>
    <x v="8"/>
    <x v="3"/>
    <x v="0"/>
    <s v="Adult"/>
    <s v="Profit"/>
  </r>
  <r>
    <n v="3810"/>
    <s v="Neha"/>
    <n v="54"/>
    <s v="Female"/>
    <x v="2"/>
    <x v="2"/>
    <n v="2077.52"/>
    <n v="1936.93"/>
    <n v="3676.99"/>
    <n v="1740.06"/>
    <n v="0.8983597755210565"/>
    <x v="3"/>
    <s v="2023-02-23"/>
    <x v="2"/>
    <x v="3"/>
    <x v="0"/>
    <s v="Senior"/>
    <s v="Profit"/>
  </r>
  <r>
    <n v="7177"/>
    <s v="Karan"/>
    <n v="44"/>
    <s v="Male"/>
    <x v="1"/>
    <x v="2"/>
    <n v="2047.19"/>
    <n v="454.03"/>
    <n v="3675.92"/>
    <n v="3221.89"/>
    <n v="7.0962050965795216"/>
    <x v="1"/>
    <s v="2023-10-24"/>
    <x v="10"/>
    <x v="0"/>
    <x v="0"/>
    <s v="Senior"/>
    <s v="Profit"/>
  </r>
  <r>
    <n v="8801"/>
    <s v="Amit"/>
    <n v="47"/>
    <s v="Male"/>
    <x v="4"/>
    <x v="1"/>
    <n v="3310.28"/>
    <n v="1766.63"/>
    <n v="3675.81"/>
    <n v="1909.18"/>
    <n v="1.0806903539507424"/>
    <x v="1"/>
    <s v="2023-01-29"/>
    <x v="5"/>
    <x v="1"/>
    <x v="1"/>
    <s v="Senior"/>
    <s v="Profit"/>
  </r>
  <r>
    <n v="4089"/>
    <s v="Amit"/>
    <n v="51"/>
    <s v="Male"/>
    <x v="0"/>
    <x v="0"/>
    <n v="2356.27"/>
    <n v="1711.09"/>
    <n v="3675.77"/>
    <n v="1964.68"/>
    <n v="1.1482037765401003"/>
    <x v="2"/>
    <s v="2023-06-09"/>
    <x v="3"/>
    <x v="3"/>
    <x v="1"/>
    <s v="Senior"/>
    <s v="Profit"/>
  </r>
  <r>
    <n v="3448"/>
    <s v="Simran"/>
    <n v="51"/>
    <s v="Female"/>
    <x v="7"/>
    <x v="4"/>
    <n v="2981.16"/>
    <n v="703.13"/>
    <n v="3675.51"/>
    <n v="2972.38"/>
    <n v="4.2273548276990036"/>
    <x v="2"/>
    <s v="2023-08-18"/>
    <x v="4"/>
    <x v="0"/>
    <x v="0"/>
    <s v="Senior"/>
    <s v="Profit"/>
  </r>
  <r>
    <n v="3860"/>
    <s v="Simran"/>
    <n v="58"/>
    <s v="Male"/>
    <x v="5"/>
    <x v="2"/>
    <n v="3223.25"/>
    <n v="1025.27"/>
    <n v="3675.3"/>
    <n v="2650.03"/>
    <n v="2.5847142703873129"/>
    <x v="1"/>
    <s v="2023-10-07"/>
    <x v="10"/>
    <x v="4"/>
    <x v="0"/>
    <s v="Senior"/>
    <s v="Profit"/>
  </r>
  <r>
    <n v="5277"/>
    <s v="Rahul"/>
    <n v="25"/>
    <s v="Female"/>
    <x v="1"/>
    <x v="1"/>
    <n v="2380.13"/>
    <n v="1499.08"/>
    <n v="3673.42"/>
    <n v="2174.34"/>
    <n v="1.4504496090935775"/>
    <x v="2"/>
    <s v="2023-12-18"/>
    <x v="6"/>
    <x v="3"/>
    <x v="0"/>
    <s v="Young"/>
    <s v="Profit"/>
  </r>
  <r>
    <n v="3941"/>
    <s v="Arjun"/>
    <n v="44"/>
    <s v="Female"/>
    <x v="7"/>
    <x v="1"/>
    <n v="2456.81"/>
    <n v="62.02"/>
    <n v="3672.32"/>
    <n v="3610.3"/>
    <n v="58.211867139632375"/>
    <x v="4"/>
    <s v="2023-02-09"/>
    <x v="2"/>
    <x v="2"/>
    <x v="0"/>
    <s v="Senior"/>
    <s v="Profit"/>
  </r>
  <r>
    <n v="9464"/>
    <s v="Rahul"/>
    <n v="25"/>
    <s v="Female"/>
    <x v="7"/>
    <x v="0"/>
    <n v="2233.88"/>
    <n v="1738.24"/>
    <n v="3671.59"/>
    <n v="1933.35"/>
    <n v="1.1122457198085418"/>
    <x v="4"/>
    <s v="2023-01-05"/>
    <x v="5"/>
    <x v="4"/>
    <x v="1"/>
    <s v="Young"/>
    <s v="Profit"/>
  </r>
  <r>
    <n v="9880"/>
    <s v="Amit"/>
    <n v="59"/>
    <s v="Female"/>
    <x v="5"/>
    <x v="0"/>
    <n v="2061.9299999999998"/>
    <n v="1149.48"/>
    <n v="3671.53"/>
    <n v="2522.0500000000002"/>
    <n v="2.1940790618366566"/>
    <x v="2"/>
    <s v="2023-10-31"/>
    <x v="10"/>
    <x v="1"/>
    <x v="0"/>
    <s v="Senior"/>
    <s v="Profit"/>
  </r>
  <r>
    <n v="2421"/>
    <s v="Raj"/>
    <n v="41"/>
    <s v="Male"/>
    <x v="7"/>
    <x v="4"/>
    <n v="2955.68"/>
    <n v="1008.41"/>
    <n v="3670.86"/>
    <n v="2662.45"/>
    <n v="2.6402455350502274"/>
    <x v="1"/>
    <s v="2023-09-22"/>
    <x v="1"/>
    <x v="2"/>
    <x v="1"/>
    <s v="Senior"/>
    <s v="Profit"/>
  </r>
  <r>
    <n v="972"/>
    <s v="Priya"/>
    <n v="19"/>
    <s v="Female"/>
    <x v="2"/>
    <x v="0"/>
    <n v="3152.69"/>
    <n v="947.54"/>
    <n v="3668.78"/>
    <n v="2721.24"/>
    <n v="2.8718998670240832"/>
    <x v="3"/>
    <s v="2023-04-14"/>
    <x v="9"/>
    <x v="2"/>
    <x v="1"/>
    <s v="Young"/>
    <s v="Profit"/>
  </r>
  <r>
    <n v="1326"/>
    <s v="Sneha"/>
    <n v="52"/>
    <s v="Male"/>
    <x v="3"/>
    <x v="2"/>
    <n v="2993.66"/>
    <n v="1715.71"/>
    <n v="3666.29"/>
    <n v="1950.58"/>
    <n v="1.1368937640976622"/>
    <x v="4"/>
    <s v="2023-07-11"/>
    <x v="7"/>
    <x v="4"/>
    <x v="0"/>
    <s v="Senior"/>
    <s v="Profit"/>
  </r>
  <r>
    <n v="2157"/>
    <s v="Rahul"/>
    <n v="39"/>
    <s v="Female"/>
    <x v="6"/>
    <x v="1"/>
    <n v="2499.91"/>
    <n v="736.38"/>
    <n v="3665.69"/>
    <n v="2929.31"/>
    <n v="3.9779869089328876"/>
    <x v="1"/>
    <s v="2023-09-18"/>
    <x v="1"/>
    <x v="0"/>
    <x v="0"/>
    <s v="Adult"/>
    <s v="Profit"/>
  </r>
  <r>
    <n v="1294"/>
    <s v="Simran"/>
    <n v="27"/>
    <s v="Male"/>
    <x v="1"/>
    <x v="2"/>
    <n v="2242.25"/>
    <n v="754.52"/>
    <n v="3664.6"/>
    <n v="2910.08"/>
    <n v="3.8568626411493399"/>
    <x v="0"/>
    <s v="2023-03-04"/>
    <x v="11"/>
    <x v="2"/>
    <x v="1"/>
    <s v="Adult"/>
    <s v="Profit"/>
  </r>
  <r>
    <n v="7561"/>
    <s v="Pooja"/>
    <n v="18"/>
    <s v="Female"/>
    <x v="1"/>
    <x v="2"/>
    <n v="3257.36"/>
    <n v="1073.75"/>
    <n v="3663.96"/>
    <n v="2590.21"/>
    <n v="2.412302677532014"/>
    <x v="3"/>
    <s v="2023-03-07"/>
    <x v="11"/>
    <x v="3"/>
    <x v="0"/>
    <s v="Young"/>
    <s v="Profit"/>
  </r>
  <r>
    <n v="9677"/>
    <s v="Pooja"/>
    <n v="30"/>
    <s v="Male"/>
    <x v="1"/>
    <x v="1"/>
    <n v="2637.62"/>
    <n v="1386.68"/>
    <n v="3663.6"/>
    <n v="2276.92"/>
    <n v="1.6419938269824328"/>
    <x v="1"/>
    <s v="2023-03-08"/>
    <x v="11"/>
    <x v="0"/>
    <x v="0"/>
    <s v="Adult"/>
    <s v="Profit"/>
  </r>
  <r>
    <n v="7900"/>
    <s v="Sneha"/>
    <n v="34"/>
    <s v="Female"/>
    <x v="3"/>
    <x v="1"/>
    <n v="2772.82"/>
    <n v="322.52"/>
    <n v="3662.55"/>
    <n v="3340.03"/>
    <n v="10.356039935507876"/>
    <x v="0"/>
    <s v="2023-08-06"/>
    <x v="4"/>
    <x v="2"/>
    <x v="0"/>
    <s v="Adult"/>
    <s v="Profit"/>
  </r>
  <r>
    <n v="8823"/>
    <s v="Pooja"/>
    <n v="60"/>
    <s v="Male"/>
    <x v="4"/>
    <x v="4"/>
    <n v="2836.87"/>
    <n v="1438.88"/>
    <n v="3661.82"/>
    <n v="2222.94"/>
    <n v="1.5449099299455131"/>
    <x v="4"/>
    <s v="2023-06-17"/>
    <x v="3"/>
    <x v="2"/>
    <x v="0"/>
    <s v="Senior"/>
    <s v="Profit"/>
  </r>
  <r>
    <n v="5372"/>
    <s v="Pooja"/>
    <n v="46"/>
    <s v="Female"/>
    <x v="6"/>
    <x v="0"/>
    <n v="2563.4"/>
    <n v="145.68"/>
    <n v="3660.73"/>
    <n v="3515.05"/>
    <n v="24.128569467325644"/>
    <x v="2"/>
    <s v="2023-11-16"/>
    <x v="8"/>
    <x v="4"/>
    <x v="0"/>
    <s v="Senior"/>
    <s v="Profit"/>
  </r>
  <r>
    <n v="2355"/>
    <s v="Raj"/>
    <n v="59"/>
    <s v="Male"/>
    <x v="6"/>
    <x v="1"/>
    <n v="2837.03"/>
    <n v="1219.33"/>
    <n v="3660.67"/>
    <n v="2441.34"/>
    <n v="2.0021979283704989"/>
    <x v="0"/>
    <s v="2023-10-04"/>
    <x v="10"/>
    <x v="4"/>
    <x v="0"/>
    <s v="Senior"/>
    <s v="Profit"/>
  </r>
  <r>
    <n v="1936"/>
    <s v="Amit"/>
    <n v="57"/>
    <s v="Female"/>
    <x v="0"/>
    <x v="4"/>
    <n v="3045.02"/>
    <n v="709.2"/>
    <n v="3658.03"/>
    <n v="2948.83"/>
    <n v="4.1579667230682453"/>
    <x v="2"/>
    <s v="2023-10-21"/>
    <x v="10"/>
    <x v="2"/>
    <x v="1"/>
    <s v="Senior"/>
    <s v="Profit"/>
  </r>
  <r>
    <n v="6682"/>
    <s v="Pooja"/>
    <n v="30"/>
    <s v="Male"/>
    <x v="7"/>
    <x v="3"/>
    <n v="2671.35"/>
    <n v="1371.93"/>
    <n v="3656.33"/>
    <n v="2284.4"/>
    <n v="1.6650995313171955"/>
    <x v="0"/>
    <s v="2023-06-16"/>
    <x v="3"/>
    <x v="1"/>
    <x v="0"/>
    <s v="Adult"/>
    <s v="Profit"/>
  </r>
  <r>
    <n v="3623"/>
    <s v="Arjun"/>
    <n v="34"/>
    <s v="Female"/>
    <x v="5"/>
    <x v="0"/>
    <n v="2913.09"/>
    <n v="744.37"/>
    <n v="3655.64"/>
    <n v="2911.27"/>
    <n v="3.9110522992597767"/>
    <x v="0"/>
    <s v="2023-07-22"/>
    <x v="7"/>
    <x v="4"/>
    <x v="0"/>
    <s v="Adult"/>
    <s v="Profit"/>
  </r>
  <r>
    <n v="770"/>
    <s v="Sneha"/>
    <n v="37"/>
    <s v="Male"/>
    <x v="0"/>
    <x v="2"/>
    <n v="2601.21"/>
    <n v="770.67"/>
    <n v="3655.25"/>
    <n v="2884.58"/>
    <n v="3.7429509387935176"/>
    <x v="1"/>
    <s v="2023-06-20"/>
    <x v="3"/>
    <x v="3"/>
    <x v="0"/>
    <s v="Adult"/>
    <s v="Profit"/>
  </r>
  <r>
    <n v="2848"/>
    <s v="Arjun"/>
    <n v="43"/>
    <s v="Female"/>
    <x v="2"/>
    <x v="3"/>
    <n v="2238.2399999999998"/>
    <n v="1145.33"/>
    <n v="3654.76"/>
    <n v="2509.4299999999998"/>
    <n v="2.1910104511363535"/>
    <x v="1"/>
    <s v="2023-04-30"/>
    <x v="9"/>
    <x v="4"/>
    <x v="0"/>
    <s v="Senior"/>
    <s v="Profit"/>
  </r>
  <r>
    <n v="7831"/>
    <s v="Karan"/>
    <n v="35"/>
    <s v="Female"/>
    <x v="2"/>
    <x v="4"/>
    <n v="2610.46"/>
    <n v="78.94"/>
    <n v="3654.11"/>
    <n v="3575.17"/>
    <n v="45.289713706612616"/>
    <x v="3"/>
    <s v="2023-04-21"/>
    <x v="9"/>
    <x v="3"/>
    <x v="1"/>
    <s v="Adult"/>
    <s v="Profit"/>
  </r>
  <r>
    <n v="6553"/>
    <s v="Raj"/>
    <n v="38"/>
    <s v="Female"/>
    <x v="4"/>
    <x v="0"/>
    <n v="3052.32"/>
    <n v="353.28"/>
    <n v="3652.92"/>
    <n v="3299.64"/>
    <n v="9.3400135869565215"/>
    <x v="2"/>
    <s v="2023-01-07"/>
    <x v="5"/>
    <x v="0"/>
    <x v="0"/>
    <s v="Adult"/>
    <s v="Profit"/>
  </r>
  <r>
    <n v="7721"/>
    <s v="Priya"/>
    <n v="55"/>
    <s v="Male"/>
    <x v="3"/>
    <x v="0"/>
    <n v="3129.16"/>
    <n v="251.61"/>
    <n v="3651.8"/>
    <n v="3400.19"/>
    <n v="13.513731568697587"/>
    <x v="4"/>
    <s v="2023-10-20"/>
    <x v="10"/>
    <x v="1"/>
    <x v="1"/>
    <s v="Senior"/>
    <s v="Profit"/>
  </r>
  <r>
    <n v="2948"/>
    <s v="Rahul"/>
    <n v="57"/>
    <s v="Female"/>
    <x v="6"/>
    <x v="3"/>
    <n v="2495.0100000000002"/>
    <n v="695.11"/>
    <n v="3651.5"/>
    <n v="2956.39"/>
    <n v="4.2531254046122191"/>
    <x v="0"/>
    <s v="2023-05-07"/>
    <x v="0"/>
    <x v="3"/>
    <x v="1"/>
    <s v="Senior"/>
    <s v="Profit"/>
  </r>
  <r>
    <n v="5889"/>
    <s v="Karan"/>
    <n v="42"/>
    <s v="Female"/>
    <x v="7"/>
    <x v="4"/>
    <n v="2517.79"/>
    <n v="1444.59"/>
    <n v="3650.12"/>
    <n v="2205.5300000000002"/>
    <n v="1.5267515350376233"/>
    <x v="4"/>
    <s v="2023-04-02"/>
    <x v="9"/>
    <x v="3"/>
    <x v="1"/>
    <s v="Senior"/>
    <s v="Profit"/>
  </r>
  <r>
    <n v="6749"/>
    <s v="Karan"/>
    <n v="46"/>
    <s v="Male"/>
    <x v="2"/>
    <x v="2"/>
    <n v="2064.48"/>
    <n v="443.3"/>
    <n v="3650.06"/>
    <n v="3206.76"/>
    <n v="7.2338371306113247"/>
    <x v="4"/>
    <s v="2023-02-03"/>
    <x v="2"/>
    <x v="0"/>
    <x v="0"/>
    <s v="Senior"/>
    <s v="Profit"/>
  </r>
  <r>
    <n v="9269"/>
    <s v="Priya"/>
    <n v="50"/>
    <s v="Male"/>
    <x v="3"/>
    <x v="2"/>
    <n v="2776.03"/>
    <n v="1154.76"/>
    <n v="3649.95"/>
    <n v="2495.19"/>
    <n v="2.1607866569676815"/>
    <x v="0"/>
    <s v="2023-05-29"/>
    <x v="0"/>
    <x v="0"/>
    <x v="1"/>
    <s v="Senior"/>
    <s v="Profit"/>
  </r>
  <r>
    <n v="9667"/>
    <s v="Raj"/>
    <n v="37"/>
    <s v="Female"/>
    <x v="6"/>
    <x v="4"/>
    <n v="2058.14"/>
    <n v="284.82"/>
    <n v="3649.46"/>
    <n v="3364.64"/>
    <n v="11.813215364089601"/>
    <x v="4"/>
    <s v="2023-06-30"/>
    <x v="3"/>
    <x v="2"/>
    <x v="0"/>
    <s v="Adult"/>
    <s v="Profit"/>
  </r>
  <r>
    <n v="8034"/>
    <s v="Priya"/>
    <n v="36"/>
    <s v="Female"/>
    <x v="3"/>
    <x v="3"/>
    <n v="2029.02"/>
    <n v="607.5"/>
    <n v="3649.1"/>
    <n v="3041.6"/>
    <n v="5.0067489711934154"/>
    <x v="0"/>
    <s v="2023-05-15"/>
    <x v="0"/>
    <x v="1"/>
    <x v="0"/>
    <s v="Adult"/>
    <s v="Profit"/>
  </r>
  <r>
    <n v="6972"/>
    <s v="Raj"/>
    <n v="22"/>
    <s v="Female"/>
    <x v="2"/>
    <x v="2"/>
    <n v="2352.0100000000002"/>
    <n v="396.12"/>
    <n v="3648.87"/>
    <n v="3252.75"/>
    <n v="8.211526810057558"/>
    <x v="1"/>
    <s v="2023-11-30"/>
    <x v="8"/>
    <x v="1"/>
    <x v="0"/>
    <s v="Young"/>
    <s v="Profit"/>
  </r>
  <r>
    <n v="4048"/>
    <s v="Karan"/>
    <n v="25"/>
    <s v="Male"/>
    <x v="7"/>
    <x v="4"/>
    <n v="3200.1"/>
    <n v="908.04"/>
    <n v="3647.84"/>
    <n v="2739.8"/>
    <n v="3.0172679617637992"/>
    <x v="3"/>
    <s v="2023-02-10"/>
    <x v="2"/>
    <x v="1"/>
    <x v="1"/>
    <s v="Young"/>
    <s v="Profit"/>
  </r>
  <r>
    <n v="2792"/>
    <s v="Raj"/>
    <n v="20"/>
    <s v="Female"/>
    <x v="5"/>
    <x v="4"/>
    <n v="2298.8200000000002"/>
    <n v="786.43"/>
    <n v="3647.16"/>
    <n v="2860.73"/>
    <n v="3.6376155538318735"/>
    <x v="4"/>
    <s v="2023-01-27"/>
    <x v="5"/>
    <x v="1"/>
    <x v="1"/>
    <s v="Young"/>
    <s v="Profit"/>
  </r>
  <r>
    <n v="9417"/>
    <s v="Rahul"/>
    <n v="39"/>
    <s v="Female"/>
    <x v="2"/>
    <x v="1"/>
    <n v="2890.58"/>
    <n v="404.42"/>
    <n v="3646.1"/>
    <n v="3241.68"/>
    <n v="8.0156273181346123"/>
    <x v="4"/>
    <s v="2023-02-05"/>
    <x v="2"/>
    <x v="2"/>
    <x v="0"/>
    <s v="Adult"/>
    <s v="Profit"/>
  </r>
  <r>
    <n v="8670"/>
    <s v="Rahul"/>
    <n v="51"/>
    <s v="Female"/>
    <x v="0"/>
    <x v="0"/>
    <n v="2463.27"/>
    <n v="362.13"/>
    <n v="3644.44"/>
    <n v="3282.31"/>
    <n v="9.0638997045259995"/>
    <x v="1"/>
    <s v="2023-05-23"/>
    <x v="0"/>
    <x v="4"/>
    <x v="0"/>
    <s v="Senior"/>
    <s v="Profit"/>
  </r>
  <r>
    <n v="2745"/>
    <s v="Neha"/>
    <n v="38"/>
    <s v="Male"/>
    <x v="1"/>
    <x v="2"/>
    <n v="2710.61"/>
    <n v="910.73"/>
    <n v="3642.56"/>
    <n v="2731.83"/>
    <n v="2.9996047127029963"/>
    <x v="3"/>
    <s v="2023-05-15"/>
    <x v="0"/>
    <x v="1"/>
    <x v="0"/>
    <s v="Adult"/>
    <s v="Profit"/>
  </r>
  <r>
    <n v="6706"/>
    <s v="Priya"/>
    <n v="20"/>
    <s v="Female"/>
    <x v="6"/>
    <x v="4"/>
    <n v="2732.48"/>
    <n v="318.95999999999998"/>
    <n v="3640.77"/>
    <n v="3321.81"/>
    <n v="10.414503386004515"/>
    <x v="0"/>
    <s v="2023-12-17"/>
    <x v="6"/>
    <x v="0"/>
    <x v="1"/>
    <s v="Young"/>
    <s v="Profit"/>
  </r>
  <r>
    <n v="1259"/>
    <s v="Raj"/>
    <n v="19"/>
    <s v="Male"/>
    <x v="3"/>
    <x v="0"/>
    <n v="3096.17"/>
    <n v="755.86"/>
    <n v="3640.73"/>
    <n v="2884.87"/>
    <n v="3.8166723996507286"/>
    <x v="4"/>
    <s v="2023-07-06"/>
    <x v="7"/>
    <x v="3"/>
    <x v="1"/>
    <s v="Young"/>
    <s v="Profit"/>
  </r>
  <r>
    <n v="8133"/>
    <s v="Karan"/>
    <n v="43"/>
    <s v="Male"/>
    <x v="0"/>
    <x v="2"/>
    <n v="3233.37"/>
    <n v="1054.1400000000001"/>
    <n v="3640.19"/>
    <n v="2586.0500000000002"/>
    <n v="2.4532320185174643"/>
    <x v="0"/>
    <s v="2023-05-22"/>
    <x v="0"/>
    <x v="2"/>
    <x v="0"/>
    <s v="Senior"/>
    <s v="Profit"/>
  </r>
  <r>
    <n v="7990"/>
    <s v="Arjun"/>
    <n v="41"/>
    <s v="Female"/>
    <x v="0"/>
    <x v="2"/>
    <n v="3062.16"/>
    <n v="1697.97"/>
    <n v="3638.52"/>
    <n v="1940.55"/>
    <n v="1.1428647149242919"/>
    <x v="1"/>
    <s v="2023-03-21"/>
    <x v="11"/>
    <x v="3"/>
    <x v="1"/>
    <s v="Senior"/>
    <s v="Profit"/>
  </r>
  <r>
    <n v="5030"/>
    <s v="Amit"/>
    <n v="42"/>
    <s v="Male"/>
    <x v="5"/>
    <x v="0"/>
    <n v="3207.73"/>
    <n v="239.31"/>
    <n v="3637.98"/>
    <n v="3398.67"/>
    <n v="14.201955622414442"/>
    <x v="0"/>
    <s v="2023-10-06"/>
    <x v="10"/>
    <x v="4"/>
    <x v="0"/>
    <s v="Senior"/>
    <s v="Profit"/>
  </r>
  <r>
    <n v="6541"/>
    <s v="Karan"/>
    <n v="39"/>
    <s v="Female"/>
    <x v="7"/>
    <x v="4"/>
    <n v="2610.4699999999998"/>
    <n v="1251.3"/>
    <n v="3637.26"/>
    <n v="2385.96"/>
    <n v="1.9067849436585951"/>
    <x v="2"/>
    <s v="2023-09-07"/>
    <x v="1"/>
    <x v="2"/>
    <x v="0"/>
    <s v="Adult"/>
    <s v="Profit"/>
  </r>
  <r>
    <n v="7117"/>
    <s v="Sneha"/>
    <n v="41"/>
    <s v="Male"/>
    <x v="1"/>
    <x v="4"/>
    <n v="2925.23"/>
    <n v="899.95"/>
    <n v="3636.91"/>
    <n v="2736.96"/>
    <n v="3.0412356242013443"/>
    <x v="4"/>
    <s v="2023-04-11"/>
    <x v="9"/>
    <x v="4"/>
    <x v="1"/>
    <s v="Senior"/>
    <s v="Profit"/>
  </r>
  <r>
    <n v="4303"/>
    <s v="Simran"/>
    <n v="31"/>
    <s v="Male"/>
    <x v="0"/>
    <x v="2"/>
    <n v="2458.96"/>
    <n v="1795.64"/>
    <n v="3636.44"/>
    <n v="1840.8"/>
    <n v="1.0251498073110423"/>
    <x v="2"/>
    <s v="2023-11-09"/>
    <x v="8"/>
    <x v="1"/>
    <x v="1"/>
    <s v="Adult"/>
    <s v="Profit"/>
  </r>
  <r>
    <n v="2972"/>
    <s v="Neha"/>
    <n v="58"/>
    <s v="Female"/>
    <x v="2"/>
    <x v="1"/>
    <n v="2649.79"/>
    <n v="385.46"/>
    <n v="3635.56"/>
    <n v="3250.1"/>
    <n v="8.4317438904166444"/>
    <x v="4"/>
    <s v="2023-10-03"/>
    <x v="10"/>
    <x v="2"/>
    <x v="1"/>
    <s v="Senior"/>
    <s v="Profit"/>
  </r>
  <r>
    <n v="5787"/>
    <s v="Raj"/>
    <n v="50"/>
    <s v="Female"/>
    <x v="5"/>
    <x v="2"/>
    <n v="2211.09"/>
    <n v="1008.99"/>
    <n v="3633.66"/>
    <n v="2624.67"/>
    <n v="2.6012844527696015"/>
    <x v="0"/>
    <s v="2023-11-15"/>
    <x v="8"/>
    <x v="4"/>
    <x v="0"/>
    <s v="Senior"/>
    <s v="Profit"/>
  </r>
  <r>
    <n v="9090"/>
    <s v="Simran"/>
    <n v="46"/>
    <s v="Male"/>
    <x v="4"/>
    <x v="1"/>
    <n v="2225.29"/>
    <n v="1899.16"/>
    <n v="3633.43"/>
    <n v="1734.27"/>
    <n v="0.91317740474736198"/>
    <x v="3"/>
    <s v="2023-07-28"/>
    <x v="7"/>
    <x v="0"/>
    <x v="0"/>
    <s v="Senior"/>
    <s v="Profit"/>
  </r>
  <r>
    <n v="9839"/>
    <s v="Priya"/>
    <n v="35"/>
    <s v="Male"/>
    <x v="5"/>
    <x v="0"/>
    <n v="3133.01"/>
    <n v="1356.37"/>
    <n v="3632.97"/>
    <n v="2276.6"/>
    <n v="1.6784505702721235"/>
    <x v="3"/>
    <s v="2023-05-23"/>
    <x v="0"/>
    <x v="2"/>
    <x v="0"/>
    <s v="Adult"/>
    <s v="Profit"/>
  </r>
  <r>
    <n v="8264"/>
    <s v="Simran"/>
    <n v="31"/>
    <s v="Male"/>
    <x v="4"/>
    <x v="0"/>
    <n v="3254.63"/>
    <n v="291.55"/>
    <n v="3632.84"/>
    <n v="3341.29"/>
    <n v="11.460435602812552"/>
    <x v="1"/>
    <s v="2023-08-04"/>
    <x v="4"/>
    <x v="2"/>
    <x v="0"/>
    <s v="Adult"/>
    <s v="Profit"/>
  </r>
  <r>
    <n v="2602"/>
    <s v="Raj"/>
    <n v="45"/>
    <s v="Male"/>
    <x v="5"/>
    <x v="4"/>
    <n v="2846.16"/>
    <n v="376.67"/>
    <n v="3631.59"/>
    <n v="3254.92"/>
    <n v="8.6413040592561128"/>
    <x v="0"/>
    <s v="2023-01-16"/>
    <x v="5"/>
    <x v="4"/>
    <x v="1"/>
    <s v="Senior"/>
    <s v="Profit"/>
  </r>
  <r>
    <n v="9587"/>
    <s v="Arjun"/>
    <n v="48"/>
    <s v="Male"/>
    <x v="2"/>
    <x v="3"/>
    <n v="2189.66"/>
    <n v="776.19"/>
    <n v="3631.37"/>
    <n v="2855.18"/>
    <n v="3.6784550174570656"/>
    <x v="2"/>
    <s v="2023-07-15"/>
    <x v="7"/>
    <x v="1"/>
    <x v="0"/>
    <s v="Senior"/>
    <s v="Profit"/>
  </r>
  <r>
    <n v="3040"/>
    <s v="Karan"/>
    <n v="57"/>
    <s v="Female"/>
    <x v="7"/>
    <x v="0"/>
    <n v="2758.77"/>
    <n v="987.73"/>
    <n v="3630.08"/>
    <n v="2642.35"/>
    <n v="2.6751743897623843"/>
    <x v="0"/>
    <s v="2023-03-29"/>
    <x v="11"/>
    <x v="1"/>
    <x v="0"/>
    <s v="Senior"/>
    <s v="Profit"/>
  </r>
  <r>
    <n v="4719"/>
    <s v="Simran"/>
    <n v="52"/>
    <s v="Male"/>
    <x v="3"/>
    <x v="0"/>
    <n v="2870.72"/>
    <n v="107.57"/>
    <n v="3630.06"/>
    <n v="3522.49"/>
    <n v="32.746025843636701"/>
    <x v="4"/>
    <s v="2023-08-11"/>
    <x v="4"/>
    <x v="0"/>
    <x v="0"/>
    <s v="Senior"/>
    <s v="Profit"/>
  </r>
  <r>
    <n v="7317"/>
    <s v="Priya"/>
    <n v="59"/>
    <s v="Female"/>
    <x v="5"/>
    <x v="0"/>
    <n v="3297.81"/>
    <n v="1063.3399999999999"/>
    <n v="3629.7"/>
    <n v="2566.36"/>
    <n v="2.4134895705983039"/>
    <x v="0"/>
    <s v="2023-05-13"/>
    <x v="0"/>
    <x v="3"/>
    <x v="0"/>
    <s v="Senior"/>
    <s v="Profit"/>
  </r>
  <r>
    <n v="4260"/>
    <s v="Priya"/>
    <n v="28"/>
    <s v="Male"/>
    <x v="0"/>
    <x v="1"/>
    <n v="2821.99"/>
    <n v="1007.64"/>
    <n v="3629.33"/>
    <n v="2621.69"/>
    <n v="2.6018121551347706"/>
    <x v="2"/>
    <s v="2023-02-16"/>
    <x v="2"/>
    <x v="1"/>
    <x v="0"/>
    <s v="Adult"/>
    <s v="Profit"/>
  </r>
  <r>
    <n v="3300"/>
    <s v="Rahul"/>
    <n v="58"/>
    <s v="Male"/>
    <x v="1"/>
    <x v="1"/>
    <n v="2994.12"/>
    <n v="669.43"/>
    <n v="3629.26"/>
    <n v="2959.83"/>
    <n v="4.421418221471999"/>
    <x v="1"/>
    <s v="2023-04-06"/>
    <x v="9"/>
    <x v="2"/>
    <x v="1"/>
    <s v="Senior"/>
    <s v="Profit"/>
  </r>
  <r>
    <n v="3560"/>
    <s v="Karan"/>
    <n v="49"/>
    <s v="Female"/>
    <x v="7"/>
    <x v="1"/>
    <n v="2441.1999999999998"/>
    <n v="76.72"/>
    <n v="3627.84"/>
    <n v="3551.12"/>
    <n v="46.286757038581854"/>
    <x v="3"/>
    <s v="2023-03-05"/>
    <x v="11"/>
    <x v="0"/>
    <x v="0"/>
    <s v="Senior"/>
    <s v="Profit"/>
  </r>
  <r>
    <n v="2201"/>
    <s v="Pooja"/>
    <n v="21"/>
    <s v="Male"/>
    <x v="6"/>
    <x v="4"/>
    <n v="3127.97"/>
    <n v="530.78"/>
    <n v="3626.98"/>
    <n v="3096.2"/>
    <n v="5.8333019330042575"/>
    <x v="4"/>
    <s v="2023-05-17"/>
    <x v="0"/>
    <x v="0"/>
    <x v="0"/>
    <s v="Young"/>
    <s v="Profit"/>
  </r>
  <r>
    <n v="9666"/>
    <s v="Amit"/>
    <n v="31"/>
    <s v="Female"/>
    <x v="5"/>
    <x v="4"/>
    <n v="2707.7"/>
    <n v="1079.95"/>
    <n v="3625.76"/>
    <n v="2545.81"/>
    <n v="2.357340617621186"/>
    <x v="0"/>
    <s v="2023-05-31"/>
    <x v="0"/>
    <x v="3"/>
    <x v="0"/>
    <s v="Adult"/>
    <s v="Profit"/>
  </r>
  <r>
    <n v="6097"/>
    <s v="Karan"/>
    <n v="32"/>
    <s v="Female"/>
    <x v="7"/>
    <x v="3"/>
    <n v="3254.96"/>
    <n v="71.3"/>
    <n v="3624.65"/>
    <n v="3553.35"/>
    <n v="49.836605890603089"/>
    <x v="1"/>
    <s v="2023-05-28"/>
    <x v="0"/>
    <x v="3"/>
    <x v="0"/>
    <s v="Adult"/>
    <s v="Profit"/>
  </r>
  <r>
    <n v="9396"/>
    <s v="Priya"/>
    <n v="41"/>
    <s v="Female"/>
    <x v="5"/>
    <x v="1"/>
    <n v="2347.2600000000002"/>
    <n v="783.69"/>
    <n v="3622.87"/>
    <n v="2839.18"/>
    <n v="3.6228355599790727"/>
    <x v="1"/>
    <s v="2023-11-15"/>
    <x v="8"/>
    <x v="1"/>
    <x v="1"/>
    <s v="Senior"/>
    <s v="Profit"/>
  </r>
  <r>
    <n v="6054"/>
    <s v="Karan"/>
    <n v="48"/>
    <s v="Female"/>
    <x v="3"/>
    <x v="1"/>
    <n v="2066.25"/>
    <n v="1048.32"/>
    <n v="3621.64"/>
    <n v="2573.3200000000002"/>
    <n v="2.4547084859584865"/>
    <x v="3"/>
    <s v="2023-10-06"/>
    <x v="10"/>
    <x v="3"/>
    <x v="1"/>
    <s v="Senior"/>
    <s v="Profit"/>
  </r>
  <r>
    <n v="1536"/>
    <s v="Raj"/>
    <n v="25"/>
    <s v="Male"/>
    <x v="7"/>
    <x v="2"/>
    <n v="2977.1"/>
    <n v="380.4"/>
    <n v="3621.49"/>
    <n v="3241.09"/>
    <n v="8.5202155625657205"/>
    <x v="1"/>
    <s v="2023-03-03"/>
    <x v="11"/>
    <x v="1"/>
    <x v="0"/>
    <s v="Young"/>
    <s v="Profit"/>
  </r>
  <r>
    <n v="261"/>
    <s v="Sneha"/>
    <n v="41"/>
    <s v="Female"/>
    <x v="6"/>
    <x v="2"/>
    <n v="2418.08"/>
    <n v="1174.78"/>
    <n v="3621.42"/>
    <n v="2446.64"/>
    <n v="2.0826367490083251"/>
    <x v="2"/>
    <s v="2023-07-21"/>
    <x v="7"/>
    <x v="4"/>
    <x v="0"/>
    <s v="Senior"/>
    <s v="Profit"/>
  </r>
  <r>
    <n v="9305"/>
    <s v="Simran"/>
    <n v="28"/>
    <s v="Male"/>
    <x v="0"/>
    <x v="0"/>
    <n v="2103.92"/>
    <n v="371.03"/>
    <n v="3620.54"/>
    <n v="3249.51"/>
    <n v="8.7580788615475846"/>
    <x v="3"/>
    <s v="2023-08-11"/>
    <x v="4"/>
    <x v="0"/>
    <x v="0"/>
    <s v="Adult"/>
    <s v="Profit"/>
  </r>
  <r>
    <n v="2086"/>
    <s v="Arjun"/>
    <n v="45"/>
    <s v="Male"/>
    <x v="6"/>
    <x v="3"/>
    <n v="3185.04"/>
    <n v="754.4"/>
    <n v="3620.5"/>
    <n v="2866.1"/>
    <n v="3.7991781548250265"/>
    <x v="3"/>
    <s v="2023-07-28"/>
    <x v="7"/>
    <x v="3"/>
    <x v="1"/>
    <s v="Senior"/>
    <s v="Profit"/>
  </r>
  <r>
    <n v="3208"/>
    <s v="Priya"/>
    <n v="54"/>
    <s v="Female"/>
    <x v="3"/>
    <x v="2"/>
    <n v="3080.32"/>
    <n v="306.64999999999998"/>
    <n v="3620.27"/>
    <n v="3313.62"/>
    <n v="10.805869884232839"/>
    <x v="1"/>
    <s v="2023-12-23"/>
    <x v="6"/>
    <x v="1"/>
    <x v="0"/>
    <s v="Senior"/>
    <s v="Profit"/>
  </r>
  <r>
    <n v="8506"/>
    <s v="Pooja"/>
    <n v="18"/>
    <s v="Male"/>
    <x v="7"/>
    <x v="0"/>
    <n v="2926.99"/>
    <n v="1621.59"/>
    <n v="3620.01"/>
    <n v="1998.42"/>
    <n v="1.2323830314691138"/>
    <x v="2"/>
    <s v="2023-07-14"/>
    <x v="7"/>
    <x v="2"/>
    <x v="1"/>
    <s v="Young"/>
    <s v="Profit"/>
  </r>
  <r>
    <n v="3749"/>
    <s v="Rahul"/>
    <n v="34"/>
    <s v="Male"/>
    <x v="7"/>
    <x v="4"/>
    <n v="2752.73"/>
    <n v="498.48"/>
    <n v="3619.97"/>
    <n v="3121.49"/>
    <n v="6.262016530251965"/>
    <x v="2"/>
    <s v="2023-04-25"/>
    <x v="9"/>
    <x v="0"/>
    <x v="1"/>
    <s v="Adult"/>
    <s v="Profit"/>
  </r>
  <r>
    <n v="2682"/>
    <s v="Sneha"/>
    <n v="20"/>
    <s v="Female"/>
    <x v="5"/>
    <x v="1"/>
    <n v="2292.0100000000002"/>
    <n v="1678.64"/>
    <n v="3618.44"/>
    <n v="1939.8"/>
    <n v="1.1555783253109659"/>
    <x v="1"/>
    <s v="2023-08-09"/>
    <x v="4"/>
    <x v="3"/>
    <x v="0"/>
    <s v="Young"/>
    <s v="Profit"/>
  </r>
  <r>
    <n v="1775"/>
    <s v="Sneha"/>
    <n v="53"/>
    <s v="Male"/>
    <x v="1"/>
    <x v="2"/>
    <n v="3202.58"/>
    <n v="1151.49"/>
    <n v="3618.38"/>
    <n v="2466.89"/>
    <n v="2.1423460038732425"/>
    <x v="0"/>
    <s v="2023-06-27"/>
    <x v="3"/>
    <x v="3"/>
    <x v="0"/>
    <s v="Senior"/>
    <s v="Profit"/>
  </r>
  <r>
    <n v="9749"/>
    <s v="Raj"/>
    <n v="57"/>
    <s v="Female"/>
    <x v="3"/>
    <x v="4"/>
    <n v="3128.94"/>
    <n v="773.11"/>
    <n v="3617.94"/>
    <n v="2844.83"/>
    <n v="3.6797221611413637"/>
    <x v="2"/>
    <s v="2023-05-10"/>
    <x v="0"/>
    <x v="2"/>
    <x v="0"/>
    <s v="Senior"/>
    <s v="Profit"/>
  </r>
  <r>
    <n v="2936"/>
    <s v="Neha"/>
    <n v="54"/>
    <s v="Male"/>
    <x v="7"/>
    <x v="3"/>
    <n v="2740.41"/>
    <n v="766.27"/>
    <n v="3617.87"/>
    <n v="2851.6"/>
    <n v="3.721403682775001"/>
    <x v="3"/>
    <s v="2023-11-07"/>
    <x v="8"/>
    <x v="0"/>
    <x v="0"/>
    <s v="Senior"/>
    <s v="Profit"/>
  </r>
  <r>
    <n v="7457"/>
    <s v="Pooja"/>
    <n v="25"/>
    <s v="Female"/>
    <x v="6"/>
    <x v="3"/>
    <n v="2935.69"/>
    <n v="195.12"/>
    <n v="3617.58"/>
    <n v="3422.46"/>
    <n v="17.540282902829027"/>
    <x v="3"/>
    <s v="2023-02-03"/>
    <x v="2"/>
    <x v="4"/>
    <x v="0"/>
    <s v="Young"/>
    <s v="Profit"/>
  </r>
  <r>
    <n v="3482"/>
    <s v="Arjun"/>
    <n v="58"/>
    <s v="Male"/>
    <x v="6"/>
    <x v="1"/>
    <n v="3107.25"/>
    <n v="1348.83"/>
    <n v="3616.15"/>
    <n v="2267.3200000000002"/>
    <n v="1.680953122335654"/>
    <x v="0"/>
    <s v="2023-01-05"/>
    <x v="5"/>
    <x v="3"/>
    <x v="1"/>
    <s v="Senior"/>
    <s v="Profit"/>
  </r>
  <r>
    <n v="7291"/>
    <s v="Simran"/>
    <n v="32"/>
    <s v="Female"/>
    <x v="7"/>
    <x v="2"/>
    <n v="3220.17"/>
    <n v="1007.25"/>
    <n v="3614.87"/>
    <n v="2607.62"/>
    <n v="2.588850831471829"/>
    <x v="4"/>
    <s v="2023-10-16"/>
    <x v="10"/>
    <x v="2"/>
    <x v="1"/>
    <s v="Adult"/>
    <s v="Profit"/>
  </r>
  <r>
    <n v="3975"/>
    <s v="Raj"/>
    <n v="57"/>
    <s v="Female"/>
    <x v="2"/>
    <x v="3"/>
    <n v="2551.8000000000002"/>
    <n v="674.52"/>
    <n v="3613.58"/>
    <n v="2939.06"/>
    <n v="4.3572614600011859"/>
    <x v="4"/>
    <s v="2023-11-23"/>
    <x v="8"/>
    <x v="4"/>
    <x v="0"/>
    <s v="Senior"/>
    <s v="Profit"/>
  </r>
  <r>
    <n v="9755"/>
    <s v="Rahul"/>
    <n v="33"/>
    <s v="Male"/>
    <x v="7"/>
    <x v="3"/>
    <n v="2007.46"/>
    <n v="686.8"/>
    <n v="3612.53"/>
    <n v="2925.73"/>
    <n v="4.2599446709376823"/>
    <x v="2"/>
    <s v="2023-03-06"/>
    <x v="11"/>
    <x v="2"/>
    <x v="0"/>
    <s v="Adult"/>
    <s v="Profit"/>
  </r>
  <r>
    <n v="1796"/>
    <s v="Amit"/>
    <n v="43"/>
    <s v="Female"/>
    <x v="0"/>
    <x v="4"/>
    <n v="2025.84"/>
    <n v="1510.88"/>
    <n v="3612.26"/>
    <n v="2101.38"/>
    <n v="1.3908318331038865"/>
    <x v="3"/>
    <s v="2023-05-15"/>
    <x v="0"/>
    <x v="0"/>
    <x v="0"/>
    <s v="Senior"/>
    <s v="Profit"/>
  </r>
  <r>
    <n v="8613"/>
    <s v="Amit"/>
    <n v="43"/>
    <s v="Male"/>
    <x v="0"/>
    <x v="2"/>
    <n v="2146.7600000000002"/>
    <n v="301.24"/>
    <n v="3611"/>
    <n v="3309.76"/>
    <n v="10.987119904395167"/>
    <x v="1"/>
    <s v="2023-12-03"/>
    <x v="6"/>
    <x v="2"/>
    <x v="0"/>
    <s v="Senior"/>
    <s v="Profit"/>
  </r>
  <r>
    <n v="6427"/>
    <s v="Amit"/>
    <n v="54"/>
    <s v="Female"/>
    <x v="0"/>
    <x v="2"/>
    <n v="2641.59"/>
    <n v="1529.64"/>
    <n v="3610.02"/>
    <n v="2080.38"/>
    <n v="1.360045500902173"/>
    <x v="3"/>
    <s v="2023-01-09"/>
    <x v="5"/>
    <x v="4"/>
    <x v="0"/>
    <s v="Senior"/>
    <s v="Profit"/>
  </r>
  <r>
    <n v="123"/>
    <s v="Amit"/>
    <n v="49"/>
    <s v="Female"/>
    <x v="3"/>
    <x v="3"/>
    <n v="2507.56"/>
    <n v="1327.2"/>
    <n v="3609.61"/>
    <n v="2282.41"/>
    <n v="1.719718203737191"/>
    <x v="2"/>
    <s v="2023-04-18"/>
    <x v="9"/>
    <x v="4"/>
    <x v="1"/>
    <s v="Senior"/>
    <s v="Profit"/>
  </r>
  <r>
    <n v="5363"/>
    <s v="Neha"/>
    <n v="33"/>
    <s v="Female"/>
    <x v="0"/>
    <x v="2"/>
    <n v="2774.08"/>
    <n v="1786.36"/>
    <n v="3609.22"/>
    <n v="1822.86"/>
    <n v="1.0204326115676572"/>
    <x v="0"/>
    <s v="2023-07-09"/>
    <x v="7"/>
    <x v="1"/>
    <x v="1"/>
    <s v="Adult"/>
    <s v="Profit"/>
  </r>
  <r>
    <n v="6869"/>
    <s v="Arjun"/>
    <n v="23"/>
    <s v="Female"/>
    <x v="7"/>
    <x v="3"/>
    <n v="2720.05"/>
    <n v="413.83"/>
    <n v="3608.97"/>
    <n v="3195.14"/>
    <n v="7.7208998864267935"/>
    <x v="3"/>
    <s v="2023-06-30"/>
    <x v="3"/>
    <x v="0"/>
    <x v="0"/>
    <s v="Young"/>
    <s v="Profit"/>
  </r>
  <r>
    <n v="1094"/>
    <s v="Neha"/>
    <n v="56"/>
    <s v="Female"/>
    <x v="4"/>
    <x v="4"/>
    <n v="2687.1"/>
    <n v="633.20000000000005"/>
    <n v="3608.92"/>
    <n v="2975.72"/>
    <n v="4.6994946304485152"/>
    <x v="2"/>
    <s v="2023-11-03"/>
    <x v="8"/>
    <x v="1"/>
    <x v="0"/>
    <s v="Senior"/>
    <s v="Profit"/>
  </r>
  <r>
    <n v="5545"/>
    <s v="Priya"/>
    <n v="30"/>
    <s v="Male"/>
    <x v="2"/>
    <x v="1"/>
    <n v="2097.4699999999998"/>
    <n v="1067.99"/>
    <n v="3608.32"/>
    <n v="2540.33"/>
    <n v="2.3786084139364601"/>
    <x v="4"/>
    <s v="2023-11-04"/>
    <x v="8"/>
    <x v="1"/>
    <x v="1"/>
    <s v="Adult"/>
    <s v="Profit"/>
  </r>
  <r>
    <n v="5896"/>
    <s v="Raj"/>
    <n v="52"/>
    <s v="Female"/>
    <x v="7"/>
    <x v="3"/>
    <n v="2935.21"/>
    <n v="1359.04"/>
    <n v="3608.29"/>
    <n v="2249.25"/>
    <n v="1.6550285495643984"/>
    <x v="4"/>
    <s v="2023-02-16"/>
    <x v="2"/>
    <x v="2"/>
    <x v="0"/>
    <s v="Senior"/>
    <s v="Profit"/>
  </r>
  <r>
    <n v="3726"/>
    <s v="Priya"/>
    <n v="55"/>
    <s v="Female"/>
    <x v="1"/>
    <x v="0"/>
    <n v="3262.05"/>
    <n v="624.87"/>
    <n v="3608.17"/>
    <n v="2983.3"/>
    <n v="4.7742730487941492"/>
    <x v="0"/>
    <s v="2023-08-02"/>
    <x v="4"/>
    <x v="3"/>
    <x v="1"/>
    <s v="Senior"/>
    <s v="Profit"/>
  </r>
  <r>
    <n v="113"/>
    <s v="Sneha"/>
    <n v="51"/>
    <s v="Male"/>
    <x v="7"/>
    <x v="2"/>
    <n v="2708.24"/>
    <n v="180.73"/>
    <n v="3607.96"/>
    <n v="3427.23"/>
    <n v="18.963260111768939"/>
    <x v="2"/>
    <s v="2023-11-20"/>
    <x v="8"/>
    <x v="3"/>
    <x v="0"/>
    <s v="Senior"/>
    <s v="Profit"/>
  </r>
  <r>
    <n v="6974"/>
    <s v="Rahul"/>
    <n v="40"/>
    <s v="Female"/>
    <x v="0"/>
    <x v="1"/>
    <n v="3127.49"/>
    <n v="747.82"/>
    <n v="3607.59"/>
    <n v="2859.77"/>
    <n v="3.8241421732502472"/>
    <x v="3"/>
    <s v="2023-06-25"/>
    <x v="3"/>
    <x v="4"/>
    <x v="1"/>
    <s v="Adult"/>
    <s v="Profit"/>
  </r>
  <r>
    <n v="1767"/>
    <s v="Neha"/>
    <n v="46"/>
    <s v="Female"/>
    <x v="1"/>
    <x v="2"/>
    <n v="3262.3"/>
    <n v="1489.95"/>
    <n v="3607.52"/>
    <n v="2117.5700000000002"/>
    <n v="1.4212356119332865"/>
    <x v="3"/>
    <s v="2023-01-14"/>
    <x v="5"/>
    <x v="4"/>
    <x v="0"/>
    <s v="Senior"/>
    <s v="Profit"/>
  </r>
  <r>
    <n v="4476"/>
    <s v="Pooja"/>
    <n v="34"/>
    <s v="Male"/>
    <x v="1"/>
    <x v="1"/>
    <n v="2434.21"/>
    <n v="1563.96"/>
    <n v="3607.04"/>
    <n v="2043.08"/>
    <n v="1.3063505460497711"/>
    <x v="3"/>
    <s v="2023-07-13"/>
    <x v="7"/>
    <x v="3"/>
    <x v="0"/>
    <s v="Adult"/>
    <s v="Profit"/>
  </r>
  <r>
    <n v="1585"/>
    <s v="Neha"/>
    <n v="21"/>
    <s v="Female"/>
    <x v="1"/>
    <x v="4"/>
    <n v="2551.79"/>
    <n v="962.45"/>
    <n v="3605.85"/>
    <n v="2643.4"/>
    <n v="2.746532287391553"/>
    <x v="4"/>
    <s v="2023-05-20"/>
    <x v="0"/>
    <x v="1"/>
    <x v="0"/>
    <s v="Young"/>
    <s v="Profit"/>
  </r>
  <r>
    <n v="9056"/>
    <s v="Simran"/>
    <n v="60"/>
    <s v="Male"/>
    <x v="1"/>
    <x v="2"/>
    <n v="2852.37"/>
    <n v="1615.16"/>
    <n v="3605.53"/>
    <n v="1990.37"/>
    <n v="1.2323051586220559"/>
    <x v="0"/>
    <s v="2023-08-31"/>
    <x v="4"/>
    <x v="3"/>
    <x v="1"/>
    <s v="Senior"/>
    <s v="Profit"/>
  </r>
  <r>
    <n v="4560"/>
    <s v="Priya"/>
    <n v="29"/>
    <s v="Male"/>
    <x v="2"/>
    <x v="3"/>
    <n v="2364.63"/>
    <n v="187.23"/>
    <n v="3604.83"/>
    <n v="3417.6"/>
    <n v="18.253485018426534"/>
    <x v="1"/>
    <s v="2023-05-30"/>
    <x v="0"/>
    <x v="4"/>
    <x v="1"/>
    <s v="Adult"/>
    <s v="Profit"/>
  </r>
  <r>
    <n v="9437"/>
    <s v="Karan"/>
    <n v="18"/>
    <s v="Male"/>
    <x v="3"/>
    <x v="2"/>
    <n v="3179.37"/>
    <n v="382.28"/>
    <n v="3604.6"/>
    <n v="3222.32"/>
    <n v="8.4292141885528942"/>
    <x v="3"/>
    <s v="2023-01-30"/>
    <x v="5"/>
    <x v="2"/>
    <x v="0"/>
    <s v="Young"/>
    <s v="Profit"/>
  </r>
  <r>
    <n v="4615"/>
    <s v="Neha"/>
    <n v="53"/>
    <s v="Female"/>
    <x v="6"/>
    <x v="1"/>
    <n v="2637.26"/>
    <n v="983.62"/>
    <n v="3603.56"/>
    <n v="2619.94"/>
    <n v="2.6635692645533844"/>
    <x v="1"/>
    <s v="2023-07-25"/>
    <x v="7"/>
    <x v="2"/>
    <x v="1"/>
    <s v="Senior"/>
    <s v="Profit"/>
  </r>
  <r>
    <n v="4513"/>
    <s v="Neha"/>
    <n v="18"/>
    <s v="Female"/>
    <x v="2"/>
    <x v="0"/>
    <n v="2630.73"/>
    <n v="1370.56"/>
    <n v="3602.99"/>
    <n v="2232.4299999999998"/>
    <n v="1.6288451435909408"/>
    <x v="0"/>
    <s v="2023-04-21"/>
    <x v="9"/>
    <x v="4"/>
    <x v="1"/>
    <s v="Young"/>
    <s v="Profit"/>
  </r>
  <r>
    <n v="8851"/>
    <s v="Neha"/>
    <n v="18"/>
    <s v="Female"/>
    <x v="6"/>
    <x v="2"/>
    <n v="2252.79"/>
    <n v="368.19"/>
    <n v="3602.72"/>
    <n v="3234.53"/>
    <n v="8.7849479888101261"/>
    <x v="2"/>
    <s v="2023-03-16"/>
    <x v="11"/>
    <x v="4"/>
    <x v="0"/>
    <s v="Young"/>
    <s v="Profit"/>
  </r>
  <r>
    <n v="1280"/>
    <s v="Amit"/>
    <n v="44"/>
    <s v="Female"/>
    <x v="5"/>
    <x v="1"/>
    <n v="2341.75"/>
    <n v="1450.69"/>
    <n v="3602.59"/>
    <n v="2151.9"/>
    <n v="1.4833630892885454"/>
    <x v="3"/>
    <s v="2023-05-08"/>
    <x v="0"/>
    <x v="0"/>
    <x v="1"/>
    <s v="Senior"/>
    <s v="Profit"/>
  </r>
  <r>
    <n v="6562"/>
    <s v="Rahul"/>
    <n v="18"/>
    <s v="Male"/>
    <x v="1"/>
    <x v="2"/>
    <n v="2991.34"/>
    <n v="662.13"/>
    <n v="3601.89"/>
    <n v="2939.76"/>
    <n v="4.4398532010330305"/>
    <x v="0"/>
    <s v="2023-06-04"/>
    <x v="3"/>
    <x v="4"/>
    <x v="1"/>
    <s v="Young"/>
    <s v="Profit"/>
  </r>
  <r>
    <n v="835"/>
    <s v="Karan"/>
    <n v="46"/>
    <s v="Male"/>
    <x v="1"/>
    <x v="2"/>
    <n v="2931.01"/>
    <n v="304.14"/>
    <n v="3600.85"/>
    <n v="3296.71"/>
    <n v="10.839448937989085"/>
    <x v="2"/>
    <s v="2023-12-14"/>
    <x v="6"/>
    <x v="2"/>
    <x v="0"/>
    <s v="Senior"/>
    <s v="Profit"/>
  </r>
  <r>
    <n v="313"/>
    <s v="Pooja"/>
    <n v="42"/>
    <s v="Male"/>
    <x v="6"/>
    <x v="3"/>
    <n v="2085.4299999999998"/>
    <n v="1798.93"/>
    <n v="3600.64"/>
    <n v="1801.71"/>
    <n v="1.0015453630769402"/>
    <x v="3"/>
    <s v="2023-02-11"/>
    <x v="2"/>
    <x v="4"/>
    <x v="0"/>
    <s v="Senior"/>
    <s v="Profit"/>
  </r>
  <r>
    <n v="5728"/>
    <s v="Neha"/>
    <n v="18"/>
    <s v="Female"/>
    <x v="4"/>
    <x v="4"/>
    <n v="2653.07"/>
    <n v="1982.19"/>
    <n v="3599.54"/>
    <n v="1617.35"/>
    <n v="0.81594095419712531"/>
    <x v="3"/>
    <s v="2023-04-27"/>
    <x v="9"/>
    <x v="3"/>
    <x v="0"/>
    <s v="Young"/>
    <s v="Profit"/>
  </r>
  <r>
    <n v="1170"/>
    <s v="Arjun"/>
    <n v="23"/>
    <s v="Male"/>
    <x v="1"/>
    <x v="1"/>
    <n v="2297.9699999999998"/>
    <n v="1594.65"/>
    <n v="3596.25"/>
    <n v="2001.6"/>
    <n v="1.2551970651867179"/>
    <x v="2"/>
    <s v="2023-12-01"/>
    <x v="6"/>
    <x v="2"/>
    <x v="1"/>
    <s v="Young"/>
    <s v="Profit"/>
  </r>
  <r>
    <n v="3359"/>
    <s v="Simran"/>
    <n v="27"/>
    <s v="Male"/>
    <x v="0"/>
    <x v="1"/>
    <n v="3225.14"/>
    <n v="710.64"/>
    <n v="3596.11"/>
    <n v="2885.47"/>
    <n v="4.0603821907013398"/>
    <x v="4"/>
    <s v="2023-06-17"/>
    <x v="3"/>
    <x v="4"/>
    <x v="0"/>
    <s v="Adult"/>
    <s v="Profit"/>
  </r>
  <r>
    <n v="5052"/>
    <s v="Raj"/>
    <n v="41"/>
    <s v="Male"/>
    <x v="2"/>
    <x v="4"/>
    <n v="2936.64"/>
    <n v="1883.56"/>
    <n v="3595.05"/>
    <n v="1711.49"/>
    <n v="0.90864639300048844"/>
    <x v="0"/>
    <s v="2023-11-05"/>
    <x v="8"/>
    <x v="4"/>
    <x v="0"/>
    <s v="Senior"/>
    <s v="Profit"/>
  </r>
  <r>
    <n v="9357"/>
    <s v="Neha"/>
    <n v="57"/>
    <s v="Male"/>
    <x v="1"/>
    <x v="3"/>
    <n v="2017.18"/>
    <n v="1875.74"/>
    <n v="3594.51"/>
    <n v="1718.77"/>
    <n v="0.91631569407273927"/>
    <x v="2"/>
    <s v="2023-12-15"/>
    <x v="6"/>
    <x v="0"/>
    <x v="1"/>
    <s v="Senior"/>
    <s v="Profit"/>
  </r>
  <r>
    <n v="5693"/>
    <s v="Raj"/>
    <n v="47"/>
    <s v="Female"/>
    <x v="2"/>
    <x v="3"/>
    <n v="2523.4299999999998"/>
    <n v="732.51"/>
    <n v="3594.21"/>
    <n v="2861.7"/>
    <n v="3.9067043453331691"/>
    <x v="2"/>
    <s v="2023-05-07"/>
    <x v="0"/>
    <x v="3"/>
    <x v="1"/>
    <s v="Senior"/>
    <s v="Profit"/>
  </r>
  <r>
    <n v="5110"/>
    <s v="Rahul"/>
    <n v="30"/>
    <s v="Female"/>
    <x v="1"/>
    <x v="4"/>
    <n v="2399.75"/>
    <n v="1799.6"/>
    <n v="3593.88"/>
    <n v="1794.28"/>
    <n v="0.99704378750833522"/>
    <x v="0"/>
    <s v="2023-12-25"/>
    <x v="6"/>
    <x v="4"/>
    <x v="1"/>
    <s v="Adult"/>
    <s v="Profit"/>
  </r>
  <r>
    <n v="2786"/>
    <s v="Amit"/>
    <n v="24"/>
    <s v="Male"/>
    <x v="5"/>
    <x v="3"/>
    <n v="2408.8200000000002"/>
    <n v="1539.2"/>
    <n v="3592.19"/>
    <n v="2052.9899999999998"/>
    <n v="1.3338032744282742"/>
    <x v="2"/>
    <s v="2023-01-29"/>
    <x v="5"/>
    <x v="4"/>
    <x v="0"/>
    <s v="Young"/>
    <s v="Profit"/>
  </r>
  <r>
    <n v="3514"/>
    <s v="Amit"/>
    <n v="56"/>
    <s v="Male"/>
    <x v="1"/>
    <x v="4"/>
    <n v="2949.61"/>
    <n v="1535.6"/>
    <n v="3592.03"/>
    <n v="2056.4299999999998"/>
    <n v="1.3391703568637665"/>
    <x v="3"/>
    <s v="2023-10-08"/>
    <x v="10"/>
    <x v="4"/>
    <x v="1"/>
    <s v="Senior"/>
    <s v="Profit"/>
  </r>
  <r>
    <n v="8727"/>
    <s v="Pooja"/>
    <n v="24"/>
    <s v="Female"/>
    <x v="5"/>
    <x v="3"/>
    <n v="2288.2399999999998"/>
    <n v="1588.61"/>
    <n v="3591.05"/>
    <n v="2002.44"/>
    <n v="1.2604981713573502"/>
    <x v="4"/>
    <s v="2023-08-17"/>
    <x v="4"/>
    <x v="2"/>
    <x v="0"/>
    <s v="Young"/>
    <s v="Profit"/>
  </r>
  <r>
    <n v="8247"/>
    <s v="Neha"/>
    <n v="23"/>
    <s v="Male"/>
    <x v="4"/>
    <x v="2"/>
    <n v="2490.21"/>
    <n v="901.64"/>
    <n v="3589.91"/>
    <n v="2688.27"/>
    <n v="2.9815336497937093"/>
    <x v="0"/>
    <s v="2023-09-23"/>
    <x v="1"/>
    <x v="0"/>
    <x v="0"/>
    <s v="Young"/>
    <s v="Profit"/>
  </r>
  <r>
    <n v="2372"/>
    <s v="Amit"/>
    <n v="43"/>
    <s v="Female"/>
    <x v="0"/>
    <x v="4"/>
    <n v="2024.36"/>
    <n v="73.959999999999994"/>
    <n v="3588.7"/>
    <n v="3514.74"/>
    <n v="47.522174148188213"/>
    <x v="1"/>
    <s v="2023-12-28"/>
    <x v="6"/>
    <x v="3"/>
    <x v="1"/>
    <s v="Senior"/>
    <s v="Profit"/>
  </r>
  <r>
    <n v="2598"/>
    <s v="Rahul"/>
    <n v="40"/>
    <s v="Male"/>
    <x v="2"/>
    <x v="3"/>
    <n v="3145.44"/>
    <n v="686.17"/>
    <n v="3587.82"/>
    <n v="2901.65"/>
    <n v="4.2287625515542802"/>
    <x v="4"/>
    <s v="2023-03-12"/>
    <x v="11"/>
    <x v="3"/>
    <x v="0"/>
    <s v="Adult"/>
    <s v="Profit"/>
  </r>
  <r>
    <n v="5171"/>
    <s v="Karan"/>
    <n v="55"/>
    <s v="Female"/>
    <x v="7"/>
    <x v="2"/>
    <n v="3107.54"/>
    <n v="1294.99"/>
    <n v="3587.48"/>
    <n v="2292.4899999999998"/>
    <n v="1.7702762183491763"/>
    <x v="1"/>
    <s v="2023-02-07"/>
    <x v="2"/>
    <x v="4"/>
    <x v="1"/>
    <s v="Senior"/>
    <s v="Profit"/>
  </r>
  <r>
    <n v="9442"/>
    <s v="Pooja"/>
    <n v="25"/>
    <s v="Male"/>
    <x v="6"/>
    <x v="2"/>
    <n v="3183.39"/>
    <n v="1585.38"/>
    <n v="3587.33"/>
    <n v="2001.95"/>
    <n v="1.2627571938588855"/>
    <x v="3"/>
    <s v="2023-05-06"/>
    <x v="0"/>
    <x v="0"/>
    <x v="1"/>
    <s v="Young"/>
    <s v="Profit"/>
  </r>
  <r>
    <n v="3223"/>
    <s v="Arjun"/>
    <n v="48"/>
    <s v="Female"/>
    <x v="0"/>
    <x v="0"/>
    <n v="2426.0100000000002"/>
    <n v="1405.31"/>
    <n v="3587.17"/>
    <n v="2181.86"/>
    <n v="1.5525827041720335"/>
    <x v="0"/>
    <s v="2023-07-23"/>
    <x v="7"/>
    <x v="3"/>
    <x v="0"/>
    <s v="Senior"/>
    <s v="Profit"/>
  </r>
  <r>
    <n v="2315"/>
    <s v="Priya"/>
    <n v="37"/>
    <s v="Female"/>
    <x v="2"/>
    <x v="1"/>
    <n v="2602.19"/>
    <n v="859.24"/>
    <n v="3587.15"/>
    <n v="2727.91"/>
    <n v="3.1747940040035378"/>
    <x v="2"/>
    <s v="2023-06-23"/>
    <x v="3"/>
    <x v="1"/>
    <x v="0"/>
    <s v="Adult"/>
    <s v="Profit"/>
  </r>
  <r>
    <n v="274"/>
    <s v="Priya"/>
    <n v="41"/>
    <s v="Male"/>
    <x v="7"/>
    <x v="2"/>
    <n v="2451.04"/>
    <n v="1909.31"/>
    <n v="3586.66"/>
    <n v="1677.35"/>
    <n v="0.87851108515641774"/>
    <x v="3"/>
    <s v="2023-10-31"/>
    <x v="10"/>
    <x v="3"/>
    <x v="0"/>
    <s v="Senior"/>
    <s v="Profit"/>
  </r>
  <r>
    <n v="4090"/>
    <s v="Neha"/>
    <n v="20"/>
    <s v="Male"/>
    <x v="6"/>
    <x v="3"/>
    <n v="2186.3200000000002"/>
    <n v="100.39"/>
    <n v="3585.66"/>
    <n v="3485.27"/>
    <n v="34.71730252017133"/>
    <x v="0"/>
    <s v="2023-10-04"/>
    <x v="10"/>
    <x v="4"/>
    <x v="1"/>
    <s v="Young"/>
    <s v="Profit"/>
  </r>
  <r>
    <n v="5035"/>
    <s v="Pooja"/>
    <n v="26"/>
    <s v="Male"/>
    <x v="2"/>
    <x v="0"/>
    <n v="2304.19"/>
    <n v="1711.28"/>
    <n v="3585.64"/>
    <n v="1874.36"/>
    <n v="1.0952970875601888"/>
    <x v="4"/>
    <s v="2023-10-05"/>
    <x v="10"/>
    <x v="2"/>
    <x v="0"/>
    <s v="Adult"/>
    <s v="Profit"/>
  </r>
  <r>
    <n v="7442"/>
    <s v="Amit"/>
    <n v="52"/>
    <s v="Male"/>
    <x v="3"/>
    <x v="1"/>
    <n v="2669.44"/>
    <n v="783.79"/>
    <n v="3584.39"/>
    <n v="2800.6"/>
    <n v="3.5731509715612599"/>
    <x v="2"/>
    <s v="2023-12-19"/>
    <x v="6"/>
    <x v="0"/>
    <x v="0"/>
    <s v="Senior"/>
    <s v="Profit"/>
  </r>
  <r>
    <n v="8012"/>
    <s v="Simran"/>
    <n v="38"/>
    <s v="Female"/>
    <x v="0"/>
    <x v="3"/>
    <n v="2495.2800000000002"/>
    <n v="1754.39"/>
    <n v="3583.28"/>
    <n v="1828.89"/>
    <n v="1.0424649023307246"/>
    <x v="3"/>
    <s v="2023-01-07"/>
    <x v="5"/>
    <x v="4"/>
    <x v="1"/>
    <s v="Adult"/>
    <s v="Profit"/>
  </r>
  <r>
    <n v="8357"/>
    <s v="Arjun"/>
    <n v="22"/>
    <s v="Male"/>
    <x v="3"/>
    <x v="2"/>
    <n v="2509.12"/>
    <n v="1770.99"/>
    <n v="3582.79"/>
    <n v="1811.8"/>
    <n v="1.0230436083772354"/>
    <x v="4"/>
    <s v="2023-12-05"/>
    <x v="6"/>
    <x v="0"/>
    <x v="0"/>
    <s v="Young"/>
    <s v="Profit"/>
  </r>
  <r>
    <n v="758"/>
    <s v="Raj"/>
    <n v="58"/>
    <s v="Male"/>
    <x v="1"/>
    <x v="2"/>
    <n v="2839.01"/>
    <n v="1337.85"/>
    <n v="3582.06"/>
    <n v="2244.21"/>
    <n v="1.6774750532570917"/>
    <x v="4"/>
    <s v="2023-10-16"/>
    <x v="10"/>
    <x v="0"/>
    <x v="1"/>
    <s v="Senior"/>
    <s v="Profit"/>
  </r>
  <r>
    <n v="8751"/>
    <s v="Priya"/>
    <n v="52"/>
    <s v="Female"/>
    <x v="5"/>
    <x v="3"/>
    <n v="2630.89"/>
    <n v="450.04"/>
    <n v="3580.6"/>
    <n v="3130.56"/>
    <n v="6.9561816727402004"/>
    <x v="3"/>
    <s v="2023-02-15"/>
    <x v="2"/>
    <x v="4"/>
    <x v="0"/>
    <s v="Senior"/>
    <s v="Profit"/>
  </r>
  <r>
    <n v="6823"/>
    <s v="Raj"/>
    <n v="43"/>
    <s v="Male"/>
    <x v="3"/>
    <x v="4"/>
    <n v="2363.29"/>
    <n v="927.6"/>
    <n v="3579.27"/>
    <n v="2651.67"/>
    <n v="2.858635187580854"/>
    <x v="4"/>
    <s v="2023-06-15"/>
    <x v="3"/>
    <x v="2"/>
    <x v="1"/>
    <s v="Senior"/>
    <s v="Profit"/>
  </r>
  <r>
    <n v="8952"/>
    <s v="Rahul"/>
    <n v="21"/>
    <s v="Female"/>
    <x v="0"/>
    <x v="2"/>
    <n v="2982.23"/>
    <n v="826.87"/>
    <n v="3579.2"/>
    <n v="2752.33"/>
    <n v="3.3286127202583233"/>
    <x v="2"/>
    <s v="2023-03-05"/>
    <x v="11"/>
    <x v="4"/>
    <x v="0"/>
    <s v="Young"/>
    <s v="Profit"/>
  </r>
  <r>
    <n v="4925"/>
    <s v="Arjun"/>
    <n v="39"/>
    <s v="Male"/>
    <x v="3"/>
    <x v="4"/>
    <n v="2945.95"/>
    <n v="395.72"/>
    <n v="3578.85"/>
    <n v="3183.13"/>
    <n v="8.0438946730011125"/>
    <x v="0"/>
    <s v="2023-09-13"/>
    <x v="1"/>
    <x v="2"/>
    <x v="0"/>
    <s v="Adult"/>
    <s v="Profit"/>
  </r>
  <r>
    <n v="1685"/>
    <s v="Karan"/>
    <n v="52"/>
    <s v="Male"/>
    <x v="6"/>
    <x v="2"/>
    <n v="2555.83"/>
    <n v="1726.44"/>
    <n v="3578.51"/>
    <n v="1852.07"/>
    <n v="1.0727682398461573"/>
    <x v="3"/>
    <s v="2023-06-18"/>
    <x v="3"/>
    <x v="4"/>
    <x v="1"/>
    <s v="Senior"/>
    <s v="Profit"/>
  </r>
  <r>
    <n v="1144"/>
    <s v="Arjun"/>
    <n v="30"/>
    <s v="Female"/>
    <x v="6"/>
    <x v="0"/>
    <n v="2486.5500000000002"/>
    <n v="1244.47"/>
    <n v="3578.27"/>
    <n v="2333.8000000000002"/>
    <n v="1.87533648862568"/>
    <x v="4"/>
    <s v="2023-08-28"/>
    <x v="4"/>
    <x v="3"/>
    <x v="1"/>
    <s v="Adult"/>
    <s v="Profit"/>
  </r>
  <r>
    <n v="1264"/>
    <s v="Rahul"/>
    <n v="56"/>
    <s v="Male"/>
    <x v="1"/>
    <x v="2"/>
    <n v="2158.63"/>
    <n v="640.19000000000005"/>
    <n v="3578.1"/>
    <n v="2937.91"/>
    <n v="4.5891219794123614"/>
    <x v="2"/>
    <s v="2023-06-24"/>
    <x v="3"/>
    <x v="3"/>
    <x v="0"/>
    <s v="Senior"/>
    <s v="Profit"/>
  </r>
  <r>
    <n v="5596"/>
    <s v="Sneha"/>
    <n v="19"/>
    <s v="Male"/>
    <x v="0"/>
    <x v="2"/>
    <n v="3055.47"/>
    <n v="1153.81"/>
    <n v="3578.04"/>
    <n v="2424.23"/>
    <n v="2.1010651667085569"/>
    <x v="1"/>
    <s v="2023-01-20"/>
    <x v="5"/>
    <x v="1"/>
    <x v="1"/>
    <s v="Young"/>
    <s v="Profit"/>
  </r>
  <r>
    <n v="7939"/>
    <s v="Sneha"/>
    <n v="44"/>
    <s v="Male"/>
    <x v="6"/>
    <x v="1"/>
    <n v="2400.9"/>
    <n v="1259.01"/>
    <n v="3576.86"/>
    <n v="2317.85"/>
    <n v="1.8410099999205725"/>
    <x v="1"/>
    <s v="2023-07-01"/>
    <x v="7"/>
    <x v="2"/>
    <x v="1"/>
    <s v="Senior"/>
    <s v="Profit"/>
  </r>
  <r>
    <n v="9569"/>
    <s v="Pooja"/>
    <n v="58"/>
    <s v="Female"/>
    <x v="6"/>
    <x v="2"/>
    <n v="3064.34"/>
    <n v="532.78"/>
    <n v="3575.89"/>
    <n v="3043.11"/>
    <n v="5.7117571980930224"/>
    <x v="1"/>
    <s v="2023-06-07"/>
    <x v="3"/>
    <x v="3"/>
    <x v="0"/>
    <s v="Senior"/>
    <s v="Profit"/>
  </r>
  <r>
    <n v="31"/>
    <s v="Amit"/>
    <n v="23"/>
    <s v="Female"/>
    <x v="7"/>
    <x v="2"/>
    <n v="2083.8000000000002"/>
    <n v="1444.71"/>
    <n v="3575.63"/>
    <n v="2130.92"/>
    <n v="1.4749811380830755"/>
    <x v="2"/>
    <s v="2023-03-20"/>
    <x v="11"/>
    <x v="4"/>
    <x v="0"/>
    <s v="Young"/>
    <s v="Profit"/>
  </r>
  <r>
    <n v="9222"/>
    <s v="Pooja"/>
    <n v="51"/>
    <s v="Female"/>
    <x v="5"/>
    <x v="0"/>
    <n v="2027.97"/>
    <n v="425.86"/>
    <n v="3574.23"/>
    <n v="3148.37"/>
    <n v="7.3929695204996939"/>
    <x v="1"/>
    <s v="2023-06-07"/>
    <x v="3"/>
    <x v="1"/>
    <x v="0"/>
    <s v="Senior"/>
    <s v="Profit"/>
  </r>
  <r>
    <n v="7181"/>
    <s v="Karan"/>
    <n v="27"/>
    <s v="Male"/>
    <x v="4"/>
    <x v="0"/>
    <n v="2492.17"/>
    <n v="1444.15"/>
    <n v="3574.17"/>
    <n v="2130.02"/>
    <n v="1.474929889554409"/>
    <x v="1"/>
    <s v="2023-01-26"/>
    <x v="5"/>
    <x v="0"/>
    <x v="1"/>
    <s v="Adult"/>
    <s v="Profit"/>
  </r>
  <r>
    <n v="9339"/>
    <s v="Raj"/>
    <n v="42"/>
    <s v="Female"/>
    <x v="0"/>
    <x v="0"/>
    <n v="2407"/>
    <n v="560.04999999999995"/>
    <n v="3573.92"/>
    <n v="3013.87"/>
    <n v="5.3814302294437999"/>
    <x v="3"/>
    <s v="2023-03-21"/>
    <x v="11"/>
    <x v="2"/>
    <x v="0"/>
    <s v="Senior"/>
    <s v="Profit"/>
  </r>
  <r>
    <n v="6488"/>
    <s v="Pooja"/>
    <n v="34"/>
    <s v="Female"/>
    <x v="3"/>
    <x v="3"/>
    <n v="2986.42"/>
    <n v="1404.51"/>
    <n v="3572.93"/>
    <n v="2168.42"/>
    <n v="1.5438978718556651"/>
    <x v="2"/>
    <s v="2023-07-06"/>
    <x v="7"/>
    <x v="1"/>
    <x v="1"/>
    <s v="Adult"/>
    <s v="Profit"/>
  </r>
  <r>
    <n v="4512"/>
    <s v="Raj"/>
    <n v="25"/>
    <s v="Female"/>
    <x v="2"/>
    <x v="4"/>
    <n v="2773.93"/>
    <n v="1838.16"/>
    <n v="3572.23"/>
    <n v="1734.07"/>
    <n v="0.94337272054663346"/>
    <x v="3"/>
    <s v="2023-10-15"/>
    <x v="10"/>
    <x v="3"/>
    <x v="0"/>
    <s v="Young"/>
    <s v="Profit"/>
  </r>
  <r>
    <n v="1252"/>
    <s v="Amit"/>
    <n v="36"/>
    <s v="Male"/>
    <x v="5"/>
    <x v="3"/>
    <n v="2068.23"/>
    <n v="487.82"/>
    <n v="3571.71"/>
    <n v="3083.89"/>
    <n v="6.3217785248657288"/>
    <x v="4"/>
    <s v="2023-07-06"/>
    <x v="7"/>
    <x v="1"/>
    <x v="1"/>
    <s v="Adult"/>
    <s v="Profit"/>
  </r>
  <r>
    <n v="9237"/>
    <s v="Rahul"/>
    <n v="28"/>
    <s v="Male"/>
    <x v="3"/>
    <x v="0"/>
    <n v="2533.65"/>
    <n v="872.79"/>
    <n v="3571.61"/>
    <n v="2698.82"/>
    <n v="3.0921756665406344"/>
    <x v="0"/>
    <s v="2023-12-17"/>
    <x v="6"/>
    <x v="2"/>
    <x v="1"/>
    <s v="Adult"/>
    <s v="Profit"/>
  </r>
  <r>
    <n v="2119"/>
    <s v="Priya"/>
    <n v="45"/>
    <s v="Female"/>
    <x v="7"/>
    <x v="4"/>
    <n v="2064.77"/>
    <n v="473.51"/>
    <n v="3571.04"/>
    <n v="3097.53"/>
    <n v="6.5416358683026763"/>
    <x v="3"/>
    <s v="2023-09-15"/>
    <x v="1"/>
    <x v="3"/>
    <x v="1"/>
    <s v="Senior"/>
    <s v="Profit"/>
  </r>
  <r>
    <n v="2978"/>
    <s v="Amit"/>
    <n v="53"/>
    <s v="Male"/>
    <x v="3"/>
    <x v="0"/>
    <n v="2093.7600000000002"/>
    <n v="425.11"/>
    <n v="3569.27"/>
    <n v="3144.16"/>
    <n v="7.3961092423137531"/>
    <x v="2"/>
    <s v="2023-11-17"/>
    <x v="8"/>
    <x v="4"/>
    <x v="1"/>
    <s v="Senior"/>
    <s v="Profit"/>
  </r>
  <r>
    <n v="2344"/>
    <s v="Priya"/>
    <n v="20"/>
    <s v="Female"/>
    <x v="6"/>
    <x v="2"/>
    <n v="2818.95"/>
    <n v="1319.09"/>
    <n v="3568.99"/>
    <n v="2249.9"/>
    <n v="1.7056455586806056"/>
    <x v="2"/>
    <s v="2023-04-26"/>
    <x v="9"/>
    <x v="3"/>
    <x v="0"/>
    <s v="Young"/>
    <s v="Profit"/>
  </r>
  <r>
    <n v="404"/>
    <s v="Raj"/>
    <n v="21"/>
    <s v="Male"/>
    <x v="5"/>
    <x v="2"/>
    <n v="2151.63"/>
    <n v="1908.85"/>
    <n v="3566.2"/>
    <n v="1657.35"/>
    <n v="0.86824527857086731"/>
    <x v="0"/>
    <s v="2023-06-17"/>
    <x v="3"/>
    <x v="0"/>
    <x v="1"/>
    <s v="Young"/>
    <s v="Profit"/>
  </r>
  <r>
    <n v="782"/>
    <s v="Sneha"/>
    <n v="27"/>
    <s v="Female"/>
    <x v="4"/>
    <x v="2"/>
    <n v="2404.81"/>
    <n v="1091.23"/>
    <n v="3565.84"/>
    <n v="2474.61"/>
    <n v="2.2677254107749971"/>
    <x v="2"/>
    <s v="2023-10-18"/>
    <x v="10"/>
    <x v="4"/>
    <x v="1"/>
    <s v="Adult"/>
    <s v="Profit"/>
  </r>
  <r>
    <n v="2706"/>
    <s v="Raj"/>
    <n v="52"/>
    <s v="Female"/>
    <x v="3"/>
    <x v="1"/>
    <n v="2026.52"/>
    <n v="1252.3"/>
    <n v="3565.44"/>
    <n v="2313.14"/>
    <n v="1.8471133115068274"/>
    <x v="2"/>
    <s v="2023-02-15"/>
    <x v="2"/>
    <x v="1"/>
    <x v="1"/>
    <s v="Senior"/>
    <s v="Profit"/>
  </r>
  <r>
    <n v="6406"/>
    <s v="Priya"/>
    <n v="57"/>
    <s v="Female"/>
    <x v="3"/>
    <x v="1"/>
    <n v="2238.4899999999998"/>
    <n v="411.92"/>
    <n v="3562.8"/>
    <n v="3150.88"/>
    <n v="7.6492522819965041"/>
    <x v="4"/>
    <s v="2023-01-14"/>
    <x v="5"/>
    <x v="4"/>
    <x v="1"/>
    <s v="Senior"/>
    <s v="Profit"/>
  </r>
  <r>
    <n v="7038"/>
    <s v="Pooja"/>
    <n v="53"/>
    <s v="Female"/>
    <x v="6"/>
    <x v="2"/>
    <n v="2792.02"/>
    <n v="911.4"/>
    <n v="3562.35"/>
    <n v="2650.95"/>
    <n v="2.9086570111915733"/>
    <x v="1"/>
    <s v="2023-09-09"/>
    <x v="1"/>
    <x v="3"/>
    <x v="0"/>
    <s v="Senior"/>
    <s v="Profit"/>
  </r>
  <r>
    <n v="2741"/>
    <s v="Pooja"/>
    <n v="20"/>
    <s v="Male"/>
    <x v="7"/>
    <x v="2"/>
    <n v="2609.7399999999998"/>
    <n v="1509.76"/>
    <n v="3560.95"/>
    <n v="2051.19"/>
    <n v="1.3586199130987706"/>
    <x v="0"/>
    <s v="2023-05-08"/>
    <x v="0"/>
    <x v="2"/>
    <x v="0"/>
    <s v="Young"/>
    <s v="Profit"/>
  </r>
  <r>
    <n v="5843"/>
    <s v="Arjun"/>
    <n v="60"/>
    <s v="Female"/>
    <x v="3"/>
    <x v="1"/>
    <n v="3192.57"/>
    <n v="466.14"/>
    <n v="3560.73"/>
    <n v="3094.59"/>
    <n v="6.6387565967305964"/>
    <x v="1"/>
    <s v="2023-05-25"/>
    <x v="0"/>
    <x v="0"/>
    <x v="1"/>
    <s v="Senior"/>
    <s v="Profit"/>
  </r>
  <r>
    <n v="3161"/>
    <s v="Amit"/>
    <n v="54"/>
    <s v="Female"/>
    <x v="4"/>
    <x v="2"/>
    <n v="2874.08"/>
    <n v="612.52"/>
    <n v="3558.78"/>
    <n v="2946.26"/>
    <n v="4.8100633448703718"/>
    <x v="2"/>
    <s v="2023-09-27"/>
    <x v="1"/>
    <x v="4"/>
    <x v="0"/>
    <s v="Senior"/>
    <s v="Profit"/>
  </r>
  <r>
    <n v="7172"/>
    <s v="Raj"/>
    <n v="53"/>
    <s v="Male"/>
    <x v="6"/>
    <x v="4"/>
    <n v="3058.78"/>
    <n v="78.819999999999993"/>
    <n v="3557.87"/>
    <n v="3479.05"/>
    <n v="44.139177873636136"/>
    <x v="2"/>
    <s v="2023-03-31"/>
    <x v="11"/>
    <x v="4"/>
    <x v="0"/>
    <s v="Senior"/>
    <s v="Profit"/>
  </r>
  <r>
    <n v="8528"/>
    <s v="Pooja"/>
    <n v="48"/>
    <s v="Male"/>
    <x v="5"/>
    <x v="2"/>
    <n v="2516.2199999999998"/>
    <n v="1034.22"/>
    <n v="3557.62"/>
    <n v="2523.4"/>
    <n v="2.4399064028930013"/>
    <x v="3"/>
    <s v="2023-02-12"/>
    <x v="2"/>
    <x v="4"/>
    <x v="0"/>
    <s v="Senior"/>
    <s v="Profit"/>
  </r>
  <r>
    <n v="635"/>
    <s v="Priya"/>
    <n v="43"/>
    <s v="Female"/>
    <x v="1"/>
    <x v="2"/>
    <n v="2707.77"/>
    <n v="1949.76"/>
    <n v="3557.47"/>
    <n v="1607.71"/>
    <n v="0.8245681519776793"/>
    <x v="3"/>
    <s v="2023-09-13"/>
    <x v="1"/>
    <x v="0"/>
    <x v="0"/>
    <s v="Senior"/>
    <s v="Profit"/>
  </r>
  <r>
    <n v="1238"/>
    <s v="Pooja"/>
    <n v="39"/>
    <s v="Male"/>
    <x v="7"/>
    <x v="3"/>
    <n v="2506.84"/>
    <n v="1087.01"/>
    <n v="3557.22"/>
    <n v="2470.21"/>
    <n v="2.2724813939154194"/>
    <x v="3"/>
    <s v="2023-04-05"/>
    <x v="9"/>
    <x v="0"/>
    <x v="0"/>
    <s v="Adult"/>
    <s v="Profit"/>
  </r>
  <r>
    <n v="6038"/>
    <s v="Pooja"/>
    <n v="29"/>
    <s v="Female"/>
    <x v="6"/>
    <x v="3"/>
    <n v="2089.09"/>
    <n v="1480.55"/>
    <n v="3557.04"/>
    <n v="2076.4899999999998"/>
    <n v="1.4025125797845395"/>
    <x v="2"/>
    <s v="2023-08-03"/>
    <x v="4"/>
    <x v="4"/>
    <x v="0"/>
    <s v="Adult"/>
    <s v="Profit"/>
  </r>
  <r>
    <n v="7555"/>
    <s v="Rahul"/>
    <n v="41"/>
    <s v="Female"/>
    <x v="4"/>
    <x v="0"/>
    <n v="2478.69"/>
    <n v="213.56"/>
    <n v="3557.04"/>
    <n v="3343.48"/>
    <n v="15.655928076418805"/>
    <x v="3"/>
    <s v="2023-07-25"/>
    <x v="7"/>
    <x v="0"/>
    <x v="0"/>
    <s v="Senior"/>
    <s v="Profit"/>
  </r>
  <r>
    <n v="1078"/>
    <s v="Pooja"/>
    <n v="35"/>
    <s v="Female"/>
    <x v="6"/>
    <x v="1"/>
    <n v="3113.21"/>
    <n v="1725.41"/>
    <n v="3554.52"/>
    <n v="1829.11"/>
    <n v="1.0601016569974671"/>
    <x v="2"/>
    <s v="2023-10-22"/>
    <x v="10"/>
    <x v="2"/>
    <x v="0"/>
    <s v="Adult"/>
    <s v="Profit"/>
  </r>
  <r>
    <n v="4927"/>
    <s v="Neha"/>
    <n v="19"/>
    <s v="Female"/>
    <x v="0"/>
    <x v="4"/>
    <n v="2084.7399999999998"/>
    <n v="1833.08"/>
    <n v="3553.69"/>
    <n v="1720.61"/>
    <n v="0.93864424902350141"/>
    <x v="4"/>
    <s v="2023-07-18"/>
    <x v="7"/>
    <x v="1"/>
    <x v="1"/>
    <s v="Young"/>
    <s v="Profit"/>
  </r>
  <r>
    <n v="4091"/>
    <s v="Raj"/>
    <n v="22"/>
    <s v="Female"/>
    <x v="4"/>
    <x v="1"/>
    <n v="2819.84"/>
    <n v="1659.71"/>
    <n v="3553.28"/>
    <n v="1893.57"/>
    <n v="1.1409041338547095"/>
    <x v="2"/>
    <s v="2023-01-03"/>
    <x v="5"/>
    <x v="1"/>
    <x v="0"/>
    <s v="Young"/>
    <s v="Profit"/>
  </r>
  <r>
    <n v="3996"/>
    <s v="Simran"/>
    <n v="57"/>
    <s v="Male"/>
    <x v="6"/>
    <x v="3"/>
    <n v="3140.26"/>
    <n v="1169.0899999999999"/>
    <n v="3553.23"/>
    <n v="2384.14"/>
    <n v="2.0393126277703173"/>
    <x v="0"/>
    <s v="2023-08-07"/>
    <x v="4"/>
    <x v="4"/>
    <x v="0"/>
    <s v="Senior"/>
    <s v="Profit"/>
  </r>
  <r>
    <n v="1102"/>
    <s v="Arjun"/>
    <n v="55"/>
    <s v="Male"/>
    <x v="3"/>
    <x v="2"/>
    <n v="2293.7800000000002"/>
    <n v="1580.72"/>
    <n v="3549.65"/>
    <n v="1968.93"/>
    <n v="1.2455906169340554"/>
    <x v="3"/>
    <s v="2023-06-23"/>
    <x v="3"/>
    <x v="0"/>
    <x v="1"/>
    <s v="Senior"/>
    <s v="Profit"/>
  </r>
  <r>
    <n v="3717"/>
    <s v="Karan"/>
    <n v="34"/>
    <s v="Male"/>
    <x v="0"/>
    <x v="2"/>
    <n v="2107.62"/>
    <n v="1988.63"/>
    <n v="3549.44"/>
    <n v="1560.81"/>
    <n v="0.784866968717157"/>
    <x v="0"/>
    <s v="2023-02-26"/>
    <x v="2"/>
    <x v="4"/>
    <x v="0"/>
    <s v="Adult"/>
    <s v="Profit"/>
  </r>
  <r>
    <n v="5935"/>
    <s v="Priya"/>
    <n v="26"/>
    <s v="Female"/>
    <x v="6"/>
    <x v="4"/>
    <n v="2109.1799999999998"/>
    <n v="1802.37"/>
    <n v="3549.33"/>
    <n v="1746.96"/>
    <n v="0.96925714475940017"/>
    <x v="2"/>
    <s v="2023-03-07"/>
    <x v="11"/>
    <x v="0"/>
    <x v="1"/>
    <s v="Adult"/>
    <s v="Profit"/>
  </r>
  <r>
    <n v="9485"/>
    <s v="Sneha"/>
    <n v="44"/>
    <s v="Male"/>
    <x v="6"/>
    <x v="0"/>
    <n v="2149.16"/>
    <n v="908.44"/>
    <n v="3548.88"/>
    <n v="2640.44"/>
    <n v="2.9065651006120383"/>
    <x v="4"/>
    <s v="2023-03-27"/>
    <x v="11"/>
    <x v="2"/>
    <x v="1"/>
    <s v="Senior"/>
    <s v="Profit"/>
  </r>
  <r>
    <n v="2307"/>
    <s v="Karan"/>
    <n v="59"/>
    <s v="Male"/>
    <x v="6"/>
    <x v="1"/>
    <n v="2528.04"/>
    <n v="194.51"/>
    <n v="3547.6"/>
    <n v="3353.09"/>
    <n v="17.238650969101847"/>
    <x v="0"/>
    <s v="2023-02-16"/>
    <x v="2"/>
    <x v="4"/>
    <x v="1"/>
    <s v="Senior"/>
    <s v="Profit"/>
  </r>
  <r>
    <n v="5526"/>
    <s v="Raj"/>
    <n v="53"/>
    <s v="Male"/>
    <x v="0"/>
    <x v="2"/>
    <n v="2670.78"/>
    <n v="597.54999999999995"/>
    <n v="3545.82"/>
    <n v="2948.27"/>
    <n v="4.9339302150447661"/>
    <x v="4"/>
    <s v="2023-06-30"/>
    <x v="3"/>
    <x v="2"/>
    <x v="1"/>
    <s v="Senior"/>
    <s v="Profit"/>
  </r>
  <r>
    <n v="2987"/>
    <s v="Neha"/>
    <n v="28"/>
    <s v="Male"/>
    <x v="6"/>
    <x v="4"/>
    <n v="2901.47"/>
    <n v="1083.18"/>
    <n v="3544.77"/>
    <n v="2461.59"/>
    <n v="2.2725585775217416"/>
    <x v="3"/>
    <s v="2023-12-06"/>
    <x v="6"/>
    <x v="4"/>
    <x v="0"/>
    <s v="Adult"/>
    <s v="Profit"/>
  </r>
  <r>
    <n v="6542"/>
    <s v="Raj"/>
    <n v="27"/>
    <s v="Male"/>
    <x v="5"/>
    <x v="3"/>
    <n v="3099.82"/>
    <n v="948.69"/>
    <n v="3544.18"/>
    <n v="2595.4899999999998"/>
    <n v="2.7358673539301561"/>
    <x v="1"/>
    <s v="2023-12-31"/>
    <x v="6"/>
    <x v="2"/>
    <x v="0"/>
    <s v="Adult"/>
    <s v="Profit"/>
  </r>
  <r>
    <n v="4626"/>
    <s v="Amit"/>
    <n v="28"/>
    <s v="Female"/>
    <x v="5"/>
    <x v="0"/>
    <n v="2017.22"/>
    <n v="822.04"/>
    <n v="3542.91"/>
    <n v="2720.87"/>
    <n v="3.3098997615687802"/>
    <x v="2"/>
    <s v="2023-04-05"/>
    <x v="9"/>
    <x v="3"/>
    <x v="1"/>
    <s v="Adult"/>
    <s v="Profit"/>
  </r>
  <r>
    <n v="1599"/>
    <s v="Sneha"/>
    <n v="22"/>
    <s v="Female"/>
    <x v="6"/>
    <x v="1"/>
    <n v="3059.15"/>
    <n v="1706.97"/>
    <n v="3541.72"/>
    <n v="1834.75"/>
    <n v="1.0748577889476676"/>
    <x v="2"/>
    <s v="2023-07-08"/>
    <x v="7"/>
    <x v="0"/>
    <x v="1"/>
    <s v="Young"/>
    <s v="Profit"/>
  </r>
  <r>
    <n v="780"/>
    <s v="Amit"/>
    <n v="46"/>
    <s v="Male"/>
    <x v="7"/>
    <x v="2"/>
    <n v="2058.52"/>
    <n v="738.83"/>
    <n v="3538.39"/>
    <n v="2799.56"/>
    <n v="3.7891801903008808"/>
    <x v="3"/>
    <s v="2023-09-29"/>
    <x v="1"/>
    <x v="2"/>
    <x v="0"/>
    <s v="Senior"/>
    <s v="Profit"/>
  </r>
  <r>
    <n v="2919"/>
    <s v="Priya"/>
    <n v="47"/>
    <s v="Male"/>
    <x v="5"/>
    <x v="2"/>
    <n v="2140.61"/>
    <n v="1638.67"/>
    <n v="3537.02"/>
    <n v="1898.35"/>
    <n v="1.1584699787022401"/>
    <x v="4"/>
    <s v="2023-06-29"/>
    <x v="3"/>
    <x v="0"/>
    <x v="0"/>
    <s v="Senior"/>
    <s v="Profit"/>
  </r>
  <r>
    <n v="2060"/>
    <s v="Priya"/>
    <n v="60"/>
    <s v="Female"/>
    <x v="0"/>
    <x v="0"/>
    <n v="3198.74"/>
    <n v="852.24"/>
    <n v="3536.64"/>
    <n v="2684.4"/>
    <n v="3.1498169529709941"/>
    <x v="0"/>
    <s v="2023-02-21"/>
    <x v="2"/>
    <x v="2"/>
    <x v="0"/>
    <s v="Senior"/>
    <s v="Profit"/>
  </r>
  <r>
    <n v="1766"/>
    <s v="Priya"/>
    <n v="46"/>
    <s v="Male"/>
    <x v="5"/>
    <x v="4"/>
    <n v="2930.2"/>
    <n v="444.97"/>
    <n v="3536.26"/>
    <n v="3091.29"/>
    <n v="6.9471874508393823"/>
    <x v="2"/>
    <s v="2023-06-06"/>
    <x v="3"/>
    <x v="0"/>
    <x v="1"/>
    <s v="Senior"/>
    <s v="Profit"/>
  </r>
  <r>
    <n v="5823"/>
    <s v="Pooja"/>
    <n v="23"/>
    <s v="Male"/>
    <x v="1"/>
    <x v="3"/>
    <n v="3153.09"/>
    <n v="213.61"/>
    <n v="3536.21"/>
    <n v="3322.6"/>
    <n v="15.554515238050652"/>
    <x v="0"/>
    <s v="2023-08-20"/>
    <x v="4"/>
    <x v="0"/>
    <x v="1"/>
    <s v="Young"/>
    <s v="Profit"/>
  </r>
  <r>
    <n v="641"/>
    <s v="Pooja"/>
    <n v="44"/>
    <s v="Female"/>
    <x v="0"/>
    <x v="3"/>
    <n v="2048.91"/>
    <n v="1158.8499999999999"/>
    <n v="3535.78"/>
    <n v="2376.9299999999998"/>
    <n v="2.0511110152306165"/>
    <x v="0"/>
    <s v="2024-01-01"/>
    <x v="5"/>
    <x v="4"/>
    <x v="1"/>
    <s v="Senior"/>
    <s v="Profit"/>
  </r>
  <r>
    <n v="8399"/>
    <s v="Neha"/>
    <n v="27"/>
    <s v="Male"/>
    <x v="5"/>
    <x v="4"/>
    <n v="2004.34"/>
    <n v="618.32000000000005"/>
    <n v="3535.41"/>
    <n v="2917.09"/>
    <n v="4.7177674990296286"/>
    <x v="2"/>
    <s v="2023-08-21"/>
    <x v="4"/>
    <x v="2"/>
    <x v="0"/>
    <s v="Adult"/>
    <s v="Profit"/>
  </r>
  <r>
    <n v="5619"/>
    <s v="Karan"/>
    <n v="42"/>
    <s v="Male"/>
    <x v="5"/>
    <x v="1"/>
    <n v="2119.8200000000002"/>
    <n v="1455.83"/>
    <n v="3534.3"/>
    <n v="2078.4699999999998"/>
    <n v="1.4276872986543758"/>
    <x v="3"/>
    <s v="2023-07-08"/>
    <x v="7"/>
    <x v="1"/>
    <x v="0"/>
    <s v="Senior"/>
    <s v="Profit"/>
  </r>
  <r>
    <n v="7404"/>
    <s v="Sneha"/>
    <n v="43"/>
    <s v="Female"/>
    <x v="3"/>
    <x v="4"/>
    <n v="2070.0100000000002"/>
    <n v="1295.18"/>
    <n v="3534.1"/>
    <n v="2238.92"/>
    <n v="1.7286554764588706"/>
    <x v="2"/>
    <s v="2023-02-06"/>
    <x v="2"/>
    <x v="3"/>
    <x v="1"/>
    <s v="Senior"/>
    <s v="Profit"/>
  </r>
  <r>
    <n v="2597"/>
    <s v="Karan"/>
    <n v="51"/>
    <s v="Female"/>
    <x v="3"/>
    <x v="3"/>
    <n v="2487.85"/>
    <n v="1740.58"/>
    <n v="3533.39"/>
    <n v="1792.81"/>
    <n v="1.0300072389663215"/>
    <x v="0"/>
    <s v="2023-08-31"/>
    <x v="4"/>
    <x v="2"/>
    <x v="1"/>
    <s v="Senior"/>
    <s v="Profit"/>
  </r>
  <r>
    <n v="5367"/>
    <s v="Priya"/>
    <n v="31"/>
    <s v="Female"/>
    <x v="7"/>
    <x v="2"/>
    <n v="2404.0700000000002"/>
    <n v="141.6"/>
    <n v="3532.59"/>
    <n v="3390.99"/>
    <n v="23.947669491525424"/>
    <x v="0"/>
    <s v="2023-10-08"/>
    <x v="10"/>
    <x v="2"/>
    <x v="1"/>
    <s v="Adult"/>
    <s v="Profit"/>
  </r>
  <r>
    <n v="9434"/>
    <s v="Arjun"/>
    <n v="44"/>
    <s v="Female"/>
    <x v="3"/>
    <x v="4"/>
    <n v="2349.2399999999998"/>
    <n v="693.78"/>
    <n v="3532.09"/>
    <n v="2838.31"/>
    <n v="4.0910807460578278"/>
    <x v="3"/>
    <s v="2023-07-07"/>
    <x v="7"/>
    <x v="0"/>
    <x v="0"/>
    <s v="Senior"/>
    <s v="Profit"/>
  </r>
  <r>
    <n v="4310"/>
    <s v="Neha"/>
    <n v="18"/>
    <s v="Female"/>
    <x v="0"/>
    <x v="0"/>
    <n v="3017.24"/>
    <n v="901.75"/>
    <n v="3532.02"/>
    <n v="2630.27"/>
    <n v="2.9168505683393402"/>
    <x v="1"/>
    <s v="2023-02-06"/>
    <x v="2"/>
    <x v="0"/>
    <x v="1"/>
    <s v="Young"/>
    <s v="Profit"/>
  </r>
  <r>
    <n v="7135"/>
    <s v="Pooja"/>
    <n v="60"/>
    <s v="Male"/>
    <x v="4"/>
    <x v="3"/>
    <n v="2752.78"/>
    <n v="1707.68"/>
    <n v="3530.75"/>
    <n v="1823.07"/>
    <n v="1.067571207720416"/>
    <x v="4"/>
    <s v="2023-02-19"/>
    <x v="2"/>
    <x v="0"/>
    <x v="1"/>
    <s v="Senior"/>
    <s v="Profit"/>
  </r>
  <r>
    <n v="3447"/>
    <s v="Simran"/>
    <n v="44"/>
    <s v="Male"/>
    <x v="6"/>
    <x v="0"/>
    <n v="2098.5"/>
    <n v="985.14"/>
    <n v="3528.77"/>
    <n v="2543.63"/>
    <n v="2.5819984976754573"/>
    <x v="1"/>
    <s v="2023-12-11"/>
    <x v="6"/>
    <x v="2"/>
    <x v="0"/>
    <s v="Senior"/>
    <s v="Profit"/>
  </r>
  <r>
    <n v="8206"/>
    <s v="Arjun"/>
    <n v="21"/>
    <s v="Female"/>
    <x v="4"/>
    <x v="0"/>
    <n v="2695.02"/>
    <n v="698.23"/>
    <n v="3527.91"/>
    <n v="2829.68"/>
    <n v="4.0526474084470729"/>
    <x v="4"/>
    <s v="2023-08-06"/>
    <x v="4"/>
    <x v="0"/>
    <x v="1"/>
    <s v="Young"/>
    <s v="Profit"/>
  </r>
  <r>
    <n v="7897"/>
    <s v="Karan"/>
    <n v="46"/>
    <s v="Male"/>
    <x v="3"/>
    <x v="3"/>
    <n v="2206.2399999999998"/>
    <n v="515.54999999999995"/>
    <n v="3527.37"/>
    <n v="3011.82"/>
    <n v="5.841955193482689"/>
    <x v="3"/>
    <s v="2023-01-26"/>
    <x v="5"/>
    <x v="2"/>
    <x v="1"/>
    <s v="Senior"/>
    <s v="Profit"/>
  </r>
  <r>
    <n v="6713"/>
    <s v="Amit"/>
    <n v="35"/>
    <s v="Female"/>
    <x v="2"/>
    <x v="2"/>
    <n v="3048.24"/>
    <n v="1886.89"/>
    <n v="3526.36"/>
    <n v="1639.47"/>
    <n v="0.86887417920493504"/>
    <x v="1"/>
    <s v="2023-05-10"/>
    <x v="0"/>
    <x v="2"/>
    <x v="1"/>
    <s v="Adult"/>
    <s v="Profit"/>
  </r>
  <r>
    <n v="182"/>
    <s v="Pooja"/>
    <n v="42"/>
    <s v="Female"/>
    <x v="6"/>
    <x v="1"/>
    <n v="2072.79"/>
    <n v="843.81"/>
    <n v="3526.33"/>
    <n v="2682.52"/>
    <n v="3.1790568966947537"/>
    <x v="4"/>
    <s v="2023-06-07"/>
    <x v="3"/>
    <x v="1"/>
    <x v="1"/>
    <s v="Senior"/>
    <s v="Profit"/>
  </r>
  <r>
    <n v="449"/>
    <s v="Raj"/>
    <n v="43"/>
    <s v="Male"/>
    <x v="0"/>
    <x v="2"/>
    <n v="1999.12"/>
    <n v="435.39"/>
    <n v="3525.55"/>
    <n v="3090.16"/>
    <n v="7.097452858356875"/>
    <x v="3"/>
    <s v="2023-02-16"/>
    <x v="2"/>
    <x v="0"/>
    <x v="1"/>
    <s v="Senior"/>
    <s v="Profit"/>
  </r>
  <r>
    <n v="7964"/>
    <s v="Pooja"/>
    <n v="46"/>
    <s v="Female"/>
    <x v="5"/>
    <x v="0"/>
    <n v="2827.38"/>
    <n v="137"/>
    <n v="3524.82"/>
    <n v="3387.82"/>
    <n v="24.728613138686132"/>
    <x v="1"/>
    <s v="2023-12-22"/>
    <x v="6"/>
    <x v="2"/>
    <x v="1"/>
    <s v="Senior"/>
    <s v="Profit"/>
  </r>
  <r>
    <n v="6302"/>
    <s v="Priya"/>
    <n v="56"/>
    <s v="Female"/>
    <x v="3"/>
    <x v="2"/>
    <n v="2368.6999999999998"/>
    <n v="809.86"/>
    <n v="3524.07"/>
    <n v="2714.21"/>
    <n v="3.3514558071765492"/>
    <x v="1"/>
    <s v="2023-12-10"/>
    <x v="6"/>
    <x v="4"/>
    <x v="1"/>
    <s v="Senior"/>
    <s v="Profit"/>
  </r>
  <r>
    <n v="2198"/>
    <s v="Rahul"/>
    <n v="53"/>
    <s v="Male"/>
    <x v="0"/>
    <x v="0"/>
    <n v="2169.79"/>
    <n v="165.01"/>
    <n v="3523.65"/>
    <n v="3358.64"/>
    <n v="20.354160353917944"/>
    <x v="0"/>
    <s v="2023-03-06"/>
    <x v="11"/>
    <x v="3"/>
    <x v="1"/>
    <s v="Senior"/>
    <s v="Profit"/>
  </r>
  <r>
    <n v="8056"/>
    <s v="Priya"/>
    <n v="39"/>
    <s v="Male"/>
    <x v="1"/>
    <x v="1"/>
    <n v="2421.4"/>
    <n v="980.41"/>
    <n v="3521.36"/>
    <n v="2540.9499999999998"/>
    <n v="2.5917218306626819"/>
    <x v="2"/>
    <s v="2023-12-05"/>
    <x v="6"/>
    <x v="3"/>
    <x v="1"/>
    <s v="Adult"/>
    <s v="Profit"/>
  </r>
  <r>
    <n v="4924"/>
    <s v="Priya"/>
    <n v="54"/>
    <s v="Female"/>
    <x v="7"/>
    <x v="3"/>
    <n v="2491.59"/>
    <n v="1844.05"/>
    <n v="3521.34"/>
    <n v="1677.29"/>
    <n v="0.9095686125647352"/>
    <x v="3"/>
    <s v="2023-01-06"/>
    <x v="5"/>
    <x v="1"/>
    <x v="1"/>
    <s v="Senior"/>
    <s v="Profit"/>
  </r>
  <r>
    <n v="6784"/>
    <s v="Raj"/>
    <n v="58"/>
    <s v="Male"/>
    <x v="5"/>
    <x v="2"/>
    <n v="2383.0300000000002"/>
    <n v="842.15"/>
    <n v="3521.31"/>
    <n v="2679.16"/>
    <n v="3.1813334916582554"/>
    <x v="3"/>
    <s v="2023-11-07"/>
    <x v="8"/>
    <x v="1"/>
    <x v="0"/>
    <s v="Senior"/>
    <s v="Profit"/>
  </r>
  <r>
    <n v="6711"/>
    <s v="Arjun"/>
    <n v="31"/>
    <s v="Female"/>
    <x v="5"/>
    <x v="1"/>
    <n v="2220.5500000000002"/>
    <n v="1071.8"/>
    <n v="3520.5"/>
    <n v="2448.6999999999998"/>
    <n v="2.2846613174099644"/>
    <x v="4"/>
    <s v="2023-06-28"/>
    <x v="3"/>
    <x v="2"/>
    <x v="0"/>
    <s v="Adult"/>
    <s v="Profit"/>
  </r>
  <r>
    <n v="5934"/>
    <s v="Rahul"/>
    <n v="24"/>
    <s v="Female"/>
    <x v="6"/>
    <x v="1"/>
    <n v="2370.9"/>
    <n v="1759.46"/>
    <n v="3520.25"/>
    <n v="1760.79"/>
    <n v="1.0007559137462629"/>
    <x v="2"/>
    <s v="2023-08-06"/>
    <x v="4"/>
    <x v="2"/>
    <x v="0"/>
    <s v="Young"/>
    <s v="Profit"/>
  </r>
  <r>
    <n v="2985"/>
    <s v="Amit"/>
    <n v="29"/>
    <s v="Male"/>
    <x v="7"/>
    <x v="2"/>
    <n v="3020.5"/>
    <n v="593.69000000000005"/>
    <n v="3519.29"/>
    <n v="2925.6"/>
    <n v="4.9278242854014715"/>
    <x v="2"/>
    <s v="2023-08-03"/>
    <x v="4"/>
    <x v="0"/>
    <x v="1"/>
    <s v="Adult"/>
    <s v="Profit"/>
  </r>
  <r>
    <n v="8830"/>
    <s v="Sneha"/>
    <n v="25"/>
    <s v="Male"/>
    <x v="6"/>
    <x v="2"/>
    <n v="2052.42"/>
    <n v="208.36"/>
    <n v="3518.75"/>
    <n v="3310.39"/>
    <n v="15.887838356690342"/>
    <x v="4"/>
    <s v="2023-04-17"/>
    <x v="9"/>
    <x v="0"/>
    <x v="1"/>
    <s v="Young"/>
    <s v="Profit"/>
  </r>
  <r>
    <n v="1529"/>
    <s v="Raj"/>
    <n v="53"/>
    <s v="Male"/>
    <x v="6"/>
    <x v="4"/>
    <n v="2525.34"/>
    <n v="1667"/>
    <n v="3518.09"/>
    <n v="1851.09"/>
    <n v="1.1104319136172764"/>
    <x v="3"/>
    <s v="2023-02-11"/>
    <x v="2"/>
    <x v="0"/>
    <x v="1"/>
    <s v="Senior"/>
    <s v="Profit"/>
  </r>
  <r>
    <n v="1371"/>
    <s v="Simran"/>
    <n v="24"/>
    <s v="Female"/>
    <x v="1"/>
    <x v="3"/>
    <n v="2742.3"/>
    <n v="894.2"/>
    <n v="3517.5"/>
    <n v="2623.3"/>
    <n v="2.933683739655558"/>
    <x v="4"/>
    <s v="2023-07-08"/>
    <x v="7"/>
    <x v="3"/>
    <x v="1"/>
    <s v="Young"/>
    <s v="Profit"/>
  </r>
  <r>
    <n v="5373"/>
    <s v="Neha"/>
    <n v="41"/>
    <s v="Female"/>
    <x v="5"/>
    <x v="0"/>
    <n v="3159.61"/>
    <n v="1403.17"/>
    <n v="3517.29"/>
    <n v="2114.12"/>
    <n v="1.5066741734786233"/>
    <x v="4"/>
    <s v="2023-06-07"/>
    <x v="3"/>
    <x v="3"/>
    <x v="1"/>
    <s v="Senior"/>
    <s v="Profit"/>
  </r>
  <r>
    <n v="6609"/>
    <s v="Pooja"/>
    <n v="25"/>
    <s v="Male"/>
    <x v="6"/>
    <x v="2"/>
    <n v="3061.22"/>
    <n v="1846.5"/>
    <n v="3516.95"/>
    <n v="1670.45"/>
    <n v="0.90465746005957215"/>
    <x v="0"/>
    <s v="2023-05-24"/>
    <x v="0"/>
    <x v="0"/>
    <x v="1"/>
    <s v="Young"/>
    <s v="Profit"/>
  </r>
  <r>
    <n v="6792"/>
    <s v="Neha"/>
    <n v="58"/>
    <s v="Male"/>
    <x v="5"/>
    <x v="2"/>
    <n v="2079.1"/>
    <n v="723.42"/>
    <n v="3516.72"/>
    <n v="2793.3"/>
    <n v="3.8612424317823675"/>
    <x v="3"/>
    <s v="2023-05-20"/>
    <x v="0"/>
    <x v="0"/>
    <x v="1"/>
    <s v="Senior"/>
    <s v="Profit"/>
  </r>
  <r>
    <n v="4904"/>
    <s v="Amit"/>
    <n v="38"/>
    <s v="Male"/>
    <x v="6"/>
    <x v="1"/>
    <n v="2884.7"/>
    <n v="761.75"/>
    <n v="3516.15"/>
    <n v="2754.4"/>
    <n v="3.6158844765342963"/>
    <x v="4"/>
    <s v="2023-05-27"/>
    <x v="0"/>
    <x v="1"/>
    <x v="1"/>
    <s v="Adult"/>
    <s v="Profit"/>
  </r>
  <r>
    <n v="3984"/>
    <s v="Karan"/>
    <n v="38"/>
    <s v="Female"/>
    <x v="1"/>
    <x v="4"/>
    <n v="2432.94"/>
    <n v="341.9"/>
    <n v="3515.91"/>
    <n v="3174.01"/>
    <n v="9.2834454518865179"/>
    <x v="4"/>
    <s v="2023-05-24"/>
    <x v="0"/>
    <x v="3"/>
    <x v="0"/>
    <s v="Adult"/>
    <s v="Profit"/>
  </r>
  <r>
    <n v="8560"/>
    <s v="Amit"/>
    <n v="19"/>
    <s v="Female"/>
    <x v="4"/>
    <x v="0"/>
    <n v="3159.18"/>
    <n v="1373.46"/>
    <n v="3515.88"/>
    <n v="2142.42"/>
    <n v="1.559870691538159"/>
    <x v="3"/>
    <s v="2023-02-18"/>
    <x v="2"/>
    <x v="4"/>
    <x v="0"/>
    <s v="Young"/>
    <s v="Profit"/>
  </r>
  <r>
    <n v="9332"/>
    <s v="Raj"/>
    <n v="24"/>
    <s v="Male"/>
    <x v="0"/>
    <x v="3"/>
    <n v="2290.2399999999998"/>
    <n v="722.01"/>
    <n v="3515.62"/>
    <n v="2793.61"/>
    <n v="3.8692123377792553"/>
    <x v="0"/>
    <s v="2023-04-01"/>
    <x v="9"/>
    <x v="0"/>
    <x v="1"/>
    <s v="Young"/>
    <s v="Profit"/>
  </r>
  <r>
    <n v="9451"/>
    <s v="Sneha"/>
    <n v="34"/>
    <s v="Female"/>
    <x v="0"/>
    <x v="0"/>
    <n v="2399.96"/>
    <n v="602.26"/>
    <n v="3513.94"/>
    <n v="2911.68"/>
    <n v="4.8345897120844814"/>
    <x v="1"/>
    <s v="2023-12-19"/>
    <x v="6"/>
    <x v="2"/>
    <x v="0"/>
    <s v="Adult"/>
    <s v="Profit"/>
  </r>
  <r>
    <n v="5747"/>
    <s v="Sneha"/>
    <n v="46"/>
    <s v="Male"/>
    <x v="2"/>
    <x v="2"/>
    <n v="2189.94"/>
    <n v="1403.39"/>
    <n v="3513.08"/>
    <n v="2109.69"/>
    <n v="1.5032813401834129"/>
    <x v="2"/>
    <s v="2023-09-04"/>
    <x v="1"/>
    <x v="3"/>
    <x v="0"/>
    <s v="Senior"/>
    <s v="Profit"/>
  </r>
  <r>
    <n v="670"/>
    <s v="Rahul"/>
    <n v="45"/>
    <s v="Female"/>
    <x v="6"/>
    <x v="3"/>
    <n v="3095.92"/>
    <n v="1351.9"/>
    <n v="3512.88"/>
    <n v="2160.98"/>
    <n v="1.5984762186552259"/>
    <x v="3"/>
    <s v="2023-07-30"/>
    <x v="7"/>
    <x v="2"/>
    <x v="1"/>
    <s v="Senior"/>
    <s v="Profit"/>
  </r>
  <r>
    <n v="1719"/>
    <s v="Rahul"/>
    <n v="43"/>
    <s v="Male"/>
    <x v="6"/>
    <x v="3"/>
    <n v="2140.34"/>
    <n v="1982.95"/>
    <n v="3511.87"/>
    <n v="1528.92"/>
    <n v="0.77103305680929934"/>
    <x v="4"/>
    <s v="2023-10-11"/>
    <x v="10"/>
    <x v="1"/>
    <x v="0"/>
    <s v="Senior"/>
    <s v="Profit"/>
  </r>
  <r>
    <n v="3743"/>
    <s v="Rahul"/>
    <n v="55"/>
    <s v="Male"/>
    <x v="7"/>
    <x v="3"/>
    <n v="2847.85"/>
    <n v="1556.52"/>
    <n v="3511.04"/>
    <n v="1954.52"/>
    <n v="1.255698609719117"/>
    <x v="4"/>
    <s v="2023-09-07"/>
    <x v="1"/>
    <x v="4"/>
    <x v="0"/>
    <s v="Senior"/>
    <s v="Profit"/>
  </r>
  <r>
    <n v="5924"/>
    <s v="Pooja"/>
    <n v="38"/>
    <s v="Male"/>
    <x v="2"/>
    <x v="1"/>
    <n v="2085.12"/>
    <n v="1249.92"/>
    <n v="3511.02"/>
    <n v="2261.1"/>
    <n v="1.8089957757296464"/>
    <x v="4"/>
    <s v="2023-11-30"/>
    <x v="8"/>
    <x v="4"/>
    <x v="0"/>
    <s v="Adult"/>
    <s v="Profit"/>
  </r>
  <r>
    <n v="9211"/>
    <s v="Raj"/>
    <n v="33"/>
    <s v="Male"/>
    <x v="7"/>
    <x v="0"/>
    <n v="3126.41"/>
    <n v="675.78"/>
    <n v="3510.42"/>
    <n v="2834.64"/>
    <n v="4.1946195507413657"/>
    <x v="3"/>
    <s v="2023-10-10"/>
    <x v="10"/>
    <x v="4"/>
    <x v="1"/>
    <s v="Adult"/>
    <s v="Profit"/>
  </r>
  <r>
    <n v="359"/>
    <s v="Sneha"/>
    <n v="58"/>
    <s v="Male"/>
    <x v="2"/>
    <x v="1"/>
    <n v="3096.96"/>
    <n v="419.7"/>
    <n v="3509.84"/>
    <n v="3090.14"/>
    <n v="7.3627352871098406"/>
    <x v="1"/>
    <s v="2023-11-07"/>
    <x v="8"/>
    <x v="3"/>
    <x v="0"/>
    <s v="Senior"/>
    <s v="Profit"/>
  </r>
  <r>
    <n v="5609"/>
    <s v="Neha"/>
    <n v="44"/>
    <s v="Female"/>
    <x v="3"/>
    <x v="0"/>
    <n v="2207.73"/>
    <n v="175.76"/>
    <n v="3509.43"/>
    <n v="3333.67"/>
    <n v="18.967171142467002"/>
    <x v="3"/>
    <s v="2023-04-28"/>
    <x v="9"/>
    <x v="2"/>
    <x v="1"/>
    <s v="Senior"/>
    <s v="Profit"/>
  </r>
  <r>
    <n v="51"/>
    <s v="Neha"/>
    <n v="47"/>
    <s v="Male"/>
    <x v="4"/>
    <x v="3"/>
    <n v="2072.7399999999998"/>
    <n v="85.19"/>
    <n v="3508.82"/>
    <n v="3423.63"/>
    <n v="40.188167625308139"/>
    <x v="4"/>
    <s v="2023-11-07"/>
    <x v="8"/>
    <x v="3"/>
    <x v="1"/>
    <s v="Senior"/>
    <s v="Profit"/>
  </r>
  <r>
    <n v="4439"/>
    <s v="Raj"/>
    <n v="42"/>
    <s v="Female"/>
    <x v="4"/>
    <x v="0"/>
    <n v="3137.26"/>
    <n v="1110.92"/>
    <n v="3508.23"/>
    <n v="2397.31"/>
    <n v="2.1579501674287975"/>
    <x v="3"/>
    <s v="2023-02-06"/>
    <x v="2"/>
    <x v="2"/>
    <x v="0"/>
    <s v="Senior"/>
    <s v="Profit"/>
  </r>
  <r>
    <n v="4586"/>
    <s v="Karan"/>
    <n v="41"/>
    <s v="Female"/>
    <x v="0"/>
    <x v="0"/>
    <n v="3074.14"/>
    <n v="665.13"/>
    <n v="3508.17"/>
    <n v="2843.04"/>
    <n v="4.2744125208605839"/>
    <x v="4"/>
    <s v="2023-12-08"/>
    <x v="6"/>
    <x v="3"/>
    <x v="0"/>
    <s v="Senior"/>
    <s v="Profit"/>
  </r>
  <r>
    <n v="2005"/>
    <s v="Rahul"/>
    <n v="32"/>
    <s v="Male"/>
    <x v="1"/>
    <x v="3"/>
    <n v="2573.0100000000002"/>
    <n v="1726.53"/>
    <n v="3507.93"/>
    <n v="1781.4"/>
    <n v="1.0317805077235844"/>
    <x v="4"/>
    <s v="2023-09-24"/>
    <x v="1"/>
    <x v="3"/>
    <x v="0"/>
    <s v="Adult"/>
    <s v="Profit"/>
  </r>
  <r>
    <n v="8212"/>
    <s v="Priya"/>
    <n v="55"/>
    <s v="Female"/>
    <x v="7"/>
    <x v="2"/>
    <n v="2055.3200000000002"/>
    <n v="1886.03"/>
    <n v="3506.31"/>
    <n v="1620.28"/>
    <n v="0.85909556051600455"/>
    <x v="3"/>
    <s v="2023-07-21"/>
    <x v="7"/>
    <x v="2"/>
    <x v="1"/>
    <s v="Senior"/>
    <s v="Profit"/>
  </r>
  <r>
    <n v="4194"/>
    <s v="Pooja"/>
    <n v="35"/>
    <s v="Male"/>
    <x v="0"/>
    <x v="4"/>
    <n v="2667.84"/>
    <n v="999.4"/>
    <n v="3504.77"/>
    <n v="2505.37"/>
    <n v="2.5068741244746846"/>
    <x v="4"/>
    <s v="2023-05-05"/>
    <x v="0"/>
    <x v="1"/>
    <x v="0"/>
    <s v="Adult"/>
    <s v="Profit"/>
  </r>
  <r>
    <n v="3870"/>
    <s v="Karan"/>
    <n v="48"/>
    <s v="Female"/>
    <x v="4"/>
    <x v="2"/>
    <n v="2226.7399999999998"/>
    <n v="1647.64"/>
    <n v="3504.04"/>
    <n v="1856.4"/>
    <n v="1.1267024349979364"/>
    <x v="1"/>
    <s v="2023-07-01"/>
    <x v="7"/>
    <x v="1"/>
    <x v="1"/>
    <s v="Senior"/>
    <s v="Profit"/>
  </r>
  <r>
    <n v="8810"/>
    <s v="Raj"/>
    <n v="32"/>
    <s v="Female"/>
    <x v="3"/>
    <x v="4"/>
    <n v="3104.52"/>
    <n v="235.37"/>
    <n v="3503.86"/>
    <n v="3268.49"/>
    <n v="13.886604070187364"/>
    <x v="1"/>
    <s v="2023-03-21"/>
    <x v="11"/>
    <x v="1"/>
    <x v="1"/>
    <s v="Adult"/>
    <s v="Profit"/>
  </r>
  <r>
    <n v="2971"/>
    <s v="Sneha"/>
    <n v="56"/>
    <s v="Female"/>
    <x v="7"/>
    <x v="2"/>
    <n v="2997.39"/>
    <n v="246.78"/>
    <n v="3502.22"/>
    <n v="3255.44"/>
    <n v="13.191668692762784"/>
    <x v="3"/>
    <s v="2023-12-01"/>
    <x v="6"/>
    <x v="2"/>
    <x v="0"/>
    <s v="Senior"/>
    <s v="Profit"/>
  </r>
  <r>
    <n v="6979"/>
    <s v="Simran"/>
    <n v="49"/>
    <s v="Male"/>
    <x v="7"/>
    <x v="2"/>
    <n v="1956.92"/>
    <n v="1300.29"/>
    <n v="3502.15"/>
    <n v="2201.86"/>
    <n v="1.6933607118412048"/>
    <x v="2"/>
    <s v="2023-12-17"/>
    <x v="6"/>
    <x v="2"/>
    <x v="1"/>
    <s v="Senior"/>
    <s v="Profit"/>
  </r>
  <r>
    <n v="59"/>
    <s v="Rahul"/>
    <n v="19"/>
    <s v="Female"/>
    <x v="4"/>
    <x v="3"/>
    <n v="2280.19"/>
    <n v="386.95"/>
    <n v="3502.11"/>
    <n v="3115.16"/>
    <n v="8.0505491665589872"/>
    <x v="3"/>
    <s v="2023-04-20"/>
    <x v="9"/>
    <x v="0"/>
    <x v="0"/>
    <s v="Young"/>
    <s v="Profit"/>
  </r>
  <r>
    <n v="877"/>
    <s v="Rahul"/>
    <n v="57"/>
    <s v="Male"/>
    <x v="5"/>
    <x v="2"/>
    <n v="2305.69"/>
    <n v="111.38"/>
    <n v="3501.14"/>
    <n v="3389.76"/>
    <n v="30.434189261985996"/>
    <x v="4"/>
    <s v="2023-10-20"/>
    <x v="10"/>
    <x v="3"/>
    <x v="0"/>
    <s v="Senior"/>
    <s v="Profit"/>
  </r>
  <r>
    <n v="2546"/>
    <s v="Priya"/>
    <n v="48"/>
    <s v="Male"/>
    <x v="2"/>
    <x v="4"/>
    <n v="2057.3000000000002"/>
    <n v="1888.12"/>
    <n v="3500.57"/>
    <n v="1612.45"/>
    <n v="0.85399762726945327"/>
    <x v="0"/>
    <s v="2023-02-14"/>
    <x v="2"/>
    <x v="0"/>
    <x v="0"/>
    <s v="Senior"/>
    <s v="Profit"/>
  </r>
  <r>
    <n v="9500"/>
    <s v="Neha"/>
    <n v="38"/>
    <s v="Male"/>
    <x v="5"/>
    <x v="3"/>
    <n v="2014.95"/>
    <n v="849.02"/>
    <n v="3500.35"/>
    <n v="2651.33"/>
    <n v="3.1228121834585756"/>
    <x v="3"/>
    <s v="2023-08-27"/>
    <x v="4"/>
    <x v="3"/>
    <x v="1"/>
    <s v="Adult"/>
    <s v="Profit"/>
  </r>
  <r>
    <n v="6799"/>
    <s v="Rahul"/>
    <n v="46"/>
    <s v="Female"/>
    <x v="6"/>
    <x v="0"/>
    <n v="2788.31"/>
    <n v="1826.38"/>
    <n v="3499.64"/>
    <n v="1673.26"/>
    <n v="0.91616202542734804"/>
    <x v="0"/>
    <s v="2023-03-10"/>
    <x v="11"/>
    <x v="1"/>
    <x v="1"/>
    <s v="Senior"/>
    <s v="Profit"/>
  </r>
  <r>
    <n v="844"/>
    <s v="Pooja"/>
    <n v="45"/>
    <s v="Male"/>
    <x v="2"/>
    <x v="2"/>
    <n v="2363.12"/>
    <n v="559.57000000000005"/>
    <n v="3496.85"/>
    <n v="2937.28"/>
    <n v="5.2491734724878034"/>
    <x v="3"/>
    <s v="2023-03-15"/>
    <x v="11"/>
    <x v="0"/>
    <x v="1"/>
    <s v="Senior"/>
    <s v="Profit"/>
  </r>
  <r>
    <n v="6098"/>
    <s v="Neha"/>
    <n v="51"/>
    <s v="Male"/>
    <x v="0"/>
    <x v="3"/>
    <n v="2111.98"/>
    <n v="1950.22"/>
    <n v="3496.84"/>
    <n v="1546.62"/>
    <n v="0.79304898934479184"/>
    <x v="4"/>
    <s v="2023-01-27"/>
    <x v="5"/>
    <x v="1"/>
    <x v="0"/>
    <s v="Senior"/>
    <s v="Profit"/>
  </r>
  <r>
    <n v="7136"/>
    <s v="Rahul"/>
    <n v="27"/>
    <s v="Male"/>
    <x v="2"/>
    <x v="4"/>
    <n v="2133.9"/>
    <n v="1031.7"/>
    <n v="3495.9"/>
    <n v="2464.1999999999998"/>
    <n v="2.3884850247164873"/>
    <x v="1"/>
    <s v="2023-11-10"/>
    <x v="8"/>
    <x v="3"/>
    <x v="1"/>
    <s v="Adult"/>
    <s v="Profit"/>
  </r>
  <r>
    <n v="4977"/>
    <s v="Pooja"/>
    <n v="46"/>
    <s v="Female"/>
    <x v="6"/>
    <x v="2"/>
    <n v="2289.2199999999998"/>
    <n v="333"/>
    <n v="3494.92"/>
    <n v="3161.92"/>
    <n v="9.4952552552552554"/>
    <x v="1"/>
    <s v="2023-11-16"/>
    <x v="8"/>
    <x v="2"/>
    <x v="1"/>
    <s v="Senior"/>
    <s v="Profit"/>
  </r>
  <r>
    <n v="8794"/>
    <s v="Amit"/>
    <n v="24"/>
    <s v="Male"/>
    <x v="7"/>
    <x v="3"/>
    <n v="2927.63"/>
    <n v="183.85"/>
    <n v="3494.23"/>
    <n v="3310.38"/>
    <n v="18.005874354093013"/>
    <x v="3"/>
    <s v="2023-05-07"/>
    <x v="0"/>
    <x v="4"/>
    <x v="0"/>
    <s v="Young"/>
    <s v="Profit"/>
  </r>
  <r>
    <n v="8250"/>
    <s v="Arjun"/>
    <n v="37"/>
    <s v="Male"/>
    <x v="6"/>
    <x v="0"/>
    <n v="2465.9299999999998"/>
    <n v="1831.99"/>
    <n v="3493.8"/>
    <n v="1661.81"/>
    <n v="0.90710647983886372"/>
    <x v="4"/>
    <s v="2023-09-13"/>
    <x v="1"/>
    <x v="2"/>
    <x v="0"/>
    <s v="Adult"/>
    <s v="Profit"/>
  </r>
  <r>
    <n v="4360"/>
    <s v="Sneha"/>
    <n v="56"/>
    <s v="Female"/>
    <x v="2"/>
    <x v="3"/>
    <n v="3090.31"/>
    <n v="767.07"/>
    <n v="3492.94"/>
    <n v="2725.87"/>
    <n v="3.5536130991956401"/>
    <x v="3"/>
    <s v="2023-06-19"/>
    <x v="3"/>
    <x v="0"/>
    <x v="1"/>
    <s v="Senior"/>
    <s v="Profit"/>
  </r>
  <r>
    <n v="3333"/>
    <s v="Raj"/>
    <n v="39"/>
    <s v="Female"/>
    <x v="5"/>
    <x v="4"/>
    <n v="2103.4"/>
    <n v="436.21"/>
    <n v="3491.87"/>
    <n v="3055.66"/>
    <n v="7.0050205176405855"/>
    <x v="1"/>
    <s v="2023-01-17"/>
    <x v="5"/>
    <x v="3"/>
    <x v="0"/>
    <s v="Adult"/>
    <s v="Profit"/>
  </r>
  <r>
    <n v="3947"/>
    <s v="Karan"/>
    <n v="47"/>
    <s v="Female"/>
    <x v="3"/>
    <x v="1"/>
    <n v="2613.54"/>
    <n v="1518.64"/>
    <n v="3490.23"/>
    <n v="1971.59"/>
    <n v="1.2982602855186218"/>
    <x v="2"/>
    <s v="2023-05-16"/>
    <x v="0"/>
    <x v="4"/>
    <x v="1"/>
    <s v="Senior"/>
    <s v="Profit"/>
  </r>
  <r>
    <n v="5699"/>
    <s v="Simran"/>
    <n v="35"/>
    <s v="Male"/>
    <x v="6"/>
    <x v="4"/>
    <n v="2120.54"/>
    <n v="1660.03"/>
    <n v="3487.93"/>
    <n v="1827.9"/>
    <n v="1.1011246784696662"/>
    <x v="4"/>
    <s v="2023-12-21"/>
    <x v="6"/>
    <x v="4"/>
    <x v="0"/>
    <s v="Adult"/>
    <s v="Profit"/>
  </r>
  <r>
    <n v="6152"/>
    <s v="Arjun"/>
    <n v="55"/>
    <s v="Male"/>
    <x v="4"/>
    <x v="0"/>
    <n v="1939.48"/>
    <n v="113.2"/>
    <n v="3487.03"/>
    <n v="3373.83"/>
    <n v="29.804151943462895"/>
    <x v="2"/>
    <s v="2023-01-15"/>
    <x v="5"/>
    <x v="2"/>
    <x v="0"/>
    <s v="Senior"/>
    <s v="Profit"/>
  </r>
  <r>
    <n v="8639"/>
    <s v="Sneha"/>
    <n v="26"/>
    <s v="Female"/>
    <x v="1"/>
    <x v="4"/>
    <n v="2604.91"/>
    <n v="400.42"/>
    <n v="3486.74"/>
    <n v="3086.32"/>
    <n v="7.7077069077468661"/>
    <x v="1"/>
    <s v="2023-10-06"/>
    <x v="10"/>
    <x v="4"/>
    <x v="0"/>
    <s v="Adult"/>
    <s v="Profit"/>
  </r>
  <r>
    <n v="2935"/>
    <s v="Raj"/>
    <n v="46"/>
    <s v="Female"/>
    <x v="5"/>
    <x v="2"/>
    <n v="3134.64"/>
    <n v="1398.97"/>
    <n v="3484.5"/>
    <n v="2085.5300000000002"/>
    <n v="1.4907610599226575"/>
    <x v="3"/>
    <s v="2023-10-26"/>
    <x v="10"/>
    <x v="4"/>
    <x v="1"/>
    <s v="Senior"/>
    <s v="Profit"/>
  </r>
  <r>
    <n v="10"/>
    <s v="Arjun"/>
    <n v="44"/>
    <s v="Male"/>
    <x v="7"/>
    <x v="4"/>
    <n v="1985.87"/>
    <n v="392.7"/>
    <n v="3484.47"/>
    <n v="3091.77"/>
    <n v="7.8731092436974794"/>
    <x v="0"/>
    <s v="2023-11-26"/>
    <x v="8"/>
    <x v="0"/>
    <x v="1"/>
    <s v="Senior"/>
    <s v="Profit"/>
  </r>
  <r>
    <n v="7922"/>
    <s v="Sneha"/>
    <n v="44"/>
    <s v="Male"/>
    <x v="6"/>
    <x v="0"/>
    <n v="2778.56"/>
    <n v="1519.15"/>
    <n v="3482.96"/>
    <n v="1963.81"/>
    <n v="1.2927031563703386"/>
    <x v="2"/>
    <s v="2023-09-21"/>
    <x v="1"/>
    <x v="1"/>
    <x v="1"/>
    <s v="Senior"/>
    <s v="Profit"/>
  </r>
  <r>
    <n v="5154"/>
    <s v="Amit"/>
    <n v="44"/>
    <s v="Female"/>
    <x v="6"/>
    <x v="1"/>
    <n v="2219.89"/>
    <n v="1476.26"/>
    <n v="3482.16"/>
    <n v="2005.9"/>
    <n v="1.3587714901169172"/>
    <x v="1"/>
    <s v="2023-10-21"/>
    <x v="10"/>
    <x v="3"/>
    <x v="0"/>
    <s v="Senior"/>
    <s v="Profit"/>
  </r>
  <r>
    <n v="5037"/>
    <s v="Pooja"/>
    <n v="40"/>
    <s v="Female"/>
    <x v="6"/>
    <x v="4"/>
    <n v="2461.9299999999998"/>
    <n v="1006.62"/>
    <n v="3482.01"/>
    <n v="2475.39"/>
    <n v="2.4591106872504023"/>
    <x v="4"/>
    <s v="2023-07-11"/>
    <x v="7"/>
    <x v="2"/>
    <x v="0"/>
    <s v="Adult"/>
    <s v="Profit"/>
  </r>
  <r>
    <n v="5733"/>
    <s v="Sneha"/>
    <n v="57"/>
    <s v="Female"/>
    <x v="2"/>
    <x v="3"/>
    <n v="2977.53"/>
    <n v="1414.26"/>
    <n v="3481.91"/>
    <n v="2067.65"/>
    <n v="1.4620013293170988"/>
    <x v="2"/>
    <s v="2023-07-19"/>
    <x v="7"/>
    <x v="4"/>
    <x v="0"/>
    <s v="Senior"/>
    <s v="Profit"/>
  </r>
  <r>
    <n v="8718"/>
    <s v="Pooja"/>
    <n v="47"/>
    <s v="Female"/>
    <x v="7"/>
    <x v="0"/>
    <n v="2979.47"/>
    <n v="1144.6300000000001"/>
    <n v="3481.43"/>
    <n v="2336.8000000000002"/>
    <n v="2.0415330718223355"/>
    <x v="1"/>
    <s v="2023-08-20"/>
    <x v="4"/>
    <x v="0"/>
    <x v="1"/>
    <s v="Senior"/>
    <s v="Profit"/>
  </r>
  <r>
    <n v="3835"/>
    <s v="Raj"/>
    <n v="60"/>
    <s v="Female"/>
    <x v="3"/>
    <x v="0"/>
    <n v="1943.51"/>
    <n v="1079.3599999999999"/>
    <n v="3481.19"/>
    <n v="2401.83"/>
    <n v="2.2252353246368219"/>
    <x v="2"/>
    <s v="2023-10-26"/>
    <x v="10"/>
    <x v="1"/>
    <x v="0"/>
    <s v="Senior"/>
    <s v="Profit"/>
  </r>
  <r>
    <n v="6418"/>
    <s v="Rahul"/>
    <n v="18"/>
    <s v="Female"/>
    <x v="3"/>
    <x v="4"/>
    <n v="2022.83"/>
    <n v="394.05"/>
    <n v="3480.32"/>
    <n v="3086.27"/>
    <n v="7.8321786575307701"/>
    <x v="0"/>
    <s v="2023-03-19"/>
    <x v="11"/>
    <x v="4"/>
    <x v="0"/>
    <s v="Young"/>
    <s v="Profit"/>
  </r>
  <r>
    <n v="7852"/>
    <s v="Amit"/>
    <n v="47"/>
    <s v="Male"/>
    <x v="1"/>
    <x v="4"/>
    <n v="2548.58"/>
    <n v="1571.15"/>
    <n v="3479.42"/>
    <n v="1908.27"/>
    <n v="1.2145689463132099"/>
    <x v="0"/>
    <s v="2023-03-08"/>
    <x v="11"/>
    <x v="2"/>
    <x v="0"/>
    <s v="Senior"/>
    <s v="Profit"/>
  </r>
  <r>
    <n v="3832"/>
    <s v="Pooja"/>
    <n v="56"/>
    <s v="Female"/>
    <x v="7"/>
    <x v="2"/>
    <n v="3125.03"/>
    <n v="967.13"/>
    <n v="3479.41"/>
    <n v="2512.2800000000002"/>
    <n v="2.5976652569975083"/>
    <x v="4"/>
    <s v="2023-03-09"/>
    <x v="11"/>
    <x v="1"/>
    <x v="1"/>
    <s v="Senior"/>
    <s v="Profit"/>
  </r>
  <r>
    <n v="4211"/>
    <s v="Sneha"/>
    <n v="43"/>
    <s v="Female"/>
    <x v="0"/>
    <x v="4"/>
    <n v="2778.29"/>
    <n v="1735.18"/>
    <n v="3479.37"/>
    <n v="1744.19"/>
    <n v="1.0051925448656625"/>
    <x v="4"/>
    <s v="2023-07-29"/>
    <x v="7"/>
    <x v="3"/>
    <x v="0"/>
    <s v="Senior"/>
    <s v="Profit"/>
  </r>
  <r>
    <n v="105"/>
    <s v="Pooja"/>
    <n v="52"/>
    <s v="Male"/>
    <x v="4"/>
    <x v="1"/>
    <n v="2358.66"/>
    <n v="1391.84"/>
    <n v="3477.51"/>
    <n v="2085.67"/>
    <n v="1.4984983906196117"/>
    <x v="2"/>
    <s v="2023-03-24"/>
    <x v="11"/>
    <x v="4"/>
    <x v="0"/>
    <s v="Senior"/>
    <s v="Profit"/>
  </r>
  <r>
    <n v="1400"/>
    <s v="Karan"/>
    <n v="24"/>
    <s v="Female"/>
    <x v="5"/>
    <x v="1"/>
    <n v="2072.2600000000002"/>
    <n v="384.18"/>
    <n v="3476.81"/>
    <n v="3092.63"/>
    <n v="8.0499505440158252"/>
    <x v="1"/>
    <s v="2023-03-21"/>
    <x v="11"/>
    <x v="1"/>
    <x v="1"/>
    <s v="Young"/>
    <s v="Profit"/>
  </r>
  <r>
    <n v="6658"/>
    <s v="Karan"/>
    <n v="44"/>
    <s v="Female"/>
    <x v="6"/>
    <x v="4"/>
    <n v="2806.62"/>
    <n v="1702.4"/>
    <n v="3476.05"/>
    <n v="1773.65"/>
    <n v="1.0418526785714286"/>
    <x v="3"/>
    <s v="2023-03-21"/>
    <x v="11"/>
    <x v="0"/>
    <x v="0"/>
    <s v="Senior"/>
    <s v="Profit"/>
  </r>
  <r>
    <n v="7889"/>
    <s v="Rahul"/>
    <n v="57"/>
    <s v="Male"/>
    <x v="6"/>
    <x v="3"/>
    <n v="3030.22"/>
    <n v="1167.1400000000001"/>
    <n v="3474.59"/>
    <n v="2307.4499999999998"/>
    <n v="1.9770121836283561"/>
    <x v="0"/>
    <s v="2023-02-06"/>
    <x v="2"/>
    <x v="0"/>
    <x v="0"/>
    <s v="Senior"/>
    <s v="Profit"/>
  </r>
  <r>
    <n v="4400"/>
    <s v="Rahul"/>
    <n v="37"/>
    <s v="Female"/>
    <x v="2"/>
    <x v="1"/>
    <n v="1931.25"/>
    <n v="1380.61"/>
    <n v="3474.25"/>
    <n v="2093.64"/>
    <n v="1.5164601154562114"/>
    <x v="3"/>
    <s v="2023-01-24"/>
    <x v="5"/>
    <x v="2"/>
    <x v="0"/>
    <s v="Adult"/>
    <s v="Profit"/>
  </r>
  <r>
    <n v="9055"/>
    <s v="Karan"/>
    <n v="23"/>
    <s v="Male"/>
    <x v="5"/>
    <x v="0"/>
    <n v="2170.1999999999998"/>
    <n v="357.64"/>
    <n v="3472.77"/>
    <n v="3115.13"/>
    <n v="8.7102393468292139"/>
    <x v="3"/>
    <s v="2023-12-27"/>
    <x v="6"/>
    <x v="2"/>
    <x v="1"/>
    <s v="Young"/>
    <s v="Profit"/>
  </r>
  <r>
    <n v="5852"/>
    <s v="Raj"/>
    <n v="45"/>
    <s v="Female"/>
    <x v="6"/>
    <x v="1"/>
    <n v="2052.5500000000002"/>
    <n v="1028.3900000000001"/>
    <n v="3472.44"/>
    <n v="2444.0500000000002"/>
    <n v="2.3765789243380429"/>
    <x v="1"/>
    <s v="2023-12-11"/>
    <x v="6"/>
    <x v="2"/>
    <x v="1"/>
    <s v="Senior"/>
    <s v="Profit"/>
  </r>
  <r>
    <n v="656"/>
    <s v="Amit"/>
    <n v="48"/>
    <s v="Male"/>
    <x v="7"/>
    <x v="0"/>
    <n v="2617.58"/>
    <n v="1441.87"/>
    <n v="3471.73"/>
    <n v="2029.86"/>
    <n v="1.4077968194081298"/>
    <x v="4"/>
    <s v="2023-09-30"/>
    <x v="1"/>
    <x v="4"/>
    <x v="1"/>
    <s v="Senior"/>
    <s v="Profit"/>
  </r>
  <r>
    <n v="870"/>
    <s v="Pooja"/>
    <n v="49"/>
    <s v="Female"/>
    <x v="7"/>
    <x v="4"/>
    <n v="2618.79"/>
    <n v="1137.24"/>
    <n v="3471.46"/>
    <n v="2334.2199999999998"/>
    <n v="2.0525306883331571"/>
    <x v="3"/>
    <s v="2023-04-11"/>
    <x v="9"/>
    <x v="0"/>
    <x v="1"/>
    <s v="Senior"/>
    <s v="Profit"/>
  </r>
  <r>
    <n v="7190"/>
    <s v="Priya"/>
    <n v="59"/>
    <s v="Female"/>
    <x v="2"/>
    <x v="1"/>
    <n v="2656.13"/>
    <n v="497.52"/>
    <n v="3471.4"/>
    <n v="2973.88"/>
    <n v="5.9774079433992604"/>
    <x v="1"/>
    <s v="2023-12-08"/>
    <x v="6"/>
    <x v="2"/>
    <x v="0"/>
    <s v="Senior"/>
    <s v="Profit"/>
  </r>
  <r>
    <n v="2295"/>
    <s v="Raj"/>
    <n v="46"/>
    <s v="Female"/>
    <x v="6"/>
    <x v="1"/>
    <n v="3047.62"/>
    <n v="877.75"/>
    <n v="3471.38"/>
    <n v="2593.63"/>
    <n v="2.9548618627171748"/>
    <x v="2"/>
    <s v="2023-12-23"/>
    <x v="6"/>
    <x v="3"/>
    <x v="1"/>
    <s v="Senior"/>
    <s v="Profit"/>
  </r>
  <r>
    <n v="6349"/>
    <s v="Raj"/>
    <n v="52"/>
    <s v="Male"/>
    <x v="7"/>
    <x v="0"/>
    <n v="1982.32"/>
    <n v="1506.9"/>
    <n v="3470.75"/>
    <n v="1963.85"/>
    <n v="1.3032384365253167"/>
    <x v="3"/>
    <s v="2023-09-13"/>
    <x v="1"/>
    <x v="3"/>
    <x v="1"/>
    <s v="Senior"/>
    <s v="Profit"/>
  </r>
  <r>
    <n v="9702"/>
    <s v="Rahul"/>
    <n v="47"/>
    <s v="Male"/>
    <x v="7"/>
    <x v="0"/>
    <n v="2834.58"/>
    <n v="682.63"/>
    <n v="3470.63"/>
    <n v="2788"/>
    <n v="4.0842037414118924"/>
    <x v="3"/>
    <s v="2023-07-10"/>
    <x v="7"/>
    <x v="2"/>
    <x v="1"/>
    <s v="Senior"/>
    <s v="Profit"/>
  </r>
  <r>
    <n v="4820"/>
    <s v="Priya"/>
    <n v="48"/>
    <s v="Female"/>
    <x v="5"/>
    <x v="2"/>
    <n v="2772.91"/>
    <n v="1730.9"/>
    <n v="3469.83"/>
    <n v="1738.93"/>
    <n v="1.0046392050378417"/>
    <x v="4"/>
    <s v="2023-04-20"/>
    <x v="9"/>
    <x v="4"/>
    <x v="1"/>
    <s v="Senior"/>
    <s v="Profit"/>
  </r>
  <r>
    <n v="9013"/>
    <s v="Neha"/>
    <n v="30"/>
    <s v="Female"/>
    <x v="1"/>
    <x v="2"/>
    <n v="2705.23"/>
    <n v="1913.22"/>
    <n v="3468.09"/>
    <n v="1554.87"/>
    <n v="0.81269796468780375"/>
    <x v="4"/>
    <s v="2023-05-10"/>
    <x v="0"/>
    <x v="2"/>
    <x v="0"/>
    <s v="Adult"/>
    <s v="Profit"/>
  </r>
  <r>
    <n v="8019"/>
    <s v="Pooja"/>
    <n v="35"/>
    <s v="Female"/>
    <x v="6"/>
    <x v="0"/>
    <n v="2637.67"/>
    <n v="948.86"/>
    <n v="3467.33"/>
    <n v="2518.4699999999998"/>
    <n v="2.6542060999515207"/>
    <x v="2"/>
    <s v="2023-05-21"/>
    <x v="0"/>
    <x v="3"/>
    <x v="1"/>
    <s v="Adult"/>
    <s v="Profit"/>
  </r>
  <r>
    <n v="310"/>
    <s v="Arjun"/>
    <n v="53"/>
    <s v="Female"/>
    <x v="1"/>
    <x v="0"/>
    <n v="2592.91"/>
    <n v="1781.86"/>
    <n v="3467.21"/>
    <n v="1685.35"/>
    <n v="0.94583749565061226"/>
    <x v="2"/>
    <s v="2023-01-14"/>
    <x v="5"/>
    <x v="0"/>
    <x v="0"/>
    <s v="Senior"/>
    <s v="Profit"/>
  </r>
  <r>
    <n v="1364"/>
    <s v="Sneha"/>
    <n v="59"/>
    <s v="Male"/>
    <x v="0"/>
    <x v="3"/>
    <n v="2289.85"/>
    <n v="1002.14"/>
    <n v="3467.15"/>
    <n v="2465.0100000000002"/>
    <n v="2.459746143253438"/>
    <x v="1"/>
    <s v="2023-09-21"/>
    <x v="1"/>
    <x v="4"/>
    <x v="0"/>
    <s v="Senior"/>
    <s v="Profit"/>
  </r>
  <r>
    <n v="8648"/>
    <s v="Priya"/>
    <n v="29"/>
    <s v="Female"/>
    <x v="3"/>
    <x v="2"/>
    <n v="3125.05"/>
    <n v="411.21"/>
    <n v="3465.77"/>
    <n v="3054.56"/>
    <n v="7.4282240217893536"/>
    <x v="3"/>
    <s v="2023-12-14"/>
    <x v="6"/>
    <x v="0"/>
    <x v="1"/>
    <s v="Adult"/>
    <s v="Profit"/>
  </r>
  <r>
    <n v="4734"/>
    <s v="Arjun"/>
    <n v="42"/>
    <s v="Male"/>
    <x v="2"/>
    <x v="2"/>
    <n v="2381.08"/>
    <n v="927.29"/>
    <n v="3464.76"/>
    <n v="2537.4699999999998"/>
    <n v="2.7364362820692554"/>
    <x v="2"/>
    <s v="2023-01-18"/>
    <x v="5"/>
    <x v="2"/>
    <x v="0"/>
    <s v="Senior"/>
    <s v="Profit"/>
  </r>
  <r>
    <n v="8234"/>
    <s v="Rahul"/>
    <n v="26"/>
    <s v="Male"/>
    <x v="3"/>
    <x v="3"/>
    <n v="2033.22"/>
    <n v="1196.6199999999999"/>
    <n v="3463.18"/>
    <n v="2266.56"/>
    <n v="1.894135147331651"/>
    <x v="2"/>
    <s v="2023-04-16"/>
    <x v="9"/>
    <x v="3"/>
    <x v="0"/>
    <s v="Adult"/>
    <s v="Profit"/>
  </r>
  <r>
    <n v="389"/>
    <s v="Simran"/>
    <n v="44"/>
    <s v="Female"/>
    <x v="7"/>
    <x v="0"/>
    <n v="2350.91"/>
    <n v="1081.8399999999999"/>
    <n v="3461.41"/>
    <n v="2379.5700000000002"/>
    <n v="2.1995581601715597"/>
    <x v="4"/>
    <s v="2023-10-12"/>
    <x v="10"/>
    <x v="2"/>
    <x v="0"/>
    <s v="Senior"/>
    <s v="Profit"/>
  </r>
  <r>
    <n v="9511"/>
    <s v="Karan"/>
    <n v="23"/>
    <s v="Female"/>
    <x v="7"/>
    <x v="0"/>
    <n v="1942.11"/>
    <n v="587.61"/>
    <n v="3461.38"/>
    <n v="2873.77"/>
    <n v="4.8906077160021102"/>
    <x v="0"/>
    <s v="2023-08-06"/>
    <x v="4"/>
    <x v="2"/>
    <x v="0"/>
    <s v="Young"/>
    <s v="Profit"/>
  </r>
  <r>
    <n v="1868"/>
    <s v="Amit"/>
    <n v="19"/>
    <s v="Female"/>
    <x v="7"/>
    <x v="3"/>
    <n v="2113.7199999999998"/>
    <n v="1827.3"/>
    <n v="3460.88"/>
    <n v="1633.58"/>
    <n v="0.89398566190554363"/>
    <x v="1"/>
    <s v="2023-01-27"/>
    <x v="5"/>
    <x v="2"/>
    <x v="0"/>
    <s v="Young"/>
    <s v="Profit"/>
  </r>
  <r>
    <n v="1085"/>
    <s v="Rahul"/>
    <n v="35"/>
    <s v="Female"/>
    <x v="1"/>
    <x v="4"/>
    <n v="2197.35"/>
    <n v="1554.68"/>
    <n v="3460.46"/>
    <n v="1905.78"/>
    <n v="1.2258342552808295"/>
    <x v="0"/>
    <s v="2023-03-26"/>
    <x v="11"/>
    <x v="0"/>
    <x v="1"/>
    <s v="Adult"/>
    <s v="Profit"/>
  </r>
  <r>
    <n v="7101"/>
    <s v="Amit"/>
    <n v="21"/>
    <s v="Female"/>
    <x v="3"/>
    <x v="0"/>
    <n v="2719.79"/>
    <n v="877.24"/>
    <n v="3460.38"/>
    <n v="2583.14"/>
    <n v="2.9446217682732203"/>
    <x v="4"/>
    <s v="2023-05-25"/>
    <x v="0"/>
    <x v="0"/>
    <x v="1"/>
    <s v="Young"/>
    <s v="Profit"/>
  </r>
  <r>
    <n v="3894"/>
    <s v="Sneha"/>
    <n v="28"/>
    <s v="Male"/>
    <x v="6"/>
    <x v="0"/>
    <n v="2869.26"/>
    <n v="1855.61"/>
    <n v="3460.08"/>
    <n v="1604.47"/>
    <n v="0.86465906090180589"/>
    <x v="0"/>
    <s v="2023-04-10"/>
    <x v="9"/>
    <x v="2"/>
    <x v="0"/>
    <s v="Adult"/>
    <s v="Profit"/>
  </r>
  <r>
    <n v="1728"/>
    <s v="Karan"/>
    <n v="53"/>
    <s v="Female"/>
    <x v="7"/>
    <x v="0"/>
    <n v="2332.6799999999998"/>
    <n v="891.23"/>
    <n v="3459.84"/>
    <n v="2568.61"/>
    <n v="2.8820955308955041"/>
    <x v="2"/>
    <s v="2023-06-20"/>
    <x v="3"/>
    <x v="2"/>
    <x v="0"/>
    <s v="Senior"/>
    <s v="Profit"/>
  </r>
  <r>
    <n v="4065"/>
    <s v="Raj"/>
    <n v="19"/>
    <s v="Male"/>
    <x v="4"/>
    <x v="0"/>
    <n v="2288.29"/>
    <n v="647.57000000000005"/>
    <n v="3458.94"/>
    <n v="2811.37"/>
    <n v="4.3414148277406301"/>
    <x v="2"/>
    <s v="2023-10-28"/>
    <x v="10"/>
    <x v="4"/>
    <x v="0"/>
    <s v="Young"/>
    <s v="Profit"/>
  </r>
  <r>
    <n v="3024"/>
    <s v="Karan"/>
    <n v="56"/>
    <s v="Male"/>
    <x v="2"/>
    <x v="1"/>
    <n v="2239.87"/>
    <n v="1608.61"/>
    <n v="3457.72"/>
    <n v="1849.11"/>
    <n v="1.1495079602886964"/>
    <x v="3"/>
    <s v="2023-12-30"/>
    <x v="6"/>
    <x v="2"/>
    <x v="0"/>
    <s v="Senior"/>
    <s v="Profit"/>
  </r>
  <r>
    <n v="4735"/>
    <s v="Simran"/>
    <n v="29"/>
    <s v="Female"/>
    <x v="1"/>
    <x v="4"/>
    <n v="2272.9899999999998"/>
    <n v="1314.07"/>
    <n v="3457.58"/>
    <n v="2143.5100000000002"/>
    <n v="1.6311992511814442"/>
    <x v="2"/>
    <s v="2023-05-06"/>
    <x v="0"/>
    <x v="4"/>
    <x v="1"/>
    <s v="Adult"/>
    <s v="Profit"/>
  </r>
  <r>
    <n v="8568"/>
    <s v="Raj"/>
    <n v="40"/>
    <s v="Female"/>
    <x v="1"/>
    <x v="3"/>
    <n v="2881.4"/>
    <n v="1450.84"/>
    <n v="3456.57"/>
    <n v="2005.73"/>
    <n v="1.3824611948939924"/>
    <x v="2"/>
    <s v="2023-02-26"/>
    <x v="2"/>
    <x v="2"/>
    <x v="1"/>
    <s v="Adult"/>
    <s v="Profit"/>
  </r>
  <r>
    <n v="5436"/>
    <s v="Rahul"/>
    <n v="57"/>
    <s v="Female"/>
    <x v="1"/>
    <x v="2"/>
    <n v="2810.75"/>
    <n v="1178.6099999999999"/>
    <n v="3455.44"/>
    <n v="2276.83"/>
    <n v="1.9317925352746033"/>
    <x v="2"/>
    <s v="2023-03-24"/>
    <x v="11"/>
    <x v="3"/>
    <x v="0"/>
    <s v="Senior"/>
    <s v="Profit"/>
  </r>
  <r>
    <n v="2334"/>
    <s v="Pooja"/>
    <n v="39"/>
    <s v="Female"/>
    <x v="2"/>
    <x v="2"/>
    <n v="2392.41"/>
    <n v="1207.72"/>
    <n v="3453.77"/>
    <n v="2246.0500000000002"/>
    <n v="1.8597439803928064"/>
    <x v="3"/>
    <s v="2023-04-13"/>
    <x v="9"/>
    <x v="1"/>
    <x v="1"/>
    <s v="Adult"/>
    <s v="Profit"/>
  </r>
  <r>
    <n v="8837"/>
    <s v="Sneha"/>
    <n v="44"/>
    <s v="Female"/>
    <x v="3"/>
    <x v="2"/>
    <n v="2882.38"/>
    <n v="983.59"/>
    <n v="3452.1"/>
    <n v="2468.5100000000002"/>
    <n v="2.5096940798503442"/>
    <x v="3"/>
    <s v="2023-03-12"/>
    <x v="11"/>
    <x v="1"/>
    <x v="0"/>
    <s v="Senior"/>
    <s v="Profit"/>
  </r>
  <r>
    <n v="2828"/>
    <s v="Raj"/>
    <n v="21"/>
    <s v="Female"/>
    <x v="3"/>
    <x v="1"/>
    <n v="2454.5"/>
    <n v="668.79"/>
    <n v="3450.86"/>
    <n v="2782.07"/>
    <n v="4.1598558590888031"/>
    <x v="3"/>
    <s v="2023-05-26"/>
    <x v="0"/>
    <x v="2"/>
    <x v="0"/>
    <s v="Young"/>
    <s v="Profit"/>
  </r>
  <r>
    <n v="2335"/>
    <s v="Arjun"/>
    <n v="59"/>
    <s v="Male"/>
    <x v="1"/>
    <x v="2"/>
    <n v="3123.35"/>
    <n v="157.94999999999999"/>
    <n v="3448.81"/>
    <n v="3290.86"/>
    <n v="20.83482114593226"/>
    <x v="3"/>
    <s v="2023-09-26"/>
    <x v="1"/>
    <x v="2"/>
    <x v="0"/>
    <s v="Senior"/>
    <s v="Profit"/>
  </r>
  <r>
    <n v="5854"/>
    <s v="Raj"/>
    <n v="46"/>
    <s v="Male"/>
    <x v="6"/>
    <x v="2"/>
    <n v="2502.25"/>
    <n v="1181.73"/>
    <n v="3448.76"/>
    <n v="2267.0300000000002"/>
    <n v="1.9183992959474669"/>
    <x v="3"/>
    <s v="2023-06-12"/>
    <x v="3"/>
    <x v="0"/>
    <x v="1"/>
    <s v="Senior"/>
    <s v="Profit"/>
  </r>
  <r>
    <n v="9304"/>
    <s v="Rahul"/>
    <n v="24"/>
    <s v="Male"/>
    <x v="1"/>
    <x v="3"/>
    <n v="2244.13"/>
    <n v="1916.47"/>
    <n v="3447.63"/>
    <n v="1531.16"/>
    <n v="0.7989480659754653"/>
    <x v="3"/>
    <s v="2023-05-15"/>
    <x v="0"/>
    <x v="3"/>
    <x v="0"/>
    <s v="Young"/>
    <s v="Profit"/>
  </r>
  <r>
    <n v="837"/>
    <s v="Rahul"/>
    <n v="37"/>
    <s v="Female"/>
    <x v="0"/>
    <x v="4"/>
    <n v="2013.18"/>
    <n v="656.84"/>
    <n v="3447.41"/>
    <n v="2790.57"/>
    <n v="4.2484775592229465"/>
    <x v="2"/>
    <s v="2023-09-17"/>
    <x v="1"/>
    <x v="2"/>
    <x v="0"/>
    <s v="Adult"/>
    <s v="Profit"/>
  </r>
  <r>
    <n v="7174"/>
    <s v="Neha"/>
    <n v="21"/>
    <s v="Female"/>
    <x v="0"/>
    <x v="1"/>
    <n v="2188.59"/>
    <n v="320.17"/>
    <n v="3447.34"/>
    <n v="3127.17"/>
    <n v="9.7672174157478828"/>
    <x v="0"/>
    <s v="2023-02-25"/>
    <x v="2"/>
    <x v="0"/>
    <x v="1"/>
    <s v="Young"/>
    <s v="Profit"/>
  </r>
  <r>
    <n v="7048"/>
    <s v="Arjun"/>
    <n v="39"/>
    <s v="Male"/>
    <x v="4"/>
    <x v="3"/>
    <n v="3131.53"/>
    <n v="176.96"/>
    <n v="3447.1"/>
    <n v="3270.14"/>
    <n v="18.479543399638334"/>
    <x v="4"/>
    <s v="2023-05-19"/>
    <x v="0"/>
    <x v="4"/>
    <x v="0"/>
    <s v="Adult"/>
    <s v="Profit"/>
  </r>
  <r>
    <n v="701"/>
    <s v="Raj"/>
    <n v="26"/>
    <s v="Female"/>
    <x v="2"/>
    <x v="0"/>
    <n v="1958.74"/>
    <n v="1483.49"/>
    <n v="3446.57"/>
    <n v="1963.08"/>
    <n v="1.3232849564203331"/>
    <x v="4"/>
    <s v="2023-05-28"/>
    <x v="0"/>
    <x v="4"/>
    <x v="0"/>
    <s v="Adult"/>
    <s v="Profit"/>
  </r>
  <r>
    <n v="3632"/>
    <s v="Neha"/>
    <n v="40"/>
    <s v="Male"/>
    <x v="6"/>
    <x v="2"/>
    <n v="3116.29"/>
    <n v="1251.6400000000001"/>
    <n v="3446.1"/>
    <n v="2194.46"/>
    <n v="1.7532677127608576"/>
    <x v="1"/>
    <s v="2023-07-27"/>
    <x v="7"/>
    <x v="0"/>
    <x v="1"/>
    <s v="Adult"/>
    <s v="Profit"/>
  </r>
  <r>
    <n v="9884"/>
    <s v="Rahul"/>
    <n v="35"/>
    <s v="Male"/>
    <x v="3"/>
    <x v="0"/>
    <n v="2399.56"/>
    <n v="571.97"/>
    <n v="3445.91"/>
    <n v="2873.94"/>
    <n v="5.0246341591342203"/>
    <x v="4"/>
    <s v="2023-12-03"/>
    <x v="6"/>
    <x v="1"/>
    <x v="0"/>
    <s v="Adult"/>
    <s v="Profit"/>
  </r>
  <r>
    <n v="4525"/>
    <s v="Pooja"/>
    <n v="20"/>
    <s v="Male"/>
    <x v="4"/>
    <x v="4"/>
    <n v="2012.9"/>
    <n v="1209.0999999999999"/>
    <n v="3445.82"/>
    <n v="2236.7199999999998"/>
    <n v="1.8499048879331734"/>
    <x v="4"/>
    <s v="2023-07-28"/>
    <x v="7"/>
    <x v="2"/>
    <x v="0"/>
    <s v="Young"/>
    <s v="Profit"/>
  </r>
  <r>
    <n v="2718"/>
    <s v="Sneha"/>
    <n v="34"/>
    <s v="Male"/>
    <x v="1"/>
    <x v="1"/>
    <n v="2871.46"/>
    <n v="1105.2"/>
    <n v="3444.07"/>
    <n v="2338.87"/>
    <n v="2.1162414042707201"/>
    <x v="3"/>
    <s v="2023-07-10"/>
    <x v="7"/>
    <x v="3"/>
    <x v="1"/>
    <s v="Adult"/>
    <s v="Profit"/>
  </r>
  <r>
    <n v="6112"/>
    <s v="Simran"/>
    <n v="47"/>
    <s v="Male"/>
    <x v="0"/>
    <x v="4"/>
    <n v="1951.86"/>
    <n v="213.7"/>
    <n v="3443.66"/>
    <n v="3229.96"/>
    <n v="15.114459522695368"/>
    <x v="3"/>
    <s v="2023-08-25"/>
    <x v="4"/>
    <x v="1"/>
    <x v="0"/>
    <s v="Senior"/>
    <s v="Profit"/>
  </r>
  <r>
    <n v="1833"/>
    <s v="Pooja"/>
    <n v="51"/>
    <s v="Female"/>
    <x v="0"/>
    <x v="4"/>
    <n v="2111.6799999999998"/>
    <n v="1613.75"/>
    <n v="3442.68"/>
    <n v="1828.93"/>
    <n v="1.1333415956622774"/>
    <x v="2"/>
    <s v="2023-01-02"/>
    <x v="5"/>
    <x v="0"/>
    <x v="0"/>
    <s v="Senior"/>
    <s v="Profit"/>
  </r>
  <r>
    <n v="7026"/>
    <s v="Arjun"/>
    <n v="33"/>
    <s v="Female"/>
    <x v="5"/>
    <x v="3"/>
    <n v="1917.29"/>
    <n v="1808.65"/>
    <n v="3442.59"/>
    <n v="1633.94"/>
    <n v="0.9034030907030105"/>
    <x v="0"/>
    <s v="2023-05-03"/>
    <x v="0"/>
    <x v="1"/>
    <x v="0"/>
    <s v="Adult"/>
    <s v="Profit"/>
  </r>
  <r>
    <n v="292"/>
    <s v="Priya"/>
    <n v="56"/>
    <s v="Female"/>
    <x v="4"/>
    <x v="0"/>
    <n v="2368.9299999999998"/>
    <n v="1471.72"/>
    <n v="3441.91"/>
    <n v="1970.19"/>
    <n v="1.3386989372978555"/>
    <x v="3"/>
    <s v="2023-12-11"/>
    <x v="6"/>
    <x v="1"/>
    <x v="0"/>
    <s v="Senior"/>
    <s v="Profit"/>
  </r>
  <r>
    <n v="3617"/>
    <s v="Arjun"/>
    <n v="57"/>
    <s v="Female"/>
    <x v="4"/>
    <x v="1"/>
    <n v="2847.31"/>
    <n v="1436.65"/>
    <n v="3441.44"/>
    <n v="2004.79"/>
    <n v="1.3954616642884488"/>
    <x v="0"/>
    <s v="2023-10-30"/>
    <x v="10"/>
    <x v="3"/>
    <x v="0"/>
    <s v="Senior"/>
    <s v="Profit"/>
  </r>
  <r>
    <n v="4422"/>
    <s v="Raj"/>
    <n v="38"/>
    <s v="Male"/>
    <x v="7"/>
    <x v="0"/>
    <n v="2644.48"/>
    <n v="1632.85"/>
    <n v="3439.33"/>
    <n v="1806.48"/>
    <n v="1.1063355482744894"/>
    <x v="4"/>
    <s v="2023-05-14"/>
    <x v="0"/>
    <x v="1"/>
    <x v="0"/>
    <s v="Adult"/>
    <s v="Profit"/>
  </r>
  <r>
    <n v="1334"/>
    <s v="Sneha"/>
    <n v="36"/>
    <s v="Male"/>
    <x v="7"/>
    <x v="3"/>
    <n v="3062.18"/>
    <n v="873.17"/>
    <n v="3437.96"/>
    <n v="2564.79"/>
    <n v="2.9373317910601604"/>
    <x v="3"/>
    <s v="2023-04-28"/>
    <x v="9"/>
    <x v="1"/>
    <x v="0"/>
    <s v="Adult"/>
    <s v="Profit"/>
  </r>
  <r>
    <n v="2067"/>
    <s v="Arjun"/>
    <n v="58"/>
    <s v="Male"/>
    <x v="5"/>
    <x v="4"/>
    <n v="2719.84"/>
    <n v="1507.8"/>
    <n v="3437.64"/>
    <n v="1929.84"/>
    <n v="1.2799044966175885"/>
    <x v="2"/>
    <s v="2023-01-19"/>
    <x v="5"/>
    <x v="0"/>
    <x v="0"/>
    <s v="Senior"/>
    <s v="Profit"/>
  </r>
  <r>
    <n v="2659"/>
    <s v="Neha"/>
    <n v="50"/>
    <s v="Female"/>
    <x v="5"/>
    <x v="2"/>
    <n v="2631.8"/>
    <n v="1259.78"/>
    <n v="3437.29"/>
    <n v="2177.5100000000002"/>
    <n v="1.7284843385352999"/>
    <x v="1"/>
    <s v="2023-02-22"/>
    <x v="2"/>
    <x v="4"/>
    <x v="0"/>
    <s v="Senior"/>
    <s v="Profit"/>
  </r>
  <r>
    <n v="6715"/>
    <s v="Priya"/>
    <n v="28"/>
    <s v="Female"/>
    <x v="6"/>
    <x v="1"/>
    <n v="2334.17"/>
    <n v="1707.07"/>
    <n v="3436.8"/>
    <n v="1729.73"/>
    <n v="1.013274206681624"/>
    <x v="1"/>
    <s v="2023-09-25"/>
    <x v="1"/>
    <x v="1"/>
    <x v="1"/>
    <s v="Adult"/>
    <s v="Profit"/>
  </r>
  <r>
    <n v="1379"/>
    <s v="Arjun"/>
    <n v="32"/>
    <s v="Male"/>
    <x v="5"/>
    <x v="3"/>
    <n v="2031.04"/>
    <n v="848.14"/>
    <n v="3435.78"/>
    <n v="2587.64"/>
    <n v="3.0509585681609166"/>
    <x v="3"/>
    <s v="2023-01-01"/>
    <x v="5"/>
    <x v="2"/>
    <x v="1"/>
    <s v="Adult"/>
    <s v="Profit"/>
  </r>
  <r>
    <n v="7232"/>
    <s v="Karan"/>
    <n v="55"/>
    <s v="Female"/>
    <x v="3"/>
    <x v="2"/>
    <n v="2570.2399999999998"/>
    <n v="480.45"/>
    <n v="3434.48"/>
    <n v="2954.03"/>
    <n v="6.1484649807472165"/>
    <x v="3"/>
    <s v="2023-07-26"/>
    <x v="7"/>
    <x v="2"/>
    <x v="0"/>
    <s v="Senior"/>
    <s v="Profit"/>
  </r>
  <r>
    <n v="6017"/>
    <s v="Raj"/>
    <n v="56"/>
    <s v="Female"/>
    <x v="2"/>
    <x v="0"/>
    <n v="2212.71"/>
    <n v="148.36000000000001"/>
    <n v="3434.39"/>
    <n v="3286.03"/>
    <n v="22.149029387975194"/>
    <x v="2"/>
    <s v="2023-08-24"/>
    <x v="4"/>
    <x v="1"/>
    <x v="1"/>
    <s v="Senior"/>
    <s v="Profit"/>
  </r>
  <r>
    <n v="7630"/>
    <s v="Simran"/>
    <n v="44"/>
    <s v="Female"/>
    <x v="2"/>
    <x v="4"/>
    <n v="2077.62"/>
    <n v="643.34"/>
    <n v="3433.99"/>
    <n v="2790.65"/>
    <n v="4.3377529766530918"/>
    <x v="3"/>
    <s v="2023-09-09"/>
    <x v="1"/>
    <x v="4"/>
    <x v="0"/>
    <s v="Senior"/>
    <s v="Profit"/>
  </r>
  <r>
    <n v="8277"/>
    <s v="Rahul"/>
    <n v="48"/>
    <s v="Male"/>
    <x v="7"/>
    <x v="0"/>
    <n v="3018.76"/>
    <n v="1669.53"/>
    <n v="3433.04"/>
    <n v="1763.51"/>
    <n v="1.056291291561098"/>
    <x v="3"/>
    <s v="2023-10-13"/>
    <x v="10"/>
    <x v="2"/>
    <x v="1"/>
    <s v="Senior"/>
    <s v="Profit"/>
  </r>
  <r>
    <n v="1528"/>
    <s v="Karan"/>
    <n v="55"/>
    <s v="Female"/>
    <x v="1"/>
    <x v="0"/>
    <n v="2466.54"/>
    <n v="1483.07"/>
    <n v="3431.93"/>
    <n v="1948.86"/>
    <n v="1.3140714868482271"/>
    <x v="0"/>
    <s v="2023-08-16"/>
    <x v="4"/>
    <x v="2"/>
    <x v="1"/>
    <s v="Senior"/>
    <s v="Profit"/>
  </r>
  <r>
    <n v="1099"/>
    <s v="Sneha"/>
    <n v="40"/>
    <s v="Male"/>
    <x v="5"/>
    <x v="2"/>
    <n v="2107.65"/>
    <n v="90.48"/>
    <n v="3431.24"/>
    <n v="3340.76"/>
    <n v="36.922634836427939"/>
    <x v="1"/>
    <s v="2023-11-11"/>
    <x v="8"/>
    <x v="3"/>
    <x v="0"/>
    <s v="Adult"/>
    <s v="Profit"/>
  </r>
  <r>
    <n v="7554"/>
    <s v="Sneha"/>
    <n v="60"/>
    <s v="Female"/>
    <x v="0"/>
    <x v="0"/>
    <n v="2090.83"/>
    <n v="1361.9"/>
    <n v="3431.18"/>
    <n v="2069.2800000000002"/>
    <n v="1.5194067112122771"/>
    <x v="1"/>
    <s v="2023-10-05"/>
    <x v="10"/>
    <x v="4"/>
    <x v="1"/>
    <s v="Senior"/>
    <s v="Profit"/>
  </r>
  <r>
    <n v="3121"/>
    <s v="Sneha"/>
    <n v="24"/>
    <s v="Female"/>
    <x v="2"/>
    <x v="3"/>
    <n v="2110.4899999999998"/>
    <n v="1492.44"/>
    <n v="3431.02"/>
    <n v="1938.58"/>
    <n v="1.2989332904505373"/>
    <x v="0"/>
    <s v="2023-06-21"/>
    <x v="3"/>
    <x v="1"/>
    <x v="0"/>
    <s v="Young"/>
    <s v="Profit"/>
  </r>
  <r>
    <n v="1672"/>
    <s v="Simran"/>
    <n v="49"/>
    <s v="Male"/>
    <x v="5"/>
    <x v="1"/>
    <n v="2298.67"/>
    <n v="423.23"/>
    <n v="3430.96"/>
    <n v="3007.73"/>
    <n v="7.1066086997613587"/>
    <x v="0"/>
    <s v="2023-02-07"/>
    <x v="2"/>
    <x v="1"/>
    <x v="0"/>
    <s v="Senior"/>
    <s v="Profit"/>
  </r>
  <r>
    <n v="1473"/>
    <s v="Rahul"/>
    <n v="33"/>
    <s v="Female"/>
    <x v="2"/>
    <x v="3"/>
    <n v="2243.8000000000002"/>
    <n v="846.77"/>
    <n v="3430.86"/>
    <n v="2584.09"/>
    <n v="3.0517023512878354"/>
    <x v="3"/>
    <s v="2023-12-14"/>
    <x v="6"/>
    <x v="1"/>
    <x v="1"/>
    <s v="Adult"/>
    <s v="Profit"/>
  </r>
  <r>
    <n v="7892"/>
    <s v="Simran"/>
    <n v="39"/>
    <s v="Female"/>
    <x v="2"/>
    <x v="2"/>
    <n v="2246.58"/>
    <n v="906.29"/>
    <n v="3429.04"/>
    <n v="2522.75"/>
    <n v="2.7836012755299078"/>
    <x v="1"/>
    <s v="2023-05-09"/>
    <x v="0"/>
    <x v="2"/>
    <x v="1"/>
    <s v="Adult"/>
    <s v="Profit"/>
  </r>
  <r>
    <n v="5632"/>
    <s v="Rahul"/>
    <n v="24"/>
    <s v="Male"/>
    <x v="5"/>
    <x v="1"/>
    <n v="3030.56"/>
    <n v="1776.89"/>
    <n v="3427.63"/>
    <n v="1650.74"/>
    <n v="0.92900517195774635"/>
    <x v="1"/>
    <s v="2023-03-11"/>
    <x v="11"/>
    <x v="4"/>
    <x v="1"/>
    <s v="Young"/>
    <s v="Profit"/>
  </r>
  <r>
    <n v="6160"/>
    <s v="Karan"/>
    <n v="52"/>
    <s v="Male"/>
    <x v="3"/>
    <x v="2"/>
    <n v="2734.4"/>
    <n v="1112.24"/>
    <n v="3427.37"/>
    <n v="2315.13"/>
    <n v="2.0815021937711284"/>
    <x v="2"/>
    <s v="2023-10-13"/>
    <x v="10"/>
    <x v="3"/>
    <x v="0"/>
    <s v="Senior"/>
    <s v="Profit"/>
  </r>
  <r>
    <n v="9125"/>
    <s v="Priya"/>
    <n v="47"/>
    <s v="Male"/>
    <x v="6"/>
    <x v="0"/>
    <n v="2987.57"/>
    <n v="1807.93"/>
    <n v="3426.34"/>
    <n v="1618.41"/>
    <n v="0.89517293258035435"/>
    <x v="3"/>
    <s v="2023-07-08"/>
    <x v="7"/>
    <x v="0"/>
    <x v="1"/>
    <s v="Senior"/>
    <s v="Profit"/>
  </r>
  <r>
    <n v="819"/>
    <s v="Arjun"/>
    <n v="54"/>
    <s v="Male"/>
    <x v="7"/>
    <x v="1"/>
    <n v="2658.22"/>
    <n v="837.02"/>
    <n v="3425.78"/>
    <n v="2588.7600000000002"/>
    <n v="3.0928293230747177"/>
    <x v="2"/>
    <s v="2023-08-06"/>
    <x v="4"/>
    <x v="1"/>
    <x v="0"/>
    <s v="Senior"/>
    <s v="Profit"/>
  </r>
  <r>
    <n v="9696"/>
    <s v="Amit"/>
    <n v="38"/>
    <s v="Male"/>
    <x v="6"/>
    <x v="2"/>
    <n v="1943.14"/>
    <n v="1613.57"/>
    <n v="3423.27"/>
    <n v="1809.7"/>
    <n v="1.1215503510848617"/>
    <x v="1"/>
    <s v="2023-12-19"/>
    <x v="6"/>
    <x v="4"/>
    <x v="0"/>
    <s v="Adult"/>
    <s v="Profit"/>
  </r>
  <r>
    <n v="2866"/>
    <s v="Amit"/>
    <n v="31"/>
    <s v="Female"/>
    <x v="7"/>
    <x v="3"/>
    <n v="2796.5"/>
    <n v="52.25"/>
    <n v="3421.54"/>
    <n v="3369.29"/>
    <n v="64.484019138755983"/>
    <x v="2"/>
    <s v="2023-10-06"/>
    <x v="10"/>
    <x v="3"/>
    <x v="0"/>
    <s v="Adult"/>
    <s v="Profit"/>
  </r>
  <r>
    <n v="17"/>
    <s v="Neha"/>
    <n v="48"/>
    <s v="Female"/>
    <x v="6"/>
    <x v="0"/>
    <n v="2040.19"/>
    <n v="701.17"/>
    <n v="3421.31"/>
    <n v="2720.14"/>
    <n v="3.8794300954119545"/>
    <x v="3"/>
    <s v="2023-12-09"/>
    <x v="6"/>
    <x v="2"/>
    <x v="1"/>
    <s v="Senior"/>
    <s v="Profit"/>
  </r>
  <r>
    <n v="7926"/>
    <s v="Pooja"/>
    <n v="56"/>
    <s v="Female"/>
    <x v="5"/>
    <x v="0"/>
    <n v="2557.9899999999998"/>
    <n v="1616.72"/>
    <n v="3420.14"/>
    <n v="1803.42"/>
    <n v="1.1154807264090256"/>
    <x v="2"/>
    <s v="2023-10-27"/>
    <x v="10"/>
    <x v="4"/>
    <x v="0"/>
    <s v="Senior"/>
    <s v="Profit"/>
  </r>
  <r>
    <n v="7584"/>
    <s v="Neha"/>
    <n v="52"/>
    <s v="Male"/>
    <x v="4"/>
    <x v="1"/>
    <n v="2409.42"/>
    <n v="825.36"/>
    <n v="3419.32"/>
    <n v="2593.96"/>
    <n v="3.14282252592808"/>
    <x v="0"/>
    <s v="2023-09-27"/>
    <x v="1"/>
    <x v="1"/>
    <x v="1"/>
    <s v="Senior"/>
    <s v="Profit"/>
  </r>
  <r>
    <n v="2205"/>
    <s v="Pooja"/>
    <n v="60"/>
    <s v="Female"/>
    <x v="1"/>
    <x v="0"/>
    <n v="2601.41"/>
    <n v="1869.54"/>
    <n v="3418.72"/>
    <n v="1549.18"/>
    <n v="0.82864233982690938"/>
    <x v="3"/>
    <s v="2023-11-13"/>
    <x v="8"/>
    <x v="1"/>
    <x v="1"/>
    <s v="Senior"/>
    <s v="Profit"/>
  </r>
  <r>
    <n v="6717"/>
    <s v="Arjun"/>
    <n v="39"/>
    <s v="Female"/>
    <x v="2"/>
    <x v="4"/>
    <n v="2404.56"/>
    <n v="1762.84"/>
    <n v="3418.5"/>
    <n v="1655.66"/>
    <n v="0.93920038120305882"/>
    <x v="2"/>
    <s v="2023-12-22"/>
    <x v="6"/>
    <x v="3"/>
    <x v="1"/>
    <s v="Adult"/>
    <s v="Profit"/>
  </r>
  <r>
    <n v="1407"/>
    <s v="Rahul"/>
    <n v="23"/>
    <s v="Male"/>
    <x v="5"/>
    <x v="2"/>
    <n v="2835.38"/>
    <n v="1395.49"/>
    <n v="3417.86"/>
    <n v="2022.37"/>
    <n v="1.4492185540562812"/>
    <x v="1"/>
    <s v="2023-03-05"/>
    <x v="11"/>
    <x v="3"/>
    <x v="0"/>
    <s v="Young"/>
    <s v="Profit"/>
  </r>
  <r>
    <n v="5783"/>
    <s v="Neha"/>
    <n v="51"/>
    <s v="Male"/>
    <x v="3"/>
    <x v="1"/>
    <n v="2181.64"/>
    <n v="1380.48"/>
    <n v="3417.26"/>
    <n v="2036.78"/>
    <n v="1.4754143486323597"/>
    <x v="4"/>
    <s v="2023-08-03"/>
    <x v="4"/>
    <x v="2"/>
    <x v="0"/>
    <s v="Senior"/>
    <s v="Profit"/>
  </r>
  <r>
    <n v="8913"/>
    <s v="Simran"/>
    <n v="49"/>
    <s v="Female"/>
    <x v="5"/>
    <x v="0"/>
    <n v="2628.84"/>
    <n v="1800.26"/>
    <n v="3416.89"/>
    <n v="1616.63"/>
    <n v="0.89799806694588569"/>
    <x v="0"/>
    <s v="2023-10-10"/>
    <x v="10"/>
    <x v="1"/>
    <x v="1"/>
    <s v="Senior"/>
    <s v="Profit"/>
  </r>
  <r>
    <n v="9435"/>
    <s v="Rahul"/>
    <n v="56"/>
    <s v="Male"/>
    <x v="3"/>
    <x v="2"/>
    <n v="3048.69"/>
    <n v="613.16999999999996"/>
    <n v="3416.57"/>
    <n v="2803.4"/>
    <n v="4.5719784072932468"/>
    <x v="3"/>
    <s v="2023-07-17"/>
    <x v="7"/>
    <x v="4"/>
    <x v="0"/>
    <s v="Senior"/>
    <s v="Profit"/>
  </r>
  <r>
    <n v="7641"/>
    <s v="Raj"/>
    <n v="45"/>
    <s v="Male"/>
    <x v="6"/>
    <x v="3"/>
    <n v="2411.2399999999998"/>
    <n v="1796.18"/>
    <n v="3414.39"/>
    <n v="1618.21"/>
    <n v="0.90091750270017479"/>
    <x v="4"/>
    <s v="2023-05-03"/>
    <x v="0"/>
    <x v="3"/>
    <x v="1"/>
    <s v="Senior"/>
    <s v="Profit"/>
  </r>
  <r>
    <n v="7435"/>
    <s v="Priya"/>
    <n v="46"/>
    <s v="Male"/>
    <x v="3"/>
    <x v="2"/>
    <n v="2063.1999999999998"/>
    <n v="776.46"/>
    <n v="3413.97"/>
    <n v="2637.51"/>
    <n v="3.3968395023568503"/>
    <x v="2"/>
    <s v="2023-10-14"/>
    <x v="10"/>
    <x v="0"/>
    <x v="1"/>
    <s v="Senior"/>
    <s v="Profit"/>
  </r>
  <r>
    <n v="3877"/>
    <s v="Amit"/>
    <n v="22"/>
    <s v="Female"/>
    <x v="0"/>
    <x v="2"/>
    <n v="2116.44"/>
    <n v="920.48"/>
    <n v="3413.06"/>
    <n v="2492.58"/>
    <n v="2.707913262645576"/>
    <x v="0"/>
    <s v="2023-05-26"/>
    <x v="0"/>
    <x v="0"/>
    <x v="1"/>
    <s v="Young"/>
    <s v="Profit"/>
  </r>
  <r>
    <n v="195"/>
    <s v="Priya"/>
    <n v="24"/>
    <s v="Female"/>
    <x v="2"/>
    <x v="1"/>
    <n v="2018.54"/>
    <n v="1395.9"/>
    <n v="3412.96"/>
    <n v="2017.06"/>
    <n v="1.4449888960527257"/>
    <x v="0"/>
    <s v="2023-03-13"/>
    <x v="11"/>
    <x v="1"/>
    <x v="1"/>
    <s v="Young"/>
    <s v="Profit"/>
  </r>
  <r>
    <n v="6404"/>
    <s v="Sneha"/>
    <n v="48"/>
    <s v="Male"/>
    <x v="5"/>
    <x v="2"/>
    <n v="2728.59"/>
    <n v="1138.4000000000001"/>
    <n v="3412.67"/>
    <n v="2274.27"/>
    <n v="1.9977775825720308"/>
    <x v="3"/>
    <s v="2023-11-08"/>
    <x v="8"/>
    <x v="4"/>
    <x v="0"/>
    <s v="Senior"/>
    <s v="Profit"/>
  </r>
  <r>
    <n v="3676"/>
    <s v="Arjun"/>
    <n v="36"/>
    <s v="Male"/>
    <x v="5"/>
    <x v="4"/>
    <n v="2087.08"/>
    <n v="1934.22"/>
    <n v="3411.61"/>
    <n v="1477.39"/>
    <n v="0.76381693912791726"/>
    <x v="2"/>
    <s v="2023-10-10"/>
    <x v="10"/>
    <x v="0"/>
    <x v="1"/>
    <s v="Adult"/>
    <s v="Profit"/>
  </r>
  <r>
    <n v="7380"/>
    <s v="Sneha"/>
    <n v="59"/>
    <s v="Male"/>
    <x v="1"/>
    <x v="4"/>
    <n v="2664.15"/>
    <n v="1163.94"/>
    <n v="3411.34"/>
    <n v="2247.4"/>
    <n v="1.9308555423819098"/>
    <x v="3"/>
    <s v="2023-07-28"/>
    <x v="7"/>
    <x v="4"/>
    <x v="1"/>
    <s v="Senior"/>
    <s v="Profit"/>
  </r>
  <r>
    <n v="9625"/>
    <s v="Raj"/>
    <n v="58"/>
    <s v="Female"/>
    <x v="6"/>
    <x v="4"/>
    <n v="2074.04"/>
    <n v="544.83000000000004"/>
    <n v="3410.95"/>
    <n v="2866.12"/>
    <n v="5.2605766936475593"/>
    <x v="1"/>
    <s v="2023-12-02"/>
    <x v="6"/>
    <x v="3"/>
    <x v="1"/>
    <s v="Senior"/>
    <s v="Profit"/>
  </r>
  <r>
    <n v="4023"/>
    <s v="Pooja"/>
    <n v="56"/>
    <s v="Female"/>
    <x v="7"/>
    <x v="0"/>
    <n v="2731.14"/>
    <n v="905.48"/>
    <n v="3410.81"/>
    <n v="2505.33"/>
    <n v="2.7668529398771922"/>
    <x v="1"/>
    <s v="2023-05-27"/>
    <x v="0"/>
    <x v="0"/>
    <x v="1"/>
    <s v="Senior"/>
    <s v="Profit"/>
  </r>
  <r>
    <n v="3476"/>
    <s v="Raj"/>
    <n v="51"/>
    <s v="Male"/>
    <x v="4"/>
    <x v="0"/>
    <n v="2848.2"/>
    <n v="1763.83"/>
    <n v="3410.21"/>
    <n v="1646.38"/>
    <n v="0.93341195013124856"/>
    <x v="2"/>
    <s v="2023-08-28"/>
    <x v="4"/>
    <x v="3"/>
    <x v="0"/>
    <s v="Senior"/>
    <s v="Profit"/>
  </r>
  <r>
    <n v="3776"/>
    <s v="Arjun"/>
    <n v="42"/>
    <s v="Male"/>
    <x v="4"/>
    <x v="2"/>
    <n v="2818.77"/>
    <n v="1946.71"/>
    <n v="3408.87"/>
    <n v="1462.16"/>
    <n v="0.75109286950804177"/>
    <x v="3"/>
    <s v="2023-06-05"/>
    <x v="3"/>
    <x v="3"/>
    <x v="0"/>
    <s v="Senior"/>
    <s v="Profit"/>
  </r>
  <r>
    <n v="1302"/>
    <s v="Neha"/>
    <n v="20"/>
    <s v="Female"/>
    <x v="6"/>
    <x v="3"/>
    <n v="2462.96"/>
    <n v="883.64"/>
    <n v="3408.37"/>
    <n v="2524.73"/>
    <n v="2.8571929745145082"/>
    <x v="0"/>
    <s v="2023-01-28"/>
    <x v="5"/>
    <x v="1"/>
    <x v="1"/>
    <s v="Young"/>
    <s v="Profit"/>
  </r>
  <r>
    <n v="8395"/>
    <s v="Karan"/>
    <n v="52"/>
    <s v="Male"/>
    <x v="5"/>
    <x v="4"/>
    <n v="2579.39"/>
    <n v="399.01"/>
    <n v="3407.76"/>
    <n v="3008.75"/>
    <n v="7.5405378311320517"/>
    <x v="0"/>
    <s v="2023-04-27"/>
    <x v="9"/>
    <x v="1"/>
    <x v="0"/>
    <s v="Senior"/>
    <s v="Profit"/>
  </r>
  <r>
    <n v="1350"/>
    <s v="Priya"/>
    <n v="29"/>
    <s v="Male"/>
    <x v="6"/>
    <x v="2"/>
    <n v="2220"/>
    <n v="1724.16"/>
    <n v="3407.61"/>
    <n v="1683.45"/>
    <n v="0.97638850222717144"/>
    <x v="2"/>
    <s v="2023-07-10"/>
    <x v="7"/>
    <x v="0"/>
    <x v="0"/>
    <s v="Adult"/>
    <s v="Profit"/>
  </r>
  <r>
    <n v="3781"/>
    <s v="Karan"/>
    <n v="58"/>
    <s v="Male"/>
    <x v="4"/>
    <x v="4"/>
    <n v="2832.38"/>
    <n v="230.93"/>
    <n v="3406.88"/>
    <n v="3175.95"/>
    <n v="13.752868834711816"/>
    <x v="0"/>
    <s v="2023-12-19"/>
    <x v="6"/>
    <x v="4"/>
    <x v="1"/>
    <s v="Senior"/>
    <s v="Profit"/>
  </r>
  <r>
    <n v="3836"/>
    <s v="Simran"/>
    <n v="38"/>
    <s v="Male"/>
    <x v="4"/>
    <x v="4"/>
    <n v="3036.15"/>
    <n v="632.47"/>
    <n v="3406.76"/>
    <n v="2774.29"/>
    <n v="4.3864373013739781"/>
    <x v="4"/>
    <s v="2023-07-06"/>
    <x v="7"/>
    <x v="2"/>
    <x v="0"/>
    <s v="Adult"/>
    <s v="Profit"/>
  </r>
  <r>
    <n v="8768"/>
    <s v="Pooja"/>
    <n v="18"/>
    <s v="Female"/>
    <x v="5"/>
    <x v="4"/>
    <n v="2430.1"/>
    <n v="1999.42"/>
    <n v="3406.39"/>
    <n v="1406.97"/>
    <n v="0.70368906983025081"/>
    <x v="0"/>
    <s v="2023-11-05"/>
    <x v="8"/>
    <x v="0"/>
    <x v="0"/>
    <s v="Young"/>
    <s v="Profit"/>
  </r>
  <r>
    <n v="9219"/>
    <s v="Sneha"/>
    <n v="25"/>
    <s v="Male"/>
    <x v="1"/>
    <x v="0"/>
    <n v="2322.16"/>
    <n v="1725.99"/>
    <n v="3405.18"/>
    <n v="1679.19"/>
    <n v="0.97288512679679495"/>
    <x v="0"/>
    <s v="2023-08-17"/>
    <x v="4"/>
    <x v="0"/>
    <x v="0"/>
    <s v="Young"/>
    <s v="Profit"/>
  </r>
  <r>
    <n v="5721"/>
    <s v="Sneha"/>
    <n v="21"/>
    <s v="Male"/>
    <x v="3"/>
    <x v="1"/>
    <n v="2863.71"/>
    <n v="805.45"/>
    <n v="3405.02"/>
    <n v="2599.5700000000002"/>
    <n v="3.2274753243528465"/>
    <x v="0"/>
    <s v="2023-02-21"/>
    <x v="2"/>
    <x v="1"/>
    <x v="0"/>
    <s v="Young"/>
    <s v="Profit"/>
  </r>
  <r>
    <n v="4321"/>
    <s v="Arjun"/>
    <n v="20"/>
    <s v="Male"/>
    <x v="7"/>
    <x v="3"/>
    <n v="1925.15"/>
    <n v="1737.16"/>
    <n v="3404.23"/>
    <n v="1667.07"/>
    <n v="0.95965253632365466"/>
    <x v="3"/>
    <s v="2023-08-03"/>
    <x v="4"/>
    <x v="2"/>
    <x v="0"/>
    <s v="Young"/>
    <s v="Profit"/>
  </r>
  <r>
    <n v="6295"/>
    <s v="Pooja"/>
    <n v="46"/>
    <s v="Male"/>
    <x v="4"/>
    <x v="4"/>
    <n v="1991.97"/>
    <n v="956"/>
    <n v="3401.45"/>
    <n v="2445.4499999999998"/>
    <n v="2.5580020920502089"/>
    <x v="0"/>
    <s v="2023-04-17"/>
    <x v="9"/>
    <x v="3"/>
    <x v="1"/>
    <s v="Senior"/>
    <s v="Profit"/>
  </r>
  <r>
    <n v="9114"/>
    <s v="Arjun"/>
    <n v="53"/>
    <s v="Male"/>
    <x v="1"/>
    <x v="0"/>
    <n v="2071.14"/>
    <n v="1490.31"/>
    <n v="3398.91"/>
    <n v="1908.6"/>
    <n v="1.2806731485395655"/>
    <x v="3"/>
    <s v="2023-05-17"/>
    <x v="0"/>
    <x v="1"/>
    <x v="0"/>
    <s v="Senior"/>
    <s v="Profit"/>
  </r>
  <r>
    <n v="5215"/>
    <s v="Karan"/>
    <n v="23"/>
    <s v="Female"/>
    <x v="7"/>
    <x v="0"/>
    <n v="2635.33"/>
    <n v="1906.04"/>
    <n v="3396.86"/>
    <n v="1490.82"/>
    <n v="0.7821556735430526"/>
    <x v="0"/>
    <s v="2023-12-24"/>
    <x v="6"/>
    <x v="4"/>
    <x v="1"/>
    <s v="Young"/>
    <s v="Profit"/>
  </r>
  <r>
    <n v="462"/>
    <s v="Pooja"/>
    <n v="52"/>
    <s v="Female"/>
    <x v="5"/>
    <x v="3"/>
    <n v="2550.3200000000002"/>
    <n v="1810.75"/>
    <n v="3394.2"/>
    <n v="1583.45"/>
    <n v="0.87447190390722074"/>
    <x v="1"/>
    <s v="2023-06-10"/>
    <x v="3"/>
    <x v="3"/>
    <x v="0"/>
    <s v="Senior"/>
    <s v="Profit"/>
  </r>
  <r>
    <n v="9358"/>
    <s v="Arjun"/>
    <n v="35"/>
    <s v="Female"/>
    <x v="4"/>
    <x v="4"/>
    <n v="2911.42"/>
    <n v="103.47"/>
    <n v="3393.84"/>
    <n v="3290.37"/>
    <n v="31.800231951290229"/>
    <x v="3"/>
    <s v="2023-03-31"/>
    <x v="11"/>
    <x v="3"/>
    <x v="0"/>
    <s v="Adult"/>
    <s v="Profit"/>
  </r>
  <r>
    <n v="6061"/>
    <s v="Amit"/>
    <n v="43"/>
    <s v="Male"/>
    <x v="0"/>
    <x v="3"/>
    <n v="2660.07"/>
    <n v="1068.45"/>
    <n v="3392.76"/>
    <n v="2324.31"/>
    <n v="2.1754036220693527"/>
    <x v="2"/>
    <s v="2023-11-03"/>
    <x v="8"/>
    <x v="2"/>
    <x v="1"/>
    <s v="Senior"/>
    <s v="Profit"/>
  </r>
  <r>
    <n v="9765"/>
    <s v="Amit"/>
    <n v="57"/>
    <s v="Female"/>
    <x v="7"/>
    <x v="3"/>
    <n v="2277.88"/>
    <n v="95.11"/>
    <n v="3391.68"/>
    <n v="3296.57"/>
    <n v="34.660603511723266"/>
    <x v="1"/>
    <s v="2023-02-21"/>
    <x v="2"/>
    <x v="0"/>
    <x v="1"/>
    <s v="Senior"/>
    <s v="Profit"/>
  </r>
  <r>
    <n v="7627"/>
    <s v="Raj"/>
    <n v="60"/>
    <s v="Male"/>
    <x v="0"/>
    <x v="0"/>
    <n v="1928.22"/>
    <n v="1793.57"/>
    <n v="3391.63"/>
    <n v="1598.06"/>
    <n v="0.89099393946152083"/>
    <x v="4"/>
    <s v="2023-11-20"/>
    <x v="8"/>
    <x v="3"/>
    <x v="1"/>
    <s v="Senior"/>
    <s v="Profit"/>
  </r>
  <r>
    <n v="9138"/>
    <s v="Neha"/>
    <n v="30"/>
    <s v="Male"/>
    <x v="5"/>
    <x v="1"/>
    <n v="1988.21"/>
    <n v="868.25"/>
    <n v="3391.59"/>
    <n v="2523.34"/>
    <n v="2.9062366829830122"/>
    <x v="2"/>
    <s v="2023-09-15"/>
    <x v="1"/>
    <x v="2"/>
    <x v="1"/>
    <s v="Adult"/>
    <s v="Profit"/>
  </r>
  <r>
    <n v="4295"/>
    <s v="Raj"/>
    <n v="30"/>
    <s v="Male"/>
    <x v="1"/>
    <x v="1"/>
    <n v="2294.94"/>
    <n v="1523.63"/>
    <n v="3391.07"/>
    <n v="1867.44"/>
    <n v="1.2256518971141288"/>
    <x v="1"/>
    <s v="2023-09-05"/>
    <x v="1"/>
    <x v="4"/>
    <x v="0"/>
    <s v="Adult"/>
    <s v="Profit"/>
  </r>
  <r>
    <n v="4248"/>
    <s v="Rahul"/>
    <n v="48"/>
    <s v="Female"/>
    <x v="4"/>
    <x v="2"/>
    <n v="2657.98"/>
    <n v="1781.18"/>
    <n v="3390.23"/>
    <n v="1609.05"/>
    <n v="0.90336181632400991"/>
    <x v="2"/>
    <s v="2023-12-10"/>
    <x v="6"/>
    <x v="3"/>
    <x v="0"/>
    <s v="Senior"/>
    <s v="Profit"/>
  </r>
  <r>
    <n v="6888"/>
    <s v="Priya"/>
    <n v="39"/>
    <s v="Male"/>
    <x v="5"/>
    <x v="0"/>
    <n v="2498.38"/>
    <n v="1230.1199999999999"/>
    <n v="3389.86"/>
    <n v="2159.7399999999998"/>
    <n v="1.7557148896042662"/>
    <x v="2"/>
    <s v="2023-02-27"/>
    <x v="2"/>
    <x v="0"/>
    <x v="0"/>
    <s v="Adult"/>
    <s v="Profit"/>
  </r>
  <r>
    <n v="8125"/>
    <s v="Simran"/>
    <n v="39"/>
    <s v="Male"/>
    <x v="0"/>
    <x v="0"/>
    <n v="2685.7"/>
    <n v="307.02"/>
    <n v="3389.36"/>
    <n v="3082.34"/>
    <n v="10.039541397954531"/>
    <x v="1"/>
    <s v="2023-10-07"/>
    <x v="10"/>
    <x v="2"/>
    <x v="0"/>
    <s v="Adult"/>
    <s v="Profit"/>
  </r>
  <r>
    <n v="1168"/>
    <s v="Simran"/>
    <n v="20"/>
    <s v="Male"/>
    <x v="6"/>
    <x v="3"/>
    <n v="2173.73"/>
    <n v="1541.4"/>
    <n v="3389.16"/>
    <n v="1847.76"/>
    <n v="1.1987543791358504"/>
    <x v="2"/>
    <s v="2023-09-27"/>
    <x v="1"/>
    <x v="1"/>
    <x v="1"/>
    <s v="Young"/>
    <s v="Profit"/>
  </r>
  <r>
    <n v="1433"/>
    <s v="Sneha"/>
    <n v="29"/>
    <s v="Female"/>
    <x v="5"/>
    <x v="4"/>
    <n v="3015.35"/>
    <n v="962.81"/>
    <n v="3389.11"/>
    <n v="2426.3000000000002"/>
    <n v="2.5200195261785816"/>
    <x v="1"/>
    <s v="2023-08-22"/>
    <x v="4"/>
    <x v="3"/>
    <x v="0"/>
    <s v="Adult"/>
    <s v="Profit"/>
  </r>
  <r>
    <n v="4155"/>
    <s v="Sneha"/>
    <n v="37"/>
    <s v="Female"/>
    <x v="1"/>
    <x v="0"/>
    <n v="1894.51"/>
    <n v="1542.33"/>
    <n v="3389.07"/>
    <n v="1846.74"/>
    <n v="1.1973702126004162"/>
    <x v="1"/>
    <s v="2023-01-21"/>
    <x v="5"/>
    <x v="2"/>
    <x v="0"/>
    <s v="Adult"/>
    <s v="Profit"/>
  </r>
  <r>
    <n v="966"/>
    <s v="Priya"/>
    <n v="46"/>
    <s v="Female"/>
    <x v="2"/>
    <x v="4"/>
    <n v="2305.11"/>
    <n v="599.20000000000005"/>
    <n v="3388.56"/>
    <n v="2789.36"/>
    <n v="4.6551401869158875"/>
    <x v="0"/>
    <s v="2023-11-22"/>
    <x v="8"/>
    <x v="1"/>
    <x v="0"/>
    <s v="Senior"/>
    <s v="Profit"/>
  </r>
  <r>
    <n v="8044"/>
    <s v="Raj"/>
    <n v="35"/>
    <s v="Female"/>
    <x v="3"/>
    <x v="3"/>
    <n v="2016.54"/>
    <n v="1443.26"/>
    <n v="3387.35"/>
    <n v="1944.09"/>
    <n v="1.3470130122084725"/>
    <x v="2"/>
    <s v="2023-01-30"/>
    <x v="5"/>
    <x v="0"/>
    <x v="1"/>
    <s v="Adult"/>
    <s v="Profit"/>
  </r>
  <r>
    <n v="4715"/>
    <s v="Karan"/>
    <n v="27"/>
    <s v="Male"/>
    <x v="5"/>
    <x v="2"/>
    <n v="2801.64"/>
    <n v="1821.09"/>
    <n v="3387"/>
    <n v="1565.91"/>
    <n v="0.85987512972999691"/>
    <x v="1"/>
    <s v="2023-01-24"/>
    <x v="5"/>
    <x v="1"/>
    <x v="0"/>
    <s v="Adult"/>
    <s v="Profit"/>
  </r>
  <r>
    <n v="2110"/>
    <s v="Rahul"/>
    <n v="31"/>
    <s v="Male"/>
    <x v="3"/>
    <x v="3"/>
    <n v="2488.0100000000002"/>
    <n v="1673.09"/>
    <n v="3386.75"/>
    <n v="1713.66"/>
    <n v="1.0242485461033179"/>
    <x v="1"/>
    <s v="2023-12-09"/>
    <x v="6"/>
    <x v="0"/>
    <x v="0"/>
    <s v="Adult"/>
    <s v="Profit"/>
  </r>
  <r>
    <n v="7402"/>
    <s v="Neha"/>
    <n v="46"/>
    <s v="Male"/>
    <x v="4"/>
    <x v="1"/>
    <n v="3054.8"/>
    <n v="716.78"/>
    <n v="3386.47"/>
    <n v="2669.69"/>
    <n v="3.7245598370490249"/>
    <x v="4"/>
    <s v="2023-11-26"/>
    <x v="8"/>
    <x v="1"/>
    <x v="1"/>
    <s v="Senior"/>
    <s v="Profit"/>
  </r>
  <r>
    <n v="2286"/>
    <s v="Raj"/>
    <n v="35"/>
    <s v="Male"/>
    <x v="1"/>
    <x v="0"/>
    <n v="1957.34"/>
    <n v="122.61"/>
    <n v="3385.92"/>
    <n v="3263.31"/>
    <n v="26.615365793980914"/>
    <x v="2"/>
    <s v="2023-02-02"/>
    <x v="2"/>
    <x v="4"/>
    <x v="1"/>
    <s v="Adult"/>
    <s v="Profit"/>
  </r>
  <r>
    <n v="7715"/>
    <s v="Simran"/>
    <n v="29"/>
    <s v="Female"/>
    <x v="5"/>
    <x v="3"/>
    <n v="2773.33"/>
    <n v="1552.77"/>
    <n v="3385.42"/>
    <n v="1832.65"/>
    <n v="1.1802456255594842"/>
    <x v="3"/>
    <s v="2023-06-01"/>
    <x v="3"/>
    <x v="3"/>
    <x v="1"/>
    <s v="Adult"/>
    <s v="Profit"/>
  </r>
  <r>
    <n v="986"/>
    <s v="Priya"/>
    <n v="49"/>
    <s v="Male"/>
    <x v="2"/>
    <x v="4"/>
    <n v="2448.64"/>
    <n v="1407.61"/>
    <n v="3383.41"/>
    <n v="1975.8"/>
    <n v="1.4036558421721927"/>
    <x v="2"/>
    <s v="2023-05-14"/>
    <x v="0"/>
    <x v="3"/>
    <x v="0"/>
    <s v="Senior"/>
    <s v="Profit"/>
  </r>
  <r>
    <n v="3995"/>
    <s v="Amit"/>
    <n v="40"/>
    <s v="Female"/>
    <x v="6"/>
    <x v="0"/>
    <n v="2464.0500000000002"/>
    <n v="1349.68"/>
    <n v="3383.3"/>
    <n v="2033.62"/>
    <n v="1.506742338924782"/>
    <x v="4"/>
    <s v="2023-06-12"/>
    <x v="3"/>
    <x v="1"/>
    <x v="0"/>
    <s v="Adult"/>
    <s v="Profit"/>
  </r>
  <r>
    <n v="2946"/>
    <s v="Neha"/>
    <n v="33"/>
    <s v="Male"/>
    <x v="4"/>
    <x v="2"/>
    <n v="1964.74"/>
    <n v="753.79"/>
    <n v="3382.75"/>
    <n v="2628.96"/>
    <n v="3.4876557131296515"/>
    <x v="3"/>
    <s v="2023-12-14"/>
    <x v="6"/>
    <x v="2"/>
    <x v="1"/>
    <s v="Adult"/>
    <s v="Profit"/>
  </r>
  <r>
    <n v="2271"/>
    <s v="Sneha"/>
    <n v="40"/>
    <s v="Male"/>
    <x v="5"/>
    <x v="4"/>
    <n v="2147.4699999999998"/>
    <n v="1191.8499999999999"/>
    <n v="3382.74"/>
    <n v="2190.89"/>
    <n v="1.8382262868649579"/>
    <x v="4"/>
    <s v="2023-12-12"/>
    <x v="6"/>
    <x v="1"/>
    <x v="1"/>
    <s v="Adult"/>
    <s v="Profit"/>
  </r>
  <r>
    <n v="8169"/>
    <s v="Rahul"/>
    <n v="30"/>
    <s v="Male"/>
    <x v="2"/>
    <x v="1"/>
    <n v="2650.96"/>
    <n v="1574.84"/>
    <n v="3382.25"/>
    <n v="1807.41"/>
    <n v="1.147678494323233"/>
    <x v="3"/>
    <s v="2023-05-23"/>
    <x v="0"/>
    <x v="0"/>
    <x v="1"/>
    <s v="Adult"/>
    <s v="Profit"/>
  </r>
  <r>
    <n v="3764"/>
    <s v="Arjun"/>
    <n v="33"/>
    <s v="Female"/>
    <x v="0"/>
    <x v="3"/>
    <n v="2060.02"/>
    <n v="1623.77"/>
    <n v="3381.46"/>
    <n v="1757.69"/>
    <n v="1.0824747347222821"/>
    <x v="0"/>
    <s v="2023-05-01"/>
    <x v="0"/>
    <x v="3"/>
    <x v="1"/>
    <s v="Adult"/>
    <s v="Profit"/>
  </r>
  <r>
    <n v="5127"/>
    <s v="Sneha"/>
    <n v="23"/>
    <s v="Male"/>
    <x v="2"/>
    <x v="2"/>
    <n v="2000.54"/>
    <n v="96.99"/>
    <n v="3381.18"/>
    <n v="3284.19"/>
    <n v="33.861119703062172"/>
    <x v="4"/>
    <s v="2023-12-01"/>
    <x v="6"/>
    <x v="1"/>
    <x v="0"/>
    <s v="Young"/>
    <s v="Profit"/>
  </r>
  <r>
    <n v="1011"/>
    <s v="Karan"/>
    <n v="47"/>
    <s v="Female"/>
    <x v="5"/>
    <x v="2"/>
    <n v="2076.86"/>
    <n v="1106.8900000000001"/>
    <n v="3381.09"/>
    <n v="2274.1999999999998"/>
    <n v="2.0545853698199457"/>
    <x v="2"/>
    <s v="2023-05-17"/>
    <x v="0"/>
    <x v="4"/>
    <x v="1"/>
    <s v="Senior"/>
    <s v="Profit"/>
  </r>
  <r>
    <n v="9383"/>
    <s v="Priya"/>
    <n v="44"/>
    <s v="Female"/>
    <x v="3"/>
    <x v="3"/>
    <n v="2519.5300000000002"/>
    <n v="286.3"/>
    <n v="3380.57"/>
    <n v="3094.27"/>
    <n v="10.807789032483409"/>
    <x v="3"/>
    <s v="2023-01-27"/>
    <x v="5"/>
    <x v="1"/>
    <x v="0"/>
    <s v="Senior"/>
    <s v="Profit"/>
  </r>
  <r>
    <n v="6918"/>
    <s v="Simran"/>
    <n v="28"/>
    <s v="Female"/>
    <x v="0"/>
    <x v="3"/>
    <n v="2077.91"/>
    <n v="1699.99"/>
    <n v="3380.48"/>
    <n v="1680.49"/>
    <n v="0.98852934429026051"/>
    <x v="2"/>
    <s v="2023-03-14"/>
    <x v="11"/>
    <x v="0"/>
    <x v="0"/>
    <s v="Adult"/>
    <s v="Profit"/>
  </r>
  <r>
    <n v="3498"/>
    <s v="Simran"/>
    <n v="22"/>
    <s v="Male"/>
    <x v="1"/>
    <x v="0"/>
    <n v="2096.71"/>
    <n v="1830.47"/>
    <n v="3377.9"/>
    <n v="1547.43"/>
    <n v="0.84537304626680576"/>
    <x v="2"/>
    <s v="2023-05-12"/>
    <x v="0"/>
    <x v="3"/>
    <x v="1"/>
    <s v="Young"/>
    <s v="Profit"/>
  </r>
  <r>
    <n v="2008"/>
    <s v="Pooja"/>
    <n v="19"/>
    <s v="Female"/>
    <x v="1"/>
    <x v="2"/>
    <n v="3033.87"/>
    <n v="235.44"/>
    <n v="3376.88"/>
    <n v="3141.44"/>
    <n v="13.342847434590555"/>
    <x v="4"/>
    <s v="2023-11-23"/>
    <x v="8"/>
    <x v="4"/>
    <x v="0"/>
    <s v="Young"/>
    <s v="Profit"/>
  </r>
  <r>
    <n v="6282"/>
    <s v="Simran"/>
    <n v="50"/>
    <s v="Female"/>
    <x v="5"/>
    <x v="1"/>
    <n v="2752.14"/>
    <n v="665.61"/>
    <n v="3376.66"/>
    <n v="2711.05"/>
    <n v="4.0730307537446855"/>
    <x v="4"/>
    <s v="2023-12-07"/>
    <x v="6"/>
    <x v="3"/>
    <x v="0"/>
    <s v="Senior"/>
    <s v="Profit"/>
  </r>
  <r>
    <n v="4548"/>
    <s v="Pooja"/>
    <n v="33"/>
    <s v="Male"/>
    <x v="4"/>
    <x v="2"/>
    <n v="2115.94"/>
    <n v="300.56"/>
    <n v="3376.62"/>
    <n v="3076.06"/>
    <n v="10.234429065743944"/>
    <x v="0"/>
    <s v="2024-01-01"/>
    <x v="5"/>
    <x v="0"/>
    <x v="1"/>
    <s v="Adult"/>
    <s v="Profit"/>
  </r>
  <r>
    <n v="348"/>
    <s v="Rahul"/>
    <n v="54"/>
    <s v="Female"/>
    <x v="6"/>
    <x v="1"/>
    <n v="1903.29"/>
    <n v="623.03"/>
    <n v="3376.17"/>
    <n v="2753.14"/>
    <n v="4.4189525384010402"/>
    <x v="3"/>
    <s v="2023-02-09"/>
    <x v="2"/>
    <x v="4"/>
    <x v="0"/>
    <s v="Senior"/>
    <s v="Profit"/>
  </r>
  <r>
    <n v="6292"/>
    <s v="Priya"/>
    <n v="41"/>
    <s v="Male"/>
    <x v="7"/>
    <x v="4"/>
    <n v="1917.16"/>
    <n v="1317.81"/>
    <n v="3375.97"/>
    <n v="2058.16"/>
    <n v="1.5618032948604124"/>
    <x v="3"/>
    <s v="2023-11-15"/>
    <x v="8"/>
    <x v="2"/>
    <x v="0"/>
    <s v="Senior"/>
    <s v="Profit"/>
  </r>
  <r>
    <n v="675"/>
    <s v="Pooja"/>
    <n v="59"/>
    <s v="Male"/>
    <x v="0"/>
    <x v="3"/>
    <n v="2830.67"/>
    <n v="1557.4"/>
    <n v="3375.4"/>
    <n v="1818"/>
    <n v="1.1673301656607165"/>
    <x v="2"/>
    <s v="2023-11-01"/>
    <x v="8"/>
    <x v="3"/>
    <x v="1"/>
    <s v="Senior"/>
    <s v="Profit"/>
  </r>
  <r>
    <n v="4132"/>
    <s v="Amit"/>
    <n v="60"/>
    <s v="Female"/>
    <x v="0"/>
    <x v="1"/>
    <n v="2171.83"/>
    <n v="536.24"/>
    <n v="3373.81"/>
    <n v="2837.57"/>
    <n v="5.2916045054453233"/>
    <x v="1"/>
    <s v="2023-05-01"/>
    <x v="0"/>
    <x v="1"/>
    <x v="1"/>
    <s v="Senior"/>
    <s v="Profit"/>
  </r>
  <r>
    <n v="5864"/>
    <s v="Pooja"/>
    <n v="53"/>
    <s v="Female"/>
    <x v="7"/>
    <x v="0"/>
    <n v="2045.69"/>
    <n v="1807.55"/>
    <n v="3371.99"/>
    <n v="1564.44"/>
    <n v="0.86550302896185449"/>
    <x v="3"/>
    <s v="2023-04-09"/>
    <x v="9"/>
    <x v="2"/>
    <x v="1"/>
    <s v="Senior"/>
    <s v="Profit"/>
  </r>
  <r>
    <n v="6722"/>
    <s v="Amit"/>
    <n v="52"/>
    <s v="Female"/>
    <x v="6"/>
    <x v="0"/>
    <n v="2469.5100000000002"/>
    <n v="1430.24"/>
    <n v="3371.86"/>
    <n v="1941.62"/>
    <n v="1.3575483834880859"/>
    <x v="4"/>
    <s v="2023-06-26"/>
    <x v="3"/>
    <x v="3"/>
    <x v="0"/>
    <s v="Senior"/>
    <s v="Profit"/>
  </r>
  <r>
    <n v="7836"/>
    <s v="Amit"/>
    <n v="40"/>
    <s v="Female"/>
    <x v="1"/>
    <x v="3"/>
    <n v="1897.48"/>
    <n v="832.06"/>
    <n v="3370.98"/>
    <n v="2538.92"/>
    <n v="3.0513664879936546"/>
    <x v="0"/>
    <s v="2023-07-21"/>
    <x v="7"/>
    <x v="0"/>
    <x v="1"/>
    <s v="Adult"/>
    <s v="Profit"/>
  </r>
  <r>
    <n v="6581"/>
    <s v="Sneha"/>
    <n v="47"/>
    <s v="Female"/>
    <x v="7"/>
    <x v="3"/>
    <n v="2278.2600000000002"/>
    <n v="251.42"/>
    <n v="3368.9"/>
    <n v="3117.48"/>
    <n v="12.399490891734946"/>
    <x v="2"/>
    <s v="2023-01-18"/>
    <x v="5"/>
    <x v="3"/>
    <x v="1"/>
    <s v="Senior"/>
    <s v="Profit"/>
  </r>
  <r>
    <n v="9554"/>
    <s v="Sneha"/>
    <n v="38"/>
    <s v="Female"/>
    <x v="6"/>
    <x v="3"/>
    <n v="2108.5100000000002"/>
    <n v="142.74"/>
    <n v="3366.69"/>
    <n v="3223.95"/>
    <n v="22.58617065994115"/>
    <x v="4"/>
    <s v="2023-10-06"/>
    <x v="10"/>
    <x v="2"/>
    <x v="0"/>
    <s v="Adult"/>
    <s v="Profit"/>
  </r>
  <r>
    <n v="6913"/>
    <s v="Pooja"/>
    <n v="32"/>
    <s v="Female"/>
    <x v="4"/>
    <x v="2"/>
    <n v="2729.83"/>
    <n v="414.07"/>
    <n v="3366.17"/>
    <n v="2952.1"/>
    <n v="7.1294708624145677"/>
    <x v="0"/>
    <s v="2023-09-20"/>
    <x v="1"/>
    <x v="4"/>
    <x v="0"/>
    <s v="Adult"/>
    <s v="Profit"/>
  </r>
  <r>
    <n v="1018"/>
    <s v="Neha"/>
    <n v="25"/>
    <s v="Female"/>
    <x v="1"/>
    <x v="0"/>
    <n v="2674.49"/>
    <n v="1826.54"/>
    <n v="3364.63"/>
    <n v="1538.09"/>
    <n v="0.84207846529503871"/>
    <x v="2"/>
    <s v="2023-01-18"/>
    <x v="5"/>
    <x v="4"/>
    <x v="0"/>
    <s v="Young"/>
    <s v="Profit"/>
  </r>
  <r>
    <n v="7201"/>
    <s v="Karan"/>
    <n v="39"/>
    <s v="Female"/>
    <x v="4"/>
    <x v="4"/>
    <n v="2220.1799999999998"/>
    <n v="1399.44"/>
    <n v="3364.43"/>
    <n v="1964.99"/>
    <n v="1.404125936088721"/>
    <x v="1"/>
    <s v="2023-07-10"/>
    <x v="7"/>
    <x v="2"/>
    <x v="0"/>
    <s v="Adult"/>
    <s v="Profit"/>
  </r>
  <r>
    <n v="4369"/>
    <s v="Rahul"/>
    <n v="20"/>
    <s v="Male"/>
    <x v="0"/>
    <x v="2"/>
    <n v="2196.63"/>
    <n v="828.64"/>
    <n v="3364.08"/>
    <n v="2535.44"/>
    <n v="3.0597605715389071"/>
    <x v="1"/>
    <s v="2023-04-16"/>
    <x v="9"/>
    <x v="2"/>
    <x v="1"/>
    <s v="Young"/>
    <s v="Profit"/>
  </r>
  <r>
    <n v="309"/>
    <s v="Arjun"/>
    <n v="47"/>
    <s v="Male"/>
    <x v="4"/>
    <x v="2"/>
    <n v="2923.7"/>
    <n v="1413.6"/>
    <n v="3363.33"/>
    <n v="1949.73"/>
    <n v="1.3792657045840409"/>
    <x v="3"/>
    <s v="2023-09-22"/>
    <x v="1"/>
    <x v="2"/>
    <x v="0"/>
    <s v="Senior"/>
    <s v="Profit"/>
  </r>
  <r>
    <n v="2043"/>
    <s v="Karan"/>
    <n v="36"/>
    <s v="Male"/>
    <x v="6"/>
    <x v="1"/>
    <n v="1920.07"/>
    <n v="928.59"/>
    <n v="3363.09"/>
    <n v="2434.5"/>
    <n v="2.6217167964333021"/>
    <x v="1"/>
    <s v="2023-12-13"/>
    <x v="6"/>
    <x v="2"/>
    <x v="1"/>
    <s v="Adult"/>
    <s v="Profit"/>
  </r>
  <r>
    <n v="5736"/>
    <s v="Priya"/>
    <n v="23"/>
    <s v="Male"/>
    <x v="2"/>
    <x v="4"/>
    <n v="2570.52"/>
    <n v="903.02"/>
    <n v="3362.42"/>
    <n v="2459.4"/>
    <n v="2.7235277181014816"/>
    <x v="1"/>
    <s v="2023-02-06"/>
    <x v="2"/>
    <x v="0"/>
    <x v="1"/>
    <s v="Young"/>
    <s v="Profit"/>
  </r>
  <r>
    <n v="9278"/>
    <s v="Simran"/>
    <n v="27"/>
    <s v="Male"/>
    <x v="1"/>
    <x v="2"/>
    <n v="2544.92"/>
    <n v="901.03"/>
    <n v="3362.36"/>
    <n v="2461.33"/>
    <n v="2.7316848495610579"/>
    <x v="0"/>
    <s v="2023-01-03"/>
    <x v="5"/>
    <x v="4"/>
    <x v="1"/>
    <s v="Adult"/>
    <s v="Profit"/>
  </r>
  <r>
    <n v="8886"/>
    <s v="Raj"/>
    <n v="30"/>
    <s v="Female"/>
    <x v="6"/>
    <x v="4"/>
    <n v="1997.49"/>
    <n v="625.79"/>
    <n v="3361.64"/>
    <n v="2735.85"/>
    <n v="4.3718340018216972"/>
    <x v="1"/>
    <s v="2023-04-15"/>
    <x v="9"/>
    <x v="3"/>
    <x v="1"/>
    <s v="Adult"/>
    <s v="Profit"/>
  </r>
  <r>
    <n v="196"/>
    <s v="Raj"/>
    <n v="30"/>
    <s v="Female"/>
    <x v="5"/>
    <x v="1"/>
    <n v="2316.85"/>
    <n v="1277.55"/>
    <n v="3360.94"/>
    <n v="2083.39"/>
    <n v="1.6307698328832532"/>
    <x v="0"/>
    <s v="2023-01-14"/>
    <x v="5"/>
    <x v="3"/>
    <x v="0"/>
    <s v="Adult"/>
    <s v="Profit"/>
  </r>
  <r>
    <n v="4876"/>
    <s v="Pooja"/>
    <n v="32"/>
    <s v="Male"/>
    <x v="0"/>
    <x v="4"/>
    <n v="2310.0500000000002"/>
    <n v="267.14"/>
    <n v="3360.6"/>
    <n v="3093.46"/>
    <n v="11.57992064086247"/>
    <x v="4"/>
    <s v="2023-02-25"/>
    <x v="2"/>
    <x v="4"/>
    <x v="0"/>
    <s v="Adult"/>
    <s v="Profit"/>
  </r>
  <r>
    <n v="6398"/>
    <s v="Karan"/>
    <n v="48"/>
    <s v="Female"/>
    <x v="0"/>
    <x v="4"/>
    <n v="1884.55"/>
    <n v="1111.4100000000001"/>
    <n v="3360.59"/>
    <n v="2249.1799999999998"/>
    <n v="2.0237176199602303"/>
    <x v="3"/>
    <s v="2023-03-06"/>
    <x v="11"/>
    <x v="3"/>
    <x v="1"/>
    <s v="Senior"/>
    <s v="Profit"/>
  </r>
  <r>
    <n v="5477"/>
    <s v="Sneha"/>
    <n v="37"/>
    <s v="Male"/>
    <x v="1"/>
    <x v="1"/>
    <n v="1950"/>
    <n v="1951.17"/>
    <n v="3359.25"/>
    <n v="1408.08"/>
    <n v="0.72165931210504464"/>
    <x v="3"/>
    <s v="2023-03-03"/>
    <x v="11"/>
    <x v="2"/>
    <x v="0"/>
    <s v="Adult"/>
    <s v="Profit"/>
  </r>
  <r>
    <n v="6261"/>
    <s v="Rahul"/>
    <n v="51"/>
    <s v="Female"/>
    <x v="5"/>
    <x v="3"/>
    <n v="2544.9699999999998"/>
    <n v="1479.47"/>
    <n v="3359"/>
    <n v="1879.53"/>
    <n v="1.2704076459813312"/>
    <x v="1"/>
    <s v="2023-11-22"/>
    <x v="8"/>
    <x v="0"/>
    <x v="0"/>
    <s v="Senior"/>
    <s v="Profit"/>
  </r>
  <r>
    <n v="1328"/>
    <s v="Amit"/>
    <n v="46"/>
    <s v="Male"/>
    <x v="4"/>
    <x v="4"/>
    <n v="2881.81"/>
    <n v="1394.22"/>
    <n v="3358.61"/>
    <n v="1964.39"/>
    <n v="1.4089526760482565"/>
    <x v="2"/>
    <s v="2023-05-21"/>
    <x v="0"/>
    <x v="1"/>
    <x v="0"/>
    <s v="Senior"/>
    <s v="Profit"/>
  </r>
  <r>
    <n v="1080"/>
    <s v="Sneha"/>
    <n v="26"/>
    <s v="Female"/>
    <x v="3"/>
    <x v="3"/>
    <n v="2686.8"/>
    <n v="105.14"/>
    <n v="3358.49"/>
    <n v="3253.35"/>
    <n v="30.943028343161497"/>
    <x v="4"/>
    <s v="2023-11-04"/>
    <x v="8"/>
    <x v="2"/>
    <x v="1"/>
    <s v="Adult"/>
    <s v="Profit"/>
  </r>
  <r>
    <n v="6466"/>
    <s v="Karan"/>
    <n v="22"/>
    <s v="Female"/>
    <x v="3"/>
    <x v="0"/>
    <n v="2058.44"/>
    <n v="1100.44"/>
    <n v="3357.79"/>
    <n v="2257.35"/>
    <n v="2.0513158373014431"/>
    <x v="0"/>
    <s v="2023-02-01"/>
    <x v="2"/>
    <x v="4"/>
    <x v="1"/>
    <s v="Young"/>
    <s v="Profit"/>
  </r>
  <r>
    <n v="8470"/>
    <s v="Arjun"/>
    <n v="30"/>
    <s v="Female"/>
    <x v="5"/>
    <x v="4"/>
    <n v="2436.88"/>
    <n v="1265.93"/>
    <n v="3357.4"/>
    <n v="2091.4699999999998"/>
    <n v="1.652121365320357"/>
    <x v="1"/>
    <s v="2023-03-02"/>
    <x v="11"/>
    <x v="0"/>
    <x v="1"/>
    <s v="Adult"/>
    <s v="Profit"/>
  </r>
  <r>
    <n v="8910"/>
    <s v="Pooja"/>
    <n v="21"/>
    <s v="Female"/>
    <x v="1"/>
    <x v="4"/>
    <n v="1907.37"/>
    <n v="515.16"/>
    <n v="3356.95"/>
    <n v="2841.79"/>
    <n v="5.5163250252348783"/>
    <x v="4"/>
    <s v="2023-07-29"/>
    <x v="7"/>
    <x v="1"/>
    <x v="0"/>
    <s v="Young"/>
    <s v="Profit"/>
  </r>
  <r>
    <n v="8956"/>
    <s v="Rahul"/>
    <n v="59"/>
    <s v="Female"/>
    <x v="4"/>
    <x v="4"/>
    <n v="2750.5"/>
    <n v="1027.53"/>
    <n v="3356.02"/>
    <n v="2328.4899999999998"/>
    <n v="2.2661041526768075"/>
    <x v="2"/>
    <s v="2023-04-10"/>
    <x v="9"/>
    <x v="3"/>
    <x v="1"/>
    <s v="Senior"/>
    <s v="Profit"/>
  </r>
  <r>
    <n v="4895"/>
    <s v="Sneha"/>
    <n v="50"/>
    <s v="Female"/>
    <x v="0"/>
    <x v="1"/>
    <n v="2973.09"/>
    <n v="1802.04"/>
    <n v="3355.97"/>
    <n v="1553.93"/>
    <n v="0.86231715167254896"/>
    <x v="1"/>
    <s v="2023-02-09"/>
    <x v="2"/>
    <x v="2"/>
    <x v="0"/>
    <s v="Senior"/>
    <s v="Profit"/>
  </r>
  <r>
    <n v="4435"/>
    <s v="Raj"/>
    <n v="31"/>
    <s v="Male"/>
    <x v="4"/>
    <x v="4"/>
    <n v="2056.9899999999998"/>
    <n v="66.069999999999993"/>
    <n v="3355.9"/>
    <n v="3289.83"/>
    <n v="49.793098229150907"/>
    <x v="1"/>
    <s v="2023-03-25"/>
    <x v="11"/>
    <x v="1"/>
    <x v="0"/>
    <s v="Adult"/>
    <s v="Profit"/>
  </r>
  <r>
    <n v="1904"/>
    <s v="Rahul"/>
    <n v="20"/>
    <s v="Female"/>
    <x v="4"/>
    <x v="1"/>
    <n v="2710.64"/>
    <n v="1601.28"/>
    <n v="3355.76"/>
    <n v="1754.48"/>
    <n v="1.0956734612310153"/>
    <x v="1"/>
    <s v="2023-06-02"/>
    <x v="3"/>
    <x v="3"/>
    <x v="0"/>
    <s v="Young"/>
    <s v="Profit"/>
  </r>
  <r>
    <n v="7193"/>
    <s v="Sneha"/>
    <n v="57"/>
    <s v="Female"/>
    <x v="1"/>
    <x v="3"/>
    <n v="2925.83"/>
    <n v="1488.9"/>
    <n v="3355.6"/>
    <n v="1866.7"/>
    <n v="1.2537443750419772"/>
    <x v="0"/>
    <s v="2023-10-27"/>
    <x v="10"/>
    <x v="4"/>
    <x v="1"/>
    <s v="Senior"/>
    <s v="Profit"/>
  </r>
  <r>
    <n v="9584"/>
    <s v="Pooja"/>
    <n v="60"/>
    <s v="Female"/>
    <x v="3"/>
    <x v="1"/>
    <n v="1999.92"/>
    <n v="1339.2"/>
    <n v="3355.43"/>
    <n v="2016.23"/>
    <n v="1.5055480884109915"/>
    <x v="3"/>
    <s v="2023-06-03"/>
    <x v="3"/>
    <x v="2"/>
    <x v="0"/>
    <s v="Senior"/>
    <s v="Profit"/>
  </r>
  <r>
    <n v="4186"/>
    <s v="Sneha"/>
    <n v="36"/>
    <s v="Female"/>
    <x v="3"/>
    <x v="4"/>
    <n v="2178.27"/>
    <n v="1817.79"/>
    <n v="3354.66"/>
    <n v="1536.87"/>
    <n v="0.84546069678015612"/>
    <x v="4"/>
    <s v="2023-10-21"/>
    <x v="10"/>
    <x v="0"/>
    <x v="0"/>
    <s v="Adult"/>
    <s v="Profit"/>
  </r>
  <r>
    <n v="719"/>
    <s v="Amit"/>
    <n v="56"/>
    <s v="Female"/>
    <x v="3"/>
    <x v="2"/>
    <n v="2114.19"/>
    <n v="1131.9000000000001"/>
    <n v="3354.59"/>
    <n v="2222.69"/>
    <n v="1.9636805371499249"/>
    <x v="0"/>
    <s v="2023-02-07"/>
    <x v="2"/>
    <x v="0"/>
    <x v="1"/>
    <s v="Senior"/>
    <s v="Profit"/>
  </r>
  <r>
    <n v="6085"/>
    <s v="Pooja"/>
    <n v="28"/>
    <s v="Female"/>
    <x v="7"/>
    <x v="1"/>
    <n v="1871.16"/>
    <n v="272.51"/>
    <n v="3354.5"/>
    <n v="3081.99"/>
    <n v="11.309640013210524"/>
    <x v="3"/>
    <s v="2023-11-17"/>
    <x v="8"/>
    <x v="3"/>
    <x v="1"/>
    <s v="Adult"/>
    <s v="Profit"/>
  </r>
  <r>
    <n v="7281"/>
    <s v="Sneha"/>
    <n v="42"/>
    <s v="Male"/>
    <x v="3"/>
    <x v="3"/>
    <n v="2992.88"/>
    <n v="399.75"/>
    <n v="3353.62"/>
    <n v="2953.87"/>
    <n v="7.3892933083176979"/>
    <x v="3"/>
    <s v="2023-08-16"/>
    <x v="4"/>
    <x v="1"/>
    <x v="1"/>
    <s v="Senior"/>
    <s v="Profit"/>
  </r>
  <r>
    <n v="3963"/>
    <s v="Sneha"/>
    <n v="43"/>
    <s v="Male"/>
    <x v="2"/>
    <x v="1"/>
    <n v="2071.4499999999998"/>
    <n v="1870.47"/>
    <n v="3353.2"/>
    <n v="1482.73"/>
    <n v="0.79270450742326792"/>
    <x v="2"/>
    <s v="2023-07-17"/>
    <x v="7"/>
    <x v="2"/>
    <x v="0"/>
    <s v="Senior"/>
    <s v="Profit"/>
  </r>
  <r>
    <n v="2849"/>
    <s v="Priya"/>
    <n v="44"/>
    <s v="Male"/>
    <x v="1"/>
    <x v="3"/>
    <n v="2938.82"/>
    <n v="1926.31"/>
    <n v="3352.04"/>
    <n v="1425.73"/>
    <n v="0.74013528455959843"/>
    <x v="3"/>
    <s v="2023-06-29"/>
    <x v="3"/>
    <x v="2"/>
    <x v="0"/>
    <s v="Senior"/>
    <s v="Profit"/>
  </r>
  <r>
    <n v="8512"/>
    <s v="Priya"/>
    <n v="35"/>
    <s v="Female"/>
    <x v="7"/>
    <x v="3"/>
    <n v="3033.48"/>
    <n v="1612.43"/>
    <n v="3351.61"/>
    <n v="1739.18"/>
    <n v="1.0786080636058619"/>
    <x v="0"/>
    <s v="2023-07-23"/>
    <x v="7"/>
    <x v="2"/>
    <x v="1"/>
    <s v="Adult"/>
    <s v="Profit"/>
  </r>
  <r>
    <n v="4459"/>
    <s v="Karan"/>
    <n v="46"/>
    <s v="Female"/>
    <x v="4"/>
    <x v="2"/>
    <n v="2382.5300000000002"/>
    <n v="1284.01"/>
    <n v="3351.26"/>
    <n v="2067.25"/>
    <n v="1.6099952492581833"/>
    <x v="1"/>
    <s v="2023-08-21"/>
    <x v="4"/>
    <x v="2"/>
    <x v="0"/>
    <s v="Senior"/>
    <s v="Profit"/>
  </r>
  <r>
    <n v="4833"/>
    <s v="Neha"/>
    <n v="47"/>
    <s v="Female"/>
    <x v="3"/>
    <x v="4"/>
    <n v="2990.52"/>
    <n v="1891.07"/>
    <n v="3350.82"/>
    <n v="1459.75"/>
    <n v="0.77191748586778919"/>
    <x v="0"/>
    <s v="2023-01-26"/>
    <x v="5"/>
    <x v="0"/>
    <x v="0"/>
    <s v="Senior"/>
    <s v="Profit"/>
  </r>
  <r>
    <n v="9759"/>
    <s v="Arjun"/>
    <n v="57"/>
    <s v="Male"/>
    <x v="2"/>
    <x v="3"/>
    <n v="2759.62"/>
    <n v="741.93"/>
    <n v="3350.69"/>
    <n v="2608.7600000000002"/>
    <n v="3.5161807717709221"/>
    <x v="2"/>
    <s v="2023-10-25"/>
    <x v="10"/>
    <x v="4"/>
    <x v="0"/>
    <s v="Senior"/>
    <s v="Profit"/>
  </r>
  <r>
    <n v="6338"/>
    <s v="Pooja"/>
    <n v="25"/>
    <s v="Male"/>
    <x v="1"/>
    <x v="3"/>
    <n v="2535.77"/>
    <n v="1578.86"/>
    <n v="3348.38"/>
    <n v="1769.52"/>
    <n v="1.1207580152768455"/>
    <x v="2"/>
    <s v="2023-11-21"/>
    <x v="8"/>
    <x v="0"/>
    <x v="0"/>
    <s v="Young"/>
    <s v="Profit"/>
  </r>
  <r>
    <n v="8186"/>
    <s v="Neha"/>
    <n v="37"/>
    <s v="Female"/>
    <x v="5"/>
    <x v="2"/>
    <n v="2521.09"/>
    <n v="296.83"/>
    <n v="3347.69"/>
    <n v="3050.86"/>
    <n v="10.278139002122428"/>
    <x v="0"/>
    <s v="2023-06-13"/>
    <x v="3"/>
    <x v="2"/>
    <x v="0"/>
    <s v="Adult"/>
    <s v="Profit"/>
  </r>
  <r>
    <n v="5094"/>
    <s v="Karan"/>
    <n v="43"/>
    <s v="Female"/>
    <x v="7"/>
    <x v="3"/>
    <n v="2982.16"/>
    <n v="1609.79"/>
    <n v="3347.24"/>
    <n v="1737.45"/>
    <n v="1.0793022692400873"/>
    <x v="3"/>
    <s v="2023-02-21"/>
    <x v="2"/>
    <x v="2"/>
    <x v="1"/>
    <s v="Senior"/>
    <s v="Profit"/>
  </r>
  <r>
    <n v="2427"/>
    <s v="Arjun"/>
    <n v="18"/>
    <s v="Female"/>
    <x v="7"/>
    <x v="1"/>
    <n v="2498.89"/>
    <n v="464.08"/>
    <n v="3346.73"/>
    <n v="2882.65"/>
    <n v="6.2115368039993113"/>
    <x v="2"/>
    <s v="2023-08-18"/>
    <x v="4"/>
    <x v="3"/>
    <x v="0"/>
    <s v="Young"/>
    <s v="Profit"/>
  </r>
  <r>
    <n v="7810"/>
    <s v="Karan"/>
    <n v="21"/>
    <s v="Female"/>
    <x v="5"/>
    <x v="4"/>
    <n v="2835.94"/>
    <n v="1062.25"/>
    <n v="3346.32"/>
    <n v="2284.0700000000002"/>
    <n v="2.1502188750294189"/>
    <x v="0"/>
    <s v="2023-06-16"/>
    <x v="3"/>
    <x v="2"/>
    <x v="0"/>
    <s v="Young"/>
    <s v="Profit"/>
  </r>
  <r>
    <n v="3554"/>
    <s v="Simran"/>
    <n v="41"/>
    <s v="Female"/>
    <x v="7"/>
    <x v="0"/>
    <n v="2956.32"/>
    <n v="1299.1099999999999"/>
    <n v="3344.81"/>
    <n v="2045.7"/>
    <n v="1.5746934439731819"/>
    <x v="1"/>
    <s v="2023-10-23"/>
    <x v="10"/>
    <x v="3"/>
    <x v="0"/>
    <s v="Senior"/>
    <s v="Profit"/>
  </r>
  <r>
    <n v="402"/>
    <s v="Priya"/>
    <n v="45"/>
    <s v="Female"/>
    <x v="1"/>
    <x v="1"/>
    <n v="1864.61"/>
    <n v="1254.92"/>
    <n v="3344.17"/>
    <n v="2089.25"/>
    <n v="1.6648471615720524"/>
    <x v="4"/>
    <s v="2023-12-06"/>
    <x v="6"/>
    <x v="2"/>
    <x v="1"/>
    <s v="Senior"/>
    <s v="Profit"/>
  </r>
  <r>
    <n v="2529"/>
    <s v="Rahul"/>
    <n v="33"/>
    <s v="Female"/>
    <x v="0"/>
    <x v="0"/>
    <n v="2561.04"/>
    <n v="1907.6"/>
    <n v="3342.35"/>
    <n v="1434.75"/>
    <n v="0.75212308660096461"/>
    <x v="2"/>
    <s v="2023-03-14"/>
    <x v="11"/>
    <x v="4"/>
    <x v="1"/>
    <s v="Adult"/>
    <s v="Profit"/>
  </r>
  <r>
    <n v="350"/>
    <s v="Neha"/>
    <n v="30"/>
    <s v="Female"/>
    <x v="4"/>
    <x v="2"/>
    <n v="1908.44"/>
    <n v="699.86"/>
    <n v="3341.23"/>
    <n v="2641.37"/>
    <n v="3.7741405423941927"/>
    <x v="1"/>
    <s v="2023-05-30"/>
    <x v="0"/>
    <x v="0"/>
    <x v="1"/>
    <s v="Adult"/>
    <s v="Profit"/>
  </r>
  <r>
    <n v="9680"/>
    <s v="Rahul"/>
    <n v="20"/>
    <s v="Female"/>
    <x v="0"/>
    <x v="1"/>
    <n v="2499.7600000000002"/>
    <n v="1152.1500000000001"/>
    <n v="3339.26"/>
    <n v="2187.11"/>
    <n v="1.8982858134791476"/>
    <x v="1"/>
    <s v="2023-12-16"/>
    <x v="6"/>
    <x v="2"/>
    <x v="0"/>
    <s v="Young"/>
    <s v="Profit"/>
  </r>
  <r>
    <n v="9477"/>
    <s v="Neha"/>
    <n v="44"/>
    <s v="Female"/>
    <x v="3"/>
    <x v="0"/>
    <n v="2993.55"/>
    <n v="227.33"/>
    <n v="3339.19"/>
    <n v="3111.86"/>
    <n v="13.688734438921392"/>
    <x v="4"/>
    <s v="2023-01-27"/>
    <x v="5"/>
    <x v="0"/>
    <x v="1"/>
    <s v="Senior"/>
    <s v="Profit"/>
  </r>
  <r>
    <n v="7887"/>
    <s v="Pooja"/>
    <n v="23"/>
    <s v="Female"/>
    <x v="5"/>
    <x v="3"/>
    <n v="2154.63"/>
    <n v="788.34"/>
    <n v="3338.19"/>
    <n v="2549.85"/>
    <n v="3.2344546769160512"/>
    <x v="1"/>
    <s v="2023-03-23"/>
    <x v="11"/>
    <x v="0"/>
    <x v="1"/>
    <s v="Young"/>
    <s v="Profit"/>
  </r>
  <r>
    <n v="2347"/>
    <s v="Raj"/>
    <n v="56"/>
    <s v="Male"/>
    <x v="5"/>
    <x v="2"/>
    <n v="2091.62"/>
    <n v="310.02999999999997"/>
    <n v="3337.88"/>
    <n v="3027.85"/>
    <n v="9.7663129374576663"/>
    <x v="1"/>
    <s v="2023-08-21"/>
    <x v="4"/>
    <x v="2"/>
    <x v="0"/>
    <s v="Senior"/>
    <s v="Profit"/>
  </r>
  <r>
    <n v="8425"/>
    <s v="Karan"/>
    <n v="40"/>
    <s v="Male"/>
    <x v="0"/>
    <x v="2"/>
    <n v="1901.85"/>
    <n v="1446.51"/>
    <n v="3337.71"/>
    <n v="1891.2"/>
    <n v="1.3074226932409732"/>
    <x v="2"/>
    <s v="2023-04-25"/>
    <x v="9"/>
    <x v="4"/>
    <x v="0"/>
    <s v="Adult"/>
    <s v="Profit"/>
  </r>
  <r>
    <n v="1129"/>
    <s v="Arjun"/>
    <n v="40"/>
    <s v="Male"/>
    <x v="7"/>
    <x v="3"/>
    <n v="2829.31"/>
    <n v="1454.24"/>
    <n v="3337.26"/>
    <n v="1883.02"/>
    <n v="1.2948481681153041"/>
    <x v="4"/>
    <s v="2023-03-16"/>
    <x v="11"/>
    <x v="4"/>
    <x v="0"/>
    <s v="Adult"/>
    <s v="Profit"/>
  </r>
  <r>
    <n v="4491"/>
    <s v="Neha"/>
    <n v="36"/>
    <s v="Male"/>
    <x v="5"/>
    <x v="1"/>
    <n v="2430.58"/>
    <n v="394.01"/>
    <n v="3337.1"/>
    <n v="2943.09"/>
    <n v="7.4695819903048148"/>
    <x v="0"/>
    <s v="2023-04-14"/>
    <x v="9"/>
    <x v="4"/>
    <x v="0"/>
    <s v="Adult"/>
    <s v="Profit"/>
  </r>
  <r>
    <n v="3186"/>
    <s v="Pooja"/>
    <n v="39"/>
    <s v="Male"/>
    <x v="3"/>
    <x v="2"/>
    <n v="2823.77"/>
    <n v="190.48"/>
    <n v="3336.81"/>
    <n v="3146.33"/>
    <n v="16.517902141957162"/>
    <x v="4"/>
    <s v="2023-03-13"/>
    <x v="11"/>
    <x v="1"/>
    <x v="1"/>
    <s v="Adult"/>
    <s v="Profit"/>
  </r>
  <r>
    <n v="9275"/>
    <s v="Sneha"/>
    <n v="30"/>
    <s v="Male"/>
    <x v="2"/>
    <x v="3"/>
    <n v="2785.67"/>
    <n v="833.71"/>
    <n v="3335.81"/>
    <n v="2502.1"/>
    <n v="3.0011634741097022"/>
    <x v="0"/>
    <s v="2023-03-12"/>
    <x v="11"/>
    <x v="2"/>
    <x v="0"/>
    <s v="Adult"/>
    <s v="Profit"/>
  </r>
  <r>
    <n v="7697"/>
    <s v="Rahul"/>
    <n v="33"/>
    <s v="Female"/>
    <x v="5"/>
    <x v="4"/>
    <n v="1916.32"/>
    <n v="1682.3"/>
    <n v="3334.83"/>
    <n v="1652.53"/>
    <n v="0.98230398858705348"/>
    <x v="4"/>
    <s v="2023-06-13"/>
    <x v="3"/>
    <x v="4"/>
    <x v="0"/>
    <s v="Adult"/>
    <s v="Profit"/>
  </r>
  <r>
    <n v="4364"/>
    <s v="Amit"/>
    <n v="30"/>
    <s v="Female"/>
    <x v="5"/>
    <x v="2"/>
    <n v="2230.94"/>
    <n v="704.66"/>
    <n v="3334.12"/>
    <n v="2629.46"/>
    <n v="3.7315300996225131"/>
    <x v="0"/>
    <s v="2023-03-21"/>
    <x v="11"/>
    <x v="3"/>
    <x v="1"/>
    <s v="Adult"/>
    <s v="Profit"/>
  </r>
  <r>
    <n v="4711"/>
    <s v="Pooja"/>
    <n v="25"/>
    <s v="Male"/>
    <x v="3"/>
    <x v="1"/>
    <n v="2893.72"/>
    <n v="235.52"/>
    <n v="3333.76"/>
    <n v="3098.24"/>
    <n v="13.154891304347824"/>
    <x v="1"/>
    <s v="2023-09-20"/>
    <x v="1"/>
    <x v="2"/>
    <x v="1"/>
    <s v="Young"/>
    <s v="Profit"/>
  </r>
  <r>
    <n v="2050"/>
    <s v="Arjun"/>
    <n v="31"/>
    <s v="Male"/>
    <x v="0"/>
    <x v="1"/>
    <n v="1983.84"/>
    <n v="744.12"/>
    <n v="3333.33"/>
    <n v="2589.21"/>
    <n v="3.4795597484276728"/>
    <x v="0"/>
    <s v="2023-06-08"/>
    <x v="3"/>
    <x v="4"/>
    <x v="0"/>
    <s v="Adult"/>
    <s v="Profit"/>
  </r>
  <r>
    <n v="4284"/>
    <s v="Priya"/>
    <n v="37"/>
    <s v="Female"/>
    <x v="6"/>
    <x v="0"/>
    <n v="2787.72"/>
    <n v="464.72"/>
    <n v="3333.08"/>
    <n v="2868.36"/>
    <n v="6.172232742296436"/>
    <x v="4"/>
    <s v="2023-09-08"/>
    <x v="1"/>
    <x v="1"/>
    <x v="1"/>
    <s v="Adult"/>
    <s v="Profit"/>
  </r>
  <r>
    <n v="5443"/>
    <s v="Neha"/>
    <n v="54"/>
    <s v="Female"/>
    <x v="4"/>
    <x v="2"/>
    <n v="2029.31"/>
    <n v="1690.65"/>
    <n v="3331.09"/>
    <n v="1640.44"/>
    <n v="0.97030136338094819"/>
    <x v="0"/>
    <s v="2023-10-29"/>
    <x v="10"/>
    <x v="2"/>
    <x v="0"/>
    <s v="Senior"/>
    <s v="Profit"/>
  </r>
  <r>
    <n v="2293"/>
    <s v="Sneha"/>
    <n v="31"/>
    <s v="Male"/>
    <x v="4"/>
    <x v="3"/>
    <n v="2651.08"/>
    <n v="1358.76"/>
    <n v="3330.84"/>
    <n v="1972.08"/>
    <n v="1.4513821425417293"/>
    <x v="2"/>
    <s v="2023-10-15"/>
    <x v="10"/>
    <x v="1"/>
    <x v="1"/>
    <s v="Adult"/>
    <s v="Profit"/>
  </r>
  <r>
    <n v="7709"/>
    <s v="Arjun"/>
    <n v="51"/>
    <s v="Female"/>
    <x v="4"/>
    <x v="2"/>
    <n v="2521.77"/>
    <n v="187.03"/>
    <n v="3330.33"/>
    <n v="3143.3"/>
    <n v="16.806394696038069"/>
    <x v="1"/>
    <s v="2023-12-04"/>
    <x v="6"/>
    <x v="4"/>
    <x v="0"/>
    <s v="Senior"/>
    <s v="Profit"/>
  </r>
  <r>
    <n v="5301"/>
    <s v="Amit"/>
    <n v="47"/>
    <s v="Male"/>
    <x v="0"/>
    <x v="3"/>
    <n v="2933.27"/>
    <n v="555.07000000000005"/>
    <n v="3329.7"/>
    <n v="2774.63"/>
    <n v="4.99870286630515"/>
    <x v="2"/>
    <s v="2023-06-15"/>
    <x v="3"/>
    <x v="0"/>
    <x v="0"/>
    <s v="Senior"/>
    <s v="Profit"/>
  </r>
  <r>
    <n v="9127"/>
    <s v="Simran"/>
    <n v="51"/>
    <s v="Female"/>
    <x v="7"/>
    <x v="2"/>
    <n v="2680.18"/>
    <n v="241.05"/>
    <n v="3329.56"/>
    <n v="3088.51"/>
    <n v="12.812735946898984"/>
    <x v="4"/>
    <s v="2023-03-13"/>
    <x v="11"/>
    <x v="2"/>
    <x v="0"/>
    <s v="Senior"/>
    <s v="Profit"/>
  </r>
  <r>
    <n v="8895"/>
    <s v="Arjun"/>
    <n v="47"/>
    <s v="Male"/>
    <x v="6"/>
    <x v="1"/>
    <n v="2644.58"/>
    <n v="1299.54"/>
    <n v="3328.85"/>
    <n v="2029.31"/>
    <n v="1.5615602443941703"/>
    <x v="4"/>
    <s v="2023-06-04"/>
    <x v="3"/>
    <x v="4"/>
    <x v="1"/>
    <s v="Senior"/>
    <s v="Profit"/>
  </r>
  <r>
    <n v="9827"/>
    <s v="Priya"/>
    <n v="33"/>
    <s v="Male"/>
    <x v="6"/>
    <x v="4"/>
    <n v="2788.52"/>
    <n v="392.61"/>
    <n v="3327.44"/>
    <n v="2934.83"/>
    <n v="7.475178930745523"/>
    <x v="2"/>
    <s v="2023-10-31"/>
    <x v="10"/>
    <x v="2"/>
    <x v="0"/>
    <s v="Adult"/>
    <s v="Profit"/>
  </r>
  <r>
    <n v="1332"/>
    <s v="Raj"/>
    <n v="51"/>
    <s v="Female"/>
    <x v="6"/>
    <x v="3"/>
    <n v="2847.2"/>
    <n v="893.74"/>
    <n v="3326.87"/>
    <n v="2433.13"/>
    <n v="2.7224136773558305"/>
    <x v="2"/>
    <s v="2023-01-14"/>
    <x v="5"/>
    <x v="0"/>
    <x v="1"/>
    <s v="Senior"/>
    <s v="Profit"/>
  </r>
  <r>
    <n v="5051"/>
    <s v="Raj"/>
    <n v="49"/>
    <s v="Female"/>
    <x v="0"/>
    <x v="0"/>
    <n v="2192.15"/>
    <n v="1553.32"/>
    <n v="3326.78"/>
    <n v="1773.46"/>
    <n v="1.1417222465428889"/>
    <x v="1"/>
    <s v="2023-12-08"/>
    <x v="6"/>
    <x v="0"/>
    <x v="0"/>
    <s v="Senior"/>
    <s v="Profit"/>
  </r>
  <r>
    <n v="7142"/>
    <s v="Pooja"/>
    <n v="32"/>
    <s v="Male"/>
    <x v="5"/>
    <x v="3"/>
    <n v="2509.64"/>
    <n v="1801.15"/>
    <n v="3326.43"/>
    <n v="1525.28"/>
    <n v="0.84683674319184954"/>
    <x v="3"/>
    <s v="2023-03-16"/>
    <x v="11"/>
    <x v="3"/>
    <x v="0"/>
    <s v="Adult"/>
    <s v="Profit"/>
  </r>
  <r>
    <n v="4793"/>
    <s v="Neha"/>
    <n v="20"/>
    <s v="Male"/>
    <x v="7"/>
    <x v="3"/>
    <n v="2804.02"/>
    <n v="851.18"/>
    <n v="3326.11"/>
    <n v="2474.9299999999998"/>
    <n v="2.9076458563406096"/>
    <x v="3"/>
    <s v="2023-09-26"/>
    <x v="1"/>
    <x v="0"/>
    <x v="1"/>
    <s v="Young"/>
    <s v="Profit"/>
  </r>
  <r>
    <n v="5603"/>
    <s v="Amit"/>
    <n v="32"/>
    <s v="Male"/>
    <x v="5"/>
    <x v="3"/>
    <n v="2228.1799999999998"/>
    <n v="1660.33"/>
    <n v="3325.46"/>
    <n v="1665.13"/>
    <n v="1.0028909915498727"/>
    <x v="4"/>
    <s v="2023-10-22"/>
    <x v="10"/>
    <x v="0"/>
    <x v="0"/>
    <s v="Adult"/>
    <s v="Profit"/>
  </r>
  <r>
    <n v="3932"/>
    <s v="Priya"/>
    <n v="33"/>
    <s v="Male"/>
    <x v="6"/>
    <x v="0"/>
    <n v="2919.58"/>
    <n v="1610.29"/>
    <n v="3324.35"/>
    <n v="1714.06"/>
    <n v="1.0644418086183234"/>
    <x v="3"/>
    <s v="2023-12-06"/>
    <x v="6"/>
    <x v="0"/>
    <x v="1"/>
    <s v="Adult"/>
    <s v="Profit"/>
  </r>
  <r>
    <n v="4728"/>
    <s v="Arjun"/>
    <n v="51"/>
    <s v="Female"/>
    <x v="5"/>
    <x v="2"/>
    <n v="2960.6"/>
    <n v="797.13"/>
    <n v="3324.01"/>
    <n v="2526.88"/>
    <n v="3.1699722755384947"/>
    <x v="4"/>
    <s v="2023-12-04"/>
    <x v="6"/>
    <x v="2"/>
    <x v="0"/>
    <s v="Senior"/>
    <s v="Profit"/>
  </r>
  <r>
    <n v="9579"/>
    <s v="Arjun"/>
    <n v="33"/>
    <s v="Female"/>
    <x v="3"/>
    <x v="0"/>
    <n v="2634.27"/>
    <n v="1465.41"/>
    <n v="3323.97"/>
    <n v="1858.56"/>
    <n v="1.2682866910966895"/>
    <x v="1"/>
    <s v="2023-01-12"/>
    <x v="5"/>
    <x v="2"/>
    <x v="1"/>
    <s v="Adult"/>
    <s v="Profit"/>
  </r>
  <r>
    <n v="2027"/>
    <s v="Pooja"/>
    <n v="40"/>
    <s v="Female"/>
    <x v="2"/>
    <x v="4"/>
    <n v="2820.47"/>
    <n v="1996.48"/>
    <n v="3323.74"/>
    <n v="1327.26"/>
    <n v="0.66480004808462889"/>
    <x v="3"/>
    <s v="2023-04-18"/>
    <x v="9"/>
    <x v="0"/>
    <x v="0"/>
    <s v="Adult"/>
    <s v="Profit"/>
  </r>
  <r>
    <n v="2234"/>
    <s v="Rahul"/>
    <n v="43"/>
    <s v="Male"/>
    <x v="1"/>
    <x v="4"/>
    <n v="2673.39"/>
    <n v="239.15"/>
    <n v="3323.51"/>
    <n v="3084.36"/>
    <n v="12.897177503658792"/>
    <x v="4"/>
    <s v="2023-12-31"/>
    <x v="6"/>
    <x v="1"/>
    <x v="1"/>
    <s v="Senior"/>
    <s v="Profit"/>
  </r>
  <r>
    <n v="7236"/>
    <s v="Amit"/>
    <n v="21"/>
    <s v="Female"/>
    <x v="6"/>
    <x v="4"/>
    <n v="2184.69"/>
    <n v="1039.77"/>
    <n v="3323.1"/>
    <n v="2283.33"/>
    <n v="2.1959952681843098"/>
    <x v="0"/>
    <s v="2023-10-18"/>
    <x v="10"/>
    <x v="3"/>
    <x v="1"/>
    <s v="Young"/>
    <s v="Profit"/>
  </r>
  <r>
    <n v="9321"/>
    <s v="Neha"/>
    <n v="25"/>
    <s v="Male"/>
    <x v="3"/>
    <x v="1"/>
    <n v="2363.09"/>
    <n v="804.6"/>
    <n v="3322.48"/>
    <n v="2517.88"/>
    <n v="3.1293562018394234"/>
    <x v="3"/>
    <s v="2023-11-13"/>
    <x v="8"/>
    <x v="3"/>
    <x v="0"/>
    <s v="Young"/>
    <s v="Profit"/>
  </r>
  <r>
    <n v="4111"/>
    <s v="Amit"/>
    <n v="25"/>
    <s v="Male"/>
    <x v="0"/>
    <x v="0"/>
    <n v="2053.0300000000002"/>
    <n v="930.87"/>
    <n v="3320.25"/>
    <n v="2389.38"/>
    <n v="2.5668245834541881"/>
    <x v="3"/>
    <s v="2023-06-05"/>
    <x v="3"/>
    <x v="3"/>
    <x v="1"/>
    <s v="Young"/>
    <s v="Profit"/>
  </r>
  <r>
    <n v="6468"/>
    <s v="Priya"/>
    <n v="56"/>
    <s v="Male"/>
    <x v="3"/>
    <x v="3"/>
    <n v="2589.11"/>
    <n v="496.7"/>
    <n v="3319.89"/>
    <n v="2823.19"/>
    <n v="5.683893698409503"/>
    <x v="3"/>
    <s v="2023-03-11"/>
    <x v="11"/>
    <x v="2"/>
    <x v="1"/>
    <s v="Senior"/>
    <s v="Profit"/>
  </r>
  <r>
    <n v="2794"/>
    <s v="Priya"/>
    <n v="60"/>
    <s v="Male"/>
    <x v="0"/>
    <x v="1"/>
    <n v="2309.7600000000002"/>
    <n v="353.73"/>
    <n v="3318.71"/>
    <n v="2964.98"/>
    <n v="8.382042801006417"/>
    <x v="2"/>
    <s v="2023-08-15"/>
    <x v="4"/>
    <x v="3"/>
    <x v="0"/>
    <s v="Senior"/>
    <s v="Profit"/>
  </r>
  <r>
    <n v="9878"/>
    <s v="Karan"/>
    <n v="54"/>
    <s v="Male"/>
    <x v="6"/>
    <x v="3"/>
    <n v="2873.68"/>
    <n v="407.51"/>
    <n v="3318.68"/>
    <n v="2911.17"/>
    <n v="7.1438001521435064"/>
    <x v="1"/>
    <s v="2023-01-30"/>
    <x v="5"/>
    <x v="4"/>
    <x v="1"/>
    <s v="Senior"/>
    <s v="Profit"/>
  </r>
  <r>
    <n v="3289"/>
    <s v="Sneha"/>
    <n v="44"/>
    <s v="Male"/>
    <x v="1"/>
    <x v="3"/>
    <n v="2917.46"/>
    <n v="989.96"/>
    <n v="3318.52"/>
    <n v="2328.56"/>
    <n v="2.3521758454887065"/>
    <x v="0"/>
    <s v="2023-04-09"/>
    <x v="9"/>
    <x v="4"/>
    <x v="1"/>
    <s v="Senior"/>
    <s v="Profit"/>
  </r>
  <r>
    <n v="2727"/>
    <s v="Neha"/>
    <n v="42"/>
    <s v="Male"/>
    <x v="0"/>
    <x v="4"/>
    <n v="2424.56"/>
    <n v="608.91"/>
    <n v="3317.13"/>
    <n v="2708.22"/>
    <n v="4.4476523624180908"/>
    <x v="1"/>
    <s v="2023-09-25"/>
    <x v="1"/>
    <x v="0"/>
    <x v="0"/>
    <s v="Senior"/>
    <s v="Profit"/>
  </r>
  <r>
    <n v="4272"/>
    <s v="Arjun"/>
    <n v="48"/>
    <s v="Male"/>
    <x v="5"/>
    <x v="0"/>
    <n v="1943.74"/>
    <n v="695.88"/>
    <n v="3317.08"/>
    <n v="2621.1999999999998"/>
    <n v="3.766741392194056"/>
    <x v="4"/>
    <s v="2023-03-21"/>
    <x v="11"/>
    <x v="3"/>
    <x v="1"/>
    <s v="Senior"/>
    <s v="Profit"/>
  </r>
  <r>
    <n v="9866"/>
    <s v="Amit"/>
    <n v="58"/>
    <s v="Male"/>
    <x v="5"/>
    <x v="0"/>
    <n v="2122.75"/>
    <n v="1642.74"/>
    <n v="3316.36"/>
    <n v="1673.62"/>
    <n v="1.0187978621084286"/>
    <x v="1"/>
    <s v="2023-07-08"/>
    <x v="7"/>
    <x v="2"/>
    <x v="0"/>
    <s v="Senior"/>
    <s v="Profit"/>
  </r>
  <r>
    <n v="3962"/>
    <s v="Sneha"/>
    <n v="57"/>
    <s v="Female"/>
    <x v="0"/>
    <x v="1"/>
    <n v="2577.86"/>
    <n v="146.68"/>
    <n v="3315.85"/>
    <n v="3169.17"/>
    <n v="21.606013089719116"/>
    <x v="4"/>
    <s v="2023-12-01"/>
    <x v="6"/>
    <x v="4"/>
    <x v="1"/>
    <s v="Senior"/>
    <s v="Profit"/>
  </r>
  <r>
    <n v="4798"/>
    <s v="Amit"/>
    <n v="20"/>
    <s v="Male"/>
    <x v="3"/>
    <x v="0"/>
    <n v="2913.04"/>
    <n v="1683.61"/>
    <n v="3315.06"/>
    <n v="1631.45"/>
    <n v="0.96901895332054344"/>
    <x v="3"/>
    <s v="2023-10-16"/>
    <x v="10"/>
    <x v="3"/>
    <x v="1"/>
    <s v="Young"/>
    <s v="Profit"/>
  </r>
  <r>
    <n v="8558"/>
    <s v="Priya"/>
    <n v="26"/>
    <s v="Female"/>
    <x v="2"/>
    <x v="4"/>
    <n v="2104.29"/>
    <n v="1023.41"/>
    <n v="3314.67"/>
    <n v="2291.2600000000002"/>
    <n v="2.2388485553199602"/>
    <x v="4"/>
    <s v="2023-10-25"/>
    <x v="10"/>
    <x v="3"/>
    <x v="1"/>
    <s v="Adult"/>
    <s v="Profit"/>
  </r>
  <r>
    <n v="4908"/>
    <s v="Arjun"/>
    <n v="45"/>
    <s v="Male"/>
    <x v="4"/>
    <x v="4"/>
    <n v="2654.18"/>
    <n v="275.32"/>
    <n v="3314.56"/>
    <n v="3039.24"/>
    <n v="11.038936510242626"/>
    <x v="4"/>
    <s v="2023-12-22"/>
    <x v="6"/>
    <x v="1"/>
    <x v="0"/>
    <s v="Senior"/>
    <s v="Profit"/>
  </r>
  <r>
    <n v="4657"/>
    <s v="Sneha"/>
    <n v="22"/>
    <s v="Male"/>
    <x v="0"/>
    <x v="4"/>
    <n v="2572.6"/>
    <n v="1127.8699999999999"/>
    <n v="3314.44"/>
    <n v="2186.5700000000002"/>
    <n v="1.9386720100720831"/>
    <x v="2"/>
    <s v="2023-05-31"/>
    <x v="0"/>
    <x v="0"/>
    <x v="1"/>
    <s v="Young"/>
    <s v="Profit"/>
  </r>
  <r>
    <n v="7188"/>
    <s v="Pooja"/>
    <n v="51"/>
    <s v="Female"/>
    <x v="3"/>
    <x v="1"/>
    <n v="1974.92"/>
    <n v="1076.57"/>
    <n v="3313.72"/>
    <n v="2237.15"/>
    <n v="2.0780348700038087"/>
    <x v="0"/>
    <s v="2023-07-16"/>
    <x v="7"/>
    <x v="4"/>
    <x v="1"/>
    <s v="Senior"/>
    <s v="Profit"/>
  </r>
  <r>
    <n v="9191"/>
    <s v="Arjun"/>
    <n v="52"/>
    <s v="Male"/>
    <x v="7"/>
    <x v="2"/>
    <n v="2007.99"/>
    <n v="917.12"/>
    <n v="3313.71"/>
    <n v="2396.59"/>
    <n v="2.6131694870900213"/>
    <x v="4"/>
    <s v="2023-01-09"/>
    <x v="5"/>
    <x v="4"/>
    <x v="0"/>
    <s v="Senior"/>
    <s v="Profit"/>
  </r>
  <r>
    <n v="7500"/>
    <s v="Karan"/>
    <n v="22"/>
    <s v="Male"/>
    <x v="3"/>
    <x v="1"/>
    <n v="2710.64"/>
    <n v="1763.26"/>
    <n v="3312.49"/>
    <n v="1549.23"/>
    <n v="0.87861688009709293"/>
    <x v="2"/>
    <s v="2023-03-31"/>
    <x v="11"/>
    <x v="2"/>
    <x v="1"/>
    <s v="Young"/>
    <s v="Profit"/>
  </r>
  <r>
    <n v="702"/>
    <s v="Sneha"/>
    <n v="19"/>
    <s v="Male"/>
    <x v="7"/>
    <x v="0"/>
    <n v="2177.09"/>
    <n v="880.72"/>
    <n v="3311.79"/>
    <n v="2431.0700000000002"/>
    <n v="2.7603211009174311"/>
    <x v="4"/>
    <s v="2023-05-11"/>
    <x v="0"/>
    <x v="0"/>
    <x v="0"/>
    <s v="Young"/>
    <s v="Profit"/>
  </r>
  <r>
    <n v="3330"/>
    <s v="Priya"/>
    <n v="19"/>
    <s v="Male"/>
    <x v="5"/>
    <x v="0"/>
    <n v="2587.15"/>
    <n v="1021.78"/>
    <n v="3310.46"/>
    <n v="2288.6799999999998"/>
    <n v="2.239895085047662"/>
    <x v="1"/>
    <s v="2023-09-27"/>
    <x v="1"/>
    <x v="3"/>
    <x v="1"/>
    <s v="Young"/>
    <s v="Profit"/>
  </r>
  <r>
    <n v="3068"/>
    <s v="Rahul"/>
    <n v="23"/>
    <s v="Female"/>
    <x v="1"/>
    <x v="0"/>
    <n v="2595.67"/>
    <n v="652.9"/>
    <n v="3309.82"/>
    <n v="2656.92"/>
    <n v="4.0694133864297752"/>
    <x v="0"/>
    <s v="2023-06-08"/>
    <x v="3"/>
    <x v="1"/>
    <x v="0"/>
    <s v="Young"/>
    <s v="Profit"/>
  </r>
  <r>
    <n v="2691"/>
    <s v="Karan"/>
    <n v="38"/>
    <s v="Female"/>
    <x v="7"/>
    <x v="3"/>
    <n v="2424.77"/>
    <n v="1241.42"/>
    <n v="3309.39"/>
    <n v="2067.9699999999998"/>
    <n v="1.6658101206682667"/>
    <x v="1"/>
    <s v="2023-09-15"/>
    <x v="1"/>
    <x v="2"/>
    <x v="1"/>
    <s v="Adult"/>
    <s v="Profit"/>
  </r>
  <r>
    <n v="5892"/>
    <s v="Raj"/>
    <n v="32"/>
    <s v="Female"/>
    <x v="2"/>
    <x v="3"/>
    <n v="2546.8200000000002"/>
    <n v="458.56"/>
    <n v="3309.28"/>
    <n v="2850.72"/>
    <n v="6.2166782972784365"/>
    <x v="1"/>
    <s v="2023-03-28"/>
    <x v="11"/>
    <x v="3"/>
    <x v="1"/>
    <s v="Adult"/>
    <s v="Profit"/>
  </r>
  <r>
    <n v="3693"/>
    <s v="Simran"/>
    <n v="60"/>
    <s v="Male"/>
    <x v="6"/>
    <x v="0"/>
    <n v="2017.1"/>
    <n v="315.91000000000003"/>
    <n v="3308.04"/>
    <n v="2992.13"/>
    <n v="9.4714633914722537"/>
    <x v="4"/>
    <s v="2023-01-27"/>
    <x v="5"/>
    <x v="3"/>
    <x v="0"/>
    <s v="Senior"/>
    <s v="Profit"/>
  </r>
  <r>
    <n v="7992"/>
    <s v="Sneha"/>
    <n v="21"/>
    <s v="Male"/>
    <x v="7"/>
    <x v="2"/>
    <n v="2033.12"/>
    <n v="166.84"/>
    <n v="3306.85"/>
    <n v="3140.01"/>
    <n v="18.820486693838408"/>
    <x v="4"/>
    <s v="2023-02-09"/>
    <x v="2"/>
    <x v="1"/>
    <x v="1"/>
    <s v="Young"/>
    <s v="Profit"/>
  </r>
  <r>
    <n v="5216"/>
    <s v="Amit"/>
    <n v="49"/>
    <s v="Female"/>
    <x v="5"/>
    <x v="2"/>
    <n v="2170.77"/>
    <n v="1647.82"/>
    <n v="3305.95"/>
    <n v="1658.13"/>
    <n v="1.0062567513442002"/>
    <x v="4"/>
    <s v="2023-08-31"/>
    <x v="4"/>
    <x v="3"/>
    <x v="1"/>
    <s v="Senior"/>
    <s v="Profit"/>
  </r>
  <r>
    <n v="3915"/>
    <s v="Karan"/>
    <n v="59"/>
    <s v="Female"/>
    <x v="1"/>
    <x v="2"/>
    <n v="2978.58"/>
    <n v="1167.9000000000001"/>
    <n v="3304.45"/>
    <n v="2136.5500000000002"/>
    <n v="1.8293946399520506"/>
    <x v="1"/>
    <s v="2023-10-21"/>
    <x v="10"/>
    <x v="3"/>
    <x v="1"/>
    <s v="Senior"/>
    <s v="Profit"/>
  </r>
  <r>
    <n v="2523"/>
    <s v="Sneha"/>
    <n v="31"/>
    <s v="Female"/>
    <x v="3"/>
    <x v="1"/>
    <n v="2696.6"/>
    <n v="1777.1"/>
    <n v="3302.2"/>
    <n v="1525.1"/>
    <n v="0.85819593720105791"/>
    <x v="1"/>
    <s v="2023-04-09"/>
    <x v="9"/>
    <x v="4"/>
    <x v="1"/>
    <s v="Adult"/>
    <s v="Profit"/>
  </r>
  <r>
    <n v="7738"/>
    <s v="Priya"/>
    <n v="56"/>
    <s v="Female"/>
    <x v="2"/>
    <x v="2"/>
    <n v="2887.91"/>
    <n v="1398.44"/>
    <n v="3302.2"/>
    <n v="1903.76"/>
    <n v="1.3613454992706158"/>
    <x v="3"/>
    <s v="2023-03-04"/>
    <x v="11"/>
    <x v="0"/>
    <x v="0"/>
    <s v="Senior"/>
    <s v="Profit"/>
  </r>
  <r>
    <n v="2418"/>
    <s v="Rahul"/>
    <n v="33"/>
    <s v="Female"/>
    <x v="0"/>
    <x v="1"/>
    <n v="1911.53"/>
    <n v="252.44"/>
    <n v="3302.05"/>
    <n v="3049.61"/>
    <n v="12.080533988274443"/>
    <x v="1"/>
    <s v="2023-01-18"/>
    <x v="5"/>
    <x v="0"/>
    <x v="1"/>
    <s v="Adult"/>
    <s v="Profit"/>
  </r>
  <r>
    <n v="3484"/>
    <s v="Arjun"/>
    <n v="20"/>
    <s v="Male"/>
    <x v="5"/>
    <x v="4"/>
    <n v="2590.7600000000002"/>
    <n v="1476.76"/>
    <n v="3299.52"/>
    <n v="1822.76"/>
    <n v="1.2342967035943553"/>
    <x v="3"/>
    <s v="2023-07-07"/>
    <x v="7"/>
    <x v="3"/>
    <x v="1"/>
    <s v="Young"/>
    <s v="Profit"/>
  </r>
  <r>
    <n v="7293"/>
    <s v="Priya"/>
    <n v="41"/>
    <s v="Male"/>
    <x v="6"/>
    <x v="1"/>
    <n v="2796.91"/>
    <n v="796.96"/>
    <n v="3298.39"/>
    <n v="2501.4299999999998"/>
    <n v="3.138714615539048"/>
    <x v="4"/>
    <s v="2023-10-30"/>
    <x v="10"/>
    <x v="0"/>
    <x v="1"/>
    <s v="Senior"/>
    <s v="Profit"/>
  </r>
  <r>
    <n v="2863"/>
    <s v="Simran"/>
    <n v="55"/>
    <s v="Female"/>
    <x v="6"/>
    <x v="3"/>
    <n v="2011.96"/>
    <n v="572.1"/>
    <n v="3297.7"/>
    <n v="2725.6"/>
    <n v="4.7642020625764721"/>
    <x v="1"/>
    <s v="2023-04-17"/>
    <x v="9"/>
    <x v="0"/>
    <x v="1"/>
    <s v="Senior"/>
    <s v="Profit"/>
  </r>
  <r>
    <n v="8848"/>
    <s v="Simran"/>
    <n v="29"/>
    <s v="Male"/>
    <x v="3"/>
    <x v="1"/>
    <n v="2776.25"/>
    <n v="1776.65"/>
    <n v="3296.3"/>
    <n v="1519.65"/>
    <n v="0.85534573495060928"/>
    <x v="3"/>
    <s v="2023-09-01"/>
    <x v="1"/>
    <x v="1"/>
    <x v="1"/>
    <s v="Adult"/>
    <s v="Profit"/>
  </r>
  <r>
    <n v="4761"/>
    <s v="Neha"/>
    <n v="46"/>
    <s v="Male"/>
    <x v="4"/>
    <x v="3"/>
    <n v="2328.83"/>
    <n v="1583.92"/>
    <n v="3295.48"/>
    <n v="1711.56"/>
    <n v="1.0805848780241425"/>
    <x v="1"/>
    <s v="2023-08-22"/>
    <x v="4"/>
    <x v="2"/>
    <x v="0"/>
    <s v="Senior"/>
    <s v="Profit"/>
  </r>
  <r>
    <n v="8720"/>
    <s v="Arjun"/>
    <n v="34"/>
    <s v="Female"/>
    <x v="1"/>
    <x v="4"/>
    <n v="2279.33"/>
    <n v="1912.81"/>
    <n v="3295.17"/>
    <n v="1382.36"/>
    <n v="0.72268547320434329"/>
    <x v="0"/>
    <s v="2023-07-13"/>
    <x v="7"/>
    <x v="2"/>
    <x v="1"/>
    <s v="Adult"/>
    <s v="Profit"/>
  </r>
  <r>
    <n v="235"/>
    <s v="Amit"/>
    <n v="45"/>
    <s v="Male"/>
    <x v="4"/>
    <x v="4"/>
    <n v="2208.36"/>
    <n v="782.65"/>
    <n v="3295.13"/>
    <n v="2512.48"/>
    <n v="3.210221682744522"/>
    <x v="4"/>
    <s v="2023-11-10"/>
    <x v="8"/>
    <x v="0"/>
    <x v="0"/>
    <s v="Senior"/>
    <s v="Profit"/>
  </r>
  <r>
    <n v="3315"/>
    <s v="Neha"/>
    <n v="48"/>
    <s v="Female"/>
    <x v="0"/>
    <x v="4"/>
    <n v="2884.43"/>
    <n v="663.47"/>
    <n v="3294.8"/>
    <n v="2631.33"/>
    <n v="3.9660120276726905"/>
    <x v="2"/>
    <s v="2023-10-05"/>
    <x v="10"/>
    <x v="0"/>
    <x v="1"/>
    <s v="Senior"/>
    <s v="Profit"/>
  </r>
  <r>
    <n v="4774"/>
    <s v="Pooja"/>
    <n v="49"/>
    <s v="Female"/>
    <x v="6"/>
    <x v="1"/>
    <n v="2147.5300000000002"/>
    <n v="1450.65"/>
    <n v="3294.57"/>
    <n v="1843.92"/>
    <n v="1.2710991624444214"/>
    <x v="3"/>
    <s v="2023-07-16"/>
    <x v="7"/>
    <x v="2"/>
    <x v="0"/>
    <s v="Senior"/>
    <s v="Profit"/>
  </r>
  <r>
    <n v="3953"/>
    <s v="Neha"/>
    <n v="51"/>
    <s v="Female"/>
    <x v="5"/>
    <x v="0"/>
    <n v="2581.1799999999998"/>
    <n v="151.79"/>
    <n v="3294.39"/>
    <n v="3142.6"/>
    <n v="20.703603662955398"/>
    <x v="1"/>
    <s v="2023-12-23"/>
    <x v="6"/>
    <x v="1"/>
    <x v="1"/>
    <s v="Senior"/>
    <s v="Profit"/>
  </r>
  <r>
    <n v="5573"/>
    <s v="Sneha"/>
    <n v="21"/>
    <s v="Male"/>
    <x v="3"/>
    <x v="0"/>
    <n v="1838.62"/>
    <n v="946.47"/>
    <n v="3294.22"/>
    <n v="2347.75"/>
    <n v="2.4805329276152439"/>
    <x v="1"/>
    <s v="2023-06-12"/>
    <x v="3"/>
    <x v="4"/>
    <x v="0"/>
    <s v="Young"/>
    <s v="Profit"/>
  </r>
  <r>
    <n v="2055"/>
    <s v="Sneha"/>
    <n v="31"/>
    <s v="Female"/>
    <x v="4"/>
    <x v="1"/>
    <n v="2529.27"/>
    <n v="1314.54"/>
    <n v="3292.53"/>
    <n v="1977.99"/>
    <n v="1.5047012643205988"/>
    <x v="1"/>
    <s v="2023-09-04"/>
    <x v="1"/>
    <x v="4"/>
    <x v="1"/>
    <s v="Adult"/>
    <s v="Profit"/>
  </r>
  <r>
    <n v="5664"/>
    <s v="Arjun"/>
    <n v="43"/>
    <s v="Male"/>
    <x v="4"/>
    <x v="4"/>
    <n v="1957.84"/>
    <n v="434.49"/>
    <n v="3292.47"/>
    <n v="2857.98"/>
    <n v="6.5777808465097012"/>
    <x v="1"/>
    <s v="2023-08-22"/>
    <x v="4"/>
    <x v="0"/>
    <x v="1"/>
    <s v="Senior"/>
    <s v="Profit"/>
  </r>
  <r>
    <n v="822"/>
    <s v="Priya"/>
    <n v="35"/>
    <s v="Female"/>
    <x v="7"/>
    <x v="1"/>
    <n v="2222.44"/>
    <n v="524.42999999999995"/>
    <n v="3292.15"/>
    <n v="2767.72"/>
    <n v="5.2775775603989095"/>
    <x v="4"/>
    <s v="2023-09-09"/>
    <x v="1"/>
    <x v="4"/>
    <x v="0"/>
    <s v="Adult"/>
    <s v="Profit"/>
  </r>
  <r>
    <n v="2814"/>
    <s v="Raj"/>
    <n v="29"/>
    <s v="Male"/>
    <x v="4"/>
    <x v="0"/>
    <n v="2185.34"/>
    <n v="902.55"/>
    <n v="3291.83"/>
    <n v="2389.2800000000002"/>
    <n v="2.6472549997230073"/>
    <x v="0"/>
    <s v="2023-06-13"/>
    <x v="3"/>
    <x v="1"/>
    <x v="1"/>
    <s v="Adult"/>
    <s v="Profit"/>
  </r>
  <r>
    <n v="1800"/>
    <s v="Neha"/>
    <n v="39"/>
    <s v="Female"/>
    <x v="5"/>
    <x v="2"/>
    <n v="2851.84"/>
    <n v="1350.51"/>
    <n v="3291.39"/>
    <n v="1940.88"/>
    <n v="1.4371459670791036"/>
    <x v="2"/>
    <s v="2023-06-27"/>
    <x v="3"/>
    <x v="0"/>
    <x v="1"/>
    <s v="Adult"/>
    <s v="Profit"/>
  </r>
  <r>
    <n v="4830"/>
    <s v="Raj"/>
    <n v="39"/>
    <s v="Female"/>
    <x v="1"/>
    <x v="4"/>
    <n v="2742.85"/>
    <n v="628.48"/>
    <n v="3290.49"/>
    <n v="2662.01"/>
    <n v="4.2356320010183302"/>
    <x v="0"/>
    <s v="2023-09-13"/>
    <x v="1"/>
    <x v="4"/>
    <x v="0"/>
    <s v="Adult"/>
    <s v="Profit"/>
  </r>
  <r>
    <n v="1004"/>
    <s v="Sneha"/>
    <n v="36"/>
    <s v="Male"/>
    <x v="0"/>
    <x v="1"/>
    <n v="2952.62"/>
    <n v="922.86"/>
    <n v="3290.28"/>
    <n v="2367.42"/>
    <n v="2.5653078473441258"/>
    <x v="0"/>
    <s v="2023-06-14"/>
    <x v="3"/>
    <x v="4"/>
    <x v="1"/>
    <s v="Adult"/>
    <s v="Profit"/>
  </r>
  <r>
    <n v="463"/>
    <s v="Pooja"/>
    <n v="38"/>
    <s v="Male"/>
    <x v="7"/>
    <x v="1"/>
    <n v="2782.7"/>
    <n v="1791.89"/>
    <n v="3289.87"/>
    <n v="1497.98"/>
    <n v="0.83597765487836861"/>
    <x v="0"/>
    <s v="2023-01-01"/>
    <x v="5"/>
    <x v="1"/>
    <x v="1"/>
    <s v="Adult"/>
    <s v="Profit"/>
  </r>
  <r>
    <n v="9993"/>
    <s v="Neha"/>
    <n v="39"/>
    <s v="Male"/>
    <x v="3"/>
    <x v="0"/>
    <n v="2160.04"/>
    <n v="421.14"/>
    <n v="3288.97"/>
    <n v="2867.83"/>
    <n v="6.8096832407275487"/>
    <x v="2"/>
    <s v="2023-05-29"/>
    <x v="0"/>
    <x v="2"/>
    <x v="1"/>
    <s v="Adult"/>
    <s v="Profit"/>
  </r>
  <r>
    <n v="3710"/>
    <s v="Karan"/>
    <n v="21"/>
    <s v="Male"/>
    <x v="0"/>
    <x v="1"/>
    <n v="2152.56"/>
    <n v="1806.29"/>
    <n v="3288.43"/>
    <n v="1482.14"/>
    <n v="0.82054376650482486"/>
    <x v="2"/>
    <s v="2023-06-12"/>
    <x v="3"/>
    <x v="2"/>
    <x v="1"/>
    <s v="Young"/>
    <s v="Profit"/>
  </r>
  <r>
    <n v="3544"/>
    <s v="Arjun"/>
    <n v="28"/>
    <s v="Female"/>
    <x v="6"/>
    <x v="3"/>
    <n v="2029.85"/>
    <n v="278.29000000000002"/>
    <n v="3288.12"/>
    <n v="3009.83"/>
    <n v="10.815444320672679"/>
    <x v="4"/>
    <s v="2023-08-09"/>
    <x v="4"/>
    <x v="4"/>
    <x v="1"/>
    <s v="Adult"/>
    <s v="Profit"/>
  </r>
  <r>
    <n v="4933"/>
    <s v="Pooja"/>
    <n v="37"/>
    <s v="Female"/>
    <x v="1"/>
    <x v="0"/>
    <n v="2377.69"/>
    <n v="693.17"/>
    <n v="3287.79"/>
    <n v="2594.62"/>
    <n v="3.7431221778207369"/>
    <x v="2"/>
    <s v="2023-10-07"/>
    <x v="10"/>
    <x v="4"/>
    <x v="1"/>
    <s v="Adult"/>
    <s v="Profit"/>
  </r>
  <r>
    <n v="6142"/>
    <s v="Neha"/>
    <n v="34"/>
    <s v="Male"/>
    <x v="6"/>
    <x v="4"/>
    <n v="1978.5"/>
    <n v="1943.88"/>
    <n v="3287.53"/>
    <n v="1343.65"/>
    <n v="0.69122065148054412"/>
    <x v="1"/>
    <s v="2023-01-05"/>
    <x v="5"/>
    <x v="4"/>
    <x v="0"/>
    <s v="Adult"/>
    <s v="Profit"/>
  </r>
  <r>
    <n v="4377"/>
    <s v="Pooja"/>
    <n v="41"/>
    <s v="Male"/>
    <x v="2"/>
    <x v="2"/>
    <n v="2010.44"/>
    <n v="1777.55"/>
    <n v="3287.5"/>
    <n v="1509.95"/>
    <n v="0.84945571151303767"/>
    <x v="1"/>
    <s v="2023-02-23"/>
    <x v="2"/>
    <x v="4"/>
    <x v="0"/>
    <s v="Senior"/>
    <s v="Profit"/>
  </r>
  <r>
    <n v="4449"/>
    <s v="Karan"/>
    <n v="55"/>
    <s v="Male"/>
    <x v="6"/>
    <x v="2"/>
    <n v="2223.54"/>
    <n v="992.27"/>
    <n v="3287.39"/>
    <n v="2295.12"/>
    <n v="2.3129994860269885"/>
    <x v="1"/>
    <s v="2023-10-17"/>
    <x v="10"/>
    <x v="2"/>
    <x v="0"/>
    <s v="Senior"/>
    <s v="Profit"/>
  </r>
  <r>
    <n v="1489"/>
    <s v="Sneha"/>
    <n v="54"/>
    <s v="Male"/>
    <x v="0"/>
    <x v="4"/>
    <n v="2506.4499999999998"/>
    <n v="971.35"/>
    <n v="3286.23"/>
    <n v="2314.88"/>
    <n v="2.3831574612652493"/>
    <x v="1"/>
    <s v="2023-02-06"/>
    <x v="2"/>
    <x v="0"/>
    <x v="1"/>
    <s v="Senior"/>
    <s v="Profit"/>
  </r>
  <r>
    <n v="772"/>
    <s v="Pooja"/>
    <n v="33"/>
    <s v="Male"/>
    <x v="2"/>
    <x v="0"/>
    <n v="2579.37"/>
    <n v="1030.32"/>
    <n v="3286.17"/>
    <n v="2255.85"/>
    <n v="2.1894654088050314"/>
    <x v="1"/>
    <s v="2023-10-08"/>
    <x v="10"/>
    <x v="0"/>
    <x v="0"/>
    <s v="Adult"/>
    <s v="Profit"/>
  </r>
  <r>
    <n v="372"/>
    <s v="Pooja"/>
    <n v="37"/>
    <s v="Male"/>
    <x v="3"/>
    <x v="1"/>
    <n v="2726.27"/>
    <n v="1870.37"/>
    <n v="3285.91"/>
    <n v="1415.54"/>
    <n v="0.75682351620267652"/>
    <x v="2"/>
    <s v="2023-08-08"/>
    <x v="4"/>
    <x v="4"/>
    <x v="1"/>
    <s v="Adult"/>
    <s v="Profit"/>
  </r>
  <r>
    <n v="4883"/>
    <s v="Amit"/>
    <n v="21"/>
    <s v="Male"/>
    <x v="0"/>
    <x v="1"/>
    <n v="1844.37"/>
    <n v="81.42"/>
    <n v="3284.55"/>
    <n v="3203.13"/>
    <n v="39.340825350036845"/>
    <x v="3"/>
    <s v="2023-06-07"/>
    <x v="3"/>
    <x v="3"/>
    <x v="0"/>
    <s v="Young"/>
    <s v="Profit"/>
  </r>
  <r>
    <n v="3357"/>
    <s v="Simran"/>
    <n v="56"/>
    <s v="Female"/>
    <x v="5"/>
    <x v="2"/>
    <n v="2240.59"/>
    <n v="1649.39"/>
    <n v="3282.88"/>
    <n v="1633.49"/>
    <n v="0.99036007251165581"/>
    <x v="3"/>
    <s v="2023-12-10"/>
    <x v="6"/>
    <x v="1"/>
    <x v="0"/>
    <s v="Senior"/>
    <s v="Profit"/>
  </r>
  <r>
    <n v="9521"/>
    <s v="Sneha"/>
    <n v="31"/>
    <s v="Male"/>
    <x v="2"/>
    <x v="3"/>
    <n v="2326.8000000000002"/>
    <n v="91.02"/>
    <n v="3279.32"/>
    <n v="3188.3"/>
    <n v="35.028565150516371"/>
    <x v="3"/>
    <s v="2023-02-26"/>
    <x v="2"/>
    <x v="3"/>
    <x v="0"/>
    <s v="Adult"/>
    <s v="Profit"/>
  </r>
  <r>
    <n v="5214"/>
    <s v="Simran"/>
    <n v="42"/>
    <s v="Female"/>
    <x v="7"/>
    <x v="4"/>
    <n v="2220.02"/>
    <n v="267.68"/>
    <n v="3278.21"/>
    <n v="3010.53"/>
    <n v="11.246749850567843"/>
    <x v="0"/>
    <s v="2023-11-21"/>
    <x v="8"/>
    <x v="3"/>
    <x v="1"/>
    <s v="Senior"/>
    <s v="Profit"/>
  </r>
  <r>
    <n v="640"/>
    <s v="Pooja"/>
    <n v="47"/>
    <s v="Female"/>
    <x v="7"/>
    <x v="4"/>
    <n v="2603.52"/>
    <n v="607.73"/>
    <n v="3276.65"/>
    <n v="2668.92"/>
    <n v="4.3916212791864808"/>
    <x v="4"/>
    <s v="2023-02-27"/>
    <x v="2"/>
    <x v="4"/>
    <x v="1"/>
    <s v="Senior"/>
    <s v="Profit"/>
  </r>
  <r>
    <n v="3994"/>
    <s v="Neha"/>
    <n v="32"/>
    <s v="Female"/>
    <x v="0"/>
    <x v="0"/>
    <n v="2273.5100000000002"/>
    <n v="96.84"/>
    <n v="3276.15"/>
    <n v="3179.31"/>
    <n v="32.830545229244109"/>
    <x v="0"/>
    <s v="2023-05-01"/>
    <x v="0"/>
    <x v="0"/>
    <x v="0"/>
    <s v="Adult"/>
    <s v="Profit"/>
  </r>
  <r>
    <n v="6000"/>
    <s v="Amit"/>
    <n v="56"/>
    <s v="Female"/>
    <x v="4"/>
    <x v="2"/>
    <n v="2375.4699999999998"/>
    <n v="943.8"/>
    <n v="3275.98"/>
    <n v="2332.1799999999998"/>
    <n v="2.4710531892350072"/>
    <x v="1"/>
    <s v="2023-05-06"/>
    <x v="0"/>
    <x v="4"/>
    <x v="1"/>
    <s v="Senior"/>
    <s v="Profit"/>
  </r>
  <r>
    <n v="9795"/>
    <s v="Karan"/>
    <n v="24"/>
    <s v="Male"/>
    <x v="5"/>
    <x v="3"/>
    <n v="2796.82"/>
    <n v="1498.71"/>
    <n v="3274.26"/>
    <n v="1775.55"/>
    <n v="1.1847188582180674"/>
    <x v="1"/>
    <s v="2023-05-15"/>
    <x v="0"/>
    <x v="0"/>
    <x v="0"/>
    <s v="Young"/>
    <s v="Profit"/>
  </r>
  <r>
    <n v="5131"/>
    <s v="Karan"/>
    <n v="47"/>
    <s v="Male"/>
    <x v="0"/>
    <x v="2"/>
    <n v="2676.71"/>
    <n v="1889.48"/>
    <n v="3274.04"/>
    <n v="1384.56"/>
    <n v="0.7327730380845523"/>
    <x v="1"/>
    <s v="2023-02-07"/>
    <x v="2"/>
    <x v="0"/>
    <x v="1"/>
    <s v="Senior"/>
    <s v="Profit"/>
  </r>
  <r>
    <n v="5369"/>
    <s v="Rahul"/>
    <n v="60"/>
    <s v="Female"/>
    <x v="4"/>
    <x v="1"/>
    <n v="2123.5500000000002"/>
    <n v="328.39"/>
    <n v="3274.03"/>
    <n v="2945.64"/>
    <n v="8.9699442735771484"/>
    <x v="0"/>
    <s v="2023-07-29"/>
    <x v="7"/>
    <x v="4"/>
    <x v="1"/>
    <s v="Senior"/>
    <s v="Profit"/>
  </r>
  <r>
    <n v="5468"/>
    <s v="Priya"/>
    <n v="58"/>
    <s v="Male"/>
    <x v="3"/>
    <x v="2"/>
    <n v="1837.99"/>
    <n v="1171.03"/>
    <n v="3273.71"/>
    <n v="2102.6799999999998"/>
    <n v="1.7955816674209883"/>
    <x v="3"/>
    <s v="2023-08-02"/>
    <x v="4"/>
    <x v="0"/>
    <x v="0"/>
    <s v="Senior"/>
    <s v="Profit"/>
  </r>
  <r>
    <n v="755"/>
    <s v="Raj"/>
    <n v="31"/>
    <s v="Male"/>
    <x v="4"/>
    <x v="4"/>
    <n v="1971.47"/>
    <n v="844.81"/>
    <n v="3273.43"/>
    <n v="2428.62"/>
    <n v="2.8747529030196137"/>
    <x v="4"/>
    <s v="2023-05-04"/>
    <x v="0"/>
    <x v="1"/>
    <x v="1"/>
    <s v="Adult"/>
    <s v="Profit"/>
  </r>
  <r>
    <n v="1977"/>
    <s v="Simran"/>
    <n v="51"/>
    <s v="Male"/>
    <x v="0"/>
    <x v="0"/>
    <n v="1869.82"/>
    <n v="312.32"/>
    <n v="3271.84"/>
    <n v="2959.52"/>
    <n v="9.4759221311475414"/>
    <x v="1"/>
    <s v="2023-05-31"/>
    <x v="0"/>
    <x v="3"/>
    <x v="0"/>
    <s v="Senior"/>
    <s v="Profit"/>
  </r>
  <r>
    <n v="3299"/>
    <s v="Karan"/>
    <n v="23"/>
    <s v="Male"/>
    <x v="2"/>
    <x v="4"/>
    <n v="2437.48"/>
    <n v="1742.07"/>
    <n v="3271.37"/>
    <n v="1529.3"/>
    <n v="0.87786369089646221"/>
    <x v="0"/>
    <s v="2023-09-21"/>
    <x v="1"/>
    <x v="3"/>
    <x v="1"/>
    <s v="Young"/>
    <s v="Profit"/>
  </r>
  <r>
    <n v="5461"/>
    <s v="Karan"/>
    <n v="40"/>
    <s v="Male"/>
    <x v="6"/>
    <x v="0"/>
    <n v="2956.68"/>
    <n v="1532.19"/>
    <n v="3270.68"/>
    <n v="1738.49"/>
    <n v="1.1346438757595336"/>
    <x v="1"/>
    <s v="2023-04-04"/>
    <x v="9"/>
    <x v="3"/>
    <x v="0"/>
    <s v="Adult"/>
    <s v="Profit"/>
  </r>
  <r>
    <n v="3814"/>
    <s v="Neha"/>
    <n v="58"/>
    <s v="Female"/>
    <x v="1"/>
    <x v="0"/>
    <n v="2239.7600000000002"/>
    <n v="213.47"/>
    <n v="3270.32"/>
    <n v="3056.85"/>
    <n v="14.319810746240689"/>
    <x v="4"/>
    <s v="2023-12-03"/>
    <x v="6"/>
    <x v="2"/>
    <x v="1"/>
    <s v="Senior"/>
    <s v="Profit"/>
  </r>
  <r>
    <n v="3375"/>
    <s v="Rahul"/>
    <n v="26"/>
    <s v="Female"/>
    <x v="7"/>
    <x v="1"/>
    <n v="1860.23"/>
    <n v="273.54000000000002"/>
    <n v="3270.23"/>
    <n v="2996.69"/>
    <n v="10.955216787307158"/>
    <x v="4"/>
    <s v="2023-05-19"/>
    <x v="0"/>
    <x v="4"/>
    <x v="0"/>
    <s v="Adult"/>
    <s v="Profit"/>
  </r>
  <r>
    <n v="1455"/>
    <s v="Amit"/>
    <n v="32"/>
    <s v="Female"/>
    <x v="7"/>
    <x v="4"/>
    <n v="2003.04"/>
    <n v="1254.74"/>
    <n v="3269.31"/>
    <n v="2014.57"/>
    <n v="1.6055676873296458"/>
    <x v="2"/>
    <s v="2023-11-24"/>
    <x v="8"/>
    <x v="3"/>
    <x v="1"/>
    <s v="Adult"/>
    <s v="Profit"/>
  </r>
  <r>
    <n v="36"/>
    <s v="Karan"/>
    <n v="53"/>
    <s v="Male"/>
    <x v="4"/>
    <x v="1"/>
    <n v="2867.68"/>
    <n v="1181.6500000000001"/>
    <n v="3268.59"/>
    <n v="2086.94"/>
    <n v="1.7661236406719416"/>
    <x v="4"/>
    <s v="2023-02-05"/>
    <x v="2"/>
    <x v="2"/>
    <x v="1"/>
    <s v="Senior"/>
    <s v="Profit"/>
  </r>
  <r>
    <n v="8022"/>
    <s v="Amit"/>
    <n v="60"/>
    <s v="Female"/>
    <x v="4"/>
    <x v="1"/>
    <n v="2227.7800000000002"/>
    <n v="163.6"/>
    <n v="3268.32"/>
    <n v="3104.72"/>
    <n v="18.977506112469438"/>
    <x v="1"/>
    <s v="2023-02-12"/>
    <x v="2"/>
    <x v="3"/>
    <x v="0"/>
    <s v="Senior"/>
    <s v="Profit"/>
  </r>
  <r>
    <n v="3921"/>
    <s v="Sneha"/>
    <n v="30"/>
    <s v="Female"/>
    <x v="1"/>
    <x v="1"/>
    <n v="2092.7199999999998"/>
    <n v="688.13"/>
    <n v="3267.96"/>
    <n v="2579.83"/>
    <n v="3.749044511938151"/>
    <x v="3"/>
    <s v="2023-09-03"/>
    <x v="1"/>
    <x v="3"/>
    <x v="1"/>
    <s v="Adult"/>
    <s v="Profit"/>
  </r>
  <r>
    <n v="97"/>
    <s v="Pooja"/>
    <n v="57"/>
    <s v="Male"/>
    <x v="4"/>
    <x v="3"/>
    <n v="2218.69"/>
    <n v="246.15"/>
    <n v="3266.95"/>
    <n v="3020.8"/>
    <n v="12.272191752996141"/>
    <x v="3"/>
    <s v="2023-07-23"/>
    <x v="7"/>
    <x v="1"/>
    <x v="1"/>
    <s v="Senior"/>
    <s v="Profit"/>
  </r>
  <r>
    <n v="9849"/>
    <s v="Simran"/>
    <n v="49"/>
    <s v="Male"/>
    <x v="6"/>
    <x v="1"/>
    <n v="1997.53"/>
    <n v="1958.91"/>
    <n v="3266.92"/>
    <n v="1308.01"/>
    <n v="0.66772337677586002"/>
    <x v="1"/>
    <s v="2023-07-08"/>
    <x v="7"/>
    <x v="3"/>
    <x v="1"/>
    <s v="Senior"/>
    <s v="Profit"/>
  </r>
  <r>
    <n v="595"/>
    <s v="Sneha"/>
    <n v="18"/>
    <s v="Female"/>
    <x v="7"/>
    <x v="0"/>
    <n v="2953.63"/>
    <n v="1909.86"/>
    <n v="3266.51"/>
    <n v="1356.65"/>
    <n v="0.71034002492329285"/>
    <x v="3"/>
    <s v="2023-12-29"/>
    <x v="6"/>
    <x v="2"/>
    <x v="0"/>
    <s v="Young"/>
    <s v="Profit"/>
  </r>
  <r>
    <n v="3796"/>
    <s v="Priya"/>
    <n v="53"/>
    <s v="Female"/>
    <x v="6"/>
    <x v="1"/>
    <n v="2163.63"/>
    <n v="742.75"/>
    <n v="3266.03"/>
    <n v="2523.2800000000002"/>
    <n v="3.3972130595759005"/>
    <x v="0"/>
    <s v="2023-10-29"/>
    <x v="10"/>
    <x v="0"/>
    <x v="1"/>
    <s v="Senior"/>
    <s v="Profit"/>
  </r>
  <r>
    <n v="7300"/>
    <s v="Karan"/>
    <n v="52"/>
    <s v="Male"/>
    <x v="5"/>
    <x v="4"/>
    <n v="2046.65"/>
    <n v="1886.25"/>
    <n v="3265.69"/>
    <n v="1379.44"/>
    <n v="0.73131345261762759"/>
    <x v="4"/>
    <s v="2023-12-13"/>
    <x v="6"/>
    <x v="0"/>
    <x v="0"/>
    <s v="Senior"/>
    <s v="Profit"/>
  </r>
  <r>
    <n v="319"/>
    <s v="Karan"/>
    <n v="27"/>
    <s v="Male"/>
    <x v="1"/>
    <x v="2"/>
    <n v="2282.9"/>
    <n v="1128.96"/>
    <n v="3265.3"/>
    <n v="2136.34"/>
    <n v="1.8923079648526078"/>
    <x v="1"/>
    <s v="2023-01-22"/>
    <x v="5"/>
    <x v="0"/>
    <x v="0"/>
    <s v="Adult"/>
    <s v="Profit"/>
  </r>
  <r>
    <n v="8492"/>
    <s v="Neha"/>
    <n v="36"/>
    <s v="Male"/>
    <x v="7"/>
    <x v="1"/>
    <n v="2826.72"/>
    <n v="575"/>
    <n v="3264.56"/>
    <n v="2689.56"/>
    <n v="4.6774956521739126"/>
    <x v="0"/>
    <s v="2023-03-11"/>
    <x v="11"/>
    <x v="1"/>
    <x v="0"/>
    <s v="Adult"/>
    <s v="Profit"/>
  </r>
  <r>
    <n v="7246"/>
    <s v="Pooja"/>
    <n v="33"/>
    <s v="Male"/>
    <x v="5"/>
    <x v="2"/>
    <n v="2655.89"/>
    <n v="931.49"/>
    <n v="3264.55"/>
    <n v="2333.06"/>
    <n v="2.5046538341796474"/>
    <x v="2"/>
    <s v="2023-05-27"/>
    <x v="0"/>
    <x v="3"/>
    <x v="1"/>
    <s v="Adult"/>
    <s v="Profit"/>
  </r>
  <r>
    <n v="2717"/>
    <s v="Arjun"/>
    <n v="28"/>
    <s v="Female"/>
    <x v="4"/>
    <x v="4"/>
    <n v="2958.03"/>
    <n v="1119.81"/>
    <n v="3262.21"/>
    <n v="2142.4"/>
    <n v="1.9131817004670437"/>
    <x v="3"/>
    <s v="2023-02-19"/>
    <x v="2"/>
    <x v="3"/>
    <x v="1"/>
    <s v="Adult"/>
    <s v="Profit"/>
  </r>
  <r>
    <n v="7935"/>
    <s v="Rahul"/>
    <n v="60"/>
    <s v="Female"/>
    <x v="3"/>
    <x v="2"/>
    <n v="2174.19"/>
    <n v="1092.19"/>
    <n v="3261.58"/>
    <n v="2169.39"/>
    <n v="1.9862752817733176"/>
    <x v="2"/>
    <s v="2023-05-20"/>
    <x v="0"/>
    <x v="1"/>
    <x v="1"/>
    <s v="Senior"/>
    <s v="Profit"/>
  </r>
  <r>
    <n v="7133"/>
    <s v="Priya"/>
    <n v="55"/>
    <s v="Male"/>
    <x v="2"/>
    <x v="3"/>
    <n v="2641.5"/>
    <n v="1105.28"/>
    <n v="3260.92"/>
    <n v="2155.64"/>
    <n v="1.9503112333526345"/>
    <x v="2"/>
    <s v="2023-08-27"/>
    <x v="4"/>
    <x v="0"/>
    <x v="0"/>
    <s v="Senior"/>
    <s v="Profit"/>
  </r>
  <r>
    <n v="2010"/>
    <s v="Pooja"/>
    <n v="43"/>
    <s v="Female"/>
    <x v="3"/>
    <x v="4"/>
    <n v="2599.46"/>
    <n v="175.69"/>
    <n v="3259.24"/>
    <n v="3083.55"/>
    <n v="17.551084296203541"/>
    <x v="2"/>
    <s v="2023-09-27"/>
    <x v="1"/>
    <x v="4"/>
    <x v="0"/>
    <s v="Senior"/>
    <s v="Profit"/>
  </r>
  <r>
    <n v="2189"/>
    <s v="Pooja"/>
    <n v="33"/>
    <s v="Male"/>
    <x v="3"/>
    <x v="1"/>
    <n v="1938.8"/>
    <n v="90.07"/>
    <n v="3259.16"/>
    <n v="3169.09"/>
    <n v="35.184745198179201"/>
    <x v="1"/>
    <s v="2023-03-15"/>
    <x v="11"/>
    <x v="3"/>
    <x v="0"/>
    <s v="Adult"/>
    <s v="Profit"/>
  </r>
  <r>
    <n v="5980"/>
    <s v="Sneha"/>
    <n v="37"/>
    <s v="Female"/>
    <x v="0"/>
    <x v="3"/>
    <n v="2144.59"/>
    <n v="992.27"/>
    <n v="3258.92"/>
    <n v="2266.65"/>
    <n v="2.2843076985094783"/>
    <x v="1"/>
    <s v="2023-10-27"/>
    <x v="10"/>
    <x v="4"/>
    <x v="1"/>
    <s v="Adult"/>
    <s v="Profit"/>
  </r>
  <r>
    <n v="8393"/>
    <s v="Rahul"/>
    <n v="41"/>
    <s v="Female"/>
    <x v="5"/>
    <x v="4"/>
    <n v="2636.31"/>
    <n v="501.95"/>
    <n v="3258.88"/>
    <n v="2756.93"/>
    <n v="5.4924394860045815"/>
    <x v="0"/>
    <s v="2023-08-14"/>
    <x v="4"/>
    <x v="2"/>
    <x v="0"/>
    <s v="Senior"/>
    <s v="Profit"/>
  </r>
  <r>
    <n v="5719"/>
    <s v="Karan"/>
    <n v="29"/>
    <s v="Female"/>
    <x v="4"/>
    <x v="1"/>
    <n v="2397.6"/>
    <n v="145.94"/>
    <n v="3257.7"/>
    <n v="3111.76"/>
    <n v="21.322187200219268"/>
    <x v="1"/>
    <s v="2023-08-13"/>
    <x v="4"/>
    <x v="2"/>
    <x v="1"/>
    <s v="Adult"/>
    <s v="Profit"/>
  </r>
  <r>
    <n v="440"/>
    <s v="Priya"/>
    <n v="25"/>
    <s v="Female"/>
    <x v="1"/>
    <x v="4"/>
    <n v="2142.8200000000002"/>
    <n v="1258.42"/>
    <n v="3257.34"/>
    <n v="1998.92"/>
    <n v="1.5884362931294798"/>
    <x v="1"/>
    <s v="2023-08-09"/>
    <x v="4"/>
    <x v="3"/>
    <x v="0"/>
    <s v="Young"/>
    <s v="Profit"/>
  </r>
  <r>
    <n v="4343"/>
    <s v="Priya"/>
    <n v="32"/>
    <s v="Male"/>
    <x v="1"/>
    <x v="4"/>
    <n v="2586.37"/>
    <n v="1366.09"/>
    <n v="3257.22"/>
    <n v="1891.13"/>
    <n v="1.3843377815517282"/>
    <x v="0"/>
    <s v="2023-03-26"/>
    <x v="11"/>
    <x v="3"/>
    <x v="1"/>
    <s v="Adult"/>
    <s v="Profit"/>
  </r>
  <r>
    <n v="9283"/>
    <s v="Neha"/>
    <n v="30"/>
    <s v="Female"/>
    <x v="1"/>
    <x v="0"/>
    <n v="2714.27"/>
    <n v="585.24"/>
    <n v="3257.16"/>
    <n v="2671.92"/>
    <n v="4.565511584990773"/>
    <x v="3"/>
    <s v="2023-09-14"/>
    <x v="1"/>
    <x v="3"/>
    <x v="1"/>
    <s v="Adult"/>
    <s v="Profit"/>
  </r>
  <r>
    <n v="8757"/>
    <s v="Amit"/>
    <n v="34"/>
    <s v="Female"/>
    <x v="5"/>
    <x v="2"/>
    <n v="2590.86"/>
    <n v="493.86"/>
    <n v="3256.91"/>
    <n v="2763.05"/>
    <n v="5.5948041955209984"/>
    <x v="4"/>
    <s v="2023-06-28"/>
    <x v="3"/>
    <x v="2"/>
    <x v="1"/>
    <s v="Adult"/>
    <s v="Profit"/>
  </r>
  <r>
    <n v="8037"/>
    <s v="Rahul"/>
    <n v="24"/>
    <s v="Female"/>
    <x v="2"/>
    <x v="3"/>
    <n v="2599.4499999999998"/>
    <n v="1959.67"/>
    <n v="3256"/>
    <n v="1296.33"/>
    <n v="0.66150423285553173"/>
    <x v="3"/>
    <s v="2023-09-20"/>
    <x v="1"/>
    <x v="2"/>
    <x v="1"/>
    <s v="Young"/>
    <s v="Profit"/>
  </r>
  <r>
    <n v="5302"/>
    <s v="Priya"/>
    <n v="57"/>
    <s v="Female"/>
    <x v="6"/>
    <x v="4"/>
    <n v="2649.77"/>
    <n v="932.7"/>
    <n v="3254.73"/>
    <n v="2322.0300000000002"/>
    <n v="2.4895786426503701"/>
    <x v="1"/>
    <s v="2023-08-06"/>
    <x v="4"/>
    <x v="2"/>
    <x v="0"/>
    <s v="Senior"/>
    <s v="Profit"/>
  </r>
  <r>
    <n v="3865"/>
    <s v="Amit"/>
    <n v="21"/>
    <s v="Female"/>
    <x v="2"/>
    <x v="3"/>
    <n v="2668.19"/>
    <n v="1691.48"/>
    <n v="3253.63"/>
    <n v="1562.15"/>
    <n v="0.92354033154397341"/>
    <x v="0"/>
    <s v="2023-12-20"/>
    <x v="6"/>
    <x v="4"/>
    <x v="0"/>
    <s v="Young"/>
    <s v="Profit"/>
  </r>
  <r>
    <n v="6141"/>
    <s v="Amit"/>
    <n v="60"/>
    <s v="Male"/>
    <x v="1"/>
    <x v="2"/>
    <n v="2537.5700000000002"/>
    <n v="1315.4"/>
    <n v="3253.21"/>
    <n v="1937.81"/>
    <n v="1.473171658811008"/>
    <x v="3"/>
    <s v="2023-11-21"/>
    <x v="8"/>
    <x v="3"/>
    <x v="1"/>
    <s v="Senior"/>
    <s v="Profit"/>
  </r>
  <r>
    <n v="362"/>
    <s v="Karan"/>
    <n v="51"/>
    <s v="Male"/>
    <x v="6"/>
    <x v="3"/>
    <n v="2712.22"/>
    <n v="1508.03"/>
    <n v="3253.2"/>
    <n v="1745.17"/>
    <n v="1.1572515135640538"/>
    <x v="0"/>
    <s v="2023-09-21"/>
    <x v="1"/>
    <x v="3"/>
    <x v="1"/>
    <s v="Senior"/>
    <s v="Profit"/>
  </r>
  <r>
    <n v="5412"/>
    <s v="Raj"/>
    <n v="57"/>
    <s v="Female"/>
    <x v="5"/>
    <x v="2"/>
    <n v="1997.68"/>
    <n v="510.92"/>
    <n v="3251.34"/>
    <n v="2740.42"/>
    <n v="5.3636968605652546"/>
    <x v="2"/>
    <s v="2023-08-30"/>
    <x v="4"/>
    <x v="2"/>
    <x v="0"/>
    <s v="Senior"/>
    <s v="Profit"/>
  </r>
  <r>
    <n v="7589"/>
    <s v="Arjun"/>
    <n v="42"/>
    <s v="Male"/>
    <x v="6"/>
    <x v="3"/>
    <n v="1818.49"/>
    <n v="291.83999999999997"/>
    <n v="3251.11"/>
    <n v="2959.27"/>
    <n v="10.140042489035089"/>
    <x v="1"/>
    <s v="2023-08-05"/>
    <x v="4"/>
    <x v="3"/>
    <x v="0"/>
    <s v="Senior"/>
    <s v="Profit"/>
  </r>
  <r>
    <n v="4069"/>
    <s v="Rahul"/>
    <n v="57"/>
    <s v="Male"/>
    <x v="6"/>
    <x v="0"/>
    <n v="2930.24"/>
    <n v="1223.93"/>
    <n v="3249.14"/>
    <n v="2025.21"/>
    <n v="1.6546779636090299"/>
    <x v="2"/>
    <s v="2023-06-20"/>
    <x v="3"/>
    <x v="1"/>
    <x v="1"/>
    <s v="Senior"/>
    <s v="Profit"/>
  </r>
  <r>
    <n v="1861"/>
    <s v="Pooja"/>
    <n v="55"/>
    <s v="Male"/>
    <x v="1"/>
    <x v="2"/>
    <n v="2246.37"/>
    <n v="52.05"/>
    <n v="3248.92"/>
    <n v="3196.87"/>
    <n v="61.419212295869357"/>
    <x v="0"/>
    <s v="2023-05-03"/>
    <x v="0"/>
    <x v="4"/>
    <x v="0"/>
    <s v="Senior"/>
    <s v="Profit"/>
  </r>
  <r>
    <n v="8525"/>
    <s v="Pooja"/>
    <n v="21"/>
    <s v="Male"/>
    <x v="3"/>
    <x v="1"/>
    <n v="1935.11"/>
    <n v="1818.96"/>
    <n v="3248.61"/>
    <n v="1429.65"/>
    <n v="0.78597110436733086"/>
    <x v="3"/>
    <s v="2023-02-16"/>
    <x v="2"/>
    <x v="1"/>
    <x v="0"/>
    <s v="Young"/>
    <s v="Profit"/>
  </r>
  <r>
    <n v="5169"/>
    <s v="Sneha"/>
    <n v="59"/>
    <s v="Male"/>
    <x v="0"/>
    <x v="3"/>
    <n v="1909.07"/>
    <n v="321.27999999999997"/>
    <n v="3247.96"/>
    <n v="2926.68"/>
    <n v="9.1094372509960166"/>
    <x v="4"/>
    <s v="2023-03-17"/>
    <x v="11"/>
    <x v="1"/>
    <x v="1"/>
    <s v="Senior"/>
    <s v="Profit"/>
  </r>
  <r>
    <n v="2338"/>
    <s v="Arjun"/>
    <n v="19"/>
    <s v="Female"/>
    <x v="3"/>
    <x v="3"/>
    <n v="2034.84"/>
    <n v="284.99"/>
    <n v="3247.73"/>
    <n v="2962.74"/>
    <n v="10.395943717323414"/>
    <x v="4"/>
    <s v="2023-08-08"/>
    <x v="4"/>
    <x v="3"/>
    <x v="0"/>
    <s v="Young"/>
    <s v="Profit"/>
  </r>
  <r>
    <n v="7853"/>
    <s v="Amit"/>
    <n v="27"/>
    <s v="Female"/>
    <x v="0"/>
    <x v="1"/>
    <n v="1882.89"/>
    <n v="230.6"/>
    <n v="3247.62"/>
    <n v="3017.02"/>
    <n v="13.083347788378145"/>
    <x v="4"/>
    <s v="2023-07-31"/>
    <x v="7"/>
    <x v="3"/>
    <x v="1"/>
    <s v="Adult"/>
    <s v="Profit"/>
  </r>
  <r>
    <n v="6982"/>
    <s v="Sneha"/>
    <n v="50"/>
    <s v="Female"/>
    <x v="2"/>
    <x v="2"/>
    <n v="2264.12"/>
    <n v="681.67"/>
    <n v="3245.89"/>
    <n v="2564.2199999999998"/>
    <n v="3.7616735370487184"/>
    <x v="4"/>
    <s v="2023-09-27"/>
    <x v="1"/>
    <x v="0"/>
    <x v="1"/>
    <s v="Senior"/>
    <s v="Profit"/>
  </r>
  <r>
    <n v="2764"/>
    <s v="Simran"/>
    <n v="52"/>
    <s v="Male"/>
    <x v="6"/>
    <x v="1"/>
    <n v="2583.1"/>
    <n v="1399.24"/>
    <n v="3245.86"/>
    <n v="1846.62"/>
    <n v="1.3197307109573768"/>
    <x v="2"/>
    <s v="2023-09-30"/>
    <x v="1"/>
    <x v="1"/>
    <x v="0"/>
    <s v="Senior"/>
    <s v="Profit"/>
  </r>
  <r>
    <n v="5174"/>
    <s v="Pooja"/>
    <n v="46"/>
    <s v="Male"/>
    <x v="2"/>
    <x v="3"/>
    <n v="2567.9699999999998"/>
    <n v="1751.38"/>
    <n v="3245.78"/>
    <n v="1494.4"/>
    <n v="0.85326999280567328"/>
    <x v="3"/>
    <s v="2023-07-14"/>
    <x v="7"/>
    <x v="2"/>
    <x v="1"/>
    <s v="Senior"/>
    <s v="Profit"/>
  </r>
  <r>
    <n v="5640"/>
    <s v="Raj"/>
    <n v="26"/>
    <s v="Female"/>
    <x v="1"/>
    <x v="3"/>
    <n v="2414.9299999999998"/>
    <n v="1501.91"/>
    <n v="3245.63"/>
    <n v="1743.72"/>
    <n v="1.1610016578889546"/>
    <x v="3"/>
    <s v="2023-04-16"/>
    <x v="9"/>
    <x v="1"/>
    <x v="1"/>
    <s v="Adult"/>
    <s v="Profit"/>
  </r>
  <r>
    <n v="3422"/>
    <s v="Pooja"/>
    <n v="47"/>
    <s v="Male"/>
    <x v="7"/>
    <x v="2"/>
    <n v="2527.9699999999998"/>
    <n v="994.33"/>
    <n v="3245.4"/>
    <n v="2251.0700000000002"/>
    <n v="2.2639063489988236"/>
    <x v="1"/>
    <s v="2023-05-17"/>
    <x v="0"/>
    <x v="0"/>
    <x v="0"/>
    <s v="Senior"/>
    <s v="Profit"/>
  </r>
  <r>
    <n v="6471"/>
    <s v="Pooja"/>
    <n v="44"/>
    <s v="Female"/>
    <x v="5"/>
    <x v="4"/>
    <n v="2347.89"/>
    <n v="262.22000000000003"/>
    <n v="3243.86"/>
    <n v="2981.64"/>
    <n v="11.370757379299823"/>
    <x v="2"/>
    <s v="2023-09-27"/>
    <x v="1"/>
    <x v="2"/>
    <x v="0"/>
    <s v="Senior"/>
    <s v="Profit"/>
  </r>
  <r>
    <n v="1089"/>
    <s v="Arjun"/>
    <n v="31"/>
    <s v="Female"/>
    <x v="0"/>
    <x v="3"/>
    <n v="2914.83"/>
    <n v="405.97"/>
    <n v="3242.83"/>
    <n v="2836.86"/>
    <n v="6.9878562455353839"/>
    <x v="2"/>
    <s v="2023-11-27"/>
    <x v="8"/>
    <x v="4"/>
    <x v="1"/>
    <s v="Adult"/>
    <s v="Profit"/>
  </r>
  <r>
    <n v="231"/>
    <s v="Pooja"/>
    <n v="25"/>
    <s v="Female"/>
    <x v="1"/>
    <x v="4"/>
    <n v="1825.86"/>
    <n v="1266.45"/>
    <n v="3241.49"/>
    <n v="1975.04"/>
    <n v="1.5595088633582059"/>
    <x v="0"/>
    <s v="2023-04-14"/>
    <x v="9"/>
    <x v="2"/>
    <x v="0"/>
    <s v="Young"/>
    <s v="Profit"/>
  </r>
  <r>
    <n v="3438"/>
    <s v="Pooja"/>
    <n v="23"/>
    <s v="Female"/>
    <x v="7"/>
    <x v="3"/>
    <n v="1945.83"/>
    <n v="438.69"/>
    <n v="3241.45"/>
    <n v="2802.76"/>
    <n v="6.3889306799790289"/>
    <x v="2"/>
    <s v="2023-08-05"/>
    <x v="4"/>
    <x v="4"/>
    <x v="1"/>
    <s v="Young"/>
    <s v="Profit"/>
  </r>
  <r>
    <n v="4320"/>
    <s v="Pooja"/>
    <n v="41"/>
    <s v="Female"/>
    <x v="3"/>
    <x v="1"/>
    <n v="2663.33"/>
    <n v="1118.5"/>
    <n v="3240.72"/>
    <n v="2122.2199999999998"/>
    <n v="1.8973804202056324"/>
    <x v="3"/>
    <s v="2023-02-04"/>
    <x v="2"/>
    <x v="3"/>
    <x v="0"/>
    <s v="Senior"/>
    <s v="Profit"/>
  </r>
  <r>
    <n v="4183"/>
    <s v="Sneha"/>
    <n v="51"/>
    <s v="Female"/>
    <x v="2"/>
    <x v="0"/>
    <n v="1861.68"/>
    <n v="421.2"/>
    <n v="3240.32"/>
    <n v="2819.12"/>
    <n v="6.6930674264007592"/>
    <x v="2"/>
    <s v="2023-07-20"/>
    <x v="7"/>
    <x v="2"/>
    <x v="1"/>
    <s v="Senior"/>
    <s v="Profit"/>
  </r>
  <r>
    <n v="2587"/>
    <s v="Arjun"/>
    <n v="21"/>
    <s v="Male"/>
    <x v="0"/>
    <x v="4"/>
    <n v="2004.78"/>
    <n v="1496.98"/>
    <n v="3238.59"/>
    <n v="1741.61"/>
    <n v="1.1634156768961508"/>
    <x v="4"/>
    <s v="2023-07-17"/>
    <x v="7"/>
    <x v="4"/>
    <x v="1"/>
    <s v="Young"/>
    <s v="Profit"/>
  </r>
  <r>
    <n v="7568"/>
    <s v="Karan"/>
    <n v="50"/>
    <s v="Female"/>
    <x v="5"/>
    <x v="4"/>
    <n v="1834.21"/>
    <n v="1993.89"/>
    <n v="3237.86"/>
    <n v="1243.97"/>
    <n v="0.62389098696517864"/>
    <x v="2"/>
    <s v="2023-12-17"/>
    <x v="6"/>
    <x v="2"/>
    <x v="0"/>
    <s v="Senior"/>
    <s v="Profit"/>
  </r>
  <r>
    <n v="130"/>
    <s v="Amit"/>
    <n v="60"/>
    <s v="Female"/>
    <x v="5"/>
    <x v="1"/>
    <n v="2311.08"/>
    <n v="1959.01"/>
    <n v="3235.23"/>
    <n v="1276.22"/>
    <n v="0.65146170769929712"/>
    <x v="2"/>
    <s v="2023-10-13"/>
    <x v="10"/>
    <x v="4"/>
    <x v="0"/>
    <s v="Senior"/>
    <s v="Profit"/>
  </r>
  <r>
    <n v="3472"/>
    <s v="Neha"/>
    <n v="53"/>
    <s v="Female"/>
    <x v="5"/>
    <x v="4"/>
    <n v="2415.5"/>
    <n v="1816.21"/>
    <n v="3234.71"/>
    <n v="1418.5"/>
    <n v="0.78102201837893193"/>
    <x v="2"/>
    <s v="2023-03-07"/>
    <x v="11"/>
    <x v="4"/>
    <x v="1"/>
    <s v="Senior"/>
    <s v="Profit"/>
  </r>
  <r>
    <n v="8435"/>
    <s v="Simran"/>
    <n v="23"/>
    <s v="Female"/>
    <x v="2"/>
    <x v="2"/>
    <n v="1973.4"/>
    <n v="944.18"/>
    <n v="3234.03"/>
    <n v="2289.85"/>
    <n v="2.4252261221377278"/>
    <x v="1"/>
    <s v="2023-05-14"/>
    <x v="0"/>
    <x v="3"/>
    <x v="1"/>
    <s v="Young"/>
    <s v="Profit"/>
  </r>
  <r>
    <n v="7107"/>
    <s v="Karan"/>
    <n v="48"/>
    <s v="Male"/>
    <x v="4"/>
    <x v="3"/>
    <n v="1943.11"/>
    <n v="1781.82"/>
    <n v="3233.46"/>
    <n v="1451.64"/>
    <n v="0.8146950870458296"/>
    <x v="4"/>
    <s v="2023-01-15"/>
    <x v="5"/>
    <x v="1"/>
    <x v="1"/>
    <s v="Senior"/>
    <s v="Profit"/>
  </r>
  <r>
    <n v="6234"/>
    <s v="Rahul"/>
    <n v="54"/>
    <s v="Female"/>
    <x v="0"/>
    <x v="0"/>
    <n v="2268.2399999999998"/>
    <n v="966.94"/>
    <n v="3233.11"/>
    <n v="2266.17"/>
    <n v="2.3436511055494651"/>
    <x v="2"/>
    <s v="2023-08-27"/>
    <x v="4"/>
    <x v="2"/>
    <x v="1"/>
    <s v="Senior"/>
    <s v="Profit"/>
  </r>
  <r>
    <n v="8097"/>
    <s v="Simran"/>
    <n v="32"/>
    <s v="Male"/>
    <x v="2"/>
    <x v="0"/>
    <n v="2870.04"/>
    <n v="122.15"/>
    <n v="3232.24"/>
    <n v="3110.09"/>
    <n v="25.461236185018421"/>
    <x v="0"/>
    <s v="2023-12-04"/>
    <x v="6"/>
    <x v="4"/>
    <x v="0"/>
    <s v="Adult"/>
    <s v="Profit"/>
  </r>
  <r>
    <n v="2729"/>
    <s v="Priya"/>
    <n v="37"/>
    <s v="Male"/>
    <x v="3"/>
    <x v="0"/>
    <n v="2232.1"/>
    <n v="1572.98"/>
    <n v="3231.68"/>
    <n v="1658.7"/>
    <n v="1.0544952891963026"/>
    <x v="1"/>
    <s v="2023-11-10"/>
    <x v="8"/>
    <x v="2"/>
    <x v="1"/>
    <s v="Adult"/>
    <s v="Profit"/>
  </r>
  <r>
    <n v="1070"/>
    <s v="Simran"/>
    <n v="24"/>
    <s v="Female"/>
    <x v="4"/>
    <x v="0"/>
    <n v="2239.23"/>
    <n v="271.10000000000002"/>
    <n v="3231.16"/>
    <n v="2960.06"/>
    <n v="10.918701586130577"/>
    <x v="1"/>
    <s v="2023-04-03"/>
    <x v="9"/>
    <x v="3"/>
    <x v="1"/>
    <s v="Young"/>
    <s v="Profit"/>
  </r>
  <r>
    <n v="5604"/>
    <s v="Rahul"/>
    <n v="43"/>
    <s v="Female"/>
    <x v="1"/>
    <x v="3"/>
    <n v="2902.38"/>
    <n v="272.60000000000002"/>
    <n v="3229.45"/>
    <n v="2956.85"/>
    <n v="10.846845194424063"/>
    <x v="2"/>
    <s v="2023-07-10"/>
    <x v="7"/>
    <x v="4"/>
    <x v="0"/>
    <s v="Senior"/>
    <s v="Profit"/>
  </r>
  <r>
    <n v="4256"/>
    <s v="Amit"/>
    <n v="50"/>
    <s v="Female"/>
    <x v="0"/>
    <x v="2"/>
    <n v="1976.65"/>
    <n v="1144.07"/>
    <n v="3228.06"/>
    <n v="2083.9899999999998"/>
    <n v="1.8215581214436178"/>
    <x v="4"/>
    <s v="2023-10-05"/>
    <x v="10"/>
    <x v="4"/>
    <x v="1"/>
    <s v="Senior"/>
    <s v="Profit"/>
  </r>
  <r>
    <n v="3088"/>
    <s v="Simran"/>
    <n v="59"/>
    <s v="Female"/>
    <x v="1"/>
    <x v="0"/>
    <n v="2565.54"/>
    <n v="1285.32"/>
    <n v="3228.04"/>
    <n v="1942.72"/>
    <n v="1.5114679612859057"/>
    <x v="0"/>
    <s v="2023-03-17"/>
    <x v="11"/>
    <x v="1"/>
    <x v="1"/>
    <s v="Senior"/>
    <s v="Profit"/>
  </r>
  <r>
    <n v="2177"/>
    <s v="Karan"/>
    <n v="56"/>
    <s v="Female"/>
    <x v="7"/>
    <x v="4"/>
    <n v="1858.27"/>
    <n v="1135.57"/>
    <n v="3227.02"/>
    <n v="2091.4499999999998"/>
    <n v="1.8417622867810879"/>
    <x v="4"/>
    <s v="2023-05-10"/>
    <x v="0"/>
    <x v="3"/>
    <x v="1"/>
    <s v="Senior"/>
    <s v="Profit"/>
  </r>
  <r>
    <n v="9739"/>
    <s v="Sneha"/>
    <n v="54"/>
    <s v="Female"/>
    <x v="7"/>
    <x v="3"/>
    <n v="2699.77"/>
    <n v="1239.23"/>
    <n v="3226.87"/>
    <n v="1987.64"/>
    <n v="1.6039314735763337"/>
    <x v="3"/>
    <s v="2023-10-22"/>
    <x v="10"/>
    <x v="3"/>
    <x v="0"/>
    <s v="Senior"/>
    <s v="Profit"/>
  </r>
  <r>
    <n v="9408"/>
    <s v="Sneha"/>
    <n v="28"/>
    <s v="Male"/>
    <x v="3"/>
    <x v="1"/>
    <n v="2417.59"/>
    <n v="173.74"/>
    <n v="3224.62"/>
    <n v="3050.88"/>
    <n v="17.56003223207091"/>
    <x v="1"/>
    <s v="2023-05-01"/>
    <x v="0"/>
    <x v="4"/>
    <x v="0"/>
    <s v="Adult"/>
    <s v="Profit"/>
  </r>
  <r>
    <n v="5927"/>
    <s v="Priya"/>
    <n v="22"/>
    <s v="Male"/>
    <x v="0"/>
    <x v="3"/>
    <n v="2861.69"/>
    <n v="1865.84"/>
    <n v="3224.33"/>
    <n v="1358.49"/>
    <n v="0.72808493761522963"/>
    <x v="2"/>
    <s v="2023-01-21"/>
    <x v="5"/>
    <x v="2"/>
    <x v="0"/>
    <s v="Young"/>
    <s v="Profit"/>
  </r>
  <r>
    <n v="2329"/>
    <s v="Karan"/>
    <n v="59"/>
    <s v="Female"/>
    <x v="6"/>
    <x v="0"/>
    <n v="2117.63"/>
    <n v="1703.04"/>
    <n v="3224.06"/>
    <n v="1521.02"/>
    <n v="0.89312053739195796"/>
    <x v="3"/>
    <s v="2023-11-17"/>
    <x v="8"/>
    <x v="4"/>
    <x v="1"/>
    <s v="Senior"/>
    <s v="Profit"/>
  </r>
  <r>
    <n v="1888"/>
    <s v="Priya"/>
    <n v="27"/>
    <s v="Male"/>
    <x v="6"/>
    <x v="0"/>
    <n v="2659.47"/>
    <n v="907.52"/>
    <n v="3222.73"/>
    <n v="2315.21"/>
    <n v="2.5511393688293373"/>
    <x v="4"/>
    <s v="2023-02-03"/>
    <x v="2"/>
    <x v="0"/>
    <x v="1"/>
    <s v="Adult"/>
    <s v="Profit"/>
  </r>
  <r>
    <n v="2348"/>
    <s v="Neha"/>
    <n v="29"/>
    <s v="Female"/>
    <x v="3"/>
    <x v="1"/>
    <n v="2918.25"/>
    <n v="1724.62"/>
    <n v="3222.25"/>
    <n v="1497.63"/>
    <n v="0.86838260022497726"/>
    <x v="1"/>
    <s v="2023-03-10"/>
    <x v="11"/>
    <x v="0"/>
    <x v="1"/>
    <s v="Adult"/>
    <s v="Profit"/>
  </r>
  <r>
    <n v="8309"/>
    <s v="Sneha"/>
    <n v="30"/>
    <s v="Male"/>
    <x v="4"/>
    <x v="4"/>
    <n v="2156.7800000000002"/>
    <n v="251.54"/>
    <n v="3221.09"/>
    <n v="2969.55"/>
    <n v="11.805478253955634"/>
    <x v="0"/>
    <s v="2023-04-15"/>
    <x v="9"/>
    <x v="1"/>
    <x v="1"/>
    <s v="Adult"/>
    <s v="Profit"/>
  </r>
  <r>
    <n v="3606"/>
    <s v="Sneha"/>
    <n v="24"/>
    <s v="Male"/>
    <x v="1"/>
    <x v="1"/>
    <n v="1791.44"/>
    <n v="71.17"/>
    <n v="3220.69"/>
    <n v="3149.52"/>
    <n v="44.253477588871718"/>
    <x v="0"/>
    <s v="2023-07-20"/>
    <x v="7"/>
    <x v="1"/>
    <x v="1"/>
    <s v="Young"/>
    <s v="Profit"/>
  </r>
  <r>
    <n v="5716"/>
    <s v="Arjun"/>
    <n v="19"/>
    <s v="Female"/>
    <x v="3"/>
    <x v="2"/>
    <n v="2086.3000000000002"/>
    <n v="1179.98"/>
    <n v="3220.67"/>
    <n v="2040.69"/>
    <n v="1.7294276174172445"/>
    <x v="1"/>
    <s v="2023-06-20"/>
    <x v="3"/>
    <x v="2"/>
    <x v="0"/>
    <s v="Young"/>
    <s v="Profit"/>
  </r>
  <r>
    <n v="6604"/>
    <s v="Raj"/>
    <n v="46"/>
    <s v="Male"/>
    <x v="3"/>
    <x v="0"/>
    <n v="1964.31"/>
    <n v="795.42"/>
    <n v="3220.12"/>
    <n v="2424.6999999999998"/>
    <n v="3.0483266701868197"/>
    <x v="3"/>
    <s v="2023-06-29"/>
    <x v="3"/>
    <x v="4"/>
    <x v="1"/>
    <s v="Senior"/>
    <s v="Profit"/>
  </r>
  <r>
    <n v="3491"/>
    <s v="Arjun"/>
    <n v="30"/>
    <s v="Female"/>
    <x v="3"/>
    <x v="0"/>
    <n v="2337.5700000000002"/>
    <n v="71.459999999999994"/>
    <n v="3219.38"/>
    <n v="3147.92"/>
    <n v="44.051497341169892"/>
    <x v="1"/>
    <s v="2023-02-08"/>
    <x v="2"/>
    <x v="3"/>
    <x v="1"/>
    <s v="Adult"/>
    <s v="Profit"/>
  </r>
  <r>
    <n v="3384"/>
    <s v="Sneha"/>
    <n v="30"/>
    <s v="Male"/>
    <x v="0"/>
    <x v="1"/>
    <n v="2586.5"/>
    <n v="814.21"/>
    <n v="3218.74"/>
    <n v="2404.5300000000002"/>
    <n v="2.9532061753110379"/>
    <x v="1"/>
    <s v="2023-06-22"/>
    <x v="3"/>
    <x v="0"/>
    <x v="1"/>
    <s v="Adult"/>
    <s v="Profit"/>
  </r>
  <r>
    <n v="2709"/>
    <s v="Rahul"/>
    <n v="49"/>
    <s v="Female"/>
    <x v="3"/>
    <x v="2"/>
    <n v="2271.1999999999998"/>
    <n v="1019.2"/>
    <n v="3218.03"/>
    <n v="2198.83"/>
    <n v="2.1574077708006278"/>
    <x v="3"/>
    <s v="2023-10-27"/>
    <x v="10"/>
    <x v="2"/>
    <x v="1"/>
    <s v="Senior"/>
    <s v="Profit"/>
  </r>
  <r>
    <n v="6290"/>
    <s v="Sneha"/>
    <n v="42"/>
    <s v="Female"/>
    <x v="5"/>
    <x v="4"/>
    <n v="2393.7600000000002"/>
    <n v="1875.4"/>
    <n v="3217.84"/>
    <n v="1342.44"/>
    <n v="0.71581529273754929"/>
    <x v="0"/>
    <s v="2023-03-27"/>
    <x v="11"/>
    <x v="1"/>
    <x v="1"/>
    <s v="Senior"/>
    <s v="Profit"/>
  </r>
  <r>
    <n v="938"/>
    <s v="Raj"/>
    <n v="54"/>
    <s v="Female"/>
    <x v="7"/>
    <x v="3"/>
    <n v="2085.5"/>
    <n v="586.70000000000005"/>
    <n v="3215.34"/>
    <n v="2628.64"/>
    <n v="4.4803817964888353"/>
    <x v="2"/>
    <s v="2023-08-29"/>
    <x v="4"/>
    <x v="3"/>
    <x v="0"/>
    <s v="Senior"/>
    <s v="Profit"/>
  </r>
  <r>
    <n v="2122"/>
    <s v="Priya"/>
    <n v="18"/>
    <s v="Female"/>
    <x v="5"/>
    <x v="2"/>
    <n v="2610.4"/>
    <n v="1343.96"/>
    <n v="3215.31"/>
    <n v="1871.35"/>
    <n v="1.3924149528259768"/>
    <x v="1"/>
    <s v="2023-04-25"/>
    <x v="9"/>
    <x v="0"/>
    <x v="1"/>
    <s v="Young"/>
    <s v="Profit"/>
  </r>
  <r>
    <n v="1637"/>
    <s v="Arjun"/>
    <n v="59"/>
    <s v="Female"/>
    <x v="2"/>
    <x v="4"/>
    <n v="2415.64"/>
    <n v="1494.39"/>
    <n v="3214.79"/>
    <n v="1720.4"/>
    <n v="1.1512389670701757"/>
    <x v="3"/>
    <s v="2023-12-01"/>
    <x v="6"/>
    <x v="0"/>
    <x v="0"/>
    <s v="Senior"/>
    <s v="Profit"/>
  </r>
  <r>
    <n v="2954"/>
    <s v="Priya"/>
    <n v="55"/>
    <s v="Female"/>
    <x v="6"/>
    <x v="3"/>
    <n v="2780.93"/>
    <n v="1170.98"/>
    <n v="3213.83"/>
    <n v="2042.85"/>
    <n v="1.7445643819706569"/>
    <x v="2"/>
    <s v="2023-09-16"/>
    <x v="1"/>
    <x v="3"/>
    <x v="0"/>
    <s v="Senior"/>
    <s v="Profit"/>
  </r>
  <r>
    <n v="4842"/>
    <s v="Simran"/>
    <n v="36"/>
    <s v="Female"/>
    <x v="4"/>
    <x v="3"/>
    <n v="2103.87"/>
    <n v="1507.72"/>
    <n v="3211.77"/>
    <n v="1704.05"/>
    <n v="1.1302164858196482"/>
    <x v="4"/>
    <s v="2023-04-18"/>
    <x v="9"/>
    <x v="2"/>
    <x v="0"/>
    <s v="Adult"/>
    <s v="Profit"/>
  </r>
  <r>
    <n v="3601"/>
    <s v="Sneha"/>
    <n v="22"/>
    <s v="Male"/>
    <x v="7"/>
    <x v="3"/>
    <n v="1841.28"/>
    <n v="1150.3499999999999"/>
    <n v="3209.97"/>
    <n v="2059.62"/>
    <n v="1.790428999869605"/>
    <x v="3"/>
    <s v="2023-06-29"/>
    <x v="3"/>
    <x v="2"/>
    <x v="1"/>
    <s v="Young"/>
    <s v="Profit"/>
  </r>
  <r>
    <n v="7248"/>
    <s v="Raj"/>
    <n v="32"/>
    <s v="Female"/>
    <x v="5"/>
    <x v="4"/>
    <n v="2800.77"/>
    <n v="685.78"/>
    <n v="3209.91"/>
    <n v="2524.13"/>
    <n v="3.6806701857738635"/>
    <x v="0"/>
    <s v="2023-06-21"/>
    <x v="3"/>
    <x v="2"/>
    <x v="0"/>
    <s v="Adult"/>
    <s v="Profit"/>
  </r>
  <r>
    <n v="8338"/>
    <s v="Sneha"/>
    <n v="30"/>
    <s v="Male"/>
    <x v="1"/>
    <x v="0"/>
    <n v="2123.1"/>
    <n v="923.06"/>
    <n v="3208.66"/>
    <n v="2285.6"/>
    <n v="2.476112062054471"/>
    <x v="3"/>
    <s v="2023-09-14"/>
    <x v="1"/>
    <x v="4"/>
    <x v="1"/>
    <s v="Adult"/>
    <s v="Profit"/>
  </r>
  <r>
    <n v="305"/>
    <s v="Raj"/>
    <n v="35"/>
    <s v="Male"/>
    <x v="0"/>
    <x v="1"/>
    <n v="2670.72"/>
    <n v="646.95000000000005"/>
    <n v="3207.53"/>
    <n v="2560.58"/>
    <n v="3.9579256511322356"/>
    <x v="2"/>
    <s v="2023-10-31"/>
    <x v="10"/>
    <x v="0"/>
    <x v="1"/>
    <s v="Adult"/>
    <s v="Profit"/>
  </r>
  <r>
    <n v="3879"/>
    <s v="Raj"/>
    <n v="37"/>
    <s v="Male"/>
    <x v="1"/>
    <x v="2"/>
    <n v="2108.23"/>
    <n v="1675.42"/>
    <n v="3206.89"/>
    <n v="1531.47"/>
    <n v="0.91408124529968604"/>
    <x v="1"/>
    <s v="2023-01-16"/>
    <x v="5"/>
    <x v="4"/>
    <x v="0"/>
    <s v="Adult"/>
    <s v="Profit"/>
  </r>
  <r>
    <n v="9798"/>
    <s v="Sneha"/>
    <n v="60"/>
    <s v="Male"/>
    <x v="4"/>
    <x v="4"/>
    <n v="2861.14"/>
    <n v="945.02"/>
    <n v="3206.23"/>
    <n v="2261.21"/>
    <n v="2.3927641743031893"/>
    <x v="3"/>
    <s v="2023-07-21"/>
    <x v="7"/>
    <x v="3"/>
    <x v="1"/>
    <s v="Senior"/>
    <s v="Profit"/>
  </r>
  <r>
    <n v="6179"/>
    <s v="Pooja"/>
    <n v="57"/>
    <s v="Female"/>
    <x v="4"/>
    <x v="1"/>
    <n v="2220.31"/>
    <n v="163.18"/>
    <n v="3205.53"/>
    <n v="3042.35"/>
    <n v="18.644135310699838"/>
    <x v="1"/>
    <s v="2023-01-11"/>
    <x v="5"/>
    <x v="1"/>
    <x v="1"/>
    <s v="Senior"/>
    <s v="Profit"/>
  </r>
  <r>
    <n v="7512"/>
    <s v="Raj"/>
    <n v="45"/>
    <s v="Female"/>
    <x v="6"/>
    <x v="4"/>
    <n v="2229.0100000000002"/>
    <n v="638.55999999999995"/>
    <n v="3205.45"/>
    <n v="2566.89"/>
    <n v="4.0198101979453771"/>
    <x v="1"/>
    <s v="2023-11-22"/>
    <x v="8"/>
    <x v="1"/>
    <x v="1"/>
    <s v="Senior"/>
    <s v="Profit"/>
  </r>
  <r>
    <n v="4979"/>
    <s v="Raj"/>
    <n v="22"/>
    <s v="Male"/>
    <x v="2"/>
    <x v="4"/>
    <n v="1791"/>
    <n v="168.44"/>
    <n v="3203.63"/>
    <n v="3035.19"/>
    <n v="18.01941344098789"/>
    <x v="0"/>
    <s v="2023-01-18"/>
    <x v="5"/>
    <x v="4"/>
    <x v="1"/>
    <s v="Young"/>
    <s v="Profit"/>
  </r>
  <r>
    <n v="312"/>
    <s v="Neha"/>
    <n v="26"/>
    <s v="Male"/>
    <x v="6"/>
    <x v="3"/>
    <n v="1993.83"/>
    <n v="162.82"/>
    <n v="3203.26"/>
    <n v="3040.44"/>
    <n v="18.67362731851124"/>
    <x v="1"/>
    <s v="2023-11-06"/>
    <x v="8"/>
    <x v="2"/>
    <x v="1"/>
    <s v="Adult"/>
    <s v="Profit"/>
  </r>
  <r>
    <n v="8841"/>
    <s v="Pooja"/>
    <n v="41"/>
    <s v="Female"/>
    <x v="6"/>
    <x v="2"/>
    <n v="2492.83"/>
    <n v="789.36"/>
    <n v="3202.92"/>
    <n v="2413.56"/>
    <n v="3.0576162967467315"/>
    <x v="1"/>
    <s v="2023-01-02"/>
    <x v="5"/>
    <x v="3"/>
    <x v="1"/>
    <s v="Senior"/>
    <s v="Profit"/>
  </r>
  <r>
    <n v="5818"/>
    <s v="Priya"/>
    <n v="53"/>
    <s v="Male"/>
    <x v="6"/>
    <x v="1"/>
    <n v="2604.0300000000002"/>
    <n v="64.709999999999994"/>
    <n v="3202.17"/>
    <n v="3137.46"/>
    <n v="48.484932777005106"/>
    <x v="3"/>
    <s v="2023-01-21"/>
    <x v="5"/>
    <x v="2"/>
    <x v="0"/>
    <s v="Senior"/>
    <s v="Profit"/>
  </r>
  <r>
    <n v="5779"/>
    <s v="Pooja"/>
    <n v="29"/>
    <s v="Male"/>
    <x v="0"/>
    <x v="0"/>
    <n v="2117.52"/>
    <n v="278.3"/>
    <n v="3201.93"/>
    <n v="2923.63"/>
    <n v="10.505318002155947"/>
    <x v="0"/>
    <s v="2023-08-15"/>
    <x v="4"/>
    <x v="0"/>
    <x v="0"/>
    <s v="Adult"/>
    <s v="Profit"/>
  </r>
  <r>
    <n v="3585"/>
    <s v="Neha"/>
    <n v="18"/>
    <s v="Female"/>
    <x v="4"/>
    <x v="0"/>
    <n v="2342.4499999999998"/>
    <n v="171.23"/>
    <n v="3201.8"/>
    <n v="3030.57"/>
    <n v="17.698826140279159"/>
    <x v="3"/>
    <s v="2023-12-12"/>
    <x v="6"/>
    <x v="4"/>
    <x v="0"/>
    <s v="Young"/>
    <s v="Profit"/>
  </r>
  <r>
    <n v="2964"/>
    <s v="Amit"/>
    <n v="38"/>
    <s v="Male"/>
    <x v="5"/>
    <x v="1"/>
    <n v="2596.83"/>
    <n v="423.93"/>
    <n v="3200.48"/>
    <n v="2776.55"/>
    <n v="6.5495482744792772"/>
    <x v="0"/>
    <s v="2023-01-14"/>
    <x v="5"/>
    <x v="0"/>
    <x v="1"/>
    <s v="Adult"/>
    <s v="Profit"/>
  </r>
  <r>
    <n v="1081"/>
    <s v="Simran"/>
    <n v="37"/>
    <s v="Female"/>
    <x v="7"/>
    <x v="2"/>
    <n v="2050.5300000000002"/>
    <n v="1826.05"/>
    <n v="3199.35"/>
    <n v="1373.3"/>
    <n v="0.75206045836641933"/>
    <x v="3"/>
    <s v="2023-12-10"/>
    <x v="6"/>
    <x v="1"/>
    <x v="0"/>
    <s v="Adult"/>
    <s v="Profit"/>
  </r>
  <r>
    <n v="1088"/>
    <s v="Arjun"/>
    <n v="40"/>
    <s v="Female"/>
    <x v="3"/>
    <x v="3"/>
    <n v="2081.16"/>
    <n v="1591.21"/>
    <n v="3198.88"/>
    <n v="1607.67"/>
    <n v="1.0103443291583134"/>
    <x v="4"/>
    <s v="2023-12-29"/>
    <x v="6"/>
    <x v="3"/>
    <x v="1"/>
    <s v="Adult"/>
    <s v="Profit"/>
  </r>
  <r>
    <n v="1228"/>
    <s v="Rahul"/>
    <n v="24"/>
    <s v="Female"/>
    <x v="0"/>
    <x v="0"/>
    <n v="2847.54"/>
    <n v="1521.03"/>
    <n v="3196.75"/>
    <n v="1675.72"/>
    <n v="1.1017008211540864"/>
    <x v="0"/>
    <s v="2023-03-15"/>
    <x v="11"/>
    <x v="0"/>
    <x v="0"/>
    <s v="Young"/>
    <s v="Profit"/>
  </r>
  <r>
    <n v="1546"/>
    <s v="Arjun"/>
    <n v="52"/>
    <s v="Male"/>
    <x v="3"/>
    <x v="2"/>
    <n v="2556.9"/>
    <n v="986.12"/>
    <n v="3194.85"/>
    <n v="2208.73"/>
    <n v="2.2398186833245446"/>
    <x v="0"/>
    <s v="2023-09-14"/>
    <x v="1"/>
    <x v="0"/>
    <x v="1"/>
    <s v="Senior"/>
    <s v="Profit"/>
  </r>
  <r>
    <n v="5926"/>
    <s v="Pooja"/>
    <n v="48"/>
    <s v="Male"/>
    <x v="5"/>
    <x v="3"/>
    <n v="1952.27"/>
    <n v="751.59"/>
    <n v="3194.02"/>
    <n v="2442.4299999999998"/>
    <n v="3.2496840032464505"/>
    <x v="0"/>
    <s v="2023-11-22"/>
    <x v="8"/>
    <x v="3"/>
    <x v="0"/>
    <s v="Senior"/>
    <s v="Profit"/>
  </r>
  <r>
    <n v="5817"/>
    <s v="Sneha"/>
    <n v="18"/>
    <s v="Male"/>
    <x v="4"/>
    <x v="0"/>
    <n v="2049.6"/>
    <n v="1308.67"/>
    <n v="3193.64"/>
    <n v="1884.97"/>
    <n v="1.4403707580979161"/>
    <x v="0"/>
    <s v="2023-04-13"/>
    <x v="9"/>
    <x v="0"/>
    <x v="0"/>
    <s v="Young"/>
    <s v="Profit"/>
  </r>
  <r>
    <n v="2188"/>
    <s v="Pooja"/>
    <n v="23"/>
    <s v="Female"/>
    <x v="6"/>
    <x v="0"/>
    <n v="2317.89"/>
    <n v="347.54"/>
    <n v="3192.98"/>
    <n v="2845.44"/>
    <n v="8.1873741152097601"/>
    <x v="2"/>
    <s v="2023-06-10"/>
    <x v="3"/>
    <x v="0"/>
    <x v="1"/>
    <s v="Young"/>
    <s v="Profit"/>
  </r>
  <r>
    <n v="3383"/>
    <s v="Rahul"/>
    <n v="27"/>
    <s v="Female"/>
    <x v="7"/>
    <x v="1"/>
    <n v="1940.81"/>
    <n v="754.74"/>
    <n v="3192.51"/>
    <n v="2437.77"/>
    <n v="3.2299467366245329"/>
    <x v="2"/>
    <s v="2023-06-15"/>
    <x v="3"/>
    <x v="4"/>
    <x v="1"/>
    <s v="Adult"/>
    <s v="Profit"/>
  </r>
  <r>
    <n v="154"/>
    <s v="Raj"/>
    <n v="58"/>
    <s v="Female"/>
    <x v="4"/>
    <x v="3"/>
    <n v="2110.37"/>
    <n v="1243.44"/>
    <n v="3191.31"/>
    <n v="1947.87"/>
    <n v="1.56651708164447"/>
    <x v="4"/>
    <s v="2023-11-03"/>
    <x v="8"/>
    <x v="1"/>
    <x v="0"/>
    <s v="Senior"/>
    <s v="Profit"/>
  </r>
  <r>
    <n v="7269"/>
    <s v="Arjun"/>
    <n v="25"/>
    <s v="Female"/>
    <x v="3"/>
    <x v="3"/>
    <n v="2815.05"/>
    <n v="823.44"/>
    <n v="3190.42"/>
    <n v="2366.98"/>
    <n v="2.874502088798212"/>
    <x v="3"/>
    <s v="2023-03-11"/>
    <x v="11"/>
    <x v="0"/>
    <x v="0"/>
    <s v="Young"/>
    <s v="Profit"/>
  </r>
  <r>
    <n v="7446"/>
    <s v="Amit"/>
    <n v="37"/>
    <s v="Female"/>
    <x v="6"/>
    <x v="4"/>
    <n v="2678.69"/>
    <n v="511.78"/>
    <n v="3189.83"/>
    <n v="2678.05"/>
    <n v="5.2328148813943498"/>
    <x v="3"/>
    <s v="2023-04-24"/>
    <x v="9"/>
    <x v="2"/>
    <x v="0"/>
    <s v="Adult"/>
    <s v="Profit"/>
  </r>
  <r>
    <n v="5881"/>
    <s v="Simran"/>
    <n v="20"/>
    <s v="Female"/>
    <x v="2"/>
    <x v="0"/>
    <n v="2090.9899999999998"/>
    <n v="1366.12"/>
    <n v="3189.74"/>
    <n v="1823.62"/>
    <n v="1.3348900535824086"/>
    <x v="3"/>
    <s v="2023-12-20"/>
    <x v="6"/>
    <x v="1"/>
    <x v="0"/>
    <s v="Young"/>
    <s v="Profit"/>
  </r>
  <r>
    <n v="2407"/>
    <s v="Amit"/>
    <n v="24"/>
    <s v="Female"/>
    <x v="7"/>
    <x v="2"/>
    <n v="2730.31"/>
    <n v="1468.38"/>
    <n v="3189.47"/>
    <n v="1721.09"/>
    <n v="1.1721012272027675"/>
    <x v="0"/>
    <s v="2023-07-04"/>
    <x v="7"/>
    <x v="2"/>
    <x v="0"/>
    <s v="Young"/>
    <s v="Profit"/>
  </r>
  <r>
    <n v="8631"/>
    <s v="Simran"/>
    <n v="50"/>
    <s v="Male"/>
    <x v="6"/>
    <x v="0"/>
    <n v="1877.46"/>
    <n v="1539.87"/>
    <n v="3188.63"/>
    <n v="1648.76"/>
    <n v="1.0707137615512998"/>
    <x v="3"/>
    <s v="2023-07-19"/>
    <x v="7"/>
    <x v="3"/>
    <x v="0"/>
    <s v="Senior"/>
    <s v="Profit"/>
  </r>
  <r>
    <n v="6188"/>
    <s v="Arjun"/>
    <n v="27"/>
    <s v="Male"/>
    <x v="2"/>
    <x v="2"/>
    <n v="2693.08"/>
    <n v="319.68"/>
    <n v="3188.5"/>
    <n v="2868.82"/>
    <n v="8.974036536536536"/>
    <x v="0"/>
    <s v="2023-01-18"/>
    <x v="5"/>
    <x v="1"/>
    <x v="1"/>
    <s v="Adult"/>
    <s v="Profit"/>
  </r>
  <r>
    <n v="9671"/>
    <s v="Simran"/>
    <n v="43"/>
    <s v="Male"/>
    <x v="6"/>
    <x v="2"/>
    <n v="2370.2800000000002"/>
    <n v="1761.31"/>
    <n v="3186.6"/>
    <n v="1425.29"/>
    <n v="0.8092215453270577"/>
    <x v="2"/>
    <s v="2023-06-12"/>
    <x v="3"/>
    <x v="2"/>
    <x v="1"/>
    <s v="Senior"/>
    <s v="Profit"/>
  </r>
  <r>
    <n v="3326"/>
    <s v="Arjun"/>
    <n v="19"/>
    <s v="Male"/>
    <x v="4"/>
    <x v="3"/>
    <n v="2621.98"/>
    <n v="1261.1300000000001"/>
    <n v="3186.24"/>
    <n v="1925.11"/>
    <n v="1.5264960789133553"/>
    <x v="4"/>
    <s v="2023-09-07"/>
    <x v="1"/>
    <x v="2"/>
    <x v="0"/>
    <s v="Young"/>
    <s v="Profit"/>
  </r>
  <r>
    <n v="3747"/>
    <s v="Simran"/>
    <n v="50"/>
    <s v="Female"/>
    <x v="4"/>
    <x v="3"/>
    <n v="2516.13"/>
    <n v="725.89"/>
    <n v="3185.63"/>
    <n v="2459.7399999999998"/>
    <n v="3.3885850473212193"/>
    <x v="0"/>
    <s v="2023-09-16"/>
    <x v="1"/>
    <x v="1"/>
    <x v="0"/>
    <s v="Senior"/>
    <s v="Profit"/>
  </r>
  <r>
    <n v="7309"/>
    <s v="Raj"/>
    <n v="47"/>
    <s v="Male"/>
    <x v="5"/>
    <x v="0"/>
    <n v="1801.19"/>
    <n v="148.33000000000001"/>
    <n v="3185.25"/>
    <n v="3036.92"/>
    <n v="20.474078069170094"/>
    <x v="3"/>
    <s v="2023-08-06"/>
    <x v="4"/>
    <x v="4"/>
    <x v="0"/>
    <s v="Senior"/>
    <s v="Profit"/>
  </r>
  <r>
    <n v="8074"/>
    <s v="Karan"/>
    <n v="46"/>
    <s v="Male"/>
    <x v="4"/>
    <x v="0"/>
    <n v="2468.3000000000002"/>
    <n v="1919.69"/>
    <n v="3184.95"/>
    <n v="1265.26"/>
    <n v="0.6590959998749798"/>
    <x v="4"/>
    <s v="2023-06-21"/>
    <x v="3"/>
    <x v="0"/>
    <x v="0"/>
    <s v="Senior"/>
    <s v="Profit"/>
  </r>
  <r>
    <n v="3465"/>
    <s v="Pooja"/>
    <n v="59"/>
    <s v="Female"/>
    <x v="1"/>
    <x v="2"/>
    <n v="1938.94"/>
    <n v="615.32000000000005"/>
    <n v="3184.9"/>
    <n v="2569.58"/>
    <n v="4.1760059806279655"/>
    <x v="3"/>
    <s v="2023-09-23"/>
    <x v="1"/>
    <x v="4"/>
    <x v="0"/>
    <s v="Senior"/>
    <s v="Profit"/>
  </r>
  <r>
    <n v="6845"/>
    <s v="Sneha"/>
    <n v="22"/>
    <s v="Female"/>
    <x v="0"/>
    <x v="1"/>
    <n v="2790.65"/>
    <n v="836.72"/>
    <n v="3184.08"/>
    <n v="2347.36"/>
    <n v="2.8054307295152503"/>
    <x v="2"/>
    <s v="2023-08-15"/>
    <x v="4"/>
    <x v="0"/>
    <x v="1"/>
    <s v="Young"/>
    <s v="Profit"/>
  </r>
  <r>
    <n v="4454"/>
    <s v="Amit"/>
    <n v="60"/>
    <s v="Male"/>
    <x v="5"/>
    <x v="1"/>
    <n v="2598.52"/>
    <n v="1982.11"/>
    <n v="3183.9"/>
    <n v="1201.79"/>
    <n v="0.60631851915383106"/>
    <x v="3"/>
    <s v="2023-11-07"/>
    <x v="8"/>
    <x v="3"/>
    <x v="1"/>
    <s v="Senior"/>
    <s v="Profit"/>
  </r>
  <r>
    <n v="6812"/>
    <s v="Simran"/>
    <n v="51"/>
    <s v="Female"/>
    <x v="0"/>
    <x v="3"/>
    <n v="2139.42"/>
    <n v="1028.8599999999999"/>
    <n v="3183.52"/>
    <n v="2154.66"/>
    <n v="2.0942207880566843"/>
    <x v="0"/>
    <s v="2024-01-01"/>
    <x v="5"/>
    <x v="0"/>
    <x v="0"/>
    <s v="Senior"/>
    <s v="Profit"/>
  </r>
  <r>
    <n v="7876"/>
    <s v="Rahul"/>
    <n v="44"/>
    <s v="Female"/>
    <x v="4"/>
    <x v="4"/>
    <n v="2121.17"/>
    <n v="841.19"/>
    <n v="3183.49"/>
    <n v="2342.3000000000002"/>
    <n v="2.7845076617648807"/>
    <x v="0"/>
    <s v="2023-06-05"/>
    <x v="3"/>
    <x v="0"/>
    <x v="1"/>
    <s v="Senior"/>
    <s v="Profit"/>
  </r>
  <r>
    <n v="5662"/>
    <s v="Simran"/>
    <n v="50"/>
    <s v="Female"/>
    <x v="3"/>
    <x v="2"/>
    <n v="2584.58"/>
    <n v="520.78"/>
    <n v="3181.84"/>
    <n v="2661.06"/>
    <n v="5.1097584392641808"/>
    <x v="0"/>
    <s v="2023-02-06"/>
    <x v="2"/>
    <x v="3"/>
    <x v="1"/>
    <s v="Senior"/>
    <s v="Profit"/>
  </r>
  <r>
    <n v="4976"/>
    <s v="Arjun"/>
    <n v="44"/>
    <s v="Male"/>
    <x v="3"/>
    <x v="4"/>
    <n v="1928.98"/>
    <n v="1554.93"/>
    <n v="3179.32"/>
    <n v="1624.39"/>
    <n v="1.0446708211945233"/>
    <x v="3"/>
    <s v="2023-01-07"/>
    <x v="5"/>
    <x v="4"/>
    <x v="1"/>
    <s v="Senior"/>
    <s v="Profit"/>
  </r>
  <r>
    <n v="7919"/>
    <s v="Arjun"/>
    <n v="46"/>
    <s v="Female"/>
    <x v="6"/>
    <x v="1"/>
    <n v="2453.8200000000002"/>
    <n v="1635.89"/>
    <n v="3179.17"/>
    <n v="1543.28"/>
    <n v="0.94338861414887298"/>
    <x v="0"/>
    <s v="2023-04-26"/>
    <x v="9"/>
    <x v="0"/>
    <x v="1"/>
    <s v="Senior"/>
    <s v="Profit"/>
  </r>
  <r>
    <n v="7303"/>
    <s v="Karan"/>
    <n v="28"/>
    <s v="Male"/>
    <x v="1"/>
    <x v="3"/>
    <n v="2288.13"/>
    <n v="234.53"/>
    <n v="3178.36"/>
    <n v="2943.83"/>
    <n v="12.552040250714194"/>
    <x v="2"/>
    <s v="2023-08-14"/>
    <x v="4"/>
    <x v="4"/>
    <x v="1"/>
    <s v="Adult"/>
    <s v="Profit"/>
  </r>
  <r>
    <n v="7171"/>
    <s v="Priya"/>
    <n v="28"/>
    <s v="Male"/>
    <x v="6"/>
    <x v="0"/>
    <n v="2092.06"/>
    <n v="1620.61"/>
    <n v="3177.09"/>
    <n v="1556.48"/>
    <n v="0.96042848063383546"/>
    <x v="3"/>
    <s v="2023-10-16"/>
    <x v="10"/>
    <x v="4"/>
    <x v="1"/>
    <s v="Adult"/>
    <s v="Profit"/>
  </r>
  <r>
    <n v="8339"/>
    <s v="Simran"/>
    <n v="19"/>
    <s v="Male"/>
    <x v="0"/>
    <x v="0"/>
    <n v="1798.55"/>
    <n v="792.67"/>
    <n v="3176.49"/>
    <n v="2383.8200000000002"/>
    <n v="3.0073296579913462"/>
    <x v="1"/>
    <s v="2023-06-25"/>
    <x v="3"/>
    <x v="4"/>
    <x v="1"/>
    <s v="Young"/>
    <s v="Profit"/>
  </r>
  <r>
    <n v="461"/>
    <s v="Karan"/>
    <n v="54"/>
    <s v="Male"/>
    <x v="5"/>
    <x v="3"/>
    <n v="2066.63"/>
    <n v="1308.69"/>
    <n v="3175.91"/>
    <n v="1867.22"/>
    <n v="1.4267855641901444"/>
    <x v="2"/>
    <s v="2023-07-07"/>
    <x v="7"/>
    <x v="1"/>
    <x v="0"/>
    <s v="Senior"/>
    <s v="Profit"/>
  </r>
  <r>
    <n v="3504"/>
    <s v="Pooja"/>
    <n v="37"/>
    <s v="Female"/>
    <x v="3"/>
    <x v="0"/>
    <n v="2183.4699999999998"/>
    <n v="1762.99"/>
    <n v="3175.87"/>
    <n v="1412.88"/>
    <n v="0.80141123886125276"/>
    <x v="4"/>
    <s v="2023-01-19"/>
    <x v="5"/>
    <x v="4"/>
    <x v="0"/>
    <s v="Adult"/>
    <s v="Profit"/>
  </r>
  <r>
    <n v="4228"/>
    <s v="Rahul"/>
    <n v="19"/>
    <s v="Female"/>
    <x v="3"/>
    <x v="4"/>
    <n v="1790.34"/>
    <n v="1252.8399999999999"/>
    <n v="3174.76"/>
    <n v="1921.92"/>
    <n v="1.5340506369528433"/>
    <x v="3"/>
    <s v="2023-08-30"/>
    <x v="4"/>
    <x v="0"/>
    <x v="0"/>
    <s v="Young"/>
    <s v="Profit"/>
  </r>
  <r>
    <n v="3099"/>
    <s v="Priya"/>
    <n v="26"/>
    <s v="Male"/>
    <x v="6"/>
    <x v="1"/>
    <n v="1969.98"/>
    <n v="425.89"/>
    <n v="3172.44"/>
    <n v="2746.55"/>
    <n v="6.4489656953673489"/>
    <x v="4"/>
    <s v="2023-11-21"/>
    <x v="8"/>
    <x v="4"/>
    <x v="1"/>
    <s v="Adult"/>
    <s v="Profit"/>
  </r>
  <r>
    <n v="3072"/>
    <s v="Priya"/>
    <n v="20"/>
    <s v="Male"/>
    <x v="4"/>
    <x v="4"/>
    <n v="2441.2600000000002"/>
    <n v="1340.77"/>
    <n v="3172.07"/>
    <n v="1831.3"/>
    <n v="1.3658569329564354"/>
    <x v="4"/>
    <s v="2023-08-08"/>
    <x v="4"/>
    <x v="0"/>
    <x v="0"/>
    <s v="Young"/>
    <s v="Profit"/>
  </r>
  <r>
    <n v="959"/>
    <s v="Priya"/>
    <n v="57"/>
    <s v="Female"/>
    <x v="1"/>
    <x v="0"/>
    <n v="2032.15"/>
    <n v="161.02000000000001"/>
    <n v="3171.44"/>
    <n v="3010.42"/>
    <n v="18.695938392746243"/>
    <x v="2"/>
    <s v="2023-10-27"/>
    <x v="10"/>
    <x v="3"/>
    <x v="0"/>
    <s v="Senior"/>
    <s v="Profit"/>
  </r>
  <r>
    <n v="2757"/>
    <s v="Arjun"/>
    <n v="40"/>
    <s v="Female"/>
    <x v="5"/>
    <x v="0"/>
    <n v="2003.51"/>
    <n v="267.10000000000002"/>
    <n v="3171.09"/>
    <n v="2903.99"/>
    <n v="10.872295020591537"/>
    <x v="3"/>
    <s v="2023-02-04"/>
    <x v="2"/>
    <x v="4"/>
    <x v="0"/>
    <s v="Adult"/>
    <s v="Profit"/>
  </r>
  <r>
    <n v="407"/>
    <s v="Priya"/>
    <n v="34"/>
    <s v="Male"/>
    <x v="6"/>
    <x v="3"/>
    <n v="1963.88"/>
    <n v="737.84"/>
    <n v="3170.68"/>
    <n v="2432.84"/>
    <n v="3.2972460153962921"/>
    <x v="1"/>
    <s v="2023-08-07"/>
    <x v="4"/>
    <x v="1"/>
    <x v="0"/>
    <s v="Adult"/>
    <s v="Profit"/>
  </r>
  <r>
    <n v="9150"/>
    <s v="Simran"/>
    <n v="27"/>
    <s v="Female"/>
    <x v="5"/>
    <x v="4"/>
    <n v="2343.38"/>
    <n v="379.28"/>
    <n v="3169.45"/>
    <n v="2790.17"/>
    <n v="7.3564912465724541"/>
    <x v="2"/>
    <s v="2023-12-12"/>
    <x v="6"/>
    <x v="3"/>
    <x v="0"/>
    <s v="Adult"/>
    <s v="Profit"/>
  </r>
  <r>
    <n v="4683"/>
    <s v="Pooja"/>
    <n v="55"/>
    <s v="Male"/>
    <x v="0"/>
    <x v="3"/>
    <n v="2504.2800000000002"/>
    <n v="1471.89"/>
    <n v="3169.23"/>
    <n v="1697.34"/>
    <n v="1.1531704135499254"/>
    <x v="0"/>
    <s v="2023-05-07"/>
    <x v="0"/>
    <x v="3"/>
    <x v="1"/>
    <s v="Senior"/>
    <s v="Profit"/>
  </r>
  <r>
    <n v="6105"/>
    <s v="Rahul"/>
    <n v="19"/>
    <s v="Female"/>
    <x v="3"/>
    <x v="0"/>
    <n v="2663.31"/>
    <n v="485.4"/>
    <n v="3169.01"/>
    <n v="2683.61"/>
    <n v="5.5286567779151223"/>
    <x v="0"/>
    <s v="2023-05-12"/>
    <x v="0"/>
    <x v="0"/>
    <x v="1"/>
    <s v="Young"/>
    <s v="Profit"/>
  </r>
  <r>
    <n v="2081"/>
    <s v="Sneha"/>
    <n v="57"/>
    <s v="Male"/>
    <x v="1"/>
    <x v="3"/>
    <n v="1860.21"/>
    <n v="101.96"/>
    <n v="3168.86"/>
    <n v="3066.9"/>
    <n v="30.079442918791685"/>
    <x v="3"/>
    <s v="2023-02-11"/>
    <x v="2"/>
    <x v="0"/>
    <x v="0"/>
    <s v="Senior"/>
    <s v="Profit"/>
  </r>
  <r>
    <n v="2915"/>
    <s v="Raj"/>
    <n v="32"/>
    <s v="Male"/>
    <x v="2"/>
    <x v="0"/>
    <n v="2862.28"/>
    <n v="724.53"/>
    <n v="3167.79"/>
    <n v="2443.2600000000002"/>
    <n v="3.372199908906464"/>
    <x v="1"/>
    <s v="2023-01-02"/>
    <x v="5"/>
    <x v="2"/>
    <x v="1"/>
    <s v="Adult"/>
    <s v="Profit"/>
  </r>
  <r>
    <n v="7491"/>
    <s v="Simran"/>
    <n v="25"/>
    <s v="Male"/>
    <x v="5"/>
    <x v="4"/>
    <n v="2344.62"/>
    <n v="111.43"/>
    <n v="3167.76"/>
    <n v="3056.33"/>
    <n v="27.428250919859998"/>
    <x v="1"/>
    <s v="2023-01-01"/>
    <x v="5"/>
    <x v="0"/>
    <x v="1"/>
    <s v="Young"/>
    <s v="Profit"/>
  </r>
  <r>
    <n v="6793"/>
    <s v="Priya"/>
    <n v="27"/>
    <s v="Male"/>
    <x v="6"/>
    <x v="4"/>
    <n v="2701.49"/>
    <n v="1698.16"/>
    <n v="3165.77"/>
    <n v="1467.61"/>
    <n v="0.86423540773543117"/>
    <x v="4"/>
    <s v="2023-09-10"/>
    <x v="1"/>
    <x v="3"/>
    <x v="0"/>
    <s v="Adult"/>
    <s v="Profit"/>
  </r>
  <r>
    <n v="8236"/>
    <s v="Karan"/>
    <n v="60"/>
    <s v="Male"/>
    <x v="0"/>
    <x v="3"/>
    <n v="2672.92"/>
    <n v="1941.85"/>
    <n v="3164.99"/>
    <n v="1223.1400000000001"/>
    <n v="0.62988387362566634"/>
    <x v="0"/>
    <s v="2023-04-24"/>
    <x v="9"/>
    <x v="1"/>
    <x v="1"/>
    <s v="Senior"/>
    <s v="Profit"/>
  </r>
  <r>
    <n v="4528"/>
    <s v="Neha"/>
    <n v="46"/>
    <s v="Female"/>
    <x v="4"/>
    <x v="0"/>
    <n v="2041.22"/>
    <n v="1773.28"/>
    <n v="3164.51"/>
    <n v="1391.23"/>
    <n v="0.78455179103130923"/>
    <x v="0"/>
    <s v="2023-05-03"/>
    <x v="0"/>
    <x v="1"/>
    <x v="1"/>
    <s v="Senior"/>
    <s v="Profit"/>
  </r>
  <r>
    <n v="6213"/>
    <s v="Arjun"/>
    <n v="30"/>
    <s v="Female"/>
    <x v="1"/>
    <x v="0"/>
    <n v="2355.5500000000002"/>
    <n v="1192.51"/>
    <n v="3164.1"/>
    <n v="1971.59"/>
    <n v="1.6533110833452129"/>
    <x v="1"/>
    <s v="2023-09-07"/>
    <x v="1"/>
    <x v="0"/>
    <x v="1"/>
    <s v="Adult"/>
    <s v="Profit"/>
  </r>
  <r>
    <n v="1548"/>
    <s v="Simran"/>
    <n v="29"/>
    <s v="Male"/>
    <x v="2"/>
    <x v="1"/>
    <n v="1768.52"/>
    <n v="942.69"/>
    <n v="3163.86"/>
    <n v="2221.17"/>
    <n v="2.3562040543550902"/>
    <x v="0"/>
    <s v="2023-04-11"/>
    <x v="9"/>
    <x v="0"/>
    <x v="0"/>
    <s v="Adult"/>
    <s v="Profit"/>
  </r>
  <r>
    <n v="4652"/>
    <s v="Raj"/>
    <n v="26"/>
    <s v="Male"/>
    <x v="5"/>
    <x v="2"/>
    <n v="2621.42"/>
    <n v="315.27999999999997"/>
    <n v="3163.6"/>
    <n v="2848.32"/>
    <n v="9.0342552651611285"/>
    <x v="4"/>
    <s v="2023-06-14"/>
    <x v="3"/>
    <x v="4"/>
    <x v="0"/>
    <s v="Adult"/>
    <s v="Profit"/>
  </r>
  <r>
    <n v="646"/>
    <s v="Karan"/>
    <n v="43"/>
    <s v="Female"/>
    <x v="7"/>
    <x v="0"/>
    <n v="2132.6799999999998"/>
    <n v="560.64"/>
    <n v="3163.58"/>
    <n v="2602.94"/>
    <n v="4.6428010844748862"/>
    <x v="2"/>
    <s v="2023-02-22"/>
    <x v="2"/>
    <x v="2"/>
    <x v="1"/>
    <s v="Senior"/>
    <s v="Profit"/>
  </r>
  <r>
    <n v="7009"/>
    <s v="Arjun"/>
    <n v="28"/>
    <s v="Male"/>
    <x v="7"/>
    <x v="2"/>
    <n v="2106.42"/>
    <n v="1159.5899999999999"/>
    <n v="3162.76"/>
    <n v="2003.17"/>
    <n v="1.7274812649298461"/>
    <x v="3"/>
    <s v="2023-06-12"/>
    <x v="3"/>
    <x v="4"/>
    <x v="0"/>
    <s v="Adult"/>
    <s v="Profit"/>
  </r>
  <r>
    <n v="421"/>
    <s v="Neha"/>
    <n v="40"/>
    <s v="Female"/>
    <x v="0"/>
    <x v="4"/>
    <n v="1836.76"/>
    <n v="119.88"/>
    <n v="3161.18"/>
    <n v="3041.3"/>
    <n v="25.36953620286954"/>
    <x v="3"/>
    <s v="2023-01-11"/>
    <x v="5"/>
    <x v="2"/>
    <x v="1"/>
    <s v="Adult"/>
    <s v="Profit"/>
  </r>
  <r>
    <n v="774"/>
    <s v="Amit"/>
    <n v="55"/>
    <s v="Male"/>
    <x v="3"/>
    <x v="0"/>
    <n v="1773.64"/>
    <n v="1021.37"/>
    <n v="3160.8"/>
    <n v="2139.4299999999998"/>
    <n v="2.094666966916984"/>
    <x v="2"/>
    <s v="2023-12-07"/>
    <x v="6"/>
    <x v="2"/>
    <x v="0"/>
    <s v="Senior"/>
    <s v="Profit"/>
  </r>
  <r>
    <n v="2678"/>
    <s v="Karan"/>
    <n v="53"/>
    <s v="Male"/>
    <x v="5"/>
    <x v="1"/>
    <n v="1918.13"/>
    <n v="1373.9"/>
    <n v="3160.58"/>
    <n v="1786.68"/>
    <n v="1.3004439915568817"/>
    <x v="0"/>
    <s v="2023-05-04"/>
    <x v="0"/>
    <x v="3"/>
    <x v="1"/>
    <s v="Senior"/>
    <s v="Profit"/>
  </r>
  <r>
    <n v="8122"/>
    <s v="Simran"/>
    <n v="54"/>
    <s v="Male"/>
    <x v="3"/>
    <x v="3"/>
    <n v="2773.52"/>
    <n v="942.71"/>
    <n v="3159.93"/>
    <n v="2217.2199999999998"/>
    <n v="2.3519640186271489"/>
    <x v="2"/>
    <s v="2023-08-11"/>
    <x v="4"/>
    <x v="3"/>
    <x v="0"/>
    <s v="Senior"/>
    <s v="Profit"/>
  </r>
  <r>
    <n v="3386"/>
    <s v="Arjun"/>
    <n v="18"/>
    <s v="Female"/>
    <x v="3"/>
    <x v="2"/>
    <n v="2747.73"/>
    <n v="1153.6600000000001"/>
    <n v="3159.85"/>
    <n v="2006.19"/>
    <n v="1.7389785552069066"/>
    <x v="3"/>
    <s v="2023-02-28"/>
    <x v="2"/>
    <x v="4"/>
    <x v="1"/>
    <s v="Young"/>
    <s v="Profit"/>
  </r>
  <r>
    <n v="4968"/>
    <s v="Raj"/>
    <n v="38"/>
    <s v="Male"/>
    <x v="3"/>
    <x v="1"/>
    <n v="2463.0700000000002"/>
    <n v="395.5"/>
    <n v="3158.51"/>
    <n v="2763.01"/>
    <n v="6.9861188369152973"/>
    <x v="3"/>
    <s v="2023-11-13"/>
    <x v="8"/>
    <x v="1"/>
    <x v="0"/>
    <s v="Adult"/>
    <s v="Profit"/>
  </r>
  <r>
    <n v="1050"/>
    <s v="Sneha"/>
    <n v="30"/>
    <s v="Female"/>
    <x v="6"/>
    <x v="4"/>
    <n v="2200.9299999999998"/>
    <n v="1136.51"/>
    <n v="3157.93"/>
    <n v="2021.42"/>
    <n v="1.7786205136778384"/>
    <x v="1"/>
    <s v="2023-12-17"/>
    <x v="6"/>
    <x v="0"/>
    <x v="0"/>
    <s v="Adult"/>
    <s v="Profit"/>
  </r>
  <r>
    <n v="7911"/>
    <s v="Amit"/>
    <n v="29"/>
    <s v="Female"/>
    <x v="0"/>
    <x v="1"/>
    <n v="2712.46"/>
    <n v="1874.91"/>
    <n v="3157.91"/>
    <n v="1283"/>
    <n v="0.68429951304329273"/>
    <x v="1"/>
    <s v="2023-01-07"/>
    <x v="5"/>
    <x v="3"/>
    <x v="1"/>
    <s v="Adult"/>
    <s v="Profit"/>
  </r>
  <r>
    <n v="2609"/>
    <s v="Pooja"/>
    <n v="28"/>
    <s v="Female"/>
    <x v="7"/>
    <x v="3"/>
    <n v="2615.91"/>
    <n v="108.44"/>
    <n v="3157.84"/>
    <n v="3049.4"/>
    <n v="28.120619697528589"/>
    <x v="2"/>
    <s v="2023-11-06"/>
    <x v="8"/>
    <x v="3"/>
    <x v="1"/>
    <s v="Adult"/>
    <s v="Profit"/>
  </r>
  <r>
    <n v="3945"/>
    <s v="Arjun"/>
    <n v="42"/>
    <s v="Male"/>
    <x v="2"/>
    <x v="0"/>
    <n v="1873.19"/>
    <n v="671"/>
    <n v="3157.12"/>
    <n v="2486.12"/>
    <n v="3.7050968703427718"/>
    <x v="2"/>
    <s v="2023-11-07"/>
    <x v="8"/>
    <x v="0"/>
    <x v="1"/>
    <s v="Senior"/>
    <s v="Profit"/>
  </r>
  <r>
    <n v="1610"/>
    <s v="Simran"/>
    <n v="25"/>
    <s v="Female"/>
    <x v="1"/>
    <x v="2"/>
    <n v="1900.72"/>
    <n v="1432"/>
    <n v="3156.04"/>
    <n v="1724.04"/>
    <n v="1.2039385474860336"/>
    <x v="0"/>
    <s v="2023-04-27"/>
    <x v="9"/>
    <x v="0"/>
    <x v="1"/>
    <s v="Young"/>
    <s v="Profit"/>
  </r>
  <r>
    <n v="7146"/>
    <s v="Neha"/>
    <n v="34"/>
    <s v="Female"/>
    <x v="4"/>
    <x v="2"/>
    <n v="1859.84"/>
    <n v="1940.56"/>
    <n v="3155.79"/>
    <n v="1215.23"/>
    <n v="0.62622645009687927"/>
    <x v="4"/>
    <s v="2023-10-27"/>
    <x v="10"/>
    <x v="4"/>
    <x v="0"/>
    <s v="Adult"/>
    <s v="Profit"/>
  </r>
  <r>
    <n v="4777"/>
    <s v="Priya"/>
    <n v="45"/>
    <s v="Male"/>
    <x v="6"/>
    <x v="2"/>
    <n v="2388.21"/>
    <n v="579.01"/>
    <n v="3155.26"/>
    <n v="2576.25"/>
    <n v="4.4494050189115901"/>
    <x v="1"/>
    <s v="2023-09-02"/>
    <x v="1"/>
    <x v="0"/>
    <x v="1"/>
    <s v="Senior"/>
    <s v="Profit"/>
  </r>
  <r>
    <n v="1277"/>
    <s v="Sneha"/>
    <n v="23"/>
    <s v="Female"/>
    <x v="2"/>
    <x v="2"/>
    <n v="1979.51"/>
    <n v="1876.52"/>
    <n v="3154.26"/>
    <n v="1277.74"/>
    <n v="0.68090934282608229"/>
    <x v="4"/>
    <s v="2023-01-11"/>
    <x v="5"/>
    <x v="0"/>
    <x v="1"/>
    <s v="Young"/>
    <s v="Profit"/>
  </r>
  <r>
    <n v="1542"/>
    <s v="Arjun"/>
    <n v="37"/>
    <s v="Male"/>
    <x v="0"/>
    <x v="4"/>
    <n v="2430.92"/>
    <n v="1491.52"/>
    <n v="3153.42"/>
    <n v="1661.9"/>
    <n v="1.1142324608453122"/>
    <x v="3"/>
    <s v="2023-03-10"/>
    <x v="11"/>
    <x v="2"/>
    <x v="0"/>
    <s v="Adult"/>
    <s v="Profit"/>
  </r>
  <r>
    <n v="181"/>
    <s v="Raj"/>
    <n v="31"/>
    <s v="Female"/>
    <x v="6"/>
    <x v="1"/>
    <n v="2301.46"/>
    <n v="617.32000000000005"/>
    <n v="3151.56"/>
    <n v="2534.2399999999998"/>
    <n v="4.1052290546232095"/>
    <x v="4"/>
    <s v="2023-10-26"/>
    <x v="10"/>
    <x v="0"/>
    <x v="1"/>
    <s v="Adult"/>
    <s v="Profit"/>
  </r>
  <r>
    <n v="6626"/>
    <s v="Sneha"/>
    <n v="23"/>
    <s v="Male"/>
    <x v="5"/>
    <x v="3"/>
    <n v="2082.6"/>
    <n v="582.62"/>
    <n v="3151.45"/>
    <n v="2568.83"/>
    <n v="4.4091002711887679"/>
    <x v="4"/>
    <s v="2023-01-10"/>
    <x v="5"/>
    <x v="4"/>
    <x v="0"/>
    <s v="Young"/>
    <s v="Profit"/>
  </r>
  <r>
    <n v="5666"/>
    <s v="Amit"/>
    <n v="45"/>
    <s v="Male"/>
    <x v="6"/>
    <x v="4"/>
    <n v="1941.01"/>
    <n v="188.17"/>
    <n v="3151.37"/>
    <n v="2963.2"/>
    <n v="15.747462401020353"/>
    <x v="2"/>
    <s v="2023-03-15"/>
    <x v="11"/>
    <x v="1"/>
    <x v="1"/>
    <s v="Senior"/>
    <s v="Profit"/>
  </r>
  <r>
    <n v="8909"/>
    <s v="Simran"/>
    <n v="45"/>
    <s v="Female"/>
    <x v="2"/>
    <x v="4"/>
    <n v="2082.62"/>
    <n v="1021.48"/>
    <n v="3151.23"/>
    <n v="2129.75"/>
    <n v="2.0849649528135648"/>
    <x v="2"/>
    <s v="2023-10-21"/>
    <x v="10"/>
    <x v="2"/>
    <x v="1"/>
    <s v="Senior"/>
    <s v="Profit"/>
  </r>
  <r>
    <n v="730"/>
    <s v="Rahul"/>
    <n v="31"/>
    <s v="Female"/>
    <x v="1"/>
    <x v="0"/>
    <n v="2083.27"/>
    <n v="1622.61"/>
    <n v="3150.65"/>
    <n v="1528.04"/>
    <n v="0.94171735660448297"/>
    <x v="1"/>
    <s v="2023-06-24"/>
    <x v="3"/>
    <x v="4"/>
    <x v="1"/>
    <s v="Adult"/>
    <s v="Profit"/>
  </r>
  <r>
    <n v="7241"/>
    <s v="Karan"/>
    <n v="48"/>
    <s v="Female"/>
    <x v="7"/>
    <x v="2"/>
    <n v="2695.48"/>
    <n v="1804.04"/>
    <n v="3150.46"/>
    <n v="1346.42"/>
    <n v="0.74633600141903733"/>
    <x v="0"/>
    <s v="2023-05-07"/>
    <x v="0"/>
    <x v="2"/>
    <x v="0"/>
    <s v="Senior"/>
    <s v="Profit"/>
  </r>
  <r>
    <n v="5626"/>
    <s v="Sneha"/>
    <n v="27"/>
    <s v="Male"/>
    <x v="4"/>
    <x v="2"/>
    <n v="2507.4299999999998"/>
    <n v="1714.78"/>
    <n v="3150.19"/>
    <n v="1435.41"/>
    <n v="0.83708114160417091"/>
    <x v="2"/>
    <s v="2023-06-03"/>
    <x v="3"/>
    <x v="4"/>
    <x v="0"/>
    <s v="Adult"/>
    <s v="Profit"/>
  </r>
  <r>
    <n v="5875"/>
    <s v="Simran"/>
    <n v="57"/>
    <s v="Male"/>
    <x v="5"/>
    <x v="4"/>
    <n v="1874.08"/>
    <n v="1836.54"/>
    <n v="3149.94"/>
    <n v="1313.4"/>
    <n v="0.71514913914208245"/>
    <x v="2"/>
    <s v="2023-08-27"/>
    <x v="4"/>
    <x v="2"/>
    <x v="0"/>
    <s v="Senior"/>
    <s v="Profit"/>
  </r>
  <r>
    <n v="1263"/>
    <s v="Raj"/>
    <n v="54"/>
    <s v="Male"/>
    <x v="1"/>
    <x v="2"/>
    <n v="2097.61"/>
    <n v="1539.53"/>
    <n v="3149.59"/>
    <n v="1610.06"/>
    <n v="1.0458126830915928"/>
    <x v="4"/>
    <s v="2023-08-27"/>
    <x v="4"/>
    <x v="0"/>
    <x v="0"/>
    <s v="Senior"/>
    <s v="Profit"/>
  </r>
  <r>
    <n v="4450"/>
    <s v="Pooja"/>
    <n v="33"/>
    <s v="Female"/>
    <x v="3"/>
    <x v="1"/>
    <n v="2044.17"/>
    <n v="917.05"/>
    <n v="3149.3"/>
    <n v="2232.25"/>
    <n v="2.4341638950984135"/>
    <x v="2"/>
    <s v="2023-01-17"/>
    <x v="5"/>
    <x v="0"/>
    <x v="1"/>
    <s v="Adult"/>
    <s v="Profit"/>
  </r>
  <r>
    <n v="8042"/>
    <s v="Amit"/>
    <n v="38"/>
    <s v="Male"/>
    <x v="6"/>
    <x v="4"/>
    <n v="2471.44"/>
    <n v="1014.51"/>
    <n v="3147.79"/>
    <n v="2133.2800000000002"/>
    <n v="2.1027688243585576"/>
    <x v="2"/>
    <s v="2023-05-11"/>
    <x v="0"/>
    <x v="2"/>
    <x v="1"/>
    <s v="Adult"/>
    <s v="Profit"/>
  </r>
  <r>
    <n v="7065"/>
    <s v="Sneha"/>
    <n v="25"/>
    <s v="Female"/>
    <x v="5"/>
    <x v="3"/>
    <n v="2363.9299999999998"/>
    <n v="233.3"/>
    <n v="3147.77"/>
    <n v="2914.47"/>
    <n v="12.492370338619802"/>
    <x v="0"/>
    <s v="2023-05-23"/>
    <x v="0"/>
    <x v="3"/>
    <x v="0"/>
    <s v="Young"/>
    <s v="Profit"/>
  </r>
  <r>
    <n v="1789"/>
    <s v="Arjun"/>
    <n v="59"/>
    <s v="Male"/>
    <x v="0"/>
    <x v="2"/>
    <n v="1956.53"/>
    <n v="1656.87"/>
    <n v="3147.61"/>
    <n v="1490.74"/>
    <n v="0.8997326283896746"/>
    <x v="1"/>
    <s v="2023-10-28"/>
    <x v="10"/>
    <x v="1"/>
    <x v="0"/>
    <s v="Senior"/>
    <s v="Profit"/>
  </r>
  <r>
    <n v="5824"/>
    <s v="Priya"/>
    <n v="59"/>
    <s v="Male"/>
    <x v="0"/>
    <x v="2"/>
    <n v="1989.57"/>
    <n v="1847.51"/>
    <n v="3146.99"/>
    <n v="1299.48"/>
    <n v="0.70336831735687499"/>
    <x v="4"/>
    <s v="2023-04-29"/>
    <x v="9"/>
    <x v="3"/>
    <x v="0"/>
    <s v="Senior"/>
    <s v="Profit"/>
  </r>
  <r>
    <n v="9904"/>
    <s v="Simran"/>
    <n v="31"/>
    <s v="Male"/>
    <x v="4"/>
    <x v="2"/>
    <n v="2487.9299999999998"/>
    <n v="1350.92"/>
    <n v="3145.43"/>
    <n v="1794.51"/>
    <n v="1.3283614129630177"/>
    <x v="0"/>
    <s v="2023-05-14"/>
    <x v="0"/>
    <x v="4"/>
    <x v="1"/>
    <s v="Adult"/>
    <s v="Profit"/>
  </r>
  <r>
    <n v="5698"/>
    <s v="Simran"/>
    <n v="51"/>
    <s v="Female"/>
    <x v="4"/>
    <x v="1"/>
    <n v="2415.7199999999998"/>
    <n v="323.08"/>
    <n v="3144.2"/>
    <n v="2821.12"/>
    <n v="8.7319549337625357"/>
    <x v="2"/>
    <s v="2023-12-19"/>
    <x v="6"/>
    <x v="0"/>
    <x v="0"/>
    <s v="Senior"/>
    <s v="Profit"/>
  </r>
  <r>
    <n v="9811"/>
    <s v="Amit"/>
    <n v="58"/>
    <s v="Female"/>
    <x v="2"/>
    <x v="3"/>
    <n v="2832.99"/>
    <n v="272.74"/>
    <n v="3143.31"/>
    <n v="2870.57"/>
    <n v="10.524932169832075"/>
    <x v="3"/>
    <s v="2023-07-21"/>
    <x v="7"/>
    <x v="1"/>
    <x v="0"/>
    <s v="Senior"/>
    <s v="Profit"/>
  </r>
  <r>
    <n v="3511"/>
    <s v="Simran"/>
    <n v="54"/>
    <s v="Female"/>
    <x v="1"/>
    <x v="2"/>
    <n v="2308.59"/>
    <n v="1085.08"/>
    <n v="3142.43"/>
    <n v="2057.35"/>
    <n v="1.8960353153684522"/>
    <x v="0"/>
    <s v="2023-06-13"/>
    <x v="3"/>
    <x v="4"/>
    <x v="1"/>
    <s v="Senior"/>
    <s v="Profit"/>
  </r>
  <r>
    <n v="4826"/>
    <s v="Simran"/>
    <n v="47"/>
    <s v="Male"/>
    <x v="1"/>
    <x v="1"/>
    <n v="2766.78"/>
    <n v="1839.29"/>
    <n v="3141.47"/>
    <n v="1302.18"/>
    <n v="0.70797970956184186"/>
    <x v="3"/>
    <s v="2023-12-30"/>
    <x v="6"/>
    <x v="0"/>
    <x v="0"/>
    <s v="Senior"/>
    <s v="Profit"/>
  </r>
  <r>
    <n v="3852"/>
    <s v="Karan"/>
    <n v="56"/>
    <s v="Female"/>
    <x v="1"/>
    <x v="4"/>
    <n v="2622.96"/>
    <n v="1934.38"/>
    <n v="3141.09"/>
    <n v="1206.71"/>
    <n v="0.62382262016770229"/>
    <x v="3"/>
    <s v="2023-05-14"/>
    <x v="0"/>
    <x v="4"/>
    <x v="1"/>
    <s v="Senior"/>
    <s v="Profit"/>
  </r>
  <r>
    <n v="6674"/>
    <s v="Rahul"/>
    <n v="38"/>
    <s v="Male"/>
    <x v="7"/>
    <x v="2"/>
    <n v="1917.41"/>
    <n v="755.71"/>
    <n v="3139.29"/>
    <n v="2383.58"/>
    <n v="3.1540935014754337"/>
    <x v="1"/>
    <s v="2023-07-22"/>
    <x v="7"/>
    <x v="1"/>
    <x v="1"/>
    <s v="Adult"/>
    <s v="Profit"/>
  </r>
  <r>
    <n v="8510"/>
    <s v="Raj"/>
    <n v="51"/>
    <s v="Female"/>
    <x v="7"/>
    <x v="3"/>
    <n v="1922.48"/>
    <n v="1442.01"/>
    <n v="3139.27"/>
    <n v="1697.26"/>
    <n v="1.1770098681701235"/>
    <x v="4"/>
    <s v="2023-01-22"/>
    <x v="5"/>
    <x v="4"/>
    <x v="1"/>
    <s v="Senior"/>
    <s v="Profit"/>
  </r>
  <r>
    <n v="5015"/>
    <s v="Karan"/>
    <n v="58"/>
    <s v="Female"/>
    <x v="1"/>
    <x v="1"/>
    <n v="2207.23"/>
    <n v="1504.17"/>
    <n v="3138.14"/>
    <n v="1633.97"/>
    <n v="1.0862934375768696"/>
    <x v="0"/>
    <s v="2023-03-08"/>
    <x v="11"/>
    <x v="0"/>
    <x v="1"/>
    <s v="Senior"/>
    <s v="Profit"/>
  </r>
  <r>
    <n v="7811"/>
    <s v="Sneha"/>
    <n v="26"/>
    <s v="Female"/>
    <x v="1"/>
    <x v="3"/>
    <n v="2397.11"/>
    <n v="350.17"/>
    <n v="3137.63"/>
    <n v="2787.46"/>
    <n v="7.9603049947168518"/>
    <x v="1"/>
    <s v="2023-09-06"/>
    <x v="1"/>
    <x v="0"/>
    <x v="0"/>
    <s v="Adult"/>
    <s v="Profit"/>
  </r>
  <r>
    <n v="6172"/>
    <s v="Amit"/>
    <n v="48"/>
    <s v="Female"/>
    <x v="1"/>
    <x v="3"/>
    <n v="2438.23"/>
    <n v="1238.1600000000001"/>
    <n v="3136.7"/>
    <n v="1898.54"/>
    <n v="1.5333559475350518"/>
    <x v="1"/>
    <s v="2023-01-19"/>
    <x v="5"/>
    <x v="4"/>
    <x v="0"/>
    <s v="Senior"/>
    <s v="Profit"/>
  </r>
  <r>
    <n v="1373"/>
    <s v="Karan"/>
    <n v="19"/>
    <s v="Female"/>
    <x v="6"/>
    <x v="3"/>
    <n v="2030.78"/>
    <n v="106.93"/>
    <n v="3136.68"/>
    <n v="3029.75"/>
    <n v="28.333956794164404"/>
    <x v="2"/>
    <s v="2023-05-07"/>
    <x v="0"/>
    <x v="4"/>
    <x v="1"/>
    <s v="Young"/>
    <s v="Profit"/>
  </r>
  <r>
    <n v="6590"/>
    <s v="Rahul"/>
    <n v="18"/>
    <s v="Female"/>
    <x v="6"/>
    <x v="1"/>
    <n v="1916.26"/>
    <n v="1802.39"/>
    <n v="3135.85"/>
    <n v="1333.46"/>
    <n v="0.73982878289382425"/>
    <x v="0"/>
    <s v="2023-12-31"/>
    <x v="6"/>
    <x v="3"/>
    <x v="0"/>
    <s v="Young"/>
    <s v="Profit"/>
  </r>
  <r>
    <n v="904"/>
    <s v="Rahul"/>
    <n v="26"/>
    <s v="Female"/>
    <x v="0"/>
    <x v="2"/>
    <n v="2838.12"/>
    <n v="1321.56"/>
    <n v="3135.76"/>
    <n v="1814.2"/>
    <n v="1.3727715729894974"/>
    <x v="1"/>
    <s v="2023-10-10"/>
    <x v="10"/>
    <x v="0"/>
    <x v="1"/>
    <s v="Adult"/>
    <s v="Profit"/>
  </r>
  <r>
    <n v="5753"/>
    <s v="Karan"/>
    <n v="27"/>
    <s v="Male"/>
    <x v="3"/>
    <x v="1"/>
    <n v="2730.19"/>
    <n v="211.33"/>
    <n v="3135.5"/>
    <n v="2924.17"/>
    <n v="13.836984810485969"/>
    <x v="4"/>
    <s v="2023-03-29"/>
    <x v="11"/>
    <x v="0"/>
    <x v="1"/>
    <s v="Adult"/>
    <s v="Profit"/>
  </r>
  <r>
    <n v="1140"/>
    <s v="Arjun"/>
    <n v="46"/>
    <s v="Male"/>
    <x v="0"/>
    <x v="3"/>
    <n v="1839.58"/>
    <n v="809.46"/>
    <n v="3134.96"/>
    <n v="2325.5"/>
    <n v="2.8729029229362784"/>
    <x v="4"/>
    <s v="2023-08-18"/>
    <x v="4"/>
    <x v="3"/>
    <x v="0"/>
    <s v="Senior"/>
    <s v="Profit"/>
  </r>
  <r>
    <n v="7597"/>
    <s v="Karan"/>
    <n v="46"/>
    <s v="Male"/>
    <x v="4"/>
    <x v="2"/>
    <n v="2023.43"/>
    <n v="306.44"/>
    <n v="3134.87"/>
    <n v="2828.43"/>
    <n v="9.2299634512465722"/>
    <x v="4"/>
    <s v="2023-07-30"/>
    <x v="7"/>
    <x v="3"/>
    <x v="1"/>
    <s v="Senior"/>
    <s v="Profit"/>
  </r>
  <r>
    <n v="9714"/>
    <s v="Arjun"/>
    <n v="21"/>
    <s v="Female"/>
    <x v="1"/>
    <x v="2"/>
    <n v="2311.9899999999998"/>
    <n v="967.44"/>
    <n v="3134.68"/>
    <n v="2167.2399999999998"/>
    <n v="2.2401802695774413"/>
    <x v="1"/>
    <s v="2023-03-14"/>
    <x v="11"/>
    <x v="4"/>
    <x v="0"/>
    <s v="Young"/>
    <s v="Profit"/>
  </r>
  <r>
    <n v="6556"/>
    <s v="Pooja"/>
    <n v="25"/>
    <s v="Female"/>
    <x v="3"/>
    <x v="4"/>
    <n v="1841.02"/>
    <n v="232.34"/>
    <n v="3134.34"/>
    <n v="2902"/>
    <n v="12.490315916329516"/>
    <x v="1"/>
    <s v="2023-01-27"/>
    <x v="5"/>
    <x v="4"/>
    <x v="0"/>
    <s v="Young"/>
    <s v="Profit"/>
  </r>
  <r>
    <n v="8258"/>
    <s v="Neha"/>
    <n v="19"/>
    <s v="Female"/>
    <x v="3"/>
    <x v="1"/>
    <n v="2772.04"/>
    <n v="205.67"/>
    <n v="3134.31"/>
    <n v="2928.64"/>
    <n v="14.239509894491176"/>
    <x v="2"/>
    <s v="2023-05-04"/>
    <x v="0"/>
    <x v="0"/>
    <x v="1"/>
    <s v="Young"/>
    <s v="Profit"/>
  </r>
  <r>
    <n v="6676"/>
    <s v="Simran"/>
    <n v="33"/>
    <s v="Male"/>
    <x v="1"/>
    <x v="1"/>
    <n v="2656.61"/>
    <n v="374.61"/>
    <n v="3133.16"/>
    <n v="2758.55"/>
    <n v="7.3637916766770779"/>
    <x v="2"/>
    <s v="2023-12-29"/>
    <x v="6"/>
    <x v="4"/>
    <x v="0"/>
    <s v="Adult"/>
    <s v="Profit"/>
  </r>
  <r>
    <n v="8859"/>
    <s v="Sneha"/>
    <n v="57"/>
    <s v="Male"/>
    <x v="1"/>
    <x v="3"/>
    <n v="2334.92"/>
    <n v="1668.25"/>
    <n v="3129.77"/>
    <n v="1461.52"/>
    <n v="0.87607972426195113"/>
    <x v="0"/>
    <s v="2023-11-25"/>
    <x v="8"/>
    <x v="4"/>
    <x v="0"/>
    <s v="Senior"/>
    <s v="Profit"/>
  </r>
  <r>
    <n v="9776"/>
    <s v="Amit"/>
    <n v="55"/>
    <s v="Male"/>
    <x v="6"/>
    <x v="1"/>
    <n v="1780.79"/>
    <n v="595.82000000000005"/>
    <n v="3126.84"/>
    <n v="2531.02"/>
    <n v="4.2479607935282466"/>
    <x v="2"/>
    <s v="2023-02-20"/>
    <x v="2"/>
    <x v="3"/>
    <x v="0"/>
    <s v="Senior"/>
    <s v="Profit"/>
  </r>
  <r>
    <n v="7533"/>
    <s v="Pooja"/>
    <n v="38"/>
    <s v="Male"/>
    <x v="2"/>
    <x v="2"/>
    <n v="2415.9299999999998"/>
    <n v="609.9"/>
    <n v="3125.03"/>
    <n v="2515.13"/>
    <n v="4.1238399737661915"/>
    <x v="3"/>
    <s v="2023-02-01"/>
    <x v="2"/>
    <x v="1"/>
    <x v="1"/>
    <s v="Adult"/>
    <s v="Profit"/>
  </r>
  <r>
    <n v="1996"/>
    <s v="Simran"/>
    <n v="24"/>
    <s v="Male"/>
    <x v="1"/>
    <x v="0"/>
    <n v="2415.2600000000002"/>
    <n v="663.24"/>
    <n v="3124.66"/>
    <n v="2461.42"/>
    <n v="3.7112055967673845"/>
    <x v="0"/>
    <s v="2023-11-19"/>
    <x v="8"/>
    <x v="1"/>
    <x v="0"/>
    <s v="Young"/>
    <s v="Profit"/>
  </r>
  <r>
    <n v="3141"/>
    <s v="Simran"/>
    <n v="53"/>
    <s v="Male"/>
    <x v="0"/>
    <x v="0"/>
    <n v="1742.18"/>
    <n v="1552.47"/>
    <n v="3124.15"/>
    <n v="1571.68"/>
    <n v="1.0123738300901144"/>
    <x v="3"/>
    <s v="2023-02-17"/>
    <x v="2"/>
    <x v="2"/>
    <x v="1"/>
    <s v="Senior"/>
    <s v="Profit"/>
  </r>
  <r>
    <n v="5511"/>
    <s v="Arjun"/>
    <n v="46"/>
    <s v="Female"/>
    <x v="5"/>
    <x v="0"/>
    <n v="1991.82"/>
    <n v="1967.3"/>
    <n v="3123.72"/>
    <n v="1156.42"/>
    <n v="0.58782087124485338"/>
    <x v="1"/>
    <s v="2023-02-04"/>
    <x v="2"/>
    <x v="4"/>
    <x v="0"/>
    <s v="Senior"/>
    <s v="Profit"/>
  </r>
  <r>
    <n v="1871"/>
    <s v="Arjun"/>
    <n v="56"/>
    <s v="Male"/>
    <x v="2"/>
    <x v="4"/>
    <n v="1791.97"/>
    <n v="118.93"/>
    <n v="3122.69"/>
    <n v="3003.76"/>
    <n v="25.2565374590095"/>
    <x v="1"/>
    <s v="2023-01-06"/>
    <x v="5"/>
    <x v="2"/>
    <x v="0"/>
    <s v="Senior"/>
    <s v="Profit"/>
  </r>
  <r>
    <n v="3759"/>
    <s v="Neha"/>
    <n v="48"/>
    <s v="Female"/>
    <x v="3"/>
    <x v="0"/>
    <n v="1801.12"/>
    <n v="1803.27"/>
    <n v="3122.33"/>
    <n v="1319.06"/>
    <n v="0.7314822516872127"/>
    <x v="0"/>
    <s v="2023-09-13"/>
    <x v="1"/>
    <x v="3"/>
    <x v="1"/>
    <s v="Senior"/>
    <s v="Profit"/>
  </r>
  <r>
    <n v="110"/>
    <s v="Arjun"/>
    <n v="50"/>
    <s v="Female"/>
    <x v="4"/>
    <x v="4"/>
    <n v="2205.14"/>
    <n v="1426.14"/>
    <n v="3121.78"/>
    <n v="1695.64"/>
    <n v="1.1889716297137729"/>
    <x v="2"/>
    <s v="2023-03-16"/>
    <x v="11"/>
    <x v="0"/>
    <x v="1"/>
    <s v="Senior"/>
    <s v="Profit"/>
  </r>
  <r>
    <n v="4495"/>
    <s v="Karan"/>
    <n v="48"/>
    <s v="Female"/>
    <x v="7"/>
    <x v="0"/>
    <n v="2300.73"/>
    <n v="532.72"/>
    <n v="3120.12"/>
    <n v="2587.4"/>
    <n v="4.8569605045802673"/>
    <x v="1"/>
    <s v="2023-01-27"/>
    <x v="5"/>
    <x v="0"/>
    <x v="1"/>
    <s v="Senior"/>
    <s v="Profit"/>
  </r>
  <r>
    <n v="3374"/>
    <s v="Simran"/>
    <n v="30"/>
    <s v="Male"/>
    <x v="4"/>
    <x v="3"/>
    <n v="2704.38"/>
    <n v="1110.6400000000001"/>
    <n v="3118.83"/>
    <n v="2008.19"/>
    <n v="1.8081376503637541"/>
    <x v="4"/>
    <s v="2023-11-18"/>
    <x v="8"/>
    <x v="0"/>
    <x v="1"/>
    <s v="Adult"/>
    <s v="Profit"/>
  </r>
  <r>
    <n v="8814"/>
    <s v="Amit"/>
    <n v="54"/>
    <s v="Female"/>
    <x v="2"/>
    <x v="0"/>
    <n v="2761.24"/>
    <n v="1810.36"/>
    <n v="3118.24"/>
    <n v="1307.8800000000001"/>
    <n v="0.72244194524845895"/>
    <x v="1"/>
    <s v="2023-01-03"/>
    <x v="5"/>
    <x v="2"/>
    <x v="0"/>
    <s v="Senior"/>
    <s v="Profit"/>
  </r>
  <r>
    <n v="7564"/>
    <s v="Priya"/>
    <n v="27"/>
    <s v="Female"/>
    <x v="5"/>
    <x v="3"/>
    <n v="2016.65"/>
    <n v="1947.65"/>
    <n v="3117.91"/>
    <n v="1170.26"/>
    <n v="0.6008574435858598"/>
    <x v="1"/>
    <s v="2023-07-26"/>
    <x v="7"/>
    <x v="1"/>
    <x v="0"/>
    <s v="Adult"/>
    <s v="Profit"/>
  </r>
  <r>
    <n v="62"/>
    <s v="Karan"/>
    <n v="38"/>
    <s v="Male"/>
    <x v="1"/>
    <x v="3"/>
    <n v="2735.97"/>
    <n v="1620.65"/>
    <n v="3116.99"/>
    <n v="1496.34"/>
    <n v="0.92329620831147985"/>
    <x v="3"/>
    <s v="2023-11-28"/>
    <x v="8"/>
    <x v="0"/>
    <x v="0"/>
    <s v="Adult"/>
    <s v="Profit"/>
  </r>
  <r>
    <n v="7165"/>
    <s v="Pooja"/>
    <n v="47"/>
    <s v="Male"/>
    <x v="6"/>
    <x v="3"/>
    <n v="2029.18"/>
    <n v="580.30999999999995"/>
    <n v="3116.57"/>
    <n v="2536.2600000000002"/>
    <n v="4.3705260981199707"/>
    <x v="4"/>
    <s v="2023-05-07"/>
    <x v="0"/>
    <x v="3"/>
    <x v="0"/>
    <s v="Senior"/>
    <s v="Profit"/>
  </r>
  <r>
    <n v="3520"/>
    <s v="Sneha"/>
    <n v="55"/>
    <s v="Female"/>
    <x v="2"/>
    <x v="4"/>
    <n v="2719.23"/>
    <n v="492.34"/>
    <n v="3115.93"/>
    <n v="2623.59"/>
    <n v="5.3288174838526228"/>
    <x v="2"/>
    <s v="2023-05-27"/>
    <x v="0"/>
    <x v="2"/>
    <x v="1"/>
    <s v="Senior"/>
    <s v="Profit"/>
  </r>
  <r>
    <n v="2342"/>
    <s v="Simran"/>
    <n v="25"/>
    <s v="Male"/>
    <x v="4"/>
    <x v="0"/>
    <n v="1896.98"/>
    <n v="410.68"/>
    <n v="3114.99"/>
    <n v="2704.31"/>
    <n v="6.5849566572513876"/>
    <x v="0"/>
    <s v="2023-11-17"/>
    <x v="8"/>
    <x v="1"/>
    <x v="1"/>
    <s v="Young"/>
    <s v="Profit"/>
  </r>
  <r>
    <n v="5115"/>
    <s v="Karan"/>
    <n v="41"/>
    <s v="Female"/>
    <x v="1"/>
    <x v="0"/>
    <n v="2768.89"/>
    <n v="1731.58"/>
    <n v="3113.37"/>
    <n v="1381.79"/>
    <n v="0.79799373982143473"/>
    <x v="0"/>
    <s v="2023-09-18"/>
    <x v="1"/>
    <x v="0"/>
    <x v="0"/>
    <s v="Senior"/>
    <s v="Profit"/>
  </r>
  <r>
    <n v="9154"/>
    <s v="Raj"/>
    <n v="26"/>
    <s v="Male"/>
    <x v="2"/>
    <x v="3"/>
    <n v="2132.9499999999998"/>
    <n v="520.37"/>
    <n v="3112.3"/>
    <n v="2591.9299999999998"/>
    <n v="4.9809366412360436"/>
    <x v="4"/>
    <s v="2023-10-07"/>
    <x v="10"/>
    <x v="3"/>
    <x v="1"/>
    <s v="Adult"/>
    <s v="Profit"/>
  </r>
  <r>
    <n v="4176"/>
    <s v="Raj"/>
    <n v="32"/>
    <s v="Male"/>
    <x v="5"/>
    <x v="2"/>
    <n v="2058.4699999999998"/>
    <n v="821.66"/>
    <n v="3111.11"/>
    <n v="2289.4499999999998"/>
    <n v="2.7863714918579459"/>
    <x v="1"/>
    <s v="2023-12-26"/>
    <x v="6"/>
    <x v="4"/>
    <x v="1"/>
    <s v="Adult"/>
    <s v="Profit"/>
  </r>
  <r>
    <n v="3432"/>
    <s v="Simran"/>
    <n v="54"/>
    <s v="Female"/>
    <x v="6"/>
    <x v="4"/>
    <n v="2729.48"/>
    <n v="1331.9"/>
    <n v="3111.04"/>
    <n v="1779.14"/>
    <n v="1.3357909752984458"/>
    <x v="4"/>
    <s v="2023-07-20"/>
    <x v="7"/>
    <x v="2"/>
    <x v="1"/>
    <s v="Senior"/>
    <s v="Profit"/>
  </r>
  <r>
    <n v="6222"/>
    <s v="Sneha"/>
    <n v="18"/>
    <s v="Female"/>
    <x v="0"/>
    <x v="3"/>
    <n v="2615.4499999999998"/>
    <n v="531.28"/>
    <n v="3110.17"/>
    <n v="2578.89"/>
    <n v="4.8541070621894296"/>
    <x v="3"/>
    <s v="2023-07-20"/>
    <x v="7"/>
    <x v="1"/>
    <x v="1"/>
    <s v="Young"/>
    <s v="Profit"/>
  </r>
  <r>
    <n v="2239"/>
    <s v="Simran"/>
    <n v="44"/>
    <s v="Female"/>
    <x v="1"/>
    <x v="2"/>
    <n v="2301.9"/>
    <n v="1250.44"/>
    <n v="3109.56"/>
    <n v="1859.12"/>
    <n v="1.4867726560250789"/>
    <x v="3"/>
    <s v="2023-08-27"/>
    <x v="4"/>
    <x v="0"/>
    <x v="0"/>
    <s v="Senior"/>
    <s v="Profit"/>
  </r>
  <r>
    <n v="1502"/>
    <s v="Raj"/>
    <n v="41"/>
    <s v="Male"/>
    <x v="5"/>
    <x v="4"/>
    <n v="1741.62"/>
    <n v="787.95"/>
    <n v="3109.39"/>
    <n v="2321.44"/>
    <n v="2.9461767878672505"/>
    <x v="4"/>
    <s v="2023-05-20"/>
    <x v="0"/>
    <x v="3"/>
    <x v="1"/>
    <s v="Senior"/>
    <s v="Profit"/>
  </r>
  <r>
    <n v="6545"/>
    <s v="Amit"/>
    <n v="36"/>
    <s v="Female"/>
    <x v="4"/>
    <x v="2"/>
    <n v="2798.74"/>
    <n v="1063.51"/>
    <n v="3109.08"/>
    <n v="2045.57"/>
    <n v="1.9234139782418596"/>
    <x v="1"/>
    <s v="2023-06-23"/>
    <x v="3"/>
    <x v="0"/>
    <x v="1"/>
    <s v="Adult"/>
    <s v="Profit"/>
  </r>
  <r>
    <n v="827"/>
    <s v="Neha"/>
    <n v="20"/>
    <s v="Female"/>
    <x v="4"/>
    <x v="4"/>
    <n v="2564.7800000000002"/>
    <n v="1145.9000000000001"/>
    <n v="3109.02"/>
    <n v="1963.12"/>
    <n v="1.7131686883672221"/>
    <x v="1"/>
    <s v="2023-11-11"/>
    <x v="8"/>
    <x v="2"/>
    <x v="0"/>
    <s v="Young"/>
    <s v="Profit"/>
  </r>
  <r>
    <n v="1165"/>
    <s v="Neha"/>
    <n v="36"/>
    <s v="Female"/>
    <x v="7"/>
    <x v="4"/>
    <n v="2385.3000000000002"/>
    <n v="301.58999999999997"/>
    <n v="3107.94"/>
    <n v="2806.35"/>
    <n v="9.3051825325773407"/>
    <x v="3"/>
    <s v="2023-03-16"/>
    <x v="11"/>
    <x v="1"/>
    <x v="1"/>
    <s v="Adult"/>
    <s v="Profit"/>
  </r>
  <r>
    <n v="116"/>
    <s v="Simran"/>
    <n v="41"/>
    <s v="Male"/>
    <x v="6"/>
    <x v="4"/>
    <n v="1892.75"/>
    <n v="851.64"/>
    <n v="3107.15"/>
    <n v="2255.5100000000002"/>
    <n v="2.6484312620356021"/>
    <x v="4"/>
    <s v="2023-09-26"/>
    <x v="1"/>
    <x v="3"/>
    <x v="0"/>
    <s v="Senior"/>
    <s v="Profit"/>
  </r>
  <r>
    <n v="7979"/>
    <s v="Simran"/>
    <n v="59"/>
    <s v="Male"/>
    <x v="4"/>
    <x v="0"/>
    <n v="1892.51"/>
    <n v="498.68"/>
    <n v="3106.57"/>
    <n v="2607.89"/>
    <n v="5.2295861073233336"/>
    <x v="0"/>
    <s v="2023-06-13"/>
    <x v="3"/>
    <x v="1"/>
    <x v="0"/>
    <s v="Senior"/>
    <s v="Profit"/>
  </r>
  <r>
    <n v="2471"/>
    <s v="Simran"/>
    <n v="26"/>
    <s v="Female"/>
    <x v="5"/>
    <x v="2"/>
    <n v="2400.02"/>
    <n v="1961.09"/>
    <n v="3105.9"/>
    <n v="1144.81"/>
    <n v="0.58376209148993674"/>
    <x v="4"/>
    <s v="2023-01-28"/>
    <x v="5"/>
    <x v="0"/>
    <x v="1"/>
    <s v="Adult"/>
    <s v="Profit"/>
  </r>
  <r>
    <n v="4604"/>
    <s v="Raj"/>
    <n v="18"/>
    <s v="Female"/>
    <x v="0"/>
    <x v="3"/>
    <n v="1767.24"/>
    <n v="184"/>
    <n v="3105.33"/>
    <n v="2921.33"/>
    <n v="15.876793478260868"/>
    <x v="3"/>
    <s v="2023-02-06"/>
    <x v="2"/>
    <x v="4"/>
    <x v="1"/>
    <s v="Young"/>
    <s v="Profit"/>
  </r>
  <r>
    <n v="1721"/>
    <s v="Simran"/>
    <n v="34"/>
    <s v="Female"/>
    <x v="1"/>
    <x v="2"/>
    <n v="2248.7600000000002"/>
    <n v="1195.05"/>
    <n v="3105.31"/>
    <n v="1910.26"/>
    <n v="1.5984770511694071"/>
    <x v="0"/>
    <s v="2023-01-18"/>
    <x v="5"/>
    <x v="3"/>
    <x v="0"/>
    <s v="Adult"/>
    <s v="Profit"/>
  </r>
  <r>
    <n v="9455"/>
    <s v="Rahul"/>
    <n v="25"/>
    <s v="Female"/>
    <x v="0"/>
    <x v="0"/>
    <n v="2288.9499999999998"/>
    <n v="1021.06"/>
    <n v="3105.14"/>
    <n v="2084.08"/>
    <n v="2.0410945488022252"/>
    <x v="1"/>
    <s v="2023-07-02"/>
    <x v="7"/>
    <x v="1"/>
    <x v="1"/>
    <s v="Young"/>
    <s v="Profit"/>
  </r>
  <r>
    <n v="6999"/>
    <s v="Rahul"/>
    <n v="38"/>
    <s v="Female"/>
    <x v="1"/>
    <x v="1"/>
    <n v="2475.67"/>
    <n v="60.27"/>
    <n v="3104.57"/>
    <n v="3044.3"/>
    <n v="50.51103368176539"/>
    <x v="4"/>
    <s v="2023-05-28"/>
    <x v="0"/>
    <x v="3"/>
    <x v="1"/>
    <s v="Adult"/>
    <s v="Profit"/>
  </r>
  <r>
    <n v="4298"/>
    <s v="Neha"/>
    <n v="38"/>
    <s v="Male"/>
    <x v="2"/>
    <x v="4"/>
    <n v="1776.15"/>
    <n v="372.19"/>
    <n v="3104.09"/>
    <n v="2731.9"/>
    <n v="7.3400682447137218"/>
    <x v="2"/>
    <s v="2023-04-05"/>
    <x v="9"/>
    <x v="1"/>
    <x v="0"/>
    <s v="Adult"/>
    <s v="Profit"/>
  </r>
  <r>
    <n v="8453"/>
    <s v="Amit"/>
    <n v="32"/>
    <s v="Female"/>
    <x v="0"/>
    <x v="1"/>
    <n v="2470.7199999999998"/>
    <n v="925.9"/>
    <n v="3103.2"/>
    <n v="2177.3000000000002"/>
    <n v="2.3515498433956155"/>
    <x v="1"/>
    <s v="2023-08-05"/>
    <x v="4"/>
    <x v="1"/>
    <x v="1"/>
    <s v="Adult"/>
    <s v="Profit"/>
  </r>
  <r>
    <n v="6947"/>
    <s v="Rahul"/>
    <n v="39"/>
    <s v="Female"/>
    <x v="1"/>
    <x v="1"/>
    <n v="1835.54"/>
    <n v="106.33"/>
    <n v="3102.26"/>
    <n v="2995.93"/>
    <n v="28.175773535220539"/>
    <x v="3"/>
    <s v="2023-06-28"/>
    <x v="3"/>
    <x v="0"/>
    <x v="1"/>
    <s v="Adult"/>
    <s v="Profit"/>
  </r>
  <r>
    <n v="4651"/>
    <s v="Karan"/>
    <n v="24"/>
    <s v="Male"/>
    <x v="0"/>
    <x v="3"/>
    <n v="2075.1999999999998"/>
    <n v="363.51"/>
    <n v="3101.96"/>
    <n v="2738.45"/>
    <n v="7.5333553409809904"/>
    <x v="2"/>
    <s v="2023-10-04"/>
    <x v="10"/>
    <x v="0"/>
    <x v="1"/>
    <s v="Young"/>
    <s v="Profit"/>
  </r>
  <r>
    <n v="9327"/>
    <s v="Priya"/>
    <n v="45"/>
    <s v="Male"/>
    <x v="1"/>
    <x v="1"/>
    <n v="2520.92"/>
    <n v="1695.81"/>
    <n v="3100.19"/>
    <n v="1404.38"/>
    <n v="0.82814702118751515"/>
    <x v="0"/>
    <s v="2023-10-01"/>
    <x v="10"/>
    <x v="1"/>
    <x v="0"/>
    <s v="Senior"/>
    <s v="Profit"/>
  </r>
  <r>
    <n v="9575"/>
    <s v="Simran"/>
    <n v="26"/>
    <s v="Male"/>
    <x v="0"/>
    <x v="0"/>
    <n v="1746.9"/>
    <n v="1082.53"/>
    <n v="3099.47"/>
    <n v="2016.94"/>
    <n v="1.8631723832133984"/>
    <x v="4"/>
    <s v="2023-12-20"/>
    <x v="6"/>
    <x v="0"/>
    <x v="0"/>
    <s v="Adult"/>
    <s v="Profit"/>
  </r>
  <r>
    <n v="8834"/>
    <s v="Simran"/>
    <n v="60"/>
    <s v="Male"/>
    <x v="1"/>
    <x v="0"/>
    <n v="1864.77"/>
    <n v="1781"/>
    <n v="3099.19"/>
    <n v="1318.19"/>
    <n v="0.74014037057832682"/>
    <x v="4"/>
    <s v="2023-03-07"/>
    <x v="11"/>
    <x v="2"/>
    <x v="0"/>
    <s v="Senior"/>
    <s v="Profit"/>
  </r>
  <r>
    <n v="5863"/>
    <s v="Karan"/>
    <n v="51"/>
    <s v="Female"/>
    <x v="3"/>
    <x v="4"/>
    <n v="2199.4"/>
    <n v="878.23"/>
    <n v="3098.66"/>
    <n v="2220.4299999999998"/>
    <n v="2.5283012422713864"/>
    <x v="0"/>
    <s v="2023-05-05"/>
    <x v="0"/>
    <x v="2"/>
    <x v="1"/>
    <s v="Senior"/>
    <s v="Profit"/>
  </r>
  <r>
    <n v="672"/>
    <s v="Amit"/>
    <n v="49"/>
    <s v="Female"/>
    <x v="4"/>
    <x v="3"/>
    <n v="2364.62"/>
    <n v="1350.64"/>
    <n v="3098.42"/>
    <n v="1747.78"/>
    <n v="1.2940383818041816"/>
    <x v="1"/>
    <s v="2023-04-07"/>
    <x v="9"/>
    <x v="4"/>
    <x v="0"/>
    <s v="Senior"/>
    <s v="Profit"/>
  </r>
  <r>
    <n v="2638"/>
    <s v="Pooja"/>
    <n v="37"/>
    <s v="Female"/>
    <x v="5"/>
    <x v="0"/>
    <n v="2158.35"/>
    <n v="62.14"/>
    <n v="3097.74"/>
    <n v="3035.6"/>
    <n v="48.850981654328933"/>
    <x v="4"/>
    <s v="2023-10-26"/>
    <x v="10"/>
    <x v="2"/>
    <x v="0"/>
    <s v="Adult"/>
    <s v="Profit"/>
  </r>
  <r>
    <n v="3226"/>
    <s v="Sneha"/>
    <n v="35"/>
    <s v="Female"/>
    <x v="1"/>
    <x v="3"/>
    <n v="2240.73"/>
    <n v="346.39"/>
    <n v="3095.91"/>
    <n v="2749.52"/>
    <n v="7.9376425416438119"/>
    <x v="3"/>
    <s v="2023-06-07"/>
    <x v="3"/>
    <x v="2"/>
    <x v="1"/>
    <s v="Adult"/>
    <s v="Profit"/>
  </r>
  <r>
    <n v="8753"/>
    <s v="Rahul"/>
    <n v="29"/>
    <s v="Male"/>
    <x v="0"/>
    <x v="1"/>
    <n v="1890.36"/>
    <n v="1261.6600000000001"/>
    <n v="3094.77"/>
    <n v="1833.11"/>
    <n v="1.4529350221137229"/>
    <x v="4"/>
    <s v="2023-06-03"/>
    <x v="3"/>
    <x v="0"/>
    <x v="1"/>
    <s v="Adult"/>
    <s v="Profit"/>
  </r>
  <r>
    <n v="9567"/>
    <s v="Raj"/>
    <n v="26"/>
    <s v="Female"/>
    <x v="3"/>
    <x v="0"/>
    <n v="1920.54"/>
    <n v="1261.32"/>
    <n v="3094.41"/>
    <n v="1833.09"/>
    <n v="1.453310817239083"/>
    <x v="1"/>
    <s v="2024-01-01"/>
    <x v="5"/>
    <x v="0"/>
    <x v="1"/>
    <s v="Adult"/>
    <s v="Profit"/>
  </r>
  <r>
    <n v="4733"/>
    <s v="Priya"/>
    <n v="60"/>
    <s v="Female"/>
    <x v="1"/>
    <x v="1"/>
    <n v="2737.65"/>
    <n v="658.91"/>
    <n v="3094.2"/>
    <n v="2435.29"/>
    <n v="3.6959372296671775"/>
    <x v="0"/>
    <s v="2023-08-17"/>
    <x v="4"/>
    <x v="4"/>
    <x v="0"/>
    <s v="Senior"/>
    <s v="Profit"/>
  </r>
  <r>
    <n v="1520"/>
    <s v="Sneha"/>
    <n v="22"/>
    <s v="Female"/>
    <x v="5"/>
    <x v="1"/>
    <n v="2737.82"/>
    <n v="1605.17"/>
    <n v="3094.16"/>
    <n v="1488.99"/>
    <n v="0.9276213734370814"/>
    <x v="0"/>
    <s v="2023-08-17"/>
    <x v="4"/>
    <x v="4"/>
    <x v="0"/>
    <s v="Young"/>
    <s v="Profit"/>
  </r>
  <r>
    <n v="8881"/>
    <s v="Arjun"/>
    <n v="32"/>
    <s v="Male"/>
    <x v="3"/>
    <x v="2"/>
    <n v="2652.65"/>
    <n v="1789.55"/>
    <n v="3092.43"/>
    <n v="1302.8800000000001"/>
    <n v="0.72804895085356658"/>
    <x v="3"/>
    <s v="2023-03-04"/>
    <x v="11"/>
    <x v="1"/>
    <x v="1"/>
    <s v="Adult"/>
    <s v="Profit"/>
  </r>
  <r>
    <n v="3470"/>
    <s v="Pooja"/>
    <n v="25"/>
    <s v="Female"/>
    <x v="2"/>
    <x v="3"/>
    <n v="2306.59"/>
    <n v="575.66"/>
    <n v="3091.34"/>
    <n v="2515.6799999999998"/>
    <n v="4.3700795608518916"/>
    <x v="3"/>
    <s v="2023-09-19"/>
    <x v="1"/>
    <x v="1"/>
    <x v="1"/>
    <s v="Young"/>
    <s v="Profit"/>
  </r>
  <r>
    <n v="2311"/>
    <s v="Karan"/>
    <n v="31"/>
    <s v="Female"/>
    <x v="4"/>
    <x v="0"/>
    <n v="1746.22"/>
    <n v="1252.04"/>
    <n v="3091"/>
    <n v="1838.96"/>
    <n v="1.4687709657838408"/>
    <x v="2"/>
    <s v="2023-06-01"/>
    <x v="3"/>
    <x v="3"/>
    <x v="0"/>
    <s v="Adult"/>
    <s v="Profit"/>
  </r>
  <r>
    <n v="6155"/>
    <s v="Priya"/>
    <n v="31"/>
    <s v="Male"/>
    <x v="7"/>
    <x v="0"/>
    <n v="2593.89"/>
    <n v="1215.0999999999999"/>
    <n v="3089.88"/>
    <n v="1874.78"/>
    <n v="1.5429018187803474"/>
    <x v="0"/>
    <s v="2023-02-27"/>
    <x v="2"/>
    <x v="4"/>
    <x v="0"/>
    <s v="Adult"/>
    <s v="Profit"/>
  </r>
  <r>
    <n v="973"/>
    <s v="Simran"/>
    <n v="33"/>
    <s v="Male"/>
    <x v="0"/>
    <x v="1"/>
    <n v="2442.19"/>
    <n v="390.29"/>
    <n v="3088.05"/>
    <n v="2697.76"/>
    <n v="6.91219349714315"/>
    <x v="0"/>
    <s v="2023-10-27"/>
    <x v="10"/>
    <x v="4"/>
    <x v="1"/>
    <s v="Adult"/>
    <s v="Profit"/>
  </r>
  <r>
    <n v="8261"/>
    <s v="Priya"/>
    <n v="37"/>
    <s v="Female"/>
    <x v="5"/>
    <x v="0"/>
    <n v="2407.1799999999998"/>
    <n v="1067.5"/>
    <n v="3087.9"/>
    <n v="2020.4"/>
    <n v="1.8926463700234193"/>
    <x v="1"/>
    <s v="2023-08-18"/>
    <x v="4"/>
    <x v="4"/>
    <x v="0"/>
    <s v="Adult"/>
    <s v="Profit"/>
  </r>
  <r>
    <n v="5567"/>
    <s v="Arjun"/>
    <n v="42"/>
    <s v="Male"/>
    <x v="4"/>
    <x v="4"/>
    <n v="1996.55"/>
    <n v="1318"/>
    <n v="3087.78"/>
    <n v="1769.78"/>
    <n v="1.3427769347496206"/>
    <x v="1"/>
    <s v="2023-08-15"/>
    <x v="4"/>
    <x v="3"/>
    <x v="0"/>
    <s v="Senior"/>
    <s v="Profit"/>
  </r>
  <r>
    <n v="7020"/>
    <s v="Sneha"/>
    <n v="50"/>
    <s v="Male"/>
    <x v="0"/>
    <x v="2"/>
    <n v="1878.29"/>
    <n v="309.74"/>
    <n v="3087.77"/>
    <n v="2778.03"/>
    <n v="8.9689094078904894"/>
    <x v="3"/>
    <s v="2023-01-08"/>
    <x v="5"/>
    <x v="1"/>
    <x v="0"/>
    <s v="Senior"/>
    <s v="Profit"/>
  </r>
  <r>
    <n v="7848"/>
    <s v="Priya"/>
    <n v="30"/>
    <s v="Female"/>
    <x v="2"/>
    <x v="3"/>
    <n v="2345.02"/>
    <n v="1407.4"/>
    <n v="3086.99"/>
    <n v="1679.59"/>
    <n v="1.1933991757851357"/>
    <x v="3"/>
    <s v="2023-06-17"/>
    <x v="3"/>
    <x v="1"/>
    <x v="1"/>
    <s v="Adult"/>
    <s v="Profit"/>
  </r>
  <r>
    <n v="1224"/>
    <s v="Raj"/>
    <n v="32"/>
    <s v="Female"/>
    <x v="4"/>
    <x v="0"/>
    <n v="1912.67"/>
    <n v="1966.72"/>
    <n v="3086.84"/>
    <n v="1120.1199999999999"/>
    <n v="0.56953709729905622"/>
    <x v="1"/>
    <s v="2023-01-11"/>
    <x v="5"/>
    <x v="4"/>
    <x v="1"/>
    <s v="Adult"/>
    <s v="Profit"/>
  </r>
  <r>
    <n v="3307"/>
    <s v="Priya"/>
    <n v="51"/>
    <s v="Male"/>
    <x v="5"/>
    <x v="1"/>
    <n v="2234.75"/>
    <n v="1178.3599999999999"/>
    <n v="3086.79"/>
    <n v="1908.43"/>
    <n v="1.61956447944601"/>
    <x v="4"/>
    <s v="2023-12-05"/>
    <x v="6"/>
    <x v="4"/>
    <x v="1"/>
    <s v="Senior"/>
    <s v="Profit"/>
  </r>
  <r>
    <n v="6818"/>
    <s v="Sneha"/>
    <n v="48"/>
    <s v="Male"/>
    <x v="6"/>
    <x v="4"/>
    <n v="1789.85"/>
    <n v="1715.92"/>
    <n v="3084.37"/>
    <n v="1368.45"/>
    <n v="0.79750221455545711"/>
    <x v="3"/>
    <s v="2023-10-13"/>
    <x v="10"/>
    <x v="1"/>
    <x v="1"/>
    <s v="Senior"/>
    <s v="Profit"/>
  </r>
  <r>
    <n v="4882"/>
    <s v="Simran"/>
    <n v="18"/>
    <s v="Male"/>
    <x v="6"/>
    <x v="1"/>
    <n v="1876.83"/>
    <n v="682.7"/>
    <n v="3084.34"/>
    <n v="2401.64"/>
    <n v="3.517855573458327"/>
    <x v="4"/>
    <s v="2023-08-18"/>
    <x v="4"/>
    <x v="4"/>
    <x v="0"/>
    <s v="Young"/>
    <s v="Profit"/>
  </r>
  <r>
    <n v="612"/>
    <s v="Simran"/>
    <n v="42"/>
    <s v="Female"/>
    <x v="6"/>
    <x v="2"/>
    <n v="2568.2800000000002"/>
    <n v="587.82000000000005"/>
    <n v="3084.19"/>
    <n v="2496.37"/>
    <n v="4.2468272600455919"/>
    <x v="0"/>
    <s v="2023-10-28"/>
    <x v="10"/>
    <x v="2"/>
    <x v="1"/>
    <s v="Senior"/>
    <s v="Profit"/>
  </r>
  <r>
    <n v="8224"/>
    <s v="Arjun"/>
    <n v="53"/>
    <s v="Female"/>
    <x v="2"/>
    <x v="1"/>
    <n v="2682.71"/>
    <n v="1164.23"/>
    <n v="3084.03"/>
    <n v="1919.8"/>
    <n v="1.6489868840349415"/>
    <x v="0"/>
    <s v="2023-09-03"/>
    <x v="1"/>
    <x v="0"/>
    <x v="0"/>
    <s v="Senior"/>
    <s v="Profit"/>
  </r>
  <r>
    <n v="2772"/>
    <s v="Neha"/>
    <n v="27"/>
    <s v="Female"/>
    <x v="0"/>
    <x v="3"/>
    <n v="1870.65"/>
    <n v="1561.65"/>
    <n v="3083.45"/>
    <n v="1521.8"/>
    <n v="0.9744821182723401"/>
    <x v="4"/>
    <s v="2023-05-23"/>
    <x v="0"/>
    <x v="3"/>
    <x v="0"/>
    <s v="Adult"/>
    <s v="Profit"/>
  </r>
  <r>
    <n v="3666"/>
    <s v="Priya"/>
    <n v="54"/>
    <s v="Male"/>
    <x v="6"/>
    <x v="1"/>
    <n v="2482.23"/>
    <n v="1779.43"/>
    <n v="3083.4"/>
    <n v="1303.97"/>
    <n v="0.73280207706962341"/>
    <x v="3"/>
    <s v="2023-05-13"/>
    <x v="0"/>
    <x v="0"/>
    <x v="1"/>
    <s v="Senior"/>
    <s v="Profit"/>
  </r>
  <r>
    <n v="4366"/>
    <s v="Amit"/>
    <n v="60"/>
    <s v="Male"/>
    <x v="0"/>
    <x v="2"/>
    <n v="2537.14"/>
    <n v="437.73"/>
    <n v="3083.21"/>
    <n v="2645.48"/>
    <n v="6.0436342037328945"/>
    <x v="2"/>
    <s v="2023-12-07"/>
    <x v="6"/>
    <x v="2"/>
    <x v="1"/>
    <s v="Senior"/>
    <s v="Profit"/>
  </r>
  <r>
    <n v="2349"/>
    <s v="Priya"/>
    <n v="45"/>
    <s v="Female"/>
    <x v="0"/>
    <x v="3"/>
    <n v="2266.84"/>
    <n v="68.08"/>
    <n v="3083.11"/>
    <n v="3015.03"/>
    <n v="44.28657461809636"/>
    <x v="4"/>
    <s v="2023-01-30"/>
    <x v="5"/>
    <x v="1"/>
    <x v="1"/>
    <s v="Senior"/>
    <s v="Profit"/>
  </r>
  <r>
    <n v="7340"/>
    <s v="Raj"/>
    <n v="55"/>
    <s v="Female"/>
    <x v="5"/>
    <x v="1"/>
    <n v="1801.58"/>
    <n v="335.57"/>
    <n v="3082.08"/>
    <n v="2746.51"/>
    <n v="8.184611258455762"/>
    <x v="1"/>
    <s v="2023-11-04"/>
    <x v="8"/>
    <x v="1"/>
    <x v="0"/>
    <s v="Senior"/>
    <s v="Profit"/>
  </r>
  <r>
    <n v="5368"/>
    <s v="Arjun"/>
    <n v="20"/>
    <s v="Female"/>
    <x v="0"/>
    <x v="3"/>
    <n v="2283"/>
    <n v="1273.57"/>
    <n v="3080.51"/>
    <n v="1806.94"/>
    <n v="1.4187991237230777"/>
    <x v="4"/>
    <s v="2023-08-20"/>
    <x v="4"/>
    <x v="4"/>
    <x v="1"/>
    <s v="Young"/>
    <s v="Profit"/>
  </r>
  <r>
    <n v="2778"/>
    <s v="Simran"/>
    <n v="42"/>
    <s v="Female"/>
    <x v="0"/>
    <x v="0"/>
    <n v="1873.94"/>
    <n v="1727.89"/>
    <n v="3077.11"/>
    <n v="1349.22"/>
    <n v="0.78084831789060638"/>
    <x v="4"/>
    <s v="2023-07-26"/>
    <x v="7"/>
    <x v="2"/>
    <x v="1"/>
    <s v="Senior"/>
    <s v="Profit"/>
  </r>
  <r>
    <n v="3701"/>
    <s v="Simran"/>
    <n v="55"/>
    <s v="Female"/>
    <x v="0"/>
    <x v="0"/>
    <n v="1906.46"/>
    <n v="1995.22"/>
    <n v="3076.75"/>
    <n v="1081.53"/>
    <n v="0.54206052465392285"/>
    <x v="1"/>
    <s v="2023-09-01"/>
    <x v="1"/>
    <x v="4"/>
    <x v="1"/>
    <s v="Senior"/>
    <s v="Profit"/>
  </r>
  <r>
    <n v="4835"/>
    <s v="Rahul"/>
    <n v="19"/>
    <s v="Male"/>
    <x v="4"/>
    <x v="0"/>
    <n v="2376.12"/>
    <n v="208.42"/>
    <n v="3076.27"/>
    <n v="2867.85"/>
    <n v="13.759955858362922"/>
    <x v="1"/>
    <s v="2023-09-17"/>
    <x v="1"/>
    <x v="0"/>
    <x v="0"/>
    <s v="Young"/>
    <s v="Profit"/>
  </r>
  <r>
    <n v="1842"/>
    <s v="Sneha"/>
    <n v="25"/>
    <s v="Female"/>
    <x v="5"/>
    <x v="0"/>
    <n v="2373.38"/>
    <n v="246.28"/>
    <n v="3075.87"/>
    <n v="2829.59"/>
    <n v="11.489321097937308"/>
    <x v="4"/>
    <s v="2023-11-13"/>
    <x v="8"/>
    <x v="3"/>
    <x v="1"/>
    <s v="Young"/>
    <s v="Profit"/>
  </r>
  <r>
    <n v="7757"/>
    <s v="Amit"/>
    <n v="34"/>
    <s v="Female"/>
    <x v="3"/>
    <x v="0"/>
    <n v="1882.77"/>
    <n v="1574.71"/>
    <n v="3075.41"/>
    <n v="1500.7"/>
    <n v="0.95300087000146061"/>
    <x v="0"/>
    <s v="2023-01-27"/>
    <x v="5"/>
    <x v="4"/>
    <x v="0"/>
    <s v="Adult"/>
    <s v="Profit"/>
  </r>
  <r>
    <n v="9086"/>
    <s v="Karan"/>
    <n v="49"/>
    <s v="Female"/>
    <x v="3"/>
    <x v="2"/>
    <n v="2434.61"/>
    <n v="783.45"/>
    <n v="3075.19"/>
    <n v="2291.7399999999998"/>
    <n v="2.9251898653392043"/>
    <x v="0"/>
    <s v="2023-05-15"/>
    <x v="0"/>
    <x v="3"/>
    <x v="0"/>
    <s v="Senior"/>
    <s v="Profit"/>
  </r>
  <r>
    <n v="5565"/>
    <s v="Priya"/>
    <n v="35"/>
    <s v="Male"/>
    <x v="7"/>
    <x v="1"/>
    <n v="2626.9"/>
    <n v="1594.91"/>
    <n v="3073.98"/>
    <n v="1479.07"/>
    <n v="0.92736894244816315"/>
    <x v="2"/>
    <s v="2023-09-16"/>
    <x v="1"/>
    <x v="0"/>
    <x v="0"/>
    <s v="Adult"/>
    <s v="Profit"/>
  </r>
  <r>
    <n v="3338"/>
    <s v="Neha"/>
    <n v="60"/>
    <s v="Male"/>
    <x v="7"/>
    <x v="2"/>
    <n v="2572.44"/>
    <n v="885.04"/>
    <n v="3073.86"/>
    <n v="2188.8200000000002"/>
    <n v="2.4731311579137669"/>
    <x v="2"/>
    <s v="2023-03-05"/>
    <x v="11"/>
    <x v="3"/>
    <x v="0"/>
    <s v="Senior"/>
    <s v="Profit"/>
  </r>
  <r>
    <n v="4534"/>
    <s v="Simran"/>
    <n v="52"/>
    <s v="Female"/>
    <x v="1"/>
    <x v="2"/>
    <n v="1942.88"/>
    <n v="621.02"/>
    <n v="3072.12"/>
    <n v="2451.1"/>
    <n v="3.9468938198447714"/>
    <x v="4"/>
    <s v="2023-04-02"/>
    <x v="9"/>
    <x v="4"/>
    <x v="1"/>
    <s v="Senior"/>
    <s v="Profit"/>
  </r>
  <r>
    <n v="2843"/>
    <s v="Neha"/>
    <n v="37"/>
    <s v="Female"/>
    <x v="2"/>
    <x v="3"/>
    <n v="2474.42"/>
    <n v="1185.81"/>
    <n v="3069.66"/>
    <n v="1883.85"/>
    <n v="1.5886609153237028"/>
    <x v="4"/>
    <s v="2023-01-08"/>
    <x v="5"/>
    <x v="1"/>
    <x v="0"/>
    <s v="Adult"/>
    <s v="Profit"/>
  </r>
  <r>
    <n v="2449"/>
    <s v="Pooja"/>
    <n v="41"/>
    <s v="Male"/>
    <x v="2"/>
    <x v="4"/>
    <n v="1802.67"/>
    <n v="1947.14"/>
    <n v="3069.62"/>
    <n v="1122.48"/>
    <n v="0.57647626775681249"/>
    <x v="0"/>
    <s v="2023-05-05"/>
    <x v="0"/>
    <x v="3"/>
    <x v="0"/>
    <s v="Senior"/>
    <s v="Profit"/>
  </r>
  <r>
    <n v="365"/>
    <s v="Sneha"/>
    <n v="58"/>
    <s v="Male"/>
    <x v="4"/>
    <x v="3"/>
    <n v="2238.4"/>
    <n v="1599.31"/>
    <n v="3069.61"/>
    <n v="1470.3"/>
    <n v="0.91933396277144519"/>
    <x v="3"/>
    <s v="2023-09-22"/>
    <x v="1"/>
    <x v="4"/>
    <x v="0"/>
    <s v="Senior"/>
    <s v="Profit"/>
  </r>
  <r>
    <n v="2878"/>
    <s v="Neha"/>
    <n v="20"/>
    <s v="Male"/>
    <x v="2"/>
    <x v="0"/>
    <n v="2411.2399999999998"/>
    <n v="417.51"/>
    <n v="3068.97"/>
    <n v="2651.46"/>
    <n v="6.3506502838255372"/>
    <x v="1"/>
    <s v="2023-12-02"/>
    <x v="6"/>
    <x v="2"/>
    <x v="0"/>
    <s v="Young"/>
    <s v="Profit"/>
  </r>
  <r>
    <n v="7155"/>
    <s v="Simran"/>
    <n v="32"/>
    <s v="Female"/>
    <x v="0"/>
    <x v="3"/>
    <n v="1831.55"/>
    <n v="273.89999999999998"/>
    <n v="3067.87"/>
    <n v="2793.97"/>
    <n v="10.200693683826215"/>
    <x v="2"/>
    <s v="2023-10-27"/>
    <x v="10"/>
    <x v="3"/>
    <x v="0"/>
    <s v="Adult"/>
    <s v="Profit"/>
  </r>
  <r>
    <n v="1660"/>
    <s v="Neha"/>
    <n v="33"/>
    <s v="Female"/>
    <x v="3"/>
    <x v="3"/>
    <n v="2405.5100000000002"/>
    <n v="817.89"/>
    <n v="3066.72"/>
    <n v="2248.83"/>
    <n v="2.7495506730733963"/>
    <x v="4"/>
    <s v="2023-08-05"/>
    <x v="4"/>
    <x v="1"/>
    <x v="0"/>
    <s v="Adult"/>
    <s v="Profit"/>
  </r>
  <r>
    <n v="3703"/>
    <s v="Priya"/>
    <n v="32"/>
    <s v="Female"/>
    <x v="5"/>
    <x v="0"/>
    <n v="2081.89"/>
    <n v="1252.5999999999999"/>
    <n v="3066.31"/>
    <n v="1813.71"/>
    <n v="1.4479562509979245"/>
    <x v="3"/>
    <s v="2023-10-25"/>
    <x v="10"/>
    <x v="1"/>
    <x v="0"/>
    <s v="Adult"/>
    <s v="Profit"/>
  </r>
  <r>
    <n v="7571"/>
    <s v="Amit"/>
    <n v="54"/>
    <s v="Female"/>
    <x v="1"/>
    <x v="2"/>
    <n v="2505.1999999999998"/>
    <n v="1601.92"/>
    <n v="3066.28"/>
    <n v="1464.36"/>
    <n v="0.9141280463443866"/>
    <x v="3"/>
    <s v="2023-11-26"/>
    <x v="8"/>
    <x v="1"/>
    <x v="1"/>
    <s v="Senior"/>
    <s v="Profit"/>
  </r>
  <r>
    <n v="3444"/>
    <s v="Amit"/>
    <n v="55"/>
    <s v="Female"/>
    <x v="6"/>
    <x v="3"/>
    <n v="2037.55"/>
    <n v="346.47"/>
    <n v="3065.48"/>
    <n v="2719.01"/>
    <n v="7.8477501659595346"/>
    <x v="4"/>
    <s v="2023-07-25"/>
    <x v="7"/>
    <x v="4"/>
    <x v="1"/>
    <s v="Senior"/>
    <s v="Profit"/>
  </r>
  <r>
    <n v="4374"/>
    <s v="Karan"/>
    <n v="45"/>
    <s v="Female"/>
    <x v="5"/>
    <x v="3"/>
    <n v="2530.31"/>
    <n v="1038.18"/>
    <n v="3065.48"/>
    <n v="2027.3"/>
    <n v="1.952744225471498"/>
    <x v="0"/>
    <s v="2023-03-27"/>
    <x v="11"/>
    <x v="4"/>
    <x v="0"/>
    <s v="Senior"/>
    <s v="Profit"/>
  </r>
  <r>
    <n v="8827"/>
    <s v="Pooja"/>
    <n v="38"/>
    <s v="Female"/>
    <x v="1"/>
    <x v="1"/>
    <n v="1841.45"/>
    <n v="299.92"/>
    <n v="3064.67"/>
    <n v="2764.75"/>
    <n v="9.2182915444118425"/>
    <x v="2"/>
    <s v="2023-03-23"/>
    <x v="11"/>
    <x v="0"/>
    <x v="0"/>
    <s v="Adult"/>
    <s v="Profit"/>
  </r>
  <r>
    <n v="8713"/>
    <s v="Amit"/>
    <n v="24"/>
    <s v="Male"/>
    <x v="4"/>
    <x v="3"/>
    <n v="2427.15"/>
    <n v="1265.4100000000001"/>
    <n v="3064.65"/>
    <n v="1799.24"/>
    <n v="1.4218632696122204"/>
    <x v="1"/>
    <s v="2023-07-23"/>
    <x v="7"/>
    <x v="0"/>
    <x v="0"/>
    <s v="Young"/>
    <s v="Profit"/>
  </r>
  <r>
    <n v="5286"/>
    <s v="Rahul"/>
    <n v="41"/>
    <s v="Female"/>
    <x v="3"/>
    <x v="1"/>
    <n v="2137.58"/>
    <n v="605.12"/>
    <n v="3064.41"/>
    <n v="2459.29"/>
    <n v="4.0641360391327339"/>
    <x v="0"/>
    <s v="2023-03-29"/>
    <x v="11"/>
    <x v="4"/>
    <x v="0"/>
    <s v="Senior"/>
    <s v="Profit"/>
  </r>
  <r>
    <n v="4829"/>
    <s v="Priya"/>
    <n v="29"/>
    <s v="Female"/>
    <x v="3"/>
    <x v="0"/>
    <n v="2466.3200000000002"/>
    <n v="769.52"/>
    <n v="3064.27"/>
    <n v="2294.75"/>
    <n v="2.9820537477908307"/>
    <x v="4"/>
    <s v="2023-06-24"/>
    <x v="3"/>
    <x v="2"/>
    <x v="1"/>
    <s v="Adult"/>
    <s v="Profit"/>
  </r>
  <r>
    <n v="2596"/>
    <s v="Arjun"/>
    <n v="44"/>
    <s v="Male"/>
    <x v="2"/>
    <x v="3"/>
    <n v="2323.0500000000002"/>
    <n v="649.64"/>
    <n v="3063.81"/>
    <n v="2414.17"/>
    <n v="3.7161658764854382"/>
    <x v="4"/>
    <s v="2023-05-21"/>
    <x v="0"/>
    <x v="0"/>
    <x v="1"/>
    <s v="Senior"/>
    <s v="Profit"/>
  </r>
  <r>
    <n v="1375"/>
    <s v="Karan"/>
    <n v="59"/>
    <s v="Female"/>
    <x v="7"/>
    <x v="2"/>
    <n v="2710.92"/>
    <n v="430.86"/>
    <n v="3063.54"/>
    <n v="2632.68"/>
    <n v="6.1102910458153454"/>
    <x v="4"/>
    <s v="2023-07-11"/>
    <x v="7"/>
    <x v="4"/>
    <x v="1"/>
    <s v="Senior"/>
    <s v="Profit"/>
  </r>
  <r>
    <n v="3965"/>
    <s v="Pooja"/>
    <n v="28"/>
    <s v="Female"/>
    <x v="0"/>
    <x v="0"/>
    <n v="2274.62"/>
    <n v="1877.81"/>
    <n v="3063.13"/>
    <n v="1185.32"/>
    <n v="0.63122467129262272"/>
    <x v="3"/>
    <s v="2023-07-15"/>
    <x v="7"/>
    <x v="2"/>
    <x v="0"/>
    <s v="Adult"/>
    <s v="Profit"/>
  </r>
  <r>
    <n v="1735"/>
    <s v="Neha"/>
    <n v="31"/>
    <s v="Male"/>
    <x v="6"/>
    <x v="0"/>
    <n v="2329.41"/>
    <n v="1479.37"/>
    <n v="3061.37"/>
    <n v="1582"/>
    <n v="1.0693741254723295"/>
    <x v="4"/>
    <s v="2023-02-11"/>
    <x v="2"/>
    <x v="2"/>
    <x v="1"/>
    <s v="Adult"/>
    <s v="Profit"/>
  </r>
  <r>
    <n v="3173"/>
    <s v="Amit"/>
    <n v="42"/>
    <s v="Male"/>
    <x v="3"/>
    <x v="0"/>
    <n v="2321.88"/>
    <n v="98.92"/>
    <n v="3060.43"/>
    <n v="2961.51"/>
    <n v="29.938435099069956"/>
    <x v="2"/>
    <s v="2023-12-09"/>
    <x v="6"/>
    <x v="2"/>
    <x v="1"/>
    <s v="Senior"/>
    <s v="Profit"/>
  </r>
  <r>
    <n v="6650"/>
    <s v="Amit"/>
    <n v="29"/>
    <s v="Male"/>
    <x v="5"/>
    <x v="0"/>
    <n v="2730.26"/>
    <n v="1159.47"/>
    <n v="3058.7"/>
    <n v="1899.23"/>
    <n v="1.6380156450792172"/>
    <x v="4"/>
    <s v="2023-02-21"/>
    <x v="2"/>
    <x v="3"/>
    <x v="1"/>
    <s v="Adult"/>
    <s v="Profit"/>
  </r>
  <r>
    <n v="5748"/>
    <s v="Arjun"/>
    <n v="32"/>
    <s v="Female"/>
    <x v="7"/>
    <x v="1"/>
    <n v="1898.55"/>
    <n v="1471.27"/>
    <n v="3058.67"/>
    <n v="1587.4"/>
    <n v="1.0789318072141756"/>
    <x v="1"/>
    <s v="2023-01-14"/>
    <x v="5"/>
    <x v="1"/>
    <x v="1"/>
    <s v="Adult"/>
    <s v="Profit"/>
  </r>
  <r>
    <n v="9751"/>
    <s v="Pooja"/>
    <n v="37"/>
    <s v="Female"/>
    <x v="4"/>
    <x v="1"/>
    <n v="2680.17"/>
    <n v="67.739999999999995"/>
    <n v="3058.52"/>
    <n v="2990.78"/>
    <n v="44.150870977266024"/>
    <x v="4"/>
    <s v="2023-05-31"/>
    <x v="0"/>
    <x v="1"/>
    <x v="0"/>
    <s v="Adult"/>
    <s v="Profit"/>
  </r>
  <r>
    <n v="3320"/>
    <s v="Karan"/>
    <n v="18"/>
    <s v="Male"/>
    <x v="2"/>
    <x v="3"/>
    <n v="2333.1999999999998"/>
    <n v="1085.75"/>
    <n v="3057.1"/>
    <n v="1971.35"/>
    <n v="1.8156573796914575"/>
    <x v="2"/>
    <s v="2023-01-08"/>
    <x v="5"/>
    <x v="1"/>
    <x v="0"/>
    <s v="Young"/>
    <s v="Profit"/>
  </r>
  <r>
    <n v="3449"/>
    <s v="Simran"/>
    <n v="39"/>
    <s v="Male"/>
    <x v="5"/>
    <x v="3"/>
    <n v="2033.11"/>
    <n v="54.24"/>
    <n v="3056.05"/>
    <n v="3001.81"/>
    <n v="55.343104719764007"/>
    <x v="2"/>
    <s v="2023-08-16"/>
    <x v="4"/>
    <x v="3"/>
    <x v="1"/>
    <s v="Adult"/>
    <s v="Profit"/>
  </r>
  <r>
    <n v="7559"/>
    <s v="Rahul"/>
    <n v="46"/>
    <s v="Male"/>
    <x v="3"/>
    <x v="3"/>
    <n v="2659.55"/>
    <n v="192.51"/>
    <n v="3054.59"/>
    <n v="2862.08"/>
    <n v="14.867175731130851"/>
    <x v="3"/>
    <s v="2023-06-16"/>
    <x v="3"/>
    <x v="3"/>
    <x v="1"/>
    <s v="Senior"/>
    <s v="Profit"/>
  </r>
  <r>
    <n v="1674"/>
    <s v="Simran"/>
    <n v="25"/>
    <s v="Male"/>
    <x v="6"/>
    <x v="1"/>
    <n v="1757.88"/>
    <n v="1349.21"/>
    <n v="3053.18"/>
    <n v="1703.97"/>
    <n v="1.2629390532237383"/>
    <x v="0"/>
    <s v="2023-10-06"/>
    <x v="10"/>
    <x v="3"/>
    <x v="1"/>
    <s v="Young"/>
    <s v="Profit"/>
  </r>
  <r>
    <n v="4557"/>
    <s v="Simran"/>
    <n v="28"/>
    <s v="Female"/>
    <x v="2"/>
    <x v="1"/>
    <n v="2544.0100000000002"/>
    <n v="726.46"/>
    <n v="3052.89"/>
    <n v="2326.4299999999998"/>
    <n v="3.2024199542989287"/>
    <x v="1"/>
    <s v="2023-12-28"/>
    <x v="6"/>
    <x v="4"/>
    <x v="0"/>
    <s v="Adult"/>
    <s v="Profit"/>
  </r>
  <r>
    <n v="9619"/>
    <s v="Simran"/>
    <n v="57"/>
    <s v="Female"/>
    <x v="5"/>
    <x v="0"/>
    <n v="2029.41"/>
    <n v="65.010000000000005"/>
    <n v="3052.16"/>
    <n v="2987.15"/>
    <n v="45.949084756191354"/>
    <x v="3"/>
    <s v="2023-03-05"/>
    <x v="11"/>
    <x v="0"/>
    <x v="1"/>
    <s v="Senior"/>
    <s v="Profit"/>
  </r>
  <r>
    <n v="9218"/>
    <s v="Raj"/>
    <n v="47"/>
    <s v="Male"/>
    <x v="7"/>
    <x v="3"/>
    <n v="2388.87"/>
    <n v="325.35000000000002"/>
    <n v="3051.8"/>
    <n v="2726.45"/>
    <n v="8.3800522514215441"/>
    <x v="4"/>
    <s v="2023-08-19"/>
    <x v="4"/>
    <x v="1"/>
    <x v="1"/>
    <s v="Senior"/>
    <s v="Profit"/>
  </r>
  <r>
    <n v="7297"/>
    <s v="Priya"/>
    <n v="45"/>
    <s v="Female"/>
    <x v="6"/>
    <x v="3"/>
    <n v="2141.1799999999998"/>
    <n v="1281.6500000000001"/>
    <n v="3051.19"/>
    <n v="1769.54"/>
    <n v="1.3806733507587874"/>
    <x v="0"/>
    <s v="2023-02-11"/>
    <x v="2"/>
    <x v="1"/>
    <x v="0"/>
    <s v="Senior"/>
    <s v="Profit"/>
  </r>
  <r>
    <n v="4308"/>
    <s v="Sneha"/>
    <n v="45"/>
    <s v="Male"/>
    <x v="4"/>
    <x v="3"/>
    <n v="1996.84"/>
    <n v="1651.94"/>
    <n v="3051.08"/>
    <n v="1399.14"/>
    <n v="0.84696780754748968"/>
    <x v="3"/>
    <s v="2023-11-26"/>
    <x v="8"/>
    <x v="4"/>
    <x v="1"/>
    <s v="Senior"/>
    <s v="Profit"/>
  </r>
  <r>
    <n v="4203"/>
    <s v="Karan"/>
    <n v="42"/>
    <s v="Male"/>
    <x v="2"/>
    <x v="0"/>
    <n v="2340.2199999999998"/>
    <n v="796.5"/>
    <n v="3049.79"/>
    <n v="2253.29"/>
    <n v="2.8289893283113621"/>
    <x v="1"/>
    <s v="2023-12-22"/>
    <x v="6"/>
    <x v="2"/>
    <x v="1"/>
    <s v="Senior"/>
    <s v="Profit"/>
  </r>
  <r>
    <n v="1188"/>
    <s v="Amit"/>
    <n v="51"/>
    <s v="Female"/>
    <x v="7"/>
    <x v="0"/>
    <n v="1700.17"/>
    <n v="1622.8"/>
    <n v="3049.74"/>
    <n v="1426.94"/>
    <n v="0.87930736997781622"/>
    <x v="2"/>
    <s v="2023-04-13"/>
    <x v="9"/>
    <x v="1"/>
    <x v="0"/>
    <s v="Senior"/>
    <s v="Profit"/>
  </r>
  <r>
    <n v="27"/>
    <s v="Priya"/>
    <n v="30"/>
    <s v="Female"/>
    <x v="2"/>
    <x v="0"/>
    <n v="2493.6999999999998"/>
    <n v="727.62"/>
    <n v="3048.56"/>
    <n v="2320.94"/>
    <n v="3.189769385118606"/>
    <x v="1"/>
    <s v="2023-09-01"/>
    <x v="1"/>
    <x v="2"/>
    <x v="1"/>
    <s v="Adult"/>
    <s v="Profit"/>
  </r>
  <r>
    <n v="8317"/>
    <s v="Karan"/>
    <n v="35"/>
    <s v="Female"/>
    <x v="3"/>
    <x v="3"/>
    <n v="2152.2199999999998"/>
    <n v="263.75"/>
    <n v="3048.39"/>
    <n v="2784.64"/>
    <n v="10.557876777251185"/>
    <x v="3"/>
    <s v="2023-09-26"/>
    <x v="1"/>
    <x v="2"/>
    <x v="0"/>
    <s v="Adult"/>
    <s v="Profit"/>
  </r>
  <r>
    <n v="9192"/>
    <s v="Neha"/>
    <n v="40"/>
    <s v="Male"/>
    <x v="1"/>
    <x v="0"/>
    <n v="1733.98"/>
    <n v="222"/>
    <n v="3047.7"/>
    <n v="2825.7"/>
    <n v="12.728378378378377"/>
    <x v="1"/>
    <s v="2023-03-07"/>
    <x v="11"/>
    <x v="1"/>
    <x v="0"/>
    <s v="Adult"/>
    <s v="Profit"/>
  </r>
  <r>
    <n v="3042"/>
    <s v="Simran"/>
    <n v="56"/>
    <s v="Male"/>
    <x v="5"/>
    <x v="1"/>
    <n v="2639.14"/>
    <n v="1385.09"/>
    <n v="3046.18"/>
    <n v="1661.09"/>
    <n v="1.1992650297092609"/>
    <x v="3"/>
    <s v="2023-11-21"/>
    <x v="8"/>
    <x v="3"/>
    <x v="0"/>
    <s v="Senior"/>
    <s v="Profit"/>
  </r>
  <r>
    <n v="8165"/>
    <s v="Pooja"/>
    <n v="52"/>
    <s v="Female"/>
    <x v="6"/>
    <x v="1"/>
    <n v="1792.81"/>
    <n v="1007.43"/>
    <n v="3045.85"/>
    <n v="2038.42"/>
    <n v="2.0233862402350535"/>
    <x v="3"/>
    <s v="2023-09-04"/>
    <x v="1"/>
    <x v="4"/>
    <x v="0"/>
    <s v="Senior"/>
    <s v="Profit"/>
  </r>
  <r>
    <n v="8367"/>
    <s v="Simran"/>
    <n v="20"/>
    <s v="Female"/>
    <x v="3"/>
    <x v="1"/>
    <n v="1914.09"/>
    <n v="700.71"/>
    <n v="3045.07"/>
    <n v="2344.36"/>
    <n v="3.3456922264560234"/>
    <x v="0"/>
    <s v="2023-05-18"/>
    <x v="0"/>
    <x v="2"/>
    <x v="1"/>
    <s v="Young"/>
    <s v="Profit"/>
  </r>
  <r>
    <n v="3734"/>
    <s v="Raj"/>
    <n v="59"/>
    <s v="Male"/>
    <x v="7"/>
    <x v="3"/>
    <n v="2206.7199999999998"/>
    <n v="1777.04"/>
    <n v="3044.16"/>
    <n v="1267.1199999999999"/>
    <n v="0.713050916130194"/>
    <x v="1"/>
    <s v="2023-12-05"/>
    <x v="6"/>
    <x v="4"/>
    <x v="0"/>
    <s v="Senior"/>
    <s v="Profit"/>
  </r>
  <r>
    <n v="3020"/>
    <s v="Priya"/>
    <n v="57"/>
    <s v="Female"/>
    <x v="1"/>
    <x v="3"/>
    <n v="1728.89"/>
    <n v="1464.43"/>
    <n v="3043.84"/>
    <n v="1579.41"/>
    <n v="1.0785151902105257"/>
    <x v="4"/>
    <s v="2023-12-07"/>
    <x v="6"/>
    <x v="4"/>
    <x v="0"/>
    <s v="Senior"/>
    <s v="Profit"/>
  </r>
  <r>
    <n v="4850"/>
    <s v="Pooja"/>
    <n v="39"/>
    <s v="Female"/>
    <x v="6"/>
    <x v="1"/>
    <n v="2655.73"/>
    <n v="1763.73"/>
    <n v="3043.32"/>
    <n v="1279.5899999999999"/>
    <n v="0.72550220271810306"/>
    <x v="2"/>
    <s v="2023-10-24"/>
    <x v="10"/>
    <x v="1"/>
    <x v="1"/>
    <s v="Adult"/>
    <s v="Profit"/>
  </r>
  <r>
    <n v="9343"/>
    <s v="Karan"/>
    <n v="45"/>
    <s v="Female"/>
    <x v="7"/>
    <x v="3"/>
    <n v="1697.18"/>
    <n v="62.13"/>
    <n v="3042.63"/>
    <n v="2980.5"/>
    <n v="47.971994205697726"/>
    <x v="4"/>
    <s v="2023-07-15"/>
    <x v="7"/>
    <x v="0"/>
    <x v="1"/>
    <s v="Senior"/>
    <s v="Profit"/>
  </r>
  <r>
    <n v="5627"/>
    <s v="Amit"/>
    <n v="18"/>
    <s v="Male"/>
    <x v="1"/>
    <x v="0"/>
    <n v="2151.81"/>
    <n v="1203.94"/>
    <n v="3042.35"/>
    <n v="1838.41"/>
    <n v="1.5269947007325946"/>
    <x v="3"/>
    <s v="2023-12-26"/>
    <x v="6"/>
    <x v="4"/>
    <x v="0"/>
    <s v="Young"/>
    <s v="Profit"/>
  </r>
  <r>
    <n v="3399"/>
    <s v="Amit"/>
    <n v="53"/>
    <s v="Female"/>
    <x v="5"/>
    <x v="0"/>
    <n v="2280.64"/>
    <n v="1514.56"/>
    <n v="3041.69"/>
    <n v="1527.13"/>
    <n v="1.0082994401014158"/>
    <x v="2"/>
    <s v="2023-06-04"/>
    <x v="3"/>
    <x v="3"/>
    <x v="0"/>
    <s v="Senior"/>
    <s v="Profit"/>
  </r>
  <r>
    <n v="8320"/>
    <s v="Priya"/>
    <n v="39"/>
    <s v="Female"/>
    <x v="7"/>
    <x v="4"/>
    <n v="2422.1999999999998"/>
    <n v="288.93"/>
    <n v="3041.19"/>
    <n v="2752.26"/>
    <n v="9.5256982660159899"/>
    <x v="0"/>
    <s v="2023-12-15"/>
    <x v="6"/>
    <x v="4"/>
    <x v="0"/>
    <s v="Adult"/>
    <s v="Profit"/>
  </r>
  <r>
    <n v="371"/>
    <s v="Arjun"/>
    <n v="35"/>
    <s v="Male"/>
    <x v="3"/>
    <x v="4"/>
    <n v="2625.91"/>
    <n v="927.54"/>
    <n v="3040.42"/>
    <n v="2112.88"/>
    <n v="2.2779394958707981"/>
    <x v="2"/>
    <s v="2023-05-15"/>
    <x v="0"/>
    <x v="2"/>
    <x v="1"/>
    <s v="Adult"/>
    <s v="Profit"/>
  </r>
  <r>
    <n v="7162"/>
    <s v="Pooja"/>
    <n v="45"/>
    <s v="Male"/>
    <x v="2"/>
    <x v="2"/>
    <n v="2231.61"/>
    <n v="1994.19"/>
    <n v="3039.63"/>
    <n v="1045.44"/>
    <n v="0.52424292569915609"/>
    <x v="2"/>
    <s v="2023-05-22"/>
    <x v="0"/>
    <x v="4"/>
    <x v="1"/>
    <s v="Senior"/>
    <s v="Profit"/>
  </r>
  <r>
    <n v="8083"/>
    <s v="Karan"/>
    <n v="60"/>
    <s v="Female"/>
    <x v="5"/>
    <x v="2"/>
    <n v="1880.26"/>
    <n v="980.18"/>
    <n v="3039.59"/>
    <n v="2059.41"/>
    <n v="2.1010528678406009"/>
    <x v="0"/>
    <s v="2023-03-02"/>
    <x v="11"/>
    <x v="0"/>
    <x v="1"/>
    <s v="Senior"/>
    <s v="Profit"/>
  </r>
  <r>
    <n v="5315"/>
    <s v="Priya"/>
    <n v="34"/>
    <s v="Male"/>
    <x v="7"/>
    <x v="2"/>
    <n v="1775.09"/>
    <n v="848.49"/>
    <n v="3039.13"/>
    <n v="2190.64"/>
    <n v="2.5818100390104775"/>
    <x v="2"/>
    <s v="2023-02-18"/>
    <x v="2"/>
    <x v="2"/>
    <x v="0"/>
    <s v="Adult"/>
    <s v="Profit"/>
  </r>
  <r>
    <n v="7063"/>
    <s v="Neha"/>
    <n v="56"/>
    <s v="Female"/>
    <x v="2"/>
    <x v="3"/>
    <n v="2005.78"/>
    <n v="1704.06"/>
    <n v="3036.84"/>
    <n v="1332.78"/>
    <n v="0.78212034787507478"/>
    <x v="2"/>
    <s v="2023-10-05"/>
    <x v="10"/>
    <x v="0"/>
    <x v="1"/>
    <s v="Senior"/>
    <s v="Profit"/>
  </r>
  <r>
    <n v="8894"/>
    <s v="Pooja"/>
    <n v="26"/>
    <s v="Female"/>
    <x v="3"/>
    <x v="1"/>
    <n v="1952.35"/>
    <n v="1405.13"/>
    <n v="3036.73"/>
    <n v="1631.6"/>
    <n v="1.161173699230676"/>
    <x v="4"/>
    <s v="2023-08-30"/>
    <x v="4"/>
    <x v="4"/>
    <x v="0"/>
    <s v="Adult"/>
    <s v="Profit"/>
  </r>
  <r>
    <n v="1669"/>
    <s v="Priya"/>
    <n v="19"/>
    <s v="Male"/>
    <x v="4"/>
    <x v="2"/>
    <n v="1793.62"/>
    <n v="1689.19"/>
    <n v="3036.6"/>
    <n v="1347.41"/>
    <n v="0.79766633712015822"/>
    <x v="3"/>
    <s v="2023-12-05"/>
    <x v="6"/>
    <x v="4"/>
    <x v="0"/>
    <s v="Young"/>
    <s v="Profit"/>
  </r>
  <r>
    <n v="2346"/>
    <s v="Neha"/>
    <n v="34"/>
    <s v="Male"/>
    <x v="3"/>
    <x v="4"/>
    <n v="2616.29"/>
    <n v="1008.26"/>
    <n v="3035.53"/>
    <n v="2027.27"/>
    <n v="2.0106619324380617"/>
    <x v="2"/>
    <s v="2023-10-08"/>
    <x v="10"/>
    <x v="2"/>
    <x v="0"/>
    <s v="Adult"/>
    <s v="Profit"/>
  </r>
  <r>
    <n v="4128"/>
    <s v="Karan"/>
    <n v="49"/>
    <s v="Male"/>
    <x v="3"/>
    <x v="2"/>
    <n v="2688.01"/>
    <n v="1464.96"/>
    <n v="3035.3"/>
    <n v="1570.34"/>
    <n v="1.0719337046745303"/>
    <x v="2"/>
    <s v="2023-05-24"/>
    <x v="0"/>
    <x v="2"/>
    <x v="1"/>
    <s v="Senior"/>
    <s v="Profit"/>
  </r>
  <r>
    <n v="2482"/>
    <s v="Raj"/>
    <n v="42"/>
    <s v="Female"/>
    <x v="1"/>
    <x v="4"/>
    <n v="2356.4"/>
    <n v="90.95"/>
    <n v="3035.24"/>
    <n v="2944.29"/>
    <n v="32.372622319956015"/>
    <x v="2"/>
    <s v="2023-03-14"/>
    <x v="11"/>
    <x v="0"/>
    <x v="0"/>
    <s v="Senior"/>
    <s v="Profit"/>
  </r>
  <r>
    <n v="9581"/>
    <s v="Amit"/>
    <n v="18"/>
    <s v="Male"/>
    <x v="6"/>
    <x v="1"/>
    <n v="2183.7399999999998"/>
    <n v="161.96"/>
    <n v="3035.13"/>
    <n v="2873.17"/>
    <n v="17.739997530254385"/>
    <x v="3"/>
    <s v="2023-08-08"/>
    <x v="4"/>
    <x v="4"/>
    <x v="0"/>
    <s v="Young"/>
    <s v="Profit"/>
  </r>
  <r>
    <n v="3398"/>
    <s v="Rahul"/>
    <n v="42"/>
    <s v="Female"/>
    <x v="2"/>
    <x v="2"/>
    <n v="2174.67"/>
    <n v="1664.9"/>
    <n v="3035"/>
    <n v="1370.1"/>
    <n v="0.82293230824674146"/>
    <x v="2"/>
    <s v="2023-08-13"/>
    <x v="4"/>
    <x v="4"/>
    <x v="0"/>
    <s v="Senior"/>
    <s v="Profit"/>
  </r>
  <r>
    <n v="2660"/>
    <s v="Neha"/>
    <n v="39"/>
    <s v="Female"/>
    <x v="3"/>
    <x v="4"/>
    <n v="2589.09"/>
    <n v="1394.62"/>
    <n v="3033.33"/>
    <n v="1638.71"/>
    <n v="1.1750225867978374"/>
    <x v="3"/>
    <s v="2023-11-30"/>
    <x v="8"/>
    <x v="4"/>
    <x v="0"/>
    <s v="Adult"/>
    <s v="Profit"/>
  </r>
  <r>
    <n v="4880"/>
    <s v="Amit"/>
    <n v="58"/>
    <s v="Female"/>
    <x v="6"/>
    <x v="1"/>
    <n v="1736.86"/>
    <n v="1857.75"/>
    <n v="3032.76"/>
    <n v="1175.01"/>
    <n v="0.63249091643116673"/>
    <x v="2"/>
    <s v="2023-07-08"/>
    <x v="7"/>
    <x v="2"/>
    <x v="0"/>
    <s v="Senior"/>
    <s v="Profit"/>
  </r>
  <r>
    <n v="1992"/>
    <s v="Simran"/>
    <n v="19"/>
    <s v="Male"/>
    <x v="2"/>
    <x v="0"/>
    <n v="1919.93"/>
    <n v="495.44"/>
    <n v="3032.26"/>
    <n v="2536.8200000000002"/>
    <n v="5.1203374777975137"/>
    <x v="0"/>
    <s v="2023-07-26"/>
    <x v="7"/>
    <x v="4"/>
    <x v="0"/>
    <s v="Young"/>
    <s v="Profit"/>
  </r>
  <r>
    <n v="2799"/>
    <s v="Rahul"/>
    <n v="54"/>
    <s v="Female"/>
    <x v="5"/>
    <x v="4"/>
    <n v="2690.78"/>
    <n v="1127.83"/>
    <n v="3030.95"/>
    <n v="1903.12"/>
    <n v="1.6874174299318159"/>
    <x v="0"/>
    <s v="2023-10-30"/>
    <x v="10"/>
    <x v="2"/>
    <x v="1"/>
    <s v="Senior"/>
    <s v="Profit"/>
  </r>
  <r>
    <n v="373"/>
    <s v="Rahul"/>
    <n v="44"/>
    <s v="Female"/>
    <x v="7"/>
    <x v="0"/>
    <n v="1955.88"/>
    <n v="1840.26"/>
    <n v="3030.61"/>
    <n v="1190.3499999999999"/>
    <n v="0.64683794681186346"/>
    <x v="2"/>
    <s v="2023-11-29"/>
    <x v="8"/>
    <x v="0"/>
    <x v="1"/>
    <s v="Senior"/>
    <s v="Profit"/>
  </r>
  <r>
    <n v="9164"/>
    <s v="Priya"/>
    <n v="49"/>
    <s v="Female"/>
    <x v="5"/>
    <x v="2"/>
    <n v="2357.41"/>
    <n v="1143.8599999999999"/>
    <n v="3030.03"/>
    <n v="1886.17"/>
    <n v="1.6489517948000632"/>
    <x v="4"/>
    <s v="2023-04-12"/>
    <x v="9"/>
    <x v="1"/>
    <x v="0"/>
    <s v="Senior"/>
    <s v="Profit"/>
  </r>
  <r>
    <n v="2222"/>
    <s v="Amit"/>
    <n v="38"/>
    <s v="Female"/>
    <x v="5"/>
    <x v="4"/>
    <n v="1731.9"/>
    <n v="1760.57"/>
    <n v="3029.41"/>
    <n v="1268.8399999999999"/>
    <n v="0.72069841017397773"/>
    <x v="1"/>
    <s v="2023-11-24"/>
    <x v="8"/>
    <x v="4"/>
    <x v="0"/>
    <s v="Adult"/>
    <s v="Profit"/>
  </r>
  <r>
    <n v="6663"/>
    <s v="Sneha"/>
    <n v="33"/>
    <s v="Female"/>
    <x v="7"/>
    <x v="4"/>
    <n v="2247.35"/>
    <n v="1835.55"/>
    <n v="3027.92"/>
    <n v="1192.3699999999999"/>
    <n v="0.64959821306965215"/>
    <x v="1"/>
    <s v="2023-11-30"/>
    <x v="8"/>
    <x v="1"/>
    <x v="0"/>
    <s v="Adult"/>
    <s v="Profit"/>
  </r>
  <r>
    <n v="5862"/>
    <s v="Priya"/>
    <n v="41"/>
    <s v="Male"/>
    <x v="2"/>
    <x v="1"/>
    <n v="1939.28"/>
    <n v="1198.5999999999999"/>
    <n v="3026.01"/>
    <n v="1827.41"/>
    <n v="1.5246203904555315"/>
    <x v="3"/>
    <s v="2023-12-22"/>
    <x v="6"/>
    <x v="0"/>
    <x v="0"/>
    <s v="Senior"/>
    <s v="Profit"/>
  </r>
  <r>
    <n v="8996"/>
    <s v="Rahul"/>
    <n v="38"/>
    <s v="Male"/>
    <x v="5"/>
    <x v="4"/>
    <n v="2100.3000000000002"/>
    <n v="1175.96"/>
    <n v="3024.51"/>
    <n v="1848.55"/>
    <n v="1.5719497261811626"/>
    <x v="2"/>
    <s v="2023-09-19"/>
    <x v="1"/>
    <x v="3"/>
    <x v="1"/>
    <s v="Adult"/>
    <s v="Profit"/>
  </r>
  <r>
    <n v="2209"/>
    <s v="Amit"/>
    <n v="51"/>
    <s v="Female"/>
    <x v="3"/>
    <x v="3"/>
    <n v="2177.4499999999998"/>
    <n v="1502.56"/>
    <n v="3022.45"/>
    <n v="1519.89"/>
    <n v="1.0115336492386329"/>
    <x v="3"/>
    <s v="2023-02-19"/>
    <x v="2"/>
    <x v="4"/>
    <x v="0"/>
    <s v="Senior"/>
    <s v="Profit"/>
  </r>
  <r>
    <n v="4276"/>
    <s v="Simran"/>
    <n v="45"/>
    <s v="Male"/>
    <x v="1"/>
    <x v="1"/>
    <n v="2700.43"/>
    <n v="1048.4100000000001"/>
    <n v="3021.92"/>
    <n v="1973.51"/>
    <n v="1.8823838002308255"/>
    <x v="2"/>
    <s v="2023-07-30"/>
    <x v="7"/>
    <x v="1"/>
    <x v="0"/>
    <s v="Senior"/>
    <s v="Profit"/>
  </r>
  <r>
    <n v="2575"/>
    <s v="Arjun"/>
    <n v="50"/>
    <s v="Male"/>
    <x v="7"/>
    <x v="4"/>
    <n v="1926.83"/>
    <n v="1325.73"/>
    <n v="3021.19"/>
    <n v="1695.46"/>
    <n v="1.2788878580103038"/>
    <x v="4"/>
    <s v="2023-10-10"/>
    <x v="10"/>
    <x v="0"/>
    <x v="0"/>
    <s v="Senior"/>
    <s v="Profit"/>
  </r>
  <r>
    <n v="2332"/>
    <s v="Simran"/>
    <n v="48"/>
    <s v="Male"/>
    <x v="0"/>
    <x v="3"/>
    <n v="2002.32"/>
    <n v="303.51"/>
    <n v="3021.15"/>
    <n v="2717.64"/>
    <n v="8.9540377582287238"/>
    <x v="1"/>
    <s v="2023-05-22"/>
    <x v="0"/>
    <x v="4"/>
    <x v="1"/>
    <s v="Senior"/>
    <s v="Profit"/>
  </r>
  <r>
    <n v="8626"/>
    <s v="Arjun"/>
    <n v="38"/>
    <s v="Male"/>
    <x v="3"/>
    <x v="4"/>
    <n v="2151.1999999999998"/>
    <n v="594.28"/>
    <n v="3021.11"/>
    <n v="2426.83"/>
    <n v="4.0836474389176818"/>
    <x v="1"/>
    <s v="2023-01-23"/>
    <x v="5"/>
    <x v="4"/>
    <x v="0"/>
    <s v="Adult"/>
    <s v="Profit"/>
  </r>
  <r>
    <n v="4964"/>
    <s v="Simran"/>
    <n v="55"/>
    <s v="Male"/>
    <x v="2"/>
    <x v="3"/>
    <n v="1962.94"/>
    <n v="276"/>
    <n v="3020.1"/>
    <n v="2744.1"/>
    <n v="9.9423913043478258"/>
    <x v="4"/>
    <s v="2023-03-06"/>
    <x v="11"/>
    <x v="1"/>
    <x v="0"/>
    <s v="Senior"/>
    <s v="Profit"/>
  </r>
  <r>
    <n v="2383"/>
    <s v="Neha"/>
    <n v="49"/>
    <s v="Female"/>
    <x v="1"/>
    <x v="1"/>
    <n v="2070.77"/>
    <n v="1794.88"/>
    <n v="3018.96"/>
    <n v="1224.08"/>
    <n v="0.68198431092886425"/>
    <x v="2"/>
    <s v="2023-06-20"/>
    <x v="3"/>
    <x v="0"/>
    <x v="1"/>
    <s v="Senior"/>
    <s v="Profit"/>
  </r>
  <r>
    <n v="198"/>
    <s v="Rahul"/>
    <n v="25"/>
    <s v="Female"/>
    <x v="0"/>
    <x v="4"/>
    <n v="1708.82"/>
    <n v="1416.56"/>
    <n v="3018.89"/>
    <n v="1602.33"/>
    <n v="1.1311416388998701"/>
    <x v="4"/>
    <s v="2023-10-20"/>
    <x v="10"/>
    <x v="4"/>
    <x v="0"/>
    <s v="Young"/>
    <s v="Profit"/>
  </r>
  <r>
    <n v="6095"/>
    <s v="Amit"/>
    <n v="29"/>
    <s v="Female"/>
    <x v="4"/>
    <x v="0"/>
    <n v="2441.41"/>
    <n v="1505.43"/>
    <n v="3018.29"/>
    <n v="1512.86"/>
    <n v="1.0049354669429995"/>
    <x v="0"/>
    <s v="2023-01-26"/>
    <x v="5"/>
    <x v="4"/>
    <x v="0"/>
    <s v="Adult"/>
    <s v="Profit"/>
  </r>
  <r>
    <n v="2521"/>
    <s v="Priya"/>
    <n v="40"/>
    <s v="Female"/>
    <x v="4"/>
    <x v="1"/>
    <n v="1767.16"/>
    <n v="446.38"/>
    <n v="3018.2"/>
    <n v="2571.8200000000002"/>
    <n v="5.7615036515972946"/>
    <x v="2"/>
    <s v="2023-02-11"/>
    <x v="2"/>
    <x v="4"/>
    <x v="0"/>
    <s v="Adult"/>
    <s v="Profit"/>
  </r>
  <r>
    <n v="5022"/>
    <s v="Rahul"/>
    <n v="42"/>
    <s v="Male"/>
    <x v="0"/>
    <x v="1"/>
    <n v="2331.52"/>
    <n v="1137.48"/>
    <n v="3018"/>
    <n v="1880.52"/>
    <n v="1.653233463445511"/>
    <x v="3"/>
    <s v="2023-11-23"/>
    <x v="8"/>
    <x v="0"/>
    <x v="1"/>
    <s v="Senior"/>
    <s v="Profit"/>
  </r>
  <r>
    <n v="562"/>
    <s v="Arjun"/>
    <n v="35"/>
    <s v="Male"/>
    <x v="5"/>
    <x v="1"/>
    <n v="1781.22"/>
    <n v="363.62"/>
    <n v="3017.73"/>
    <n v="2654.11"/>
    <n v="7.2991309608932404"/>
    <x v="0"/>
    <s v="2023-06-13"/>
    <x v="3"/>
    <x v="0"/>
    <x v="0"/>
    <s v="Adult"/>
    <s v="Profit"/>
  </r>
  <r>
    <n v="5451"/>
    <s v="Karan"/>
    <n v="19"/>
    <s v="Male"/>
    <x v="5"/>
    <x v="3"/>
    <n v="2409.4899999999998"/>
    <n v="556.74"/>
    <n v="3017.05"/>
    <n v="2460.31"/>
    <n v="4.4191364011926568"/>
    <x v="3"/>
    <s v="2023-06-21"/>
    <x v="3"/>
    <x v="2"/>
    <x v="0"/>
    <s v="Young"/>
    <s v="Profit"/>
  </r>
  <r>
    <n v="9141"/>
    <s v="Sneha"/>
    <n v="19"/>
    <s v="Female"/>
    <x v="6"/>
    <x v="3"/>
    <n v="2485.94"/>
    <n v="1305.01"/>
    <n v="3016.64"/>
    <n v="1711.63"/>
    <n v="1.3115838192810785"/>
    <x v="0"/>
    <s v="2023-03-28"/>
    <x v="11"/>
    <x v="4"/>
    <x v="1"/>
    <s v="Young"/>
    <s v="Profit"/>
  </r>
  <r>
    <n v="6564"/>
    <s v="Raj"/>
    <n v="51"/>
    <s v="Male"/>
    <x v="4"/>
    <x v="0"/>
    <n v="2095.58"/>
    <n v="823.24"/>
    <n v="3015.94"/>
    <n v="2192.6999999999998"/>
    <n v="2.6635003158252757"/>
    <x v="4"/>
    <s v="2023-11-25"/>
    <x v="8"/>
    <x v="1"/>
    <x v="1"/>
    <s v="Senior"/>
    <s v="Profit"/>
  </r>
  <r>
    <n v="4152"/>
    <s v="Neha"/>
    <n v="49"/>
    <s v="Male"/>
    <x v="4"/>
    <x v="0"/>
    <n v="1942.31"/>
    <n v="988.98"/>
    <n v="3015.44"/>
    <n v="2026.46"/>
    <n v="2.0490404254888874"/>
    <x v="4"/>
    <s v="2023-07-26"/>
    <x v="7"/>
    <x v="1"/>
    <x v="0"/>
    <s v="Senior"/>
    <s v="Profit"/>
  </r>
  <r>
    <n v="4075"/>
    <s v="Pooja"/>
    <n v="59"/>
    <s v="Male"/>
    <x v="7"/>
    <x v="1"/>
    <n v="2359.5"/>
    <n v="1786.33"/>
    <n v="3014.17"/>
    <n v="1227.8399999999999"/>
    <n v="0.68735340054749117"/>
    <x v="4"/>
    <s v="2023-03-22"/>
    <x v="11"/>
    <x v="4"/>
    <x v="1"/>
    <s v="Senior"/>
    <s v="Profit"/>
  </r>
  <r>
    <n v="1519"/>
    <s v="Amit"/>
    <n v="40"/>
    <s v="Female"/>
    <x v="4"/>
    <x v="3"/>
    <n v="2196.5"/>
    <n v="1772.81"/>
    <n v="3013.55"/>
    <n v="1240.74"/>
    <n v="0.69987195469339636"/>
    <x v="1"/>
    <s v="2023-06-17"/>
    <x v="3"/>
    <x v="4"/>
    <x v="1"/>
    <s v="Adult"/>
    <s v="Profit"/>
  </r>
  <r>
    <n v="393"/>
    <s v="Rahul"/>
    <n v="22"/>
    <s v="Male"/>
    <x v="0"/>
    <x v="0"/>
    <n v="2589.86"/>
    <n v="441.77"/>
    <n v="3013.45"/>
    <n v="2571.6799999999998"/>
    <n v="5.8213097313081468"/>
    <x v="1"/>
    <s v="2023-04-06"/>
    <x v="9"/>
    <x v="0"/>
    <x v="1"/>
    <s v="Young"/>
    <s v="Profit"/>
  </r>
  <r>
    <n v="232"/>
    <s v="Simran"/>
    <n v="29"/>
    <s v="Male"/>
    <x v="5"/>
    <x v="0"/>
    <n v="1864.01"/>
    <n v="733.59"/>
    <n v="3011.4"/>
    <n v="2277.81"/>
    <n v="3.1050177892283153"/>
    <x v="2"/>
    <s v="2023-11-09"/>
    <x v="8"/>
    <x v="2"/>
    <x v="0"/>
    <s v="Adult"/>
    <s v="Profit"/>
  </r>
  <r>
    <n v="2889"/>
    <s v="Karan"/>
    <n v="51"/>
    <s v="Male"/>
    <x v="2"/>
    <x v="4"/>
    <n v="2647.81"/>
    <n v="1897.89"/>
    <n v="3011.18"/>
    <n v="1113.29"/>
    <n v="0.58659353281802418"/>
    <x v="1"/>
    <s v="2023-08-31"/>
    <x v="4"/>
    <x v="1"/>
    <x v="0"/>
    <s v="Senior"/>
    <s v="Profit"/>
  </r>
  <r>
    <n v="3110"/>
    <s v="Raj"/>
    <n v="27"/>
    <s v="Female"/>
    <x v="5"/>
    <x v="2"/>
    <n v="1766.23"/>
    <n v="390.25"/>
    <n v="3009.46"/>
    <n v="2619.21"/>
    <n v="6.7116207559256891"/>
    <x v="4"/>
    <s v="2023-01-10"/>
    <x v="5"/>
    <x v="4"/>
    <x v="0"/>
    <s v="Adult"/>
    <s v="Profit"/>
  </r>
  <r>
    <n v="6368"/>
    <s v="Raj"/>
    <n v="19"/>
    <s v="Male"/>
    <x v="3"/>
    <x v="1"/>
    <n v="2031.15"/>
    <n v="1870.11"/>
    <n v="3008.76"/>
    <n v="1138.6500000000001"/>
    <n v="0.60886792755506369"/>
    <x v="2"/>
    <s v="2023-11-05"/>
    <x v="8"/>
    <x v="4"/>
    <x v="0"/>
    <s v="Young"/>
    <s v="Profit"/>
  </r>
  <r>
    <n v="1699"/>
    <s v="Rahul"/>
    <n v="38"/>
    <s v="Male"/>
    <x v="5"/>
    <x v="4"/>
    <n v="1758.51"/>
    <n v="982.37"/>
    <n v="3008.65"/>
    <n v="2026.28"/>
    <n v="2.0626444211447823"/>
    <x v="3"/>
    <s v="2023-06-29"/>
    <x v="3"/>
    <x v="4"/>
    <x v="0"/>
    <s v="Adult"/>
    <s v="Profit"/>
  </r>
  <r>
    <n v="7605"/>
    <s v="Pooja"/>
    <n v="39"/>
    <s v="Male"/>
    <x v="0"/>
    <x v="0"/>
    <n v="2610.67"/>
    <n v="610.98"/>
    <n v="3008.3"/>
    <n v="2397.3200000000002"/>
    <n v="3.923729090968608"/>
    <x v="3"/>
    <s v="2023-09-21"/>
    <x v="1"/>
    <x v="2"/>
    <x v="0"/>
    <s v="Adult"/>
    <s v="Profit"/>
  </r>
  <r>
    <n v="3651"/>
    <s v="Simran"/>
    <n v="39"/>
    <s v="Female"/>
    <x v="0"/>
    <x v="4"/>
    <n v="1955.89"/>
    <n v="156.34"/>
    <n v="3008.28"/>
    <n v="2851.94"/>
    <n v="18.241908660611486"/>
    <x v="4"/>
    <s v="2023-08-01"/>
    <x v="4"/>
    <x v="3"/>
    <x v="0"/>
    <s v="Adult"/>
    <s v="Profit"/>
  </r>
  <r>
    <n v="2387"/>
    <s v="Simran"/>
    <n v="51"/>
    <s v="Male"/>
    <x v="4"/>
    <x v="1"/>
    <n v="2512.83"/>
    <n v="969.33"/>
    <n v="3006.95"/>
    <n v="2037.62"/>
    <n v="2.1020911351139446"/>
    <x v="1"/>
    <s v="2023-05-02"/>
    <x v="0"/>
    <x v="4"/>
    <x v="0"/>
    <s v="Senior"/>
    <s v="Profit"/>
  </r>
  <r>
    <n v="557"/>
    <s v="Amit"/>
    <n v="24"/>
    <s v="Male"/>
    <x v="0"/>
    <x v="0"/>
    <n v="1738.51"/>
    <n v="781.93"/>
    <n v="3006.68"/>
    <n v="2224.75"/>
    <n v="2.8452035348432725"/>
    <x v="4"/>
    <s v="2023-11-20"/>
    <x v="8"/>
    <x v="2"/>
    <x v="1"/>
    <s v="Young"/>
    <s v="Profit"/>
  </r>
  <r>
    <n v="7265"/>
    <s v="Raj"/>
    <n v="54"/>
    <s v="Female"/>
    <x v="3"/>
    <x v="2"/>
    <n v="2100.3000000000002"/>
    <n v="1731.9"/>
    <n v="3006.39"/>
    <n v="1274.49"/>
    <n v="0.73589121773774469"/>
    <x v="3"/>
    <s v="2023-02-28"/>
    <x v="2"/>
    <x v="2"/>
    <x v="0"/>
    <s v="Senior"/>
    <s v="Profit"/>
  </r>
  <r>
    <n v="2103"/>
    <s v="Karan"/>
    <n v="29"/>
    <s v="Male"/>
    <x v="0"/>
    <x v="2"/>
    <n v="2274.41"/>
    <n v="685.04"/>
    <n v="3005.95"/>
    <n v="2320.91"/>
    <n v="3.3879919420763751"/>
    <x v="1"/>
    <s v="2023-12-08"/>
    <x v="6"/>
    <x v="0"/>
    <x v="0"/>
    <s v="Adult"/>
    <s v="Profit"/>
  </r>
  <r>
    <n v="2800"/>
    <s v="Rahul"/>
    <n v="42"/>
    <s v="Female"/>
    <x v="3"/>
    <x v="1"/>
    <n v="1805.97"/>
    <n v="1646.03"/>
    <n v="3005.91"/>
    <n v="1359.88"/>
    <n v="0.82615748194139849"/>
    <x v="1"/>
    <s v="2023-04-18"/>
    <x v="9"/>
    <x v="3"/>
    <x v="0"/>
    <s v="Senior"/>
    <s v="Profit"/>
  </r>
  <r>
    <n v="4690"/>
    <s v="Arjun"/>
    <n v="27"/>
    <s v="Male"/>
    <x v="1"/>
    <x v="4"/>
    <n v="2026.61"/>
    <n v="670.73"/>
    <n v="3005.33"/>
    <n v="2334.6"/>
    <n v="3.4806852235623871"/>
    <x v="2"/>
    <s v="2023-09-14"/>
    <x v="1"/>
    <x v="0"/>
    <x v="1"/>
    <s v="Adult"/>
    <s v="Profit"/>
  </r>
  <r>
    <n v="4122"/>
    <s v="Arjun"/>
    <n v="47"/>
    <s v="Male"/>
    <x v="1"/>
    <x v="3"/>
    <n v="2681.87"/>
    <n v="1840.91"/>
    <n v="3004.41"/>
    <n v="1163.5"/>
    <n v="0.6320243792472201"/>
    <x v="0"/>
    <s v="2023-05-12"/>
    <x v="0"/>
    <x v="4"/>
    <x v="0"/>
    <s v="Senior"/>
    <s v="Profit"/>
  </r>
  <r>
    <n v="6310"/>
    <s v="Sneha"/>
    <n v="35"/>
    <s v="Female"/>
    <x v="5"/>
    <x v="0"/>
    <n v="2155.96"/>
    <n v="775.27"/>
    <n v="3004.2"/>
    <n v="2228.9299999999998"/>
    <n v="2.8750370838546568"/>
    <x v="0"/>
    <s v="2023-01-04"/>
    <x v="5"/>
    <x v="1"/>
    <x v="0"/>
    <s v="Adult"/>
    <s v="Profit"/>
  </r>
  <r>
    <n v="3580"/>
    <s v="Pooja"/>
    <n v="31"/>
    <s v="Male"/>
    <x v="1"/>
    <x v="4"/>
    <n v="1905.04"/>
    <n v="1596.13"/>
    <n v="3004.09"/>
    <n v="1407.96"/>
    <n v="0.88210860017667725"/>
    <x v="2"/>
    <s v="2023-04-02"/>
    <x v="9"/>
    <x v="3"/>
    <x v="0"/>
    <s v="Adult"/>
    <s v="Profit"/>
  </r>
  <r>
    <n v="8071"/>
    <s v="Priya"/>
    <n v="34"/>
    <s v="Male"/>
    <x v="7"/>
    <x v="2"/>
    <n v="2386.4699999999998"/>
    <n v="264.55"/>
    <n v="3003.79"/>
    <n v="2739.24"/>
    <n v="10.354337554337553"/>
    <x v="4"/>
    <s v="2023-02-22"/>
    <x v="2"/>
    <x v="1"/>
    <x v="1"/>
    <s v="Adult"/>
    <s v="Profit"/>
  </r>
  <r>
    <n v="8771"/>
    <s v="Karan"/>
    <n v="35"/>
    <s v="Male"/>
    <x v="6"/>
    <x v="1"/>
    <n v="2102.33"/>
    <n v="499.88"/>
    <n v="3002.73"/>
    <n v="2502.85"/>
    <n v="5.0069016563975355"/>
    <x v="0"/>
    <s v="2023-08-14"/>
    <x v="4"/>
    <x v="1"/>
    <x v="1"/>
    <s v="Adult"/>
    <s v="Profit"/>
  </r>
  <r>
    <n v="2788"/>
    <s v="Rahul"/>
    <n v="23"/>
    <s v="Male"/>
    <x v="7"/>
    <x v="0"/>
    <n v="2162.4699999999998"/>
    <n v="1021.46"/>
    <n v="3002.31"/>
    <n v="1980.85"/>
    <n v="1.9392340375540891"/>
    <x v="4"/>
    <s v="2023-07-07"/>
    <x v="7"/>
    <x v="2"/>
    <x v="1"/>
    <s v="Young"/>
    <s v="Profit"/>
  </r>
  <r>
    <n v="2910"/>
    <s v="Priya"/>
    <n v="44"/>
    <s v="Female"/>
    <x v="5"/>
    <x v="3"/>
    <n v="2371.3000000000002"/>
    <n v="566.96"/>
    <n v="3002.22"/>
    <n v="2435.2600000000002"/>
    <n v="4.2952942006490762"/>
    <x v="2"/>
    <s v="2023-02-17"/>
    <x v="2"/>
    <x v="4"/>
    <x v="1"/>
    <s v="Senior"/>
    <s v="Profit"/>
  </r>
  <r>
    <n v="6819"/>
    <s v="Neha"/>
    <n v="34"/>
    <s v="Female"/>
    <x v="5"/>
    <x v="3"/>
    <n v="1778.68"/>
    <n v="832.21"/>
    <n v="3002.09"/>
    <n v="2169.88"/>
    <n v="2.6073707357517932"/>
    <x v="0"/>
    <s v="2023-09-25"/>
    <x v="1"/>
    <x v="2"/>
    <x v="0"/>
    <s v="Adult"/>
    <s v="Profit"/>
  </r>
  <r>
    <n v="2340"/>
    <s v="Priya"/>
    <n v="18"/>
    <s v="Male"/>
    <x v="2"/>
    <x v="1"/>
    <n v="2619.29"/>
    <n v="511.55"/>
    <n v="3000.68"/>
    <n v="2489.13"/>
    <n v="4.8658586648421469"/>
    <x v="2"/>
    <s v="2023-09-24"/>
    <x v="1"/>
    <x v="2"/>
    <x v="1"/>
    <s v="Young"/>
    <s v="Profit"/>
  </r>
  <r>
    <n v="5976"/>
    <s v="Pooja"/>
    <n v="36"/>
    <s v="Female"/>
    <x v="3"/>
    <x v="2"/>
    <n v="2042.12"/>
    <n v="186.62"/>
    <n v="2999.79"/>
    <n v="2813.17"/>
    <n v="15.074322151966562"/>
    <x v="3"/>
    <s v="2023-03-19"/>
    <x v="11"/>
    <x v="0"/>
    <x v="0"/>
    <s v="Adult"/>
    <s v="Profit"/>
  </r>
  <r>
    <n v="5203"/>
    <s v="Pooja"/>
    <n v="34"/>
    <s v="Female"/>
    <x v="2"/>
    <x v="2"/>
    <n v="2392.5"/>
    <n v="1819.95"/>
    <n v="2999"/>
    <n v="1179.05"/>
    <n v="0.64784746833704221"/>
    <x v="2"/>
    <s v="2023-05-05"/>
    <x v="0"/>
    <x v="2"/>
    <x v="1"/>
    <s v="Adult"/>
    <s v="Profit"/>
  </r>
  <r>
    <n v="8172"/>
    <s v="Raj"/>
    <n v="27"/>
    <s v="Female"/>
    <x v="5"/>
    <x v="3"/>
    <n v="2399.41"/>
    <n v="1738.22"/>
    <n v="2996.85"/>
    <n v="1258.6300000000001"/>
    <n v="0.72409131180172825"/>
    <x v="3"/>
    <s v="2023-10-04"/>
    <x v="10"/>
    <x v="4"/>
    <x v="1"/>
    <s v="Adult"/>
    <s v="Profit"/>
  </r>
  <r>
    <n v="6868"/>
    <s v="Amit"/>
    <n v="42"/>
    <s v="Female"/>
    <x v="4"/>
    <x v="3"/>
    <n v="2410.2199999999998"/>
    <n v="1249.3900000000001"/>
    <n v="2996.84"/>
    <n v="1747.45"/>
    <n v="1.3986425375583285"/>
    <x v="0"/>
    <s v="2023-12-20"/>
    <x v="6"/>
    <x v="2"/>
    <x v="1"/>
    <s v="Senior"/>
    <s v="Profit"/>
  </r>
  <r>
    <n v="8984"/>
    <s v="Neha"/>
    <n v="31"/>
    <s v="Male"/>
    <x v="2"/>
    <x v="3"/>
    <n v="2068.56"/>
    <n v="548.25"/>
    <n v="2995.4"/>
    <n v="2447.15"/>
    <n v="4.463565891472868"/>
    <x v="2"/>
    <s v="2023-07-11"/>
    <x v="7"/>
    <x v="3"/>
    <x v="0"/>
    <s v="Adult"/>
    <s v="Profit"/>
  </r>
  <r>
    <n v="9832"/>
    <s v="Simran"/>
    <n v="18"/>
    <s v="Female"/>
    <x v="0"/>
    <x v="4"/>
    <n v="2553.5500000000002"/>
    <n v="1757.04"/>
    <n v="2995.02"/>
    <n v="1237.98"/>
    <n v="0.70458270728042616"/>
    <x v="4"/>
    <s v="2023-06-03"/>
    <x v="3"/>
    <x v="2"/>
    <x v="1"/>
    <s v="Young"/>
    <s v="Profit"/>
  </r>
  <r>
    <n v="1203"/>
    <s v="Sneha"/>
    <n v="46"/>
    <s v="Male"/>
    <x v="5"/>
    <x v="2"/>
    <n v="2389.37"/>
    <n v="1855.84"/>
    <n v="2993.77"/>
    <n v="1137.93"/>
    <n v="0.61316169497370465"/>
    <x v="1"/>
    <s v="2023-11-13"/>
    <x v="8"/>
    <x v="1"/>
    <x v="0"/>
    <s v="Senior"/>
    <s v="Profit"/>
  </r>
  <r>
    <n v="1402"/>
    <s v="Raj"/>
    <n v="19"/>
    <s v="Male"/>
    <x v="0"/>
    <x v="3"/>
    <n v="2305.09"/>
    <n v="816.8"/>
    <n v="2993.41"/>
    <n v="2176.61"/>
    <n v="2.6648016650342803"/>
    <x v="0"/>
    <s v="2023-11-11"/>
    <x v="8"/>
    <x v="2"/>
    <x v="0"/>
    <s v="Young"/>
    <s v="Profit"/>
  </r>
  <r>
    <n v="6238"/>
    <s v="Amit"/>
    <n v="26"/>
    <s v="Female"/>
    <x v="4"/>
    <x v="4"/>
    <n v="1728.41"/>
    <n v="1528.57"/>
    <n v="2992.91"/>
    <n v="1464.34"/>
    <n v="0.95798033456106035"/>
    <x v="3"/>
    <s v="2023-10-26"/>
    <x v="10"/>
    <x v="2"/>
    <x v="0"/>
    <s v="Adult"/>
    <s v="Profit"/>
  </r>
  <r>
    <n v="9324"/>
    <s v="Priya"/>
    <n v="40"/>
    <s v="Female"/>
    <x v="0"/>
    <x v="2"/>
    <n v="1759.95"/>
    <n v="1767.38"/>
    <n v="2990.97"/>
    <n v="1223.5899999999999"/>
    <n v="0.69231857325532697"/>
    <x v="0"/>
    <s v="2023-10-17"/>
    <x v="10"/>
    <x v="0"/>
    <x v="1"/>
    <s v="Adult"/>
    <s v="Profit"/>
  </r>
  <r>
    <n v="3783"/>
    <s v="Pooja"/>
    <n v="18"/>
    <s v="Female"/>
    <x v="5"/>
    <x v="4"/>
    <n v="2163.8200000000002"/>
    <n v="1962.18"/>
    <n v="2987.57"/>
    <n v="1025.3900000000001"/>
    <n v="0.52257692974141012"/>
    <x v="4"/>
    <s v="2023-12-29"/>
    <x v="6"/>
    <x v="2"/>
    <x v="1"/>
    <s v="Young"/>
    <s v="Profit"/>
  </r>
  <r>
    <n v="7252"/>
    <s v="Arjun"/>
    <n v="51"/>
    <s v="Male"/>
    <x v="1"/>
    <x v="0"/>
    <n v="1911.18"/>
    <n v="438.62"/>
    <n v="2986.16"/>
    <n v="2547.54"/>
    <n v="5.808079886918061"/>
    <x v="3"/>
    <s v="2023-11-21"/>
    <x v="8"/>
    <x v="1"/>
    <x v="0"/>
    <s v="Senior"/>
    <s v="Profit"/>
  </r>
  <r>
    <n v="4408"/>
    <s v="Simran"/>
    <n v="21"/>
    <s v="Male"/>
    <x v="4"/>
    <x v="3"/>
    <n v="2074.61"/>
    <n v="1914.71"/>
    <n v="2985.26"/>
    <n v="1070.55"/>
    <n v="0.55911861326258283"/>
    <x v="0"/>
    <s v="2023-04-07"/>
    <x v="9"/>
    <x v="3"/>
    <x v="1"/>
    <s v="Young"/>
    <s v="Profit"/>
  </r>
  <r>
    <n v="432"/>
    <s v="Karan"/>
    <n v="50"/>
    <s v="Female"/>
    <x v="2"/>
    <x v="1"/>
    <n v="2244.0100000000002"/>
    <n v="778.19"/>
    <n v="2984.98"/>
    <n v="2206.79"/>
    <n v="2.8357984553900715"/>
    <x v="4"/>
    <s v="2023-05-27"/>
    <x v="0"/>
    <x v="1"/>
    <x v="0"/>
    <s v="Senior"/>
    <s v="Profit"/>
  </r>
  <r>
    <n v="9368"/>
    <s v="Simran"/>
    <n v="32"/>
    <s v="Female"/>
    <x v="4"/>
    <x v="4"/>
    <n v="2006.67"/>
    <n v="1186.3499999999999"/>
    <n v="2984.13"/>
    <n v="1797.78"/>
    <n v="1.5153875331900368"/>
    <x v="0"/>
    <s v="2023-06-15"/>
    <x v="3"/>
    <x v="0"/>
    <x v="0"/>
    <s v="Adult"/>
    <s v="Profit"/>
  </r>
  <r>
    <n v="5081"/>
    <s v="Simran"/>
    <n v="32"/>
    <s v="Male"/>
    <x v="2"/>
    <x v="0"/>
    <n v="2254.31"/>
    <n v="1081.6099999999999"/>
    <n v="2983.74"/>
    <n v="1902.13"/>
    <n v="1.7586098501308238"/>
    <x v="2"/>
    <s v="2023-02-08"/>
    <x v="2"/>
    <x v="2"/>
    <x v="1"/>
    <s v="Adult"/>
    <s v="Profit"/>
  </r>
  <r>
    <n v="6357"/>
    <s v="Pooja"/>
    <n v="54"/>
    <s v="Male"/>
    <x v="2"/>
    <x v="3"/>
    <n v="2254.56"/>
    <n v="327.27"/>
    <n v="2983.5"/>
    <n v="2656.23"/>
    <n v="8.1163259693830785"/>
    <x v="3"/>
    <s v="2023-06-16"/>
    <x v="3"/>
    <x v="2"/>
    <x v="1"/>
    <s v="Senior"/>
    <s v="Profit"/>
  </r>
  <r>
    <n v="2944"/>
    <s v="Karan"/>
    <n v="57"/>
    <s v="Female"/>
    <x v="5"/>
    <x v="3"/>
    <n v="1885.92"/>
    <n v="289.05"/>
    <n v="2983.26"/>
    <n v="2694.21"/>
    <n v="9.3209133367929429"/>
    <x v="4"/>
    <s v="2023-02-16"/>
    <x v="2"/>
    <x v="0"/>
    <x v="0"/>
    <s v="Senior"/>
    <s v="Profit"/>
  </r>
  <r>
    <n v="3643"/>
    <s v="Pooja"/>
    <n v="25"/>
    <s v="Male"/>
    <x v="6"/>
    <x v="2"/>
    <n v="2204.6999999999998"/>
    <n v="1762.37"/>
    <n v="2982.37"/>
    <n v="1220"/>
    <n v="0.69224964110828036"/>
    <x v="0"/>
    <s v="2023-05-03"/>
    <x v="0"/>
    <x v="0"/>
    <x v="0"/>
    <s v="Young"/>
    <s v="Profit"/>
  </r>
  <r>
    <n v="7387"/>
    <s v="Amit"/>
    <n v="42"/>
    <s v="Male"/>
    <x v="1"/>
    <x v="1"/>
    <n v="2534.86"/>
    <n v="1548.72"/>
    <n v="2982.12"/>
    <n v="1433.4"/>
    <n v="0.92553850922051761"/>
    <x v="4"/>
    <s v="2023-04-06"/>
    <x v="9"/>
    <x v="0"/>
    <x v="0"/>
    <s v="Senior"/>
    <s v="Profit"/>
  </r>
  <r>
    <n v="9299"/>
    <s v="Neha"/>
    <n v="37"/>
    <s v="Male"/>
    <x v="1"/>
    <x v="4"/>
    <n v="1891.94"/>
    <n v="1478.17"/>
    <n v="2980.5"/>
    <n v="1502.33"/>
    <n v="1.0163445341198913"/>
    <x v="2"/>
    <s v="2023-08-10"/>
    <x v="4"/>
    <x v="3"/>
    <x v="1"/>
    <s v="Adult"/>
    <s v="Profit"/>
  </r>
  <r>
    <n v="9740"/>
    <s v="Amit"/>
    <n v="42"/>
    <s v="Female"/>
    <x v="1"/>
    <x v="3"/>
    <n v="2319.98"/>
    <n v="643.74"/>
    <n v="2979.75"/>
    <n v="2336.0100000000002"/>
    <n v="3.6288097679187254"/>
    <x v="4"/>
    <s v="2023-06-08"/>
    <x v="3"/>
    <x v="2"/>
    <x v="0"/>
    <s v="Senior"/>
    <s v="Profit"/>
  </r>
  <r>
    <n v="5047"/>
    <s v="Sneha"/>
    <n v="20"/>
    <s v="Female"/>
    <x v="1"/>
    <x v="3"/>
    <n v="1716.43"/>
    <n v="1778.23"/>
    <n v="2978.47"/>
    <n v="1200.24"/>
    <n v="0.67496330620898304"/>
    <x v="0"/>
    <s v="2023-07-02"/>
    <x v="7"/>
    <x v="3"/>
    <x v="1"/>
    <s v="Young"/>
    <s v="Profit"/>
  </r>
  <r>
    <n v="9457"/>
    <s v="Pooja"/>
    <n v="29"/>
    <s v="Female"/>
    <x v="6"/>
    <x v="3"/>
    <n v="2213.5500000000002"/>
    <n v="137.96"/>
    <n v="2978.01"/>
    <n v="2840.05"/>
    <n v="20.586039431719339"/>
    <x v="4"/>
    <s v="2023-01-28"/>
    <x v="5"/>
    <x v="0"/>
    <x v="1"/>
    <s v="Adult"/>
    <s v="Profit"/>
  </r>
  <r>
    <n v="7788"/>
    <s v="Amit"/>
    <n v="49"/>
    <s v="Male"/>
    <x v="3"/>
    <x v="4"/>
    <n v="2431.04"/>
    <n v="1921.6"/>
    <n v="2977.57"/>
    <n v="1055.97"/>
    <n v="0.54952643630308085"/>
    <x v="1"/>
    <s v="2023-09-12"/>
    <x v="1"/>
    <x v="4"/>
    <x v="1"/>
    <s v="Senior"/>
    <s v="Profit"/>
  </r>
  <r>
    <n v="3687"/>
    <s v="Pooja"/>
    <n v="26"/>
    <s v="Female"/>
    <x v="4"/>
    <x v="3"/>
    <n v="2684"/>
    <n v="1745.03"/>
    <n v="2976.45"/>
    <n v="1231.42"/>
    <n v="0.70567268184501131"/>
    <x v="1"/>
    <s v="2023-04-08"/>
    <x v="9"/>
    <x v="1"/>
    <x v="0"/>
    <s v="Adult"/>
    <s v="Profit"/>
  </r>
  <r>
    <n v="9859"/>
    <s v="Simran"/>
    <n v="51"/>
    <s v="Female"/>
    <x v="5"/>
    <x v="2"/>
    <n v="2664.81"/>
    <n v="983.89"/>
    <n v="2976.13"/>
    <n v="1992.24"/>
    <n v="2.0248605026984725"/>
    <x v="4"/>
    <s v="2023-09-11"/>
    <x v="1"/>
    <x v="2"/>
    <x v="1"/>
    <s v="Senior"/>
    <s v="Profit"/>
  </r>
  <r>
    <n v="5777"/>
    <s v="Arjun"/>
    <n v="51"/>
    <s v="Male"/>
    <x v="1"/>
    <x v="1"/>
    <n v="2513.58"/>
    <n v="317.57"/>
    <n v="2976.09"/>
    <n v="2658.52"/>
    <n v="8.3714456655225629"/>
    <x v="4"/>
    <s v="2023-08-26"/>
    <x v="4"/>
    <x v="0"/>
    <x v="1"/>
    <s v="Senior"/>
    <s v="Profit"/>
  </r>
  <r>
    <n v="1246"/>
    <s v="Pooja"/>
    <n v="57"/>
    <s v="Female"/>
    <x v="5"/>
    <x v="3"/>
    <n v="2038.84"/>
    <n v="633.33000000000004"/>
    <n v="2974.98"/>
    <n v="2341.65"/>
    <n v="3.6973615650608687"/>
    <x v="1"/>
    <s v="2023-05-09"/>
    <x v="0"/>
    <x v="3"/>
    <x v="0"/>
    <s v="Senior"/>
    <s v="Profit"/>
  </r>
  <r>
    <n v="6962"/>
    <s v="Raj"/>
    <n v="51"/>
    <s v="Male"/>
    <x v="0"/>
    <x v="4"/>
    <n v="1946.8"/>
    <n v="165.75"/>
    <n v="2972.84"/>
    <n v="2807.09"/>
    <n v="16.935686274509806"/>
    <x v="4"/>
    <s v="2023-05-16"/>
    <x v="0"/>
    <x v="2"/>
    <x v="1"/>
    <s v="Senior"/>
    <s v="Profit"/>
  </r>
  <r>
    <n v="413"/>
    <s v="Raj"/>
    <n v="38"/>
    <s v="Female"/>
    <x v="1"/>
    <x v="1"/>
    <n v="1751.67"/>
    <n v="560.16"/>
    <n v="2972.62"/>
    <n v="2412.46"/>
    <n v="4.306733790345616"/>
    <x v="4"/>
    <s v="2023-10-17"/>
    <x v="10"/>
    <x v="2"/>
    <x v="0"/>
    <s v="Adult"/>
    <s v="Profit"/>
  </r>
  <r>
    <n v="3980"/>
    <s v="Simran"/>
    <n v="54"/>
    <s v="Female"/>
    <x v="6"/>
    <x v="2"/>
    <n v="2622.67"/>
    <n v="849.88"/>
    <n v="2972.16"/>
    <n v="2122.2800000000002"/>
    <n v="2.4971525391820024"/>
    <x v="1"/>
    <s v="2023-11-09"/>
    <x v="8"/>
    <x v="1"/>
    <x v="0"/>
    <s v="Senior"/>
    <s v="Profit"/>
  </r>
  <r>
    <n v="3792"/>
    <s v="Simran"/>
    <n v="54"/>
    <s v="Female"/>
    <x v="4"/>
    <x v="0"/>
    <n v="1834.39"/>
    <n v="928.18"/>
    <n v="2971.28"/>
    <n v="2043.1"/>
    <n v="2.201189424465082"/>
    <x v="1"/>
    <s v="2023-09-17"/>
    <x v="1"/>
    <x v="4"/>
    <x v="0"/>
    <s v="Senior"/>
    <s v="Profit"/>
  </r>
  <r>
    <n v="6006"/>
    <s v="Raj"/>
    <n v="54"/>
    <s v="Female"/>
    <x v="5"/>
    <x v="0"/>
    <n v="2366.21"/>
    <n v="236.49"/>
    <n v="2970.21"/>
    <n v="2733.72"/>
    <n v="11.559558543701636"/>
    <x v="1"/>
    <s v="2023-08-14"/>
    <x v="4"/>
    <x v="0"/>
    <x v="0"/>
    <s v="Senior"/>
    <s v="Profit"/>
  </r>
  <r>
    <n v="5206"/>
    <s v="Amit"/>
    <n v="53"/>
    <s v="Female"/>
    <x v="0"/>
    <x v="1"/>
    <n v="1888.61"/>
    <n v="474.94"/>
    <n v="2970.09"/>
    <n v="2495.15"/>
    <n v="5.2536109824398878"/>
    <x v="2"/>
    <s v="2023-05-08"/>
    <x v="0"/>
    <x v="4"/>
    <x v="0"/>
    <s v="Senior"/>
    <s v="Profit"/>
  </r>
  <r>
    <n v="666"/>
    <s v="Simran"/>
    <n v="18"/>
    <s v="Male"/>
    <x v="1"/>
    <x v="2"/>
    <n v="1925.45"/>
    <n v="1749.87"/>
    <n v="2969.8"/>
    <n v="1219.93"/>
    <n v="0.69715464577368613"/>
    <x v="1"/>
    <s v="2023-07-19"/>
    <x v="7"/>
    <x v="0"/>
    <x v="0"/>
    <s v="Young"/>
    <s v="Profit"/>
  </r>
  <r>
    <n v="1650"/>
    <s v="Pooja"/>
    <n v="57"/>
    <s v="Male"/>
    <x v="1"/>
    <x v="4"/>
    <n v="2609.52"/>
    <n v="1714.18"/>
    <n v="2969.77"/>
    <n v="1255.5899999999999"/>
    <n v="0.73247266914793074"/>
    <x v="0"/>
    <s v="2023-09-28"/>
    <x v="1"/>
    <x v="1"/>
    <x v="1"/>
    <s v="Senior"/>
    <s v="Profit"/>
  </r>
  <r>
    <n v="8355"/>
    <s v="Karan"/>
    <n v="36"/>
    <s v="Female"/>
    <x v="4"/>
    <x v="4"/>
    <n v="1823.78"/>
    <n v="1005.6"/>
    <n v="2968.08"/>
    <n v="1962.48"/>
    <n v="1.9515513126491646"/>
    <x v="3"/>
    <s v="2023-07-06"/>
    <x v="7"/>
    <x v="0"/>
    <x v="1"/>
    <s v="Adult"/>
    <s v="Profit"/>
  </r>
  <r>
    <n v="925"/>
    <s v="Karan"/>
    <n v="42"/>
    <s v="Female"/>
    <x v="2"/>
    <x v="3"/>
    <n v="1791.89"/>
    <n v="1381.31"/>
    <n v="2968.06"/>
    <n v="1586.75"/>
    <n v="1.1487283810296023"/>
    <x v="3"/>
    <s v="2023-03-05"/>
    <x v="11"/>
    <x v="2"/>
    <x v="0"/>
    <s v="Senior"/>
    <s v="Profit"/>
  </r>
  <r>
    <n v="212"/>
    <s v="Pooja"/>
    <n v="49"/>
    <s v="Male"/>
    <x v="3"/>
    <x v="3"/>
    <n v="2425.34"/>
    <n v="1647.35"/>
    <n v="2967.16"/>
    <n v="1319.81"/>
    <n v="0.8011715785959268"/>
    <x v="4"/>
    <s v="2023-04-24"/>
    <x v="9"/>
    <x v="0"/>
    <x v="0"/>
    <s v="Senior"/>
    <s v="Profit"/>
  </r>
  <r>
    <n v="3723"/>
    <s v="Priya"/>
    <n v="29"/>
    <s v="Female"/>
    <x v="1"/>
    <x v="4"/>
    <n v="1734.05"/>
    <n v="1302.1500000000001"/>
    <n v="2966.53"/>
    <n v="1664.38"/>
    <n v="1.2781783972660599"/>
    <x v="4"/>
    <s v="2023-03-02"/>
    <x v="11"/>
    <x v="4"/>
    <x v="0"/>
    <s v="Adult"/>
    <s v="Profit"/>
  </r>
  <r>
    <n v="6140"/>
    <s v="Rahul"/>
    <n v="38"/>
    <s v="Male"/>
    <x v="1"/>
    <x v="3"/>
    <n v="2497.38"/>
    <n v="1284.94"/>
    <n v="2966.27"/>
    <n v="1681.33"/>
    <n v="1.3084891123320932"/>
    <x v="2"/>
    <s v="2023-12-22"/>
    <x v="6"/>
    <x v="2"/>
    <x v="0"/>
    <s v="Adult"/>
    <s v="Profit"/>
  </r>
  <r>
    <n v="8736"/>
    <s v="Karan"/>
    <n v="48"/>
    <s v="Male"/>
    <x v="1"/>
    <x v="2"/>
    <n v="2041.25"/>
    <n v="555.54999999999995"/>
    <n v="2966.02"/>
    <n v="2410.4699999999998"/>
    <n v="4.3388893888938886"/>
    <x v="1"/>
    <s v="2023-10-31"/>
    <x v="10"/>
    <x v="3"/>
    <x v="0"/>
    <s v="Senior"/>
    <s v="Profit"/>
  </r>
  <r>
    <n v="3276"/>
    <s v="Neha"/>
    <n v="22"/>
    <s v="Male"/>
    <x v="7"/>
    <x v="3"/>
    <n v="1896.51"/>
    <n v="496.26"/>
    <n v="2964.14"/>
    <n v="2467.88"/>
    <n v="4.9729577237738285"/>
    <x v="2"/>
    <s v="2023-07-25"/>
    <x v="7"/>
    <x v="3"/>
    <x v="0"/>
    <s v="Young"/>
    <s v="Profit"/>
  </r>
  <r>
    <n v="7996"/>
    <s v="Neha"/>
    <n v="29"/>
    <s v="Male"/>
    <x v="3"/>
    <x v="3"/>
    <n v="1769.54"/>
    <n v="1255.1500000000001"/>
    <n v="2963.94"/>
    <n v="1708.79"/>
    <n v="1.3614229374975102"/>
    <x v="4"/>
    <s v="2023-03-09"/>
    <x v="11"/>
    <x v="2"/>
    <x v="0"/>
    <s v="Adult"/>
    <s v="Profit"/>
  </r>
  <r>
    <n v="5969"/>
    <s v="Arjun"/>
    <n v="29"/>
    <s v="Female"/>
    <x v="6"/>
    <x v="4"/>
    <n v="1905.16"/>
    <n v="1640.82"/>
    <n v="2963.43"/>
    <n v="1322.61"/>
    <n v="0.80606647895564409"/>
    <x v="3"/>
    <s v="2023-01-05"/>
    <x v="5"/>
    <x v="1"/>
    <x v="0"/>
    <s v="Adult"/>
    <s v="Profit"/>
  </r>
  <r>
    <n v="2735"/>
    <s v="Pooja"/>
    <n v="55"/>
    <s v="Female"/>
    <x v="1"/>
    <x v="2"/>
    <n v="1822.88"/>
    <n v="1107.8800000000001"/>
    <n v="2962.79"/>
    <n v="1854.91"/>
    <n v="1.6742878290067515"/>
    <x v="1"/>
    <s v="2023-10-04"/>
    <x v="10"/>
    <x v="0"/>
    <x v="0"/>
    <s v="Senior"/>
    <s v="Profit"/>
  </r>
  <r>
    <n v="8384"/>
    <s v="Amit"/>
    <n v="46"/>
    <s v="Female"/>
    <x v="4"/>
    <x v="3"/>
    <n v="1668.16"/>
    <n v="868.58"/>
    <n v="2962.64"/>
    <n v="2094.06"/>
    <n v="2.4109005503235164"/>
    <x v="0"/>
    <s v="2023-03-10"/>
    <x v="11"/>
    <x v="1"/>
    <x v="0"/>
    <s v="Senior"/>
    <s v="Profit"/>
  </r>
  <r>
    <n v="4624"/>
    <s v="Arjun"/>
    <n v="35"/>
    <s v="Female"/>
    <x v="2"/>
    <x v="1"/>
    <n v="2655.2"/>
    <n v="1546.49"/>
    <n v="2962.05"/>
    <n v="1415.56"/>
    <n v="0.91533731223609593"/>
    <x v="4"/>
    <s v="2023-10-13"/>
    <x v="10"/>
    <x v="4"/>
    <x v="0"/>
    <s v="Adult"/>
    <s v="Profit"/>
  </r>
  <r>
    <n v="3090"/>
    <s v="Simran"/>
    <n v="37"/>
    <s v="Female"/>
    <x v="4"/>
    <x v="2"/>
    <n v="2507.56"/>
    <n v="1063.98"/>
    <n v="2960.87"/>
    <n v="1896.89"/>
    <n v="1.7828248651290439"/>
    <x v="3"/>
    <s v="2023-10-21"/>
    <x v="10"/>
    <x v="3"/>
    <x v="1"/>
    <s v="Adult"/>
    <s v="Profit"/>
  </r>
  <r>
    <n v="9716"/>
    <s v="Sneha"/>
    <n v="40"/>
    <s v="Male"/>
    <x v="5"/>
    <x v="4"/>
    <n v="1936.95"/>
    <n v="449.54"/>
    <n v="2960.67"/>
    <n v="2511.13"/>
    <n v="5.585999021221693"/>
    <x v="1"/>
    <s v="2023-01-17"/>
    <x v="5"/>
    <x v="4"/>
    <x v="1"/>
    <s v="Adult"/>
    <s v="Profit"/>
  </r>
  <r>
    <n v="5437"/>
    <s v="Neha"/>
    <n v="29"/>
    <s v="Female"/>
    <x v="1"/>
    <x v="1"/>
    <n v="2601.8000000000002"/>
    <n v="879.23"/>
    <n v="2960.5"/>
    <n v="2081.27"/>
    <n v="2.367150802406651"/>
    <x v="4"/>
    <s v="2023-07-03"/>
    <x v="7"/>
    <x v="1"/>
    <x v="0"/>
    <s v="Adult"/>
    <s v="Profit"/>
  </r>
  <r>
    <n v="1744"/>
    <s v="Sneha"/>
    <n v="40"/>
    <s v="Female"/>
    <x v="0"/>
    <x v="3"/>
    <n v="1902.06"/>
    <n v="1928.02"/>
    <n v="2960.34"/>
    <n v="1032.32"/>
    <n v="0.53543013039283827"/>
    <x v="3"/>
    <s v="2023-03-13"/>
    <x v="11"/>
    <x v="1"/>
    <x v="0"/>
    <s v="Adult"/>
    <s v="Profit"/>
  </r>
  <r>
    <n v="5134"/>
    <s v="Amit"/>
    <n v="21"/>
    <s v="Male"/>
    <x v="4"/>
    <x v="1"/>
    <n v="2304.92"/>
    <n v="695.49"/>
    <n v="2957.49"/>
    <n v="2262"/>
    <n v="3.2523832118362592"/>
    <x v="3"/>
    <s v="2023-05-29"/>
    <x v="0"/>
    <x v="3"/>
    <x v="1"/>
    <s v="Young"/>
    <s v="Profit"/>
  </r>
  <r>
    <n v="5480"/>
    <s v="Rahul"/>
    <n v="32"/>
    <s v="Female"/>
    <x v="1"/>
    <x v="1"/>
    <n v="1957.68"/>
    <n v="1144.2"/>
    <n v="2956.99"/>
    <n v="1812.79"/>
    <n v="1.5843296626463903"/>
    <x v="2"/>
    <s v="2023-07-28"/>
    <x v="7"/>
    <x v="2"/>
    <x v="0"/>
    <s v="Adult"/>
    <s v="Profit"/>
  </r>
  <r>
    <n v="9563"/>
    <s v="Karan"/>
    <n v="35"/>
    <s v="Male"/>
    <x v="6"/>
    <x v="0"/>
    <n v="2289.6999999999998"/>
    <n v="425.52"/>
    <n v="2956.86"/>
    <n v="2531.34"/>
    <n v="5.9488155668358722"/>
    <x v="4"/>
    <s v="2023-09-16"/>
    <x v="1"/>
    <x v="3"/>
    <x v="0"/>
    <s v="Adult"/>
    <s v="Profit"/>
  </r>
  <r>
    <n v="4497"/>
    <s v="Rahul"/>
    <n v="42"/>
    <s v="Male"/>
    <x v="6"/>
    <x v="0"/>
    <n v="1952.25"/>
    <n v="283.52"/>
    <n v="2956.3"/>
    <n v="2672.78"/>
    <n v="9.4271303611738162"/>
    <x v="3"/>
    <s v="2023-06-12"/>
    <x v="3"/>
    <x v="4"/>
    <x v="1"/>
    <s v="Senior"/>
    <s v="Profit"/>
  </r>
  <r>
    <n v="3392"/>
    <s v="Priya"/>
    <n v="51"/>
    <s v="Male"/>
    <x v="6"/>
    <x v="3"/>
    <n v="1713.77"/>
    <n v="125.75"/>
    <n v="2954.97"/>
    <n v="2829.22"/>
    <n v="22.498767395626242"/>
    <x v="0"/>
    <s v="2023-07-28"/>
    <x v="7"/>
    <x v="4"/>
    <x v="1"/>
    <s v="Senior"/>
    <s v="Profit"/>
  </r>
  <r>
    <n v="8013"/>
    <s v="Neha"/>
    <n v="47"/>
    <s v="Male"/>
    <x v="2"/>
    <x v="4"/>
    <n v="2660.95"/>
    <n v="439.06"/>
    <n v="2953.53"/>
    <n v="2514.4699999999998"/>
    <n v="5.7269393704732829"/>
    <x v="0"/>
    <s v="2023-04-14"/>
    <x v="9"/>
    <x v="3"/>
    <x v="1"/>
    <s v="Senior"/>
    <s v="Profit"/>
  </r>
  <r>
    <n v="8095"/>
    <s v="Sneha"/>
    <n v="59"/>
    <s v="Female"/>
    <x v="0"/>
    <x v="4"/>
    <n v="2376.54"/>
    <n v="1795.3"/>
    <n v="2953.43"/>
    <n v="1158.1300000000001"/>
    <n v="0.64508995711023231"/>
    <x v="0"/>
    <s v="2023-07-01"/>
    <x v="7"/>
    <x v="0"/>
    <x v="1"/>
    <s v="Senior"/>
    <s v="Profit"/>
  </r>
  <r>
    <n v="4952"/>
    <s v="Rahul"/>
    <n v="45"/>
    <s v="Female"/>
    <x v="2"/>
    <x v="0"/>
    <n v="2297.4699999999998"/>
    <n v="257.81"/>
    <n v="2951.45"/>
    <n v="2693.64"/>
    <n v="10.448159497304216"/>
    <x v="1"/>
    <s v="2023-08-04"/>
    <x v="4"/>
    <x v="4"/>
    <x v="0"/>
    <s v="Senior"/>
    <s v="Profit"/>
  </r>
  <r>
    <n v="6544"/>
    <s v="Karan"/>
    <n v="44"/>
    <s v="Male"/>
    <x v="2"/>
    <x v="2"/>
    <n v="2377.54"/>
    <n v="373.18"/>
    <n v="2950.17"/>
    <n v="2576.9899999999998"/>
    <n v="6.9054879682726824"/>
    <x v="2"/>
    <s v="2023-07-20"/>
    <x v="7"/>
    <x v="3"/>
    <x v="1"/>
    <s v="Senior"/>
    <s v="Profit"/>
  </r>
  <r>
    <n v="1002"/>
    <s v="Sneha"/>
    <n v="44"/>
    <s v="Female"/>
    <x v="3"/>
    <x v="0"/>
    <n v="1949.53"/>
    <n v="812.6"/>
    <n v="2949.88"/>
    <n v="2137.2800000000002"/>
    <n v="2.6301747477233572"/>
    <x v="1"/>
    <s v="2023-05-06"/>
    <x v="0"/>
    <x v="2"/>
    <x v="0"/>
    <s v="Senior"/>
    <s v="Profit"/>
  </r>
  <r>
    <n v="5494"/>
    <s v="Amit"/>
    <n v="37"/>
    <s v="Female"/>
    <x v="6"/>
    <x v="0"/>
    <n v="2254.84"/>
    <n v="478.18"/>
    <n v="2948.73"/>
    <n v="2470.5500000000002"/>
    <n v="5.1665690744071275"/>
    <x v="0"/>
    <s v="2023-12-15"/>
    <x v="6"/>
    <x v="1"/>
    <x v="1"/>
    <s v="Adult"/>
    <s v="Profit"/>
  </r>
  <r>
    <n v="7394"/>
    <s v="Pooja"/>
    <n v="52"/>
    <s v="Male"/>
    <x v="3"/>
    <x v="4"/>
    <n v="1994.93"/>
    <n v="1814.79"/>
    <n v="2948.29"/>
    <n v="1133.5"/>
    <n v="0.62459017296767116"/>
    <x v="0"/>
    <s v="2023-07-30"/>
    <x v="7"/>
    <x v="0"/>
    <x v="0"/>
    <s v="Senior"/>
    <s v="Profit"/>
  </r>
  <r>
    <n v="3468"/>
    <s v="Karan"/>
    <n v="30"/>
    <s v="Male"/>
    <x v="1"/>
    <x v="2"/>
    <n v="2023.16"/>
    <n v="1215.1199999999999"/>
    <n v="2947.9"/>
    <n v="1732.78"/>
    <n v="1.4260155375600765"/>
    <x v="4"/>
    <s v="2023-09-19"/>
    <x v="1"/>
    <x v="2"/>
    <x v="0"/>
    <s v="Adult"/>
    <s v="Profit"/>
  </r>
  <r>
    <n v="3118"/>
    <s v="Arjun"/>
    <n v="50"/>
    <s v="Male"/>
    <x v="7"/>
    <x v="3"/>
    <n v="1774.96"/>
    <n v="146.52000000000001"/>
    <n v="2946.77"/>
    <n v="2800.25"/>
    <n v="19.111725361725359"/>
    <x v="2"/>
    <s v="2023-02-03"/>
    <x v="2"/>
    <x v="4"/>
    <x v="1"/>
    <s v="Senior"/>
    <s v="Profit"/>
  </r>
  <r>
    <n v="1960"/>
    <s v="Simran"/>
    <n v="43"/>
    <s v="Male"/>
    <x v="5"/>
    <x v="3"/>
    <n v="2297.12"/>
    <n v="1010.29"/>
    <n v="2946.44"/>
    <n v="1936.15"/>
    <n v="1.9164299359589823"/>
    <x v="4"/>
    <s v="2023-12-31"/>
    <x v="6"/>
    <x v="3"/>
    <x v="0"/>
    <s v="Senior"/>
    <s v="Profit"/>
  </r>
  <r>
    <n v="752"/>
    <s v="Amit"/>
    <n v="44"/>
    <s v="Female"/>
    <x v="4"/>
    <x v="4"/>
    <n v="2565.33"/>
    <n v="1662.82"/>
    <n v="2946.43"/>
    <n v="1283.6099999999999"/>
    <n v="0.77194765518817432"/>
    <x v="4"/>
    <s v="2023-04-03"/>
    <x v="9"/>
    <x v="2"/>
    <x v="1"/>
    <s v="Senior"/>
    <s v="Profit"/>
  </r>
  <r>
    <n v="8279"/>
    <s v="Simran"/>
    <n v="58"/>
    <s v="Female"/>
    <x v="2"/>
    <x v="3"/>
    <n v="2422.88"/>
    <n v="966.52"/>
    <n v="2945.02"/>
    <n v="1978.5"/>
    <n v="2.0470347225096224"/>
    <x v="4"/>
    <s v="2023-10-26"/>
    <x v="10"/>
    <x v="0"/>
    <x v="1"/>
    <s v="Senior"/>
    <s v="Profit"/>
  </r>
  <r>
    <n v="4372"/>
    <s v="Amit"/>
    <n v="53"/>
    <s v="Female"/>
    <x v="4"/>
    <x v="3"/>
    <n v="1880.91"/>
    <n v="1442.15"/>
    <n v="2944.75"/>
    <n v="1502.6"/>
    <n v="1.0419165828797281"/>
    <x v="3"/>
    <s v="2023-05-14"/>
    <x v="0"/>
    <x v="4"/>
    <x v="1"/>
    <s v="Senior"/>
    <s v="Profit"/>
  </r>
  <r>
    <n v="147"/>
    <s v="Simran"/>
    <n v="39"/>
    <s v="Male"/>
    <x v="7"/>
    <x v="1"/>
    <n v="2118.36"/>
    <n v="1623.89"/>
    <n v="2944.2"/>
    <n v="1320.31"/>
    <n v="0.81305383985368462"/>
    <x v="4"/>
    <s v="2023-02-28"/>
    <x v="2"/>
    <x v="3"/>
    <x v="0"/>
    <s v="Adult"/>
    <s v="Profit"/>
  </r>
  <r>
    <n v="8764"/>
    <s v="Arjun"/>
    <n v="42"/>
    <s v="Female"/>
    <x v="6"/>
    <x v="4"/>
    <n v="1871.73"/>
    <n v="1357.73"/>
    <n v="2943.19"/>
    <n v="1585.46"/>
    <n v="1.1677284879909851"/>
    <x v="0"/>
    <s v="2023-03-01"/>
    <x v="11"/>
    <x v="2"/>
    <x v="1"/>
    <s v="Senior"/>
    <s v="Profit"/>
  </r>
  <r>
    <n v="8327"/>
    <s v="Raj"/>
    <n v="45"/>
    <s v="Male"/>
    <x v="1"/>
    <x v="1"/>
    <n v="2149.79"/>
    <n v="151.11000000000001"/>
    <n v="2942.31"/>
    <n v="2791.2"/>
    <n v="18.471312289060947"/>
    <x v="4"/>
    <s v="2023-09-03"/>
    <x v="1"/>
    <x v="0"/>
    <x v="0"/>
    <s v="Senior"/>
    <s v="Profit"/>
  </r>
  <r>
    <n v="8150"/>
    <s v="Raj"/>
    <n v="56"/>
    <s v="Female"/>
    <x v="2"/>
    <x v="4"/>
    <n v="1717.69"/>
    <n v="591.99"/>
    <n v="2941.91"/>
    <n v="2349.92"/>
    <n v="3.969526512272167"/>
    <x v="1"/>
    <s v="2023-02-28"/>
    <x v="2"/>
    <x v="1"/>
    <x v="1"/>
    <s v="Senior"/>
    <s v="Profit"/>
  </r>
  <r>
    <n v="6165"/>
    <s v="Neha"/>
    <n v="54"/>
    <s v="Female"/>
    <x v="1"/>
    <x v="3"/>
    <n v="1999.15"/>
    <n v="626.41999999999996"/>
    <n v="2941.45"/>
    <n v="2315.0300000000002"/>
    <n v="3.6956514798378088"/>
    <x v="2"/>
    <s v="2023-01-14"/>
    <x v="5"/>
    <x v="2"/>
    <x v="0"/>
    <s v="Senior"/>
    <s v="Profit"/>
  </r>
  <r>
    <n v="9851"/>
    <s v="Karan"/>
    <n v="34"/>
    <s v="Female"/>
    <x v="7"/>
    <x v="0"/>
    <n v="2169.7800000000002"/>
    <n v="276.91000000000003"/>
    <n v="2940.98"/>
    <n v="2664.07"/>
    <n v="9.620707088945867"/>
    <x v="4"/>
    <s v="2023-02-16"/>
    <x v="2"/>
    <x v="1"/>
    <x v="1"/>
    <s v="Adult"/>
    <s v="Profit"/>
  </r>
  <r>
    <n v="1708"/>
    <s v="Sneha"/>
    <n v="32"/>
    <s v="Female"/>
    <x v="2"/>
    <x v="0"/>
    <n v="1768.7"/>
    <n v="1997.31"/>
    <n v="2940.75"/>
    <n v="943.44"/>
    <n v="0.47235531790257901"/>
    <x v="2"/>
    <s v="2023-05-24"/>
    <x v="0"/>
    <x v="0"/>
    <x v="1"/>
    <s v="Adult"/>
    <s v="Profit"/>
  </r>
  <r>
    <n v="4627"/>
    <s v="Priya"/>
    <n v="32"/>
    <s v="Male"/>
    <x v="5"/>
    <x v="2"/>
    <n v="1640.31"/>
    <n v="367.18"/>
    <n v="2940.39"/>
    <n v="2573.21"/>
    <n v="7.0080342066561361"/>
    <x v="2"/>
    <s v="2024-01-01"/>
    <x v="5"/>
    <x v="0"/>
    <x v="0"/>
    <s v="Adult"/>
    <s v="Profit"/>
  </r>
  <r>
    <n v="555"/>
    <s v="Raj"/>
    <n v="27"/>
    <s v="Female"/>
    <x v="3"/>
    <x v="4"/>
    <n v="2573.64"/>
    <n v="1485.44"/>
    <n v="2938.17"/>
    <n v="1452.73"/>
    <n v="0.97797958853942268"/>
    <x v="3"/>
    <s v="2023-01-14"/>
    <x v="5"/>
    <x v="4"/>
    <x v="0"/>
    <s v="Adult"/>
    <s v="Profit"/>
  </r>
  <r>
    <n v="6607"/>
    <s v="Karan"/>
    <n v="48"/>
    <s v="Female"/>
    <x v="3"/>
    <x v="1"/>
    <n v="2286.3200000000002"/>
    <n v="1953.63"/>
    <n v="2937.58"/>
    <n v="983.95"/>
    <n v="0.50365217569345266"/>
    <x v="1"/>
    <s v="2023-10-07"/>
    <x v="10"/>
    <x v="4"/>
    <x v="0"/>
    <s v="Senior"/>
    <s v="Profit"/>
  </r>
  <r>
    <n v="9544"/>
    <s v="Arjun"/>
    <n v="23"/>
    <s v="Male"/>
    <x v="1"/>
    <x v="0"/>
    <n v="1695.5"/>
    <n v="1261.49"/>
    <n v="2936.08"/>
    <n v="1674.59"/>
    <n v="1.3274698967094467"/>
    <x v="0"/>
    <s v="2023-02-20"/>
    <x v="2"/>
    <x v="1"/>
    <x v="1"/>
    <s v="Young"/>
    <s v="Profit"/>
  </r>
  <r>
    <n v="5228"/>
    <s v="Simran"/>
    <n v="40"/>
    <s v="Male"/>
    <x v="4"/>
    <x v="3"/>
    <n v="2398.09"/>
    <n v="381.09"/>
    <n v="2933.99"/>
    <n v="2552.9"/>
    <n v="6.69894250701934"/>
    <x v="2"/>
    <s v="2023-02-07"/>
    <x v="2"/>
    <x v="3"/>
    <x v="1"/>
    <s v="Adult"/>
    <s v="Profit"/>
  </r>
  <r>
    <n v="8388"/>
    <s v="Rahul"/>
    <n v="36"/>
    <s v="Female"/>
    <x v="4"/>
    <x v="3"/>
    <n v="2251.9499999999998"/>
    <n v="694.85"/>
    <n v="2933.85"/>
    <n v="2239"/>
    <n v="3.22227818953731"/>
    <x v="4"/>
    <s v="2023-10-31"/>
    <x v="10"/>
    <x v="1"/>
    <x v="1"/>
    <s v="Adult"/>
    <s v="Profit"/>
  </r>
  <r>
    <n v="9326"/>
    <s v="Karan"/>
    <n v="60"/>
    <s v="Male"/>
    <x v="6"/>
    <x v="0"/>
    <n v="2494.6"/>
    <n v="846.26"/>
    <n v="2933.36"/>
    <n v="2087.1"/>
    <n v="2.4662633233285276"/>
    <x v="4"/>
    <s v="2023-11-23"/>
    <x v="8"/>
    <x v="0"/>
    <x v="0"/>
    <s v="Senior"/>
    <s v="Profit"/>
  </r>
  <r>
    <n v="9874"/>
    <s v="Arjun"/>
    <n v="29"/>
    <s v="Male"/>
    <x v="6"/>
    <x v="2"/>
    <n v="1665.15"/>
    <n v="537.41"/>
    <n v="2933.04"/>
    <n v="2395.63"/>
    <n v="4.4577324575277721"/>
    <x v="1"/>
    <s v="2023-10-03"/>
    <x v="10"/>
    <x v="3"/>
    <x v="0"/>
    <s v="Adult"/>
    <s v="Profit"/>
  </r>
  <r>
    <n v="259"/>
    <s v="Priya"/>
    <n v="29"/>
    <s v="Male"/>
    <x v="6"/>
    <x v="1"/>
    <n v="2060.77"/>
    <n v="460.19"/>
    <n v="2932.89"/>
    <n v="2472.6999999999998"/>
    <n v="5.3732154110258801"/>
    <x v="3"/>
    <s v="2023-08-05"/>
    <x v="4"/>
    <x v="1"/>
    <x v="1"/>
    <s v="Adult"/>
    <s v="Profit"/>
  </r>
  <r>
    <n v="8101"/>
    <s v="Amit"/>
    <n v="37"/>
    <s v="Male"/>
    <x v="3"/>
    <x v="0"/>
    <n v="2174.34"/>
    <n v="1961.21"/>
    <n v="2932.53"/>
    <n v="971.32"/>
    <n v="0.49526567782134501"/>
    <x v="1"/>
    <s v="2023-01-03"/>
    <x v="5"/>
    <x v="1"/>
    <x v="1"/>
    <s v="Adult"/>
    <s v="Profit"/>
  </r>
  <r>
    <n v="9342"/>
    <s v="Neha"/>
    <n v="18"/>
    <s v="Male"/>
    <x v="0"/>
    <x v="1"/>
    <n v="2431.6799999999998"/>
    <n v="340.2"/>
    <n v="2932.38"/>
    <n v="2592.1799999999998"/>
    <n v="7.6195767195767194"/>
    <x v="3"/>
    <s v="2023-03-07"/>
    <x v="11"/>
    <x v="4"/>
    <x v="1"/>
    <s v="Young"/>
    <s v="Profit"/>
  </r>
  <r>
    <n v="3583"/>
    <s v="Priya"/>
    <n v="25"/>
    <s v="Female"/>
    <x v="1"/>
    <x v="2"/>
    <n v="1954.92"/>
    <n v="295.04000000000002"/>
    <n v="2932.06"/>
    <n v="2637.02"/>
    <n v="8.9378389370932751"/>
    <x v="3"/>
    <s v="2023-03-10"/>
    <x v="11"/>
    <x v="0"/>
    <x v="1"/>
    <s v="Young"/>
    <s v="Profit"/>
  </r>
  <r>
    <n v="9758"/>
    <s v="Rahul"/>
    <n v="59"/>
    <s v="Male"/>
    <x v="3"/>
    <x v="4"/>
    <n v="2404.2800000000002"/>
    <n v="528.57000000000005"/>
    <n v="2930.55"/>
    <n v="2401.98"/>
    <n v="4.5442987683750493"/>
    <x v="3"/>
    <s v="2023-06-12"/>
    <x v="3"/>
    <x v="0"/>
    <x v="0"/>
    <s v="Senior"/>
    <s v="Profit"/>
  </r>
  <r>
    <n v="3492"/>
    <s v="Raj"/>
    <n v="40"/>
    <s v="Female"/>
    <x v="7"/>
    <x v="1"/>
    <n v="1693.55"/>
    <n v="1154.22"/>
    <n v="2929.82"/>
    <n v="1775.6"/>
    <n v="1.5383549063436779"/>
    <x v="0"/>
    <s v="2023-10-16"/>
    <x v="10"/>
    <x v="3"/>
    <x v="0"/>
    <s v="Adult"/>
    <s v="Profit"/>
  </r>
  <r>
    <n v="9102"/>
    <s v="Arjun"/>
    <n v="18"/>
    <s v="Female"/>
    <x v="5"/>
    <x v="1"/>
    <n v="2482.25"/>
    <n v="1498.73"/>
    <n v="2929.52"/>
    <n v="1430.79"/>
    <n v="0.95466828581532359"/>
    <x v="3"/>
    <s v="2023-09-04"/>
    <x v="1"/>
    <x v="2"/>
    <x v="1"/>
    <s v="Young"/>
    <s v="Profit"/>
  </r>
  <r>
    <n v="4488"/>
    <s v="Sneha"/>
    <n v="27"/>
    <s v="Male"/>
    <x v="1"/>
    <x v="3"/>
    <n v="2251.61"/>
    <n v="1073.7"/>
    <n v="2928.59"/>
    <n v="1854.89"/>
    <n v="1.7275682220359505"/>
    <x v="0"/>
    <s v="2023-04-12"/>
    <x v="9"/>
    <x v="1"/>
    <x v="0"/>
    <s v="Adult"/>
    <s v="Profit"/>
  </r>
  <r>
    <n v="9655"/>
    <s v="Rahul"/>
    <n v="52"/>
    <s v="Male"/>
    <x v="3"/>
    <x v="4"/>
    <n v="1972.83"/>
    <n v="987.28"/>
    <n v="2928.51"/>
    <n v="1941.23"/>
    <n v="1.9662405801798883"/>
    <x v="1"/>
    <s v="2023-10-03"/>
    <x v="10"/>
    <x v="2"/>
    <x v="1"/>
    <s v="Senior"/>
    <s v="Profit"/>
  </r>
  <r>
    <n v="4354"/>
    <s v="Neha"/>
    <n v="57"/>
    <s v="Female"/>
    <x v="7"/>
    <x v="4"/>
    <n v="2291.42"/>
    <n v="1287.3699999999999"/>
    <n v="2928.07"/>
    <n v="1640.7"/>
    <n v="1.2744587803040308"/>
    <x v="4"/>
    <s v="2023-05-08"/>
    <x v="0"/>
    <x v="3"/>
    <x v="1"/>
    <s v="Senior"/>
    <s v="Profit"/>
  </r>
  <r>
    <n v="7535"/>
    <s v="Priya"/>
    <n v="36"/>
    <s v="Female"/>
    <x v="1"/>
    <x v="1"/>
    <n v="1839.59"/>
    <n v="1573.62"/>
    <n v="2927.15"/>
    <n v="1353.53"/>
    <n v="0.86013777150773385"/>
    <x v="1"/>
    <s v="2023-01-09"/>
    <x v="5"/>
    <x v="3"/>
    <x v="0"/>
    <s v="Adult"/>
    <s v="Profit"/>
  </r>
  <r>
    <n v="2558"/>
    <s v="Karan"/>
    <n v="45"/>
    <s v="Female"/>
    <x v="0"/>
    <x v="4"/>
    <n v="1633.59"/>
    <n v="1385.37"/>
    <n v="2925.76"/>
    <n v="1540.39"/>
    <n v="1.1118979045309196"/>
    <x v="1"/>
    <s v="2023-03-01"/>
    <x v="11"/>
    <x v="4"/>
    <x v="1"/>
    <s v="Senior"/>
    <s v="Profit"/>
  </r>
  <r>
    <n v="5230"/>
    <s v="Arjun"/>
    <n v="35"/>
    <s v="Male"/>
    <x v="5"/>
    <x v="0"/>
    <n v="2536.81"/>
    <n v="1734.98"/>
    <n v="2925.62"/>
    <n v="1190.6400000000001"/>
    <n v="0.68625574934581379"/>
    <x v="0"/>
    <s v="2023-03-04"/>
    <x v="11"/>
    <x v="1"/>
    <x v="1"/>
    <s v="Adult"/>
    <s v="Profit"/>
  </r>
  <r>
    <n v="8605"/>
    <s v="Neha"/>
    <n v="53"/>
    <s v="Female"/>
    <x v="2"/>
    <x v="4"/>
    <n v="2303.48"/>
    <n v="1682.43"/>
    <n v="2924.55"/>
    <n v="1242.1199999999999"/>
    <n v="0.7382892601772435"/>
    <x v="1"/>
    <s v="2023-06-27"/>
    <x v="3"/>
    <x v="2"/>
    <x v="1"/>
    <s v="Senior"/>
    <s v="Profit"/>
  </r>
  <r>
    <n v="7720"/>
    <s v="Amit"/>
    <n v="50"/>
    <s v="Male"/>
    <x v="0"/>
    <x v="0"/>
    <n v="2612.21"/>
    <n v="773.89"/>
    <n v="2924.04"/>
    <n v="2150.15"/>
    <n v="2.778366434506196"/>
    <x v="3"/>
    <s v="2023-06-10"/>
    <x v="3"/>
    <x v="2"/>
    <x v="0"/>
    <s v="Senior"/>
    <s v="Profit"/>
  </r>
  <r>
    <n v="1016"/>
    <s v="Priya"/>
    <n v="26"/>
    <s v="Male"/>
    <x v="0"/>
    <x v="0"/>
    <n v="1886.29"/>
    <n v="1299.57"/>
    <n v="2923.67"/>
    <n v="1624.1"/>
    <n v="1.2497210615819079"/>
    <x v="4"/>
    <s v="2023-10-24"/>
    <x v="10"/>
    <x v="3"/>
    <x v="1"/>
    <s v="Adult"/>
    <s v="Profit"/>
  </r>
  <r>
    <n v="9424"/>
    <s v="Karan"/>
    <n v="28"/>
    <s v="Female"/>
    <x v="4"/>
    <x v="1"/>
    <n v="2279.0700000000002"/>
    <n v="1612.85"/>
    <n v="2923.36"/>
    <n v="1310.51"/>
    <n v="0.81254301391945938"/>
    <x v="4"/>
    <s v="2023-05-15"/>
    <x v="0"/>
    <x v="2"/>
    <x v="1"/>
    <s v="Adult"/>
    <s v="Profit"/>
  </r>
  <r>
    <n v="9040"/>
    <s v="Simran"/>
    <n v="21"/>
    <s v="Female"/>
    <x v="6"/>
    <x v="3"/>
    <n v="1852.5"/>
    <n v="1296.79"/>
    <n v="2919.64"/>
    <n v="1622.85"/>
    <n v="1.2514362387125131"/>
    <x v="1"/>
    <s v="2023-08-23"/>
    <x v="4"/>
    <x v="2"/>
    <x v="0"/>
    <s v="Young"/>
    <s v="Profit"/>
  </r>
  <r>
    <n v="2540"/>
    <s v="Sneha"/>
    <n v="18"/>
    <s v="Male"/>
    <x v="0"/>
    <x v="3"/>
    <n v="2235.2800000000002"/>
    <n v="1536.92"/>
    <n v="2919.4"/>
    <n v="1382.48"/>
    <n v="0.89951331233896359"/>
    <x v="4"/>
    <s v="2023-04-23"/>
    <x v="9"/>
    <x v="0"/>
    <x v="0"/>
    <s v="Young"/>
    <s v="Profit"/>
  </r>
  <r>
    <n v="4468"/>
    <s v="Sneha"/>
    <n v="41"/>
    <s v="Female"/>
    <x v="1"/>
    <x v="4"/>
    <n v="2515.9"/>
    <n v="617.30999999999995"/>
    <n v="2919.22"/>
    <n v="2301.91"/>
    <n v="3.7289368388653998"/>
    <x v="4"/>
    <s v="2023-10-26"/>
    <x v="10"/>
    <x v="0"/>
    <x v="1"/>
    <s v="Senior"/>
    <s v="Profit"/>
  </r>
  <r>
    <n v="5386"/>
    <s v="Sneha"/>
    <n v="39"/>
    <s v="Male"/>
    <x v="5"/>
    <x v="2"/>
    <n v="2036.13"/>
    <n v="480.97"/>
    <n v="2918.93"/>
    <n v="2437.96"/>
    <n v="5.0688400523941199"/>
    <x v="1"/>
    <s v="2023-03-01"/>
    <x v="11"/>
    <x v="3"/>
    <x v="1"/>
    <s v="Adult"/>
    <s v="Profit"/>
  </r>
  <r>
    <n v="6568"/>
    <s v="Arjun"/>
    <n v="49"/>
    <s v="Male"/>
    <x v="6"/>
    <x v="0"/>
    <n v="1814.84"/>
    <n v="1195.55"/>
    <n v="2918.71"/>
    <n v="1723.16"/>
    <n v="1.4413115302580404"/>
    <x v="4"/>
    <s v="2023-06-01"/>
    <x v="3"/>
    <x v="2"/>
    <x v="0"/>
    <s v="Senior"/>
    <s v="Profit"/>
  </r>
  <r>
    <n v="1338"/>
    <s v="Amit"/>
    <n v="22"/>
    <s v="Female"/>
    <x v="7"/>
    <x v="3"/>
    <n v="2614.87"/>
    <n v="1471.76"/>
    <n v="2918.15"/>
    <n v="1446.39"/>
    <n v="0.98276213513072797"/>
    <x v="3"/>
    <s v="2023-05-20"/>
    <x v="0"/>
    <x v="0"/>
    <x v="1"/>
    <s v="Young"/>
    <s v="Profit"/>
  </r>
  <r>
    <n v="3987"/>
    <s v="Pooja"/>
    <n v="45"/>
    <s v="Female"/>
    <x v="4"/>
    <x v="2"/>
    <n v="2259.86"/>
    <n v="1231.47"/>
    <n v="2917.85"/>
    <n v="1686.38"/>
    <n v="1.3694040455715528"/>
    <x v="2"/>
    <s v="2023-09-07"/>
    <x v="1"/>
    <x v="0"/>
    <x v="0"/>
    <s v="Senior"/>
    <s v="Profit"/>
  </r>
  <r>
    <n v="2578"/>
    <s v="Raj"/>
    <n v="37"/>
    <s v="Female"/>
    <x v="5"/>
    <x v="0"/>
    <n v="2598.37"/>
    <n v="1554.71"/>
    <n v="2917.63"/>
    <n v="1362.92"/>
    <n v="0.87663937325932173"/>
    <x v="1"/>
    <s v="2023-08-27"/>
    <x v="4"/>
    <x v="4"/>
    <x v="0"/>
    <s v="Adult"/>
    <s v="Profit"/>
  </r>
  <r>
    <n v="6908"/>
    <s v="Rahul"/>
    <n v="59"/>
    <s v="Female"/>
    <x v="0"/>
    <x v="3"/>
    <n v="1963.96"/>
    <n v="1969.49"/>
    <n v="2917.15"/>
    <n v="947.66"/>
    <n v="0.48117025219726933"/>
    <x v="1"/>
    <s v="2023-09-13"/>
    <x v="1"/>
    <x v="0"/>
    <x v="1"/>
    <s v="Senior"/>
    <s v="Profit"/>
  </r>
  <r>
    <n v="4110"/>
    <s v="Raj"/>
    <n v="59"/>
    <s v="Female"/>
    <x v="6"/>
    <x v="3"/>
    <n v="2173.7199999999998"/>
    <n v="1718.07"/>
    <n v="2916.91"/>
    <n v="1198.8399999999999"/>
    <n v="0.69778297741069917"/>
    <x v="4"/>
    <s v="2023-07-21"/>
    <x v="7"/>
    <x v="0"/>
    <x v="0"/>
    <s v="Senior"/>
    <s v="Profit"/>
  </r>
  <r>
    <n v="3746"/>
    <s v="Arjun"/>
    <n v="29"/>
    <s v="Female"/>
    <x v="2"/>
    <x v="2"/>
    <n v="2125.42"/>
    <n v="1721.57"/>
    <n v="2916.62"/>
    <n v="1195.05"/>
    <n v="0.69416288620271027"/>
    <x v="3"/>
    <s v="2023-05-02"/>
    <x v="0"/>
    <x v="0"/>
    <x v="0"/>
    <s v="Adult"/>
    <s v="Profit"/>
  </r>
  <r>
    <n v="7489"/>
    <s v="Karan"/>
    <n v="47"/>
    <s v="Female"/>
    <x v="5"/>
    <x v="2"/>
    <n v="1940.74"/>
    <n v="1790.12"/>
    <n v="2916.6"/>
    <n v="1126.48"/>
    <n v="0.62927624963689588"/>
    <x v="1"/>
    <s v="2023-12-10"/>
    <x v="6"/>
    <x v="1"/>
    <x v="0"/>
    <s v="Senior"/>
    <s v="Profit"/>
  </r>
  <r>
    <n v="4535"/>
    <s v="Raj"/>
    <n v="27"/>
    <s v="Male"/>
    <x v="0"/>
    <x v="1"/>
    <n v="1807.85"/>
    <n v="136.38"/>
    <n v="2916.47"/>
    <n v="2780.09"/>
    <n v="20.384880481008949"/>
    <x v="0"/>
    <s v="2023-08-25"/>
    <x v="4"/>
    <x v="0"/>
    <x v="1"/>
    <s v="Adult"/>
    <s v="Profit"/>
  </r>
  <r>
    <n v="9908"/>
    <s v="Raj"/>
    <n v="57"/>
    <s v="Female"/>
    <x v="3"/>
    <x v="0"/>
    <n v="2497.89"/>
    <n v="198.32"/>
    <n v="2915.15"/>
    <n v="2716.83"/>
    <n v="13.699223477208552"/>
    <x v="3"/>
    <s v="2023-07-30"/>
    <x v="7"/>
    <x v="3"/>
    <x v="0"/>
    <s v="Senior"/>
    <s v="Profit"/>
  </r>
  <r>
    <n v="9196"/>
    <s v="Sneha"/>
    <n v="47"/>
    <s v="Male"/>
    <x v="5"/>
    <x v="0"/>
    <n v="2320.4699999999998"/>
    <n v="1449.54"/>
    <n v="2914.23"/>
    <n v="1464.69"/>
    <n v="1.010451591539385"/>
    <x v="1"/>
    <s v="2023-12-28"/>
    <x v="6"/>
    <x v="1"/>
    <x v="1"/>
    <s v="Senior"/>
    <s v="Profit"/>
  </r>
  <r>
    <n v="1333"/>
    <s v="Rahul"/>
    <n v="31"/>
    <s v="Female"/>
    <x v="5"/>
    <x v="1"/>
    <n v="1897.53"/>
    <n v="177.82"/>
    <n v="2912.82"/>
    <n v="2735"/>
    <n v="15.380722078506356"/>
    <x v="1"/>
    <s v="2023-03-14"/>
    <x v="11"/>
    <x v="4"/>
    <x v="0"/>
    <s v="Adult"/>
    <s v="Profit"/>
  </r>
  <r>
    <n v="7295"/>
    <s v="Raj"/>
    <n v="32"/>
    <s v="Male"/>
    <x v="2"/>
    <x v="0"/>
    <n v="2142.69"/>
    <n v="1596.85"/>
    <n v="2911.92"/>
    <n v="1315.07"/>
    <n v="0.82354009456116728"/>
    <x v="4"/>
    <s v="2023-06-23"/>
    <x v="3"/>
    <x v="1"/>
    <x v="1"/>
    <s v="Adult"/>
    <s v="Profit"/>
  </r>
  <r>
    <n v="588"/>
    <s v="Raj"/>
    <n v="42"/>
    <s v="Male"/>
    <x v="5"/>
    <x v="0"/>
    <n v="1990.67"/>
    <n v="62.24"/>
    <n v="2911.25"/>
    <n v="2849.01"/>
    <n v="45.774582262210799"/>
    <x v="2"/>
    <s v="2023-04-10"/>
    <x v="9"/>
    <x v="4"/>
    <x v="1"/>
    <s v="Senior"/>
    <s v="Profit"/>
  </r>
  <r>
    <n v="6651"/>
    <s v="Raj"/>
    <n v="49"/>
    <s v="Female"/>
    <x v="0"/>
    <x v="0"/>
    <n v="2483.65"/>
    <n v="282.68"/>
    <n v="2911.09"/>
    <n v="2628.41"/>
    <n v="9.298181689542945"/>
    <x v="2"/>
    <s v="2023-11-01"/>
    <x v="8"/>
    <x v="0"/>
    <x v="0"/>
    <s v="Senior"/>
    <s v="Profit"/>
  </r>
  <r>
    <n v="4709"/>
    <s v="Raj"/>
    <n v="19"/>
    <s v="Female"/>
    <x v="3"/>
    <x v="0"/>
    <n v="1695.61"/>
    <n v="592.53"/>
    <n v="2910.3"/>
    <n v="2317.77"/>
    <n v="3.9116500430357957"/>
    <x v="4"/>
    <s v="2023-12-16"/>
    <x v="6"/>
    <x v="4"/>
    <x v="1"/>
    <s v="Young"/>
    <s v="Profit"/>
  </r>
  <r>
    <n v="7282"/>
    <s v="Pooja"/>
    <n v="36"/>
    <s v="Female"/>
    <x v="2"/>
    <x v="1"/>
    <n v="2452.31"/>
    <n v="831.98"/>
    <n v="2910.27"/>
    <n v="2078.29"/>
    <n v="2.4980047597298012"/>
    <x v="1"/>
    <s v="2023-03-03"/>
    <x v="11"/>
    <x v="4"/>
    <x v="1"/>
    <s v="Adult"/>
    <s v="Profit"/>
  </r>
  <r>
    <n v="8752"/>
    <s v="Sneha"/>
    <n v="48"/>
    <s v="Male"/>
    <x v="5"/>
    <x v="4"/>
    <n v="1976.56"/>
    <n v="1706.68"/>
    <n v="2910.2"/>
    <n v="1203.52"/>
    <n v="0.7051819907656971"/>
    <x v="4"/>
    <s v="2023-05-09"/>
    <x v="0"/>
    <x v="0"/>
    <x v="1"/>
    <s v="Senior"/>
    <s v="Profit"/>
  </r>
  <r>
    <n v="6508"/>
    <s v="Neha"/>
    <n v="27"/>
    <s v="Male"/>
    <x v="4"/>
    <x v="0"/>
    <n v="2338.52"/>
    <n v="564.71"/>
    <n v="2909.95"/>
    <n v="2345.2399999999998"/>
    <n v="4.152998884383134"/>
    <x v="0"/>
    <s v="2023-08-18"/>
    <x v="4"/>
    <x v="1"/>
    <x v="1"/>
    <s v="Adult"/>
    <s v="Profit"/>
  </r>
  <r>
    <n v="7583"/>
    <s v="Raj"/>
    <n v="41"/>
    <s v="Male"/>
    <x v="5"/>
    <x v="1"/>
    <n v="2058.0100000000002"/>
    <n v="1663.67"/>
    <n v="2909.31"/>
    <n v="1245.6400000000001"/>
    <n v="0.74873021693004027"/>
    <x v="2"/>
    <s v="2023-08-08"/>
    <x v="4"/>
    <x v="3"/>
    <x v="1"/>
    <s v="Senior"/>
    <s v="Profit"/>
  </r>
  <r>
    <n v="8301"/>
    <s v="Arjun"/>
    <n v="25"/>
    <s v="Male"/>
    <x v="5"/>
    <x v="1"/>
    <n v="1906.93"/>
    <n v="1464.94"/>
    <n v="2908.07"/>
    <n v="1443.13"/>
    <n v="0.98511201823965489"/>
    <x v="0"/>
    <s v="2023-09-10"/>
    <x v="1"/>
    <x v="3"/>
    <x v="0"/>
    <s v="Young"/>
    <s v="Profit"/>
  </r>
  <r>
    <n v="6072"/>
    <s v="Pooja"/>
    <n v="45"/>
    <s v="Female"/>
    <x v="5"/>
    <x v="3"/>
    <n v="2486.9699999999998"/>
    <n v="1176.1099999999999"/>
    <n v="2907.94"/>
    <n v="1731.83"/>
    <n v="1.4725068233413543"/>
    <x v="0"/>
    <s v="2023-02-27"/>
    <x v="2"/>
    <x v="4"/>
    <x v="1"/>
    <s v="Senior"/>
    <s v="Profit"/>
  </r>
  <r>
    <n v="9822"/>
    <s v="Raj"/>
    <n v="57"/>
    <s v="Male"/>
    <x v="2"/>
    <x v="4"/>
    <n v="1922.28"/>
    <n v="764.87"/>
    <n v="2907.76"/>
    <n v="2142.89"/>
    <n v="2.8016394942931475"/>
    <x v="0"/>
    <s v="2023-01-24"/>
    <x v="5"/>
    <x v="3"/>
    <x v="0"/>
    <s v="Senior"/>
    <s v="Profit"/>
  </r>
  <r>
    <n v="4480"/>
    <s v="Neha"/>
    <n v="44"/>
    <s v="Female"/>
    <x v="4"/>
    <x v="1"/>
    <n v="2391.14"/>
    <n v="1605.95"/>
    <n v="2906.56"/>
    <n v="1300.6099999999999"/>
    <n v="0.8098695476197888"/>
    <x v="1"/>
    <s v="2023-02-26"/>
    <x v="2"/>
    <x v="3"/>
    <x v="1"/>
    <s v="Senior"/>
    <s v="Profit"/>
  </r>
  <r>
    <n v="8875"/>
    <s v="Neha"/>
    <n v="21"/>
    <s v="Male"/>
    <x v="6"/>
    <x v="2"/>
    <n v="1630.57"/>
    <n v="668.66"/>
    <n v="2906.29"/>
    <n v="2237.63"/>
    <n v="3.3464391469506181"/>
    <x v="0"/>
    <s v="2023-08-02"/>
    <x v="4"/>
    <x v="2"/>
    <x v="1"/>
    <s v="Young"/>
    <s v="Profit"/>
  </r>
  <r>
    <n v="946"/>
    <s v="Priya"/>
    <n v="44"/>
    <s v="Male"/>
    <x v="7"/>
    <x v="4"/>
    <n v="2004.91"/>
    <n v="1550.15"/>
    <n v="2905.99"/>
    <n v="1355.84"/>
    <n v="0.87465084024126682"/>
    <x v="4"/>
    <s v="2023-02-04"/>
    <x v="2"/>
    <x v="1"/>
    <x v="1"/>
    <s v="Senior"/>
    <s v="Profit"/>
  </r>
  <r>
    <n v="8860"/>
    <s v="Sneha"/>
    <n v="19"/>
    <s v="Female"/>
    <x v="1"/>
    <x v="0"/>
    <n v="1764.12"/>
    <n v="1155.5"/>
    <n v="2905.57"/>
    <n v="1750.07"/>
    <n v="1.5145564690610125"/>
    <x v="1"/>
    <s v="2023-03-10"/>
    <x v="11"/>
    <x v="3"/>
    <x v="1"/>
    <s v="Young"/>
    <s v="Profit"/>
  </r>
  <r>
    <n v="705"/>
    <s v="Rahul"/>
    <n v="30"/>
    <s v="Male"/>
    <x v="4"/>
    <x v="3"/>
    <n v="2286.38"/>
    <n v="686.15"/>
    <n v="2903.29"/>
    <n v="2217.14"/>
    <n v="3.2312759600670407"/>
    <x v="4"/>
    <s v="2023-02-18"/>
    <x v="2"/>
    <x v="2"/>
    <x v="0"/>
    <s v="Adult"/>
    <s v="Profit"/>
  </r>
  <r>
    <n v="5498"/>
    <s v="Sneha"/>
    <n v="58"/>
    <s v="Female"/>
    <x v="4"/>
    <x v="4"/>
    <n v="1887.87"/>
    <n v="832.44"/>
    <n v="2902.09"/>
    <n v="2069.65"/>
    <n v="2.4862452549132668"/>
    <x v="1"/>
    <s v="2023-03-23"/>
    <x v="11"/>
    <x v="3"/>
    <x v="0"/>
    <s v="Senior"/>
    <s v="Profit"/>
  </r>
  <r>
    <n v="2210"/>
    <s v="Sneha"/>
    <n v="56"/>
    <s v="Female"/>
    <x v="2"/>
    <x v="1"/>
    <n v="1969.05"/>
    <n v="289.19"/>
    <n v="2899.16"/>
    <n v="2609.9699999999998"/>
    <n v="9.02510460251046"/>
    <x v="0"/>
    <s v="2023-07-30"/>
    <x v="7"/>
    <x v="2"/>
    <x v="0"/>
    <s v="Senior"/>
    <s v="Profit"/>
  </r>
  <r>
    <n v="2228"/>
    <s v="Arjun"/>
    <n v="45"/>
    <s v="Female"/>
    <x v="5"/>
    <x v="1"/>
    <n v="1841.51"/>
    <n v="1573.84"/>
    <n v="2898.85"/>
    <n v="1325.01"/>
    <n v="0.84189625374879284"/>
    <x v="2"/>
    <s v="2023-08-11"/>
    <x v="4"/>
    <x v="1"/>
    <x v="1"/>
    <s v="Senior"/>
    <s v="Profit"/>
  </r>
  <r>
    <n v="1154"/>
    <s v="Neha"/>
    <n v="54"/>
    <s v="Female"/>
    <x v="6"/>
    <x v="0"/>
    <n v="2585.06"/>
    <n v="1167.67"/>
    <n v="2898.22"/>
    <n v="1730.55"/>
    <n v="1.4820540049842847"/>
    <x v="1"/>
    <s v="2023-12-27"/>
    <x v="6"/>
    <x v="0"/>
    <x v="0"/>
    <s v="Senior"/>
    <s v="Profit"/>
  </r>
  <r>
    <n v="7408"/>
    <s v="Simran"/>
    <n v="33"/>
    <s v="Male"/>
    <x v="0"/>
    <x v="4"/>
    <n v="1889.57"/>
    <n v="1699.77"/>
    <n v="2898.18"/>
    <n v="1198.4100000000001"/>
    <n v="0.70504244691928919"/>
    <x v="1"/>
    <s v="2023-11-06"/>
    <x v="8"/>
    <x v="0"/>
    <x v="1"/>
    <s v="Adult"/>
    <s v="Profit"/>
  </r>
  <r>
    <n v="7762"/>
    <s v="Simran"/>
    <n v="38"/>
    <s v="Male"/>
    <x v="6"/>
    <x v="4"/>
    <n v="1777.04"/>
    <n v="1373.49"/>
    <n v="2897.39"/>
    <n v="1523.9"/>
    <n v="1.1095093520884753"/>
    <x v="4"/>
    <s v="2023-04-29"/>
    <x v="9"/>
    <x v="3"/>
    <x v="1"/>
    <s v="Adult"/>
    <s v="Profit"/>
  </r>
  <r>
    <n v="6616"/>
    <s v="Raj"/>
    <n v="21"/>
    <s v="Female"/>
    <x v="2"/>
    <x v="0"/>
    <n v="1976.55"/>
    <n v="573.67999999999995"/>
    <n v="2897.37"/>
    <n v="2323.69"/>
    <n v="4.0504985357690702"/>
    <x v="4"/>
    <s v="2023-01-01"/>
    <x v="5"/>
    <x v="2"/>
    <x v="1"/>
    <s v="Young"/>
    <s v="Profit"/>
  </r>
  <r>
    <n v="9820"/>
    <s v="Arjun"/>
    <n v="41"/>
    <s v="Female"/>
    <x v="4"/>
    <x v="2"/>
    <n v="1681.2"/>
    <n v="1229.1600000000001"/>
    <n v="2897.25"/>
    <n v="1668.09"/>
    <n v="1.3570975300205017"/>
    <x v="1"/>
    <s v="2023-04-26"/>
    <x v="9"/>
    <x v="3"/>
    <x v="1"/>
    <s v="Senior"/>
    <s v="Profit"/>
  </r>
  <r>
    <n v="4084"/>
    <s v="Sneha"/>
    <n v="30"/>
    <s v="Male"/>
    <x v="0"/>
    <x v="4"/>
    <n v="2478.34"/>
    <n v="263.07"/>
    <n v="2896.99"/>
    <n v="2633.92"/>
    <n v="10.012240088189456"/>
    <x v="2"/>
    <s v="2023-10-02"/>
    <x v="10"/>
    <x v="0"/>
    <x v="1"/>
    <s v="Adult"/>
    <s v="Profit"/>
  </r>
  <r>
    <n v="5493"/>
    <s v="Pooja"/>
    <n v="49"/>
    <s v="Male"/>
    <x v="4"/>
    <x v="3"/>
    <n v="2388.38"/>
    <n v="1992.23"/>
    <n v="2896.47"/>
    <n v="904.24"/>
    <n v="0.45388333676332554"/>
    <x v="0"/>
    <s v="2023-01-25"/>
    <x v="5"/>
    <x v="1"/>
    <x v="1"/>
    <s v="Senior"/>
    <s v="Profit"/>
  </r>
  <r>
    <n v="2938"/>
    <s v="Karan"/>
    <n v="58"/>
    <s v="Female"/>
    <x v="0"/>
    <x v="2"/>
    <n v="2446.65"/>
    <n v="96.73"/>
    <n v="2896.4"/>
    <n v="2799.67"/>
    <n v="28.943140700920086"/>
    <x v="0"/>
    <s v="2023-08-14"/>
    <x v="4"/>
    <x v="4"/>
    <x v="1"/>
    <s v="Senior"/>
    <s v="Profit"/>
  </r>
  <r>
    <n v="8919"/>
    <s v="Raj"/>
    <n v="60"/>
    <s v="Female"/>
    <x v="5"/>
    <x v="0"/>
    <n v="1903.66"/>
    <n v="1859.52"/>
    <n v="2896.35"/>
    <n v="1036.83"/>
    <n v="0.55757937532266388"/>
    <x v="3"/>
    <s v="2023-03-24"/>
    <x v="11"/>
    <x v="4"/>
    <x v="0"/>
    <s v="Senior"/>
    <s v="Profit"/>
  </r>
  <r>
    <n v="5867"/>
    <s v="Raj"/>
    <n v="60"/>
    <s v="Male"/>
    <x v="5"/>
    <x v="2"/>
    <n v="2114.3200000000002"/>
    <n v="1913.08"/>
    <n v="2896.34"/>
    <n v="983.26"/>
    <n v="0.51396700608442936"/>
    <x v="0"/>
    <s v="2023-09-18"/>
    <x v="1"/>
    <x v="1"/>
    <x v="0"/>
    <s v="Senior"/>
    <s v="Profit"/>
  </r>
  <r>
    <n v="1560"/>
    <s v="Arjun"/>
    <n v="52"/>
    <s v="Female"/>
    <x v="7"/>
    <x v="4"/>
    <n v="1611.21"/>
    <n v="669.61"/>
    <n v="2892.96"/>
    <n v="2223.35"/>
    <n v="3.3203655859380832"/>
    <x v="0"/>
    <s v="2023-01-22"/>
    <x v="5"/>
    <x v="3"/>
    <x v="1"/>
    <s v="Senior"/>
    <s v="Profit"/>
  </r>
  <r>
    <n v="4523"/>
    <s v="Arjun"/>
    <n v="32"/>
    <s v="Female"/>
    <x v="1"/>
    <x v="3"/>
    <n v="2234.54"/>
    <n v="173.54"/>
    <n v="2892.95"/>
    <n v="2719.41"/>
    <n v="15.670220122162037"/>
    <x v="0"/>
    <s v="2023-08-05"/>
    <x v="4"/>
    <x v="1"/>
    <x v="0"/>
    <s v="Adult"/>
    <s v="Profit"/>
  </r>
  <r>
    <n v="8892"/>
    <s v="Rahul"/>
    <n v="54"/>
    <s v="Female"/>
    <x v="4"/>
    <x v="1"/>
    <n v="1666.89"/>
    <n v="748.43"/>
    <n v="2892.89"/>
    <n v="2144.46"/>
    <n v="2.8652779819087959"/>
    <x v="2"/>
    <s v="2023-01-25"/>
    <x v="5"/>
    <x v="4"/>
    <x v="0"/>
    <s v="Senior"/>
    <s v="Profit"/>
  </r>
  <r>
    <n v="1305"/>
    <s v="Priya"/>
    <n v="45"/>
    <s v="Female"/>
    <x v="2"/>
    <x v="1"/>
    <n v="2398.12"/>
    <n v="470.68"/>
    <n v="2892.76"/>
    <n v="2422.08"/>
    <n v="5.1459165462734768"/>
    <x v="4"/>
    <s v="2023-08-03"/>
    <x v="4"/>
    <x v="4"/>
    <x v="1"/>
    <s v="Senior"/>
    <s v="Profit"/>
  </r>
  <r>
    <n v="5401"/>
    <s v="Neha"/>
    <n v="30"/>
    <s v="Female"/>
    <x v="1"/>
    <x v="4"/>
    <n v="1642.86"/>
    <n v="736.46"/>
    <n v="2892.31"/>
    <n v="2155.85"/>
    <n v="2.9273144502077502"/>
    <x v="2"/>
    <s v="2023-02-19"/>
    <x v="2"/>
    <x v="2"/>
    <x v="0"/>
    <s v="Adult"/>
    <s v="Profit"/>
  </r>
  <r>
    <n v="8199"/>
    <s v="Neha"/>
    <n v="39"/>
    <s v="Male"/>
    <x v="1"/>
    <x v="4"/>
    <n v="1616.7"/>
    <n v="239.34"/>
    <n v="2891.58"/>
    <n v="2652.24"/>
    <n v="11.081474053647529"/>
    <x v="3"/>
    <s v="2023-07-27"/>
    <x v="7"/>
    <x v="2"/>
    <x v="1"/>
    <s v="Adult"/>
    <s v="Profit"/>
  </r>
  <r>
    <n v="69"/>
    <s v="Simran"/>
    <n v="45"/>
    <s v="Male"/>
    <x v="4"/>
    <x v="0"/>
    <n v="2116.0100000000002"/>
    <n v="749.78"/>
    <n v="2891.24"/>
    <n v="2141.46"/>
    <n v="2.8561177945530689"/>
    <x v="3"/>
    <s v="2023-12-23"/>
    <x v="6"/>
    <x v="3"/>
    <x v="1"/>
    <s v="Senior"/>
    <s v="Profit"/>
  </r>
  <r>
    <n v="1415"/>
    <s v="Arjun"/>
    <n v="23"/>
    <s v="Female"/>
    <x v="2"/>
    <x v="2"/>
    <n v="2331.42"/>
    <n v="474.78"/>
    <n v="2890.29"/>
    <n v="2415.5100000000002"/>
    <n v="5.0876405914318221"/>
    <x v="0"/>
    <s v="2023-04-03"/>
    <x v="9"/>
    <x v="3"/>
    <x v="1"/>
    <s v="Young"/>
    <s v="Profit"/>
  </r>
  <r>
    <n v="8632"/>
    <s v="Rahul"/>
    <n v="40"/>
    <s v="Female"/>
    <x v="0"/>
    <x v="2"/>
    <n v="2496.1"/>
    <n v="951.78"/>
    <n v="2887.7"/>
    <n v="1935.92"/>
    <n v="2.0339994536552566"/>
    <x v="3"/>
    <s v="2023-10-05"/>
    <x v="10"/>
    <x v="4"/>
    <x v="1"/>
    <s v="Adult"/>
    <s v="Profit"/>
  </r>
  <r>
    <n v="7538"/>
    <s v="Priya"/>
    <n v="53"/>
    <s v="Male"/>
    <x v="2"/>
    <x v="4"/>
    <n v="1948.77"/>
    <n v="1765.14"/>
    <n v="2885.5"/>
    <n v="1120.3599999999999"/>
    <n v="0.63471452689305086"/>
    <x v="0"/>
    <s v="2023-01-06"/>
    <x v="5"/>
    <x v="2"/>
    <x v="0"/>
    <s v="Senior"/>
    <s v="Profit"/>
  </r>
  <r>
    <n v="4593"/>
    <s v="Pooja"/>
    <n v="45"/>
    <s v="Female"/>
    <x v="7"/>
    <x v="1"/>
    <n v="2248.02"/>
    <n v="1892.53"/>
    <n v="2884.96"/>
    <n v="992.43"/>
    <n v="0.52439327249766188"/>
    <x v="3"/>
    <s v="2023-07-09"/>
    <x v="7"/>
    <x v="3"/>
    <x v="0"/>
    <s v="Senior"/>
    <s v="Profit"/>
  </r>
  <r>
    <n v="6928"/>
    <s v="Neha"/>
    <n v="28"/>
    <s v="Female"/>
    <x v="2"/>
    <x v="0"/>
    <n v="2035.16"/>
    <n v="824.21"/>
    <n v="2883.76"/>
    <n v="2059.5500000000002"/>
    <n v="2.4988170490530326"/>
    <x v="3"/>
    <s v="2023-02-21"/>
    <x v="2"/>
    <x v="1"/>
    <x v="0"/>
    <s v="Adult"/>
    <s v="Profit"/>
  </r>
  <r>
    <n v="7475"/>
    <s v="Amit"/>
    <n v="50"/>
    <s v="Female"/>
    <x v="6"/>
    <x v="3"/>
    <n v="1776.07"/>
    <n v="827.4"/>
    <n v="2883.09"/>
    <n v="2055.69"/>
    <n v="2.4845177664974623"/>
    <x v="0"/>
    <s v="2023-03-17"/>
    <x v="11"/>
    <x v="4"/>
    <x v="1"/>
    <s v="Senior"/>
    <s v="Profit"/>
  </r>
  <r>
    <n v="6064"/>
    <s v="Amit"/>
    <n v="34"/>
    <s v="Male"/>
    <x v="4"/>
    <x v="2"/>
    <n v="1695.93"/>
    <n v="802.65"/>
    <n v="2882.74"/>
    <n v="2080.09"/>
    <n v="2.591528063290351"/>
    <x v="3"/>
    <s v="2023-07-08"/>
    <x v="7"/>
    <x v="3"/>
    <x v="0"/>
    <s v="Adult"/>
    <s v="Profit"/>
  </r>
  <r>
    <n v="6890"/>
    <s v="Neha"/>
    <n v="21"/>
    <s v="Female"/>
    <x v="0"/>
    <x v="2"/>
    <n v="1848.47"/>
    <n v="288.12"/>
    <n v="2882.38"/>
    <n v="2594.2600000000002"/>
    <n v="9.0040955157573244"/>
    <x v="1"/>
    <s v="2023-09-20"/>
    <x v="1"/>
    <x v="0"/>
    <x v="0"/>
    <s v="Young"/>
    <s v="Profit"/>
  </r>
  <r>
    <n v="5042"/>
    <s v="Arjun"/>
    <n v="42"/>
    <s v="Male"/>
    <x v="7"/>
    <x v="3"/>
    <n v="2422.9699999999998"/>
    <n v="1585.54"/>
    <n v="2881.88"/>
    <n v="1296.3399999999999"/>
    <n v="0.81760157422707713"/>
    <x v="3"/>
    <s v="2023-10-10"/>
    <x v="10"/>
    <x v="2"/>
    <x v="1"/>
    <s v="Senior"/>
    <s v="Profit"/>
  </r>
  <r>
    <n v="5210"/>
    <s v="Rahul"/>
    <n v="37"/>
    <s v="Male"/>
    <x v="3"/>
    <x v="3"/>
    <n v="2544.14"/>
    <n v="1356.27"/>
    <n v="2881.2"/>
    <n v="1524.93"/>
    <n v="1.1243557698688316"/>
    <x v="2"/>
    <s v="2023-07-01"/>
    <x v="7"/>
    <x v="0"/>
    <x v="1"/>
    <s v="Adult"/>
    <s v="Profit"/>
  </r>
  <r>
    <n v="4639"/>
    <s v="Rahul"/>
    <n v="44"/>
    <s v="Female"/>
    <x v="5"/>
    <x v="4"/>
    <n v="1650.83"/>
    <n v="1099.1199999999999"/>
    <n v="2880.18"/>
    <n v="1781.06"/>
    <n v="1.6204418079918481"/>
    <x v="0"/>
    <s v="2023-06-08"/>
    <x v="3"/>
    <x v="4"/>
    <x v="0"/>
    <s v="Senior"/>
    <s v="Profit"/>
  </r>
  <r>
    <n v="6223"/>
    <s v="Sneha"/>
    <n v="33"/>
    <s v="Male"/>
    <x v="0"/>
    <x v="4"/>
    <n v="2597.1799999999998"/>
    <n v="980.56"/>
    <n v="2878.3"/>
    <n v="1897.74"/>
    <n v="1.9353634657746595"/>
    <x v="0"/>
    <s v="2023-11-16"/>
    <x v="8"/>
    <x v="4"/>
    <x v="1"/>
    <s v="Adult"/>
    <s v="Profit"/>
  </r>
  <r>
    <n v="915"/>
    <s v="Amit"/>
    <n v="39"/>
    <s v="Male"/>
    <x v="4"/>
    <x v="0"/>
    <n v="2244.63"/>
    <n v="942.09"/>
    <n v="2876.92"/>
    <n v="1934.83"/>
    <n v="2.053763440860215"/>
    <x v="2"/>
    <s v="2023-12-14"/>
    <x v="6"/>
    <x v="2"/>
    <x v="0"/>
    <s v="Adult"/>
    <s v="Profit"/>
  </r>
  <r>
    <n v="777"/>
    <s v="Sneha"/>
    <n v="32"/>
    <s v="Female"/>
    <x v="7"/>
    <x v="3"/>
    <n v="2081.52"/>
    <n v="57.41"/>
    <n v="2876.11"/>
    <n v="2818.7"/>
    <n v="49.097718167566626"/>
    <x v="0"/>
    <s v="2023-09-07"/>
    <x v="1"/>
    <x v="0"/>
    <x v="1"/>
    <s v="Adult"/>
    <s v="Profit"/>
  </r>
  <r>
    <n v="6013"/>
    <s v="Karan"/>
    <n v="45"/>
    <s v="Female"/>
    <x v="6"/>
    <x v="1"/>
    <n v="2253.79"/>
    <n v="1787.47"/>
    <n v="2875.88"/>
    <n v="1088.4100000000001"/>
    <n v="0.60891091878465098"/>
    <x v="2"/>
    <s v="2023-10-30"/>
    <x v="10"/>
    <x v="3"/>
    <x v="0"/>
    <s v="Senior"/>
    <s v="Profit"/>
  </r>
  <r>
    <n v="7025"/>
    <s v="Sneha"/>
    <n v="53"/>
    <s v="Female"/>
    <x v="1"/>
    <x v="0"/>
    <n v="2389.12"/>
    <n v="748.13"/>
    <n v="2875.69"/>
    <n v="2127.56"/>
    <n v="2.8438373010038362"/>
    <x v="3"/>
    <s v="2023-06-29"/>
    <x v="3"/>
    <x v="0"/>
    <x v="0"/>
    <s v="Senior"/>
    <s v="Profit"/>
  </r>
  <r>
    <n v="8652"/>
    <s v="Simran"/>
    <n v="35"/>
    <s v="Female"/>
    <x v="1"/>
    <x v="0"/>
    <n v="2068.81"/>
    <n v="1979.75"/>
    <n v="2875.64"/>
    <n v="895.89"/>
    <n v="0.4525268341962369"/>
    <x v="3"/>
    <s v="2023-01-25"/>
    <x v="5"/>
    <x v="1"/>
    <x v="0"/>
    <s v="Adult"/>
    <s v="Profit"/>
  </r>
  <r>
    <n v="5120"/>
    <s v="Pooja"/>
    <n v="28"/>
    <s v="Female"/>
    <x v="1"/>
    <x v="1"/>
    <n v="1682.28"/>
    <n v="953.6"/>
    <n v="2874.57"/>
    <n v="1920.97"/>
    <n v="2.0144400167785235"/>
    <x v="0"/>
    <s v="2023-03-18"/>
    <x v="11"/>
    <x v="3"/>
    <x v="0"/>
    <s v="Adult"/>
    <s v="Profit"/>
  </r>
  <r>
    <n v="4504"/>
    <s v="Sneha"/>
    <n v="20"/>
    <s v="Female"/>
    <x v="4"/>
    <x v="0"/>
    <n v="2150.87"/>
    <n v="1233.25"/>
    <n v="2873.99"/>
    <n v="1640.74"/>
    <n v="1.3304196229474965"/>
    <x v="3"/>
    <s v="2023-03-08"/>
    <x v="11"/>
    <x v="3"/>
    <x v="1"/>
    <s v="Young"/>
    <s v="Profit"/>
  </r>
  <r>
    <n v="2681"/>
    <s v="Raj"/>
    <n v="55"/>
    <s v="Male"/>
    <x v="3"/>
    <x v="3"/>
    <n v="1650.59"/>
    <n v="462.5"/>
    <n v="2872.16"/>
    <n v="2409.66"/>
    <n v="5.2100756756756752"/>
    <x v="1"/>
    <s v="2023-04-20"/>
    <x v="9"/>
    <x v="1"/>
    <x v="0"/>
    <s v="Senior"/>
    <s v="Profit"/>
  </r>
  <r>
    <n v="7645"/>
    <s v="Neha"/>
    <n v="29"/>
    <s v="Male"/>
    <x v="1"/>
    <x v="3"/>
    <n v="2100.48"/>
    <n v="270.58999999999997"/>
    <n v="2872.09"/>
    <n v="2601.5"/>
    <n v="9.6141764292841572"/>
    <x v="2"/>
    <s v="2023-03-15"/>
    <x v="11"/>
    <x v="1"/>
    <x v="1"/>
    <s v="Adult"/>
    <s v="Profit"/>
  </r>
  <r>
    <n v="9886"/>
    <s v="Karan"/>
    <n v="27"/>
    <s v="Male"/>
    <x v="3"/>
    <x v="3"/>
    <n v="2152.3200000000002"/>
    <n v="1474.17"/>
    <n v="2872.08"/>
    <n v="1397.91"/>
    <n v="0.94826919554732492"/>
    <x v="2"/>
    <s v="2023-08-22"/>
    <x v="4"/>
    <x v="3"/>
    <x v="1"/>
    <s v="Adult"/>
    <s v="Profit"/>
  </r>
  <r>
    <n v="2416"/>
    <s v="Priya"/>
    <n v="28"/>
    <s v="Male"/>
    <x v="0"/>
    <x v="1"/>
    <n v="1814.01"/>
    <n v="1324.93"/>
    <n v="2870"/>
    <n v="1545.07"/>
    <n v="1.166152174077121"/>
    <x v="1"/>
    <s v="2023-10-01"/>
    <x v="10"/>
    <x v="3"/>
    <x v="1"/>
    <s v="Adult"/>
    <s v="Profit"/>
  </r>
  <r>
    <n v="78"/>
    <s v="Sneha"/>
    <n v="21"/>
    <s v="Female"/>
    <x v="4"/>
    <x v="1"/>
    <n v="1839.02"/>
    <n v="314.51"/>
    <n v="2869.69"/>
    <n v="2555.1799999999998"/>
    <n v="8.1243203713713399"/>
    <x v="1"/>
    <s v="2023-02-12"/>
    <x v="2"/>
    <x v="4"/>
    <x v="1"/>
    <s v="Young"/>
    <s v="Profit"/>
  </r>
  <r>
    <n v="2955"/>
    <s v="Raj"/>
    <n v="34"/>
    <s v="Male"/>
    <x v="2"/>
    <x v="1"/>
    <n v="1951.81"/>
    <n v="1261.6600000000001"/>
    <n v="2869.68"/>
    <n v="1608.02"/>
    <n v="1.2745272101834091"/>
    <x v="3"/>
    <s v="2023-03-18"/>
    <x v="11"/>
    <x v="1"/>
    <x v="1"/>
    <s v="Adult"/>
    <s v="Profit"/>
  </r>
  <r>
    <n v="5953"/>
    <s v="Raj"/>
    <n v="29"/>
    <s v="Male"/>
    <x v="7"/>
    <x v="0"/>
    <n v="2492.96"/>
    <n v="932.85"/>
    <n v="2868.68"/>
    <n v="1935.83"/>
    <n v="2.0751782172910969"/>
    <x v="2"/>
    <s v="2023-02-23"/>
    <x v="2"/>
    <x v="0"/>
    <x v="1"/>
    <s v="Adult"/>
    <s v="Profit"/>
  </r>
  <r>
    <n v="5807"/>
    <s v="Raj"/>
    <n v="37"/>
    <s v="Male"/>
    <x v="7"/>
    <x v="1"/>
    <n v="2060.39"/>
    <n v="1552.83"/>
    <n v="2868.24"/>
    <n v="1315.41"/>
    <n v="0.84710496319622897"/>
    <x v="4"/>
    <s v="2023-06-21"/>
    <x v="3"/>
    <x v="4"/>
    <x v="0"/>
    <s v="Adult"/>
    <s v="Profit"/>
  </r>
  <r>
    <n v="4590"/>
    <s v="Pooja"/>
    <n v="28"/>
    <s v="Male"/>
    <x v="6"/>
    <x v="0"/>
    <n v="2290.27"/>
    <n v="1299.82"/>
    <n v="2868.14"/>
    <n v="1568.32"/>
    <n v="1.2065670631318182"/>
    <x v="2"/>
    <s v="2023-12-13"/>
    <x v="6"/>
    <x v="4"/>
    <x v="0"/>
    <s v="Adult"/>
    <s v="Profit"/>
  </r>
  <r>
    <n v="4508"/>
    <s v="Amit"/>
    <n v="39"/>
    <s v="Male"/>
    <x v="4"/>
    <x v="2"/>
    <n v="2162.6"/>
    <n v="320.16000000000003"/>
    <n v="2867.9"/>
    <n v="2547.7399999999998"/>
    <n v="7.95770864567716"/>
    <x v="1"/>
    <s v="2023-05-18"/>
    <x v="0"/>
    <x v="0"/>
    <x v="0"/>
    <s v="Adult"/>
    <s v="Profit"/>
  </r>
  <r>
    <n v="4043"/>
    <s v="Arjun"/>
    <n v="51"/>
    <s v="Female"/>
    <x v="4"/>
    <x v="0"/>
    <n v="1880.15"/>
    <n v="920.28"/>
    <n v="2867.29"/>
    <n v="1947.01"/>
    <n v="2.1156713174251314"/>
    <x v="2"/>
    <s v="2023-12-22"/>
    <x v="6"/>
    <x v="4"/>
    <x v="0"/>
    <s v="Senior"/>
    <s v="Profit"/>
  </r>
  <r>
    <n v="3599"/>
    <s v="Priya"/>
    <n v="50"/>
    <s v="Male"/>
    <x v="7"/>
    <x v="2"/>
    <n v="1766.53"/>
    <n v="827.73"/>
    <n v="2867.23"/>
    <n v="2039.5"/>
    <n v="2.4639677189421669"/>
    <x v="4"/>
    <s v="2023-12-06"/>
    <x v="6"/>
    <x v="2"/>
    <x v="0"/>
    <s v="Senior"/>
    <s v="Profit"/>
  </r>
  <r>
    <n v="5108"/>
    <s v="Raj"/>
    <n v="24"/>
    <s v="Female"/>
    <x v="4"/>
    <x v="3"/>
    <n v="1686.24"/>
    <n v="1548.52"/>
    <n v="2867.13"/>
    <n v="1318.61"/>
    <n v="0.8515292020768217"/>
    <x v="3"/>
    <s v="2023-07-09"/>
    <x v="7"/>
    <x v="2"/>
    <x v="1"/>
    <s v="Young"/>
    <s v="Profit"/>
  </r>
  <r>
    <n v="7495"/>
    <s v="Priya"/>
    <n v="54"/>
    <s v="Female"/>
    <x v="5"/>
    <x v="3"/>
    <n v="1671.43"/>
    <n v="675.58"/>
    <n v="2867.07"/>
    <n v="2191.4899999999998"/>
    <n v="3.24386453121762"/>
    <x v="1"/>
    <s v="2023-02-17"/>
    <x v="2"/>
    <x v="4"/>
    <x v="0"/>
    <s v="Senior"/>
    <s v="Profit"/>
  </r>
  <r>
    <n v="4978"/>
    <s v="Neha"/>
    <n v="32"/>
    <s v="Female"/>
    <x v="3"/>
    <x v="4"/>
    <n v="2257.98"/>
    <n v="305.63"/>
    <n v="2866.95"/>
    <n v="2561.3200000000002"/>
    <n v="8.3804600333736872"/>
    <x v="2"/>
    <s v="2023-08-12"/>
    <x v="4"/>
    <x v="4"/>
    <x v="1"/>
    <s v="Adult"/>
    <s v="Profit"/>
  </r>
  <r>
    <n v="8744"/>
    <s v="Arjun"/>
    <n v="26"/>
    <s v="Female"/>
    <x v="6"/>
    <x v="0"/>
    <n v="1965.14"/>
    <n v="1816.08"/>
    <n v="2866.39"/>
    <n v="1050.31"/>
    <n v="0.57833905995330603"/>
    <x v="1"/>
    <s v="2023-03-21"/>
    <x v="11"/>
    <x v="0"/>
    <x v="1"/>
    <s v="Adult"/>
    <s v="Profit"/>
  </r>
  <r>
    <n v="698"/>
    <s v="Amit"/>
    <n v="20"/>
    <s v="Male"/>
    <x v="7"/>
    <x v="0"/>
    <n v="2577.87"/>
    <n v="1747.49"/>
    <n v="2865.63"/>
    <n v="1118.1400000000001"/>
    <n v="0.63985487756725368"/>
    <x v="3"/>
    <s v="2023-12-28"/>
    <x v="6"/>
    <x v="0"/>
    <x v="0"/>
    <s v="Young"/>
    <s v="Profit"/>
  </r>
  <r>
    <n v="2214"/>
    <s v="Amit"/>
    <n v="56"/>
    <s v="Male"/>
    <x v="5"/>
    <x v="1"/>
    <n v="1592.85"/>
    <n v="1276.93"/>
    <n v="2865.62"/>
    <n v="1588.69"/>
    <n v="1.2441480738959849"/>
    <x v="2"/>
    <s v="2023-02-25"/>
    <x v="2"/>
    <x v="4"/>
    <x v="1"/>
    <s v="Senior"/>
    <s v="Profit"/>
  </r>
  <r>
    <n v="2996"/>
    <s v="Karan"/>
    <n v="40"/>
    <s v="Male"/>
    <x v="5"/>
    <x v="0"/>
    <n v="2154.54"/>
    <n v="1215.52"/>
    <n v="2864.8"/>
    <n v="1649.28"/>
    <n v="1.3568513887060683"/>
    <x v="2"/>
    <s v="2023-07-24"/>
    <x v="7"/>
    <x v="2"/>
    <x v="1"/>
    <s v="Adult"/>
    <s v="Profit"/>
  </r>
  <r>
    <n v="5713"/>
    <s v="Pooja"/>
    <n v="56"/>
    <s v="Male"/>
    <x v="4"/>
    <x v="2"/>
    <n v="2139.23"/>
    <n v="557.5"/>
    <n v="2864.66"/>
    <n v="2307.16"/>
    <n v="4.1384035874439462"/>
    <x v="2"/>
    <s v="2023-02-27"/>
    <x v="2"/>
    <x v="1"/>
    <x v="0"/>
    <s v="Senior"/>
    <s v="Profit"/>
  </r>
  <r>
    <n v="7682"/>
    <s v="Arjun"/>
    <n v="45"/>
    <s v="Male"/>
    <x v="4"/>
    <x v="3"/>
    <n v="1764.58"/>
    <n v="579.77"/>
    <n v="2863.58"/>
    <n v="2283.81"/>
    <n v="3.939165531158908"/>
    <x v="3"/>
    <s v="2023-06-11"/>
    <x v="3"/>
    <x v="4"/>
    <x v="0"/>
    <s v="Senior"/>
    <s v="Profit"/>
  </r>
  <r>
    <n v="4301"/>
    <s v="Simran"/>
    <n v="58"/>
    <s v="Female"/>
    <x v="3"/>
    <x v="3"/>
    <n v="2075.12"/>
    <n v="265.12"/>
    <n v="2862.48"/>
    <n v="2597.36"/>
    <n v="9.7969221484610749"/>
    <x v="4"/>
    <s v="2023-01-25"/>
    <x v="5"/>
    <x v="1"/>
    <x v="0"/>
    <s v="Senior"/>
    <s v="Profit"/>
  </r>
  <r>
    <n v="1779"/>
    <s v="Simran"/>
    <n v="36"/>
    <s v="Female"/>
    <x v="1"/>
    <x v="0"/>
    <n v="2514.17"/>
    <n v="1822.5"/>
    <n v="2862.09"/>
    <n v="1039.5899999999999"/>
    <n v="0.57041975308641968"/>
    <x v="0"/>
    <s v="2023-04-30"/>
    <x v="9"/>
    <x v="2"/>
    <x v="1"/>
    <s v="Adult"/>
    <s v="Profit"/>
  </r>
  <r>
    <n v="9160"/>
    <s v="Amit"/>
    <n v="23"/>
    <s v="Male"/>
    <x v="1"/>
    <x v="4"/>
    <n v="2349.0300000000002"/>
    <n v="1909.88"/>
    <n v="2862.09"/>
    <n v="952.21"/>
    <n v="0.49857059082246002"/>
    <x v="4"/>
    <s v="2023-11-21"/>
    <x v="8"/>
    <x v="3"/>
    <x v="1"/>
    <s v="Young"/>
    <s v="Profit"/>
  </r>
  <r>
    <n v="1206"/>
    <s v="Raj"/>
    <n v="32"/>
    <s v="Male"/>
    <x v="6"/>
    <x v="0"/>
    <n v="1591.92"/>
    <n v="804.47"/>
    <n v="2861.66"/>
    <n v="2057.19"/>
    <n v="2.5571991497507676"/>
    <x v="1"/>
    <s v="2023-12-19"/>
    <x v="6"/>
    <x v="2"/>
    <x v="0"/>
    <s v="Adult"/>
    <s v="Profit"/>
  </r>
  <r>
    <n v="2528"/>
    <s v="Simran"/>
    <n v="30"/>
    <s v="Male"/>
    <x v="4"/>
    <x v="1"/>
    <n v="2248.42"/>
    <n v="1986.94"/>
    <n v="2861.3"/>
    <n v="874.36"/>
    <n v="0.44005354967940652"/>
    <x v="2"/>
    <s v="2023-01-31"/>
    <x v="5"/>
    <x v="0"/>
    <x v="0"/>
    <s v="Adult"/>
    <s v="Profit"/>
  </r>
  <r>
    <n v="5147"/>
    <s v="Sneha"/>
    <n v="58"/>
    <s v="Female"/>
    <x v="7"/>
    <x v="0"/>
    <n v="2578.7600000000002"/>
    <n v="603.5"/>
    <n v="2860.7"/>
    <n v="2257.1999999999998"/>
    <n v="3.7401822700911347"/>
    <x v="4"/>
    <s v="2023-06-08"/>
    <x v="3"/>
    <x v="4"/>
    <x v="0"/>
    <s v="Senior"/>
    <s v="Profit"/>
  </r>
  <r>
    <n v="8694"/>
    <s v="Priya"/>
    <n v="19"/>
    <s v="Male"/>
    <x v="7"/>
    <x v="2"/>
    <n v="2257.2199999999998"/>
    <n v="1225.8900000000001"/>
    <n v="2860.15"/>
    <n v="1634.26"/>
    <n v="1.3331212425258383"/>
    <x v="1"/>
    <s v="2023-11-25"/>
    <x v="8"/>
    <x v="4"/>
    <x v="0"/>
    <s v="Young"/>
    <s v="Profit"/>
  </r>
  <r>
    <n v="6774"/>
    <s v="Sneha"/>
    <n v="20"/>
    <s v="Male"/>
    <x v="6"/>
    <x v="4"/>
    <n v="2012.79"/>
    <n v="1675.87"/>
    <n v="2859.21"/>
    <n v="1183.3399999999999"/>
    <n v="0.70610488880402422"/>
    <x v="4"/>
    <s v="2023-03-27"/>
    <x v="11"/>
    <x v="1"/>
    <x v="0"/>
    <s v="Young"/>
    <s v="Profit"/>
  </r>
  <r>
    <n v="757"/>
    <s v="Neha"/>
    <n v="43"/>
    <s v="Female"/>
    <x v="6"/>
    <x v="0"/>
    <n v="1719.03"/>
    <n v="1280.96"/>
    <n v="2859.2"/>
    <n v="1578.24"/>
    <n v="1.2320759430427179"/>
    <x v="4"/>
    <s v="2023-04-19"/>
    <x v="9"/>
    <x v="3"/>
    <x v="1"/>
    <s v="Senior"/>
    <s v="Profit"/>
  </r>
  <r>
    <n v="5846"/>
    <s v="Neha"/>
    <n v="57"/>
    <s v="Female"/>
    <x v="5"/>
    <x v="2"/>
    <n v="2067.71"/>
    <n v="1683.06"/>
    <n v="2859.14"/>
    <n v="1176.08"/>
    <n v="0.69877485056979549"/>
    <x v="3"/>
    <s v="2023-11-27"/>
    <x v="8"/>
    <x v="4"/>
    <x v="1"/>
    <s v="Senior"/>
    <s v="Profit"/>
  </r>
  <r>
    <n v="2588"/>
    <s v="Neha"/>
    <n v="54"/>
    <s v="Male"/>
    <x v="7"/>
    <x v="2"/>
    <n v="1760.77"/>
    <n v="1637.16"/>
    <n v="2858.24"/>
    <n v="1221.08"/>
    <n v="0.74585257396955695"/>
    <x v="4"/>
    <s v="2023-09-01"/>
    <x v="1"/>
    <x v="3"/>
    <x v="0"/>
    <s v="Senior"/>
    <s v="Profit"/>
  </r>
  <r>
    <n v="2403"/>
    <s v="Pooja"/>
    <n v="22"/>
    <s v="Female"/>
    <x v="6"/>
    <x v="1"/>
    <n v="1789.29"/>
    <n v="74.010000000000005"/>
    <n v="2856.83"/>
    <n v="2782.82"/>
    <n v="37.60059451425483"/>
    <x v="2"/>
    <s v="2023-05-29"/>
    <x v="0"/>
    <x v="4"/>
    <x v="0"/>
    <s v="Young"/>
    <s v="Profit"/>
  </r>
  <r>
    <n v="1136"/>
    <s v="Amit"/>
    <n v="50"/>
    <s v="Male"/>
    <x v="2"/>
    <x v="0"/>
    <n v="1600.98"/>
    <n v="700.79"/>
    <n v="2855.97"/>
    <n v="2155.1799999999998"/>
    <n v="3.07535781047104"/>
    <x v="1"/>
    <s v="2023-06-28"/>
    <x v="3"/>
    <x v="3"/>
    <x v="1"/>
    <s v="Senior"/>
    <s v="Profit"/>
  </r>
  <r>
    <n v="265"/>
    <s v="Raj"/>
    <n v="38"/>
    <s v="Female"/>
    <x v="1"/>
    <x v="3"/>
    <n v="1607.37"/>
    <n v="68.010000000000005"/>
    <n v="2855.94"/>
    <n v="2787.93"/>
    <n v="40.992942214380236"/>
    <x v="4"/>
    <s v="2023-09-14"/>
    <x v="1"/>
    <x v="4"/>
    <x v="0"/>
    <s v="Adult"/>
    <s v="Profit"/>
  </r>
  <r>
    <n v="587"/>
    <s v="Sneha"/>
    <n v="58"/>
    <s v="Female"/>
    <x v="1"/>
    <x v="3"/>
    <n v="1705"/>
    <n v="89.02"/>
    <n v="2854.21"/>
    <n v="2765.19"/>
    <n v="31.062570208941814"/>
    <x v="0"/>
    <s v="2023-04-04"/>
    <x v="9"/>
    <x v="3"/>
    <x v="1"/>
    <s v="Senior"/>
    <s v="Profit"/>
  </r>
  <r>
    <n v="3168"/>
    <s v="Amit"/>
    <n v="31"/>
    <s v="Male"/>
    <x v="5"/>
    <x v="1"/>
    <n v="2272.7399999999998"/>
    <n v="422.8"/>
    <n v="2853.44"/>
    <n v="2430.64"/>
    <n v="5.7489120151371802"/>
    <x v="1"/>
    <s v="2023-02-09"/>
    <x v="2"/>
    <x v="4"/>
    <x v="0"/>
    <s v="Adult"/>
    <s v="Profit"/>
  </r>
  <r>
    <n v="9528"/>
    <s v="Karan"/>
    <n v="31"/>
    <s v="Male"/>
    <x v="3"/>
    <x v="2"/>
    <n v="1625.01"/>
    <n v="603.05999999999995"/>
    <n v="2853.12"/>
    <n v="2250.06"/>
    <n v="3.7310715351706301"/>
    <x v="0"/>
    <s v="2023-06-14"/>
    <x v="3"/>
    <x v="1"/>
    <x v="1"/>
    <s v="Adult"/>
    <s v="Profit"/>
  </r>
  <r>
    <n v="6995"/>
    <s v="Amit"/>
    <n v="49"/>
    <s v="Female"/>
    <x v="7"/>
    <x v="2"/>
    <n v="1651.25"/>
    <n v="1412.88"/>
    <n v="2852.56"/>
    <n v="1439.68"/>
    <n v="1.0189683483381462"/>
    <x v="2"/>
    <s v="2023-01-04"/>
    <x v="5"/>
    <x v="4"/>
    <x v="1"/>
    <s v="Senior"/>
    <s v="Profit"/>
  </r>
  <r>
    <n v="6218"/>
    <s v="Priya"/>
    <n v="47"/>
    <s v="Male"/>
    <x v="0"/>
    <x v="4"/>
    <n v="1735.47"/>
    <n v="1188.02"/>
    <n v="2852.14"/>
    <n v="1664.12"/>
    <n v="1.400750829110621"/>
    <x v="0"/>
    <s v="2023-07-19"/>
    <x v="7"/>
    <x v="3"/>
    <x v="0"/>
    <s v="Senior"/>
    <s v="Profit"/>
  </r>
  <r>
    <n v="1447"/>
    <s v="Sneha"/>
    <n v="57"/>
    <s v="Female"/>
    <x v="7"/>
    <x v="1"/>
    <n v="2089.7199999999998"/>
    <n v="473.26"/>
    <n v="2850.95"/>
    <n v="2377.69"/>
    <n v="5.0240671089887163"/>
    <x v="3"/>
    <s v="2023-08-12"/>
    <x v="4"/>
    <x v="0"/>
    <x v="1"/>
    <s v="Senior"/>
    <s v="Profit"/>
  </r>
  <r>
    <n v="1844"/>
    <s v="Priya"/>
    <n v="41"/>
    <s v="Male"/>
    <x v="2"/>
    <x v="1"/>
    <n v="2354.75"/>
    <n v="1520.2"/>
    <n v="2850.89"/>
    <n v="1330.69"/>
    <n v="0.87533877121431392"/>
    <x v="4"/>
    <s v="2023-07-03"/>
    <x v="7"/>
    <x v="0"/>
    <x v="0"/>
    <s v="Senior"/>
    <s v="Profit"/>
  </r>
  <r>
    <n v="3771"/>
    <s v="Raj"/>
    <n v="38"/>
    <s v="Male"/>
    <x v="5"/>
    <x v="2"/>
    <n v="2326.1"/>
    <n v="323"/>
    <n v="2850.7"/>
    <n v="2527.6999999999998"/>
    <n v="7.8256965944272441"/>
    <x v="2"/>
    <s v="2023-02-01"/>
    <x v="2"/>
    <x v="0"/>
    <x v="1"/>
    <s v="Adult"/>
    <s v="Profit"/>
  </r>
  <r>
    <n v="8058"/>
    <s v="Sneha"/>
    <n v="42"/>
    <s v="Female"/>
    <x v="7"/>
    <x v="1"/>
    <n v="2556.4299999999998"/>
    <n v="1634.2"/>
    <n v="2850.36"/>
    <n v="1216.1600000000001"/>
    <n v="0.74419287724880678"/>
    <x v="4"/>
    <s v="2023-04-29"/>
    <x v="9"/>
    <x v="0"/>
    <x v="0"/>
    <s v="Senior"/>
    <s v="Profit"/>
  </r>
  <r>
    <n v="1695"/>
    <s v="Raj"/>
    <n v="59"/>
    <s v="Male"/>
    <x v="6"/>
    <x v="3"/>
    <n v="2018.8"/>
    <n v="764.49"/>
    <n v="2849.28"/>
    <n v="2084.79"/>
    <n v="2.7270337087470078"/>
    <x v="1"/>
    <s v="2023-03-14"/>
    <x v="11"/>
    <x v="3"/>
    <x v="0"/>
    <s v="Senior"/>
    <s v="Profit"/>
  </r>
  <r>
    <n v="4959"/>
    <s v="Arjun"/>
    <n v="20"/>
    <s v="Male"/>
    <x v="1"/>
    <x v="3"/>
    <n v="1666.45"/>
    <n v="1863.06"/>
    <n v="2849.01"/>
    <n v="985.95"/>
    <n v="0.52921000933947382"/>
    <x v="2"/>
    <s v="2023-04-27"/>
    <x v="9"/>
    <x v="0"/>
    <x v="1"/>
    <s v="Young"/>
    <s v="Profit"/>
  </r>
  <r>
    <n v="1811"/>
    <s v="Rahul"/>
    <n v="49"/>
    <s v="Female"/>
    <x v="6"/>
    <x v="1"/>
    <n v="2322.5100000000002"/>
    <n v="1295.47"/>
    <n v="2847.71"/>
    <n v="1552.24"/>
    <n v="1.1982060564891506"/>
    <x v="4"/>
    <s v="2023-10-05"/>
    <x v="10"/>
    <x v="1"/>
    <x v="0"/>
    <s v="Senior"/>
    <s v="Profit"/>
  </r>
  <r>
    <n v="2159"/>
    <s v="Raj"/>
    <n v="34"/>
    <s v="Male"/>
    <x v="6"/>
    <x v="0"/>
    <n v="1718.59"/>
    <n v="230.93"/>
    <n v="2847.55"/>
    <n v="2616.62"/>
    <n v="11.330792880959597"/>
    <x v="0"/>
    <s v="2023-07-21"/>
    <x v="7"/>
    <x v="2"/>
    <x v="0"/>
    <s v="Adult"/>
    <s v="Profit"/>
  </r>
  <r>
    <n v="2742"/>
    <s v="Simran"/>
    <n v="40"/>
    <s v="Female"/>
    <x v="5"/>
    <x v="4"/>
    <n v="1654.9"/>
    <n v="1021.72"/>
    <n v="2847.05"/>
    <n v="1825.33"/>
    <n v="1.7865266413498804"/>
    <x v="0"/>
    <s v="2023-06-10"/>
    <x v="3"/>
    <x v="3"/>
    <x v="1"/>
    <s v="Adult"/>
    <s v="Profit"/>
  </r>
  <r>
    <n v="9110"/>
    <s v="Simran"/>
    <n v="37"/>
    <s v="Male"/>
    <x v="7"/>
    <x v="4"/>
    <n v="2315.67"/>
    <n v="536.78"/>
    <n v="2845.6"/>
    <n v="2308.8200000000002"/>
    <n v="4.3012407317709309"/>
    <x v="2"/>
    <s v="2023-02-22"/>
    <x v="2"/>
    <x v="4"/>
    <x v="0"/>
    <s v="Adult"/>
    <s v="Profit"/>
  </r>
  <r>
    <n v="155"/>
    <s v="Pooja"/>
    <n v="28"/>
    <s v="Female"/>
    <x v="0"/>
    <x v="3"/>
    <n v="1874.34"/>
    <n v="1585.77"/>
    <n v="2845.52"/>
    <n v="1259.75"/>
    <n v="0.79440902526848156"/>
    <x v="4"/>
    <s v="2023-06-03"/>
    <x v="3"/>
    <x v="4"/>
    <x v="0"/>
    <s v="Adult"/>
    <s v="Profit"/>
  </r>
  <r>
    <n v="1677"/>
    <s v="Arjun"/>
    <n v="32"/>
    <s v="Male"/>
    <x v="2"/>
    <x v="2"/>
    <n v="2027.87"/>
    <n v="1147.8800000000001"/>
    <n v="2845.46"/>
    <n v="1697.58"/>
    <n v="1.4788828100498308"/>
    <x v="1"/>
    <s v="2023-11-28"/>
    <x v="8"/>
    <x v="4"/>
    <x v="0"/>
    <s v="Adult"/>
    <s v="Profit"/>
  </r>
  <r>
    <n v="6452"/>
    <s v="Neha"/>
    <n v="24"/>
    <s v="Male"/>
    <x v="5"/>
    <x v="3"/>
    <n v="1622.38"/>
    <n v="1458.72"/>
    <n v="2844.77"/>
    <n v="1386.05"/>
    <n v="0.95018235165076226"/>
    <x v="3"/>
    <s v="2023-11-10"/>
    <x v="8"/>
    <x v="3"/>
    <x v="1"/>
    <s v="Young"/>
    <s v="Profit"/>
  </r>
  <r>
    <n v="1342"/>
    <s v="Arjun"/>
    <n v="19"/>
    <s v="Male"/>
    <x v="4"/>
    <x v="4"/>
    <n v="1688.56"/>
    <n v="1278.48"/>
    <n v="2843.76"/>
    <n v="1565.28"/>
    <n v="1.2243288905575371"/>
    <x v="3"/>
    <s v="2023-03-26"/>
    <x v="11"/>
    <x v="0"/>
    <x v="0"/>
    <s v="Young"/>
    <s v="Profit"/>
  </r>
  <r>
    <n v="2737"/>
    <s v="Neha"/>
    <n v="21"/>
    <s v="Male"/>
    <x v="3"/>
    <x v="1"/>
    <n v="2010.32"/>
    <n v="359.96"/>
    <n v="2842.34"/>
    <n v="2482.38"/>
    <n v="6.8962662518057565"/>
    <x v="0"/>
    <s v="2023-04-25"/>
    <x v="9"/>
    <x v="0"/>
    <x v="1"/>
    <s v="Young"/>
    <s v="Profit"/>
  </r>
  <r>
    <n v="3249"/>
    <s v="Rahul"/>
    <n v="46"/>
    <s v="Female"/>
    <x v="5"/>
    <x v="3"/>
    <n v="2276.91"/>
    <n v="437.12"/>
    <n v="2841.88"/>
    <n v="2404.7600000000002"/>
    <n v="5.5013726207906304"/>
    <x v="3"/>
    <s v="2023-03-02"/>
    <x v="11"/>
    <x v="4"/>
    <x v="0"/>
    <s v="Senior"/>
    <s v="Profit"/>
  </r>
  <r>
    <n v="2774"/>
    <s v="Karan"/>
    <n v="38"/>
    <s v="Female"/>
    <x v="2"/>
    <x v="2"/>
    <n v="1786.94"/>
    <n v="486.47"/>
    <n v="2839.11"/>
    <n v="2352.64"/>
    <n v="4.836146113840524"/>
    <x v="1"/>
    <s v="2023-10-11"/>
    <x v="10"/>
    <x v="4"/>
    <x v="0"/>
    <s v="Adult"/>
    <s v="Profit"/>
  </r>
  <r>
    <n v="3690"/>
    <s v="Simran"/>
    <n v="44"/>
    <s v="Female"/>
    <x v="0"/>
    <x v="3"/>
    <n v="2261.54"/>
    <n v="1273.05"/>
    <n v="2838.01"/>
    <n v="1564.96"/>
    <n v="1.2292997132869881"/>
    <x v="0"/>
    <s v="2023-11-18"/>
    <x v="8"/>
    <x v="4"/>
    <x v="1"/>
    <s v="Senior"/>
    <s v="Profit"/>
  </r>
  <r>
    <n v="5441"/>
    <s v="Priya"/>
    <n v="41"/>
    <s v="Male"/>
    <x v="3"/>
    <x v="4"/>
    <n v="1818.78"/>
    <n v="1036.03"/>
    <n v="2837.22"/>
    <n v="1801.19"/>
    <n v="1.7385500419872013"/>
    <x v="2"/>
    <s v="2023-06-05"/>
    <x v="3"/>
    <x v="3"/>
    <x v="1"/>
    <s v="Senior"/>
    <s v="Profit"/>
  </r>
  <r>
    <n v="4074"/>
    <s v="Priya"/>
    <n v="22"/>
    <s v="Male"/>
    <x v="2"/>
    <x v="1"/>
    <n v="1933.92"/>
    <n v="1186.8800000000001"/>
    <n v="2836.76"/>
    <n v="1649.88"/>
    <n v="1.390098409274737"/>
    <x v="3"/>
    <s v="2023-04-19"/>
    <x v="9"/>
    <x v="4"/>
    <x v="1"/>
    <s v="Young"/>
    <s v="Profit"/>
  </r>
  <r>
    <n v="2308"/>
    <s v="Priya"/>
    <n v="52"/>
    <s v="Female"/>
    <x v="3"/>
    <x v="2"/>
    <n v="1622.51"/>
    <n v="477.53"/>
    <n v="2836.68"/>
    <n v="2359.15"/>
    <n v="4.9403178857872811"/>
    <x v="3"/>
    <s v="2023-11-18"/>
    <x v="8"/>
    <x v="0"/>
    <x v="0"/>
    <s v="Senior"/>
    <s v="Profit"/>
  </r>
  <r>
    <n v="4112"/>
    <s v="Sneha"/>
    <n v="43"/>
    <s v="Female"/>
    <x v="5"/>
    <x v="2"/>
    <n v="1775.53"/>
    <n v="1677.2"/>
    <n v="2836.4"/>
    <n v="1159.2"/>
    <n v="0.69115191986644409"/>
    <x v="0"/>
    <s v="2023-01-06"/>
    <x v="5"/>
    <x v="0"/>
    <x v="0"/>
    <s v="Senior"/>
    <s v="Profit"/>
  </r>
  <r>
    <n v="2684"/>
    <s v="Rahul"/>
    <n v="35"/>
    <s v="Male"/>
    <x v="2"/>
    <x v="4"/>
    <n v="1647.93"/>
    <n v="1190.1500000000001"/>
    <n v="2835.61"/>
    <n v="1645.46"/>
    <n v="1.3825652228710665"/>
    <x v="4"/>
    <s v="2023-08-01"/>
    <x v="4"/>
    <x v="4"/>
    <x v="0"/>
    <s v="Adult"/>
    <s v="Profit"/>
  </r>
  <r>
    <n v="4236"/>
    <s v="Amit"/>
    <n v="49"/>
    <s v="Male"/>
    <x v="5"/>
    <x v="0"/>
    <n v="1937.58"/>
    <n v="411.34"/>
    <n v="2835.42"/>
    <n v="2424.08"/>
    <n v="5.8931297709923669"/>
    <x v="1"/>
    <s v="2023-03-01"/>
    <x v="11"/>
    <x v="3"/>
    <x v="1"/>
    <s v="Senior"/>
    <s v="Profit"/>
  </r>
  <r>
    <n v="9978"/>
    <s v="Priya"/>
    <n v="42"/>
    <s v="Female"/>
    <x v="0"/>
    <x v="1"/>
    <n v="2160.62"/>
    <n v="504.59"/>
    <n v="2835.11"/>
    <n v="2330.52"/>
    <n v="4.6186408767514218"/>
    <x v="4"/>
    <s v="2023-01-30"/>
    <x v="5"/>
    <x v="1"/>
    <x v="1"/>
    <s v="Senior"/>
    <s v="Profit"/>
  </r>
  <r>
    <n v="9565"/>
    <s v="Priya"/>
    <n v="43"/>
    <s v="Male"/>
    <x v="0"/>
    <x v="3"/>
    <n v="2281.65"/>
    <n v="1979.92"/>
    <n v="2834.27"/>
    <n v="854.35"/>
    <n v="0.43150733362964161"/>
    <x v="0"/>
    <s v="2023-08-31"/>
    <x v="4"/>
    <x v="3"/>
    <x v="1"/>
    <s v="Senior"/>
    <s v="Profit"/>
  </r>
  <r>
    <n v="9292"/>
    <s v="Karan"/>
    <n v="57"/>
    <s v="Male"/>
    <x v="4"/>
    <x v="2"/>
    <n v="2319.71"/>
    <n v="654.62"/>
    <n v="2834.13"/>
    <n v="2179.5100000000002"/>
    <n v="3.3294277596162662"/>
    <x v="3"/>
    <s v="2023-03-04"/>
    <x v="11"/>
    <x v="2"/>
    <x v="1"/>
    <s v="Senior"/>
    <s v="Profit"/>
  </r>
  <r>
    <n v="1460"/>
    <s v="Priya"/>
    <n v="20"/>
    <s v="Male"/>
    <x v="0"/>
    <x v="3"/>
    <n v="1632.07"/>
    <n v="564.96"/>
    <n v="2832.08"/>
    <n v="2267.12"/>
    <n v="4.0128858680260544"/>
    <x v="2"/>
    <s v="2023-08-24"/>
    <x v="4"/>
    <x v="1"/>
    <x v="0"/>
    <s v="Young"/>
    <s v="Profit"/>
  </r>
  <r>
    <n v="4096"/>
    <s v="Neha"/>
    <n v="55"/>
    <s v="Male"/>
    <x v="4"/>
    <x v="0"/>
    <n v="1642.75"/>
    <n v="129.47"/>
    <n v="2831.08"/>
    <n v="2701.61"/>
    <n v="20.866687263458719"/>
    <x v="3"/>
    <s v="2023-06-12"/>
    <x v="3"/>
    <x v="4"/>
    <x v="1"/>
    <s v="Senior"/>
    <s v="Profit"/>
  </r>
  <r>
    <n v="9489"/>
    <s v="Amit"/>
    <n v="19"/>
    <s v="Female"/>
    <x v="0"/>
    <x v="3"/>
    <n v="1675.38"/>
    <n v="1735.85"/>
    <n v="2829.45"/>
    <n v="1093.5999999999999"/>
    <n v="0.63000835325632976"/>
    <x v="0"/>
    <s v="2023-03-28"/>
    <x v="11"/>
    <x v="1"/>
    <x v="1"/>
    <s v="Young"/>
    <s v="Profit"/>
  </r>
  <r>
    <n v="5222"/>
    <s v="Raj"/>
    <n v="54"/>
    <s v="Female"/>
    <x v="7"/>
    <x v="1"/>
    <n v="2160.56"/>
    <n v="968.4"/>
    <n v="2828.39"/>
    <n v="1859.99"/>
    <n v="1.9206836018174309"/>
    <x v="0"/>
    <s v="2023-06-12"/>
    <x v="3"/>
    <x v="4"/>
    <x v="0"/>
    <s v="Senior"/>
    <s v="Profit"/>
  </r>
  <r>
    <n v="1709"/>
    <s v="Amit"/>
    <n v="53"/>
    <s v="Male"/>
    <x v="3"/>
    <x v="2"/>
    <n v="2210.83"/>
    <n v="94.6"/>
    <n v="2826.85"/>
    <n v="2732.25"/>
    <n v="28.882135306553913"/>
    <x v="4"/>
    <s v="2023-08-22"/>
    <x v="4"/>
    <x v="2"/>
    <x v="1"/>
    <s v="Senior"/>
    <s v="Profit"/>
  </r>
  <r>
    <n v="5553"/>
    <s v="Amit"/>
    <n v="35"/>
    <s v="Male"/>
    <x v="6"/>
    <x v="4"/>
    <n v="1571.97"/>
    <n v="1348.39"/>
    <n v="2825.29"/>
    <n v="1476.9"/>
    <n v="1.0953062541252903"/>
    <x v="4"/>
    <s v="2023-02-06"/>
    <x v="2"/>
    <x v="1"/>
    <x v="0"/>
    <s v="Adult"/>
    <s v="Profit"/>
  </r>
  <r>
    <n v="3878"/>
    <s v="Priya"/>
    <n v="57"/>
    <s v="Female"/>
    <x v="0"/>
    <x v="3"/>
    <n v="2286.5500000000002"/>
    <n v="1073.1099999999999"/>
    <n v="2824.91"/>
    <n v="1751.8"/>
    <n v="1.6324514728219848"/>
    <x v="4"/>
    <s v="2023-07-02"/>
    <x v="7"/>
    <x v="0"/>
    <x v="1"/>
    <s v="Senior"/>
    <s v="Profit"/>
  </r>
  <r>
    <n v="7588"/>
    <s v="Simran"/>
    <n v="43"/>
    <s v="Male"/>
    <x v="7"/>
    <x v="4"/>
    <n v="2379.44"/>
    <n v="1906.58"/>
    <n v="2824.8"/>
    <n v="918.22"/>
    <n v="0.48160580725697327"/>
    <x v="1"/>
    <s v="2023-07-12"/>
    <x v="7"/>
    <x v="3"/>
    <x v="1"/>
    <s v="Senior"/>
    <s v="Profit"/>
  </r>
  <r>
    <n v="8665"/>
    <s v="Raj"/>
    <n v="48"/>
    <s v="Female"/>
    <x v="3"/>
    <x v="1"/>
    <n v="2368.21"/>
    <n v="481.49"/>
    <n v="2824.71"/>
    <n v="2343.2199999999998"/>
    <n v="4.8666015908949296"/>
    <x v="4"/>
    <s v="2023-07-16"/>
    <x v="7"/>
    <x v="1"/>
    <x v="1"/>
    <s v="Senior"/>
    <s v="Profit"/>
  </r>
  <r>
    <n v="2648"/>
    <s v="Priya"/>
    <n v="46"/>
    <s v="Male"/>
    <x v="7"/>
    <x v="4"/>
    <n v="2335.9"/>
    <n v="1153.83"/>
    <n v="2824.27"/>
    <n v="1670.44"/>
    <n v="1.4477349349557562"/>
    <x v="3"/>
    <s v="2023-02-25"/>
    <x v="2"/>
    <x v="1"/>
    <x v="0"/>
    <s v="Senior"/>
    <s v="Profit"/>
  </r>
  <r>
    <n v="3607"/>
    <s v="Pooja"/>
    <n v="20"/>
    <s v="Male"/>
    <x v="5"/>
    <x v="1"/>
    <n v="2269.5"/>
    <n v="1502.71"/>
    <n v="2823.65"/>
    <n v="1320.94"/>
    <n v="0.87903853704307555"/>
    <x v="4"/>
    <s v="2023-11-03"/>
    <x v="8"/>
    <x v="3"/>
    <x v="1"/>
    <s v="Young"/>
    <s v="Profit"/>
  </r>
  <r>
    <n v="2309"/>
    <s v="Sneha"/>
    <n v="23"/>
    <s v="Male"/>
    <x v="4"/>
    <x v="3"/>
    <n v="2294.7800000000002"/>
    <n v="1517.71"/>
    <n v="2821.47"/>
    <n v="1303.76"/>
    <n v="0.85903104018554266"/>
    <x v="3"/>
    <s v="2023-02-27"/>
    <x v="2"/>
    <x v="0"/>
    <x v="0"/>
    <s v="Young"/>
    <s v="Profit"/>
  </r>
  <r>
    <n v="2263"/>
    <s v="Pooja"/>
    <n v="60"/>
    <s v="Female"/>
    <x v="1"/>
    <x v="3"/>
    <n v="2247.08"/>
    <n v="1176.29"/>
    <n v="2817.46"/>
    <n v="1641.17"/>
    <n v="1.3952086645300055"/>
    <x v="3"/>
    <s v="2023-08-30"/>
    <x v="4"/>
    <x v="1"/>
    <x v="1"/>
    <s v="Senior"/>
    <s v="Profit"/>
  </r>
  <r>
    <n v="5003"/>
    <s v="Pooja"/>
    <n v="40"/>
    <s v="Female"/>
    <x v="3"/>
    <x v="4"/>
    <n v="2275.1799999999998"/>
    <n v="1441.48"/>
    <n v="2815.52"/>
    <n v="1374.04"/>
    <n v="0.95321475150539714"/>
    <x v="2"/>
    <s v="2023-01-18"/>
    <x v="5"/>
    <x v="2"/>
    <x v="0"/>
    <s v="Adult"/>
    <s v="Profit"/>
  </r>
  <r>
    <n v="4165"/>
    <s v="Raj"/>
    <n v="23"/>
    <s v="Male"/>
    <x v="3"/>
    <x v="1"/>
    <n v="1758.62"/>
    <n v="1893.72"/>
    <n v="2815.4"/>
    <n v="921.68"/>
    <n v="0.48670341972414083"/>
    <x v="2"/>
    <s v="2023-10-09"/>
    <x v="10"/>
    <x v="3"/>
    <x v="1"/>
    <s v="Young"/>
    <s v="Profit"/>
  </r>
  <r>
    <n v="3694"/>
    <s v="Priya"/>
    <n v="56"/>
    <s v="Female"/>
    <x v="4"/>
    <x v="0"/>
    <n v="2069.2199999999998"/>
    <n v="1993.87"/>
    <n v="2815.39"/>
    <n v="821.52"/>
    <n v="0.41202285003535838"/>
    <x v="2"/>
    <s v="2023-08-06"/>
    <x v="4"/>
    <x v="2"/>
    <x v="0"/>
    <s v="Senior"/>
    <s v="Profit"/>
  </r>
  <r>
    <n v="9250"/>
    <s v="Rahul"/>
    <n v="50"/>
    <s v="Male"/>
    <x v="1"/>
    <x v="1"/>
    <n v="1782.31"/>
    <n v="1676.28"/>
    <n v="2814.54"/>
    <n v="1138.26"/>
    <n v="0.67903930131004364"/>
    <x v="0"/>
    <s v="2023-10-03"/>
    <x v="10"/>
    <x v="0"/>
    <x v="1"/>
    <s v="Senior"/>
    <s v="Profit"/>
  </r>
  <r>
    <n v="8431"/>
    <s v="Pooja"/>
    <n v="32"/>
    <s v="Male"/>
    <x v="5"/>
    <x v="2"/>
    <n v="1811.24"/>
    <n v="1416.26"/>
    <n v="2813.72"/>
    <n v="1397.46"/>
    <n v="0.9867256012314124"/>
    <x v="1"/>
    <s v="2023-12-08"/>
    <x v="6"/>
    <x v="2"/>
    <x v="0"/>
    <s v="Adult"/>
    <s v="Profit"/>
  </r>
  <r>
    <n v="5491"/>
    <s v="Sneha"/>
    <n v="29"/>
    <s v="Female"/>
    <x v="6"/>
    <x v="0"/>
    <n v="1706.36"/>
    <n v="961.16"/>
    <n v="2812.94"/>
    <n v="1851.78"/>
    <n v="1.9266095135045154"/>
    <x v="1"/>
    <s v="2023-08-04"/>
    <x v="4"/>
    <x v="0"/>
    <x v="1"/>
    <s v="Adult"/>
    <s v="Profit"/>
  </r>
  <r>
    <n v="7929"/>
    <s v="Amit"/>
    <n v="35"/>
    <s v="Male"/>
    <x v="4"/>
    <x v="2"/>
    <n v="2454.41"/>
    <n v="384.79"/>
    <n v="2812.93"/>
    <n v="2428.14"/>
    <n v="6.3102991241976136"/>
    <x v="2"/>
    <s v="2023-01-24"/>
    <x v="5"/>
    <x v="4"/>
    <x v="1"/>
    <s v="Adult"/>
    <s v="Profit"/>
  </r>
  <r>
    <n v="2743"/>
    <s v="Neha"/>
    <n v="56"/>
    <s v="Female"/>
    <x v="6"/>
    <x v="4"/>
    <n v="1775.67"/>
    <n v="1267.21"/>
    <n v="2812.4"/>
    <n v="1545.19"/>
    <n v="1.2193637992124431"/>
    <x v="3"/>
    <s v="2023-12-16"/>
    <x v="6"/>
    <x v="4"/>
    <x v="0"/>
    <s v="Senior"/>
    <s v="Profit"/>
  </r>
  <r>
    <n v="513"/>
    <s v="Simran"/>
    <n v="31"/>
    <s v="Male"/>
    <x v="4"/>
    <x v="2"/>
    <n v="1588.7"/>
    <n v="542.29999999999995"/>
    <n v="2810.18"/>
    <n v="2267.88"/>
    <n v="4.1819657016411584"/>
    <x v="1"/>
    <s v="2023-07-29"/>
    <x v="7"/>
    <x v="1"/>
    <x v="1"/>
    <s v="Adult"/>
    <s v="Profit"/>
  </r>
  <r>
    <n v="2547"/>
    <s v="Sneha"/>
    <n v="47"/>
    <s v="Male"/>
    <x v="5"/>
    <x v="0"/>
    <n v="1865.41"/>
    <n v="1563.32"/>
    <n v="2810.17"/>
    <n v="1246.8499999999999"/>
    <n v="0.79756543765831689"/>
    <x v="0"/>
    <s v="2023-04-10"/>
    <x v="9"/>
    <x v="2"/>
    <x v="1"/>
    <s v="Senior"/>
    <s v="Profit"/>
  </r>
  <r>
    <n v="3337"/>
    <s v="Karan"/>
    <n v="41"/>
    <s v="Male"/>
    <x v="5"/>
    <x v="1"/>
    <n v="2191.4299999999998"/>
    <n v="803.23"/>
    <n v="2809.62"/>
    <n v="2006.39"/>
    <n v="2.4979022197876075"/>
    <x v="2"/>
    <s v="2023-09-10"/>
    <x v="1"/>
    <x v="4"/>
    <x v="1"/>
    <s v="Senior"/>
    <s v="Profit"/>
  </r>
  <r>
    <n v="5155"/>
    <s v="Priya"/>
    <n v="24"/>
    <s v="Female"/>
    <x v="7"/>
    <x v="0"/>
    <n v="2077.34"/>
    <n v="1494.38"/>
    <n v="2807.55"/>
    <n v="1313.17"/>
    <n v="0.87873900881971112"/>
    <x v="4"/>
    <s v="2023-09-07"/>
    <x v="1"/>
    <x v="0"/>
    <x v="1"/>
    <s v="Young"/>
    <s v="Profit"/>
  </r>
  <r>
    <n v="1312"/>
    <s v="Sneha"/>
    <n v="42"/>
    <s v="Female"/>
    <x v="2"/>
    <x v="1"/>
    <n v="1864.03"/>
    <n v="480.8"/>
    <n v="2807.53"/>
    <n v="2326.73"/>
    <n v="4.8392886855241262"/>
    <x v="0"/>
    <s v="2023-11-05"/>
    <x v="8"/>
    <x v="3"/>
    <x v="1"/>
    <s v="Senior"/>
    <s v="Profit"/>
  </r>
  <r>
    <n v="2096"/>
    <s v="Simran"/>
    <n v="52"/>
    <s v="Female"/>
    <x v="3"/>
    <x v="1"/>
    <n v="1817.98"/>
    <n v="1932.1"/>
    <n v="2806.85"/>
    <n v="874.75"/>
    <n v="0.45274571709538847"/>
    <x v="4"/>
    <s v="2023-01-27"/>
    <x v="5"/>
    <x v="0"/>
    <x v="1"/>
    <s v="Senior"/>
    <s v="Profit"/>
  </r>
  <r>
    <n v="4629"/>
    <s v="Priya"/>
    <n v="23"/>
    <s v="Female"/>
    <x v="4"/>
    <x v="2"/>
    <n v="1686.13"/>
    <n v="252.59"/>
    <n v="2806.04"/>
    <n v="2553.4499999999998"/>
    <n v="10.109070034443167"/>
    <x v="2"/>
    <s v="2023-06-13"/>
    <x v="3"/>
    <x v="0"/>
    <x v="0"/>
    <s v="Young"/>
    <s v="Profit"/>
  </r>
  <r>
    <n v="4878"/>
    <s v="Priya"/>
    <n v="24"/>
    <s v="Male"/>
    <x v="2"/>
    <x v="4"/>
    <n v="1742.13"/>
    <n v="1259.4100000000001"/>
    <n v="2805.49"/>
    <n v="1546.08"/>
    <n v="1.2276224581351585"/>
    <x v="3"/>
    <s v="2023-10-11"/>
    <x v="10"/>
    <x v="2"/>
    <x v="0"/>
    <s v="Young"/>
    <s v="Profit"/>
  </r>
  <r>
    <n v="8735"/>
    <s v="Pooja"/>
    <n v="29"/>
    <s v="Female"/>
    <x v="3"/>
    <x v="0"/>
    <n v="1864.16"/>
    <n v="1822.75"/>
    <n v="2804.73"/>
    <n v="981.98"/>
    <n v="0.53873542723906187"/>
    <x v="0"/>
    <s v="2023-03-20"/>
    <x v="11"/>
    <x v="4"/>
    <x v="0"/>
    <s v="Adult"/>
    <s v="Profit"/>
  </r>
  <r>
    <n v="3753"/>
    <s v="Karan"/>
    <n v="20"/>
    <s v="Male"/>
    <x v="7"/>
    <x v="1"/>
    <n v="1774.82"/>
    <n v="362.37"/>
    <n v="2804.05"/>
    <n v="2441.6799999999998"/>
    <n v="6.7380853823440123"/>
    <x v="2"/>
    <s v="2023-11-30"/>
    <x v="8"/>
    <x v="4"/>
    <x v="0"/>
    <s v="Young"/>
    <s v="Profit"/>
  </r>
  <r>
    <n v="6347"/>
    <s v="Arjun"/>
    <n v="25"/>
    <s v="Female"/>
    <x v="4"/>
    <x v="3"/>
    <n v="2121.37"/>
    <n v="500.8"/>
    <n v="2803.96"/>
    <n v="2303.16"/>
    <n v="4.5989616613418525"/>
    <x v="1"/>
    <s v="2023-10-24"/>
    <x v="10"/>
    <x v="3"/>
    <x v="0"/>
    <s v="Young"/>
    <s v="Profit"/>
  </r>
  <r>
    <n v="8557"/>
    <s v="Neha"/>
    <n v="21"/>
    <s v="Male"/>
    <x v="2"/>
    <x v="3"/>
    <n v="2476.48"/>
    <n v="190.05"/>
    <n v="2803.39"/>
    <n v="2613.34"/>
    <n v="13.750802420415679"/>
    <x v="4"/>
    <s v="2023-04-18"/>
    <x v="9"/>
    <x v="3"/>
    <x v="1"/>
    <s v="Young"/>
    <s v="Profit"/>
  </r>
  <r>
    <n v="6894"/>
    <s v="Raj"/>
    <n v="34"/>
    <s v="Male"/>
    <x v="6"/>
    <x v="4"/>
    <n v="2303.73"/>
    <n v="878.75"/>
    <n v="2800.71"/>
    <n v="1921.96"/>
    <n v="2.1871522048364156"/>
    <x v="3"/>
    <s v="2023-03-24"/>
    <x v="11"/>
    <x v="4"/>
    <x v="1"/>
    <s v="Adult"/>
    <s v="Profit"/>
  </r>
  <r>
    <n v="5084"/>
    <s v="Raj"/>
    <n v="22"/>
    <s v="Female"/>
    <x v="2"/>
    <x v="4"/>
    <n v="1644.77"/>
    <n v="1521.11"/>
    <n v="2799.62"/>
    <n v="1278.51"/>
    <n v="0.84051120563272874"/>
    <x v="1"/>
    <s v="2023-04-02"/>
    <x v="9"/>
    <x v="1"/>
    <x v="0"/>
    <s v="Young"/>
    <s v="Profit"/>
  </r>
  <r>
    <n v="2793"/>
    <s v="Neha"/>
    <n v="42"/>
    <s v="Male"/>
    <x v="7"/>
    <x v="1"/>
    <n v="2138.75"/>
    <n v="274.02999999999997"/>
    <n v="2797.59"/>
    <n v="2523.56"/>
    <n v="9.2090647009451523"/>
    <x v="3"/>
    <s v="2023-01-07"/>
    <x v="5"/>
    <x v="4"/>
    <x v="1"/>
    <s v="Senior"/>
    <s v="Profit"/>
  </r>
  <r>
    <n v="9135"/>
    <s v="Raj"/>
    <n v="58"/>
    <s v="Male"/>
    <x v="5"/>
    <x v="2"/>
    <n v="1823.3"/>
    <n v="791.43"/>
    <n v="2797.56"/>
    <n v="2006.13"/>
    <n v="2.5348167241575381"/>
    <x v="4"/>
    <s v="2023-09-12"/>
    <x v="1"/>
    <x v="1"/>
    <x v="0"/>
    <s v="Senior"/>
    <s v="Profit"/>
  </r>
  <r>
    <n v="6856"/>
    <s v="Arjun"/>
    <n v="26"/>
    <s v="Female"/>
    <x v="7"/>
    <x v="0"/>
    <n v="1808.15"/>
    <n v="870.2"/>
    <n v="2797.04"/>
    <n v="1926.84"/>
    <n v="2.2142495977936103"/>
    <x v="2"/>
    <s v="2023-02-17"/>
    <x v="2"/>
    <x v="2"/>
    <x v="0"/>
    <s v="Adult"/>
    <s v="Profit"/>
  </r>
  <r>
    <n v="6079"/>
    <s v="Neha"/>
    <n v="58"/>
    <s v="Male"/>
    <x v="7"/>
    <x v="4"/>
    <n v="1795.64"/>
    <n v="1984.2"/>
    <n v="2796.38"/>
    <n v="812.18"/>
    <n v="0.40932365688942646"/>
    <x v="2"/>
    <s v="2023-11-14"/>
    <x v="8"/>
    <x v="0"/>
    <x v="1"/>
    <s v="Senior"/>
    <s v="Profit"/>
  </r>
  <r>
    <n v="4296"/>
    <s v="Arjun"/>
    <n v="27"/>
    <s v="Male"/>
    <x v="5"/>
    <x v="4"/>
    <n v="2469.75"/>
    <n v="679.24"/>
    <n v="2796.31"/>
    <n v="2117.0700000000002"/>
    <n v="3.116821741946882"/>
    <x v="1"/>
    <s v="2023-05-05"/>
    <x v="0"/>
    <x v="4"/>
    <x v="1"/>
    <s v="Adult"/>
    <s v="Profit"/>
  </r>
  <r>
    <n v="9391"/>
    <s v="Rahul"/>
    <n v="45"/>
    <s v="Female"/>
    <x v="1"/>
    <x v="1"/>
    <n v="2205.14"/>
    <n v="314.13"/>
    <n v="2796.09"/>
    <n v="2481.96"/>
    <n v="7.9010600706713783"/>
    <x v="0"/>
    <s v="2023-11-28"/>
    <x v="8"/>
    <x v="2"/>
    <x v="1"/>
    <s v="Senior"/>
    <s v="Profit"/>
  </r>
  <r>
    <n v="9685"/>
    <s v="Raj"/>
    <n v="43"/>
    <s v="Female"/>
    <x v="4"/>
    <x v="4"/>
    <n v="1886.74"/>
    <n v="569.57000000000005"/>
    <n v="2795.86"/>
    <n v="2226.29"/>
    <n v="3.9087206137963721"/>
    <x v="1"/>
    <s v="2023-01-27"/>
    <x v="5"/>
    <x v="4"/>
    <x v="0"/>
    <s v="Senior"/>
    <s v="Profit"/>
  </r>
  <r>
    <n v="2193"/>
    <s v="Arjun"/>
    <n v="30"/>
    <s v="Male"/>
    <x v="3"/>
    <x v="4"/>
    <n v="2020.61"/>
    <n v="1485.65"/>
    <n v="2795.66"/>
    <n v="1310.01"/>
    <n v="0.88177565375424893"/>
    <x v="4"/>
    <s v="2023-04-24"/>
    <x v="9"/>
    <x v="3"/>
    <x v="0"/>
    <s v="Adult"/>
    <s v="Profit"/>
  </r>
  <r>
    <n v="4994"/>
    <s v="Rahul"/>
    <n v="57"/>
    <s v="Male"/>
    <x v="5"/>
    <x v="1"/>
    <n v="1851.9"/>
    <n v="1780.6"/>
    <n v="2794.99"/>
    <n v="1014.39"/>
    <n v="0.56968999213748173"/>
    <x v="3"/>
    <s v="2023-05-28"/>
    <x v="0"/>
    <x v="2"/>
    <x v="0"/>
    <s v="Senior"/>
    <s v="Profit"/>
  </r>
  <r>
    <n v="541"/>
    <s v="Rahul"/>
    <n v="36"/>
    <s v="Female"/>
    <x v="0"/>
    <x v="4"/>
    <n v="2016.59"/>
    <n v="206.99"/>
    <n v="2792.91"/>
    <n v="2585.92"/>
    <n v="12.492970674911831"/>
    <x v="2"/>
    <s v="2023-04-10"/>
    <x v="9"/>
    <x v="2"/>
    <x v="0"/>
    <s v="Adult"/>
    <s v="Profit"/>
  </r>
  <r>
    <n v="871"/>
    <s v="Pooja"/>
    <n v="58"/>
    <s v="Female"/>
    <x v="3"/>
    <x v="2"/>
    <n v="2017.97"/>
    <n v="819.46"/>
    <n v="2792.78"/>
    <n v="1973.32"/>
    <n v="2.4080736094501254"/>
    <x v="4"/>
    <s v="2023-08-08"/>
    <x v="4"/>
    <x v="1"/>
    <x v="0"/>
    <s v="Senior"/>
    <s v="Profit"/>
  </r>
  <r>
    <n v="7229"/>
    <s v="Arjun"/>
    <n v="35"/>
    <s v="Female"/>
    <x v="3"/>
    <x v="1"/>
    <n v="2203.98"/>
    <n v="693.63"/>
    <n v="2791.67"/>
    <n v="2098.04"/>
    <n v="3.0247249974770409"/>
    <x v="4"/>
    <s v="2023-10-17"/>
    <x v="10"/>
    <x v="0"/>
    <x v="0"/>
    <s v="Adult"/>
    <s v="Profit"/>
  </r>
  <r>
    <n v="762"/>
    <s v="Neha"/>
    <n v="55"/>
    <s v="Female"/>
    <x v="5"/>
    <x v="4"/>
    <n v="2407.7600000000002"/>
    <n v="1981.55"/>
    <n v="2790.62"/>
    <n v="809.07"/>
    <n v="0.40830158209482481"/>
    <x v="0"/>
    <s v="2023-05-30"/>
    <x v="0"/>
    <x v="3"/>
    <x v="1"/>
    <s v="Senior"/>
    <s v="Profit"/>
  </r>
  <r>
    <n v="1133"/>
    <s v="Amit"/>
    <n v="53"/>
    <s v="Female"/>
    <x v="0"/>
    <x v="0"/>
    <n v="1736.56"/>
    <n v="1418.6"/>
    <n v="2789.66"/>
    <n v="1371.06"/>
    <n v="0.96648808684618637"/>
    <x v="1"/>
    <s v="2023-08-29"/>
    <x v="4"/>
    <x v="3"/>
    <x v="0"/>
    <s v="Senior"/>
    <s v="Profit"/>
  </r>
  <r>
    <n v="1261"/>
    <s v="Neha"/>
    <n v="19"/>
    <s v="Female"/>
    <x v="4"/>
    <x v="0"/>
    <n v="1883.48"/>
    <n v="1514.01"/>
    <n v="2789.64"/>
    <n v="1275.6300000000001"/>
    <n v="0.84255057760516783"/>
    <x v="0"/>
    <s v="2023-01-11"/>
    <x v="5"/>
    <x v="4"/>
    <x v="0"/>
    <s v="Young"/>
    <s v="Profit"/>
  </r>
  <r>
    <n v="873"/>
    <s v="Rahul"/>
    <n v="19"/>
    <s v="Female"/>
    <x v="3"/>
    <x v="2"/>
    <n v="1759.14"/>
    <n v="431.61"/>
    <n v="2789.13"/>
    <n v="2357.52"/>
    <n v="5.4621533328699519"/>
    <x v="0"/>
    <s v="2023-05-19"/>
    <x v="0"/>
    <x v="3"/>
    <x v="1"/>
    <s v="Young"/>
    <s v="Profit"/>
  </r>
  <r>
    <n v="7558"/>
    <s v="Arjun"/>
    <n v="24"/>
    <s v="Male"/>
    <x v="4"/>
    <x v="3"/>
    <n v="2526.5100000000002"/>
    <n v="1116.8599999999999"/>
    <n v="2788.85"/>
    <n v="1671.99"/>
    <n v="1.4970452876815359"/>
    <x v="2"/>
    <s v="2023-06-16"/>
    <x v="3"/>
    <x v="2"/>
    <x v="1"/>
    <s v="Young"/>
    <s v="Profit"/>
  </r>
  <r>
    <n v="5394"/>
    <s v="Neha"/>
    <n v="25"/>
    <s v="Male"/>
    <x v="6"/>
    <x v="1"/>
    <n v="2507.1"/>
    <n v="1126.25"/>
    <n v="2787.11"/>
    <n v="1660.86"/>
    <n v="1.4746814650388456"/>
    <x v="0"/>
    <s v="2023-04-04"/>
    <x v="9"/>
    <x v="0"/>
    <x v="0"/>
    <s v="Young"/>
    <s v="Profit"/>
  </r>
  <r>
    <n v="2158"/>
    <s v="Raj"/>
    <n v="38"/>
    <s v="Male"/>
    <x v="3"/>
    <x v="4"/>
    <n v="1942.27"/>
    <n v="1011.33"/>
    <n v="2784.49"/>
    <n v="1773.16"/>
    <n v="1.7532951657718054"/>
    <x v="1"/>
    <s v="2023-03-18"/>
    <x v="11"/>
    <x v="2"/>
    <x v="0"/>
    <s v="Adult"/>
    <s v="Profit"/>
  </r>
  <r>
    <n v="2604"/>
    <s v="Neha"/>
    <n v="32"/>
    <s v="Female"/>
    <x v="4"/>
    <x v="3"/>
    <n v="2147.44"/>
    <n v="105.69"/>
    <n v="2784.14"/>
    <n v="2678.45"/>
    <n v="25.342511117418866"/>
    <x v="4"/>
    <s v="2023-06-11"/>
    <x v="3"/>
    <x v="0"/>
    <x v="1"/>
    <s v="Adult"/>
    <s v="Profit"/>
  </r>
  <r>
    <n v="2736"/>
    <s v="Sneha"/>
    <n v="29"/>
    <s v="Male"/>
    <x v="7"/>
    <x v="3"/>
    <n v="2176.1799999999998"/>
    <n v="1103.75"/>
    <n v="2783.3"/>
    <n v="1679.55"/>
    <n v="1.5216761041902604"/>
    <x v="0"/>
    <s v="2023-12-04"/>
    <x v="6"/>
    <x v="4"/>
    <x v="0"/>
    <s v="Adult"/>
    <s v="Profit"/>
  </r>
  <r>
    <n v="4102"/>
    <s v="Sneha"/>
    <n v="44"/>
    <s v="Female"/>
    <x v="2"/>
    <x v="0"/>
    <n v="1843.69"/>
    <n v="771.12"/>
    <n v="2783.26"/>
    <n v="2012.14"/>
    <n v="2.6093733789812221"/>
    <x v="4"/>
    <s v="2023-12-04"/>
    <x v="6"/>
    <x v="0"/>
    <x v="0"/>
    <s v="Senior"/>
    <s v="Profit"/>
  </r>
  <r>
    <n v="3394"/>
    <s v="Pooja"/>
    <n v="53"/>
    <s v="Female"/>
    <x v="4"/>
    <x v="2"/>
    <n v="1699.77"/>
    <n v="119.28"/>
    <n v="2782.34"/>
    <n v="2663.06"/>
    <n v="22.326123407109321"/>
    <x v="4"/>
    <s v="2023-11-24"/>
    <x v="8"/>
    <x v="2"/>
    <x v="0"/>
    <s v="Senior"/>
    <s v="Profit"/>
  </r>
  <r>
    <n v="6314"/>
    <s v="Sneha"/>
    <n v="39"/>
    <s v="Male"/>
    <x v="1"/>
    <x v="3"/>
    <n v="1575.02"/>
    <n v="1124.57"/>
    <n v="2782.24"/>
    <n v="1657.67"/>
    <n v="1.474047858292503"/>
    <x v="0"/>
    <s v="2023-02-12"/>
    <x v="2"/>
    <x v="4"/>
    <x v="0"/>
    <s v="Adult"/>
    <s v="Profit"/>
  </r>
  <r>
    <n v="1948"/>
    <s v="Pooja"/>
    <n v="54"/>
    <s v="Male"/>
    <x v="2"/>
    <x v="4"/>
    <n v="1802.08"/>
    <n v="1278.2"/>
    <n v="2781.71"/>
    <n v="1503.51"/>
    <n v="1.1762713190424032"/>
    <x v="1"/>
    <s v="2023-11-20"/>
    <x v="8"/>
    <x v="0"/>
    <x v="0"/>
    <s v="Senior"/>
    <s v="Profit"/>
  </r>
  <r>
    <n v="4257"/>
    <s v="Rahul"/>
    <n v="55"/>
    <s v="Male"/>
    <x v="1"/>
    <x v="4"/>
    <n v="2167.38"/>
    <n v="711.28"/>
    <n v="2781.69"/>
    <n v="2070.41"/>
    <n v="2.9108227420987514"/>
    <x v="4"/>
    <s v="2023-05-03"/>
    <x v="0"/>
    <x v="1"/>
    <x v="0"/>
    <s v="Senior"/>
    <s v="Profit"/>
  </r>
  <r>
    <n v="5396"/>
    <s v="Karan"/>
    <n v="30"/>
    <s v="Male"/>
    <x v="2"/>
    <x v="0"/>
    <n v="2098.61"/>
    <n v="1221.58"/>
    <n v="2781.1"/>
    <n v="1559.52"/>
    <n v="1.2766417262889045"/>
    <x v="0"/>
    <s v="2023-07-05"/>
    <x v="7"/>
    <x v="4"/>
    <x v="1"/>
    <s v="Adult"/>
    <s v="Profit"/>
  </r>
  <r>
    <n v="2984"/>
    <s v="Sneha"/>
    <n v="20"/>
    <s v="Male"/>
    <x v="5"/>
    <x v="4"/>
    <n v="1668.28"/>
    <n v="296.83999999999997"/>
    <n v="2780.52"/>
    <n v="2483.6799999999998"/>
    <n v="8.3670664330952711"/>
    <x v="4"/>
    <s v="2023-01-02"/>
    <x v="5"/>
    <x v="3"/>
    <x v="0"/>
    <s v="Young"/>
    <s v="Profit"/>
  </r>
  <r>
    <n v="9401"/>
    <s v="Neha"/>
    <n v="28"/>
    <s v="Female"/>
    <x v="2"/>
    <x v="2"/>
    <n v="2085.62"/>
    <n v="736.46"/>
    <n v="2779.82"/>
    <n v="2043.36"/>
    <n v="2.774570241425196"/>
    <x v="1"/>
    <s v="2024-01-01"/>
    <x v="5"/>
    <x v="4"/>
    <x v="0"/>
    <s v="Adult"/>
    <s v="Profit"/>
  </r>
  <r>
    <n v="6387"/>
    <s v="Priya"/>
    <n v="60"/>
    <s v="Male"/>
    <x v="0"/>
    <x v="0"/>
    <n v="1871.38"/>
    <n v="685.37"/>
    <n v="2778.62"/>
    <n v="2093.25"/>
    <n v="3.0541897077490989"/>
    <x v="2"/>
    <s v="2023-08-10"/>
    <x v="4"/>
    <x v="3"/>
    <x v="0"/>
    <s v="Senior"/>
    <s v="Profit"/>
  </r>
  <r>
    <n v="9232"/>
    <s v="Amit"/>
    <n v="19"/>
    <s v="Female"/>
    <x v="2"/>
    <x v="0"/>
    <n v="2205.4899999999998"/>
    <n v="1457.25"/>
    <n v="2777.59"/>
    <n v="1320.34"/>
    <n v="0.90604906501972893"/>
    <x v="0"/>
    <s v="2023-03-06"/>
    <x v="11"/>
    <x v="1"/>
    <x v="1"/>
    <s v="Young"/>
    <s v="Profit"/>
  </r>
  <r>
    <n v="5384"/>
    <s v="Arjun"/>
    <n v="25"/>
    <s v="Female"/>
    <x v="7"/>
    <x v="0"/>
    <n v="2323.15"/>
    <n v="990.12"/>
    <n v="2776.23"/>
    <n v="1786.11"/>
    <n v="1.8039328566234394"/>
    <x v="1"/>
    <s v="2023-05-25"/>
    <x v="0"/>
    <x v="0"/>
    <x v="0"/>
    <s v="Young"/>
    <s v="Profit"/>
  </r>
  <r>
    <n v="4169"/>
    <s v="Raj"/>
    <n v="46"/>
    <s v="Male"/>
    <x v="6"/>
    <x v="2"/>
    <n v="1812.34"/>
    <n v="620.32000000000005"/>
    <n v="2775.95"/>
    <n v="2155.63"/>
    <n v="3.4750290172814031"/>
    <x v="0"/>
    <s v="2023-06-13"/>
    <x v="3"/>
    <x v="1"/>
    <x v="0"/>
    <s v="Senior"/>
    <s v="Profit"/>
  </r>
  <r>
    <n v="4388"/>
    <s v="Arjun"/>
    <n v="59"/>
    <s v="Male"/>
    <x v="5"/>
    <x v="1"/>
    <n v="1977.24"/>
    <n v="1832.16"/>
    <n v="2775.68"/>
    <n v="943.52"/>
    <n v="0.51497685791633918"/>
    <x v="2"/>
    <s v="2023-04-22"/>
    <x v="9"/>
    <x v="0"/>
    <x v="0"/>
    <s v="Senior"/>
    <s v="Profit"/>
  </r>
  <r>
    <n v="4587"/>
    <s v="Sneha"/>
    <n v="36"/>
    <s v="Female"/>
    <x v="7"/>
    <x v="4"/>
    <n v="2337.7600000000002"/>
    <n v="403.4"/>
    <n v="2774.71"/>
    <n v="2371.31"/>
    <n v="5.8783093703520084"/>
    <x v="3"/>
    <s v="2023-05-13"/>
    <x v="0"/>
    <x v="3"/>
    <x v="0"/>
    <s v="Adult"/>
    <s v="Profit"/>
  </r>
  <r>
    <n v="1270"/>
    <s v="Pooja"/>
    <n v="24"/>
    <s v="Male"/>
    <x v="6"/>
    <x v="0"/>
    <n v="1639.14"/>
    <n v="1128.5999999999999"/>
    <n v="2774.38"/>
    <n v="1645.78"/>
    <n v="1.4582491582491584"/>
    <x v="0"/>
    <s v="2023-05-05"/>
    <x v="0"/>
    <x v="4"/>
    <x v="0"/>
    <s v="Young"/>
    <s v="Profit"/>
  </r>
  <r>
    <n v="7488"/>
    <s v="Neha"/>
    <n v="45"/>
    <s v="Female"/>
    <x v="4"/>
    <x v="1"/>
    <n v="1952.81"/>
    <n v="166.8"/>
    <n v="2774.26"/>
    <n v="2607.46"/>
    <n v="15.632254196642686"/>
    <x v="1"/>
    <s v="2023-01-07"/>
    <x v="5"/>
    <x v="3"/>
    <x v="1"/>
    <s v="Senior"/>
    <s v="Profit"/>
  </r>
  <r>
    <n v="104"/>
    <s v="Raj"/>
    <n v="26"/>
    <s v="Male"/>
    <x v="3"/>
    <x v="1"/>
    <n v="1828.31"/>
    <n v="690.94"/>
    <n v="2773.56"/>
    <n v="2082.62"/>
    <n v="3.0141835759979156"/>
    <x v="2"/>
    <s v="2023-06-24"/>
    <x v="3"/>
    <x v="4"/>
    <x v="0"/>
    <s v="Adult"/>
    <s v="Profit"/>
  </r>
  <r>
    <n v="3329"/>
    <s v="Pooja"/>
    <n v="34"/>
    <s v="Male"/>
    <x v="5"/>
    <x v="0"/>
    <n v="2290.77"/>
    <n v="1584.85"/>
    <n v="2772.8"/>
    <n v="1187.95"/>
    <n v="0.74956620500362814"/>
    <x v="2"/>
    <s v="2023-01-26"/>
    <x v="5"/>
    <x v="0"/>
    <x v="0"/>
    <s v="Adult"/>
    <s v="Profit"/>
  </r>
  <r>
    <n v="428"/>
    <s v="Amit"/>
    <n v="53"/>
    <s v="Male"/>
    <x v="7"/>
    <x v="2"/>
    <n v="1947.64"/>
    <n v="1552.58"/>
    <n v="2769.63"/>
    <n v="1217.05"/>
    <n v="0.78388875291450366"/>
    <x v="4"/>
    <s v="2023-12-03"/>
    <x v="6"/>
    <x v="2"/>
    <x v="1"/>
    <s v="Senior"/>
    <s v="Profit"/>
  </r>
  <r>
    <n v="3516"/>
    <s v="Amit"/>
    <n v="59"/>
    <s v="Female"/>
    <x v="0"/>
    <x v="2"/>
    <n v="2037.73"/>
    <n v="746.44"/>
    <n v="2769.41"/>
    <n v="2022.97"/>
    <n v="2.7101575478270186"/>
    <x v="0"/>
    <s v="2023-08-25"/>
    <x v="4"/>
    <x v="3"/>
    <x v="1"/>
    <s v="Senior"/>
    <s v="Profit"/>
  </r>
  <r>
    <n v="6018"/>
    <s v="Rahul"/>
    <n v="40"/>
    <s v="Female"/>
    <x v="4"/>
    <x v="0"/>
    <n v="1626.71"/>
    <n v="1953.3"/>
    <n v="2769.25"/>
    <n v="815.95"/>
    <n v="0.41772897148415505"/>
    <x v="2"/>
    <s v="2023-06-15"/>
    <x v="3"/>
    <x v="3"/>
    <x v="1"/>
    <s v="Adult"/>
    <s v="Profit"/>
  </r>
  <r>
    <n v="570"/>
    <s v="Amit"/>
    <n v="37"/>
    <s v="Male"/>
    <x v="4"/>
    <x v="0"/>
    <n v="1762.46"/>
    <n v="455.42"/>
    <n v="2768.7"/>
    <n v="2313.2800000000002"/>
    <n v="5.0794431513767515"/>
    <x v="0"/>
    <s v="2023-06-15"/>
    <x v="3"/>
    <x v="1"/>
    <x v="1"/>
    <s v="Adult"/>
    <s v="Profit"/>
  </r>
  <r>
    <n v="9787"/>
    <s v="Priya"/>
    <n v="29"/>
    <s v="Female"/>
    <x v="2"/>
    <x v="1"/>
    <n v="2106.84"/>
    <n v="808.01"/>
    <n v="2767.34"/>
    <n v="1959.33"/>
    <n v="2.4248833554040172"/>
    <x v="2"/>
    <s v="2023-08-18"/>
    <x v="4"/>
    <x v="2"/>
    <x v="0"/>
    <s v="Adult"/>
    <s v="Profit"/>
  </r>
  <r>
    <n v="7529"/>
    <s v="Amit"/>
    <n v="57"/>
    <s v="Female"/>
    <x v="5"/>
    <x v="2"/>
    <n v="2122.83"/>
    <n v="1964.28"/>
    <n v="2766.87"/>
    <n v="802.59"/>
    <n v="0.40859246135988764"/>
    <x v="4"/>
    <s v="2023-03-07"/>
    <x v="11"/>
    <x v="2"/>
    <x v="1"/>
    <s v="Senior"/>
    <s v="Profit"/>
  </r>
  <r>
    <n v="4199"/>
    <s v="Pooja"/>
    <n v="58"/>
    <s v="Female"/>
    <x v="4"/>
    <x v="0"/>
    <n v="1544.68"/>
    <n v="1481.05"/>
    <n v="2766.34"/>
    <n v="1285.29"/>
    <n v="0.86782350359542215"/>
    <x v="1"/>
    <s v="2023-02-01"/>
    <x v="2"/>
    <x v="3"/>
    <x v="1"/>
    <s v="Senior"/>
    <s v="Profit"/>
  </r>
  <r>
    <n v="3689"/>
    <s v="Priya"/>
    <n v="45"/>
    <s v="Female"/>
    <x v="4"/>
    <x v="3"/>
    <n v="1839.68"/>
    <n v="724.12"/>
    <n v="2765.91"/>
    <n v="2041.79"/>
    <n v="2.8196845826658565"/>
    <x v="0"/>
    <s v="2023-06-29"/>
    <x v="3"/>
    <x v="4"/>
    <x v="0"/>
    <s v="Senior"/>
    <s v="Profit"/>
  </r>
  <r>
    <n v="6861"/>
    <s v="Amit"/>
    <n v="43"/>
    <s v="Female"/>
    <x v="2"/>
    <x v="4"/>
    <n v="1572.37"/>
    <n v="1397.45"/>
    <n v="2765.75"/>
    <n v="1368.3"/>
    <n v="0.97914057748041072"/>
    <x v="0"/>
    <s v="2023-08-03"/>
    <x v="4"/>
    <x v="2"/>
    <x v="1"/>
    <s v="Senior"/>
    <s v="Profit"/>
  </r>
  <r>
    <n v="4662"/>
    <s v="Pooja"/>
    <n v="20"/>
    <s v="Male"/>
    <x v="6"/>
    <x v="2"/>
    <n v="1850.32"/>
    <n v="987.05"/>
    <n v="2765.03"/>
    <n v="1777.98"/>
    <n v="1.8013069246745352"/>
    <x v="0"/>
    <s v="2023-03-29"/>
    <x v="11"/>
    <x v="0"/>
    <x v="0"/>
    <s v="Young"/>
    <s v="Profit"/>
  </r>
  <r>
    <n v="4163"/>
    <s v="Priya"/>
    <n v="60"/>
    <s v="Female"/>
    <x v="5"/>
    <x v="0"/>
    <n v="2508.34"/>
    <n v="537.42999999999995"/>
    <n v="2761.91"/>
    <n v="2224.48"/>
    <n v="4.1391064882868474"/>
    <x v="1"/>
    <s v="2023-12-07"/>
    <x v="6"/>
    <x v="0"/>
    <x v="1"/>
    <s v="Senior"/>
    <s v="Profit"/>
  </r>
  <r>
    <n v="5561"/>
    <s v="Pooja"/>
    <n v="43"/>
    <s v="Male"/>
    <x v="7"/>
    <x v="2"/>
    <n v="1815.87"/>
    <n v="1937.1"/>
    <n v="2759.97"/>
    <n v="822.87"/>
    <n v="0.42479479634505191"/>
    <x v="0"/>
    <s v="2023-05-31"/>
    <x v="0"/>
    <x v="1"/>
    <x v="0"/>
    <s v="Senior"/>
    <s v="Profit"/>
  </r>
  <r>
    <n v="5146"/>
    <s v="Arjun"/>
    <n v="53"/>
    <s v="Female"/>
    <x v="4"/>
    <x v="0"/>
    <n v="1711.76"/>
    <n v="988.74"/>
    <n v="2759.68"/>
    <n v="1770.94"/>
    <n v="1.7911078746687703"/>
    <x v="3"/>
    <s v="2023-08-11"/>
    <x v="4"/>
    <x v="1"/>
    <x v="0"/>
    <s v="Senior"/>
    <s v="Profit"/>
  </r>
  <r>
    <n v="4755"/>
    <s v="Rahul"/>
    <n v="44"/>
    <s v="Male"/>
    <x v="1"/>
    <x v="4"/>
    <n v="1540.15"/>
    <n v="1854.59"/>
    <n v="2759.15"/>
    <n v="904.56"/>
    <n v="0.48774122582349738"/>
    <x v="0"/>
    <s v="2023-02-25"/>
    <x v="2"/>
    <x v="2"/>
    <x v="0"/>
    <s v="Senior"/>
    <s v="Profit"/>
  </r>
  <r>
    <n v="8413"/>
    <s v="Karan"/>
    <n v="45"/>
    <s v="Female"/>
    <x v="3"/>
    <x v="1"/>
    <n v="1766.98"/>
    <n v="160.87"/>
    <n v="2759.01"/>
    <n v="2598.14"/>
    <n v="16.150556349847701"/>
    <x v="4"/>
    <s v="2023-04-12"/>
    <x v="9"/>
    <x v="0"/>
    <x v="1"/>
    <s v="Senior"/>
    <s v="Profit"/>
  </r>
  <r>
    <n v="3625"/>
    <s v="Amit"/>
    <n v="53"/>
    <s v="Female"/>
    <x v="5"/>
    <x v="0"/>
    <n v="2412"/>
    <n v="1523.43"/>
    <n v="2757.4"/>
    <n v="1233.97"/>
    <n v="0.80999455176804969"/>
    <x v="2"/>
    <s v="2023-06-04"/>
    <x v="3"/>
    <x v="1"/>
    <x v="0"/>
    <s v="Senior"/>
    <s v="Profit"/>
  </r>
  <r>
    <n v="8159"/>
    <s v="Priya"/>
    <n v="21"/>
    <s v="Female"/>
    <x v="4"/>
    <x v="0"/>
    <n v="2394.27"/>
    <n v="568.16"/>
    <n v="2756.7"/>
    <n v="2188.54"/>
    <n v="3.8519783159673331"/>
    <x v="1"/>
    <s v="2023-11-15"/>
    <x v="8"/>
    <x v="1"/>
    <x v="1"/>
    <s v="Young"/>
    <s v="Profit"/>
  </r>
  <r>
    <n v="1988"/>
    <s v="Karan"/>
    <n v="20"/>
    <s v="Male"/>
    <x v="4"/>
    <x v="0"/>
    <n v="1647.97"/>
    <n v="1630.91"/>
    <n v="2755.91"/>
    <n v="1125"/>
    <n v="0.68979894660036423"/>
    <x v="0"/>
    <s v="2023-05-18"/>
    <x v="0"/>
    <x v="2"/>
    <x v="1"/>
    <s v="Young"/>
    <s v="Profit"/>
  </r>
  <r>
    <n v="1308"/>
    <s v="Arjun"/>
    <n v="20"/>
    <s v="Female"/>
    <x v="0"/>
    <x v="3"/>
    <n v="2126.41"/>
    <n v="628.70000000000005"/>
    <n v="2755.56"/>
    <n v="2126.86"/>
    <n v="3.3829489422618102"/>
    <x v="3"/>
    <s v="2023-11-05"/>
    <x v="8"/>
    <x v="3"/>
    <x v="0"/>
    <s v="Young"/>
    <s v="Profit"/>
  </r>
  <r>
    <n v="5058"/>
    <s v="Amit"/>
    <n v="44"/>
    <s v="Male"/>
    <x v="4"/>
    <x v="4"/>
    <n v="2109.23"/>
    <n v="1720.53"/>
    <n v="2754.53"/>
    <n v="1034"/>
    <n v="0.60097760573776682"/>
    <x v="1"/>
    <s v="2023-12-09"/>
    <x v="6"/>
    <x v="2"/>
    <x v="1"/>
    <s v="Senior"/>
    <s v="Profit"/>
  </r>
  <r>
    <n v="2993"/>
    <s v="Pooja"/>
    <n v="49"/>
    <s v="Male"/>
    <x v="7"/>
    <x v="2"/>
    <n v="1937.51"/>
    <n v="742.4"/>
    <n v="2753.87"/>
    <n v="2011.47"/>
    <n v="2.7094154094827587"/>
    <x v="2"/>
    <s v="2023-02-28"/>
    <x v="2"/>
    <x v="4"/>
    <x v="1"/>
    <s v="Senior"/>
    <s v="Profit"/>
  </r>
  <r>
    <n v="8380"/>
    <s v="Priya"/>
    <n v="46"/>
    <s v="Male"/>
    <x v="6"/>
    <x v="2"/>
    <n v="1610.65"/>
    <n v="1012.32"/>
    <n v="2753.31"/>
    <n v="1740.99"/>
    <n v="1.7198020388809863"/>
    <x v="3"/>
    <s v="2023-10-08"/>
    <x v="10"/>
    <x v="4"/>
    <x v="0"/>
    <s v="Senior"/>
    <s v="Profit"/>
  </r>
  <r>
    <n v="6498"/>
    <s v="Sneha"/>
    <n v="35"/>
    <s v="Male"/>
    <x v="4"/>
    <x v="0"/>
    <n v="2390.2399999999998"/>
    <n v="1412.69"/>
    <n v="2752.57"/>
    <n v="1339.88"/>
    <n v="0.94846003015523583"/>
    <x v="1"/>
    <s v="2023-02-14"/>
    <x v="2"/>
    <x v="1"/>
    <x v="1"/>
    <s v="Adult"/>
    <s v="Profit"/>
  </r>
  <r>
    <n v="7328"/>
    <s v="Raj"/>
    <n v="25"/>
    <s v="Female"/>
    <x v="3"/>
    <x v="2"/>
    <n v="2209.5300000000002"/>
    <n v="1327.23"/>
    <n v="2752.23"/>
    <n v="1425"/>
    <n v="1.0736647001650053"/>
    <x v="2"/>
    <s v="2023-05-09"/>
    <x v="0"/>
    <x v="4"/>
    <x v="1"/>
    <s v="Young"/>
    <s v="Profit"/>
  </r>
  <r>
    <n v="8635"/>
    <s v="Amit"/>
    <n v="54"/>
    <s v="Female"/>
    <x v="5"/>
    <x v="2"/>
    <n v="2428.71"/>
    <n v="1102.83"/>
    <n v="2751.83"/>
    <n v="1649"/>
    <n v="1.49524405393397"/>
    <x v="1"/>
    <s v="2023-06-06"/>
    <x v="3"/>
    <x v="4"/>
    <x v="0"/>
    <s v="Senior"/>
    <s v="Profit"/>
  </r>
  <r>
    <n v="3041"/>
    <s v="Priya"/>
    <n v="40"/>
    <s v="Male"/>
    <x v="5"/>
    <x v="1"/>
    <n v="2197.85"/>
    <n v="1109.56"/>
    <n v="2750.28"/>
    <n v="1640.72"/>
    <n v="1.4787122823461554"/>
    <x v="3"/>
    <s v="2023-09-26"/>
    <x v="1"/>
    <x v="4"/>
    <x v="1"/>
    <s v="Adult"/>
    <s v="Profit"/>
  </r>
  <r>
    <n v="6612"/>
    <s v="Amit"/>
    <n v="26"/>
    <s v="Female"/>
    <x v="7"/>
    <x v="0"/>
    <n v="1861.28"/>
    <n v="1782.09"/>
    <n v="2750.19"/>
    <n v="968.1"/>
    <n v="0.54323855697523693"/>
    <x v="1"/>
    <s v="2023-06-09"/>
    <x v="3"/>
    <x v="1"/>
    <x v="0"/>
    <s v="Adult"/>
    <s v="Profit"/>
  </r>
  <r>
    <n v="2945"/>
    <s v="Raj"/>
    <n v="59"/>
    <s v="Female"/>
    <x v="6"/>
    <x v="0"/>
    <n v="1828.4"/>
    <n v="1496.72"/>
    <n v="2749.63"/>
    <n v="1252.9100000000001"/>
    <n v="0.8371038003100113"/>
    <x v="2"/>
    <s v="2023-07-18"/>
    <x v="7"/>
    <x v="3"/>
    <x v="1"/>
    <s v="Senior"/>
    <s v="Profit"/>
  </r>
  <r>
    <n v="1813"/>
    <s v="Karan"/>
    <n v="52"/>
    <s v="Female"/>
    <x v="2"/>
    <x v="3"/>
    <n v="1808.66"/>
    <n v="496.91"/>
    <n v="2748.39"/>
    <n v="2251.48"/>
    <n v="4.5309613410879228"/>
    <x v="1"/>
    <s v="2023-12-10"/>
    <x v="6"/>
    <x v="4"/>
    <x v="0"/>
    <s v="Senior"/>
    <s v="Profit"/>
  </r>
  <r>
    <n v="6410"/>
    <s v="Sneha"/>
    <n v="49"/>
    <s v="Female"/>
    <x v="0"/>
    <x v="2"/>
    <n v="1937.29"/>
    <n v="1322.26"/>
    <n v="2746.3"/>
    <n v="1424.04"/>
    <n v="1.0769742713233403"/>
    <x v="1"/>
    <s v="2023-05-18"/>
    <x v="0"/>
    <x v="4"/>
    <x v="1"/>
    <s v="Senior"/>
    <s v="Profit"/>
  </r>
  <r>
    <n v="5998"/>
    <s v="Arjun"/>
    <n v="25"/>
    <s v="Female"/>
    <x v="3"/>
    <x v="1"/>
    <n v="1843.04"/>
    <n v="618.91"/>
    <n v="2744.4"/>
    <n v="2125.4899999999998"/>
    <n v="3.4342473057472005"/>
    <x v="2"/>
    <s v="2023-12-03"/>
    <x v="6"/>
    <x v="2"/>
    <x v="0"/>
    <s v="Young"/>
    <s v="Profit"/>
  </r>
  <r>
    <n v="4988"/>
    <s v="Simran"/>
    <n v="51"/>
    <s v="Female"/>
    <x v="7"/>
    <x v="0"/>
    <n v="1998.52"/>
    <n v="1237.56"/>
    <n v="2744.12"/>
    <n v="1506.56"/>
    <n v="1.2173631985519895"/>
    <x v="3"/>
    <s v="2023-05-19"/>
    <x v="0"/>
    <x v="4"/>
    <x v="1"/>
    <s v="Senior"/>
    <s v="Profit"/>
  </r>
  <r>
    <n v="1212"/>
    <s v="Sneha"/>
    <n v="39"/>
    <s v="Female"/>
    <x v="1"/>
    <x v="0"/>
    <n v="1665.3"/>
    <n v="1299.0999999999999"/>
    <n v="2743.88"/>
    <n v="1444.78"/>
    <n v="1.1121391732738051"/>
    <x v="1"/>
    <s v="2023-07-06"/>
    <x v="7"/>
    <x v="4"/>
    <x v="1"/>
    <s v="Adult"/>
    <s v="Profit"/>
  </r>
  <r>
    <n v="4655"/>
    <s v="Neha"/>
    <n v="59"/>
    <s v="Female"/>
    <x v="3"/>
    <x v="1"/>
    <n v="2049.09"/>
    <n v="887.52"/>
    <n v="2742.61"/>
    <n v="1855.09"/>
    <n v="2.090195150531819"/>
    <x v="3"/>
    <s v="2023-01-28"/>
    <x v="5"/>
    <x v="1"/>
    <x v="1"/>
    <s v="Senior"/>
    <s v="Profit"/>
  </r>
  <r>
    <n v="3928"/>
    <s v="Priya"/>
    <n v="23"/>
    <s v="Male"/>
    <x v="5"/>
    <x v="3"/>
    <n v="1875.76"/>
    <n v="1704.12"/>
    <n v="2742.37"/>
    <n v="1038.25"/>
    <n v="0.60925873764758354"/>
    <x v="3"/>
    <s v="2023-09-05"/>
    <x v="1"/>
    <x v="4"/>
    <x v="0"/>
    <s v="Young"/>
    <s v="Profit"/>
  </r>
  <r>
    <n v="6049"/>
    <s v="Amit"/>
    <n v="41"/>
    <s v="Female"/>
    <x v="4"/>
    <x v="2"/>
    <n v="1831.7"/>
    <n v="1640.01"/>
    <n v="2742.08"/>
    <n v="1102.07"/>
    <n v="0.67198980494021376"/>
    <x v="0"/>
    <s v="2023-05-06"/>
    <x v="0"/>
    <x v="1"/>
    <x v="0"/>
    <s v="Senior"/>
    <s v="Profit"/>
  </r>
  <r>
    <n v="8671"/>
    <s v="Rahul"/>
    <n v="39"/>
    <s v="Male"/>
    <x v="4"/>
    <x v="0"/>
    <n v="1553.53"/>
    <n v="679.05"/>
    <n v="2741.76"/>
    <n v="2062.71"/>
    <n v="3.0376408217362494"/>
    <x v="1"/>
    <s v="2023-02-25"/>
    <x v="2"/>
    <x v="4"/>
    <x v="0"/>
    <s v="Adult"/>
    <s v="Profit"/>
  </r>
  <r>
    <n v="6137"/>
    <s v="Sneha"/>
    <n v="56"/>
    <s v="Male"/>
    <x v="2"/>
    <x v="2"/>
    <n v="2246.06"/>
    <n v="926.24"/>
    <n v="2740.37"/>
    <n v="1814.13"/>
    <n v="1.9585960442218"/>
    <x v="4"/>
    <s v="2023-11-22"/>
    <x v="8"/>
    <x v="0"/>
    <x v="1"/>
    <s v="Senior"/>
    <s v="Profit"/>
  </r>
  <r>
    <n v="1955"/>
    <s v="Pooja"/>
    <n v="46"/>
    <s v="Male"/>
    <x v="7"/>
    <x v="1"/>
    <n v="2429.56"/>
    <n v="953.62"/>
    <n v="2740.27"/>
    <n v="1786.65"/>
    <n v="1.8735450179316711"/>
    <x v="0"/>
    <s v="2023-06-16"/>
    <x v="3"/>
    <x v="0"/>
    <x v="0"/>
    <s v="Senior"/>
    <s v="Profit"/>
  </r>
  <r>
    <n v="3396"/>
    <s v="Sneha"/>
    <n v="40"/>
    <s v="Female"/>
    <x v="0"/>
    <x v="1"/>
    <n v="1524.2"/>
    <n v="648.77"/>
    <n v="2738.13"/>
    <n v="2089.36"/>
    <n v="3.220494165883133"/>
    <x v="4"/>
    <s v="2023-04-19"/>
    <x v="9"/>
    <x v="2"/>
    <x v="1"/>
    <s v="Adult"/>
    <s v="Profit"/>
  </r>
  <r>
    <n v="4428"/>
    <s v="Karan"/>
    <n v="42"/>
    <s v="Male"/>
    <x v="6"/>
    <x v="4"/>
    <n v="2485.04"/>
    <n v="732.74"/>
    <n v="2738.07"/>
    <n v="2005.33"/>
    <n v="2.7367551928378413"/>
    <x v="3"/>
    <s v="2023-11-28"/>
    <x v="8"/>
    <x v="4"/>
    <x v="1"/>
    <s v="Senior"/>
    <s v="Profit"/>
  </r>
  <r>
    <n v="1177"/>
    <s v="Simran"/>
    <n v="19"/>
    <s v="Male"/>
    <x v="6"/>
    <x v="3"/>
    <n v="1549.21"/>
    <n v="1307.1199999999999"/>
    <n v="2737.4"/>
    <n v="1430.28"/>
    <n v="1.0942224126323521"/>
    <x v="0"/>
    <s v="2023-08-22"/>
    <x v="4"/>
    <x v="3"/>
    <x v="0"/>
    <s v="Young"/>
    <s v="Profit"/>
  </r>
  <r>
    <n v="7245"/>
    <s v="Amit"/>
    <n v="29"/>
    <s v="Female"/>
    <x v="4"/>
    <x v="4"/>
    <n v="2168.34"/>
    <n v="1697.35"/>
    <n v="2737.38"/>
    <n v="1040.03"/>
    <n v="0.61273750257754733"/>
    <x v="3"/>
    <s v="2023-06-14"/>
    <x v="3"/>
    <x v="1"/>
    <x v="1"/>
    <s v="Adult"/>
    <s v="Profit"/>
  </r>
  <r>
    <n v="9042"/>
    <s v="Arjun"/>
    <n v="46"/>
    <s v="Male"/>
    <x v="6"/>
    <x v="0"/>
    <n v="1674.84"/>
    <n v="1312.69"/>
    <n v="2737.27"/>
    <n v="1424.58"/>
    <n v="1.0852371847123081"/>
    <x v="1"/>
    <s v="2023-11-06"/>
    <x v="8"/>
    <x v="1"/>
    <x v="0"/>
    <s v="Senior"/>
    <s v="Profit"/>
  </r>
  <r>
    <n v="7021"/>
    <s v="Priya"/>
    <n v="56"/>
    <s v="Female"/>
    <x v="4"/>
    <x v="4"/>
    <n v="1877.3"/>
    <n v="705.66"/>
    <n v="2736.9"/>
    <n v="2031.24"/>
    <n v="2.8784967264688377"/>
    <x v="3"/>
    <s v="2023-04-11"/>
    <x v="9"/>
    <x v="0"/>
    <x v="1"/>
    <s v="Senior"/>
    <s v="Profit"/>
  </r>
  <r>
    <n v="1235"/>
    <s v="Pooja"/>
    <n v="25"/>
    <s v="Male"/>
    <x v="0"/>
    <x v="3"/>
    <n v="1681.4"/>
    <n v="696.3"/>
    <n v="2735.14"/>
    <n v="2038.84"/>
    <n v="2.9281057015654173"/>
    <x v="3"/>
    <s v="2023-06-30"/>
    <x v="3"/>
    <x v="2"/>
    <x v="0"/>
    <s v="Young"/>
    <s v="Profit"/>
  </r>
  <r>
    <n v="1346"/>
    <s v="Priya"/>
    <n v="20"/>
    <s v="Male"/>
    <x v="7"/>
    <x v="3"/>
    <n v="2022.79"/>
    <n v="180.16"/>
    <n v="2733.94"/>
    <n v="2553.7800000000002"/>
    <n v="14.175066607460037"/>
    <x v="3"/>
    <s v="2023-06-26"/>
    <x v="3"/>
    <x v="3"/>
    <x v="0"/>
    <s v="Young"/>
    <s v="Profit"/>
  </r>
  <r>
    <n v="2100"/>
    <s v="Pooja"/>
    <n v="59"/>
    <s v="Female"/>
    <x v="2"/>
    <x v="4"/>
    <n v="1882.21"/>
    <n v="1355.55"/>
    <n v="2733.71"/>
    <n v="1378.16"/>
    <n v="1.0166795765556418"/>
    <x v="3"/>
    <s v="2023-03-09"/>
    <x v="11"/>
    <x v="2"/>
    <x v="0"/>
    <s v="Senior"/>
    <s v="Profit"/>
  </r>
  <r>
    <n v="651"/>
    <s v="Amit"/>
    <n v="47"/>
    <s v="Male"/>
    <x v="5"/>
    <x v="4"/>
    <n v="2130.81"/>
    <n v="693.5"/>
    <n v="2733.63"/>
    <n v="2040.13"/>
    <n v="2.9417880317231435"/>
    <x v="3"/>
    <s v="2023-03-30"/>
    <x v="11"/>
    <x v="3"/>
    <x v="0"/>
    <s v="Senior"/>
    <s v="Profit"/>
  </r>
  <r>
    <n v="9229"/>
    <s v="Simran"/>
    <n v="32"/>
    <s v="Female"/>
    <x v="2"/>
    <x v="3"/>
    <n v="2016.31"/>
    <n v="111.23"/>
    <n v="2732.92"/>
    <n v="2621.69"/>
    <n v="23.569990110581678"/>
    <x v="0"/>
    <s v="2023-02-22"/>
    <x v="2"/>
    <x v="3"/>
    <x v="1"/>
    <s v="Adult"/>
    <s v="Profit"/>
  </r>
  <r>
    <n v="3268"/>
    <s v="Priya"/>
    <n v="46"/>
    <s v="Male"/>
    <x v="4"/>
    <x v="3"/>
    <n v="1976.5"/>
    <n v="1901.65"/>
    <n v="2732.85"/>
    <n v="831.2"/>
    <n v="0.43709410248994296"/>
    <x v="3"/>
    <s v="2023-10-26"/>
    <x v="10"/>
    <x v="1"/>
    <x v="0"/>
    <s v="Senior"/>
    <s v="Profit"/>
  </r>
  <r>
    <n v="4953"/>
    <s v="Simran"/>
    <n v="58"/>
    <s v="Female"/>
    <x v="5"/>
    <x v="4"/>
    <n v="1644.8"/>
    <n v="201.61"/>
    <n v="2732.76"/>
    <n v="2531.15"/>
    <n v="12.554684787460939"/>
    <x v="2"/>
    <s v="2023-09-07"/>
    <x v="1"/>
    <x v="4"/>
    <x v="1"/>
    <s v="Senior"/>
    <s v="Profit"/>
  </r>
  <r>
    <n v="4313"/>
    <s v="Neha"/>
    <n v="33"/>
    <s v="Female"/>
    <x v="7"/>
    <x v="2"/>
    <n v="1659.09"/>
    <n v="148.36000000000001"/>
    <n v="2732.53"/>
    <n v="2584.17"/>
    <n v="17.418239417632783"/>
    <x v="0"/>
    <s v="2023-10-27"/>
    <x v="10"/>
    <x v="1"/>
    <x v="1"/>
    <s v="Adult"/>
    <s v="Profit"/>
  </r>
  <r>
    <n v="2701"/>
    <s v="Simran"/>
    <n v="60"/>
    <s v="Male"/>
    <x v="0"/>
    <x v="3"/>
    <n v="2463.46"/>
    <n v="1551.66"/>
    <n v="2731.65"/>
    <n v="1179.99"/>
    <n v="0.7604694327365531"/>
    <x v="0"/>
    <s v="2023-01-11"/>
    <x v="5"/>
    <x v="3"/>
    <x v="1"/>
    <s v="Senior"/>
    <s v="Profit"/>
  </r>
  <r>
    <n v="6943"/>
    <s v="Neha"/>
    <n v="60"/>
    <s v="Female"/>
    <x v="5"/>
    <x v="0"/>
    <n v="2152.86"/>
    <n v="466.8"/>
    <n v="2730.16"/>
    <n v="2263.36"/>
    <n v="4.8486718080548412"/>
    <x v="0"/>
    <s v="2023-01-05"/>
    <x v="5"/>
    <x v="1"/>
    <x v="0"/>
    <s v="Senior"/>
    <s v="Profit"/>
  </r>
  <r>
    <n v="1922"/>
    <s v="Amit"/>
    <n v="57"/>
    <s v="Female"/>
    <x v="1"/>
    <x v="4"/>
    <n v="1819.72"/>
    <n v="1825.72"/>
    <n v="2727.99"/>
    <n v="902.27"/>
    <n v="0.49419954867120913"/>
    <x v="3"/>
    <s v="2023-05-01"/>
    <x v="0"/>
    <x v="4"/>
    <x v="0"/>
    <s v="Senior"/>
    <s v="Profit"/>
  </r>
  <r>
    <n v="3192"/>
    <s v="Amit"/>
    <n v="54"/>
    <s v="Male"/>
    <x v="3"/>
    <x v="0"/>
    <n v="1783.85"/>
    <n v="1694.42"/>
    <n v="2726.53"/>
    <n v="1032.1099999999999"/>
    <n v="0.60912288570720352"/>
    <x v="4"/>
    <s v="2023-01-25"/>
    <x v="5"/>
    <x v="2"/>
    <x v="0"/>
    <s v="Senior"/>
    <s v="Profit"/>
  </r>
  <r>
    <n v="3755"/>
    <s v="Priya"/>
    <n v="56"/>
    <s v="Female"/>
    <x v="4"/>
    <x v="0"/>
    <n v="1759.15"/>
    <n v="783.7"/>
    <n v="2725.74"/>
    <n v="1942.04"/>
    <n v="2.47804006635192"/>
    <x v="3"/>
    <s v="2023-03-02"/>
    <x v="11"/>
    <x v="4"/>
    <x v="1"/>
    <s v="Senior"/>
    <s v="Profit"/>
  </r>
  <r>
    <n v="9059"/>
    <s v="Rahul"/>
    <n v="22"/>
    <s v="Female"/>
    <x v="1"/>
    <x v="2"/>
    <n v="1558.52"/>
    <n v="1407.6"/>
    <n v="2725.51"/>
    <n v="1317.91"/>
    <n v="0.93628161409491339"/>
    <x v="2"/>
    <s v="2023-04-23"/>
    <x v="9"/>
    <x v="0"/>
    <x v="1"/>
    <s v="Young"/>
    <s v="Profit"/>
  </r>
  <r>
    <n v="4851"/>
    <s v="Pooja"/>
    <n v="43"/>
    <s v="Female"/>
    <x v="4"/>
    <x v="4"/>
    <n v="1578"/>
    <n v="1397.38"/>
    <n v="2725.13"/>
    <n v="1327.75"/>
    <n v="0.95017103436431027"/>
    <x v="0"/>
    <s v="2023-03-11"/>
    <x v="11"/>
    <x v="3"/>
    <x v="0"/>
    <s v="Senior"/>
    <s v="Profit"/>
  </r>
  <r>
    <n v="3812"/>
    <s v="Priya"/>
    <n v="45"/>
    <s v="Male"/>
    <x v="5"/>
    <x v="0"/>
    <n v="1962.8"/>
    <n v="281.48"/>
    <n v="2724.99"/>
    <n v="2443.5100000000002"/>
    <n v="8.6809364786130452"/>
    <x v="4"/>
    <s v="2023-01-20"/>
    <x v="5"/>
    <x v="4"/>
    <x v="1"/>
    <s v="Senior"/>
    <s v="Profit"/>
  </r>
  <r>
    <n v="6395"/>
    <s v="Arjun"/>
    <n v="28"/>
    <s v="Male"/>
    <x v="5"/>
    <x v="4"/>
    <n v="2021.97"/>
    <n v="1063.73"/>
    <n v="2724.7"/>
    <n v="1660.97"/>
    <n v="1.5614582647852369"/>
    <x v="2"/>
    <s v="2023-12-16"/>
    <x v="6"/>
    <x v="3"/>
    <x v="1"/>
    <s v="Adult"/>
    <s v="Profit"/>
  </r>
  <r>
    <n v="1082"/>
    <s v="Arjun"/>
    <n v="25"/>
    <s v="Female"/>
    <x v="3"/>
    <x v="2"/>
    <n v="1826.6"/>
    <n v="975.29"/>
    <n v="2723.27"/>
    <n v="1747.98"/>
    <n v="1.7922669154815491"/>
    <x v="0"/>
    <s v="2023-10-24"/>
    <x v="10"/>
    <x v="3"/>
    <x v="1"/>
    <s v="Young"/>
    <s v="Profit"/>
  </r>
  <r>
    <n v="8521"/>
    <s v="Simran"/>
    <n v="39"/>
    <s v="Male"/>
    <x v="3"/>
    <x v="2"/>
    <n v="1550.65"/>
    <n v="933.53"/>
    <n v="2722.93"/>
    <n v="1789.4"/>
    <n v="1.9168103863828694"/>
    <x v="2"/>
    <s v="2023-03-08"/>
    <x v="11"/>
    <x v="2"/>
    <x v="0"/>
    <s v="Adult"/>
    <s v="Profit"/>
  </r>
  <r>
    <n v="1048"/>
    <s v="Karan"/>
    <n v="46"/>
    <s v="Female"/>
    <x v="6"/>
    <x v="1"/>
    <n v="1792.13"/>
    <n v="368.92"/>
    <n v="2721.87"/>
    <n v="2352.9499999999998"/>
    <n v="6.3779410170226596"/>
    <x v="2"/>
    <s v="2023-11-03"/>
    <x v="8"/>
    <x v="4"/>
    <x v="0"/>
    <s v="Senior"/>
    <s v="Profit"/>
  </r>
  <r>
    <n v="9779"/>
    <s v="Neha"/>
    <n v="42"/>
    <s v="Male"/>
    <x v="2"/>
    <x v="4"/>
    <n v="1928.73"/>
    <n v="174.55"/>
    <n v="2721.44"/>
    <n v="2546.89"/>
    <n v="14.591177313090803"/>
    <x v="1"/>
    <s v="2023-10-18"/>
    <x v="10"/>
    <x v="3"/>
    <x v="0"/>
    <s v="Senior"/>
    <s v="Profit"/>
  </r>
  <r>
    <n v="4040"/>
    <s v="Karan"/>
    <n v="22"/>
    <s v="Male"/>
    <x v="3"/>
    <x v="3"/>
    <n v="2305.67"/>
    <n v="1375.69"/>
    <n v="2718.57"/>
    <n v="1342.88"/>
    <n v="0.97615015010649209"/>
    <x v="0"/>
    <s v="2023-04-07"/>
    <x v="9"/>
    <x v="4"/>
    <x v="0"/>
    <s v="Young"/>
    <s v="Profit"/>
  </r>
  <r>
    <n v="5876"/>
    <s v="Simran"/>
    <n v="30"/>
    <s v="Male"/>
    <x v="2"/>
    <x v="0"/>
    <n v="1932.35"/>
    <n v="575.39"/>
    <n v="2717.7"/>
    <n v="2142.31"/>
    <n v="3.7232311997080241"/>
    <x v="1"/>
    <s v="2023-01-07"/>
    <x v="5"/>
    <x v="0"/>
    <x v="0"/>
    <s v="Adult"/>
    <s v="Profit"/>
  </r>
  <r>
    <n v="4446"/>
    <s v="Sneha"/>
    <n v="36"/>
    <s v="Male"/>
    <x v="1"/>
    <x v="3"/>
    <n v="2015.48"/>
    <n v="1312.09"/>
    <n v="2717.55"/>
    <n v="1405.46"/>
    <n v="1.0711612770465442"/>
    <x v="0"/>
    <s v="2023-06-15"/>
    <x v="3"/>
    <x v="3"/>
    <x v="1"/>
    <s v="Adult"/>
    <s v="Profit"/>
  </r>
  <r>
    <n v="6940"/>
    <s v="Priya"/>
    <n v="44"/>
    <s v="Male"/>
    <x v="6"/>
    <x v="2"/>
    <n v="2439.59"/>
    <n v="1284.83"/>
    <n v="2716.77"/>
    <n v="1431.94"/>
    <n v="1.1144976378197895"/>
    <x v="0"/>
    <s v="2023-05-16"/>
    <x v="0"/>
    <x v="1"/>
    <x v="1"/>
    <s v="Senior"/>
    <s v="Profit"/>
  </r>
  <r>
    <n v="355"/>
    <s v="Simran"/>
    <n v="28"/>
    <s v="Female"/>
    <x v="7"/>
    <x v="0"/>
    <n v="1896.78"/>
    <n v="959.34"/>
    <n v="2716.04"/>
    <n v="1756.7"/>
    <n v="1.8311547522254883"/>
    <x v="3"/>
    <s v="2023-04-23"/>
    <x v="9"/>
    <x v="2"/>
    <x v="1"/>
    <s v="Adult"/>
    <s v="Profit"/>
  </r>
  <r>
    <n v="8582"/>
    <s v="Pooja"/>
    <n v="38"/>
    <s v="Female"/>
    <x v="7"/>
    <x v="1"/>
    <n v="1524.85"/>
    <n v="396.81"/>
    <n v="2715.63"/>
    <n v="2318.8200000000002"/>
    <n v="5.8436531337415891"/>
    <x v="3"/>
    <s v="2023-11-01"/>
    <x v="8"/>
    <x v="1"/>
    <x v="1"/>
    <s v="Adult"/>
    <s v="Profit"/>
  </r>
  <r>
    <n v="8303"/>
    <s v="Simran"/>
    <n v="55"/>
    <s v="Female"/>
    <x v="2"/>
    <x v="0"/>
    <n v="1979.69"/>
    <n v="178.13"/>
    <n v="2715.19"/>
    <n v="2537.06"/>
    <n v="14.242744063324539"/>
    <x v="0"/>
    <s v="2023-03-25"/>
    <x v="11"/>
    <x v="4"/>
    <x v="0"/>
    <s v="Senior"/>
    <s v="Profit"/>
  </r>
  <r>
    <n v="3959"/>
    <s v="Raj"/>
    <n v="26"/>
    <s v="Female"/>
    <x v="7"/>
    <x v="4"/>
    <n v="1784.47"/>
    <n v="778.35"/>
    <n v="2714.83"/>
    <n v="1936.48"/>
    <n v="2.4879295946553608"/>
    <x v="1"/>
    <s v="2023-02-13"/>
    <x v="2"/>
    <x v="0"/>
    <x v="0"/>
    <s v="Adult"/>
    <s v="Profit"/>
  </r>
  <r>
    <n v="8628"/>
    <s v="Priya"/>
    <n v="25"/>
    <s v="Male"/>
    <x v="4"/>
    <x v="2"/>
    <n v="1789.89"/>
    <n v="565.91999999999996"/>
    <n v="2714.03"/>
    <n v="2148.11"/>
    <n v="3.79578385637546"/>
    <x v="2"/>
    <s v="2023-06-01"/>
    <x v="3"/>
    <x v="0"/>
    <x v="0"/>
    <s v="Young"/>
    <s v="Profit"/>
  </r>
  <r>
    <n v="644"/>
    <s v="Raj"/>
    <n v="56"/>
    <s v="Male"/>
    <x v="0"/>
    <x v="2"/>
    <n v="2406.06"/>
    <n v="379.36"/>
    <n v="2713.78"/>
    <n v="2334.42"/>
    <n v="6.153574441164066"/>
    <x v="0"/>
    <s v="2023-11-02"/>
    <x v="8"/>
    <x v="3"/>
    <x v="1"/>
    <s v="Senior"/>
    <s v="Profit"/>
  </r>
  <r>
    <n v="5324"/>
    <s v="Raj"/>
    <n v="27"/>
    <s v="Female"/>
    <x v="4"/>
    <x v="1"/>
    <n v="1980.28"/>
    <n v="770.29"/>
    <n v="2713.71"/>
    <n v="1943.42"/>
    <n v="2.522971867738125"/>
    <x v="3"/>
    <s v="2023-04-03"/>
    <x v="9"/>
    <x v="0"/>
    <x v="1"/>
    <s v="Adult"/>
    <s v="Profit"/>
  </r>
  <r>
    <n v="5195"/>
    <s v="Rahul"/>
    <n v="55"/>
    <s v="Female"/>
    <x v="6"/>
    <x v="1"/>
    <n v="2043.24"/>
    <n v="1849.45"/>
    <n v="2713.19"/>
    <n v="863.74"/>
    <n v="0.46702533185541645"/>
    <x v="0"/>
    <s v="2023-12-19"/>
    <x v="6"/>
    <x v="3"/>
    <x v="1"/>
    <s v="Senior"/>
    <s v="Profit"/>
  </r>
  <r>
    <n v="1198"/>
    <s v="Karan"/>
    <n v="41"/>
    <s v="Female"/>
    <x v="5"/>
    <x v="4"/>
    <n v="2293.13"/>
    <n v="376.05"/>
    <n v="2712.45"/>
    <n v="2336.4"/>
    <n v="6.2130035899481451"/>
    <x v="2"/>
    <s v="2023-08-23"/>
    <x v="4"/>
    <x v="2"/>
    <x v="1"/>
    <s v="Senior"/>
    <s v="Profit"/>
  </r>
  <r>
    <n v="5244"/>
    <s v="Karan"/>
    <n v="52"/>
    <s v="Female"/>
    <x v="4"/>
    <x v="2"/>
    <n v="2277.9"/>
    <n v="583.04"/>
    <n v="2712.29"/>
    <n v="2129.25"/>
    <n v="3.6519792810098797"/>
    <x v="2"/>
    <s v="2023-12-23"/>
    <x v="6"/>
    <x v="3"/>
    <x v="1"/>
    <s v="Senior"/>
    <s v="Profit"/>
  </r>
  <r>
    <n v="7609"/>
    <s v="Sneha"/>
    <n v="20"/>
    <s v="Male"/>
    <x v="6"/>
    <x v="3"/>
    <n v="2024.71"/>
    <n v="1941.87"/>
    <n v="2710.76"/>
    <n v="768.89"/>
    <n v="0.39595338513906697"/>
    <x v="2"/>
    <s v="2023-05-05"/>
    <x v="0"/>
    <x v="2"/>
    <x v="0"/>
    <s v="Young"/>
    <s v="Profit"/>
  </r>
  <r>
    <n v="1175"/>
    <s v="Neha"/>
    <n v="36"/>
    <s v="Male"/>
    <x v="3"/>
    <x v="4"/>
    <n v="2027.15"/>
    <n v="1392.07"/>
    <n v="2710.52"/>
    <n v="1318.45"/>
    <n v="0.94711472842601319"/>
    <x v="3"/>
    <s v="2023-11-10"/>
    <x v="8"/>
    <x v="4"/>
    <x v="0"/>
    <s v="Adult"/>
    <s v="Profit"/>
  </r>
  <r>
    <n v="162"/>
    <s v="Sneha"/>
    <n v="28"/>
    <s v="Male"/>
    <x v="4"/>
    <x v="0"/>
    <n v="1725.82"/>
    <n v="1254.57"/>
    <n v="2709.92"/>
    <n v="1455.35"/>
    <n v="1.1600388977896809"/>
    <x v="4"/>
    <s v="2023-01-16"/>
    <x v="5"/>
    <x v="1"/>
    <x v="1"/>
    <s v="Adult"/>
    <s v="Profit"/>
  </r>
  <r>
    <n v="5500"/>
    <s v="Karan"/>
    <n v="42"/>
    <s v="Female"/>
    <x v="7"/>
    <x v="4"/>
    <n v="2347.0300000000002"/>
    <n v="1370.89"/>
    <n v="2708.88"/>
    <n v="1337.99"/>
    <n v="0.97600099205625535"/>
    <x v="1"/>
    <s v="2023-07-08"/>
    <x v="7"/>
    <x v="3"/>
    <x v="0"/>
    <s v="Senior"/>
    <s v="Profit"/>
  </r>
  <r>
    <n v="1283"/>
    <s v="Simran"/>
    <n v="28"/>
    <s v="Female"/>
    <x v="7"/>
    <x v="2"/>
    <n v="1520.69"/>
    <n v="1908.58"/>
    <n v="2708.65"/>
    <n v="800.07"/>
    <n v="0.41919647067453292"/>
    <x v="0"/>
    <s v="2023-06-12"/>
    <x v="3"/>
    <x v="4"/>
    <x v="1"/>
    <s v="Adult"/>
    <s v="Profit"/>
  </r>
  <r>
    <n v="1245"/>
    <s v="Arjun"/>
    <n v="19"/>
    <s v="Female"/>
    <x v="0"/>
    <x v="0"/>
    <n v="2392.59"/>
    <n v="621.32000000000005"/>
    <n v="2708.09"/>
    <n v="2086.77"/>
    <n v="3.3586074808472284"/>
    <x v="1"/>
    <s v="2023-10-22"/>
    <x v="10"/>
    <x v="0"/>
    <x v="1"/>
    <s v="Young"/>
    <s v="Profit"/>
  </r>
  <r>
    <n v="381"/>
    <s v="Simran"/>
    <n v="23"/>
    <s v="Female"/>
    <x v="1"/>
    <x v="3"/>
    <n v="1958.96"/>
    <n v="838.06"/>
    <n v="2707.98"/>
    <n v="1869.92"/>
    <n v="2.2312483593060164"/>
    <x v="1"/>
    <s v="2023-07-04"/>
    <x v="7"/>
    <x v="0"/>
    <x v="0"/>
    <s v="Young"/>
    <s v="Profit"/>
  </r>
  <r>
    <n v="3883"/>
    <s v="Karan"/>
    <n v="53"/>
    <s v="Female"/>
    <x v="5"/>
    <x v="4"/>
    <n v="2163.1999999999998"/>
    <n v="188.46"/>
    <n v="2707.45"/>
    <n v="2518.9899999999998"/>
    <n v="13.36617849941632"/>
    <x v="2"/>
    <s v="2023-02-24"/>
    <x v="2"/>
    <x v="0"/>
    <x v="1"/>
    <s v="Senior"/>
    <s v="Profit"/>
  </r>
  <r>
    <n v="9726"/>
    <s v="Pooja"/>
    <n v="23"/>
    <s v="Male"/>
    <x v="1"/>
    <x v="0"/>
    <n v="2392.0300000000002"/>
    <n v="1124.02"/>
    <n v="2707.26"/>
    <n v="1583.24"/>
    <n v="1.4085514492624687"/>
    <x v="0"/>
    <s v="2023-12-07"/>
    <x v="6"/>
    <x v="1"/>
    <x v="1"/>
    <s v="Young"/>
    <s v="Profit"/>
  </r>
  <r>
    <n v="4115"/>
    <s v="Pooja"/>
    <n v="59"/>
    <s v="Female"/>
    <x v="6"/>
    <x v="4"/>
    <n v="1884.83"/>
    <n v="1040.49"/>
    <n v="2706.97"/>
    <n v="1666.48"/>
    <n v="1.6016300012494114"/>
    <x v="4"/>
    <s v="2023-06-16"/>
    <x v="3"/>
    <x v="2"/>
    <x v="1"/>
    <s v="Senior"/>
    <s v="Profit"/>
  </r>
  <r>
    <n v="6661"/>
    <s v="Karan"/>
    <n v="39"/>
    <s v="Male"/>
    <x v="5"/>
    <x v="2"/>
    <n v="2224.2199999999998"/>
    <n v="865.54"/>
    <n v="2705.11"/>
    <n v="1839.57"/>
    <n v="2.1253437160616495"/>
    <x v="3"/>
    <s v="2023-01-04"/>
    <x v="5"/>
    <x v="3"/>
    <x v="1"/>
    <s v="Adult"/>
    <s v="Profit"/>
  </r>
  <r>
    <n v="9676"/>
    <s v="Karan"/>
    <n v="30"/>
    <s v="Male"/>
    <x v="3"/>
    <x v="3"/>
    <n v="1727.98"/>
    <n v="471.8"/>
    <n v="2704.53"/>
    <n v="2232.73"/>
    <n v="4.7323654090716403"/>
    <x v="0"/>
    <s v="2023-11-08"/>
    <x v="8"/>
    <x v="1"/>
    <x v="0"/>
    <s v="Adult"/>
    <s v="Profit"/>
  </r>
  <r>
    <n v="4094"/>
    <s v="Raj"/>
    <n v="59"/>
    <s v="Male"/>
    <x v="4"/>
    <x v="0"/>
    <n v="1779.46"/>
    <n v="1172.83"/>
    <n v="2704.12"/>
    <n v="1531.29"/>
    <n v="1.3056367930561121"/>
    <x v="0"/>
    <s v="2023-07-14"/>
    <x v="7"/>
    <x v="3"/>
    <x v="1"/>
    <s v="Senior"/>
    <s v="Profit"/>
  </r>
  <r>
    <n v="5049"/>
    <s v="Arjun"/>
    <n v="50"/>
    <s v="Male"/>
    <x v="6"/>
    <x v="1"/>
    <n v="1676.49"/>
    <n v="961.46"/>
    <n v="2703.63"/>
    <n v="1742.17"/>
    <n v="1.8120046595802217"/>
    <x v="3"/>
    <s v="2023-05-25"/>
    <x v="0"/>
    <x v="3"/>
    <x v="0"/>
    <s v="Senior"/>
    <s v="Profit"/>
  </r>
  <r>
    <n v="2083"/>
    <s v="Priya"/>
    <n v="25"/>
    <s v="Male"/>
    <x v="1"/>
    <x v="4"/>
    <n v="1510.32"/>
    <n v="378.46"/>
    <n v="2702.45"/>
    <n v="2323.9899999999998"/>
    <n v="6.1406489457274214"/>
    <x v="2"/>
    <s v="2023-05-30"/>
    <x v="0"/>
    <x v="4"/>
    <x v="1"/>
    <s v="Young"/>
    <s v="Profit"/>
  </r>
  <r>
    <n v="4881"/>
    <s v="Simran"/>
    <n v="49"/>
    <s v="Female"/>
    <x v="7"/>
    <x v="1"/>
    <n v="2205.4699999999998"/>
    <n v="1179.3699999999999"/>
    <n v="2702.45"/>
    <n v="1523.08"/>
    <n v="1.2914352578071344"/>
    <x v="4"/>
    <s v="2023-08-26"/>
    <x v="4"/>
    <x v="3"/>
    <x v="1"/>
    <s v="Senior"/>
    <s v="Profit"/>
  </r>
  <r>
    <n v="2707"/>
    <s v="Simran"/>
    <n v="18"/>
    <s v="Male"/>
    <x v="3"/>
    <x v="3"/>
    <n v="2240.4699999999998"/>
    <n v="1410.74"/>
    <n v="2701.77"/>
    <n v="1291.03"/>
    <n v="0.91514382522647686"/>
    <x v="4"/>
    <s v="2023-06-01"/>
    <x v="3"/>
    <x v="2"/>
    <x v="0"/>
    <s v="Young"/>
    <s v="Profit"/>
  </r>
  <r>
    <n v="5610"/>
    <s v="Simran"/>
    <n v="35"/>
    <s v="Female"/>
    <x v="4"/>
    <x v="2"/>
    <n v="1715.4"/>
    <n v="1056.8599999999999"/>
    <n v="2701.31"/>
    <n v="1644.45"/>
    <n v="1.5559771398293059"/>
    <x v="0"/>
    <s v="2023-04-13"/>
    <x v="9"/>
    <x v="1"/>
    <x v="0"/>
    <s v="Adult"/>
    <s v="Profit"/>
  </r>
  <r>
    <n v="8256"/>
    <s v="Karan"/>
    <n v="39"/>
    <s v="Female"/>
    <x v="0"/>
    <x v="4"/>
    <n v="2312.3000000000002"/>
    <n v="810.36"/>
    <n v="2701.27"/>
    <n v="1890.91"/>
    <n v="2.3334197146947036"/>
    <x v="3"/>
    <s v="2023-08-15"/>
    <x v="4"/>
    <x v="2"/>
    <x v="0"/>
    <s v="Adult"/>
    <s v="Profit"/>
  </r>
  <r>
    <n v="9318"/>
    <s v="Rahul"/>
    <n v="59"/>
    <s v="Female"/>
    <x v="7"/>
    <x v="4"/>
    <n v="2041.29"/>
    <n v="1467.53"/>
    <n v="2699.83"/>
    <n v="1232.3"/>
    <n v="0.8397102614597316"/>
    <x v="1"/>
    <s v="2023-01-20"/>
    <x v="5"/>
    <x v="1"/>
    <x v="1"/>
    <s v="Senior"/>
    <s v="Profit"/>
  </r>
  <r>
    <n v="43"/>
    <s v="Neha"/>
    <n v="30"/>
    <s v="Male"/>
    <x v="4"/>
    <x v="1"/>
    <n v="1931.83"/>
    <n v="1837.77"/>
    <n v="2699.77"/>
    <n v="862"/>
    <n v="0.46904672510705908"/>
    <x v="1"/>
    <s v="2023-01-07"/>
    <x v="5"/>
    <x v="0"/>
    <x v="0"/>
    <s v="Adult"/>
    <s v="Profit"/>
  </r>
  <r>
    <n v="399"/>
    <s v="Simran"/>
    <n v="56"/>
    <s v="Female"/>
    <x v="1"/>
    <x v="3"/>
    <n v="1665.71"/>
    <n v="373.3"/>
    <n v="2699.71"/>
    <n v="2326.41"/>
    <n v="6.2320117867666749"/>
    <x v="2"/>
    <s v="2023-06-14"/>
    <x v="3"/>
    <x v="2"/>
    <x v="0"/>
    <s v="Senior"/>
    <s v="Profit"/>
  </r>
  <r>
    <n v="3728"/>
    <s v="Sneha"/>
    <n v="59"/>
    <s v="Female"/>
    <x v="1"/>
    <x v="0"/>
    <n v="1948.59"/>
    <n v="1574.23"/>
    <n v="2699.65"/>
    <n v="1125.42"/>
    <n v="0.71490188854233505"/>
    <x v="2"/>
    <s v="2023-03-31"/>
    <x v="11"/>
    <x v="4"/>
    <x v="1"/>
    <s v="Senior"/>
    <s v="Profit"/>
  </r>
  <r>
    <n v="3395"/>
    <s v="Rahul"/>
    <n v="34"/>
    <s v="Male"/>
    <x v="2"/>
    <x v="0"/>
    <n v="2097.46"/>
    <n v="733.26"/>
    <n v="2698.47"/>
    <n v="1965.21"/>
    <n v="2.6800998281646349"/>
    <x v="2"/>
    <s v="2023-09-08"/>
    <x v="1"/>
    <x v="2"/>
    <x v="0"/>
    <s v="Adult"/>
    <s v="Profit"/>
  </r>
  <r>
    <n v="3420"/>
    <s v="Rahul"/>
    <n v="25"/>
    <s v="Male"/>
    <x v="2"/>
    <x v="4"/>
    <n v="2287.94"/>
    <n v="1355.96"/>
    <n v="2698.35"/>
    <n v="1342.39"/>
    <n v="0.98999233015723187"/>
    <x v="0"/>
    <s v="2023-04-10"/>
    <x v="9"/>
    <x v="2"/>
    <x v="0"/>
    <s v="Young"/>
    <s v="Profit"/>
  </r>
  <r>
    <n v="846"/>
    <s v="Amit"/>
    <n v="22"/>
    <s v="Male"/>
    <x v="2"/>
    <x v="3"/>
    <n v="2261.9899999999998"/>
    <n v="492.73"/>
    <n v="2698.19"/>
    <n v="2205.46"/>
    <n v="4.476001055344712"/>
    <x v="0"/>
    <s v="2023-11-25"/>
    <x v="8"/>
    <x v="1"/>
    <x v="0"/>
    <s v="Young"/>
    <s v="Profit"/>
  </r>
  <r>
    <n v="3881"/>
    <s v="Sneha"/>
    <n v="55"/>
    <s v="Male"/>
    <x v="5"/>
    <x v="3"/>
    <n v="2016.16"/>
    <n v="1925.14"/>
    <n v="2696.81"/>
    <n v="771.67"/>
    <n v="0.40083838058530802"/>
    <x v="4"/>
    <s v="2023-01-29"/>
    <x v="5"/>
    <x v="3"/>
    <x v="0"/>
    <s v="Senior"/>
    <s v="Profit"/>
  </r>
  <r>
    <n v="9538"/>
    <s v="Karan"/>
    <n v="57"/>
    <s v="Male"/>
    <x v="1"/>
    <x v="3"/>
    <n v="1692.7"/>
    <n v="163.02000000000001"/>
    <n v="2696.62"/>
    <n v="2533.6"/>
    <n v="15.541651331125014"/>
    <x v="4"/>
    <s v="2023-06-23"/>
    <x v="3"/>
    <x v="1"/>
    <x v="1"/>
    <s v="Senior"/>
    <s v="Profit"/>
  </r>
  <r>
    <n v="1602"/>
    <s v="Rahul"/>
    <n v="36"/>
    <s v="Female"/>
    <x v="0"/>
    <x v="2"/>
    <n v="2033.85"/>
    <n v="1090.44"/>
    <n v="2695.09"/>
    <n v="1604.65"/>
    <n v="1.4715619383001357"/>
    <x v="3"/>
    <s v="2023-01-25"/>
    <x v="5"/>
    <x v="0"/>
    <x v="0"/>
    <s v="Adult"/>
    <s v="Profit"/>
  </r>
  <r>
    <n v="961"/>
    <s v="Priya"/>
    <n v="60"/>
    <s v="Female"/>
    <x v="0"/>
    <x v="3"/>
    <n v="2194.41"/>
    <n v="1192.26"/>
    <n v="2693.67"/>
    <n v="1501.41"/>
    <n v="1.2592974686729406"/>
    <x v="0"/>
    <s v="2023-02-05"/>
    <x v="2"/>
    <x v="1"/>
    <x v="1"/>
    <s v="Senior"/>
    <s v="Profit"/>
  </r>
  <r>
    <n v="5059"/>
    <s v="Neha"/>
    <n v="26"/>
    <s v="Female"/>
    <x v="0"/>
    <x v="2"/>
    <n v="1866.32"/>
    <n v="232.65"/>
    <n v="2692.05"/>
    <n v="2459.4"/>
    <n v="10.571244358478401"/>
    <x v="4"/>
    <s v="2023-06-18"/>
    <x v="3"/>
    <x v="3"/>
    <x v="1"/>
    <s v="Adult"/>
    <s v="Profit"/>
  </r>
  <r>
    <n v="5520"/>
    <s v="Priya"/>
    <n v="45"/>
    <s v="Female"/>
    <x v="1"/>
    <x v="0"/>
    <n v="1766.01"/>
    <n v="1997.73"/>
    <n v="2690.99"/>
    <n v="693.26"/>
    <n v="0.3470238720948276"/>
    <x v="4"/>
    <s v="2023-04-16"/>
    <x v="9"/>
    <x v="1"/>
    <x v="1"/>
    <s v="Senior"/>
    <s v="Profit"/>
  </r>
  <r>
    <n v="6279"/>
    <s v="Priya"/>
    <n v="28"/>
    <s v="Female"/>
    <x v="4"/>
    <x v="4"/>
    <n v="2215.0500000000002"/>
    <n v="534.36"/>
    <n v="2690.86"/>
    <n v="2156.5"/>
    <n v="4.0356688374878358"/>
    <x v="1"/>
    <s v="2023-11-17"/>
    <x v="8"/>
    <x v="0"/>
    <x v="1"/>
    <s v="Adult"/>
    <s v="Profit"/>
  </r>
  <r>
    <n v="4444"/>
    <s v="Simran"/>
    <n v="33"/>
    <s v="Male"/>
    <x v="4"/>
    <x v="3"/>
    <n v="1508.8"/>
    <n v="1410.32"/>
    <n v="2690.37"/>
    <n v="1280.05"/>
    <n v="0.90763089227976634"/>
    <x v="4"/>
    <s v="2023-12-05"/>
    <x v="6"/>
    <x v="3"/>
    <x v="1"/>
    <s v="Adult"/>
    <s v="Profit"/>
  </r>
  <r>
    <n v="2585"/>
    <s v="Rahul"/>
    <n v="57"/>
    <s v="Male"/>
    <x v="2"/>
    <x v="4"/>
    <n v="2048.0100000000002"/>
    <n v="156.19999999999999"/>
    <n v="2690.34"/>
    <n v="2534.14"/>
    <n v="16.223687580025608"/>
    <x v="4"/>
    <s v="2023-12-18"/>
    <x v="6"/>
    <x v="0"/>
    <x v="1"/>
    <s v="Senior"/>
    <s v="Profit"/>
  </r>
  <r>
    <n v="6052"/>
    <s v="Priya"/>
    <n v="58"/>
    <s v="Female"/>
    <x v="7"/>
    <x v="2"/>
    <n v="1514.18"/>
    <n v="504.25"/>
    <n v="2690.29"/>
    <n v="2186.04"/>
    <n v="4.3352305404065445"/>
    <x v="2"/>
    <s v="2023-05-06"/>
    <x v="0"/>
    <x v="2"/>
    <x v="0"/>
    <s v="Senior"/>
    <s v="Profit"/>
  </r>
  <r>
    <n v="9445"/>
    <s v="Neha"/>
    <n v="53"/>
    <s v="Female"/>
    <x v="5"/>
    <x v="3"/>
    <n v="2237.31"/>
    <n v="771.54"/>
    <n v="2690.23"/>
    <n v="1918.69"/>
    <n v="2.4868315317417116"/>
    <x v="0"/>
    <s v="2023-09-28"/>
    <x v="1"/>
    <x v="3"/>
    <x v="0"/>
    <s v="Senior"/>
    <s v="Profit"/>
  </r>
  <r>
    <n v="6843"/>
    <s v="Simran"/>
    <n v="26"/>
    <s v="Male"/>
    <x v="3"/>
    <x v="1"/>
    <n v="2203.4299999999998"/>
    <n v="1459.27"/>
    <n v="2689.36"/>
    <n v="1230.0899999999999"/>
    <n v="0.84294887169612198"/>
    <x v="1"/>
    <s v="2023-02-17"/>
    <x v="2"/>
    <x v="4"/>
    <x v="1"/>
    <s v="Adult"/>
    <s v="Profit"/>
  </r>
  <r>
    <n v="7266"/>
    <s v="Raj"/>
    <n v="26"/>
    <s v="Female"/>
    <x v="1"/>
    <x v="2"/>
    <n v="1576.95"/>
    <n v="1888.21"/>
    <n v="2688.16"/>
    <n v="799.95"/>
    <n v="0.42365520784234806"/>
    <x v="3"/>
    <s v="2023-08-30"/>
    <x v="4"/>
    <x v="2"/>
    <x v="0"/>
    <s v="Adult"/>
    <s v="Profit"/>
  </r>
  <r>
    <n v="5795"/>
    <s v="Rahul"/>
    <n v="33"/>
    <s v="Female"/>
    <x v="7"/>
    <x v="4"/>
    <n v="1697.37"/>
    <n v="76.17"/>
    <n v="2687.48"/>
    <n v="2611.31"/>
    <n v="34.282657214126296"/>
    <x v="2"/>
    <s v="2023-11-29"/>
    <x v="8"/>
    <x v="0"/>
    <x v="0"/>
    <s v="Adult"/>
    <s v="Profit"/>
  </r>
  <r>
    <n v="6679"/>
    <s v="Pooja"/>
    <n v="58"/>
    <s v="Female"/>
    <x v="7"/>
    <x v="1"/>
    <n v="1644.78"/>
    <n v="745.83"/>
    <n v="2687.1"/>
    <n v="1941.27"/>
    <n v="2.6028317444994165"/>
    <x v="0"/>
    <s v="2023-11-14"/>
    <x v="8"/>
    <x v="0"/>
    <x v="0"/>
    <s v="Senior"/>
    <s v="Profit"/>
  </r>
  <r>
    <n v="3176"/>
    <s v="Raj"/>
    <n v="46"/>
    <s v="Male"/>
    <x v="4"/>
    <x v="2"/>
    <n v="1678.5"/>
    <n v="1754.5"/>
    <n v="2687.09"/>
    <n v="932.59"/>
    <n v="0.5315417497862639"/>
    <x v="1"/>
    <s v="2023-07-31"/>
    <x v="7"/>
    <x v="2"/>
    <x v="0"/>
    <s v="Senior"/>
    <s v="Profit"/>
  </r>
  <r>
    <n v="5231"/>
    <s v="Simran"/>
    <n v="45"/>
    <s v="Female"/>
    <x v="1"/>
    <x v="0"/>
    <n v="2232.89"/>
    <n v="849.12"/>
    <n v="2685.4"/>
    <n v="1836.28"/>
    <n v="2.1625683060109289"/>
    <x v="4"/>
    <s v="2023-01-08"/>
    <x v="5"/>
    <x v="3"/>
    <x v="1"/>
    <s v="Senior"/>
    <s v="Profit"/>
  </r>
  <r>
    <n v="1494"/>
    <s v="Rahul"/>
    <n v="45"/>
    <s v="Male"/>
    <x v="5"/>
    <x v="3"/>
    <n v="1930.12"/>
    <n v="1134.52"/>
    <n v="2685"/>
    <n v="1550.48"/>
    <n v="1.3666396361456827"/>
    <x v="1"/>
    <s v="2023-02-09"/>
    <x v="2"/>
    <x v="1"/>
    <x v="0"/>
    <s v="Senior"/>
    <s v="Profit"/>
  </r>
  <r>
    <n v="8288"/>
    <s v="Priya"/>
    <n v="29"/>
    <s v="Female"/>
    <x v="2"/>
    <x v="0"/>
    <n v="1877.81"/>
    <n v="850.44"/>
    <n v="2684.65"/>
    <n v="1834.21"/>
    <n v="2.1567776680306663"/>
    <x v="3"/>
    <s v="2023-06-25"/>
    <x v="3"/>
    <x v="4"/>
    <x v="1"/>
    <s v="Adult"/>
    <s v="Profit"/>
  </r>
  <r>
    <n v="2639"/>
    <s v="Sneha"/>
    <n v="47"/>
    <s v="Female"/>
    <x v="4"/>
    <x v="1"/>
    <n v="2325.67"/>
    <n v="665.14"/>
    <n v="2683.86"/>
    <n v="2018.72"/>
    <n v="3.0350302192019725"/>
    <x v="3"/>
    <s v="2023-05-14"/>
    <x v="0"/>
    <x v="3"/>
    <x v="0"/>
    <s v="Senior"/>
    <s v="Profit"/>
  </r>
  <r>
    <n v="7088"/>
    <s v="Neha"/>
    <n v="31"/>
    <s v="Male"/>
    <x v="3"/>
    <x v="1"/>
    <n v="2359.66"/>
    <n v="1676.31"/>
    <n v="2683.33"/>
    <n v="1007.02"/>
    <n v="0.60073614068996783"/>
    <x v="2"/>
    <s v="2023-12-17"/>
    <x v="6"/>
    <x v="3"/>
    <x v="1"/>
    <s v="Adult"/>
    <s v="Profit"/>
  </r>
  <r>
    <n v="3925"/>
    <s v="Sneha"/>
    <n v="57"/>
    <s v="Male"/>
    <x v="4"/>
    <x v="4"/>
    <n v="1547.61"/>
    <n v="1838.07"/>
    <n v="2682.95"/>
    <n v="844.88"/>
    <n v="0.45965605227222034"/>
    <x v="0"/>
    <s v="2023-02-25"/>
    <x v="2"/>
    <x v="2"/>
    <x v="1"/>
    <s v="Senior"/>
    <s v="Profit"/>
  </r>
  <r>
    <n v="202"/>
    <s v="Raj"/>
    <n v="38"/>
    <s v="Male"/>
    <x v="4"/>
    <x v="0"/>
    <n v="2425.94"/>
    <n v="576.04999999999995"/>
    <n v="2682.05"/>
    <n v="2106"/>
    <n v="3.6559326447357003"/>
    <x v="3"/>
    <s v="2023-12-16"/>
    <x v="6"/>
    <x v="3"/>
    <x v="1"/>
    <s v="Adult"/>
    <s v="Profit"/>
  </r>
  <r>
    <n v="9757"/>
    <s v="Pooja"/>
    <n v="40"/>
    <s v="Female"/>
    <x v="1"/>
    <x v="3"/>
    <n v="2199.91"/>
    <n v="899.33"/>
    <n v="2678.83"/>
    <n v="1779.5"/>
    <n v="1.9786952509090099"/>
    <x v="4"/>
    <s v="2023-12-23"/>
    <x v="6"/>
    <x v="3"/>
    <x v="0"/>
    <s v="Adult"/>
    <s v="Profit"/>
  </r>
  <r>
    <n v="7796"/>
    <s v="Sneha"/>
    <n v="52"/>
    <s v="Female"/>
    <x v="5"/>
    <x v="4"/>
    <n v="1926.53"/>
    <n v="978.78"/>
    <n v="2677.38"/>
    <n v="1698.6"/>
    <n v="1.7354257340771164"/>
    <x v="1"/>
    <s v="2023-11-01"/>
    <x v="8"/>
    <x v="3"/>
    <x v="1"/>
    <s v="Senior"/>
    <s v="Profit"/>
  </r>
  <r>
    <n v="2034"/>
    <s v="Raj"/>
    <n v="55"/>
    <s v="Male"/>
    <x v="4"/>
    <x v="2"/>
    <n v="1732.05"/>
    <n v="1965"/>
    <n v="2676.96"/>
    <n v="711.96"/>
    <n v="0.36232061068702293"/>
    <x v="0"/>
    <s v="2023-03-07"/>
    <x v="11"/>
    <x v="1"/>
    <x v="0"/>
    <s v="Senior"/>
    <s v="Profit"/>
  </r>
  <r>
    <n v="9799"/>
    <s v="Karan"/>
    <n v="29"/>
    <s v="Male"/>
    <x v="0"/>
    <x v="4"/>
    <n v="1744.27"/>
    <n v="942.58"/>
    <n v="2675.31"/>
    <n v="1732.73"/>
    <n v="1.8382842835621378"/>
    <x v="0"/>
    <s v="2023-04-25"/>
    <x v="9"/>
    <x v="3"/>
    <x v="1"/>
    <s v="Adult"/>
    <s v="Profit"/>
  </r>
  <r>
    <n v="6378"/>
    <s v="Simran"/>
    <n v="35"/>
    <s v="Male"/>
    <x v="3"/>
    <x v="1"/>
    <n v="1876.54"/>
    <n v="1709.17"/>
    <n v="2674.65"/>
    <n v="965.48"/>
    <n v="0.5648823698052271"/>
    <x v="4"/>
    <s v="2023-12-31"/>
    <x v="6"/>
    <x v="0"/>
    <x v="1"/>
    <s v="Adult"/>
    <s v="Profit"/>
  </r>
  <r>
    <n v="6551"/>
    <s v="Sneha"/>
    <n v="40"/>
    <s v="Male"/>
    <x v="5"/>
    <x v="3"/>
    <n v="2000.49"/>
    <n v="1796.33"/>
    <n v="2672.76"/>
    <n v="876.43"/>
    <n v="0.48790033011751738"/>
    <x v="0"/>
    <s v="2023-01-15"/>
    <x v="5"/>
    <x v="1"/>
    <x v="0"/>
    <s v="Adult"/>
    <s v="Profit"/>
  </r>
  <r>
    <n v="6884"/>
    <s v="Neha"/>
    <n v="20"/>
    <s v="Female"/>
    <x v="5"/>
    <x v="0"/>
    <n v="1800.88"/>
    <n v="928.75"/>
    <n v="2672.56"/>
    <n v="1743.81"/>
    <n v="1.8775881561238223"/>
    <x v="2"/>
    <s v="2023-12-22"/>
    <x v="6"/>
    <x v="1"/>
    <x v="0"/>
    <s v="Young"/>
    <s v="Profit"/>
  </r>
  <r>
    <n v="7161"/>
    <s v="Raj"/>
    <n v="40"/>
    <s v="Female"/>
    <x v="3"/>
    <x v="1"/>
    <n v="1605.2"/>
    <n v="1082.83"/>
    <n v="2671.71"/>
    <n v="1588.88"/>
    <n v="1.4673402103746667"/>
    <x v="0"/>
    <s v="2023-11-05"/>
    <x v="8"/>
    <x v="2"/>
    <x v="1"/>
    <s v="Adult"/>
    <s v="Profit"/>
  </r>
  <r>
    <n v="4823"/>
    <s v="Arjun"/>
    <n v="21"/>
    <s v="Female"/>
    <x v="0"/>
    <x v="4"/>
    <n v="1637.17"/>
    <n v="723.25"/>
    <n v="2670.24"/>
    <n v="1946.99"/>
    <n v="2.6920013826477707"/>
    <x v="3"/>
    <s v="2023-08-04"/>
    <x v="4"/>
    <x v="0"/>
    <x v="1"/>
    <s v="Young"/>
    <s v="Profit"/>
  </r>
  <r>
    <n v="2871"/>
    <s v="Pooja"/>
    <n v="18"/>
    <s v="Male"/>
    <x v="0"/>
    <x v="1"/>
    <n v="1636.24"/>
    <n v="1441.31"/>
    <n v="2668.65"/>
    <n v="1227.3399999999999"/>
    <n v="0.85154477523919214"/>
    <x v="4"/>
    <s v="2023-09-01"/>
    <x v="1"/>
    <x v="1"/>
    <x v="0"/>
    <s v="Young"/>
    <s v="Profit"/>
  </r>
  <r>
    <n v="8488"/>
    <s v="Neha"/>
    <n v="18"/>
    <s v="Female"/>
    <x v="7"/>
    <x v="3"/>
    <n v="1514.4"/>
    <n v="1575.85"/>
    <n v="2668.29"/>
    <n v="1092.44"/>
    <n v="0.69323856966081809"/>
    <x v="0"/>
    <s v="2023-11-23"/>
    <x v="8"/>
    <x v="2"/>
    <x v="1"/>
    <s v="Young"/>
    <s v="Profit"/>
  </r>
  <r>
    <n v="5205"/>
    <s v="Arjun"/>
    <n v="36"/>
    <s v="Female"/>
    <x v="1"/>
    <x v="4"/>
    <n v="1616.04"/>
    <n v="855.57"/>
    <n v="2667.49"/>
    <n v="1811.92"/>
    <n v="2.1177928164849162"/>
    <x v="4"/>
    <s v="2023-10-02"/>
    <x v="10"/>
    <x v="3"/>
    <x v="0"/>
    <s v="Adult"/>
    <s v="Profit"/>
  </r>
  <r>
    <n v="3410"/>
    <s v="Raj"/>
    <n v="57"/>
    <s v="Female"/>
    <x v="6"/>
    <x v="4"/>
    <n v="1959.6"/>
    <n v="1827.15"/>
    <n v="2667.33"/>
    <n v="840.18"/>
    <n v="0.4598308841638617"/>
    <x v="4"/>
    <s v="2023-03-31"/>
    <x v="11"/>
    <x v="1"/>
    <x v="0"/>
    <s v="Senior"/>
    <s v="Profit"/>
  </r>
  <r>
    <n v="7877"/>
    <s v="Pooja"/>
    <n v="34"/>
    <s v="Female"/>
    <x v="2"/>
    <x v="2"/>
    <n v="1920.5"/>
    <n v="1807.53"/>
    <n v="2667.08"/>
    <n v="859.55"/>
    <n v="0.47553844196223571"/>
    <x v="3"/>
    <s v="2023-01-09"/>
    <x v="5"/>
    <x v="2"/>
    <x v="0"/>
    <s v="Adult"/>
    <s v="Profit"/>
  </r>
  <r>
    <n v="2857"/>
    <s v="Neha"/>
    <n v="20"/>
    <s v="Male"/>
    <x v="3"/>
    <x v="4"/>
    <n v="1891.22"/>
    <n v="744.34"/>
    <n v="2666.03"/>
    <n v="1921.69"/>
    <n v="2.5817368406910819"/>
    <x v="3"/>
    <s v="2023-05-29"/>
    <x v="0"/>
    <x v="1"/>
    <x v="0"/>
    <s v="Young"/>
    <s v="Profit"/>
  </r>
  <r>
    <n v="4221"/>
    <s v="Rahul"/>
    <n v="43"/>
    <s v="Male"/>
    <x v="6"/>
    <x v="1"/>
    <n v="2303.84"/>
    <n v="373.36"/>
    <n v="2663.86"/>
    <n v="2290.5"/>
    <n v="6.1348296550246406"/>
    <x v="1"/>
    <s v="2023-08-31"/>
    <x v="4"/>
    <x v="4"/>
    <x v="1"/>
    <s v="Senior"/>
    <s v="Profit"/>
  </r>
  <r>
    <n v="4263"/>
    <s v="Priya"/>
    <n v="55"/>
    <s v="Female"/>
    <x v="1"/>
    <x v="1"/>
    <n v="2213.46"/>
    <n v="383.41"/>
    <n v="2661.72"/>
    <n v="2278.31"/>
    <n v="5.9422289455152439"/>
    <x v="0"/>
    <s v="2023-05-18"/>
    <x v="0"/>
    <x v="0"/>
    <x v="0"/>
    <s v="Senior"/>
    <s v="Profit"/>
  </r>
  <r>
    <n v="4055"/>
    <s v="Karan"/>
    <n v="41"/>
    <s v="Male"/>
    <x v="2"/>
    <x v="0"/>
    <n v="1979.77"/>
    <n v="1195.74"/>
    <n v="2661.32"/>
    <n v="1465.58"/>
    <n v="1.2256677873116228"/>
    <x v="0"/>
    <s v="2023-12-31"/>
    <x v="6"/>
    <x v="3"/>
    <x v="1"/>
    <s v="Senior"/>
    <s v="Profit"/>
  </r>
  <r>
    <n v="7008"/>
    <s v="Pooja"/>
    <n v="40"/>
    <s v="Female"/>
    <x v="2"/>
    <x v="3"/>
    <n v="1837.9"/>
    <n v="691.21"/>
    <n v="2661.23"/>
    <n v="1970.02"/>
    <n v="2.8501034417904831"/>
    <x v="3"/>
    <s v="2023-09-10"/>
    <x v="1"/>
    <x v="1"/>
    <x v="1"/>
    <s v="Adult"/>
    <s v="Profit"/>
  </r>
  <r>
    <n v="7170"/>
    <s v="Karan"/>
    <n v="30"/>
    <s v="Female"/>
    <x v="3"/>
    <x v="2"/>
    <n v="1799.83"/>
    <n v="1351.42"/>
    <n v="2660.86"/>
    <n v="1309.44"/>
    <n v="0.96893637803199595"/>
    <x v="1"/>
    <s v="2023-01-01"/>
    <x v="5"/>
    <x v="4"/>
    <x v="0"/>
    <s v="Adult"/>
    <s v="Profit"/>
  </r>
  <r>
    <n v="2998"/>
    <s v="Karan"/>
    <n v="31"/>
    <s v="Female"/>
    <x v="6"/>
    <x v="4"/>
    <n v="2116.5100000000002"/>
    <n v="1692.7"/>
    <n v="2660.66"/>
    <n v="967.96"/>
    <n v="0.57184379984639921"/>
    <x v="4"/>
    <s v="2023-04-08"/>
    <x v="9"/>
    <x v="3"/>
    <x v="0"/>
    <s v="Adult"/>
    <s v="Profit"/>
  </r>
  <r>
    <n v="2230"/>
    <s v="Neha"/>
    <n v="48"/>
    <s v="Male"/>
    <x v="4"/>
    <x v="3"/>
    <n v="2310.1799999999998"/>
    <n v="1897.84"/>
    <n v="2659.35"/>
    <n v="761.51"/>
    <n v="0.40125089575517431"/>
    <x v="4"/>
    <s v="2023-04-17"/>
    <x v="9"/>
    <x v="4"/>
    <x v="1"/>
    <s v="Senior"/>
    <s v="Profit"/>
  </r>
  <r>
    <n v="9177"/>
    <s v="Neha"/>
    <n v="48"/>
    <s v="Male"/>
    <x v="7"/>
    <x v="0"/>
    <n v="1838.19"/>
    <n v="1871.97"/>
    <n v="2658.52"/>
    <n v="786.55"/>
    <n v="0.42017233182155694"/>
    <x v="0"/>
    <s v="2023-10-18"/>
    <x v="10"/>
    <x v="2"/>
    <x v="1"/>
    <s v="Senior"/>
    <s v="Profit"/>
  </r>
  <r>
    <n v="7973"/>
    <s v="Simran"/>
    <n v="60"/>
    <s v="Male"/>
    <x v="4"/>
    <x v="4"/>
    <n v="2011.14"/>
    <n v="529.42999999999995"/>
    <n v="2658.22"/>
    <n v="2128.79"/>
    <n v="4.0209092797914741"/>
    <x v="3"/>
    <s v="2023-03-24"/>
    <x v="11"/>
    <x v="3"/>
    <x v="1"/>
    <s v="Senior"/>
    <s v="Profit"/>
  </r>
  <r>
    <n v="7525"/>
    <s v="Sneha"/>
    <n v="57"/>
    <s v="Female"/>
    <x v="5"/>
    <x v="4"/>
    <n v="1526.03"/>
    <n v="95.64"/>
    <n v="2656.85"/>
    <n v="2561.21"/>
    <n v="26.779694688414889"/>
    <x v="1"/>
    <s v="2023-09-20"/>
    <x v="1"/>
    <x v="2"/>
    <x v="1"/>
    <s v="Senior"/>
    <s v="Profit"/>
  </r>
  <r>
    <n v="8927"/>
    <s v="Simran"/>
    <n v="51"/>
    <s v="Female"/>
    <x v="7"/>
    <x v="2"/>
    <n v="2227.79"/>
    <n v="1082.47"/>
    <n v="2656.01"/>
    <n v="1573.54"/>
    <n v="1.4536569142793796"/>
    <x v="2"/>
    <s v="2023-04-03"/>
    <x v="9"/>
    <x v="3"/>
    <x v="1"/>
    <s v="Senior"/>
    <s v="Profit"/>
  </r>
  <r>
    <n v="3136"/>
    <s v="Arjun"/>
    <n v="23"/>
    <s v="Female"/>
    <x v="2"/>
    <x v="1"/>
    <n v="1995.72"/>
    <n v="370.48"/>
    <n v="2655.96"/>
    <n v="2285.48"/>
    <n v="6.1689699848844741"/>
    <x v="0"/>
    <s v="2023-01-28"/>
    <x v="5"/>
    <x v="1"/>
    <x v="0"/>
    <s v="Young"/>
    <s v="Profit"/>
  </r>
  <r>
    <n v="1902"/>
    <s v="Raj"/>
    <n v="50"/>
    <s v="Male"/>
    <x v="2"/>
    <x v="3"/>
    <n v="2237.63"/>
    <n v="336.06"/>
    <n v="2655.82"/>
    <n v="2319.7600000000002"/>
    <n v="6.9028149735166346"/>
    <x v="1"/>
    <s v="2023-06-10"/>
    <x v="3"/>
    <x v="0"/>
    <x v="1"/>
    <s v="Senior"/>
    <s v="Profit"/>
  </r>
  <r>
    <n v="6745"/>
    <s v="Arjun"/>
    <n v="28"/>
    <s v="Male"/>
    <x v="7"/>
    <x v="0"/>
    <n v="1852.23"/>
    <n v="1722.05"/>
    <n v="2653.65"/>
    <n v="931.6"/>
    <n v="0.54098313057112168"/>
    <x v="2"/>
    <s v="2023-09-28"/>
    <x v="1"/>
    <x v="0"/>
    <x v="0"/>
    <s v="Adult"/>
    <s v="Profit"/>
  </r>
  <r>
    <n v="109"/>
    <s v="Karan"/>
    <n v="50"/>
    <s v="Female"/>
    <x v="3"/>
    <x v="2"/>
    <n v="1831.28"/>
    <n v="1798.74"/>
    <n v="2652.61"/>
    <n v="853.87"/>
    <n v="0.4747045153829903"/>
    <x v="1"/>
    <s v="2023-10-02"/>
    <x v="10"/>
    <x v="0"/>
    <x v="1"/>
    <s v="Senior"/>
    <s v="Profit"/>
  </r>
  <r>
    <n v="5910"/>
    <s v="Neha"/>
    <n v="40"/>
    <s v="Female"/>
    <x v="7"/>
    <x v="4"/>
    <n v="2269.0700000000002"/>
    <n v="1218.45"/>
    <n v="2652.15"/>
    <n v="1433.7"/>
    <n v="1.1766588698756617"/>
    <x v="2"/>
    <s v="2023-07-01"/>
    <x v="7"/>
    <x v="3"/>
    <x v="0"/>
    <s v="Adult"/>
    <s v="Profit"/>
  </r>
  <r>
    <n v="9673"/>
    <s v="Karan"/>
    <n v="59"/>
    <s v="Male"/>
    <x v="6"/>
    <x v="4"/>
    <n v="1849.45"/>
    <n v="445.55"/>
    <n v="2651.61"/>
    <n v="2206.06"/>
    <n v="4.9513185949949499"/>
    <x v="0"/>
    <s v="2023-11-17"/>
    <x v="8"/>
    <x v="4"/>
    <x v="0"/>
    <s v="Senior"/>
    <s v="Profit"/>
  </r>
  <r>
    <n v="1697"/>
    <s v="Priya"/>
    <n v="28"/>
    <s v="Male"/>
    <x v="3"/>
    <x v="3"/>
    <n v="2065.16"/>
    <n v="1905.83"/>
    <n v="2650.84"/>
    <n v="745.01"/>
    <n v="0.39091104663060189"/>
    <x v="0"/>
    <s v="2023-06-29"/>
    <x v="3"/>
    <x v="1"/>
    <x v="0"/>
    <s v="Adult"/>
    <s v="Profit"/>
  </r>
  <r>
    <n v="539"/>
    <s v="Raj"/>
    <n v="19"/>
    <s v="Male"/>
    <x v="1"/>
    <x v="2"/>
    <n v="2395.04"/>
    <n v="728.6"/>
    <n v="2650.66"/>
    <n v="1922.06"/>
    <n v="2.6380181169365904"/>
    <x v="2"/>
    <s v="2023-05-17"/>
    <x v="0"/>
    <x v="0"/>
    <x v="0"/>
    <s v="Young"/>
    <s v="Profit"/>
  </r>
  <r>
    <n v="5537"/>
    <s v="Amit"/>
    <n v="52"/>
    <s v="Male"/>
    <x v="6"/>
    <x v="0"/>
    <n v="1674.13"/>
    <n v="891.53"/>
    <n v="2649.62"/>
    <n v="1758.09"/>
    <n v="1.9719919688625172"/>
    <x v="2"/>
    <s v="2023-10-29"/>
    <x v="10"/>
    <x v="0"/>
    <x v="1"/>
    <s v="Senior"/>
    <s v="Profit"/>
  </r>
  <r>
    <n v="6876"/>
    <s v="Sneha"/>
    <n v="51"/>
    <s v="Male"/>
    <x v="7"/>
    <x v="1"/>
    <n v="2248.35"/>
    <n v="1648.89"/>
    <n v="2649.12"/>
    <n v="1000.23"/>
    <n v="0.60660808180048398"/>
    <x v="0"/>
    <s v="2023-12-13"/>
    <x v="6"/>
    <x v="4"/>
    <x v="0"/>
    <s v="Senior"/>
    <s v="Profit"/>
  </r>
  <r>
    <n v="3581"/>
    <s v="Karan"/>
    <n v="58"/>
    <s v="Male"/>
    <x v="5"/>
    <x v="1"/>
    <n v="2273.27"/>
    <n v="132.94"/>
    <n v="2648.8"/>
    <n v="2515.86"/>
    <n v="18.924778095381377"/>
    <x v="1"/>
    <s v="2023-09-21"/>
    <x v="1"/>
    <x v="0"/>
    <x v="0"/>
    <s v="Senior"/>
    <s v="Profit"/>
  </r>
  <r>
    <n v="7651"/>
    <s v="Raj"/>
    <n v="56"/>
    <s v="Male"/>
    <x v="0"/>
    <x v="2"/>
    <n v="1726.69"/>
    <n v="1073.3499999999999"/>
    <n v="2647.64"/>
    <n v="1574.29"/>
    <n v="1.4667070387105792"/>
    <x v="2"/>
    <s v="2023-01-27"/>
    <x v="5"/>
    <x v="4"/>
    <x v="0"/>
    <s v="Senior"/>
    <s v="Profit"/>
  </r>
  <r>
    <n v="4894"/>
    <s v="Karan"/>
    <n v="38"/>
    <s v="Female"/>
    <x v="2"/>
    <x v="2"/>
    <n v="1556.57"/>
    <n v="758.32"/>
    <n v="2647.34"/>
    <n v="1889.02"/>
    <n v="2.4910591834581703"/>
    <x v="1"/>
    <s v="2023-06-25"/>
    <x v="3"/>
    <x v="1"/>
    <x v="0"/>
    <s v="Adult"/>
    <s v="Profit"/>
  </r>
  <r>
    <n v="3739"/>
    <s v="Karan"/>
    <n v="55"/>
    <s v="Male"/>
    <x v="4"/>
    <x v="0"/>
    <n v="1742.98"/>
    <n v="168.8"/>
    <n v="2647.14"/>
    <n v="2478.34"/>
    <n v="14.682109004739337"/>
    <x v="3"/>
    <s v="2023-11-29"/>
    <x v="8"/>
    <x v="0"/>
    <x v="0"/>
    <s v="Senior"/>
    <s v="Profit"/>
  </r>
  <r>
    <n v="7466"/>
    <s v="Arjun"/>
    <n v="26"/>
    <s v="Female"/>
    <x v="5"/>
    <x v="1"/>
    <n v="2005.51"/>
    <n v="1423.72"/>
    <n v="2646.95"/>
    <n v="1223.23"/>
    <n v="0.85917877110667829"/>
    <x v="2"/>
    <s v="2023-06-18"/>
    <x v="3"/>
    <x v="2"/>
    <x v="0"/>
    <s v="Adult"/>
    <s v="Profit"/>
  </r>
  <r>
    <n v="6077"/>
    <s v="Priya"/>
    <n v="18"/>
    <s v="Female"/>
    <x v="3"/>
    <x v="1"/>
    <n v="1913.36"/>
    <n v="335.02"/>
    <n v="2646.9"/>
    <n v="2311.88"/>
    <n v="6.9007223449346311"/>
    <x v="2"/>
    <s v="2023-02-21"/>
    <x v="2"/>
    <x v="1"/>
    <x v="0"/>
    <s v="Young"/>
    <s v="Profit"/>
  </r>
  <r>
    <n v="1125"/>
    <s v="Arjun"/>
    <n v="55"/>
    <s v="Female"/>
    <x v="1"/>
    <x v="3"/>
    <n v="1752.43"/>
    <n v="1644.26"/>
    <n v="2646.88"/>
    <n v="1002.62"/>
    <n v="0.60976974444430931"/>
    <x v="1"/>
    <s v="2023-05-22"/>
    <x v="0"/>
    <x v="1"/>
    <x v="0"/>
    <s v="Senior"/>
    <s v="Profit"/>
  </r>
  <r>
    <n v="3214"/>
    <s v="Raj"/>
    <n v="30"/>
    <s v="Female"/>
    <x v="4"/>
    <x v="1"/>
    <n v="1843.86"/>
    <n v="1806.99"/>
    <n v="2645.97"/>
    <n v="838.98"/>
    <n v="0.46429698006076403"/>
    <x v="3"/>
    <s v="2023-05-31"/>
    <x v="0"/>
    <x v="1"/>
    <x v="1"/>
    <s v="Adult"/>
    <s v="Profit"/>
  </r>
  <r>
    <n v="7115"/>
    <s v="Karan"/>
    <n v="38"/>
    <s v="Female"/>
    <x v="7"/>
    <x v="2"/>
    <n v="2177.0500000000002"/>
    <n v="1363.89"/>
    <n v="2645.97"/>
    <n v="1282.08"/>
    <n v="0.94001715680883347"/>
    <x v="1"/>
    <s v="2023-10-31"/>
    <x v="10"/>
    <x v="4"/>
    <x v="0"/>
    <s v="Adult"/>
    <s v="Profit"/>
  </r>
  <r>
    <n v="9692"/>
    <s v="Arjun"/>
    <n v="25"/>
    <s v="Male"/>
    <x v="4"/>
    <x v="4"/>
    <n v="2147.27"/>
    <n v="1325.42"/>
    <n v="2645.88"/>
    <n v="1320.46"/>
    <n v="0.99625778998355241"/>
    <x v="3"/>
    <s v="2023-04-05"/>
    <x v="9"/>
    <x v="0"/>
    <x v="0"/>
    <s v="Young"/>
    <s v="Profit"/>
  </r>
  <r>
    <n v="176"/>
    <s v="Simran"/>
    <n v="60"/>
    <s v="Female"/>
    <x v="0"/>
    <x v="1"/>
    <n v="1647.09"/>
    <n v="637.73"/>
    <n v="2645.21"/>
    <n v="2007.48"/>
    <n v="3.1478525394759536"/>
    <x v="2"/>
    <s v="2023-04-07"/>
    <x v="9"/>
    <x v="3"/>
    <x v="0"/>
    <s v="Senior"/>
    <s v="Profit"/>
  </r>
  <r>
    <n v="3180"/>
    <s v="Neha"/>
    <n v="58"/>
    <s v="Female"/>
    <x v="6"/>
    <x v="4"/>
    <n v="2143.71"/>
    <n v="650.44000000000005"/>
    <n v="2644.84"/>
    <n v="1994.4"/>
    <n v="3.0662320890474137"/>
    <x v="1"/>
    <s v="2023-02-16"/>
    <x v="2"/>
    <x v="0"/>
    <x v="0"/>
    <s v="Senior"/>
    <s v="Profit"/>
  </r>
  <r>
    <n v="422"/>
    <s v="Priya"/>
    <n v="44"/>
    <s v="Female"/>
    <x v="4"/>
    <x v="2"/>
    <n v="2362"/>
    <n v="1733.63"/>
    <n v="2644.46"/>
    <n v="910.83"/>
    <n v="0.52538892381880797"/>
    <x v="0"/>
    <s v="2023-12-21"/>
    <x v="6"/>
    <x v="1"/>
    <x v="1"/>
    <s v="Senior"/>
    <s v="Profit"/>
  </r>
  <r>
    <n v="8205"/>
    <s v="Priya"/>
    <n v="27"/>
    <s v="Male"/>
    <x v="0"/>
    <x v="0"/>
    <n v="1681.91"/>
    <n v="1909.88"/>
    <n v="2644.22"/>
    <n v="734.34"/>
    <n v="0.3844953609650868"/>
    <x v="1"/>
    <s v="2023-08-16"/>
    <x v="4"/>
    <x v="1"/>
    <x v="0"/>
    <s v="Adult"/>
    <s v="Profit"/>
  </r>
  <r>
    <n v="5329"/>
    <s v="Arjun"/>
    <n v="28"/>
    <s v="Female"/>
    <x v="4"/>
    <x v="2"/>
    <n v="1610.46"/>
    <n v="1784.61"/>
    <n v="2643.8"/>
    <n v="859.19"/>
    <n v="0.48144412504692907"/>
    <x v="2"/>
    <s v="2023-11-05"/>
    <x v="8"/>
    <x v="2"/>
    <x v="1"/>
    <s v="Adult"/>
    <s v="Profit"/>
  </r>
  <r>
    <n v="7800"/>
    <s v="Raj"/>
    <n v="36"/>
    <s v="Male"/>
    <x v="4"/>
    <x v="3"/>
    <n v="1928.88"/>
    <n v="380.68"/>
    <n v="2643.06"/>
    <n v="2262.38"/>
    <n v="5.94299674267101"/>
    <x v="3"/>
    <s v="2023-03-09"/>
    <x v="11"/>
    <x v="0"/>
    <x v="0"/>
    <s v="Adult"/>
    <s v="Profit"/>
  </r>
  <r>
    <n v="5085"/>
    <s v="Arjun"/>
    <n v="24"/>
    <s v="Male"/>
    <x v="3"/>
    <x v="0"/>
    <n v="1868.09"/>
    <n v="1997.76"/>
    <n v="2642.94"/>
    <n v="645.17999999999995"/>
    <n v="0.32295170591061989"/>
    <x v="3"/>
    <s v="2023-01-27"/>
    <x v="5"/>
    <x v="3"/>
    <x v="0"/>
    <s v="Young"/>
    <s v="Profit"/>
  </r>
  <r>
    <n v="1999"/>
    <s v="Rahul"/>
    <n v="20"/>
    <s v="Female"/>
    <x v="6"/>
    <x v="4"/>
    <n v="1499.18"/>
    <n v="1411.14"/>
    <n v="2642.37"/>
    <n v="1231.23"/>
    <n v="0.87250733449551421"/>
    <x v="2"/>
    <s v="2023-01-14"/>
    <x v="5"/>
    <x v="1"/>
    <x v="1"/>
    <s v="Young"/>
    <s v="Profit"/>
  </r>
  <r>
    <n v="11"/>
    <s v="Neha"/>
    <n v="26"/>
    <s v="Male"/>
    <x v="6"/>
    <x v="2"/>
    <n v="1579.53"/>
    <n v="304.99"/>
    <n v="2641.71"/>
    <n v="2336.7199999999998"/>
    <n v="7.6616282501065598"/>
    <x v="3"/>
    <s v="2023-05-23"/>
    <x v="0"/>
    <x v="1"/>
    <x v="1"/>
    <s v="Adult"/>
    <s v="Profit"/>
  </r>
  <r>
    <n v="7418"/>
    <s v="Raj"/>
    <n v="41"/>
    <s v="Male"/>
    <x v="5"/>
    <x v="1"/>
    <n v="2093.09"/>
    <n v="1255.07"/>
    <n v="2641.4"/>
    <n v="1386.33"/>
    <n v="1.1045838080744501"/>
    <x v="0"/>
    <s v="2023-05-23"/>
    <x v="0"/>
    <x v="4"/>
    <x v="0"/>
    <s v="Senior"/>
    <s v="Profit"/>
  </r>
  <r>
    <n v="8912"/>
    <s v="Arjun"/>
    <n v="53"/>
    <s v="Male"/>
    <x v="2"/>
    <x v="3"/>
    <n v="1644.71"/>
    <n v="1231.54"/>
    <n v="2640.91"/>
    <n v="1409.37"/>
    <n v="1.1443964467252383"/>
    <x v="2"/>
    <s v="2023-08-02"/>
    <x v="4"/>
    <x v="2"/>
    <x v="0"/>
    <s v="Senior"/>
    <s v="Profit"/>
  </r>
  <r>
    <n v="6277"/>
    <s v="Raj"/>
    <n v="35"/>
    <s v="Female"/>
    <x v="3"/>
    <x v="4"/>
    <n v="2000.7"/>
    <n v="573.38"/>
    <n v="2640.68"/>
    <n v="2067.3000000000002"/>
    <n v="3.6054623460881094"/>
    <x v="2"/>
    <s v="2023-02-20"/>
    <x v="2"/>
    <x v="2"/>
    <x v="0"/>
    <s v="Adult"/>
    <s v="Profit"/>
  </r>
  <r>
    <n v="400"/>
    <s v="Neha"/>
    <n v="41"/>
    <s v="Male"/>
    <x v="1"/>
    <x v="0"/>
    <n v="1757.57"/>
    <n v="1845.93"/>
    <n v="2640.61"/>
    <n v="794.68"/>
    <n v="0.43050386526032947"/>
    <x v="1"/>
    <s v="2023-11-24"/>
    <x v="8"/>
    <x v="2"/>
    <x v="0"/>
    <s v="Senior"/>
    <s v="Profit"/>
  </r>
  <r>
    <n v="577"/>
    <s v="Rahul"/>
    <n v="19"/>
    <s v="Female"/>
    <x v="2"/>
    <x v="3"/>
    <n v="1546.53"/>
    <n v="88.67"/>
    <n v="2640.47"/>
    <n v="2551.8000000000002"/>
    <n v="28.778617345212588"/>
    <x v="3"/>
    <s v="2023-08-15"/>
    <x v="4"/>
    <x v="4"/>
    <x v="0"/>
    <s v="Young"/>
    <s v="Profit"/>
  </r>
  <r>
    <n v="2486"/>
    <s v="Simran"/>
    <n v="21"/>
    <s v="Female"/>
    <x v="4"/>
    <x v="1"/>
    <n v="1771.46"/>
    <n v="1680.61"/>
    <n v="2638.04"/>
    <n v="957.43"/>
    <n v="0.56969195708701004"/>
    <x v="1"/>
    <s v="2023-09-05"/>
    <x v="1"/>
    <x v="3"/>
    <x v="0"/>
    <s v="Young"/>
    <s v="Profit"/>
  </r>
  <r>
    <n v="4125"/>
    <s v="Amit"/>
    <n v="54"/>
    <s v="Male"/>
    <x v="0"/>
    <x v="3"/>
    <n v="1844.3"/>
    <n v="1541.72"/>
    <n v="2637.99"/>
    <n v="1096.27"/>
    <n v="0.71106945489453333"/>
    <x v="0"/>
    <s v="2023-06-13"/>
    <x v="3"/>
    <x v="2"/>
    <x v="0"/>
    <s v="Senior"/>
    <s v="Profit"/>
  </r>
  <r>
    <n v="6401"/>
    <s v="Pooja"/>
    <n v="40"/>
    <s v="Female"/>
    <x v="2"/>
    <x v="1"/>
    <n v="2294.73"/>
    <n v="1303.55"/>
    <n v="2637.5"/>
    <n v="1333.95"/>
    <n v="1.0233209313029803"/>
    <x v="4"/>
    <s v="2023-09-14"/>
    <x v="1"/>
    <x v="0"/>
    <x v="0"/>
    <s v="Adult"/>
    <s v="Profit"/>
  </r>
  <r>
    <n v="7083"/>
    <s v="Simran"/>
    <n v="24"/>
    <s v="Female"/>
    <x v="7"/>
    <x v="1"/>
    <n v="1764.02"/>
    <n v="422.03"/>
    <n v="2637.28"/>
    <n v="2215.25"/>
    <n v="5.2490344288320738"/>
    <x v="4"/>
    <s v="2023-05-16"/>
    <x v="0"/>
    <x v="0"/>
    <x v="1"/>
    <s v="Young"/>
    <s v="Profit"/>
  </r>
  <r>
    <n v="5960"/>
    <s v="Neha"/>
    <n v="28"/>
    <s v="Female"/>
    <x v="7"/>
    <x v="2"/>
    <n v="1560"/>
    <n v="1826.08"/>
    <n v="2635.52"/>
    <n v="809.44"/>
    <n v="0.44326645053885927"/>
    <x v="3"/>
    <s v="2023-11-12"/>
    <x v="8"/>
    <x v="4"/>
    <x v="0"/>
    <s v="Adult"/>
    <s v="Profit"/>
  </r>
  <r>
    <n v="9943"/>
    <s v="Simran"/>
    <n v="20"/>
    <s v="Female"/>
    <x v="6"/>
    <x v="4"/>
    <n v="2169.02"/>
    <n v="1666.52"/>
    <n v="2635.28"/>
    <n v="968.76"/>
    <n v="0.58130715502964259"/>
    <x v="1"/>
    <s v="2023-03-20"/>
    <x v="11"/>
    <x v="0"/>
    <x v="1"/>
    <s v="Young"/>
    <s v="Profit"/>
  </r>
  <r>
    <n v="465"/>
    <s v="Priya"/>
    <n v="35"/>
    <s v="Female"/>
    <x v="6"/>
    <x v="2"/>
    <n v="1969.19"/>
    <n v="636.74"/>
    <n v="2634.66"/>
    <n v="1997.92"/>
    <n v="3.1377328265854194"/>
    <x v="0"/>
    <s v="2023-11-20"/>
    <x v="8"/>
    <x v="1"/>
    <x v="0"/>
    <s v="Adult"/>
    <s v="Profit"/>
  </r>
  <r>
    <n v="4259"/>
    <s v="Rahul"/>
    <n v="35"/>
    <s v="Female"/>
    <x v="6"/>
    <x v="3"/>
    <n v="1980.26"/>
    <n v="1850.3"/>
    <n v="2634.53"/>
    <n v="784.23"/>
    <n v="0.42383937739825978"/>
    <x v="1"/>
    <s v="2023-07-25"/>
    <x v="7"/>
    <x v="3"/>
    <x v="1"/>
    <s v="Adult"/>
    <s v="Profit"/>
  </r>
  <r>
    <n v="9491"/>
    <s v="Pooja"/>
    <n v="25"/>
    <s v="Female"/>
    <x v="7"/>
    <x v="1"/>
    <n v="1685.04"/>
    <n v="1772.69"/>
    <n v="2634.48"/>
    <n v="861.79"/>
    <n v="0.48614817029486257"/>
    <x v="2"/>
    <s v="2023-01-06"/>
    <x v="5"/>
    <x v="0"/>
    <x v="1"/>
    <s v="Young"/>
    <s v="Profit"/>
  </r>
  <r>
    <n v="1331"/>
    <s v="Neha"/>
    <n v="40"/>
    <s v="Male"/>
    <x v="0"/>
    <x v="1"/>
    <n v="1916.22"/>
    <n v="718.45"/>
    <n v="2632.85"/>
    <n v="1914.4"/>
    <n v="2.6646252348806456"/>
    <x v="4"/>
    <s v="2023-02-24"/>
    <x v="2"/>
    <x v="2"/>
    <x v="1"/>
    <s v="Adult"/>
    <s v="Profit"/>
  </r>
  <r>
    <n v="2459"/>
    <s v="Karan"/>
    <n v="52"/>
    <s v="Male"/>
    <x v="4"/>
    <x v="0"/>
    <n v="1634.61"/>
    <n v="254.97"/>
    <n v="2632.76"/>
    <n v="2377.79"/>
    <n v="9.3257638153508253"/>
    <x v="3"/>
    <s v="2023-05-26"/>
    <x v="0"/>
    <x v="0"/>
    <x v="0"/>
    <s v="Senior"/>
    <s v="Profit"/>
  </r>
  <r>
    <n v="8904"/>
    <s v="Arjun"/>
    <n v="46"/>
    <s v="Male"/>
    <x v="0"/>
    <x v="3"/>
    <n v="2236.6"/>
    <n v="1530.15"/>
    <n v="2632.33"/>
    <n v="1102.18"/>
    <n v="0.72030846649021341"/>
    <x v="0"/>
    <s v="2023-11-02"/>
    <x v="8"/>
    <x v="4"/>
    <x v="0"/>
    <s v="Senior"/>
    <s v="Profit"/>
  </r>
  <r>
    <n v="6614"/>
    <s v="Neha"/>
    <n v="40"/>
    <s v="Male"/>
    <x v="2"/>
    <x v="3"/>
    <n v="2090.6799999999998"/>
    <n v="1250.8399999999999"/>
    <n v="2631.93"/>
    <n v="1381.09"/>
    <n v="1.1041300246234531"/>
    <x v="0"/>
    <s v="2023-02-09"/>
    <x v="2"/>
    <x v="0"/>
    <x v="0"/>
    <s v="Adult"/>
    <s v="Profit"/>
  </r>
  <r>
    <n v="8465"/>
    <s v="Arjun"/>
    <n v="48"/>
    <s v="Male"/>
    <x v="2"/>
    <x v="0"/>
    <n v="2216.4899999999998"/>
    <n v="1907.33"/>
    <n v="2630.02"/>
    <n v="722.69"/>
    <n v="0.3789013961925834"/>
    <x v="1"/>
    <s v="2023-12-16"/>
    <x v="6"/>
    <x v="2"/>
    <x v="1"/>
    <s v="Senior"/>
    <s v="Profit"/>
  </r>
  <r>
    <n v="568"/>
    <s v="Rahul"/>
    <n v="57"/>
    <s v="Female"/>
    <x v="3"/>
    <x v="1"/>
    <n v="2022.35"/>
    <n v="566.15"/>
    <n v="2625.07"/>
    <n v="2058.92"/>
    <n v="3.6367040536960173"/>
    <x v="2"/>
    <s v="2023-10-02"/>
    <x v="10"/>
    <x v="4"/>
    <x v="0"/>
    <s v="Senior"/>
    <s v="Profit"/>
  </r>
  <r>
    <n v="4071"/>
    <s v="Karan"/>
    <n v="53"/>
    <s v="Female"/>
    <x v="6"/>
    <x v="1"/>
    <n v="1525.67"/>
    <n v="793.84"/>
    <n v="2624.53"/>
    <n v="1830.69"/>
    <n v="2.3061196210823338"/>
    <x v="3"/>
    <s v="2023-12-24"/>
    <x v="6"/>
    <x v="1"/>
    <x v="0"/>
    <s v="Senior"/>
    <s v="Profit"/>
  </r>
  <r>
    <n v="9852"/>
    <s v="Priya"/>
    <n v="48"/>
    <s v="Male"/>
    <x v="2"/>
    <x v="4"/>
    <n v="2273.58"/>
    <n v="182.97"/>
    <n v="2624.47"/>
    <n v="2441.5"/>
    <n v="13.343717549325026"/>
    <x v="4"/>
    <s v="2023-05-18"/>
    <x v="0"/>
    <x v="1"/>
    <x v="1"/>
    <s v="Senior"/>
    <s v="Profit"/>
  </r>
  <r>
    <n v="9415"/>
    <s v="Priya"/>
    <n v="27"/>
    <s v="Male"/>
    <x v="5"/>
    <x v="3"/>
    <n v="1572.07"/>
    <n v="1397.49"/>
    <n v="2624.13"/>
    <n v="1226.6400000000001"/>
    <n v="0.87774510014382934"/>
    <x v="0"/>
    <s v="2023-10-21"/>
    <x v="10"/>
    <x v="3"/>
    <x v="1"/>
    <s v="Adult"/>
    <s v="Profit"/>
  </r>
  <r>
    <n v="4762"/>
    <s v="Arjun"/>
    <n v="19"/>
    <s v="Female"/>
    <x v="0"/>
    <x v="3"/>
    <n v="1498.95"/>
    <n v="1937.09"/>
    <n v="2622.82"/>
    <n v="685.73"/>
    <n v="0.3540000722733585"/>
    <x v="3"/>
    <s v="2023-08-10"/>
    <x v="4"/>
    <x v="4"/>
    <x v="1"/>
    <s v="Young"/>
    <s v="Profit"/>
  </r>
  <r>
    <n v="7643"/>
    <s v="Simran"/>
    <n v="22"/>
    <s v="Female"/>
    <x v="3"/>
    <x v="4"/>
    <n v="1464.48"/>
    <n v="791.5"/>
    <n v="2621.76"/>
    <n v="1830.26"/>
    <n v="2.312394188250158"/>
    <x v="3"/>
    <s v="2023-01-31"/>
    <x v="5"/>
    <x v="2"/>
    <x v="1"/>
    <s v="Young"/>
    <s v="Profit"/>
  </r>
  <r>
    <n v="6044"/>
    <s v="Neha"/>
    <n v="25"/>
    <s v="Male"/>
    <x v="4"/>
    <x v="2"/>
    <n v="2150.6"/>
    <n v="1545.93"/>
    <n v="2621.0100000000002"/>
    <n v="1075.08"/>
    <n v="0.69542605421978998"/>
    <x v="4"/>
    <s v="2023-07-03"/>
    <x v="7"/>
    <x v="1"/>
    <x v="1"/>
    <s v="Young"/>
    <s v="Profit"/>
  </r>
  <r>
    <n v="8926"/>
    <s v="Arjun"/>
    <n v="53"/>
    <s v="Male"/>
    <x v="1"/>
    <x v="4"/>
    <n v="1636.21"/>
    <n v="311.75"/>
    <n v="2619.81"/>
    <n v="2308.06"/>
    <n v="7.403560545308741"/>
    <x v="1"/>
    <s v="2023-01-04"/>
    <x v="5"/>
    <x v="0"/>
    <x v="1"/>
    <s v="Senior"/>
    <s v="Profit"/>
  </r>
  <r>
    <n v="2141"/>
    <s v="Amit"/>
    <n v="47"/>
    <s v="Male"/>
    <x v="4"/>
    <x v="1"/>
    <n v="1754.02"/>
    <n v="1997.51"/>
    <n v="2619.8000000000002"/>
    <n v="622.29"/>
    <n v="0.31153285840871886"/>
    <x v="2"/>
    <s v="2023-04-14"/>
    <x v="9"/>
    <x v="2"/>
    <x v="1"/>
    <s v="Senior"/>
    <s v="Profit"/>
  </r>
  <r>
    <n v="5592"/>
    <s v="Arjun"/>
    <n v="45"/>
    <s v="Male"/>
    <x v="3"/>
    <x v="3"/>
    <n v="2140.54"/>
    <n v="206.35"/>
    <n v="2619.42"/>
    <n v="2413.0700000000002"/>
    <n v="11.694063484371215"/>
    <x v="0"/>
    <s v="2023-03-26"/>
    <x v="11"/>
    <x v="2"/>
    <x v="0"/>
    <s v="Senior"/>
    <s v="Profit"/>
  </r>
  <r>
    <n v="5168"/>
    <s v="Simran"/>
    <n v="40"/>
    <s v="Female"/>
    <x v="0"/>
    <x v="4"/>
    <n v="1537.99"/>
    <n v="885.62"/>
    <n v="2618.4"/>
    <n v="1732.78"/>
    <n v="1.9565727964589779"/>
    <x v="3"/>
    <s v="2023-02-27"/>
    <x v="2"/>
    <x v="4"/>
    <x v="1"/>
    <s v="Adult"/>
    <s v="Profit"/>
  </r>
  <r>
    <n v="3972"/>
    <s v="Raj"/>
    <n v="57"/>
    <s v="Female"/>
    <x v="4"/>
    <x v="3"/>
    <n v="2335.73"/>
    <n v="541.1"/>
    <n v="2617.37"/>
    <n v="2076.27"/>
    <n v="3.8371280724450192"/>
    <x v="3"/>
    <s v="2023-08-24"/>
    <x v="4"/>
    <x v="4"/>
    <x v="0"/>
    <s v="Senior"/>
    <s v="Profit"/>
  </r>
  <r>
    <n v="8103"/>
    <s v="Arjun"/>
    <n v="58"/>
    <s v="Female"/>
    <x v="5"/>
    <x v="0"/>
    <n v="1457.12"/>
    <n v="378.24"/>
    <n v="2614.87"/>
    <n v="2236.63"/>
    <n v="5.9132561336717426"/>
    <x v="2"/>
    <s v="2023-12-24"/>
    <x v="6"/>
    <x v="2"/>
    <x v="0"/>
    <s v="Senior"/>
    <s v="Profit"/>
  </r>
  <r>
    <n v="9063"/>
    <s v="Raj"/>
    <n v="25"/>
    <s v="Female"/>
    <x v="4"/>
    <x v="4"/>
    <n v="1727.63"/>
    <n v="60.81"/>
    <n v="2613.84"/>
    <n v="2553.0300000000002"/>
    <n v="41.983719782930443"/>
    <x v="3"/>
    <s v="2023-09-23"/>
    <x v="1"/>
    <x v="1"/>
    <x v="0"/>
    <s v="Young"/>
    <s v="Profit"/>
  </r>
  <r>
    <n v="8917"/>
    <s v="Rahul"/>
    <n v="37"/>
    <s v="Female"/>
    <x v="7"/>
    <x v="1"/>
    <n v="1867.08"/>
    <n v="1961.47"/>
    <n v="2613.48"/>
    <n v="652.01"/>
    <n v="0.33240885662283898"/>
    <x v="3"/>
    <s v="2023-09-16"/>
    <x v="1"/>
    <x v="1"/>
    <x v="0"/>
    <s v="Adult"/>
    <s v="Profit"/>
  </r>
  <r>
    <n v="875"/>
    <s v="Raj"/>
    <n v="47"/>
    <s v="Female"/>
    <x v="2"/>
    <x v="0"/>
    <n v="1466.09"/>
    <n v="1031.6099999999999"/>
    <n v="2613.06"/>
    <n v="1581.45"/>
    <n v="1.5329921191147819"/>
    <x v="3"/>
    <s v="2023-12-27"/>
    <x v="6"/>
    <x v="1"/>
    <x v="1"/>
    <s v="Senior"/>
    <s v="Profit"/>
  </r>
  <r>
    <n v="2561"/>
    <s v="Rahul"/>
    <n v="49"/>
    <s v="Female"/>
    <x v="4"/>
    <x v="1"/>
    <n v="2242.2600000000002"/>
    <n v="1950.68"/>
    <n v="2612.17"/>
    <n v="661.49"/>
    <n v="0.33910738819283531"/>
    <x v="4"/>
    <s v="2023-01-16"/>
    <x v="5"/>
    <x v="1"/>
    <x v="0"/>
    <s v="Senior"/>
    <s v="Profit"/>
  </r>
  <r>
    <n v="1750"/>
    <s v="Raj"/>
    <n v="35"/>
    <s v="Male"/>
    <x v="6"/>
    <x v="4"/>
    <n v="1569.33"/>
    <n v="361.48"/>
    <n v="2611"/>
    <n v="2249.52"/>
    <n v="6.223082881487219"/>
    <x v="0"/>
    <s v="2023-04-25"/>
    <x v="9"/>
    <x v="4"/>
    <x v="0"/>
    <s v="Adult"/>
    <s v="Profit"/>
  </r>
  <r>
    <n v="4659"/>
    <s v="Simran"/>
    <n v="57"/>
    <s v="Male"/>
    <x v="2"/>
    <x v="0"/>
    <n v="1460.37"/>
    <n v="1126.3800000000001"/>
    <n v="2610.38"/>
    <n v="1484"/>
    <n v="1.3174949839308225"/>
    <x v="3"/>
    <s v="2023-12-14"/>
    <x v="6"/>
    <x v="3"/>
    <x v="1"/>
    <s v="Senior"/>
    <s v="Profit"/>
  </r>
  <r>
    <n v="2755"/>
    <s v="Sneha"/>
    <n v="48"/>
    <s v="Female"/>
    <x v="6"/>
    <x v="0"/>
    <n v="1631.66"/>
    <n v="572.20000000000005"/>
    <n v="2610.0700000000002"/>
    <n v="2037.87"/>
    <n v="3.5614645228940924"/>
    <x v="0"/>
    <s v="2023-01-25"/>
    <x v="5"/>
    <x v="4"/>
    <x v="0"/>
    <s v="Senior"/>
    <s v="Profit"/>
  </r>
  <r>
    <n v="9207"/>
    <s v="Simran"/>
    <n v="37"/>
    <s v="Female"/>
    <x v="2"/>
    <x v="2"/>
    <n v="1929.07"/>
    <n v="724.44"/>
    <n v="2608.5"/>
    <n v="1884.06"/>
    <n v="2.6007122743084312"/>
    <x v="2"/>
    <s v="2023-12-08"/>
    <x v="6"/>
    <x v="0"/>
    <x v="0"/>
    <s v="Adult"/>
    <s v="Profit"/>
  </r>
  <r>
    <n v="9472"/>
    <s v="Raj"/>
    <n v="50"/>
    <s v="Male"/>
    <x v="4"/>
    <x v="2"/>
    <n v="1947.31"/>
    <n v="1679.4"/>
    <n v="2608.31"/>
    <n v="928.91"/>
    <n v="0.55312016196260561"/>
    <x v="1"/>
    <s v="2023-09-29"/>
    <x v="1"/>
    <x v="1"/>
    <x v="0"/>
    <s v="Senior"/>
    <s v="Profit"/>
  </r>
  <r>
    <n v="415"/>
    <s v="Priya"/>
    <n v="31"/>
    <s v="Male"/>
    <x v="0"/>
    <x v="1"/>
    <n v="1610.11"/>
    <n v="1217.08"/>
    <n v="2607.79"/>
    <n v="1390.71"/>
    <n v="1.1426611233443982"/>
    <x v="2"/>
    <s v="2023-07-16"/>
    <x v="7"/>
    <x v="4"/>
    <x v="1"/>
    <s v="Adult"/>
    <s v="Profit"/>
  </r>
  <r>
    <n v="3523"/>
    <s v="Amit"/>
    <n v="50"/>
    <s v="Male"/>
    <x v="4"/>
    <x v="4"/>
    <n v="1952.22"/>
    <n v="1507.32"/>
    <n v="2607.5700000000002"/>
    <n v="1100.25"/>
    <n v="0.72993790303319805"/>
    <x v="4"/>
    <s v="2023-04-22"/>
    <x v="9"/>
    <x v="2"/>
    <x v="0"/>
    <s v="Senior"/>
    <s v="Profit"/>
  </r>
  <r>
    <n v="1412"/>
    <s v="Amit"/>
    <n v="31"/>
    <s v="Female"/>
    <x v="7"/>
    <x v="2"/>
    <n v="1936.13"/>
    <n v="132.12"/>
    <n v="2607.35"/>
    <n v="2475.23"/>
    <n v="18.734710868907055"/>
    <x v="0"/>
    <s v="2023-08-27"/>
    <x v="4"/>
    <x v="3"/>
    <x v="1"/>
    <s v="Adult"/>
    <s v="Profit"/>
  </r>
  <r>
    <n v="2619"/>
    <s v="Raj"/>
    <n v="59"/>
    <s v="Female"/>
    <x v="7"/>
    <x v="3"/>
    <n v="2129.5700000000002"/>
    <n v="84.67"/>
    <n v="2606.83"/>
    <n v="2522.16"/>
    <n v="29.788118578008739"/>
    <x v="0"/>
    <s v="2023-05-04"/>
    <x v="0"/>
    <x v="2"/>
    <x v="1"/>
    <s v="Senior"/>
    <s v="Profit"/>
  </r>
  <r>
    <n v="8143"/>
    <s v="Raj"/>
    <n v="51"/>
    <s v="Female"/>
    <x v="6"/>
    <x v="0"/>
    <n v="2048.29"/>
    <n v="1258.77"/>
    <n v="2605.54"/>
    <n v="1346.77"/>
    <n v="1.0699095148438555"/>
    <x v="4"/>
    <s v="2023-04-24"/>
    <x v="9"/>
    <x v="1"/>
    <x v="1"/>
    <s v="Senior"/>
    <s v="Profit"/>
  </r>
  <r>
    <n v="5484"/>
    <s v="Raj"/>
    <n v="21"/>
    <s v="Female"/>
    <x v="0"/>
    <x v="4"/>
    <n v="2016.9"/>
    <n v="494.57"/>
    <n v="2605.17"/>
    <n v="2110.6"/>
    <n v="4.2675455446145136"/>
    <x v="0"/>
    <s v="2023-08-13"/>
    <x v="4"/>
    <x v="3"/>
    <x v="1"/>
    <s v="Young"/>
    <s v="Profit"/>
  </r>
  <r>
    <n v="9057"/>
    <s v="Pooja"/>
    <n v="45"/>
    <s v="Female"/>
    <x v="5"/>
    <x v="3"/>
    <n v="2026.1"/>
    <n v="487.52"/>
    <n v="2603.75"/>
    <n v="2116.23"/>
    <n v="4.3408065310141124"/>
    <x v="3"/>
    <s v="2023-10-26"/>
    <x v="10"/>
    <x v="3"/>
    <x v="1"/>
    <s v="Senior"/>
    <s v="Profit"/>
  </r>
  <r>
    <n v="5293"/>
    <s v="Rahul"/>
    <n v="43"/>
    <s v="Female"/>
    <x v="7"/>
    <x v="4"/>
    <n v="1774.66"/>
    <n v="479.93"/>
    <n v="2600.8000000000002"/>
    <n v="2120.87"/>
    <n v="4.4191236221949035"/>
    <x v="1"/>
    <s v="2023-04-03"/>
    <x v="9"/>
    <x v="1"/>
    <x v="1"/>
    <s v="Senior"/>
    <s v="Profit"/>
  </r>
  <r>
    <n v="4024"/>
    <s v="Arjun"/>
    <n v="22"/>
    <s v="Female"/>
    <x v="1"/>
    <x v="4"/>
    <n v="1655.8"/>
    <n v="1864.39"/>
    <n v="2600.46"/>
    <n v="736.07"/>
    <n v="0.39480473506079738"/>
    <x v="3"/>
    <s v="2023-05-24"/>
    <x v="0"/>
    <x v="1"/>
    <x v="0"/>
    <s v="Young"/>
    <s v="Profit"/>
  </r>
  <r>
    <n v="935"/>
    <s v="Simran"/>
    <n v="44"/>
    <s v="Female"/>
    <x v="4"/>
    <x v="4"/>
    <n v="2353.7399999999998"/>
    <n v="1936.69"/>
    <n v="2598.7600000000002"/>
    <n v="662.07"/>
    <n v="0.34185646644532686"/>
    <x v="3"/>
    <s v="2023-03-11"/>
    <x v="11"/>
    <x v="4"/>
    <x v="0"/>
    <s v="Senior"/>
    <s v="Profit"/>
  </r>
  <r>
    <n v="2169"/>
    <s v="Raj"/>
    <n v="25"/>
    <s v="Female"/>
    <x v="0"/>
    <x v="4"/>
    <n v="2299.66"/>
    <n v="1243.53"/>
    <n v="2596.29"/>
    <n v="1352.76"/>
    <n v="1.0878386528672408"/>
    <x v="4"/>
    <s v="2023-11-14"/>
    <x v="8"/>
    <x v="4"/>
    <x v="0"/>
    <s v="Young"/>
    <s v="Profit"/>
  </r>
  <r>
    <n v="4537"/>
    <s v="Rahul"/>
    <n v="22"/>
    <s v="Male"/>
    <x v="2"/>
    <x v="0"/>
    <n v="2239.81"/>
    <n v="1723.57"/>
    <n v="2594.66"/>
    <n v="871.09"/>
    <n v="0.50539867832464014"/>
    <x v="0"/>
    <s v="2023-08-07"/>
    <x v="4"/>
    <x v="2"/>
    <x v="0"/>
    <s v="Young"/>
    <s v="Profit"/>
  </r>
  <r>
    <n v="3008"/>
    <s v="Priya"/>
    <n v="22"/>
    <s v="Female"/>
    <x v="2"/>
    <x v="3"/>
    <n v="1988.77"/>
    <n v="618.01"/>
    <n v="2594.1999999999998"/>
    <n v="1976.19"/>
    <n v="3.1976667044222586"/>
    <x v="1"/>
    <s v="2023-03-30"/>
    <x v="11"/>
    <x v="0"/>
    <x v="1"/>
    <s v="Young"/>
    <s v="Profit"/>
  </r>
  <r>
    <n v="9017"/>
    <s v="Arjun"/>
    <n v="55"/>
    <s v="Female"/>
    <x v="6"/>
    <x v="4"/>
    <n v="2075.81"/>
    <n v="1074.1400000000001"/>
    <n v="2588.17"/>
    <n v="1514.03"/>
    <n v="1.409527622097678"/>
    <x v="4"/>
    <s v="2023-05-09"/>
    <x v="0"/>
    <x v="2"/>
    <x v="1"/>
    <s v="Senior"/>
    <s v="Profit"/>
  </r>
  <r>
    <n v="9571"/>
    <s v="Pooja"/>
    <n v="48"/>
    <s v="Male"/>
    <x v="0"/>
    <x v="1"/>
    <n v="2142.6799999999998"/>
    <n v="953.48"/>
    <n v="2585.5300000000002"/>
    <n v="1632.05"/>
    <n v="1.7116772244829466"/>
    <x v="1"/>
    <s v="2023-07-07"/>
    <x v="7"/>
    <x v="3"/>
    <x v="1"/>
    <s v="Senior"/>
    <s v="Profit"/>
  </r>
  <r>
    <n v="9931"/>
    <s v="Simran"/>
    <n v="58"/>
    <s v="Male"/>
    <x v="2"/>
    <x v="1"/>
    <n v="2170.5100000000002"/>
    <n v="611.44000000000005"/>
    <n v="2583.5300000000002"/>
    <n v="1972.09"/>
    <n v="3.2253205547559856"/>
    <x v="3"/>
    <s v="2023-05-01"/>
    <x v="0"/>
    <x v="0"/>
    <x v="1"/>
    <s v="Senior"/>
    <s v="Profit"/>
  </r>
  <r>
    <n v="3826"/>
    <s v="Raj"/>
    <n v="19"/>
    <s v="Male"/>
    <x v="2"/>
    <x v="1"/>
    <n v="2033.24"/>
    <n v="1170.4100000000001"/>
    <n v="2582.48"/>
    <n v="1412.07"/>
    <n v="1.2064746541810134"/>
    <x v="4"/>
    <s v="2023-11-05"/>
    <x v="8"/>
    <x v="0"/>
    <x v="0"/>
    <s v="Young"/>
    <s v="Profit"/>
  </r>
  <r>
    <n v="7031"/>
    <s v="Simran"/>
    <n v="31"/>
    <s v="Male"/>
    <x v="7"/>
    <x v="0"/>
    <n v="2078.2600000000002"/>
    <n v="1949.28"/>
    <n v="2581.98"/>
    <n v="632.70000000000005"/>
    <n v="0.32458138389559227"/>
    <x v="4"/>
    <s v="2023-05-17"/>
    <x v="0"/>
    <x v="4"/>
    <x v="1"/>
    <s v="Adult"/>
    <s v="Profit"/>
  </r>
  <r>
    <n v="1760"/>
    <s v="Rahul"/>
    <n v="48"/>
    <s v="Female"/>
    <x v="6"/>
    <x v="2"/>
    <n v="1568.31"/>
    <n v="641.32000000000005"/>
    <n v="2581.1799999999998"/>
    <n v="1939.86"/>
    <n v="3.0247926152310853"/>
    <x v="4"/>
    <s v="2023-10-30"/>
    <x v="10"/>
    <x v="4"/>
    <x v="1"/>
    <s v="Senior"/>
    <s v="Profit"/>
  </r>
  <r>
    <n v="6796"/>
    <s v="Priya"/>
    <n v="39"/>
    <s v="Male"/>
    <x v="6"/>
    <x v="2"/>
    <n v="1452.07"/>
    <n v="207.8"/>
    <n v="2581.0500000000002"/>
    <n v="2373.25"/>
    <n v="11.420837343599615"/>
    <x v="1"/>
    <s v="2023-12-10"/>
    <x v="6"/>
    <x v="1"/>
    <x v="1"/>
    <s v="Adult"/>
    <s v="Profit"/>
  </r>
  <r>
    <n v="1887"/>
    <s v="Neha"/>
    <n v="58"/>
    <s v="Male"/>
    <x v="5"/>
    <x v="4"/>
    <n v="1948.75"/>
    <n v="164.16"/>
    <n v="2580.61"/>
    <n v="2416.4499999999998"/>
    <n v="14.720090155945419"/>
    <x v="4"/>
    <s v="2023-08-04"/>
    <x v="4"/>
    <x v="4"/>
    <x v="0"/>
    <s v="Senior"/>
    <s v="Profit"/>
  </r>
  <r>
    <n v="7437"/>
    <s v="Neha"/>
    <n v="46"/>
    <s v="Female"/>
    <x v="6"/>
    <x v="2"/>
    <n v="1791.13"/>
    <n v="326.86"/>
    <n v="2579.19"/>
    <n v="2252.33"/>
    <n v="6.8908095208957958"/>
    <x v="0"/>
    <s v="2023-03-10"/>
    <x v="11"/>
    <x v="4"/>
    <x v="1"/>
    <s v="Senior"/>
    <s v="Profit"/>
  </r>
  <r>
    <n v="9992"/>
    <s v="Pooja"/>
    <n v="24"/>
    <s v="Female"/>
    <x v="0"/>
    <x v="1"/>
    <n v="1835.78"/>
    <n v="344.4"/>
    <n v="2578.46"/>
    <n v="2234.06"/>
    <n v="6.4868176538908253"/>
    <x v="4"/>
    <s v="2023-08-25"/>
    <x v="4"/>
    <x v="2"/>
    <x v="1"/>
    <s v="Young"/>
    <s v="Profit"/>
  </r>
  <r>
    <n v="3244"/>
    <s v="Amit"/>
    <n v="52"/>
    <s v="Female"/>
    <x v="3"/>
    <x v="1"/>
    <n v="1656.11"/>
    <n v="976.33"/>
    <n v="2578.3000000000002"/>
    <n v="1601.97"/>
    <n v="1.6408079235504389"/>
    <x v="3"/>
    <s v="2023-11-15"/>
    <x v="8"/>
    <x v="3"/>
    <x v="1"/>
    <s v="Senior"/>
    <s v="Profit"/>
  </r>
  <r>
    <n v="5655"/>
    <s v="Simran"/>
    <n v="21"/>
    <s v="Female"/>
    <x v="5"/>
    <x v="4"/>
    <n v="1498.85"/>
    <n v="562"/>
    <n v="2578.15"/>
    <n v="2016.15"/>
    <n v="3.5874555160142352"/>
    <x v="0"/>
    <s v="2023-03-13"/>
    <x v="11"/>
    <x v="2"/>
    <x v="0"/>
    <s v="Young"/>
    <s v="Profit"/>
  </r>
  <r>
    <n v="6893"/>
    <s v="Neha"/>
    <n v="28"/>
    <s v="Male"/>
    <x v="6"/>
    <x v="1"/>
    <n v="2338.5"/>
    <n v="1807"/>
    <n v="2578.1"/>
    <n v="771.1"/>
    <n v="0.42672938572219149"/>
    <x v="1"/>
    <s v="2023-08-21"/>
    <x v="4"/>
    <x v="3"/>
    <x v="0"/>
    <s v="Adult"/>
    <s v="Profit"/>
  </r>
  <r>
    <n v="1506"/>
    <s v="Amit"/>
    <n v="50"/>
    <s v="Male"/>
    <x v="3"/>
    <x v="2"/>
    <n v="2302.2399999999998"/>
    <n v="976.37"/>
    <n v="2577.81"/>
    <n v="1601.44"/>
    <n v="1.6401978758052789"/>
    <x v="0"/>
    <s v="2023-04-05"/>
    <x v="9"/>
    <x v="2"/>
    <x v="0"/>
    <s v="Senior"/>
    <s v="Profit"/>
  </r>
  <r>
    <n v="7110"/>
    <s v="Raj"/>
    <n v="37"/>
    <s v="Female"/>
    <x v="6"/>
    <x v="2"/>
    <n v="2092.33"/>
    <n v="1597.25"/>
    <n v="2575.81"/>
    <n v="978.56"/>
    <n v="0.61265299733917666"/>
    <x v="0"/>
    <s v="2023-10-18"/>
    <x v="10"/>
    <x v="1"/>
    <x v="0"/>
    <s v="Adult"/>
    <s v="Profit"/>
  </r>
  <r>
    <n v="3156"/>
    <s v="Amit"/>
    <n v="51"/>
    <s v="Male"/>
    <x v="5"/>
    <x v="1"/>
    <n v="1924.25"/>
    <n v="1777.07"/>
    <n v="2575.11"/>
    <n v="798.04"/>
    <n v="0.44907628849735803"/>
    <x v="1"/>
    <s v="2023-04-22"/>
    <x v="9"/>
    <x v="4"/>
    <x v="0"/>
    <s v="Senior"/>
    <s v="Profit"/>
  </r>
  <r>
    <n v="5481"/>
    <s v="Amit"/>
    <n v="55"/>
    <s v="Female"/>
    <x v="2"/>
    <x v="0"/>
    <n v="1516.43"/>
    <n v="393.88"/>
    <n v="2573.6"/>
    <n v="2179.7199999999998"/>
    <n v="5.5339697369757284"/>
    <x v="0"/>
    <s v="2023-01-31"/>
    <x v="5"/>
    <x v="3"/>
    <x v="0"/>
    <s v="Senior"/>
    <s v="Profit"/>
  </r>
  <r>
    <n v="2087"/>
    <s v="Rahul"/>
    <n v="57"/>
    <s v="Male"/>
    <x v="4"/>
    <x v="2"/>
    <n v="1752.8"/>
    <n v="1646.1"/>
    <n v="2573.4299999999998"/>
    <n v="927.33"/>
    <n v="0.56334973573901959"/>
    <x v="2"/>
    <s v="2023-07-20"/>
    <x v="7"/>
    <x v="2"/>
    <x v="0"/>
    <s v="Senior"/>
    <s v="Profit"/>
  </r>
  <r>
    <n v="9380"/>
    <s v="Amit"/>
    <n v="40"/>
    <s v="Female"/>
    <x v="1"/>
    <x v="3"/>
    <n v="1832.7"/>
    <n v="160.82"/>
    <n v="2573.0700000000002"/>
    <n v="2412.25"/>
    <n v="14.999689093396345"/>
    <x v="4"/>
    <s v="2023-06-12"/>
    <x v="3"/>
    <x v="3"/>
    <x v="1"/>
    <s v="Adult"/>
    <s v="Profit"/>
  </r>
  <r>
    <n v="214"/>
    <s v="Priya"/>
    <n v="31"/>
    <s v="Male"/>
    <x v="0"/>
    <x v="3"/>
    <n v="1998.89"/>
    <n v="538.64"/>
    <n v="2573.04"/>
    <n v="2034.4"/>
    <n v="3.7769196494875987"/>
    <x v="4"/>
    <s v="2023-03-08"/>
    <x v="11"/>
    <x v="2"/>
    <x v="0"/>
    <s v="Adult"/>
    <s v="Profit"/>
  </r>
  <r>
    <n v="8612"/>
    <s v="Priya"/>
    <n v="56"/>
    <s v="Male"/>
    <x v="4"/>
    <x v="0"/>
    <n v="1880.95"/>
    <n v="208.45"/>
    <n v="2572.42"/>
    <n v="2363.9699999999998"/>
    <n v="11.340705205085152"/>
    <x v="1"/>
    <s v="2023-04-19"/>
    <x v="9"/>
    <x v="4"/>
    <x v="0"/>
    <s v="Senior"/>
    <s v="Profit"/>
  </r>
  <r>
    <n v="133"/>
    <s v="Raj"/>
    <n v="57"/>
    <s v="Female"/>
    <x v="6"/>
    <x v="1"/>
    <n v="2085.0700000000002"/>
    <n v="311.35000000000002"/>
    <n v="2571.9699999999998"/>
    <n v="2260.62"/>
    <n v="7.2607033884695671"/>
    <x v="3"/>
    <s v="2023-01-24"/>
    <x v="5"/>
    <x v="0"/>
    <x v="0"/>
    <s v="Senior"/>
    <s v="Profit"/>
  </r>
  <r>
    <n v="6029"/>
    <s v="Amit"/>
    <n v="28"/>
    <s v="Male"/>
    <x v="3"/>
    <x v="2"/>
    <n v="1542.5"/>
    <n v="1940.59"/>
    <n v="2570.84"/>
    <n v="630.25"/>
    <n v="0.32477236304422885"/>
    <x v="2"/>
    <s v="2023-05-17"/>
    <x v="0"/>
    <x v="1"/>
    <x v="1"/>
    <s v="Adult"/>
    <s v="Profit"/>
  </r>
  <r>
    <n v="4105"/>
    <s v="Simran"/>
    <n v="59"/>
    <s v="Male"/>
    <x v="7"/>
    <x v="4"/>
    <n v="1904.37"/>
    <n v="505.82"/>
    <n v="2570.08"/>
    <n v="2064.2600000000002"/>
    <n v="4.0810169625558501"/>
    <x v="1"/>
    <s v="2023-08-17"/>
    <x v="4"/>
    <x v="4"/>
    <x v="0"/>
    <s v="Senior"/>
    <s v="Profit"/>
  </r>
  <r>
    <n v="8310"/>
    <s v="Neha"/>
    <n v="50"/>
    <s v="Male"/>
    <x v="1"/>
    <x v="1"/>
    <n v="1778.78"/>
    <n v="573.48"/>
    <n v="2569"/>
    <n v="1995.52"/>
    <n v="3.4796679919090465"/>
    <x v="1"/>
    <s v="2023-08-20"/>
    <x v="4"/>
    <x v="1"/>
    <x v="1"/>
    <s v="Senior"/>
    <s v="Profit"/>
  </r>
  <r>
    <n v="5851"/>
    <s v="Arjun"/>
    <n v="37"/>
    <s v="Male"/>
    <x v="7"/>
    <x v="1"/>
    <n v="2249.34"/>
    <n v="291.8"/>
    <n v="2568.91"/>
    <n v="2277.11"/>
    <n v="7.8036668951336532"/>
    <x v="3"/>
    <s v="2023-04-20"/>
    <x v="9"/>
    <x v="2"/>
    <x v="0"/>
    <s v="Adult"/>
    <s v="Profit"/>
  </r>
  <r>
    <n v="6842"/>
    <s v="Simran"/>
    <n v="59"/>
    <s v="Male"/>
    <x v="7"/>
    <x v="2"/>
    <n v="2285.09"/>
    <n v="1914.57"/>
    <n v="2567.41"/>
    <n v="652.84"/>
    <n v="0.34098518205132228"/>
    <x v="1"/>
    <s v="2023-01-24"/>
    <x v="5"/>
    <x v="2"/>
    <x v="1"/>
    <s v="Senior"/>
    <s v="Profit"/>
  </r>
  <r>
    <n v="6942"/>
    <s v="Simran"/>
    <n v="39"/>
    <s v="Male"/>
    <x v="4"/>
    <x v="2"/>
    <n v="1599.76"/>
    <n v="598.96"/>
    <n v="2566.6799999999998"/>
    <n v="1967.72"/>
    <n v="3.2852277280619737"/>
    <x v="3"/>
    <s v="2023-12-13"/>
    <x v="6"/>
    <x v="2"/>
    <x v="0"/>
    <s v="Adult"/>
    <s v="Profit"/>
  </r>
  <r>
    <n v="8016"/>
    <s v="Amit"/>
    <n v="21"/>
    <s v="Female"/>
    <x v="3"/>
    <x v="1"/>
    <n v="1887.77"/>
    <n v="1734.46"/>
    <n v="2565.88"/>
    <n v="831.42"/>
    <n v="0.47935380464236704"/>
    <x v="1"/>
    <s v="2023-06-08"/>
    <x v="3"/>
    <x v="0"/>
    <x v="0"/>
    <s v="Young"/>
    <s v="Profit"/>
  </r>
  <r>
    <n v="6738"/>
    <s v="Arjun"/>
    <n v="59"/>
    <s v="Female"/>
    <x v="6"/>
    <x v="1"/>
    <n v="1532.2"/>
    <n v="1414.25"/>
    <n v="2564.6"/>
    <n v="1150.3499999999999"/>
    <n v="0.81339932826586525"/>
    <x v="4"/>
    <s v="2023-09-26"/>
    <x v="1"/>
    <x v="2"/>
    <x v="0"/>
    <s v="Senior"/>
    <s v="Profit"/>
  </r>
  <r>
    <n v="1104"/>
    <s v="Pooja"/>
    <n v="45"/>
    <s v="Male"/>
    <x v="3"/>
    <x v="2"/>
    <n v="1584"/>
    <n v="1246.82"/>
    <n v="2562.35"/>
    <n v="1315.53"/>
    <n v="1.0551081952487127"/>
    <x v="1"/>
    <s v="2023-05-24"/>
    <x v="0"/>
    <x v="2"/>
    <x v="0"/>
    <s v="Senior"/>
    <s v="Profit"/>
  </r>
  <r>
    <n v="1657"/>
    <s v="Amit"/>
    <n v="43"/>
    <s v="Male"/>
    <x v="1"/>
    <x v="4"/>
    <n v="1545.47"/>
    <n v="800.92"/>
    <n v="2561.96"/>
    <n v="1761.04"/>
    <n v="2.1987714128751934"/>
    <x v="4"/>
    <s v="2023-03-21"/>
    <x v="11"/>
    <x v="0"/>
    <x v="1"/>
    <s v="Senior"/>
    <s v="Profit"/>
  </r>
  <r>
    <n v="7325"/>
    <s v="Raj"/>
    <n v="30"/>
    <s v="Female"/>
    <x v="3"/>
    <x v="1"/>
    <n v="1680.92"/>
    <n v="1952.94"/>
    <n v="2561.85"/>
    <n v="608.91"/>
    <n v="0.31179145288641735"/>
    <x v="3"/>
    <s v="2023-10-13"/>
    <x v="10"/>
    <x v="2"/>
    <x v="1"/>
    <s v="Adult"/>
    <s v="Profit"/>
  </r>
  <r>
    <n v="2891"/>
    <s v="Amit"/>
    <n v="30"/>
    <s v="Female"/>
    <x v="0"/>
    <x v="0"/>
    <n v="2145.48"/>
    <n v="304.27999999999997"/>
    <n v="2561.46"/>
    <n v="2257.1799999999998"/>
    <n v="7.418101748389641"/>
    <x v="4"/>
    <s v="2023-09-10"/>
    <x v="1"/>
    <x v="3"/>
    <x v="1"/>
    <s v="Adult"/>
    <s v="Profit"/>
  </r>
  <r>
    <n v="2405"/>
    <s v="Amit"/>
    <n v="37"/>
    <s v="Male"/>
    <x v="4"/>
    <x v="3"/>
    <n v="2183.84"/>
    <n v="1914.03"/>
    <n v="2559.83"/>
    <n v="645.79999999999995"/>
    <n v="0.33740327999038677"/>
    <x v="3"/>
    <s v="2023-04-03"/>
    <x v="9"/>
    <x v="4"/>
    <x v="0"/>
    <s v="Adult"/>
    <s v="Profit"/>
  </r>
  <r>
    <n v="4902"/>
    <s v="Pooja"/>
    <n v="58"/>
    <s v="Female"/>
    <x v="3"/>
    <x v="3"/>
    <n v="1929.48"/>
    <n v="1069.03"/>
    <n v="2558.4299999999998"/>
    <n v="1489.4"/>
    <n v="1.3932256344536638"/>
    <x v="2"/>
    <s v="2023-08-28"/>
    <x v="4"/>
    <x v="3"/>
    <x v="0"/>
    <s v="Senior"/>
    <s v="Profit"/>
  </r>
  <r>
    <n v="6834"/>
    <s v="Priya"/>
    <n v="58"/>
    <s v="Female"/>
    <x v="2"/>
    <x v="1"/>
    <n v="1507.61"/>
    <n v="1292.1300000000001"/>
    <n v="2557.7800000000002"/>
    <n v="1265.6500000000001"/>
    <n v="0.97950670598159628"/>
    <x v="3"/>
    <s v="2023-09-11"/>
    <x v="1"/>
    <x v="0"/>
    <x v="1"/>
    <s v="Senior"/>
    <s v="Profit"/>
  </r>
  <r>
    <n v="8446"/>
    <s v="Raj"/>
    <n v="31"/>
    <s v="Female"/>
    <x v="4"/>
    <x v="1"/>
    <n v="1710.62"/>
    <n v="1991.97"/>
    <n v="2557.2399999999998"/>
    <n v="565.27"/>
    <n v="0.28377435403143619"/>
    <x v="3"/>
    <s v="2023-11-05"/>
    <x v="8"/>
    <x v="3"/>
    <x v="1"/>
    <s v="Adult"/>
    <s v="Profit"/>
  </r>
  <r>
    <n v="6342"/>
    <s v="Raj"/>
    <n v="29"/>
    <s v="Male"/>
    <x v="6"/>
    <x v="0"/>
    <n v="2024.98"/>
    <n v="1412.66"/>
    <n v="2557.1799999999998"/>
    <n v="1144.52"/>
    <n v="0.81018787252417424"/>
    <x v="0"/>
    <s v="2023-11-27"/>
    <x v="8"/>
    <x v="1"/>
    <x v="0"/>
    <s v="Adult"/>
    <s v="Profit"/>
  </r>
  <r>
    <n v="6428"/>
    <s v="Arjun"/>
    <n v="49"/>
    <s v="Male"/>
    <x v="0"/>
    <x v="1"/>
    <n v="1615.29"/>
    <n v="1181.8699999999999"/>
    <n v="2554.6799999999998"/>
    <n v="1372.81"/>
    <n v="1.1615575317082252"/>
    <x v="3"/>
    <s v="2023-01-03"/>
    <x v="5"/>
    <x v="0"/>
    <x v="0"/>
    <s v="Senior"/>
    <s v="Profit"/>
  </r>
  <r>
    <n v="7908"/>
    <s v="Raj"/>
    <n v="33"/>
    <s v="Male"/>
    <x v="1"/>
    <x v="4"/>
    <n v="1593.58"/>
    <n v="1910.34"/>
    <n v="2554.35"/>
    <n v="644.01"/>
    <n v="0.33711799993718394"/>
    <x v="2"/>
    <s v="2023-07-22"/>
    <x v="7"/>
    <x v="1"/>
    <x v="0"/>
    <s v="Adult"/>
    <s v="Profit"/>
  </r>
  <r>
    <n v="9817"/>
    <s v="Priya"/>
    <n v="47"/>
    <s v="Male"/>
    <x v="0"/>
    <x v="2"/>
    <n v="1580.56"/>
    <n v="941.23"/>
    <n v="2553.2800000000002"/>
    <n v="1612.05"/>
    <n v="1.7127057148624671"/>
    <x v="3"/>
    <s v="2023-04-11"/>
    <x v="9"/>
    <x v="0"/>
    <x v="0"/>
    <s v="Senior"/>
    <s v="Profit"/>
  </r>
  <r>
    <n v="8383"/>
    <s v="Rahul"/>
    <n v="28"/>
    <s v="Male"/>
    <x v="1"/>
    <x v="1"/>
    <n v="2040.38"/>
    <n v="357.19"/>
    <n v="2552.92"/>
    <n v="2195.73"/>
    <n v="6.1472325653013806"/>
    <x v="2"/>
    <s v="2023-07-04"/>
    <x v="7"/>
    <x v="0"/>
    <x v="1"/>
    <s v="Adult"/>
    <s v="Profit"/>
  </r>
  <r>
    <n v="7822"/>
    <s v="Rahul"/>
    <n v="45"/>
    <s v="Female"/>
    <x v="7"/>
    <x v="1"/>
    <n v="2048.61"/>
    <n v="1666.29"/>
    <n v="2552.4499999999998"/>
    <n v="886.16"/>
    <n v="0.53181619045904371"/>
    <x v="4"/>
    <s v="2023-10-13"/>
    <x v="10"/>
    <x v="1"/>
    <x v="0"/>
    <s v="Senior"/>
    <s v="Profit"/>
  </r>
  <r>
    <n v="8208"/>
    <s v="Priya"/>
    <n v="30"/>
    <s v="Female"/>
    <x v="2"/>
    <x v="0"/>
    <n v="2035.53"/>
    <n v="932.66"/>
    <n v="2551.81"/>
    <n v="1619.15"/>
    <n v="1.7360560118371111"/>
    <x v="2"/>
    <s v="2023-05-05"/>
    <x v="0"/>
    <x v="0"/>
    <x v="1"/>
    <s v="Adult"/>
    <s v="Profit"/>
  </r>
  <r>
    <n v="3518"/>
    <s v="Priya"/>
    <n v="31"/>
    <s v="Female"/>
    <x v="2"/>
    <x v="4"/>
    <n v="2036.66"/>
    <n v="1274.56"/>
    <n v="2548.64"/>
    <n v="1274.08"/>
    <n v="0.99962339944765255"/>
    <x v="3"/>
    <s v="2023-09-05"/>
    <x v="1"/>
    <x v="4"/>
    <x v="0"/>
    <s v="Adult"/>
    <s v="Profit"/>
  </r>
  <r>
    <n v="4567"/>
    <s v="Raj"/>
    <n v="38"/>
    <s v="Male"/>
    <x v="7"/>
    <x v="3"/>
    <n v="1531.89"/>
    <n v="1841.02"/>
    <n v="2546.65"/>
    <n v="705.63"/>
    <n v="0.38328209362201388"/>
    <x v="4"/>
    <s v="2023-07-21"/>
    <x v="7"/>
    <x v="2"/>
    <x v="1"/>
    <s v="Adult"/>
    <s v="Profit"/>
  </r>
  <r>
    <n v="3113"/>
    <s v="Pooja"/>
    <n v="26"/>
    <s v="Male"/>
    <x v="3"/>
    <x v="1"/>
    <n v="2268.0300000000002"/>
    <n v="503.83"/>
    <n v="2545.85"/>
    <n v="2042.02"/>
    <n v="4.052994065458587"/>
    <x v="1"/>
    <s v="2023-08-28"/>
    <x v="4"/>
    <x v="3"/>
    <x v="0"/>
    <s v="Adult"/>
    <s v="Profit"/>
  </r>
  <r>
    <n v="1795"/>
    <s v="Amit"/>
    <n v="51"/>
    <s v="Female"/>
    <x v="4"/>
    <x v="2"/>
    <n v="2099.56"/>
    <n v="1822.8"/>
    <n v="2544.87"/>
    <n v="722.07"/>
    <n v="0.39613232389730091"/>
    <x v="4"/>
    <s v="2023-09-09"/>
    <x v="1"/>
    <x v="3"/>
    <x v="1"/>
    <s v="Senior"/>
    <s v="Profit"/>
  </r>
  <r>
    <n v="4616"/>
    <s v="Sneha"/>
    <n v="36"/>
    <s v="Female"/>
    <x v="2"/>
    <x v="4"/>
    <n v="2198.4499999999998"/>
    <n v="995.73"/>
    <n v="2543.9"/>
    <n v="1548.17"/>
    <n v="1.5548090345776466"/>
    <x v="2"/>
    <s v="2023-02-15"/>
    <x v="2"/>
    <x v="3"/>
    <x v="1"/>
    <s v="Adult"/>
    <s v="Profit"/>
  </r>
  <r>
    <n v="9180"/>
    <s v="Amit"/>
    <n v="20"/>
    <s v="Female"/>
    <x v="5"/>
    <x v="0"/>
    <n v="1884.61"/>
    <n v="513.25"/>
    <n v="2542.96"/>
    <n v="2029.71"/>
    <n v="3.9546225036531903"/>
    <x v="3"/>
    <s v="2023-05-02"/>
    <x v="0"/>
    <x v="2"/>
    <x v="1"/>
    <s v="Young"/>
    <s v="Profit"/>
  </r>
  <r>
    <n v="5474"/>
    <s v="Arjun"/>
    <n v="36"/>
    <s v="Male"/>
    <x v="6"/>
    <x v="0"/>
    <n v="2042"/>
    <n v="1792.4"/>
    <n v="2542.92"/>
    <n v="750.52"/>
    <n v="0.41872349921892432"/>
    <x v="0"/>
    <s v="2023-10-15"/>
    <x v="10"/>
    <x v="1"/>
    <x v="0"/>
    <s v="Adult"/>
    <s v="Profit"/>
  </r>
  <r>
    <n v="8935"/>
    <s v="Sneha"/>
    <n v="55"/>
    <s v="Female"/>
    <x v="4"/>
    <x v="1"/>
    <n v="1945.83"/>
    <n v="232.48"/>
    <n v="2542.83"/>
    <n v="2310.35"/>
    <n v="9.9378441156228501"/>
    <x v="4"/>
    <s v="2023-07-25"/>
    <x v="7"/>
    <x v="1"/>
    <x v="0"/>
    <s v="Senior"/>
    <s v="Profit"/>
  </r>
  <r>
    <n v="8116"/>
    <s v="Priya"/>
    <n v="57"/>
    <s v="Female"/>
    <x v="1"/>
    <x v="4"/>
    <n v="2306.87"/>
    <n v="544.21"/>
    <n v="2541.94"/>
    <n v="1997.73"/>
    <n v="3.6708807261902572"/>
    <x v="2"/>
    <s v="2023-01-17"/>
    <x v="5"/>
    <x v="3"/>
    <x v="0"/>
    <s v="Senior"/>
    <s v="Profit"/>
  </r>
  <r>
    <n v="4926"/>
    <s v="Raj"/>
    <n v="55"/>
    <s v="Female"/>
    <x v="7"/>
    <x v="3"/>
    <n v="1807.71"/>
    <n v="1030.22"/>
    <n v="2541.86"/>
    <n v="1511.64"/>
    <n v="1.467298246976374"/>
    <x v="0"/>
    <s v="2023-05-23"/>
    <x v="0"/>
    <x v="3"/>
    <x v="0"/>
    <s v="Senior"/>
    <s v="Profit"/>
  </r>
  <r>
    <n v="5321"/>
    <s v="Raj"/>
    <n v="27"/>
    <s v="Male"/>
    <x v="7"/>
    <x v="2"/>
    <n v="1775.49"/>
    <n v="1584.65"/>
    <n v="2541.73"/>
    <n v="957.08"/>
    <n v="0.6039693307670464"/>
    <x v="4"/>
    <s v="2023-01-05"/>
    <x v="5"/>
    <x v="0"/>
    <x v="0"/>
    <s v="Adult"/>
    <s v="Profit"/>
  </r>
  <r>
    <n v="2768"/>
    <s v="Amit"/>
    <n v="43"/>
    <s v="Male"/>
    <x v="2"/>
    <x v="1"/>
    <n v="1502.97"/>
    <n v="1051.93"/>
    <n v="2540.17"/>
    <n v="1488.24"/>
    <n v="1.4147709448347323"/>
    <x v="2"/>
    <s v="2023-12-29"/>
    <x v="6"/>
    <x v="4"/>
    <x v="1"/>
    <s v="Senior"/>
    <s v="Profit"/>
  </r>
  <r>
    <n v="4264"/>
    <s v="Karan"/>
    <n v="56"/>
    <s v="Female"/>
    <x v="0"/>
    <x v="4"/>
    <n v="1749.86"/>
    <n v="837.49"/>
    <n v="2540.0300000000002"/>
    <n v="1702.54"/>
    <n v="2.0329078556161866"/>
    <x v="0"/>
    <s v="2023-12-26"/>
    <x v="6"/>
    <x v="0"/>
    <x v="1"/>
    <s v="Senior"/>
    <s v="Profit"/>
  </r>
  <r>
    <n v="5048"/>
    <s v="Neha"/>
    <n v="22"/>
    <s v="Female"/>
    <x v="3"/>
    <x v="2"/>
    <n v="1413.03"/>
    <n v="83.46"/>
    <n v="2538.83"/>
    <n v="2455.37"/>
    <n v="29.419722022525761"/>
    <x v="4"/>
    <s v="2023-08-24"/>
    <x v="4"/>
    <x v="2"/>
    <x v="0"/>
    <s v="Young"/>
    <s v="Profit"/>
  </r>
  <r>
    <n v="2940"/>
    <s v="Raj"/>
    <n v="28"/>
    <s v="Female"/>
    <x v="1"/>
    <x v="2"/>
    <n v="1998.82"/>
    <n v="1749.44"/>
    <n v="2538.0100000000002"/>
    <n v="788.57"/>
    <n v="0.4507556703859521"/>
    <x v="4"/>
    <s v="2023-07-20"/>
    <x v="7"/>
    <x v="0"/>
    <x v="1"/>
    <s v="Adult"/>
    <s v="Profit"/>
  </r>
  <r>
    <n v="3282"/>
    <s v="Neha"/>
    <n v="20"/>
    <s v="Male"/>
    <x v="4"/>
    <x v="0"/>
    <n v="2247.5500000000002"/>
    <n v="1025.23"/>
    <n v="2537.86"/>
    <n v="1512.63"/>
    <n v="1.4754055187616437"/>
    <x v="2"/>
    <s v="2023-12-20"/>
    <x v="6"/>
    <x v="2"/>
    <x v="1"/>
    <s v="Young"/>
    <s v="Profit"/>
  </r>
  <r>
    <n v="8669"/>
    <s v="Priya"/>
    <n v="46"/>
    <s v="Male"/>
    <x v="0"/>
    <x v="0"/>
    <n v="1578.94"/>
    <n v="1952.51"/>
    <n v="2536.37"/>
    <n v="583.86"/>
    <n v="0.29903047871713845"/>
    <x v="0"/>
    <s v="2023-09-28"/>
    <x v="1"/>
    <x v="2"/>
    <x v="1"/>
    <s v="Senior"/>
    <s v="Profit"/>
  </r>
  <r>
    <n v="8653"/>
    <s v="Karan"/>
    <n v="43"/>
    <s v="Male"/>
    <x v="4"/>
    <x v="0"/>
    <n v="1993.57"/>
    <n v="1231.92"/>
    <n v="2535.86"/>
    <n v="1303.94"/>
    <n v="1.0584615884148321"/>
    <x v="0"/>
    <s v="2023-09-28"/>
    <x v="1"/>
    <x v="2"/>
    <x v="1"/>
    <s v="Senior"/>
    <s v="Profit"/>
  </r>
  <r>
    <n v="4424"/>
    <s v="Karan"/>
    <n v="46"/>
    <s v="Male"/>
    <x v="1"/>
    <x v="4"/>
    <n v="1444.43"/>
    <n v="1578.09"/>
    <n v="2533.98"/>
    <n v="955.89"/>
    <n v="0.60572590916867863"/>
    <x v="0"/>
    <s v="2023-06-06"/>
    <x v="3"/>
    <x v="0"/>
    <x v="0"/>
    <s v="Senior"/>
    <s v="Profit"/>
  </r>
  <r>
    <n v="4437"/>
    <s v="Raj"/>
    <n v="25"/>
    <s v="Male"/>
    <x v="6"/>
    <x v="3"/>
    <n v="1419.11"/>
    <n v="537.09"/>
    <n v="2533.3200000000002"/>
    <n v="1996.23"/>
    <n v="3.7167513824498686"/>
    <x v="4"/>
    <s v="2023-03-25"/>
    <x v="11"/>
    <x v="0"/>
    <x v="1"/>
    <s v="Young"/>
    <s v="Profit"/>
  </r>
  <r>
    <n v="9087"/>
    <s v="Priya"/>
    <n v="26"/>
    <s v="Female"/>
    <x v="4"/>
    <x v="2"/>
    <n v="1944.8"/>
    <n v="1100.1300000000001"/>
    <n v="2533.27"/>
    <n v="1433.14"/>
    <n v="1.302700589930281"/>
    <x v="0"/>
    <s v="2023-02-13"/>
    <x v="2"/>
    <x v="2"/>
    <x v="0"/>
    <s v="Adult"/>
    <s v="Profit"/>
  </r>
  <r>
    <n v="175"/>
    <s v="Priya"/>
    <n v="47"/>
    <s v="Male"/>
    <x v="0"/>
    <x v="2"/>
    <n v="2231.2399999999998"/>
    <n v="1381.51"/>
    <n v="2533.16"/>
    <n v="1151.6500000000001"/>
    <n v="0.83361683954513544"/>
    <x v="4"/>
    <s v="2023-09-14"/>
    <x v="1"/>
    <x v="4"/>
    <x v="0"/>
    <s v="Senior"/>
    <s v="Profit"/>
  </r>
  <r>
    <n v="3930"/>
    <s v="Sneha"/>
    <n v="47"/>
    <s v="Female"/>
    <x v="7"/>
    <x v="1"/>
    <n v="1976.53"/>
    <n v="1209.7"/>
    <n v="2531.27"/>
    <n v="1321.57"/>
    <n v="1.0924774737538232"/>
    <x v="1"/>
    <s v="2023-05-19"/>
    <x v="0"/>
    <x v="4"/>
    <x v="0"/>
    <s v="Senior"/>
    <s v="Profit"/>
  </r>
  <r>
    <n v="6225"/>
    <s v="Arjun"/>
    <n v="56"/>
    <s v="Female"/>
    <x v="2"/>
    <x v="4"/>
    <n v="1540.14"/>
    <n v="1831.94"/>
    <n v="2531.2199999999998"/>
    <n v="699.28"/>
    <n v="0.38171555836981558"/>
    <x v="1"/>
    <s v="2023-07-29"/>
    <x v="7"/>
    <x v="1"/>
    <x v="1"/>
    <s v="Senior"/>
    <s v="Profit"/>
  </r>
  <r>
    <n v="7078"/>
    <s v="Priya"/>
    <n v="54"/>
    <s v="Female"/>
    <x v="0"/>
    <x v="3"/>
    <n v="1536.18"/>
    <n v="87.18"/>
    <n v="2530.39"/>
    <n v="2443.21"/>
    <n v="28.024891030052764"/>
    <x v="2"/>
    <s v="2023-03-05"/>
    <x v="11"/>
    <x v="2"/>
    <x v="0"/>
    <s v="Senior"/>
    <s v="Profit"/>
  </r>
  <r>
    <n v="9607"/>
    <s v="Simran"/>
    <n v="59"/>
    <s v="Female"/>
    <x v="7"/>
    <x v="2"/>
    <n v="1475.22"/>
    <n v="265.39"/>
    <n v="2530.15"/>
    <n v="2264.7600000000002"/>
    <n v="8.5337051132295887"/>
    <x v="1"/>
    <s v="2023-01-03"/>
    <x v="5"/>
    <x v="0"/>
    <x v="0"/>
    <s v="Senior"/>
    <s v="Profit"/>
  </r>
  <r>
    <n v="3486"/>
    <s v="Rahul"/>
    <n v="22"/>
    <s v="Male"/>
    <x v="0"/>
    <x v="2"/>
    <n v="1723.3"/>
    <n v="711.28"/>
    <n v="2530.0100000000002"/>
    <n v="1818.73"/>
    <n v="2.5569817793274097"/>
    <x v="3"/>
    <s v="2023-06-11"/>
    <x v="3"/>
    <x v="4"/>
    <x v="0"/>
    <s v="Young"/>
    <s v="Profit"/>
  </r>
  <r>
    <n v="9678"/>
    <s v="Simran"/>
    <n v="20"/>
    <s v="Male"/>
    <x v="7"/>
    <x v="4"/>
    <n v="1676.72"/>
    <n v="1288.01"/>
    <n v="2529.8200000000002"/>
    <n v="1241.81"/>
    <n v="0.96413071327085964"/>
    <x v="2"/>
    <s v="2023-03-18"/>
    <x v="11"/>
    <x v="2"/>
    <x v="0"/>
    <s v="Young"/>
    <s v="Profit"/>
  </r>
  <r>
    <n v="8802"/>
    <s v="Priya"/>
    <n v="22"/>
    <s v="Female"/>
    <x v="0"/>
    <x v="4"/>
    <n v="1446.57"/>
    <n v="1753.67"/>
    <n v="2528.71"/>
    <n v="775.04"/>
    <n v="0.44195316108503879"/>
    <x v="2"/>
    <s v="2023-06-07"/>
    <x v="3"/>
    <x v="4"/>
    <x v="0"/>
    <s v="Young"/>
    <s v="Profit"/>
  </r>
  <r>
    <n v="2816"/>
    <s v="Sneha"/>
    <n v="36"/>
    <s v="Male"/>
    <x v="5"/>
    <x v="3"/>
    <n v="2062.9899999999998"/>
    <n v="924.34"/>
    <n v="2528.37"/>
    <n v="1604.03"/>
    <n v="1.735324664084644"/>
    <x v="3"/>
    <s v="2023-11-09"/>
    <x v="8"/>
    <x v="3"/>
    <x v="0"/>
    <s v="Adult"/>
    <s v="Profit"/>
  </r>
  <r>
    <n v="608"/>
    <s v="Sneha"/>
    <n v="48"/>
    <s v="Male"/>
    <x v="7"/>
    <x v="4"/>
    <n v="1835.2"/>
    <n v="233.44"/>
    <n v="2528.12"/>
    <n v="2294.6799999999998"/>
    <n v="9.8298492117888951"/>
    <x v="0"/>
    <s v="2023-05-18"/>
    <x v="0"/>
    <x v="1"/>
    <x v="1"/>
    <s v="Senior"/>
    <s v="Profit"/>
  </r>
  <r>
    <n v="2283"/>
    <s v="Neha"/>
    <n v="35"/>
    <s v="Female"/>
    <x v="5"/>
    <x v="4"/>
    <n v="1753.21"/>
    <n v="1151.3699999999999"/>
    <n v="2528.0300000000002"/>
    <n v="1376.66"/>
    <n v="1.1956712438225767"/>
    <x v="0"/>
    <s v="2023-02-20"/>
    <x v="2"/>
    <x v="2"/>
    <x v="1"/>
    <s v="Adult"/>
    <s v="Profit"/>
  </r>
  <r>
    <n v="8980"/>
    <s v="Sneha"/>
    <n v="23"/>
    <s v="Male"/>
    <x v="5"/>
    <x v="2"/>
    <n v="2203.2199999999998"/>
    <n v="1620.3"/>
    <n v="2527.9499999999998"/>
    <n v="907.65"/>
    <n v="0.56017404184410291"/>
    <x v="3"/>
    <s v="2023-04-12"/>
    <x v="9"/>
    <x v="2"/>
    <x v="1"/>
    <s v="Young"/>
    <s v="Profit"/>
  </r>
  <r>
    <n v="6518"/>
    <s v="Amit"/>
    <n v="41"/>
    <s v="Female"/>
    <x v="7"/>
    <x v="2"/>
    <n v="2060.84"/>
    <n v="1152.6099999999999"/>
    <n v="2527.02"/>
    <n v="1374.41"/>
    <n v="1.1924328263679824"/>
    <x v="4"/>
    <s v="2023-01-13"/>
    <x v="5"/>
    <x v="1"/>
    <x v="1"/>
    <s v="Senior"/>
    <s v="Profit"/>
  </r>
  <r>
    <n v="7708"/>
    <s v="Neha"/>
    <n v="42"/>
    <s v="Male"/>
    <x v="1"/>
    <x v="2"/>
    <n v="1542.1"/>
    <n v="1485.65"/>
    <n v="2527.0100000000002"/>
    <n v="1041.3599999999999"/>
    <n v="0.70094571399724015"/>
    <x v="4"/>
    <s v="2023-12-09"/>
    <x v="6"/>
    <x v="4"/>
    <x v="0"/>
    <s v="Senior"/>
    <s v="Profit"/>
  </r>
  <r>
    <n v="6331"/>
    <s v="Karan"/>
    <n v="39"/>
    <s v="Male"/>
    <x v="3"/>
    <x v="0"/>
    <n v="1453.92"/>
    <n v="1462.23"/>
    <n v="2524.58"/>
    <n v="1062.3499999999999"/>
    <n v="0.72652729050833309"/>
    <x v="0"/>
    <s v="2023-11-09"/>
    <x v="8"/>
    <x v="4"/>
    <x v="0"/>
    <s v="Adult"/>
    <s v="Profit"/>
  </r>
  <r>
    <n v="2290"/>
    <s v="Arjun"/>
    <n v="50"/>
    <s v="Male"/>
    <x v="0"/>
    <x v="0"/>
    <n v="1663.66"/>
    <n v="1179.3"/>
    <n v="2523.42"/>
    <n v="1344.12"/>
    <n v="1.1397608750953956"/>
    <x v="1"/>
    <s v="2023-12-25"/>
    <x v="6"/>
    <x v="3"/>
    <x v="1"/>
    <s v="Senior"/>
    <s v="Profit"/>
  </r>
  <r>
    <n v="9553"/>
    <s v="Arjun"/>
    <n v="41"/>
    <s v="Male"/>
    <x v="7"/>
    <x v="1"/>
    <n v="1505.29"/>
    <n v="898.74"/>
    <n v="2521.85"/>
    <n v="1623.11"/>
    <n v="1.8059839330618419"/>
    <x v="2"/>
    <s v="2023-09-13"/>
    <x v="1"/>
    <x v="2"/>
    <x v="0"/>
    <s v="Senior"/>
    <s v="Profit"/>
  </r>
  <r>
    <n v="3850"/>
    <s v="Amit"/>
    <n v="56"/>
    <s v="Male"/>
    <x v="5"/>
    <x v="0"/>
    <n v="2171.5500000000002"/>
    <n v="1122.67"/>
    <n v="2520.02"/>
    <n v="1397.35"/>
    <n v="1.2446667319871376"/>
    <x v="3"/>
    <s v="2023-03-18"/>
    <x v="11"/>
    <x v="2"/>
    <x v="1"/>
    <s v="Senior"/>
    <s v="Profit"/>
  </r>
  <r>
    <n v="1720"/>
    <s v="Amit"/>
    <n v="24"/>
    <s v="Female"/>
    <x v="2"/>
    <x v="2"/>
    <n v="1868.4"/>
    <n v="1302.18"/>
    <n v="2520.0100000000002"/>
    <n v="1217.83"/>
    <n v="0.93522400896957403"/>
    <x v="3"/>
    <s v="2023-09-10"/>
    <x v="1"/>
    <x v="3"/>
    <x v="0"/>
    <s v="Young"/>
    <s v="Profit"/>
  </r>
  <r>
    <n v="7119"/>
    <s v="Simran"/>
    <n v="21"/>
    <s v="Male"/>
    <x v="3"/>
    <x v="0"/>
    <n v="1418.23"/>
    <n v="1445.94"/>
    <n v="2519.8000000000002"/>
    <n v="1073.8599999999999"/>
    <n v="0.74267258669101055"/>
    <x v="3"/>
    <s v="2023-06-03"/>
    <x v="3"/>
    <x v="0"/>
    <x v="1"/>
    <s v="Young"/>
    <s v="Profit"/>
  </r>
  <r>
    <n v="932"/>
    <s v="Simran"/>
    <n v="58"/>
    <s v="Male"/>
    <x v="5"/>
    <x v="0"/>
    <n v="1754.9"/>
    <n v="444.96"/>
    <n v="2518.4699999999998"/>
    <n v="2073.5100000000002"/>
    <n v="4.6599919093851137"/>
    <x v="3"/>
    <s v="2023-03-14"/>
    <x v="11"/>
    <x v="0"/>
    <x v="0"/>
    <s v="Senior"/>
    <s v="Profit"/>
  </r>
  <r>
    <n v="9036"/>
    <s v="Sneha"/>
    <n v="57"/>
    <s v="Male"/>
    <x v="6"/>
    <x v="0"/>
    <n v="1885.46"/>
    <n v="1402.11"/>
    <n v="2518.0700000000002"/>
    <n v="1115.96"/>
    <n v="0.79591472851630762"/>
    <x v="4"/>
    <s v="2023-08-08"/>
    <x v="4"/>
    <x v="1"/>
    <x v="0"/>
    <s v="Senior"/>
    <s v="Profit"/>
  </r>
  <r>
    <n v="7056"/>
    <s v="Arjun"/>
    <n v="39"/>
    <s v="Female"/>
    <x v="5"/>
    <x v="0"/>
    <n v="1920.89"/>
    <n v="1126.8699999999999"/>
    <n v="2513.83"/>
    <n v="1386.96"/>
    <n v="1.2308074578256589"/>
    <x v="0"/>
    <s v="2023-03-13"/>
    <x v="11"/>
    <x v="3"/>
    <x v="1"/>
    <s v="Adult"/>
    <s v="Profit"/>
  </r>
  <r>
    <n v="1956"/>
    <s v="Rahul"/>
    <n v="58"/>
    <s v="Female"/>
    <x v="5"/>
    <x v="4"/>
    <n v="1976.6"/>
    <n v="742.66"/>
    <n v="2513.58"/>
    <n v="1770.92"/>
    <n v="2.3845635957234808"/>
    <x v="3"/>
    <s v="2023-03-05"/>
    <x v="11"/>
    <x v="0"/>
    <x v="0"/>
    <s v="Senior"/>
    <s v="Profit"/>
  </r>
  <r>
    <n v="4154"/>
    <s v="Neha"/>
    <n v="32"/>
    <s v="Female"/>
    <x v="0"/>
    <x v="0"/>
    <n v="1507.62"/>
    <n v="650.99"/>
    <n v="2513.5700000000002"/>
    <n v="1862.58"/>
    <n v="2.8611499408593066"/>
    <x v="0"/>
    <s v="2023-09-22"/>
    <x v="1"/>
    <x v="2"/>
    <x v="0"/>
    <s v="Adult"/>
    <s v="Profit"/>
  </r>
  <r>
    <n v="3057"/>
    <s v="Pooja"/>
    <n v="41"/>
    <s v="Male"/>
    <x v="5"/>
    <x v="2"/>
    <n v="2057.27"/>
    <n v="980.1"/>
    <n v="2512.59"/>
    <n v="1532.49"/>
    <n v="1.5636057545148454"/>
    <x v="2"/>
    <s v="2023-11-22"/>
    <x v="8"/>
    <x v="0"/>
    <x v="0"/>
    <s v="Senior"/>
    <s v="Profit"/>
  </r>
  <r>
    <n v="2847"/>
    <s v="Neha"/>
    <n v="18"/>
    <s v="Male"/>
    <x v="2"/>
    <x v="0"/>
    <n v="2137.64"/>
    <n v="914.9"/>
    <n v="2512.54"/>
    <n v="1597.64"/>
    <n v="1.7462454913105259"/>
    <x v="1"/>
    <s v="2023-06-14"/>
    <x v="3"/>
    <x v="1"/>
    <x v="0"/>
    <s v="Young"/>
    <s v="Profit"/>
  </r>
  <r>
    <n v="2780"/>
    <s v="Sneha"/>
    <n v="46"/>
    <s v="Female"/>
    <x v="6"/>
    <x v="0"/>
    <n v="1697.11"/>
    <n v="880.33"/>
    <n v="2512.19"/>
    <n v="1631.86"/>
    <n v="1.8536912294253289"/>
    <x v="1"/>
    <s v="2023-01-23"/>
    <x v="5"/>
    <x v="1"/>
    <x v="0"/>
    <s v="Senior"/>
    <s v="Profit"/>
  </r>
  <r>
    <n v="3245"/>
    <s v="Raj"/>
    <n v="57"/>
    <s v="Male"/>
    <x v="7"/>
    <x v="0"/>
    <n v="1428.04"/>
    <n v="1951.11"/>
    <n v="2512.1799999999998"/>
    <n v="561.07000000000005"/>
    <n v="0.28756451455837961"/>
    <x v="2"/>
    <s v="2023-01-01"/>
    <x v="5"/>
    <x v="0"/>
    <x v="0"/>
    <s v="Senior"/>
    <s v="Profit"/>
  </r>
  <r>
    <n v="5802"/>
    <s v="Rahul"/>
    <n v="47"/>
    <s v="Female"/>
    <x v="4"/>
    <x v="3"/>
    <n v="1401.76"/>
    <n v="645.38"/>
    <n v="2511.56"/>
    <n v="1866.18"/>
    <n v="2.8915987480244199"/>
    <x v="3"/>
    <s v="2023-02-12"/>
    <x v="2"/>
    <x v="2"/>
    <x v="0"/>
    <s v="Senior"/>
    <s v="Profit"/>
  </r>
  <r>
    <n v="95"/>
    <s v="Karan"/>
    <n v="46"/>
    <s v="Female"/>
    <x v="3"/>
    <x v="3"/>
    <n v="1915.01"/>
    <n v="1378.67"/>
    <n v="2510.58"/>
    <n v="1131.9100000000001"/>
    <n v="0.82101590663465518"/>
    <x v="4"/>
    <s v="2023-02-19"/>
    <x v="2"/>
    <x v="3"/>
    <x v="1"/>
    <s v="Senior"/>
    <s v="Profit"/>
  </r>
  <r>
    <n v="9312"/>
    <s v="Neha"/>
    <n v="23"/>
    <s v="Male"/>
    <x v="1"/>
    <x v="0"/>
    <n v="1651.67"/>
    <n v="846.04"/>
    <n v="2508.9899999999998"/>
    <n v="1662.95"/>
    <n v="1.9655690038296063"/>
    <x v="0"/>
    <s v="2023-08-27"/>
    <x v="4"/>
    <x v="0"/>
    <x v="0"/>
    <s v="Young"/>
    <s v="Profit"/>
  </r>
  <r>
    <n v="3699"/>
    <s v="Priya"/>
    <n v="37"/>
    <s v="Female"/>
    <x v="7"/>
    <x v="3"/>
    <n v="1492.97"/>
    <n v="612.29"/>
    <n v="2508.09"/>
    <n v="1895.8"/>
    <n v="3.0962452432670795"/>
    <x v="2"/>
    <s v="2023-05-27"/>
    <x v="0"/>
    <x v="4"/>
    <x v="1"/>
    <s v="Adult"/>
    <s v="Profit"/>
  </r>
  <r>
    <n v="8594"/>
    <s v="Rahul"/>
    <n v="52"/>
    <s v="Male"/>
    <x v="3"/>
    <x v="2"/>
    <n v="2028.99"/>
    <n v="819.14"/>
    <n v="2507.77"/>
    <n v="1688.63"/>
    <n v="2.061466904314281"/>
    <x v="0"/>
    <s v="2023-12-11"/>
    <x v="6"/>
    <x v="2"/>
    <x v="1"/>
    <s v="Senior"/>
    <s v="Profit"/>
  </r>
  <r>
    <n v="5173"/>
    <s v="Arjun"/>
    <n v="25"/>
    <s v="Male"/>
    <x v="4"/>
    <x v="1"/>
    <n v="1538.96"/>
    <n v="753.26"/>
    <n v="2507.2800000000002"/>
    <n v="1754.02"/>
    <n v="2.328571807875103"/>
    <x v="1"/>
    <s v="2023-10-10"/>
    <x v="10"/>
    <x v="4"/>
    <x v="0"/>
    <s v="Young"/>
    <s v="Profit"/>
  </r>
  <r>
    <n v="7692"/>
    <s v="Rahul"/>
    <n v="34"/>
    <s v="Female"/>
    <x v="2"/>
    <x v="0"/>
    <n v="1594.45"/>
    <n v="675.98"/>
    <n v="2506.44"/>
    <n v="1830.46"/>
    <n v="2.7078611793248322"/>
    <x v="2"/>
    <s v="2023-07-01"/>
    <x v="7"/>
    <x v="2"/>
    <x v="0"/>
    <s v="Adult"/>
    <s v="Profit"/>
  </r>
  <r>
    <n v="9620"/>
    <s v="Raj"/>
    <n v="43"/>
    <s v="Female"/>
    <x v="7"/>
    <x v="1"/>
    <n v="1936.91"/>
    <n v="831.97"/>
    <n v="2506.29"/>
    <n v="1674.32"/>
    <n v="2.012476411409065"/>
    <x v="3"/>
    <s v="2023-07-11"/>
    <x v="7"/>
    <x v="0"/>
    <x v="1"/>
    <s v="Senior"/>
    <s v="Profit"/>
  </r>
  <r>
    <n v="2325"/>
    <s v="Simran"/>
    <n v="50"/>
    <s v="Male"/>
    <x v="5"/>
    <x v="2"/>
    <n v="1707.11"/>
    <n v="1574.35"/>
    <n v="2505.89"/>
    <n v="931.54"/>
    <n v="0.59169816114586971"/>
    <x v="3"/>
    <s v="2023-05-17"/>
    <x v="0"/>
    <x v="1"/>
    <x v="1"/>
    <s v="Senior"/>
    <s v="Profit"/>
  </r>
  <r>
    <n v="8924"/>
    <s v="Raj"/>
    <n v="47"/>
    <s v="Female"/>
    <x v="4"/>
    <x v="2"/>
    <n v="1766.46"/>
    <n v="820.16"/>
    <n v="2505.69"/>
    <n v="1685.53"/>
    <n v="2.0551233905579398"/>
    <x v="3"/>
    <s v="2023-10-02"/>
    <x v="10"/>
    <x v="1"/>
    <x v="0"/>
    <s v="Senior"/>
    <s v="Profit"/>
  </r>
  <r>
    <n v="9051"/>
    <s v="Sneha"/>
    <n v="24"/>
    <s v="Male"/>
    <x v="4"/>
    <x v="4"/>
    <n v="1863.21"/>
    <n v="1612.25"/>
    <n v="2505.39"/>
    <n v="893.14"/>
    <n v="0.55397115831911925"/>
    <x v="1"/>
    <s v="2023-08-13"/>
    <x v="4"/>
    <x v="4"/>
    <x v="0"/>
    <s v="Young"/>
    <s v="Profit"/>
  </r>
  <r>
    <n v="1497"/>
    <s v="Raj"/>
    <n v="45"/>
    <s v="Female"/>
    <x v="2"/>
    <x v="3"/>
    <n v="1630.21"/>
    <n v="789.49"/>
    <n v="2505.2399999999998"/>
    <n v="1715.75"/>
    <n v="2.1732384197393255"/>
    <x v="4"/>
    <s v="2023-09-27"/>
    <x v="1"/>
    <x v="1"/>
    <x v="1"/>
    <s v="Senior"/>
    <s v="Profit"/>
  </r>
  <r>
    <n v="1634"/>
    <s v="Sneha"/>
    <n v="59"/>
    <s v="Female"/>
    <x v="7"/>
    <x v="3"/>
    <n v="2154.29"/>
    <n v="679.17"/>
    <n v="2503.46"/>
    <n v="1824.29"/>
    <n v="2.686057982537509"/>
    <x v="2"/>
    <s v="2023-03-15"/>
    <x v="11"/>
    <x v="3"/>
    <x v="0"/>
    <s v="Senior"/>
    <s v="Profit"/>
  </r>
  <r>
    <n v="8230"/>
    <s v="Raj"/>
    <n v="56"/>
    <s v="Female"/>
    <x v="2"/>
    <x v="4"/>
    <n v="1692.13"/>
    <n v="1911.29"/>
    <n v="2501.62"/>
    <n v="590.33000000000004"/>
    <n v="0.3088646934792732"/>
    <x v="2"/>
    <s v="2023-04-02"/>
    <x v="9"/>
    <x v="4"/>
    <x v="0"/>
    <s v="Senior"/>
    <s v="Profit"/>
  </r>
  <r>
    <n v="8386"/>
    <s v="Pooja"/>
    <n v="46"/>
    <s v="Female"/>
    <x v="7"/>
    <x v="3"/>
    <n v="1867.04"/>
    <n v="233.6"/>
    <n v="2501.11"/>
    <n v="2267.5100000000002"/>
    <n v="9.7068065068493166"/>
    <x v="3"/>
    <s v="2023-09-02"/>
    <x v="1"/>
    <x v="2"/>
    <x v="0"/>
    <s v="Senior"/>
    <s v="Profit"/>
  </r>
  <r>
    <n v="6159"/>
    <s v="Karan"/>
    <n v="33"/>
    <s v="Male"/>
    <x v="7"/>
    <x v="2"/>
    <n v="1473.16"/>
    <n v="659.28"/>
    <n v="2501.08"/>
    <n v="1841.8"/>
    <n v="2.793653682805485"/>
    <x v="0"/>
    <s v="2023-01-18"/>
    <x v="5"/>
    <x v="0"/>
    <x v="0"/>
    <s v="Adult"/>
    <s v="Profit"/>
  </r>
  <r>
    <n v="6776"/>
    <s v="Pooja"/>
    <n v="27"/>
    <s v="Male"/>
    <x v="6"/>
    <x v="0"/>
    <n v="1900.48"/>
    <n v="207.66"/>
    <n v="2499.25"/>
    <n v="2291.59"/>
    <n v="11.035298083405568"/>
    <x v="2"/>
    <s v="2023-08-18"/>
    <x v="4"/>
    <x v="2"/>
    <x v="0"/>
    <s v="Adult"/>
    <s v="Profit"/>
  </r>
  <r>
    <n v="4938"/>
    <s v="Simran"/>
    <n v="35"/>
    <s v="Male"/>
    <x v="3"/>
    <x v="1"/>
    <n v="1530.7"/>
    <n v="156.6"/>
    <n v="2498.9299999999998"/>
    <n v="2342.33"/>
    <n v="14.957407407407407"/>
    <x v="4"/>
    <s v="2023-11-30"/>
    <x v="8"/>
    <x v="3"/>
    <x v="1"/>
    <s v="Adult"/>
    <s v="Profit"/>
  </r>
  <r>
    <n v="8062"/>
    <s v="Arjun"/>
    <n v="28"/>
    <s v="Male"/>
    <x v="1"/>
    <x v="0"/>
    <n v="2244.5100000000002"/>
    <n v="1878.07"/>
    <n v="2498.81"/>
    <n v="620.74"/>
    <n v="0.33052016165531639"/>
    <x v="3"/>
    <s v="2023-07-27"/>
    <x v="7"/>
    <x v="3"/>
    <x v="0"/>
    <s v="Adult"/>
    <s v="Profit"/>
  </r>
  <r>
    <n v="6009"/>
    <s v="Priya"/>
    <n v="23"/>
    <s v="Female"/>
    <x v="2"/>
    <x v="0"/>
    <n v="1785.89"/>
    <n v="209.08"/>
    <n v="2498.16"/>
    <n v="2289.08"/>
    <n v="10.948345131050315"/>
    <x v="4"/>
    <s v="2023-10-25"/>
    <x v="10"/>
    <x v="4"/>
    <x v="1"/>
    <s v="Young"/>
    <s v="Profit"/>
  </r>
  <r>
    <n v="3366"/>
    <s v="Simran"/>
    <n v="58"/>
    <s v="Male"/>
    <x v="5"/>
    <x v="3"/>
    <n v="1529.06"/>
    <n v="253.45"/>
    <n v="2497.87"/>
    <n v="2244.42"/>
    <n v="8.8554744525547449"/>
    <x v="2"/>
    <s v="2023-11-14"/>
    <x v="8"/>
    <x v="1"/>
    <x v="1"/>
    <s v="Senior"/>
    <s v="Profit"/>
  </r>
  <r>
    <n v="1808"/>
    <s v="Rahul"/>
    <n v="59"/>
    <s v="Female"/>
    <x v="6"/>
    <x v="1"/>
    <n v="2126.61"/>
    <n v="1650.83"/>
    <n v="2497.5500000000002"/>
    <n v="846.72"/>
    <n v="0.512905629289509"/>
    <x v="4"/>
    <s v="2023-08-06"/>
    <x v="4"/>
    <x v="4"/>
    <x v="0"/>
    <s v="Senior"/>
    <s v="Profit"/>
  </r>
  <r>
    <n v="8625"/>
    <s v="Priya"/>
    <n v="35"/>
    <s v="Female"/>
    <x v="3"/>
    <x v="3"/>
    <n v="1619.51"/>
    <n v="719.06"/>
    <n v="2497.2199999999998"/>
    <n v="1778.16"/>
    <n v="2.4728951686924598"/>
    <x v="0"/>
    <s v="2023-01-12"/>
    <x v="5"/>
    <x v="0"/>
    <x v="1"/>
    <s v="Adult"/>
    <s v="Profit"/>
  </r>
  <r>
    <n v="7740"/>
    <s v="Priya"/>
    <n v="48"/>
    <s v="Female"/>
    <x v="3"/>
    <x v="3"/>
    <n v="2240.7600000000002"/>
    <n v="144.62"/>
    <n v="2496.46"/>
    <n v="2351.84"/>
    <n v="16.262204397731988"/>
    <x v="4"/>
    <s v="2023-11-02"/>
    <x v="8"/>
    <x v="3"/>
    <x v="0"/>
    <s v="Senior"/>
    <s v="Profit"/>
  </r>
  <r>
    <n v="8944"/>
    <s v="Priya"/>
    <n v="48"/>
    <s v="Male"/>
    <x v="7"/>
    <x v="4"/>
    <n v="2015.81"/>
    <n v="1596"/>
    <n v="2496.4299999999998"/>
    <n v="900.43"/>
    <n v="0.56417919799498739"/>
    <x v="4"/>
    <s v="2023-08-24"/>
    <x v="4"/>
    <x v="1"/>
    <x v="1"/>
    <s v="Senior"/>
    <s v="Profit"/>
  </r>
  <r>
    <n v="8672"/>
    <s v="Pooja"/>
    <n v="52"/>
    <s v="Female"/>
    <x v="7"/>
    <x v="3"/>
    <n v="1522.51"/>
    <n v="483.02"/>
    <n v="2495.23"/>
    <n v="2012.21"/>
    <n v="4.1658937518115193"/>
    <x v="2"/>
    <s v="2023-07-26"/>
    <x v="7"/>
    <x v="3"/>
    <x v="1"/>
    <s v="Senior"/>
    <s v="Profit"/>
  </r>
  <r>
    <n v="2156"/>
    <s v="Simran"/>
    <n v="30"/>
    <s v="Male"/>
    <x v="0"/>
    <x v="3"/>
    <n v="1647.36"/>
    <n v="1332.32"/>
    <n v="2494.7800000000002"/>
    <n v="1162.46"/>
    <n v="0.8725081061606822"/>
    <x v="2"/>
    <s v="2023-10-13"/>
    <x v="10"/>
    <x v="2"/>
    <x v="1"/>
    <s v="Adult"/>
    <s v="Profit"/>
  </r>
  <r>
    <n v="7184"/>
    <s v="Pooja"/>
    <n v="27"/>
    <s v="Male"/>
    <x v="6"/>
    <x v="2"/>
    <n v="1438.52"/>
    <n v="1770.46"/>
    <n v="2494.5700000000002"/>
    <n v="724.11"/>
    <n v="0.40899540232481951"/>
    <x v="2"/>
    <s v="2023-09-26"/>
    <x v="1"/>
    <x v="4"/>
    <x v="0"/>
    <s v="Adult"/>
    <s v="Profit"/>
  </r>
  <r>
    <n v="9296"/>
    <s v="Priya"/>
    <n v="22"/>
    <s v="Female"/>
    <x v="7"/>
    <x v="4"/>
    <n v="2072.11"/>
    <n v="448.59"/>
    <n v="2494.0500000000002"/>
    <n v="2045.46"/>
    <n v="4.5597538955393571"/>
    <x v="1"/>
    <s v="2023-03-30"/>
    <x v="11"/>
    <x v="4"/>
    <x v="1"/>
    <s v="Young"/>
    <s v="Profit"/>
  </r>
  <r>
    <n v="7068"/>
    <s v="Karan"/>
    <n v="52"/>
    <s v="Male"/>
    <x v="6"/>
    <x v="1"/>
    <n v="1894.96"/>
    <n v="1603.31"/>
    <n v="2493.52"/>
    <n v="890.21"/>
    <n v="0.55523261253282274"/>
    <x v="1"/>
    <s v="2023-08-24"/>
    <x v="4"/>
    <x v="2"/>
    <x v="0"/>
    <s v="Senior"/>
    <s v="Profit"/>
  </r>
  <r>
    <n v="3220"/>
    <s v="Karan"/>
    <n v="56"/>
    <s v="Female"/>
    <x v="6"/>
    <x v="4"/>
    <n v="2179.58"/>
    <n v="1466.52"/>
    <n v="2492.84"/>
    <n v="1026.32"/>
    <n v="0.69983361972560887"/>
    <x v="4"/>
    <s v="2023-12-22"/>
    <x v="6"/>
    <x v="3"/>
    <x v="1"/>
    <s v="Senior"/>
    <s v="Profit"/>
  </r>
  <r>
    <n v="928"/>
    <s v="Rahul"/>
    <n v="51"/>
    <s v="Male"/>
    <x v="4"/>
    <x v="3"/>
    <n v="2235.89"/>
    <n v="1738.1"/>
    <n v="2491.2399999999998"/>
    <n v="753.14"/>
    <n v="0.43331223750071918"/>
    <x v="2"/>
    <s v="2023-12-29"/>
    <x v="6"/>
    <x v="2"/>
    <x v="0"/>
    <s v="Senior"/>
    <s v="Profit"/>
  </r>
  <r>
    <n v="6744"/>
    <s v="Rahul"/>
    <n v="18"/>
    <s v="Female"/>
    <x v="2"/>
    <x v="3"/>
    <n v="1632.02"/>
    <n v="762.92"/>
    <n v="2491.02"/>
    <n v="1728.1"/>
    <n v="2.2651129869448958"/>
    <x v="2"/>
    <s v="2023-12-17"/>
    <x v="6"/>
    <x v="3"/>
    <x v="0"/>
    <s v="Young"/>
    <s v="Profit"/>
  </r>
  <r>
    <n v="5952"/>
    <s v="Amit"/>
    <n v="43"/>
    <s v="Male"/>
    <x v="4"/>
    <x v="0"/>
    <n v="1604.28"/>
    <n v="213.63"/>
    <n v="2490.83"/>
    <n v="2277.1999999999998"/>
    <n v="10.65955156111033"/>
    <x v="3"/>
    <s v="2023-07-20"/>
    <x v="7"/>
    <x v="3"/>
    <x v="0"/>
    <s v="Senior"/>
    <s v="Profit"/>
  </r>
  <r>
    <n v="6444"/>
    <s v="Karan"/>
    <n v="50"/>
    <s v="Male"/>
    <x v="4"/>
    <x v="0"/>
    <n v="1442.53"/>
    <n v="1988.45"/>
    <n v="2490.17"/>
    <n v="501.72"/>
    <n v="0.25231713143403156"/>
    <x v="3"/>
    <s v="2023-08-20"/>
    <x v="4"/>
    <x v="3"/>
    <x v="0"/>
    <s v="Senior"/>
    <s v="Profit"/>
  </r>
  <r>
    <n v="4602"/>
    <s v="Pooja"/>
    <n v="30"/>
    <s v="Male"/>
    <x v="5"/>
    <x v="4"/>
    <n v="1774.79"/>
    <n v="1443.22"/>
    <n v="2490.0700000000002"/>
    <n v="1046.8499999999999"/>
    <n v="0.72535718740039623"/>
    <x v="0"/>
    <s v="2023-12-24"/>
    <x v="6"/>
    <x v="3"/>
    <x v="1"/>
    <s v="Adult"/>
    <s v="Profit"/>
  </r>
  <r>
    <n v="5399"/>
    <s v="Rahul"/>
    <n v="23"/>
    <s v="Female"/>
    <x v="7"/>
    <x v="0"/>
    <n v="1885.66"/>
    <n v="1450"/>
    <n v="2489.48"/>
    <n v="1039.48"/>
    <n v="0.71688275862068962"/>
    <x v="3"/>
    <s v="2023-11-29"/>
    <x v="8"/>
    <x v="4"/>
    <x v="1"/>
    <s v="Young"/>
    <s v="Profit"/>
  </r>
  <r>
    <n v="8614"/>
    <s v="Karan"/>
    <n v="29"/>
    <s v="Male"/>
    <x v="5"/>
    <x v="2"/>
    <n v="2001.12"/>
    <n v="269.51"/>
    <n v="2489.4699999999998"/>
    <n v="2219.96"/>
    <n v="8.2370227449816333"/>
    <x v="2"/>
    <s v="2023-09-15"/>
    <x v="1"/>
    <x v="1"/>
    <x v="1"/>
    <s v="Adult"/>
    <s v="Profit"/>
  </r>
  <r>
    <n v="910"/>
    <s v="Sneha"/>
    <n v="26"/>
    <s v="Male"/>
    <x v="5"/>
    <x v="3"/>
    <n v="1810.62"/>
    <n v="1316.21"/>
    <n v="2489.3000000000002"/>
    <n v="1173.0899999999999"/>
    <n v="0.89126355216872677"/>
    <x v="1"/>
    <s v="2023-09-08"/>
    <x v="1"/>
    <x v="1"/>
    <x v="1"/>
    <s v="Adult"/>
    <s v="Profit"/>
  </r>
  <r>
    <n v="2028"/>
    <s v="Amit"/>
    <n v="33"/>
    <s v="Female"/>
    <x v="2"/>
    <x v="3"/>
    <n v="1817.82"/>
    <n v="1034.72"/>
    <n v="2488.44"/>
    <n v="1453.72"/>
    <n v="1.4049404669862378"/>
    <x v="4"/>
    <s v="2023-12-23"/>
    <x v="6"/>
    <x v="3"/>
    <x v="1"/>
    <s v="Adult"/>
    <s v="Profit"/>
  </r>
  <r>
    <n v="6019"/>
    <s v="Rahul"/>
    <n v="30"/>
    <s v="Female"/>
    <x v="7"/>
    <x v="4"/>
    <n v="2197.7800000000002"/>
    <n v="1582.69"/>
    <n v="2487.79"/>
    <n v="905.1"/>
    <n v="0.57187446688865162"/>
    <x v="4"/>
    <s v="2023-07-29"/>
    <x v="7"/>
    <x v="4"/>
    <x v="0"/>
    <s v="Adult"/>
    <s v="Profit"/>
  </r>
  <r>
    <n v="401"/>
    <s v="Pooja"/>
    <n v="40"/>
    <s v="Male"/>
    <x v="2"/>
    <x v="2"/>
    <n v="1660.8"/>
    <n v="128.26"/>
    <n v="2487.29"/>
    <n v="2359.0300000000002"/>
    <n v="18.392561983471076"/>
    <x v="2"/>
    <s v="2023-04-07"/>
    <x v="9"/>
    <x v="1"/>
    <x v="1"/>
    <s v="Adult"/>
    <s v="Profit"/>
  </r>
  <r>
    <n v="2053"/>
    <s v="Karan"/>
    <n v="32"/>
    <s v="Female"/>
    <x v="6"/>
    <x v="2"/>
    <n v="1925.36"/>
    <n v="1980.91"/>
    <n v="2486.4899999999998"/>
    <n v="505.58"/>
    <n v="0.2552261334437203"/>
    <x v="1"/>
    <s v="2023-12-17"/>
    <x v="6"/>
    <x v="2"/>
    <x v="1"/>
    <s v="Adult"/>
    <s v="Profit"/>
  </r>
  <r>
    <n v="8024"/>
    <s v="Rahul"/>
    <n v="41"/>
    <s v="Male"/>
    <x v="2"/>
    <x v="2"/>
    <n v="1438.23"/>
    <n v="1879.02"/>
    <n v="2485.6999999999998"/>
    <n v="606.67999999999995"/>
    <n v="0.32287043245947356"/>
    <x v="4"/>
    <s v="2023-07-05"/>
    <x v="7"/>
    <x v="4"/>
    <x v="0"/>
    <s v="Senior"/>
    <s v="Profit"/>
  </r>
  <r>
    <n v="8680"/>
    <s v="Priya"/>
    <n v="53"/>
    <s v="Female"/>
    <x v="1"/>
    <x v="1"/>
    <n v="2239.91"/>
    <n v="1782.98"/>
    <n v="2485.0700000000002"/>
    <n v="702.09"/>
    <n v="0.39377334574700784"/>
    <x v="2"/>
    <s v="2023-04-18"/>
    <x v="9"/>
    <x v="4"/>
    <x v="1"/>
    <s v="Senior"/>
    <s v="Profit"/>
  </r>
  <r>
    <n v="3189"/>
    <s v="Arjun"/>
    <n v="46"/>
    <s v="Male"/>
    <x v="5"/>
    <x v="0"/>
    <n v="1834.17"/>
    <n v="1829.33"/>
    <n v="2484.36"/>
    <n v="655.03"/>
    <n v="0.35807098773868029"/>
    <x v="2"/>
    <s v="2023-07-10"/>
    <x v="7"/>
    <x v="2"/>
    <x v="0"/>
    <s v="Senior"/>
    <s v="Profit"/>
  </r>
  <r>
    <n v="1776"/>
    <s v="Sneha"/>
    <n v="30"/>
    <s v="Male"/>
    <x v="6"/>
    <x v="3"/>
    <n v="1768.72"/>
    <n v="1320.9"/>
    <n v="2484.15"/>
    <n v="1163.25"/>
    <n v="0.88064955712014525"/>
    <x v="3"/>
    <s v="2023-01-31"/>
    <x v="5"/>
    <x v="3"/>
    <x v="1"/>
    <s v="Adult"/>
    <s v="Profit"/>
  </r>
  <r>
    <n v="7599"/>
    <s v="Priya"/>
    <n v="52"/>
    <s v="Male"/>
    <x v="3"/>
    <x v="0"/>
    <n v="1633.31"/>
    <n v="403.09"/>
    <n v="2483.89"/>
    <n v="2080.8000000000002"/>
    <n v="5.162122602892655"/>
    <x v="4"/>
    <s v="2023-11-09"/>
    <x v="8"/>
    <x v="1"/>
    <x v="0"/>
    <s v="Senior"/>
    <s v="Profit"/>
  </r>
  <r>
    <n v="2289"/>
    <s v="Arjun"/>
    <n v="28"/>
    <s v="Male"/>
    <x v="0"/>
    <x v="0"/>
    <n v="1975.92"/>
    <n v="1711.53"/>
    <n v="2482.5100000000002"/>
    <n v="770.98"/>
    <n v="0.45046245172448046"/>
    <x v="4"/>
    <s v="2023-08-17"/>
    <x v="4"/>
    <x v="4"/>
    <x v="0"/>
    <s v="Adult"/>
    <s v="Profit"/>
  </r>
  <r>
    <n v="2943"/>
    <s v="Pooja"/>
    <n v="20"/>
    <s v="Male"/>
    <x v="3"/>
    <x v="3"/>
    <n v="1961.86"/>
    <n v="1876.99"/>
    <n v="2482.44"/>
    <n v="605.45000000000005"/>
    <n v="0.32256431840340122"/>
    <x v="2"/>
    <s v="2023-10-04"/>
    <x v="10"/>
    <x v="3"/>
    <x v="0"/>
    <s v="Young"/>
    <s v="Profit"/>
  </r>
  <r>
    <n v="7951"/>
    <s v="Simran"/>
    <n v="57"/>
    <s v="Female"/>
    <x v="7"/>
    <x v="3"/>
    <n v="1482.02"/>
    <n v="384.35"/>
    <n v="2481.84"/>
    <n v="2097.4899999999998"/>
    <n v="5.4572394952517227"/>
    <x v="0"/>
    <s v="2023-11-28"/>
    <x v="8"/>
    <x v="2"/>
    <x v="0"/>
    <s v="Senior"/>
    <s v="Profit"/>
  </r>
  <r>
    <n v="649"/>
    <s v="Amit"/>
    <n v="21"/>
    <s v="Male"/>
    <x v="1"/>
    <x v="0"/>
    <n v="1994.53"/>
    <n v="547.99"/>
    <n v="2481.5700000000002"/>
    <n v="1933.58"/>
    <n v="3.5284950455300277"/>
    <x v="3"/>
    <s v="2023-12-02"/>
    <x v="6"/>
    <x v="3"/>
    <x v="1"/>
    <s v="Young"/>
    <s v="Profit"/>
  </r>
  <r>
    <n v="3830"/>
    <s v="Simran"/>
    <n v="41"/>
    <s v="Male"/>
    <x v="4"/>
    <x v="0"/>
    <n v="1475.25"/>
    <n v="611.85"/>
    <n v="2481.4899999999998"/>
    <n v="1869.64"/>
    <n v="3.0557162703276948"/>
    <x v="0"/>
    <s v="2023-09-14"/>
    <x v="1"/>
    <x v="0"/>
    <x v="0"/>
    <s v="Senior"/>
    <s v="Profit"/>
  </r>
  <r>
    <n v="1408"/>
    <s v="Simran"/>
    <n v="39"/>
    <s v="Male"/>
    <x v="6"/>
    <x v="0"/>
    <n v="1980.96"/>
    <n v="1687.84"/>
    <n v="2480.9499999999998"/>
    <n v="793.11"/>
    <n v="0.46989643568110723"/>
    <x v="3"/>
    <s v="2023-10-02"/>
    <x v="10"/>
    <x v="2"/>
    <x v="0"/>
    <s v="Adult"/>
    <s v="Profit"/>
  </r>
  <r>
    <n v="7337"/>
    <s v="Priya"/>
    <n v="20"/>
    <s v="Female"/>
    <x v="3"/>
    <x v="0"/>
    <n v="1585.97"/>
    <n v="1073.93"/>
    <n v="2480.7800000000002"/>
    <n v="1406.85"/>
    <n v="1.310001582970957"/>
    <x v="2"/>
    <s v="2023-02-23"/>
    <x v="2"/>
    <x v="0"/>
    <x v="1"/>
    <s v="Young"/>
    <s v="Profit"/>
  </r>
  <r>
    <n v="4801"/>
    <s v="Neha"/>
    <n v="30"/>
    <s v="Female"/>
    <x v="7"/>
    <x v="1"/>
    <n v="1874.7"/>
    <n v="1011.15"/>
    <n v="2479.61"/>
    <n v="1468.46"/>
    <n v="1.4522672204915197"/>
    <x v="4"/>
    <s v="2023-05-30"/>
    <x v="0"/>
    <x v="0"/>
    <x v="1"/>
    <s v="Adult"/>
    <s v="Profit"/>
  </r>
  <r>
    <n v="7517"/>
    <s v="Pooja"/>
    <n v="27"/>
    <s v="Male"/>
    <x v="5"/>
    <x v="0"/>
    <n v="2184.8200000000002"/>
    <n v="1985.74"/>
    <n v="2479.37"/>
    <n v="493.63"/>
    <n v="0.248587428364237"/>
    <x v="0"/>
    <s v="2023-06-01"/>
    <x v="3"/>
    <x v="0"/>
    <x v="1"/>
    <s v="Adult"/>
    <s v="Profit"/>
  </r>
  <r>
    <n v="4951"/>
    <s v="Raj"/>
    <n v="49"/>
    <s v="Female"/>
    <x v="3"/>
    <x v="1"/>
    <n v="1468.22"/>
    <n v="1571.76"/>
    <n v="2478.67"/>
    <n v="906.91"/>
    <n v="0.57700285030793508"/>
    <x v="0"/>
    <s v="2023-10-22"/>
    <x v="10"/>
    <x v="0"/>
    <x v="0"/>
    <s v="Senior"/>
    <s v="Profit"/>
  </r>
  <r>
    <n v="5746"/>
    <s v="Simran"/>
    <n v="37"/>
    <s v="Female"/>
    <x v="5"/>
    <x v="3"/>
    <n v="2146.1"/>
    <n v="948.02"/>
    <n v="2478.04"/>
    <n v="1530.02"/>
    <n v="1.6139110989219636"/>
    <x v="0"/>
    <s v="2023-04-15"/>
    <x v="9"/>
    <x v="1"/>
    <x v="1"/>
    <s v="Adult"/>
    <s v="Profit"/>
  </r>
  <r>
    <n v="3134"/>
    <s v="Amit"/>
    <n v="22"/>
    <s v="Female"/>
    <x v="2"/>
    <x v="1"/>
    <n v="1829.4"/>
    <n v="1097.6300000000001"/>
    <n v="2477.37"/>
    <n v="1379.74"/>
    <n v="1.2570173920173464"/>
    <x v="4"/>
    <s v="2023-10-18"/>
    <x v="10"/>
    <x v="4"/>
    <x v="1"/>
    <s v="Young"/>
    <s v="Profit"/>
  </r>
  <r>
    <n v="9427"/>
    <s v="Simran"/>
    <n v="54"/>
    <s v="Male"/>
    <x v="5"/>
    <x v="0"/>
    <n v="2037.21"/>
    <n v="315.01"/>
    <n v="2477.36"/>
    <n v="2162.35"/>
    <n v="6.864385257610869"/>
    <x v="2"/>
    <s v="2023-07-28"/>
    <x v="7"/>
    <x v="0"/>
    <x v="0"/>
    <s v="Senior"/>
    <s v="Profit"/>
  </r>
  <r>
    <n v="9790"/>
    <s v="Karan"/>
    <n v="38"/>
    <s v="Female"/>
    <x v="7"/>
    <x v="4"/>
    <n v="2097.3000000000002"/>
    <n v="857.13"/>
    <n v="2475.64"/>
    <n v="1618.51"/>
    <n v="1.8882899910165318"/>
    <x v="2"/>
    <s v="2023-12-06"/>
    <x v="6"/>
    <x v="4"/>
    <x v="0"/>
    <s v="Adult"/>
    <s v="Profit"/>
  </r>
  <r>
    <n v="1138"/>
    <s v="Amit"/>
    <n v="32"/>
    <s v="Male"/>
    <x v="1"/>
    <x v="4"/>
    <n v="2032.45"/>
    <n v="218.63"/>
    <n v="2474.85"/>
    <n v="2256.2199999999998"/>
    <n v="10.319809724191556"/>
    <x v="1"/>
    <s v="2023-08-24"/>
    <x v="4"/>
    <x v="2"/>
    <x v="1"/>
    <s v="Adult"/>
    <s v="Profit"/>
  </r>
  <r>
    <n v="1568"/>
    <s v="Sneha"/>
    <n v="24"/>
    <s v="Male"/>
    <x v="7"/>
    <x v="0"/>
    <n v="1510.27"/>
    <n v="1892.23"/>
    <n v="2473.85"/>
    <n v="581.62"/>
    <n v="0.30737278237846349"/>
    <x v="0"/>
    <s v="2023-03-28"/>
    <x v="11"/>
    <x v="3"/>
    <x v="0"/>
    <s v="Young"/>
    <s v="Profit"/>
  </r>
  <r>
    <n v="9157"/>
    <s v="Sneha"/>
    <n v="51"/>
    <s v="Male"/>
    <x v="3"/>
    <x v="0"/>
    <n v="1378.51"/>
    <n v="1632.57"/>
    <n v="2473.27"/>
    <n v="840.7"/>
    <n v="0.51495494833299649"/>
    <x v="1"/>
    <s v="2023-07-06"/>
    <x v="7"/>
    <x v="0"/>
    <x v="1"/>
    <s v="Senior"/>
    <s v="Profit"/>
  </r>
  <r>
    <n v="1322"/>
    <s v="Rahul"/>
    <n v="36"/>
    <s v="Female"/>
    <x v="6"/>
    <x v="2"/>
    <n v="2242.83"/>
    <n v="1295.8399999999999"/>
    <n v="2472.65"/>
    <n v="1176.81"/>
    <n v="0.90814452401531054"/>
    <x v="1"/>
    <s v="2023-08-03"/>
    <x v="4"/>
    <x v="2"/>
    <x v="0"/>
    <s v="Adult"/>
    <s v="Profit"/>
  </r>
  <r>
    <n v="5658"/>
    <s v="Amit"/>
    <n v="53"/>
    <s v="Male"/>
    <x v="0"/>
    <x v="4"/>
    <n v="2180.69"/>
    <n v="1911.17"/>
    <n v="2471.9"/>
    <n v="560.73"/>
    <n v="0.29339619186152982"/>
    <x v="4"/>
    <s v="2023-06-24"/>
    <x v="3"/>
    <x v="3"/>
    <x v="0"/>
    <s v="Senior"/>
    <s v="Profit"/>
  </r>
  <r>
    <n v="8134"/>
    <s v="Raj"/>
    <n v="48"/>
    <s v="Male"/>
    <x v="0"/>
    <x v="4"/>
    <n v="1794.32"/>
    <n v="762.92"/>
    <n v="2471.66"/>
    <n v="1708.74"/>
    <n v="2.2397368007130498"/>
    <x v="2"/>
    <s v="2023-09-08"/>
    <x v="1"/>
    <x v="1"/>
    <x v="0"/>
    <s v="Senior"/>
    <s v="Profit"/>
  </r>
  <r>
    <n v="3149"/>
    <s v="Neha"/>
    <n v="33"/>
    <s v="Female"/>
    <x v="5"/>
    <x v="1"/>
    <n v="1859.77"/>
    <n v="815.4"/>
    <n v="2471.63"/>
    <n v="1656.23"/>
    <n v="2.0311871474123131"/>
    <x v="2"/>
    <s v="2023-03-11"/>
    <x v="11"/>
    <x v="4"/>
    <x v="1"/>
    <s v="Adult"/>
    <s v="Profit"/>
  </r>
  <r>
    <n v="6910"/>
    <s v="Amit"/>
    <n v="58"/>
    <s v="Female"/>
    <x v="4"/>
    <x v="1"/>
    <n v="2106.5300000000002"/>
    <n v="1262.71"/>
    <n v="2471.12"/>
    <n v="1208.4100000000001"/>
    <n v="0.95699725194225127"/>
    <x v="2"/>
    <s v="2023-01-17"/>
    <x v="5"/>
    <x v="4"/>
    <x v="1"/>
    <s v="Senior"/>
    <s v="Profit"/>
  </r>
  <r>
    <n v="7705"/>
    <s v="Karan"/>
    <n v="41"/>
    <s v="Female"/>
    <x v="3"/>
    <x v="3"/>
    <n v="1527.62"/>
    <n v="1145.08"/>
    <n v="2468.61"/>
    <n v="1323.53"/>
    <n v="1.155840639955287"/>
    <x v="0"/>
    <s v="2023-01-06"/>
    <x v="5"/>
    <x v="4"/>
    <x v="0"/>
    <s v="Senior"/>
    <s v="Profit"/>
  </r>
  <r>
    <n v="3670"/>
    <s v="Arjun"/>
    <n v="57"/>
    <s v="Male"/>
    <x v="3"/>
    <x v="4"/>
    <n v="1390.5"/>
    <n v="599.73"/>
    <n v="2467.96"/>
    <n v="1868.23"/>
    <n v="3.1151184699781567"/>
    <x v="4"/>
    <s v="2023-10-24"/>
    <x v="10"/>
    <x v="3"/>
    <x v="0"/>
    <s v="Senior"/>
    <s v="Profit"/>
  </r>
  <r>
    <n v="3855"/>
    <s v="Karan"/>
    <n v="32"/>
    <s v="Male"/>
    <x v="1"/>
    <x v="4"/>
    <n v="1637.11"/>
    <n v="510.37"/>
    <n v="2465.7800000000002"/>
    <n v="1955.41"/>
    <n v="3.8313576424946607"/>
    <x v="2"/>
    <s v="2023-03-11"/>
    <x v="11"/>
    <x v="0"/>
    <x v="0"/>
    <s v="Adult"/>
    <s v="Profit"/>
  </r>
  <r>
    <n v="3982"/>
    <s v="Pooja"/>
    <n v="33"/>
    <s v="Male"/>
    <x v="7"/>
    <x v="2"/>
    <n v="1457.25"/>
    <n v="640.41"/>
    <n v="2465.7199999999998"/>
    <n v="1825.31"/>
    <n v="2.8502209522024953"/>
    <x v="0"/>
    <s v="2023-06-11"/>
    <x v="3"/>
    <x v="0"/>
    <x v="0"/>
    <s v="Adult"/>
    <s v="Profit"/>
  </r>
  <r>
    <n v="1249"/>
    <s v="Neha"/>
    <n v="45"/>
    <s v="Male"/>
    <x v="5"/>
    <x v="4"/>
    <n v="1502.62"/>
    <n v="1935.82"/>
    <n v="2465.35"/>
    <n v="529.53"/>
    <n v="0.27354299469992044"/>
    <x v="1"/>
    <s v="2023-07-14"/>
    <x v="7"/>
    <x v="3"/>
    <x v="0"/>
    <s v="Senior"/>
    <s v="Profit"/>
  </r>
  <r>
    <n v="8704"/>
    <s v="Pooja"/>
    <n v="33"/>
    <s v="Male"/>
    <x v="1"/>
    <x v="3"/>
    <n v="1374.24"/>
    <n v="1703.29"/>
    <n v="2465.33"/>
    <n v="762.04"/>
    <n v="0.44739298651433401"/>
    <x v="0"/>
    <s v="2023-10-10"/>
    <x v="10"/>
    <x v="4"/>
    <x v="1"/>
    <s v="Adult"/>
    <s v="Profit"/>
  </r>
  <r>
    <n v="4118"/>
    <s v="Neha"/>
    <n v="34"/>
    <s v="Female"/>
    <x v="4"/>
    <x v="3"/>
    <n v="1419.77"/>
    <n v="205.02"/>
    <n v="2465.31"/>
    <n v="2260.29"/>
    <n v="11.024729294702954"/>
    <x v="1"/>
    <s v="2023-07-24"/>
    <x v="7"/>
    <x v="1"/>
    <x v="1"/>
    <s v="Adult"/>
    <s v="Profit"/>
  </r>
  <r>
    <n v="6478"/>
    <s v="Priya"/>
    <n v="59"/>
    <s v="Male"/>
    <x v="0"/>
    <x v="2"/>
    <n v="1895.44"/>
    <n v="441.69"/>
    <n v="2465.2800000000002"/>
    <n v="2023.59"/>
    <n v="4.5814711675609585"/>
    <x v="3"/>
    <s v="2023-04-21"/>
    <x v="9"/>
    <x v="0"/>
    <x v="1"/>
    <s v="Senior"/>
    <s v="Profit"/>
  </r>
  <r>
    <n v="4016"/>
    <s v="Raj"/>
    <n v="38"/>
    <s v="Male"/>
    <x v="7"/>
    <x v="4"/>
    <n v="1853.66"/>
    <n v="249.96"/>
    <n v="2464.35"/>
    <n v="2214.39"/>
    <n v="8.8589774363898215"/>
    <x v="0"/>
    <s v="2023-02-25"/>
    <x v="2"/>
    <x v="1"/>
    <x v="1"/>
    <s v="Adult"/>
    <s v="Profit"/>
  </r>
  <r>
    <n v="9568"/>
    <s v="Karan"/>
    <n v="54"/>
    <s v="Male"/>
    <x v="0"/>
    <x v="3"/>
    <n v="2070.4699999999998"/>
    <n v="649.61"/>
    <n v="2461.9699999999998"/>
    <n v="1812.36"/>
    <n v="2.7899201059096996"/>
    <x v="4"/>
    <s v="2023-09-21"/>
    <x v="1"/>
    <x v="3"/>
    <x v="0"/>
    <s v="Senior"/>
    <s v="Profit"/>
  </r>
  <r>
    <n v="5773"/>
    <s v="Priya"/>
    <n v="28"/>
    <s v="Female"/>
    <x v="4"/>
    <x v="3"/>
    <n v="2226.85"/>
    <n v="1247.3800000000001"/>
    <n v="2461.2399999999998"/>
    <n v="1213.8599999999999"/>
    <n v="0.97312767560807434"/>
    <x v="3"/>
    <s v="2023-08-13"/>
    <x v="4"/>
    <x v="2"/>
    <x v="0"/>
    <s v="Adult"/>
    <s v="Profit"/>
  </r>
  <r>
    <n v="9644"/>
    <s v="Karan"/>
    <n v="35"/>
    <s v="Female"/>
    <x v="5"/>
    <x v="2"/>
    <n v="2159.5500000000002"/>
    <n v="1037.03"/>
    <n v="2460.89"/>
    <n v="1423.86"/>
    <n v="1.3730171740451096"/>
    <x v="3"/>
    <s v="2023-04-28"/>
    <x v="9"/>
    <x v="4"/>
    <x v="1"/>
    <s v="Adult"/>
    <s v="Profit"/>
  </r>
  <r>
    <n v="410"/>
    <s v="Raj"/>
    <n v="36"/>
    <s v="Male"/>
    <x v="1"/>
    <x v="0"/>
    <n v="1458.69"/>
    <n v="1584.34"/>
    <n v="2460.83"/>
    <n v="876.49"/>
    <n v="0.55322089955438858"/>
    <x v="4"/>
    <s v="2023-06-26"/>
    <x v="3"/>
    <x v="4"/>
    <x v="1"/>
    <s v="Adult"/>
    <s v="Profit"/>
  </r>
  <r>
    <n v="529"/>
    <s v="Raj"/>
    <n v="45"/>
    <s v="Female"/>
    <x v="4"/>
    <x v="0"/>
    <n v="1394.42"/>
    <n v="1831.11"/>
    <n v="2460.69"/>
    <n v="629.58000000000004"/>
    <n v="0.34382423775742588"/>
    <x v="2"/>
    <s v="2023-02-23"/>
    <x v="2"/>
    <x v="1"/>
    <x v="1"/>
    <s v="Senior"/>
    <s v="Profit"/>
  </r>
  <r>
    <n v="2139"/>
    <s v="Neha"/>
    <n v="57"/>
    <s v="Male"/>
    <x v="3"/>
    <x v="2"/>
    <n v="1557.73"/>
    <n v="941.76"/>
    <n v="2459.2800000000002"/>
    <n v="1517.52"/>
    <n v="1.6113659531090723"/>
    <x v="3"/>
    <s v="2023-02-05"/>
    <x v="2"/>
    <x v="2"/>
    <x v="0"/>
    <s v="Senior"/>
    <s v="Profit"/>
  </r>
  <r>
    <n v="948"/>
    <s v="Karan"/>
    <n v="38"/>
    <s v="Female"/>
    <x v="3"/>
    <x v="0"/>
    <n v="1491.21"/>
    <n v="169.01"/>
    <n v="2459"/>
    <n v="2289.9899999999998"/>
    <n v="13.549434944677829"/>
    <x v="2"/>
    <s v="2023-01-10"/>
    <x v="5"/>
    <x v="4"/>
    <x v="0"/>
    <s v="Adult"/>
    <s v="Profit"/>
  </r>
  <r>
    <n v="5606"/>
    <s v="Rahul"/>
    <n v="33"/>
    <s v="Male"/>
    <x v="4"/>
    <x v="4"/>
    <n v="1612.6"/>
    <n v="1778.08"/>
    <n v="2458.5100000000002"/>
    <n v="680.43"/>
    <n v="0.38267681994061009"/>
    <x v="2"/>
    <s v="2023-09-09"/>
    <x v="1"/>
    <x v="4"/>
    <x v="1"/>
    <s v="Adult"/>
    <s v="Profit"/>
  </r>
  <r>
    <n v="321"/>
    <s v="Priya"/>
    <n v="49"/>
    <s v="Male"/>
    <x v="1"/>
    <x v="4"/>
    <n v="1975.56"/>
    <n v="499.2"/>
    <n v="2458.06"/>
    <n v="1958.86"/>
    <n v="3.9239983974358972"/>
    <x v="0"/>
    <s v="2023-08-24"/>
    <x v="4"/>
    <x v="2"/>
    <x v="1"/>
    <s v="Senior"/>
    <s v="Profit"/>
  </r>
  <r>
    <n v="1096"/>
    <s v="Raj"/>
    <n v="37"/>
    <s v="Female"/>
    <x v="1"/>
    <x v="1"/>
    <n v="1770.63"/>
    <n v="1855.57"/>
    <n v="2457.2800000000002"/>
    <n v="601.71"/>
    <n v="0.3242723260238094"/>
    <x v="1"/>
    <s v="2023-06-02"/>
    <x v="3"/>
    <x v="4"/>
    <x v="0"/>
    <s v="Adult"/>
    <s v="Profit"/>
  </r>
  <r>
    <n v="984"/>
    <s v="Simran"/>
    <n v="20"/>
    <s v="Male"/>
    <x v="6"/>
    <x v="0"/>
    <n v="1523.54"/>
    <n v="1196.6300000000001"/>
    <n v="2457.1799999999998"/>
    <n v="1260.55"/>
    <n v="1.0534166785054695"/>
    <x v="3"/>
    <s v="2023-10-30"/>
    <x v="10"/>
    <x v="2"/>
    <x v="0"/>
    <s v="Young"/>
    <s v="Profit"/>
  </r>
  <r>
    <n v="884"/>
    <s v="Amit"/>
    <n v="39"/>
    <s v="Male"/>
    <x v="0"/>
    <x v="4"/>
    <n v="1453.73"/>
    <n v="747.79"/>
    <n v="2456.7399999999998"/>
    <n v="1708.95"/>
    <n v="2.2853341178673157"/>
    <x v="3"/>
    <s v="2023-11-10"/>
    <x v="8"/>
    <x v="1"/>
    <x v="0"/>
    <s v="Adult"/>
    <s v="Profit"/>
  </r>
  <r>
    <n v="7105"/>
    <s v="Sneha"/>
    <n v="37"/>
    <s v="Male"/>
    <x v="3"/>
    <x v="4"/>
    <n v="1569.05"/>
    <n v="1115.22"/>
    <n v="2456.58"/>
    <n v="1341.36"/>
    <n v="1.2027761338569967"/>
    <x v="2"/>
    <s v="2023-08-15"/>
    <x v="4"/>
    <x v="3"/>
    <x v="0"/>
    <s v="Adult"/>
    <s v="Profit"/>
  </r>
  <r>
    <n v="6904"/>
    <s v="Priya"/>
    <n v="50"/>
    <s v="Male"/>
    <x v="2"/>
    <x v="2"/>
    <n v="1459.07"/>
    <n v="301.38"/>
    <n v="2453.38"/>
    <n v="2152"/>
    <n v="7.1404870927068815"/>
    <x v="1"/>
    <s v="2023-12-31"/>
    <x v="6"/>
    <x v="2"/>
    <x v="0"/>
    <s v="Senior"/>
    <s v="Profit"/>
  </r>
  <r>
    <n v="6505"/>
    <s v="Neha"/>
    <n v="55"/>
    <s v="Male"/>
    <x v="5"/>
    <x v="4"/>
    <n v="1440.44"/>
    <n v="822.42"/>
    <n v="2453.08"/>
    <n v="1630.66"/>
    <n v="1.982758201405608"/>
    <x v="4"/>
    <s v="2023-08-07"/>
    <x v="4"/>
    <x v="1"/>
    <x v="0"/>
    <s v="Senior"/>
    <s v="Profit"/>
  </r>
  <r>
    <n v="3485"/>
    <s v="Sneha"/>
    <n v="35"/>
    <s v="Male"/>
    <x v="5"/>
    <x v="0"/>
    <n v="1987.04"/>
    <n v="1496.93"/>
    <n v="2453.06"/>
    <n v="956.13"/>
    <n v="0.63872726179580874"/>
    <x v="1"/>
    <s v="2023-01-02"/>
    <x v="5"/>
    <x v="1"/>
    <x v="1"/>
    <s v="Adult"/>
    <s v="Profit"/>
  </r>
  <r>
    <n v="4208"/>
    <s v="Neha"/>
    <n v="39"/>
    <s v="Female"/>
    <x v="7"/>
    <x v="2"/>
    <n v="1741.38"/>
    <n v="400.61"/>
    <n v="2451.81"/>
    <n v="2051.1999999999998"/>
    <n v="5.1201917076458399"/>
    <x v="4"/>
    <s v="2023-02-13"/>
    <x v="2"/>
    <x v="1"/>
    <x v="1"/>
    <s v="Adult"/>
    <s v="Profit"/>
  </r>
  <r>
    <n v="9514"/>
    <s v="Amit"/>
    <n v="57"/>
    <s v="Female"/>
    <x v="6"/>
    <x v="3"/>
    <n v="1687.97"/>
    <n v="1011.16"/>
    <n v="2449.6999999999998"/>
    <n v="1438.54"/>
    <n v="1.4226630800268998"/>
    <x v="4"/>
    <s v="2023-05-17"/>
    <x v="0"/>
    <x v="0"/>
    <x v="1"/>
    <s v="Senior"/>
    <s v="Profit"/>
  </r>
  <r>
    <n v="9632"/>
    <s v="Sneha"/>
    <n v="49"/>
    <s v="Female"/>
    <x v="1"/>
    <x v="1"/>
    <n v="1947.72"/>
    <n v="1445.94"/>
    <n v="2448.6799999999998"/>
    <n v="1002.74"/>
    <n v="0.69348659003831414"/>
    <x v="3"/>
    <s v="2023-11-17"/>
    <x v="8"/>
    <x v="1"/>
    <x v="0"/>
    <s v="Senior"/>
    <s v="Profit"/>
  </r>
  <r>
    <n v="6122"/>
    <s v="Rahul"/>
    <n v="32"/>
    <s v="Female"/>
    <x v="3"/>
    <x v="4"/>
    <n v="1546.12"/>
    <n v="1809.92"/>
    <n v="2448.17"/>
    <n v="638.25"/>
    <n v="0.35263989568599718"/>
    <x v="1"/>
    <s v="2023-12-27"/>
    <x v="6"/>
    <x v="1"/>
    <x v="1"/>
    <s v="Adult"/>
    <s v="Profit"/>
  </r>
  <r>
    <n v="9123"/>
    <s v="Sneha"/>
    <n v="48"/>
    <s v="Male"/>
    <x v="3"/>
    <x v="2"/>
    <n v="2064.0100000000002"/>
    <n v="376.73"/>
    <n v="2447.56"/>
    <n v="2070.83"/>
    <n v="5.496854511188384"/>
    <x v="4"/>
    <s v="2023-10-26"/>
    <x v="10"/>
    <x v="3"/>
    <x v="0"/>
    <s v="Senior"/>
    <s v="Profit"/>
  </r>
  <r>
    <n v="2912"/>
    <s v="Arjun"/>
    <n v="29"/>
    <s v="Female"/>
    <x v="7"/>
    <x v="1"/>
    <n v="1369.42"/>
    <n v="561.58000000000004"/>
    <n v="2446.19"/>
    <n v="1884.61"/>
    <n v="3.3559065493785387"/>
    <x v="3"/>
    <s v="2023-11-30"/>
    <x v="8"/>
    <x v="4"/>
    <x v="0"/>
    <s v="Adult"/>
    <s v="Profit"/>
  </r>
  <r>
    <n v="1609"/>
    <s v="Raj"/>
    <n v="19"/>
    <s v="Male"/>
    <x v="1"/>
    <x v="2"/>
    <n v="1788.85"/>
    <n v="1526.23"/>
    <n v="2445.83"/>
    <n v="919.6"/>
    <n v="0.60253041808901675"/>
    <x v="1"/>
    <s v="2023-05-12"/>
    <x v="0"/>
    <x v="4"/>
    <x v="1"/>
    <s v="Young"/>
    <s v="Profit"/>
  </r>
  <r>
    <n v="7713"/>
    <s v="Priya"/>
    <n v="27"/>
    <s v="Male"/>
    <x v="3"/>
    <x v="0"/>
    <n v="2108.83"/>
    <n v="1252.45"/>
    <n v="2445.8200000000002"/>
    <n v="1193.3699999999999"/>
    <n v="0.95282845622579726"/>
    <x v="1"/>
    <s v="2023-03-09"/>
    <x v="11"/>
    <x v="3"/>
    <x v="1"/>
    <s v="Adult"/>
    <s v="Profit"/>
  </r>
  <r>
    <n v="5710"/>
    <s v="Raj"/>
    <n v="59"/>
    <s v="Male"/>
    <x v="2"/>
    <x v="2"/>
    <n v="1601.16"/>
    <n v="758.04"/>
    <n v="2445.64"/>
    <n v="1687.6"/>
    <n v="2.2262677431270119"/>
    <x v="3"/>
    <s v="2023-05-13"/>
    <x v="0"/>
    <x v="1"/>
    <x v="1"/>
    <s v="Senior"/>
    <s v="Profit"/>
  </r>
  <r>
    <n v="2314"/>
    <s v="Pooja"/>
    <n v="37"/>
    <s v="Male"/>
    <x v="5"/>
    <x v="3"/>
    <n v="1917.46"/>
    <n v="1618.24"/>
    <n v="2445.5100000000002"/>
    <n v="827.27"/>
    <n v="0.51121588886691716"/>
    <x v="4"/>
    <s v="2023-09-19"/>
    <x v="1"/>
    <x v="3"/>
    <x v="0"/>
    <s v="Adult"/>
    <s v="Profit"/>
  </r>
  <r>
    <n v="3927"/>
    <s v="Karan"/>
    <n v="22"/>
    <s v="Male"/>
    <x v="3"/>
    <x v="0"/>
    <n v="1488.76"/>
    <n v="71.709999999999994"/>
    <n v="2444.5700000000002"/>
    <n v="2372.86"/>
    <n v="33.089666713150194"/>
    <x v="1"/>
    <s v="2023-11-02"/>
    <x v="8"/>
    <x v="4"/>
    <x v="0"/>
    <s v="Young"/>
    <s v="Profit"/>
  </r>
  <r>
    <n v="5999"/>
    <s v="Priya"/>
    <n v="31"/>
    <s v="Male"/>
    <x v="3"/>
    <x v="2"/>
    <n v="1540.56"/>
    <n v="1991.38"/>
    <n v="2441.8000000000002"/>
    <n v="450.42"/>
    <n v="0.22618485673251715"/>
    <x v="1"/>
    <s v="2023-04-19"/>
    <x v="9"/>
    <x v="4"/>
    <x v="1"/>
    <s v="Adult"/>
    <s v="Profit"/>
  </r>
  <r>
    <n v="9012"/>
    <s v="Amit"/>
    <n v="45"/>
    <s v="Male"/>
    <x v="3"/>
    <x v="3"/>
    <n v="1682.79"/>
    <n v="951.43"/>
    <n v="2441.64"/>
    <n v="1490.21"/>
    <n v="1.566284435008356"/>
    <x v="0"/>
    <s v="2023-12-03"/>
    <x v="6"/>
    <x v="3"/>
    <x v="1"/>
    <s v="Senior"/>
    <s v="Profit"/>
  </r>
  <r>
    <n v="3077"/>
    <s v="Arjun"/>
    <n v="50"/>
    <s v="Male"/>
    <x v="7"/>
    <x v="0"/>
    <n v="2017.17"/>
    <n v="436.36"/>
    <n v="2439.52"/>
    <n v="2003.16"/>
    <n v="4.5906132551104593"/>
    <x v="4"/>
    <s v="2023-08-03"/>
    <x v="4"/>
    <x v="4"/>
    <x v="1"/>
    <s v="Senior"/>
    <s v="Profit"/>
  </r>
  <r>
    <n v="9818"/>
    <s v="Rahul"/>
    <n v="41"/>
    <s v="Female"/>
    <x v="3"/>
    <x v="1"/>
    <n v="1660.44"/>
    <n v="1617.49"/>
    <n v="2437.3200000000002"/>
    <n v="819.83"/>
    <n v="0.50685321083901602"/>
    <x v="3"/>
    <s v="2023-02-02"/>
    <x v="2"/>
    <x v="0"/>
    <x v="0"/>
    <s v="Senior"/>
    <s v="Profit"/>
  </r>
  <r>
    <n v="3260"/>
    <s v="Priya"/>
    <n v="41"/>
    <s v="Male"/>
    <x v="1"/>
    <x v="3"/>
    <n v="1909.19"/>
    <n v="1530.57"/>
    <n v="2437.02"/>
    <n v="906.45"/>
    <n v="0.5922303455575374"/>
    <x v="4"/>
    <s v="2023-03-29"/>
    <x v="11"/>
    <x v="0"/>
    <x v="0"/>
    <s v="Senior"/>
    <s v="Profit"/>
  </r>
  <r>
    <n v="6844"/>
    <s v="Pooja"/>
    <n v="36"/>
    <s v="Male"/>
    <x v="6"/>
    <x v="4"/>
    <n v="2131.7800000000002"/>
    <n v="1249.4000000000001"/>
    <n v="2436.5300000000002"/>
    <n v="1187.1300000000001"/>
    <n v="0.95016007683688175"/>
    <x v="1"/>
    <s v="2023-06-27"/>
    <x v="3"/>
    <x v="2"/>
    <x v="0"/>
    <s v="Adult"/>
    <s v="Profit"/>
  </r>
  <r>
    <n v="3206"/>
    <s v="Raj"/>
    <n v="45"/>
    <s v="Male"/>
    <x v="7"/>
    <x v="1"/>
    <n v="1596.86"/>
    <n v="1294.98"/>
    <n v="2436.25"/>
    <n v="1141.27"/>
    <n v="0.88130318614959302"/>
    <x v="2"/>
    <s v="2023-11-29"/>
    <x v="8"/>
    <x v="0"/>
    <x v="1"/>
    <s v="Senior"/>
    <s v="Profit"/>
  </r>
  <r>
    <n v="2433"/>
    <s v="Pooja"/>
    <n v="57"/>
    <s v="Female"/>
    <x v="0"/>
    <x v="2"/>
    <n v="2154.29"/>
    <n v="1294.3599999999999"/>
    <n v="2436.0500000000002"/>
    <n v="1141.69"/>
    <n v="0.88204981612534394"/>
    <x v="1"/>
    <s v="2023-04-17"/>
    <x v="9"/>
    <x v="1"/>
    <x v="1"/>
    <s v="Senior"/>
    <s v="Profit"/>
  </r>
  <r>
    <n v="6720"/>
    <s v="Karan"/>
    <n v="43"/>
    <s v="Female"/>
    <x v="2"/>
    <x v="4"/>
    <n v="1765.13"/>
    <n v="1152.08"/>
    <n v="2435.48"/>
    <n v="1283.4000000000001"/>
    <n v="1.1139851399208389"/>
    <x v="1"/>
    <s v="2023-11-03"/>
    <x v="8"/>
    <x v="4"/>
    <x v="1"/>
    <s v="Senior"/>
    <s v="Profit"/>
  </r>
  <r>
    <n v="1180"/>
    <s v="Sneha"/>
    <n v="44"/>
    <s v="Female"/>
    <x v="7"/>
    <x v="3"/>
    <n v="1373.92"/>
    <n v="1528.09"/>
    <n v="2435.25"/>
    <n v="907.16"/>
    <n v="0.59365613281940199"/>
    <x v="2"/>
    <s v="2023-02-01"/>
    <x v="2"/>
    <x v="2"/>
    <x v="0"/>
    <s v="Senior"/>
    <s v="Profit"/>
  </r>
  <r>
    <n v="5793"/>
    <s v="Rahul"/>
    <n v="58"/>
    <s v="Male"/>
    <x v="5"/>
    <x v="1"/>
    <n v="1565.99"/>
    <n v="547.35"/>
    <n v="2435.12"/>
    <n v="1887.77"/>
    <n v="3.4489266465698365"/>
    <x v="0"/>
    <s v="2023-04-23"/>
    <x v="9"/>
    <x v="3"/>
    <x v="0"/>
    <s v="Senior"/>
    <s v="Profit"/>
  </r>
  <r>
    <n v="9555"/>
    <s v="Neha"/>
    <n v="30"/>
    <s v="Female"/>
    <x v="4"/>
    <x v="1"/>
    <n v="1965.48"/>
    <n v="136.85"/>
    <n v="2434.89"/>
    <n v="2298.04"/>
    <n v="16.792400438436246"/>
    <x v="3"/>
    <s v="2023-12-12"/>
    <x v="6"/>
    <x v="2"/>
    <x v="0"/>
    <s v="Adult"/>
    <s v="Profit"/>
  </r>
  <r>
    <n v="5548"/>
    <s v="Simran"/>
    <n v="51"/>
    <s v="Male"/>
    <x v="3"/>
    <x v="2"/>
    <n v="1913.59"/>
    <n v="1105.29"/>
    <n v="2434.34"/>
    <n v="1329.05"/>
    <n v="1.2024446072976323"/>
    <x v="0"/>
    <s v="2023-11-22"/>
    <x v="8"/>
    <x v="3"/>
    <x v="0"/>
    <s v="Senior"/>
    <s v="Profit"/>
  </r>
  <r>
    <n v="9282"/>
    <s v="Karan"/>
    <n v="28"/>
    <s v="Male"/>
    <x v="5"/>
    <x v="1"/>
    <n v="1451.42"/>
    <n v="1646.25"/>
    <n v="2433.41"/>
    <n v="787.16"/>
    <n v="0.4781533788914199"/>
    <x v="3"/>
    <s v="2023-09-17"/>
    <x v="1"/>
    <x v="1"/>
    <x v="1"/>
    <s v="Adult"/>
    <s v="Profit"/>
  </r>
  <r>
    <n v="3171"/>
    <s v="Karan"/>
    <n v="41"/>
    <s v="Male"/>
    <x v="6"/>
    <x v="2"/>
    <n v="2202.4"/>
    <n v="474.2"/>
    <n v="2431.9499999999998"/>
    <n v="1957.75"/>
    <n v="4.128532264867145"/>
    <x v="1"/>
    <s v="2023-06-08"/>
    <x v="3"/>
    <x v="1"/>
    <x v="0"/>
    <s v="Senior"/>
    <s v="Profit"/>
  </r>
  <r>
    <n v="3970"/>
    <s v="Arjun"/>
    <n v="37"/>
    <s v="Female"/>
    <x v="1"/>
    <x v="0"/>
    <n v="1955.62"/>
    <n v="1884.89"/>
    <n v="2430.4"/>
    <n v="545.51"/>
    <n v="0.28941211423478291"/>
    <x v="3"/>
    <s v="2023-01-11"/>
    <x v="5"/>
    <x v="4"/>
    <x v="1"/>
    <s v="Adult"/>
    <s v="Profit"/>
  </r>
  <r>
    <n v="5105"/>
    <s v="Rahul"/>
    <n v="23"/>
    <s v="Female"/>
    <x v="4"/>
    <x v="3"/>
    <n v="1977.37"/>
    <n v="692.09"/>
    <n v="2429.1999999999998"/>
    <n v="1737.11"/>
    <n v="2.5099481281336238"/>
    <x v="3"/>
    <s v="2023-02-01"/>
    <x v="2"/>
    <x v="1"/>
    <x v="0"/>
    <s v="Young"/>
    <s v="Profit"/>
  </r>
  <r>
    <n v="2913"/>
    <s v="Rahul"/>
    <n v="47"/>
    <s v="Male"/>
    <x v="6"/>
    <x v="4"/>
    <n v="1425.91"/>
    <n v="1442.74"/>
    <n v="2429.15"/>
    <n v="986.41"/>
    <n v="0.68370600385377822"/>
    <x v="4"/>
    <s v="2023-03-08"/>
    <x v="11"/>
    <x v="2"/>
    <x v="1"/>
    <s v="Senior"/>
    <s v="Profit"/>
  </r>
  <r>
    <n v="1761"/>
    <s v="Neha"/>
    <n v="45"/>
    <s v="Female"/>
    <x v="7"/>
    <x v="2"/>
    <n v="2082.7399999999998"/>
    <n v="618.14"/>
    <n v="2427.35"/>
    <n v="1809.21"/>
    <n v="2.9268612288478337"/>
    <x v="1"/>
    <s v="2023-06-13"/>
    <x v="3"/>
    <x v="1"/>
    <x v="0"/>
    <s v="Senior"/>
    <s v="Profit"/>
  </r>
  <r>
    <n v="8791"/>
    <s v="Simran"/>
    <n v="47"/>
    <s v="Female"/>
    <x v="1"/>
    <x v="3"/>
    <n v="1727.16"/>
    <n v="774.64"/>
    <n v="2425.2199999999998"/>
    <n v="1650.58"/>
    <n v="2.1307704223897552"/>
    <x v="3"/>
    <s v="2023-08-07"/>
    <x v="4"/>
    <x v="1"/>
    <x v="1"/>
    <s v="Senior"/>
    <s v="Profit"/>
  </r>
  <r>
    <n v="1768"/>
    <s v="Arjun"/>
    <n v="25"/>
    <s v="Male"/>
    <x v="2"/>
    <x v="3"/>
    <n v="2201.9699999999998"/>
    <n v="887.24"/>
    <n v="2425.19"/>
    <n v="1537.95"/>
    <n v="1.7334092241107255"/>
    <x v="4"/>
    <s v="2023-07-14"/>
    <x v="7"/>
    <x v="1"/>
    <x v="1"/>
    <s v="Young"/>
    <s v="Profit"/>
  </r>
  <r>
    <n v="7333"/>
    <s v="Sneha"/>
    <n v="18"/>
    <s v="Female"/>
    <x v="1"/>
    <x v="3"/>
    <n v="1353.44"/>
    <n v="522.44000000000005"/>
    <n v="2424.9699999999998"/>
    <n v="1902.53"/>
    <n v="3.6416239185360992"/>
    <x v="0"/>
    <s v="2023-09-08"/>
    <x v="1"/>
    <x v="1"/>
    <x v="0"/>
    <s v="Young"/>
    <s v="Profit"/>
  </r>
  <r>
    <n v="186"/>
    <s v="Karan"/>
    <n v="43"/>
    <s v="Male"/>
    <x v="7"/>
    <x v="1"/>
    <n v="1969.84"/>
    <n v="659.91"/>
    <n v="2424.81"/>
    <n v="1764.9"/>
    <n v="2.6744556075828525"/>
    <x v="4"/>
    <s v="2023-09-09"/>
    <x v="1"/>
    <x v="4"/>
    <x v="0"/>
    <s v="Senior"/>
    <s v="Profit"/>
  </r>
  <r>
    <n v="239"/>
    <s v="Arjun"/>
    <n v="56"/>
    <s v="Female"/>
    <x v="7"/>
    <x v="4"/>
    <n v="1562.28"/>
    <n v="1161.1300000000001"/>
    <n v="2424.4899999999998"/>
    <n v="1263.3599999999999"/>
    <n v="1.0880435437892395"/>
    <x v="3"/>
    <s v="2023-08-22"/>
    <x v="4"/>
    <x v="1"/>
    <x v="0"/>
    <s v="Senior"/>
    <s v="Profit"/>
  </r>
  <r>
    <n v="4266"/>
    <s v="Arjun"/>
    <n v="60"/>
    <s v="Male"/>
    <x v="1"/>
    <x v="1"/>
    <n v="1874.47"/>
    <n v="1097.31"/>
    <n v="2424.34"/>
    <n v="1327.03"/>
    <n v="1.2093483154259053"/>
    <x v="3"/>
    <s v="2023-01-25"/>
    <x v="5"/>
    <x v="3"/>
    <x v="1"/>
    <s v="Senior"/>
    <s v="Profit"/>
  </r>
  <r>
    <n v="543"/>
    <s v="Arjun"/>
    <n v="40"/>
    <s v="Male"/>
    <x v="5"/>
    <x v="1"/>
    <n v="1667.9"/>
    <n v="1977.05"/>
    <n v="2423.37"/>
    <n v="446.32"/>
    <n v="0.22575048683644824"/>
    <x v="4"/>
    <s v="2023-07-24"/>
    <x v="7"/>
    <x v="0"/>
    <x v="1"/>
    <s v="Adult"/>
    <s v="Profit"/>
  </r>
  <r>
    <n v="9950"/>
    <s v="Neha"/>
    <n v="36"/>
    <s v="Male"/>
    <x v="1"/>
    <x v="3"/>
    <n v="2056.36"/>
    <n v="486.56"/>
    <n v="2422.41"/>
    <n v="1935.85"/>
    <n v="3.9786460046037484"/>
    <x v="0"/>
    <s v="2023-11-18"/>
    <x v="8"/>
    <x v="4"/>
    <x v="0"/>
    <s v="Adult"/>
    <s v="Profit"/>
  </r>
  <r>
    <n v="5763"/>
    <s v="Pooja"/>
    <n v="21"/>
    <s v="Male"/>
    <x v="3"/>
    <x v="1"/>
    <n v="1378.89"/>
    <n v="267.74"/>
    <n v="2421.73"/>
    <n v="2153.9899999999998"/>
    <n v="8.0450810487786644"/>
    <x v="1"/>
    <s v="2023-01-29"/>
    <x v="5"/>
    <x v="3"/>
    <x v="0"/>
    <s v="Young"/>
    <s v="Profit"/>
  </r>
  <r>
    <n v="4972"/>
    <s v="Simran"/>
    <n v="19"/>
    <s v="Male"/>
    <x v="6"/>
    <x v="0"/>
    <n v="1519.43"/>
    <n v="903.8"/>
    <n v="2421.04"/>
    <n v="1517.24"/>
    <n v="1.678734233237442"/>
    <x v="2"/>
    <s v="2023-10-26"/>
    <x v="10"/>
    <x v="3"/>
    <x v="0"/>
    <s v="Young"/>
    <s v="Profit"/>
  </r>
  <r>
    <n v="6166"/>
    <s v="Amit"/>
    <n v="52"/>
    <s v="Female"/>
    <x v="4"/>
    <x v="1"/>
    <n v="1766.88"/>
    <n v="572.16999999999996"/>
    <n v="2419.9699999999998"/>
    <n v="1847.8"/>
    <n v="3.2294597759407169"/>
    <x v="4"/>
    <s v="2023-04-08"/>
    <x v="9"/>
    <x v="3"/>
    <x v="1"/>
    <s v="Senior"/>
    <s v="Profit"/>
  </r>
  <r>
    <n v="2236"/>
    <s v="Sneha"/>
    <n v="19"/>
    <s v="Female"/>
    <x v="5"/>
    <x v="1"/>
    <n v="1358.81"/>
    <n v="1977.63"/>
    <n v="2419.6"/>
    <n v="441.97"/>
    <n v="0.22348467610220316"/>
    <x v="0"/>
    <s v="2023-06-25"/>
    <x v="3"/>
    <x v="0"/>
    <x v="0"/>
    <s v="Young"/>
    <s v="Profit"/>
  </r>
  <r>
    <n v="6555"/>
    <s v="Arjun"/>
    <n v="39"/>
    <s v="Male"/>
    <x v="3"/>
    <x v="0"/>
    <n v="1439.12"/>
    <n v="1843.31"/>
    <n v="2419.17"/>
    <n v="575.86"/>
    <n v="0.31240540115336002"/>
    <x v="3"/>
    <s v="2023-07-31"/>
    <x v="7"/>
    <x v="0"/>
    <x v="1"/>
    <s v="Adult"/>
    <s v="Profit"/>
  </r>
  <r>
    <n v="3816"/>
    <s v="Arjun"/>
    <n v="45"/>
    <s v="Female"/>
    <x v="7"/>
    <x v="3"/>
    <n v="1562.43"/>
    <n v="65.3"/>
    <n v="2419.13"/>
    <n v="2353.83"/>
    <n v="36.046401225114856"/>
    <x v="0"/>
    <s v="2023-04-14"/>
    <x v="9"/>
    <x v="2"/>
    <x v="1"/>
    <s v="Senior"/>
    <s v="Profit"/>
  </r>
  <r>
    <n v="2613"/>
    <s v="Amit"/>
    <n v="43"/>
    <s v="Female"/>
    <x v="4"/>
    <x v="0"/>
    <n v="2147.35"/>
    <n v="1114.6199999999999"/>
    <n v="2418.66"/>
    <n v="1304.04"/>
    <n v="1.1699413252947193"/>
    <x v="0"/>
    <s v="2023-11-09"/>
    <x v="8"/>
    <x v="0"/>
    <x v="0"/>
    <s v="Senior"/>
    <s v="Profit"/>
  </r>
  <r>
    <n v="2749"/>
    <s v="Amit"/>
    <n v="45"/>
    <s v="Female"/>
    <x v="3"/>
    <x v="1"/>
    <n v="1544.54"/>
    <n v="437.56"/>
    <n v="2418.63"/>
    <n v="1981.07"/>
    <n v="4.5275390803546944"/>
    <x v="3"/>
    <s v="2023-01-17"/>
    <x v="5"/>
    <x v="3"/>
    <x v="0"/>
    <s v="Senior"/>
    <s v="Profit"/>
  </r>
  <r>
    <n v="8958"/>
    <s v="Rahul"/>
    <n v="40"/>
    <s v="Male"/>
    <x v="2"/>
    <x v="4"/>
    <n v="1460.29"/>
    <n v="1480.31"/>
    <n v="2415.0100000000002"/>
    <n v="934.7"/>
    <n v="0.63142179678580845"/>
    <x v="1"/>
    <s v="2023-05-20"/>
    <x v="0"/>
    <x v="1"/>
    <x v="1"/>
    <s v="Adult"/>
    <s v="Profit"/>
  </r>
  <r>
    <n v="2114"/>
    <s v="Priya"/>
    <n v="35"/>
    <s v="Female"/>
    <x v="3"/>
    <x v="0"/>
    <n v="1473.18"/>
    <n v="460.54"/>
    <n v="2413.2199999999998"/>
    <n v="1952.68"/>
    <n v="4.2399791549051109"/>
    <x v="1"/>
    <s v="2023-03-19"/>
    <x v="11"/>
    <x v="1"/>
    <x v="1"/>
    <s v="Adult"/>
    <s v="Profit"/>
  </r>
  <r>
    <n v="5180"/>
    <s v="Arjun"/>
    <n v="44"/>
    <s v="Female"/>
    <x v="6"/>
    <x v="3"/>
    <n v="1720.5"/>
    <n v="381.05"/>
    <n v="2412.9899999999998"/>
    <n v="2031.94"/>
    <n v="5.3324760530114155"/>
    <x v="3"/>
    <s v="2023-06-24"/>
    <x v="3"/>
    <x v="0"/>
    <x v="1"/>
    <s v="Senior"/>
    <s v="Profit"/>
  </r>
  <r>
    <n v="2104"/>
    <s v="Simran"/>
    <n v="45"/>
    <s v="Male"/>
    <x v="4"/>
    <x v="3"/>
    <n v="1500.78"/>
    <n v="1941.41"/>
    <n v="2412.61"/>
    <n v="471.2"/>
    <n v="0.24271019516742984"/>
    <x v="1"/>
    <s v="2023-02-26"/>
    <x v="2"/>
    <x v="1"/>
    <x v="1"/>
    <s v="Senior"/>
    <s v="Profit"/>
  </r>
  <r>
    <n v="1921"/>
    <s v="Priya"/>
    <n v="56"/>
    <s v="Male"/>
    <x v="1"/>
    <x v="2"/>
    <n v="2151.81"/>
    <n v="399.41"/>
    <n v="2412.56"/>
    <n v="2013.15"/>
    <n v="5.0403094564482611"/>
    <x v="4"/>
    <s v="2023-04-18"/>
    <x v="9"/>
    <x v="3"/>
    <x v="1"/>
    <s v="Senior"/>
    <s v="Profit"/>
  </r>
  <r>
    <n v="1882"/>
    <s v="Arjun"/>
    <n v="18"/>
    <s v="Male"/>
    <x v="4"/>
    <x v="2"/>
    <n v="1985.2"/>
    <n v="1165.52"/>
    <n v="2411.96"/>
    <n v="1246.44"/>
    <n v="1.0694282380396734"/>
    <x v="3"/>
    <s v="2023-01-11"/>
    <x v="5"/>
    <x v="1"/>
    <x v="1"/>
    <s v="Young"/>
    <s v="Profit"/>
  </r>
  <r>
    <n v="5332"/>
    <s v="Pooja"/>
    <n v="60"/>
    <s v="Female"/>
    <x v="0"/>
    <x v="4"/>
    <n v="1748.35"/>
    <n v="427.8"/>
    <n v="2411.5300000000002"/>
    <n v="1983.73"/>
    <n v="4.6370500233754086"/>
    <x v="2"/>
    <s v="2023-11-22"/>
    <x v="8"/>
    <x v="3"/>
    <x v="1"/>
    <s v="Senior"/>
    <s v="Profit"/>
  </r>
  <r>
    <n v="2200"/>
    <s v="Sneha"/>
    <n v="58"/>
    <s v="Male"/>
    <x v="3"/>
    <x v="1"/>
    <n v="1348.07"/>
    <n v="1240.23"/>
    <n v="2410.89"/>
    <n v="1170.6600000000001"/>
    <n v="0.94390556590309871"/>
    <x v="3"/>
    <s v="2023-12-26"/>
    <x v="6"/>
    <x v="1"/>
    <x v="0"/>
    <s v="Senior"/>
    <s v="Profit"/>
  </r>
  <r>
    <n v="7995"/>
    <s v="Karan"/>
    <n v="45"/>
    <s v="Male"/>
    <x v="6"/>
    <x v="1"/>
    <n v="1518.35"/>
    <n v="878.31"/>
    <n v="2409.96"/>
    <n v="1531.65"/>
    <n v="1.7438603682071252"/>
    <x v="0"/>
    <s v="2023-03-24"/>
    <x v="11"/>
    <x v="0"/>
    <x v="0"/>
    <s v="Senior"/>
    <s v="Profit"/>
  </r>
  <r>
    <n v="5784"/>
    <s v="Priya"/>
    <n v="34"/>
    <s v="Female"/>
    <x v="3"/>
    <x v="3"/>
    <n v="1684.53"/>
    <n v="1081.71"/>
    <n v="2409.9499999999998"/>
    <n v="1328.24"/>
    <n v="1.2279076647160514"/>
    <x v="2"/>
    <s v="2023-02-06"/>
    <x v="2"/>
    <x v="0"/>
    <x v="0"/>
    <s v="Adult"/>
    <s v="Profit"/>
  </r>
  <r>
    <n v="481"/>
    <s v="Raj"/>
    <n v="45"/>
    <s v="Female"/>
    <x v="5"/>
    <x v="3"/>
    <n v="1757.64"/>
    <n v="327.20999999999998"/>
    <n v="2409.77"/>
    <n v="2082.56"/>
    <n v="6.364597658995752"/>
    <x v="2"/>
    <s v="2023-09-07"/>
    <x v="1"/>
    <x v="2"/>
    <x v="0"/>
    <s v="Senior"/>
    <s v="Profit"/>
  </r>
  <r>
    <n v="6517"/>
    <s v="Sneha"/>
    <n v="50"/>
    <s v="Female"/>
    <x v="6"/>
    <x v="2"/>
    <n v="2131.89"/>
    <n v="393.74"/>
    <n v="2407.5100000000002"/>
    <n v="2013.77"/>
    <n v="5.1144663991466448"/>
    <x v="0"/>
    <s v="2023-09-15"/>
    <x v="1"/>
    <x v="1"/>
    <x v="0"/>
    <s v="Senior"/>
    <s v="Profit"/>
  </r>
  <r>
    <n v="3842"/>
    <s v="Arjun"/>
    <n v="32"/>
    <s v="Female"/>
    <x v="0"/>
    <x v="3"/>
    <n v="2105.35"/>
    <n v="1531.34"/>
    <n v="2406.77"/>
    <n v="875.43"/>
    <n v="0.57167578721903689"/>
    <x v="4"/>
    <s v="2023-06-07"/>
    <x v="3"/>
    <x v="2"/>
    <x v="0"/>
    <s v="Adult"/>
    <s v="Profit"/>
  </r>
  <r>
    <n v="1696"/>
    <s v="Sneha"/>
    <n v="37"/>
    <s v="Male"/>
    <x v="5"/>
    <x v="2"/>
    <n v="1639.84"/>
    <n v="181.54"/>
    <n v="2406.36"/>
    <n v="2224.8200000000002"/>
    <n v="12.25526054863942"/>
    <x v="1"/>
    <s v="2023-03-12"/>
    <x v="11"/>
    <x v="1"/>
    <x v="1"/>
    <s v="Adult"/>
    <s v="Profit"/>
  </r>
  <r>
    <n v="7777"/>
    <s v="Amit"/>
    <n v="18"/>
    <s v="Male"/>
    <x v="0"/>
    <x v="1"/>
    <n v="1400.69"/>
    <n v="598.24"/>
    <n v="2405.84"/>
    <n v="1807.6"/>
    <n v="3.0215298208077024"/>
    <x v="0"/>
    <s v="2023-02-03"/>
    <x v="2"/>
    <x v="3"/>
    <x v="1"/>
    <s v="Young"/>
    <s v="Profit"/>
  </r>
  <r>
    <n v="9698"/>
    <s v="Priya"/>
    <n v="18"/>
    <s v="Female"/>
    <x v="0"/>
    <x v="1"/>
    <n v="1612.69"/>
    <n v="1711.7"/>
    <n v="2405.4899999999998"/>
    <n v="693.79"/>
    <n v="0.40532219430975053"/>
    <x v="4"/>
    <s v="2023-10-10"/>
    <x v="10"/>
    <x v="4"/>
    <x v="0"/>
    <s v="Young"/>
    <s v="Profit"/>
  </r>
  <r>
    <n v="1484"/>
    <s v="Raj"/>
    <n v="36"/>
    <s v="Female"/>
    <x v="7"/>
    <x v="0"/>
    <n v="1912.62"/>
    <n v="353.13"/>
    <n v="2405.17"/>
    <n v="2052.04"/>
    <n v="5.8110044459547474"/>
    <x v="0"/>
    <s v="2023-01-12"/>
    <x v="5"/>
    <x v="4"/>
    <x v="1"/>
    <s v="Adult"/>
    <s v="Profit"/>
  </r>
  <r>
    <n v="8253"/>
    <s v="Amit"/>
    <n v="24"/>
    <s v="Male"/>
    <x v="2"/>
    <x v="4"/>
    <n v="1901.91"/>
    <n v="1622.29"/>
    <n v="2404.77"/>
    <n v="782.48"/>
    <n v="0.48233053276541188"/>
    <x v="1"/>
    <s v="2023-02-16"/>
    <x v="2"/>
    <x v="2"/>
    <x v="1"/>
    <s v="Young"/>
    <s v="Profit"/>
  </r>
  <r>
    <n v="3760"/>
    <s v="Amit"/>
    <n v="20"/>
    <s v="Male"/>
    <x v="0"/>
    <x v="2"/>
    <n v="1536.78"/>
    <n v="1976.73"/>
    <n v="2404.67"/>
    <n v="427.94"/>
    <n v="0.21648884774349555"/>
    <x v="3"/>
    <s v="2023-01-24"/>
    <x v="5"/>
    <x v="1"/>
    <x v="1"/>
    <s v="Young"/>
    <s v="Profit"/>
  </r>
  <r>
    <n v="1236"/>
    <s v="Arjun"/>
    <n v="41"/>
    <s v="Female"/>
    <x v="3"/>
    <x v="1"/>
    <n v="2059.31"/>
    <n v="1670.76"/>
    <n v="2402.83"/>
    <n v="732.07"/>
    <n v="0.43816586463645291"/>
    <x v="2"/>
    <s v="2023-06-11"/>
    <x v="3"/>
    <x v="0"/>
    <x v="0"/>
    <s v="Senior"/>
    <s v="Profit"/>
  </r>
  <r>
    <n v="4151"/>
    <s v="Raj"/>
    <n v="21"/>
    <s v="Female"/>
    <x v="4"/>
    <x v="2"/>
    <n v="1417.82"/>
    <n v="496.83"/>
    <n v="2402.46"/>
    <n v="1905.63"/>
    <n v="3.8355775617414412"/>
    <x v="3"/>
    <s v="2023-06-22"/>
    <x v="3"/>
    <x v="2"/>
    <x v="0"/>
    <s v="Young"/>
    <s v="Profit"/>
  </r>
  <r>
    <n v="5544"/>
    <s v="Karan"/>
    <n v="48"/>
    <s v="Female"/>
    <x v="3"/>
    <x v="1"/>
    <n v="1994.02"/>
    <n v="1249.8800000000001"/>
    <n v="2401.89"/>
    <n v="1152.01"/>
    <n v="0.92169648286235473"/>
    <x v="4"/>
    <s v="2023-12-02"/>
    <x v="6"/>
    <x v="4"/>
    <x v="1"/>
    <s v="Senior"/>
    <s v="Profit"/>
  </r>
  <r>
    <n v="7453"/>
    <s v="Karan"/>
    <n v="24"/>
    <s v="Male"/>
    <x v="7"/>
    <x v="3"/>
    <n v="1946.54"/>
    <n v="1059.08"/>
    <n v="2401.8200000000002"/>
    <n v="1342.74"/>
    <n v="1.2678362352230239"/>
    <x v="3"/>
    <s v="2023-03-26"/>
    <x v="11"/>
    <x v="4"/>
    <x v="0"/>
    <s v="Young"/>
    <s v="Profit"/>
  </r>
  <r>
    <n v="5955"/>
    <s v="Neha"/>
    <n v="48"/>
    <s v="Male"/>
    <x v="2"/>
    <x v="4"/>
    <n v="1769.43"/>
    <n v="641.70000000000005"/>
    <n v="2401.15"/>
    <n v="1759.45"/>
    <n v="2.7418575658407356"/>
    <x v="3"/>
    <s v="2023-02-06"/>
    <x v="2"/>
    <x v="4"/>
    <x v="0"/>
    <s v="Senior"/>
    <s v="Profit"/>
  </r>
  <r>
    <n v="7473"/>
    <s v="Arjun"/>
    <n v="49"/>
    <s v="Male"/>
    <x v="1"/>
    <x v="2"/>
    <n v="1420.09"/>
    <n v="913.77"/>
    <n v="2400.84"/>
    <n v="1487.07"/>
    <n v="1.6274007682458387"/>
    <x v="4"/>
    <s v="2023-05-13"/>
    <x v="0"/>
    <x v="2"/>
    <x v="1"/>
    <s v="Senior"/>
    <s v="Profit"/>
  </r>
  <r>
    <n v="7972"/>
    <s v="Neha"/>
    <n v="56"/>
    <s v="Male"/>
    <x v="6"/>
    <x v="0"/>
    <n v="1659.58"/>
    <n v="1729.91"/>
    <n v="2400.56"/>
    <n v="670.65"/>
    <n v="0.38767912781589792"/>
    <x v="0"/>
    <s v="2023-03-22"/>
    <x v="11"/>
    <x v="4"/>
    <x v="0"/>
    <s v="Senior"/>
    <s v="Profit"/>
  </r>
  <r>
    <n v="8007"/>
    <s v="Rahul"/>
    <n v="36"/>
    <s v="Female"/>
    <x v="7"/>
    <x v="2"/>
    <n v="1367.46"/>
    <n v="1597.98"/>
    <n v="2400.38"/>
    <n v="802.4"/>
    <n v="0.5021339441044318"/>
    <x v="3"/>
    <s v="2023-03-21"/>
    <x v="11"/>
    <x v="1"/>
    <x v="1"/>
    <s v="Adult"/>
    <s v="Profit"/>
  </r>
  <r>
    <n v="6840"/>
    <s v="Pooja"/>
    <n v="48"/>
    <s v="Male"/>
    <x v="0"/>
    <x v="3"/>
    <n v="1368.06"/>
    <n v="606.21"/>
    <n v="2398.87"/>
    <n v="1792.66"/>
    <n v="2.9571600600451986"/>
    <x v="2"/>
    <s v="2023-12-23"/>
    <x v="6"/>
    <x v="2"/>
    <x v="1"/>
    <s v="Senior"/>
    <s v="Profit"/>
  </r>
  <r>
    <n v="731"/>
    <s v="Priya"/>
    <n v="48"/>
    <s v="Female"/>
    <x v="6"/>
    <x v="0"/>
    <n v="1516.85"/>
    <n v="957.68"/>
    <n v="2398.63"/>
    <n v="1440.95"/>
    <n v="1.5046257622587922"/>
    <x v="4"/>
    <s v="2023-09-24"/>
    <x v="1"/>
    <x v="1"/>
    <x v="0"/>
    <s v="Senior"/>
    <s v="Profit"/>
  </r>
  <r>
    <n v="4458"/>
    <s v="Arjun"/>
    <n v="28"/>
    <s v="Female"/>
    <x v="6"/>
    <x v="3"/>
    <n v="1388.45"/>
    <n v="1383.81"/>
    <n v="2397.9299999999998"/>
    <n v="1014.12"/>
    <n v="0.73284627224835786"/>
    <x v="3"/>
    <s v="2023-05-12"/>
    <x v="0"/>
    <x v="3"/>
    <x v="0"/>
    <s v="Adult"/>
    <s v="Profit"/>
  </r>
  <r>
    <n v="828"/>
    <s v="Amit"/>
    <n v="18"/>
    <s v="Male"/>
    <x v="0"/>
    <x v="2"/>
    <n v="1716.03"/>
    <n v="1746.01"/>
    <n v="2397.59"/>
    <n v="651.58000000000004"/>
    <n v="0.37318228417935756"/>
    <x v="3"/>
    <s v="2023-04-22"/>
    <x v="9"/>
    <x v="4"/>
    <x v="0"/>
    <s v="Young"/>
    <s v="Profit"/>
  </r>
  <r>
    <n v="7339"/>
    <s v="Neha"/>
    <n v="20"/>
    <s v="Female"/>
    <x v="4"/>
    <x v="4"/>
    <n v="1374.62"/>
    <n v="1239.23"/>
    <n v="2397.0100000000002"/>
    <n v="1157.78"/>
    <n v="0.93427370221831296"/>
    <x v="2"/>
    <s v="2023-01-11"/>
    <x v="5"/>
    <x v="0"/>
    <x v="1"/>
    <s v="Young"/>
    <s v="Profit"/>
  </r>
  <r>
    <n v="6169"/>
    <s v="Priya"/>
    <n v="52"/>
    <s v="Female"/>
    <x v="1"/>
    <x v="1"/>
    <n v="1399.44"/>
    <n v="90.58"/>
    <n v="2395.09"/>
    <n v="2304.5100000000002"/>
    <n v="25.441708986531246"/>
    <x v="1"/>
    <s v="2023-10-27"/>
    <x v="10"/>
    <x v="1"/>
    <x v="1"/>
    <s v="Senior"/>
    <s v="Profit"/>
  </r>
  <r>
    <n v="9020"/>
    <s v="Karan"/>
    <n v="34"/>
    <s v="Male"/>
    <x v="5"/>
    <x v="2"/>
    <n v="1438.03"/>
    <n v="1815.1"/>
    <n v="2394.96"/>
    <n v="579.86"/>
    <n v="0.31946449231447305"/>
    <x v="4"/>
    <s v="2023-12-10"/>
    <x v="6"/>
    <x v="1"/>
    <x v="1"/>
    <s v="Adult"/>
    <s v="Profit"/>
  </r>
  <r>
    <n v="4086"/>
    <s v="Raj"/>
    <n v="26"/>
    <s v="Male"/>
    <x v="0"/>
    <x v="1"/>
    <n v="1709.82"/>
    <n v="1890.09"/>
    <n v="2394.8000000000002"/>
    <n v="504.71"/>
    <n v="0.26702961234650202"/>
    <x v="1"/>
    <s v="2023-05-11"/>
    <x v="0"/>
    <x v="2"/>
    <x v="0"/>
    <s v="Adult"/>
    <s v="Profit"/>
  </r>
  <r>
    <n v="412"/>
    <s v="Pooja"/>
    <n v="24"/>
    <s v="Male"/>
    <x v="6"/>
    <x v="2"/>
    <n v="1769.24"/>
    <n v="1812.05"/>
    <n v="2394.7600000000002"/>
    <n v="582.71"/>
    <n v="0.3215750117270495"/>
    <x v="1"/>
    <s v="2023-01-06"/>
    <x v="5"/>
    <x v="4"/>
    <x v="1"/>
    <s v="Young"/>
    <s v="Profit"/>
  </r>
  <r>
    <n v="3247"/>
    <s v="Arjun"/>
    <n v="27"/>
    <s v="Male"/>
    <x v="4"/>
    <x v="3"/>
    <n v="1557.21"/>
    <n v="1112.1099999999999"/>
    <n v="2393.81"/>
    <n v="1281.7"/>
    <n v="1.1524939079767291"/>
    <x v="3"/>
    <s v="2023-09-13"/>
    <x v="1"/>
    <x v="4"/>
    <x v="1"/>
    <s v="Adult"/>
    <s v="Profit"/>
  </r>
  <r>
    <n v="4239"/>
    <s v="Raj"/>
    <n v="39"/>
    <s v="Female"/>
    <x v="3"/>
    <x v="4"/>
    <n v="1783.27"/>
    <n v="1388.6"/>
    <n v="2392.85"/>
    <n v="1004.25"/>
    <n v="0.72321042776897604"/>
    <x v="0"/>
    <s v="2023-01-01"/>
    <x v="5"/>
    <x v="4"/>
    <x v="0"/>
    <s v="Adult"/>
    <s v="Profit"/>
  </r>
  <r>
    <n v="424"/>
    <s v="Raj"/>
    <n v="57"/>
    <s v="Female"/>
    <x v="5"/>
    <x v="1"/>
    <n v="1557.65"/>
    <n v="1303.81"/>
    <n v="2392.73"/>
    <n v="1088.92"/>
    <n v="0.83518304047368874"/>
    <x v="0"/>
    <s v="2023-01-22"/>
    <x v="5"/>
    <x v="4"/>
    <x v="0"/>
    <s v="Senior"/>
    <s v="Profit"/>
  </r>
  <r>
    <n v="25"/>
    <s v="Simran"/>
    <n v="19"/>
    <s v="Female"/>
    <x v="0"/>
    <x v="2"/>
    <n v="1501.8"/>
    <n v="1392.22"/>
    <n v="2392.0500000000002"/>
    <n v="999.83"/>
    <n v="0.71815517662438411"/>
    <x v="0"/>
    <s v="2023-08-27"/>
    <x v="4"/>
    <x v="3"/>
    <x v="1"/>
    <s v="Young"/>
    <s v="Profit"/>
  </r>
  <r>
    <n v="900"/>
    <s v="Raj"/>
    <n v="41"/>
    <s v="Female"/>
    <x v="1"/>
    <x v="3"/>
    <n v="1502.53"/>
    <n v="183.23"/>
    <n v="2390.84"/>
    <n v="2207.61"/>
    <n v="12.048299950881407"/>
    <x v="1"/>
    <s v="2023-12-12"/>
    <x v="6"/>
    <x v="4"/>
    <x v="1"/>
    <s v="Senior"/>
    <s v="Profit"/>
  </r>
  <r>
    <n v="7469"/>
    <s v="Rahul"/>
    <n v="48"/>
    <s v="Male"/>
    <x v="4"/>
    <x v="0"/>
    <n v="1511.59"/>
    <n v="965.14"/>
    <n v="2389.61"/>
    <n v="1424.47"/>
    <n v="1.475920591831237"/>
    <x v="4"/>
    <s v="2023-11-04"/>
    <x v="8"/>
    <x v="0"/>
    <x v="1"/>
    <s v="Senior"/>
    <s v="Profit"/>
  </r>
  <r>
    <n v="7727"/>
    <s v="Pooja"/>
    <n v="55"/>
    <s v="Male"/>
    <x v="6"/>
    <x v="0"/>
    <n v="1331.94"/>
    <n v="1023.61"/>
    <n v="2389.19"/>
    <n v="1365.58"/>
    <n v="1.3340823165072635"/>
    <x v="1"/>
    <s v="2023-11-22"/>
    <x v="8"/>
    <x v="4"/>
    <x v="1"/>
    <s v="Senior"/>
    <s v="Profit"/>
  </r>
  <r>
    <n v="1391"/>
    <s v="Rahul"/>
    <n v="29"/>
    <s v="Male"/>
    <x v="4"/>
    <x v="4"/>
    <n v="1922.9"/>
    <n v="1120.3699999999999"/>
    <n v="2388.83"/>
    <n v="1268.46"/>
    <n v="1.1321795478279499"/>
    <x v="0"/>
    <s v="2023-03-08"/>
    <x v="11"/>
    <x v="4"/>
    <x v="0"/>
    <s v="Adult"/>
    <s v="Profit"/>
  </r>
  <r>
    <n v="9901"/>
    <s v="Neha"/>
    <n v="45"/>
    <s v="Male"/>
    <x v="4"/>
    <x v="1"/>
    <n v="1927.29"/>
    <n v="1001.2"/>
    <n v="2387.41"/>
    <n v="1386.21"/>
    <n v="1.3845485417499002"/>
    <x v="0"/>
    <s v="2023-09-07"/>
    <x v="1"/>
    <x v="3"/>
    <x v="0"/>
    <s v="Senior"/>
    <s v="Profit"/>
  </r>
  <r>
    <n v="8173"/>
    <s v="Sneha"/>
    <n v="52"/>
    <s v="Female"/>
    <x v="0"/>
    <x v="4"/>
    <n v="1850.59"/>
    <n v="1549.24"/>
    <n v="2387.02"/>
    <n v="837.78"/>
    <n v="0.54076837675247214"/>
    <x v="3"/>
    <s v="2023-12-21"/>
    <x v="6"/>
    <x v="4"/>
    <x v="0"/>
    <s v="Senior"/>
    <s v="Profit"/>
  </r>
  <r>
    <n v="6203"/>
    <s v="Simran"/>
    <n v="27"/>
    <s v="Female"/>
    <x v="4"/>
    <x v="3"/>
    <n v="1658.32"/>
    <n v="890.43"/>
    <n v="2386.64"/>
    <n v="1496.21"/>
    <n v="1.6803229900160599"/>
    <x v="4"/>
    <s v="2023-07-19"/>
    <x v="7"/>
    <x v="4"/>
    <x v="1"/>
    <s v="Adult"/>
    <s v="Profit"/>
  </r>
  <r>
    <n v="7798"/>
    <s v="Amit"/>
    <n v="40"/>
    <s v="Male"/>
    <x v="4"/>
    <x v="2"/>
    <n v="2086.67"/>
    <n v="944.7"/>
    <n v="2386.1799999999998"/>
    <n v="1441.48"/>
    <n v="1.5258600613951518"/>
    <x v="2"/>
    <s v="2023-07-24"/>
    <x v="7"/>
    <x v="3"/>
    <x v="1"/>
    <s v="Adult"/>
    <s v="Profit"/>
  </r>
  <r>
    <n v="8407"/>
    <s v="Karan"/>
    <n v="34"/>
    <s v="Male"/>
    <x v="6"/>
    <x v="0"/>
    <n v="1912.58"/>
    <n v="412.96"/>
    <n v="2385.94"/>
    <n v="1972.98"/>
    <n v="4.7776540100736149"/>
    <x v="2"/>
    <s v="2023-06-28"/>
    <x v="3"/>
    <x v="1"/>
    <x v="0"/>
    <s v="Adult"/>
    <s v="Profit"/>
  </r>
  <r>
    <n v="6382"/>
    <s v="Arjun"/>
    <n v="53"/>
    <s v="Female"/>
    <x v="4"/>
    <x v="1"/>
    <n v="1782.46"/>
    <n v="735.8"/>
    <n v="2384.7199999999998"/>
    <n v="1648.92"/>
    <n v="2.2409893992932863"/>
    <x v="4"/>
    <s v="2023-10-19"/>
    <x v="10"/>
    <x v="0"/>
    <x v="0"/>
    <s v="Senior"/>
    <s v="Profit"/>
  </r>
  <r>
    <n v="5705"/>
    <s v="Sneha"/>
    <n v="37"/>
    <s v="Female"/>
    <x v="7"/>
    <x v="1"/>
    <n v="1790.31"/>
    <n v="1892.29"/>
    <n v="2383.4299999999998"/>
    <n v="491.14"/>
    <n v="0.25954795512315765"/>
    <x v="2"/>
    <s v="2023-04-12"/>
    <x v="9"/>
    <x v="1"/>
    <x v="0"/>
    <s v="Adult"/>
    <s v="Profit"/>
  </r>
  <r>
    <n v="6761"/>
    <s v="Priya"/>
    <n v="59"/>
    <s v="Female"/>
    <x v="4"/>
    <x v="2"/>
    <n v="2009.45"/>
    <n v="1677.72"/>
    <n v="2383.14"/>
    <n v="705.42"/>
    <n v="0.42046348615978824"/>
    <x v="2"/>
    <s v="2023-06-05"/>
    <x v="3"/>
    <x v="3"/>
    <x v="1"/>
    <s v="Senior"/>
    <s v="Profit"/>
  </r>
  <r>
    <n v="353"/>
    <s v="Karan"/>
    <n v="42"/>
    <s v="Female"/>
    <x v="2"/>
    <x v="3"/>
    <n v="1751.81"/>
    <n v="815.37"/>
    <n v="2382.29"/>
    <n v="1566.92"/>
    <n v="1.9217287857046494"/>
    <x v="0"/>
    <s v="2023-09-13"/>
    <x v="1"/>
    <x v="1"/>
    <x v="0"/>
    <s v="Senior"/>
    <s v="Profit"/>
  </r>
  <r>
    <n v="6377"/>
    <s v="Arjun"/>
    <n v="40"/>
    <s v="Female"/>
    <x v="6"/>
    <x v="0"/>
    <n v="1978.42"/>
    <n v="961.03"/>
    <n v="2381.5300000000002"/>
    <n v="1420.5"/>
    <n v="1.4781016201367283"/>
    <x v="0"/>
    <s v="2023-02-10"/>
    <x v="2"/>
    <x v="0"/>
    <x v="0"/>
    <s v="Adult"/>
    <s v="Profit"/>
  </r>
  <r>
    <n v="9498"/>
    <s v="Priya"/>
    <n v="57"/>
    <s v="Female"/>
    <x v="6"/>
    <x v="3"/>
    <n v="2095.12"/>
    <n v="1831.98"/>
    <n v="2380.89"/>
    <n v="548.91"/>
    <n v="0.29962663347853141"/>
    <x v="1"/>
    <s v="2023-11-13"/>
    <x v="8"/>
    <x v="2"/>
    <x v="1"/>
    <s v="Senior"/>
    <s v="Profit"/>
  </r>
  <r>
    <n v="9656"/>
    <s v="Pooja"/>
    <n v="46"/>
    <s v="Female"/>
    <x v="6"/>
    <x v="4"/>
    <n v="2075.02"/>
    <n v="146.46"/>
    <n v="2379.5700000000002"/>
    <n v="2233.11"/>
    <n v="15.247234739860712"/>
    <x v="0"/>
    <s v="2023-06-28"/>
    <x v="3"/>
    <x v="2"/>
    <x v="1"/>
    <s v="Senior"/>
    <s v="Profit"/>
  </r>
  <r>
    <n v="8979"/>
    <s v="Raj"/>
    <n v="58"/>
    <s v="Female"/>
    <x v="7"/>
    <x v="0"/>
    <n v="1809.75"/>
    <n v="700.5"/>
    <n v="2378.6999999999998"/>
    <n v="1678.2"/>
    <n v="2.3957173447537472"/>
    <x v="3"/>
    <s v="2023-09-04"/>
    <x v="1"/>
    <x v="4"/>
    <x v="0"/>
    <s v="Senior"/>
    <s v="Profit"/>
  </r>
  <r>
    <n v="4507"/>
    <s v="Simran"/>
    <n v="30"/>
    <s v="Female"/>
    <x v="6"/>
    <x v="4"/>
    <n v="1745.21"/>
    <n v="1914.32"/>
    <n v="2378.5100000000002"/>
    <n v="464.19"/>
    <n v="0.24248297045426054"/>
    <x v="0"/>
    <s v="2023-12-25"/>
    <x v="6"/>
    <x v="2"/>
    <x v="0"/>
    <s v="Adult"/>
    <s v="Profit"/>
  </r>
  <r>
    <n v="9501"/>
    <s v="Priya"/>
    <n v="43"/>
    <s v="Male"/>
    <x v="5"/>
    <x v="3"/>
    <n v="1433.48"/>
    <n v="190.22"/>
    <n v="2378.44"/>
    <n v="2188.2199999999998"/>
    <n v="11.503627378824518"/>
    <x v="3"/>
    <s v="2023-11-27"/>
    <x v="8"/>
    <x v="0"/>
    <x v="0"/>
    <s v="Senior"/>
    <s v="Profit"/>
  </r>
  <r>
    <n v="4124"/>
    <s v="Rahul"/>
    <n v="42"/>
    <s v="Female"/>
    <x v="4"/>
    <x v="3"/>
    <n v="1365.89"/>
    <n v="564.04"/>
    <n v="2378.2800000000002"/>
    <n v="1814.24"/>
    <n v="3.2165094674136587"/>
    <x v="1"/>
    <s v="2023-05-12"/>
    <x v="0"/>
    <x v="1"/>
    <x v="1"/>
    <s v="Senior"/>
    <s v="Profit"/>
  </r>
  <r>
    <n v="1359"/>
    <s v="Rahul"/>
    <n v="55"/>
    <s v="Female"/>
    <x v="5"/>
    <x v="1"/>
    <n v="1993.88"/>
    <n v="733.21"/>
    <n v="2377.8000000000002"/>
    <n v="1644.59"/>
    <n v="2.2429999590840275"/>
    <x v="2"/>
    <s v="2023-01-08"/>
    <x v="5"/>
    <x v="4"/>
    <x v="1"/>
    <s v="Senior"/>
    <s v="Profit"/>
  </r>
  <r>
    <n v="5580"/>
    <s v="Priya"/>
    <n v="44"/>
    <s v="Male"/>
    <x v="4"/>
    <x v="2"/>
    <n v="1795.87"/>
    <n v="605.92999999999995"/>
    <n v="2377.5"/>
    <n v="1771.57"/>
    <n v="2.9237205617810638"/>
    <x v="3"/>
    <s v="2023-03-14"/>
    <x v="11"/>
    <x v="1"/>
    <x v="1"/>
    <s v="Senior"/>
    <s v="Profit"/>
  </r>
  <r>
    <n v="8796"/>
    <s v="Raj"/>
    <n v="38"/>
    <s v="Male"/>
    <x v="3"/>
    <x v="2"/>
    <n v="1435.47"/>
    <n v="1257.24"/>
    <n v="2377.46"/>
    <n v="1120.22"/>
    <n v="0.89101523973147534"/>
    <x v="3"/>
    <s v="2023-04-18"/>
    <x v="9"/>
    <x v="2"/>
    <x v="0"/>
    <s v="Adult"/>
    <s v="Profit"/>
  </r>
  <r>
    <n v="8178"/>
    <s v="Arjun"/>
    <n v="24"/>
    <s v="Male"/>
    <x v="4"/>
    <x v="2"/>
    <n v="1371.68"/>
    <n v="1706.67"/>
    <n v="2376.0300000000002"/>
    <n v="669.36"/>
    <n v="0.39220235897976763"/>
    <x v="3"/>
    <s v="2023-04-17"/>
    <x v="9"/>
    <x v="2"/>
    <x v="0"/>
    <s v="Young"/>
    <s v="Profit"/>
  </r>
  <r>
    <n v="7600"/>
    <s v="Arjun"/>
    <n v="31"/>
    <s v="Female"/>
    <x v="3"/>
    <x v="4"/>
    <n v="1473.93"/>
    <n v="549.25"/>
    <n v="2375.4699999999998"/>
    <n v="1826.22"/>
    <n v="3.3249340009103325"/>
    <x v="1"/>
    <s v="2023-11-25"/>
    <x v="8"/>
    <x v="3"/>
    <x v="1"/>
    <s v="Adult"/>
    <s v="Profit"/>
  </r>
  <r>
    <n v="2553"/>
    <s v="Pooja"/>
    <n v="36"/>
    <s v="Male"/>
    <x v="3"/>
    <x v="0"/>
    <n v="1862.09"/>
    <n v="1600.09"/>
    <n v="2375.17"/>
    <n v="775.08"/>
    <n v="0.48439775262641482"/>
    <x v="4"/>
    <s v="2023-03-03"/>
    <x v="11"/>
    <x v="4"/>
    <x v="0"/>
    <s v="Adult"/>
    <s v="Profit"/>
  </r>
  <r>
    <n v="949"/>
    <s v="Priya"/>
    <n v="18"/>
    <s v="Male"/>
    <x v="6"/>
    <x v="0"/>
    <n v="1832.95"/>
    <n v="1903.51"/>
    <n v="2374.9699999999998"/>
    <n v="471.46"/>
    <n v="0.24767928721151977"/>
    <x v="3"/>
    <s v="2023-08-09"/>
    <x v="4"/>
    <x v="3"/>
    <x v="1"/>
    <s v="Young"/>
    <s v="Profit"/>
  </r>
  <r>
    <n v="7310"/>
    <s v="Rahul"/>
    <n v="31"/>
    <s v="Female"/>
    <x v="2"/>
    <x v="3"/>
    <n v="1440.05"/>
    <n v="1407.19"/>
    <n v="2374.34"/>
    <n v="967.15"/>
    <n v="0.68729169479601182"/>
    <x v="3"/>
    <s v="2023-01-03"/>
    <x v="5"/>
    <x v="1"/>
    <x v="1"/>
    <s v="Adult"/>
    <s v="Profit"/>
  </r>
  <r>
    <n v="2892"/>
    <s v="Pooja"/>
    <n v="48"/>
    <s v="Female"/>
    <x v="1"/>
    <x v="1"/>
    <n v="1421.84"/>
    <n v="1664.81"/>
    <n v="2373.98"/>
    <n v="709.17"/>
    <n v="0.42597653786317957"/>
    <x v="2"/>
    <s v="2023-03-27"/>
    <x v="11"/>
    <x v="1"/>
    <x v="0"/>
    <s v="Senior"/>
    <s v="Profit"/>
  </r>
  <r>
    <n v="6753"/>
    <s v="Pooja"/>
    <n v="41"/>
    <s v="Male"/>
    <x v="0"/>
    <x v="2"/>
    <n v="1538.77"/>
    <n v="1468.73"/>
    <n v="2373.27"/>
    <n v="904.54"/>
    <n v="0.61586540752895358"/>
    <x v="3"/>
    <s v="2023-03-17"/>
    <x v="11"/>
    <x v="0"/>
    <x v="0"/>
    <s v="Senior"/>
    <s v="Profit"/>
  </r>
  <r>
    <n v="6369"/>
    <s v="Rahul"/>
    <n v="20"/>
    <s v="Male"/>
    <x v="0"/>
    <x v="3"/>
    <n v="1467.47"/>
    <n v="1832.78"/>
    <n v="2373.12"/>
    <n v="540.34"/>
    <n v="0.29481989109440304"/>
    <x v="1"/>
    <s v="2023-06-29"/>
    <x v="3"/>
    <x v="3"/>
    <x v="1"/>
    <s v="Young"/>
    <s v="Profit"/>
  </r>
  <r>
    <n v="2444"/>
    <s v="Arjun"/>
    <n v="23"/>
    <s v="Female"/>
    <x v="4"/>
    <x v="4"/>
    <n v="1629.47"/>
    <n v="540.30999999999995"/>
    <n v="2372.96"/>
    <n v="1832.65"/>
    <n v="3.3918491236512378"/>
    <x v="1"/>
    <s v="2023-08-18"/>
    <x v="4"/>
    <x v="3"/>
    <x v="1"/>
    <s v="Young"/>
    <s v="Profit"/>
  </r>
  <r>
    <n v="2664"/>
    <s v="Sneha"/>
    <n v="46"/>
    <s v="Female"/>
    <x v="5"/>
    <x v="0"/>
    <n v="1794.07"/>
    <n v="1278.1300000000001"/>
    <n v="2372.96"/>
    <n v="1094.83"/>
    <n v="0.85658735809346453"/>
    <x v="3"/>
    <s v="2023-03-03"/>
    <x v="11"/>
    <x v="0"/>
    <x v="0"/>
    <s v="Senior"/>
    <s v="Profit"/>
  </r>
  <r>
    <n v="5717"/>
    <s v="Pooja"/>
    <n v="34"/>
    <s v="Female"/>
    <x v="4"/>
    <x v="1"/>
    <n v="1900.86"/>
    <n v="314.68"/>
    <n v="2372.0700000000002"/>
    <n v="2057.39"/>
    <n v="6.5380386424304051"/>
    <x v="3"/>
    <s v="2023-03-11"/>
    <x v="11"/>
    <x v="1"/>
    <x v="0"/>
    <s v="Adult"/>
    <s v="Profit"/>
  </r>
  <r>
    <n v="1810"/>
    <s v="Karan"/>
    <n v="22"/>
    <s v="Male"/>
    <x v="6"/>
    <x v="2"/>
    <n v="1444.87"/>
    <n v="947.59"/>
    <n v="2371.84"/>
    <n v="1424.25"/>
    <n v="1.5030234595130805"/>
    <x v="0"/>
    <s v="2023-11-15"/>
    <x v="8"/>
    <x v="1"/>
    <x v="1"/>
    <s v="Young"/>
    <s v="Profit"/>
  </r>
  <r>
    <n v="1725"/>
    <s v="Raj"/>
    <n v="43"/>
    <s v="Female"/>
    <x v="6"/>
    <x v="1"/>
    <n v="1641.48"/>
    <n v="1712.84"/>
    <n v="2371.59"/>
    <n v="658.75"/>
    <n v="0.38459517526447307"/>
    <x v="1"/>
    <s v="2023-01-01"/>
    <x v="5"/>
    <x v="1"/>
    <x v="0"/>
    <s v="Senior"/>
    <s v="Profit"/>
  </r>
  <r>
    <n v="3188"/>
    <s v="Raj"/>
    <n v="52"/>
    <s v="Male"/>
    <x v="5"/>
    <x v="3"/>
    <n v="2148.31"/>
    <n v="1092.57"/>
    <n v="2370.96"/>
    <n v="1278.3900000000001"/>
    <n v="1.1700760591998685"/>
    <x v="4"/>
    <s v="2023-01-11"/>
    <x v="5"/>
    <x v="1"/>
    <x v="0"/>
    <s v="Senior"/>
    <s v="Profit"/>
  </r>
  <r>
    <n v="7663"/>
    <s v="Sneha"/>
    <n v="47"/>
    <s v="Male"/>
    <x v="5"/>
    <x v="3"/>
    <n v="1868.45"/>
    <n v="1545.24"/>
    <n v="2370.88"/>
    <n v="825.64"/>
    <n v="0.53431182211177553"/>
    <x v="1"/>
    <s v="2023-08-31"/>
    <x v="4"/>
    <x v="4"/>
    <x v="1"/>
    <s v="Senior"/>
    <s v="Profit"/>
  </r>
  <r>
    <n v="1976"/>
    <s v="Karan"/>
    <n v="31"/>
    <s v="Female"/>
    <x v="5"/>
    <x v="0"/>
    <n v="1444.93"/>
    <n v="536.84"/>
    <n v="2369.61"/>
    <n v="1832.77"/>
    <n v="3.4139967215557707"/>
    <x v="2"/>
    <s v="2023-03-30"/>
    <x v="11"/>
    <x v="0"/>
    <x v="0"/>
    <s v="Adult"/>
    <s v="Profit"/>
  </r>
  <r>
    <n v="7189"/>
    <s v="Rahul"/>
    <n v="56"/>
    <s v="Female"/>
    <x v="3"/>
    <x v="3"/>
    <n v="1384.68"/>
    <n v="1718.36"/>
    <n v="2366.59"/>
    <n v="648.23"/>
    <n v="0.37723759864056428"/>
    <x v="3"/>
    <s v="2023-09-01"/>
    <x v="1"/>
    <x v="4"/>
    <x v="0"/>
    <s v="Senior"/>
    <s v="Profit"/>
  </r>
  <r>
    <n v="1513"/>
    <s v="Karan"/>
    <n v="27"/>
    <s v="Male"/>
    <x v="3"/>
    <x v="0"/>
    <n v="1698.29"/>
    <n v="1512.98"/>
    <n v="2366.48"/>
    <n v="853.5"/>
    <n v="0.56411849462649866"/>
    <x v="0"/>
    <s v="2023-01-17"/>
    <x v="5"/>
    <x v="1"/>
    <x v="1"/>
    <s v="Adult"/>
    <s v="Profit"/>
  </r>
  <r>
    <n v="3912"/>
    <s v="Raj"/>
    <n v="42"/>
    <s v="Female"/>
    <x v="5"/>
    <x v="3"/>
    <n v="2010.64"/>
    <n v="50.62"/>
    <n v="2365.85"/>
    <n v="2315.23"/>
    <n v="45.737455551165553"/>
    <x v="3"/>
    <s v="2023-02-25"/>
    <x v="2"/>
    <x v="2"/>
    <x v="1"/>
    <s v="Senior"/>
    <s v="Profit"/>
  </r>
  <r>
    <n v="7963"/>
    <s v="Arjun"/>
    <n v="52"/>
    <s v="Female"/>
    <x v="5"/>
    <x v="2"/>
    <n v="1726.95"/>
    <n v="1692.31"/>
    <n v="2365.41"/>
    <n v="673.1"/>
    <n v="0.39774036671768176"/>
    <x v="0"/>
    <s v="2023-06-12"/>
    <x v="3"/>
    <x v="1"/>
    <x v="0"/>
    <s v="Senior"/>
    <s v="Profit"/>
  </r>
  <r>
    <n v="9084"/>
    <s v="Karan"/>
    <n v="40"/>
    <s v="Male"/>
    <x v="6"/>
    <x v="3"/>
    <n v="1951.23"/>
    <n v="1725.09"/>
    <n v="2365.29"/>
    <n v="640.20000000000005"/>
    <n v="0.37111107246578445"/>
    <x v="1"/>
    <s v="2023-05-28"/>
    <x v="0"/>
    <x v="4"/>
    <x v="0"/>
    <s v="Adult"/>
    <s v="Profit"/>
  </r>
  <r>
    <n v="5921"/>
    <s v="Rahul"/>
    <n v="37"/>
    <s v="Male"/>
    <x v="7"/>
    <x v="2"/>
    <n v="1636.35"/>
    <n v="820.14"/>
    <n v="2364.9899999999998"/>
    <n v="1544.85"/>
    <n v="1.8836418172507132"/>
    <x v="3"/>
    <s v="2023-01-30"/>
    <x v="5"/>
    <x v="1"/>
    <x v="0"/>
    <s v="Adult"/>
    <s v="Profit"/>
  </r>
  <r>
    <n v="9562"/>
    <s v="Priya"/>
    <n v="51"/>
    <s v="Female"/>
    <x v="5"/>
    <x v="0"/>
    <n v="1473.66"/>
    <n v="1954.3"/>
    <n v="2363.96"/>
    <n v="409.66"/>
    <n v="0.20961981272066726"/>
    <x v="4"/>
    <s v="2023-09-21"/>
    <x v="1"/>
    <x v="2"/>
    <x v="0"/>
    <s v="Senior"/>
    <s v="Profit"/>
  </r>
  <r>
    <n v="6538"/>
    <s v="Sneha"/>
    <n v="53"/>
    <s v="Male"/>
    <x v="2"/>
    <x v="1"/>
    <n v="1803.75"/>
    <n v="1895.85"/>
    <n v="2363.9"/>
    <n v="468.05"/>
    <n v="0.24688134609805629"/>
    <x v="2"/>
    <s v="2023-10-06"/>
    <x v="10"/>
    <x v="3"/>
    <x v="1"/>
    <s v="Senior"/>
    <s v="Profit"/>
  </r>
  <r>
    <n v="5021"/>
    <s v="Rahul"/>
    <n v="31"/>
    <s v="Male"/>
    <x v="5"/>
    <x v="0"/>
    <n v="1927.08"/>
    <n v="1857.63"/>
    <n v="2363.5"/>
    <n v="505.87"/>
    <n v="0.27232010680275404"/>
    <x v="3"/>
    <s v="2023-09-09"/>
    <x v="1"/>
    <x v="1"/>
    <x v="1"/>
    <s v="Adult"/>
    <s v="Profit"/>
  </r>
  <r>
    <n v="8539"/>
    <s v="Priya"/>
    <n v="54"/>
    <s v="Male"/>
    <x v="4"/>
    <x v="4"/>
    <n v="1353.86"/>
    <n v="665.78"/>
    <n v="2363.4499999999998"/>
    <n v="1697.67"/>
    <n v="2.5498963621616753"/>
    <x v="4"/>
    <s v="2023-06-28"/>
    <x v="3"/>
    <x v="2"/>
    <x v="1"/>
    <s v="Senior"/>
    <s v="Profit"/>
  </r>
  <r>
    <n v="3635"/>
    <s v="Karan"/>
    <n v="28"/>
    <s v="Male"/>
    <x v="4"/>
    <x v="2"/>
    <n v="1384.9"/>
    <n v="1268.6500000000001"/>
    <n v="2362.9499999999998"/>
    <n v="1094.3"/>
    <n v="0.86257044890237644"/>
    <x v="1"/>
    <s v="2023-11-17"/>
    <x v="8"/>
    <x v="3"/>
    <x v="0"/>
    <s v="Adult"/>
    <s v="Profit"/>
  </r>
  <r>
    <n v="2155"/>
    <s v="Rahul"/>
    <n v="25"/>
    <s v="Female"/>
    <x v="1"/>
    <x v="0"/>
    <n v="1598.24"/>
    <n v="601.29999999999995"/>
    <n v="2362.4299999999998"/>
    <n v="1761.13"/>
    <n v="2.9288707799767173"/>
    <x v="4"/>
    <s v="2023-03-02"/>
    <x v="11"/>
    <x v="0"/>
    <x v="0"/>
    <s v="Young"/>
    <s v="Profit"/>
  </r>
  <r>
    <n v="9137"/>
    <s v="Neha"/>
    <n v="54"/>
    <s v="Female"/>
    <x v="7"/>
    <x v="4"/>
    <n v="1862.86"/>
    <n v="701.82"/>
    <n v="2362.16"/>
    <n v="1660.34"/>
    <n v="2.3657633011313441"/>
    <x v="0"/>
    <s v="2023-08-22"/>
    <x v="4"/>
    <x v="1"/>
    <x v="0"/>
    <s v="Senior"/>
    <s v="Profit"/>
  </r>
  <r>
    <n v="8620"/>
    <s v="Amit"/>
    <n v="33"/>
    <s v="Female"/>
    <x v="1"/>
    <x v="0"/>
    <n v="2079.29"/>
    <n v="1476.01"/>
    <n v="2361.83"/>
    <n v="885.82"/>
    <n v="0.60014498546757822"/>
    <x v="4"/>
    <s v="2023-11-02"/>
    <x v="8"/>
    <x v="4"/>
    <x v="0"/>
    <s v="Adult"/>
    <s v="Profit"/>
  </r>
  <r>
    <n v="8663"/>
    <s v="Pooja"/>
    <n v="57"/>
    <s v="Female"/>
    <x v="4"/>
    <x v="2"/>
    <n v="2003.59"/>
    <n v="126.88"/>
    <n v="2360.79"/>
    <n v="2233.91"/>
    <n v="17.606478562421184"/>
    <x v="3"/>
    <s v="2023-06-14"/>
    <x v="3"/>
    <x v="1"/>
    <x v="0"/>
    <s v="Senior"/>
    <s v="Profit"/>
  </r>
  <r>
    <n v="3895"/>
    <s v="Arjun"/>
    <n v="36"/>
    <s v="Male"/>
    <x v="3"/>
    <x v="1"/>
    <n v="1892.25"/>
    <n v="205.76"/>
    <n v="2360.23"/>
    <n v="2154.4699999999998"/>
    <n v="10.470791213063762"/>
    <x v="1"/>
    <s v="2023-06-06"/>
    <x v="3"/>
    <x v="1"/>
    <x v="0"/>
    <s v="Adult"/>
    <s v="Profit"/>
  </r>
  <r>
    <n v="2015"/>
    <s v="Rahul"/>
    <n v="18"/>
    <s v="Male"/>
    <x v="5"/>
    <x v="2"/>
    <n v="1780.91"/>
    <n v="1402.11"/>
    <n v="2358.8200000000002"/>
    <n v="956.71"/>
    <n v="0.68233590802433486"/>
    <x v="1"/>
    <s v="2023-12-05"/>
    <x v="6"/>
    <x v="3"/>
    <x v="0"/>
    <s v="Young"/>
    <s v="Profit"/>
  </r>
  <r>
    <n v="8868"/>
    <s v="Neha"/>
    <n v="46"/>
    <s v="Female"/>
    <x v="4"/>
    <x v="2"/>
    <n v="1722.86"/>
    <n v="1810.74"/>
    <n v="2358.73"/>
    <n v="547.99"/>
    <n v="0.30263317759590003"/>
    <x v="1"/>
    <s v="2023-05-17"/>
    <x v="0"/>
    <x v="2"/>
    <x v="1"/>
    <s v="Senior"/>
    <s v="Profit"/>
  </r>
  <r>
    <n v="6669"/>
    <s v="Simran"/>
    <n v="19"/>
    <s v="Female"/>
    <x v="3"/>
    <x v="1"/>
    <n v="1892.83"/>
    <n v="1286.97"/>
    <n v="2357.83"/>
    <n v="1070.8599999999999"/>
    <n v="0.83207844782706653"/>
    <x v="3"/>
    <s v="2023-05-17"/>
    <x v="0"/>
    <x v="3"/>
    <x v="0"/>
    <s v="Young"/>
    <s v="Profit"/>
  </r>
  <r>
    <n v="1239"/>
    <s v="Amit"/>
    <n v="40"/>
    <s v="Male"/>
    <x v="7"/>
    <x v="2"/>
    <n v="1454.87"/>
    <n v="1612.48"/>
    <n v="2357.73"/>
    <n v="745.25"/>
    <n v="0.46217627505457431"/>
    <x v="0"/>
    <s v="2023-05-06"/>
    <x v="0"/>
    <x v="4"/>
    <x v="0"/>
    <s v="Adult"/>
    <s v="Profit"/>
  </r>
  <r>
    <n v="276"/>
    <s v="Raj"/>
    <n v="34"/>
    <s v="Male"/>
    <x v="3"/>
    <x v="4"/>
    <n v="1389.69"/>
    <n v="1934.29"/>
    <n v="2356.5700000000002"/>
    <n v="422.28"/>
    <n v="0.21831266252733561"/>
    <x v="1"/>
    <s v="2023-02-13"/>
    <x v="2"/>
    <x v="1"/>
    <x v="0"/>
    <s v="Adult"/>
    <s v="Profit"/>
  </r>
  <r>
    <n v="6100"/>
    <s v="Rahul"/>
    <n v="31"/>
    <s v="Male"/>
    <x v="3"/>
    <x v="3"/>
    <n v="1747.3"/>
    <n v="892.79"/>
    <n v="2356.4899999999998"/>
    <n v="1463.7"/>
    <n v="1.6394672879400531"/>
    <x v="2"/>
    <s v="2023-01-27"/>
    <x v="5"/>
    <x v="0"/>
    <x v="1"/>
    <s v="Adult"/>
    <s v="Profit"/>
  </r>
  <r>
    <n v="6938"/>
    <s v="Sneha"/>
    <n v="58"/>
    <s v="Male"/>
    <x v="3"/>
    <x v="0"/>
    <n v="1839.24"/>
    <n v="1198.95"/>
    <n v="2355.42"/>
    <n v="1156.47"/>
    <n v="0.96456899787313899"/>
    <x v="1"/>
    <s v="2023-08-22"/>
    <x v="4"/>
    <x v="2"/>
    <x v="1"/>
    <s v="Senior"/>
    <s v="Profit"/>
  </r>
  <r>
    <n v="3047"/>
    <s v="Pooja"/>
    <n v="19"/>
    <s v="Female"/>
    <x v="4"/>
    <x v="3"/>
    <n v="1804.02"/>
    <n v="505.99"/>
    <n v="2355.09"/>
    <n v="1849.1"/>
    <n v="3.6544200478270321"/>
    <x v="0"/>
    <s v="2023-10-02"/>
    <x v="10"/>
    <x v="0"/>
    <x v="1"/>
    <s v="Young"/>
    <s v="Profit"/>
  </r>
  <r>
    <n v="6101"/>
    <s v="Rahul"/>
    <n v="46"/>
    <s v="Female"/>
    <x v="0"/>
    <x v="1"/>
    <n v="1859.86"/>
    <n v="369.59"/>
    <n v="2353.61"/>
    <n v="1984.02"/>
    <n v="5.3681647230715122"/>
    <x v="2"/>
    <s v="2023-12-19"/>
    <x v="6"/>
    <x v="1"/>
    <x v="1"/>
    <s v="Senior"/>
    <s v="Profit"/>
  </r>
  <r>
    <n v="8772"/>
    <s v="Karan"/>
    <n v="46"/>
    <s v="Male"/>
    <x v="2"/>
    <x v="2"/>
    <n v="2047.43"/>
    <n v="499.1"/>
    <n v="2353.3200000000002"/>
    <n v="1854.22"/>
    <n v="3.7151272290122219"/>
    <x v="3"/>
    <s v="2023-11-22"/>
    <x v="8"/>
    <x v="3"/>
    <x v="0"/>
    <s v="Senior"/>
    <s v="Profit"/>
  </r>
  <r>
    <n v="3006"/>
    <s v="Pooja"/>
    <n v="37"/>
    <s v="Male"/>
    <x v="3"/>
    <x v="0"/>
    <n v="1457.3"/>
    <n v="1154.49"/>
    <n v="2352.35"/>
    <n v="1197.8599999999999"/>
    <n v="1.0375663712981489"/>
    <x v="2"/>
    <s v="2023-11-29"/>
    <x v="8"/>
    <x v="0"/>
    <x v="1"/>
    <s v="Adult"/>
    <s v="Profit"/>
  </r>
  <r>
    <n v="9662"/>
    <s v="Pooja"/>
    <n v="59"/>
    <s v="Female"/>
    <x v="5"/>
    <x v="2"/>
    <n v="1835.85"/>
    <n v="1096.07"/>
    <n v="2350.77"/>
    <n v="1254.7"/>
    <n v="1.1447261580008576"/>
    <x v="3"/>
    <s v="2023-02-15"/>
    <x v="2"/>
    <x v="2"/>
    <x v="1"/>
    <s v="Senior"/>
    <s v="Profit"/>
  </r>
  <r>
    <n v="5806"/>
    <s v="Sneha"/>
    <n v="29"/>
    <s v="Female"/>
    <x v="5"/>
    <x v="4"/>
    <n v="1708.82"/>
    <n v="358.82"/>
    <n v="2349.5300000000002"/>
    <n v="1990.71"/>
    <n v="5.5479348977203058"/>
    <x v="2"/>
    <s v="2023-12-25"/>
    <x v="6"/>
    <x v="1"/>
    <x v="1"/>
    <s v="Adult"/>
    <s v="Profit"/>
  </r>
  <r>
    <n v="5064"/>
    <s v="Simran"/>
    <n v="24"/>
    <s v="Male"/>
    <x v="2"/>
    <x v="0"/>
    <n v="1851.43"/>
    <n v="275.52"/>
    <n v="2348.87"/>
    <n v="2073.35"/>
    <n v="7.5252250290360045"/>
    <x v="3"/>
    <s v="2023-02-06"/>
    <x v="2"/>
    <x v="3"/>
    <x v="0"/>
    <s v="Young"/>
    <s v="Profit"/>
  </r>
  <r>
    <n v="6117"/>
    <s v="Arjun"/>
    <n v="37"/>
    <s v="Male"/>
    <x v="4"/>
    <x v="1"/>
    <n v="1972.16"/>
    <n v="1209.5"/>
    <n v="2347.71"/>
    <n v="1138.21"/>
    <n v="0.94105828854898721"/>
    <x v="1"/>
    <s v="2023-08-16"/>
    <x v="4"/>
    <x v="4"/>
    <x v="0"/>
    <s v="Adult"/>
    <s v="Profit"/>
  </r>
  <r>
    <n v="9041"/>
    <s v="Amit"/>
    <n v="30"/>
    <s v="Female"/>
    <x v="7"/>
    <x v="3"/>
    <n v="1799.74"/>
    <n v="1075.53"/>
    <n v="2347.04"/>
    <n v="1271.51"/>
    <n v="1.1822171394568259"/>
    <x v="0"/>
    <s v="2023-03-05"/>
    <x v="11"/>
    <x v="1"/>
    <x v="0"/>
    <s v="Adult"/>
    <s v="Profit"/>
  </r>
  <r>
    <n v="5415"/>
    <s v="Simran"/>
    <n v="36"/>
    <s v="Female"/>
    <x v="4"/>
    <x v="4"/>
    <n v="1792.17"/>
    <n v="1391.47"/>
    <n v="2345.77"/>
    <n v="954.3"/>
    <n v="0.68582146938130173"/>
    <x v="2"/>
    <s v="2023-11-29"/>
    <x v="8"/>
    <x v="2"/>
    <x v="1"/>
    <s v="Adult"/>
    <s v="Profit"/>
  </r>
  <r>
    <n v="8609"/>
    <s v="Simran"/>
    <n v="55"/>
    <s v="Female"/>
    <x v="4"/>
    <x v="2"/>
    <n v="1994.34"/>
    <n v="560.33000000000004"/>
    <n v="2345.2800000000002"/>
    <n v="1784.95"/>
    <n v="3.1855335248871199"/>
    <x v="3"/>
    <s v="2023-01-29"/>
    <x v="5"/>
    <x v="4"/>
    <x v="0"/>
    <s v="Senior"/>
    <s v="Profit"/>
  </r>
  <r>
    <n v="7483"/>
    <s v="Neha"/>
    <n v="48"/>
    <s v="Female"/>
    <x v="1"/>
    <x v="1"/>
    <n v="1579.26"/>
    <n v="59.56"/>
    <n v="2345.16"/>
    <n v="2285.6"/>
    <n v="38.374748153122901"/>
    <x v="2"/>
    <s v="2023-08-22"/>
    <x v="4"/>
    <x v="2"/>
    <x v="1"/>
    <s v="Senior"/>
    <s v="Profit"/>
  </r>
  <r>
    <n v="6588"/>
    <s v="Sneha"/>
    <n v="43"/>
    <s v="Male"/>
    <x v="6"/>
    <x v="3"/>
    <n v="1939.21"/>
    <n v="715.13"/>
    <n v="2344.9299999999998"/>
    <n v="1629.8"/>
    <n v="2.2790261910421883"/>
    <x v="1"/>
    <s v="2023-02-01"/>
    <x v="2"/>
    <x v="2"/>
    <x v="1"/>
    <s v="Senior"/>
    <s v="Profit"/>
  </r>
  <r>
    <n v="764"/>
    <s v="Arjun"/>
    <n v="47"/>
    <s v="Male"/>
    <x v="4"/>
    <x v="3"/>
    <n v="1722.31"/>
    <n v="865.67"/>
    <n v="2344.89"/>
    <n v="1479.22"/>
    <n v="1.7087573786777872"/>
    <x v="2"/>
    <s v="2023-08-20"/>
    <x v="4"/>
    <x v="1"/>
    <x v="0"/>
    <s v="Senior"/>
    <s v="Profit"/>
  </r>
  <r>
    <n v="5586"/>
    <s v="Amit"/>
    <n v="43"/>
    <s v="Female"/>
    <x v="4"/>
    <x v="4"/>
    <n v="1414.3"/>
    <n v="802.81"/>
    <n v="2344.7600000000002"/>
    <n v="1541.95"/>
    <n v="1.9206910726074664"/>
    <x v="4"/>
    <s v="2023-10-23"/>
    <x v="10"/>
    <x v="4"/>
    <x v="1"/>
    <s v="Senior"/>
    <s v="Profit"/>
  </r>
  <r>
    <n v="1753"/>
    <s v="Arjun"/>
    <n v="46"/>
    <s v="Female"/>
    <x v="6"/>
    <x v="0"/>
    <n v="1744.92"/>
    <n v="1626.22"/>
    <n v="2344.4899999999998"/>
    <n v="718.27"/>
    <n v="0.44168070740736182"/>
    <x v="1"/>
    <s v="2023-08-05"/>
    <x v="4"/>
    <x v="0"/>
    <x v="0"/>
    <s v="Senior"/>
    <s v="Profit"/>
  </r>
  <r>
    <n v="3871"/>
    <s v="Raj"/>
    <n v="58"/>
    <s v="Male"/>
    <x v="7"/>
    <x v="1"/>
    <n v="1471.38"/>
    <n v="1558.68"/>
    <n v="2344.2600000000002"/>
    <n v="785.58"/>
    <n v="0.50400338748171525"/>
    <x v="4"/>
    <s v="2023-10-10"/>
    <x v="10"/>
    <x v="2"/>
    <x v="1"/>
    <s v="Senior"/>
    <s v="Profit"/>
  </r>
  <r>
    <n v="7991"/>
    <s v="Sneha"/>
    <n v="26"/>
    <s v="Male"/>
    <x v="5"/>
    <x v="0"/>
    <n v="1349.3"/>
    <n v="344.24"/>
    <n v="2343.9"/>
    <n v="1999.66"/>
    <n v="5.8089123867069485"/>
    <x v="2"/>
    <s v="2023-04-17"/>
    <x v="9"/>
    <x v="0"/>
    <x v="1"/>
    <s v="Adult"/>
    <s v="Profit"/>
  </r>
  <r>
    <n v="9085"/>
    <s v="Priya"/>
    <n v="47"/>
    <s v="Female"/>
    <x v="6"/>
    <x v="2"/>
    <n v="1544"/>
    <n v="1352.26"/>
    <n v="2339.7399999999998"/>
    <n v="987.48"/>
    <n v="0.73024418381080558"/>
    <x v="0"/>
    <s v="2023-12-27"/>
    <x v="6"/>
    <x v="0"/>
    <x v="1"/>
    <s v="Senior"/>
    <s v="Profit"/>
  </r>
  <r>
    <n v="2500"/>
    <s v="Raj"/>
    <n v="47"/>
    <s v="Female"/>
    <x v="3"/>
    <x v="2"/>
    <n v="1736.63"/>
    <n v="769.77"/>
    <n v="2337.5300000000002"/>
    <n v="1567.76"/>
    <n v="2.0366603011289088"/>
    <x v="3"/>
    <s v="2023-08-14"/>
    <x v="4"/>
    <x v="3"/>
    <x v="0"/>
    <s v="Senior"/>
    <s v="Profit"/>
  </r>
  <r>
    <n v="5868"/>
    <s v="Raj"/>
    <n v="18"/>
    <s v="Female"/>
    <x v="0"/>
    <x v="4"/>
    <n v="1915.48"/>
    <n v="1117.3900000000001"/>
    <n v="2337.17"/>
    <n v="1219.78"/>
    <n v="1.0916331808947635"/>
    <x v="1"/>
    <s v="2023-08-29"/>
    <x v="4"/>
    <x v="0"/>
    <x v="0"/>
    <s v="Young"/>
    <s v="Profit"/>
  </r>
  <r>
    <n v="2496"/>
    <s v="Simran"/>
    <n v="59"/>
    <s v="Male"/>
    <x v="2"/>
    <x v="1"/>
    <n v="1360.55"/>
    <n v="262.16000000000003"/>
    <n v="2336.69"/>
    <n v="2074.5300000000002"/>
    <n v="7.913220933780897"/>
    <x v="0"/>
    <s v="2023-12-23"/>
    <x v="6"/>
    <x v="2"/>
    <x v="0"/>
    <s v="Senior"/>
    <s v="Profit"/>
  </r>
  <r>
    <n v="293"/>
    <s v="Arjun"/>
    <n v="35"/>
    <s v="Male"/>
    <x v="6"/>
    <x v="4"/>
    <n v="1511.89"/>
    <n v="74.239999999999995"/>
    <n v="2335.4899999999998"/>
    <n v="2261.25"/>
    <n v="30.458647629310345"/>
    <x v="1"/>
    <s v="2023-04-11"/>
    <x v="9"/>
    <x v="4"/>
    <x v="1"/>
    <s v="Adult"/>
    <s v="Profit"/>
  </r>
  <r>
    <n v="1900"/>
    <s v="Amit"/>
    <n v="38"/>
    <s v="Male"/>
    <x v="0"/>
    <x v="3"/>
    <n v="1826.27"/>
    <n v="841.94"/>
    <n v="2335.21"/>
    <n v="1493.27"/>
    <n v="1.7736061952158109"/>
    <x v="3"/>
    <s v="2023-07-06"/>
    <x v="7"/>
    <x v="3"/>
    <x v="0"/>
    <s v="Adult"/>
    <s v="Profit"/>
  </r>
  <r>
    <n v="99"/>
    <s v="Rahul"/>
    <n v="53"/>
    <s v="Female"/>
    <x v="5"/>
    <x v="4"/>
    <n v="1321.62"/>
    <n v="691.44"/>
    <n v="2334.9899999999998"/>
    <n v="1643.55"/>
    <n v="2.3769958347795903"/>
    <x v="3"/>
    <s v="2023-02-12"/>
    <x v="2"/>
    <x v="3"/>
    <x v="0"/>
    <s v="Senior"/>
    <s v="Profit"/>
  </r>
  <r>
    <n v="7433"/>
    <s v="Arjun"/>
    <n v="33"/>
    <s v="Male"/>
    <x v="4"/>
    <x v="2"/>
    <n v="1434.01"/>
    <n v="1706.5"/>
    <n v="2334.31"/>
    <n v="627.80999999999995"/>
    <n v="0.36789334895985931"/>
    <x v="4"/>
    <s v="2023-07-16"/>
    <x v="7"/>
    <x v="3"/>
    <x v="0"/>
    <s v="Adult"/>
    <s v="Profit"/>
  </r>
  <r>
    <n v="7761"/>
    <s v="Pooja"/>
    <n v="56"/>
    <s v="Female"/>
    <x v="3"/>
    <x v="1"/>
    <n v="1372.59"/>
    <n v="1971.32"/>
    <n v="2334.12"/>
    <n v="362.8"/>
    <n v="0.18403912099506931"/>
    <x v="0"/>
    <s v="2023-11-29"/>
    <x v="8"/>
    <x v="0"/>
    <x v="0"/>
    <s v="Senior"/>
    <s v="Profit"/>
  </r>
  <r>
    <n v="9267"/>
    <s v="Pooja"/>
    <n v="59"/>
    <s v="Male"/>
    <x v="5"/>
    <x v="4"/>
    <n v="1354.76"/>
    <n v="1205.79"/>
    <n v="2333.6799999999998"/>
    <n v="1127.8900000000001"/>
    <n v="0.93539505220643737"/>
    <x v="3"/>
    <s v="2023-03-29"/>
    <x v="11"/>
    <x v="1"/>
    <x v="1"/>
    <s v="Senior"/>
    <s v="Profit"/>
  </r>
  <r>
    <n v="2016"/>
    <s v="Arjun"/>
    <n v="29"/>
    <s v="Male"/>
    <x v="4"/>
    <x v="2"/>
    <n v="1732.8"/>
    <n v="1907.1"/>
    <n v="2332.6999999999998"/>
    <n v="425.6"/>
    <n v="0.22316606365686123"/>
    <x v="0"/>
    <s v="2023-04-27"/>
    <x v="9"/>
    <x v="3"/>
    <x v="1"/>
    <s v="Adult"/>
    <s v="Profit"/>
  </r>
  <r>
    <n v="9963"/>
    <s v="Neha"/>
    <n v="58"/>
    <s v="Male"/>
    <x v="5"/>
    <x v="2"/>
    <n v="1888.55"/>
    <n v="1155.73"/>
    <n v="2332.4"/>
    <n v="1176.67"/>
    <n v="1.0181184186617982"/>
    <x v="2"/>
    <s v="2023-12-03"/>
    <x v="6"/>
    <x v="4"/>
    <x v="1"/>
    <s v="Senior"/>
    <s v="Profit"/>
  </r>
  <r>
    <n v="9431"/>
    <s v="Neha"/>
    <n v="46"/>
    <s v="Male"/>
    <x v="2"/>
    <x v="2"/>
    <n v="1580.78"/>
    <n v="898.84"/>
    <n v="2332.06"/>
    <n v="1433.22"/>
    <n v="1.5945218281340394"/>
    <x v="1"/>
    <s v="2023-06-22"/>
    <x v="3"/>
    <x v="1"/>
    <x v="1"/>
    <s v="Senior"/>
    <s v="Profit"/>
  </r>
  <r>
    <n v="7838"/>
    <s v="Karan"/>
    <n v="38"/>
    <s v="Female"/>
    <x v="3"/>
    <x v="4"/>
    <n v="1638.11"/>
    <n v="1586.71"/>
    <n v="2331.5500000000002"/>
    <n v="744.84"/>
    <n v="0.46942415438233831"/>
    <x v="4"/>
    <s v="2023-10-20"/>
    <x v="10"/>
    <x v="0"/>
    <x v="0"/>
    <s v="Adult"/>
    <s v="Profit"/>
  </r>
  <r>
    <n v="9378"/>
    <s v="Pooja"/>
    <n v="18"/>
    <s v="Male"/>
    <x v="6"/>
    <x v="3"/>
    <n v="1846.27"/>
    <n v="1264.08"/>
    <n v="2330.64"/>
    <n v="1066.56"/>
    <n v="0.84374406683121317"/>
    <x v="2"/>
    <s v="2023-06-24"/>
    <x v="3"/>
    <x v="0"/>
    <x v="1"/>
    <s v="Young"/>
    <s v="Profit"/>
  </r>
  <r>
    <n v="6376"/>
    <s v="Simran"/>
    <n v="55"/>
    <s v="Male"/>
    <x v="1"/>
    <x v="0"/>
    <n v="1679.79"/>
    <n v="929.65"/>
    <n v="2330.39"/>
    <n v="1400.74"/>
    <n v="1.5067390953584683"/>
    <x v="1"/>
    <s v="2023-03-31"/>
    <x v="11"/>
    <x v="4"/>
    <x v="0"/>
    <s v="Senior"/>
    <s v="Profit"/>
  </r>
  <r>
    <n v="3923"/>
    <s v="Pooja"/>
    <n v="35"/>
    <s v="Male"/>
    <x v="6"/>
    <x v="4"/>
    <n v="1833.91"/>
    <n v="1982.87"/>
    <n v="2329.0700000000002"/>
    <n v="346.2"/>
    <n v="0.17459540968394296"/>
    <x v="2"/>
    <s v="2023-08-10"/>
    <x v="4"/>
    <x v="0"/>
    <x v="0"/>
    <s v="Adult"/>
    <s v="Profit"/>
  </r>
  <r>
    <n v="29"/>
    <s v="Priya"/>
    <n v="33"/>
    <s v="Female"/>
    <x v="5"/>
    <x v="1"/>
    <n v="1299.8800000000001"/>
    <n v="1802.32"/>
    <n v="2328.14"/>
    <n v="525.82000000000005"/>
    <n v="0.29174619379466471"/>
    <x v="1"/>
    <s v="2023-12-28"/>
    <x v="6"/>
    <x v="3"/>
    <x v="1"/>
    <s v="Adult"/>
    <s v="Profit"/>
  </r>
  <r>
    <n v="8866"/>
    <s v="Rahul"/>
    <n v="35"/>
    <s v="Male"/>
    <x v="2"/>
    <x v="3"/>
    <n v="1304.95"/>
    <n v="203.34"/>
    <n v="2327.1799999999998"/>
    <n v="2123.84"/>
    <n v="10.444772302547458"/>
    <x v="0"/>
    <s v="2023-05-22"/>
    <x v="0"/>
    <x v="0"/>
    <x v="1"/>
    <s v="Adult"/>
    <s v="Profit"/>
  </r>
  <r>
    <n v="4384"/>
    <s v="Pooja"/>
    <n v="54"/>
    <s v="Female"/>
    <x v="6"/>
    <x v="3"/>
    <n v="1975.6"/>
    <n v="1161.2"/>
    <n v="2326.77"/>
    <n v="1165.57"/>
    <n v="1.0037633482604202"/>
    <x v="3"/>
    <s v="2023-07-01"/>
    <x v="7"/>
    <x v="2"/>
    <x v="1"/>
    <s v="Senior"/>
    <s v="Profit"/>
  </r>
  <r>
    <n v="7132"/>
    <s v="Simran"/>
    <n v="27"/>
    <s v="Female"/>
    <x v="5"/>
    <x v="3"/>
    <n v="1317.03"/>
    <n v="290.17"/>
    <n v="2326.7199999999998"/>
    <n v="2036.55"/>
    <n v="7.0184719302477854"/>
    <x v="3"/>
    <s v="2023-09-26"/>
    <x v="1"/>
    <x v="2"/>
    <x v="1"/>
    <s v="Adult"/>
    <s v="Profit"/>
  </r>
  <r>
    <n v="9004"/>
    <s v="Raj"/>
    <n v="30"/>
    <s v="Male"/>
    <x v="5"/>
    <x v="1"/>
    <n v="1733.57"/>
    <n v="1773.7"/>
    <n v="2325.54"/>
    <n v="551.84"/>
    <n v="0.31112363984890345"/>
    <x v="3"/>
    <s v="2023-05-27"/>
    <x v="0"/>
    <x v="4"/>
    <x v="1"/>
    <s v="Adult"/>
    <s v="Profit"/>
  </r>
  <r>
    <n v="2231"/>
    <s v="Pooja"/>
    <n v="37"/>
    <s v="Male"/>
    <x v="3"/>
    <x v="0"/>
    <n v="1614.05"/>
    <n v="238.09"/>
    <n v="2325.5100000000002"/>
    <n v="2087.42"/>
    <n v="8.7673568818514003"/>
    <x v="3"/>
    <s v="2023-07-14"/>
    <x v="7"/>
    <x v="3"/>
    <x v="1"/>
    <s v="Adult"/>
    <s v="Profit"/>
  </r>
  <r>
    <n v="1742"/>
    <s v="Amit"/>
    <n v="50"/>
    <s v="Male"/>
    <x v="6"/>
    <x v="2"/>
    <n v="1632.78"/>
    <n v="1812.13"/>
    <n v="2325.2800000000002"/>
    <n v="513.15"/>
    <n v="0.28317504814775979"/>
    <x v="2"/>
    <s v="2023-08-05"/>
    <x v="4"/>
    <x v="4"/>
    <x v="1"/>
    <s v="Senior"/>
    <s v="Profit"/>
  </r>
  <r>
    <n v="9802"/>
    <s v="Priya"/>
    <n v="41"/>
    <s v="Male"/>
    <x v="0"/>
    <x v="2"/>
    <n v="1437.89"/>
    <n v="249.02"/>
    <n v="2324.19"/>
    <n v="2075.17"/>
    <n v="8.3333467191390245"/>
    <x v="3"/>
    <s v="2023-09-16"/>
    <x v="1"/>
    <x v="2"/>
    <x v="1"/>
    <s v="Senior"/>
    <s v="Profit"/>
  </r>
  <r>
    <n v="4858"/>
    <s v="Simran"/>
    <n v="53"/>
    <s v="Female"/>
    <x v="0"/>
    <x v="0"/>
    <n v="1915.02"/>
    <n v="1596.27"/>
    <n v="2324.08"/>
    <n v="727.81"/>
    <n v="0.45594416984595337"/>
    <x v="2"/>
    <s v="2023-09-30"/>
    <x v="1"/>
    <x v="1"/>
    <x v="0"/>
    <s v="Senior"/>
    <s v="Profit"/>
  </r>
  <r>
    <n v="8068"/>
    <s v="Pooja"/>
    <n v="56"/>
    <s v="Female"/>
    <x v="6"/>
    <x v="2"/>
    <n v="1686.39"/>
    <n v="745.39"/>
    <n v="2323.6999999999998"/>
    <n v="1578.31"/>
    <n v="2.1174284602691209"/>
    <x v="0"/>
    <s v="2023-10-03"/>
    <x v="10"/>
    <x v="1"/>
    <x v="0"/>
    <s v="Senior"/>
    <s v="Profit"/>
  </r>
  <r>
    <n v="5581"/>
    <s v="Neha"/>
    <n v="55"/>
    <s v="Male"/>
    <x v="7"/>
    <x v="1"/>
    <n v="1728.59"/>
    <n v="1037.8599999999999"/>
    <n v="2323.2600000000002"/>
    <n v="1285.4000000000001"/>
    <n v="1.2385100109841407"/>
    <x v="2"/>
    <s v="2023-12-17"/>
    <x v="6"/>
    <x v="1"/>
    <x v="1"/>
    <s v="Senior"/>
    <s v="Profit"/>
  </r>
  <r>
    <n v="3228"/>
    <s v="Neha"/>
    <n v="58"/>
    <s v="Male"/>
    <x v="3"/>
    <x v="1"/>
    <n v="1629.92"/>
    <n v="1876.87"/>
    <n v="2323.25"/>
    <n v="446.38"/>
    <n v="0.23783213541694417"/>
    <x v="2"/>
    <s v="2023-05-31"/>
    <x v="0"/>
    <x v="1"/>
    <x v="1"/>
    <s v="Senior"/>
    <s v="Profit"/>
  </r>
  <r>
    <n v="1772"/>
    <s v="Rahul"/>
    <n v="57"/>
    <s v="Female"/>
    <x v="5"/>
    <x v="1"/>
    <n v="1794.41"/>
    <n v="1014.78"/>
    <n v="2322.77"/>
    <n v="1307.99"/>
    <n v="1.2889394745659157"/>
    <x v="0"/>
    <s v="2023-09-19"/>
    <x v="1"/>
    <x v="3"/>
    <x v="0"/>
    <s v="Senior"/>
    <s v="Profit"/>
  </r>
  <r>
    <n v="8437"/>
    <s v="Raj"/>
    <n v="32"/>
    <s v="Female"/>
    <x v="6"/>
    <x v="1"/>
    <n v="1327.55"/>
    <n v="1495.87"/>
    <n v="2320.7399999999998"/>
    <n v="824.87"/>
    <n v="0.55143160836168925"/>
    <x v="3"/>
    <s v="2023-09-08"/>
    <x v="1"/>
    <x v="1"/>
    <x v="0"/>
    <s v="Adult"/>
    <s v="Profit"/>
  </r>
  <r>
    <n v="7717"/>
    <s v="Karan"/>
    <n v="38"/>
    <s v="Female"/>
    <x v="1"/>
    <x v="3"/>
    <n v="1875.01"/>
    <n v="163.01"/>
    <n v="2320.17"/>
    <n v="2157.16"/>
    <n v="13.233298570639837"/>
    <x v="1"/>
    <s v="2023-08-05"/>
    <x v="4"/>
    <x v="2"/>
    <x v="1"/>
    <s v="Adult"/>
    <s v="Profit"/>
  </r>
  <r>
    <n v="1612"/>
    <s v="Arjun"/>
    <n v="27"/>
    <s v="Female"/>
    <x v="3"/>
    <x v="0"/>
    <n v="1683.23"/>
    <n v="1453.25"/>
    <n v="2319.2800000000002"/>
    <n v="866.03"/>
    <n v="0.59592637192499565"/>
    <x v="1"/>
    <s v="2023-06-20"/>
    <x v="3"/>
    <x v="2"/>
    <x v="1"/>
    <s v="Adult"/>
    <s v="Profit"/>
  </r>
  <r>
    <n v="5836"/>
    <s v="Pooja"/>
    <n v="34"/>
    <s v="Male"/>
    <x v="7"/>
    <x v="0"/>
    <n v="1379.75"/>
    <n v="1085.53"/>
    <n v="2319.2800000000002"/>
    <n v="1233.75"/>
    <n v="1.1365415971921551"/>
    <x v="4"/>
    <s v="2023-03-07"/>
    <x v="11"/>
    <x v="3"/>
    <x v="1"/>
    <s v="Adult"/>
    <s v="Profit"/>
  </r>
  <r>
    <n v="1909"/>
    <s v="Karan"/>
    <n v="57"/>
    <s v="Male"/>
    <x v="6"/>
    <x v="4"/>
    <n v="1746.93"/>
    <n v="1506.45"/>
    <n v="2317.4699999999998"/>
    <n v="811.02"/>
    <n v="0.53836503036941152"/>
    <x v="4"/>
    <s v="2023-07-14"/>
    <x v="7"/>
    <x v="2"/>
    <x v="0"/>
    <s v="Senior"/>
    <s v="Profit"/>
  </r>
  <r>
    <n v="2267"/>
    <s v="Priya"/>
    <n v="47"/>
    <s v="Male"/>
    <x v="7"/>
    <x v="3"/>
    <n v="1584.36"/>
    <n v="1147.78"/>
    <n v="2316.12"/>
    <n v="1168.3399999999999"/>
    <n v="1.0179128404398055"/>
    <x v="1"/>
    <s v="2023-11-13"/>
    <x v="8"/>
    <x v="1"/>
    <x v="1"/>
    <s v="Senior"/>
    <s v="Profit"/>
  </r>
  <r>
    <n v="9249"/>
    <s v="Arjun"/>
    <n v="42"/>
    <s v="Male"/>
    <x v="2"/>
    <x v="3"/>
    <n v="1635.85"/>
    <n v="1867.74"/>
    <n v="2316"/>
    <n v="448.26"/>
    <n v="0.24000128497542483"/>
    <x v="4"/>
    <s v="2023-09-10"/>
    <x v="1"/>
    <x v="2"/>
    <x v="1"/>
    <s v="Senior"/>
    <s v="Profit"/>
  </r>
  <r>
    <n v="2975"/>
    <s v="Raj"/>
    <n v="43"/>
    <s v="Male"/>
    <x v="7"/>
    <x v="2"/>
    <n v="1937.38"/>
    <n v="1083.78"/>
    <n v="2312.5500000000002"/>
    <n v="1228.77"/>
    <n v="1.1337817638266068"/>
    <x v="3"/>
    <s v="2023-10-20"/>
    <x v="10"/>
    <x v="0"/>
    <x v="0"/>
    <s v="Senior"/>
    <s v="Profit"/>
  </r>
  <r>
    <n v="4057"/>
    <s v="Rahul"/>
    <n v="39"/>
    <s v="Male"/>
    <x v="7"/>
    <x v="1"/>
    <n v="1488.13"/>
    <n v="1825.99"/>
    <n v="2311.75"/>
    <n v="485.76"/>
    <n v="0.26602555326151839"/>
    <x v="2"/>
    <s v="2023-11-08"/>
    <x v="8"/>
    <x v="0"/>
    <x v="1"/>
    <s v="Adult"/>
    <s v="Profit"/>
  </r>
  <r>
    <n v="1739"/>
    <s v="Amit"/>
    <n v="47"/>
    <s v="Male"/>
    <x v="2"/>
    <x v="1"/>
    <n v="1701.53"/>
    <n v="592.02"/>
    <n v="2311.73"/>
    <n v="1719.71"/>
    <n v="2.9048174048174049"/>
    <x v="0"/>
    <s v="2023-05-10"/>
    <x v="0"/>
    <x v="3"/>
    <x v="0"/>
    <s v="Senior"/>
    <s v="Profit"/>
  </r>
  <r>
    <n v="4868"/>
    <s v="Arjun"/>
    <n v="19"/>
    <s v="Female"/>
    <x v="5"/>
    <x v="4"/>
    <n v="1811.85"/>
    <n v="865.62"/>
    <n v="2310.11"/>
    <n v="1444.49"/>
    <n v="1.6687345486472125"/>
    <x v="4"/>
    <s v="2023-06-17"/>
    <x v="3"/>
    <x v="4"/>
    <x v="1"/>
    <s v="Young"/>
    <s v="Profit"/>
  </r>
  <r>
    <n v="4269"/>
    <s v="Amit"/>
    <n v="55"/>
    <s v="Female"/>
    <x v="2"/>
    <x v="4"/>
    <n v="1788.85"/>
    <n v="1468.61"/>
    <n v="2309.96"/>
    <n v="841.35"/>
    <n v="0.57288864981172682"/>
    <x v="2"/>
    <s v="2023-02-02"/>
    <x v="2"/>
    <x v="3"/>
    <x v="0"/>
    <s v="Senior"/>
    <s v="Profit"/>
  </r>
  <r>
    <n v="4193"/>
    <s v="Sneha"/>
    <n v="19"/>
    <s v="Male"/>
    <x v="3"/>
    <x v="4"/>
    <n v="1369.5"/>
    <n v="1036.51"/>
    <n v="2309.9499999999998"/>
    <n v="1273.44"/>
    <n v="1.2285843841352231"/>
    <x v="3"/>
    <s v="2023-12-18"/>
    <x v="6"/>
    <x v="3"/>
    <x v="1"/>
    <s v="Young"/>
    <s v="Profit"/>
  </r>
  <r>
    <n v="7759"/>
    <s v="Arjun"/>
    <n v="52"/>
    <s v="Male"/>
    <x v="0"/>
    <x v="1"/>
    <n v="1615.1"/>
    <n v="1088.24"/>
    <n v="2309.66"/>
    <n v="1221.42"/>
    <n v="1.1223810924060869"/>
    <x v="1"/>
    <s v="2023-02-26"/>
    <x v="2"/>
    <x v="4"/>
    <x v="0"/>
    <s v="Senior"/>
    <s v="Profit"/>
  </r>
  <r>
    <n v="408"/>
    <s v="Arjun"/>
    <n v="32"/>
    <s v="Female"/>
    <x v="6"/>
    <x v="4"/>
    <n v="1736.89"/>
    <n v="68.36"/>
    <n v="2309.31"/>
    <n v="2240.9499999999998"/>
    <n v="32.781597425394963"/>
    <x v="0"/>
    <s v="2023-10-09"/>
    <x v="10"/>
    <x v="4"/>
    <x v="0"/>
    <s v="Adult"/>
    <s v="Profit"/>
  </r>
  <r>
    <n v="2530"/>
    <s v="Amit"/>
    <n v="18"/>
    <s v="Female"/>
    <x v="1"/>
    <x v="3"/>
    <n v="1723.25"/>
    <n v="974.41"/>
    <n v="2308.65"/>
    <n v="1334.24"/>
    <n v="1.3692798719224968"/>
    <x v="0"/>
    <s v="2023-12-22"/>
    <x v="6"/>
    <x v="4"/>
    <x v="1"/>
    <s v="Young"/>
    <s v="Profit"/>
  </r>
  <r>
    <n v="3267"/>
    <s v="Rahul"/>
    <n v="32"/>
    <s v="Male"/>
    <x v="4"/>
    <x v="2"/>
    <n v="1488.15"/>
    <n v="554.97"/>
    <n v="2308.41"/>
    <n v="1753.44"/>
    <n v="3.1595221363316934"/>
    <x v="2"/>
    <s v="2023-02-22"/>
    <x v="2"/>
    <x v="3"/>
    <x v="0"/>
    <s v="Adult"/>
    <s v="Profit"/>
  </r>
  <r>
    <n v="5902"/>
    <s v="Priya"/>
    <n v="52"/>
    <s v="Female"/>
    <x v="6"/>
    <x v="2"/>
    <n v="1667.91"/>
    <n v="473.88"/>
    <n v="2308.0700000000002"/>
    <n v="1834.19"/>
    <n v="3.8705790495484091"/>
    <x v="0"/>
    <s v="2023-05-22"/>
    <x v="0"/>
    <x v="3"/>
    <x v="1"/>
    <s v="Senior"/>
    <s v="Profit"/>
  </r>
  <r>
    <n v="5638"/>
    <s v="Pooja"/>
    <n v="33"/>
    <s v="Male"/>
    <x v="4"/>
    <x v="1"/>
    <n v="2040.91"/>
    <n v="435.59"/>
    <n v="2307.75"/>
    <n v="1872.16"/>
    <n v="4.2979866388117269"/>
    <x v="1"/>
    <s v="2023-06-09"/>
    <x v="3"/>
    <x v="0"/>
    <x v="0"/>
    <s v="Adult"/>
    <s v="Profit"/>
  </r>
  <r>
    <n v="1008"/>
    <s v="Sneha"/>
    <n v="39"/>
    <s v="Male"/>
    <x v="7"/>
    <x v="1"/>
    <n v="1322.25"/>
    <n v="1943.87"/>
    <n v="2307.61"/>
    <n v="363.74"/>
    <n v="0.18712156677144048"/>
    <x v="0"/>
    <s v="2023-05-05"/>
    <x v="0"/>
    <x v="3"/>
    <x v="1"/>
    <s v="Adult"/>
    <s v="Profit"/>
  </r>
  <r>
    <n v="3542"/>
    <s v="Neha"/>
    <n v="54"/>
    <s v="Male"/>
    <x v="3"/>
    <x v="2"/>
    <n v="1489.69"/>
    <n v="97.69"/>
    <n v="2307.6"/>
    <n v="2209.91"/>
    <n v="22.621660354181593"/>
    <x v="2"/>
    <s v="2023-03-11"/>
    <x v="11"/>
    <x v="1"/>
    <x v="1"/>
    <s v="Senior"/>
    <s v="Profit"/>
  </r>
  <r>
    <n v="3847"/>
    <s v="Rahul"/>
    <n v="24"/>
    <s v="Male"/>
    <x v="6"/>
    <x v="1"/>
    <n v="1736.32"/>
    <n v="1983.33"/>
    <n v="2307.5100000000002"/>
    <n v="324.18"/>
    <n v="0.16345237555021103"/>
    <x v="4"/>
    <s v="2023-12-28"/>
    <x v="6"/>
    <x v="2"/>
    <x v="0"/>
    <s v="Young"/>
    <s v="Profit"/>
  </r>
  <r>
    <n v="1591"/>
    <s v="Simran"/>
    <n v="18"/>
    <s v="Male"/>
    <x v="1"/>
    <x v="3"/>
    <n v="1609.21"/>
    <n v="1402.07"/>
    <n v="2307.44"/>
    <n v="905.37"/>
    <n v="0.64573808725669901"/>
    <x v="1"/>
    <s v="2023-08-06"/>
    <x v="4"/>
    <x v="0"/>
    <x v="0"/>
    <s v="Young"/>
    <s v="Profit"/>
  </r>
  <r>
    <n v="2839"/>
    <s v="Simran"/>
    <n v="49"/>
    <s v="Male"/>
    <x v="2"/>
    <x v="3"/>
    <n v="2083.08"/>
    <n v="1693.13"/>
    <n v="2307.04"/>
    <n v="613.91"/>
    <n v="0.36258881479862737"/>
    <x v="0"/>
    <s v="2023-05-10"/>
    <x v="0"/>
    <x v="4"/>
    <x v="1"/>
    <s v="Senior"/>
    <s v="Profit"/>
  </r>
  <r>
    <n v="8633"/>
    <s v="Raj"/>
    <n v="56"/>
    <s v="Female"/>
    <x v="0"/>
    <x v="2"/>
    <n v="1568.01"/>
    <n v="1620.1"/>
    <n v="2306.96"/>
    <n v="686.86"/>
    <n v="0.4239614838590211"/>
    <x v="0"/>
    <s v="2023-03-07"/>
    <x v="11"/>
    <x v="1"/>
    <x v="0"/>
    <s v="Senior"/>
    <s v="Profit"/>
  </r>
  <r>
    <n v="2770"/>
    <s v="Sneha"/>
    <n v="36"/>
    <s v="Female"/>
    <x v="0"/>
    <x v="4"/>
    <n v="1633.11"/>
    <n v="237.89"/>
    <n v="2306.4499999999998"/>
    <n v="2068.56"/>
    <n v="8.6954474757240749"/>
    <x v="4"/>
    <s v="2023-02-16"/>
    <x v="2"/>
    <x v="3"/>
    <x v="0"/>
    <s v="Adult"/>
    <s v="Profit"/>
  </r>
  <r>
    <n v="9016"/>
    <s v="Sneha"/>
    <n v="36"/>
    <s v="Male"/>
    <x v="5"/>
    <x v="2"/>
    <n v="1510.39"/>
    <n v="346.69"/>
    <n v="2306.0300000000002"/>
    <n v="1959.34"/>
    <n v="5.6515619141019355"/>
    <x v="2"/>
    <s v="2023-04-27"/>
    <x v="9"/>
    <x v="3"/>
    <x v="1"/>
    <s v="Adult"/>
    <s v="Profit"/>
  </r>
  <r>
    <n v="141"/>
    <s v="Raj"/>
    <n v="27"/>
    <s v="Male"/>
    <x v="3"/>
    <x v="2"/>
    <n v="1306.51"/>
    <n v="1121.27"/>
    <n v="2305.92"/>
    <n v="1184.6500000000001"/>
    <n v="1.0565251901861283"/>
    <x v="3"/>
    <s v="2023-02-12"/>
    <x v="2"/>
    <x v="3"/>
    <x v="0"/>
    <s v="Adult"/>
    <s v="Profit"/>
  </r>
  <r>
    <n v="9658"/>
    <s v="Priya"/>
    <n v="46"/>
    <s v="Female"/>
    <x v="2"/>
    <x v="0"/>
    <n v="1869.82"/>
    <n v="919.49"/>
    <n v="2305.77"/>
    <n v="1386.28"/>
    <n v="1.5076618560288855"/>
    <x v="0"/>
    <s v="2023-01-27"/>
    <x v="5"/>
    <x v="0"/>
    <x v="0"/>
    <s v="Senior"/>
    <s v="Profit"/>
  </r>
  <r>
    <n v="5425"/>
    <s v="Pooja"/>
    <n v="30"/>
    <s v="Male"/>
    <x v="5"/>
    <x v="1"/>
    <n v="2068.39"/>
    <n v="1112.0999999999999"/>
    <n v="2305.12"/>
    <n v="1193.02"/>
    <n v="1.072763240715763"/>
    <x v="3"/>
    <s v="2023-04-15"/>
    <x v="9"/>
    <x v="3"/>
    <x v="1"/>
    <s v="Adult"/>
    <s v="Profit"/>
  </r>
  <r>
    <n v="3154"/>
    <s v="Arjun"/>
    <n v="36"/>
    <s v="Female"/>
    <x v="3"/>
    <x v="3"/>
    <n v="1876.39"/>
    <n v="141.77000000000001"/>
    <n v="2304.13"/>
    <n v="2162.36"/>
    <n v="15.2525922268463"/>
    <x v="0"/>
    <s v="2023-03-15"/>
    <x v="11"/>
    <x v="0"/>
    <x v="1"/>
    <s v="Adult"/>
    <s v="Profit"/>
  </r>
  <r>
    <n v="3819"/>
    <s v="Pooja"/>
    <n v="53"/>
    <s v="Female"/>
    <x v="6"/>
    <x v="0"/>
    <n v="2014.75"/>
    <n v="1780.63"/>
    <n v="2304.04"/>
    <n v="523.41"/>
    <n v="0.29394652454468356"/>
    <x v="0"/>
    <s v="2023-10-14"/>
    <x v="10"/>
    <x v="2"/>
    <x v="1"/>
    <s v="Senior"/>
    <s v="Profit"/>
  </r>
  <r>
    <n v="7685"/>
    <s v="Simran"/>
    <n v="52"/>
    <s v="Male"/>
    <x v="6"/>
    <x v="1"/>
    <n v="1326.92"/>
    <n v="1272.77"/>
    <n v="2302.4699999999998"/>
    <n v="1029.7"/>
    <n v="0.80902283994751611"/>
    <x v="0"/>
    <s v="2023-02-03"/>
    <x v="2"/>
    <x v="4"/>
    <x v="1"/>
    <s v="Senior"/>
    <s v="Profit"/>
  </r>
  <r>
    <n v="345"/>
    <s v="Arjun"/>
    <n v="55"/>
    <s v="Female"/>
    <x v="7"/>
    <x v="1"/>
    <n v="1421.7"/>
    <n v="945.34"/>
    <n v="2300.94"/>
    <n v="1355.6"/>
    <n v="1.4339814246726044"/>
    <x v="4"/>
    <s v="2023-09-12"/>
    <x v="1"/>
    <x v="4"/>
    <x v="1"/>
    <s v="Senior"/>
    <s v="Profit"/>
  </r>
  <r>
    <n v="8286"/>
    <s v="Raj"/>
    <n v="30"/>
    <s v="Male"/>
    <x v="5"/>
    <x v="4"/>
    <n v="1991.73"/>
    <n v="841.79"/>
    <n v="2298.87"/>
    <n v="1457.08"/>
    <n v="1.7309305171123439"/>
    <x v="3"/>
    <s v="2023-11-15"/>
    <x v="8"/>
    <x v="3"/>
    <x v="0"/>
    <s v="Adult"/>
    <s v="Profit"/>
  </r>
  <r>
    <n v="7562"/>
    <s v="Arjun"/>
    <n v="27"/>
    <s v="Male"/>
    <x v="3"/>
    <x v="1"/>
    <n v="1881.84"/>
    <n v="391.89"/>
    <n v="2298.79"/>
    <n v="1906.9"/>
    <n v="4.8659062492025829"/>
    <x v="1"/>
    <s v="2023-02-14"/>
    <x v="2"/>
    <x v="2"/>
    <x v="0"/>
    <s v="Adult"/>
    <s v="Profit"/>
  </r>
  <r>
    <n v="2112"/>
    <s v="Simran"/>
    <n v="31"/>
    <s v="Female"/>
    <x v="7"/>
    <x v="1"/>
    <n v="1493.49"/>
    <n v="754.2"/>
    <n v="2297.54"/>
    <n v="1543.34"/>
    <n v="2.0463272341553962"/>
    <x v="0"/>
    <s v="2023-11-20"/>
    <x v="8"/>
    <x v="3"/>
    <x v="0"/>
    <s v="Adult"/>
    <s v="Profit"/>
  </r>
  <r>
    <n v="2298"/>
    <s v="Neha"/>
    <n v="51"/>
    <s v="Female"/>
    <x v="1"/>
    <x v="0"/>
    <n v="1446.28"/>
    <n v="1994.55"/>
    <n v="2296.89"/>
    <n v="302.33999999999997"/>
    <n v="0.15158306384898848"/>
    <x v="0"/>
    <s v="2023-04-13"/>
    <x v="9"/>
    <x v="2"/>
    <x v="1"/>
    <s v="Senior"/>
    <s v="Profit"/>
  </r>
  <r>
    <n v="5455"/>
    <s v="Sneha"/>
    <n v="39"/>
    <s v="Female"/>
    <x v="4"/>
    <x v="2"/>
    <n v="1498.01"/>
    <n v="1270.3599999999999"/>
    <n v="2295.4899999999998"/>
    <n v="1025.1300000000001"/>
    <n v="0.80696023174533216"/>
    <x v="1"/>
    <s v="2023-05-29"/>
    <x v="0"/>
    <x v="3"/>
    <x v="0"/>
    <s v="Adult"/>
    <s v="Profit"/>
  </r>
  <r>
    <n v="3616"/>
    <s v="Simran"/>
    <n v="26"/>
    <s v="Female"/>
    <x v="7"/>
    <x v="2"/>
    <n v="1677.22"/>
    <n v="877.18"/>
    <n v="2295.38"/>
    <n v="1418.2"/>
    <n v="1.6167719282245379"/>
    <x v="4"/>
    <s v="2023-12-15"/>
    <x v="6"/>
    <x v="3"/>
    <x v="1"/>
    <s v="Adult"/>
    <s v="Profit"/>
  </r>
  <r>
    <n v="4747"/>
    <s v="Pooja"/>
    <n v="32"/>
    <s v="Female"/>
    <x v="7"/>
    <x v="3"/>
    <n v="1516.19"/>
    <n v="1360.69"/>
    <n v="2295.29"/>
    <n v="934.6"/>
    <n v="0.68685740322924393"/>
    <x v="4"/>
    <s v="2023-06-27"/>
    <x v="3"/>
    <x v="3"/>
    <x v="1"/>
    <s v="Adult"/>
    <s v="Profit"/>
  </r>
  <r>
    <n v="4241"/>
    <s v="Pooja"/>
    <n v="49"/>
    <s v="Female"/>
    <x v="3"/>
    <x v="1"/>
    <n v="1960.94"/>
    <n v="701.78"/>
    <n v="2295.06"/>
    <n v="1593.28"/>
    <n v="2.270341132548662"/>
    <x v="3"/>
    <s v="2023-10-15"/>
    <x v="10"/>
    <x v="1"/>
    <x v="0"/>
    <s v="Senior"/>
    <s v="Profit"/>
  </r>
  <r>
    <n v="5237"/>
    <s v="Arjun"/>
    <n v="37"/>
    <s v="Female"/>
    <x v="2"/>
    <x v="3"/>
    <n v="1808.49"/>
    <n v="787.06"/>
    <n v="2294.35"/>
    <n v="1507.29"/>
    <n v="1.9150890656366732"/>
    <x v="2"/>
    <s v="2023-07-24"/>
    <x v="7"/>
    <x v="3"/>
    <x v="0"/>
    <s v="Adult"/>
    <s v="Profit"/>
  </r>
  <r>
    <n v="3508"/>
    <s v="Neha"/>
    <n v="42"/>
    <s v="Female"/>
    <x v="3"/>
    <x v="2"/>
    <n v="2006"/>
    <n v="1238.67"/>
    <n v="2294.25"/>
    <n v="1055.58"/>
    <n v="0.85218823415437517"/>
    <x v="2"/>
    <s v="2023-05-27"/>
    <x v="0"/>
    <x v="3"/>
    <x v="0"/>
    <s v="Senior"/>
    <s v="Profit"/>
  </r>
  <r>
    <n v="850"/>
    <s v="Priya"/>
    <n v="58"/>
    <s v="Male"/>
    <x v="4"/>
    <x v="2"/>
    <n v="1610.54"/>
    <n v="88.13"/>
    <n v="2294.02"/>
    <n v="2205.89"/>
    <n v="25.02995574719165"/>
    <x v="3"/>
    <s v="2023-04-26"/>
    <x v="9"/>
    <x v="3"/>
    <x v="1"/>
    <s v="Senior"/>
    <s v="Profit"/>
  </r>
  <r>
    <n v="1244"/>
    <s v="Sneha"/>
    <n v="24"/>
    <s v="Female"/>
    <x v="6"/>
    <x v="3"/>
    <n v="1572.34"/>
    <n v="1150.67"/>
    <n v="2293.25"/>
    <n v="1142.58"/>
    <n v="0.99296931353037787"/>
    <x v="1"/>
    <s v="2023-05-09"/>
    <x v="0"/>
    <x v="0"/>
    <x v="1"/>
    <s v="Young"/>
    <s v="Profit"/>
  </r>
  <r>
    <n v="708"/>
    <s v="Simran"/>
    <n v="36"/>
    <s v="Female"/>
    <x v="5"/>
    <x v="1"/>
    <n v="1451.94"/>
    <n v="1816.77"/>
    <n v="2293.0300000000002"/>
    <n v="476.26"/>
    <n v="0.26214655680135623"/>
    <x v="3"/>
    <s v="2023-07-15"/>
    <x v="7"/>
    <x v="2"/>
    <x v="1"/>
    <s v="Adult"/>
    <s v="Profit"/>
  </r>
  <r>
    <n v="8494"/>
    <s v="Priya"/>
    <n v="58"/>
    <s v="Female"/>
    <x v="0"/>
    <x v="0"/>
    <n v="1690.21"/>
    <n v="321.01"/>
    <n v="2292.69"/>
    <n v="1971.68"/>
    <n v="6.1421139528363602"/>
    <x v="3"/>
    <s v="2023-08-10"/>
    <x v="4"/>
    <x v="3"/>
    <x v="0"/>
    <s v="Senior"/>
    <s v="Profit"/>
  </r>
  <r>
    <n v="3198"/>
    <s v="Rahul"/>
    <n v="59"/>
    <s v="Female"/>
    <x v="1"/>
    <x v="0"/>
    <n v="1581.09"/>
    <n v="301.41000000000003"/>
    <n v="2292.14"/>
    <n v="1990.73"/>
    <n v="6.6047244616966916"/>
    <x v="1"/>
    <s v="2023-10-12"/>
    <x v="10"/>
    <x v="4"/>
    <x v="0"/>
    <s v="Senior"/>
    <s v="Profit"/>
  </r>
  <r>
    <n v="8171"/>
    <s v="Raj"/>
    <n v="55"/>
    <s v="Female"/>
    <x v="0"/>
    <x v="1"/>
    <n v="1588.98"/>
    <n v="1290.24"/>
    <n v="2291.4699999999998"/>
    <n v="1001.23"/>
    <n v="0.77600291418650791"/>
    <x v="2"/>
    <s v="2023-05-26"/>
    <x v="0"/>
    <x v="1"/>
    <x v="1"/>
    <s v="Senior"/>
    <s v="Profit"/>
  </r>
  <r>
    <n v="2759"/>
    <s v="Raj"/>
    <n v="38"/>
    <s v="Male"/>
    <x v="1"/>
    <x v="1"/>
    <n v="1406.5"/>
    <n v="114.72"/>
    <n v="2290.92"/>
    <n v="2176.1999999999998"/>
    <n v="18.969665271966527"/>
    <x v="1"/>
    <s v="2023-01-18"/>
    <x v="5"/>
    <x v="1"/>
    <x v="1"/>
    <s v="Adult"/>
    <s v="Profit"/>
  </r>
  <r>
    <n v="6113"/>
    <s v="Rahul"/>
    <n v="28"/>
    <s v="Male"/>
    <x v="0"/>
    <x v="0"/>
    <n v="1889.67"/>
    <n v="246.6"/>
    <n v="2290.88"/>
    <n v="2044.28"/>
    <n v="8.2898621248986206"/>
    <x v="1"/>
    <s v="2023-08-06"/>
    <x v="4"/>
    <x v="0"/>
    <x v="1"/>
    <s v="Adult"/>
    <s v="Profit"/>
  </r>
  <r>
    <n v="6853"/>
    <s v="Karan"/>
    <n v="53"/>
    <s v="Male"/>
    <x v="1"/>
    <x v="1"/>
    <n v="1737.49"/>
    <n v="1948.06"/>
    <n v="2290.46"/>
    <n v="342.4"/>
    <n v="0.17576460683962505"/>
    <x v="1"/>
    <s v="2023-02-26"/>
    <x v="2"/>
    <x v="0"/>
    <x v="1"/>
    <s v="Senior"/>
    <s v="Profit"/>
  </r>
  <r>
    <n v="8828"/>
    <s v="Arjun"/>
    <n v="21"/>
    <s v="Male"/>
    <x v="4"/>
    <x v="4"/>
    <n v="1313.6"/>
    <n v="935.02"/>
    <n v="2290.0700000000002"/>
    <n v="1355.05"/>
    <n v="1.4492203375328869"/>
    <x v="1"/>
    <s v="2023-09-26"/>
    <x v="1"/>
    <x v="0"/>
    <x v="1"/>
    <s v="Young"/>
    <s v="Profit"/>
  </r>
  <r>
    <n v="4233"/>
    <s v="Sneha"/>
    <n v="26"/>
    <s v="Male"/>
    <x v="2"/>
    <x v="4"/>
    <n v="1798.42"/>
    <n v="1678.3"/>
    <n v="2287.6799999999998"/>
    <n v="609.38"/>
    <n v="0.36309360662575224"/>
    <x v="2"/>
    <s v="2023-10-17"/>
    <x v="10"/>
    <x v="0"/>
    <x v="1"/>
    <s v="Adult"/>
    <s v="Profit"/>
  </r>
  <r>
    <n v="8815"/>
    <s v="Simran"/>
    <n v="52"/>
    <s v="Male"/>
    <x v="5"/>
    <x v="4"/>
    <n v="1746.86"/>
    <n v="1768.46"/>
    <n v="2287.2600000000002"/>
    <n v="518.79999999999995"/>
    <n v="0.29336258665731763"/>
    <x v="2"/>
    <s v="2023-11-15"/>
    <x v="8"/>
    <x v="3"/>
    <x v="0"/>
    <s v="Senior"/>
    <s v="Profit"/>
  </r>
  <r>
    <n v="275"/>
    <s v="Pooja"/>
    <n v="37"/>
    <s v="Male"/>
    <x v="2"/>
    <x v="2"/>
    <n v="2053.89"/>
    <n v="1320.63"/>
    <n v="2286.64"/>
    <n v="966.01"/>
    <n v="0.73147664372307153"/>
    <x v="0"/>
    <s v="2023-06-01"/>
    <x v="3"/>
    <x v="2"/>
    <x v="1"/>
    <s v="Adult"/>
    <s v="Profit"/>
  </r>
  <r>
    <n v="3613"/>
    <s v="Pooja"/>
    <n v="21"/>
    <s v="Male"/>
    <x v="4"/>
    <x v="2"/>
    <n v="1791.14"/>
    <n v="1923.31"/>
    <n v="2285.66"/>
    <n v="362.35"/>
    <n v="0.18839916602107826"/>
    <x v="3"/>
    <s v="2023-11-12"/>
    <x v="8"/>
    <x v="0"/>
    <x v="1"/>
    <s v="Young"/>
    <s v="Profit"/>
  </r>
  <r>
    <n v="6226"/>
    <s v="Neha"/>
    <n v="46"/>
    <s v="Male"/>
    <x v="4"/>
    <x v="4"/>
    <n v="1574.69"/>
    <n v="1238.67"/>
    <n v="2284.62"/>
    <n v="1045.95"/>
    <n v="0.84441376637845433"/>
    <x v="3"/>
    <s v="2023-03-02"/>
    <x v="11"/>
    <x v="2"/>
    <x v="0"/>
    <s v="Senior"/>
    <s v="Profit"/>
  </r>
  <r>
    <n v="2583"/>
    <s v="Arjun"/>
    <n v="45"/>
    <s v="Male"/>
    <x v="3"/>
    <x v="1"/>
    <n v="2011.89"/>
    <n v="641.66"/>
    <n v="2284.0300000000002"/>
    <n v="1642.37"/>
    <n v="2.5595642552130413"/>
    <x v="2"/>
    <s v="2023-02-21"/>
    <x v="2"/>
    <x v="0"/>
    <x v="0"/>
    <s v="Senior"/>
    <s v="Profit"/>
  </r>
  <r>
    <n v="4210"/>
    <s v="Neha"/>
    <n v="18"/>
    <s v="Male"/>
    <x v="7"/>
    <x v="3"/>
    <n v="2033.49"/>
    <n v="114.15"/>
    <n v="2283.19"/>
    <n v="2169.04"/>
    <n v="19.001664476565921"/>
    <x v="3"/>
    <s v="2023-07-20"/>
    <x v="7"/>
    <x v="0"/>
    <x v="1"/>
    <s v="Young"/>
    <s v="Profit"/>
  </r>
  <r>
    <n v="3989"/>
    <s v="Simran"/>
    <n v="36"/>
    <s v="Female"/>
    <x v="2"/>
    <x v="4"/>
    <n v="1705.78"/>
    <n v="193.96"/>
    <n v="2282.7399999999998"/>
    <n v="2088.7800000000002"/>
    <n v="10.769127655186637"/>
    <x v="4"/>
    <s v="2023-11-27"/>
    <x v="8"/>
    <x v="1"/>
    <x v="1"/>
    <s v="Adult"/>
    <s v="Profit"/>
  </r>
  <r>
    <n v="6341"/>
    <s v="Amit"/>
    <n v="24"/>
    <s v="Female"/>
    <x v="0"/>
    <x v="2"/>
    <n v="1532.44"/>
    <n v="505.7"/>
    <n v="2282.42"/>
    <n v="1776.72"/>
    <n v="3.5133873838244019"/>
    <x v="4"/>
    <s v="2023-09-08"/>
    <x v="1"/>
    <x v="4"/>
    <x v="0"/>
    <s v="Young"/>
    <s v="Profit"/>
  </r>
  <r>
    <n v="2812"/>
    <s v="Arjun"/>
    <n v="52"/>
    <s v="Female"/>
    <x v="1"/>
    <x v="1"/>
    <n v="1370.07"/>
    <n v="500.7"/>
    <n v="2282.19"/>
    <n v="1781.49"/>
    <n v="3.5579988016776514"/>
    <x v="2"/>
    <s v="2023-01-12"/>
    <x v="5"/>
    <x v="0"/>
    <x v="1"/>
    <s v="Senior"/>
    <s v="Profit"/>
  </r>
  <r>
    <n v="7780"/>
    <s v="Karan"/>
    <n v="27"/>
    <s v="Male"/>
    <x v="6"/>
    <x v="4"/>
    <n v="2009.89"/>
    <n v="343.58"/>
    <n v="2281.0100000000002"/>
    <n v="1937.43"/>
    <n v="5.6389487164561389"/>
    <x v="4"/>
    <s v="2023-11-18"/>
    <x v="8"/>
    <x v="1"/>
    <x v="1"/>
    <s v="Adult"/>
    <s v="Profit"/>
  </r>
  <r>
    <n v="2867"/>
    <s v="Neha"/>
    <n v="57"/>
    <s v="Male"/>
    <x v="5"/>
    <x v="1"/>
    <n v="1305.74"/>
    <n v="1830.7"/>
    <n v="2278.7800000000002"/>
    <n v="448.08"/>
    <n v="0.24475883541814605"/>
    <x v="3"/>
    <s v="2023-11-17"/>
    <x v="8"/>
    <x v="1"/>
    <x v="0"/>
    <s v="Senior"/>
    <s v="Profit"/>
  </r>
  <r>
    <n v="6035"/>
    <s v="Neha"/>
    <n v="60"/>
    <s v="Male"/>
    <x v="3"/>
    <x v="1"/>
    <n v="1970.46"/>
    <n v="189.95"/>
    <n v="2278.7600000000002"/>
    <n v="2088.81"/>
    <n v="10.996630692287445"/>
    <x v="1"/>
    <s v="2023-07-28"/>
    <x v="7"/>
    <x v="1"/>
    <x v="1"/>
    <s v="Senior"/>
    <s v="Profit"/>
  </r>
  <r>
    <n v="8010"/>
    <s v="Raj"/>
    <n v="42"/>
    <s v="Male"/>
    <x v="5"/>
    <x v="1"/>
    <n v="1364.01"/>
    <n v="1799.46"/>
    <n v="2278.61"/>
    <n v="479.15"/>
    <n v="0.26627432674246715"/>
    <x v="1"/>
    <s v="2023-01-06"/>
    <x v="5"/>
    <x v="0"/>
    <x v="0"/>
    <s v="Senior"/>
    <s v="Profit"/>
  </r>
  <r>
    <n v="3899"/>
    <s v="Sneha"/>
    <n v="59"/>
    <s v="Female"/>
    <x v="1"/>
    <x v="4"/>
    <n v="1380.37"/>
    <n v="274.77999999999997"/>
    <n v="2278.5700000000002"/>
    <n v="2003.79"/>
    <n v="7.2923429652813168"/>
    <x v="4"/>
    <s v="2023-06-24"/>
    <x v="3"/>
    <x v="3"/>
    <x v="1"/>
    <s v="Senior"/>
    <s v="Profit"/>
  </r>
  <r>
    <n v="100"/>
    <s v="Karan"/>
    <n v="31"/>
    <s v="Male"/>
    <x v="2"/>
    <x v="0"/>
    <n v="1713.74"/>
    <n v="606.76"/>
    <n v="2278.48"/>
    <n v="1671.72"/>
    <n v="2.7551585470367197"/>
    <x v="4"/>
    <s v="2023-12-12"/>
    <x v="6"/>
    <x v="1"/>
    <x v="0"/>
    <s v="Adult"/>
    <s v="Profit"/>
  </r>
  <r>
    <n v="6441"/>
    <s v="Priya"/>
    <n v="36"/>
    <s v="Male"/>
    <x v="4"/>
    <x v="1"/>
    <n v="1588.7"/>
    <n v="1393.57"/>
    <n v="2278.2600000000002"/>
    <n v="884.69"/>
    <n v="0.63483714488687337"/>
    <x v="1"/>
    <s v="2023-09-12"/>
    <x v="1"/>
    <x v="2"/>
    <x v="0"/>
    <s v="Adult"/>
    <s v="Profit"/>
  </r>
  <r>
    <n v="9552"/>
    <s v="Arjun"/>
    <n v="28"/>
    <s v="Female"/>
    <x v="5"/>
    <x v="2"/>
    <n v="1638.04"/>
    <n v="1418.79"/>
    <n v="2277.91"/>
    <n v="859.12"/>
    <n v="0.60553006435060863"/>
    <x v="4"/>
    <s v="2023-10-05"/>
    <x v="10"/>
    <x v="1"/>
    <x v="1"/>
    <s v="Adult"/>
    <s v="Profit"/>
  </r>
  <r>
    <n v="9821"/>
    <s v="Karan"/>
    <n v="41"/>
    <s v="Female"/>
    <x v="1"/>
    <x v="1"/>
    <n v="1699.03"/>
    <n v="890.47"/>
    <n v="2277.31"/>
    <n v="1386.84"/>
    <n v="1.5574247307601603"/>
    <x v="3"/>
    <s v="2023-07-22"/>
    <x v="7"/>
    <x v="0"/>
    <x v="1"/>
    <s v="Senior"/>
    <s v="Profit"/>
  </r>
  <r>
    <n v="5308"/>
    <s v="Simran"/>
    <n v="24"/>
    <s v="Female"/>
    <x v="7"/>
    <x v="3"/>
    <n v="1516.35"/>
    <n v="1470.75"/>
    <n v="2276.9899999999998"/>
    <n v="806.24"/>
    <n v="0.5481828998810131"/>
    <x v="3"/>
    <s v="2023-04-05"/>
    <x v="9"/>
    <x v="0"/>
    <x v="0"/>
    <s v="Young"/>
    <s v="Profit"/>
  </r>
  <r>
    <n v="5410"/>
    <s v="Priya"/>
    <n v="47"/>
    <s v="Female"/>
    <x v="1"/>
    <x v="3"/>
    <n v="1737.2"/>
    <n v="990.35"/>
    <n v="2276.6999999999998"/>
    <n v="1286.3499999999999"/>
    <n v="1.2988842328469732"/>
    <x v="0"/>
    <s v="2023-08-01"/>
    <x v="4"/>
    <x v="2"/>
    <x v="0"/>
    <s v="Senior"/>
    <s v="Profit"/>
  </r>
  <r>
    <n v="4419"/>
    <s v="Priya"/>
    <n v="45"/>
    <s v="Female"/>
    <x v="3"/>
    <x v="4"/>
    <n v="1479.99"/>
    <n v="1380.29"/>
    <n v="2274.7199999999998"/>
    <n v="894.43"/>
    <n v="0.64800150692970315"/>
    <x v="4"/>
    <s v="2023-05-11"/>
    <x v="0"/>
    <x v="2"/>
    <x v="1"/>
    <s v="Senior"/>
    <s v="Profit"/>
  </r>
  <r>
    <n v="6126"/>
    <s v="Raj"/>
    <n v="60"/>
    <s v="Female"/>
    <x v="4"/>
    <x v="4"/>
    <n v="1948.04"/>
    <n v="839.78"/>
    <n v="2273.71"/>
    <n v="1433.93"/>
    <n v="1.7075067279525591"/>
    <x v="0"/>
    <s v="2023-07-27"/>
    <x v="7"/>
    <x v="1"/>
    <x v="0"/>
    <s v="Senior"/>
    <s v="Profit"/>
  </r>
  <r>
    <n v="4631"/>
    <s v="Priya"/>
    <n v="18"/>
    <s v="Female"/>
    <x v="0"/>
    <x v="1"/>
    <n v="1441.41"/>
    <n v="1532.06"/>
    <n v="2272.77"/>
    <n v="740.71"/>
    <n v="0.48347323211884657"/>
    <x v="0"/>
    <s v="2023-11-04"/>
    <x v="8"/>
    <x v="3"/>
    <x v="0"/>
    <s v="Young"/>
    <s v="Profit"/>
  </r>
  <r>
    <n v="8283"/>
    <s v="Pooja"/>
    <n v="57"/>
    <s v="Female"/>
    <x v="3"/>
    <x v="0"/>
    <n v="1478.49"/>
    <n v="1002.94"/>
    <n v="2272.5500000000002"/>
    <n v="1269.6099999999999"/>
    <n v="1.2658882884320097"/>
    <x v="3"/>
    <s v="2023-02-20"/>
    <x v="2"/>
    <x v="4"/>
    <x v="0"/>
    <s v="Senior"/>
    <s v="Profit"/>
  </r>
  <r>
    <n v="7743"/>
    <s v="Pooja"/>
    <n v="60"/>
    <s v="Male"/>
    <x v="1"/>
    <x v="1"/>
    <n v="1534.13"/>
    <n v="1361.43"/>
    <n v="2272.37"/>
    <n v="910.94"/>
    <n v="0.66910527900810179"/>
    <x v="2"/>
    <s v="2023-02-12"/>
    <x v="2"/>
    <x v="2"/>
    <x v="1"/>
    <s v="Senior"/>
    <s v="Profit"/>
  </r>
  <r>
    <n v="7154"/>
    <s v="Raj"/>
    <n v="51"/>
    <s v="Male"/>
    <x v="5"/>
    <x v="0"/>
    <n v="1993.94"/>
    <n v="1476.54"/>
    <n v="2271.36"/>
    <n v="794.82"/>
    <n v="0.53829899630216593"/>
    <x v="1"/>
    <s v="2023-10-04"/>
    <x v="10"/>
    <x v="4"/>
    <x v="1"/>
    <s v="Senior"/>
    <s v="Profit"/>
  </r>
  <r>
    <n v="4581"/>
    <s v="Raj"/>
    <n v="54"/>
    <s v="Female"/>
    <x v="4"/>
    <x v="1"/>
    <n v="1731.82"/>
    <n v="1755.77"/>
    <n v="2271.27"/>
    <n v="515.5"/>
    <n v="0.29360337629643973"/>
    <x v="0"/>
    <s v="2023-04-17"/>
    <x v="9"/>
    <x v="3"/>
    <x v="1"/>
    <s v="Senior"/>
    <s v="Profit"/>
  </r>
  <r>
    <n v="2278"/>
    <s v="Amit"/>
    <n v="52"/>
    <s v="Female"/>
    <x v="2"/>
    <x v="2"/>
    <n v="1851.95"/>
    <n v="683.46"/>
    <n v="2270.73"/>
    <n v="1587.27"/>
    <n v="2.3224036520059697"/>
    <x v="0"/>
    <s v="2023-09-27"/>
    <x v="1"/>
    <x v="2"/>
    <x v="1"/>
    <s v="Senior"/>
    <s v="Profit"/>
  </r>
  <r>
    <n v="6582"/>
    <s v="Pooja"/>
    <n v="60"/>
    <s v="Male"/>
    <x v="7"/>
    <x v="1"/>
    <n v="1270.5"/>
    <n v="1210.17"/>
    <n v="2269.9899999999998"/>
    <n v="1059.82"/>
    <n v="0.87576125668294524"/>
    <x v="1"/>
    <s v="2023-08-27"/>
    <x v="4"/>
    <x v="4"/>
    <x v="1"/>
    <s v="Senior"/>
    <s v="Profit"/>
  </r>
  <r>
    <n v="8183"/>
    <s v="Karan"/>
    <n v="58"/>
    <s v="Female"/>
    <x v="5"/>
    <x v="1"/>
    <n v="1519.78"/>
    <n v="384.79"/>
    <n v="2269.5500000000002"/>
    <n v="1884.76"/>
    <n v="4.8981522388835463"/>
    <x v="4"/>
    <s v="2023-10-31"/>
    <x v="10"/>
    <x v="4"/>
    <x v="0"/>
    <s v="Senior"/>
    <s v="Profit"/>
  </r>
  <r>
    <n v="9444"/>
    <s v="Sneha"/>
    <n v="44"/>
    <s v="Female"/>
    <x v="3"/>
    <x v="1"/>
    <n v="1908.26"/>
    <n v="322.32"/>
    <n v="2269.29"/>
    <n v="1946.97"/>
    <n v="6.0404877140729711"/>
    <x v="0"/>
    <s v="2023-07-23"/>
    <x v="7"/>
    <x v="1"/>
    <x v="1"/>
    <s v="Senior"/>
    <s v="Profit"/>
  </r>
  <r>
    <n v="5916"/>
    <s v="Simran"/>
    <n v="40"/>
    <s v="Female"/>
    <x v="0"/>
    <x v="1"/>
    <n v="1576.41"/>
    <n v="401.4"/>
    <n v="2269.04"/>
    <n v="1867.64"/>
    <n v="4.6528151469855512"/>
    <x v="2"/>
    <s v="2023-06-07"/>
    <x v="3"/>
    <x v="0"/>
    <x v="0"/>
    <s v="Adult"/>
    <s v="Profit"/>
  </r>
  <r>
    <n v="7004"/>
    <s v="Rahul"/>
    <n v="50"/>
    <s v="Female"/>
    <x v="3"/>
    <x v="2"/>
    <n v="1712.36"/>
    <n v="1862.8"/>
    <n v="2267.2800000000002"/>
    <n v="404.48"/>
    <n v="0.21713549495383294"/>
    <x v="2"/>
    <s v="2023-04-15"/>
    <x v="9"/>
    <x v="2"/>
    <x v="1"/>
    <s v="Senior"/>
    <s v="Profit"/>
  </r>
  <r>
    <n v="7341"/>
    <s v="Pooja"/>
    <n v="42"/>
    <s v="Male"/>
    <x v="1"/>
    <x v="4"/>
    <n v="1592.08"/>
    <n v="401.2"/>
    <n v="2266.67"/>
    <n v="1865.47"/>
    <n v="4.6497258225324032"/>
    <x v="3"/>
    <s v="2023-03-12"/>
    <x v="11"/>
    <x v="2"/>
    <x v="0"/>
    <s v="Senior"/>
    <s v="Profit"/>
  </r>
  <r>
    <n v="7880"/>
    <s v="Arjun"/>
    <n v="45"/>
    <s v="Male"/>
    <x v="0"/>
    <x v="4"/>
    <n v="1969.41"/>
    <n v="1014.1"/>
    <n v="2264.8200000000002"/>
    <n v="1250.72"/>
    <n v="1.2333300463465142"/>
    <x v="4"/>
    <s v="2023-03-27"/>
    <x v="11"/>
    <x v="0"/>
    <x v="1"/>
    <s v="Senior"/>
    <s v="Profit"/>
  </r>
  <r>
    <n v="1747"/>
    <s v="Neha"/>
    <n v="47"/>
    <s v="Male"/>
    <x v="2"/>
    <x v="3"/>
    <n v="1340.67"/>
    <n v="608.4"/>
    <n v="2264.41"/>
    <n v="1656.01"/>
    <n v="2.7219099276791585"/>
    <x v="0"/>
    <s v="2023-12-27"/>
    <x v="6"/>
    <x v="1"/>
    <x v="1"/>
    <s v="Senior"/>
    <s v="Profit"/>
  </r>
  <r>
    <n v="3017"/>
    <s v="Raj"/>
    <n v="57"/>
    <s v="Male"/>
    <x v="5"/>
    <x v="1"/>
    <n v="1303.18"/>
    <n v="1634.22"/>
    <n v="2264.2800000000002"/>
    <n v="630.05999999999995"/>
    <n v="0.38554172632815653"/>
    <x v="4"/>
    <s v="2023-05-14"/>
    <x v="0"/>
    <x v="0"/>
    <x v="0"/>
    <s v="Senior"/>
    <s v="Profit"/>
  </r>
  <r>
    <n v="4815"/>
    <s v="Simran"/>
    <n v="29"/>
    <s v="Female"/>
    <x v="5"/>
    <x v="3"/>
    <n v="2055.58"/>
    <n v="675.13"/>
    <n v="2264.16"/>
    <n v="1589.03"/>
    <n v="2.3536652200316976"/>
    <x v="2"/>
    <s v="2023-07-13"/>
    <x v="7"/>
    <x v="3"/>
    <x v="1"/>
    <s v="Adult"/>
    <s v="Profit"/>
  </r>
  <r>
    <n v="4103"/>
    <s v="Amit"/>
    <n v="23"/>
    <s v="Female"/>
    <x v="5"/>
    <x v="0"/>
    <n v="1544.49"/>
    <n v="828.92"/>
    <n v="2264.0300000000002"/>
    <n v="1435.11"/>
    <n v="1.7313009699367852"/>
    <x v="1"/>
    <s v="2023-03-24"/>
    <x v="11"/>
    <x v="3"/>
    <x v="0"/>
    <s v="Young"/>
    <s v="Profit"/>
  </r>
  <r>
    <n v="2258"/>
    <s v="Amit"/>
    <n v="46"/>
    <s v="Male"/>
    <x v="2"/>
    <x v="1"/>
    <n v="1262.47"/>
    <n v="1958.52"/>
    <n v="2263.7600000000002"/>
    <n v="305.24"/>
    <n v="0.15585237832649143"/>
    <x v="4"/>
    <s v="2023-03-26"/>
    <x v="11"/>
    <x v="3"/>
    <x v="1"/>
    <s v="Senior"/>
    <s v="Profit"/>
  </r>
  <r>
    <n v="2423"/>
    <s v="Raj"/>
    <n v="23"/>
    <s v="Female"/>
    <x v="6"/>
    <x v="1"/>
    <n v="1890.93"/>
    <n v="219.65"/>
    <n v="2263.06"/>
    <n v="2043.41"/>
    <n v="9.303027543819713"/>
    <x v="3"/>
    <s v="2023-01-23"/>
    <x v="5"/>
    <x v="0"/>
    <x v="1"/>
    <s v="Young"/>
    <s v="Profit"/>
  </r>
  <r>
    <n v="9471"/>
    <s v="Raj"/>
    <n v="35"/>
    <s v="Male"/>
    <x v="6"/>
    <x v="3"/>
    <n v="1638.18"/>
    <n v="327.2"/>
    <n v="2262.79"/>
    <n v="1935.59"/>
    <n v="5.9156173594132033"/>
    <x v="1"/>
    <s v="2023-10-04"/>
    <x v="10"/>
    <x v="3"/>
    <x v="0"/>
    <s v="Adult"/>
    <s v="Profit"/>
  </r>
  <r>
    <n v="3172"/>
    <s v="Sneha"/>
    <n v="43"/>
    <s v="Female"/>
    <x v="2"/>
    <x v="1"/>
    <n v="1722.76"/>
    <n v="923.42"/>
    <n v="2262.16"/>
    <n v="1338.74"/>
    <n v="1.4497628381451562"/>
    <x v="3"/>
    <s v="2023-08-24"/>
    <x v="4"/>
    <x v="1"/>
    <x v="0"/>
    <s v="Senior"/>
    <s v="Profit"/>
  </r>
  <r>
    <n v="2551"/>
    <s v="Priya"/>
    <n v="26"/>
    <s v="Female"/>
    <x v="7"/>
    <x v="1"/>
    <n v="1311.42"/>
    <n v="344.17"/>
    <n v="2261.92"/>
    <n v="1917.75"/>
    <n v="5.5721009966005166"/>
    <x v="0"/>
    <s v="2023-11-04"/>
    <x v="8"/>
    <x v="1"/>
    <x v="1"/>
    <s v="Adult"/>
    <s v="Profit"/>
  </r>
  <r>
    <n v="2365"/>
    <s v="Simran"/>
    <n v="54"/>
    <s v="Male"/>
    <x v="2"/>
    <x v="2"/>
    <n v="1959.63"/>
    <n v="1595.63"/>
    <n v="2261.34"/>
    <n v="665.71"/>
    <n v="0.41720825003290235"/>
    <x v="2"/>
    <s v="2023-09-29"/>
    <x v="1"/>
    <x v="4"/>
    <x v="0"/>
    <s v="Senior"/>
    <s v="Profit"/>
  </r>
  <r>
    <n v="582"/>
    <s v="Pooja"/>
    <n v="41"/>
    <s v="Female"/>
    <x v="1"/>
    <x v="0"/>
    <n v="1897.11"/>
    <n v="1955.91"/>
    <n v="2259.13"/>
    <n v="303.22000000000003"/>
    <n v="0.15502758306875061"/>
    <x v="3"/>
    <s v="2023-12-09"/>
    <x v="6"/>
    <x v="4"/>
    <x v="1"/>
    <s v="Senior"/>
    <s v="Profit"/>
  </r>
  <r>
    <n v="6625"/>
    <s v="Arjun"/>
    <n v="37"/>
    <s v="Male"/>
    <x v="1"/>
    <x v="0"/>
    <n v="1751.41"/>
    <n v="1411.76"/>
    <n v="2258.83"/>
    <n v="847.07"/>
    <n v="0.60000991669972237"/>
    <x v="1"/>
    <s v="2023-07-30"/>
    <x v="7"/>
    <x v="2"/>
    <x v="1"/>
    <s v="Adult"/>
    <s v="Profit"/>
  </r>
  <r>
    <n v="9456"/>
    <s v="Simran"/>
    <n v="50"/>
    <s v="Male"/>
    <x v="4"/>
    <x v="2"/>
    <n v="1281"/>
    <n v="939.5"/>
    <n v="2258.71"/>
    <n v="1319.21"/>
    <n v="1.4041617881852049"/>
    <x v="1"/>
    <s v="2023-07-20"/>
    <x v="7"/>
    <x v="1"/>
    <x v="1"/>
    <s v="Senior"/>
    <s v="Profit"/>
  </r>
  <r>
    <n v="9263"/>
    <s v="Sneha"/>
    <n v="45"/>
    <s v="Male"/>
    <x v="4"/>
    <x v="3"/>
    <n v="1408.08"/>
    <n v="977.33"/>
    <n v="2258.2399999999998"/>
    <n v="1280.9100000000001"/>
    <n v="1.3106217961179949"/>
    <x v="1"/>
    <s v="2023-12-13"/>
    <x v="6"/>
    <x v="3"/>
    <x v="1"/>
    <s v="Senior"/>
    <s v="Profit"/>
  </r>
  <r>
    <n v="4013"/>
    <s v="Amit"/>
    <n v="28"/>
    <s v="Female"/>
    <x v="2"/>
    <x v="4"/>
    <n v="1694.26"/>
    <n v="1649.17"/>
    <n v="2258.1"/>
    <n v="608.92999999999995"/>
    <n v="0.3692342208504884"/>
    <x v="3"/>
    <s v="2023-03-22"/>
    <x v="11"/>
    <x v="4"/>
    <x v="1"/>
    <s v="Adult"/>
    <s v="Profit"/>
  </r>
  <r>
    <n v="2885"/>
    <s v="Simran"/>
    <n v="59"/>
    <s v="Male"/>
    <x v="5"/>
    <x v="2"/>
    <n v="1394.18"/>
    <n v="1864.49"/>
    <n v="2255.7399999999998"/>
    <n v="391.25"/>
    <n v="0.2098429061030094"/>
    <x v="1"/>
    <s v="2023-06-12"/>
    <x v="3"/>
    <x v="2"/>
    <x v="1"/>
    <s v="Senior"/>
    <s v="Profit"/>
  </r>
  <r>
    <n v="876"/>
    <s v="Arjun"/>
    <n v="57"/>
    <s v="Female"/>
    <x v="5"/>
    <x v="2"/>
    <n v="1624.09"/>
    <n v="441.04"/>
    <n v="2254.83"/>
    <n v="1813.79"/>
    <n v="4.112529475784509"/>
    <x v="0"/>
    <s v="2023-09-25"/>
    <x v="1"/>
    <x v="1"/>
    <x v="0"/>
    <s v="Senior"/>
    <s v="Profit"/>
  </r>
  <r>
    <n v="6727"/>
    <s v="Neha"/>
    <n v="41"/>
    <s v="Male"/>
    <x v="3"/>
    <x v="2"/>
    <n v="1613.8"/>
    <n v="1355.87"/>
    <n v="2254.75"/>
    <n v="898.88"/>
    <n v="0.66295441303369795"/>
    <x v="1"/>
    <s v="2023-08-11"/>
    <x v="4"/>
    <x v="2"/>
    <x v="0"/>
    <s v="Senior"/>
    <s v="Profit"/>
  </r>
  <r>
    <n v="2815"/>
    <s v="Rahul"/>
    <n v="48"/>
    <s v="Male"/>
    <x v="4"/>
    <x v="0"/>
    <n v="1498.62"/>
    <n v="1474.99"/>
    <n v="2253.1999999999998"/>
    <n v="778.21"/>
    <n v="0.52760357697340321"/>
    <x v="3"/>
    <s v="2023-11-22"/>
    <x v="8"/>
    <x v="2"/>
    <x v="0"/>
    <s v="Senior"/>
    <s v="Profit"/>
  </r>
  <r>
    <n v="5981"/>
    <s v="Sneha"/>
    <n v="36"/>
    <s v="Female"/>
    <x v="0"/>
    <x v="3"/>
    <n v="2002.1"/>
    <n v="1719.64"/>
    <n v="2253.0700000000002"/>
    <n v="533.42999999999995"/>
    <n v="0.31019864622828031"/>
    <x v="1"/>
    <s v="2023-11-05"/>
    <x v="8"/>
    <x v="4"/>
    <x v="1"/>
    <s v="Adult"/>
    <s v="Profit"/>
  </r>
  <r>
    <n v="8111"/>
    <s v="Karan"/>
    <n v="58"/>
    <s v="Male"/>
    <x v="7"/>
    <x v="1"/>
    <n v="1448.64"/>
    <n v="819.08"/>
    <n v="2252.19"/>
    <n v="1433.11"/>
    <n v="1.749658153049763"/>
    <x v="2"/>
    <s v="2023-06-05"/>
    <x v="3"/>
    <x v="3"/>
    <x v="1"/>
    <s v="Senior"/>
    <s v="Profit"/>
  </r>
  <r>
    <n v="7363"/>
    <s v="Sneha"/>
    <n v="46"/>
    <s v="Female"/>
    <x v="7"/>
    <x v="3"/>
    <n v="1845.36"/>
    <n v="1188.8599999999999"/>
    <n v="2251.6799999999998"/>
    <n v="1062.82"/>
    <n v="0.89398247060208946"/>
    <x v="0"/>
    <s v="2023-10-19"/>
    <x v="10"/>
    <x v="1"/>
    <x v="0"/>
    <s v="Senior"/>
    <s v="Profit"/>
  </r>
  <r>
    <n v="4717"/>
    <s v="Sneha"/>
    <n v="24"/>
    <s v="Female"/>
    <x v="5"/>
    <x v="0"/>
    <n v="1401.69"/>
    <n v="705.05"/>
    <n v="2250.79"/>
    <n v="1545.74"/>
    <n v="2.1923835188993688"/>
    <x v="2"/>
    <s v="2023-01-09"/>
    <x v="5"/>
    <x v="2"/>
    <x v="0"/>
    <s v="Young"/>
    <s v="Profit"/>
  </r>
  <r>
    <n v="4432"/>
    <s v="Rahul"/>
    <n v="36"/>
    <s v="Female"/>
    <x v="0"/>
    <x v="1"/>
    <n v="1426.53"/>
    <n v="1219.95"/>
    <n v="2249.59"/>
    <n v="1029.6400000000001"/>
    <n v="0.84400180335259645"/>
    <x v="1"/>
    <s v="2023-01-09"/>
    <x v="5"/>
    <x v="2"/>
    <x v="1"/>
    <s v="Adult"/>
    <s v="Profit"/>
  </r>
  <r>
    <n v="5661"/>
    <s v="Arjun"/>
    <n v="58"/>
    <s v="Male"/>
    <x v="4"/>
    <x v="4"/>
    <n v="1329.96"/>
    <n v="801.08"/>
    <n v="2248.75"/>
    <n v="1447.67"/>
    <n v="1.8071478504019574"/>
    <x v="1"/>
    <s v="2023-08-06"/>
    <x v="4"/>
    <x v="2"/>
    <x v="1"/>
    <s v="Senior"/>
    <s v="Profit"/>
  </r>
  <r>
    <n v="9633"/>
    <s v="Karan"/>
    <n v="31"/>
    <s v="Female"/>
    <x v="7"/>
    <x v="3"/>
    <n v="1684.17"/>
    <n v="1162.52"/>
    <n v="2248.39"/>
    <n v="1085.8699999999999"/>
    <n v="0.93406565048343249"/>
    <x v="1"/>
    <s v="2023-10-30"/>
    <x v="10"/>
    <x v="0"/>
    <x v="1"/>
    <s v="Adult"/>
    <s v="Profit"/>
  </r>
  <r>
    <n v="7019"/>
    <s v="Priya"/>
    <n v="47"/>
    <s v="Male"/>
    <x v="7"/>
    <x v="3"/>
    <n v="1920.46"/>
    <n v="749.83"/>
    <n v="2248.2399999999998"/>
    <n v="1498.41"/>
    <n v="1.9983329554699065"/>
    <x v="2"/>
    <s v="2023-08-03"/>
    <x v="4"/>
    <x v="0"/>
    <x v="0"/>
    <s v="Senior"/>
    <s v="Profit"/>
  </r>
  <r>
    <n v="197"/>
    <s v="Raj"/>
    <n v="23"/>
    <s v="Female"/>
    <x v="5"/>
    <x v="1"/>
    <n v="1999.2"/>
    <n v="713.57"/>
    <n v="2247.44"/>
    <n v="1533.87"/>
    <n v="2.1495718710147567"/>
    <x v="3"/>
    <s v="2023-10-25"/>
    <x v="10"/>
    <x v="3"/>
    <x v="1"/>
    <s v="Young"/>
    <s v="Profit"/>
  </r>
  <r>
    <n v="4025"/>
    <s v="Arjun"/>
    <n v="25"/>
    <s v="Female"/>
    <x v="2"/>
    <x v="4"/>
    <n v="1651.34"/>
    <n v="212.57"/>
    <n v="2246.98"/>
    <n v="2034.41"/>
    <n v="9.5705414686926673"/>
    <x v="2"/>
    <s v="2023-01-16"/>
    <x v="5"/>
    <x v="0"/>
    <x v="0"/>
    <s v="Young"/>
    <s v="Profit"/>
  </r>
  <r>
    <n v="7003"/>
    <s v="Amit"/>
    <n v="31"/>
    <s v="Female"/>
    <x v="4"/>
    <x v="0"/>
    <n v="1440.22"/>
    <n v="557.33000000000004"/>
    <n v="2246.87"/>
    <n v="1689.54"/>
    <n v="3.0314894227836287"/>
    <x v="2"/>
    <s v="2023-06-07"/>
    <x v="3"/>
    <x v="1"/>
    <x v="1"/>
    <s v="Adult"/>
    <s v="Profit"/>
  </r>
  <r>
    <n v="748"/>
    <s v="Karan"/>
    <n v="37"/>
    <s v="Male"/>
    <x v="4"/>
    <x v="0"/>
    <n v="1734.46"/>
    <n v="1237.4000000000001"/>
    <n v="2246.81"/>
    <n v="1009.41"/>
    <n v="0.81575076773880706"/>
    <x v="4"/>
    <s v="2023-05-04"/>
    <x v="0"/>
    <x v="2"/>
    <x v="1"/>
    <s v="Adult"/>
    <s v="Profit"/>
  </r>
  <r>
    <n v="2065"/>
    <s v="Raj"/>
    <n v="21"/>
    <s v="Male"/>
    <x v="7"/>
    <x v="1"/>
    <n v="1598.92"/>
    <n v="1124.0999999999999"/>
    <n v="2246.14"/>
    <n v="1122.04"/>
    <n v="0.99816742282715065"/>
    <x v="1"/>
    <s v="2023-06-04"/>
    <x v="3"/>
    <x v="3"/>
    <x v="0"/>
    <s v="Young"/>
    <s v="Profit"/>
  </r>
  <r>
    <n v="2779"/>
    <s v="Pooja"/>
    <n v="33"/>
    <s v="Male"/>
    <x v="4"/>
    <x v="2"/>
    <n v="1825.24"/>
    <n v="1877.28"/>
    <n v="2246.14"/>
    <n v="368.86"/>
    <n v="0.19648640586380295"/>
    <x v="2"/>
    <s v="2023-08-11"/>
    <x v="4"/>
    <x v="3"/>
    <x v="1"/>
    <s v="Adult"/>
    <s v="Profit"/>
  </r>
  <r>
    <n v="4448"/>
    <s v="Arjun"/>
    <n v="58"/>
    <s v="Male"/>
    <x v="7"/>
    <x v="1"/>
    <n v="1930.22"/>
    <n v="540.16999999999996"/>
    <n v="2245.77"/>
    <n v="1705.6"/>
    <n v="3.1575244830331193"/>
    <x v="2"/>
    <s v="2023-10-28"/>
    <x v="10"/>
    <x v="3"/>
    <x v="1"/>
    <s v="Senior"/>
    <s v="Profit"/>
  </r>
  <r>
    <n v="7944"/>
    <s v="Priya"/>
    <n v="53"/>
    <s v="Male"/>
    <x v="6"/>
    <x v="4"/>
    <n v="1953.12"/>
    <n v="783.62"/>
    <n v="2244.46"/>
    <n v="1460.84"/>
    <n v="1.8642199025037645"/>
    <x v="4"/>
    <s v="2023-05-28"/>
    <x v="0"/>
    <x v="4"/>
    <x v="0"/>
    <s v="Senior"/>
    <s v="Profit"/>
  </r>
  <r>
    <n v="4127"/>
    <s v="Sneha"/>
    <n v="31"/>
    <s v="Male"/>
    <x v="2"/>
    <x v="4"/>
    <n v="1999.3"/>
    <n v="638.1"/>
    <n v="2244.31"/>
    <n v="1606.21"/>
    <n v="2.517175991223946"/>
    <x v="2"/>
    <s v="2023-09-17"/>
    <x v="1"/>
    <x v="2"/>
    <x v="0"/>
    <s v="Adult"/>
    <s v="Profit"/>
  </r>
  <r>
    <n v="5645"/>
    <s v="Rahul"/>
    <n v="20"/>
    <s v="Female"/>
    <x v="5"/>
    <x v="0"/>
    <n v="1672.96"/>
    <n v="1188.44"/>
    <n v="2244.23"/>
    <n v="1055.79"/>
    <n v="0.88838309043788488"/>
    <x v="3"/>
    <s v="2023-04-29"/>
    <x v="9"/>
    <x v="4"/>
    <x v="0"/>
    <s v="Young"/>
    <s v="Profit"/>
  </r>
  <r>
    <n v="7930"/>
    <s v="Simran"/>
    <n v="60"/>
    <s v="Female"/>
    <x v="6"/>
    <x v="0"/>
    <n v="1448.09"/>
    <n v="1568.8"/>
    <n v="2240.79"/>
    <n v="671.99"/>
    <n v="0.42834650688424275"/>
    <x v="2"/>
    <s v="2023-06-10"/>
    <x v="3"/>
    <x v="1"/>
    <x v="0"/>
    <s v="Senior"/>
    <s v="Profit"/>
  </r>
  <r>
    <n v="7901"/>
    <s v="Arjun"/>
    <n v="38"/>
    <s v="Female"/>
    <x v="6"/>
    <x v="0"/>
    <n v="1522.14"/>
    <n v="208.62"/>
    <n v="2240.77"/>
    <n v="2032.15"/>
    <n v="9.7409164988975174"/>
    <x v="2"/>
    <s v="2023-06-18"/>
    <x v="3"/>
    <x v="1"/>
    <x v="0"/>
    <s v="Adult"/>
    <s v="Profit"/>
  </r>
  <r>
    <n v="108"/>
    <s v="Neha"/>
    <n v="43"/>
    <s v="Male"/>
    <x v="2"/>
    <x v="3"/>
    <n v="1414.49"/>
    <n v="1748.97"/>
    <n v="2240.37"/>
    <n v="491.4"/>
    <n v="0.28096536818813356"/>
    <x v="0"/>
    <s v="2023-09-30"/>
    <x v="1"/>
    <x v="1"/>
    <x v="0"/>
    <s v="Senior"/>
    <s v="Profit"/>
  </r>
  <r>
    <n v="9465"/>
    <s v="Priya"/>
    <n v="60"/>
    <s v="Female"/>
    <x v="5"/>
    <x v="2"/>
    <n v="1559.24"/>
    <n v="890.51"/>
    <n v="2240.15"/>
    <n v="1349.64"/>
    <n v="1.5155809592256124"/>
    <x v="1"/>
    <s v="2023-08-31"/>
    <x v="4"/>
    <x v="4"/>
    <x v="0"/>
    <s v="Senior"/>
    <s v="Profit"/>
  </r>
  <r>
    <n v="5570"/>
    <s v="Pooja"/>
    <n v="47"/>
    <s v="Male"/>
    <x v="4"/>
    <x v="4"/>
    <n v="1805.8"/>
    <n v="410.59"/>
    <n v="2239.89"/>
    <n v="1829.3"/>
    <n v="4.4552960374095818"/>
    <x v="0"/>
    <s v="2023-04-18"/>
    <x v="9"/>
    <x v="1"/>
    <x v="1"/>
    <s v="Senior"/>
    <s v="Profit"/>
  </r>
  <r>
    <n v="1114"/>
    <s v="Arjun"/>
    <n v="34"/>
    <s v="Female"/>
    <x v="3"/>
    <x v="0"/>
    <n v="2028.66"/>
    <n v="631.11"/>
    <n v="2239.59"/>
    <n v="1608.48"/>
    <n v="2.548652374387983"/>
    <x v="4"/>
    <s v="2023-02-07"/>
    <x v="2"/>
    <x v="1"/>
    <x v="0"/>
    <s v="Adult"/>
    <s v="Profit"/>
  </r>
  <r>
    <n v="439"/>
    <s v="Arjun"/>
    <n v="43"/>
    <s v="Male"/>
    <x v="1"/>
    <x v="4"/>
    <n v="2001.23"/>
    <n v="1406.7"/>
    <n v="2239.25"/>
    <n v="832.55"/>
    <n v="0.59184616478282503"/>
    <x v="0"/>
    <s v="2023-10-14"/>
    <x v="10"/>
    <x v="3"/>
    <x v="1"/>
    <s v="Senior"/>
    <s v="Profit"/>
  </r>
  <r>
    <n v="6402"/>
    <s v="Sneha"/>
    <n v="26"/>
    <s v="Male"/>
    <x v="3"/>
    <x v="2"/>
    <n v="1380.11"/>
    <n v="1774.67"/>
    <n v="2237.92"/>
    <n v="463.25"/>
    <n v="0.26103444584063518"/>
    <x v="2"/>
    <s v="2023-07-25"/>
    <x v="7"/>
    <x v="0"/>
    <x v="0"/>
    <s v="Adult"/>
    <s v="Profit"/>
  </r>
  <r>
    <n v="2246"/>
    <s v="Simran"/>
    <n v="54"/>
    <s v="Male"/>
    <x v="7"/>
    <x v="1"/>
    <n v="1503.63"/>
    <n v="491.76"/>
    <n v="2237.15"/>
    <n v="1745.39"/>
    <n v="3.5492720026028959"/>
    <x v="1"/>
    <s v="2023-05-12"/>
    <x v="0"/>
    <x v="4"/>
    <x v="0"/>
    <s v="Senior"/>
    <s v="Profit"/>
  </r>
  <r>
    <n v="1466"/>
    <s v="Priya"/>
    <n v="53"/>
    <s v="Female"/>
    <x v="2"/>
    <x v="3"/>
    <n v="1570.43"/>
    <n v="1059.54"/>
    <n v="2237.13"/>
    <n v="1177.5899999999999"/>
    <n v="1.1114162749872585"/>
    <x v="4"/>
    <s v="2023-02-05"/>
    <x v="2"/>
    <x v="4"/>
    <x v="1"/>
    <s v="Senior"/>
    <s v="Profit"/>
  </r>
  <r>
    <n v="1717"/>
    <s v="Arjun"/>
    <n v="48"/>
    <s v="Male"/>
    <x v="3"/>
    <x v="1"/>
    <n v="1960.19"/>
    <n v="1909.65"/>
    <n v="2236.66"/>
    <n v="327.01"/>
    <n v="0.17124080328856073"/>
    <x v="2"/>
    <s v="2023-10-11"/>
    <x v="10"/>
    <x v="3"/>
    <x v="1"/>
    <s v="Senior"/>
    <s v="Profit"/>
  </r>
  <r>
    <n v="1823"/>
    <s v="Raj"/>
    <n v="34"/>
    <s v="Male"/>
    <x v="0"/>
    <x v="1"/>
    <n v="1725.35"/>
    <n v="1916.66"/>
    <n v="2235.23"/>
    <n v="318.57"/>
    <n v="0.16621101290787096"/>
    <x v="2"/>
    <s v="2023-07-13"/>
    <x v="7"/>
    <x v="1"/>
    <x v="1"/>
    <s v="Adult"/>
    <s v="Profit"/>
  </r>
  <r>
    <n v="4383"/>
    <s v="Raj"/>
    <n v="33"/>
    <s v="Female"/>
    <x v="4"/>
    <x v="3"/>
    <n v="1679.57"/>
    <n v="562.15"/>
    <n v="2234.1"/>
    <n v="1671.95"/>
    <n v="2.9742061727296987"/>
    <x v="0"/>
    <s v="2023-05-15"/>
    <x v="0"/>
    <x v="4"/>
    <x v="0"/>
    <s v="Adult"/>
    <s v="Profit"/>
  </r>
  <r>
    <n v="3533"/>
    <s v="Karan"/>
    <n v="41"/>
    <s v="Male"/>
    <x v="6"/>
    <x v="1"/>
    <n v="1801.86"/>
    <n v="1554.4"/>
    <n v="2233.96"/>
    <n v="679.56"/>
    <n v="0.43718476582604215"/>
    <x v="4"/>
    <s v="2023-08-24"/>
    <x v="4"/>
    <x v="3"/>
    <x v="1"/>
    <s v="Senior"/>
    <s v="Profit"/>
  </r>
  <r>
    <n v="5860"/>
    <s v="Raj"/>
    <n v="49"/>
    <s v="Male"/>
    <x v="3"/>
    <x v="1"/>
    <n v="1597.15"/>
    <n v="1913.51"/>
    <n v="2232.2399999999998"/>
    <n v="318.73"/>
    <n v="0.16656824369875256"/>
    <x v="2"/>
    <s v="2023-12-01"/>
    <x v="6"/>
    <x v="4"/>
    <x v="1"/>
    <s v="Senior"/>
    <s v="Profit"/>
  </r>
  <r>
    <n v="6417"/>
    <s v="Priya"/>
    <n v="44"/>
    <s v="Male"/>
    <x v="4"/>
    <x v="0"/>
    <n v="1468.17"/>
    <n v="647.85"/>
    <n v="2232.23"/>
    <n v="1584.38"/>
    <n v="2.4455969746083199"/>
    <x v="4"/>
    <s v="2023-03-12"/>
    <x v="11"/>
    <x v="3"/>
    <x v="0"/>
    <s v="Senior"/>
    <s v="Profit"/>
  </r>
  <r>
    <n v="2612"/>
    <s v="Rahul"/>
    <n v="45"/>
    <s v="Female"/>
    <x v="5"/>
    <x v="2"/>
    <n v="1663.85"/>
    <n v="551.67999999999995"/>
    <n v="2231.6999999999998"/>
    <n v="1680.02"/>
    <n v="3.0452798723897914"/>
    <x v="0"/>
    <s v="2023-07-25"/>
    <x v="7"/>
    <x v="2"/>
    <x v="1"/>
    <s v="Senior"/>
    <s v="Profit"/>
  </r>
  <r>
    <n v="8963"/>
    <s v="Pooja"/>
    <n v="22"/>
    <s v="Female"/>
    <x v="5"/>
    <x v="1"/>
    <n v="1781.67"/>
    <n v="1004.04"/>
    <n v="2231.29"/>
    <n v="1227.25"/>
    <n v="1.2223118600852556"/>
    <x v="1"/>
    <s v="2023-02-12"/>
    <x v="2"/>
    <x v="3"/>
    <x v="0"/>
    <s v="Young"/>
    <s v="Profit"/>
  </r>
  <r>
    <n v="3663"/>
    <s v="Neha"/>
    <n v="41"/>
    <s v="Male"/>
    <x v="4"/>
    <x v="2"/>
    <n v="1308.95"/>
    <n v="1002.89"/>
    <n v="2230.0500000000002"/>
    <n v="1227.1600000000001"/>
    <n v="1.223623727427734"/>
    <x v="4"/>
    <s v="2023-07-03"/>
    <x v="7"/>
    <x v="1"/>
    <x v="1"/>
    <s v="Senior"/>
    <s v="Profit"/>
  </r>
  <r>
    <n v="9001"/>
    <s v="Rahul"/>
    <n v="22"/>
    <s v="Male"/>
    <x v="6"/>
    <x v="3"/>
    <n v="1872.8"/>
    <n v="545.94000000000005"/>
    <n v="2229.08"/>
    <n v="1683.14"/>
    <n v="3.0830127852877602"/>
    <x v="0"/>
    <s v="2023-10-19"/>
    <x v="10"/>
    <x v="0"/>
    <x v="1"/>
    <s v="Young"/>
    <s v="Profit"/>
  </r>
  <r>
    <n v="7143"/>
    <s v="Raj"/>
    <n v="25"/>
    <s v="Female"/>
    <x v="4"/>
    <x v="0"/>
    <n v="1286.79"/>
    <n v="545.67999999999995"/>
    <n v="2228.7199999999998"/>
    <n v="1683.04"/>
    <n v="3.0842984899574843"/>
    <x v="0"/>
    <s v="2023-03-07"/>
    <x v="11"/>
    <x v="4"/>
    <x v="0"/>
    <s v="Young"/>
    <s v="Profit"/>
  </r>
  <r>
    <n v="795"/>
    <s v="Amit"/>
    <n v="24"/>
    <s v="Male"/>
    <x v="0"/>
    <x v="0"/>
    <n v="1553.99"/>
    <n v="858.72"/>
    <n v="2228.4499999999998"/>
    <n v="1369.73"/>
    <n v="1.5950833799142909"/>
    <x v="2"/>
    <s v="2023-01-11"/>
    <x v="5"/>
    <x v="2"/>
    <x v="0"/>
    <s v="Young"/>
    <s v="Profit"/>
  </r>
  <r>
    <n v="8793"/>
    <s v="Rahul"/>
    <n v="20"/>
    <s v="Male"/>
    <x v="4"/>
    <x v="4"/>
    <n v="1332.26"/>
    <n v="1677.66"/>
    <n v="2228.4499999999998"/>
    <n v="550.79"/>
    <n v="0.32830847728383578"/>
    <x v="4"/>
    <s v="2023-08-17"/>
    <x v="4"/>
    <x v="0"/>
    <x v="0"/>
    <s v="Young"/>
    <s v="Profit"/>
  </r>
  <r>
    <n v="1320"/>
    <s v="Priya"/>
    <n v="24"/>
    <s v="Female"/>
    <x v="1"/>
    <x v="3"/>
    <n v="2004.45"/>
    <n v="1229.51"/>
    <n v="2227.5500000000002"/>
    <n v="998.04"/>
    <n v="0.81173800945091945"/>
    <x v="2"/>
    <s v="2023-09-25"/>
    <x v="1"/>
    <x v="3"/>
    <x v="0"/>
    <s v="Young"/>
    <s v="Profit"/>
  </r>
  <r>
    <n v="6915"/>
    <s v="Arjun"/>
    <n v="55"/>
    <s v="Male"/>
    <x v="6"/>
    <x v="4"/>
    <n v="1432.57"/>
    <n v="156.84"/>
    <n v="2226.73"/>
    <n v="2069.89"/>
    <n v="13.197462382045396"/>
    <x v="1"/>
    <s v="2023-10-10"/>
    <x v="10"/>
    <x v="4"/>
    <x v="0"/>
    <s v="Senior"/>
    <s v="Profit"/>
  </r>
  <r>
    <n v="7610"/>
    <s v="Karan"/>
    <n v="43"/>
    <s v="Male"/>
    <x v="0"/>
    <x v="2"/>
    <n v="1714.1"/>
    <n v="480.63"/>
    <n v="2225.66"/>
    <n v="1745.03"/>
    <n v="3.6307138547323303"/>
    <x v="4"/>
    <s v="2023-04-09"/>
    <x v="9"/>
    <x v="3"/>
    <x v="0"/>
    <s v="Senior"/>
    <s v="Profit"/>
  </r>
  <r>
    <n v="9516"/>
    <s v="Sneha"/>
    <n v="37"/>
    <s v="Male"/>
    <x v="2"/>
    <x v="3"/>
    <n v="1417.93"/>
    <n v="925.14"/>
    <n v="2225.2199999999998"/>
    <n v="1300.08"/>
    <n v="1.4052792009857966"/>
    <x v="2"/>
    <s v="2023-04-24"/>
    <x v="9"/>
    <x v="0"/>
    <x v="0"/>
    <s v="Adult"/>
    <s v="Profit"/>
  </r>
  <r>
    <n v="9276"/>
    <s v="Karan"/>
    <n v="33"/>
    <s v="Female"/>
    <x v="1"/>
    <x v="4"/>
    <n v="1826.84"/>
    <n v="1604.59"/>
    <n v="2224.63"/>
    <n v="620.04"/>
    <n v="0.38641646775811889"/>
    <x v="0"/>
    <s v="2023-12-29"/>
    <x v="6"/>
    <x v="3"/>
    <x v="1"/>
    <s v="Adult"/>
    <s v="Profit"/>
  </r>
  <r>
    <n v="645"/>
    <s v="Pooja"/>
    <n v="26"/>
    <s v="Female"/>
    <x v="5"/>
    <x v="2"/>
    <n v="1682.63"/>
    <n v="53.15"/>
    <n v="2224.1799999999998"/>
    <n v="2171.0300000000002"/>
    <n v="40.847224835371591"/>
    <x v="1"/>
    <s v="2023-08-11"/>
    <x v="4"/>
    <x v="1"/>
    <x v="0"/>
    <s v="Adult"/>
    <s v="Profit"/>
  </r>
  <r>
    <n v="3405"/>
    <s v="Karan"/>
    <n v="35"/>
    <s v="Male"/>
    <x v="6"/>
    <x v="3"/>
    <n v="1847.89"/>
    <n v="176.21"/>
    <n v="2223.98"/>
    <n v="2047.77"/>
    <n v="11.621190624822654"/>
    <x v="4"/>
    <s v="2023-01-06"/>
    <x v="5"/>
    <x v="2"/>
    <x v="0"/>
    <s v="Adult"/>
    <s v="Profit"/>
  </r>
  <r>
    <n v="7164"/>
    <s v="Karan"/>
    <n v="19"/>
    <s v="Female"/>
    <x v="4"/>
    <x v="1"/>
    <n v="1431.77"/>
    <n v="1472.27"/>
    <n v="2223.35"/>
    <n v="751.08"/>
    <n v="0.51015099132631925"/>
    <x v="3"/>
    <s v="2023-04-19"/>
    <x v="9"/>
    <x v="4"/>
    <x v="1"/>
    <s v="Young"/>
    <s v="Profit"/>
  </r>
  <r>
    <n v="1439"/>
    <s v="Neha"/>
    <n v="55"/>
    <s v="Female"/>
    <x v="2"/>
    <x v="1"/>
    <n v="1992.63"/>
    <n v="1641.7"/>
    <n v="2222.2800000000002"/>
    <n v="580.58000000000004"/>
    <n v="0.35364561125662425"/>
    <x v="1"/>
    <s v="2023-08-03"/>
    <x v="4"/>
    <x v="3"/>
    <x v="1"/>
    <s v="Senior"/>
    <s v="Profit"/>
  </r>
  <r>
    <n v="4600"/>
    <s v="Simran"/>
    <n v="53"/>
    <s v="Male"/>
    <x v="6"/>
    <x v="0"/>
    <n v="1491.82"/>
    <n v="584.41"/>
    <n v="2222.0500000000002"/>
    <n v="1637.64"/>
    <n v="2.8022107766807554"/>
    <x v="4"/>
    <s v="2023-11-11"/>
    <x v="8"/>
    <x v="3"/>
    <x v="1"/>
    <s v="Senior"/>
    <s v="Profit"/>
  </r>
  <r>
    <n v="1297"/>
    <s v="Raj"/>
    <n v="33"/>
    <s v="Female"/>
    <x v="2"/>
    <x v="0"/>
    <n v="1687.78"/>
    <n v="1933.99"/>
    <n v="2221.86"/>
    <n v="287.87"/>
    <n v="0.1488477189644207"/>
    <x v="4"/>
    <s v="2023-07-04"/>
    <x v="7"/>
    <x v="1"/>
    <x v="0"/>
    <s v="Adult"/>
    <s v="Profit"/>
  </r>
  <r>
    <n v="1898"/>
    <s v="Amit"/>
    <n v="47"/>
    <s v="Male"/>
    <x v="6"/>
    <x v="0"/>
    <n v="1258.46"/>
    <n v="1700.6"/>
    <n v="2221.56"/>
    <n v="520.96"/>
    <n v="0.3063389391979302"/>
    <x v="3"/>
    <s v="2023-11-24"/>
    <x v="8"/>
    <x v="3"/>
    <x v="1"/>
    <s v="Senior"/>
    <s v="Profit"/>
  </r>
  <r>
    <n v="9910"/>
    <s v="Pooja"/>
    <n v="41"/>
    <s v="Female"/>
    <x v="4"/>
    <x v="2"/>
    <n v="1812.45"/>
    <n v="407.17"/>
    <n v="2221.15"/>
    <n v="1813.98"/>
    <n v="4.4550924675197088"/>
    <x v="4"/>
    <s v="2023-04-10"/>
    <x v="9"/>
    <x v="1"/>
    <x v="1"/>
    <s v="Senior"/>
    <s v="Profit"/>
  </r>
  <r>
    <n v="9688"/>
    <s v="Simran"/>
    <n v="37"/>
    <s v="Female"/>
    <x v="7"/>
    <x v="0"/>
    <n v="1502.55"/>
    <n v="454.42"/>
    <n v="2220.96"/>
    <n v="1766.54"/>
    <n v="3.8874609392192241"/>
    <x v="3"/>
    <s v="2023-06-26"/>
    <x v="3"/>
    <x v="1"/>
    <x v="0"/>
    <s v="Adult"/>
    <s v="Profit"/>
  </r>
  <r>
    <n v="3906"/>
    <s v="Pooja"/>
    <n v="24"/>
    <s v="Male"/>
    <x v="0"/>
    <x v="4"/>
    <n v="1550.71"/>
    <n v="946.88"/>
    <n v="2220.52"/>
    <n v="1273.6400000000001"/>
    <n v="1.3450912470429199"/>
    <x v="0"/>
    <s v="2023-06-08"/>
    <x v="3"/>
    <x v="0"/>
    <x v="0"/>
    <s v="Young"/>
    <s v="Profit"/>
  </r>
  <r>
    <n v="2689"/>
    <s v="Simran"/>
    <n v="18"/>
    <s v="Female"/>
    <x v="4"/>
    <x v="1"/>
    <n v="1676.82"/>
    <n v="1256.42"/>
    <n v="2218.9499999999998"/>
    <n v="962.53"/>
    <n v="0.7660893650212508"/>
    <x v="4"/>
    <s v="2023-09-03"/>
    <x v="1"/>
    <x v="2"/>
    <x v="0"/>
    <s v="Young"/>
    <s v="Profit"/>
  </r>
  <r>
    <n v="9530"/>
    <s v="Neha"/>
    <n v="53"/>
    <s v="Male"/>
    <x v="0"/>
    <x v="4"/>
    <n v="1352.82"/>
    <n v="658.43"/>
    <n v="2218.8000000000002"/>
    <n v="1560.37"/>
    <n v="2.369834302811233"/>
    <x v="2"/>
    <s v="2023-09-03"/>
    <x v="1"/>
    <x v="4"/>
    <x v="0"/>
    <s v="Senior"/>
    <s v="Profit"/>
  </r>
  <r>
    <n v="2282"/>
    <s v="Arjun"/>
    <n v="33"/>
    <s v="Male"/>
    <x v="3"/>
    <x v="0"/>
    <n v="1918.4"/>
    <n v="663.77"/>
    <n v="2218.73"/>
    <n v="1554.96"/>
    <n v="2.3426186781565903"/>
    <x v="2"/>
    <s v="2023-11-06"/>
    <x v="8"/>
    <x v="1"/>
    <x v="0"/>
    <s v="Adult"/>
    <s v="Profit"/>
  </r>
  <r>
    <n v="2467"/>
    <s v="Priya"/>
    <n v="55"/>
    <s v="Male"/>
    <x v="4"/>
    <x v="2"/>
    <n v="1615.22"/>
    <n v="1815.23"/>
    <n v="2218.41"/>
    <n v="403.18"/>
    <n v="0.22210959492736457"/>
    <x v="3"/>
    <s v="2023-05-05"/>
    <x v="0"/>
    <x v="1"/>
    <x v="1"/>
    <s v="Senior"/>
    <s v="Profit"/>
  </r>
  <r>
    <n v="761"/>
    <s v="Pooja"/>
    <n v="54"/>
    <s v="Female"/>
    <x v="0"/>
    <x v="2"/>
    <n v="1826.97"/>
    <n v="1196.45"/>
    <n v="2218.34"/>
    <n v="1021.89"/>
    <n v="0.85410171758117759"/>
    <x v="1"/>
    <s v="2023-05-24"/>
    <x v="0"/>
    <x v="1"/>
    <x v="1"/>
    <s v="Senior"/>
    <s v="Profit"/>
  </r>
  <r>
    <n v="2897"/>
    <s v="Amit"/>
    <n v="53"/>
    <s v="Female"/>
    <x v="3"/>
    <x v="1"/>
    <n v="1271.29"/>
    <n v="1659.27"/>
    <n v="2218.04"/>
    <n v="558.77"/>
    <n v="0.33675652545999141"/>
    <x v="1"/>
    <s v="2023-05-20"/>
    <x v="0"/>
    <x v="3"/>
    <x v="1"/>
    <s v="Senior"/>
    <s v="Profit"/>
  </r>
  <r>
    <n v="8556"/>
    <s v="Simran"/>
    <n v="48"/>
    <s v="Female"/>
    <x v="7"/>
    <x v="0"/>
    <n v="1727.16"/>
    <n v="1309.08"/>
    <n v="2217.5500000000002"/>
    <n v="908.47"/>
    <n v="0.69397592202157243"/>
    <x v="3"/>
    <s v="2023-11-21"/>
    <x v="8"/>
    <x v="2"/>
    <x v="0"/>
    <s v="Senior"/>
    <s v="Profit"/>
  </r>
  <r>
    <n v="476"/>
    <s v="Rahul"/>
    <n v="27"/>
    <s v="Male"/>
    <x v="6"/>
    <x v="3"/>
    <n v="1958.97"/>
    <n v="1460.88"/>
    <n v="2216.88"/>
    <n v="756"/>
    <n v="0.51749630359783139"/>
    <x v="3"/>
    <s v="2023-09-09"/>
    <x v="1"/>
    <x v="1"/>
    <x v="1"/>
    <s v="Adult"/>
    <s v="Profit"/>
  </r>
  <r>
    <n v="4909"/>
    <s v="Arjun"/>
    <n v="53"/>
    <s v="Male"/>
    <x v="1"/>
    <x v="2"/>
    <n v="1748.41"/>
    <n v="984.94"/>
    <n v="2216.21"/>
    <n v="1231.27"/>
    <n v="1.2500964525757914"/>
    <x v="3"/>
    <s v="2023-02-28"/>
    <x v="2"/>
    <x v="4"/>
    <x v="0"/>
    <s v="Senior"/>
    <s v="Profit"/>
  </r>
  <r>
    <n v="4188"/>
    <s v="Amit"/>
    <n v="54"/>
    <s v="Female"/>
    <x v="7"/>
    <x v="1"/>
    <n v="1941.05"/>
    <n v="483.23"/>
    <n v="2215.8200000000002"/>
    <n v="1732.59"/>
    <n v="3.5854355069014754"/>
    <x v="3"/>
    <s v="2023-11-05"/>
    <x v="8"/>
    <x v="3"/>
    <x v="1"/>
    <s v="Senior"/>
    <s v="Profit"/>
  </r>
  <r>
    <n v="4722"/>
    <s v="Neha"/>
    <n v="42"/>
    <s v="Female"/>
    <x v="5"/>
    <x v="0"/>
    <n v="1421.51"/>
    <n v="454.78"/>
    <n v="2214.5300000000002"/>
    <n v="1759.75"/>
    <n v="3.8694533620651748"/>
    <x v="2"/>
    <s v="2023-01-09"/>
    <x v="5"/>
    <x v="3"/>
    <x v="1"/>
    <s v="Senior"/>
    <s v="Profit"/>
  </r>
  <r>
    <n v="7842"/>
    <s v="Sneha"/>
    <n v="55"/>
    <s v="Male"/>
    <x v="4"/>
    <x v="2"/>
    <n v="1564.34"/>
    <n v="1174.32"/>
    <n v="2213.96"/>
    <n v="1039.6400000000001"/>
    <n v="0.8853123509775872"/>
    <x v="4"/>
    <s v="2023-08-10"/>
    <x v="4"/>
    <x v="4"/>
    <x v="1"/>
    <s v="Senior"/>
    <s v="Profit"/>
  </r>
  <r>
    <n v="8430"/>
    <s v="Rahul"/>
    <n v="52"/>
    <s v="Male"/>
    <x v="0"/>
    <x v="1"/>
    <n v="1637.1"/>
    <n v="1296.72"/>
    <n v="2211.4699999999998"/>
    <n v="914.75"/>
    <n v="0.70543370966746866"/>
    <x v="4"/>
    <s v="2023-11-03"/>
    <x v="8"/>
    <x v="4"/>
    <x v="1"/>
    <s v="Senior"/>
    <s v="Profit"/>
  </r>
  <r>
    <n v="3076"/>
    <s v="Rahul"/>
    <n v="39"/>
    <s v="Female"/>
    <x v="4"/>
    <x v="1"/>
    <n v="1788.85"/>
    <n v="122.97"/>
    <n v="2211.4"/>
    <n v="2088.4299999999998"/>
    <n v="16.983247946653655"/>
    <x v="0"/>
    <s v="2023-01-25"/>
    <x v="5"/>
    <x v="3"/>
    <x v="0"/>
    <s v="Adult"/>
    <s v="Profit"/>
  </r>
  <r>
    <n v="6954"/>
    <s v="Sneha"/>
    <n v="44"/>
    <s v="Male"/>
    <x v="1"/>
    <x v="2"/>
    <n v="1319.67"/>
    <n v="109.77"/>
    <n v="2209.9499999999998"/>
    <n v="2100.1799999999998"/>
    <n v="19.132549877015578"/>
    <x v="4"/>
    <s v="2023-05-17"/>
    <x v="0"/>
    <x v="1"/>
    <x v="1"/>
    <s v="Senior"/>
    <s v="Profit"/>
  </r>
  <r>
    <n v="2288"/>
    <s v="Sneha"/>
    <n v="31"/>
    <s v="Female"/>
    <x v="3"/>
    <x v="0"/>
    <n v="1976.66"/>
    <n v="1501.56"/>
    <n v="2209.86"/>
    <n v="708.3"/>
    <n v="0.47170942220091105"/>
    <x v="4"/>
    <s v="2023-11-10"/>
    <x v="8"/>
    <x v="2"/>
    <x v="0"/>
    <s v="Adult"/>
    <s v="Profit"/>
  </r>
  <r>
    <n v="5499"/>
    <s v="Raj"/>
    <n v="53"/>
    <s v="Female"/>
    <x v="5"/>
    <x v="2"/>
    <n v="1527.59"/>
    <n v="1404.39"/>
    <n v="2209.86"/>
    <n v="805.47"/>
    <n v="0.57353726528955629"/>
    <x v="1"/>
    <s v="2023-07-26"/>
    <x v="7"/>
    <x v="2"/>
    <x v="1"/>
    <s v="Senior"/>
    <s v="Profit"/>
  </r>
  <r>
    <n v="7426"/>
    <s v="Raj"/>
    <n v="21"/>
    <s v="Male"/>
    <x v="5"/>
    <x v="4"/>
    <n v="1466.04"/>
    <n v="925.17"/>
    <n v="2209.36"/>
    <n v="1284.19"/>
    <n v="1.3880584108866481"/>
    <x v="0"/>
    <s v="2023-07-12"/>
    <x v="7"/>
    <x v="4"/>
    <x v="1"/>
    <s v="Young"/>
    <s v="Profit"/>
  </r>
  <r>
    <n v="4144"/>
    <s v="Sneha"/>
    <n v="45"/>
    <s v="Male"/>
    <x v="0"/>
    <x v="1"/>
    <n v="1391.68"/>
    <n v="526.46"/>
    <n v="2208.37"/>
    <n v="1681.91"/>
    <n v="3.1947536375033239"/>
    <x v="1"/>
    <s v="2023-06-02"/>
    <x v="3"/>
    <x v="3"/>
    <x v="0"/>
    <s v="Senior"/>
    <s v="Profit"/>
  </r>
  <r>
    <n v="5185"/>
    <s v="Priya"/>
    <n v="39"/>
    <s v="Male"/>
    <x v="5"/>
    <x v="3"/>
    <n v="1230.06"/>
    <n v="1052.3900000000001"/>
    <n v="2208.27"/>
    <n v="1155.8800000000001"/>
    <n v="1.0983380685867405"/>
    <x v="0"/>
    <s v="2023-11-05"/>
    <x v="8"/>
    <x v="3"/>
    <x v="0"/>
    <s v="Adult"/>
    <s v="Profit"/>
  </r>
  <r>
    <n v="2451"/>
    <s v="Rahul"/>
    <n v="45"/>
    <s v="Male"/>
    <x v="4"/>
    <x v="0"/>
    <n v="1364.85"/>
    <n v="938.3"/>
    <n v="2207.13"/>
    <n v="1268.83"/>
    <n v="1.3522647340935734"/>
    <x v="1"/>
    <s v="2023-01-09"/>
    <x v="5"/>
    <x v="1"/>
    <x v="1"/>
    <s v="Senior"/>
    <s v="Profit"/>
  </r>
  <r>
    <n v="9825"/>
    <s v="Simran"/>
    <n v="43"/>
    <s v="Female"/>
    <x v="1"/>
    <x v="0"/>
    <n v="1399.03"/>
    <n v="1164.67"/>
    <n v="2206.98"/>
    <n v="1042.31"/>
    <n v="0.89494019765255384"/>
    <x v="4"/>
    <s v="2023-08-24"/>
    <x v="4"/>
    <x v="0"/>
    <x v="0"/>
    <s v="Senior"/>
    <s v="Profit"/>
  </r>
  <r>
    <n v="8368"/>
    <s v="Karan"/>
    <n v="40"/>
    <s v="Female"/>
    <x v="4"/>
    <x v="4"/>
    <n v="1293.44"/>
    <n v="1012"/>
    <n v="2206.37"/>
    <n v="1194.3699999999999"/>
    <n v="1.1802075098814229"/>
    <x v="0"/>
    <s v="2023-08-20"/>
    <x v="4"/>
    <x v="1"/>
    <x v="1"/>
    <s v="Adult"/>
    <s v="Profit"/>
  </r>
  <r>
    <n v="6353"/>
    <s v="Simran"/>
    <n v="24"/>
    <s v="Female"/>
    <x v="2"/>
    <x v="0"/>
    <n v="1394.72"/>
    <n v="1310.6400000000001"/>
    <n v="2205.9699999999998"/>
    <n v="895.33"/>
    <n v="0.683124275163279"/>
    <x v="0"/>
    <s v="2023-01-05"/>
    <x v="5"/>
    <x v="2"/>
    <x v="1"/>
    <s v="Young"/>
    <s v="Profit"/>
  </r>
  <r>
    <n v="6413"/>
    <s v="Rahul"/>
    <n v="30"/>
    <s v="Male"/>
    <x v="1"/>
    <x v="3"/>
    <n v="1373.68"/>
    <n v="618.74"/>
    <n v="2205.59"/>
    <n v="1586.85"/>
    <n v="2.5646475094546979"/>
    <x v="4"/>
    <s v="2023-08-23"/>
    <x v="4"/>
    <x v="0"/>
    <x v="0"/>
    <s v="Adult"/>
    <s v="Profit"/>
  </r>
  <r>
    <n v="8790"/>
    <s v="Simran"/>
    <n v="30"/>
    <s v="Male"/>
    <x v="5"/>
    <x v="0"/>
    <n v="1538.38"/>
    <n v="177.18"/>
    <n v="2205.4299999999998"/>
    <n v="2028.25"/>
    <n v="11.447398126199344"/>
    <x v="0"/>
    <s v="2023-02-24"/>
    <x v="2"/>
    <x v="4"/>
    <x v="0"/>
    <s v="Adult"/>
    <s v="Profit"/>
  </r>
  <r>
    <n v="7868"/>
    <s v="Raj"/>
    <n v="56"/>
    <s v="Male"/>
    <x v="1"/>
    <x v="4"/>
    <n v="1326.5"/>
    <n v="354.96"/>
    <n v="2204.92"/>
    <n v="1849.96"/>
    <n v="5.2117421681316207"/>
    <x v="4"/>
    <s v="2023-08-08"/>
    <x v="4"/>
    <x v="3"/>
    <x v="1"/>
    <s v="Senior"/>
    <s v="Profit"/>
  </r>
  <r>
    <n v="8276"/>
    <s v="Raj"/>
    <n v="32"/>
    <s v="Male"/>
    <x v="1"/>
    <x v="2"/>
    <n v="1615.59"/>
    <n v="345"/>
    <n v="2204.66"/>
    <n v="1859.66"/>
    <n v="5.3903188405797104"/>
    <x v="2"/>
    <s v="2023-04-02"/>
    <x v="9"/>
    <x v="2"/>
    <x v="1"/>
    <s v="Adult"/>
    <s v="Profit"/>
  </r>
  <r>
    <n v="3288"/>
    <s v="Simran"/>
    <n v="26"/>
    <s v="Female"/>
    <x v="1"/>
    <x v="4"/>
    <n v="1756.12"/>
    <n v="683.98"/>
    <n v="2204.41"/>
    <n v="1520.43"/>
    <n v="2.2229158747331792"/>
    <x v="0"/>
    <s v="2023-06-15"/>
    <x v="3"/>
    <x v="3"/>
    <x v="1"/>
    <s v="Adult"/>
    <s v="Profit"/>
  </r>
  <r>
    <n v="5078"/>
    <s v="Simran"/>
    <n v="40"/>
    <s v="Male"/>
    <x v="7"/>
    <x v="1"/>
    <n v="1415.62"/>
    <n v="382.78"/>
    <n v="2203.54"/>
    <n v="1820.76"/>
    <n v="4.7566748523956326"/>
    <x v="4"/>
    <s v="2023-11-04"/>
    <x v="8"/>
    <x v="3"/>
    <x v="1"/>
    <s v="Adult"/>
    <s v="Profit"/>
  </r>
  <r>
    <n v="2364"/>
    <s v="Simran"/>
    <n v="27"/>
    <s v="Male"/>
    <x v="2"/>
    <x v="2"/>
    <n v="1718.64"/>
    <n v="180.14"/>
    <n v="2201.96"/>
    <n v="2021.82"/>
    <n v="11.223603863661596"/>
    <x v="1"/>
    <s v="2023-06-07"/>
    <x v="3"/>
    <x v="0"/>
    <x v="0"/>
    <s v="Adult"/>
    <s v="Profit"/>
  </r>
  <r>
    <n v="1807"/>
    <s v="Simran"/>
    <n v="56"/>
    <s v="Male"/>
    <x v="5"/>
    <x v="0"/>
    <n v="1635.53"/>
    <n v="1100.24"/>
    <n v="2200.69"/>
    <n v="1100.45"/>
    <n v="1.0001908674471025"/>
    <x v="1"/>
    <s v="2023-07-17"/>
    <x v="7"/>
    <x v="4"/>
    <x v="1"/>
    <s v="Senior"/>
    <s v="Profit"/>
  </r>
  <r>
    <n v="6063"/>
    <s v="Neha"/>
    <n v="32"/>
    <s v="Female"/>
    <x v="5"/>
    <x v="1"/>
    <n v="1681.08"/>
    <n v="1383.35"/>
    <n v="2198.21"/>
    <n v="814.86"/>
    <n v="0.58904832471897939"/>
    <x v="4"/>
    <s v="2023-12-29"/>
    <x v="6"/>
    <x v="0"/>
    <x v="1"/>
    <s v="Adult"/>
    <s v="Profit"/>
  </r>
  <r>
    <n v="3177"/>
    <s v="Priya"/>
    <n v="28"/>
    <s v="Female"/>
    <x v="3"/>
    <x v="4"/>
    <n v="1695.86"/>
    <n v="1520.1"/>
    <n v="2197.38"/>
    <n v="677.28"/>
    <n v="0.44554963489244132"/>
    <x v="0"/>
    <s v="2023-12-21"/>
    <x v="6"/>
    <x v="0"/>
    <x v="0"/>
    <s v="Adult"/>
    <s v="Profit"/>
  </r>
  <r>
    <n v="8336"/>
    <s v="Amit"/>
    <n v="31"/>
    <s v="Female"/>
    <x v="5"/>
    <x v="2"/>
    <n v="1715.51"/>
    <n v="1300.25"/>
    <n v="2197.3000000000002"/>
    <n v="897.05"/>
    <n v="0.68990578734858676"/>
    <x v="3"/>
    <s v="2023-08-30"/>
    <x v="4"/>
    <x v="4"/>
    <x v="1"/>
    <s v="Adult"/>
    <s v="Profit"/>
  </r>
  <r>
    <n v="7676"/>
    <s v="Neha"/>
    <n v="18"/>
    <s v="Male"/>
    <x v="4"/>
    <x v="4"/>
    <n v="1692.32"/>
    <n v="97.81"/>
    <n v="2197.11"/>
    <n v="2099.3000000000002"/>
    <n v="21.463040588896842"/>
    <x v="4"/>
    <s v="2023-12-17"/>
    <x v="6"/>
    <x v="1"/>
    <x v="0"/>
    <s v="Young"/>
    <s v="Profit"/>
  </r>
  <r>
    <n v="7768"/>
    <s v="Amit"/>
    <n v="58"/>
    <s v="Male"/>
    <x v="3"/>
    <x v="3"/>
    <n v="1497.71"/>
    <n v="683.97"/>
    <n v="2195.98"/>
    <n v="1512.01"/>
    <n v="2.2106378934748601"/>
    <x v="0"/>
    <s v="2023-11-17"/>
    <x v="8"/>
    <x v="0"/>
    <x v="0"/>
    <s v="Senior"/>
    <s v="Profit"/>
  </r>
  <r>
    <n v="1250"/>
    <s v="Pooja"/>
    <n v="22"/>
    <s v="Female"/>
    <x v="3"/>
    <x v="1"/>
    <n v="1535.74"/>
    <n v="1080.03"/>
    <n v="2195.92"/>
    <n v="1115.8900000000001"/>
    <n v="1.0332027814042204"/>
    <x v="0"/>
    <s v="2023-01-21"/>
    <x v="5"/>
    <x v="1"/>
    <x v="0"/>
    <s v="Young"/>
    <s v="Profit"/>
  </r>
  <r>
    <n v="2378"/>
    <s v="Raj"/>
    <n v="34"/>
    <s v="Female"/>
    <x v="0"/>
    <x v="0"/>
    <n v="1525.17"/>
    <n v="1021.76"/>
    <n v="2195.4"/>
    <n v="1173.6400000000001"/>
    <n v="1.1486454744754151"/>
    <x v="1"/>
    <s v="2023-02-10"/>
    <x v="2"/>
    <x v="3"/>
    <x v="0"/>
    <s v="Adult"/>
    <s v="Profit"/>
  </r>
  <r>
    <n v="5280"/>
    <s v="Karan"/>
    <n v="31"/>
    <s v="Female"/>
    <x v="0"/>
    <x v="4"/>
    <n v="1524.44"/>
    <n v="1312.13"/>
    <n v="2194.6799999999998"/>
    <n v="882.55"/>
    <n v="0.67260865920297519"/>
    <x v="4"/>
    <s v="2023-06-06"/>
    <x v="3"/>
    <x v="2"/>
    <x v="1"/>
    <s v="Adult"/>
    <s v="Profit"/>
  </r>
  <r>
    <n v="9843"/>
    <s v="Arjun"/>
    <n v="51"/>
    <s v="Male"/>
    <x v="4"/>
    <x v="1"/>
    <n v="1563.36"/>
    <n v="1523.48"/>
    <n v="2194.5700000000002"/>
    <n v="671.09"/>
    <n v="0.44049807020768245"/>
    <x v="1"/>
    <s v="2023-02-27"/>
    <x v="2"/>
    <x v="1"/>
    <x v="0"/>
    <s v="Senior"/>
    <s v="Profit"/>
  </r>
  <r>
    <n v="3353"/>
    <s v="Raj"/>
    <n v="52"/>
    <s v="Female"/>
    <x v="2"/>
    <x v="2"/>
    <n v="1704.11"/>
    <n v="1114.3399999999999"/>
    <n v="2192.79"/>
    <n v="1078.45"/>
    <n v="0.96779259471974455"/>
    <x v="3"/>
    <s v="2023-03-08"/>
    <x v="11"/>
    <x v="2"/>
    <x v="0"/>
    <s v="Senior"/>
    <s v="Profit"/>
  </r>
  <r>
    <n v="8072"/>
    <s v="Arjun"/>
    <n v="41"/>
    <s v="Female"/>
    <x v="5"/>
    <x v="3"/>
    <n v="1931.71"/>
    <n v="1809.32"/>
    <n v="2192.5"/>
    <n v="383.18"/>
    <n v="0.21178122167444124"/>
    <x v="2"/>
    <s v="2023-06-04"/>
    <x v="3"/>
    <x v="1"/>
    <x v="1"/>
    <s v="Senior"/>
    <s v="Profit"/>
  </r>
  <r>
    <n v="8241"/>
    <s v="Neha"/>
    <n v="51"/>
    <s v="Male"/>
    <x v="6"/>
    <x v="4"/>
    <n v="1466.25"/>
    <n v="1618.3"/>
    <n v="2192.34"/>
    <n v="574.04"/>
    <n v="0.35471791386022367"/>
    <x v="1"/>
    <s v="2023-08-17"/>
    <x v="4"/>
    <x v="4"/>
    <x v="1"/>
    <s v="Senior"/>
    <s v="Profit"/>
  </r>
  <r>
    <n v="2233"/>
    <s v="Rahul"/>
    <n v="34"/>
    <s v="Male"/>
    <x v="7"/>
    <x v="1"/>
    <n v="1930.03"/>
    <n v="1456.27"/>
    <n v="2192.31"/>
    <n v="736.04"/>
    <n v="0.50542825162916216"/>
    <x v="3"/>
    <s v="2023-12-17"/>
    <x v="6"/>
    <x v="0"/>
    <x v="0"/>
    <s v="Adult"/>
    <s v="Profit"/>
  </r>
  <r>
    <n v="3495"/>
    <s v="Amit"/>
    <n v="42"/>
    <s v="Male"/>
    <x v="4"/>
    <x v="1"/>
    <n v="1660.92"/>
    <n v="211.93"/>
    <n v="2190.4699999999998"/>
    <n v="1978.54"/>
    <n v="9.3358184306138821"/>
    <x v="4"/>
    <s v="2023-07-01"/>
    <x v="7"/>
    <x v="2"/>
    <x v="0"/>
    <s v="Senior"/>
    <s v="Profit"/>
  </r>
  <r>
    <n v="9134"/>
    <s v="Simran"/>
    <n v="32"/>
    <s v="Female"/>
    <x v="5"/>
    <x v="4"/>
    <n v="1702.4"/>
    <n v="78.53"/>
    <n v="2190"/>
    <n v="2111.4699999999998"/>
    <n v="26.887431554819813"/>
    <x v="0"/>
    <s v="2023-03-16"/>
    <x v="11"/>
    <x v="4"/>
    <x v="1"/>
    <s v="Adult"/>
    <s v="Profit"/>
  </r>
  <r>
    <n v="9654"/>
    <s v="Rahul"/>
    <n v="56"/>
    <s v="Female"/>
    <x v="3"/>
    <x v="0"/>
    <n v="1592.37"/>
    <n v="483.4"/>
    <n v="2189.58"/>
    <n v="1706.18"/>
    <n v="3.5295407529995866"/>
    <x v="4"/>
    <s v="2023-01-28"/>
    <x v="5"/>
    <x v="0"/>
    <x v="1"/>
    <s v="Senior"/>
    <s v="Profit"/>
  </r>
  <r>
    <n v="3823"/>
    <s v="Neha"/>
    <n v="53"/>
    <s v="Female"/>
    <x v="0"/>
    <x v="3"/>
    <n v="1468.2"/>
    <n v="221.6"/>
    <n v="2189.17"/>
    <n v="1967.57"/>
    <n v="8.8789259927797826"/>
    <x v="4"/>
    <s v="2023-06-14"/>
    <x v="3"/>
    <x v="0"/>
    <x v="1"/>
    <s v="Senior"/>
    <s v="Profit"/>
  </r>
  <r>
    <n v="3926"/>
    <s v="Karan"/>
    <n v="33"/>
    <s v="Male"/>
    <x v="4"/>
    <x v="4"/>
    <n v="1831.43"/>
    <n v="812.14"/>
    <n v="2189.04"/>
    <n v="1376.9"/>
    <n v="1.6953973452852957"/>
    <x v="4"/>
    <s v="2023-01-13"/>
    <x v="5"/>
    <x v="3"/>
    <x v="0"/>
    <s v="Adult"/>
    <s v="Profit"/>
  </r>
  <r>
    <n v="7956"/>
    <s v="Priya"/>
    <n v="47"/>
    <s v="Female"/>
    <x v="5"/>
    <x v="3"/>
    <n v="1521.78"/>
    <n v="721.63"/>
    <n v="2185.4699999999998"/>
    <n v="1463.84"/>
    <n v="2.0285187700067899"/>
    <x v="3"/>
    <s v="2023-12-10"/>
    <x v="6"/>
    <x v="3"/>
    <x v="1"/>
    <s v="Senior"/>
    <s v="Profit"/>
  </r>
  <r>
    <n v="1025"/>
    <s v="Raj"/>
    <n v="41"/>
    <s v="Male"/>
    <x v="3"/>
    <x v="0"/>
    <n v="1938.84"/>
    <n v="660.6"/>
    <n v="2184.25"/>
    <n v="1523.65"/>
    <n v="2.306463820768998"/>
    <x v="3"/>
    <s v="2023-05-25"/>
    <x v="0"/>
    <x v="1"/>
    <x v="1"/>
    <s v="Senior"/>
    <s v="Profit"/>
  </r>
  <r>
    <n v="4189"/>
    <s v="Priya"/>
    <n v="33"/>
    <s v="Male"/>
    <x v="0"/>
    <x v="3"/>
    <n v="1616.39"/>
    <n v="412.19"/>
    <n v="2184.15"/>
    <n v="1771.96"/>
    <n v="4.298891287998253"/>
    <x v="0"/>
    <s v="2023-11-06"/>
    <x v="8"/>
    <x v="1"/>
    <x v="0"/>
    <s v="Adult"/>
    <s v="Profit"/>
  </r>
  <r>
    <n v="7733"/>
    <s v="Arjun"/>
    <n v="20"/>
    <s v="Male"/>
    <x v="0"/>
    <x v="4"/>
    <n v="1893.76"/>
    <n v="748.94"/>
    <n v="2183.86"/>
    <n v="1434.92"/>
    <n v="1.9159345207893823"/>
    <x v="4"/>
    <s v="2023-02-25"/>
    <x v="2"/>
    <x v="4"/>
    <x v="0"/>
    <s v="Young"/>
    <s v="Profit"/>
  </r>
  <r>
    <n v="6611"/>
    <s v="Sneha"/>
    <n v="40"/>
    <s v="Male"/>
    <x v="2"/>
    <x v="2"/>
    <n v="1259.72"/>
    <n v="1965.44"/>
    <n v="2183.2800000000002"/>
    <n v="217.84"/>
    <n v="0.11083523282318462"/>
    <x v="4"/>
    <s v="2023-11-07"/>
    <x v="8"/>
    <x v="1"/>
    <x v="0"/>
    <s v="Adult"/>
    <s v="Profit"/>
  </r>
  <r>
    <n v="7807"/>
    <s v="Raj"/>
    <n v="24"/>
    <s v="Female"/>
    <x v="3"/>
    <x v="3"/>
    <n v="1245.26"/>
    <n v="1558.77"/>
    <n v="2182.67"/>
    <n v="623.9"/>
    <n v="0.40025148033385294"/>
    <x v="4"/>
    <s v="2023-07-19"/>
    <x v="7"/>
    <x v="2"/>
    <x v="0"/>
    <s v="Young"/>
    <s v="Profit"/>
  </r>
  <r>
    <n v="2805"/>
    <s v="Rahul"/>
    <n v="21"/>
    <s v="Female"/>
    <x v="1"/>
    <x v="0"/>
    <n v="1761.81"/>
    <n v="450.02"/>
    <n v="2182.0100000000002"/>
    <n v="1731.99"/>
    <n v="3.8486956135282879"/>
    <x v="0"/>
    <s v="2023-09-01"/>
    <x v="1"/>
    <x v="3"/>
    <x v="0"/>
    <s v="Young"/>
    <s v="Profit"/>
  </r>
  <r>
    <n v="2562"/>
    <s v="Raj"/>
    <n v="21"/>
    <s v="Male"/>
    <x v="4"/>
    <x v="1"/>
    <n v="1240.81"/>
    <n v="293.88"/>
    <n v="2180.1999999999998"/>
    <n v="1886.32"/>
    <n v="6.4186742888253709"/>
    <x v="0"/>
    <s v="2023-11-04"/>
    <x v="8"/>
    <x v="3"/>
    <x v="1"/>
    <s v="Young"/>
    <s v="Profit"/>
  </r>
  <r>
    <n v="7776"/>
    <s v="Amit"/>
    <n v="46"/>
    <s v="Male"/>
    <x v="4"/>
    <x v="1"/>
    <n v="1288.67"/>
    <n v="1778.52"/>
    <n v="2179.7800000000002"/>
    <n v="401.26"/>
    <n v="0.22561455592290219"/>
    <x v="1"/>
    <s v="2023-05-19"/>
    <x v="0"/>
    <x v="3"/>
    <x v="1"/>
    <s v="Senior"/>
    <s v="Profit"/>
  </r>
  <r>
    <n v="4093"/>
    <s v="Raj"/>
    <n v="59"/>
    <s v="Female"/>
    <x v="7"/>
    <x v="1"/>
    <n v="1781.89"/>
    <n v="1478.87"/>
    <n v="2179.63"/>
    <n v="700.76"/>
    <n v="0.47384827604860469"/>
    <x v="4"/>
    <s v="2023-08-11"/>
    <x v="4"/>
    <x v="2"/>
    <x v="0"/>
    <s v="Senior"/>
    <s v="Profit"/>
  </r>
  <r>
    <n v="6968"/>
    <s v="Karan"/>
    <n v="58"/>
    <s v="Female"/>
    <x v="1"/>
    <x v="0"/>
    <n v="1733.01"/>
    <n v="1387.14"/>
    <n v="2178.4"/>
    <n v="791.26"/>
    <n v="0.57042547976411895"/>
    <x v="2"/>
    <s v="2023-04-02"/>
    <x v="9"/>
    <x v="0"/>
    <x v="0"/>
    <s v="Senior"/>
    <s v="Profit"/>
  </r>
  <r>
    <n v="3744"/>
    <s v="Arjun"/>
    <n v="57"/>
    <s v="Male"/>
    <x v="6"/>
    <x v="4"/>
    <n v="1305.92"/>
    <n v="822.9"/>
    <n v="2178.31"/>
    <n v="1355.41"/>
    <n v="1.6471138655972781"/>
    <x v="2"/>
    <s v="2023-07-24"/>
    <x v="7"/>
    <x v="2"/>
    <x v="1"/>
    <s v="Senior"/>
    <s v="Profit"/>
  </r>
  <r>
    <n v="8050"/>
    <s v="Neha"/>
    <n v="60"/>
    <s v="Female"/>
    <x v="2"/>
    <x v="4"/>
    <n v="1288.45"/>
    <n v="802.36"/>
    <n v="2176.89"/>
    <n v="1374.53"/>
    <n v="1.7131088289545839"/>
    <x v="3"/>
    <s v="2023-12-14"/>
    <x v="6"/>
    <x v="1"/>
    <x v="0"/>
    <s v="Senior"/>
    <s v="Profit"/>
  </r>
  <r>
    <n v="5549"/>
    <s v="Pooja"/>
    <n v="21"/>
    <s v="Male"/>
    <x v="7"/>
    <x v="4"/>
    <n v="1976.09"/>
    <n v="1828.26"/>
    <n v="2175.8000000000002"/>
    <n v="347.54"/>
    <n v="0.19009331276733069"/>
    <x v="4"/>
    <s v="2023-04-16"/>
    <x v="9"/>
    <x v="3"/>
    <x v="0"/>
    <s v="Young"/>
    <s v="Profit"/>
  </r>
  <r>
    <n v="7566"/>
    <s v="Karan"/>
    <n v="33"/>
    <s v="Male"/>
    <x v="6"/>
    <x v="4"/>
    <n v="1392.2"/>
    <n v="905.38"/>
    <n v="2175.75"/>
    <n v="1270.3699999999999"/>
    <n v="1.4031345954184982"/>
    <x v="2"/>
    <s v="2023-05-09"/>
    <x v="0"/>
    <x v="3"/>
    <x v="0"/>
    <s v="Adult"/>
    <s v="Profit"/>
  </r>
  <r>
    <n v="9700"/>
    <s v="Neha"/>
    <n v="22"/>
    <s v="Female"/>
    <x v="6"/>
    <x v="3"/>
    <n v="1548.69"/>
    <n v="70.290000000000006"/>
    <n v="2175.37"/>
    <n v="2105.08"/>
    <n v="29.948499075259633"/>
    <x v="4"/>
    <s v="2023-09-22"/>
    <x v="1"/>
    <x v="0"/>
    <x v="1"/>
    <s v="Young"/>
    <s v="Profit"/>
  </r>
  <r>
    <n v="286"/>
    <s v="Karan"/>
    <n v="42"/>
    <s v="Female"/>
    <x v="5"/>
    <x v="2"/>
    <n v="1472.65"/>
    <n v="1376.91"/>
    <n v="2173.46"/>
    <n v="796.55"/>
    <n v="0.57850549418625752"/>
    <x v="1"/>
    <s v="2023-09-27"/>
    <x v="1"/>
    <x v="3"/>
    <x v="1"/>
    <s v="Senior"/>
    <s v="Profit"/>
  </r>
  <r>
    <n v="3692"/>
    <s v="Simran"/>
    <n v="60"/>
    <s v="Female"/>
    <x v="7"/>
    <x v="4"/>
    <n v="1859.08"/>
    <n v="1766.72"/>
    <n v="2172.92"/>
    <n v="406.2"/>
    <n v="0.22991758739358811"/>
    <x v="1"/>
    <s v="2024-01-01"/>
    <x v="5"/>
    <x v="3"/>
    <x v="0"/>
    <s v="Senior"/>
    <s v="Profit"/>
  </r>
  <r>
    <n v="6882"/>
    <s v="Raj"/>
    <n v="23"/>
    <s v="Male"/>
    <x v="0"/>
    <x v="1"/>
    <n v="1640.68"/>
    <n v="518.42999999999995"/>
    <n v="2172.5300000000002"/>
    <n v="1654.1"/>
    <n v="3.1905946800918157"/>
    <x v="1"/>
    <s v="2023-12-08"/>
    <x v="6"/>
    <x v="1"/>
    <x v="0"/>
    <s v="Young"/>
    <s v="Profit"/>
  </r>
  <r>
    <n v="2512"/>
    <s v="Neha"/>
    <n v="41"/>
    <s v="Male"/>
    <x v="6"/>
    <x v="3"/>
    <n v="1570.06"/>
    <n v="710.64"/>
    <n v="2171.6999999999998"/>
    <n v="1461.06"/>
    <n v="2.0559777102330292"/>
    <x v="0"/>
    <s v="2023-02-18"/>
    <x v="2"/>
    <x v="1"/>
    <x v="1"/>
    <s v="Senior"/>
    <s v="Profit"/>
  </r>
  <r>
    <n v="7064"/>
    <s v="Sneha"/>
    <n v="28"/>
    <s v="Female"/>
    <x v="1"/>
    <x v="1"/>
    <n v="1223.72"/>
    <n v="1447.94"/>
    <n v="2171.52"/>
    <n v="723.58"/>
    <n v="0.49973065182258936"/>
    <x v="1"/>
    <s v="2023-10-27"/>
    <x v="10"/>
    <x v="3"/>
    <x v="1"/>
    <s v="Adult"/>
    <s v="Profit"/>
  </r>
  <r>
    <n v="5771"/>
    <s v="Neha"/>
    <n v="59"/>
    <s v="Female"/>
    <x v="5"/>
    <x v="0"/>
    <n v="1247.0899999999999"/>
    <n v="271.58"/>
    <n v="2170.88"/>
    <n v="1899.3"/>
    <n v="6.9935194049635472"/>
    <x v="2"/>
    <s v="2023-05-06"/>
    <x v="0"/>
    <x v="3"/>
    <x v="0"/>
    <s v="Senior"/>
    <s v="Profit"/>
  </r>
  <r>
    <n v="2888"/>
    <s v="Neha"/>
    <n v="48"/>
    <s v="Female"/>
    <x v="7"/>
    <x v="1"/>
    <n v="1780.94"/>
    <n v="1125.71"/>
    <n v="2170.79"/>
    <n v="1045.08"/>
    <n v="0.92837409279476946"/>
    <x v="4"/>
    <s v="2023-01-14"/>
    <x v="5"/>
    <x v="4"/>
    <x v="0"/>
    <s v="Senior"/>
    <s v="Profit"/>
  </r>
  <r>
    <n v="4214"/>
    <s v="Pooja"/>
    <n v="36"/>
    <s v="Male"/>
    <x v="5"/>
    <x v="1"/>
    <n v="1353.67"/>
    <n v="492.81"/>
    <n v="2166.88"/>
    <n v="1674.07"/>
    <n v="3.3969886974696131"/>
    <x v="2"/>
    <s v="2023-03-21"/>
    <x v="11"/>
    <x v="3"/>
    <x v="0"/>
    <s v="Adult"/>
    <s v="Profit"/>
  </r>
  <r>
    <n v="9458"/>
    <s v="Priya"/>
    <n v="51"/>
    <s v="Female"/>
    <x v="3"/>
    <x v="0"/>
    <n v="1341.26"/>
    <n v="778.9"/>
    <n v="2166.2399999999998"/>
    <n v="1387.34"/>
    <n v="1.7811529079471049"/>
    <x v="2"/>
    <s v="2023-08-05"/>
    <x v="4"/>
    <x v="0"/>
    <x v="0"/>
    <s v="Senior"/>
    <s v="Profit"/>
  </r>
  <r>
    <n v="8493"/>
    <s v="Simran"/>
    <n v="57"/>
    <s v="Male"/>
    <x v="4"/>
    <x v="3"/>
    <n v="1794.11"/>
    <n v="621.51"/>
    <n v="2166.17"/>
    <n v="1544.66"/>
    <n v="2.485334105645927"/>
    <x v="1"/>
    <s v="2023-05-23"/>
    <x v="0"/>
    <x v="3"/>
    <x v="1"/>
    <s v="Senior"/>
    <s v="Profit"/>
  </r>
  <r>
    <n v="3450"/>
    <s v="Rahul"/>
    <n v="42"/>
    <s v="Male"/>
    <x v="1"/>
    <x v="3"/>
    <n v="1393.87"/>
    <n v="1346.91"/>
    <n v="2165.46"/>
    <n v="818.55"/>
    <n v="0.60772434683831877"/>
    <x v="4"/>
    <s v="2023-06-25"/>
    <x v="3"/>
    <x v="0"/>
    <x v="0"/>
    <s v="Senior"/>
    <s v="Profit"/>
  </r>
  <r>
    <n v="5013"/>
    <s v="Raj"/>
    <n v="31"/>
    <s v="Female"/>
    <x v="1"/>
    <x v="3"/>
    <n v="1684.9"/>
    <n v="1653.29"/>
    <n v="2164.21"/>
    <n v="510.92"/>
    <n v="0.30903229318510367"/>
    <x v="0"/>
    <s v="2023-09-29"/>
    <x v="1"/>
    <x v="4"/>
    <x v="0"/>
    <s v="Adult"/>
    <s v="Profit"/>
  </r>
  <r>
    <n v="6695"/>
    <s v="Simran"/>
    <n v="59"/>
    <s v="Male"/>
    <x v="2"/>
    <x v="0"/>
    <n v="1250.73"/>
    <n v="1926.16"/>
    <n v="2164.17"/>
    <n v="238.01"/>
    <n v="0.1235670972297213"/>
    <x v="0"/>
    <s v="2023-08-28"/>
    <x v="4"/>
    <x v="1"/>
    <x v="1"/>
    <s v="Senior"/>
    <s v="Profit"/>
  </r>
  <r>
    <n v="9109"/>
    <s v="Arjun"/>
    <n v="19"/>
    <s v="Male"/>
    <x v="7"/>
    <x v="4"/>
    <n v="1443.02"/>
    <n v="1928.92"/>
    <n v="2163.7399999999998"/>
    <n v="234.82"/>
    <n v="0.12173651577048296"/>
    <x v="3"/>
    <s v="2023-11-11"/>
    <x v="8"/>
    <x v="4"/>
    <x v="0"/>
    <s v="Young"/>
    <s v="Profit"/>
  </r>
  <r>
    <n v="6153"/>
    <s v="Karan"/>
    <n v="45"/>
    <s v="Male"/>
    <x v="1"/>
    <x v="2"/>
    <n v="1447.93"/>
    <n v="1053.83"/>
    <n v="2163.0700000000002"/>
    <n v="1109.24"/>
    <n v="1.0525796380820436"/>
    <x v="3"/>
    <s v="2023-06-09"/>
    <x v="3"/>
    <x v="3"/>
    <x v="1"/>
    <s v="Senior"/>
    <s v="Profit"/>
  </r>
  <r>
    <n v="2399"/>
    <s v="Raj"/>
    <n v="20"/>
    <s v="Male"/>
    <x v="5"/>
    <x v="4"/>
    <n v="1409.2"/>
    <n v="872.07"/>
    <n v="2162.85"/>
    <n v="1290.78"/>
    <n v="1.4801334755237536"/>
    <x v="1"/>
    <s v="2023-05-29"/>
    <x v="0"/>
    <x v="0"/>
    <x v="1"/>
    <s v="Young"/>
    <s v="Profit"/>
  </r>
  <r>
    <n v="2191"/>
    <s v="Priya"/>
    <n v="58"/>
    <s v="Female"/>
    <x v="2"/>
    <x v="0"/>
    <n v="1384.52"/>
    <n v="1211.22"/>
    <n v="2162.44"/>
    <n v="951.22"/>
    <n v="0.78534040058783705"/>
    <x v="0"/>
    <s v="2023-06-02"/>
    <x v="3"/>
    <x v="2"/>
    <x v="1"/>
    <s v="Senior"/>
    <s v="Profit"/>
  </r>
  <r>
    <n v="1835"/>
    <s v="Karan"/>
    <n v="35"/>
    <s v="Female"/>
    <x v="1"/>
    <x v="1"/>
    <n v="1309.9000000000001"/>
    <n v="493.36"/>
    <n v="2162.14"/>
    <n v="1668.78"/>
    <n v="3.3824793254418677"/>
    <x v="1"/>
    <s v="2023-09-02"/>
    <x v="1"/>
    <x v="3"/>
    <x v="1"/>
    <s v="Adult"/>
    <s v="Profit"/>
  </r>
  <r>
    <n v="4612"/>
    <s v="Amit"/>
    <n v="50"/>
    <s v="Female"/>
    <x v="0"/>
    <x v="2"/>
    <n v="1463.75"/>
    <n v="1983.91"/>
    <n v="2161.75"/>
    <n v="177.84"/>
    <n v="8.9641163157602913E-2"/>
    <x v="2"/>
    <s v="2023-04-23"/>
    <x v="9"/>
    <x v="3"/>
    <x v="0"/>
    <s v="Senior"/>
    <s v="Profit"/>
  </r>
  <r>
    <n v="6380"/>
    <s v="Neha"/>
    <n v="40"/>
    <s v="Male"/>
    <x v="0"/>
    <x v="1"/>
    <n v="1872.59"/>
    <n v="1625.47"/>
    <n v="2161.71"/>
    <n v="536.24"/>
    <n v="0.32989842937734931"/>
    <x v="0"/>
    <s v="2023-08-24"/>
    <x v="4"/>
    <x v="4"/>
    <x v="1"/>
    <s v="Adult"/>
    <s v="Profit"/>
  </r>
  <r>
    <n v="7403"/>
    <s v="Sneha"/>
    <n v="32"/>
    <s v="Male"/>
    <x v="7"/>
    <x v="3"/>
    <n v="1548.14"/>
    <n v="927.21"/>
    <n v="2161.27"/>
    <n v="1234.06"/>
    <n v="1.3309390537203005"/>
    <x v="0"/>
    <s v="2023-10-27"/>
    <x v="10"/>
    <x v="1"/>
    <x v="1"/>
    <s v="Adult"/>
    <s v="Profit"/>
  </r>
  <r>
    <n v="6778"/>
    <s v="Pooja"/>
    <n v="48"/>
    <s v="Male"/>
    <x v="3"/>
    <x v="0"/>
    <n v="1469.33"/>
    <n v="1290.67"/>
    <n v="2160.52"/>
    <n v="869.85"/>
    <n v="0.67395228834636267"/>
    <x v="1"/>
    <s v="2023-10-22"/>
    <x v="10"/>
    <x v="3"/>
    <x v="1"/>
    <s v="Senior"/>
    <s v="Profit"/>
  </r>
  <r>
    <n v="4886"/>
    <s v="Neha"/>
    <n v="20"/>
    <s v="Male"/>
    <x v="5"/>
    <x v="4"/>
    <n v="1400.2"/>
    <n v="105.37"/>
    <n v="2160.37"/>
    <n v="2055"/>
    <n v="19.502704754674006"/>
    <x v="0"/>
    <s v="2023-08-28"/>
    <x v="4"/>
    <x v="4"/>
    <x v="0"/>
    <s v="Young"/>
    <s v="Profit"/>
  </r>
  <r>
    <n v="9780"/>
    <s v="Rahul"/>
    <n v="37"/>
    <s v="Male"/>
    <x v="2"/>
    <x v="4"/>
    <n v="1684.04"/>
    <n v="1434.85"/>
    <n v="2160.2800000000002"/>
    <n v="725.43"/>
    <n v="0.50557898038122451"/>
    <x v="2"/>
    <s v="2023-12-11"/>
    <x v="6"/>
    <x v="4"/>
    <x v="1"/>
    <s v="Adult"/>
    <s v="Profit"/>
  </r>
  <r>
    <n v="4399"/>
    <s v="Pooja"/>
    <n v="20"/>
    <s v="Male"/>
    <x v="0"/>
    <x v="4"/>
    <n v="1813.11"/>
    <n v="671.81"/>
    <n v="2159.2800000000002"/>
    <n v="1487.47"/>
    <n v="2.2141230407406858"/>
    <x v="2"/>
    <s v="2023-04-08"/>
    <x v="9"/>
    <x v="3"/>
    <x v="0"/>
    <s v="Young"/>
    <s v="Profit"/>
  </r>
  <r>
    <n v="478"/>
    <s v="Rahul"/>
    <n v="55"/>
    <s v="Male"/>
    <x v="7"/>
    <x v="3"/>
    <n v="1580.93"/>
    <n v="258.76"/>
    <n v="2158.52"/>
    <n v="1899.76"/>
    <n v="7.3417838924099552"/>
    <x v="2"/>
    <s v="2023-02-27"/>
    <x v="2"/>
    <x v="0"/>
    <x v="0"/>
    <s v="Senior"/>
    <s v="Profit"/>
  </r>
  <r>
    <n v="3898"/>
    <s v="Pooja"/>
    <n v="36"/>
    <s v="Female"/>
    <x v="1"/>
    <x v="1"/>
    <n v="1845.03"/>
    <n v="1939.84"/>
    <n v="2158.2600000000002"/>
    <n v="218.42"/>
    <n v="0.11259691520950181"/>
    <x v="2"/>
    <s v="2023-09-20"/>
    <x v="1"/>
    <x v="2"/>
    <x v="0"/>
    <s v="Adult"/>
    <s v="Profit"/>
  </r>
  <r>
    <n v="2343"/>
    <s v="Priya"/>
    <n v="38"/>
    <s v="Female"/>
    <x v="7"/>
    <x v="3"/>
    <n v="1669.58"/>
    <n v="1951.44"/>
    <n v="2158.08"/>
    <n v="206.64"/>
    <n v="0.10589103431312261"/>
    <x v="0"/>
    <s v="2023-08-02"/>
    <x v="4"/>
    <x v="2"/>
    <x v="0"/>
    <s v="Adult"/>
    <s v="Profit"/>
  </r>
  <r>
    <n v="3376"/>
    <s v="Simran"/>
    <n v="42"/>
    <s v="Female"/>
    <x v="5"/>
    <x v="2"/>
    <n v="1772.29"/>
    <n v="1285.1300000000001"/>
    <n v="2157.42"/>
    <n v="872.29"/>
    <n v="0.67875623477780445"/>
    <x v="0"/>
    <s v="2023-06-22"/>
    <x v="3"/>
    <x v="1"/>
    <x v="0"/>
    <s v="Senior"/>
    <s v="Profit"/>
  </r>
  <r>
    <n v="7358"/>
    <s v="Simran"/>
    <n v="45"/>
    <s v="Female"/>
    <x v="7"/>
    <x v="1"/>
    <n v="1709.8"/>
    <n v="392.64"/>
    <n v="2157.11"/>
    <n v="1764.47"/>
    <n v="4.4938620619396907"/>
    <x v="4"/>
    <s v="2023-09-09"/>
    <x v="1"/>
    <x v="0"/>
    <x v="1"/>
    <s v="Senior"/>
    <s v="Profit"/>
  </r>
  <r>
    <n v="3637"/>
    <s v="Arjun"/>
    <n v="21"/>
    <s v="Female"/>
    <x v="5"/>
    <x v="4"/>
    <n v="1671.21"/>
    <n v="737.82"/>
    <n v="2156.73"/>
    <n v="1418.91"/>
    <n v="1.9231113279661707"/>
    <x v="1"/>
    <s v="2023-12-13"/>
    <x v="6"/>
    <x v="0"/>
    <x v="1"/>
    <s v="Young"/>
    <s v="Profit"/>
  </r>
  <r>
    <n v="2571"/>
    <s v="Amit"/>
    <n v="30"/>
    <s v="Male"/>
    <x v="7"/>
    <x v="1"/>
    <n v="1222.1300000000001"/>
    <n v="993.8"/>
    <n v="2154.67"/>
    <n v="1160.8699999999999"/>
    <n v="1.1681122962366672"/>
    <x v="4"/>
    <s v="2023-05-09"/>
    <x v="0"/>
    <x v="2"/>
    <x v="0"/>
    <s v="Adult"/>
    <s v="Profit"/>
  </r>
  <r>
    <n v="5113"/>
    <s v="Raj"/>
    <n v="31"/>
    <s v="Male"/>
    <x v="0"/>
    <x v="0"/>
    <n v="1222.2"/>
    <n v="1575.13"/>
    <n v="2154.41"/>
    <n v="579.28"/>
    <n v="0.3677664700691371"/>
    <x v="4"/>
    <s v="2023-03-15"/>
    <x v="11"/>
    <x v="2"/>
    <x v="1"/>
    <s v="Adult"/>
    <s v="Profit"/>
  </r>
  <r>
    <n v="7958"/>
    <s v="Neha"/>
    <n v="40"/>
    <s v="Female"/>
    <x v="4"/>
    <x v="3"/>
    <n v="1377.03"/>
    <n v="1348.44"/>
    <n v="2153.9699999999998"/>
    <n v="805.53"/>
    <n v="0.59737919373498261"/>
    <x v="0"/>
    <s v="2023-01-27"/>
    <x v="5"/>
    <x v="3"/>
    <x v="0"/>
    <s v="Adult"/>
    <s v="Profit"/>
  </r>
  <r>
    <n v="7396"/>
    <s v="Arjun"/>
    <n v="54"/>
    <s v="Male"/>
    <x v="2"/>
    <x v="3"/>
    <n v="1341.7"/>
    <n v="544.32000000000005"/>
    <n v="2152.12"/>
    <n v="1607.8"/>
    <n v="2.9537771898883007"/>
    <x v="0"/>
    <s v="2023-09-22"/>
    <x v="1"/>
    <x v="4"/>
    <x v="0"/>
    <s v="Senior"/>
    <s v="Profit"/>
  </r>
  <r>
    <n v="6162"/>
    <s v="Amit"/>
    <n v="18"/>
    <s v="Female"/>
    <x v="3"/>
    <x v="1"/>
    <n v="1426.39"/>
    <n v="1238.8499999999999"/>
    <n v="2151.54"/>
    <n v="912.69"/>
    <n v="0.73672357428260093"/>
    <x v="0"/>
    <s v="2023-02-22"/>
    <x v="2"/>
    <x v="2"/>
    <x v="1"/>
    <s v="Young"/>
    <s v="Profit"/>
  </r>
  <r>
    <n v="2771"/>
    <s v="Raj"/>
    <n v="44"/>
    <s v="Male"/>
    <x v="3"/>
    <x v="4"/>
    <n v="1379.87"/>
    <n v="1226.1099999999999"/>
    <n v="2150.59"/>
    <n v="924.48"/>
    <n v="0.75399433982269137"/>
    <x v="4"/>
    <s v="2023-04-17"/>
    <x v="9"/>
    <x v="1"/>
    <x v="1"/>
    <s v="Senior"/>
    <s v="Profit"/>
  </r>
  <r>
    <n v="3817"/>
    <s v="Rahul"/>
    <n v="60"/>
    <s v="Female"/>
    <x v="3"/>
    <x v="4"/>
    <n v="1894.01"/>
    <n v="1394.23"/>
    <n v="2150.2800000000002"/>
    <n v="756.05"/>
    <n v="0.5422706440113898"/>
    <x v="0"/>
    <s v="2023-05-06"/>
    <x v="0"/>
    <x v="2"/>
    <x v="0"/>
    <s v="Senior"/>
    <s v="Profit"/>
  </r>
  <r>
    <n v="4335"/>
    <s v="Raj"/>
    <n v="60"/>
    <s v="Female"/>
    <x v="0"/>
    <x v="3"/>
    <n v="1280.73"/>
    <n v="953.53"/>
    <n v="2148.9699999999998"/>
    <n v="1195.44"/>
    <n v="1.2536994116598326"/>
    <x v="0"/>
    <s v="2023-05-13"/>
    <x v="0"/>
    <x v="2"/>
    <x v="0"/>
    <s v="Senior"/>
    <s v="Profit"/>
  </r>
  <r>
    <n v="9857"/>
    <s v="Simran"/>
    <n v="19"/>
    <s v="Female"/>
    <x v="4"/>
    <x v="4"/>
    <n v="1900.11"/>
    <n v="867.4"/>
    <n v="2145.2399999999998"/>
    <n v="1277.8399999999999"/>
    <n v="1.4731842287295365"/>
    <x v="4"/>
    <s v="2023-01-03"/>
    <x v="5"/>
    <x v="1"/>
    <x v="1"/>
    <s v="Young"/>
    <s v="Profit"/>
  </r>
  <r>
    <n v="5044"/>
    <s v="Simran"/>
    <n v="51"/>
    <s v="Male"/>
    <x v="6"/>
    <x v="1"/>
    <n v="1210.29"/>
    <n v="212.14"/>
    <n v="2145.23"/>
    <n v="1933.09"/>
    <n v="9.1123314792118411"/>
    <x v="1"/>
    <s v="2023-02-09"/>
    <x v="2"/>
    <x v="4"/>
    <x v="1"/>
    <s v="Senior"/>
    <s v="Profit"/>
  </r>
  <r>
    <n v="5528"/>
    <s v="Arjun"/>
    <n v="30"/>
    <s v="Female"/>
    <x v="3"/>
    <x v="4"/>
    <n v="1700.11"/>
    <n v="1305.95"/>
    <n v="2144.9299999999998"/>
    <n v="838.98"/>
    <n v="0.64242888318848346"/>
    <x v="4"/>
    <s v="2023-11-11"/>
    <x v="8"/>
    <x v="2"/>
    <x v="0"/>
    <s v="Adult"/>
    <s v="Profit"/>
  </r>
  <r>
    <n v="4038"/>
    <s v="Simran"/>
    <n v="25"/>
    <s v="Male"/>
    <x v="0"/>
    <x v="4"/>
    <n v="1402.1"/>
    <n v="1011.02"/>
    <n v="2142.5700000000002"/>
    <n v="1131.55"/>
    <n v="1.1192162370675161"/>
    <x v="0"/>
    <s v="2023-05-14"/>
    <x v="0"/>
    <x v="4"/>
    <x v="1"/>
    <s v="Young"/>
    <s v="Profit"/>
  </r>
  <r>
    <n v="8853"/>
    <s v="Neha"/>
    <n v="37"/>
    <s v="Male"/>
    <x v="6"/>
    <x v="0"/>
    <n v="1792.42"/>
    <n v="591.41"/>
    <n v="2141.7600000000002"/>
    <n v="1550.35"/>
    <n v="2.6214470502696945"/>
    <x v="0"/>
    <s v="2023-12-29"/>
    <x v="6"/>
    <x v="2"/>
    <x v="1"/>
    <s v="Adult"/>
    <s v="Profit"/>
  </r>
  <r>
    <n v="6557"/>
    <s v="Arjun"/>
    <n v="45"/>
    <s v="Male"/>
    <x v="6"/>
    <x v="1"/>
    <n v="1864.25"/>
    <n v="1196.81"/>
    <n v="2141.2399999999998"/>
    <n v="944.43"/>
    <n v="0.78912275131390952"/>
    <x v="3"/>
    <s v="2023-02-08"/>
    <x v="2"/>
    <x v="0"/>
    <x v="1"/>
    <s v="Senior"/>
    <s v="Profit"/>
  </r>
  <r>
    <n v="737"/>
    <s v="Neha"/>
    <n v="19"/>
    <s v="Male"/>
    <x v="3"/>
    <x v="4"/>
    <n v="1405.49"/>
    <n v="1948.66"/>
    <n v="2138.9899999999998"/>
    <n v="190.33"/>
    <n v="9.767224656943746E-2"/>
    <x v="0"/>
    <s v="2023-09-10"/>
    <x v="1"/>
    <x v="2"/>
    <x v="1"/>
    <s v="Young"/>
    <s v="Profit"/>
  </r>
  <r>
    <n v="1267"/>
    <s v="Pooja"/>
    <n v="31"/>
    <s v="Male"/>
    <x v="1"/>
    <x v="2"/>
    <n v="1357.83"/>
    <n v="1707.54"/>
    <n v="2138.75"/>
    <n v="431.21"/>
    <n v="0.25253288356348896"/>
    <x v="3"/>
    <s v="2023-01-05"/>
    <x v="5"/>
    <x v="3"/>
    <x v="0"/>
    <s v="Adult"/>
    <s v="Profit"/>
  </r>
  <r>
    <n v="9861"/>
    <s v="Karan"/>
    <n v="36"/>
    <s v="Male"/>
    <x v="5"/>
    <x v="2"/>
    <n v="1497.92"/>
    <n v="899.11"/>
    <n v="2138.7399999999998"/>
    <n v="1239.6300000000001"/>
    <n v="1.3787300775211042"/>
    <x v="2"/>
    <s v="2023-04-24"/>
    <x v="9"/>
    <x v="3"/>
    <x v="0"/>
    <s v="Adult"/>
    <s v="Profit"/>
  </r>
  <r>
    <n v="4133"/>
    <s v="Rahul"/>
    <n v="30"/>
    <s v="Male"/>
    <x v="5"/>
    <x v="2"/>
    <n v="1192.43"/>
    <n v="60.65"/>
    <n v="2138.5500000000002"/>
    <n v="2077.9"/>
    <n v="34.260511129431166"/>
    <x v="4"/>
    <s v="2023-05-09"/>
    <x v="0"/>
    <x v="3"/>
    <x v="0"/>
    <s v="Adult"/>
    <s v="Profit"/>
  </r>
  <r>
    <n v="1951"/>
    <s v="Rahul"/>
    <n v="43"/>
    <s v="Male"/>
    <x v="7"/>
    <x v="4"/>
    <n v="1320.78"/>
    <n v="819"/>
    <n v="2138.1"/>
    <n v="1319.1"/>
    <n v="1.6106227106227105"/>
    <x v="3"/>
    <s v="2023-03-29"/>
    <x v="11"/>
    <x v="4"/>
    <x v="1"/>
    <s v="Senior"/>
    <s v="Profit"/>
  </r>
  <r>
    <n v="3273"/>
    <s v="Neha"/>
    <n v="38"/>
    <s v="Female"/>
    <x v="7"/>
    <x v="1"/>
    <n v="1237.18"/>
    <n v="1255.5"/>
    <n v="2137.83"/>
    <n v="882.33"/>
    <n v="0.70277180406212669"/>
    <x v="4"/>
    <s v="2023-12-01"/>
    <x v="6"/>
    <x v="4"/>
    <x v="0"/>
    <s v="Adult"/>
    <s v="Profit"/>
  </r>
  <r>
    <n v="8167"/>
    <s v="Neha"/>
    <n v="59"/>
    <s v="Female"/>
    <x v="1"/>
    <x v="1"/>
    <n v="1634.47"/>
    <n v="671.98"/>
    <n v="2136.79"/>
    <n v="1464.81"/>
    <n v="2.1798416619542249"/>
    <x v="1"/>
    <s v="2023-12-08"/>
    <x v="6"/>
    <x v="1"/>
    <x v="1"/>
    <s v="Senior"/>
    <s v="Profit"/>
  </r>
  <r>
    <n v="5025"/>
    <s v="Amit"/>
    <n v="53"/>
    <s v="Female"/>
    <x v="2"/>
    <x v="4"/>
    <n v="1599.09"/>
    <n v="1157.73"/>
    <n v="2133.9699999999998"/>
    <n v="976.24"/>
    <n v="0.84323633316921909"/>
    <x v="3"/>
    <s v="2023-12-22"/>
    <x v="6"/>
    <x v="4"/>
    <x v="1"/>
    <s v="Senior"/>
    <s v="Profit"/>
  </r>
  <r>
    <n v="3119"/>
    <s v="Sneha"/>
    <n v="27"/>
    <s v="Male"/>
    <x v="0"/>
    <x v="3"/>
    <n v="1602.5"/>
    <n v="1835.23"/>
    <n v="2132.25"/>
    <n v="297.02"/>
    <n v="0.16184347465985188"/>
    <x v="3"/>
    <s v="2023-07-23"/>
    <x v="7"/>
    <x v="4"/>
    <x v="1"/>
    <s v="Adult"/>
    <s v="Profit"/>
  </r>
  <r>
    <n v="223"/>
    <s v="Arjun"/>
    <n v="22"/>
    <s v="Female"/>
    <x v="2"/>
    <x v="0"/>
    <n v="1554"/>
    <n v="404.74"/>
    <n v="2132.23"/>
    <n v="1727.49"/>
    <n v="4.2681474526856746"/>
    <x v="4"/>
    <s v="2023-02-10"/>
    <x v="2"/>
    <x v="3"/>
    <x v="0"/>
    <s v="Young"/>
    <s v="Profit"/>
  </r>
  <r>
    <n v="8321"/>
    <s v="Raj"/>
    <n v="44"/>
    <s v="Male"/>
    <x v="5"/>
    <x v="0"/>
    <n v="1427.37"/>
    <n v="849.18"/>
    <n v="2132.0100000000002"/>
    <n v="1282.83"/>
    <n v="1.5106691160884618"/>
    <x v="3"/>
    <s v="2023-01-05"/>
    <x v="5"/>
    <x v="3"/>
    <x v="0"/>
    <s v="Senior"/>
    <s v="Profit"/>
  </r>
  <r>
    <n v="3185"/>
    <s v="Simran"/>
    <n v="38"/>
    <s v="Female"/>
    <x v="2"/>
    <x v="1"/>
    <n v="1575.6"/>
    <n v="1318.18"/>
    <n v="2131.63"/>
    <n v="813.45"/>
    <n v="0.61710085117358782"/>
    <x v="4"/>
    <s v="2023-03-10"/>
    <x v="11"/>
    <x v="4"/>
    <x v="0"/>
    <s v="Adult"/>
    <s v="Profit"/>
  </r>
  <r>
    <n v="3788"/>
    <s v="Priya"/>
    <n v="49"/>
    <s v="Female"/>
    <x v="5"/>
    <x v="2"/>
    <n v="1286.5999999999999"/>
    <n v="1373.29"/>
    <n v="2129.94"/>
    <n v="756.65"/>
    <n v="0.55097612303300836"/>
    <x v="0"/>
    <s v="2023-04-29"/>
    <x v="9"/>
    <x v="2"/>
    <x v="0"/>
    <s v="Senior"/>
    <s v="Profit"/>
  </r>
  <r>
    <n v="6133"/>
    <s v="Simran"/>
    <n v="37"/>
    <s v="Female"/>
    <x v="7"/>
    <x v="0"/>
    <n v="1371.05"/>
    <n v="1452.74"/>
    <n v="2129.87"/>
    <n v="677.13"/>
    <n v="0.46610542836295549"/>
    <x v="4"/>
    <s v="2023-07-28"/>
    <x v="7"/>
    <x v="0"/>
    <x v="0"/>
    <s v="Adult"/>
    <s v="Profit"/>
  </r>
  <r>
    <n v="9389"/>
    <s v="Priya"/>
    <n v="41"/>
    <s v="Male"/>
    <x v="1"/>
    <x v="3"/>
    <n v="1508.7"/>
    <n v="1099.93"/>
    <n v="2128.9899999999998"/>
    <n v="1029.06"/>
    <n v="0.93556862709445132"/>
    <x v="2"/>
    <s v="2023-10-13"/>
    <x v="10"/>
    <x v="3"/>
    <x v="0"/>
    <s v="Senior"/>
    <s v="Profit"/>
  </r>
  <r>
    <n v="4985"/>
    <s v="Simran"/>
    <n v="29"/>
    <s v="Female"/>
    <x v="5"/>
    <x v="4"/>
    <n v="1851.65"/>
    <n v="1535.19"/>
    <n v="2128.02"/>
    <n v="592.83000000000004"/>
    <n v="0.3861606706661716"/>
    <x v="2"/>
    <s v="2023-09-19"/>
    <x v="1"/>
    <x v="1"/>
    <x v="0"/>
    <s v="Adult"/>
    <s v="Profit"/>
  </r>
  <r>
    <n v="2645"/>
    <s v="Neha"/>
    <n v="41"/>
    <s v="Female"/>
    <x v="4"/>
    <x v="1"/>
    <n v="1390.33"/>
    <n v="1297.17"/>
    <n v="2127.4499999999998"/>
    <n v="830.28"/>
    <n v="0.64007030689886435"/>
    <x v="4"/>
    <s v="2023-01-02"/>
    <x v="5"/>
    <x v="3"/>
    <x v="0"/>
    <s v="Senior"/>
    <s v="Profit"/>
  </r>
  <r>
    <n v="9951"/>
    <s v="Neha"/>
    <n v="59"/>
    <s v="Female"/>
    <x v="7"/>
    <x v="1"/>
    <n v="1670.96"/>
    <n v="349.43"/>
    <n v="2127.15"/>
    <n v="1777.72"/>
    <n v="5.0874853332570185"/>
    <x v="1"/>
    <s v="2023-09-02"/>
    <x v="1"/>
    <x v="2"/>
    <x v="0"/>
    <s v="Senior"/>
    <s v="Profit"/>
  </r>
  <r>
    <n v="9355"/>
    <s v="Karan"/>
    <n v="58"/>
    <s v="Female"/>
    <x v="3"/>
    <x v="1"/>
    <n v="1754"/>
    <n v="215.6"/>
    <n v="2126.12"/>
    <n v="1910.52"/>
    <n v="8.8614100185528759"/>
    <x v="0"/>
    <s v="2023-04-01"/>
    <x v="9"/>
    <x v="1"/>
    <x v="1"/>
    <s v="Senior"/>
    <s v="Profit"/>
  </r>
  <r>
    <n v="8586"/>
    <s v="Pooja"/>
    <n v="52"/>
    <s v="Female"/>
    <x v="4"/>
    <x v="2"/>
    <n v="1228.71"/>
    <n v="1784.34"/>
    <n v="2125.5300000000002"/>
    <n v="341.19"/>
    <n v="0.19121355795420156"/>
    <x v="0"/>
    <s v="2023-07-03"/>
    <x v="7"/>
    <x v="0"/>
    <x v="0"/>
    <s v="Senior"/>
    <s v="Profit"/>
  </r>
  <r>
    <n v="268"/>
    <s v="Neha"/>
    <n v="23"/>
    <s v="Male"/>
    <x v="5"/>
    <x v="3"/>
    <n v="1370.35"/>
    <n v="1093.24"/>
    <n v="2125.16"/>
    <n v="1031.92"/>
    <n v="0.9439098459624603"/>
    <x v="2"/>
    <s v="2023-09-23"/>
    <x v="1"/>
    <x v="1"/>
    <x v="0"/>
    <s v="Young"/>
    <s v="Profit"/>
  </r>
  <r>
    <n v="9892"/>
    <s v="Sneha"/>
    <n v="45"/>
    <s v="Female"/>
    <x v="7"/>
    <x v="4"/>
    <n v="1384.94"/>
    <n v="1580.14"/>
    <n v="2124.35"/>
    <n v="544.21"/>
    <n v="0.3444061918564178"/>
    <x v="4"/>
    <s v="2023-08-04"/>
    <x v="4"/>
    <x v="4"/>
    <x v="1"/>
    <s v="Senior"/>
    <s v="Profit"/>
  </r>
  <r>
    <n v="1511"/>
    <s v="Sneha"/>
    <n v="39"/>
    <s v="Male"/>
    <x v="3"/>
    <x v="4"/>
    <n v="1529.95"/>
    <n v="1274.22"/>
    <n v="2123.6999999999998"/>
    <n v="849.48"/>
    <n v="0.66666666666666663"/>
    <x v="4"/>
    <s v="2023-09-18"/>
    <x v="1"/>
    <x v="1"/>
    <x v="0"/>
    <s v="Adult"/>
    <s v="Profit"/>
  </r>
  <r>
    <n v="906"/>
    <s v="Priya"/>
    <n v="27"/>
    <s v="Female"/>
    <x v="3"/>
    <x v="2"/>
    <n v="1437.49"/>
    <n v="933.7"/>
    <n v="2123.0700000000002"/>
    <n v="1189.3699999999999"/>
    <n v="1.273824568919353"/>
    <x v="2"/>
    <s v="2023-04-12"/>
    <x v="9"/>
    <x v="4"/>
    <x v="0"/>
    <s v="Adult"/>
    <s v="Profit"/>
  </r>
  <r>
    <n v="9789"/>
    <s v="Raj"/>
    <n v="31"/>
    <s v="Male"/>
    <x v="2"/>
    <x v="4"/>
    <n v="1611.33"/>
    <n v="1502.38"/>
    <n v="2122.62"/>
    <n v="620.24"/>
    <n v="0.41283829656944315"/>
    <x v="3"/>
    <s v="2023-07-16"/>
    <x v="7"/>
    <x v="2"/>
    <x v="0"/>
    <s v="Adult"/>
    <s v="Profit"/>
  </r>
  <r>
    <n v="9262"/>
    <s v="Raj"/>
    <n v="37"/>
    <s v="Female"/>
    <x v="2"/>
    <x v="3"/>
    <n v="1486.85"/>
    <n v="1688.43"/>
    <n v="2122.56"/>
    <n v="434.13"/>
    <n v="0.25712052024661963"/>
    <x v="3"/>
    <s v="2023-04-14"/>
    <x v="9"/>
    <x v="4"/>
    <x v="1"/>
    <s v="Adult"/>
    <s v="Profit"/>
  </r>
  <r>
    <n v="5724"/>
    <s v="Rahul"/>
    <n v="26"/>
    <s v="Male"/>
    <x v="7"/>
    <x v="1"/>
    <n v="1441.82"/>
    <n v="586.16"/>
    <n v="2121.9299999999998"/>
    <n v="1535.77"/>
    <n v="2.6200525453801009"/>
    <x v="3"/>
    <s v="2023-02-03"/>
    <x v="2"/>
    <x v="3"/>
    <x v="1"/>
    <s v="Adult"/>
    <s v="Profit"/>
  </r>
  <r>
    <n v="9129"/>
    <s v="Karan"/>
    <n v="53"/>
    <s v="Female"/>
    <x v="5"/>
    <x v="2"/>
    <n v="1293.44"/>
    <n v="209.88"/>
    <n v="2121.23"/>
    <n v="1911.35"/>
    <n v="9.1068705927196483"/>
    <x v="0"/>
    <s v="2023-05-05"/>
    <x v="0"/>
    <x v="2"/>
    <x v="1"/>
    <s v="Senior"/>
    <s v="Profit"/>
  </r>
  <r>
    <n v="4371"/>
    <s v="Pooja"/>
    <n v="25"/>
    <s v="Male"/>
    <x v="4"/>
    <x v="4"/>
    <n v="1834.24"/>
    <n v="1175.06"/>
    <n v="2120.67"/>
    <n v="945.61"/>
    <n v="0.80473337531700517"/>
    <x v="0"/>
    <s v="2023-03-27"/>
    <x v="11"/>
    <x v="2"/>
    <x v="0"/>
    <s v="Young"/>
    <s v="Profit"/>
  </r>
  <r>
    <n v="5303"/>
    <s v="Rahul"/>
    <n v="27"/>
    <s v="Male"/>
    <x v="3"/>
    <x v="2"/>
    <n v="1334.7"/>
    <n v="1697.06"/>
    <n v="2120.42"/>
    <n v="423.36"/>
    <n v="0.24946672480642995"/>
    <x v="2"/>
    <s v="2023-05-10"/>
    <x v="0"/>
    <x v="4"/>
    <x v="1"/>
    <s v="Adult"/>
    <s v="Profit"/>
  </r>
  <r>
    <n v="9595"/>
    <s v="Simran"/>
    <n v="55"/>
    <s v="Male"/>
    <x v="3"/>
    <x v="3"/>
    <n v="1650.28"/>
    <n v="744.89"/>
    <n v="2120.15"/>
    <n v="1375.26"/>
    <n v="1.8462591792076684"/>
    <x v="0"/>
    <s v="2023-04-18"/>
    <x v="9"/>
    <x v="0"/>
    <x v="1"/>
    <s v="Senior"/>
    <s v="Profit"/>
  </r>
  <r>
    <n v="3253"/>
    <s v="Simran"/>
    <n v="41"/>
    <s v="Male"/>
    <x v="1"/>
    <x v="4"/>
    <n v="1356.89"/>
    <n v="1836.42"/>
    <n v="2119.88"/>
    <n v="283.45999999999998"/>
    <n v="0.15435466832206138"/>
    <x v="0"/>
    <s v="2023-04-15"/>
    <x v="9"/>
    <x v="0"/>
    <x v="0"/>
    <s v="Senior"/>
    <s v="Profit"/>
  </r>
  <r>
    <n v="7284"/>
    <s v="Neha"/>
    <n v="18"/>
    <s v="Female"/>
    <x v="7"/>
    <x v="0"/>
    <n v="1372.96"/>
    <n v="488.38"/>
    <n v="2118.4699999999998"/>
    <n v="1630.09"/>
    <n v="3.3377492935828657"/>
    <x v="1"/>
    <s v="2023-12-18"/>
    <x v="6"/>
    <x v="1"/>
    <x v="1"/>
    <s v="Young"/>
    <s v="Profit"/>
  </r>
  <r>
    <n v="2968"/>
    <s v="Rahul"/>
    <n v="32"/>
    <s v="Female"/>
    <x v="1"/>
    <x v="3"/>
    <n v="1354.43"/>
    <n v="587.54"/>
    <n v="2117.85"/>
    <n v="1530.31"/>
    <n v="2.6046056438710559"/>
    <x v="2"/>
    <s v="2023-11-25"/>
    <x v="8"/>
    <x v="4"/>
    <x v="0"/>
    <s v="Adult"/>
    <s v="Profit"/>
  </r>
  <r>
    <n v="824"/>
    <s v="Neha"/>
    <n v="56"/>
    <s v="Female"/>
    <x v="7"/>
    <x v="3"/>
    <n v="1405.21"/>
    <n v="64.08"/>
    <n v="2116.17"/>
    <n v="2052.09"/>
    <n v="32.023876404494388"/>
    <x v="0"/>
    <s v="2023-12-26"/>
    <x v="6"/>
    <x v="0"/>
    <x v="0"/>
    <s v="Senior"/>
    <s v="Profit"/>
  </r>
  <r>
    <n v="1113"/>
    <s v="Sneha"/>
    <n v="44"/>
    <s v="Male"/>
    <x v="6"/>
    <x v="2"/>
    <n v="1288.08"/>
    <n v="867.44"/>
    <n v="2114.35"/>
    <n v="1246.9100000000001"/>
    <n v="1.4374596513879923"/>
    <x v="2"/>
    <s v="2023-06-08"/>
    <x v="3"/>
    <x v="1"/>
    <x v="0"/>
    <s v="Senior"/>
    <s v="Profit"/>
  </r>
  <r>
    <n v="6207"/>
    <s v="Pooja"/>
    <n v="21"/>
    <s v="Female"/>
    <x v="6"/>
    <x v="4"/>
    <n v="1650.74"/>
    <n v="517.64"/>
    <n v="2114.3000000000002"/>
    <n v="1596.66"/>
    <n v="3.0844988795301758"/>
    <x v="0"/>
    <s v="2023-07-12"/>
    <x v="7"/>
    <x v="1"/>
    <x v="0"/>
    <s v="Young"/>
    <s v="Profit"/>
  </r>
  <r>
    <n v="7223"/>
    <s v="Rahul"/>
    <n v="55"/>
    <s v="Female"/>
    <x v="7"/>
    <x v="1"/>
    <n v="1533.28"/>
    <n v="867.3"/>
    <n v="2113.81"/>
    <n v="1246.51"/>
    <n v="1.4372304854145048"/>
    <x v="0"/>
    <s v="2023-06-05"/>
    <x v="3"/>
    <x v="4"/>
    <x v="1"/>
    <s v="Senior"/>
    <s v="Profit"/>
  </r>
  <r>
    <n v="7125"/>
    <s v="Priya"/>
    <n v="26"/>
    <s v="Male"/>
    <x v="1"/>
    <x v="2"/>
    <n v="1188.46"/>
    <n v="891.25"/>
    <n v="2111.42"/>
    <n v="1220.17"/>
    <n v="1.3690546984572232"/>
    <x v="1"/>
    <s v="2023-09-12"/>
    <x v="1"/>
    <x v="2"/>
    <x v="1"/>
    <s v="Adult"/>
    <s v="Profit"/>
  </r>
  <r>
    <n v="1724"/>
    <s v="Amit"/>
    <n v="34"/>
    <s v="Female"/>
    <x v="7"/>
    <x v="1"/>
    <n v="1328.52"/>
    <n v="799.37"/>
    <n v="2110.9499999999998"/>
    <n v="1311.58"/>
    <n v="1.6407671040944742"/>
    <x v="0"/>
    <s v="2023-02-23"/>
    <x v="2"/>
    <x v="0"/>
    <x v="1"/>
    <s v="Adult"/>
    <s v="Profit"/>
  </r>
  <r>
    <n v="2462"/>
    <s v="Neha"/>
    <n v="21"/>
    <s v="Male"/>
    <x v="3"/>
    <x v="1"/>
    <n v="1697.37"/>
    <n v="457.49"/>
    <n v="2110.9499999999998"/>
    <n v="1653.46"/>
    <n v="3.6141992174692343"/>
    <x v="3"/>
    <s v="2023-03-19"/>
    <x v="11"/>
    <x v="2"/>
    <x v="0"/>
    <s v="Young"/>
    <s v="Profit"/>
  </r>
  <r>
    <n v="8087"/>
    <s v="Raj"/>
    <n v="57"/>
    <s v="Male"/>
    <x v="3"/>
    <x v="3"/>
    <n v="1906.08"/>
    <n v="1703.05"/>
    <n v="2109.4"/>
    <n v="406.35"/>
    <n v="0.23860133290273336"/>
    <x v="2"/>
    <s v="2023-08-18"/>
    <x v="4"/>
    <x v="0"/>
    <x v="0"/>
    <s v="Senior"/>
    <s v="Profit"/>
  </r>
  <r>
    <n v="7481"/>
    <s v="Pooja"/>
    <n v="42"/>
    <s v="Male"/>
    <x v="3"/>
    <x v="0"/>
    <n v="1806.59"/>
    <n v="641.59"/>
    <n v="2109.29"/>
    <n v="1467.7"/>
    <n v="2.287597998721925"/>
    <x v="4"/>
    <s v="2023-10-29"/>
    <x v="10"/>
    <x v="4"/>
    <x v="0"/>
    <s v="Senior"/>
    <s v="Profit"/>
  </r>
  <r>
    <n v="4930"/>
    <s v="Rahul"/>
    <n v="28"/>
    <s v="Female"/>
    <x v="3"/>
    <x v="1"/>
    <n v="1313.85"/>
    <n v="1756.84"/>
    <n v="2108.59"/>
    <n v="351.75"/>
    <n v="0.20021743585073201"/>
    <x v="0"/>
    <s v="2023-09-29"/>
    <x v="1"/>
    <x v="2"/>
    <x v="0"/>
    <s v="Adult"/>
    <s v="Profit"/>
  </r>
  <r>
    <n v="7420"/>
    <s v="Priya"/>
    <n v="51"/>
    <s v="Male"/>
    <x v="6"/>
    <x v="2"/>
    <n v="1817.69"/>
    <n v="1609.79"/>
    <n v="2105.85"/>
    <n v="496.06"/>
    <n v="0.30815199498071177"/>
    <x v="0"/>
    <s v="2023-04-16"/>
    <x v="9"/>
    <x v="4"/>
    <x v="0"/>
    <s v="Senior"/>
    <s v="Profit"/>
  </r>
  <r>
    <n v="6572"/>
    <s v="Priya"/>
    <n v="31"/>
    <s v="Female"/>
    <x v="5"/>
    <x v="4"/>
    <n v="1196.72"/>
    <n v="289.01"/>
    <n v="2104.6799999999998"/>
    <n v="1815.67"/>
    <n v="6.2823777723954191"/>
    <x v="0"/>
    <s v="2023-02-12"/>
    <x v="2"/>
    <x v="2"/>
    <x v="1"/>
    <s v="Adult"/>
    <s v="Profit"/>
  </r>
  <r>
    <n v="7545"/>
    <s v="Simran"/>
    <n v="29"/>
    <s v="Female"/>
    <x v="4"/>
    <x v="4"/>
    <n v="1292.92"/>
    <n v="1703.44"/>
    <n v="2104.3000000000002"/>
    <n v="400.86"/>
    <n v="0.23532381533837413"/>
    <x v="1"/>
    <s v="2023-06-04"/>
    <x v="3"/>
    <x v="2"/>
    <x v="0"/>
    <s v="Adult"/>
    <s v="Profit"/>
  </r>
  <r>
    <n v="32"/>
    <s v="Pooja"/>
    <n v="44"/>
    <s v="Female"/>
    <x v="2"/>
    <x v="1"/>
    <n v="1533.01"/>
    <n v="96.09"/>
    <n v="2102.31"/>
    <n v="2006.22"/>
    <n v="20.878551358101777"/>
    <x v="2"/>
    <s v="2023-02-14"/>
    <x v="2"/>
    <x v="0"/>
    <x v="0"/>
    <s v="Senior"/>
    <s v="Profit"/>
  </r>
  <r>
    <n v="3095"/>
    <s v="Karan"/>
    <n v="31"/>
    <s v="Male"/>
    <x v="5"/>
    <x v="1"/>
    <n v="1513.58"/>
    <n v="256.13"/>
    <n v="2102.2399999999998"/>
    <n v="1846.11"/>
    <n v="7.2077070237769876"/>
    <x v="2"/>
    <s v="2023-10-11"/>
    <x v="10"/>
    <x v="4"/>
    <x v="1"/>
    <s v="Adult"/>
    <s v="Profit"/>
  </r>
  <r>
    <n v="5965"/>
    <s v="Arjun"/>
    <n v="47"/>
    <s v="Female"/>
    <x v="7"/>
    <x v="1"/>
    <n v="1265.21"/>
    <n v="1376.63"/>
    <n v="2102.16"/>
    <n v="725.53"/>
    <n v="0.52703340766945361"/>
    <x v="4"/>
    <s v="2023-10-07"/>
    <x v="10"/>
    <x v="3"/>
    <x v="1"/>
    <s v="Senior"/>
    <s v="Profit"/>
  </r>
  <r>
    <n v="674"/>
    <s v="Sneha"/>
    <n v="55"/>
    <s v="Female"/>
    <x v="3"/>
    <x v="2"/>
    <n v="1249.01"/>
    <n v="1913.72"/>
    <n v="2101.0100000000002"/>
    <n v="187.29"/>
    <n v="9.7866981585602905E-2"/>
    <x v="2"/>
    <s v="2023-02-22"/>
    <x v="2"/>
    <x v="3"/>
    <x v="0"/>
    <s v="Senior"/>
    <s v="Profit"/>
  </r>
  <r>
    <n v="1242"/>
    <s v="Sneha"/>
    <n v="20"/>
    <s v="Male"/>
    <x v="5"/>
    <x v="3"/>
    <n v="1655.76"/>
    <n v="824.88"/>
    <n v="2100.58"/>
    <n v="1275.7"/>
    <n v="1.546527979827369"/>
    <x v="2"/>
    <s v="2023-06-04"/>
    <x v="3"/>
    <x v="2"/>
    <x v="0"/>
    <s v="Young"/>
    <s v="Profit"/>
  </r>
  <r>
    <n v="9984"/>
    <s v="Priya"/>
    <n v="51"/>
    <s v="Female"/>
    <x v="7"/>
    <x v="3"/>
    <n v="1863.54"/>
    <n v="1608.84"/>
    <n v="2100.33"/>
    <n v="491.49"/>
    <n v="0.305493398970687"/>
    <x v="0"/>
    <s v="2023-04-03"/>
    <x v="9"/>
    <x v="2"/>
    <x v="0"/>
    <s v="Senior"/>
    <s v="Profit"/>
  </r>
  <r>
    <n v="2477"/>
    <s v="Neha"/>
    <n v="53"/>
    <s v="Female"/>
    <x v="2"/>
    <x v="2"/>
    <n v="1702.49"/>
    <n v="174.99"/>
    <n v="2099.5300000000002"/>
    <n v="1924.54"/>
    <n v="10.997999885707754"/>
    <x v="2"/>
    <s v="2023-06-09"/>
    <x v="3"/>
    <x v="3"/>
    <x v="0"/>
    <s v="Senior"/>
    <s v="Profit"/>
  </r>
  <r>
    <n v="9998"/>
    <s v="Arjun"/>
    <n v="54"/>
    <s v="Male"/>
    <x v="3"/>
    <x v="4"/>
    <n v="1789.42"/>
    <n v="365.67"/>
    <n v="2098.6999999999998"/>
    <n v="1733.03"/>
    <n v="4.7393278092268982"/>
    <x v="3"/>
    <s v="2023-11-20"/>
    <x v="8"/>
    <x v="2"/>
    <x v="1"/>
    <s v="Senior"/>
    <s v="Profit"/>
  </r>
  <r>
    <n v="3295"/>
    <s v="Amit"/>
    <n v="37"/>
    <s v="Male"/>
    <x v="4"/>
    <x v="2"/>
    <n v="1692.17"/>
    <n v="1311.81"/>
    <n v="2098.48"/>
    <n v="786.67"/>
    <n v="0.5996828809050091"/>
    <x v="4"/>
    <s v="2023-03-10"/>
    <x v="11"/>
    <x v="0"/>
    <x v="0"/>
    <s v="Adult"/>
    <s v="Profit"/>
  </r>
  <r>
    <n v="2419"/>
    <s v="Arjun"/>
    <n v="34"/>
    <s v="Female"/>
    <x v="4"/>
    <x v="1"/>
    <n v="1414.16"/>
    <n v="914.56"/>
    <n v="2096.84"/>
    <n v="1182.28"/>
    <n v="1.2927309307207837"/>
    <x v="3"/>
    <s v="2023-11-02"/>
    <x v="8"/>
    <x v="2"/>
    <x v="1"/>
    <s v="Adult"/>
    <s v="Profit"/>
  </r>
  <r>
    <n v="7879"/>
    <s v="Sneha"/>
    <n v="39"/>
    <s v="Female"/>
    <x v="1"/>
    <x v="2"/>
    <n v="1759.61"/>
    <n v="1721.39"/>
    <n v="2096.44"/>
    <n v="375.05"/>
    <n v="0.21787625116911333"/>
    <x v="1"/>
    <s v="2023-03-01"/>
    <x v="11"/>
    <x v="2"/>
    <x v="1"/>
    <s v="Adult"/>
    <s v="Profit"/>
  </r>
  <r>
    <n v="4047"/>
    <s v="Sneha"/>
    <n v="57"/>
    <s v="Male"/>
    <x v="7"/>
    <x v="1"/>
    <n v="1385.01"/>
    <n v="1790.38"/>
    <n v="2095.73"/>
    <n v="305.35000000000002"/>
    <n v="0.1705503859515857"/>
    <x v="2"/>
    <s v="2023-12-07"/>
    <x v="6"/>
    <x v="4"/>
    <x v="0"/>
    <s v="Senior"/>
    <s v="Profit"/>
  </r>
  <r>
    <n v="79"/>
    <s v="Raj"/>
    <n v="36"/>
    <s v="Male"/>
    <x v="4"/>
    <x v="2"/>
    <n v="1249.31"/>
    <n v="874.72"/>
    <n v="2095.2800000000002"/>
    <n v="1220.56"/>
    <n v="1.3953722334004024"/>
    <x v="4"/>
    <s v="2023-07-01"/>
    <x v="7"/>
    <x v="3"/>
    <x v="0"/>
    <s v="Adult"/>
    <s v="Profit"/>
  </r>
  <r>
    <n v="5"/>
    <s v="Simran"/>
    <n v="48"/>
    <s v="Male"/>
    <x v="1"/>
    <x v="1"/>
    <n v="1762.69"/>
    <n v="196.3"/>
    <n v="2095.15"/>
    <n v="1898.85"/>
    <n v="9.6732042791645423"/>
    <x v="3"/>
    <s v="2023-07-10"/>
    <x v="7"/>
    <x v="4"/>
    <x v="1"/>
    <s v="Senior"/>
    <s v="Profit"/>
  </r>
  <r>
    <n v="6361"/>
    <s v="Sneha"/>
    <n v="25"/>
    <s v="Female"/>
    <x v="2"/>
    <x v="0"/>
    <n v="1377.27"/>
    <n v="588.87"/>
    <n v="2094.7600000000002"/>
    <n v="1505.89"/>
    <n v="2.5572537232326322"/>
    <x v="2"/>
    <s v="2023-11-09"/>
    <x v="8"/>
    <x v="0"/>
    <x v="1"/>
    <s v="Young"/>
    <s v="Profit"/>
  </r>
  <r>
    <n v="8330"/>
    <s v="Pooja"/>
    <n v="20"/>
    <s v="Male"/>
    <x v="5"/>
    <x v="2"/>
    <n v="1356.12"/>
    <n v="602.13"/>
    <n v="2093.9299999999998"/>
    <n v="1491.8"/>
    <n v="2.4775380731735672"/>
    <x v="4"/>
    <s v="2023-06-24"/>
    <x v="3"/>
    <x v="0"/>
    <x v="0"/>
    <s v="Young"/>
    <s v="Profit"/>
  </r>
  <r>
    <n v="6437"/>
    <s v="Sneha"/>
    <n v="18"/>
    <s v="Male"/>
    <x v="3"/>
    <x v="2"/>
    <n v="1599.66"/>
    <n v="1439.63"/>
    <n v="2093.83"/>
    <n v="654.20000000000005"/>
    <n v="0.45442231684530054"/>
    <x v="4"/>
    <s v="2023-04-18"/>
    <x v="9"/>
    <x v="0"/>
    <x v="0"/>
    <s v="Young"/>
    <s v="Profit"/>
  </r>
  <r>
    <n v="3568"/>
    <s v="Karan"/>
    <n v="43"/>
    <s v="Female"/>
    <x v="3"/>
    <x v="3"/>
    <n v="1750.05"/>
    <n v="531.63"/>
    <n v="2092.87"/>
    <n v="1561.24"/>
    <n v="2.9367040987152722"/>
    <x v="4"/>
    <s v="2023-06-17"/>
    <x v="3"/>
    <x v="4"/>
    <x v="1"/>
    <s v="Senior"/>
    <s v="Profit"/>
  </r>
  <r>
    <n v="7100"/>
    <s v="Neha"/>
    <n v="47"/>
    <s v="Male"/>
    <x v="2"/>
    <x v="1"/>
    <n v="1588.12"/>
    <n v="102.05"/>
    <n v="2092.79"/>
    <n v="1990.74"/>
    <n v="19.50749632533072"/>
    <x v="1"/>
    <s v="2023-12-09"/>
    <x v="6"/>
    <x v="4"/>
    <x v="0"/>
    <s v="Senior"/>
    <s v="Profit"/>
  </r>
  <r>
    <n v="9466"/>
    <s v="Karan"/>
    <n v="26"/>
    <s v="Male"/>
    <x v="4"/>
    <x v="3"/>
    <n v="1165"/>
    <n v="946.38"/>
    <n v="2091.8000000000002"/>
    <n v="1145.42"/>
    <n v="1.2103172087322218"/>
    <x v="1"/>
    <s v="2023-05-10"/>
    <x v="0"/>
    <x v="1"/>
    <x v="1"/>
    <s v="Adult"/>
    <s v="Profit"/>
  </r>
  <r>
    <n v="3087"/>
    <s v="Arjun"/>
    <n v="22"/>
    <s v="Male"/>
    <x v="4"/>
    <x v="1"/>
    <n v="1325.32"/>
    <n v="1672.28"/>
    <n v="2089.77"/>
    <n v="417.49"/>
    <n v="0.24965316812973906"/>
    <x v="0"/>
    <s v="2023-02-13"/>
    <x v="2"/>
    <x v="3"/>
    <x v="0"/>
    <s v="Young"/>
    <s v="Profit"/>
  </r>
  <r>
    <n v="4417"/>
    <s v="Arjun"/>
    <n v="58"/>
    <s v="Female"/>
    <x v="2"/>
    <x v="2"/>
    <n v="1249.69"/>
    <n v="702.74"/>
    <n v="2089.59"/>
    <n v="1386.85"/>
    <n v="1.9734894840196942"/>
    <x v="2"/>
    <s v="2023-09-08"/>
    <x v="1"/>
    <x v="2"/>
    <x v="0"/>
    <s v="Senior"/>
    <s v="Profit"/>
  </r>
  <r>
    <n v="8880"/>
    <s v="Sneha"/>
    <n v="25"/>
    <s v="Female"/>
    <x v="7"/>
    <x v="0"/>
    <n v="1271.8499999999999"/>
    <n v="444.61"/>
    <n v="2089.3200000000002"/>
    <n v="1644.71"/>
    <n v="3.6992195407210815"/>
    <x v="4"/>
    <s v="2023-02-05"/>
    <x v="2"/>
    <x v="0"/>
    <x v="0"/>
    <s v="Young"/>
    <s v="Profit"/>
  </r>
  <r>
    <n v="460"/>
    <s v="Rahul"/>
    <n v="45"/>
    <s v="Male"/>
    <x v="6"/>
    <x v="4"/>
    <n v="1686.39"/>
    <n v="1725.15"/>
    <n v="2089.16"/>
    <n v="364.01"/>
    <n v="0.21100194186012808"/>
    <x v="0"/>
    <s v="2023-05-09"/>
    <x v="0"/>
    <x v="0"/>
    <x v="1"/>
    <s v="Senior"/>
    <s v="Profit"/>
  </r>
  <r>
    <n v="6859"/>
    <s v="Karan"/>
    <n v="21"/>
    <s v="Male"/>
    <x v="7"/>
    <x v="3"/>
    <n v="1756.4"/>
    <n v="201.65"/>
    <n v="2088.5"/>
    <n v="1886.85"/>
    <n v="9.3570543020084305"/>
    <x v="4"/>
    <s v="2023-10-11"/>
    <x v="10"/>
    <x v="2"/>
    <x v="1"/>
    <s v="Young"/>
    <s v="Profit"/>
  </r>
  <r>
    <n v="6457"/>
    <s v="Simran"/>
    <n v="27"/>
    <s v="Male"/>
    <x v="0"/>
    <x v="2"/>
    <n v="1553"/>
    <n v="195.61"/>
    <n v="2088.31"/>
    <n v="1892.7"/>
    <n v="9.6758856909155977"/>
    <x v="4"/>
    <s v="2023-03-20"/>
    <x v="11"/>
    <x v="1"/>
    <x v="0"/>
    <s v="Adult"/>
    <s v="Profit"/>
  </r>
  <r>
    <n v="4273"/>
    <s v="Neha"/>
    <n v="20"/>
    <s v="Male"/>
    <x v="2"/>
    <x v="0"/>
    <n v="1475.71"/>
    <n v="560.36"/>
    <n v="2088.15"/>
    <n v="1527.79"/>
    <n v="2.7264437147548004"/>
    <x v="4"/>
    <s v="2023-08-15"/>
    <x v="4"/>
    <x v="1"/>
    <x v="1"/>
    <s v="Young"/>
    <s v="Profit"/>
  </r>
  <r>
    <n v="9379"/>
    <s v="Amit"/>
    <n v="30"/>
    <s v="Male"/>
    <x v="5"/>
    <x v="1"/>
    <n v="1709.83"/>
    <n v="593.30999999999995"/>
    <n v="2085.4"/>
    <n v="1492.09"/>
    <n v="2.514857325849893"/>
    <x v="3"/>
    <s v="2023-07-24"/>
    <x v="7"/>
    <x v="3"/>
    <x v="1"/>
    <s v="Adult"/>
    <s v="Profit"/>
  </r>
  <r>
    <n v="3515"/>
    <s v="Priya"/>
    <n v="31"/>
    <s v="Male"/>
    <x v="1"/>
    <x v="3"/>
    <n v="1594.13"/>
    <n v="1175.58"/>
    <n v="2085.1999999999998"/>
    <n v="909.62"/>
    <n v="0.7737627383929635"/>
    <x v="3"/>
    <s v="2023-11-10"/>
    <x v="8"/>
    <x v="3"/>
    <x v="1"/>
    <s v="Adult"/>
    <s v="Profit"/>
  </r>
  <r>
    <n v="3120"/>
    <s v="Rahul"/>
    <n v="35"/>
    <s v="Male"/>
    <x v="6"/>
    <x v="1"/>
    <n v="1654.11"/>
    <n v="501.37"/>
    <n v="2084.31"/>
    <n v="1582.94"/>
    <n v="3.1572291920138822"/>
    <x v="3"/>
    <s v="2023-03-04"/>
    <x v="11"/>
    <x v="2"/>
    <x v="0"/>
    <s v="Adult"/>
    <s v="Profit"/>
  </r>
  <r>
    <n v="7537"/>
    <s v="Rahul"/>
    <n v="33"/>
    <s v="Female"/>
    <x v="1"/>
    <x v="0"/>
    <n v="1173.6199999999999"/>
    <n v="1479.02"/>
    <n v="2083.92"/>
    <n v="604.9"/>
    <n v="0.40898703195359087"/>
    <x v="1"/>
    <s v="2023-02-11"/>
    <x v="2"/>
    <x v="1"/>
    <x v="1"/>
    <s v="Adult"/>
    <s v="Profit"/>
  </r>
  <r>
    <n v="2527"/>
    <s v="Raj"/>
    <n v="31"/>
    <s v="Female"/>
    <x v="7"/>
    <x v="2"/>
    <n v="1359.4"/>
    <n v="1820.55"/>
    <n v="2083.61"/>
    <n v="263.06"/>
    <n v="0.14449479552882372"/>
    <x v="4"/>
    <s v="2023-09-10"/>
    <x v="1"/>
    <x v="0"/>
    <x v="1"/>
    <s v="Adult"/>
    <s v="Profit"/>
  </r>
  <r>
    <n v="4684"/>
    <s v="Neha"/>
    <n v="31"/>
    <s v="Female"/>
    <x v="6"/>
    <x v="2"/>
    <n v="1166.54"/>
    <n v="670.14"/>
    <n v="2083.6"/>
    <n v="1413.46"/>
    <n v="2.1092010624645599"/>
    <x v="3"/>
    <s v="2023-04-01"/>
    <x v="9"/>
    <x v="0"/>
    <x v="0"/>
    <s v="Adult"/>
    <s v="Profit"/>
  </r>
  <r>
    <n v="9064"/>
    <s v="Simran"/>
    <n v="32"/>
    <s v="Male"/>
    <x v="3"/>
    <x v="0"/>
    <n v="1308.1199999999999"/>
    <n v="354.71"/>
    <n v="2083.38"/>
    <n v="1728.67"/>
    <n v="4.8734741056073982"/>
    <x v="4"/>
    <s v="2023-04-17"/>
    <x v="9"/>
    <x v="1"/>
    <x v="1"/>
    <s v="Adult"/>
    <s v="Profit"/>
  </r>
  <r>
    <n v="8373"/>
    <s v="Neha"/>
    <n v="46"/>
    <s v="Male"/>
    <x v="3"/>
    <x v="0"/>
    <n v="1177.3399999999999"/>
    <n v="649.36"/>
    <n v="2082.73"/>
    <n v="1433.37"/>
    <n v="2.2073580140445976"/>
    <x v="4"/>
    <s v="2023-05-25"/>
    <x v="0"/>
    <x v="2"/>
    <x v="0"/>
    <s v="Senior"/>
    <s v="Profit"/>
  </r>
  <r>
    <n v="1179"/>
    <s v="Pooja"/>
    <n v="49"/>
    <s v="Male"/>
    <x v="7"/>
    <x v="3"/>
    <n v="1847.38"/>
    <n v="825.64"/>
    <n v="2082.62"/>
    <n v="1256.98"/>
    <n v="1.5224310837653214"/>
    <x v="3"/>
    <s v="2023-07-10"/>
    <x v="7"/>
    <x v="0"/>
    <x v="0"/>
    <s v="Senior"/>
    <s v="Profit"/>
  </r>
  <r>
    <n v="8992"/>
    <s v="Pooja"/>
    <n v="31"/>
    <s v="Male"/>
    <x v="6"/>
    <x v="0"/>
    <n v="1640.78"/>
    <n v="335.58"/>
    <n v="2082.5100000000002"/>
    <n v="1746.93"/>
    <n v="5.2057035580189526"/>
    <x v="0"/>
    <s v="2023-01-19"/>
    <x v="5"/>
    <x v="4"/>
    <x v="1"/>
    <s v="Adult"/>
    <s v="Profit"/>
  </r>
  <r>
    <n v="5680"/>
    <s v="Pooja"/>
    <n v="37"/>
    <s v="Female"/>
    <x v="7"/>
    <x v="0"/>
    <n v="1496.38"/>
    <n v="1225.83"/>
    <n v="2082.3000000000002"/>
    <n v="856.47"/>
    <n v="0.69868578840459128"/>
    <x v="2"/>
    <s v="2023-10-12"/>
    <x v="10"/>
    <x v="2"/>
    <x v="1"/>
    <s v="Adult"/>
    <s v="Profit"/>
  </r>
  <r>
    <n v="1139"/>
    <s v="Simran"/>
    <n v="37"/>
    <s v="Female"/>
    <x v="0"/>
    <x v="3"/>
    <n v="1169.8399999999999"/>
    <n v="243.21"/>
    <n v="2081.7399999999998"/>
    <n v="1838.53"/>
    <n v="7.5594342337897285"/>
    <x v="4"/>
    <s v="2023-05-10"/>
    <x v="0"/>
    <x v="3"/>
    <x v="0"/>
    <s v="Adult"/>
    <s v="Profit"/>
  </r>
  <r>
    <n v="8667"/>
    <s v="Priya"/>
    <n v="18"/>
    <s v="Female"/>
    <x v="4"/>
    <x v="3"/>
    <n v="1334.72"/>
    <n v="1141.6500000000001"/>
    <n v="2081.63"/>
    <n v="939.98"/>
    <n v="0.82335216572504699"/>
    <x v="2"/>
    <s v="2023-08-30"/>
    <x v="4"/>
    <x v="0"/>
    <x v="0"/>
    <s v="Young"/>
    <s v="Profit"/>
  </r>
  <r>
    <n v="4828"/>
    <s v="Neha"/>
    <n v="28"/>
    <s v="Female"/>
    <x v="5"/>
    <x v="3"/>
    <n v="1236.8599999999999"/>
    <n v="710.23"/>
    <n v="2081.2600000000002"/>
    <n v="1371.03"/>
    <n v="1.9304028272531433"/>
    <x v="3"/>
    <s v="2023-09-09"/>
    <x v="1"/>
    <x v="1"/>
    <x v="1"/>
    <s v="Adult"/>
    <s v="Profit"/>
  </r>
  <r>
    <n v="4901"/>
    <s v="Priya"/>
    <n v="44"/>
    <s v="Male"/>
    <x v="2"/>
    <x v="3"/>
    <n v="1319.55"/>
    <n v="968.9"/>
    <n v="2080.42"/>
    <n v="1111.52"/>
    <n v="1.147197853235628"/>
    <x v="2"/>
    <s v="2023-07-24"/>
    <x v="7"/>
    <x v="0"/>
    <x v="1"/>
    <s v="Senior"/>
    <s v="Profit"/>
  </r>
  <r>
    <n v="8318"/>
    <s v="Neha"/>
    <n v="31"/>
    <s v="Female"/>
    <x v="2"/>
    <x v="3"/>
    <n v="1364.52"/>
    <n v="598.97"/>
    <n v="2080.2399999999998"/>
    <n v="1481.27"/>
    <n v="2.4730286992670751"/>
    <x v="2"/>
    <s v="2023-12-25"/>
    <x v="6"/>
    <x v="3"/>
    <x v="1"/>
    <s v="Adult"/>
    <s v="Profit"/>
  </r>
  <r>
    <n v="3196"/>
    <s v="Arjun"/>
    <n v="49"/>
    <s v="Female"/>
    <x v="7"/>
    <x v="4"/>
    <n v="1784.11"/>
    <n v="627.89"/>
    <n v="2079.64"/>
    <n v="1451.75"/>
    <n v="2.3121088088677952"/>
    <x v="2"/>
    <s v="2023-11-25"/>
    <x v="8"/>
    <x v="0"/>
    <x v="1"/>
    <s v="Senior"/>
    <s v="Profit"/>
  </r>
  <r>
    <n v="7347"/>
    <s v="Neha"/>
    <n v="42"/>
    <s v="Male"/>
    <x v="0"/>
    <x v="2"/>
    <n v="1199.6600000000001"/>
    <n v="1381.47"/>
    <n v="2077.42"/>
    <n v="695.95"/>
    <n v="0.5037749643495697"/>
    <x v="1"/>
    <s v="2023-03-11"/>
    <x v="11"/>
    <x v="2"/>
    <x v="1"/>
    <s v="Senior"/>
    <s v="Profit"/>
  </r>
  <r>
    <n v="7659"/>
    <s v="Rahul"/>
    <n v="41"/>
    <s v="Male"/>
    <x v="0"/>
    <x v="1"/>
    <n v="1774.35"/>
    <n v="1639.01"/>
    <n v="2075.48"/>
    <n v="436.47"/>
    <n v="0.26630099877364999"/>
    <x v="1"/>
    <s v="2023-09-19"/>
    <x v="1"/>
    <x v="2"/>
    <x v="1"/>
    <s v="Senior"/>
    <s v="Profit"/>
  </r>
  <r>
    <n v="7906"/>
    <s v="Sneha"/>
    <n v="21"/>
    <s v="Male"/>
    <x v="6"/>
    <x v="1"/>
    <n v="1579.42"/>
    <n v="1210.04"/>
    <n v="2073.44"/>
    <n v="863.4"/>
    <n v="0.71353013123533104"/>
    <x v="4"/>
    <s v="2023-04-15"/>
    <x v="9"/>
    <x v="3"/>
    <x v="0"/>
    <s v="Young"/>
    <s v="Profit"/>
  </r>
  <r>
    <n v="3038"/>
    <s v="Arjun"/>
    <n v="42"/>
    <s v="Male"/>
    <x v="6"/>
    <x v="2"/>
    <n v="1339.3"/>
    <n v="1828.29"/>
    <n v="2073.21"/>
    <n v="244.92"/>
    <n v="0.13396124247247426"/>
    <x v="0"/>
    <s v="2023-03-13"/>
    <x v="11"/>
    <x v="3"/>
    <x v="1"/>
    <s v="Senior"/>
    <s v="Profit"/>
  </r>
  <r>
    <n v="8739"/>
    <s v="Rahul"/>
    <n v="26"/>
    <s v="Male"/>
    <x v="2"/>
    <x v="2"/>
    <n v="1749.87"/>
    <n v="1828.15"/>
    <n v="2073.06"/>
    <n v="244.91"/>
    <n v="0.13396603123376088"/>
    <x v="2"/>
    <s v="2023-06-28"/>
    <x v="3"/>
    <x v="0"/>
    <x v="0"/>
    <s v="Adult"/>
    <s v="Profit"/>
  </r>
  <r>
    <n v="2062"/>
    <s v="Pooja"/>
    <n v="57"/>
    <s v="Male"/>
    <x v="3"/>
    <x v="2"/>
    <n v="1212.78"/>
    <n v="253.31"/>
    <n v="2072.0500000000002"/>
    <n v="1818.74"/>
    <n v="7.1798981485136792"/>
    <x v="2"/>
    <s v="2023-12-12"/>
    <x v="6"/>
    <x v="1"/>
    <x v="1"/>
    <s v="Senior"/>
    <s v="Profit"/>
  </r>
  <r>
    <n v="4351"/>
    <s v="Raj"/>
    <n v="22"/>
    <s v="Female"/>
    <x v="2"/>
    <x v="0"/>
    <n v="1842.86"/>
    <n v="1566.68"/>
    <n v="2072.04"/>
    <n v="505.36"/>
    <n v="0.32256746751091481"/>
    <x v="0"/>
    <s v="2023-10-24"/>
    <x v="10"/>
    <x v="4"/>
    <x v="0"/>
    <s v="Young"/>
    <s v="Profit"/>
  </r>
  <r>
    <n v="920"/>
    <s v="Neha"/>
    <n v="58"/>
    <s v="Female"/>
    <x v="0"/>
    <x v="4"/>
    <n v="1451.22"/>
    <n v="1133.1300000000001"/>
    <n v="2071.66"/>
    <n v="938.53"/>
    <n v="0.82826330606373488"/>
    <x v="3"/>
    <s v="2023-01-22"/>
    <x v="5"/>
    <x v="4"/>
    <x v="1"/>
    <s v="Senior"/>
    <s v="Profit"/>
  </r>
  <r>
    <n v="4121"/>
    <s v="Neha"/>
    <n v="28"/>
    <s v="Male"/>
    <x v="5"/>
    <x v="2"/>
    <n v="1439.61"/>
    <n v="153.59"/>
    <n v="2071.0700000000002"/>
    <n v="1917.48"/>
    <n v="12.484406536883911"/>
    <x v="4"/>
    <s v="2023-03-30"/>
    <x v="11"/>
    <x v="4"/>
    <x v="0"/>
    <s v="Adult"/>
    <s v="Profit"/>
  </r>
  <r>
    <n v="1648"/>
    <s v="Neha"/>
    <n v="22"/>
    <s v="Male"/>
    <x v="4"/>
    <x v="0"/>
    <n v="1728.64"/>
    <n v="1271.33"/>
    <n v="2070.59"/>
    <n v="799.26"/>
    <n v="0.6286802010492949"/>
    <x v="3"/>
    <s v="2023-05-29"/>
    <x v="0"/>
    <x v="2"/>
    <x v="1"/>
    <s v="Young"/>
    <s v="Profit"/>
  </r>
  <r>
    <n v="18"/>
    <s v="Neha"/>
    <n v="46"/>
    <s v="Male"/>
    <x v="2"/>
    <x v="2"/>
    <n v="1821.7"/>
    <n v="1314.31"/>
    <n v="2068.79"/>
    <n v="754.48"/>
    <n v="0.57405026211472188"/>
    <x v="2"/>
    <s v="2023-10-07"/>
    <x v="10"/>
    <x v="4"/>
    <x v="0"/>
    <s v="Senior"/>
    <s v="Profit"/>
  </r>
  <r>
    <n v="1743"/>
    <s v="Amit"/>
    <n v="59"/>
    <s v="Male"/>
    <x v="0"/>
    <x v="4"/>
    <n v="1282.8800000000001"/>
    <n v="1005.45"/>
    <n v="2068.63"/>
    <n v="1063.18"/>
    <n v="1.0574170769307276"/>
    <x v="0"/>
    <s v="2023-07-22"/>
    <x v="7"/>
    <x v="1"/>
    <x v="1"/>
    <s v="Senior"/>
    <s v="Profit"/>
  </r>
  <r>
    <n v="385"/>
    <s v="Sneha"/>
    <n v="37"/>
    <s v="Female"/>
    <x v="5"/>
    <x v="2"/>
    <n v="1555.17"/>
    <n v="1929.64"/>
    <n v="2068.2800000000002"/>
    <n v="138.63999999999999"/>
    <n v="7.1847598515785316E-2"/>
    <x v="1"/>
    <s v="2023-12-26"/>
    <x v="6"/>
    <x v="1"/>
    <x v="0"/>
    <s v="Adult"/>
    <s v="Profit"/>
  </r>
  <r>
    <n v="8496"/>
    <s v="Raj"/>
    <n v="53"/>
    <s v="Female"/>
    <x v="0"/>
    <x v="3"/>
    <n v="1518.83"/>
    <n v="329.87"/>
    <n v="2067.88"/>
    <n v="1738.01"/>
    <n v="5.2687725467608448"/>
    <x v="3"/>
    <s v="2023-01-20"/>
    <x v="5"/>
    <x v="2"/>
    <x v="1"/>
    <s v="Senior"/>
    <s v="Profit"/>
  </r>
  <r>
    <n v="6171"/>
    <s v="Neha"/>
    <n v="44"/>
    <s v="Female"/>
    <x v="2"/>
    <x v="4"/>
    <n v="1526.69"/>
    <n v="1833.11"/>
    <n v="2067.75"/>
    <n v="234.64"/>
    <n v="0.12800104740031967"/>
    <x v="4"/>
    <s v="2023-08-12"/>
    <x v="4"/>
    <x v="2"/>
    <x v="1"/>
    <s v="Senior"/>
    <s v="Profit"/>
  </r>
  <r>
    <n v="9390"/>
    <s v="Sneha"/>
    <n v="19"/>
    <s v="Female"/>
    <x v="3"/>
    <x v="3"/>
    <n v="1294.42"/>
    <n v="1971.18"/>
    <n v="2067.75"/>
    <n v="96.57"/>
    <n v="4.8990959729705047E-2"/>
    <x v="3"/>
    <s v="2023-01-17"/>
    <x v="5"/>
    <x v="2"/>
    <x v="1"/>
    <s v="Young"/>
    <s v="Profit"/>
  </r>
  <r>
    <n v="4691"/>
    <s v="Rahul"/>
    <n v="39"/>
    <s v="Female"/>
    <x v="2"/>
    <x v="2"/>
    <n v="1435.62"/>
    <n v="307.81"/>
    <n v="2067.48"/>
    <n v="1759.67"/>
    <n v="5.7167408466261653"/>
    <x v="2"/>
    <s v="2023-12-26"/>
    <x v="6"/>
    <x v="3"/>
    <x v="1"/>
    <s v="Adult"/>
    <s v="Profit"/>
  </r>
  <r>
    <n v="9484"/>
    <s v="Sneha"/>
    <n v="52"/>
    <s v="Female"/>
    <x v="6"/>
    <x v="4"/>
    <n v="1461.51"/>
    <n v="850.59"/>
    <n v="2067.31"/>
    <n v="1216.72"/>
    <n v="1.430442398805535"/>
    <x v="3"/>
    <s v="2023-01-03"/>
    <x v="5"/>
    <x v="1"/>
    <x v="0"/>
    <s v="Senior"/>
    <s v="Profit"/>
  </r>
  <r>
    <n v="5020"/>
    <s v="Raj"/>
    <n v="54"/>
    <s v="Female"/>
    <x v="4"/>
    <x v="0"/>
    <n v="1209.2"/>
    <n v="97.13"/>
    <n v="2066.69"/>
    <n v="1969.56"/>
    <n v="20.277566148460828"/>
    <x v="0"/>
    <s v="2023-01-19"/>
    <x v="5"/>
    <x v="0"/>
    <x v="0"/>
    <s v="Senior"/>
    <s v="Profit"/>
  </r>
  <r>
    <n v="7343"/>
    <s v="Raj"/>
    <n v="43"/>
    <s v="Male"/>
    <x v="3"/>
    <x v="1"/>
    <n v="1178.3599999999999"/>
    <n v="1616.59"/>
    <n v="2066.3200000000002"/>
    <n v="449.73"/>
    <n v="0.27819669798773966"/>
    <x v="4"/>
    <s v="2023-02-06"/>
    <x v="2"/>
    <x v="4"/>
    <x v="1"/>
    <s v="Senior"/>
    <s v="Profit"/>
  </r>
  <r>
    <n v="6228"/>
    <s v="Rahul"/>
    <n v="35"/>
    <s v="Male"/>
    <x v="3"/>
    <x v="4"/>
    <n v="1150.7"/>
    <n v="1487.22"/>
    <n v="2065.92"/>
    <n v="578.70000000000005"/>
    <n v="0.38911526203251706"/>
    <x v="4"/>
    <s v="2023-01-21"/>
    <x v="5"/>
    <x v="3"/>
    <x v="1"/>
    <s v="Adult"/>
    <s v="Profit"/>
  </r>
  <r>
    <n v="8046"/>
    <s v="Amit"/>
    <n v="45"/>
    <s v="Female"/>
    <x v="4"/>
    <x v="0"/>
    <n v="1579.87"/>
    <n v="1154.48"/>
    <n v="2065.12"/>
    <n v="910.64"/>
    <n v="0.78878802577783935"/>
    <x v="1"/>
    <s v="2023-04-13"/>
    <x v="9"/>
    <x v="2"/>
    <x v="1"/>
    <s v="Senior"/>
    <s v="Profit"/>
  </r>
  <r>
    <n v="1421"/>
    <s v="Sneha"/>
    <n v="35"/>
    <s v="Female"/>
    <x v="3"/>
    <x v="2"/>
    <n v="1792.27"/>
    <n v="1021.81"/>
    <n v="2064.9899999999998"/>
    <n v="1043.18"/>
    <n v="1.0209138685274171"/>
    <x v="2"/>
    <s v="2023-05-08"/>
    <x v="0"/>
    <x v="4"/>
    <x v="0"/>
    <s v="Adult"/>
    <s v="Profit"/>
  </r>
  <r>
    <n v="3404"/>
    <s v="Simran"/>
    <n v="28"/>
    <s v="Male"/>
    <x v="7"/>
    <x v="1"/>
    <n v="1147.29"/>
    <n v="599.79"/>
    <n v="2063.65"/>
    <n v="1463.86"/>
    <n v="2.4406208839760581"/>
    <x v="2"/>
    <s v="2023-11-26"/>
    <x v="8"/>
    <x v="1"/>
    <x v="0"/>
    <s v="Adult"/>
    <s v="Profit"/>
  </r>
  <r>
    <n v="2632"/>
    <s v="Rahul"/>
    <n v="18"/>
    <s v="Male"/>
    <x v="5"/>
    <x v="1"/>
    <n v="1371.26"/>
    <n v="1177.1600000000001"/>
    <n v="2062"/>
    <n v="884.84"/>
    <n v="0.75167351931767978"/>
    <x v="1"/>
    <s v="2023-05-10"/>
    <x v="0"/>
    <x v="4"/>
    <x v="0"/>
    <s v="Young"/>
    <s v="Profit"/>
  </r>
  <r>
    <n v="2677"/>
    <s v="Karan"/>
    <n v="50"/>
    <s v="Male"/>
    <x v="3"/>
    <x v="0"/>
    <n v="1351.64"/>
    <n v="441.6"/>
    <n v="2061.42"/>
    <n v="1619.82"/>
    <n v="3.6680706521739128"/>
    <x v="4"/>
    <s v="2023-09-08"/>
    <x v="1"/>
    <x v="3"/>
    <x v="1"/>
    <s v="Senior"/>
    <s v="Profit"/>
  </r>
  <r>
    <n v="9344"/>
    <s v="Priya"/>
    <n v="25"/>
    <s v="Female"/>
    <x v="3"/>
    <x v="1"/>
    <n v="1463.95"/>
    <n v="975.99"/>
    <n v="2060.13"/>
    <n v="1084.1400000000001"/>
    <n v="1.1108105615836228"/>
    <x v="3"/>
    <s v="2023-12-07"/>
    <x v="6"/>
    <x v="0"/>
    <x v="1"/>
    <s v="Young"/>
    <s v="Profit"/>
  </r>
  <r>
    <n v="1870"/>
    <s v="Arjun"/>
    <n v="55"/>
    <s v="Female"/>
    <x v="4"/>
    <x v="2"/>
    <n v="1359.58"/>
    <n v="1351.46"/>
    <n v="2060.0300000000002"/>
    <n v="708.57"/>
    <n v="0.52429964630843684"/>
    <x v="0"/>
    <s v="2023-07-09"/>
    <x v="7"/>
    <x v="3"/>
    <x v="0"/>
    <s v="Senior"/>
    <s v="Profit"/>
  </r>
  <r>
    <n v="7679"/>
    <s v="Neha"/>
    <n v="19"/>
    <s v="Male"/>
    <x v="4"/>
    <x v="1"/>
    <n v="1714.72"/>
    <n v="1482.4"/>
    <n v="2059.5"/>
    <n v="577.1"/>
    <n v="0.38930113329735561"/>
    <x v="1"/>
    <s v="2023-09-20"/>
    <x v="1"/>
    <x v="4"/>
    <x v="0"/>
    <s v="Young"/>
    <s v="Profit"/>
  </r>
  <r>
    <n v="1184"/>
    <s v="Simran"/>
    <n v="20"/>
    <s v="Female"/>
    <x v="2"/>
    <x v="3"/>
    <n v="1235.6400000000001"/>
    <n v="1673.89"/>
    <n v="2058.34"/>
    <n v="384.45"/>
    <n v="0.22967459032552914"/>
    <x v="4"/>
    <s v="2023-05-10"/>
    <x v="0"/>
    <x v="3"/>
    <x v="0"/>
    <s v="Young"/>
    <s v="Profit"/>
  </r>
  <r>
    <n v="2375"/>
    <s v="Amit"/>
    <n v="49"/>
    <s v="Female"/>
    <x v="1"/>
    <x v="1"/>
    <n v="1386.62"/>
    <n v="1751.41"/>
    <n v="2058.14"/>
    <n v="306.73"/>
    <n v="0.1751331784105378"/>
    <x v="1"/>
    <s v="2023-03-14"/>
    <x v="11"/>
    <x v="3"/>
    <x v="0"/>
    <s v="Senior"/>
    <s v="Profit"/>
  </r>
  <r>
    <n v="6460"/>
    <s v="Amit"/>
    <n v="25"/>
    <s v="Female"/>
    <x v="3"/>
    <x v="3"/>
    <n v="1742.37"/>
    <n v="1253.82"/>
    <n v="2057.87"/>
    <n v="804.05"/>
    <n v="0.64128024756344615"/>
    <x v="0"/>
    <s v="2023-06-18"/>
    <x v="3"/>
    <x v="0"/>
    <x v="1"/>
    <s v="Young"/>
    <s v="Profit"/>
  </r>
  <r>
    <n v="6092"/>
    <s v="Neha"/>
    <n v="56"/>
    <s v="Male"/>
    <x v="1"/>
    <x v="0"/>
    <n v="1654.53"/>
    <n v="698.23"/>
    <n v="2057.79"/>
    <n v="1359.56"/>
    <n v="1.9471520845566646"/>
    <x v="0"/>
    <s v="2023-10-09"/>
    <x v="10"/>
    <x v="2"/>
    <x v="1"/>
    <s v="Senior"/>
    <s v="Profit"/>
  </r>
  <r>
    <n v="621"/>
    <s v="Karan"/>
    <n v="29"/>
    <s v="Female"/>
    <x v="7"/>
    <x v="1"/>
    <n v="1375.58"/>
    <n v="1590.72"/>
    <n v="2057.1799999999998"/>
    <n v="466.46"/>
    <n v="0.29323828203580765"/>
    <x v="3"/>
    <s v="2023-09-21"/>
    <x v="1"/>
    <x v="0"/>
    <x v="1"/>
    <s v="Adult"/>
    <s v="Profit"/>
  </r>
  <r>
    <n v="8195"/>
    <s v="Simran"/>
    <n v="45"/>
    <s v="Female"/>
    <x v="0"/>
    <x v="2"/>
    <n v="1630.77"/>
    <n v="1738.29"/>
    <n v="2056.4499999999998"/>
    <n v="318.16000000000003"/>
    <n v="0.18303044946470384"/>
    <x v="0"/>
    <s v="2023-10-23"/>
    <x v="10"/>
    <x v="0"/>
    <x v="1"/>
    <s v="Senior"/>
    <s v="Profit"/>
  </r>
  <r>
    <n v="5691"/>
    <s v="Simran"/>
    <n v="32"/>
    <s v="Female"/>
    <x v="7"/>
    <x v="4"/>
    <n v="1489.01"/>
    <n v="1208.73"/>
    <n v="2056.14"/>
    <n v="847.41"/>
    <n v="0.70107468169070009"/>
    <x v="4"/>
    <s v="2023-09-01"/>
    <x v="1"/>
    <x v="1"/>
    <x v="0"/>
    <s v="Adult"/>
    <s v="Profit"/>
  </r>
  <r>
    <n v="1812"/>
    <s v="Rahul"/>
    <n v="52"/>
    <s v="Female"/>
    <x v="5"/>
    <x v="2"/>
    <n v="1474.35"/>
    <n v="1054.1099999999999"/>
    <n v="2055.4299999999998"/>
    <n v="1001.32"/>
    <n v="0.94991983758810761"/>
    <x v="4"/>
    <s v="2023-01-19"/>
    <x v="5"/>
    <x v="1"/>
    <x v="1"/>
    <s v="Senior"/>
    <s v="Profit"/>
  </r>
  <r>
    <n v="1816"/>
    <s v="Arjun"/>
    <n v="45"/>
    <s v="Female"/>
    <x v="1"/>
    <x v="0"/>
    <n v="1856.68"/>
    <n v="1079.6500000000001"/>
    <n v="2054.73"/>
    <n v="975.08"/>
    <n v="0.90314453758162361"/>
    <x v="3"/>
    <s v="2023-06-16"/>
    <x v="3"/>
    <x v="3"/>
    <x v="0"/>
    <s v="Senior"/>
    <s v="Profit"/>
  </r>
  <r>
    <n v="854"/>
    <s v="Sneha"/>
    <n v="19"/>
    <s v="Male"/>
    <x v="1"/>
    <x v="3"/>
    <n v="1729.28"/>
    <n v="225.37"/>
    <n v="2052.4699999999998"/>
    <n v="1827.1"/>
    <n v="8.1071127479256333"/>
    <x v="1"/>
    <s v="2023-10-11"/>
    <x v="10"/>
    <x v="2"/>
    <x v="0"/>
    <s v="Young"/>
    <s v="Profit"/>
  </r>
  <r>
    <n v="2098"/>
    <s v="Raj"/>
    <n v="24"/>
    <s v="Male"/>
    <x v="2"/>
    <x v="4"/>
    <n v="1422.51"/>
    <n v="1333.14"/>
    <n v="2048.58"/>
    <n v="715.44"/>
    <n v="0.53665781538323054"/>
    <x v="4"/>
    <s v="2023-06-29"/>
    <x v="3"/>
    <x v="2"/>
    <x v="1"/>
    <s v="Young"/>
    <s v="Profit"/>
  </r>
  <r>
    <n v="5256"/>
    <s v="Amit"/>
    <n v="20"/>
    <s v="Male"/>
    <x v="1"/>
    <x v="0"/>
    <n v="1378.34"/>
    <n v="515.70000000000005"/>
    <n v="2047.34"/>
    <n v="1531.64"/>
    <n v="2.9700213302307543"/>
    <x v="3"/>
    <s v="2023-07-08"/>
    <x v="7"/>
    <x v="4"/>
    <x v="0"/>
    <s v="Young"/>
    <s v="Profit"/>
  </r>
  <r>
    <n v="909"/>
    <s v="Rahul"/>
    <n v="19"/>
    <s v="Male"/>
    <x v="1"/>
    <x v="4"/>
    <n v="1337.54"/>
    <n v="644.34"/>
    <n v="2046.36"/>
    <n v="1402.02"/>
    <n v="2.175900921873545"/>
    <x v="1"/>
    <s v="2023-04-09"/>
    <x v="9"/>
    <x v="3"/>
    <x v="1"/>
    <s v="Young"/>
    <s v="Profit"/>
  </r>
  <r>
    <n v="3129"/>
    <s v="Karan"/>
    <n v="31"/>
    <s v="Male"/>
    <x v="1"/>
    <x v="3"/>
    <n v="1644.1"/>
    <n v="641.83000000000004"/>
    <n v="2044.6"/>
    <n v="1402.77"/>
    <n v="2.1855787358023151"/>
    <x v="4"/>
    <s v="2023-06-17"/>
    <x v="3"/>
    <x v="4"/>
    <x v="1"/>
    <s v="Adult"/>
    <s v="Profit"/>
  </r>
  <r>
    <n v="7138"/>
    <s v="Karan"/>
    <n v="49"/>
    <s v="Male"/>
    <x v="0"/>
    <x v="1"/>
    <n v="1260.99"/>
    <n v="1780.9"/>
    <n v="2043.06"/>
    <n v="262.16000000000003"/>
    <n v="0.14720646863945197"/>
    <x v="3"/>
    <s v="2023-11-28"/>
    <x v="8"/>
    <x v="1"/>
    <x v="0"/>
    <s v="Senior"/>
    <s v="Profit"/>
  </r>
  <r>
    <n v="6874"/>
    <s v="Simran"/>
    <n v="36"/>
    <s v="Male"/>
    <x v="5"/>
    <x v="4"/>
    <n v="1240.23"/>
    <n v="1403.82"/>
    <n v="2042.9"/>
    <n v="639.08000000000004"/>
    <n v="0.45524354974284459"/>
    <x v="4"/>
    <s v="2023-02-07"/>
    <x v="2"/>
    <x v="1"/>
    <x v="1"/>
    <s v="Adult"/>
    <s v="Profit"/>
  </r>
  <r>
    <n v="4315"/>
    <s v="Pooja"/>
    <n v="49"/>
    <s v="Male"/>
    <x v="2"/>
    <x v="2"/>
    <n v="1317.84"/>
    <n v="1957.1"/>
    <n v="2042.87"/>
    <n v="85.77"/>
    <n v="4.3825047263808696E-2"/>
    <x v="3"/>
    <s v="2023-01-01"/>
    <x v="5"/>
    <x v="1"/>
    <x v="1"/>
    <s v="Senior"/>
    <s v="Profit"/>
  </r>
  <r>
    <n v="7381"/>
    <s v="Pooja"/>
    <n v="28"/>
    <s v="Male"/>
    <x v="4"/>
    <x v="3"/>
    <n v="1447.72"/>
    <n v="1869.67"/>
    <n v="2041.46"/>
    <n v="171.79"/>
    <n v="9.1882524723614314E-2"/>
    <x v="3"/>
    <s v="2023-01-18"/>
    <x v="5"/>
    <x v="0"/>
    <x v="0"/>
    <s v="Adult"/>
    <s v="Profit"/>
  </r>
  <r>
    <n v="9674"/>
    <s v="Amit"/>
    <n v="47"/>
    <s v="Female"/>
    <x v="2"/>
    <x v="4"/>
    <n v="1522.38"/>
    <n v="889.62"/>
    <n v="2041.43"/>
    <n v="1151.81"/>
    <n v="1.2947213416964547"/>
    <x v="0"/>
    <s v="2023-01-21"/>
    <x v="5"/>
    <x v="2"/>
    <x v="0"/>
    <s v="Senior"/>
    <s v="Profit"/>
  </r>
  <r>
    <n v="1509"/>
    <s v="Arjun"/>
    <n v="29"/>
    <s v="Female"/>
    <x v="1"/>
    <x v="0"/>
    <n v="1435.1"/>
    <n v="785.63"/>
    <n v="2040.78"/>
    <n v="1255.1500000000001"/>
    <n v="1.5976350190293143"/>
    <x v="1"/>
    <s v="2023-04-27"/>
    <x v="9"/>
    <x v="0"/>
    <x v="1"/>
    <s v="Adult"/>
    <s v="Profit"/>
  </r>
  <r>
    <n v="5299"/>
    <s v="Neha"/>
    <n v="36"/>
    <s v="Male"/>
    <x v="7"/>
    <x v="0"/>
    <n v="1204.74"/>
    <n v="496.3"/>
    <n v="2039.43"/>
    <n v="1543.13"/>
    <n v="3.1092685875478541"/>
    <x v="4"/>
    <s v="2023-09-25"/>
    <x v="1"/>
    <x v="2"/>
    <x v="1"/>
    <s v="Adult"/>
    <s v="Profit"/>
  </r>
  <r>
    <n v="4745"/>
    <s v="Raj"/>
    <n v="55"/>
    <s v="Male"/>
    <x v="0"/>
    <x v="0"/>
    <n v="1579.52"/>
    <n v="1802.63"/>
    <n v="2038.72"/>
    <n v="236.09"/>
    <n v="0.13096974975452533"/>
    <x v="1"/>
    <s v="2023-05-17"/>
    <x v="0"/>
    <x v="3"/>
    <x v="1"/>
    <s v="Senior"/>
    <s v="Profit"/>
  </r>
  <r>
    <n v="7825"/>
    <s v="Simran"/>
    <n v="26"/>
    <s v="Female"/>
    <x v="2"/>
    <x v="4"/>
    <n v="1566.2"/>
    <n v="1220.32"/>
    <n v="2038.64"/>
    <n v="818.32"/>
    <n v="0.67057820899436216"/>
    <x v="4"/>
    <s v="2023-03-21"/>
    <x v="11"/>
    <x v="3"/>
    <x v="1"/>
    <s v="Adult"/>
    <s v="Profit"/>
  </r>
  <r>
    <n v="9887"/>
    <s v="Priya"/>
    <n v="23"/>
    <s v="Male"/>
    <x v="1"/>
    <x v="4"/>
    <n v="1415.45"/>
    <n v="1388.04"/>
    <n v="2038.42"/>
    <n v="650.38"/>
    <n v="0.46855998386213654"/>
    <x v="3"/>
    <s v="2023-11-22"/>
    <x v="8"/>
    <x v="4"/>
    <x v="0"/>
    <s v="Young"/>
    <s v="Profit"/>
  </r>
  <r>
    <n v="5261"/>
    <s v="Amit"/>
    <n v="48"/>
    <s v="Male"/>
    <x v="6"/>
    <x v="1"/>
    <n v="1287.4100000000001"/>
    <n v="1801.83"/>
    <n v="2037.5"/>
    <n v="235.67"/>
    <n v="0.13079480306133209"/>
    <x v="4"/>
    <s v="2023-04-01"/>
    <x v="9"/>
    <x v="0"/>
    <x v="1"/>
    <s v="Senior"/>
    <s v="Profit"/>
  </r>
  <r>
    <n v="2457"/>
    <s v="Rahul"/>
    <n v="52"/>
    <s v="Male"/>
    <x v="4"/>
    <x v="4"/>
    <n v="1427.41"/>
    <n v="1325.34"/>
    <n v="2037.32"/>
    <n v="711.98"/>
    <n v="0.53720554725579861"/>
    <x v="4"/>
    <s v="2023-05-16"/>
    <x v="0"/>
    <x v="2"/>
    <x v="1"/>
    <s v="Senior"/>
    <s v="Profit"/>
  </r>
  <r>
    <n v="4521"/>
    <s v="Simran"/>
    <n v="55"/>
    <s v="Female"/>
    <x v="6"/>
    <x v="2"/>
    <n v="1315.78"/>
    <n v="1860.44"/>
    <n v="2036.77"/>
    <n v="176.33"/>
    <n v="9.4778654511835911E-2"/>
    <x v="0"/>
    <s v="2023-02-13"/>
    <x v="2"/>
    <x v="4"/>
    <x v="1"/>
    <s v="Senior"/>
    <s v="Profit"/>
  </r>
  <r>
    <n v="6922"/>
    <s v="Raj"/>
    <n v="51"/>
    <s v="Female"/>
    <x v="3"/>
    <x v="4"/>
    <n v="1631.79"/>
    <n v="445.49"/>
    <n v="2034.88"/>
    <n v="1589.39"/>
    <n v="3.5677344048126782"/>
    <x v="4"/>
    <s v="2023-09-05"/>
    <x v="1"/>
    <x v="1"/>
    <x v="1"/>
    <s v="Senior"/>
    <s v="Profit"/>
  </r>
  <r>
    <n v="8345"/>
    <s v="Neha"/>
    <n v="40"/>
    <s v="Male"/>
    <x v="5"/>
    <x v="3"/>
    <n v="1598.94"/>
    <n v="303.63"/>
    <n v="2034.84"/>
    <n v="1731.21"/>
    <n v="5.7017093172611402"/>
    <x v="2"/>
    <s v="2023-12-20"/>
    <x v="6"/>
    <x v="1"/>
    <x v="0"/>
    <s v="Adult"/>
    <s v="Profit"/>
  </r>
  <r>
    <n v="7722"/>
    <s v="Karan"/>
    <n v="45"/>
    <s v="Male"/>
    <x v="3"/>
    <x v="2"/>
    <n v="1369.24"/>
    <n v="1344.87"/>
    <n v="2034.78"/>
    <n v="689.91"/>
    <n v="0.51299382096410806"/>
    <x v="0"/>
    <s v="2023-06-16"/>
    <x v="3"/>
    <x v="0"/>
    <x v="1"/>
    <s v="Senior"/>
    <s v="Profit"/>
  </r>
  <r>
    <n v="4390"/>
    <s v="Sneha"/>
    <n v="59"/>
    <s v="Male"/>
    <x v="3"/>
    <x v="1"/>
    <n v="1361.54"/>
    <n v="1603.26"/>
    <n v="2034.49"/>
    <n v="431.23"/>
    <n v="0.26897072215361201"/>
    <x v="0"/>
    <s v="2023-08-31"/>
    <x v="4"/>
    <x v="3"/>
    <x v="0"/>
    <s v="Senior"/>
    <s v="Profit"/>
  </r>
  <r>
    <n v="9777"/>
    <s v="Priya"/>
    <n v="20"/>
    <s v="Female"/>
    <x v="2"/>
    <x v="3"/>
    <n v="1424.04"/>
    <n v="77.09"/>
    <n v="2033.86"/>
    <n v="1956.77"/>
    <n v="25.382929043974574"/>
    <x v="0"/>
    <s v="2023-08-10"/>
    <x v="4"/>
    <x v="0"/>
    <x v="1"/>
    <s v="Young"/>
    <s v="Profit"/>
  </r>
  <r>
    <n v="7644"/>
    <s v="Raj"/>
    <n v="51"/>
    <s v="Male"/>
    <x v="0"/>
    <x v="4"/>
    <n v="1221.6600000000001"/>
    <n v="1622.64"/>
    <n v="2033.04"/>
    <n v="410.4"/>
    <n v="0.25292116550806093"/>
    <x v="1"/>
    <s v="2023-01-13"/>
    <x v="5"/>
    <x v="1"/>
    <x v="1"/>
    <s v="Senior"/>
    <s v="Profit"/>
  </r>
  <r>
    <n v="9226"/>
    <s v="Arjun"/>
    <n v="51"/>
    <s v="Female"/>
    <x v="2"/>
    <x v="3"/>
    <n v="1495.32"/>
    <n v="1894.18"/>
    <n v="2032.5"/>
    <n v="138.32"/>
    <n v="7.3023683071302622E-2"/>
    <x v="4"/>
    <s v="2023-02-13"/>
    <x v="2"/>
    <x v="0"/>
    <x v="0"/>
    <s v="Senior"/>
    <s v="Profit"/>
  </r>
  <r>
    <n v="7602"/>
    <s v="Rahul"/>
    <n v="46"/>
    <s v="Female"/>
    <x v="0"/>
    <x v="4"/>
    <n v="1691.54"/>
    <n v="298.20999999999998"/>
    <n v="2031.96"/>
    <n v="1733.75"/>
    <n v="5.813856007511486"/>
    <x v="2"/>
    <s v="2023-07-14"/>
    <x v="7"/>
    <x v="3"/>
    <x v="0"/>
    <s v="Senior"/>
    <s v="Profit"/>
  </r>
  <r>
    <n v="1132"/>
    <s v="Sneha"/>
    <n v="50"/>
    <s v="Female"/>
    <x v="6"/>
    <x v="0"/>
    <n v="1379.96"/>
    <n v="1226.54"/>
    <n v="2031.11"/>
    <n v="804.57"/>
    <n v="0.65596719226441869"/>
    <x v="2"/>
    <s v="2023-07-15"/>
    <x v="7"/>
    <x v="0"/>
    <x v="0"/>
    <s v="Senior"/>
    <s v="Profit"/>
  </r>
  <r>
    <n v="517"/>
    <s v="Neha"/>
    <n v="22"/>
    <s v="Male"/>
    <x v="7"/>
    <x v="3"/>
    <n v="1293.29"/>
    <n v="963.72"/>
    <n v="2026.04"/>
    <n v="1062.32"/>
    <n v="1.102311874818412"/>
    <x v="2"/>
    <s v="2023-07-20"/>
    <x v="7"/>
    <x v="2"/>
    <x v="0"/>
    <s v="Young"/>
    <s v="Profit"/>
  </r>
  <r>
    <n v="4030"/>
    <s v="Karan"/>
    <n v="22"/>
    <s v="Female"/>
    <x v="6"/>
    <x v="4"/>
    <n v="1230.3800000000001"/>
    <n v="808.07"/>
    <n v="2026"/>
    <n v="1217.93"/>
    <n v="1.507208533914141"/>
    <x v="3"/>
    <s v="2023-05-12"/>
    <x v="0"/>
    <x v="3"/>
    <x v="1"/>
    <s v="Young"/>
    <s v="Profit"/>
  </r>
  <r>
    <n v="7197"/>
    <s v="Simran"/>
    <n v="38"/>
    <s v="Male"/>
    <x v="5"/>
    <x v="3"/>
    <n v="1369.17"/>
    <n v="381.22"/>
    <n v="2024.66"/>
    <n v="1643.44"/>
    <n v="4.3110015214311943"/>
    <x v="3"/>
    <s v="2023-02-28"/>
    <x v="2"/>
    <x v="0"/>
    <x v="0"/>
    <s v="Adult"/>
    <s v="Profit"/>
  </r>
  <r>
    <n v="42"/>
    <s v="Simran"/>
    <n v="58"/>
    <s v="Male"/>
    <x v="0"/>
    <x v="0"/>
    <n v="1285.93"/>
    <n v="264.77"/>
    <n v="2024.26"/>
    <n v="1759.49"/>
    <n v="6.6453525701552296"/>
    <x v="0"/>
    <s v="2023-10-24"/>
    <x v="10"/>
    <x v="1"/>
    <x v="0"/>
    <s v="Senior"/>
    <s v="Profit"/>
  </r>
  <r>
    <n v="4445"/>
    <s v="Arjun"/>
    <n v="53"/>
    <s v="Male"/>
    <x v="4"/>
    <x v="4"/>
    <n v="1409.87"/>
    <n v="1230.8800000000001"/>
    <n v="2024.16"/>
    <n v="793.28"/>
    <n v="0.64448199662030414"/>
    <x v="2"/>
    <s v="2023-09-26"/>
    <x v="1"/>
    <x v="4"/>
    <x v="1"/>
    <s v="Senior"/>
    <s v="Profit"/>
  </r>
  <r>
    <n v="9778"/>
    <s v="Raj"/>
    <n v="42"/>
    <s v="Female"/>
    <x v="2"/>
    <x v="3"/>
    <n v="1220.33"/>
    <n v="1060.0899999999999"/>
    <n v="2024.06"/>
    <n v="963.97"/>
    <n v="0.90932845324453593"/>
    <x v="1"/>
    <s v="2023-03-21"/>
    <x v="11"/>
    <x v="0"/>
    <x v="1"/>
    <s v="Senior"/>
    <s v="Profit"/>
  </r>
  <r>
    <n v="8641"/>
    <s v="Karan"/>
    <n v="57"/>
    <s v="Female"/>
    <x v="7"/>
    <x v="0"/>
    <n v="1367.44"/>
    <n v="1056.6099999999999"/>
    <n v="2023.75"/>
    <n v="967.14"/>
    <n v="0.91532353470059913"/>
    <x v="2"/>
    <s v="2023-09-13"/>
    <x v="1"/>
    <x v="4"/>
    <x v="1"/>
    <s v="Senior"/>
    <s v="Profit"/>
  </r>
  <r>
    <n v="9664"/>
    <s v="Amit"/>
    <n v="38"/>
    <s v="Male"/>
    <x v="3"/>
    <x v="4"/>
    <n v="1142.29"/>
    <n v="165.42"/>
    <n v="2022.84"/>
    <n v="1857.42"/>
    <n v="11.228509249183897"/>
    <x v="1"/>
    <s v="2023-03-24"/>
    <x v="11"/>
    <x v="4"/>
    <x v="0"/>
    <s v="Adult"/>
    <s v="Profit"/>
  </r>
  <r>
    <n v="6820"/>
    <s v="Arjun"/>
    <n v="55"/>
    <s v="Female"/>
    <x v="1"/>
    <x v="3"/>
    <n v="1429.78"/>
    <n v="1783.82"/>
    <n v="2022.39"/>
    <n v="238.57"/>
    <n v="0.13374107252973955"/>
    <x v="3"/>
    <s v="2023-11-08"/>
    <x v="8"/>
    <x v="4"/>
    <x v="1"/>
    <s v="Senior"/>
    <s v="Profit"/>
  </r>
  <r>
    <n v="9529"/>
    <s v="Simran"/>
    <n v="43"/>
    <s v="Male"/>
    <x v="1"/>
    <x v="4"/>
    <n v="1466.93"/>
    <n v="470.53"/>
    <n v="2022.29"/>
    <n v="1551.76"/>
    <n v="3.2978981148917179"/>
    <x v="4"/>
    <s v="2023-02-02"/>
    <x v="2"/>
    <x v="2"/>
    <x v="1"/>
    <s v="Senior"/>
    <s v="Profit"/>
  </r>
  <r>
    <n v="6630"/>
    <s v="Priya"/>
    <n v="19"/>
    <s v="Female"/>
    <x v="5"/>
    <x v="3"/>
    <n v="1250.3499999999999"/>
    <n v="666.84"/>
    <n v="2021.88"/>
    <n v="1355.04"/>
    <n v="2.0320316717653411"/>
    <x v="1"/>
    <s v="2023-11-23"/>
    <x v="8"/>
    <x v="2"/>
    <x v="0"/>
    <s v="Young"/>
    <s v="Profit"/>
  </r>
  <r>
    <n v="6810"/>
    <s v="Amit"/>
    <n v="32"/>
    <s v="Female"/>
    <x v="0"/>
    <x v="0"/>
    <n v="1344.56"/>
    <n v="1419.26"/>
    <n v="2021.62"/>
    <n v="602.36"/>
    <n v="0.4244183588630695"/>
    <x v="3"/>
    <s v="2023-07-16"/>
    <x v="7"/>
    <x v="3"/>
    <x v="1"/>
    <s v="Adult"/>
    <s v="Profit"/>
  </r>
  <r>
    <n v="5770"/>
    <s v="Neha"/>
    <n v="19"/>
    <s v="Male"/>
    <x v="1"/>
    <x v="2"/>
    <n v="1142.99"/>
    <n v="564.63"/>
    <n v="2020.99"/>
    <n v="1456.36"/>
    <n v="2.5793174291128702"/>
    <x v="2"/>
    <s v="2023-04-20"/>
    <x v="9"/>
    <x v="2"/>
    <x v="0"/>
    <s v="Young"/>
    <s v="Profit"/>
  </r>
  <r>
    <n v="4853"/>
    <s v="Raj"/>
    <n v="54"/>
    <s v="Female"/>
    <x v="4"/>
    <x v="0"/>
    <n v="1325.62"/>
    <n v="1765.3"/>
    <n v="2020.81"/>
    <n v="255.51"/>
    <n v="0.14474027077550558"/>
    <x v="1"/>
    <s v="2023-09-21"/>
    <x v="1"/>
    <x v="2"/>
    <x v="0"/>
    <s v="Senior"/>
    <s v="Profit"/>
  </r>
  <r>
    <n v="8540"/>
    <s v="Arjun"/>
    <n v="25"/>
    <s v="Female"/>
    <x v="7"/>
    <x v="0"/>
    <n v="1562.94"/>
    <n v="1980.17"/>
    <n v="2020.51"/>
    <n v="40.340000000000003"/>
    <n v="2.0371988263633931E-2"/>
    <x v="1"/>
    <s v="2023-03-23"/>
    <x v="11"/>
    <x v="1"/>
    <x v="0"/>
    <s v="Young"/>
    <s v="Profit"/>
  </r>
  <r>
    <n v="8108"/>
    <s v="Neha"/>
    <n v="32"/>
    <s v="Male"/>
    <x v="0"/>
    <x v="3"/>
    <n v="1621.44"/>
    <n v="1432.82"/>
    <n v="2019.22"/>
    <n v="586.4"/>
    <n v="0.40926285227732723"/>
    <x v="1"/>
    <s v="2023-10-28"/>
    <x v="10"/>
    <x v="1"/>
    <x v="0"/>
    <s v="Adult"/>
    <s v="Profit"/>
  </r>
  <r>
    <n v="7178"/>
    <s v="Pooja"/>
    <n v="53"/>
    <s v="Male"/>
    <x v="4"/>
    <x v="2"/>
    <n v="1211.29"/>
    <n v="983.43"/>
    <n v="2018"/>
    <n v="1034.57"/>
    <n v="1.0520016676326733"/>
    <x v="2"/>
    <s v="2023-05-10"/>
    <x v="0"/>
    <x v="2"/>
    <x v="1"/>
    <s v="Senior"/>
    <s v="Profit"/>
  </r>
  <r>
    <n v="596"/>
    <s v="Arjun"/>
    <n v="35"/>
    <s v="Male"/>
    <x v="1"/>
    <x v="0"/>
    <n v="1444.76"/>
    <n v="506.24"/>
    <n v="2017.87"/>
    <n v="1511.63"/>
    <n v="2.9859947850821746"/>
    <x v="0"/>
    <s v="2023-01-09"/>
    <x v="5"/>
    <x v="0"/>
    <x v="0"/>
    <s v="Adult"/>
    <s v="Profit"/>
  </r>
  <r>
    <n v="3797"/>
    <s v="Simran"/>
    <n v="41"/>
    <s v="Male"/>
    <x v="5"/>
    <x v="4"/>
    <n v="1192.29"/>
    <n v="805.49"/>
    <n v="2016.85"/>
    <n v="1211.3599999999999"/>
    <n v="1.5038796260661211"/>
    <x v="3"/>
    <s v="2023-07-05"/>
    <x v="7"/>
    <x v="0"/>
    <x v="1"/>
    <s v="Senior"/>
    <s v="Profit"/>
  </r>
  <r>
    <n v="8923"/>
    <s v="Amit"/>
    <n v="22"/>
    <s v="Male"/>
    <x v="4"/>
    <x v="1"/>
    <n v="1167.32"/>
    <n v="716.23"/>
    <n v="2016.79"/>
    <n v="1300.56"/>
    <n v="1.8158412800357426"/>
    <x v="1"/>
    <s v="2023-07-24"/>
    <x v="7"/>
    <x v="1"/>
    <x v="1"/>
    <s v="Young"/>
    <s v="Profit"/>
  </r>
  <r>
    <n v="6045"/>
    <s v="Simran"/>
    <n v="55"/>
    <s v="Male"/>
    <x v="1"/>
    <x v="4"/>
    <n v="1133.3699999999999"/>
    <n v="302.8"/>
    <n v="2016.15"/>
    <n v="1713.35"/>
    <n v="5.6583553500660493"/>
    <x v="4"/>
    <s v="2023-07-30"/>
    <x v="7"/>
    <x v="0"/>
    <x v="1"/>
    <s v="Senior"/>
    <s v="Profit"/>
  </r>
  <r>
    <n v="4898"/>
    <s v="Sneha"/>
    <n v="31"/>
    <s v="Male"/>
    <x v="3"/>
    <x v="4"/>
    <n v="1149.67"/>
    <n v="1795.68"/>
    <n v="2015.53"/>
    <n v="219.85"/>
    <n v="0.12243272743473224"/>
    <x v="4"/>
    <s v="2023-12-05"/>
    <x v="6"/>
    <x v="3"/>
    <x v="0"/>
    <s v="Adult"/>
    <s v="Profit"/>
  </r>
  <r>
    <n v="7816"/>
    <s v="Arjun"/>
    <n v="26"/>
    <s v="Female"/>
    <x v="7"/>
    <x v="4"/>
    <n v="1531.37"/>
    <n v="1335.94"/>
    <n v="2015.09"/>
    <n v="679.15"/>
    <n v="0.50836863931014864"/>
    <x v="4"/>
    <s v="2023-10-06"/>
    <x v="10"/>
    <x v="0"/>
    <x v="0"/>
    <s v="Adult"/>
    <s v="Profit"/>
  </r>
  <r>
    <n v="8215"/>
    <s v="Sneha"/>
    <n v="45"/>
    <s v="Female"/>
    <x v="7"/>
    <x v="2"/>
    <n v="1784.4"/>
    <n v="80.47"/>
    <n v="2014"/>
    <n v="1933.53"/>
    <n v="24.027960730707097"/>
    <x v="3"/>
    <s v="2023-03-12"/>
    <x v="11"/>
    <x v="1"/>
    <x v="1"/>
    <s v="Senior"/>
    <s v="Profit"/>
  </r>
  <r>
    <n v="7140"/>
    <s v="Sneha"/>
    <n v="34"/>
    <s v="Male"/>
    <x v="6"/>
    <x v="2"/>
    <n v="1247.79"/>
    <n v="169.06"/>
    <n v="2013.75"/>
    <n v="1844.69"/>
    <n v="10.911451555660712"/>
    <x v="1"/>
    <s v="2023-11-14"/>
    <x v="8"/>
    <x v="2"/>
    <x v="1"/>
    <s v="Adult"/>
    <s v="Profit"/>
  </r>
  <r>
    <n v="1467"/>
    <s v="Simran"/>
    <n v="32"/>
    <s v="Male"/>
    <x v="6"/>
    <x v="1"/>
    <n v="1698.34"/>
    <n v="823.01"/>
    <n v="2013.49"/>
    <n v="1190.48"/>
    <n v="1.4464951823185623"/>
    <x v="3"/>
    <s v="2023-09-05"/>
    <x v="1"/>
    <x v="3"/>
    <x v="0"/>
    <s v="Adult"/>
    <s v="Profit"/>
  </r>
  <r>
    <n v="5772"/>
    <s v="Rahul"/>
    <n v="35"/>
    <s v="Female"/>
    <x v="2"/>
    <x v="1"/>
    <n v="1129.58"/>
    <n v="650.1"/>
    <n v="2012.92"/>
    <n v="1362.82"/>
    <n v="2.0963236425165359"/>
    <x v="1"/>
    <s v="2023-11-13"/>
    <x v="8"/>
    <x v="1"/>
    <x v="1"/>
    <s v="Adult"/>
    <s v="Profit"/>
  </r>
  <r>
    <n v="546"/>
    <s v="Neha"/>
    <n v="47"/>
    <s v="Female"/>
    <x v="1"/>
    <x v="3"/>
    <n v="1792.66"/>
    <n v="1155.75"/>
    <n v="2012.52"/>
    <n v="856.77"/>
    <n v="0.74131083711875401"/>
    <x v="4"/>
    <s v="2023-06-15"/>
    <x v="3"/>
    <x v="1"/>
    <x v="0"/>
    <s v="Senior"/>
    <s v="Profit"/>
  </r>
  <r>
    <n v="6254"/>
    <s v="Simran"/>
    <n v="36"/>
    <s v="Male"/>
    <x v="0"/>
    <x v="0"/>
    <n v="1790.53"/>
    <n v="1520.7"/>
    <n v="2012.37"/>
    <n v="491.67"/>
    <n v="0.3233182087196686"/>
    <x v="3"/>
    <s v="2023-08-17"/>
    <x v="4"/>
    <x v="2"/>
    <x v="0"/>
    <s v="Adult"/>
    <s v="Profit"/>
  </r>
  <r>
    <n v="620"/>
    <s v="Neha"/>
    <n v="41"/>
    <s v="Male"/>
    <x v="5"/>
    <x v="1"/>
    <n v="1693.91"/>
    <n v="1670.84"/>
    <n v="2012.13"/>
    <n v="341.29"/>
    <n v="0.20426252663331021"/>
    <x v="3"/>
    <s v="2023-10-08"/>
    <x v="10"/>
    <x v="1"/>
    <x v="1"/>
    <s v="Senior"/>
    <s v="Profit"/>
  </r>
  <r>
    <n v="4516"/>
    <s v="Raj"/>
    <n v="46"/>
    <s v="Male"/>
    <x v="5"/>
    <x v="2"/>
    <n v="1218.93"/>
    <n v="1986.36"/>
    <n v="2011.47"/>
    <n v="25.11"/>
    <n v="1.2641213073158944E-2"/>
    <x v="1"/>
    <s v="2023-04-23"/>
    <x v="9"/>
    <x v="2"/>
    <x v="1"/>
    <s v="Senior"/>
    <s v="Profit"/>
  </r>
  <r>
    <n v="6781"/>
    <s v="Karan"/>
    <n v="59"/>
    <s v="Male"/>
    <x v="6"/>
    <x v="2"/>
    <n v="1242.1600000000001"/>
    <n v="1702.02"/>
    <n v="2010.47"/>
    <n v="308.45"/>
    <n v="0.18122583753422403"/>
    <x v="4"/>
    <s v="2023-07-25"/>
    <x v="7"/>
    <x v="1"/>
    <x v="1"/>
    <s v="Senior"/>
    <s v="Profit"/>
  </r>
  <r>
    <n v="7764"/>
    <s v="Priya"/>
    <n v="19"/>
    <s v="Female"/>
    <x v="0"/>
    <x v="1"/>
    <n v="1601.77"/>
    <n v="1293.3900000000001"/>
    <n v="2010.32"/>
    <n v="716.93"/>
    <n v="0.55430303311452844"/>
    <x v="1"/>
    <s v="2023-10-30"/>
    <x v="10"/>
    <x v="3"/>
    <x v="1"/>
    <s v="Young"/>
    <s v="Profit"/>
  </r>
  <r>
    <n v="8929"/>
    <s v="Sneha"/>
    <n v="30"/>
    <s v="Male"/>
    <x v="1"/>
    <x v="4"/>
    <n v="1278.18"/>
    <n v="1270.74"/>
    <n v="2010.04"/>
    <n v="739.3"/>
    <n v="0.58178699025764513"/>
    <x v="4"/>
    <s v="2023-12-12"/>
    <x v="6"/>
    <x v="3"/>
    <x v="0"/>
    <s v="Adult"/>
    <s v="Profit"/>
  </r>
  <r>
    <n v="9955"/>
    <s v="Raj"/>
    <n v="21"/>
    <s v="Female"/>
    <x v="3"/>
    <x v="4"/>
    <n v="1341.58"/>
    <n v="606.04"/>
    <n v="2008.33"/>
    <n v="1402.29"/>
    <n v="2.3138571711438192"/>
    <x v="2"/>
    <s v="2023-08-16"/>
    <x v="4"/>
    <x v="3"/>
    <x v="0"/>
    <s v="Young"/>
    <s v="Profit"/>
  </r>
  <r>
    <n v="4073"/>
    <s v="Karan"/>
    <n v="18"/>
    <s v="Female"/>
    <x v="3"/>
    <x v="0"/>
    <n v="1256.08"/>
    <n v="1656.97"/>
    <n v="2008.26"/>
    <n v="351.29"/>
    <n v="0.21200745939878213"/>
    <x v="4"/>
    <s v="2023-07-13"/>
    <x v="7"/>
    <x v="0"/>
    <x v="1"/>
    <s v="Young"/>
    <s v="Profit"/>
  </r>
  <r>
    <n v="6071"/>
    <s v="Neha"/>
    <n v="48"/>
    <s v="Female"/>
    <x v="3"/>
    <x v="4"/>
    <n v="1198.1600000000001"/>
    <n v="1456.39"/>
    <n v="2008.21"/>
    <n v="551.82000000000005"/>
    <n v="0.37889576281078557"/>
    <x v="1"/>
    <s v="2023-03-08"/>
    <x v="11"/>
    <x v="0"/>
    <x v="0"/>
    <s v="Senior"/>
    <s v="Profit"/>
  </r>
  <r>
    <n v="6403"/>
    <s v="Sneha"/>
    <n v="34"/>
    <s v="Male"/>
    <x v="4"/>
    <x v="0"/>
    <n v="1705.26"/>
    <n v="234.73"/>
    <n v="2007.45"/>
    <n v="1772.72"/>
    <n v="7.5521663187492019"/>
    <x v="2"/>
    <s v="2023-09-23"/>
    <x v="1"/>
    <x v="0"/>
    <x v="0"/>
    <s v="Adult"/>
    <s v="Profit"/>
  </r>
  <r>
    <n v="8064"/>
    <s v="Rahul"/>
    <n v="22"/>
    <s v="Female"/>
    <x v="2"/>
    <x v="4"/>
    <n v="1779.24"/>
    <n v="1523.19"/>
    <n v="2005.99"/>
    <n v="482.8"/>
    <n v="0.31696636663843641"/>
    <x v="0"/>
    <s v="2023-11-30"/>
    <x v="8"/>
    <x v="1"/>
    <x v="0"/>
    <s v="Young"/>
    <s v="Profit"/>
  </r>
  <r>
    <n v="6121"/>
    <s v="Sneha"/>
    <n v="35"/>
    <s v="Male"/>
    <x v="1"/>
    <x v="1"/>
    <n v="1150.99"/>
    <n v="157.58000000000001"/>
    <n v="2004.72"/>
    <n v="1847.14"/>
    <n v="11.721919025257012"/>
    <x v="1"/>
    <s v="2023-11-26"/>
    <x v="8"/>
    <x v="4"/>
    <x v="1"/>
    <s v="Adult"/>
    <s v="Profit"/>
  </r>
  <r>
    <n v="3757"/>
    <s v="Amit"/>
    <n v="32"/>
    <s v="Female"/>
    <x v="1"/>
    <x v="1"/>
    <n v="1223.5999999999999"/>
    <n v="1733.56"/>
    <n v="2004.67"/>
    <n v="271.11"/>
    <n v="0.15638916449387388"/>
    <x v="4"/>
    <s v="2023-02-08"/>
    <x v="2"/>
    <x v="3"/>
    <x v="0"/>
    <s v="Adult"/>
    <s v="Profit"/>
  </r>
  <r>
    <n v="5276"/>
    <s v="Arjun"/>
    <n v="55"/>
    <s v="Female"/>
    <x v="4"/>
    <x v="1"/>
    <n v="1578.08"/>
    <n v="1235.3499999999999"/>
    <n v="2004.56"/>
    <n v="769.21"/>
    <n v="0.62266564131622626"/>
    <x v="4"/>
    <s v="2023-09-03"/>
    <x v="1"/>
    <x v="4"/>
    <x v="0"/>
    <s v="Senior"/>
    <s v="Profit"/>
  </r>
  <r>
    <n v="4227"/>
    <s v="Raj"/>
    <n v="54"/>
    <s v="Male"/>
    <x v="5"/>
    <x v="0"/>
    <n v="1352.92"/>
    <n v="1369.1"/>
    <n v="2002.77"/>
    <n v="633.66999999999996"/>
    <n v="0.46283690015338541"/>
    <x v="1"/>
    <s v="2023-08-16"/>
    <x v="4"/>
    <x v="2"/>
    <x v="0"/>
    <s v="Senior"/>
    <s v="Profit"/>
  </r>
  <r>
    <n v="1124"/>
    <s v="Priya"/>
    <n v="29"/>
    <s v="Male"/>
    <x v="6"/>
    <x v="0"/>
    <n v="1170.2"/>
    <n v="1643.3"/>
    <n v="2002.74"/>
    <n v="359.44"/>
    <n v="0.21873060305482869"/>
    <x v="1"/>
    <s v="2023-08-22"/>
    <x v="4"/>
    <x v="1"/>
    <x v="0"/>
    <s v="Adult"/>
    <s v="Profit"/>
  </r>
  <r>
    <n v="9560"/>
    <s v="Raj"/>
    <n v="18"/>
    <s v="Male"/>
    <x v="5"/>
    <x v="1"/>
    <n v="1415.3"/>
    <n v="709.66"/>
    <n v="2002.56"/>
    <n v="1292.9000000000001"/>
    <n v="1.8218583547050702"/>
    <x v="4"/>
    <s v="2023-12-02"/>
    <x v="6"/>
    <x v="4"/>
    <x v="1"/>
    <s v="Young"/>
    <s v="Profit"/>
  </r>
  <r>
    <n v="8379"/>
    <s v="Simran"/>
    <n v="36"/>
    <s v="Male"/>
    <x v="6"/>
    <x v="4"/>
    <n v="1514.9"/>
    <n v="81.08"/>
    <n v="2002.32"/>
    <n v="1921.24"/>
    <n v="23.695609274790332"/>
    <x v="1"/>
    <s v="2023-09-06"/>
    <x v="1"/>
    <x v="1"/>
    <x v="0"/>
    <s v="Adult"/>
    <s v="Profit"/>
  </r>
  <r>
    <n v="6312"/>
    <s v="Karan"/>
    <n v="27"/>
    <s v="Female"/>
    <x v="7"/>
    <x v="1"/>
    <n v="1321.41"/>
    <n v="1909.6"/>
    <n v="2002.2"/>
    <n v="92.6"/>
    <n v="4.8491830749895264E-2"/>
    <x v="1"/>
    <s v="2023-08-09"/>
    <x v="4"/>
    <x v="3"/>
    <x v="1"/>
    <s v="Adult"/>
    <s v="Profit"/>
  </r>
  <r>
    <n v="722"/>
    <s v="Raj"/>
    <n v="57"/>
    <s v="Female"/>
    <x v="5"/>
    <x v="0"/>
    <n v="1228.94"/>
    <n v="865.99"/>
    <n v="2000.73"/>
    <n v="1134.74"/>
    <n v="1.3103384565641636"/>
    <x v="2"/>
    <s v="2023-08-17"/>
    <x v="4"/>
    <x v="1"/>
    <x v="0"/>
    <s v="Senior"/>
    <s v="Profit"/>
  </r>
  <r>
    <n v="9027"/>
    <s v="Sneha"/>
    <n v="36"/>
    <s v="Female"/>
    <x v="4"/>
    <x v="4"/>
    <n v="1696.54"/>
    <n v="1500.76"/>
    <n v="2000.7"/>
    <n v="499.94"/>
    <n v="0.33312455022788456"/>
    <x v="4"/>
    <s v="2023-09-16"/>
    <x v="1"/>
    <x v="2"/>
    <x v="0"/>
    <s v="Adult"/>
    <s v="Profit"/>
  </r>
  <r>
    <n v="4342"/>
    <s v="Karan"/>
    <n v="28"/>
    <s v="Female"/>
    <x v="0"/>
    <x v="2"/>
    <n v="1221.44"/>
    <n v="498.27"/>
    <n v="2000.63"/>
    <n v="1502.36"/>
    <n v="3.0151524273988"/>
    <x v="0"/>
    <s v="2023-03-20"/>
    <x v="11"/>
    <x v="2"/>
    <x v="0"/>
    <s v="Adult"/>
    <s v="Profit"/>
  </r>
  <r>
    <n v="5444"/>
    <s v="Arjun"/>
    <n v="43"/>
    <s v="Male"/>
    <x v="0"/>
    <x v="2"/>
    <n v="1496.5"/>
    <n v="1611.04"/>
    <n v="2000.4"/>
    <n v="389.36"/>
    <n v="0.24168239149865928"/>
    <x v="2"/>
    <s v="2023-12-21"/>
    <x v="6"/>
    <x v="0"/>
    <x v="1"/>
    <s v="Senior"/>
    <s v="Profit"/>
  </r>
  <r>
    <n v="7826"/>
    <s v="Sneha"/>
    <n v="22"/>
    <s v="Female"/>
    <x v="7"/>
    <x v="0"/>
    <n v="1152.6300000000001"/>
    <n v="599.69000000000005"/>
    <n v="2000.18"/>
    <n v="1400.49"/>
    <n v="2.3353566009104703"/>
    <x v="3"/>
    <s v="2023-11-05"/>
    <x v="8"/>
    <x v="3"/>
    <x v="0"/>
    <s v="Young"/>
    <s v="Profit"/>
  </r>
  <r>
    <n v="6263"/>
    <s v="Pooja"/>
    <n v="41"/>
    <s v="Female"/>
    <x v="6"/>
    <x v="2"/>
    <n v="1497.58"/>
    <n v="993.11"/>
    <n v="1999.12"/>
    <n v="1006.01"/>
    <n v="1.0129894976387308"/>
    <x v="0"/>
    <s v="2023-02-07"/>
    <x v="2"/>
    <x v="3"/>
    <x v="1"/>
    <s v="Senior"/>
    <s v="Profit"/>
  </r>
  <r>
    <n v="8691"/>
    <s v="Arjun"/>
    <n v="57"/>
    <s v="Female"/>
    <x v="7"/>
    <x v="1"/>
    <n v="1402.89"/>
    <n v="479.03"/>
    <n v="1998.38"/>
    <n v="1519.35"/>
    <n v="3.1717220215852868"/>
    <x v="3"/>
    <s v="2023-03-24"/>
    <x v="11"/>
    <x v="0"/>
    <x v="1"/>
    <s v="Senior"/>
    <s v="Profit"/>
  </r>
  <r>
    <n v="7723"/>
    <s v="Priya"/>
    <n v="18"/>
    <s v="Male"/>
    <x v="7"/>
    <x v="1"/>
    <n v="1114.05"/>
    <n v="1283.42"/>
    <n v="1997.8"/>
    <n v="714.38"/>
    <n v="0.55662215019245453"/>
    <x v="2"/>
    <s v="2023-12-22"/>
    <x v="6"/>
    <x v="1"/>
    <x v="1"/>
    <s v="Young"/>
    <s v="Profit"/>
  </r>
  <r>
    <n v="566"/>
    <s v="Arjun"/>
    <n v="60"/>
    <s v="Male"/>
    <x v="2"/>
    <x v="4"/>
    <n v="1689.61"/>
    <n v="1787.54"/>
    <n v="1996.85"/>
    <n v="209.31"/>
    <n v="0.11709388321380221"/>
    <x v="3"/>
    <s v="2023-06-12"/>
    <x v="3"/>
    <x v="1"/>
    <x v="1"/>
    <s v="Senior"/>
    <s v="Profit"/>
  </r>
  <r>
    <n v="5977"/>
    <s v="Raj"/>
    <n v="28"/>
    <s v="Female"/>
    <x v="2"/>
    <x v="3"/>
    <n v="1273.3499999999999"/>
    <n v="1841.04"/>
    <n v="1996.39"/>
    <n v="155.35"/>
    <n v="8.4381653847825144E-2"/>
    <x v="3"/>
    <s v="2023-05-28"/>
    <x v="0"/>
    <x v="1"/>
    <x v="0"/>
    <s v="Adult"/>
    <s v="Profit"/>
  </r>
  <r>
    <n v="6134"/>
    <s v="Karan"/>
    <n v="44"/>
    <s v="Female"/>
    <x v="3"/>
    <x v="0"/>
    <n v="1115.28"/>
    <n v="1191.3399999999999"/>
    <n v="1996.35"/>
    <n v="805.01"/>
    <n v="0.67571809894740376"/>
    <x v="4"/>
    <s v="2023-03-08"/>
    <x v="11"/>
    <x v="2"/>
    <x v="0"/>
    <s v="Senior"/>
    <s v="Profit"/>
  </r>
  <r>
    <n v="2006"/>
    <s v="Pooja"/>
    <n v="21"/>
    <s v="Male"/>
    <x v="1"/>
    <x v="3"/>
    <n v="1488.63"/>
    <n v="355.69"/>
    <n v="1995.29"/>
    <n v="1639.6"/>
    <n v="4.6096319829064631"/>
    <x v="4"/>
    <s v="2023-04-24"/>
    <x v="9"/>
    <x v="3"/>
    <x v="1"/>
    <s v="Young"/>
    <s v="Profit"/>
  </r>
  <r>
    <n v="8075"/>
    <s v="Amit"/>
    <n v="54"/>
    <s v="Male"/>
    <x v="5"/>
    <x v="2"/>
    <n v="1139.6199999999999"/>
    <n v="656.47"/>
    <n v="1994.91"/>
    <n v="1338.44"/>
    <n v="2.0388441208280654"/>
    <x v="1"/>
    <s v="2023-09-19"/>
    <x v="1"/>
    <x v="3"/>
    <x v="1"/>
    <s v="Senior"/>
    <s v="Profit"/>
  </r>
  <r>
    <n v="7027"/>
    <s v="Karan"/>
    <n v="60"/>
    <s v="Male"/>
    <x v="3"/>
    <x v="4"/>
    <n v="1528.22"/>
    <n v="1380.17"/>
    <n v="1993.53"/>
    <n v="613.36"/>
    <n v="0.44440902207699051"/>
    <x v="0"/>
    <s v="2023-04-18"/>
    <x v="9"/>
    <x v="2"/>
    <x v="1"/>
    <s v="Senior"/>
    <s v="Profit"/>
  </r>
  <r>
    <n v="8293"/>
    <s v="Amit"/>
    <n v="30"/>
    <s v="Female"/>
    <x v="1"/>
    <x v="2"/>
    <n v="1809.84"/>
    <n v="1608.75"/>
    <n v="1993.52"/>
    <n v="384.77"/>
    <n v="0.23917327117327117"/>
    <x v="4"/>
    <s v="2023-09-25"/>
    <x v="1"/>
    <x v="2"/>
    <x v="0"/>
    <s v="Adult"/>
    <s v="Profit"/>
  </r>
  <r>
    <n v="6118"/>
    <s v="Raj"/>
    <n v="52"/>
    <s v="Female"/>
    <x v="7"/>
    <x v="3"/>
    <n v="1123.56"/>
    <n v="862.57"/>
    <n v="1992.39"/>
    <n v="1129.82"/>
    <n v="1.3098299268465166"/>
    <x v="0"/>
    <s v="2023-02-08"/>
    <x v="2"/>
    <x v="1"/>
    <x v="1"/>
    <s v="Senior"/>
    <s v="Profit"/>
  </r>
  <r>
    <n v="9920"/>
    <s v="Sneha"/>
    <n v="31"/>
    <s v="Female"/>
    <x v="5"/>
    <x v="0"/>
    <n v="1397.75"/>
    <n v="1335.5"/>
    <n v="1991.7"/>
    <n v="656.2"/>
    <n v="0.49135155372519657"/>
    <x v="3"/>
    <s v="2023-12-09"/>
    <x v="6"/>
    <x v="2"/>
    <x v="1"/>
    <s v="Adult"/>
    <s v="Profit"/>
  </r>
  <r>
    <n v="4675"/>
    <s v="Rahul"/>
    <n v="19"/>
    <s v="Male"/>
    <x v="6"/>
    <x v="2"/>
    <n v="1358.67"/>
    <n v="104.12"/>
    <n v="1991.47"/>
    <n v="1887.35"/>
    <n v="18.126680752977332"/>
    <x v="0"/>
    <s v="2023-10-07"/>
    <x v="10"/>
    <x v="0"/>
    <x v="0"/>
    <s v="Young"/>
    <s v="Profit"/>
  </r>
  <r>
    <n v="4135"/>
    <s v="Rahul"/>
    <n v="41"/>
    <s v="Male"/>
    <x v="6"/>
    <x v="4"/>
    <n v="1446.66"/>
    <n v="1370.87"/>
    <n v="1991.46"/>
    <n v="620.59"/>
    <n v="0.45269792175771595"/>
    <x v="3"/>
    <s v="2023-02-28"/>
    <x v="2"/>
    <x v="4"/>
    <x v="1"/>
    <s v="Senior"/>
    <s v="Profit"/>
  </r>
  <r>
    <n v="6584"/>
    <s v="Amit"/>
    <n v="60"/>
    <s v="Male"/>
    <x v="7"/>
    <x v="1"/>
    <n v="1167.8599999999999"/>
    <n v="1128.68"/>
    <n v="1990.77"/>
    <n v="862.09"/>
    <n v="0.76380373533685364"/>
    <x v="1"/>
    <s v="2023-10-24"/>
    <x v="10"/>
    <x v="1"/>
    <x v="0"/>
    <s v="Senior"/>
    <s v="Profit"/>
  </r>
  <r>
    <n v="3388"/>
    <s v="Rahul"/>
    <n v="49"/>
    <s v="Male"/>
    <x v="7"/>
    <x v="2"/>
    <n v="1138.4000000000001"/>
    <n v="652.51"/>
    <n v="1990.22"/>
    <n v="1337.71"/>
    <n v="2.0500988490597845"/>
    <x v="1"/>
    <s v="2023-07-27"/>
    <x v="7"/>
    <x v="4"/>
    <x v="0"/>
    <s v="Senior"/>
    <s v="Profit"/>
  </r>
  <r>
    <n v="5947"/>
    <s v="Neha"/>
    <n v="49"/>
    <s v="Female"/>
    <x v="1"/>
    <x v="4"/>
    <n v="1488.89"/>
    <n v="1440.32"/>
    <n v="1988.52"/>
    <n v="548.20000000000005"/>
    <n v="0.38060986447456124"/>
    <x v="4"/>
    <s v="2023-10-21"/>
    <x v="10"/>
    <x v="0"/>
    <x v="0"/>
    <s v="Senior"/>
    <s v="Profit"/>
  </r>
  <r>
    <n v="700"/>
    <s v="Priya"/>
    <n v="36"/>
    <s v="Male"/>
    <x v="2"/>
    <x v="2"/>
    <n v="1622.24"/>
    <n v="933.05"/>
    <n v="1988.45"/>
    <n v="1055.4000000000001"/>
    <n v="1.1311290927603024"/>
    <x v="2"/>
    <s v="2023-02-20"/>
    <x v="2"/>
    <x v="4"/>
    <x v="1"/>
    <s v="Adult"/>
    <s v="Profit"/>
  </r>
  <r>
    <n v="6416"/>
    <s v="Karan"/>
    <n v="40"/>
    <s v="Male"/>
    <x v="1"/>
    <x v="2"/>
    <n v="1150.51"/>
    <n v="1309.3800000000001"/>
    <n v="1987.87"/>
    <n v="678.49"/>
    <n v="0.51817654156929227"/>
    <x v="4"/>
    <s v="2023-10-20"/>
    <x v="10"/>
    <x v="2"/>
    <x v="1"/>
    <s v="Adult"/>
    <s v="Profit"/>
  </r>
  <r>
    <n v="5670"/>
    <s v="Simran"/>
    <n v="28"/>
    <s v="Male"/>
    <x v="7"/>
    <x v="3"/>
    <n v="1676.16"/>
    <n v="1733.66"/>
    <n v="1987.75"/>
    <n v="254.09"/>
    <n v="0.14656276317155612"/>
    <x v="1"/>
    <s v="2023-09-11"/>
    <x v="1"/>
    <x v="3"/>
    <x v="0"/>
    <s v="Adult"/>
    <s v="Profit"/>
  </r>
  <r>
    <n v="2127"/>
    <s v="Neha"/>
    <n v="59"/>
    <s v="Male"/>
    <x v="6"/>
    <x v="1"/>
    <n v="1219.67"/>
    <n v="649.33000000000004"/>
    <n v="1986.62"/>
    <n v="1337.29"/>
    <n v="2.0594920918485204"/>
    <x v="4"/>
    <s v="2023-09-08"/>
    <x v="1"/>
    <x v="2"/>
    <x v="0"/>
    <s v="Senior"/>
    <s v="Profit"/>
  </r>
  <r>
    <n v="5945"/>
    <s v="Amit"/>
    <n v="36"/>
    <s v="Male"/>
    <x v="2"/>
    <x v="1"/>
    <n v="1370.48"/>
    <n v="1242.73"/>
    <n v="1985.33"/>
    <n v="742.6"/>
    <n v="0.59755538210230708"/>
    <x v="4"/>
    <s v="2023-07-20"/>
    <x v="7"/>
    <x v="2"/>
    <x v="1"/>
    <s v="Adult"/>
    <s v="Profit"/>
  </r>
  <r>
    <n v="2219"/>
    <s v="Neha"/>
    <n v="47"/>
    <s v="Male"/>
    <x v="1"/>
    <x v="0"/>
    <n v="1214.17"/>
    <n v="1004.54"/>
    <n v="1984.06"/>
    <n v="979.52"/>
    <n v="0.97509307742847473"/>
    <x v="4"/>
    <s v="2023-08-06"/>
    <x v="4"/>
    <x v="4"/>
    <x v="1"/>
    <s v="Senior"/>
    <s v="Profit"/>
  </r>
  <r>
    <n v="8477"/>
    <s v="Simran"/>
    <n v="30"/>
    <s v="Female"/>
    <x v="4"/>
    <x v="0"/>
    <n v="1243.3"/>
    <n v="1871.72"/>
    <n v="1983.13"/>
    <n v="111.41"/>
    <n v="5.9522791870578927E-2"/>
    <x v="0"/>
    <s v="2023-07-30"/>
    <x v="7"/>
    <x v="1"/>
    <x v="0"/>
    <s v="Adult"/>
    <s v="Profit"/>
  </r>
  <r>
    <n v="3770"/>
    <s v="Raj"/>
    <n v="31"/>
    <s v="Female"/>
    <x v="7"/>
    <x v="0"/>
    <n v="1225.93"/>
    <n v="243.03"/>
    <n v="1982.86"/>
    <n v="1739.83"/>
    <n v="7.1589104225815738"/>
    <x v="2"/>
    <s v="2023-11-06"/>
    <x v="8"/>
    <x v="3"/>
    <x v="0"/>
    <s v="Adult"/>
    <s v="Profit"/>
  </r>
  <r>
    <n v="3211"/>
    <s v="Amit"/>
    <n v="33"/>
    <s v="Male"/>
    <x v="2"/>
    <x v="2"/>
    <n v="1422.01"/>
    <n v="465.77"/>
    <n v="1982.3"/>
    <n v="1516.53"/>
    <n v="3.2559632436610344"/>
    <x v="0"/>
    <s v="2023-05-01"/>
    <x v="0"/>
    <x v="0"/>
    <x v="1"/>
    <s v="Adult"/>
    <s v="Profit"/>
  </r>
  <r>
    <n v="5739"/>
    <s v="Simran"/>
    <n v="21"/>
    <s v="Male"/>
    <x v="0"/>
    <x v="0"/>
    <n v="1695.95"/>
    <n v="1463.6"/>
    <n v="1982.07"/>
    <n v="518.47"/>
    <n v="0.35424296255807602"/>
    <x v="0"/>
    <s v="2023-04-04"/>
    <x v="9"/>
    <x v="2"/>
    <x v="0"/>
    <s v="Young"/>
    <s v="Profit"/>
  </r>
  <r>
    <n v="2175"/>
    <s v="Neha"/>
    <n v="40"/>
    <s v="Male"/>
    <x v="1"/>
    <x v="2"/>
    <n v="1197.8699999999999"/>
    <n v="1098.77"/>
    <n v="1981.93"/>
    <n v="883.16"/>
    <n v="0.80377148993874969"/>
    <x v="1"/>
    <s v="2023-09-13"/>
    <x v="1"/>
    <x v="4"/>
    <x v="0"/>
    <s v="Adult"/>
    <s v="Profit"/>
  </r>
  <r>
    <n v="5946"/>
    <s v="Karan"/>
    <n v="25"/>
    <s v="Female"/>
    <x v="0"/>
    <x v="3"/>
    <n v="1213.72"/>
    <n v="500.72"/>
    <n v="1980.21"/>
    <n v="1479.49"/>
    <n v="2.9547251957181655"/>
    <x v="4"/>
    <s v="2023-12-06"/>
    <x v="6"/>
    <x v="2"/>
    <x v="0"/>
    <s v="Young"/>
    <s v="Profit"/>
  </r>
  <r>
    <n v="4790"/>
    <s v="Raj"/>
    <n v="53"/>
    <s v="Male"/>
    <x v="3"/>
    <x v="2"/>
    <n v="1207.3900000000001"/>
    <n v="474.31"/>
    <n v="1980.08"/>
    <n v="1505.77"/>
    <n v="3.1746537074908816"/>
    <x v="2"/>
    <s v="2023-12-09"/>
    <x v="6"/>
    <x v="3"/>
    <x v="0"/>
    <s v="Senior"/>
    <s v="Profit"/>
  </r>
  <r>
    <n v="4081"/>
    <s v="Rahul"/>
    <n v="57"/>
    <s v="Male"/>
    <x v="1"/>
    <x v="1"/>
    <n v="1144.57"/>
    <n v="119.4"/>
    <n v="1980.02"/>
    <n v="1860.62"/>
    <n v="15.583082077051925"/>
    <x v="4"/>
    <s v="2023-02-13"/>
    <x v="2"/>
    <x v="4"/>
    <x v="1"/>
    <s v="Senior"/>
    <s v="Profit"/>
  </r>
  <r>
    <n v="1230"/>
    <s v="Amit"/>
    <n v="43"/>
    <s v="Male"/>
    <x v="2"/>
    <x v="4"/>
    <n v="1329.22"/>
    <n v="1896.91"/>
    <n v="1979.77"/>
    <n v="82.86"/>
    <n v="4.3681566336832005E-2"/>
    <x v="2"/>
    <s v="2023-11-27"/>
    <x v="8"/>
    <x v="2"/>
    <x v="1"/>
    <s v="Senior"/>
    <s v="Profit"/>
  </r>
  <r>
    <n v="1281"/>
    <s v="Neha"/>
    <n v="28"/>
    <s v="Female"/>
    <x v="5"/>
    <x v="0"/>
    <n v="1655.03"/>
    <n v="1297.07"/>
    <n v="1978.98"/>
    <n v="681.91"/>
    <n v="0.52573107079802939"/>
    <x v="2"/>
    <s v="2023-10-14"/>
    <x v="10"/>
    <x v="4"/>
    <x v="1"/>
    <s v="Adult"/>
    <s v="Profit"/>
  </r>
  <r>
    <n v="33"/>
    <s v="Priya"/>
    <n v="27"/>
    <s v="Male"/>
    <x v="1"/>
    <x v="4"/>
    <n v="1115.81"/>
    <n v="99.92"/>
    <n v="1978.31"/>
    <n v="1878.39"/>
    <n v="18.798939151321058"/>
    <x v="0"/>
    <s v="2023-05-18"/>
    <x v="0"/>
    <x v="3"/>
    <x v="0"/>
    <s v="Adult"/>
    <s v="Profit"/>
  </r>
  <r>
    <n v="997"/>
    <s v="Pooja"/>
    <n v="26"/>
    <s v="Female"/>
    <x v="3"/>
    <x v="2"/>
    <n v="1321.29"/>
    <n v="266.95999999999998"/>
    <n v="1976.28"/>
    <n v="1709.32"/>
    <n v="6.4029068025172311"/>
    <x v="3"/>
    <s v="2023-05-29"/>
    <x v="0"/>
    <x v="2"/>
    <x v="1"/>
    <s v="Adult"/>
    <s v="Profit"/>
  </r>
  <r>
    <n v="8960"/>
    <s v="Pooja"/>
    <n v="35"/>
    <s v="Male"/>
    <x v="4"/>
    <x v="3"/>
    <n v="1314.75"/>
    <n v="653.11"/>
    <n v="1975.85"/>
    <n v="1322.74"/>
    <n v="2.0252943608274259"/>
    <x v="2"/>
    <s v="2023-08-17"/>
    <x v="4"/>
    <x v="1"/>
    <x v="1"/>
    <s v="Adult"/>
    <s v="Profit"/>
  </r>
  <r>
    <n v="4574"/>
    <s v="Rahul"/>
    <n v="57"/>
    <s v="Male"/>
    <x v="0"/>
    <x v="2"/>
    <n v="1572.07"/>
    <n v="266.37"/>
    <n v="1974.83"/>
    <n v="1708.46"/>
    <n v="6.4138604197169355"/>
    <x v="1"/>
    <s v="2023-06-21"/>
    <x v="3"/>
    <x v="2"/>
    <x v="0"/>
    <s v="Senior"/>
    <s v="Profit"/>
  </r>
  <r>
    <n v="1884"/>
    <s v="Raj"/>
    <n v="38"/>
    <s v="Female"/>
    <x v="0"/>
    <x v="3"/>
    <n v="1516.22"/>
    <n v="1332.72"/>
    <n v="1973.78"/>
    <n v="641.05999999999995"/>
    <n v="0.48101626748304216"/>
    <x v="1"/>
    <s v="2023-04-29"/>
    <x v="9"/>
    <x v="4"/>
    <x v="1"/>
    <s v="Adult"/>
    <s v="Profit"/>
  </r>
  <r>
    <n v="3875"/>
    <s v="Simran"/>
    <n v="49"/>
    <s v="Female"/>
    <x v="6"/>
    <x v="4"/>
    <n v="1250.8699999999999"/>
    <n v="639.04"/>
    <n v="1973.25"/>
    <n v="1334.21"/>
    <n v="2.0878348773159741"/>
    <x v="2"/>
    <s v="2023-11-21"/>
    <x v="8"/>
    <x v="3"/>
    <x v="0"/>
    <s v="Senior"/>
    <s v="Profit"/>
  </r>
  <r>
    <n v="1067"/>
    <s v="Pooja"/>
    <n v="39"/>
    <s v="Male"/>
    <x v="7"/>
    <x v="1"/>
    <n v="1191.55"/>
    <n v="720.55"/>
    <n v="1972.8"/>
    <n v="1252.25"/>
    <n v="1.7379085420859066"/>
    <x v="2"/>
    <s v="2023-03-07"/>
    <x v="11"/>
    <x v="4"/>
    <x v="0"/>
    <s v="Adult"/>
    <s v="Profit"/>
  </r>
  <r>
    <n v="2853"/>
    <s v="Rahul"/>
    <n v="49"/>
    <s v="Male"/>
    <x v="3"/>
    <x v="1"/>
    <n v="1570.57"/>
    <n v="820.22"/>
    <n v="1972.25"/>
    <n v="1152.03"/>
    <n v="1.404537806929848"/>
    <x v="3"/>
    <s v="2023-07-04"/>
    <x v="7"/>
    <x v="1"/>
    <x v="1"/>
    <s v="Senior"/>
    <s v="Profit"/>
  </r>
  <r>
    <n v="2031"/>
    <s v="Arjun"/>
    <n v="30"/>
    <s v="Female"/>
    <x v="0"/>
    <x v="1"/>
    <n v="1290.31"/>
    <n v="882.8"/>
    <n v="1971.46"/>
    <n v="1088.6600000000001"/>
    <n v="1.233189850475759"/>
    <x v="1"/>
    <s v="2023-06-08"/>
    <x v="3"/>
    <x v="3"/>
    <x v="0"/>
    <s v="Adult"/>
    <s v="Profit"/>
  </r>
  <r>
    <n v="531"/>
    <s v="Simran"/>
    <n v="27"/>
    <s v="Male"/>
    <x v="2"/>
    <x v="3"/>
    <n v="1163.0899999999999"/>
    <n v="646.30999999999995"/>
    <n v="1969.49"/>
    <n v="1323.18"/>
    <n v="2.0472838111742044"/>
    <x v="1"/>
    <s v="2023-07-01"/>
    <x v="7"/>
    <x v="0"/>
    <x v="0"/>
    <s v="Adult"/>
    <s v="Profit"/>
  </r>
  <r>
    <n v="2901"/>
    <s v="Raj"/>
    <n v="35"/>
    <s v="Female"/>
    <x v="1"/>
    <x v="2"/>
    <n v="1728.81"/>
    <n v="1004.65"/>
    <n v="1969.37"/>
    <n v="964.72"/>
    <n v="0.96025481510973976"/>
    <x v="3"/>
    <s v="2023-12-20"/>
    <x v="6"/>
    <x v="4"/>
    <x v="1"/>
    <s v="Adult"/>
    <s v="Profit"/>
  </r>
  <r>
    <n v="7758"/>
    <s v="Raj"/>
    <n v="26"/>
    <s v="Male"/>
    <x v="0"/>
    <x v="2"/>
    <n v="1568.61"/>
    <n v="625.71"/>
    <n v="1968.34"/>
    <n v="1342.63"/>
    <n v="2.1457704048201243"/>
    <x v="2"/>
    <s v="2023-04-07"/>
    <x v="9"/>
    <x v="2"/>
    <x v="1"/>
    <s v="Adult"/>
    <s v="Profit"/>
  </r>
  <r>
    <n v="4617"/>
    <s v="Neha"/>
    <n v="20"/>
    <s v="Female"/>
    <x v="5"/>
    <x v="1"/>
    <n v="1381.53"/>
    <n v="1023.55"/>
    <n v="1968.12"/>
    <n v="944.57"/>
    <n v="0.92283718430951112"/>
    <x v="3"/>
    <s v="2023-07-08"/>
    <x v="7"/>
    <x v="1"/>
    <x v="0"/>
    <s v="Young"/>
    <s v="Profit"/>
  </r>
  <r>
    <n v="6858"/>
    <s v="Rahul"/>
    <n v="19"/>
    <s v="Male"/>
    <x v="7"/>
    <x v="4"/>
    <n v="1601.33"/>
    <n v="233.51"/>
    <n v="1966.94"/>
    <n v="1733.43"/>
    <n v="7.4233651663740314"/>
    <x v="0"/>
    <s v="2023-02-17"/>
    <x v="2"/>
    <x v="3"/>
    <x v="0"/>
    <s v="Young"/>
    <s v="Profit"/>
  </r>
  <r>
    <n v="4963"/>
    <s v="Neha"/>
    <n v="25"/>
    <s v="Female"/>
    <x v="3"/>
    <x v="0"/>
    <n v="1298.0899999999999"/>
    <n v="1417.28"/>
    <n v="1966.27"/>
    <n v="548.99"/>
    <n v="0.38735465116279072"/>
    <x v="3"/>
    <s v="2023-07-31"/>
    <x v="7"/>
    <x v="0"/>
    <x v="0"/>
    <s v="Young"/>
    <s v="Profit"/>
  </r>
  <r>
    <n v="7873"/>
    <s v="Rahul"/>
    <n v="18"/>
    <s v="Female"/>
    <x v="4"/>
    <x v="3"/>
    <n v="1260.1099999999999"/>
    <n v="1661.16"/>
    <n v="1964.77"/>
    <n v="303.61"/>
    <n v="0.18276987165595127"/>
    <x v="0"/>
    <s v="2023-02-15"/>
    <x v="2"/>
    <x v="0"/>
    <x v="0"/>
    <s v="Young"/>
    <s v="Profit"/>
  </r>
  <r>
    <n v="8774"/>
    <s v="Rahul"/>
    <n v="41"/>
    <s v="Male"/>
    <x v="2"/>
    <x v="3"/>
    <n v="1287.67"/>
    <n v="697.18"/>
    <n v="1961.85"/>
    <n v="1264.67"/>
    <n v="1.8139791732407702"/>
    <x v="3"/>
    <s v="2023-12-22"/>
    <x v="6"/>
    <x v="1"/>
    <x v="0"/>
    <s v="Senior"/>
    <s v="Profit"/>
  </r>
  <r>
    <n v="6907"/>
    <s v="Simran"/>
    <n v="40"/>
    <s v="Male"/>
    <x v="5"/>
    <x v="0"/>
    <n v="1638.42"/>
    <n v="1550.16"/>
    <n v="1960.65"/>
    <n v="410.49"/>
    <n v="0.26480492336274963"/>
    <x v="2"/>
    <s v="2023-07-18"/>
    <x v="7"/>
    <x v="4"/>
    <x v="0"/>
    <s v="Adult"/>
    <s v="Profit"/>
  </r>
  <r>
    <n v="4723"/>
    <s v="Simran"/>
    <n v="37"/>
    <s v="Male"/>
    <x v="3"/>
    <x v="2"/>
    <n v="1172.4100000000001"/>
    <n v="968.1"/>
    <n v="1960.13"/>
    <n v="992.03"/>
    <n v="1.0247185208139655"/>
    <x v="3"/>
    <s v="2023-06-13"/>
    <x v="3"/>
    <x v="3"/>
    <x v="0"/>
    <s v="Adult"/>
    <s v="Profit"/>
  </r>
  <r>
    <n v="8139"/>
    <s v="Amit"/>
    <n v="37"/>
    <s v="Male"/>
    <x v="7"/>
    <x v="1"/>
    <n v="1407.68"/>
    <n v="530.16999999999996"/>
    <n v="1959.77"/>
    <n v="1429.6"/>
    <n v="2.6964935775317351"/>
    <x v="0"/>
    <s v="2023-06-14"/>
    <x v="3"/>
    <x v="0"/>
    <x v="0"/>
    <s v="Adult"/>
    <s v="Profit"/>
  </r>
  <r>
    <n v="6202"/>
    <s v="Neha"/>
    <n v="20"/>
    <s v="Male"/>
    <x v="7"/>
    <x v="4"/>
    <n v="1311.64"/>
    <n v="63.14"/>
    <n v="1959.53"/>
    <n v="1896.39"/>
    <n v="30.034684827367755"/>
    <x v="2"/>
    <s v="2023-07-24"/>
    <x v="7"/>
    <x v="0"/>
    <x v="0"/>
    <s v="Young"/>
    <s v="Profit"/>
  </r>
  <r>
    <n v="8181"/>
    <s v="Arjun"/>
    <n v="29"/>
    <s v="Female"/>
    <x v="5"/>
    <x v="1"/>
    <n v="1738.98"/>
    <n v="1637.56"/>
    <n v="1959.3"/>
    <n v="321.74"/>
    <n v="0.19647524365519434"/>
    <x v="0"/>
    <s v="2023-07-11"/>
    <x v="7"/>
    <x v="4"/>
    <x v="0"/>
    <s v="Adult"/>
    <s v="Profit"/>
  </r>
  <r>
    <n v="1908"/>
    <s v="Priya"/>
    <n v="49"/>
    <s v="Female"/>
    <x v="5"/>
    <x v="4"/>
    <n v="1133.78"/>
    <n v="1915.53"/>
    <n v="1958.96"/>
    <n v="43.43"/>
    <n v="2.2672576258267949E-2"/>
    <x v="0"/>
    <s v="2023-01-11"/>
    <x v="5"/>
    <x v="3"/>
    <x v="0"/>
    <s v="Senior"/>
    <s v="Profit"/>
  </r>
  <r>
    <n v="7124"/>
    <s v="Sneha"/>
    <n v="43"/>
    <s v="Female"/>
    <x v="0"/>
    <x v="2"/>
    <n v="1095.47"/>
    <n v="1142.25"/>
    <n v="1958.78"/>
    <n v="816.53"/>
    <n v="0.71484351061501417"/>
    <x v="4"/>
    <s v="2023-05-05"/>
    <x v="0"/>
    <x v="2"/>
    <x v="0"/>
    <s v="Senior"/>
    <s v="Profit"/>
  </r>
  <r>
    <n v="2317"/>
    <s v="Sneha"/>
    <n v="19"/>
    <s v="Female"/>
    <x v="2"/>
    <x v="3"/>
    <n v="1669.23"/>
    <n v="654.79999999999995"/>
    <n v="1958.45"/>
    <n v="1303.6500000000001"/>
    <n v="1.9909132559560174"/>
    <x v="1"/>
    <s v="2023-07-21"/>
    <x v="7"/>
    <x v="2"/>
    <x v="0"/>
    <s v="Young"/>
    <s v="Profit"/>
  </r>
  <r>
    <n v="3828"/>
    <s v="Rahul"/>
    <n v="31"/>
    <s v="Female"/>
    <x v="2"/>
    <x v="1"/>
    <n v="1194.8399999999999"/>
    <n v="969.18"/>
    <n v="1957.78"/>
    <n v="988.6"/>
    <n v="1.0200375575228544"/>
    <x v="1"/>
    <s v="2023-07-25"/>
    <x v="7"/>
    <x v="1"/>
    <x v="0"/>
    <s v="Adult"/>
    <s v="Profit"/>
  </r>
  <r>
    <n v="6156"/>
    <s v="Priya"/>
    <n v="24"/>
    <s v="Male"/>
    <x v="0"/>
    <x v="1"/>
    <n v="1747.58"/>
    <n v="147.94"/>
    <n v="1957.37"/>
    <n v="1809.43"/>
    <n v="12.230836825740166"/>
    <x v="0"/>
    <s v="2023-12-15"/>
    <x v="6"/>
    <x v="2"/>
    <x v="0"/>
    <s v="Young"/>
    <s v="Profit"/>
  </r>
  <r>
    <n v="8396"/>
    <s v="Amit"/>
    <n v="23"/>
    <s v="Female"/>
    <x v="2"/>
    <x v="3"/>
    <n v="1447.89"/>
    <n v="878.39"/>
    <n v="1957.05"/>
    <n v="1078.6600000000001"/>
    <n v="1.2279966757362903"/>
    <x v="4"/>
    <s v="2023-10-24"/>
    <x v="10"/>
    <x v="4"/>
    <x v="1"/>
    <s v="Young"/>
    <s v="Profit"/>
  </r>
  <r>
    <n v="1348"/>
    <s v="Karan"/>
    <n v="22"/>
    <s v="Female"/>
    <x v="3"/>
    <x v="3"/>
    <n v="1748.46"/>
    <n v="1325.85"/>
    <n v="1956.26"/>
    <n v="630.41"/>
    <n v="0.47547610966549764"/>
    <x v="3"/>
    <s v="2023-09-01"/>
    <x v="1"/>
    <x v="2"/>
    <x v="1"/>
    <s v="Young"/>
    <s v="Profit"/>
  </r>
  <r>
    <n v="8816"/>
    <s v="Sneha"/>
    <n v="43"/>
    <s v="Female"/>
    <x v="3"/>
    <x v="1"/>
    <n v="1179.8699999999999"/>
    <n v="586.77"/>
    <n v="1955.76"/>
    <n v="1368.99"/>
    <n v="2.3330947389948364"/>
    <x v="2"/>
    <s v="2023-01-09"/>
    <x v="5"/>
    <x v="3"/>
    <x v="0"/>
    <s v="Senior"/>
    <s v="Profit"/>
  </r>
  <r>
    <n v="464"/>
    <s v="Karan"/>
    <n v="50"/>
    <s v="Male"/>
    <x v="0"/>
    <x v="0"/>
    <n v="1479.61"/>
    <n v="1606.97"/>
    <n v="1955.21"/>
    <n v="348.24"/>
    <n v="0.21670597459815677"/>
    <x v="0"/>
    <s v="2023-11-18"/>
    <x v="8"/>
    <x v="2"/>
    <x v="1"/>
    <s v="Senior"/>
    <s v="Profit"/>
  </r>
  <r>
    <n v="598"/>
    <s v="Raj"/>
    <n v="45"/>
    <s v="Male"/>
    <x v="0"/>
    <x v="2"/>
    <n v="1171.75"/>
    <n v="1150.76"/>
    <n v="1954.92"/>
    <n v="804.16"/>
    <n v="0.69880774444714799"/>
    <x v="1"/>
    <s v="2023-12-13"/>
    <x v="6"/>
    <x v="0"/>
    <x v="1"/>
    <s v="Senior"/>
    <s v="Profit"/>
  </r>
  <r>
    <n v="3856"/>
    <s v="Rahul"/>
    <n v="42"/>
    <s v="Male"/>
    <x v="4"/>
    <x v="2"/>
    <n v="1272.21"/>
    <n v="501.39"/>
    <n v="1954.91"/>
    <n v="1453.52"/>
    <n v="2.8989808332834719"/>
    <x v="3"/>
    <s v="2023-02-21"/>
    <x v="2"/>
    <x v="3"/>
    <x v="0"/>
    <s v="Senior"/>
    <s v="Profit"/>
  </r>
  <r>
    <n v="8153"/>
    <s v="Raj"/>
    <n v="42"/>
    <s v="Male"/>
    <x v="5"/>
    <x v="2"/>
    <n v="1088.3800000000001"/>
    <n v="1433.91"/>
    <n v="1954.85"/>
    <n v="520.94000000000005"/>
    <n v="0.36330034660473809"/>
    <x v="4"/>
    <s v="2023-03-23"/>
    <x v="11"/>
    <x v="3"/>
    <x v="1"/>
    <s v="Senior"/>
    <s v="Profit"/>
  </r>
  <r>
    <n v="8454"/>
    <s v="Arjun"/>
    <n v="27"/>
    <s v="Male"/>
    <x v="3"/>
    <x v="1"/>
    <n v="1105.6199999999999"/>
    <n v="1293.1300000000001"/>
    <n v="1954.8"/>
    <n v="661.67"/>
    <n v="0.51168096015095155"/>
    <x v="1"/>
    <s v="2023-03-03"/>
    <x v="11"/>
    <x v="1"/>
    <x v="0"/>
    <s v="Adult"/>
    <s v="Profit"/>
  </r>
  <r>
    <n v="9663"/>
    <s v="Karan"/>
    <n v="37"/>
    <s v="Male"/>
    <x v="2"/>
    <x v="3"/>
    <n v="1726.4"/>
    <n v="506.33"/>
    <n v="1954.71"/>
    <n v="1448.38"/>
    <n v="2.8605454940453856"/>
    <x v="2"/>
    <s v="2023-05-26"/>
    <x v="0"/>
    <x v="2"/>
    <x v="1"/>
    <s v="Adult"/>
    <s v="Profit"/>
  </r>
  <r>
    <n v="4345"/>
    <s v="Amit"/>
    <n v="49"/>
    <s v="Male"/>
    <x v="1"/>
    <x v="0"/>
    <n v="1449.91"/>
    <n v="1507.49"/>
    <n v="1954.7"/>
    <n v="447.21"/>
    <n v="0.29665868430304676"/>
    <x v="1"/>
    <s v="2023-09-17"/>
    <x v="1"/>
    <x v="3"/>
    <x v="1"/>
    <s v="Senior"/>
    <s v="Profit"/>
  </r>
  <r>
    <n v="3839"/>
    <s v="Amit"/>
    <n v="52"/>
    <s v="Female"/>
    <x v="7"/>
    <x v="2"/>
    <n v="1288.0999999999999"/>
    <n v="1637.32"/>
    <n v="1954.28"/>
    <n v="316.95999999999998"/>
    <n v="0.19358463831138689"/>
    <x v="3"/>
    <s v="2023-12-31"/>
    <x v="6"/>
    <x v="3"/>
    <x v="1"/>
    <s v="Senior"/>
    <s v="Profit"/>
  </r>
  <r>
    <n v="3697"/>
    <s v="Priya"/>
    <n v="51"/>
    <s v="Female"/>
    <x v="6"/>
    <x v="3"/>
    <n v="1272.95"/>
    <n v="1497.03"/>
    <n v="1953.97"/>
    <n v="456.94"/>
    <n v="0.30523102409437353"/>
    <x v="2"/>
    <s v="2023-08-14"/>
    <x v="4"/>
    <x v="3"/>
    <x v="0"/>
    <s v="Senior"/>
    <s v="Profit"/>
  </r>
  <r>
    <n v="6131"/>
    <s v="Rahul"/>
    <n v="46"/>
    <s v="Male"/>
    <x v="4"/>
    <x v="4"/>
    <n v="1641.99"/>
    <n v="1517.05"/>
    <n v="1953.39"/>
    <n v="436.34"/>
    <n v="0.28762400711907976"/>
    <x v="4"/>
    <s v="2023-05-23"/>
    <x v="0"/>
    <x v="4"/>
    <x v="0"/>
    <s v="Senior"/>
    <s v="Profit"/>
  </r>
  <r>
    <n v="3857"/>
    <s v="Neha"/>
    <n v="46"/>
    <s v="Male"/>
    <x v="7"/>
    <x v="4"/>
    <n v="1307.05"/>
    <n v="266.81"/>
    <n v="1953.34"/>
    <n v="1686.53"/>
    <n v="6.3210899141711332"/>
    <x v="0"/>
    <s v="2023-11-10"/>
    <x v="8"/>
    <x v="4"/>
    <x v="0"/>
    <s v="Senior"/>
    <s v="Profit"/>
  </r>
  <r>
    <n v="6093"/>
    <s v="Rahul"/>
    <n v="51"/>
    <s v="Female"/>
    <x v="3"/>
    <x v="3"/>
    <n v="1638.8"/>
    <n v="304.93"/>
    <n v="1952.87"/>
    <n v="1647.94"/>
    <n v="5.4043223034794874"/>
    <x v="2"/>
    <s v="2023-01-04"/>
    <x v="5"/>
    <x v="3"/>
    <x v="1"/>
    <s v="Senior"/>
    <s v="Profit"/>
  </r>
  <r>
    <n v="8932"/>
    <s v="Neha"/>
    <n v="43"/>
    <s v="Female"/>
    <x v="6"/>
    <x v="0"/>
    <n v="1098.82"/>
    <n v="1950.83"/>
    <n v="1952.79"/>
    <n v="1.96"/>
    <n v="1.0047005633499588E-3"/>
    <x v="1"/>
    <s v="2023-05-03"/>
    <x v="0"/>
    <x v="4"/>
    <x v="1"/>
    <s v="Senior"/>
    <s v="Profit"/>
  </r>
  <r>
    <n v="7736"/>
    <s v="Priya"/>
    <n v="35"/>
    <s v="Female"/>
    <x v="1"/>
    <x v="1"/>
    <n v="1196.58"/>
    <n v="1824.52"/>
    <n v="1952.26"/>
    <n v="127.74"/>
    <n v="7.0012934908907545E-2"/>
    <x v="3"/>
    <s v="2023-08-24"/>
    <x v="4"/>
    <x v="3"/>
    <x v="0"/>
    <s v="Adult"/>
    <s v="Profit"/>
  </r>
  <r>
    <n v="4845"/>
    <s v="Simran"/>
    <n v="31"/>
    <s v="Male"/>
    <x v="5"/>
    <x v="3"/>
    <n v="1232.8"/>
    <n v="1333.92"/>
    <n v="1950.8"/>
    <n v="616.88"/>
    <n v="0.46245651913158209"/>
    <x v="4"/>
    <s v="2023-03-28"/>
    <x v="11"/>
    <x v="3"/>
    <x v="1"/>
    <s v="Adult"/>
    <s v="Profit"/>
  </r>
  <r>
    <n v="6493"/>
    <s v="Arjun"/>
    <n v="56"/>
    <s v="Female"/>
    <x v="1"/>
    <x v="3"/>
    <n v="1715.97"/>
    <n v="914.49"/>
    <n v="1950.47"/>
    <n v="1035.98"/>
    <n v="1.1328500038272697"/>
    <x v="3"/>
    <s v="2023-04-01"/>
    <x v="9"/>
    <x v="0"/>
    <x v="0"/>
    <s v="Senior"/>
    <s v="Profit"/>
  </r>
  <r>
    <n v="4436"/>
    <s v="Arjun"/>
    <n v="42"/>
    <s v="Female"/>
    <x v="6"/>
    <x v="2"/>
    <n v="1605.48"/>
    <n v="1116.8599999999999"/>
    <n v="1950.21"/>
    <n v="833.35"/>
    <n v="0.74615439714915044"/>
    <x v="1"/>
    <s v="2023-07-13"/>
    <x v="7"/>
    <x v="0"/>
    <x v="1"/>
    <s v="Senior"/>
    <s v="Profit"/>
  </r>
  <r>
    <n v="5279"/>
    <s v="Pooja"/>
    <n v="55"/>
    <s v="Male"/>
    <x v="2"/>
    <x v="3"/>
    <n v="1599.46"/>
    <n v="1009.84"/>
    <n v="1949.45"/>
    <n v="939.61"/>
    <n v="0.93045432939871664"/>
    <x v="0"/>
    <s v="2023-01-14"/>
    <x v="5"/>
    <x v="0"/>
    <x v="0"/>
    <s v="Senior"/>
    <s v="Profit"/>
  </r>
  <r>
    <n v="1321"/>
    <s v="Rahul"/>
    <n v="31"/>
    <s v="Male"/>
    <x v="5"/>
    <x v="2"/>
    <n v="1465.36"/>
    <n v="527.19000000000005"/>
    <n v="1947.28"/>
    <n v="1420.09"/>
    <n v="2.6936967696655851"/>
    <x v="4"/>
    <s v="2023-12-28"/>
    <x v="6"/>
    <x v="3"/>
    <x v="1"/>
    <s v="Adult"/>
    <s v="Profit"/>
  </r>
  <r>
    <n v="1176"/>
    <s v="Priya"/>
    <n v="39"/>
    <s v="Male"/>
    <x v="3"/>
    <x v="4"/>
    <n v="1700.52"/>
    <n v="785.28"/>
    <n v="1946.56"/>
    <n v="1161.28"/>
    <n v="1.4788101059494703"/>
    <x v="2"/>
    <s v="2023-07-15"/>
    <x v="7"/>
    <x v="3"/>
    <x v="1"/>
    <s v="Adult"/>
    <s v="Profit"/>
  </r>
  <r>
    <n v="4767"/>
    <s v="Neha"/>
    <n v="23"/>
    <s v="Male"/>
    <x v="0"/>
    <x v="1"/>
    <n v="1600.99"/>
    <n v="62.16"/>
    <n v="1946.26"/>
    <n v="1884.1"/>
    <n v="30.310489060489061"/>
    <x v="0"/>
    <s v="2023-06-27"/>
    <x v="3"/>
    <x v="4"/>
    <x v="0"/>
    <s v="Young"/>
    <s v="Profit"/>
  </r>
  <r>
    <n v="3733"/>
    <s v="Karan"/>
    <n v="45"/>
    <s v="Male"/>
    <x v="1"/>
    <x v="1"/>
    <n v="1102.82"/>
    <n v="1037.83"/>
    <n v="1945.7"/>
    <n v="907.87"/>
    <n v="0.87477717930682297"/>
    <x v="2"/>
    <s v="2023-09-13"/>
    <x v="1"/>
    <x v="2"/>
    <x v="0"/>
    <s v="Senior"/>
    <s v="Profit"/>
  </r>
  <r>
    <n v="2455"/>
    <s v="Priya"/>
    <n v="52"/>
    <s v="Female"/>
    <x v="7"/>
    <x v="3"/>
    <n v="1167.3399999999999"/>
    <n v="1230.5899999999999"/>
    <n v="1944.76"/>
    <n v="714.17"/>
    <n v="0.58034763812480195"/>
    <x v="2"/>
    <s v="2023-10-27"/>
    <x v="10"/>
    <x v="2"/>
    <x v="1"/>
    <s v="Senior"/>
    <s v="Profit"/>
  </r>
  <r>
    <n v="6788"/>
    <s v="Amit"/>
    <n v="39"/>
    <s v="Female"/>
    <x v="1"/>
    <x v="1"/>
    <n v="1133.3399999999999"/>
    <n v="66.7"/>
    <n v="1944.63"/>
    <n v="1877.93"/>
    <n v="28.15487256371814"/>
    <x v="2"/>
    <s v="2023-09-09"/>
    <x v="1"/>
    <x v="4"/>
    <x v="0"/>
    <s v="Adult"/>
    <s v="Profit"/>
  </r>
  <r>
    <n v="2251"/>
    <s v="Priya"/>
    <n v="58"/>
    <s v="Male"/>
    <x v="3"/>
    <x v="2"/>
    <n v="1375.23"/>
    <n v="900.38"/>
    <n v="1943.77"/>
    <n v="1043.3900000000001"/>
    <n v="1.1588329372042916"/>
    <x v="1"/>
    <s v="2023-05-15"/>
    <x v="0"/>
    <x v="4"/>
    <x v="0"/>
    <s v="Senior"/>
    <s v="Profit"/>
  </r>
  <r>
    <n v="6892"/>
    <s v="Raj"/>
    <n v="55"/>
    <s v="Male"/>
    <x v="1"/>
    <x v="1"/>
    <n v="1463.26"/>
    <n v="188.83"/>
    <n v="1943.39"/>
    <n v="1754.56"/>
    <n v="9.2917438966265937"/>
    <x v="2"/>
    <s v="2023-12-07"/>
    <x v="6"/>
    <x v="0"/>
    <x v="0"/>
    <s v="Senior"/>
    <s v="Profit"/>
  </r>
  <r>
    <n v="1618"/>
    <s v="Priya"/>
    <n v="48"/>
    <s v="Male"/>
    <x v="7"/>
    <x v="0"/>
    <n v="1393.72"/>
    <n v="1195.72"/>
    <n v="1940.54"/>
    <n v="744.82"/>
    <n v="0.62290502793296088"/>
    <x v="4"/>
    <s v="2023-11-15"/>
    <x v="8"/>
    <x v="4"/>
    <x v="1"/>
    <s v="Senior"/>
    <s v="Profit"/>
  </r>
  <r>
    <n v="6051"/>
    <s v="Priya"/>
    <n v="57"/>
    <s v="Female"/>
    <x v="6"/>
    <x v="3"/>
    <n v="1668.74"/>
    <n v="241.69"/>
    <n v="1939.87"/>
    <n v="1698.18"/>
    <n v="7.0262733253341061"/>
    <x v="4"/>
    <s v="2023-06-16"/>
    <x v="3"/>
    <x v="3"/>
    <x v="0"/>
    <s v="Senior"/>
    <s v="Profit"/>
  </r>
  <r>
    <n v="1941"/>
    <s v="Neha"/>
    <n v="21"/>
    <s v="Female"/>
    <x v="7"/>
    <x v="2"/>
    <n v="1103.8399999999999"/>
    <n v="414.38"/>
    <n v="1939.28"/>
    <n v="1524.9"/>
    <n v="3.6799555963125634"/>
    <x v="4"/>
    <s v="2023-08-13"/>
    <x v="4"/>
    <x v="2"/>
    <x v="1"/>
    <s v="Young"/>
    <s v="Profit"/>
  </r>
  <r>
    <n v="7874"/>
    <s v="Sneha"/>
    <n v="25"/>
    <s v="Male"/>
    <x v="3"/>
    <x v="3"/>
    <n v="1148.82"/>
    <n v="1958.6"/>
    <n v="1939.24"/>
    <n v="-19.36"/>
    <n v="-9.8846114571632792E-3"/>
    <x v="2"/>
    <s v="2023-03-26"/>
    <x v="11"/>
    <x v="0"/>
    <x v="1"/>
    <s v="Young"/>
    <s v="Loss"/>
  </r>
  <r>
    <n v="1633"/>
    <s v="Simran"/>
    <n v="20"/>
    <s v="Male"/>
    <x v="6"/>
    <x v="3"/>
    <n v="1153.6199999999999"/>
    <n v="980.93"/>
    <n v="1939.21"/>
    <n v="958.28"/>
    <n v="0.97690966735648821"/>
    <x v="1"/>
    <s v="2023-03-22"/>
    <x v="11"/>
    <x v="2"/>
    <x v="1"/>
    <s v="Young"/>
    <s v="Profit"/>
  </r>
  <r>
    <n v="2766"/>
    <s v="Amit"/>
    <n v="49"/>
    <s v="Female"/>
    <x v="4"/>
    <x v="4"/>
    <n v="1422.07"/>
    <n v="636.23"/>
    <n v="1938.66"/>
    <n v="1302.43"/>
    <n v="2.0471056064630715"/>
    <x v="3"/>
    <s v="2023-12-30"/>
    <x v="6"/>
    <x v="4"/>
    <x v="1"/>
    <s v="Senior"/>
    <s v="Profit"/>
  </r>
  <r>
    <n v="4897"/>
    <s v="Simran"/>
    <n v="46"/>
    <s v="Female"/>
    <x v="5"/>
    <x v="3"/>
    <n v="1333.54"/>
    <n v="1426.03"/>
    <n v="1938.56"/>
    <n v="512.53"/>
    <n v="0.35941039108574152"/>
    <x v="0"/>
    <s v="2023-02-19"/>
    <x v="2"/>
    <x v="1"/>
    <x v="1"/>
    <s v="Senior"/>
    <s v="Profit"/>
  </r>
  <r>
    <n v="4195"/>
    <s v="Priya"/>
    <n v="36"/>
    <s v="Male"/>
    <x v="6"/>
    <x v="2"/>
    <n v="1556.29"/>
    <n v="698.46"/>
    <n v="1938.49"/>
    <n v="1240.03"/>
    <n v="1.775377258540217"/>
    <x v="2"/>
    <s v="2023-11-12"/>
    <x v="8"/>
    <x v="2"/>
    <x v="0"/>
    <s v="Adult"/>
    <s v="Profit"/>
  </r>
  <r>
    <n v="7543"/>
    <s v="Raj"/>
    <n v="47"/>
    <s v="Female"/>
    <x v="3"/>
    <x v="4"/>
    <n v="1724.06"/>
    <n v="1970.28"/>
    <n v="1937.35"/>
    <n v="-32.93"/>
    <n v="-1.6713360537588567E-2"/>
    <x v="4"/>
    <s v="2023-11-02"/>
    <x v="8"/>
    <x v="3"/>
    <x v="1"/>
    <s v="Senior"/>
    <s v="Loss"/>
  </r>
  <r>
    <n v="7213"/>
    <s v="Raj"/>
    <n v="30"/>
    <s v="Female"/>
    <x v="5"/>
    <x v="3"/>
    <n v="1337.9"/>
    <n v="1680.64"/>
    <n v="1937.29"/>
    <n v="256.64999999999998"/>
    <n v="0.15270968202589488"/>
    <x v="4"/>
    <s v="2023-04-01"/>
    <x v="9"/>
    <x v="2"/>
    <x v="1"/>
    <s v="Adult"/>
    <s v="Profit"/>
  </r>
  <r>
    <n v="4642"/>
    <s v="Sneha"/>
    <n v="39"/>
    <s v="Male"/>
    <x v="3"/>
    <x v="0"/>
    <n v="1344.39"/>
    <n v="703.89"/>
    <n v="1936.14"/>
    <n v="1232.25"/>
    <n v="1.7506286493628267"/>
    <x v="3"/>
    <s v="2023-05-26"/>
    <x v="0"/>
    <x v="4"/>
    <x v="0"/>
    <s v="Adult"/>
    <s v="Profit"/>
  </r>
  <r>
    <n v="3033"/>
    <s v="Arjun"/>
    <n v="39"/>
    <s v="Female"/>
    <x v="4"/>
    <x v="0"/>
    <n v="1529.09"/>
    <n v="1817.5"/>
    <n v="1935.62"/>
    <n v="118.12"/>
    <n v="6.4990371389270982E-2"/>
    <x v="0"/>
    <s v="2023-09-15"/>
    <x v="1"/>
    <x v="0"/>
    <x v="0"/>
    <s v="Adult"/>
    <s v="Profit"/>
  </r>
  <r>
    <n v="1526"/>
    <s v="Neha"/>
    <n v="45"/>
    <s v="Female"/>
    <x v="2"/>
    <x v="0"/>
    <n v="1275.6300000000001"/>
    <n v="486.87"/>
    <n v="1934.97"/>
    <n v="1448.1"/>
    <n v="2.9743052560231682"/>
    <x v="4"/>
    <s v="2023-06-08"/>
    <x v="3"/>
    <x v="3"/>
    <x v="0"/>
    <s v="Senior"/>
    <s v="Profit"/>
  </r>
  <r>
    <n v="8843"/>
    <s v="Simran"/>
    <n v="57"/>
    <s v="Male"/>
    <x v="1"/>
    <x v="3"/>
    <n v="1222.9100000000001"/>
    <n v="459.07"/>
    <n v="1934.93"/>
    <n v="1475.86"/>
    <n v="3.2148909752325352"/>
    <x v="3"/>
    <s v="2023-05-04"/>
    <x v="0"/>
    <x v="1"/>
    <x v="0"/>
    <s v="Senior"/>
    <s v="Profit"/>
  </r>
  <r>
    <n v="322"/>
    <s v="Sneha"/>
    <n v="26"/>
    <s v="Male"/>
    <x v="0"/>
    <x v="0"/>
    <n v="1512.34"/>
    <n v="1602.18"/>
    <n v="1934.26"/>
    <n v="332.08"/>
    <n v="0.20726759789786414"/>
    <x v="3"/>
    <s v="2023-09-22"/>
    <x v="1"/>
    <x v="4"/>
    <x v="1"/>
    <s v="Adult"/>
    <s v="Profit"/>
  </r>
  <r>
    <n v="7534"/>
    <s v="Pooja"/>
    <n v="22"/>
    <s v="Female"/>
    <x v="6"/>
    <x v="1"/>
    <n v="1222.58"/>
    <n v="644.27"/>
    <n v="1934.15"/>
    <n v="1289.8800000000001"/>
    <n v="2.0020798733450262"/>
    <x v="0"/>
    <s v="2023-09-20"/>
    <x v="1"/>
    <x v="1"/>
    <x v="0"/>
    <s v="Young"/>
    <s v="Profit"/>
  </r>
  <r>
    <n v="2368"/>
    <s v="Amit"/>
    <n v="37"/>
    <s v="Male"/>
    <x v="4"/>
    <x v="3"/>
    <n v="1400.85"/>
    <n v="1919.35"/>
    <n v="1933.79"/>
    <n v="14.44"/>
    <n v="7.5233803110428014E-3"/>
    <x v="0"/>
    <s v="2023-07-03"/>
    <x v="7"/>
    <x v="3"/>
    <x v="0"/>
    <s v="Adult"/>
    <s v="Profit"/>
  </r>
  <r>
    <n v="8573"/>
    <s v="Amit"/>
    <n v="60"/>
    <s v="Female"/>
    <x v="1"/>
    <x v="2"/>
    <n v="1290.08"/>
    <n v="1670.7"/>
    <n v="1933.45"/>
    <n v="262.75"/>
    <n v="0.1572694080325612"/>
    <x v="2"/>
    <s v="2023-04-22"/>
    <x v="9"/>
    <x v="4"/>
    <x v="1"/>
    <s v="Senior"/>
    <s v="Profit"/>
  </r>
  <r>
    <n v="2522"/>
    <s v="Rahul"/>
    <n v="20"/>
    <s v="Female"/>
    <x v="0"/>
    <x v="2"/>
    <n v="1336.57"/>
    <n v="225.38"/>
    <n v="1932.98"/>
    <n v="1707.6"/>
    <n v="7.5765374034963173"/>
    <x v="1"/>
    <s v="2023-08-18"/>
    <x v="4"/>
    <x v="1"/>
    <x v="1"/>
    <s v="Young"/>
    <s v="Profit"/>
  </r>
  <r>
    <n v="6111"/>
    <s v="Karan"/>
    <n v="39"/>
    <s v="Female"/>
    <x v="5"/>
    <x v="4"/>
    <n v="1565.1"/>
    <n v="125.3"/>
    <n v="1932.38"/>
    <n v="1807.08"/>
    <n v="14.422027134876297"/>
    <x v="1"/>
    <s v="2023-05-07"/>
    <x v="0"/>
    <x v="4"/>
    <x v="0"/>
    <s v="Adult"/>
    <s v="Profit"/>
  </r>
  <r>
    <n v="2696"/>
    <s v="Simran"/>
    <n v="39"/>
    <s v="Male"/>
    <x v="1"/>
    <x v="4"/>
    <n v="1171.96"/>
    <n v="432.99"/>
    <n v="1932"/>
    <n v="1499.01"/>
    <n v="3.4619968128594194"/>
    <x v="3"/>
    <s v="2023-01-02"/>
    <x v="5"/>
    <x v="4"/>
    <x v="0"/>
    <s v="Adult"/>
    <s v="Profit"/>
  </r>
  <r>
    <n v="5917"/>
    <s v="Sneha"/>
    <n v="38"/>
    <s v="Male"/>
    <x v="0"/>
    <x v="0"/>
    <n v="1325.34"/>
    <n v="1878.53"/>
    <n v="1931.05"/>
    <n v="52.52"/>
    <n v="2.795803101361171E-2"/>
    <x v="3"/>
    <s v="2023-05-17"/>
    <x v="0"/>
    <x v="0"/>
    <x v="1"/>
    <s v="Adult"/>
    <s v="Profit"/>
  </r>
  <r>
    <n v="8394"/>
    <s v="Simran"/>
    <n v="23"/>
    <s v="Female"/>
    <x v="3"/>
    <x v="4"/>
    <n v="1229.72"/>
    <n v="230.38"/>
    <n v="1929.39"/>
    <n v="1699.01"/>
    <n v="7.3748155221807448"/>
    <x v="2"/>
    <s v="2023-05-26"/>
    <x v="0"/>
    <x v="4"/>
    <x v="0"/>
    <s v="Young"/>
    <s v="Profit"/>
  </r>
  <r>
    <n v="2746"/>
    <s v="Neha"/>
    <n v="39"/>
    <s v="Female"/>
    <x v="7"/>
    <x v="0"/>
    <n v="1339.82"/>
    <n v="742.36"/>
    <n v="1927.71"/>
    <n v="1185.3499999999999"/>
    <n v="1.5967320437523571"/>
    <x v="1"/>
    <s v="2023-12-28"/>
    <x v="6"/>
    <x v="1"/>
    <x v="1"/>
    <s v="Adult"/>
    <s v="Profit"/>
  </r>
  <r>
    <n v="5900"/>
    <s v="Arjun"/>
    <n v="42"/>
    <s v="Female"/>
    <x v="0"/>
    <x v="3"/>
    <n v="1325.29"/>
    <n v="1969.4"/>
    <n v="1927.36"/>
    <n v="-42.04"/>
    <n v="-2.1346603026302424E-2"/>
    <x v="3"/>
    <s v="2023-01-06"/>
    <x v="5"/>
    <x v="2"/>
    <x v="0"/>
    <s v="Senior"/>
    <s v="Loss"/>
  </r>
  <r>
    <n v="7550"/>
    <s v="Neha"/>
    <n v="25"/>
    <s v="Female"/>
    <x v="1"/>
    <x v="0"/>
    <n v="1392.22"/>
    <n v="1772.77"/>
    <n v="1925.91"/>
    <n v="153.13999999999999"/>
    <n v="8.6384584576679427E-2"/>
    <x v="4"/>
    <s v="2023-10-16"/>
    <x v="10"/>
    <x v="4"/>
    <x v="0"/>
    <s v="Young"/>
    <s v="Profit"/>
  </r>
  <r>
    <n v="6813"/>
    <s v="Arjun"/>
    <n v="25"/>
    <s v="Female"/>
    <x v="5"/>
    <x v="4"/>
    <n v="1080.77"/>
    <n v="1221.5"/>
    <n v="1925.33"/>
    <n v="703.83"/>
    <n v="0.57620139173147777"/>
    <x v="2"/>
    <s v="2023-02-23"/>
    <x v="2"/>
    <x v="3"/>
    <x v="0"/>
    <s v="Young"/>
    <s v="Profit"/>
  </r>
  <r>
    <n v="3853"/>
    <s v="Neha"/>
    <n v="45"/>
    <s v="Male"/>
    <x v="6"/>
    <x v="2"/>
    <n v="1304.77"/>
    <n v="355.17"/>
    <n v="1923.06"/>
    <n v="1567.89"/>
    <n v="4.4144775741194362"/>
    <x v="4"/>
    <s v="2023-10-08"/>
    <x v="10"/>
    <x v="4"/>
    <x v="0"/>
    <s v="Senior"/>
    <s v="Profit"/>
  </r>
  <r>
    <n v="9301"/>
    <s v="Simran"/>
    <n v="20"/>
    <s v="Male"/>
    <x v="7"/>
    <x v="3"/>
    <n v="1671.52"/>
    <n v="208.1"/>
    <n v="1922.86"/>
    <n v="1714.76"/>
    <n v="8.2400768861124458"/>
    <x v="1"/>
    <s v="2023-06-08"/>
    <x v="3"/>
    <x v="0"/>
    <x v="1"/>
    <s v="Young"/>
    <s v="Profit"/>
  </r>
  <r>
    <n v="8646"/>
    <s v="Karan"/>
    <n v="47"/>
    <s v="Female"/>
    <x v="7"/>
    <x v="1"/>
    <n v="1479.04"/>
    <n v="834.37"/>
    <n v="1922.73"/>
    <n v="1088.3599999999999"/>
    <n v="1.3044093148123732"/>
    <x v="4"/>
    <s v="2023-08-22"/>
    <x v="4"/>
    <x v="1"/>
    <x v="0"/>
    <s v="Senior"/>
    <s v="Profit"/>
  </r>
  <r>
    <n v="5398"/>
    <s v="Raj"/>
    <n v="33"/>
    <s v="Male"/>
    <x v="0"/>
    <x v="2"/>
    <n v="1510.94"/>
    <n v="1491.43"/>
    <n v="1921.59"/>
    <n v="430.16"/>
    <n v="0.28842117967319952"/>
    <x v="4"/>
    <s v="2023-05-23"/>
    <x v="0"/>
    <x v="1"/>
    <x v="0"/>
    <s v="Adult"/>
    <s v="Profit"/>
  </r>
  <r>
    <n v="205"/>
    <s v="Raj"/>
    <n v="53"/>
    <s v="Male"/>
    <x v="2"/>
    <x v="0"/>
    <n v="1074.98"/>
    <n v="597.75"/>
    <n v="1920.35"/>
    <n v="1322.6"/>
    <n v="2.2126306984525304"/>
    <x v="1"/>
    <s v="2023-01-23"/>
    <x v="5"/>
    <x v="4"/>
    <x v="0"/>
    <s v="Senior"/>
    <s v="Profit"/>
  </r>
  <r>
    <n v="9336"/>
    <s v="Pooja"/>
    <n v="55"/>
    <s v="Male"/>
    <x v="1"/>
    <x v="4"/>
    <n v="1293"/>
    <n v="653.87"/>
    <n v="1920.04"/>
    <n v="1266.17"/>
    <n v="1.9364246715708016"/>
    <x v="3"/>
    <s v="2023-08-27"/>
    <x v="4"/>
    <x v="3"/>
    <x v="0"/>
    <s v="Senior"/>
    <s v="Profit"/>
  </r>
  <r>
    <n v="1931"/>
    <s v="Arjun"/>
    <n v="40"/>
    <s v="Female"/>
    <x v="1"/>
    <x v="3"/>
    <n v="1194.1099999999999"/>
    <n v="250.4"/>
    <n v="1919.92"/>
    <n v="1669.52"/>
    <n v="6.6674121405750792"/>
    <x v="2"/>
    <s v="2023-11-02"/>
    <x v="8"/>
    <x v="2"/>
    <x v="0"/>
    <s v="Adult"/>
    <s v="Profit"/>
  </r>
  <r>
    <n v="135"/>
    <s v="Pooja"/>
    <n v="32"/>
    <s v="Female"/>
    <x v="2"/>
    <x v="1"/>
    <n v="1585.21"/>
    <n v="510.56"/>
    <n v="1919.26"/>
    <n v="1408.7"/>
    <n v="2.7591272328423693"/>
    <x v="0"/>
    <s v="2023-07-27"/>
    <x v="7"/>
    <x v="4"/>
    <x v="0"/>
    <s v="Adult"/>
    <s v="Profit"/>
  </r>
  <r>
    <n v="3840"/>
    <s v="Raj"/>
    <n v="50"/>
    <s v="Male"/>
    <x v="4"/>
    <x v="0"/>
    <n v="1628.93"/>
    <n v="1272.27"/>
    <n v="1917.29"/>
    <n v="645.02"/>
    <n v="0.50698358052929016"/>
    <x v="3"/>
    <s v="2023-01-16"/>
    <x v="5"/>
    <x v="1"/>
    <x v="0"/>
    <s v="Senior"/>
    <s v="Profit"/>
  </r>
  <r>
    <n v="7254"/>
    <s v="Amit"/>
    <n v="57"/>
    <s v="Male"/>
    <x v="2"/>
    <x v="3"/>
    <n v="1525.96"/>
    <n v="861.22"/>
    <n v="1917.15"/>
    <n v="1055.93"/>
    <n v="1.2260862497387428"/>
    <x v="0"/>
    <s v="2023-02-27"/>
    <x v="2"/>
    <x v="4"/>
    <x v="0"/>
    <s v="Senior"/>
    <s v="Profit"/>
  </r>
  <r>
    <n v="3933"/>
    <s v="Arjun"/>
    <n v="34"/>
    <s v="Male"/>
    <x v="5"/>
    <x v="4"/>
    <n v="1674.75"/>
    <n v="1773.89"/>
    <n v="1916.55"/>
    <n v="142.66"/>
    <n v="8.042212313052105E-2"/>
    <x v="2"/>
    <s v="2023-03-01"/>
    <x v="11"/>
    <x v="3"/>
    <x v="0"/>
    <s v="Adult"/>
    <s v="Profit"/>
  </r>
  <r>
    <n v="3644"/>
    <s v="Neha"/>
    <n v="48"/>
    <s v="Male"/>
    <x v="5"/>
    <x v="4"/>
    <n v="1599.08"/>
    <n v="1951.15"/>
    <n v="1915.32"/>
    <n v="-35.83"/>
    <n v="-1.8363529200727775E-2"/>
    <x v="1"/>
    <s v="2023-01-11"/>
    <x v="5"/>
    <x v="1"/>
    <x v="0"/>
    <s v="Senior"/>
    <s v="Loss"/>
  </r>
  <r>
    <n v="717"/>
    <s v="Amit"/>
    <n v="34"/>
    <s v="Male"/>
    <x v="7"/>
    <x v="2"/>
    <n v="1605.49"/>
    <n v="103.24"/>
    <n v="1915.17"/>
    <n v="1811.93"/>
    <n v="17.55065865943433"/>
    <x v="0"/>
    <s v="2023-02-27"/>
    <x v="2"/>
    <x v="3"/>
    <x v="1"/>
    <s v="Adult"/>
    <s v="Profit"/>
  </r>
  <r>
    <n v="4158"/>
    <s v="Rahul"/>
    <n v="49"/>
    <s v="Male"/>
    <x v="6"/>
    <x v="0"/>
    <n v="1494.67"/>
    <n v="720.11"/>
    <n v="1914.6"/>
    <n v="1194.49"/>
    <n v="1.658760467150852"/>
    <x v="0"/>
    <s v="2023-12-26"/>
    <x v="6"/>
    <x v="3"/>
    <x v="0"/>
    <s v="Senior"/>
    <s v="Profit"/>
  </r>
  <r>
    <n v="3774"/>
    <s v="Arjun"/>
    <n v="37"/>
    <s v="Male"/>
    <x v="2"/>
    <x v="1"/>
    <n v="1247.3399999999999"/>
    <n v="1365.51"/>
    <n v="1913.42"/>
    <n v="547.91"/>
    <n v="0.40124935005968465"/>
    <x v="4"/>
    <s v="2023-03-03"/>
    <x v="11"/>
    <x v="0"/>
    <x v="0"/>
    <s v="Adult"/>
    <s v="Profit"/>
  </r>
  <r>
    <n v="1730"/>
    <s v="Priya"/>
    <n v="40"/>
    <s v="Male"/>
    <x v="1"/>
    <x v="2"/>
    <n v="1185.23"/>
    <n v="1253.06"/>
    <n v="1913.16"/>
    <n v="660.1"/>
    <n v="0.52679041705903951"/>
    <x v="3"/>
    <s v="2023-07-22"/>
    <x v="7"/>
    <x v="1"/>
    <x v="1"/>
    <s v="Adult"/>
    <s v="Profit"/>
  </r>
  <r>
    <n v="5794"/>
    <s v="Pooja"/>
    <n v="31"/>
    <s v="Female"/>
    <x v="1"/>
    <x v="2"/>
    <n v="1691.65"/>
    <n v="309.14"/>
    <n v="1912.97"/>
    <n v="1603.83"/>
    <n v="5.188037782234586"/>
    <x v="1"/>
    <s v="2023-06-30"/>
    <x v="3"/>
    <x v="3"/>
    <x v="1"/>
    <s v="Adult"/>
    <s v="Profit"/>
  </r>
  <r>
    <n v="5241"/>
    <s v="Karan"/>
    <n v="34"/>
    <s v="Female"/>
    <x v="4"/>
    <x v="4"/>
    <n v="1547.01"/>
    <n v="1150.72"/>
    <n v="1911.26"/>
    <n v="760.54"/>
    <n v="0.66092533370411566"/>
    <x v="3"/>
    <s v="2023-02-22"/>
    <x v="2"/>
    <x v="1"/>
    <x v="1"/>
    <s v="Adult"/>
    <s v="Profit"/>
  </r>
  <r>
    <n v="8447"/>
    <s v="Simran"/>
    <n v="27"/>
    <s v="Female"/>
    <x v="1"/>
    <x v="4"/>
    <n v="1719.92"/>
    <n v="1675.44"/>
    <n v="1910.44"/>
    <n v="235"/>
    <n v="0.14026166260803133"/>
    <x v="4"/>
    <s v="2023-12-23"/>
    <x v="6"/>
    <x v="4"/>
    <x v="1"/>
    <s v="Adult"/>
    <s v="Profit"/>
  </r>
  <r>
    <n v="7350"/>
    <s v="Karan"/>
    <n v="25"/>
    <s v="Male"/>
    <x v="5"/>
    <x v="4"/>
    <n v="1070.9100000000001"/>
    <n v="480.51"/>
    <n v="1910.18"/>
    <n v="1429.67"/>
    <n v="2.9753178914070468"/>
    <x v="3"/>
    <s v="2023-03-11"/>
    <x v="11"/>
    <x v="3"/>
    <x v="1"/>
    <s v="Young"/>
    <s v="Profit"/>
  </r>
  <r>
    <n v="1778"/>
    <s v="Sneha"/>
    <n v="51"/>
    <s v="Male"/>
    <x v="5"/>
    <x v="1"/>
    <n v="1571"/>
    <n v="524.16"/>
    <n v="1910.15"/>
    <n v="1385.99"/>
    <n v="2.6442116910866913"/>
    <x v="0"/>
    <s v="2023-12-08"/>
    <x v="6"/>
    <x v="2"/>
    <x v="0"/>
    <s v="Senior"/>
    <s v="Profit"/>
  </r>
  <r>
    <n v="72"/>
    <s v="Pooja"/>
    <n v="38"/>
    <s v="Female"/>
    <x v="1"/>
    <x v="2"/>
    <n v="1518.44"/>
    <n v="1246.56"/>
    <n v="1910.01"/>
    <n v="663.45"/>
    <n v="0.53222468232576059"/>
    <x v="0"/>
    <s v="2023-04-15"/>
    <x v="9"/>
    <x v="0"/>
    <x v="1"/>
    <s v="Adult"/>
    <s v="Profit"/>
  </r>
  <r>
    <n v="3922"/>
    <s v="Arjun"/>
    <n v="47"/>
    <s v="Female"/>
    <x v="5"/>
    <x v="0"/>
    <n v="1325.47"/>
    <n v="1573.8"/>
    <n v="1909.96"/>
    <n v="336.16"/>
    <n v="0.21359766171050962"/>
    <x v="2"/>
    <s v="2023-05-06"/>
    <x v="0"/>
    <x v="4"/>
    <x v="0"/>
    <s v="Senior"/>
    <s v="Profit"/>
  </r>
  <r>
    <n v="8576"/>
    <s v="Neha"/>
    <n v="49"/>
    <s v="Female"/>
    <x v="5"/>
    <x v="2"/>
    <n v="1187.05"/>
    <n v="210.62"/>
    <n v="1909.66"/>
    <n v="1699.04"/>
    <n v="8.0668502516380212"/>
    <x v="1"/>
    <s v="2023-10-08"/>
    <x v="10"/>
    <x v="0"/>
    <x v="0"/>
    <s v="Senior"/>
    <s v="Profit"/>
  </r>
  <r>
    <n v="4362"/>
    <s v="Neha"/>
    <n v="18"/>
    <s v="Male"/>
    <x v="6"/>
    <x v="1"/>
    <n v="1639.58"/>
    <n v="419.96"/>
    <n v="1907.43"/>
    <n v="1487.47"/>
    <n v="3.5419325650061912"/>
    <x v="4"/>
    <s v="2023-01-22"/>
    <x v="5"/>
    <x v="1"/>
    <x v="1"/>
    <s v="Young"/>
    <s v="Profit"/>
  </r>
  <r>
    <n v="9974"/>
    <s v="Sneha"/>
    <n v="46"/>
    <s v="Female"/>
    <x v="3"/>
    <x v="0"/>
    <n v="1155.1600000000001"/>
    <n v="445.37"/>
    <n v="1907.12"/>
    <n v="1461.75"/>
    <n v="3.2821025214989783"/>
    <x v="1"/>
    <s v="2023-01-29"/>
    <x v="5"/>
    <x v="0"/>
    <x v="1"/>
    <s v="Senior"/>
    <s v="Profit"/>
  </r>
  <r>
    <n v="2615"/>
    <s v="Simran"/>
    <n v="29"/>
    <s v="Female"/>
    <x v="4"/>
    <x v="4"/>
    <n v="1690.52"/>
    <n v="1216.08"/>
    <n v="1906.33"/>
    <n v="690.25"/>
    <n v="0.56760246036444972"/>
    <x v="1"/>
    <s v="2023-05-04"/>
    <x v="0"/>
    <x v="3"/>
    <x v="1"/>
    <s v="Adult"/>
    <s v="Profit"/>
  </r>
  <r>
    <n v="6021"/>
    <s v="Neha"/>
    <n v="19"/>
    <s v="Female"/>
    <x v="0"/>
    <x v="4"/>
    <n v="1100.1400000000001"/>
    <n v="1267.98"/>
    <n v="1905.98"/>
    <n v="638"/>
    <n v="0.50316251044969162"/>
    <x v="3"/>
    <s v="2023-03-03"/>
    <x v="11"/>
    <x v="3"/>
    <x v="1"/>
    <s v="Young"/>
    <s v="Profit"/>
  </r>
  <r>
    <n v="7921"/>
    <s v="Priya"/>
    <n v="43"/>
    <s v="Male"/>
    <x v="2"/>
    <x v="4"/>
    <n v="1060.05"/>
    <n v="144.74"/>
    <n v="1905.67"/>
    <n v="1760.93"/>
    <n v="12.166160011054304"/>
    <x v="0"/>
    <s v="2023-05-15"/>
    <x v="0"/>
    <x v="4"/>
    <x v="1"/>
    <s v="Senior"/>
    <s v="Profit"/>
  </r>
  <r>
    <n v="9719"/>
    <s v="Rahul"/>
    <n v="43"/>
    <s v="Male"/>
    <x v="4"/>
    <x v="4"/>
    <n v="1648.17"/>
    <n v="1221.9100000000001"/>
    <n v="1905.24"/>
    <n v="683.33"/>
    <n v="0.55923103992929102"/>
    <x v="0"/>
    <s v="2023-12-23"/>
    <x v="6"/>
    <x v="4"/>
    <x v="1"/>
    <s v="Senior"/>
    <s v="Profit"/>
  </r>
  <r>
    <n v="696"/>
    <s v="Simran"/>
    <n v="40"/>
    <s v="Male"/>
    <x v="6"/>
    <x v="2"/>
    <n v="1262.3399999999999"/>
    <n v="1409.52"/>
    <n v="1904.33"/>
    <n v="494.81"/>
    <n v="0.35104858391509169"/>
    <x v="0"/>
    <s v="2023-06-22"/>
    <x v="3"/>
    <x v="4"/>
    <x v="1"/>
    <s v="Adult"/>
    <s v="Profit"/>
  </r>
  <r>
    <n v="9317"/>
    <s v="Sneha"/>
    <n v="32"/>
    <s v="Male"/>
    <x v="1"/>
    <x v="0"/>
    <n v="1717.91"/>
    <n v="51.2"/>
    <n v="1903.02"/>
    <n v="1851.82"/>
    <n v="36.168359374999994"/>
    <x v="3"/>
    <s v="2023-06-05"/>
    <x v="3"/>
    <x v="1"/>
    <x v="0"/>
    <s v="Adult"/>
    <s v="Profit"/>
  </r>
  <r>
    <n v="1589"/>
    <s v="Rahul"/>
    <n v="23"/>
    <s v="Male"/>
    <x v="6"/>
    <x v="0"/>
    <n v="1410.74"/>
    <n v="465.08"/>
    <n v="1901.87"/>
    <n v="1436.79"/>
    <n v="3.0893394684785416"/>
    <x v="3"/>
    <s v="2023-05-29"/>
    <x v="0"/>
    <x v="4"/>
    <x v="1"/>
    <s v="Young"/>
    <s v="Profit"/>
  </r>
  <r>
    <n v="1385"/>
    <s v="Arjun"/>
    <n v="33"/>
    <s v="Female"/>
    <x v="5"/>
    <x v="1"/>
    <n v="1436.87"/>
    <n v="482.42"/>
    <n v="1901.11"/>
    <n v="1418.69"/>
    <n v="2.9407777455329382"/>
    <x v="2"/>
    <s v="2023-05-12"/>
    <x v="0"/>
    <x v="0"/>
    <x v="0"/>
    <s v="Adult"/>
    <s v="Profit"/>
  </r>
  <r>
    <n v="4464"/>
    <s v="Amit"/>
    <n v="41"/>
    <s v="Male"/>
    <x v="3"/>
    <x v="2"/>
    <n v="1109.1400000000001"/>
    <n v="1503.31"/>
    <n v="1900.57"/>
    <n v="397.26"/>
    <n v="0.26425687316654584"/>
    <x v="3"/>
    <s v="2023-07-01"/>
    <x v="7"/>
    <x v="2"/>
    <x v="0"/>
    <s v="Senior"/>
    <s v="Profit"/>
  </r>
  <r>
    <n v="5034"/>
    <s v="Raj"/>
    <n v="29"/>
    <s v="Female"/>
    <x v="7"/>
    <x v="3"/>
    <n v="1460.35"/>
    <n v="839.59"/>
    <n v="1900.39"/>
    <n v="1060.8"/>
    <n v="1.2634738384211339"/>
    <x v="1"/>
    <s v="2023-09-25"/>
    <x v="1"/>
    <x v="4"/>
    <x v="1"/>
    <s v="Adult"/>
    <s v="Profit"/>
  </r>
  <r>
    <n v="2513"/>
    <s v="Raj"/>
    <n v="32"/>
    <s v="Male"/>
    <x v="3"/>
    <x v="1"/>
    <n v="1196.97"/>
    <n v="1494.9"/>
    <n v="1899.06"/>
    <n v="404.16"/>
    <n v="0.27035922135259882"/>
    <x v="3"/>
    <s v="2023-05-31"/>
    <x v="0"/>
    <x v="0"/>
    <x v="1"/>
    <s v="Adult"/>
    <s v="Profit"/>
  </r>
  <r>
    <n v="5274"/>
    <s v="Rahul"/>
    <n v="49"/>
    <s v="Male"/>
    <x v="3"/>
    <x v="0"/>
    <n v="1207.8699999999999"/>
    <n v="1533.18"/>
    <n v="1898.03"/>
    <n v="364.85"/>
    <n v="0.23796944911882492"/>
    <x v="3"/>
    <s v="2023-06-04"/>
    <x v="3"/>
    <x v="0"/>
    <x v="0"/>
    <s v="Senior"/>
    <s v="Profit"/>
  </r>
  <r>
    <n v="4249"/>
    <s v="Amit"/>
    <n v="52"/>
    <s v="Male"/>
    <x v="6"/>
    <x v="0"/>
    <n v="1063.9000000000001"/>
    <n v="273.48"/>
    <n v="1897.71"/>
    <n v="1624.23"/>
    <n v="5.9391180342255367"/>
    <x v="4"/>
    <s v="2023-04-12"/>
    <x v="9"/>
    <x v="4"/>
    <x v="1"/>
    <s v="Senior"/>
    <s v="Profit"/>
  </r>
  <r>
    <n v="2461"/>
    <s v="Karan"/>
    <n v="18"/>
    <s v="Male"/>
    <x v="4"/>
    <x v="0"/>
    <n v="1244.04"/>
    <n v="1430.11"/>
    <n v="1897.37"/>
    <n v="467.26"/>
    <n v="0.3267301116697317"/>
    <x v="1"/>
    <s v="2023-06-03"/>
    <x v="3"/>
    <x v="1"/>
    <x v="0"/>
    <s v="Young"/>
    <s v="Profit"/>
  </r>
  <r>
    <n v="8415"/>
    <s v="Neha"/>
    <n v="45"/>
    <s v="Male"/>
    <x v="7"/>
    <x v="2"/>
    <n v="1493.82"/>
    <n v="800.49"/>
    <n v="1896.47"/>
    <n v="1095.98"/>
    <n v="1.3691364039525791"/>
    <x v="4"/>
    <s v="2023-03-10"/>
    <x v="11"/>
    <x v="1"/>
    <x v="1"/>
    <s v="Senior"/>
    <s v="Profit"/>
  </r>
  <r>
    <n v="8198"/>
    <s v="Priya"/>
    <n v="27"/>
    <s v="Female"/>
    <x v="2"/>
    <x v="1"/>
    <n v="1055.6099999999999"/>
    <n v="463.68"/>
    <n v="1895.97"/>
    <n v="1432.29"/>
    <n v="3.0889622153209109"/>
    <x v="4"/>
    <s v="2023-01-27"/>
    <x v="5"/>
    <x v="2"/>
    <x v="0"/>
    <s v="Adult"/>
    <s v="Profit"/>
  </r>
  <r>
    <n v="9220"/>
    <s v="Amit"/>
    <n v="49"/>
    <s v="Male"/>
    <x v="0"/>
    <x v="1"/>
    <n v="1181.82"/>
    <n v="1743.02"/>
    <n v="1895.37"/>
    <n v="152.35"/>
    <n v="8.7405767002099802E-2"/>
    <x v="1"/>
    <s v="2023-09-01"/>
    <x v="1"/>
    <x v="4"/>
    <x v="0"/>
    <s v="Senior"/>
    <s v="Profit"/>
  </r>
  <r>
    <n v="6699"/>
    <s v="Rahul"/>
    <n v="41"/>
    <s v="Female"/>
    <x v="2"/>
    <x v="2"/>
    <n v="1220.68"/>
    <n v="780.29"/>
    <n v="1895.18"/>
    <n v="1114.8900000000001"/>
    <n v="1.4288149277832602"/>
    <x v="4"/>
    <s v="2023-10-27"/>
    <x v="10"/>
    <x v="3"/>
    <x v="1"/>
    <s v="Senior"/>
    <s v="Profit"/>
  </r>
  <r>
    <n v="1101"/>
    <s v="Rahul"/>
    <n v="27"/>
    <s v="Male"/>
    <x v="2"/>
    <x v="3"/>
    <n v="1453.42"/>
    <n v="122.6"/>
    <n v="1894.49"/>
    <n v="1771.89"/>
    <n v="14.452610114192497"/>
    <x v="4"/>
    <s v="2023-05-09"/>
    <x v="0"/>
    <x v="4"/>
    <x v="1"/>
    <s v="Adult"/>
    <s v="Profit"/>
  </r>
  <r>
    <n v="4104"/>
    <s v="Simran"/>
    <n v="35"/>
    <s v="Male"/>
    <x v="3"/>
    <x v="4"/>
    <n v="1684.53"/>
    <n v="1658.08"/>
    <n v="1893.38"/>
    <n v="235.3"/>
    <n v="0.14191112612177942"/>
    <x v="4"/>
    <s v="2023-10-16"/>
    <x v="10"/>
    <x v="2"/>
    <x v="1"/>
    <s v="Adult"/>
    <s v="Profit"/>
  </r>
  <r>
    <n v="1458"/>
    <s v="Priya"/>
    <n v="25"/>
    <s v="Female"/>
    <x v="0"/>
    <x v="4"/>
    <n v="1227.77"/>
    <n v="1372.24"/>
    <n v="1892.36"/>
    <n v="520.12"/>
    <n v="0.37902990730484465"/>
    <x v="0"/>
    <s v="2023-10-25"/>
    <x v="10"/>
    <x v="1"/>
    <x v="0"/>
    <s v="Young"/>
    <s v="Profit"/>
  </r>
  <r>
    <n v="7549"/>
    <s v="Sneha"/>
    <n v="33"/>
    <s v="Male"/>
    <x v="4"/>
    <x v="1"/>
    <n v="1203.56"/>
    <n v="537.35"/>
    <n v="1892.04"/>
    <n v="1354.69"/>
    <n v="2.5210570391737228"/>
    <x v="4"/>
    <s v="2023-02-20"/>
    <x v="2"/>
    <x v="1"/>
    <x v="1"/>
    <s v="Adult"/>
    <s v="Profit"/>
  </r>
  <r>
    <n v="4862"/>
    <s v="Sneha"/>
    <n v="47"/>
    <s v="Female"/>
    <x v="5"/>
    <x v="3"/>
    <n v="1678.42"/>
    <n v="394.33"/>
    <n v="1891.89"/>
    <n v="1497.56"/>
    <n v="3.7977328633378136"/>
    <x v="4"/>
    <s v="2023-12-28"/>
    <x v="6"/>
    <x v="3"/>
    <x v="1"/>
    <s v="Senior"/>
    <s v="Profit"/>
  </r>
  <r>
    <n v="3487"/>
    <s v="Raj"/>
    <n v="46"/>
    <s v="Male"/>
    <x v="3"/>
    <x v="0"/>
    <n v="1249.3399999999999"/>
    <n v="629.78"/>
    <n v="1890.74"/>
    <n v="1260.96"/>
    <n v="2.0022229985074156"/>
    <x v="0"/>
    <s v="2023-02-27"/>
    <x v="2"/>
    <x v="3"/>
    <x v="0"/>
    <s v="Senior"/>
    <s v="Profit"/>
  </r>
  <r>
    <n v="9172"/>
    <s v="Raj"/>
    <n v="52"/>
    <s v="Male"/>
    <x v="7"/>
    <x v="0"/>
    <n v="1382.96"/>
    <n v="888.51"/>
    <n v="1890.35"/>
    <n v="1001.84"/>
    <n v="1.1275506184511148"/>
    <x v="4"/>
    <s v="2023-05-21"/>
    <x v="0"/>
    <x v="3"/>
    <x v="0"/>
    <s v="Senior"/>
    <s v="Profit"/>
  </r>
  <r>
    <n v="6084"/>
    <s v="Rahul"/>
    <n v="48"/>
    <s v="Female"/>
    <x v="2"/>
    <x v="1"/>
    <n v="1297.79"/>
    <n v="765.19"/>
    <n v="1890.29"/>
    <n v="1125.0999999999999"/>
    <n v="1.4703537683451167"/>
    <x v="1"/>
    <s v="2023-03-17"/>
    <x v="11"/>
    <x v="1"/>
    <x v="1"/>
    <s v="Senior"/>
    <s v="Profit"/>
  </r>
  <r>
    <n v="987"/>
    <s v="Karan"/>
    <n v="41"/>
    <s v="Male"/>
    <x v="5"/>
    <x v="4"/>
    <n v="1413.99"/>
    <n v="1359.52"/>
    <n v="1890.24"/>
    <n v="530.72"/>
    <n v="0.39037307284924094"/>
    <x v="2"/>
    <s v="2023-10-20"/>
    <x v="10"/>
    <x v="2"/>
    <x v="1"/>
    <s v="Senior"/>
    <s v="Profit"/>
  </r>
  <r>
    <n v="9871"/>
    <s v="Amit"/>
    <n v="41"/>
    <s v="Female"/>
    <x v="0"/>
    <x v="0"/>
    <n v="1578.98"/>
    <n v="1341.4"/>
    <n v="1889.43"/>
    <n v="548.03"/>
    <n v="0.40855076785448036"/>
    <x v="4"/>
    <s v="2023-08-19"/>
    <x v="4"/>
    <x v="0"/>
    <x v="0"/>
    <s v="Senior"/>
    <s v="Profit"/>
  </r>
  <r>
    <n v="5690"/>
    <s v="Priya"/>
    <n v="47"/>
    <s v="Male"/>
    <x v="4"/>
    <x v="1"/>
    <n v="1188.58"/>
    <n v="1818.73"/>
    <n v="1888.17"/>
    <n v="69.44"/>
    <n v="3.8180488582692317E-2"/>
    <x v="2"/>
    <s v="2023-06-21"/>
    <x v="3"/>
    <x v="0"/>
    <x v="1"/>
    <s v="Senior"/>
    <s v="Profit"/>
  </r>
  <r>
    <n v="9133"/>
    <s v="Arjun"/>
    <n v="52"/>
    <s v="Male"/>
    <x v="3"/>
    <x v="4"/>
    <n v="1251.93"/>
    <n v="1403.36"/>
    <n v="1886.82"/>
    <n v="483.46"/>
    <n v="0.34450176718732184"/>
    <x v="0"/>
    <s v="2023-06-25"/>
    <x v="3"/>
    <x v="1"/>
    <x v="1"/>
    <s v="Senior"/>
    <s v="Profit"/>
  </r>
  <r>
    <n v="4905"/>
    <s v="Simran"/>
    <n v="32"/>
    <s v="Female"/>
    <x v="4"/>
    <x v="1"/>
    <n v="1267.8599999999999"/>
    <n v="287.26"/>
    <n v="1886.51"/>
    <n v="1599.25"/>
    <n v="5.5672561442595558"/>
    <x v="3"/>
    <s v="2023-05-13"/>
    <x v="0"/>
    <x v="1"/>
    <x v="1"/>
    <s v="Adult"/>
    <s v="Profit"/>
  </r>
  <r>
    <n v="2077"/>
    <s v="Simran"/>
    <n v="38"/>
    <s v="Female"/>
    <x v="6"/>
    <x v="4"/>
    <n v="1534.91"/>
    <n v="1697.43"/>
    <n v="1886.11"/>
    <n v="188.68"/>
    <n v="0.11115627743117537"/>
    <x v="3"/>
    <s v="2023-01-28"/>
    <x v="5"/>
    <x v="3"/>
    <x v="0"/>
    <s v="Adult"/>
    <s v="Profit"/>
  </r>
  <r>
    <n v="7215"/>
    <s v="Priya"/>
    <n v="34"/>
    <s v="Female"/>
    <x v="0"/>
    <x v="2"/>
    <n v="1065.79"/>
    <n v="1111.3399999999999"/>
    <n v="1885.44"/>
    <n v="774.1"/>
    <n v="0.69654651141864787"/>
    <x v="3"/>
    <s v="2023-01-06"/>
    <x v="5"/>
    <x v="3"/>
    <x v="1"/>
    <s v="Adult"/>
    <s v="Profit"/>
  </r>
  <r>
    <n v="5476"/>
    <s v="Pooja"/>
    <n v="19"/>
    <s v="Male"/>
    <x v="1"/>
    <x v="3"/>
    <n v="1474.38"/>
    <n v="1435.18"/>
    <n v="1884.82"/>
    <n v="449.64"/>
    <n v="0.31329868030490948"/>
    <x v="4"/>
    <s v="2023-01-02"/>
    <x v="5"/>
    <x v="3"/>
    <x v="1"/>
    <s v="Young"/>
    <s v="Profit"/>
  </r>
  <r>
    <n v="4019"/>
    <s v="Pooja"/>
    <n v="54"/>
    <s v="Male"/>
    <x v="5"/>
    <x v="2"/>
    <n v="1211.02"/>
    <n v="1990.29"/>
    <n v="1884.48"/>
    <n v="-105.81"/>
    <n v="-5.3163106883921438E-2"/>
    <x v="3"/>
    <s v="2023-11-11"/>
    <x v="8"/>
    <x v="2"/>
    <x v="1"/>
    <s v="Senior"/>
    <s v="Loss"/>
  </r>
  <r>
    <n v="3979"/>
    <s v="Raj"/>
    <n v="28"/>
    <s v="Male"/>
    <x v="5"/>
    <x v="2"/>
    <n v="1186.6199999999999"/>
    <n v="914.18"/>
    <n v="1883.6"/>
    <n v="969.42"/>
    <n v="1.060425736725809"/>
    <x v="2"/>
    <s v="2023-11-22"/>
    <x v="8"/>
    <x v="1"/>
    <x v="0"/>
    <s v="Adult"/>
    <s v="Profit"/>
  </r>
  <r>
    <n v="614"/>
    <s v="Sneha"/>
    <n v="35"/>
    <s v="Male"/>
    <x v="7"/>
    <x v="1"/>
    <n v="1131.99"/>
    <n v="1010.25"/>
    <n v="1883.35"/>
    <n v="873.1"/>
    <n v="0.86424152437515467"/>
    <x v="1"/>
    <s v="2023-08-02"/>
    <x v="4"/>
    <x v="1"/>
    <x v="0"/>
    <s v="Adult"/>
    <s v="Profit"/>
  </r>
  <r>
    <n v="4837"/>
    <s v="Rahul"/>
    <n v="29"/>
    <s v="Female"/>
    <x v="5"/>
    <x v="2"/>
    <n v="1308.3"/>
    <n v="702.46"/>
    <n v="1882.81"/>
    <n v="1180.3499999999999"/>
    <n v="1.6803091991003045"/>
    <x v="2"/>
    <s v="2023-02-16"/>
    <x v="2"/>
    <x v="3"/>
    <x v="1"/>
    <s v="Adult"/>
    <s v="Profit"/>
  </r>
  <r>
    <n v="979"/>
    <s v="Raj"/>
    <n v="27"/>
    <s v="Female"/>
    <x v="2"/>
    <x v="2"/>
    <n v="1188.18"/>
    <n v="913.47"/>
    <n v="1882.77"/>
    <n v="969.3"/>
    <n v="1.061118591743571"/>
    <x v="4"/>
    <s v="2023-02-15"/>
    <x v="2"/>
    <x v="4"/>
    <x v="1"/>
    <s v="Adult"/>
    <s v="Profit"/>
  </r>
  <r>
    <n v="1020"/>
    <s v="Arjun"/>
    <n v="46"/>
    <s v="Female"/>
    <x v="2"/>
    <x v="3"/>
    <n v="1276.53"/>
    <n v="625.12"/>
    <n v="1882.53"/>
    <n v="1257.4100000000001"/>
    <n v="2.011469797798823"/>
    <x v="1"/>
    <s v="2023-06-06"/>
    <x v="3"/>
    <x v="2"/>
    <x v="1"/>
    <s v="Senior"/>
    <s v="Profit"/>
  </r>
  <r>
    <n v="855"/>
    <s v="Karan"/>
    <n v="21"/>
    <s v="Male"/>
    <x v="6"/>
    <x v="4"/>
    <n v="1249.19"/>
    <n v="963.49"/>
    <n v="1882.15"/>
    <n v="918.66"/>
    <n v="0.95347123478188667"/>
    <x v="0"/>
    <s v="2023-01-16"/>
    <x v="5"/>
    <x v="4"/>
    <x v="0"/>
    <s v="Young"/>
    <s v="Profit"/>
  </r>
  <r>
    <n v="2610"/>
    <s v="Amit"/>
    <n v="60"/>
    <s v="Male"/>
    <x v="2"/>
    <x v="0"/>
    <n v="1133.3699999999999"/>
    <n v="510.07"/>
    <n v="1880.04"/>
    <n v="1369.97"/>
    <n v="2.6858470406022703"/>
    <x v="3"/>
    <s v="2023-08-16"/>
    <x v="4"/>
    <x v="3"/>
    <x v="0"/>
    <s v="Senior"/>
    <s v="Profit"/>
  </r>
  <r>
    <n v="2485"/>
    <s v="Karan"/>
    <n v="21"/>
    <s v="Male"/>
    <x v="3"/>
    <x v="4"/>
    <n v="1242.94"/>
    <n v="425.44"/>
    <n v="1879.2"/>
    <n v="1453.76"/>
    <n v="3.4170740880030088"/>
    <x v="3"/>
    <s v="2023-05-03"/>
    <x v="0"/>
    <x v="3"/>
    <x v="1"/>
    <s v="Young"/>
    <s v="Profit"/>
  </r>
  <r>
    <n v="3205"/>
    <s v="Priya"/>
    <n v="39"/>
    <s v="Male"/>
    <x v="4"/>
    <x v="0"/>
    <n v="1511.89"/>
    <n v="112.62"/>
    <n v="1878.61"/>
    <n v="1765.99"/>
    <n v="15.680962528858107"/>
    <x v="0"/>
    <s v="2023-01-31"/>
    <x v="5"/>
    <x v="1"/>
    <x v="1"/>
    <s v="Adult"/>
    <s v="Profit"/>
  </r>
  <r>
    <n v="797"/>
    <s v="Neha"/>
    <n v="45"/>
    <s v="Female"/>
    <x v="6"/>
    <x v="0"/>
    <n v="1192.17"/>
    <n v="460.75"/>
    <n v="1878.1"/>
    <n v="1417.35"/>
    <n v="3.0761801410743352"/>
    <x v="2"/>
    <s v="2023-01-12"/>
    <x v="5"/>
    <x v="1"/>
    <x v="1"/>
    <s v="Senior"/>
    <s v="Profit"/>
  </r>
  <r>
    <n v="5593"/>
    <s v="Karan"/>
    <n v="53"/>
    <s v="Male"/>
    <x v="0"/>
    <x v="3"/>
    <n v="1193.08"/>
    <n v="1200.53"/>
    <n v="1878.02"/>
    <n v="677.49"/>
    <n v="0.56432575612437841"/>
    <x v="1"/>
    <s v="2023-12-16"/>
    <x v="6"/>
    <x v="0"/>
    <x v="1"/>
    <s v="Senior"/>
    <s v="Profit"/>
  </r>
  <r>
    <n v="2413"/>
    <s v="Raj"/>
    <n v="52"/>
    <s v="Female"/>
    <x v="4"/>
    <x v="1"/>
    <n v="1468.54"/>
    <n v="1668.56"/>
    <n v="1877.62"/>
    <n v="209.06"/>
    <n v="0.1252936663949753"/>
    <x v="2"/>
    <s v="2023-11-03"/>
    <x v="8"/>
    <x v="1"/>
    <x v="1"/>
    <s v="Senior"/>
    <s v="Profit"/>
  </r>
  <r>
    <n v="4732"/>
    <s v="Sneha"/>
    <n v="44"/>
    <s v="Male"/>
    <x v="5"/>
    <x v="4"/>
    <n v="1418.37"/>
    <n v="1114.28"/>
    <n v="1876.69"/>
    <n v="762.41"/>
    <n v="0.68421761137236603"/>
    <x v="0"/>
    <s v="2023-10-29"/>
    <x v="10"/>
    <x v="0"/>
    <x v="1"/>
    <s v="Senior"/>
    <s v="Profit"/>
  </r>
  <r>
    <n v="4018"/>
    <s v="Sneha"/>
    <n v="32"/>
    <s v="Male"/>
    <x v="7"/>
    <x v="2"/>
    <n v="1393.06"/>
    <n v="1014.29"/>
    <n v="1876.47"/>
    <n v="862.18"/>
    <n v="0.85003302802945901"/>
    <x v="1"/>
    <s v="2023-10-09"/>
    <x v="10"/>
    <x v="1"/>
    <x v="1"/>
    <s v="Adult"/>
    <s v="Profit"/>
  </r>
  <r>
    <n v="1774"/>
    <s v="Karan"/>
    <n v="29"/>
    <s v="Female"/>
    <x v="0"/>
    <x v="4"/>
    <n v="1621.59"/>
    <n v="1257.6400000000001"/>
    <n v="1876.42"/>
    <n v="618.78"/>
    <n v="0.49201679335898979"/>
    <x v="0"/>
    <s v="2023-08-02"/>
    <x v="4"/>
    <x v="0"/>
    <x v="1"/>
    <s v="Adult"/>
    <s v="Profit"/>
  </r>
  <r>
    <n v="5529"/>
    <s v="Rahul"/>
    <n v="36"/>
    <s v="Female"/>
    <x v="0"/>
    <x v="1"/>
    <n v="1311.08"/>
    <n v="395.11"/>
    <n v="1875.05"/>
    <n v="1479.94"/>
    <n v="3.745640454556959"/>
    <x v="1"/>
    <s v="2023-07-25"/>
    <x v="7"/>
    <x v="2"/>
    <x v="1"/>
    <s v="Adult"/>
    <s v="Profit"/>
  </r>
  <r>
    <n v="2172"/>
    <s v="Karan"/>
    <n v="53"/>
    <s v="Female"/>
    <x v="4"/>
    <x v="1"/>
    <n v="1243.81"/>
    <n v="1724.97"/>
    <n v="1873.6"/>
    <n v="148.63"/>
    <n v="8.6163817341750867E-2"/>
    <x v="0"/>
    <s v="2023-01-07"/>
    <x v="5"/>
    <x v="0"/>
    <x v="0"/>
    <s v="Senior"/>
    <s v="Profit"/>
  </r>
  <r>
    <n v="2675"/>
    <s v="Pooja"/>
    <n v="21"/>
    <s v="Female"/>
    <x v="2"/>
    <x v="1"/>
    <n v="1245.74"/>
    <n v="737.11"/>
    <n v="1873.36"/>
    <n v="1136.25"/>
    <n v="1.5414931285696842"/>
    <x v="0"/>
    <s v="2023-09-07"/>
    <x v="1"/>
    <x v="0"/>
    <x v="1"/>
    <s v="Young"/>
    <s v="Profit"/>
  </r>
  <r>
    <n v="4742"/>
    <s v="Karan"/>
    <n v="40"/>
    <s v="Female"/>
    <x v="3"/>
    <x v="3"/>
    <n v="1667.27"/>
    <n v="542.27"/>
    <n v="1871.97"/>
    <n v="1329.7"/>
    <n v="2.4520995076253529"/>
    <x v="0"/>
    <s v="2023-02-19"/>
    <x v="2"/>
    <x v="0"/>
    <x v="0"/>
    <s v="Adult"/>
    <s v="Profit"/>
  </r>
  <r>
    <n v="2699"/>
    <s v="Karan"/>
    <n v="45"/>
    <s v="Female"/>
    <x v="2"/>
    <x v="3"/>
    <n v="1602.71"/>
    <n v="698.78"/>
    <n v="1871.31"/>
    <n v="1172.53"/>
    <n v="1.6779673144623486"/>
    <x v="4"/>
    <s v="2023-11-09"/>
    <x v="8"/>
    <x v="4"/>
    <x v="1"/>
    <s v="Senior"/>
    <s v="Profit"/>
  </r>
  <r>
    <n v="7238"/>
    <s v="Priya"/>
    <n v="58"/>
    <s v="Female"/>
    <x v="7"/>
    <x v="3"/>
    <n v="1655.4"/>
    <n v="276.37"/>
    <n v="1870.35"/>
    <n v="1593.98"/>
    <n v="5.767557983862214"/>
    <x v="3"/>
    <s v="2023-05-09"/>
    <x v="0"/>
    <x v="0"/>
    <x v="0"/>
    <s v="Senior"/>
    <s v="Profit"/>
  </r>
  <r>
    <n v="1387"/>
    <s v="Pooja"/>
    <n v="21"/>
    <s v="Female"/>
    <x v="0"/>
    <x v="3"/>
    <n v="1492.97"/>
    <n v="1619.2"/>
    <n v="1869.05"/>
    <n v="249.85"/>
    <n v="0.15430459486166007"/>
    <x v="4"/>
    <s v="2023-07-29"/>
    <x v="7"/>
    <x v="1"/>
    <x v="0"/>
    <s v="Young"/>
    <s v="Profit"/>
  </r>
  <r>
    <n v="7867"/>
    <s v="Arjun"/>
    <n v="38"/>
    <s v="Female"/>
    <x v="5"/>
    <x v="2"/>
    <n v="1162.22"/>
    <n v="700.82"/>
    <n v="1868.82"/>
    <n v="1168"/>
    <n v="1.666619103336092"/>
    <x v="1"/>
    <s v="2023-11-29"/>
    <x v="8"/>
    <x v="2"/>
    <x v="1"/>
    <s v="Adult"/>
    <s v="Profit"/>
  </r>
  <r>
    <n v="3892"/>
    <s v="Pooja"/>
    <n v="23"/>
    <s v="Male"/>
    <x v="0"/>
    <x v="4"/>
    <n v="1418.49"/>
    <n v="188.62"/>
    <n v="1868.79"/>
    <n v="1680.17"/>
    <n v="8.9076980171773936"/>
    <x v="2"/>
    <s v="2023-03-18"/>
    <x v="11"/>
    <x v="0"/>
    <x v="1"/>
    <s v="Young"/>
    <s v="Profit"/>
  </r>
  <r>
    <n v="983"/>
    <s v="Simran"/>
    <n v="41"/>
    <s v="Male"/>
    <x v="2"/>
    <x v="3"/>
    <n v="1101.18"/>
    <n v="823.75"/>
    <n v="1864.43"/>
    <n v="1040.68"/>
    <n v="1.2633444613050078"/>
    <x v="1"/>
    <s v="2023-03-27"/>
    <x v="11"/>
    <x v="1"/>
    <x v="0"/>
    <s v="Senior"/>
    <s v="Profit"/>
  </r>
  <r>
    <n v="8346"/>
    <s v="Sneha"/>
    <n v="45"/>
    <s v="Female"/>
    <x v="4"/>
    <x v="1"/>
    <n v="1165.31"/>
    <n v="464.64"/>
    <n v="1863.41"/>
    <n v="1398.77"/>
    <n v="3.0104381887052343"/>
    <x v="2"/>
    <s v="2023-10-10"/>
    <x v="10"/>
    <x v="0"/>
    <x v="1"/>
    <s v="Senior"/>
    <s v="Profit"/>
  </r>
  <r>
    <n v="2182"/>
    <s v="Rahul"/>
    <n v="21"/>
    <s v="Female"/>
    <x v="0"/>
    <x v="0"/>
    <n v="1490.32"/>
    <n v="187.01"/>
    <n v="1863.36"/>
    <n v="1676.35"/>
    <n v="8.9639591465697013"/>
    <x v="4"/>
    <s v="2023-04-03"/>
    <x v="9"/>
    <x v="2"/>
    <x v="1"/>
    <s v="Young"/>
    <s v="Profit"/>
  </r>
  <r>
    <n v="5236"/>
    <s v="Simran"/>
    <n v="37"/>
    <s v="Female"/>
    <x v="4"/>
    <x v="2"/>
    <n v="1372.71"/>
    <n v="1392.08"/>
    <n v="1862.99"/>
    <n v="470.91"/>
    <n v="0.33827797253031439"/>
    <x v="3"/>
    <s v="2023-02-08"/>
    <x v="2"/>
    <x v="4"/>
    <x v="1"/>
    <s v="Adult"/>
    <s v="Profit"/>
  </r>
  <r>
    <n v="9585"/>
    <s v="Rahul"/>
    <n v="42"/>
    <s v="Female"/>
    <x v="6"/>
    <x v="3"/>
    <n v="1509.46"/>
    <n v="1775.98"/>
    <n v="1859.9"/>
    <n v="83.92"/>
    <n v="4.7252784378202455E-2"/>
    <x v="2"/>
    <s v="2023-05-16"/>
    <x v="0"/>
    <x v="1"/>
    <x v="1"/>
    <s v="Senior"/>
    <s v="Profit"/>
  </r>
  <r>
    <n v="2483"/>
    <s v="Pooja"/>
    <n v="45"/>
    <s v="Female"/>
    <x v="6"/>
    <x v="4"/>
    <n v="1180.1600000000001"/>
    <n v="343.63"/>
    <n v="1859.87"/>
    <n v="1516.24"/>
    <n v="4.412420335826325"/>
    <x v="3"/>
    <s v="2023-02-27"/>
    <x v="2"/>
    <x v="1"/>
    <x v="1"/>
    <s v="Senior"/>
    <s v="Profit"/>
  </r>
  <r>
    <n v="627"/>
    <s v="Arjun"/>
    <n v="47"/>
    <s v="Female"/>
    <x v="1"/>
    <x v="1"/>
    <n v="1481.35"/>
    <n v="829.69"/>
    <n v="1859.47"/>
    <n v="1029.78"/>
    <n v="1.2411623618459906"/>
    <x v="1"/>
    <s v="2023-06-27"/>
    <x v="3"/>
    <x v="1"/>
    <x v="1"/>
    <s v="Senior"/>
    <s v="Profit"/>
  </r>
  <r>
    <n v="3973"/>
    <s v="Rahul"/>
    <n v="44"/>
    <s v="Female"/>
    <x v="0"/>
    <x v="1"/>
    <n v="1041.9100000000001"/>
    <n v="172.65"/>
    <n v="1859.44"/>
    <n v="1686.79"/>
    <n v="9.7699971039675635"/>
    <x v="1"/>
    <s v="2023-08-29"/>
    <x v="4"/>
    <x v="1"/>
    <x v="0"/>
    <s v="Senior"/>
    <s v="Profit"/>
  </r>
  <r>
    <n v="3626"/>
    <s v="Rahul"/>
    <n v="18"/>
    <s v="Male"/>
    <x v="1"/>
    <x v="1"/>
    <n v="1555.5"/>
    <n v="1468.62"/>
    <n v="1857.91"/>
    <n v="389.29"/>
    <n v="0.26507197232776353"/>
    <x v="3"/>
    <s v="2023-08-26"/>
    <x v="4"/>
    <x v="4"/>
    <x v="1"/>
    <s v="Young"/>
    <s v="Profit"/>
  </r>
  <r>
    <n v="3705"/>
    <s v="Priya"/>
    <n v="19"/>
    <s v="Female"/>
    <x v="4"/>
    <x v="0"/>
    <n v="1323.27"/>
    <n v="1080.21"/>
    <n v="1857.64"/>
    <n v="777.43"/>
    <n v="0.71970265041056825"/>
    <x v="1"/>
    <s v="2023-11-14"/>
    <x v="8"/>
    <x v="4"/>
    <x v="0"/>
    <s v="Young"/>
    <s v="Profit"/>
  </r>
  <r>
    <n v="1231"/>
    <s v="Karan"/>
    <n v="26"/>
    <s v="Female"/>
    <x v="0"/>
    <x v="0"/>
    <n v="1147.9000000000001"/>
    <n v="261.38"/>
    <n v="1855.64"/>
    <n v="1594.26"/>
    <n v="6.0993955161068181"/>
    <x v="3"/>
    <s v="2023-12-14"/>
    <x v="6"/>
    <x v="1"/>
    <x v="0"/>
    <s v="Adult"/>
    <s v="Profit"/>
  </r>
  <r>
    <n v="3546"/>
    <s v="Pooja"/>
    <n v="53"/>
    <s v="Female"/>
    <x v="1"/>
    <x v="4"/>
    <n v="1333.05"/>
    <n v="1999.52"/>
    <n v="1854.65"/>
    <n v="-144.87"/>
    <n v="-7.2452388573257587E-2"/>
    <x v="3"/>
    <s v="2023-02-02"/>
    <x v="2"/>
    <x v="2"/>
    <x v="1"/>
    <s v="Senior"/>
    <s v="Loss"/>
  </r>
  <r>
    <n v="9300"/>
    <s v="Pooja"/>
    <n v="50"/>
    <s v="Male"/>
    <x v="7"/>
    <x v="3"/>
    <n v="1618.97"/>
    <n v="1503.15"/>
    <n v="1854.37"/>
    <n v="351.22"/>
    <n v="0.23365598908957855"/>
    <x v="0"/>
    <s v="2023-01-22"/>
    <x v="5"/>
    <x v="2"/>
    <x v="0"/>
    <s v="Senior"/>
    <s v="Profit"/>
  </r>
  <r>
    <n v="1047"/>
    <s v="Karan"/>
    <n v="60"/>
    <s v="Female"/>
    <x v="3"/>
    <x v="3"/>
    <n v="1258.8399999999999"/>
    <n v="375.23"/>
    <n v="1854.06"/>
    <n v="1478.83"/>
    <n v="3.941129440609759"/>
    <x v="4"/>
    <s v="2023-02-10"/>
    <x v="2"/>
    <x v="2"/>
    <x v="1"/>
    <s v="Senior"/>
    <s v="Profit"/>
  </r>
  <r>
    <n v="1603"/>
    <s v="Arjun"/>
    <n v="43"/>
    <s v="Male"/>
    <x v="4"/>
    <x v="2"/>
    <n v="1681.36"/>
    <n v="693.01"/>
    <n v="1853.65"/>
    <n v="1160.6400000000001"/>
    <n v="1.6747810276907982"/>
    <x v="1"/>
    <s v="2023-09-13"/>
    <x v="1"/>
    <x v="3"/>
    <x v="1"/>
    <s v="Senior"/>
    <s v="Profit"/>
  </r>
  <r>
    <n v="8344"/>
    <s v="Rahul"/>
    <n v="58"/>
    <s v="Male"/>
    <x v="6"/>
    <x v="3"/>
    <n v="1524.26"/>
    <n v="649.87"/>
    <n v="1853.53"/>
    <n v="1203.6600000000001"/>
    <n v="1.8521550463938943"/>
    <x v="3"/>
    <s v="2023-09-30"/>
    <x v="1"/>
    <x v="1"/>
    <x v="0"/>
    <s v="Senior"/>
    <s v="Profit"/>
  </r>
  <r>
    <n v="8999"/>
    <s v="Karan"/>
    <n v="40"/>
    <s v="Female"/>
    <x v="3"/>
    <x v="2"/>
    <n v="1174.8499999999999"/>
    <n v="824.47"/>
    <n v="1853.45"/>
    <n v="1028.98"/>
    <n v="1.2480502625929384"/>
    <x v="4"/>
    <s v="2023-01-07"/>
    <x v="5"/>
    <x v="0"/>
    <x v="1"/>
    <s v="Adult"/>
    <s v="Profit"/>
  </r>
  <r>
    <n v="126"/>
    <s v="Amit"/>
    <n v="30"/>
    <s v="Female"/>
    <x v="3"/>
    <x v="3"/>
    <n v="1619.9"/>
    <n v="698.16"/>
    <n v="1852.88"/>
    <n v="1154.72"/>
    <n v="1.6539475191933082"/>
    <x v="2"/>
    <s v="2023-04-29"/>
    <x v="9"/>
    <x v="3"/>
    <x v="1"/>
    <s v="Adult"/>
    <s v="Profit"/>
  </r>
  <r>
    <n v="7590"/>
    <s v="Arjun"/>
    <n v="60"/>
    <s v="Male"/>
    <x v="0"/>
    <x v="1"/>
    <n v="1166.42"/>
    <n v="1506.78"/>
    <n v="1852.79"/>
    <n v="346.01"/>
    <n v="0.22963538140936302"/>
    <x v="2"/>
    <s v="2023-08-21"/>
    <x v="4"/>
    <x v="4"/>
    <x v="1"/>
    <s v="Senior"/>
    <s v="Profit"/>
  </r>
  <r>
    <n v="500"/>
    <s v="Arjun"/>
    <n v="53"/>
    <s v="Male"/>
    <x v="7"/>
    <x v="0"/>
    <n v="1495.49"/>
    <n v="1875.37"/>
    <n v="1852.44"/>
    <n v="-22.93"/>
    <n v="-1.2226920554343943E-2"/>
    <x v="1"/>
    <s v="2023-09-30"/>
    <x v="1"/>
    <x v="3"/>
    <x v="0"/>
    <s v="Senior"/>
    <s v="Loss"/>
  </r>
  <r>
    <n v="3204"/>
    <s v="Arjun"/>
    <n v="29"/>
    <s v="Male"/>
    <x v="5"/>
    <x v="1"/>
    <n v="1376.55"/>
    <n v="481.49"/>
    <n v="1852.02"/>
    <n v="1370.53"/>
    <n v="2.846435024611103"/>
    <x v="3"/>
    <s v="2023-07-05"/>
    <x v="7"/>
    <x v="1"/>
    <x v="0"/>
    <s v="Adult"/>
    <s v="Profit"/>
  </r>
  <r>
    <n v="1515"/>
    <s v="Neha"/>
    <n v="45"/>
    <s v="Female"/>
    <x v="0"/>
    <x v="2"/>
    <n v="1060.95"/>
    <n v="1239.28"/>
    <n v="1851.7"/>
    <n v="612.41999999999996"/>
    <n v="0.49417403653734426"/>
    <x v="1"/>
    <s v="2023-12-17"/>
    <x v="6"/>
    <x v="4"/>
    <x v="1"/>
    <s v="Senior"/>
    <s v="Profit"/>
  </r>
  <r>
    <n v="9202"/>
    <s v="Simran"/>
    <n v="25"/>
    <s v="Female"/>
    <x v="1"/>
    <x v="1"/>
    <n v="1028.95"/>
    <n v="1717.01"/>
    <n v="1850.04"/>
    <n v="133.03"/>
    <n v="7.7477708341826781E-2"/>
    <x v="3"/>
    <s v="2023-10-19"/>
    <x v="10"/>
    <x v="0"/>
    <x v="1"/>
    <s v="Young"/>
    <s v="Profit"/>
  </r>
  <r>
    <n v="6438"/>
    <s v="Neha"/>
    <n v="47"/>
    <s v="Female"/>
    <x v="5"/>
    <x v="0"/>
    <n v="1117.57"/>
    <n v="1901.06"/>
    <n v="1849.96"/>
    <n v="-51.1"/>
    <n v="-2.6879740776198542E-2"/>
    <x v="1"/>
    <s v="2023-12-18"/>
    <x v="6"/>
    <x v="2"/>
    <x v="0"/>
    <s v="Senior"/>
    <s v="Loss"/>
  </r>
  <r>
    <n v="6807"/>
    <s v="Rahul"/>
    <n v="40"/>
    <s v="Male"/>
    <x v="7"/>
    <x v="2"/>
    <n v="1220.45"/>
    <n v="1922.07"/>
    <n v="1849.72"/>
    <n v="-72.349999999999994"/>
    <n v="-3.7641709198936564E-2"/>
    <x v="0"/>
    <s v="2023-12-10"/>
    <x v="6"/>
    <x v="1"/>
    <x v="1"/>
    <s v="Adult"/>
    <s v="Loss"/>
  </r>
  <r>
    <n v="8400"/>
    <s v="Priya"/>
    <n v="21"/>
    <s v="Male"/>
    <x v="3"/>
    <x v="1"/>
    <n v="1334.49"/>
    <n v="1622.94"/>
    <n v="1847.02"/>
    <n v="224.08"/>
    <n v="0.13807041541893109"/>
    <x v="3"/>
    <s v="2023-02-11"/>
    <x v="2"/>
    <x v="4"/>
    <x v="0"/>
    <s v="Young"/>
    <s v="Profit"/>
  </r>
  <r>
    <n v="4067"/>
    <s v="Sneha"/>
    <n v="48"/>
    <s v="Female"/>
    <x v="2"/>
    <x v="0"/>
    <n v="1218.58"/>
    <n v="859.72"/>
    <n v="1846.98"/>
    <n v="987.26"/>
    <n v="1.1483506257851392"/>
    <x v="4"/>
    <s v="2023-07-13"/>
    <x v="7"/>
    <x v="3"/>
    <x v="0"/>
    <s v="Senior"/>
    <s v="Profit"/>
  </r>
  <r>
    <n v="1806"/>
    <s v="Raj"/>
    <n v="48"/>
    <s v="Male"/>
    <x v="0"/>
    <x v="4"/>
    <n v="1112.48"/>
    <n v="98.35"/>
    <n v="1846.7"/>
    <n v="1748.35"/>
    <n v="17.77681748856126"/>
    <x v="4"/>
    <s v="2023-04-05"/>
    <x v="9"/>
    <x v="2"/>
    <x v="0"/>
    <s v="Senior"/>
    <s v="Profit"/>
  </r>
  <r>
    <n v="6483"/>
    <s v="Rahul"/>
    <n v="38"/>
    <s v="Male"/>
    <x v="6"/>
    <x v="3"/>
    <n v="1502.03"/>
    <n v="295.04000000000002"/>
    <n v="1846.67"/>
    <n v="1551.63"/>
    <n v="5.2590496203904555"/>
    <x v="3"/>
    <s v="2023-01-26"/>
    <x v="5"/>
    <x v="3"/>
    <x v="1"/>
    <s v="Adult"/>
    <s v="Profit"/>
  </r>
  <r>
    <n v="325"/>
    <s v="Sneha"/>
    <n v="22"/>
    <s v="Male"/>
    <x v="0"/>
    <x v="2"/>
    <n v="1413.47"/>
    <n v="373.19"/>
    <n v="1845.76"/>
    <n v="1472.57"/>
    <n v="3.9458988718883141"/>
    <x v="1"/>
    <s v="2023-02-03"/>
    <x v="2"/>
    <x v="4"/>
    <x v="0"/>
    <s v="Young"/>
    <s v="Profit"/>
  </r>
  <r>
    <n v="1059"/>
    <s v="Simran"/>
    <n v="60"/>
    <s v="Male"/>
    <x v="3"/>
    <x v="0"/>
    <n v="1312.22"/>
    <n v="879.66"/>
    <n v="1845.64"/>
    <n v="965.98"/>
    <n v="1.0981288224996022"/>
    <x v="4"/>
    <s v="2023-10-04"/>
    <x v="10"/>
    <x v="2"/>
    <x v="1"/>
    <s v="Senior"/>
    <s v="Profit"/>
  </r>
  <r>
    <n v="1395"/>
    <s v="Amit"/>
    <n v="33"/>
    <s v="Male"/>
    <x v="2"/>
    <x v="3"/>
    <n v="1471.24"/>
    <n v="1376.98"/>
    <n v="1843.75"/>
    <n v="466.77"/>
    <n v="0.33898095832909697"/>
    <x v="1"/>
    <s v="2023-08-12"/>
    <x v="4"/>
    <x v="0"/>
    <x v="0"/>
    <s v="Adult"/>
    <s v="Profit"/>
  </r>
  <r>
    <n v="6985"/>
    <s v="Sneha"/>
    <n v="60"/>
    <s v="Female"/>
    <x v="0"/>
    <x v="4"/>
    <n v="1031.8399999999999"/>
    <n v="1368.54"/>
    <n v="1843.5"/>
    <n v="474.96"/>
    <n v="0.34705598667192772"/>
    <x v="4"/>
    <s v="2023-06-30"/>
    <x v="3"/>
    <x v="0"/>
    <x v="1"/>
    <s v="Senior"/>
    <s v="Profit"/>
  </r>
  <r>
    <n v="1290"/>
    <s v="Rahul"/>
    <n v="26"/>
    <s v="Male"/>
    <x v="0"/>
    <x v="0"/>
    <n v="1275.6300000000001"/>
    <n v="1586.01"/>
    <n v="1843.2"/>
    <n v="257.19"/>
    <n v="0.16216165093536611"/>
    <x v="4"/>
    <s v="2023-03-18"/>
    <x v="11"/>
    <x v="4"/>
    <x v="1"/>
    <s v="Adult"/>
    <s v="Profit"/>
  </r>
  <r>
    <n v="7737"/>
    <s v="Priya"/>
    <n v="47"/>
    <s v="Female"/>
    <x v="4"/>
    <x v="3"/>
    <n v="1205.6099999999999"/>
    <n v="576.37"/>
    <n v="1842.87"/>
    <n v="1266.5"/>
    <n v="2.1973732151222305"/>
    <x v="1"/>
    <s v="2023-08-01"/>
    <x v="4"/>
    <x v="1"/>
    <x v="1"/>
    <s v="Senior"/>
    <s v="Profit"/>
  </r>
  <r>
    <n v="5886"/>
    <s v="Karan"/>
    <n v="43"/>
    <s v="Male"/>
    <x v="5"/>
    <x v="1"/>
    <n v="1537.49"/>
    <n v="1065.58"/>
    <n v="1841.88"/>
    <n v="776.3"/>
    <n v="0.72852343324762103"/>
    <x v="4"/>
    <s v="2023-02-09"/>
    <x v="2"/>
    <x v="4"/>
    <x v="0"/>
    <s v="Senior"/>
    <s v="Profit"/>
  </r>
  <r>
    <n v="1457"/>
    <s v="Rahul"/>
    <n v="24"/>
    <s v="Male"/>
    <x v="2"/>
    <x v="1"/>
    <n v="1111.8900000000001"/>
    <n v="1764.5"/>
    <n v="1841.5"/>
    <n v="77"/>
    <n v="4.3638424482856333E-2"/>
    <x v="4"/>
    <s v="2023-12-21"/>
    <x v="6"/>
    <x v="3"/>
    <x v="0"/>
    <s v="Young"/>
    <s v="Profit"/>
  </r>
  <r>
    <n v="2676"/>
    <s v="Arjun"/>
    <n v="56"/>
    <s v="Female"/>
    <x v="5"/>
    <x v="2"/>
    <n v="1350.72"/>
    <n v="1632.85"/>
    <n v="1841.27"/>
    <n v="208.42"/>
    <n v="0.12764185320145757"/>
    <x v="2"/>
    <s v="2023-04-17"/>
    <x v="9"/>
    <x v="3"/>
    <x v="1"/>
    <s v="Senior"/>
    <s v="Profit"/>
  </r>
  <r>
    <n v="1873"/>
    <s v="Raj"/>
    <n v="49"/>
    <s v="Male"/>
    <x v="3"/>
    <x v="2"/>
    <n v="1232"/>
    <n v="839.55"/>
    <n v="1841.07"/>
    <n v="1001.52"/>
    <n v="1.1929247811327497"/>
    <x v="2"/>
    <s v="2023-09-29"/>
    <x v="1"/>
    <x v="2"/>
    <x v="1"/>
    <s v="Senior"/>
    <s v="Profit"/>
  </r>
  <r>
    <n v="9981"/>
    <s v="Raj"/>
    <n v="45"/>
    <s v="Female"/>
    <x v="1"/>
    <x v="2"/>
    <n v="1181.9100000000001"/>
    <n v="683.24"/>
    <n v="1840.98"/>
    <n v="1157.74"/>
    <n v="1.6944851004039576"/>
    <x v="3"/>
    <s v="2023-11-03"/>
    <x v="8"/>
    <x v="0"/>
    <x v="1"/>
    <s v="Senior"/>
    <s v="Profit"/>
  </r>
  <r>
    <n v="1068"/>
    <s v="Arjun"/>
    <n v="20"/>
    <s v="Female"/>
    <x v="3"/>
    <x v="3"/>
    <n v="1525.84"/>
    <n v="757.04"/>
    <n v="1839.88"/>
    <n v="1082.8399999999999"/>
    <n v="1.4303603508401141"/>
    <x v="3"/>
    <s v="2023-01-19"/>
    <x v="5"/>
    <x v="0"/>
    <x v="1"/>
    <s v="Young"/>
    <s v="Profit"/>
  </r>
  <r>
    <n v="5751"/>
    <s v="Karan"/>
    <n v="32"/>
    <s v="Male"/>
    <x v="4"/>
    <x v="4"/>
    <n v="1553.51"/>
    <n v="332.45"/>
    <n v="1839.31"/>
    <n v="1506.86"/>
    <n v="4.5325913671228752"/>
    <x v="0"/>
    <s v="2023-07-08"/>
    <x v="7"/>
    <x v="1"/>
    <x v="0"/>
    <s v="Adult"/>
    <s v="Profit"/>
  </r>
  <r>
    <n v="3904"/>
    <s v="Raj"/>
    <n v="18"/>
    <s v="Male"/>
    <x v="5"/>
    <x v="1"/>
    <n v="1328.46"/>
    <n v="1126.17"/>
    <n v="1839.16"/>
    <n v="712.99"/>
    <n v="0.63311045401671151"/>
    <x v="3"/>
    <s v="2023-06-15"/>
    <x v="3"/>
    <x v="0"/>
    <x v="0"/>
    <s v="Young"/>
    <s v="Profit"/>
  </r>
  <r>
    <n v="4244"/>
    <s v="Simran"/>
    <n v="54"/>
    <s v="Female"/>
    <x v="6"/>
    <x v="1"/>
    <n v="1380.26"/>
    <n v="1220.3499999999999"/>
    <n v="1838.99"/>
    <n v="618.64"/>
    <n v="0.50693653460072929"/>
    <x v="4"/>
    <s v="2023-05-19"/>
    <x v="0"/>
    <x v="3"/>
    <x v="0"/>
    <s v="Senior"/>
    <s v="Profit"/>
  </r>
  <r>
    <n v="1995"/>
    <s v="Pooja"/>
    <n v="37"/>
    <s v="Male"/>
    <x v="6"/>
    <x v="1"/>
    <n v="1340.75"/>
    <n v="113.93"/>
    <n v="1836.44"/>
    <n v="1722.51"/>
    <n v="15.119020451154217"/>
    <x v="2"/>
    <s v="2023-07-18"/>
    <x v="7"/>
    <x v="3"/>
    <x v="0"/>
    <s v="Adult"/>
    <s v="Profit"/>
  </r>
  <r>
    <n v="7855"/>
    <s v="Rahul"/>
    <n v="57"/>
    <s v="Female"/>
    <x v="5"/>
    <x v="2"/>
    <n v="1511.69"/>
    <n v="486.52"/>
    <n v="1836.4"/>
    <n v="1349.88"/>
    <n v="2.7745621968264413"/>
    <x v="3"/>
    <s v="2023-10-18"/>
    <x v="10"/>
    <x v="3"/>
    <x v="1"/>
    <s v="Senior"/>
    <s v="Profit"/>
  </r>
  <r>
    <n v="1199"/>
    <s v="Karan"/>
    <n v="22"/>
    <s v="Male"/>
    <x v="1"/>
    <x v="1"/>
    <n v="1514.75"/>
    <n v="1668.26"/>
    <n v="1836.04"/>
    <n v="167.78"/>
    <n v="0.10057185330823733"/>
    <x v="1"/>
    <s v="2023-02-24"/>
    <x v="2"/>
    <x v="1"/>
    <x v="0"/>
    <s v="Young"/>
    <s v="Profit"/>
  </r>
  <r>
    <n v="411"/>
    <s v="Raj"/>
    <n v="32"/>
    <s v="Male"/>
    <x v="1"/>
    <x v="0"/>
    <n v="1644.14"/>
    <n v="1419.8"/>
    <n v="1836"/>
    <n v="416.2"/>
    <n v="0.29313987885617693"/>
    <x v="4"/>
    <s v="2023-05-24"/>
    <x v="0"/>
    <x v="1"/>
    <x v="0"/>
    <s v="Adult"/>
    <s v="Profit"/>
  </r>
  <r>
    <n v="2541"/>
    <s v="Pooja"/>
    <n v="18"/>
    <s v="Female"/>
    <x v="7"/>
    <x v="1"/>
    <n v="1030.6400000000001"/>
    <n v="1940.37"/>
    <n v="1834.78"/>
    <n v="-105.59"/>
    <n v="-5.4417456464488735E-2"/>
    <x v="2"/>
    <s v="2023-03-16"/>
    <x v="11"/>
    <x v="0"/>
    <x v="1"/>
    <s v="Young"/>
    <s v="Loss"/>
  </r>
  <r>
    <n v="2029"/>
    <s v="Simran"/>
    <n v="42"/>
    <s v="Male"/>
    <x v="2"/>
    <x v="2"/>
    <n v="1662.13"/>
    <n v="327.69"/>
    <n v="1834.56"/>
    <n v="1506.87"/>
    <n v="4.5984619609997255"/>
    <x v="3"/>
    <s v="2023-05-09"/>
    <x v="0"/>
    <x v="1"/>
    <x v="0"/>
    <s v="Senior"/>
    <s v="Profit"/>
  </r>
  <r>
    <n v="4632"/>
    <s v="Rahul"/>
    <n v="26"/>
    <s v="Female"/>
    <x v="1"/>
    <x v="4"/>
    <n v="1302.3599999999999"/>
    <n v="1386.36"/>
    <n v="1834.24"/>
    <n v="447.88"/>
    <n v="0.32306183098185176"/>
    <x v="2"/>
    <s v="2023-08-11"/>
    <x v="4"/>
    <x v="1"/>
    <x v="0"/>
    <s v="Adult"/>
    <s v="Profit"/>
  </r>
  <r>
    <n v="7032"/>
    <s v="Rahul"/>
    <n v="26"/>
    <s v="Female"/>
    <x v="1"/>
    <x v="2"/>
    <n v="1055.6500000000001"/>
    <n v="1940.34"/>
    <n v="1833.77"/>
    <n v="-106.57"/>
    <n v="-5.4923363946524834E-2"/>
    <x v="2"/>
    <s v="2023-04-25"/>
    <x v="9"/>
    <x v="3"/>
    <x v="0"/>
    <s v="Adult"/>
    <s v="Loss"/>
  </r>
  <r>
    <n v="4245"/>
    <s v="Rahul"/>
    <n v="46"/>
    <s v="Male"/>
    <x v="3"/>
    <x v="0"/>
    <n v="1626.11"/>
    <n v="1820.27"/>
    <n v="1832.02"/>
    <n v="11.75"/>
    <n v="6.4550863333461524E-3"/>
    <x v="0"/>
    <s v="2023-07-27"/>
    <x v="7"/>
    <x v="4"/>
    <x v="1"/>
    <s v="Senior"/>
    <s v="Profit"/>
  </r>
  <r>
    <n v="112"/>
    <s v="Neha"/>
    <n v="37"/>
    <s v="Female"/>
    <x v="3"/>
    <x v="0"/>
    <n v="1258.76"/>
    <n v="89.04"/>
    <n v="1831.92"/>
    <n v="1742.88"/>
    <n v="19.574123989218329"/>
    <x v="2"/>
    <s v="2023-05-20"/>
    <x v="0"/>
    <x v="0"/>
    <x v="0"/>
    <s v="Adult"/>
    <s v="Profit"/>
  </r>
  <r>
    <n v="6704"/>
    <s v="Priya"/>
    <n v="60"/>
    <s v="Female"/>
    <x v="2"/>
    <x v="2"/>
    <n v="1389.54"/>
    <n v="843.82"/>
    <n v="1830.85"/>
    <n v="987.03"/>
    <n v="1.1697162902040719"/>
    <x v="3"/>
    <s v="2023-01-21"/>
    <x v="5"/>
    <x v="4"/>
    <x v="1"/>
    <s v="Senior"/>
    <s v="Profit"/>
  </r>
  <r>
    <n v="7263"/>
    <s v="Amit"/>
    <n v="31"/>
    <s v="Female"/>
    <x v="4"/>
    <x v="3"/>
    <n v="1260.52"/>
    <n v="1592.54"/>
    <n v="1830.36"/>
    <n v="237.82"/>
    <n v="0.14933376869654766"/>
    <x v="3"/>
    <s v="2023-03-27"/>
    <x v="11"/>
    <x v="3"/>
    <x v="1"/>
    <s v="Adult"/>
    <s v="Profit"/>
  </r>
  <r>
    <n v="9028"/>
    <s v="Priya"/>
    <n v="25"/>
    <s v="Male"/>
    <x v="3"/>
    <x v="3"/>
    <n v="1358.87"/>
    <n v="1729.53"/>
    <n v="1829.58"/>
    <n v="100.05"/>
    <n v="5.7848085896168321E-2"/>
    <x v="0"/>
    <s v="2023-04-14"/>
    <x v="9"/>
    <x v="3"/>
    <x v="0"/>
    <s v="Young"/>
    <s v="Profit"/>
  </r>
  <r>
    <n v="9093"/>
    <s v="Neha"/>
    <n v="38"/>
    <s v="Female"/>
    <x v="0"/>
    <x v="4"/>
    <n v="1313.37"/>
    <n v="895.81"/>
    <n v="1829.5"/>
    <n v="933.69"/>
    <n v="1.0422857525591365"/>
    <x v="1"/>
    <s v="2023-09-01"/>
    <x v="1"/>
    <x v="3"/>
    <x v="1"/>
    <s v="Adult"/>
    <s v="Profit"/>
  </r>
  <r>
    <n v="1763"/>
    <s v="Arjun"/>
    <n v="31"/>
    <s v="Female"/>
    <x v="2"/>
    <x v="4"/>
    <n v="1304.43"/>
    <n v="581.13"/>
    <n v="1828.32"/>
    <n v="1247.19"/>
    <n v="2.1461463011718549"/>
    <x v="0"/>
    <s v="2023-10-24"/>
    <x v="10"/>
    <x v="0"/>
    <x v="1"/>
    <s v="Adult"/>
    <s v="Profit"/>
  </r>
  <r>
    <n v="3446"/>
    <s v="Pooja"/>
    <n v="38"/>
    <s v="Male"/>
    <x v="3"/>
    <x v="3"/>
    <n v="1506"/>
    <n v="1319.76"/>
    <n v="1828.08"/>
    <n v="508.32"/>
    <n v="0.38516093835242771"/>
    <x v="2"/>
    <s v="2023-03-01"/>
    <x v="11"/>
    <x v="2"/>
    <x v="0"/>
    <s v="Adult"/>
    <s v="Profit"/>
  </r>
  <r>
    <n v="3210"/>
    <s v="Amit"/>
    <n v="32"/>
    <s v="Female"/>
    <x v="1"/>
    <x v="3"/>
    <n v="1255.53"/>
    <n v="1545.52"/>
    <n v="1826.8"/>
    <n v="281.27999999999997"/>
    <n v="0.18199699777421191"/>
    <x v="1"/>
    <s v="2023-04-04"/>
    <x v="9"/>
    <x v="3"/>
    <x v="1"/>
    <s v="Adult"/>
    <s v="Profit"/>
  </r>
  <r>
    <n v="5282"/>
    <s v="Priya"/>
    <n v="53"/>
    <s v="Male"/>
    <x v="7"/>
    <x v="0"/>
    <n v="1119.3"/>
    <n v="1439.66"/>
    <n v="1826.57"/>
    <n v="386.91"/>
    <n v="0.26875095508661767"/>
    <x v="2"/>
    <s v="2023-07-13"/>
    <x v="7"/>
    <x v="1"/>
    <x v="0"/>
    <s v="Senior"/>
    <s v="Profit"/>
  </r>
  <r>
    <n v="6094"/>
    <s v="Neha"/>
    <n v="48"/>
    <s v="Male"/>
    <x v="7"/>
    <x v="3"/>
    <n v="1153.0899999999999"/>
    <n v="1722.71"/>
    <n v="1826.25"/>
    <n v="103.54"/>
    <n v="6.010297728578809E-2"/>
    <x v="4"/>
    <s v="2023-01-20"/>
    <x v="5"/>
    <x v="0"/>
    <x v="1"/>
    <s v="Senior"/>
    <s v="Profit"/>
  </r>
  <r>
    <n v="5512"/>
    <s v="Rahul"/>
    <n v="31"/>
    <s v="Female"/>
    <x v="6"/>
    <x v="0"/>
    <n v="1317.09"/>
    <n v="1843.55"/>
    <n v="1826.05"/>
    <n v="-17.5"/>
    <n v="-9.4925551246236878E-3"/>
    <x v="2"/>
    <s v="2023-06-28"/>
    <x v="3"/>
    <x v="0"/>
    <x v="0"/>
    <s v="Adult"/>
    <s v="Loss"/>
  </r>
  <r>
    <n v="2064"/>
    <s v="Pooja"/>
    <n v="24"/>
    <s v="Male"/>
    <x v="3"/>
    <x v="1"/>
    <n v="1135.17"/>
    <n v="1489.24"/>
    <n v="1823.94"/>
    <n v="334.7"/>
    <n v="0.22474550777577823"/>
    <x v="1"/>
    <s v="2023-11-19"/>
    <x v="8"/>
    <x v="3"/>
    <x v="1"/>
    <s v="Young"/>
    <s v="Profit"/>
  </r>
  <r>
    <n v="1964"/>
    <s v="Rahul"/>
    <n v="42"/>
    <s v="Male"/>
    <x v="7"/>
    <x v="1"/>
    <n v="1253.1099999999999"/>
    <n v="1386.58"/>
    <n v="1823.03"/>
    <n v="436.45"/>
    <n v="0.31476726910816544"/>
    <x v="1"/>
    <s v="2023-11-07"/>
    <x v="8"/>
    <x v="0"/>
    <x v="1"/>
    <s v="Senior"/>
    <s v="Profit"/>
  </r>
  <r>
    <n v="4338"/>
    <s v="Sneha"/>
    <n v="43"/>
    <s v="Female"/>
    <x v="0"/>
    <x v="4"/>
    <n v="1021.35"/>
    <n v="1969.76"/>
    <n v="1822.32"/>
    <n v="-147.44"/>
    <n v="-7.4851758589878969E-2"/>
    <x v="0"/>
    <s v="2023-04-13"/>
    <x v="9"/>
    <x v="3"/>
    <x v="1"/>
    <s v="Senior"/>
    <s v="Loss"/>
  </r>
  <r>
    <n v="8570"/>
    <s v="Neha"/>
    <n v="32"/>
    <s v="Female"/>
    <x v="4"/>
    <x v="4"/>
    <n v="1180.53"/>
    <n v="1604.23"/>
    <n v="1821.1"/>
    <n v="216.87"/>
    <n v="0.13518635108432084"/>
    <x v="0"/>
    <s v="2023-12-07"/>
    <x v="6"/>
    <x v="1"/>
    <x v="0"/>
    <s v="Adult"/>
    <s v="Profit"/>
  </r>
  <r>
    <n v="1482"/>
    <s v="Neha"/>
    <n v="46"/>
    <s v="Female"/>
    <x v="3"/>
    <x v="1"/>
    <n v="1252.82"/>
    <n v="995.87"/>
    <n v="1820.8"/>
    <n v="824.93"/>
    <n v="0.82835109000170704"/>
    <x v="3"/>
    <s v="2023-08-09"/>
    <x v="4"/>
    <x v="0"/>
    <x v="0"/>
    <s v="Senior"/>
    <s v="Profit"/>
  </r>
  <r>
    <n v="3147"/>
    <s v="Priya"/>
    <n v="53"/>
    <s v="Female"/>
    <x v="7"/>
    <x v="0"/>
    <n v="1502.06"/>
    <n v="65.209999999999994"/>
    <n v="1820.57"/>
    <n v="1755.36"/>
    <n v="26.918570771354087"/>
    <x v="3"/>
    <s v="2023-02-18"/>
    <x v="2"/>
    <x v="0"/>
    <x v="1"/>
    <s v="Senior"/>
    <s v="Profit"/>
  </r>
  <r>
    <n v="4198"/>
    <s v="Simran"/>
    <n v="19"/>
    <s v="Female"/>
    <x v="6"/>
    <x v="1"/>
    <n v="1043.32"/>
    <n v="1588.6"/>
    <n v="1819.09"/>
    <n v="230.49"/>
    <n v="0.14509001636661212"/>
    <x v="2"/>
    <s v="2023-12-16"/>
    <x v="6"/>
    <x v="2"/>
    <x v="1"/>
    <s v="Young"/>
    <s v="Profit"/>
  </r>
  <r>
    <n v="3787"/>
    <s v="Pooja"/>
    <n v="36"/>
    <s v="Female"/>
    <x v="1"/>
    <x v="3"/>
    <n v="1207.07"/>
    <n v="678.76"/>
    <n v="1818.78"/>
    <n v="1140.02"/>
    <n v="1.6795627320407802"/>
    <x v="3"/>
    <s v="2023-06-06"/>
    <x v="3"/>
    <x v="2"/>
    <x v="0"/>
    <s v="Adult"/>
    <s v="Profit"/>
  </r>
  <r>
    <n v="1781"/>
    <s v="Pooja"/>
    <n v="52"/>
    <s v="Female"/>
    <x v="4"/>
    <x v="4"/>
    <n v="1337.01"/>
    <n v="715.16"/>
    <n v="1817.77"/>
    <n v="1102.6099999999999"/>
    <n v="1.5417668773421331"/>
    <x v="2"/>
    <s v="2023-11-15"/>
    <x v="8"/>
    <x v="4"/>
    <x v="0"/>
    <s v="Senior"/>
    <s v="Profit"/>
  </r>
  <r>
    <n v="8119"/>
    <s v="Sneha"/>
    <n v="48"/>
    <s v="Male"/>
    <x v="2"/>
    <x v="4"/>
    <n v="1487.55"/>
    <n v="1947.79"/>
    <n v="1816.74"/>
    <n v="-131.05000000000001"/>
    <n v="-6.728138043628934E-2"/>
    <x v="1"/>
    <s v="2023-09-09"/>
    <x v="1"/>
    <x v="1"/>
    <x v="1"/>
    <s v="Senior"/>
    <s v="Loss"/>
  </r>
  <r>
    <n v="6533"/>
    <s v="Neha"/>
    <n v="52"/>
    <s v="Female"/>
    <x v="3"/>
    <x v="1"/>
    <n v="1472.35"/>
    <n v="1568.23"/>
    <n v="1815.81"/>
    <n v="247.58"/>
    <n v="0.15787225088156712"/>
    <x v="4"/>
    <s v="2023-03-27"/>
    <x v="11"/>
    <x v="2"/>
    <x v="1"/>
    <s v="Senior"/>
    <s v="Profit"/>
  </r>
  <r>
    <n v="9947"/>
    <s v="Pooja"/>
    <n v="22"/>
    <s v="Female"/>
    <x v="5"/>
    <x v="2"/>
    <n v="1259.99"/>
    <n v="642.9"/>
    <n v="1815.48"/>
    <n v="1172.58"/>
    <n v="1.8238917405506299"/>
    <x v="0"/>
    <s v="2023-05-14"/>
    <x v="0"/>
    <x v="2"/>
    <x v="0"/>
    <s v="Young"/>
    <s v="Profit"/>
  </r>
  <r>
    <n v="1635"/>
    <s v="Rahul"/>
    <n v="27"/>
    <s v="Female"/>
    <x v="3"/>
    <x v="3"/>
    <n v="1265.05"/>
    <n v="1657.07"/>
    <n v="1815.11"/>
    <n v="158.04"/>
    <n v="9.5373158647492254E-2"/>
    <x v="2"/>
    <s v="2023-04-01"/>
    <x v="9"/>
    <x v="4"/>
    <x v="1"/>
    <s v="Adult"/>
    <s v="Profit"/>
  </r>
  <r>
    <n v="8343"/>
    <s v="Sneha"/>
    <n v="40"/>
    <s v="Female"/>
    <x v="2"/>
    <x v="4"/>
    <n v="1033.25"/>
    <n v="551.12"/>
    <n v="1814.79"/>
    <n v="1263.67"/>
    <n v="2.2929126143126726"/>
    <x v="4"/>
    <s v="2023-01-14"/>
    <x v="5"/>
    <x v="3"/>
    <x v="0"/>
    <s v="Adult"/>
    <s v="Profit"/>
  </r>
  <r>
    <n v="1937"/>
    <s v="Amit"/>
    <n v="31"/>
    <s v="Female"/>
    <x v="1"/>
    <x v="2"/>
    <n v="1016.16"/>
    <n v="1710.34"/>
    <n v="1813.66"/>
    <n v="103.32"/>
    <n v="6.0409041477133198E-2"/>
    <x v="1"/>
    <s v="2023-10-20"/>
    <x v="10"/>
    <x v="2"/>
    <x v="0"/>
    <s v="Adult"/>
    <s v="Profit"/>
  </r>
  <r>
    <n v="332"/>
    <s v="Pooja"/>
    <n v="40"/>
    <s v="Male"/>
    <x v="1"/>
    <x v="1"/>
    <n v="1257.93"/>
    <n v="1334.04"/>
    <n v="1812.84"/>
    <n v="478.8"/>
    <n v="0.35890977781775663"/>
    <x v="0"/>
    <s v="2023-10-26"/>
    <x v="10"/>
    <x v="0"/>
    <x v="0"/>
    <s v="Adult"/>
    <s v="Profit"/>
  </r>
  <r>
    <n v="1066"/>
    <s v="Raj"/>
    <n v="37"/>
    <s v="Female"/>
    <x v="3"/>
    <x v="3"/>
    <n v="1205.25"/>
    <n v="808.28"/>
    <n v="1811.53"/>
    <n v="1003.25"/>
    <n v="1.2412159152768842"/>
    <x v="0"/>
    <s v="2023-01-29"/>
    <x v="5"/>
    <x v="1"/>
    <x v="1"/>
    <s v="Adult"/>
    <s v="Profit"/>
  </r>
  <r>
    <n v="5908"/>
    <s v="Simran"/>
    <n v="44"/>
    <s v="Female"/>
    <x v="5"/>
    <x v="3"/>
    <n v="1350.4"/>
    <n v="1799.79"/>
    <n v="1811.44"/>
    <n v="11.65"/>
    <n v="6.4729774029192296E-3"/>
    <x v="1"/>
    <s v="2023-07-10"/>
    <x v="7"/>
    <x v="1"/>
    <x v="1"/>
    <s v="Senior"/>
    <s v="Profit"/>
  </r>
  <r>
    <n v="2318"/>
    <s v="Neha"/>
    <n v="24"/>
    <s v="Male"/>
    <x v="5"/>
    <x v="2"/>
    <n v="1296.94"/>
    <n v="1282.58"/>
    <n v="1811.3"/>
    <n v="528.72"/>
    <n v="0.4122315956899375"/>
    <x v="2"/>
    <s v="2023-12-15"/>
    <x v="6"/>
    <x v="0"/>
    <x v="0"/>
    <s v="Young"/>
    <s v="Profit"/>
  </r>
  <r>
    <n v="1496"/>
    <s v="Sneha"/>
    <n v="43"/>
    <s v="Male"/>
    <x v="7"/>
    <x v="2"/>
    <n v="1132.8499999999999"/>
    <n v="1875.55"/>
    <n v="1810.36"/>
    <n v="-65.19"/>
    <n v="-3.4757804377382635E-2"/>
    <x v="1"/>
    <s v="2023-11-29"/>
    <x v="8"/>
    <x v="4"/>
    <x v="1"/>
    <s v="Senior"/>
    <s v="Loss"/>
  </r>
  <r>
    <n v="8552"/>
    <s v="Rahul"/>
    <n v="55"/>
    <s v="Female"/>
    <x v="6"/>
    <x v="4"/>
    <n v="1341.13"/>
    <n v="1954.39"/>
    <n v="1809.8"/>
    <n v="-144.59"/>
    <n v="-7.3982163232517564E-2"/>
    <x v="0"/>
    <s v="2023-05-06"/>
    <x v="0"/>
    <x v="4"/>
    <x v="0"/>
    <s v="Senior"/>
    <s v="Loss"/>
  </r>
  <r>
    <n v="515"/>
    <s v="Simran"/>
    <n v="42"/>
    <s v="Male"/>
    <x v="3"/>
    <x v="0"/>
    <n v="1381.12"/>
    <n v="118.71"/>
    <n v="1809.3"/>
    <n v="1690.59"/>
    <n v="14.241344452868335"/>
    <x v="1"/>
    <s v="2023-08-26"/>
    <x v="4"/>
    <x v="2"/>
    <x v="0"/>
    <s v="Senior"/>
    <s v="Profit"/>
  </r>
  <r>
    <n v="5429"/>
    <s v="Amit"/>
    <n v="57"/>
    <s v="Female"/>
    <x v="0"/>
    <x v="1"/>
    <n v="1297.79"/>
    <n v="1779.1"/>
    <n v="1809.26"/>
    <n v="30.16"/>
    <n v="1.6952391658703839E-2"/>
    <x v="0"/>
    <s v="2023-10-08"/>
    <x v="10"/>
    <x v="0"/>
    <x v="1"/>
    <s v="Senior"/>
    <s v="Profit"/>
  </r>
  <r>
    <n v="323"/>
    <s v="Simran"/>
    <n v="54"/>
    <s v="Female"/>
    <x v="6"/>
    <x v="0"/>
    <n v="1434"/>
    <n v="69.150000000000006"/>
    <n v="1807.83"/>
    <n v="1738.68"/>
    <n v="25.143600867678959"/>
    <x v="1"/>
    <s v="2023-05-22"/>
    <x v="0"/>
    <x v="2"/>
    <x v="0"/>
    <s v="Senior"/>
    <s v="Profit"/>
  </r>
  <r>
    <n v="8914"/>
    <s v="Neha"/>
    <n v="35"/>
    <s v="Female"/>
    <x v="1"/>
    <x v="2"/>
    <n v="1079.45"/>
    <n v="1275.96"/>
    <n v="1805.72"/>
    <n v="529.76"/>
    <n v="0.4151854290103138"/>
    <x v="3"/>
    <s v="2023-08-08"/>
    <x v="4"/>
    <x v="2"/>
    <x v="1"/>
    <s v="Adult"/>
    <s v="Profit"/>
  </r>
  <r>
    <n v="4899"/>
    <s v="Neha"/>
    <n v="23"/>
    <s v="Female"/>
    <x v="0"/>
    <x v="2"/>
    <n v="1331.17"/>
    <n v="559.32000000000005"/>
    <n v="1804.66"/>
    <n v="1245.3399999999999"/>
    <n v="2.2265250661517553"/>
    <x v="2"/>
    <s v="2023-12-21"/>
    <x v="6"/>
    <x v="2"/>
    <x v="1"/>
    <s v="Young"/>
    <s v="Profit"/>
  </r>
  <r>
    <n v="3133"/>
    <s v="Amit"/>
    <n v="53"/>
    <s v="Female"/>
    <x v="3"/>
    <x v="0"/>
    <n v="1325"/>
    <n v="1603.83"/>
    <n v="1804.59"/>
    <n v="200.76"/>
    <n v="0.12517536147846092"/>
    <x v="2"/>
    <s v="2023-10-22"/>
    <x v="10"/>
    <x v="2"/>
    <x v="1"/>
    <s v="Senior"/>
    <s v="Profit"/>
  </r>
  <r>
    <n v="6511"/>
    <s v="Amit"/>
    <n v="54"/>
    <s v="Male"/>
    <x v="7"/>
    <x v="3"/>
    <n v="1234.94"/>
    <n v="1464.79"/>
    <n v="1804.14"/>
    <n v="339.35"/>
    <n v="0.23167143413048971"/>
    <x v="3"/>
    <s v="2023-02-20"/>
    <x v="2"/>
    <x v="1"/>
    <x v="1"/>
    <s v="Senior"/>
    <s v="Profit"/>
  </r>
  <r>
    <n v="6252"/>
    <s v="Neha"/>
    <n v="20"/>
    <s v="Male"/>
    <x v="2"/>
    <x v="3"/>
    <n v="1344.82"/>
    <n v="61.18"/>
    <n v="1803.76"/>
    <n v="1742.58"/>
    <n v="28.482837528604119"/>
    <x v="0"/>
    <s v="2023-09-20"/>
    <x v="1"/>
    <x v="4"/>
    <x v="1"/>
    <s v="Young"/>
    <s v="Profit"/>
  </r>
  <r>
    <n v="4330"/>
    <s v="Simran"/>
    <n v="42"/>
    <s v="Male"/>
    <x v="0"/>
    <x v="3"/>
    <n v="1495.14"/>
    <n v="421.45"/>
    <n v="1803.37"/>
    <n v="1381.92"/>
    <n v="3.2789654763317122"/>
    <x v="1"/>
    <s v="2023-10-16"/>
    <x v="10"/>
    <x v="0"/>
    <x v="1"/>
    <s v="Senior"/>
    <s v="Profit"/>
  </r>
  <r>
    <n v="1997"/>
    <s v="Sneha"/>
    <n v="42"/>
    <s v="Male"/>
    <x v="6"/>
    <x v="3"/>
    <n v="1140.06"/>
    <n v="1580.98"/>
    <n v="1802.55"/>
    <n v="221.57"/>
    <n v="0.14014725043960075"/>
    <x v="3"/>
    <s v="2023-02-15"/>
    <x v="2"/>
    <x v="1"/>
    <x v="0"/>
    <s v="Senior"/>
    <s v="Profit"/>
  </r>
  <r>
    <n v="2026"/>
    <s v="Raj"/>
    <n v="38"/>
    <s v="Female"/>
    <x v="3"/>
    <x v="2"/>
    <n v="1415.22"/>
    <n v="201.78"/>
    <n v="1802.39"/>
    <n v="1600.61"/>
    <n v="7.9324511844583201"/>
    <x v="4"/>
    <s v="2023-09-16"/>
    <x v="1"/>
    <x v="4"/>
    <x v="0"/>
    <s v="Adult"/>
    <s v="Profit"/>
  </r>
  <r>
    <n v="9468"/>
    <s v="Raj"/>
    <n v="55"/>
    <s v="Male"/>
    <x v="5"/>
    <x v="1"/>
    <n v="1282.3800000000001"/>
    <n v="1307.67"/>
    <n v="1800.77"/>
    <n v="493.1"/>
    <n v="0.37708290317893656"/>
    <x v="2"/>
    <s v="2023-08-22"/>
    <x v="4"/>
    <x v="0"/>
    <x v="0"/>
    <s v="Senior"/>
    <s v="Profit"/>
  </r>
  <r>
    <n v="2711"/>
    <s v="Pooja"/>
    <n v="48"/>
    <s v="Female"/>
    <x v="5"/>
    <x v="3"/>
    <n v="1284.75"/>
    <n v="120.94"/>
    <n v="1800.72"/>
    <n v="1679.78"/>
    <n v="13.88936662808004"/>
    <x v="0"/>
    <s v="2023-04-26"/>
    <x v="9"/>
    <x v="1"/>
    <x v="1"/>
    <s v="Senior"/>
    <s v="Profit"/>
  </r>
  <r>
    <n v="8939"/>
    <s v="Rahul"/>
    <n v="31"/>
    <s v="Male"/>
    <x v="6"/>
    <x v="4"/>
    <n v="1283.98"/>
    <n v="1424.29"/>
    <n v="1800.51"/>
    <n v="376.22"/>
    <n v="0.2641456444965562"/>
    <x v="1"/>
    <s v="2023-12-17"/>
    <x v="6"/>
    <x v="4"/>
    <x v="1"/>
    <s v="Adult"/>
    <s v="Profit"/>
  </r>
  <r>
    <n v="3730"/>
    <s v="Priya"/>
    <n v="31"/>
    <s v="Male"/>
    <x v="0"/>
    <x v="3"/>
    <n v="1318.29"/>
    <n v="534.32000000000005"/>
    <n v="1800.47"/>
    <n v="1266.1500000000001"/>
    <n v="2.3696474023057341"/>
    <x v="0"/>
    <s v="2023-07-27"/>
    <x v="7"/>
    <x v="1"/>
    <x v="0"/>
    <s v="Adult"/>
    <s v="Profit"/>
  </r>
  <r>
    <n v="1895"/>
    <s v="Raj"/>
    <n v="45"/>
    <s v="Female"/>
    <x v="5"/>
    <x v="3"/>
    <n v="1635.8"/>
    <n v="896.4"/>
    <n v="1800.16"/>
    <n v="903.76"/>
    <n v="1.008210620258813"/>
    <x v="1"/>
    <s v="2023-10-03"/>
    <x v="10"/>
    <x v="4"/>
    <x v="0"/>
    <s v="Senior"/>
    <s v="Profit"/>
  </r>
  <r>
    <n v="3978"/>
    <s v="Arjun"/>
    <n v="58"/>
    <s v="Female"/>
    <x v="2"/>
    <x v="3"/>
    <n v="1296.44"/>
    <n v="162.44999999999999"/>
    <n v="1799.75"/>
    <n v="1637.3"/>
    <n v="10.07879347491536"/>
    <x v="1"/>
    <s v="2023-10-30"/>
    <x v="10"/>
    <x v="2"/>
    <x v="1"/>
    <s v="Senior"/>
    <s v="Profit"/>
  </r>
  <r>
    <n v="1440"/>
    <s v="Pooja"/>
    <n v="59"/>
    <s v="Male"/>
    <x v="5"/>
    <x v="1"/>
    <n v="1468.56"/>
    <n v="1209.73"/>
    <n v="1799.47"/>
    <n v="589.74"/>
    <n v="0.48749721012126673"/>
    <x v="4"/>
    <s v="2023-06-18"/>
    <x v="3"/>
    <x v="3"/>
    <x v="1"/>
    <s v="Senior"/>
    <s v="Profit"/>
  </r>
  <r>
    <n v="1157"/>
    <s v="Simran"/>
    <n v="36"/>
    <s v="Male"/>
    <x v="6"/>
    <x v="0"/>
    <n v="1480.96"/>
    <n v="1543.75"/>
    <n v="1798.3"/>
    <n v="254.55"/>
    <n v="0.16489068825910932"/>
    <x v="0"/>
    <s v="2023-12-24"/>
    <x v="6"/>
    <x v="1"/>
    <x v="0"/>
    <s v="Adult"/>
    <s v="Profit"/>
  </r>
  <r>
    <n v="9576"/>
    <s v="Rahul"/>
    <n v="22"/>
    <s v="Male"/>
    <x v="0"/>
    <x v="2"/>
    <n v="1363.24"/>
    <n v="1199.3599999999999"/>
    <n v="1796.43"/>
    <n v="597.07000000000005"/>
    <n v="0.49782383938100327"/>
    <x v="3"/>
    <s v="2023-07-11"/>
    <x v="7"/>
    <x v="1"/>
    <x v="1"/>
    <s v="Young"/>
    <s v="Profit"/>
  </r>
  <r>
    <n v="2537"/>
    <s v="Karan"/>
    <n v="36"/>
    <s v="Male"/>
    <x v="4"/>
    <x v="4"/>
    <n v="1074.49"/>
    <n v="1195.8399999999999"/>
    <n v="1796.34"/>
    <n v="600.5"/>
    <n v="0.50215747926143972"/>
    <x v="3"/>
    <s v="2023-06-05"/>
    <x v="3"/>
    <x v="0"/>
    <x v="0"/>
    <s v="Adult"/>
    <s v="Profit"/>
  </r>
  <r>
    <n v="3555"/>
    <s v="Rahul"/>
    <n v="33"/>
    <s v="Female"/>
    <x v="5"/>
    <x v="2"/>
    <n v="1094.25"/>
    <n v="210.3"/>
    <n v="1795.58"/>
    <n v="1585.28"/>
    <n v="7.5381835473133609"/>
    <x v="2"/>
    <s v="2023-04-06"/>
    <x v="9"/>
    <x v="2"/>
    <x v="0"/>
    <s v="Adult"/>
    <s v="Profit"/>
  </r>
  <r>
    <n v="8498"/>
    <s v="Sneha"/>
    <n v="58"/>
    <s v="Female"/>
    <x v="0"/>
    <x v="4"/>
    <n v="1084.4000000000001"/>
    <n v="1452.35"/>
    <n v="1794.39"/>
    <n v="342.04"/>
    <n v="0.23550796984198027"/>
    <x v="2"/>
    <s v="2023-01-07"/>
    <x v="5"/>
    <x v="4"/>
    <x v="1"/>
    <s v="Senior"/>
    <s v="Profit"/>
  </r>
  <r>
    <n v="9838"/>
    <s v="Amit"/>
    <n v="30"/>
    <s v="Female"/>
    <x v="0"/>
    <x v="0"/>
    <n v="1280.77"/>
    <n v="828.78"/>
    <n v="1793.26"/>
    <n v="964.48"/>
    <n v="1.1637346461063249"/>
    <x v="1"/>
    <s v="2023-09-04"/>
    <x v="1"/>
    <x v="3"/>
    <x v="1"/>
    <s v="Adult"/>
    <s v="Profit"/>
  </r>
  <r>
    <n v="9942"/>
    <s v="Simran"/>
    <n v="29"/>
    <s v="Male"/>
    <x v="3"/>
    <x v="0"/>
    <n v="1585.83"/>
    <n v="162.01"/>
    <n v="1793.13"/>
    <n v="1631.12"/>
    <n v="10.068020492562187"/>
    <x v="0"/>
    <s v="2023-09-14"/>
    <x v="1"/>
    <x v="1"/>
    <x v="0"/>
    <s v="Adult"/>
    <s v="Profit"/>
  </r>
  <r>
    <n v="1736"/>
    <s v="Sneha"/>
    <n v="33"/>
    <s v="Female"/>
    <x v="7"/>
    <x v="1"/>
    <n v="1436.69"/>
    <n v="1837.2"/>
    <n v="1791.75"/>
    <n v="-45.45"/>
    <n v="-2.4738732854343568E-2"/>
    <x v="0"/>
    <s v="2023-09-16"/>
    <x v="1"/>
    <x v="4"/>
    <x v="0"/>
    <s v="Adult"/>
    <s v="Loss"/>
  </r>
  <r>
    <n v="3096"/>
    <s v="Neha"/>
    <n v="48"/>
    <s v="Male"/>
    <x v="4"/>
    <x v="3"/>
    <n v="1451.04"/>
    <n v="1355.75"/>
    <n v="1791.62"/>
    <n v="435.87"/>
    <n v="0.32149732620320853"/>
    <x v="1"/>
    <s v="2023-11-25"/>
    <x v="8"/>
    <x v="2"/>
    <x v="0"/>
    <s v="Senior"/>
    <s v="Profit"/>
  </r>
  <r>
    <n v="8701"/>
    <s v="Neha"/>
    <n v="56"/>
    <s v="Female"/>
    <x v="0"/>
    <x v="2"/>
    <n v="1435.14"/>
    <n v="1956.7"/>
    <n v="1791.22"/>
    <n v="-165.48"/>
    <n v="-8.4570961312413748E-2"/>
    <x v="2"/>
    <s v="2023-07-31"/>
    <x v="7"/>
    <x v="4"/>
    <x v="1"/>
    <s v="Senior"/>
    <s v="Loss"/>
  </r>
  <r>
    <n v="8190"/>
    <s v="Rahul"/>
    <n v="38"/>
    <s v="Female"/>
    <x v="5"/>
    <x v="4"/>
    <n v="1369.63"/>
    <n v="1691.8"/>
    <n v="1791.06"/>
    <n v="99.26"/>
    <n v="5.8671237734956853E-2"/>
    <x v="2"/>
    <s v="2023-03-08"/>
    <x v="11"/>
    <x v="4"/>
    <x v="1"/>
    <s v="Adult"/>
    <s v="Profit"/>
  </r>
  <r>
    <n v="2531"/>
    <s v="Sneha"/>
    <n v="59"/>
    <s v="Female"/>
    <x v="3"/>
    <x v="4"/>
    <n v="1159.98"/>
    <n v="1785.26"/>
    <n v="1790.06"/>
    <n v="4.8"/>
    <n v="2.6886840012099078E-3"/>
    <x v="2"/>
    <s v="2023-07-24"/>
    <x v="7"/>
    <x v="1"/>
    <x v="1"/>
    <s v="Senior"/>
    <s v="Profit"/>
  </r>
  <r>
    <n v="1092"/>
    <s v="Sneha"/>
    <n v="32"/>
    <s v="Female"/>
    <x v="1"/>
    <x v="1"/>
    <n v="1057.73"/>
    <n v="1406.39"/>
    <n v="1788.95"/>
    <n v="382.56"/>
    <n v="0.27201558600388226"/>
    <x v="1"/>
    <s v="2023-09-26"/>
    <x v="1"/>
    <x v="2"/>
    <x v="1"/>
    <s v="Adult"/>
    <s v="Profit"/>
  </r>
  <r>
    <n v="811"/>
    <s v="Amit"/>
    <n v="28"/>
    <s v="Male"/>
    <x v="0"/>
    <x v="1"/>
    <n v="1448.29"/>
    <n v="1277.3399999999999"/>
    <n v="1788.78"/>
    <n v="511.44"/>
    <n v="0.40039456996570999"/>
    <x v="3"/>
    <s v="2023-02-11"/>
    <x v="2"/>
    <x v="3"/>
    <x v="0"/>
    <s v="Adult"/>
    <s v="Profit"/>
  </r>
  <r>
    <n v="4727"/>
    <s v="Neha"/>
    <n v="33"/>
    <s v="Male"/>
    <x v="5"/>
    <x v="1"/>
    <n v="1482.39"/>
    <n v="1425.75"/>
    <n v="1788.38"/>
    <n v="362.63"/>
    <n v="0.25434332807294407"/>
    <x v="3"/>
    <s v="2023-03-25"/>
    <x v="11"/>
    <x v="0"/>
    <x v="1"/>
    <s v="Adult"/>
    <s v="Profit"/>
  </r>
  <r>
    <n v="9893"/>
    <s v="Rahul"/>
    <n v="39"/>
    <s v="Male"/>
    <x v="7"/>
    <x v="0"/>
    <n v="1300.47"/>
    <n v="641.39"/>
    <n v="1788.1"/>
    <n v="1146.71"/>
    <n v="1.7878513852726112"/>
    <x v="1"/>
    <s v="2023-06-05"/>
    <x v="3"/>
    <x v="3"/>
    <x v="0"/>
    <s v="Adult"/>
    <s v="Profit"/>
  </r>
  <r>
    <n v="8440"/>
    <s v="Neha"/>
    <n v="35"/>
    <s v="Male"/>
    <x v="5"/>
    <x v="4"/>
    <n v="1388.7"/>
    <n v="1051.73"/>
    <n v="1787.52"/>
    <n v="735.79"/>
    <n v="0.69959970714917319"/>
    <x v="4"/>
    <s v="2023-03-23"/>
    <x v="11"/>
    <x v="2"/>
    <x v="1"/>
    <s v="Adult"/>
    <s v="Profit"/>
  </r>
  <r>
    <n v="4430"/>
    <s v="Priya"/>
    <n v="35"/>
    <s v="Female"/>
    <x v="1"/>
    <x v="2"/>
    <n v="1334"/>
    <n v="574.12"/>
    <n v="1785.66"/>
    <n v="1211.54"/>
    <n v="2.1102556956733785"/>
    <x v="1"/>
    <s v="2023-08-06"/>
    <x v="4"/>
    <x v="2"/>
    <x v="1"/>
    <s v="Adult"/>
    <s v="Profit"/>
  </r>
  <r>
    <n v="6330"/>
    <s v="Raj"/>
    <n v="53"/>
    <s v="Male"/>
    <x v="2"/>
    <x v="0"/>
    <n v="1552.84"/>
    <n v="653.39"/>
    <n v="1784.59"/>
    <n v="1131.2"/>
    <n v="1.7312784095257046"/>
    <x v="0"/>
    <s v="2023-10-04"/>
    <x v="10"/>
    <x v="3"/>
    <x v="1"/>
    <s v="Senior"/>
    <s v="Profit"/>
  </r>
  <r>
    <n v="1454"/>
    <s v="Karan"/>
    <n v="26"/>
    <s v="Male"/>
    <x v="2"/>
    <x v="0"/>
    <n v="1181.28"/>
    <n v="1929.84"/>
    <n v="1784.14"/>
    <n v="-145.69999999999999"/>
    <n v="-7.549848692119554E-2"/>
    <x v="0"/>
    <s v="2023-02-03"/>
    <x v="2"/>
    <x v="1"/>
    <x v="0"/>
    <s v="Adult"/>
    <s v="Loss"/>
  </r>
  <r>
    <n v="7594"/>
    <s v="Neha"/>
    <n v="40"/>
    <s v="Female"/>
    <x v="1"/>
    <x v="3"/>
    <n v="1279.1099999999999"/>
    <n v="1197.1600000000001"/>
    <n v="1783.96"/>
    <n v="586.79999999999995"/>
    <n v="0.49016004544087666"/>
    <x v="1"/>
    <s v="2023-09-14"/>
    <x v="1"/>
    <x v="2"/>
    <x v="0"/>
    <s v="Adult"/>
    <s v="Profit"/>
  </r>
  <r>
    <n v="1200"/>
    <s v="Pooja"/>
    <n v="29"/>
    <s v="Male"/>
    <x v="3"/>
    <x v="0"/>
    <n v="1609.87"/>
    <n v="67.599999999999994"/>
    <n v="1783"/>
    <n v="1715.4"/>
    <n v="25.375739644970416"/>
    <x v="1"/>
    <s v="2023-07-17"/>
    <x v="7"/>
    <x v="2"/>
    <x v="1"/>
    <s v="Adult"/>
    <s v="Profit"/>
  </r>
  <r>
    <n v="5259"/>
    <s v="Karan"/>
    <n v="21"/>
    <s v="Male"/>
    <x v="2"/>
    <x v="0"/>
    <n v="1129.4000000000001"/>
    <n v="121.51"/>
    <n v="1781.26"/>
    <n v="1659.75"/>
    <n v="13.65936959920994"/>
    <x v="1"/>
    <s v="2023-08-05"/>
    <x v="4"/>
    <x v="2"/>
    <x v="1"/>
    <s v="Young"/>
    <s v="Profit"/>
  </r>
  <r>
    <n v="4890"/>
    <s v="Amit"/>
    <n v="55"/>
    <s v="Female"/>
    <x v="5"/>
    <x v="1"/>
    <n v="1270.33"/>
    <n v="476.06"/>
    <n v="1781.06"/>
    <n v="1305"/>
    <n v="2.7412511028021678"/>
    <x v="4"/>
    <s v="2023-06-30"/>
    <x v="3"/>
    <x v="3"/>
    <x v="0"/>
    <s v="Senior"/>
    <s v="Profit"/>
  </r>
  <r>
    <n v="2821"/>
    <s v="Raj"/>
    <n v="47"/>
    <s v="Male"/>
    <x v="2"/>
    <x v="2"/>
    <n v="1153.9000000000001"/>
    <n v="1464.91"/>
    <n v="1781"/>
    <n v="316.08999999999997"/>
    <n v="0.21577434791215841"/>
    <x v="3"/>
    <s v="2023-07-31"/>
    <x v="7"/>
    <x v="3"/>
    <x v="0"/>
    <s v="Senior"/>
    <s v="Profit"/>
  </r>
  <r>
    <n v="1967"/>
    <s v="Priya"/>
    <n v="50"/>
    <s v="Female"/>
    <x v="3"/>
    <x v="4"/>
    <n v="1186.7"/>
    <n v="155.11000000000001"/>
    <n v="1780.69"/>
    <n v="1625.58"/>
    <n v="10.480175359422343"/>
    <x v="4"/>
    <s v="2023-08-08"/>
    <x v="4"/>
    <x v="2"/>
    <x v="1"/>
    <s v="Senior"/>
    <s v="Profit"/>
  </r>
  <r>
    <n v="4983"/>
    <s v="Amit"/>
    <n v="45"/>
    <s v="Female"/>
    <x v="4"/>
    <x v="0"/>
    <n v="1410.08"/>
    <n v="1968.61"/>
    <n v="1779.88"/>
    <n v="-188.73"/>
    <n v="-9.5869674541935679E-2"/>
    <x v="3"/>
    <s v="2023-04-22"/>
    <x v="9"/>
    <x v="0"/>
    <x v="0"/>
    <s v="Senior"/>
    <s v="Loss"/>
  </r>
  <r>
    <n v="892"/>
    <s v="Amit"/>
    <n v="31"/>
    <s v="Male"/>
    <x v="4"/>
    <x v="4"/>
    <n v="1315.82"/>
    <n v="67.290000000000006"/>
    <n v="1779.34"/>
    <n v="1712.05"/>
    <n v="25.442859265864168"/>
    <x v="1"/>
    <s v="2023-03-29"/>
    <x v="11"/>
    <x v="2"/>
    <x v="1"/>
    <s v="Adult"/>
    <s v="Profit"/>
  </r>
  <r>
    <n v="2633"/>
    <s v="Arjun"/>
    <n v="35"/>
    <s v="Female"/>
    <x v="5"/>
    <x v="2"/>
    <n v="1020.27"/>
    <n v="435.11"/>
    <n v="1778.35"/>
    <n v="1343.24"/>
    <n v="3.0871273930730161"/>
    <x v="1"/>
    <s v="2023-07-03"/>
    <x v="7"/>
    <x v="1"/>
    <x v="1"/>
    <s v="Adult"/>
    <s v="Profit"/>
  </r>
  <r>
    <n v="8263"/>
    <s v="Simran"/>
    <n v="38"/>
    <s v="Female"/>
    <x v="7"/>
    <x v="4"/>
    <n v="1604.34"/>
    <n v="987.76"/>
    <n v="1776.63"/>
    <n v="788.87"/>
    <n v="0.79864541994006644"/>
    <x v="3"/>
    <s v="2023-10-28"/>
    <x v="10"/>
    <x v="1"/>
    <x v="1"/>
    <s v="Adult"/>
    <s v="Profit"/>
  </r>
  <r>
    <n v="9029"/>
    <s v="Simran"/>
    <n v="21"/>
    <s v="Female"/>
    <x v="0"/>
    <x v="3"/>
    <n v="1302.6199999999999"/>
    <n v="1219.32"/>
    <n v="1774.48"/>
    <n v="555.16"/>
    <n v="0.45530295574582552"/>
    <x v="3"/>
    <s v="2023-05-21"/>
    <x v="0"/>
    <x v="4"/>
    <x v="0"/>
    <s v="Young"/>
    <s v="Profit"/>
  </r>
  <r>
    <n v="3187"/>
    <s v="Arjun"/>
    <n v="42"/>
    <s v="Female"/>
    <x v="3"/>
    <x v="4"/>
    <n v="1100.6600000000001"/>
    <n v="1970.99"/>
    <n v="1772.78"/>
    <n v="-198.21"/>
    <n v="-0.10056367612215182"/>
    <x v="1"/>
    <s v="2023-10-27"/>
    <x v="10"/>
    <x v="1"/>
    <x v="1"/>
    <s v="Senior"/>
    <s v="Loss"/>
  </r>
  <r>
    <n v="3640"/>
    <s v="Sneha"/>
    <n v="42"/>
    <s v="Male"/>
    <x v="0"/>
    <x v="4"/>
    <n v="985.51"/>
    <n v="973.87"/>
    <n v="1772.78"/>
    <n v="798.91"/>
    <n v="0.8203456313470997"/>
    <x v="3"/>
    <s v="2023-09-09"/>
    <x v="1"/>
    <x v="4"/>
    <x v="0"/>
    <s v="Senior"/>
    <s v="Profit"/>
  </r>
  <r>
    <n v="4875"/>
    <s v="Priya"/>
    <n v="31"/>
    <s v="Male"/>
    <x v="6"/>
    <x v="0"/>
    <n v="1248.74"/>
    <n v="1696.67"/>
    <n v="1772.75"/>
    <n v="76.08"/>
    <n v="4.4840776344250793E-2"/>
    <x v="4"/>
    <s v="2023-05-22"/>
    <x v="0"/>
    <x v="4"/>
    <x v="1"/>
    <s v="Adult"/>
    <s v="Profit"/>
  </r>
  <r>
    <n v="1100"/>
    <s v="Simran"/>
    <n v="35"/>
    <s v="Female"/>
    <x v="7"/>
    <x v="2"/>
    <n v="1167.05"/>
    <n v="472.8"/>
    <n v="1772.15"/>
    <n v="1299.3499999999999"/>
    <n v="2.7482021996615904"/>
    <x v="2"/>
    <s v="2023-03-07"/>
    <x v="11"/>
    <x v="2"/>
    <x v="1"/>
    <s v="Adult"/>
    <s v="Profit"/>
  </r>
  <r>
    <n v="8194"/>
    <s v="Simran"/>
    <n v="42"/>
    <s v="Female"/>
    <x v="2"/>
    <x v="2"/>
    <n v="1126.6400000000001"/>
    <n v="1430.54"/>
    <n v="1771.64"/>
    <n v="341.1"/>
    <n v="0.23844142771261204"/>
    <x v="0"/>
    <s v="2023-03-12"/>
    <x v="11"/>
    <x v="1"/>
    <x v="1"/>
    <s v="Senior"/>
    <s v="Profit"/>
  </r>
  <r>
    <n v="2148"/>
    <s v="Amit"/>
    <n v="23"/>
    <s v="Female"/>
    <x v="7"/>
    <x v="2"/>
    <n v="1149.52"/>
    <n v="434.25"/>
    <n v="1769.95"/>
    <n v="1335.7"/>
    <n v="3.0758779504893496"/>
    <x v="4"/>
    <s v="2023-02-27"/>
    <x v="2"/>
    <x v="4"/>
    <x v="1"/>
    <s v="Young"/>
    <s v="Profit"/>
  </r>
  <r>
    <n v="8885"/>
    <s v="Amit"/>
    <n v="44"/>
    <s v="Male"/>
    <x v="4"/>
    <x v="4"/>
    <n v="994.16"/>
    <n v="318.24"/>
    <n v="1769.45"/>
    <n v="1451.21"/>
    <n v="4.5601118652589241"/>
    <x v="1"/>
    <s v="2023-10-14"/>
    <x v="10"/>
    <x v="1"/>
    <x v="1"/>
    <s v="Senior"/>
    <s v="Profit"/>
  </r>
  <r>
    <n v="6247"/>
    <s v="Rahul"/>
    <n v="47"/>
    <s v="Female"/>
    <x v="5"/>
    <x v="2"/>
    <n v="1573.92"/>
    <n v="1889.56"/>
    <n v="1768.68"/>
    <n v="-120.88"/>
    <n v="-6.3972565041596985E-2"/>
    <x v="3"/>
    <s v="2023-01-04"/>
    <x v="5"/>
    <x v="0"/>
    <x v="1"/>
    <s v="Senior"/>
    <s v="Loss"/>
  </r>
  <r>
    <n v="494"/>
    <s v="Arjun"/>
    <n v="25"/>
    <s v="Female"/>
    <x v="0"/>
    <x v="2"/>
    <n v="1347.09"/>
    <n v="69.45"/>
    <n v="1768.23"/>
    <n v="1698.78"/>
    <n v="24.460475161987041"/>
    <x v="2"/>
    <s v="2023-04-17"/>
    <x v="9"/>
    <x v="0"/>
    <x v="1"/>
    <s v="Young"/>
    <s v="Profit"/>
  </r>
  <r>
    <n v="6513"/>
    <s v="Pooja"/>
    <n v="57"/>
    <s v="Female"/>
    <x v="5"/>
    <x v="3"/>
    <n v="1324.62"/>
    <n v="195.75"/>
    <n v="1767.8"/>
    <n v="1572.05"/>
    <n v="8.030906768837804"/>
    <x v="4"/>
    <s v="2023-11-10"/>
    <x v="8"/>
    <x v="1"/>
    <x v="0"/>
    <s v="Senior"/>
    <s v="Profit"/>
  </r>
  <r>
    <n v="3215"/>
    <s v="Simran"/>
    <n v="37"/>
    <s v="Female"/>
    <x v="7"/>
    <x v="3"/>
    <n v="1491.64"/>
    <n v="1693.41"/>
    <n v="1767.34"/>
    <n v="73.930000000000007"/>
    <n v="4.3657472201061767E-2"/>
    <x v="2"/>
    <s v="2023-05-29"/>
    <x v="0"/>
    <x v="2"/>
    <x v="1"/>
    <s v="Adult"/>
    <s v="Profit"/>
  </r>
  <r>
    <n v="707"/>
    <s v="Sneha"/>
    <n v="33"/>
    <s v="Female"/>
    <x v="3"/>
    <x v="0"/>
    <n v="1404.2"/>
    <n v="1196.02"/>
    <n v="1766.1"/>
    <n v="570.08000000000004"/>
    <n v="0.47664754769987128"/>
    <x v="1"/>
    <s v="2023-04-13"/>
    <x v="9"/>
    <x v="1"/>
    <x v="0"/>
    <s v="Adult"/>
    <s v="Profit"/>
  </r>
  <r>
    <n v="6569"/>
    <s v="Neha"/>
    <n v="37"/>
    <s v="Female"/>
    <x v="3"/>
    <x v="3"/>
    <n v="998.86"/>
    <n v="476.33"/>
    <n v="1765.01"/>
    <n v="1288.68"/>
    <n v="2.7054353074549158"/>
    <x v="2"/>
    <s v="2023-01-25"/>
    <x v="5"/>
    <x v="4"/>
    <x v="1"/>
    <s v="Adult"/>
    <s v="Profit"/>
  </r>
  <r>
    <n v="7755"/>
    <s v="Arjun"/>
    <n v="30"/>
    <s v="Female"/>
    <x v="0"/>
    <x v="0"/>
    <n v="1026.69"/>
    <n v="1529.95"/>
    <n v="1763.98"/>
    <n v="234.03"/>
    <n v="0.15296578319552925"/>
    <x v="0"/>
    <s v="2023-02-12"/>
    <x v="2"/>
    <x v="4"/>
    <x v="0"/>
    <s v="Adult"/>
    <s v="Profit"/>
  </r>
  <r>
    <n v="2862"/>
    <s v="Rahul"/>
    <n v="27"/>
    <s v="Male"/>
    <x v="6"/>
    <x v="3"/>
    <n v="1207.4000000000001"/>
    <n v="1209.67"/>
    <n v="1763.55"/>
    <n v="553.88"/>
    <n v="0.45787694164524206"/>
    <x v="3"/>
    <s v="2023-12-07"/>
    <x v="6"/>
    <x v="0"/>
    <x v="1"/>
    <s v="Adult"/>
    <s v="Profit"/>
  </r>
  <r>
    <n v="4726"/>
    <s v="Sneha"/>
    <n v="36"/>
    <s v="Female"/>
    <x v="0"/>
    <x v="0"/>
    <n v="1207.0999999999999"/>
    <n v="1615.15"/>
    <n v="1763.31"/>
    <n v="148.16"/>
    <n v="9.1731418134538584E-2"/>
    <x v="3"/>
    <s v="2023-02-03"/>
    <x v="2"/>
    <x v="1"/>
    <x v="1"/>
    <s v="Adult"/>
    <s v="Profit"/>
  </r>
  <r>
    <n v="3458"/>
    <s v="Neha"/>
    <n v="58"/>
    <s v="Female"/>
    <x v="2"/>
    <x v="3"/>
    <n v="1335.44"/>
    <n v="1794.19"/>
    <n v="1763.03"/>
    <n v="-31.16"/>
    <n v="-1.7367168471566555E-2"/>
    <x v="2"/>
    <s v="2023-09-24"/>
    <x v="1"/>
    <x v="4"/>
    <x v="0"/>
    <s v="Senior"/>
    <s v="Loss"/>
  </r>
  <r>
    <n v="971"/>
    <s v="Sneha"/>
    <n v="41"/>
    <s v="Female"/>
    <x v="5"/>
    <x v="1"/>
    <n v="1204.7"/>
    <n v="1529.26"/>
    <n v="1761.28"/>
    <n v="232.02"/>
    <n v="0.15172043995134904"/>
    <x v="1"/>
    <s v="2023-05-15"/>
    <x v="0"/>
    <x v="0"/>
    <x v="1"/>
    <s v="Senior"/>
    <s v="Profit"/>
  </r>
  <r>
    <n v="6030"/>
    <s v="Neha"/>
    <n v="22"/>
    <s v="Female"/>
    <x v="3"/>
    <x v="1"/>
    <n v="1525.66"/>
    <n v="309.49"/>
    <n v="1761.13"/>
    <n v="1451.64"/>
    <n v="4.6904261850140552"/>
    <x v="3"/>
    <s v="2023-03-07"/>
    <x v="11"/>
    <x v="1"/>
    <x v="1"/>
    <s v="Young"/>
    <s v="Profit"/>
  </r>
  <r>
    <n v="3481"/>
    <s v="Neha"/>
    <n v="26"/>
    <s v="Male"/>
    <x v="2"/>
    <x v="4"/>
    <n v="1123.6600000000001"/>
    <n v="187.56"/>
    <n v="1761.12"/>
    <n v="1573.56"/>
    <n v="8.3896353166986568"/>
    <x v="2"/>
    <s v="2023-03-14"/>
    <x v="11"/>
    <x v="3"/>
    <x v="1"/>
    <s v="Adult"/>
    <s v="Profit"/>
  </r>
  <r>
    <n v="5423"/>
    <s v="Amit"/>
    <n v="38"/>
    <s v="Female"/>
    <x v="7"/>
    <x v="3"/>
    <n v="1106.79"/>
    <n v="346.71"/>
    <n v="1760.59"/>
    <n v="1413.88"/>
    <n v="4.0779902512185986"/>
    <x v="4"/>
    <s v="2023-05-22"/>
    <x v="0"/>
    <x v="3"/>
    <x v="1"/>
    <s v="Adult"/>
    <s v="Profit"/>
  </r>
  <r>
    <n v="6363"/>
    <s v="Rahul"/>
    <n v="41"/>
    <s v="Female"/>
    <x v="0"/>
    <x v="2"/>
    <n v="1082.81"/>
    <n v="1644.66"/>
    <n v="1760.41"/>
    <n v="115.75"/>
    <n v="7.0379288120340985E-2"/>
    <x v="2"/>
    <s v="2023-09-19"/>
    <x v="1"/>
    <x v="1"/>
    <x v="0"/>
    <s v="Senior"/>
    <s v="Profit"/>
  </r>
  <r>
    <n v="4238"/>
    <s v="Neha"/>
    <n v="51"/>
    <s v="Male"/>
    <x v="5"/>
    <x v="2"/>
    <n v="1009.91"/>
    <n v="1403.11"/>
    <n v="1759.32"/>
    <n v="356.21"/>
    <n v="0.25387175631276238"/>
    <x v="4"/>
    <s v="2023-07-29"/>
    <x v="7"/>
    <x v="0"/>
    <x v="1"/>
    <s v="Senior"/>
    <s v="Profit"/>
  </r>
  <r>
    <n v="3335"/>
    <s v="Karan"/>
    <n v="55"/>
    <s v="Female"/>
    <x v="7"/>
    <x v="0"/>
    <n v="1391.74"/>
    <n v="1841.63"/>
    <n v="1759.25"/>
    <n v="-82.38"/>
    <n v="-4.4732112313548317E-2"/>
    <x v="1"/>
    <s v="2023-09-15"/>
    <x v="1"/>
    <x v="2"/>
    <x v="0"/>
    <s v="Senior"/>
    <s v="Loss"/>
  </r>
  <r>
    <n v="7450"/>
    <s v="Karan"/>
    <n v="40"/>
    <s v="Male"/>
    <x v="4"/>
    <x v="0"/>
    <n v="1287.23"/>
    <n v="1231.54"/>
    <n v="1758.91"/>
    <n v="527.37"/>
    <n v="0.42821995225490039"/>
    <x v="2"/>
    <s v="2023-10-31"/>
    <x v="10"/>
    <x v="3"/>
    <x v="1"/>
    <s v="Adult"/>
    <s v="Profit"/>
  </r>
  <r>
    <n v="1903"/>
    <s v="Karan"/>
    <n v="31"/>
    <s v="Female"/>
    <x v="7"/>
    <x v="4"/>
    <n v="1083.6300000000001"/>
    <n v="1802.84"/>
    <n v="1758.79"/>
    <n v="-44.05"/>
    <n v="-2.4433671318586231E-2"/>
    <x v="3"/>
    <s v="2023-08-06"/>
    <x v="4"/>
    <x v="4"/>
    <x v="0"/>
    <s v="Adult"/>
    <s v="Loss"/>
  </r>
  <r>
    <n v="490"/>
    <s v="Karan"/>
    <n v="57"/>
    <s v="Female"/>
    <x v="0"/>
    <x v="0"/>
    <n v="989.89"/>
    <n v="1699.24"/>
    <n v="1758.68"/>
    <n v="59.44"/>
    <n v="3.4980344153857014E-2"/>
    <x v="0"/>
    <s v="2023-03-12"/>
    <x v="11"/>
    <x v="3"/>
    <x v="0"/>
    <s v="Senior"/>
    <s v="Profit"/>
  </r>
  <r>
    <n v="438"/>
    <s v="Raj"/>
    <n v="20"/>
    <s v="Female"/>
    <x v="6"/>
    <x v="0"/>
    <n v="1049.51"/>
    <n v="1351.54"/>
    <n v="1757.33"/>
    <n v="405.79"/>
    <n v="0.30024268612101751"/>
    <x v="1"/>
    <s v="2023-02-21"/>
    <x v="2"/>
    <x v="0"/>
    <x v="0"/>
    <s v="Young"/>
    <s v="Profit"/>
  </r>
  <r>
    <n v="470"/>
    <s v="Simran"/>
    <n v="20"/>
    <s v="Male"/>
    <x v="6"/>
    <x v="1"/>
    <n v="1564.15"/>
    <n v="666.48"/>
    <n v="1756.85"/>
    <n v="1090.3699999999999"/>
    <n v="1.6360130836634255"/>
    <x v="1"/>
    <s v="2023-10-31"/>
    <x v="10"/>
    <x v="4"/>
    <x v="1"/>
    <s v="Young"/>
    <s v="Profit"/>
  </r>
  <r>
    <n v="6930"/>
    <s v="Priya"/>
    <n v="26"/>
    <s v="Female"/>
    <x v="6"/>
    <x v="4"/>
    <n v="1055.29"/>
    <n v="904.67"/>
    <n v="1755.75"/>
    <n v="851.08"/>
    <n v="0.94076293012921852"/>
    <x v="4"/>
    <s v="2023-01-29"/>
    <x v="5"/>
    <x v="1"/>
    <x v="0"/>
    <s v="Adult"/>
    <s v="Profit"/>
  </r>
  <r>
    <n v="3423"/>
    <s v="Sneha"/>
    <n v="59"/>
    <s v="Male"/>
    <x v="6"/>
    <x v="1"/>
    <n v="1301.6400000000001"/>
    <n v="1477.45"/>
    <n v="1755.34"/>
    <n v="277.89"/>
    <n v="0.1880875833361535"/>
    <x v="2"/>
    <s v="2023-06-04"/>
    <x v="3"/>
    <x v="4"/>
    <x v="0"/>
    <s v="Senior"/>
    <s v="Profit"/>
  </r>
  <r>
    <n v="9592"/>
    <s v="Rahul"/>
    <n v="28"/>
    <s v="Male"/>
    <x v="6"/>
    <x v="4"/>
    <n v="1190.5899999999999"/>
    <n v="1865.82"/>
    <n v="1754.84"/>
    <n v="-110.98"/>
    <n v="-5.9480550106655525E-2"/>
    <x v="1"/>
    <s v="2023-09-04"/>
    <x v="1"/>
    <x v="2"/>
    <x v="0"/>
    <s v="Adult"/>
    <s v="Loss"/>
  </r>
  <r>
    <n v="8518"/>
    <s v="Simran"/>
    <n v="33"/>
    <s v="Male"/>
    <x v="1"/>
    <x v="1"/>
    <n v="1337.85"/>
    <n v="1573.98"/>
    <n v="1754.12"/>
    <n v="180.14"/>
    <n v="0.11444872234717085"/>
    <x v="2"/>
    <s v="2023-06-14"/>
    <x v="3"/>
    <x v="3"/>
    <x v="1"/>
    <s v="Adult"/>
    <s v="Profit"/>
  </r>
  <r>
    <n v="9007"/>
    <s v="Amit"/>
    <n v="27"/>
    <s v="Male"/>
    <x v="6"/>
    <x v="4"/>
    <n v="1521.17"/>
    <n v="1602.72"/>
    <n v="1753.15"/>
    <n v="150.43"/>
    <n v="9.3859189378057303E-2"/>
    <x v="2"/>
    <s v="2023-11-24"/>
    <x v="8"/>
    <x v="2"/>
    <x v="0"/>
    <s v="Adult"/>
    <s v="Profit"/>
  </r>
  <r>
    <n v="5130"/>
    <s v="Pooja"/>
    <n v="29"/>
    <s v="Male"/>
    <x v="5"/>
    <x v="1"/>
    <n v="1235.8"/>
    <n v="1300.77"/>
    <n v="1752.68"/>
    <n v="451.91"/>
    <n v="0.34741729898444768"/>
    <x v="3"/>
    <s v="2023-12-09"/>
    <x v="6"/>
    <x v="0"/>
    <x v="1"/>
    <s v="Adult"/>
    <s v="Profit"/>
  </r>
  <r>
    <n v="2046"/>
    <s v="Simran"/>
    <n v="43"/>
    <s v="Female"/>
    <x v="1"/>
    <x v="4"/>
    <n v="1505.21"/>
    <n v="1668.22"/>
    <n v="1751.83"/>
    <n v="83.61"/>
    <n v="5.0119288822817132E-2"/>
    <x v="1"/>
    <s v="2023-10-18"/>
    <x v="10"/>
    <x v="3"/>
    <x v="1"/>
    <s v="Senior"/>
    <s v="Profit"/>
  </r>
  <r>
    <n v="3294"/>
    <s v="Priya"/>
    <n v="35"/>
    <s v="Female"/>
    <x v="0"/>
    <x v="3"/>
    <n v="1049.06"/>
    <n v="835.28"/>
    <n v="1751.63"/>
    <n v="916.35"/>
    <n v="1.0970572742074514"/>
    <x v="2"/>
    <s v="2023-09-14"/>
    <x v="1"/>
    <x v="3"/>
    <x v="0"/>
    <s v="Adult"/>
    <s v="Profit"/>
  </r>
  <r>
    <n v="6036"/>
    <s v="Raj"/>
    <n v="30"/>
    <s v="Female"/>
    <x v="7"/>
    <x v="1"/>
    <n v="1277.42"/>
    <n v="751.75"/>
    <n v="1751.11"/>
    <n v="999.36"/>
    <n v="1.3293781177253077"/>
    <x v="4"/>
    <s v="2023-07-13"/>
    <x v="7"/>
    <x v="3"/>
    <x v="1"/>
    <s v="Adult"/>
    <s v="Profit"/>
  </r>
  <r>
    <n v="9543"/>
    <s v="Rahul"/>
    <n v="22"/>
    <s v="Male"/>
    <x v="2"/>
    <x v="4"/>
    <n v="1489.01"/>
    <n v="903.76"/>
    <n v="1750.51"/>
    <n v="846.75"/>
    <n v="0.93691909356466319"/>
    <x v="2"/>
    <s v="2023-09-23"/>
    <x v="1"/>
    <x v="0"/>
    <x v="1"/>
    <s v="Young"/>
    <s v="Profit"/>
  </r>
  <r>
    <n v="9118"/>
    <s v="Rahul"/>
    <n v="25"/>
    <s v="Female"/>
    <x v="6"/>
    <x v="4"/>
    <n v="1077.78"/>
    <n v="1941.79"/>
    <n v="1749.92"/>
    <n v="-191.87"/>
    <n v="-9.8810890982032051E-2"/>
    <x v="0"/>
    <s v="2023-01-24"/>
    <x v="5"/>
    <x v="2"/>
    <x v="0"/>
    <s v="Young"/>
    <s v="Loss"/>
  </r>
  <r>
    <n v="3160"/>
    <s v="Raj"/>
    <n v="41"/>
    <s v="Female"/>
    <x v="0"/>
    <x v="1"/>
    <n v="1196.53"/>
    <n v="1610.97"/>
    <n v="1749.79"/>
    <n v="138.82"/>
    <n v="8.6171685382098975E-2"/>
    <x v="0"/>
    <s v="2023-01-07"/>
    <x v="5"/>
    <x v="1"/>
    <x v="1"/>
    <s v="Senior"/>
    <s v="Profit"/>
  </r>
  <r>
    <n v="5497"/>
    <s v="Karan"/>
    <n v="54"/>
    <s v="Female"/>
    <x v="1"/>
    <x v="1"/>
    <n v="1009.4"/>
    <n v="1535.41"/>
    <n v="1749.49"/>
    <n v="214.08"/>
    <n v="0.13942855654190087"/>
    <x v="3"/>
    <s v="2023-04-07"/>
    <x v="9"/>
    <x v="3"/>
    <x v="0"/>
    <s v="Senior"/>
    <s v="Profit"/>
  </r>
  <r>
    <n v="4707"/>
    <s v="Raj"/>
    <n v="46"/>
    <s v="Female"/>
    <x v="0"/>
    <x v="2"/>
    <n v="1214.1500000000001"/>
    <n v="606.52"/>
    <n v="1748.85"/>
    <n v="1142.33"/>
    <n v="1.8834168700125304"/>
    <x v="4"/>
    <s v="2023-07-11"/>
    <x v="7"/>
    <x v="4"/>
    <x v="1"/>
    <s v="Senior"/>
    <s v="Profit"/>
  </r>
  <r>
    <n v="3013"/>
    <s v="Raj"/>
    <n v="26"/>
    <s v="Female"/>
    <x v="0"/>
    <x v="2"/>
    <n v="1099.29"/>
    <n v="574.87"/>
    <n v="1748.84"/>
    <n v="1173.97"/>
    <n v="2.0421486596969749"/>
    <x v="3"/>
    <s v="2023-03-23"/>
    <x v="11"/>
    <x v="2"/>
    <x v="1"/>
    <s v="Adult"/>
    <s v="Profit"/>
  </r>
  <r>
    <n v="8292"/>
    <s v="Neha"/>
    <n v="51"/>
    <s v="Female"/>
    <x v="6"/>
    <x v="1"/>
    <n v="1432.65"/>
    <n v="1084.45"/>
    <n v="1747.55"/>
    <n v="663.1"/>
    <n v="0.61146203144451106"/>
    <x v="1"/>
    <s v="2023-04-11"/>
    <x v="9"/>
    <x v="2"/>
    <x v="1"/>
    <s v="Senior"/>
    <s v="Profit"/>
  </r>
  <r>
    <n v="9589"/>
    <s v="Raj"/>
    <n v="43"/>
    <s v="Male"/>
    <x v="5"/>
    <x v="4"/>
    <n v="1038.02"/>
    <n v="454.1"/>
    <n v="1746.55"/>
    <n v="1292.45"/>
    <n v="2.846179255670557"/>
    <x v="0"/>
    <s v="2023-07-25"/>
    <x v="7"/>
    <x v="1"/>
    <x v="1"/>
    <s v="Senior"/>
    <s v="Profit"/>
  </r>
  <r>
    <n v="2225"/>
    <s v="Sneha"/>
    <n v="59"/>
    <s v="Female"/>
    <x v="5"/>
    <x v="1"/>
    <n v="1190.1400000000001"/>
    <n v="515.24"/>
    <n v="1746.44"/>
    <n v="1231.2"/>
    <n v="2.3895660274823385"/>
    <x v="3"/>
    <s v="2023-07-10"/>
    <x v="7"/>
    <x v="4"/>
    <x v="0"/>
    <s v="Senior"/>
    <s v="Profit"/>
  </r>
  <r>
    <n v="1035"/>
    <s v="Arjun"/>
    <n v="51"/>
    <s v="Female"/>
    <x v="0"/>
    <x v="4"/>
    <n v="1281.47"/>
    <n v="1687.18"/>
    <n v="1746.15"/>
    <n v="58.97"/>
    <n v="3.4951813084555292E-2"/>
    <x v="2"/>
    <s v="2023-08-19"/>
    <x v="4"/>
    <x v="0"/>
    <x v="1"/>
    <s v="Senior"/>
    <s v="Profit"/>
  </r>
  <r>
    <n v="2654"/>
    <s v="Karan"/>
    <n v="46"/>
    <s v="Male"/>
    <x v="1"/>
    <x v="1"/>
    <n v="1180.48"/>
    <n v="246.37"/>
    <n v="1744.38"/>
    <n v="1498.01"/>
    <n v="6.0803263384340624"/>
    <x v="2"/>
    <s v="2023-07-03"/>
    <x v="7"/>
    <x v="0"/>
    <x v="1"/>
    <s v="Senior"/>
    <s v="Profit"/>
  </r>
  <r>
    <n v="4656"/>
    <s v="Priya"/>
    <n v="52"/>
    <s v="Male"/>
    <x v="2"/>
    <x v="0"/>
    <n v="1187.2"/>
    <n v="1065.6600000000001"/>
    <n v="1743.71"/>
    <n v="678.05"/>
    <n v="0.63627235703695351"/>
    <x v="2"/>
    <s v="2023-09-23"/>
    <x v="1"/>
    <x v="3"/>
    <x v="0"/>
    <s v="Senior"/>
    <s v="Profit"/>
  </r>
  <r>
    <n v="8745"/>
    <s v="Neha"/>
    <n v="33"/>
    <s v="Male"/>
    <x v="3"/>
    <x v="1"/>
    <n v="1507.52"/>
    <n v="959.23"/>
    <n v="1743.3"/>
    <n v="784.07"/>
    <n v="0.81739520240192653"/>
    <x v="1"/>
    <s v="2023-09-14"/>
    <x v="1"/>
    <x v="1"/>
    <x v="1"/>
    <s v="Adult"/>
    <s v="Profit"/>
  </r>
  <r>
    <n v="6269"/>
    <s v="Karan"/>
    <n v="19"/>
    <s v="Female"/>
    <x v="3"/>
    <x v="3"/>
    <n v="1098.0899999999999"/>
    <n v="1597.76"/>
    <n v="1742.1"/>
    <n v="144.34"/>
    <n v="9.0338974564390148E-2"/>
    <x v="0"/>
    <s v="2023-01-25"/>
    <x v="5"/>
    <x v="3"/>
    <x v="1"/>
    <s v="Young"/>
    <s v="Profit"/>
  </r>
  <r>
    <n v="3108"/>
    <s v="Sneha"/>
    <n v="32"/>
    <s v="Male"/>
    <x v="4"/>
    <x v="3"/>
    <n v="1511.83"/>
    <n v="1509.9"/>
    <n v="1740.8"/>
    <n v="230.9"/>
    <n v="0.15292403470428503"/>
    <x v="4"/>
    <s v="2023-05-24"/>
    <x v="0"/>
    <x v="1"/>
    <x v="1"/>
    <s v="Adult"/>
    <s v="Profit"/>
  </r>
  <r>
    <n v="4827"/>
    <s v="Priya"/>
    <n v="40"/>
    <s v="Male"/>
    <x v="6"/>
    <x v="2"/>
    <n v="970.83"/>
    <n v="655.81"/>
    <n v="1740.09"/>
    <n v="1084.28"/>
    <n v="1.6533447187447585"/>
    <x v="3"/>
    <s v="2023-11-25"/>
    <x v="8"/>
    <x v="0"/>
    <x v="1"/>
    <s v="Adult"/>
    <s v="Profit"/>
  </r>
  <r>
    <n v="1848"/>
    <s v="Priya"/>
    <n v="36"/>
    <s v="Male"/>
    <x v="6"/>
    <x v="0"/>
    <n v="1082.8599999999999"/>
    <n v="1119.75"/>
    <n v="1739.96"/>
    <n v="620.21"/>
    <n v="0.55388256307211436"/>
    <x v="4"/>
    <s v="2023-12-15"/>
    <x v="6"/>
    <x v="1"/>
    <x v="1"/>
    <s v="Adult"/>
    <s v="Profit"/>
  </r>
  <r>
    <n v="3365"/>
    <s v="Arjun"/>
    <n v="37"/>
    <s v="Male"/>
    <x v="1"/>
    <x v="3"/>
    <n v="1304.68"/>
    <n v="977.04"/>
    <n v="1739.87"/>
    <n v="762.83"/>
    <n v="0.78075616146728899"/>
    <x v="1"/>
    <s v="2023-03-19"/>
    <x v="11"/>
    <x v="3"/>
    <x v="0"/>
    <s v="Adult"/>
    <s v="Profit"/>
  </r>
  <r>
    <n v="1202"/>
    <s v="Karan"/>
    <n v="52"/>
    <s v="Male"/>
    <x v="7"/>
    <x v="2"/>
    <n v="1127.21"/>
    <n v="833.82"/>
    <n v="1739.77"/>
    <n v="905.95"/>
    <n v="1.0865054807992132"/>
    <x v="2"/>
    <s v="2023-03-28"/>
    <x v="11"/>
    <x v="4"/>
    <x v="0"/>
    <s v="Senior"/>
    <s v="Profit"/>
  </r>
  <r>
    <n v="4517"/>
    <s v="Priya"/>
    <n v="44"/>
    <s v="Male"/>
    <x v="6"/>
    <x v="0"/>
    <n v="1149.94"/>
    <n v="1930.38"/>
    <n v="1739.52"/>
    <n v="-190.86"/>
    <n v="-9.8871724738134464E-2"/>
    <x v="4"/>
    <s v="2023-11-16"/>
    <x v="8"/>
    <x v="2"/>
    <x v="1"/>
    <s v="Senior"/>
    <s v="Loss"/>
  </r>
  <r>
    <n v="2898"/>
    <s v="Raj"/>
    <n v="55"/>
    <s v="Female"/>
    <x v="7"/>
    <x v="4"/>
    <n v="1441.89"/>
    <n v="1337.64"/>
    <n v="1739.47"/>
    <n v="401.83"/>
    <n v="0.30040220089112163"/>
    <x v="4"/>
    <s v="2023-07-30"/>
    <x v="7"/>
    <x v="2"/>
    <x v="0"/>
    <s v="Senior"/>
    <s v="Profit"/>
  </r>
  <r>
    <n v="5685"/>
    <s v="Simran"/>
    <n v="30"/>
    <s v="Female"/>
    <x v="5"/>
    <x v="3"/>
    <n v="981.08"/>
    <n v="1138.7"/>
    <n v="1739.29"/>
    <n v="600.59"/>
    <n v="0.52743479406340565"/>
    <x v="3"/>
    <s v="2023-05-10"/>
    <x v="0"/>
    <x v="4"/>
    <x v="1"/>
    <s v="Adult"/>
    <s v="Profit"/>
  </r>
  <r>
    <n v="5673"/>
    <s v="Raj"/>
    <n v="51"/>
    <s v="Female"/>
    <x v="3"/>
    <x v="3"/>
    <n v="1287.58"/>
    <n v="125.51"/>
    <n v="1738.79"/>
    <n v="1613.28"/>
    <n v="12.853796510238228"/>
    <x v="0"/>
    <s v="2023-01-16"/>
    <x v="5"/>
    <x v="2"/>
    <x v="1"/>
    <s v="Senior"/>
    <s v="Profit"/>
  </r>
  <r>
    <n v="9242"/>
    <s v="Sneha"/>
    <n v="30"/>
    <s v="Male"/>
    <x v="4"/>
    <x v="1"/>
    <n v="1181.72"/>
    <n v="1280.73"/>
    <n v="1737.82"/>
    <n v="457.09"/>
    <n v="0.3568980190984829"/>
    <x v="2"/>
    <s v="2023-12-14"/>
    <x v="6"/>
    <x v="1"/>
    <x v="0"/>
    <s v="Adult"/>
    <s v="Profit"/>
  </r>
  <r>
    <n v="6976"/>
    <s v="Simran"/>
    <n v="29"/>
    <s v="Male"/>
    <x v="1"/>
    <x v="1"/>
    <n v="1442.23"/>
    <n v="1125.17"/>
    <n v="1737.38"/>
    <n v="612.21"/>
    <n v="0.54410444643920475"/>
    <x v="3"/>
    <s v="2023-09-30"/>
    <x v="1"/>
    <x v="2"/>
    <x v="0"/>
    <s v="Adult"/>
    <s v="Profit"/>
  </r>
  <r>
    <n v="4591"/>
    <s v="Pooja"/>
    <n v="26"/>
    <s v="Male"/>
    <x v="2"/>
    <x v="1"/>
    <n v="1037.6500000000001"/>
    <n v="843.91"/>
    <n v="1737.08"/>
    <n v="893.17"/>
    <n v="1.0583711533220368"/>
    <x v="4"/>
    <s v="2023-04-30"/>
    <x v="9"/>
    <x v="2"/>
    <x v="0"/>
    <s v="Adult"/>
    <s v="Profit"/>
  </r>
  <r>
    <n v="1340"/>
    <s v="Raj"/>
    <n v="35"/>
    <s v="Female"/>
    <x v="5"/>
    <x v="3"/>
    <n v="1090.1600000000001"/>
    <n v="1138.54"/>
    <n v="1734.61"/>
    <n v="596.07000000000005"/>
    <n v="0.52353891826374133"/>
    <x v="4"/>
    <s v="2023-06-13"/>
    <x v="3"/>
    <x v="4"/>
    <x v="0"/>
    <s v="Adult"/>
    <s v="Profit"/>
  </r>
  <r>
    <n v="4859"/>
    <s v="Karan"/>
    <n v="50"/>
    <s v="Male"/>
    <x v="1"/>
    <x v="4"/>
    <n v="1233.05"/>
    <n v="771.76"/>
    <n v="1732.89"/>
    <n v="961.13"/>
    <n v="1.2453742095988389"/>
    <x v="0"/>
    <s v="2023-06-24"/>
    <x v="3"/>
    <x v="3"/>
    <x v="0"/>
    <s v="Senior"/>
    <s v="Profit"/>
  </r>
  <r>
    <n v="9404"/>
    <s v="Karan"/>
    <n v="19"/>
    <s v="Female"/>
    <x v="1"/>
    <x v="1"/>
    <n v="1105.33"/>
    <n v="277.27"/>
    <n v="1732.84"/>
    <n v="1455.57"/>
    <n v="5.2496483571969561"/>
    <x v="0"/>
    <s v="2023-10-09"/>
    <x v="10"/>
    <x v="4"/>
    <x v="1"/>
    <s v="Young"/>
    <s v="Profit"/>
  </r>
  <r>
    <n v="9860"/>
    <s v="Amit"/>
    <n v="55"/>
    <s v="Male"/>
    <x v="1"/>
    <x v="2"/>
    <n v="1140.98"/>
    <n v="406.92"/>
    <n v="1732.25"/>
    <n v="1325.33"/>
    <n v="3.2569792588223727"/>
    <x v="1"/>
    <s v="2023-11-20"/>
    <x v="8"/>
    <x v="0"/>
    <x v="1"/>
    <s v="Senior"/>
    <s v="Profit"/>
  </r>
  <r>
    <n v="294"/>
    <s v="Karan"/>
    <n v="39"/>
    <s v="Male"/>
    <x v="4"/>
    <x v="3"/>
    <n v="1310.87"/>
    <n v="755.47"/>
    <n v="1731.61"/>
    <n v="976.14"/>
    <n v="1.2920963109057937"/>
    <x v="4"/>
    <s v="2023-02-03"/>
    <x v="2"/>
    <x v="3"/>
    <x v="1"/>
    <s v="Adult"/>
    <s v="Profit"/>
  </r>
  <r>
    <n v="6408"/>
    <s v="Sneha"/>
    <n v="40"/>
    <s v="Female"/>
    <x v="4"/>
    <x v="2"/>
    <n v="1474.2"/>
    <n v="1525.55"/>
    <n v="1731.48"/>
    <n v="205.93"/>
    <n v="0.13498738160007867"/>
    <x v="2"/>
    <s v="2023-08-08"/>
    <x v="4"/>
    <x v="4"/>
    <x v="1"/>
    <s v="Adult"/>
    <s v="Profit"/>
  </r>
  <r>
    <n v="7478"/>
    <s v="Simran"/>
    <n v="49"/>
    <s v="Male"/>
    <x v="6"/>
    <x v="1"/>
    <n v="1371.74"/>
    <n v="1721.95"/>
    <n v="1731.01"/>
    <n v="9.06"/>
    <n v="5.2614768140770637E-3"/>
    <x v="4"/>
    <s v="2023-09-17"/>
    <x v="1"/>
    <x v="4"/>
    <x v="1"/>
    <s v="Senior"/>
    <s v="Profit"/>
  </r>
  <r>
    <n v="6306"/>
    <s v="Karan"/>
    <n v="29"/>
    <s v="Female"/>
    <x v="7"/>
    <x v="0"/>
    <n v="1313.4"/>
    <n v="812.29"/>
    <n v="1730.74"/>
    <n v="918.45"/>
    <n v="1.1306922404559949"/>
    <x v="3"/>
    <s v="2023-07-11"/>
    <x v="7"/>
    <x v="2"/>
    <x v="0"/>
    <s v="Adult"/>
    <s v="Profit"/>
  </r>
  <r>
    <n v="6348"/>
    <s v="Priya"/>
    <n v="49"/>
    <s v="Male"/>
    <x v="6"/>
    <x v="0"/>
    <n v="1450.25"/>
    <n v="1865.18"/>
    <n v="1729.1"/>
    <n v="-136.08000000000001"/>
    <n v="-7.2958105920072056E-2"/>
    <x v="2"/>
    <s v="2023-06-13"/>
    <x v="3"/>
    <x v="4"/>
    <x v="1"/>
    <s v="Senior"/>
    <s v="Loss"/>
  </r>
  <r>
    <n v="6618"/>
    <s v="Simran"/>
    <n v="46"/>
    <s v="Female"/>
    <x v="5"/>
    <x v="3"/>
    <n v="1505.54"/>
    <n v="121.58"/>
    <n v="1728.78"/>
    <n v="1607.2"/>
    <n v="13.21927948675769"/>
    <x v="0"/>
    <s v="2023-05-27"/>
    <x v="0"/>
    <x v="3"/>
    <x v="1"/>
    <s v="Senior"/>
    <s v="Profit"/>
  </r>
  <r>
    <n v="3461"/>
    <s v="Simran"/>
    <n v="37"/>
    <s v="Male"/>
    <x v="7"/>
    <x v="4"/>
    <n v="1228.51"/>
    <n v="590.73"/>
    <n v="1728.74"/>
    <n v="1138.01"/>
    <n v="1.9264469385336787"/>
    <x v="0"/>
    <s v="2023-01-10"/>
    <x v="5"/>
    <x v="3"/>
    <x v="0"/>
    <s v="Adult"/>
    <s v="Profit"/>
  </r>
  <r>
    <n v="6397"/>
    <s v="Amit"/>
    <n v="51"/>
    <s v="Female"/>
    <x v="7"/>
    <x v="4"/>
    <n v="1158.01"/>
    <n v="378.11"/>
    <n v="1727.76"/>
    <n v="1349.65"/>
    <n v="3.5694639126180214"/>
    <x v="4"/>
    <s v="2023-05-27"/>
    <x v="0"/>
    <x v="3"/>
    <x v="0"/>
    <s v="Senior"/>
    <s v="Profit"/>
  </r>
  <r>
    <n v="9209"/>
    <s v="Amit"/>
    <n v="26"/>
    <s v="Male"/>
    <x v="6"/>
    <x v="2"/>
    <n v="1008.4"/>
    <n v="1021.3"/>
    <n v="1723.44"/>
    <n v="702.14"/>
    <n v="0.68749632820914519"/>
    <x v="1"/>
    <s v="2023-01-23"/>
    <x v="5"/>
    <x v="3"/>
    <x v="0"/>
    <s v="Adult"/>
    <s v="Profit"/>
  </r>
  <r>
    <n v="2907"/>
    <s v="Raj"/>
    <n v="30"/>
    <s v="Male"/>
    <x v="7"/>
    <x v="1"/>
    <n v="1151.3399999999999"/>
    <n v="635.36"/>
    <n v="1722.57"/>
    <n v="1087.21"/>
    <n v="1.7111716192394864"/>
    <x v="4"/>
    <s v="2023-12-07"/>
    <x v="6"/>
    <x v="4"/>
    <x v="1"/>
    <s v="Adult"/>
    <s v="Profit"/>
  </r>
  <r>
    <n v="4658"/>
    <s v="Karan"/>
    <n v="55"/>
    <s v="Male"/>
    <x v="2"/>
    <x v="4"/>
    <n v="1217.52"/>
    <n v="1821.52"/>
    <n v="1721.4"/>
    <n v="-100.12"/>
    <n v="-5.4965084105582152E-2"/>
    <x v="0"/>
    <s v="2023-03-19"/>
    <x v="11"/>
    <x v="1"/>
    <x v="1"/>
    <s v="Senior"/>
    <s v="Loss"/>
  </r>
  <r>
    <n v="1434"/>
    <s v="Karan"/>
    <n v="35"/>
    <s v="Male"/>
    <x v="4"/>
    <x v="2"/>
    <n v="1142.05"/>
    <n v="138.59"/>
    <n v="1720.42"/>
    <n v="1581.83"/>
    <n v="11.413738364961397"/>
    <x v="0"/>
    <s v="2023-01-29"/>
    <x v="5"/>
    <x v="2"/>
    <x v="0"/>
    <s v="Adult"/>
    <s v="Profit"/>
  </r>
  <r>
    <n v="2361"/>
    <s v="Sneha"/>
    <n v="23"/>
    <s v="Male"/>
    <x v="6"/>
    <x v="2"/>
    <n v="1073.9000000000001"/>
    <n v="1181.47"/>
    <n v="1720.28"/>
    <n v="538.80999999999995"/>
    <n v="0.45605051334354652"/>
    <x v="2"/>
    <s v="2023-07-02"/>
    <x v="7"/>
    <x v="3"/>
    <x v="0"/>
    <s v="Young"/>
    <s v="Profit"/>
  </r>
  <r>
    <n v="815"/>
    <s v="Neha"/>
    <n v="27"/>
    <s v="Female"/>
    <x v="6"/>
    <x v="3"/>
    <n v="971"/>
    <n v="1485.77"/>
    <n v="1718.51"/>
    <n v="232.74"/>
    <n v="0.1566460488500912"/>
    <x v="4"/>
    <s v="2023-07-18"/>
    <x v="7"/>
    <x v="4"/>
    <x v="0"/>
    <s v="Adult"/>
    <s v="Profit"/>
  </r>
  <r>
    <n v="6802"/>
    <s v="Pooja"/>
    <n v="52"/>
    <s v="Male"/>
    <x v="7"/>
    <x v="4"/>
    <n v="1560.49"/>
    <n v="369.07"/>
    <n v="1718.14"/>
    <n v="1349.07"/>
    <n v="3.6553228384859238"/>
    <x v="3"/>
    <s v="2023-05-23"/>
    <x v="0"/>
    <x v="0"/>
    <x v="1"/>
    <s v="Senior"/>
    <s v="Profit"/>
  </r>
  <r>
    <n v="180"/>
    <s v="Sneha"/>
    <n v="42"/>
    <s v="Male"/>
    <x v="5"/>
    <x v="1"/>
    <n v="1362.92"/>
    <n v="1091.33"/>
    <n v="1718.13"/>
    <n v="626.79999999999995"/>
    <n v="0.57434506519567863"/>
    <x v="3"/>
    <s v="2023-04-28"/>
    <x v="9"/>
    <x v="2"/>
    <x v="0"/>
    <s v="Senior"/>
    <s v="Profit"/>
  </r>
  <r>
    <n v="1565"/>
    <s v="Priya"/>
    <n v="58"/>
    <s v="Male"/>
    <x v="1"/>
    <x v="3"/>
    <n v="1475.02"/>
    <n v="948.79"/>
    <n v="1716.28"/>
    <n v="767.49"/>
    <n v="0.80891451216812993"/>
    <x v="1"/>
    <s v="2023-12-28"/>
    <x v="6"/>
    <x v="4"/>
    <x v="0"/>
    <s v="Senior"/>
    <s v="Profit"/>
  </r>
  <r>
    <n v="7493"/>
    <s v="Priya"/>
    <n v="27"/>
    <s v="Male"/>
    <x v="7"/>
    <x v="3"/>
    <n v="961.75"/>
    <n v="534.32000000000005"/>
    <n v="1716.02"/>
    <n v="1181.7"/>
    <n v="2.2115960473124718"/>
    <x v="3"/>
    <s v="2023-03-28"/>
    <x v="11"/>
    <x v="3"/>
    <x v="1"/>
    <s v="Adult"/>
    <s v="Profit"/>
  </r>
  <r>
    <n v="2616"/>
    <s v="Neha"/>
    <n v="56"/>
    <s v="Male"/>
    <x v="2"/>
    <x v="3"/>
    <n v="1399.37"/>
    <n v="537.73"/>
    <n v="1715.42"/>
    <n v="1177.69"/>
    <n v="2.1901139977312036"/>
    <x v="2"/>
    <s v="2023-07-14"/>
    <x v="7"/>
    <x v="1"/>
    <x v="1"/>
    <s v="Senior"/>
    <s v="Profit"/>
  </r>
  <r>
    <n v="8776"/>
    <s v="Arjun"/>
    <n v="24"/>
    <s v="Female"/>
    <x v="6"/>
    <x v="2"/>
    <n v="1490.06"/>
    <n v="1464.56"/>
    <n v="1714.12"/>
    <n v="249.56"/>
    <n v="0.17039930081389634"/>
    <x v="3"/>
    <s v="2023-01-27"/>
    <x v="5"/>
    <x v="3"/>
    <x v="0"/>
    <s v="Young"/>
    <s v="Profit"/>
  </r>
  <r>
    <n v="7523"/>
    <s v="Arjun"/>
    <n v="37"/>
    <s v="Female"/>
    <x v="5"/>
    <x v="3"/>
    <n v="1549.75"/>
    <n v="1421.71"/>
    <n v="1712.22"/>
    <n v="290.51"/>
    <n v="0.20433843751538638"/>
    <x v="3"/>
    <s v="2023-07-02"/>
    <x v="7"/>
    <x v="2"/>
    <x v="1"/>
    <s v="Adult"/>
    <s v="Profit"/>
  </r>
  <r>
    <n v="4500"/>
    <s v="Sneha"/>
    <n v="41"/>
    <s v="Male"/>
    <x v="0"/>
    <x v="2"/>
    <n v="991.21"/>
    <n v="1384.24"/>
    <n v="1711.43"/>
    <n v="327.19"/>
    <n v="0.23636797087210309"/>
    <x v="2"/>
    <s v="2023-12-10"/>
    <x v="6"/>
    <x v="4"/>
    <x v="1"/>
    <s v="Senior"/>
    <s v="Profit"/>
  </r>
  <r>
    <n v="3522"/>
    <s v="Arjun"/>
    <n v="41"/>
    <s v="Male"/>
    <x v="0"/>
    <x v="4"/>
    <n v="1403.15"/>
    <n v="1727.93"/>
    <n v="1711.4"/>
    <n v="-16.53"/>
    <n v="-9.5663597483694358E-3"/>
    <x v="3"/>
    <s v="2023-10-03"/>
    <x v="10"/>
    <x v="4"/>
    <x v="1"/>
    <s v="Senior"/>
    <s v="Loss"/>
  </r>
  <r>
    <n v="5227"/>
    <s v="Amit"/>
    <n v="21"/>
    <s v="Male"/>
    <x v="7"/>
    <x v="2"/>
    <n v="1312.96"/>
    <n v="213.98"/>
    <n v="1710.59"/>
    <n v="1496.61"/>
    <n v="6.9941583325544441"/>
    <x v="3"/>
    <s v="2023-09-04"/>
    <x v="1"/>
    <x v="1"/>
    <x v="1"/>
    <s v="Young"/>
    <s v="Profit"/>
  </r>
  <r>
    <n v="7292"/>
    <s v="Arjun"/>
    <n v="33"/>
    <s v="Female"/>
    <x v="6"/>
    <x v="3"/>
    <n v="979.27"/>
    <n v="1217.17"/>
    <n v="1710.59"/>
    <n v="493.42"/>
    <n v="0.40538297854860045"/>
    <x v="0"/>
    <s v="2023-11-29"/>
    <x v="8"/>
    <x v="4"/>
    <x v="1"/>
    <s v="Adult"/>
    <s v="Profit"/>
  </r>
  <r>
    <n v="144"/>
    <s v="Priya"/>
    <n v="40"/>
    <s v="Female"/>
    <x v="7"/>
    <x v="2"/>
    <n v="1225.5"/>
    <n v="550.48"/>
    <n v="1710.12"/>
    <n v="1159.6400000000001"/>
    <n v="2.1065978782153758"/>
    <x v="4"/>
    <s v="2023-02-03"/>
    <x v="2"/>
    <x v="1"/>
    <x v="1"/>
    <s v="Adult"/>
    <s v="Profit"/>
  </r>
  <r>
    <n v="8204"/>
    <s v="Priya"/>
    <n v="46"/>
    <s v="Male"/>
    <x v="4"/>
    <x v="2"/>
    <n v="1229.31"/>
    <n v="1722.35"/>
    <n v="1707.68"/>
    <n v="-14.67"/>
    <n v="-8.5174325775829538E-3"/>
    <x v="0"/>
    <s v="2023-02-22"/>
    <x v="2"/>
    <x v="1"/>
    <x v="0"/>
    <s v="Senior"/>
    <s v="Loss"/>
  </r>
  <r>
    <n v="7515"/>
    <s v="Sneha"/>
    <n v="35"/>
    <s v="Male"/>
    <x v="4"/>
    <x v="0"/>
    <n v="1315.99"/>
    <n v="448.09"/>
    <n v="1706.91"/>
    <n v="1258.82"/>
    <n v="2.809301702782923"/>
    <x v="0"/>
    <s v="2023-03-12"/>
    <x v="11"/>
    <x v="4"/>
    <x v="0"/>
    <s v="Adult"/>
    <s v="Profit"/>
  </r>
  <r>
    <n v="8432"/>
    <s v="Neha"/>
    <n v="50"/>
    <s v="Female"/>
    <x v="6"/>
    <x v="0"/>
    <n v="1174.6099999999999"/>
    <n v="1430.74"/>
    <n v="1705.65"/>
    <n v="274.91000000000003"/>
    <n v="0.19214532339908022"/>
    <x v="0"/>
    <s v="2023-02-25"/>
    <x v="2"/>
    <x v="2"/>
    <x v="0"/>
    <s v="Senior"/>
    <s v="Profit"/>
  </r>
  <r>
    <n v="7999"/>
    <s v="Karan"/>
    <n v="20"/>
    <s v="Female"/>
    <x v="0"/>
    <x v="3"/>
    <n v="1227.79"/>
    <n v="1118.5999999999999"/>
    <n v="1704.7"/>
    <n v="586.1"/>
    <n v="0.52395851957804407"/>
    <x v="0"/>
    <s v="2023-02-25"/>
    <x v="2"/>
    <x v="4"/>
    <x v="0"/>
    <s v="Young"/>
    <s v="Profit"/>
  </r>
  <r>
    <n v="3738"/>
    <s v="Raj"/>
    <n v="49"/>
    <s v="Female"/>
    <x v="3"/>
    <x v="2"/>
    <n v="1433.22"/>
    <n v="331.41"/>
    <n v="1704.4"/>
    <n v="1372.99"/>
    <n v="4.1428743852026191"/>
    <x v="4"/>
    <s v="2023-02-23"/>
    <x v="2"/>
    <x v="1"/>
    <x v="0"/>
    <s v="Senior"/>
    <s v="Profit"/>
  </r>
  <r>
    <n v="6593"/>
    <s v="Amit"/>
    <n v="47"/>
    <s v="Male"/>
    <x v="1"/>
    <x v="3"/>
    <n v="1244.75"/>
    <n v="240.34"/>
    <n v="1703.78"/>
    <n v="1463.44"/>
    <n v="6.0890405259216109"/>
    <x v="4"/>
    <s v="2023-07-11"/>
    <x v="7"/>
    <x v="4"/>
    <x v="0"/>
    <s v="Senior"/>
    <s v="Profit"/>
  </r>
  <r>
    <n v="3650"/>
    <s v="Amit"/>
    <n v="22"/>
    <s v="Female"/>
    <x v="4"/>
    <x v="0"/>
    <n v="1521.83"/>
    <n v="1274.06"/>
    <n v="1703.55"/>
    <n v="429.49"/>
    <n v="0.33710343311931934"/>
    <x v="2"/>
    <s v="2023-04-20"/>
    <x v="9"/>
    <x v="1"/>
    <x v="1"/>
    <s v="Young"/>
    <s v="Profit"/>
  </r>
  <r>
    <n v="6149"/>
    <s v="Rahul"/>
    <n v="23"/>
    <s v="Female"/>
    <x v="5"/>
    <x v="0"/>
    <n v="1158.3399999999999"/>
    <n v="276.05"/>
    <n v="1703.54"/>
    <n v="1427.49"/>
    <n v="5.1711284187647166"/>
    <x v="4"/>
    <s v="2023-02-23"/>
    <x v="2"/>
    <x v="4"/>
    <x v="0"/>
    <s v="Young"/>
    <s v="Profit"/>
  </r>
  <r>
    <n v="2773"/>
    <s v="Rahul"/>
    <n v="24"/>
    <s v="Male"/>
    <x v="7"/>
    <x v="4"/>
    <n v="1476.02"/>
    <n v="57.91"/>
    <n v="1703.22"/>
    <n v="1645.31"/>
    <n v="28.411500604386116"/>
    <x v="3"/>
    <s v="2023-11-06"/>
    <x v="8"/>
    <x v="0"/>
    <x v="1"/>
    <s v="Young"/>
    <s v="Profit"/>
  </r>
  <r>
    <n v="1063"/>
    <s v="Simran"/>
    <n v="24"/>
    <s v="Male"/>
    <x v="6"/>
    <x v="0"/>
    <n v="1145.42"/>
    <n v="660.01"/>
    <n v="1702.99"/>
    <n v="1042.98"/>
    <n v="1.5802487841093318"/>
    <x v="4"/>
    <s v="2023-03-02"/>
    <x v="11"/>
    <x v="0"/>
    <x v="0"/>
    <s v="Young"/>
    <s v="Profit"/>
  </r>
  <r>
    <n v="8849"/>
    <s v="Amit"/>
    <n v="56"/>
    <s v="Female"/>
    <x v="5"/>
    <x v="0"/>
    <n v="1133.95"/>
    <n v="1434.67"/>
    <n v="1702.65"/>
    <n v="267.98"/>
    <n v="0.18678859946886742"/>
    <x v="1"/>
    <s v="2023-04-10"/>
    <x v="9"/>
    <x v="1"/>
    <x v="1"/>
    <s v="Senior"/>
    <s v="Profit"/>
  </r>
  <r>
    <n v="661"/>
    <s v="Neha"/>
    <n v="48"/>
    <s v="Male"/>
    <x v="2"/>
    <x v="4"/>
    <n v="1058.73"/>
    <n v="189.35"/>
    <n v="1702.57"/>
    <n v="1513.22"/>
    <n v="7.9916556641140746"/>
    <x v="3"/>
    <s v="2023-09-11"/>
    <x v="1"/>
    <x v="3"/>
    <x v="1"/>
    <s v="Senior"/>
    <s v="Profit"/>
  </r>
  <r>
    <n v="2215"/>
    <s v="Rahul"/>
    <n v="20"/>
    <s v="Female"/>
    <x v="3"/>
    <x v="3"/>
    <n v="1058.48"/>
    <n v="1414.28"/>
    <n v="1701.32"/>
    <n v="287.04000000000002"/>
    <n v="0.20295839579149816"/>
    <x v="4"/>
    <s v="2023-06-24"/>
    <x v="3"/>
    <x v="3"/>
    <x v="1"/>
    <s v="Young"/>
    <s v="Profit"/>
  </r>
  <r>
    <n v="5235"/>
    <s v="Arjun"/>
    <n v="41"/>
    <s v="Male"/>
    <x v="6"/>
    <x v="3"/>
    <n v="1085.33"/>
    <n v="529.89"/>
    <n v="1701"/>
    <n v="1171.1099999999999"/>
    <n v="2.2101002094774387"/>
    <x v="0"/>
    <s v="2023-08-16"/>
    <x v="4"/>
    <x v="2"/>
    <x v="0"/>
    <s v="Senior"/>
    <s v="Profit"/>
  </r>
  <r>
    <n v="9083"/>
    <s v="Arjun"/>
    <n v="38"/>
    <s v="Male"/>
    <x v="0"/>
    <x v="3"/>
    <n v="1243.74"/>
    <n v="392.85"/>
    <n v="1700.41"/>
    <n v="1307.56"/>
    <n v="3.3283950617283948"/>
    <x v="4"/>
    <s v="2023-07-19"/>
    <x v="7"/>
    <x v="1"/>
    <x v="0"/>
    <s v="Adult"/>
    <s v="Profit"/>
  </r>
  <r>
    <n v="9348"/>
    <s v="Karan"/>
    <n v="24"/>
    <s v="Male"/>
    <x v="3"/>
    <x v="4"/>
    <n v="1158.2"/>
    <n v="489.95"/>
    <n v="1697.18"/>
    <n v="1207.23"/>
    <n v="2.4639861210327587"/>
    <x v="1"/>
    <s v="2023-04-14"/>
    <x v="9"/>
    <x v="2"/>
    <x v="0"/>
    <s v="Young"/>
    <s v="Profit"/>
  </r>
  <r>
    <n v="699"/>
    <s v="Pooja"/>
    <n v="54"/>
    <s v="Female"/>
    <x v="0"/>
    <x v="0"/>
    <n v="1378.02"/>
    <n v="1331.96"/>
    <n v="1697.09"/>
    <n v="365.13"/>
    <n v="0.27412985374936183"/>
    <x v="4"/>
    <s v="2023-06-05"/>
    <x v="3"/>
    <x v="2"/>
    <x v="0"/>
    <s v="Senior"/>
    <s v="Profit"/>
  </r>
  <r>
    <n v="8185"/>
    <s v="Karan"/>
    <n v="47"/>
    <s v="Female"/>
    <x v="0"/>
    <x v="1"/>
    <n v="1304.3800000000001"/>
    <n v="1527.68"/>
    <n v="1695.79"/>
    <n v="168.11"/>
    <n v="0.11004267909509845"/>
    <x v="2"/>
    <s v="2023-12-18"/>
    <x v="6"/>
    <x v="1"/>
    <x v="0"/>
    <s v="Senior"/>
    <s v="Profit"/>
  </r>
  <r>
    <n v="7647"/>
    <s v="Raj"/>
    <n v="25"/>
    <s v="Female"/>
    <x v="1"/>
    <x v="0"/>
    <n v="994.8"/>
    <n v="1666.22"/>
    <n v="1695.13"/>
    <n v="28.91"/>
    <n v="1.7350649974193083E-2"/>
    <x v="3"/>
    <s v="2023-02-12"/>
    <x v="2"/>
    <x v="1"/>
    <x v="1"/>
    <s v="Young"/>
    <s v="Profit"/>
  </r>
  <r>
    <n v="9549"/>
    <s v="Raj"/>
    <n v="48"/>
    <s v="Female"/>
    <x v="0"/>
    <x v="1"/>
    <n v="983.83"/>
    <n v="625.52"/>
    <n v="1694.75"/>
    <n v="1069.23"/>
    <n v="1.7093458242742039"/>
    <x v="0"/>
    <s v="2023-05-08"/>
    <x v="0"/>
    <x v="0"/>
    <x v="0"/>
    <s v="Senior"/>
    <s v="Profit"/>
  </r>
  <r>
    <n v="9352"/>
    <s v="Simran"/>
    <n v="54"/>
    <s v="Female"/>
    <x v="5"/>
    <x v="3"/>
    <n v="1078.96"/>
    <n v="1549.91"/>
    <n v="1694.58"/>
    <n v="144.66999999999999"/>
    <n v="9.3340903665374106E-2"/>
    <x v="4"/>
    <s v="2023-02-07"/>
    <x v="2"/>
    <x v="3"/>
    <x v="1"/>
    <s v="Senior"/>
    <s v="Profit"/>
  </r>
  <r>
    <n v="9814"/>
    <s v="Simran"/>
    <n v="53"/>
    <s v="Male"/>
    <x v="4"/>
    <x v="3"/>
    <n v="1024.81"/>
    <n v="66.12"/>
    <n v="1694.1"/>
    <n v="1627.98"/>
    <n v="24.621597096188747"/>
    <x v="3"/>
    <s v="2023-03-23"/>
    <x v="11"/>
    <x v="2"/>
    <x v="0"/>
    <s v="Senior"/>
    <s v="Profit"/>
  </r>
  <r>
    <n v="9996"/>
    <s v="Sneha"/>
    <n v="31"/>
    <s v="Female"/>
    <x v="5"/>
    <x v="1"/>
    <n v="1382.85"/>
    <n v="1188.22"/>
    <n v="1694.02"/>
    <n v="505.8"/>
    <n v="0.42567874636010167"/>
    <x v="2"/>
    <s v="2023-01-07"/>
    <x v="5"/>
    <x v="0"/>
    <x v="1"/>
    <s v="Adult"/>
    <s v="Profit"/>
  </r>
  <r>
    <n v="5943"/>
    <s v="Karan"/>
    <n v="57"/>
    <s v="Male"/>
    <x v="0"/>
    <x v="4"/>
    <n v="1020.34"/>
    <n v="1724.09"/>
    <n v="1693.22"/>
    <n v="-30.87"/>
    <n v="-1.7905097761717777E-2"/>
    <x v="3"/>
    <s v="2023-12-17"/>
    <x v="6"/>
    <x v="2"/>
    <x v="0"/>
    <s v="Senior"/>
    <s v="Loss"/>
  </r>
  <r>
    <n v="9116"/>
    <s v="Simran"/>
    <n v="49"/>
    <s v="Female"/>
    <x v="3"/>
    <x v="1"/>
    <n v="1350.44"/>
    <n v="533.14"/>
    <n v="1692.47"/>
    <n v="1159.33"/>
    <n v="2.1745320178564729"/>
    <x v="2"/>
    <s v="2023-12-28"/>
    <x v="6"/>
    <x v="0"/>
    <x v="1"/>
    <s v="Senior"/>
    <s v="Profit"/>
  </r>
  <r>
    <n v="5589"/>
    <s v="Raj"/>
    <n v="47"/>
    <s v="Male"/>
    <x v="4"/>
    <x v="0"/>
    <n v="941.36"/>
    <n v="929.32"/>
    <n v="1692.27"/>
    <n v="762.95"/>
    <n v="0.82097662807213878"/>
    <x v="1"/>
    <s v="2023-06-05"/>
    <x v="3"/>
    <x v="2"/>
    <x v="0"/>
    <s v="Senior"/>
    <s v="Profit"/>
  </r>
  <r>
    <n v="8398"/>
    <s v="Priya"/>
    <n v="53"/>
    <s v="Female"/>
    <x v="1"/>
    <x v="1"/>
    <n v="999.48"/>
    <n v="1145.1600000000001"/>
    <n v="1691.88"/>
    <n v="546.72"/>
    <n v="0.47741800272451013"/>
    <x v="0"/>
    <s v="2023-11-04"/>
    <x v="8"/>
    <x v="0"/>
    <x v="1"/>
    <s v="Senior"/>
    <s v="Profit"/>
  </r>
  <r>
    <n v="1847"/>
    <s v="Pooja"/>
    <n v="58"/>
    <s v="Female"/>
    <x v="0"/>
    <x v="1"/>
    <n v="1106.5"/>
    <n v="1763.95"/>
    <n v="1691.54"/>
    <n v="-72.41"/>
    <n v="-4.1049916380849795E-2"/>
    <x v="4"/>
    <s v="2023-05-28"/>
    <x v="0"/>
    <x v="4"/>
    <x v="1"/>
    <s v="Senior"/>
    <s v="Loss"/>
  </r>
  <r>
    <n v="2469"/>
    <s v="Karan"/>
    <n v="41"/>
    <s v="Male"/>
    <x v="2"/>
    <x v="3"/>
    <n v="965.85"/>
    <n v="244.29"/>
    <n v="1691.46"/>
    <n v="1447.17"/>
    <n v="5.9239837897580747"/>
    <x v="4"/>
    <s v="2023-07-08"/>
    <x v="7"/>
    <x v="3"/>
    <x v="0"/>
    <s v="Senior"/>
    <s v="Profit"/>
  </r>
  <r>
    <n v="1859"/>
    <s v="Simran"/>
    <n v="36"/>
    <s v="Female"/>
    <x v="1"/>
    <x v="1"/>
    <n v="1180.01"/>
    <n v="1795.5"/>
    <n v="1690.44"/>
    <n v="-105.06"/>
    <n v="-5.8512949039264829E-2"/>
    <x v="2"/>
    <s v="2023-12-06"/>
    <x v="6"/>
    <x v="0"/>
    <x v="1"/>
    <s v="Adult"/>
    <s v="Loss"/>
  </r>
  <r>
    <n v="6211"/>
    <s v="Arjun"/>
    <n v="47"/>
    <s v="Male"/>
    <x v="4"/>
    <x v="3"/>
    <n v="1478.62"/>
    <n v="549.73"/>
    <n v="1689.11"/>
    <n v="1139.3800000000001"/>
    <n v="2.0726174667564079"/>
    <x v="1"/>
    <s v="2023-02-04"/>
    <x v="2"/>
    <x v="0"/>
    <x v="0"/>
    <s v="Senior"/>
    <s v="Profit"/>
  </r>
  <r>
    <n v="4506"/>
    <s v="Raj"/>
    <n v="31"/>
    <s v="Female"/>
    <x v="2"/>
    <x v="0"/>
    <n v="1343.64"/>
    <n v="821.05"/>
    <n v="1688.61"/>
    <n v="867.56"/>
    <n v="1.0566469764326167"/>
    <x v="0"/>
    <s v="2023-06-15"/>
    <x v="3"/>
    <x v="3"/>
    <x v="1"/>
    <s v="Adult"/>
    <s v="Profit"/>
  </r>
  <r>
    <n v="6240"/>
    <s v="Neha"/>
    <n v="39"/>
    <s v="Female"/>
    <x v="0"/>
    <x v="1"/>
    <n v="1283.97"/>
    <n v="1500.95"/>
    <n v="1687.48"/>
    <n v="186.53"/>
    <n v="0.12427462607015556"/>
    <x v="2"/>
    <s v="2023-01-01"/>
    <x v="5"/>
    <x v="3"/>
    <x v="0"/>
    <s v="Adult"/>
    <s v="Profit"/>
  </r>
  <r>
    <n v="7670"/>
    <s v="Amit"/>
    <n v="59"/>
    <s v="Female"/>
    <x v="2"/>
    <x v="2"/>
    <n v="1193.25"/>
    <n v="708.74"/>
    <n v="1684.37"/>
    <n v="975.63"/>
    <n v="1.3765696870502582"/>
    <x v="4"/>
    <s v="2023-11-10"/>
    <x v="8"/>
    <x v="0"/>
    <x v="0"/>
    <s v="Senior"/>
    <s v="Profit"/>
  </r>
  <r>
    <n v="1492"/>
    <s v="Amit"/>
    <n v="51"/>
    <s v="Male"/>
    <x v="4"/>
    <x v="3"/>
    <n v="989.12"/>
    <n v="1166"/>
    <n v="1684.01"/>
    <n v="518.01"/>
    <n v="0.44426243567752999"/>
    <x v="1"/>
    <s v="2023-05-19"/>
    <x v="0"/>
    <x v="3"/>
    <x v="0"/>
    <s v="Senior"/>
    <s v="Profit"/>
  </r>
  <r>
    <n v="8412"/>
    <s v="Priya"/>
    <n v="18"/>
    <s v="Female"/>
    <x v="5"/>
    <x v="3"/>
    <n v="1002.09"/>
    <n v="1669.14"/>
    <n v="1683.91"/>
    <n v="14.77"/>
    <n v="8.8488682794732616E-3"/>
    <x v="2"/>
    <s v="2023-12-21"/>
    <x v="6"/>
    <x v="1"/>
    <x v="0"/>
    <s v="Young"/>
    <s v="Profit"/>
  </r>
  <r>
    <n v="3737"/>
    <s v="Raj"/>
    <n v="55"/>
    <s v="Female"/>
    <x v="5"/>
    <x v="2"/>
    <n v="1181.72"/>
    <n v="1388.38"/>
    <n v="1683.66"/>
    <n v="295.27999999999997"/>
    <n v="0.21267952577824512"/>
    <x v="1"/>
    <s v="2023-10-23"/>
    <x v="10"/>
    <x v="4"/>
    <x v="0"/>
    <s v="Senior"/>
    <s v="Profit"/>
  </r>
  <r>
    <n v="7624"/>
    <s v="Simran"/>
    <n v="19"/>
    <s v="Male"/>
    <x v="0"/>
    <x v="1"/>
    <n v="1035.43"/>
    <n v="1020.77"/>
    <n v="1683.56"/>
    <n v="662.79"/>
    <n v="0.64930395681691266"/>
    <x v="0"/>
    <s v="2023-12-30"/>
    <x v="6"/>
    <x v="0"/>
    <x v="1"/>
    <s v="Young"/>
    <s v="Profit"/>
  </r>
  <r>
    <n v="5971"/>
    <s v="Sneha"/>
    <n v="22"/>
    <s v="Male"/>
    <x v="5"/>
    <x v="1"/>
    <n v="1191.05"/>
    <n v="457.95"/>
    <n v="1683.53"/>
    <n v="1225.58"/>
    <n v="2.6762310295883829"/>
    <x v="3"/>
    <s v="2023-09-24"/>
    <x v="1"/>
    <x v="4"/>
    <x v="0"/>
    <s v="Young"/>
    <s v="Profit"/>
  </r>
  <r>
    <n v="9691"/>
    <s v="Rahul"/>
    <n v="49"/>
    <s v="Female"/>
    <x v="6"/>
    <x v="3"/>
    <n v="1384.35"/>
    <n v="1890.08"/>
    <n v="1683.5"/>
    <n v="-206.58"/>
    <n v="-0.10929696097519682"/>
    <x v="3"/>
    <s v="2023-02-13"/>
    <x v="2"/>
    <x v="4"/>
    <x v="1"/>
    <s v="Senior"/>
    <s v="Loss"/>
  </r>
  <r>
    <n v="4314"/>
    <s v="Priya"/>
    <n v="37"/>
    <s v="Male"/>
    <x v="4"/>
    <x v="3"/>
    <n v="1070.43"/>
    <n v="1007.04"/>
    <n v="1682.96"/>
    <n v="675.92"/>
    <n v="0.67119478868763904"/>
    <x v="0"/>
    <s v="2023-07-19"/>
    <x v="7"/>
    <x v="0"/>
    <x v="1"/>
    <s v="Adult"/>
    <s v="Profit"/>
  </r>
  <r>
    <n v="8541"/>
    <s v="Priya"/>
    <n v="29"/>
    <s v="Female"/>
    <x v="5"/>
    <x v="0"/>
    <n v="1427.86"/>
    <n v="1177.08"/>
    <n v="1682.25"/>
    <n v="505.17"/>
    <n v="0.42917218880619845"/>
    <x v="0"/>
    <s v="2023-02-09"/>
    <x v="2"/>
    <x v="0"/>
    <x v="1"/>
    <s v="Adult"/>
    <s v="Profit"/>
  </r>
  <r>
    <n v="5342"/>
    <s v="Raj"/>
    <n v="55"/>
    <s v="Male"/>
    <x v="5"/>
    <x v="1"/>
    <n v="1223.74"/>
    <n v="673.93"/>
    <n v="1680.62"/>
    <n v="1006.69"/>
    <n v="1.4937604795750303"/>
    <x v="3"/>
    <s v="2023-08-09"/>
    <x v="4"/>
    <x v="3"/>
    <x v="0"/>
    <s v="Senior"/>
    <s v="Profit"/>
  </r>
  <r>
    <n v="7374"/>
    <s v="Raj"/>
    <n v="47"/>
    <s v="Female"/>
    <x v="3"/>
    <x v="1"/>
    <n v="1175.99"/>
    <n v="1672.8"/>
    <n v="1680.57"/>
    <n v="7.77"/>
    <n v="4.6449067431850784E-3"/>
    <x v="4"/>
    <s v="2023-04-20"/>
    <x v="9"/>
    <x v="4"/>
    <x v="1"/>
    <s v="Senior"/>
    <s v="Profit"/>
  </r>
  <r>
    <n v="5462"/>
    <s v="Arjun"/>
    <n v="26"/>
    <s v="Female"/>
    <x v="7"/>
    <x v="4"/>
    <n v="1442.48"/>
    <n v="775.99"/>
    <n v="1679.03"/>
    <n v="903.04"/>
    <n v="1.1637263366795962"/>
    <x v="4"/>
    <s v="2023-03-03"/>
    <x v="11"/>
    <x v="0"/>
    <x v="0"/>
    <s v="Adult"/>
    <s v="Profit"/>
  </r>
  <r>
    <n v="9828"/>
    <s v="Amit"/>
    <n v="52"/>
    <s v="Male"/>
    <x v="3"/>
    <x v="3"/>
    <n v="1181.45"/>
    <n v="917.54"/>
    <n v="1677.29"/>
    <n v="759.75"/>
    <n v="0.82802929572552697"/>
    <x v="4"/>
    <s v="2023-05-27"/>
    <x v="0"/>
    <x v="0"/>
    <x v="1"/>
    <s v="Senior"/>
    <s v="Profit"/>
  </r>
  <r>
    <n v="1985"/>
    <s v="Karan"/>
    <n v="20"/>
    <s v="Female"/>
    <x v="4"/>
    <x v="4"/>
    <n v="941.35"/>
    <n v="131.01"/>
    <n v="1676.79"/>
    <n v="1545.78"/>
    <n v="11.798946645294253"/>
    <x v="2"/>
    <s v="2023-12-07"/>
    <x v="6"/>
    <x v="2"/>
    <x v="0"/>
    <s v="Young"/>
    <s v="Profit"/>
  </r>
  <r>
    <n v="4807"/>
    <s v="Priya"/>
    <n v="52"/>
    <s v="Male"/>
    <x v="6"/>
    <x v="4"/>
    <n v="1077.3800000000001"/>
    <n v="793.45"/>
    <n v="1676.46"/>
    <n v="883.01"/>
    <n v="1.1128741571617617"/>
    <x v="0"/>
    <s v="2023-05-24"/>
    <x v="0"/>
    <x v="2"/>
    <x v="0"/>
    <s v="Senior"/>
    <s v="Profit"/>
  </r>
  <r>
    <n v="5238"/>
    <s v="Raj"/>
    <n v="37"/>
    <s v="Male"/>
    <x v="0"/>
    <x v="1"/>
    <n v="1134.58"/>
    <n v="1264.31"/>
    <n v="1675.79"/>
    <n v="411.48"/>
    <n v="0.32545815504108966"/>
    <x v="1"/>
    <s v="2023-10-24"/>
    <x v="10"/>
    <x v="1"/>
    <x v="1"/>
    <s v="Adult"/>
    <s v="Profit"/>
  </r>
  <r>
    <n v="7270"/>
    <s v="Karan"/>
    <n v="23"/>
    <s v="Male"/>
    <x v="5"/>
    <x v="4"/>
    <n v="1004.18"/>
    <n v="554.73"/>
    <n v="1675.74"/>
    <n v="1121.01"/>
    <n v="2.0208209399167161"/>
    <x v="0"/>
    <s v="2023-06-28"/>
    <x v="3"/>
    <x v="1"/>
    <x v="0"/>
    <s v="Young"/>
    <s v="Profit"/>
  </r>
  <r>
    <n v="6681"/>
    <s v="Pooja"/>
    <n v="24"/>
    <s v="Male"/>
    <x v="5"/>
    <x v="4"/>
    <n v="1306.9100000000001"/>
    <n v="1506.11"/>
    <n v="1674.17"/>
    <n v="168.06"/>
    <n v="0.11158547516449663"/>
    <x v="0"/>
    <s v="2023-02-15"/>
    <x v="2"/>
    <x v="3"/>
    <x v="1"/>
    <s v="Young"/>
    <s v="Profit"/>
  </r>
  <r>
    <n v="9695"/>
    <s v="Amit"/>
    <n v="19"/>
    <s v="Female"/>
    <x v="5"/>
    <x v="1"/>
    <n v="1177.99"/>
    <n v="1640.93"/>
    <n v="1673.4"/>
    <n v="32.47"/>
    <n v="1.9787559493701742E-2"/>
    <x v="0"/>
    <s v="2023-04-19"/>
    <x v="9"/>
    <x v="2"/>
    <x v="0"/>
    <s v="Young"/>
    <s v="Profit"/>
  </r>
  <r>
    <n v="7326"/>
    <s v="Neha"/>
    <n v="54"/>
    <s v="Female"/>
    <x v="1"/>
    <x v="4"/>
    <n v="1379.57"/>
    <n v="965.45"/>
    <n v="1672.57"/>
    <n v="707.12"/>
    <n v="0.73242529390439692"/>
    <x v="0"/>
    <s v="2023-04-21"/>
    <x v="9"/>
    <x v="3"/>
    <x v="1"/>
    <s v="Senior"/>
    <s v="Profit"/>
  </r>
  <r>
    <n v="8523"/>
    <s v="Amit"/>
    <n v="43"/>
    <s v="Female"/>
    <x v="6"/>
    <x v="2"/>
    <n v="1339.28"/>
    <n v="841.79"/>
    <n v="1672.36"/>
    <n v="830.57"/>
    <n v="0.98667126005298245"/>
    <x v="0"/>
    <s v="2023-08-18"/>
    <x v="4"/>
    <x v="3"/>
    <x v="0"/>
    <s v="Senior"/>
    <s v="Profit"/>
  </r>
  <r>
    <n v="9650"/>
    <s v="Raj"/>
    <n v="40"/>
    <s v="Female"/>
    <x v="3"/>
    <x v="0"/>
    <n v="1065.49"/>
    <n v="1738.44"/>
    <n v="1671.11"/>
    <n v="-67.33"/>
    <n v="-3.8730125859966408E-2"/>
    <x v="2"/>
    <s v="2023-10-09"/>
    <x v="10"/>
    <x v="4"/>
    <x v="1"/>
    <s v="Adult"/>
    <s v="Loss"/>
  </r>
  <r>
    <n v="7000"/>
    <s v="Rahul"/>
    <n v="40"/>
    <s v="Male"/>
    <x v="4"/>
    <x v="4"/>
    <n v="1458.91"/>
    <n v="262.83"/>
    <n v="1670.58"/>
    <n v="1407.75"/>
    <n v="5.3561237301677895"/>
    <x v="3"/>
    <s v="2023-03-23"/>
    <x v="11"/>
    <x v="0"/>
    <x v="1"/>
    <s v="Adult"/>
    <s v="Profit"/>
  </r>
  <r>
    <n v="6143"/>
    <s v="Amit"/>
    <n v="58"/>
    <s v="Female"/>
    <x v="6"/>
    <x v="2"/>
    <n v="1307.42"/>
    <n v="1654.89"/>
    <n v="1670.05"/>
    <n v="15.16"/>
    <n v="9.1607297161744889E-3"/>
    <x v="0"/>
    <s v="2023-11-26"/>
    <x v="8"/>
    <x v="0"/>
    <x v="0"/>
    <s v="Senior"/>
    <s v="Profit"/>
  </r>
  <r>
    <n v="3049"/>
    <s v="Simran"/>
    <n v="24"/>
    <s v="Female"/>
    <x v="2"/>
    <x v="0"/>
    <n v="1284.01"/>
    <n v="414.28"/>
    <n v="1668.89"/>
    <n v="1254.6099999999999"/>
    <n v="3.0284107366998163"/>
    <x v="3"/>
    <s v="2023-03-19"/>
    <x v="11"/>
    <x v="1"/>
    <x v="1"/>
    <s v="Young"/>
    <s v="Profit"/>
  </r>
  <r>
    <n v="933"/>
    <s v="Karan"/>
    <n v="24"/>
    <s v="Male"/>
    <x v="6"/>
    <x v="4"/>
    <n v="1252.75"/>
    <n v="1030.75"/>
    <n v="1667.27"/>
    <n v="636.52"/>
    <n v="0.61753092408440458"/>
    <x v="3"/>
    <s v="2023-05-19"/>
    <x v="0"/>
    <x v="1"/>
    <x v="0"/>
    <s v="Young"/>
    <s v="Profit"/>
  </r>
  <r>
    <n v="2803"/>
    <s v="Raj"/>
    <n v="58"/>
    <s v="Female"/>
    <x v="2"/>
    <x v="4"/>
    <n v="940.23"/>
    <n v="1987.76"/>
    <n v="1667.12"/>
    <n v="-320.64"/>
    <n v="-0.16130720006439409"/>
    <x v="2"/>
    <s v="2023-12-21"/>
    <x v="6"/>
    <x v="1"/>
    <x v="1"/>
    <s v="Senior"/>
    <s v="Loss"/>
  </r>
  <r>
    <n v="3302"/>
    <s v="Rahul"/>
    <n v="33"/>
    <s v="Female"/>
    <x v="2"/>
    <x v="0"/>
    <n v="1239.6600000000001"/>
    <n v="1870.11"/>
    <n v="1665.19"/>
    <n v="-204.92"/>
    <n v="-0.10957644202747432"/>
    <x v="4"/>
    <s v="2023-09-24"/>
    <x v="1"/>
    <x v="2"/>
    <x v="0"/>
    <s v="Adult"/>
    <s v="Loss"/>
  </r>
  <r>
    <n v="2507"/>
    <s v="Karan"/>
    <n v="40"/>
    <s v="Male"/>
    <x v="6"/>
    <x v="3"/>
    <n v="1232.54"/>
    <n v="70.87"/>
    <n v="1663.65"/>
    <n v="1592.78"/>
    <n v="22.474671934528008"/>
    <x v="3"/>
    <s v="2023-01-13"/>
    <x v="5"/>
    <x v="1"/>
    <x v="0"/>
    <s v="Adult"/>
    <s v="Profit"/>
  </r>
  <r>
    <n v="7742"/>
    <s v="Priya"/>
    <n v="56"/>
    <s v="Female"/>
    <x v="3"/>
    <x v="2"/>
    <n v="937.76"/>
    <n v="1360.01"/>
    <n v="1663.09"/>
    <n v="303.08"/>
    <n v="0.22285130256395172"/>
    <x v="3"/>
    <s v="2023-12-03"/>
    <x v="6"/>
    <x v="4"/>
    <x v="0"/>
    <s v="Senior"/>
    <s v="Profit"/>
  </r>
  <r>
    <n v="7157"/>
    <s v="Amit"/>
    <n v="55"/>
    <s v="Female"/>
    <x v="0"/>
    <x v="3"/>
    <n v="1400.52"/>
    <n v="958.54"/>
    <n v="1659.9"/>
    <n v="701.36"/>
    <n v="0.73169612118430116"/>
    <x v="0"/>
    <s v="2023-01-17"/>
    <x v="5"/>
    <x v="1"/>
    <x v="0"/>
    <s v="Senior"/>
    <s v="Profit"/>
  </r>
  <r>
    <n v="6360"/>
    <s v="Simran"/>
    <n v="33"/>
    <s v="Female"/>
    <x v="2"/>
    <x v="0"/>
    <n v="1278.3599999999999"/>
    <n v="818.46"/>
    <n v="1658.89"/>
    <n v="840.43"/>
    <n v="1.0268430955697283"/>
    <x v="3"/>
    <s v="2023-04-17"/>
    <x v="9"/>
    <x v="4"/>
    <x v="0"/>
    <s v="Adult"/>
    <s v="Profit"/>
  </r>
  <r>
    <n v="2670"/>
    <s v="Amit"/>
    <n v="56"/>
    <s v="Female"/>
    <x v="5"/>
    <x v="3"/>
    <n v="1156.57"/>
    <n v="961.1"/>
    <n v="1658.4"/>
    <n v="697.3"/>
    <n v="0.72552283841431686"/>
    <x v="0"/>
    <s v="2023-05-05"/>
    <x v="0"/>
    <x v="4"/>
    <x v="0"/>
    <s v="Senior"/>
    <s v="Profit"/>
  </r>
  <r>
    <n v="8342"/>
    <s v="Rahul"/>
    <n v="37"/>
    <s v="Female"/>
    <x v="7"/>
    <x v="4"/>
    <n v="1081.45"/>
    <n v="1773.45"/>
    <n v="1657.98"/>
    <n v="-115.47"/>
    <n v="-6.5110378076630296E-2"/>
    <x v="1"/>
    <s v="2023-03-03"/>
    <x v="11"/>
    <x v="2"/>
    <x v="0"/>
    <s v="Adult"/>
    <s v="Loss"/>
  </r>
  <r>
    <n v="2020"/>
    <s v="Priya"/>
    <n v="47"/>
    <s v="Male"/>
    <x v="2"/>
    <x v="3"/>
    <n v="1250.0899999999999"/>
    <n v="1243.2"/>
    <n v="1657.3"/>
    <n v="414.1"/>
    <n v="0.33309202059202059"/>
    <x v="2"/>
    <s v="2023-04-12"/>
    <x v="9"/>
    <x v="0"/>
    <x v="0"/>
    <s v="Senior"/>
    <s v="Profit"/>
  </r>
  <r>
    <n v="6432"/>
    <s v="Neha"/>
    <n v="42"/>
    <s v="Male"/>
    <x v="2"/>
    <x v="2"/>
    <n v="1280.52"/>
    <n v="1885.99"/>
    <n v="1657.08"/>
    <n v="-228.91"/>
    <n v="-0.12137392032831563"/>
    <x v="2"/>
    <s v="2023-12-21"/>
    <x v="6"/>
    <x v="1"/>
    <x v="1"/>
    <s v="Senior"/>
    <s v="Loss"/>
  </r>
  <r>
    <n v="2686"/>
    <s v="Amit"/>
    <n v="60"/>
    <s v="Male"/>
    <x v="6"/>
    <x v="1"/>
    <n v="1081.8800000000001"/>
    <n v="1840.24"/>
    <n v="1656.92"/>
    <n v="-183.32"/>
    <n v="-9.9617441203321305E-2"/>
    <x v="3"/>
    <s v="2023-03-27"/>
    <x v="11"/>
    <x v="4"/>
    <x v="1"/>
    <s v="Senior"/>
    <s v="Loss"/>
  </r>
  <r>
    <n v="8604"/>
    <s v="Pooja"/>
    <n v="42"/>
    <s v="Female"/>
    <x v="0"/>
    <x v="1"/>
    <n v="958.32"/>
    <n v="215.21"/>
    <n v="1654.39"/>
    <n v="1439.18"/>
    <n v="6.6873286557316112"/>
    <x v="1"/>
    <s v="2023-10-02"/>
    <x v="10"/>
    <x v="2"/>
    <x v="1"/>
    <s v="Senior"/>
    <s v="Profit"/>
  </r>
  <r>
    <n v="8237"/>
    <s v="Raj"/>
    <n v="53"/>
    <s v="Female"/>
    <x v="2"/>
    <x v="3"/>
    <n v="1046.17"/>
    <n v="1912.72"/>
    <n v="1654.25"/>
    <n v="-258.47000000000003"/>
    <n v="-0.13513216780291942"/>
    <x v="4"/>
    <s v="2023-09-19"/>
    <x v="1"/>
    <x v="1"/>
    <x v="1"/>
    <s v="Senior"/>
    <s v="Loss"/>
  </r>
  <r>
    <n v="4696"/>
    <s v="Amit"/>
    <n v="51"/>
    <s v="Female"/>
    <x v="4"/>
    <x v="4"/>
    <n v="947.65"/>
    <n v="965.39"/>
    <n v="1653.42"/>
    <n v="688.03"/>
    <n v="0.71269642320720117"/>
    <x v="3"/>
    <s v="2023-10-10"/>
    <x v="10"/>
    <x v="4"/>
    <x v="1"/>
    <s v="Senior"/>
    <s v="Profit"/>
  </r>
  <r>
    <n v="9715"/>
    <s v="Karan"/>
    <n v="37"/>
    <s v="Female"/>
    <x v="5"/>
    <x v="3"/>
    <n v="1277.05"/>
    <n v="833.7"/>
    <n v="1653.37"/>
    <n v="819.67"/>
    <n v="0.98317140458198382"/>
    <x v="3"/>
    <s v="2023-05-06"/>
    <x v="0"/>
    <x v="3"/>
    <x v="0"/>
    <s v="Adult"/>
    <s v="Profit"/>
  </r>
  <r>
    <n v="1191"/>
    <s v="Pooja"/>
    <n v="30"/>
    <s v="Female"/>
    <x v="5"/>
    <x v="0"/>
    <n v="1154.25"/>
    <n v="1781.3"/>
    <n v="1653.1"/>
    <n v="-128.19999999999999"/>
    <n v="-7.1969909616572167E-2"/>
    <x v="2"/>
    <s v="2023-07-29"/>
    <x v="7"/>
    <x v="0"/>
    <x v="1"/>
    <s v="Adult"/>
    <s v="Loss"/>
  </r>
  <r>
    <n v="895"/>
    <s v="Simran"/>
    <n v="24"/>
    <s v="Male"/>
    <x v="2"/>
    <x v="4"/>
    <n v="1401.2"/>
    <n v="152.76"/>
    <n v="1652.16"/>
    <n v="1499.4"/>
    <n v="9.8153967007069927"/>
    <x v="0"/>
    <s v="2023-07-06"/>
    <x v="7"/>
    <x v="3"/>
    <x v="1"/>
    <s v="Young"/>
    <s v="Profit"/>
  </r>
  <r>
    <n v="4606"/>
    <s v="Sneha"/>
    <n v="34"/>
    <s v="Male"/>
    <x v="4"/>
    <x v="3"/>
    <n v="1108.22"/>
    <n v="1404.9"/>
    <n v="1651.97"/>
    <n v="247.07"/>
    <n v="0.17586305075094311"/>
    <x v="1"/>
    <s v="2023-10-16"/>
    <x v="10"/>
    <x v="0"/>
    <x v="0"/>
    <s v="Adult"/>
    <s v="Profit"/>
  </r>
  <r>
    <n v="6852"/>
    <s v="Karan"/>
    <n v="40"/>
    <s v="Male"/>
    <x v="4"/>
    <x v="3"/>
    <n v="1124.53"/>
    <n v="1313.16"/>
    <n v="1651.92"/>
    <n v="338.76"/>
    <n v="0.25797313351000639"/>
    <x v="2"/>
    <s v="2023-12-22"/>
    <x v="6"/>
    <x v="4"/>
    <x v="1"/>
    <s v="Adult"/>
    <s v="Profit"/>
  </r>
  <r>
    <n v="9770"/>
    <s v="Neha"/>
    <n v="46"/>
    <s v="Male"/>
    <x v="0"/>
    <x v="3"/>
    <n v="1421.54"/>
    <n v="1154.73"/>
    <n v="1651.9"/>
    <n v="497.17"/>
    <n v="0.4305508647043032"/>
    <x v="1"/>
    <s v="2023-10-17"/>
    <x v="10"/>
    <x v="4"/>
    <x v="0"/>
    <s v="Senior"/>
    <s v="Profit"/>
  </r>
  <r>
    <n v="5874"/>
    <s v="Pooja"/>
    <n v="51"/>
    <s v="Female"/>
    <x v="1"/>
    <x v="3"/>
    <n v="1422.07"/>
    <n v="1854.21"/>
    <n v="1650.58"/>
    <n v="-203.63"/>
    <n v="-0.10982035476024829"/>
    <x v="2"/>
    <s v="2023-09-24"/>
    <x v="1"/>
    <x v="3"/>
    <x v="1"/>
    <s v="Senior"/>
    <s v="Loss"/>
  </r>
  <r>
    <n v="1256"/>
    <s v="Simran"/>
    <n v="25"/>
    <s v="Female"/>
    <x v="3"/>
    <x v="1"/>
    <n v="939.64"/>
    <n v="1535.99"/>
    <n v="1650.44"/>
    <n v="114.45"/>
    <n v="7.4512203855493855E-2"/>
    <x v="0"/>
    <s v="2023-03-22"/>
    <x v="11"/>
    <x v="2"/>
    <x v="1"/>
    <s v="Young"/>
    <s v="Profit"/>
  </r>
  <r>
    <n v="5828"/>
    <s v="Raj"/>
    <n v="21"/>
    <s v="Female"/>
    <x v="3"/>
    <x v="1"/>
    <n v="923.17"/>
    <n v="900.6"/>
    <n v="1650.3"/>
    <n v="749.7"/>
    <n v="0.83244503664223857"/>
    <x v="0"/>
    <s v="2023-04-15"/>
    <x v="9"/>
    <x v="1"/>
    <x v="1"/>
    <s v="Young"/>
    <s v="Profit"/>
  </r>
  <r>
    <n v="8154"/>
    <s v="Priya"/>
    <n v="49"/>
    <s v="Male"/>
    <x v="1"/>
    <x v="0"/>
    <n v="1307.6500000000001"/>
    <n v="1256.98"/>
    <n v="1647.4"/>
    <n v="390.42"/>
    <n v="0.31060160066190395"/>
    <x v="4"/>
    <s v="2023-03-27"/>
    <x v="11"/>
    <x v="0"/>
    <x v="1"/>
    <s v="Senior"/>
    <s v="Profit"/>
  </r>
  <r>
    <n v="4922"/>
    <s v="Sneha"/>
    <n v="32"/>
    <s v="Male"/>
    <x v="5"/>
    <x v="3"/>
    <n v="1320.32"/>
    <n v="1982.15"/>
    <n v="1647.32"/>
    <n v="-334.83"/>
    <n v="-0.16892263451302877"/>
    <x v="2"/>
    <s v="2023-11-22"/>
    <x v="8"/>
    <x v="0"/>
    <x v="1"/>
    <s v="Adult"/>
    <s v="Loss"/>
  </r>
  <r>
    <n v="6124"/>
    <s v="Pooja"/>
    <n v="44"/>
    <s v="Female"/>
    <x v="1"/>
    <x v="3"/>
    <n v="986.67"/>
    <n v="1078.44"/>
    <n v="1646.77"/>
    <n v="568.33000000000004"/>
    <n v="0.52699269314936392"/>
    <x v="0"/>
    <s v="2023-02-25"/>
    <x v="2"/>
    <x v="4"/>
    <x v="0"/>
    <s v="Senior"/>
    <s v="Profit"/>
  </r>
  <r>
    <n v="5641"/>
    <s v="Amit"/>
    <n v="26"/>
    <s v="Female"/>
    <x v="4"/>
    <x v="1"/>
    <n v="1327.84"/>
    <n v="600.61"/>
    <n v="1645.71"/>
    <n v="1045.0999999999999"/>
    <n v="1.7400642679942058"/>
    <x v="4"/>
    <s v="2023-03-01"/>
    <x v="11"/>
    <x v="3"/>
    <x v="0"/>
    <s v="Adult"/>
    <s v="Profit"/>
  </r>
  <r>
    <n v="4672"/>
    <s v="Karan"/>
    <n v="43"/>
    <s v="Male"/>
    <x v="2"/>
    <x v="4"/>
    <n v="1473.83"/>
    <n v="151.05000000000001"/>
    <n v="1644.77"/>
    <n v="1493.72"/>
    <n v="9.8889109566368738"/>
    <x v="4"/>
    <s v="2023-02-23"/>
    <x v="2"/>
    <x v="3"/>
    <x v="1"/>
    <s v="Senior"/>
    <s v="Profit"/>
  </r>
  <r>
    <n v="5813"/>
    <s v="Pooja"/>
    <n v="20"/>
    <s v="Male"/>
    <x v="0"/>
    <x v="2"/>
    <n v="967.98"/>
    <n v="1859.46"/>
    <n v="1644.17"/>
    <n v="-215.29"/>
    <n v="-0.11578092564507975"/>
    <x v="1"/>
    <s v="2023-05-02"/>
    <x v="0"/>
    <x v="3"/>
    <x v="0"/>
    <s v="Young"/>
    <s v="Loss"/>
  </r>
  <r>
    <n v="3688"/>
    <s v="Simran"/>
    <n v="39"/>
    <s v="Female"/>
    <x v="5"/>
    <x v="0"/>
    <n v="1243.96"/>
    <n v="220.07"/>
    <n v="1642.44"/>
    <n v="1422.37"/>
    <n v="6.4632616894624437"/>
    <x v="2"/>
    <s v="2023-10-18"/>
    <x v="10"/>
    <x v="4"/>
    <x v="1"/>
    <s v="Adult"/>
    <s v="Profit"/>
  </r>
  <r>
    <n v="6631"/>
    <s v="Neha"/>
    <n v="48"/>
    <s v="Male"/>
    <x v="1"/>
    <x v="2"/>
    <n v="1234.6099999999999"/>
    <n v="1199.45"/>
    <n v="1641.76"/>
    <n v="442.31"/>
    <n v="0.36876068197924045"/>
    <x v="4"/>
    <s v="2023-02-14"/>
    <x v="2"/>
    <x v="4"/>
    <x v="0"/>
    <s v="Senior"/>
    <s v="Profit"/>
  </r>
  <r>
    <n v="8567"/>
    <s v="Rahul"/>
    <n v="33"/>
    <s v="Female"/>
    <x v="6"/>
    <x v="1"/>
    <n v="978.13"/>
    <n v="704.94"/>
    <n v="1640.95"/>
    <n v="936.01"/>
    <n v="1.3277867619939285"/>
    <x v="4"/>
    <s v="2023-03-18"/>
    <x v="11"/>
    <x v="3"/>
    <x v="1"/>
    <s v="Adult"/>
    <s v="Profit"/>
  </r>
  <r>
    <n v="1698"/>
    <s v="Rahul"/>
    <n v="21"/>
    <s v="Male"/>
    <x v="7"/>
    <x v="1"/>
    <n v="942.34"/>
    <n v="599.41"/>
    <n v="1640.34"/>
    <n v="1040.93"/>
    <n v="1.7365909811314462"/>
    <x v="4"/>
    <s v="2023-07-30"/>
    <x v="7"/>
    <x v="0"/>
    <x v="1"/>
    <s v="Young"/>
    <s v="Profit"/>
  </r>
  <r>
    <n v="3809"/>
    <s v="Neha"/>
    <n v="22"/>
    <s v="Male"/>
    <x v="4"/>
    <x v="3"/>
    <n v="1373.32"/>
    <n v="1291.24"/>
    <n v="1640.17"/>
    <n v="348.93"/>
    <n v="0.27022861745299093"/>
    <x v="4"/>
    <s v="2023-04-09"/>
    <x v="9"/>
    <x v="1"/>
    <x v="0"/>
    <s v="Young"/>
    <s v="Profit"/>
  </r>
  <r>
    <n v="6881"/>
    <s v="Arjun"/>
    <n v="34"/>
    <s v="Male"/>
    <x v="0"/>
    <x v="3"/>
    <n v="986.76"/>
    <n v="851.37"/>
    <n v="1639.04"/>
    <n v="787.67"/>
    <n v="0.92517941670484038"/>
    <x v="2"/>
    <s v="2023-04-18"/>
    <x v="9"/>
    <x v="4"/>
    <x v="0"/>
    <s v="Adult"/>
    <s v="Profit"/>
  </r>
  <r>
    <n v="2515"/>
    <s v="Pooja"/>
    <n v="20"/>
    <s v="Male"/>
    <x v="4"/>
    <x v="2"/>
    <n v="1278.6099999999999"/>
    <n v="740.64"/>
    <n v="1639.03"/>
    <n v="898.39"/>
    <n v="1.2129914668394901"/>
    <x v="1"/>
    <s v="2023-10-18"/>
    <x v="10"/>
    <x v="4"/>
    <x v="0"/>
    <s v="Young"/>
    <s v="Profit"/>
  </r>
  <r>
    <n v="5505"/>
    <s v="Simran"/>
    <n v="30"/>
    <s v="Male"/>
    <x v="6"/>
    <x v="0"/>
    <n v="1123.0999999999999"/>
    <n v="893.77"/>
    <n v="1637.46"/>
    <n v="743.69"/>
    <n v="0.83208207928214206"/>
    <x v="4"/>
    <s v="2023-09-16"/>
    <x v="1"/>
    <x v="3"/>
    <x v="1"/>
    <s v="Adult"/>
    <s v="Profit"/>
  </r>
  <r>
    <n v="7760"/>
    <s v="Priya"/>
    <n v="22"/>
    <s v="Male"/>
    <x v="3"/>
    <x v="2"/>
    <n v="1355.25"/>
    <n v="649.94000000000005"/>
    <n v="1637.46"/>
    <n v="987.52"/>
    <n v="1.5194017909345476"/>
    <x v="0"/>
    <s v="2023-05-05"/>
    <x v="0"/>
    <x v="2"/>
    <x v="0"/>
    <s v="Young"/>
    <s v="Profit"/>
  </r>
  <r>
    <n v="7054"/>
    <s v="Rahul"/>
    <n v="19"/>
    <s v="Female"/>
    <x v="6"/>
    <x v="2"/>
    <n v="1025.1099999999999"/>
    <n v="1713.89"/>
    <n v="1636.54"/>
    <n v="-77.349999999999994"/>
    <n v="-4.5131251130469278E-2"/>
    <x v="3"/>
    <s v="2023-12-30"/>
    <x v="6"/>
    <x v="1"/>
    <x v="0"/>
    <s v="Young"/>
    <s v="Loss"/>
  </r>
  <r>
    <n v="2304"/>
    <s v="Karan"/>
    <n v="32"/>
    <s v="Male"/>
    <x v="3"/>
    <x v="0"/>
    <n v="1070.8900000000001"/>
    <n v="506.59"/>
    <n v="1635.11"/>
    <n v="1128.52"/>
    <n v="2.2276791882982292"/>
    <x v="2"/>
    <s v="2023-06-03"/>
    <x v="3"/>
    <x v="3"/>
    <x v="1"/>
    <s v="Adult"/>
    <s v="Profit"/>
  </r>
  <r>
    <n v="8544"/>
    <s v="Raj"/>
    <n v="38"/>
    <s v="Male"/>
    <x v="0"/>
    <x v="3"/>
    <n v="1026.6099999999999"/>
    <n v="1117.57"/>
    <n v="1634.89"/>
    <n v="517.32000000000005"/>
    <n v="0.46289717870021574"/>
    <x v="4"/>
    <s v="2023-10-23"/>
    <x v="10"/>
    <x v="2"/>
    <x v="0"/>
    <s v="Adult"/>
    <s v="Profit"/>
  </r>
  <r>
    <n v="1155"/>
    <s v="Amit"/>
    <n v="44"/>
    <s v="Female"/>
    <x v="7"/>
    <x v="2"/>
    <n v="1250.83"/>
    <n v="237.51"/>
    <n v="1633.31"/>
    <n v="1395.8"/>
    <n v="5.8768051871500147"/>
    <x v="2"/>
    <s v="2023-08-04"/>
    <x v="4"/>
    <x v="4"/>
    <x v="0"/>
    <s v="Senior"/>
    <s v="Profit"/>
  </r>
  <r>
    <n v="8340"/>
    <s v="Rahul"/>
    <n v="24"/>
    <s v="Male"/>
    <x v="5"/>
    <x v="2"/>
    <n v="1121.46"/>
    <n v="715.97"/>
    <n v="1631.79"/>
    <n v="915.82"/>
    <n v="1.2791318071986257"/>
    <x v="3"/>
    <s v="2023-05-25"/>
    <x v="0"/>
    <x v="3"/>
    <x v="1"/>
    <s v="Young"/>
    <s v="Profit"/>
  </r>
  <r>
    <n v="2576"/>
    <s v="Priya"/>
    <n v="32"/>
    <s v="Male"/>
    <x v="4"/>
    <x v="4"/>
    <n v="1215.46"/>
    <n v="1856.16"/>
    <n v="1631.62"/>
    <n v="-224.54"/>
    <n v="-0.12097017498491508"/>
    <x v="1"/>
    <s v="2023-03-21"/>
    <x v="11"/>
    <x v="1"/>
    <x v="1"/>
    <s v="Adult"/>
    <s v="Loss"/>
  </r>
  <r>
    <n v="535"/>
    <s v="Priya"/>
    <n v="57"/>
    <s v="Male"/>
    <x v="4"/>
    <x v="0"/>
    <n v="954.71"/>
    <n v="1140.57"/>
    <n v="1631.51"/>
    <n v="490.94"/>
    <n v="0.43043390585409053"/>
    <x v="1"/>
    <s v="2023-04-18"/>
    <x v="9"/>
    <x v="3"/>
    <x v="1"/>
    <s v="Senior"/>
    <s v="Profit"/>
  </r>
  <r>
    <n v="9742"/>
    <s v="Sneha"/>
    <n v="54"/>
    <s v="Female"/>
    <x v="3"/>
    <x v="3"/>
    <n v="1157.21"/>
    <n v="1247"/>
    <n v="1631.27"/>
    <n v="384.27"/>
    <n v="0.30815557337610261"/>
    <x v="4"/>
    <s v="2023-12-02"/>
    <x v="6"/>
    <x v="0"/>
    <x v="0"/>
    <s v="Senior"/>
    <s v="Profit"/>
  </r>
  <r>
    <n v="5309"/>
    <s v="Karan"/>
    <n v="32"/>
    <s v="Female"/>
    <x v="1"/>
    <x v="4"/>
    <n v="1446.84"/>
    <n v="1555.09"/>
    <n v="1630.87"/>
    <n v="75.78"/>
    <n v="4.873029856792855E-2"/>
    <x v="1"/>
    <s v="2023-05-28"/>
    <x v="0"/>
    <x v="4"/>
    <x v="0"/>
    <s v="Adult"/>
    <s v="Profit"/>
  </r>
  <r>
    <n v="9727"/>
    <s v="Arjun"/>
    <n v="23"/>
    <s v="Female"/>
    <x v="7"/>
    <x v="4"/>
    <n v="1377.82"/>
    <n v="1660.54"/>
    <n v="1630.38"/>
    <n v="-30.16"/>
    <n v="-1.8162766329025498E-2"/>
    <x v="0"/>
    <s v="2023-09-20"/>
    <x v="1"/>
    <x v="4"/>
    <x v="1"/>
    <s v="Young"/>
    <s v="Loss"/>
  </r>
  <r>
    <n v="9409"/>
    <s v="Priya"/>
    <n v="28"/>
    <s v="Female"/>
    <x v="7"/>
    <x v="0"/>
    <n v="960.01"/>
    <n v="940.26"/>
    <n v="1630.23"/>
    <n v="689.97"/>
    <n v="0.73380767021887572"/>
    <x v="4"/>
    <s v="2023-01-02"/>
    <x v="5"/>
    <x v="0"/>
    <x v="1"/>
    <s v="Adult"/>
    <s v="Profit"/>
  </r>
  <r>
    <n v="3858"/>
    <s v="Pooja"/>
    <n v="41"/>
    <s v="Female"/>
    <x v="6"/>
    <x v="2"/>
    <n v="1173.95"/>
    <n v="1020.33"/>
    <n v="1629.61"/>
    <n v="609.28"/>
    <n v="0.5971401409347955"/>
    <x v="0"/>
    <s v="2023-01-24"/>
    <x v="5"/>
    <x v="4"/>
    <x v="1"/>
    <s v="Senior"/>
    <s v="Profit"/>
  </r>
  <r>
    <n v="6821"/>
    <s v="Sneha"/>
    <n v="28"/>
    <s v="Male"/>
    <x v="3"/>
    <x v="4"/>
    <n v="1203.79"/>
    <n v="607.89"/>
    <n v="1629.38"/>
    <n v="1021.49"/>
    <n v="1.6803862540920234"/>
    <x v="0"/>
    <s v="2023-12-11"/>
    <x v="6"/>
    <x v="4"/>
    <x v="1"/>
    <s v="Adult"/>
    <s v="Profit"/>
  </r>
  <r>
    <n v="1003"/>
    <s v="Raj"/>
    <n v="31"/>
    <s v="Female"/>
    <x v="0"/>
    <x v="0"/>
    <n v="1210.2"/>
    <n v="1919.54"/>
    <n v="1629.36"/>
    <n v="-290.18"/>
    <n v="-0.15117163487085447"/>
    <x v="4"/>
    <s v="2023-04-10"/>
    <x v="9"/>
    <x v="4"/>
    <x v="1"/>
    <s v="Adult"/>
    <s v="Loss"/>
  </r>
  <r>
    <n v="2388"/>
    <s v="Priya"/>
    <n v="35"/>
    <s v="Male"/>
    <x v="7"/>
    <x v="0"/>
    <n v="1301.52"/>
    <n v="972.24"/>
    <n v="1629.14"/>
    <n v="656.9"/>
    <n v="0.67565621657203978"/>
    <x v="4"/>
    <s v="2023-09-08"/>
    <x v="1"/>
    <x v="1"/>
    <x v="1"/>
    <s v="Adult"/>
    <s v="Profit"/>
  </r>
  <r>
    <n v="1437"/>
    <s v="Rahul"/>
    <n v="21"/>
    <s v="Female"/>
    <x v="6"/>
    <x v="0"/>
    <n v="1204.31"/>
    <n v="986.73"/>
    <n v="1628.79"/>
    <n v="642.05999999999995"/>
    <n v="0.65069471892006925"/>
    <x v="2"/>
    <s v="2023-10-12"/>
    <x v="10"/>
    <x v="3"/>
    <x v="0"/>
    <s v="Young"/>
    <s v="Profit"/>
  </r>
  <r>
    <n v="5861"/>
    <s v="Neha"/>
    <n v="45"/>
    <s v="Male"/>
    <x v="1"/>
    <x v="0"/>
    <n v="1013.06"/>
    <n v="55.72"/>
    <n v="1628.79"/>
    <n v="1573.07"/>
    <n v="28.231694185211772"/>
    <x v="0"/>
    <s v="2023-01-02"/>
    <x v="5"/>
    <x v="4"/>
    <x v="0"/>
    <s v="Senior"/>
    <s v="Profit"/>
  </r>
  <r>
    <n v="2733"/>
    <s v="Amit"/>
    <n v="42"/>
    <s v="Male"/>
    <x v="2"/>
    <x v="3"/>
    <n v="1196.98"/>
    <n v="1737.15"/>
    <n v="1627.93"/>
    <n v="-109.22"/>
    <n v="-6.2873096738911435E-2"/>
    <x v="0"/>
    <s v="2023-05-27"/>
    <x v="0"/>
    <x v="0"/>
    <x v="0"/>
    <s v="Senior"/>
    <s v="Loss"/>
  </r>
  <r>
    <n v="2667"/>
    <s v="Karan"/>
    <n v="18"/>
    <s v="Male"/>
    <x v="5"/>
    <x v="0"/>
    <n v="1230.3"/>
    <n v="1589.09"/>
    <n v="1626.27"/>
    <n v="37.18"/>
    <n v="2.3397038556658215E-2"/>
    <x v="0"/>
    <s v="2023-06-02"/>
    <x v="3"/>
    <x v="1"/>
    <x v="0"/>
    <s v="Young"/>
    <s v="Profit"/>
  </r>
  <r>
    <n v="6230"/>
    <s v="Rahul"/>
    <n v="56"/>
    <s v="Female"/>
    <x v="2"/>
    <x v="2"/>
    <n v="988.04"/>
    <n v="867.43"/>
    <n v="1626.17"/>
    <n v="758.74"/>
    <n v="0.87469882295977774"/>
    <x v="3"/>
    <s v="2023-09-22"/>
    <x v="1"/>
    <x v="4"/>
    <x v="1"/>
    <s v="Senior"/>
    <s v="Profit"/>
  </r>
  <r>
    <n v="7268"/>
    <s v="Priya"/>
    <n v="21"/>
    <s v="Female"/>
    <x v="2"/>
    <x v="0"/>
    <n v="951.71"/>
    <n v="254.43"/>
    <n v="1625.83"/>
    <n v="1371.4"/>
    <n v="5.3900876468969861"/>
    <x v="0"/>
    <s v="2023-10-06"/>
    <x v="10"/>
    <x v="3"/>
    <x v="1"/>
    <s v="Young"/>
    <s v="Profit"/>
  </r>
  <r>
    <n v="8688"/>
    <s v="Pooja"/>
    <n v="51"/>
    <s v="Female"/>
    <x v="6"/>
    <x v="0"/>
    <n v="972.1"/>
    <n v="1089.99"/>
    <n v="1625.54"/>
    <n v="535.54999999999995"/>
    <n v="0.49133478288791638"/>
    <x v="3"/>
    <s v="2023-07-07"/>
    <x v="7"/>
    <x v="2"/>
    <x v="0"/>
    <s v="Senior"/>
    <s v="Profit"/>
  </r>
  <r>
    <n v="8804"/>
    <s v="Sneha"/>
    <n v="34"/>
    <s v="Male"/>
    <x v="2"/>
    <x v="1"/>
    <n v="1441.92"/>
    <n v="972.96"/>
    <n v="1624.72"/>
    <n v="651.76"/>
    <n v="0.66987337608945896"/>
    <x v="3"/>
    <s v="2023-08-23"/>
    <x v="4"/>
    <x v="2"/>
    <x v="1"/>
    <s v="Adult"/>
    <s v="Profit"/>
  </r>
  <r>
    <n v="9982"/>
    <s v="Raj"/>
    <n v="37"/>
    <s v="Female"/>
    <x v="5"/>
    <x v="0"/>
    <n v="967.5"/>
    <n v="1387.02"/>
    <n v="1623.33"/>
    <n v="236.31"/>
    <n v="0.17037245317298957"/>
    <x v="0"/>
    <s v="2023-03-19"/>
    <x v="11"/>
    <x v="0"/>
    <x v="0"/>
    <s v="Adult"/>
    <s v="Profit"/>
  </r>
  <r>
    <n v="142"/>
    <s v="Rahul"/>
    <n v="54"/>
    <s v="Female"/>
    <x v="7"/>
    <x v="4"/>
    <n v="945.19"/>
    <n v="1331.61"/>
    <n v="1623.12"/>
    <n v="291.51"/>
    <n v="0.21891544821682024"/>
    <x v="2"/>
    <s v="2023-09-05"/>
    <x v="1"/>
    <x v="1"/>
    <x v="1"/>
    <s v="Senior"/>
    <s v="Profit"/>
  </r>
  <r>
    <n v="9080"/>
    <s v="Simran"/>
    <n v="43"/>
    <s v="Female"/>
    <x v="4"/>
    <x v="0"/>
    <n v="908.37"/>
    <n v="221.66"/>
    <n v="1622.94"/>
    <n v="1401.28"/>
    <n v="6.3217540377154195"/>
    <x v="3"/>
    <s v="2024-01-01"/>
    <x v="5"/>
    <x v="0"/>
    <x v="1"/>
    <s v="Senior"/>
    <s v="Profit"/>
  </r>
  <r>
    <n v="1324"/>
    <s v="Rahul"/>
    <n v="38"/>
    <s v="Female"/>
    <x v="4"/>
    <x v="3"/>
    <n v="1046.69"/>
    <n v="1242.2"/>
    <n v="1621.92"/>
    <n v="379.72"/>
    <n v="0.30568346482047981"/>
    <x v="4"/>
    <s v="2023-09-27"/>
    <x v="1"/>
    <x v="1"/>
    <x v="1"/>
    <s v="Adult"/>
    <s v="Profit"/>
  </r>
  <r>
    <n v="2782"/>
    <s v="Raj"/>
    <n v="40"/>
    <s v="Male"/>
    <x v="6"/>
    <x v="4"/>
    <n v="1305.44"/>
    <n v="727.82"/>
    <n v="1621.27"/>
    <n v="893.45"/>
    <n v="1.2275700035723118"/>
    <x v="1"/>
    <s v="2023-12-20"/>
    <x v="6"/>
    <x v="3"/>
    <x v="0"/>
    <s v="Adult"/>
    <s v="Profit"/>
  </r>
  <r>
    <n v="9136"/>
    <s v="Amit"/>
    <n v="51"/>
    <s v="Female"/>
    <x v="6"/>
    <x v="3"/>
    <n v="1162.74"/>
    <n v="473.41"/>
    <n v="1619.67"/>
    <n v="1146.26"/>
    <n v="2.4212838765552056"/>
    <x v="2"/>
    <s v="2023-05-17"/>
    <x v="0"/>
    <x v="4"/>
    <x v="0"/>
    <s v="Senior"/>
    <s v="Profit"/>
  </r>
  <r>
    <n v="2456"/>
    <s v="Neha"/>
    <n v="48"/>
    <s v="Male"/>
    <x v="1"/>
    <x v="4"/>
    <n v="1179.01"/>
    <n v="1000.93"/>
    <n v="1619.59"/>
    <n v="618.66"/>
    <n v="0.61808518078187291"/>
    <x v="0"/>
    <s v="2023-01-25"/>
    <x v="5"/>
    <x v="1"/>
    <x v="1"/>
    <s v="Senior"/>
    <s v="Profit"/>
  </r>
  <r>
    <n v="4759"/>
    <s v="Priya"/>
    <n v="48"/>
    <s v="Female"/>
    <x v="0"/>
    <x v="1"/>
    <n v="994.81"/>
    <n v="827.6"/>
    <n v="1619.15"/>
    <n v="791.55"/>
    <n v="0.95644030932817781"/>
    <x v="0"/>
    <s v="2023-07-10"/>
    <x v="7"/>
    <x v="0"/>
    <x v="1"/>
    <s v="Senior"/>
    <s v="Profit"/>
  </r>
  <r>
    <n v="2958"/>
    <s v="Raj"/>
    <n v="34"/>
    <s v="Male"/>
    <x v="7"/>
    <x v="2"/>
    <n v="1088.1500000000001"/>
    <n v="159"/>
    <n v="1619"/>
    <n v="1460"/>
    <n v="9.1823899371069189"/>
    <x v="1"/>
    <s v="2023-11-05"/>
    <x v="8"/>
    <x v="4"/>
    <x v="0"/>
    <s v="Adult"/>
    <s v="Profit"/>
  </r>
  <r>
    <n v="7592"/>
    <s v="Simran"/>
    <n v="28"/>
    <s v="Female"/>
    <x v="5"/>
    <x v="2"/>
    <n v="1436.24"/>
    <n v="492.17"/>
    <n v="1617.81"/>
    <n v="1125.6400000000001"/>
    <n v="2.2870959221407237"/>
    <x v="3"/>
    <s v="2023-02-09"/>
    <x v="2"/>
    <x v="3"/>
    <x v="0"/>
    <s v="Adult"/>
    <s v="Profit"/>
  </r>
  <r>
    <n v="1148"/>
    <s v="Sneha"/>
    <n v="56"/>
    <s v="Male"/>
    <x v="1"/>
    <x v="4"/>
    <n v="900.68"/>
    <n v="1737.5"/>
    <n v="1617.12"/>
    <n v="-120.38"/>
    <n v="-6.9283453237410073E-2"/>
    <x v="1"/>
    <s v="2023-08-18"/>
    <x v="4"/>
    <x v="4"/>
    <x v="0"/>
    <s v="Senior"/>
    <s v="Loss"/>
  </r>
  <r>
    <n v="9550"/>
    <s v="Karan"/>
    <n v="23"/>
    <s v="Female"/>
    <x v="3"/>
    <x v="0"/>
    <n v="1361.85"/>
    <n v="1879.75"/>
    <n v="1616.21"/>
    <n v="-263.54000000000002"/>
    <n v="-0.14019949461364545"/>
    <x v="0"/>
    <s v="2023-11-21"/>
    <x v="8"/>
    <x v="0"/>
    <x v="1"/>
    <s v="Young"/>
    <s v="Loss"/>
  </r>
  <r>
    <n v="5989"/>
    <s v="Pooja"/>
    <n v="54"/>
    <s v="Male"/>
    <x v="4"/>
    <x v="4"/>
    <n v="975.26"/>
    <n v="1937.23"/>
    <n v="1615.94"/>
    <n v="-321.29000000000002"/>
    <n v="-0.16585020880329129"/>
    <x v="3"/>
    <s v="2023-09-06"/>
    <x v="1"/>
    <x v="0"/>
    <x v="0"/>
    <s v="Senior"/>
    <s v="Loss"/>
  </r>
  <r>
    <n v="5516"/>
    <s v="Sneha"/>
    <n v="49"/>
    <s v="Male"/>
    <x v="4"/>
    <x v="4"/>
    <n v="1076.6500000000001"/>
    <n v="1579.07"/>
    <n v="1615.8"/>
    <n v="36.729999999999997"/>
    <n v="2.3260526765754526E-2"/>
    <x v="4"/>
    <s v="2023-01-12"/>
    <x v="5"/>
    <x v="3"/>
    <x v="1"/>
    <s v="Senior"/>
    <s v="Profit"/>
  </r>
  <r>
    <n v="7212"/>
    <s v="Neha"/>
    <n v="53"/>
    <s v="Female"/>
    <x v="5"/>
    <x v="0"/>
    <n v="1297.93"/>
    <n v="1914.53"/>
    <n v="1615.78"/>
    <n v="-298.75"/>
    <n v="-0.15604351981948572"/>
    <x v="0"/>
    <s v="2023-07-21"/>
    <x v="7"/>
    <x v="1"/>
    <x v="1"/>
    <s v="Senior"/>
    <s v="Loss"/>
  </r>
  <r>
    <n v="5678"/>
    <s v="Raj"/>
    <n v="52"/>
    <s v="Female"/>
    <x v="5"/>
    <x v="2"/>
    <n v="1046.97"/>
    <n v="1173.56"/>
    <n v="1615.75"/>
    <n v="442.19"/>
    <n v="0.37679368758308057"/>
    <x v="3"/>
    <s v="2023-10-17"/>
    <x v="10"/>
    <x v="0"/>
    <x v="1"/>
    <s v="Senior"/>
    <s v="Profit"/>
  </r>
  <r>
    <n v="2725"/>
    <s v="Priya"/>
    <n v="27"/>
    <s v="Female"/>
    <x v="0"/>
    <x v="1"/>
    <n v="1073.42"/>
    <n v="813.31"/>
    <n v="1615.16"/>
    <n v="801.85"/>
    <n v="0.98590943182796242"/>
    <x v="0"/>
    <s v="2023-10-27"/>
    <x v="10"/>
    <x v="3"/>
    <x v="0"/>
    <s v="Adult"/>
    <s v="Profit"/>
  </r>
  <r>
    <n v="9545"/>
    <s v="Rahul"/>
    <n v="46"/>
    <s v="Female"/>
    <x v="7"/>
    <x v="2"/>
    <n v="921.27"/>
    <n v="1706.8"/>
    <n v="1614.81"/>
    <n v="-91.99"/>
    <n v="-5.3896179985938597E-2"/>
    <x v="0"/>
    <s v="2023-03-17"/>
    <x v="11"/>
    <x v="3"/>
    <x v="1"/>
    <s v="Senior"/>
    <s v="Loss"/>
  </r>
  <r>
    <n v="2798"/>
    <s v="Sneha"/>
    <n v="47"/>
    <s v="Female"/>
    <x v="0"/>
    <x v="0"/>
    <n v="1014.42"/>
    <n v="1393.36"/>
    <n v="1612.77"/>
    <n v="219.41"/>
    <n v="0.15746827811907907"/>
    <x v="2"/>
    <s v="2023-08-27"/>
    <x v="4"/>
    <x v="3"/>
    <x v="0"/>
    <s v="Senior"/>
    <s v="Profit"/>
  </r>
  <r>
    <n v="4869"/>
    <s v="Pooja"/>
    <n v="54"/>
    <s v="Male"/>
    <x v="3"/>
    <x v="2"/>
    <n v="1109.3900000000001"/>
    <n v="883.37"/>
    <n v="1612.42"/>
    <n v="729.05"/>
    <n v="0.82530536468297533"/>
    <x v="2"/>
    <s v="2023-10-03"/>
    <x v="10"/>
    <x v="2"/>
    <x v="0"/>
    <s v="Senior"/>
    <s v="Profit"/>
  </r>
  <r>
    <n v="7833"/>
    <s v="Priya"/>
    <n v="26"/>
    <s v="Female"/>
    <x v="7"/>
    <x v="2"/>
    <n v="1386.53"/>
    <n v="741.51"/>
    <n v="1611.3"/>
    <n v="869.79"/>
    <n v="1.1729983412226404"/>
    <x v="1"/>
    <s v="2023-01-25"/>
    <x v="5"/>
    <x v="1"/>
    <x v="0"/>
    <s v="Adult"/>
    <s v="Profit"/>
  </r>
  <r>
    <n v="4285"/>
    <s v="Simran"/>
    <n v="24"/>
    <s v="Female"/>
    <x v="7"/>
    <x v="2"/>
    <n v="1046.33"/>
    <n v="1557.44"/>
    <n v="1610.9"/>
    <n v="53.46"/>
    <n v="3.4325559893158004E-2"/>
    <x v="2"/>
    <s v="2023-01-24"/>
    <x v="5"/>
    <x v="4"/>
    <x v="1"/>
    <s v="Young"/>
    <s v="Profit"/>
  </r>
  <r>
    <n v="5975"/>
    <s v="Raj"/>
    <n v="21"/>
    <s v="Female"/>
    <x v="6"/>
    <x v="0"/>
    <n v="1392.94"/>
    <n v="247.46"/>
    <n v="1609.71"/>
    <n v="1362.25"/>
    <n v="5.5049300897114684"/>
    <x v="4"/>
    <s v="2023-09-10"/>
    <x v="1"/>
    <x v="4"/>
    <x v="1"/>
    <s v="Young"/>
    <s v="Profit"/>
  </r>
  <r>
    <n v="7480"/>
    <s v="Karan"/>
    <n v="44"/>
    <s v="Male"/>
    <x v="4"/>
    <x v="2"/>
    <n v="1157.3800000000001"/>
    <n v="471.15"/>
    <n v="1609.64"/>
    <n v="1138.49"/>
    <n v="2.4164066645442004"/>
    <x v="3"/>
    <s v="2023-10-23"/>
    <x v="10"/>
    <x v="0"/>
    <x v="1"/>
    <s v="Senior"/>
    <s v="Profit"/>
  </r>
  <r>
    <n v="4297"/>
    <s v="Neha"/>
    <n v="55"/>
    <s v="Female"/>
    <x v="3"/>
    <x v="2"/>
    <n v="1256.82"/>
    <n v="1319.65"/>
    <n v="1609.3"/>
    <n v="289.64999999999998"/>
    <n v="0.21949001629219866"/>
    <x v="3"/>
    <s v="2023-04-07"/>
    <x v="9"/>
    <x v="2"/>
    <x v="0"/>
    <s v="Senior"/>
    <s v="Profit"/>
  </r>
  <r>
    <n v="6178"/>
    <s v="Raj"/>
    <n v="18"/>
    <s v="Male"/>
    <x v="0"/>
    <x v="4"/>
    <n v="1226.54"/>
    <n v="501.47"/>
    <n v="1608.38"/>
    <n v="1106.9100000000001"/>
    <n v="2.2073304484814646"/>
    <x v="1"/>
    <s v="2023-04-30"/>
    <x v="9"/>
    <x v="2"/>
    <x v="1"/>
    <s v="Young"/>
    <s v="Profit"/>
  </r>
  <r>
    <n v="3893"/>
    <s v="Arjun"/>
    <n v="49"/>
    <s v="Female"/>
    <x v="3"/>
    <x v="3"/>
    <n v="1237.92"/>
    <n v="647.6"/>
    <n v="1608.33"/>
    <n v="960.73"/>
    <n v="1.4835237801111798"/>
    <x v="3"/>
    <s v="2023-04-01"/>
    <x v="9"/>
    <x v="4"/>
    <x v="0"/>
    <s v="Senior"/>
    <s v="Profit"/>
  </r>
  <r>
    <n v="1396"/>
    <s v="Sneha"/>
    <n v="49"/>
    <s v="Male"/>
    <x v="2"/>
    <x v="3"/>
    <n v="931.69"/>
    <n v="1679.42"/>
    <n v="1608.01"/>
    <n v="-71.41"/>
    <n v="-4.2520632122994839E-2"/>
    <x v="1"/>
    <s v="2023-01-31"/>
    <x v="5"/>
    <x v="2"/>
    <x v="0"/>
    <s v="Senior"/>
    <s v="Loss"/>
  </r>
  <r>
    <n v="6771"/>
    <s v="Priya"/>
    <n v="34"/>
    <s v="Female"/>
    <x v="2"/>
    <x v="0"/>
    <n v="1099.44"/>
    <n v="1396.55"/>
    <n v="1607.73"/>
    <n v="211.18"/>
    <n v="0.15121549532777201"/>
    <x v="4"/>
    <s v="2023-03-13"/>
    <x v="11"/>
    <x v="0"/>
    <x v="1"/>
    <s v="Adult"/>
    <s v="Profit"/>
  </r>
  <r>
    <n v="9964"/>
    <s v="Pooja"/>
    <n v="26"/>
    <s v="Female"/>
    <x v="2"/>
    <x v="4"/>
    <n v="916.06"/>
    <n v="1585.9"/>
    <n v="1607.65"/>
    <n v="21.75"/>
    <n v="1.3714610000630557E-2"/>
    <x v="1"/>
    <s v="2023-06-24"/>
    <x v="3"/>
    <x v="4"/>
    <x v="1"/>
    <s v="Adult"/>
    <s v="Profit"/>
  </r>
  <r>
    <n v="9268"/>
    <s v="Arjun"/>
    <n v="53"/>
    <s v="Male"/>
    <x v="3"/>
    <x v="1"/>
    <n v="1068.1099999999999"/>
    <n v="1770.6"/>
    <n v="1606.45"/>
    <n v="-164.15"/>
    <n v="-9.2708686321021125E-2"/>
    <x v="1"/>
    <s v="2023-11-20"/>
    <x v="8"/>
    <x v="0"/>
    <x v="0"/>
    <s v="Senior"/>
    <s v="Loss"/>
  </r>
  <r>
    <n v="8551"/>
    <s v="Arjun"/>
    <n v="20"/>
    <s v="Female"/>
    <x v="6"/>
    <x v="0"/>
    <n v="1176.8599999999999"/>
    <n v="1305.72"/>
    <n v="1606.41"/>
    <n v="300.69"/>
    <n v="0.23028673835125446"/>
    <x v="4"/>
    <s v="2023-06-28"/>
    <x v="3"/>
    <x v="4"/>
    <x v="0"/>
    <s v="Young"/>
    <s v="Profit"/>
  </r>
  <r>
    <n v="1516"/>
    <s v="Neha"/>
    <n v="38"/>
    <s v="Female"/>
    <x v="5"/>
    <x v="3"/>
    <n v="1263.1300000000001"/>
    <n v="1576.18"/>
    <n v="1606.03"/>
    <n v="29.85"/>
    <n v="1.8938192338438502E-2"/>
    <x v="4"/>
    <s v="2023-03-27"/>
    <x v="11"/>
    <x v="2"/>
    <x v="1"/>
    <s v="Adult"/>
    <s v="Profit"/>
  </r>
  <r>
    <n v="3821"/>
    <s v="Sneha"/>
    <n v="52"/>
    <s v="Male"/>
    <x v="1"/>
    <x v="3"/>
    <n v="959.57"/>
    <n v="1675.6"/>
    <n v="1605.9"/>
    <n v="-69.7"/>
    <n v="-4.1597039866316549E-2"/>
    <x v="1"/>
    <s v="2023-08-17"/>
    <x v="4"/>
    <x v="3"/>
    <x v="1"/>
    <s v="Senior"/>
    <s v="Loss"/>
  </r>
  <r>
    <n v="4596"/>
    <s v="Priya"/>
    <n v="20"/>
    <s v="Male"/>
    <x v="1"/>
    <x v="2"/>
    <n v="1027.77"/>
    <n v="1717.35"/>
    <n v="1603.83"/>
    <n v="-113.52"/>
    <n v="-6.6101842955716653E-2"/>
    <x v="3"/>
    <s v="2023-09-15"/>
    <x v="1"/>
    <x v="2"/>
    <x v="0"/>
    <s v="Young"/>
    <s v="Loss"/>
  </r>
  <r>
    <n v="4950"/>
    <s v="Karan"/>
    <n v="25"/>
    <s v="Male"/>
    <x v="3"/>
    <x v="3"/>
    <n v="1323.25"/>
    <n v="1698.4"/>
    <n v="1603.32"/>
    <n v="-95.08"/>
    <n v="-5.5982100800753644E-2"/>
    <x v="3"/>
    <s v="2023-02-09"/>
    <x v="2"/>
    <x v="3"/>
    <x v="1"/>
    <s v="Young"/>
    <s v="Loss"/>
  </r>
  <r>
    <n v="794"/>
    <s v="Pooja"/>
    <n v="31"/>
    <s v="Male"/>
    <x v="4"/>
    <x v="3"/>
    <n v="1344.85"/>
    <n v="1569.95"/>
    <n v="1602.84"/>
    <n v="32.89"/>
    <n v="2.0949711774260325E-2"/>
    <x v="3"/>
    <s v="2023-04-26"/>
    <x v="9"/>
    <x v="1"/>
    <x v="0"/>
    <s v="Adult"/>
    <s v="Profit"/>
  </r>
  <r>
    <n v="8945"/>
    <s v="Amit"/>
    <n v="58"/>
    <s v="Female"/>
    <x v="0"/>
    <x v="1"/>
    <n v="1214.93"/>
    <n v="537.32000000000005"/>
    <n v="1602.31"/>
    <n v="1064.99"/>
    <n v="1.9820404972828107"/>
    <x v="0"/>
    <s v="2023-12-15"/>
    <x v="6"/>
    <x v="4"/>
    <x v="0"/>
    <s v="Senior"/>
    <s v="Profit"/>
  </r>
  <r>
    <n v="4986"/>
    <s v="Amit"/>
    <n v="25"/>
    <s v="Female"/>
    <x v="4"/>
    <x v="0"/>
    <n v="1154.8499999999999"/>
    <n v="187.77"/>
    <n v="1602.23"/>
    <n v="1414.46"/>
    <n v="7.5329392341694623"/>
    <x v="4"/>
    <s v="2023-12-31"/>
    <x v="6"/>
    <x v="1"/>
    <x v="1"/>
    <s v="Young"/>
    <s v="Profit"/>
  </r>
  <r>
    <n v="88"/>
    <s v="Simran"/>
    <n v="52"/>
    <s v="Female"/>
    <x v="5"/>
    <x v="2"/>
    <n v="1079.33"/>
    <n v="1103.26"/>
    <n v="1601.95"/>
    <n v="498.69"/>
    <n v="0.45201493754871924"/>
    <x v="3"/>
    <s v="2023-02-01"/>
    <x v="2"/>
    <x v="2"/>
    <x v="1"/>
    <s v="Senior"/>
    <s v="Profit"/>
  </r>
  <r>
    <n v="230"/>
    <s v="Sneha"/>
    <n v="60"/>
    <s v="Male"/>
    <x v="5"/>
    <x v="2"/>
    <n v="1438.51"/>
    <n v="963.84"/>
    <n v="1601.4"/>
    <n v="637.55999999999995"/>
    <n v="0.66147908366533859"/>
    <x v="2"/>
    <s v="2023-03-07"/>
    <x v="11"/>
    <x v="0"/>
    <x v="0"/>
    <s v="Senior"/>
    <s v="Profit"/>
  </r>
  <r>
    <n v="5877"/>
    <s v="Arjun"/>
    <n v="55"/>
    <s v="Male"/>
    <x v="3"/>
    <x v="1"/>
    <n v="1437.59"/>
    <n v="1612.89"/>
    <n v="1599.15"/>
    <n v="-13.74"/>
    <n v="-8.5188698547328089E-3"/>
    <x v="2"/>
    <s v="2023-03-28"/>
    <x v="11"/>
    <x v="4"/>
    <x v="0"/>
    <s v="Senior"/>
    <s v="Loss"/>
  </r>
  <r>
    <n v="1663"/>
    <s v="Pooja"/>
    <n v="20"/>
    <s v="Male"/>
    <x v="2"/>
    <x v="4"/>
    <n v="961.95"/>
    <n v="1554.8"/>
    <n v="1598.55"/>
    <n v="43.75"/>
    <n v="2.8138667352714176E-2"/>
    <x v="3"/>
    <s v="2023-12-31"/>
    <x v="6"/>
    <x v="1"/>
    <x v="0"/>
    <s v="Young"/>
    <s v="Profit"/>
  </r>
  <r>
    <n v="8805"/>
    <s v="Pooja"/>
    <n v="29"/>
    <s v="Male"/>
    <x v="1"/>
    <x v="3"/>
    <n v="969.52"/>
    <n v="515.55999999999995"/>
    <n v="1598.1"/>
    <n v="1082.54"/>
    <n v="2.0997362091706107"/>
    <x v="1"/>
    <s v="2023-10-18"/>
    <x v="10"/>
    <x v="1"/>
    <x v="0"/>
    <s v="Adult"/>
    <s v="Profit"/>
  </r>
  <r>
    <n v="4720"/>
    <s v="Pooja"/>
    <n v="30"/>
    <s v="Female"/>
    <x v="6"/>
    <x v="0"/>
    <n v="1434.73"/>
    <n v="1839.27"/>
    <n v="1597.98"/>
    <n v="-241.29"/>
    <n v="-0.13118791694530982"/>
    <x v="0"/>
    <s v="2023-11-07"/>
    <x v="8"/>
    <x v="4"/>
    <x v="0"/>
    <s v="Adult"/>
    <s v="Loss"/>
  </r>
  <r>
    <n v="1307"/>
    <s v="Priya"/>
    <n v="59"/>
    <s v="Female"/>
    <x v="6"/>
    <x v="3"/>
    <n v="1190.32"/>
    <n v="247.44"/>
    <n v="1597.4"/>
    <n v="1349.96"/>
    <n v="5.4557064338829617"/>
    <x v="4"/>
    <s v="2023-01-10"/>
    <x v="5"/>
    <x v="0"/>
    <x v="1"/>
    <s v="Senior"/>
    <s v="Profit"/>
  </r>
  <r>
    <n v="6420"/>
    <s v="Amit"/>
    <n v="51"/>
    <s v="Female"/>
    <x v="0"/>
    <x v="3"/>
    <n v="953.81"/>
    <n v="851.96"/>
    <n v="1597.02"/>
    <n v="745.06"/>
    <n v="0.87452462556927546"/>
    <x v="4"/>
    <s v="2023-10-23"/>
    <x v="10"/>
    <x v="3"/>
    <x v="0"/>
    <s v="Senior"/>
    <s v="Profit"/>
  </r>
  <r>
    <n v="9453"/>
    <s v="Simran"/>
    <n v="41"/>
    <s v="Male"/>
    <x v="6"/>
    <x v="1"/>
    <n v="1076.03"/>
    <n v="367.31"/>
    <n v="1596.88"/>
    <n v="1229.57"/>
    <n v="3.3474993874384031"/>
    <x v="1"/>
    <s v="2023-11-06"/>
    <x v="8"/>
    <x v="4"/>
    <x v="0"/>
    <s v="Senior"/>
    <s v="Profit"/>
  </r>
  <r>
    <n v="2030"/>
    <s v="Karan"/>
    <n v="47"/>
    <s v="Female"/>
    <x v="1"/>
    <x v="4"/>
    <n v="1131.33"/>
    <n v="1400.18"/>
    <n v="1595.63"/>
    <n v="195.45"/>
    <n v="0.13958919567484179"/>
    <x v="0"/>
    <s v="2023-01-18"/>
    <x v="5"/>
    <x v="0"/>
    <x v="1"/>
    <s v="Senior"/>
    <s v="Profit"/>
  </r>
  <r>
    <n v="9708"/>
    <s v="Priya"/>
    <n v="22"/>
    <s v="Female"/>
    <x v="6"/>
    <x v="2"/>
    <n v="1267.96"/>
    <n v="1875.61"/>
    <n v="1595.63"/>
    <n v="-279.98"/>
    <n v="-0.14927410282521422"/>
    <x v="3"/>
    <s v="2023-01-08"/>
    <x v="5"/>
    <x v="4"/>
    <x v="1"/>
    <s v="Young"/>
    <s v="Loss"/>
  </r>
  <r>
    <n v="5871"/>
    <s v="Amit"/>
    <n v="42"/>
    <s v="Male"/>
    <x v="4"/>
    <x v="2"/>
    <n v="1195.1300000000001"/>
    <n v="1946.51"/>
    <n v="1594.55"/>
    <n v="-351.96"/>
    <n v="-0.18081592182932529"/>
    <x v="1"/>
    <s v="2023-10-28"/>
    <x v="10"/>
    <x v="3"/>
    <x v="1"/>
    <s v="Senior"/>
    <s v="Loss"/>
  </r>
  <r>
    <n v="7660"/>
    <s v="Pooja"/>
    <n v="40"/>
    <s v="Male"/>
    <x v="0"/>
    <x v="0"/>
    <n v="1163.8399999999999"/>
    <n v="559.64"/>
    <n v="1594.41"/>
    <n v="1034.77"/>
    <n v="1.8489922092773927"/>
    <x v="0"/>
    <s v="2023-04-09"/>
    <x v="9"/>
    <x v="3"/>
    <x v="0"/>
    <s v="Adult"/>
    <s v="Profit"/>
  </r>
  <r>
    <n v="9953"/>
    <s v="Arjun"/>
    <n v="28"/>
    <s v="Male"/>
    <x v="2"/>
    <x v="4"/>
    <n v="963.44"/>
    <n v="481.59"/>
    <n v="1594.38"/>
    <n v="1112.79"/>
    <n v="2.3106584439045661"/>
    <x v="1"/>
    <s v="2023-09-08"/>
    <x v="1"/>
    <x v="4"/>
    <x v="1"/>
    <s v="Adult"/>
    <s v="Profit"/>
  </r>
  <r>
    <n v="8262"/>
    <s v="Priya"/>
    <n v="25"/>
    <s v="Male"/>
    <x v="0"/>
    <x v="1"/>
    <n v="1190.67"/>
    <n v="1693.84"/>
    <n v="1594.35"/>
    <n v="-99.49"/>
    <n v="-5.8736362348273743E-2"/>
    <x v="2"/>
    <s v="2023-12-31"/>
    <x v="6"/>
    <x v="2"/>
    <x v="0"/>
    <s v="Young"/>
    <s v="Loss"/>
  </r>
  <r>
    <n v="718"/>
    <s v="Arjun"/>
    <n v="23"/>
    <s v="Female"/>
    <x v="7"/>
    <x v="1"/>
    <n v="1347.86"/>
    <n v="876.95"/>
    <n v="1594.32"/>
    <n v="717.37"/>
    <n v="0.81802839386510062"/>
    <x v="3"/>
    <s v="2023-02-12"/>
    <x v="2"/>
    <x v="3"/>
    <x v="0"/>
    <s v="Young"/>
    <s v="Profit"/>
  </r>
  <r>
    <n v="23"/>
    <s v="Simran"/>
    <n v="21"/>
    <s v="Male"/>
    <x v="3"/>
    <x v="3"/>
    <n v="1139.83"/>
    <n v="1450.76"/>
    <n v="1593.83"/>
    <n v="143.07"/>
    <n v="9.8617276461992337E-2"/>
    <x v="2"/>
    <s v="2023-10-22"/>
    <x v="10"/>
    <x v="0"/>
    <x v="1"/>
    <s v="Young"/>
    <s v="Profit"/>
  </r>
  <r>
    <n v="3901"/>
    <s v="Pooja"/>
    <n v="59"/>
    <s v="Male"/>
    <x v="3"/>
    <x v="0"/>
    <n v="1236.21"/>
    <n v="1780.23"/>
    <n v="1593.64"/>
    <n v="-186.59"/>
    <n v="-0.10481229953432983"/>
    <x v="0"/>
    <s v="2023-10-28"/>
    <x v="10"/>
    <x v="3"/>
    <x v="1"/>
    <s v="Senior"/>
    <s v="Loss"/>
  </r>
  <r>
    <n v="9131"/>
    <s v="Amit"/>
    <n v="52"/>
    <s v="Male"/>
    <x v="7"/>
    <x v="3"/>
    <n v="916.8"/>
    <n v="1183.58"/>
    <n v="1592.4"/>
    <n v="408.82"/>
    <n v="0.34540968924787513"/>
    <x v="0"/>
    <s v="2023-02-25"/>
    <x v="2"/>
    <x v="0"/>
    <x v="0"/>
    <s v="Senior"/>
    <s v="Profit"/>
  </r>
  <r>
    <n v="1832"/>
    <s v="Karan"/>
    <n v="38"/>
    <s v="Male"/>
    <x v="3"/>
    <x v="4"/>
    <n v="1278.98"/>
    <n v="398.35"/>
    <n v="1591.58"/>
    <n v="1193.23"/>
    <n v="2.9954311535082212"/>
    <x v="1"/>
    <s v="2023-05-19"/>
    <x v="0"/>
    <x v="0"/>
    <x v="1"/>
    <s v="Adult"/>
    <s v="Profit"/>
  </r>
  <r>
    <n v="8486"/>
    <s v="Amit"/>
    <n v="42"/>
    <s v="Female"/>
    <x v="5"/>
    <x v="1"/>
    <n v="940.97"/>
    <n v="1583.53"/>
    <n v="1591.47"/>
    <n v="7.94"/>
    <n v="5.0141140363617999E-3"/>
    <x v="2"/>
    <s v="2023-02-15"/>
    <x v="2"/>
    <x v="4"/>
    <x v="0"/>
    <s v="Senior"/>
    <s v="Profit"/>
  </r>
  <r>
    <n v="8637"/>
    <s v="Priya"/>
    <n v="18"/>
    <s v="Female"/>
    <x v="3"/>
    <x v="3"/>
    <n v="1430.09"/>
    <n v="1972.22"/>
    <n v="1591.15"/>
    <n v="-381.07"/>
    <n v="-0.19321880926063015"/>
    <x v="2"/>
    <s v="2023-09-15"/>
    <x v="1"/>
    <x v="2"/>
    <x v="0"/>
    <s v="Young"/>
    <s v="Loss"/>
  </r>
  <r>
    <n v="2257"/>
    <s v="Simran"/>
    <n v="45"/>
    <s v="Female"/>
    <x v="0"/>
    <x v="1"/>
    <n v="1011.2"/>
    <n v="1829.39"/>
    <n v="1590.89"/>
    <n v="-238.5"/>
    <n v="-0.13037132596111273"/>
    <x v="1"/>
    <s v="2023-03-14"/>
    <x v="11"/>
    <x v="3"/>
    <x v="1"/>
    <s v="Senior"/>
    <s v="Loss"/>
  </r>
  <r>
    <n v="3490"/>
    <s v="Neha"/>
    <n v="41"/>
    <s v="Male"/>
    <x v="1"/>
    <x v="2"/>
    <n v="1046.42"/>
    <n v="1285.69"/>
    <n v="1590.43"/>
    <n v="304.74"/>
    <n v="0.23702447712901242"/>
    <x v="2"/>
    <s v="2023-09-25"/>
    <x v="1"/>
    <x v="1"/>
    <x v="1"/>
    <s v="Senior"/>
    <s v="Profit"/>
  </r>
  <r>
    <n v="7971"/>
    <s v="Priya"/>
    <n v="40"/>
    <s v="Male"/>
    <x v="3"/>
    <x v="2"/>
    <n v="947.35"/>
    <n v="376.67"/>
    <n v="1590.03"/>
    <n v="1213.3599999999999"/>
    <n v="3.2212812275997553"/>
    <x v="0"/>
    <s v="2023-11-21"/>
    <x v="8"/>
    <x v="4"/>
    <x v="0"/>
    <s v="Adult"/>
    <s v="Profit"/>
  </r>
  <r>
    <n v="1128"/>
    <s v="Rahul"/>
    <n v="32"/>
    <s v="Male"/>
    <x v="3"/>
    <x v="4"/>
    <n v="1108.71"/>
    <n v="815.37"/>
    <n v="1589.96"/>
    <n v="774.59"/>
    <n v="0.94998589597360705"/>
    <x v="1"/>
    <s v="2023-09-12"/>
    <x v="1"/>
    <x v="0"/>
    <x v="1"/>
    <s v="Adult"/>
    <s v="Profit"/>
  </r>
  <r>
    <n v="6610"/>
    <s v="Pooja"/>
    <n v="41"/>
    <s v="Female"/>
    <x v="2"/>
    <x v="4"/>
    <n v="1103.18"/>
    <n v="1062.3399999999999"/>
    <n v="1589.34"/>
    <n v="527"/>
    <n v="0.496074703014101"/>
    <x v="0"/>
    <s v="2023-06-04"/>
    <x v="3"/>
    <x v="3"/>
    <x v="0"/>
    <s v="Senior"/>
    <s v="Profit"/>
  </r>
  <r>
    <n v="9771"/>
    <s v="Sneha"/>
    <n v="28"/>
    <s v="Female"/>
    <x v="6"/>
    <x v="3"/>
    <n v="1175.3699999999999"/>
    <n v="1663.2"/>
    <n v="1588.31"/>
    <n v="-74.89"/>
    <n v="-4.5027657527657527E-2"/>
    <x v="4"/>
    <s v="2023-05-16"/>
    <x v="0"/>
    <x v="1"/>
    <x v="0"/>
    <s v="Adult"/>
    <s v="Loss"/>
  </r>
  <r>
    <n v="3058"/>
    <s v="Rahul"/>
    <n v="40"/>
    <s v="Female"/>
    <x v="5"/>
    <x v="0"/>
    <n v="1203.4000000000001"/>
    <n v="123.08"/>
    <n v="1587.34"/>
    <n v="1464.26"/>
    <n v="11.896815079623009"/>
    <x v="4"/>
    <s v="2023-03-05"/>
    <x v="11"/>
    <x v="2"/>
    <x v="0"/>
    <s v="Adult"/>
    <s v="Profit"/>
  </r>
  <r>
    <n v="4217"/>
    <s v="Karan"/>
    <n v="24"/>
    <s v="Male"/>
    <x v="2"/>
    <x v="2"/>
    <n v="1323.73"/>
    <n v="1520.52"/>
    <n v="1586.18"/>
    <n v="65.66"/>
    <n v="4.3182595427879937E-2"/>
    <x v="1"/>
    <s v="2023-03-31"/>
    <x v="11"/>
    <x v="1"/>
    <x v="0"/>
    <s v="Young"/>
    <s v="Profit"/>
  </r>
  <r>
    <n v="6350"/>
    <s v="Priya"/>
    <n v="37"/>
    <s v="Female"/>
    <x v="0"/>
    <x v="3"/>
    <n v="1241.8599999999999"/>
    <n v="332.46"/>
    <n v="1586.04"/>
    <n v="1253.58"/>
    <n v="3.7706190218372133"/>
    <x v="2"/>
    <s v="2023-08-19"/>
    <x v="4"/>
    <x v="1"/>
    <x v="1"/>
    <s v="Adult"/>
    <s v="Profit"/>
  </r>
  <r>
    <n v="5571"/>
    <s v="Sneha"/>
    <n v="36"/>
    <s v="Female"/>
    <x v="3"/>
    <x v="4"/>
    <n v="1100.95"/>
    <n v="1567.32"/>
    <n v="1585.91"/>
    <n v="18.59"/>
    <n v="1.1861011152795855E-2"/>
    <x v="2"/>
    <s v="2023-08-10"/>
    <x v="4"/>
    <x v="4"/>
    <x v="0"/>
    <s v="Adult"/>
    <s v="Profit"/>
  </r>
  <r>
    <n v="996"/>
    <s v="Priya"/>
    <n v="45"/>
    <s v="Male"/>
    <x v="0"/>
    <x v="1"/>
    <n v="1102.23"/>
    <n v="1031.53"/>
    <n v="1585.61"/>
    <n v="554.08000000000004"/>
    <n v="0.53714385427471822"/>
    <x v="1"/>
    <s v="2023-11-23"/>
    <x v="8"/>
    <x v="2"/>
    <x v="0"/>
    <s v="Senior"/>
    <s v="Profit"/>
  </r>
  <r>
    <n v="1975"/>
    <s v="Sneha"/>
    <n v="45"/>
    <s v="Female"/>
    <x v="7"/>
    <x v="0"/>
    <n v="1369.42"/>
    <n v="1495.93"/>
    <n v="1585.56"/>
    <n v="89.63"/>
    <n v="5.9915905155989914E-2"/>
    <x v="4"/>
    <s v="2023-03-12"/>
    <x v="11"/>
    <x v="3"/>
    <x v="1"/>
    <s v="Senior"/>
    <s v="Profit"/>
  </r>
  <r>
    <n v="270"/>
    <s v="Arjun"/>
    <n v="36"/>
    <s v="Female"/>
    <x v="6"/>
    <x v="0"/>
    <n v="1011.61"/>
    <n v="1005.2"/>
    <n v="1585.07"/>
    <n v="579.87"/>
    <n v="0.5768702745722244"/>
    <x v="3"/>
    <s v="2023-09-02"/>
    <x v="1"/>
    <x v="1"/>
    <x v="1"/>
    <s v="Adult"/>
    <s v="Profit"/>
  </r>
  <r>
    <n v="4982"/>
    <s v="Arjun"/>
    <n v="59"/>
    <s v="Male"/>
    <x v="7"/>
    <x v="4"/>
    <n v="931.52"/>
    <n v="1365.21"/>
    <n v="1583.08"/>
    <n v="217.87"/>
    <n v="0.159587169739454"/>
    <x v="0"/>
    <s v="2023-03-09"/>
    <x v="11"/>
    <x v="4"/>
    <x v="1"/>
    <s v="Senior"/>
    <s v="Profit"/>
  </r>
  <r>
    <n v="347"/>
    <s v="Neha"/>
    <n v="59"/>
    <s v="Male"/>
    <x v="6"/>
    <x v="4"/>
    <n v="1035.03"/>
    <n v="637.49"/>
    <n v="1582.91"/>
    <n v="945.42"/>
    <n v="1.4830350280004392"/>
    <x v="1"/>
    <s v="2023-04-09"/>
    <x v="9"/>
    <x v="2"/>
    <x v="1"/>
    <s v="Senior"/>
    <s v="Profit"/>
  </r>
  <r>
    <n v="3259"/>
    <s v="Simran"/>
    <n v="57"/>
    <s v="Male"/>
    <x v="3"/>
    <x v="3"/>
    <n v="1157.1300000000001"/>
    <n v="979.8"/>
    <n v="1579.8"/>
    <n v="600"/>
    <n v="0.61236987140232702"/>
    <x v="0"/>
    <s v="2023-05-12"/>
    <x v="0"/>
    <x v="4"/>
    <x v="0"/>
    <s v="Senior"/>
    <s v="Profit"/>
  </r>
  <r>
    <n v="5766"/>
    <s v="Pooja"/>
    <n v="36"/>
    <s v="Female"/>
    <x v="1"/>
    <x v="2"/>
    <n v="1070.54"/>
    <n v="313.49"/>
    <n v="1578.4"/>
    <n v="1264.9100000000001"/>
    <n v="4.0349293438387193"/>
    <x v="4"/>
    <s v="2023-09-28"/>
    <x v="1"/>
    <x v="3"/>
    <x v="0"/>
    <s v="Adult"/>
    <s v="Profit"/>
  </r>
  <r>
    <n v="1595"/>
    <s v="Arjun"/>
    <n v="50"/>
    <s v="Female"/>
    <x v="0"/>
    <x v="4"/>
    <n v="1318.5"/>
    <n v="1693.95"/>
    <n v="1578.17"/>
    <n v="-115.78"/>
    <n v="-6.8349124826588739E-2"/>
    <x v="0"/>
    <s v="2023-06-15"/>
    <x v="3"/>
    <x v="3"/>
    <x v="1"/>
    <s v="Senior"/>
    <s v="Loss"/>
  </r>
  <r>
    <n v="7087"/>
    <s v="Neha"/>
    <n v="58"/>
    <s v="Female"/>
    <x v="1"/>
    <x v="1"/>
    <n v="1265.49"/>
    <n v="1302.03"/>
    <n v="1577.7"/>
    <n v="275.67"/>
    <n v="0.21172323218359027"/>
    <x v="4"/>
    <s v="2023-12-13"/>
    <x v="6"/>
    <x v="3"/>
    <x v="0"/>
    <s v="Senior"/>
    <s v="Profit"/>
  </r>
  <r>
    <n v="7859"/>
    <s v="Pooja"/>
    <n v="45"/>
    <s v="Male"/>
    <x v="1"/>
    <x v="1"/>
    <n v="1184.51"/>
    <n v="260.66000000000003"/>
    <n v="1577.34"/>
    <n v="1316.68"/>
    <n v="5.0513312360929943"/>
    <x v="4"/>
    <s v="2023-09-01"/>
    <x v="1"/>
    <x v="2"/>
    <x v="1"/>
    <s v="Senior"/>
    <s v="Profit"/>
  </r>
  <r>
    <n v="3884"/>
    <s v="Amit"/>
    <n v="48"/>
    <s v="Male"/>
    <x v="6"/>
    <x v="2"/>
    <n v="907.08"/>
    <n v="515.20000000000005"/>
    <n v="1575.57"/>
    <n v="1060.3699999999999"/>
    <n v="2.0581715838509314"/>
    <x v="3"/>
    <s v="2023-07-03"/>
    <x v="7"/>
    <x v="4"/>
    <x v="1"/>
    <s v="Senior"/>
    <s v="Profit"/>
  </r>
  <r>
    <n v="5430"/>
    <s v="Pooja"/>
    <n v="45"/>
    <s v="Male"/>
    <x v="1"/>
    <x v="1"/>
    <n v="940.2"/>
    <n v="1762.71"/>
    <n v="1574.87"/>
    <n v="-187.84"/>
    <n v="-0.10656318963414288"/>
    <x v="0"/>
    <s v="2023-06-03"/>
    <x v="3"/>
    <x v="0"/>
    <x v="1"/>
    <s v="Senior"/>
    <s v="Loss"/>
  </r>
  <r>
    <n v="1575"/>
    <s v="Raj"/>
    <n v="55"/>
    <s v="Male"/>
    <x v="4"/>
    <x v="0"/>
    <n v="941.33"/>
    <n v="1565.65"/>
    <n v="1574.28"/>
    <n v="8.6300000000000008"/>
    <n v="5.5120876313352286E-3"/>
    <x v="2"/>
    <s v="2023-10-20"/>
    <x v="10"/>
    <x v="1"/>
    <x v="0"/>
    <s v="Senior"/>
    <s v="Profit"/>
  </r>
  <r>
    <n v="8775"/>
    <s v="Arjun"/>
    <n v="49"/>
    <s v="Male"/>
    <x v="5"/>
    <x v="4"/>
    <n v="998.86"/>
    <n v="974.81"/>
    <n v="1574.2"/>
    <n v="599.39"/>
    <n v="0.61487879689375369"/>
    <x v="3"/>
    <s v="2023-05-25"/>
    <x v="0"/>
    <x v="0"/>
    <x v="1"/>
    <s v="Senior"/>
    <s v="Profit"/>
  </r>
  <r>
    <n v="5577"/>
    <s v="Arjun"/>
    <n v="42"/>
    <s v="Female"/>
    <x v="2"/>
    <x v="3"/>
    <n v="957.15"/>
    <n v="672.94"/>
    <n v="1573.43"/>
    <n v="900.49"/>
    <n v="1.3381430736767022"/>
    <x v="0"/>
    <s v="2023-05-22"/>
    <x v="0"/>
    <x v="0"/>
    <x v="0"/>
    <s v="Senior"/>
    <s v="Profit"/>
  </r>
  <r>
    <n v="8921"/>
    <s v="Priya"/>
    <n v="44"/>
    <s v="Male"/>
    <x v="1"/>
    <x v="0"/>
    <n v="1196.1600000000001"/>
    <n v="1219.69"/>
    <n v="1572.91"/>
    <n v="353.22"/>
    <n v="0.28959817658585379"/>
    <x v="2"/>
    <s v="2023-01-17"/>
    <x v="5"/>
    <x v="0"/>
    <x v="0"/>
    <s v="Senior"/>
    <s v="Profit"/>
  </r>
  <r>
    <n v="5273"/>
    <s v="Amit"/>
    <n v="56"/>
    <s v="Male"/>
    <x v="5"/>
    <x v="1"/>
    <n v="1177.3800000000001"/>
    <n v="1191.1400000000001"/>
    <n v="1572.68"/>
    <n v="381.54"/>
    <n v="0.3203149923602599"/>
    <x v="0"/>
    <s v="2023-07-30"/>
    <x v="7"/>
    <x v="3"/>
    <x v="1"/>
    <s v="Senior"/>
    <s v="Profit"/>
  </r>
  <r>
    <n v="6552"/>
    <s v="Rahul"/>
    <n v="50"/>
    <s v="Male"/>
    <x v="3"/>
    <x v="3"/>
    <n v="927.65"/>
    <n v="1938.82"/>
    <n v="1572.55"/>
    <n v="-366.27"/>
    <n v="-0.18891387545001598"/>
    <x v="1"/>
    <s v="2023-08-23"/>
    <x v="4"/>
    <x v="2"/>
    <x v="1"/>
    <s v="Senior"/>
    <s v="Loss"/>
  </r>
  <r>
    <n v="153"/>
    <s v="Arjun"/>
    <n v="24"/>
    <s v="Male"/>
    <x v="1"/>
    <x v="0"/>
    <n v="952.38"/>
    <n v="813.93"/>
    <n v="1571.22"/>
    <n v="757.29"/>
    <n v="0.93041170616637792"/>
    <x v="3"/>
    <s v="2023-12-07"/>
    <x v="6"/>
    <x v="4"/>
    <x v="0"/>
    <s v="Young"/>
    <s v="Profit"/>
  </r>
  <r>
    <n v="999"/>
    <s v="Sneha"/>
    <n v="55"/>
    <s v="Female"/>
    <x v="0"/>
    <x v="2"/>
    <n v="1053.51"/>
    <n v="1634.72"/>
    <n v="1571.18"/>
    <n v="-63.54"/>
    <n v="-3.8869041793089948E-2"/>
    <x v="3"/>
    <s v="2023-03-31"/>
    <x v="11"/>
    <x v="0"/>
    <x v="0"/>
    <s v="Senior"/>
    <s v="Loss"/>
  </r>
  <r>
    <n v="213"/>
    <s v="Sneha"/>
    <n v="34"/>
    <s v="Male"/>
    <x v="2"/>
    <x v="1"/>
    <n v="1201.6600000000001"/>
    <n v="848.1"/>
    <n v="1570.9"/>
    <n v="722.8"/>
    <n v="0.85225798844475875"/>
    <x v="1"/>
    <s v="2023-10-16"/>
    <x v="10"/>
    <x v="2"/>
    <x v="0"/>
    <s v="Adult"/>
    <s v="Profit"/>
  </r>
  <r>
    <n v="4"/>
    <s v="Rahul"/>
    <n v="46"/>
    <s v="Male"/>
    <x v="4"/>
    <x v="2"/>
    <n v="1144.72"/>
    <n v="578.26"/>
    <n v="1569.83"/>
    <n v="991.57"/>
    <n v="1.714747691349912"/>
    <x v="3"/>
    <s v="2023-09-07"/>
    <x v="1"/>
    <x v="2"/>
    <x v="1"/>
    <s v="Senior"/>
    <s v="Profit"/>
  </r>
  <r>
    <n v="1749"/>
    <s v="Rahul"/>
    <n v="32"/>
    <s v="Male"/>
    <x v="3"/>
    <x v="4"/>
    <n v="1239.96"/>
    <n v="1076.5999999999999"/>
    <n v="1568.57"/>
    <n v="491.97"/>
    <n v="0.4569663756269739"/>
    <x v="2"/>
    <s v="2023-01-20"/>
    <x v="5"/>
    <x v="1"/>
    <x v="1"/>
    <s v="Adult"/>
    <s v="Profit"/>
  </r>
  <r>
    <n v="1027"/>
    <s v="Neha"/>
    <n v="33"/>
    <s v="Female"/>
    <x v="2"/>
    <x v="0"/>
    <n v="1160.3599999999999"/>
    <n v="1903.71"/>
    <n v="1568.3"/>
    <n v="-335.41"/>
    <n v="-0.17618754957425239"/>
    <x v="0"/>
    <s v="2023-06-15"/>
    <x v="3"/>
    <x v="0"/>
    <x v="0"/>
    <s v="Adult"/>
    <s v="Loss"/>
  </r>
  <r>
    <n v="2584"/>
    <s v="Pooja"/>
    <n v="58"/>
    <s v="Male"/>
    <x v="7"/>
    <x v="1"/>
    <n v="898.01"/>
    <n v="1411.9"/>
    <n v="1567.89"/>
    <n v="155.99"/>
    <n v="0.11048232877682555"/>
    <x v="2"/>
    <s v="2023-06-14"/>
    <x v="3"/>
    <x v="1"/>
    <x v="1"/>
    <s v="Senior"/>
    <s v="Profit"/>
  </r>
  <r>
    <n v="4799"/>
    <s v="Amit"/>
    <n v="20"/>
    <s v="Female"/>
    <x v="0"/>
    <x v="4"/>
    <n v="980.29"/>
    <n v="64.64"/>
    <n v="1567.43"/>
    <n v="1502.79"/>
    <n v="23.248607673267326"/>
    <x v="3"/>
    <s v="2023-06-22"/>
    <x v="3"/>
    <x v="2"/>
    <x v="1"/>
    <s v="Young"/>
    <s v="Profit"/>
  </r>
  <r>
    <n v="1952"/>
    <s v="Raj"/>
    <n v="50"/>
    <s v="Male"/>
    <x v="3"/>
    <x v="1"/>
    <n v="1202.76"/>
    <n v="799.53"/>
    <n v="1567.02"/>
    <n v="767.49"/>
    <n v="0.95992645679336619"/>
    <x v="1"/>
    <s v="2023-03-24"/>
    <x v="11"/>
    <x v="2"/>
    <x v="1"/>
    <s v="Senior"/>
    <s v="Profit"/>
  </r>
  <r>
    <n v="8354"/>
    <s v="Rahul"/>
    <n v="30"/>
    <s v="Female"/>
    <x v="5"/>
    <x v="3"/>
    <n v="1355.85"/>
    <n v="407.59"/>
    <n v="1566.98"/>
    <n v="1159.3900000000001"/>
    <n v="2.8445006010942371"/>
    <x v="2"/>
    <s v="2023-11-30"/>
    <x v="8"/>
    <x v="3"/>
    <x v="0"/>
    <s v="Adult"/>
    <s v="Profit"/>
  </r>
  <r>
    <n v="4645"/>
    <s v="Simran"/>
    <n v="19"/>
    <s v="Male"/>
    <x v="7"/>
    <x v="3"/>
    <n v="876.36"/>
    <n v="1660.94"/>
    <n v="1566.74"/>
    <n v="-94.2"/>
    <n v="-5.6714872301227015E-2"/>
    <x v="0"/>
    <s v="2023-04-15"/>
    <x v="9"/>
    <x v="4"/>
    <x v="0"/>
    <s v="Young"/>
    <s v="Loss"/>
  </r>
  <r>
    <n v="9475"/>
    <s v="Simran"/>
    <n v="56"/>
    <s v="Female"/>
    <x v="1"/>
    <x v="3"/>
    <n v="1359.6"/>
    <n v="1678.64"/>
    <n v="1566.64"/>
    <n v="-112"/>
    <n v="-6.6720678644617074E-2"/>
    <x v="3"/>
    <s v="2023-06-24"/>
    <x v="3"/>
    <x v="3"/>
    <x v="1"/>
    <s v="Senior"/>
    <s v="Loss"/>
  </r>
  <r>
    <n v="8324"/>
    <s v="Sneha"/>
    <n v="22"/>
    <s v="Male"/>
    <x v="7"/>
    <x v="4"/>
    <n v="943.54"/>
    <n v="592.38"/>
    <n v="1565.42"/>
    <n v="973.04"/>
    <n v="1.6425942806982003"/>
    <x v="4"/>
    <s v="2023-01-08"/>
    <x v="5"/>
    <x v="0"/>
    <x v="1"/>
    <s v="Young"/>
    <s v="Profit"/>
  </r>
  <r>
    <n v="6729"/>
    <s v="Raj"/>
    <n v="60"/>
    <s v="Female"/>
    <x v="5"/>
    <x v="1"/>
    <n v="873.76"/>
    <n v="1817.69"/>
    <n v="1565.28"/>
    <n v="-252.41"/>
    <n v="-0.138863062458395"/>
    <x v="3"/>
    <s v="2023-05-12"/>
    <x v="0"/>
    <x v="1"/>
    <x v="0"/>
    <s v="Senior"/>
    <s v="Loss"/>
  </r>
  <r>
    <n v="4207"/>
    <s v="Sneha"/>
    <n v="38"/>
    <s v="Male"/>
    <x v="7"/>
    <x v="0"/>
    <n v="973.12"/>
    <n v="1046.77"/>
    <n v="1565.08"/>
    <n v="518.30999999999995"/>
    <n v="0.49515175253398547"/>
    <x v="3"/>
    <s v="2023-03-27"/>
    <x v="11"/>
    <x v="2"/>
    <x v="1"/>
    <s v="Adult"/>
    <s v="Profit"/>
  </r>
  <r>
    <n v="7619"/>
    <s v="Neha"/>
    <n v="56"/>
    <s v="Female"/>
    <x v="6"/>
    <x v="0"/>
    <n v="1098.3800000000001"/>
    <n v="1085.45"/>
    <n v="1564.98"/>
    <n v="479.53"/>
    <n v="0.44177990695103408"/>
    <x v="3"/>
    <s v="2023-12-05"/>
    <x v="6"/>
    <x v="1"/>
    <x v="0"/>
    <s v="Senior"/>
    <s v="Profit"/>
  </r>
  <r>
    <n v="4378"/>
    <s v="Priya"/>
    <n v="26"/>
    <s v="Female"/>
    <x v="7"/>
    <x v="4"/>
    <n v="1294.29"/>
    <n v="1476.81"/>
    <n v="1563.41"/>
    <n v="86.6"/>
    <n v="5.8639906284491575E-2"/>
    <x v="0"/>
    <s v="2023-04-07"/>
    <x v="9"/>
    <x v="1"/>
    <x v="0"/>
    <s v="Adult"/>
    <s v="Profit"/>
  </r>
  <r>
    <n v="9406"/>
    <s v="Amit"/>
    <n v="52"/>
    <s v="Female"/>
    <x v="6"/>
    <x v="3"/>
    <n v="908.45"/>
    <n v="365.85"/>
    <n v="1563.35"/>
    <n v="1197.5"/>
    <n v="3.2731993986606529"/>
    <x v="4"/>
    <s v="2023-11-29"/>
    <x v="8"/>
    <x v="0"/>
    <x v="0"/>
    <s v="Senior"/>
    <s v="Profit"/>
  </r>
  <r>
    <n v="6849"/>
    <s v="Raj"/>
    <n v="45"/>
    <s v="Female"/>
    <x v="1"/>
    <x v="2"/>
    <n v="1119.3699999999999"/>
    <n v="1550.4"/>
    <n v="1562.46"/>
    <n v="12.06"/>
    <n v="7.7786377708978323E-3"/>
    <x v="4"/>
    <s v="2023-06-19"/>
    <x v="3"/>
    <x v="4"/>
    <x v="0"/>
    <s v="Senior"/>
    <s v="Profit"/>
  </r>
  <r>
    <n v="5223"/>
    <s v="Pooja"/>
    <n v="32"/>
    <s v="Male"/>
    <x v="7"/>
    <x v="1"/>
    <n v="1088.18"/>
    <n v="1157.8"/>
    <n v="1560.7"/>
    <n v="402.9"/>
    <n v="0.34798756261875974"/>
    <x v="4"/>
    <s v="2023-11-23"/>
    <x v="8"/>
    <x v="1"/>
    <x v="0"/>
    <s v="Adult"/>
    <s v="Profit"/>
  </r>
  <r>
    <n v="7183"/>
    <s v="Karan"/>
    <n v="59"/>
    <s v="Female"/>
    <x v="3"/>
    <x v="4"/>
    <n v="1173.19"/>
    <n v="459.46"/>
    <n v="1560"/>
    <n v="1100.54"/>
    <n v="2.3952901231880905"/>
    <x v="1"/>
    <s v="2023-04-04"/>
    <x v="9"/>
    <x v="2"/>
    <x v="1"/>
    <s v="Senior"/>
    <s v="Profit"/>
  </r>
  <r>
    <n v="6253"/>
    <s v="Amit"/>
    <n v="55"/>
    <s v="Female"/>
    <x v="6"/>
    <x v="4"/>
    <n v="1197.19"/>
    <n v="1748.65"/>
    <n v="1559.65"/>
    <n v="-189"/>
    <n v="-0.10808337860635346"/>
    <x v="1"/>
    <s v="2023-11-20"/>
    <x v="8"/>
    <x v="4"/>
    <x v="0"/>
    <s v="Senior"/>
    <s v="Loss"/>
  </r>
  <r>
    <n v="3107"/>
    <s v="Simran"/>
    <n v="43"/>
    <s v="Male"/>
    <x v="3"/>
    <x v="1"/>
    <n v="901.77"/>
    <n v="101.89"/>
    <n v="1557.92"/>
    <n v="1456.03"/>
    <n v="14.290214937677888"/>
    <x v="4"/>
    <s v="2023-09-28"/>
    <x v="1"/>
    <x v="3"/>
    <x v="0"/>
    <s v="Senior"/>
    <s v="Profit"/>
  </r>
  <r>
    <n v="7322"/>
    <s v="Priya"/>
    <n v="43"/>
    <s v="Female"/>
    <x v="4"/>
    <x v="3"/>
    <n v="1318.17"/>
    <n v="1724.88"/>
    <n v="1557.79"/>
    <n v="-167.09"/>
    <n v="-9.6870506933815687E-2"/>
    <x v="2"/>
    <s v="2023-10-29"/>
    <x v="10"/>
    <x v="2"/>
    <x v="0"/>
    <s v="Senior"/>
    <s v="Loss"/>
  </r>
  <r>
    <n v="6075"/>
    <s v="Sneha"/>
    <n v="41"/>
    <s v="Female"/>
    <x v="4"/>
    <x v="3"/>
    <n v="1237.75"/>
    <n v="1228.27"/>
    <n v="1557.11"/>
    <n v="328.84"/>
    <n v="0.26772615141621953"/>
    <x v="1"/>
    <s v="2023-04-20"/>
    <x v="9"/>
    <x v="0"/>
    <x v="0"/>
    <s v="Senior"/>
    <s v="Profit"/>
  </r>
  <r>
    <n v="3681"/>
    <s v="Sneha"/>
    <n v="33"/>
    <s v="Male"/>
    <x v="3"/>
    <x v="4"/>
    <n v="1038.44"/>
    <n v="1087.52"/>
    <n v="1557.08"/>
    <n v="469.56"/>
    <n v="0.43177136972193614"/>
    <x v="2"/>
    <s v="2023-10-29"/>
    <x v="10"/>
    <x v="3"/>
    <x v="0"/>
    <s v="Adult"/>
    <s v="Profit"/>
  </r>
  <r>
    <n v="222"/>
    <s v="Amit"/>
    <n v="42"/>
    <s v="Female"/>
    <x v="6"/>
    <x v="1"/>
    <n v="1090.43"/>
    <n v="573.55999999999995"/>
    <n v="1556.61"/>
    <n v="983.05"/>
    <n v="1.7139444870632541"/>
    <x v="1"/>
    <s v="2023-01-06"/>
    <x v="5"/>
    <x v="0"/>
    <x v="0"/>
    <s v="Senior"/>
    <s v="Profit"/>
  </r>
  <r>
    <n v="2824"/>
    <s v="Raj"/>
    <n v="44"/>
    <s v="Female"/>
    <x v="3"/>
    <x v="2"/>
    <n v="978.91"/>
    <n v="1602.23"/>
    <n v="1555.56"/>
    <n v="-46.67"/>
    <n v="-2.9128152637261817E-2"/>
    <x v="2"/>
    <s v="2023-05-05"/>
    <x v="0"/>
    <x v="3"/>
    <x v="0"/>
    <s v="Senior"/>
    <s v="Loss"/>
  </r>
  <r>
    <n v="4575"/>
    <s v="Karan"/>
    <n v="30"/>
    <s v="Male"/>
    <x v="1"/>
    <x v="2"/>
    <n v="900.6"/>
    <n v="1639.26"/>
    <n v="1555.12"/>
    <n v="-84.14"/>
    <n v="-5.1328038261166622E-2"/>
    <x v="4"/>
    <s v="2023-10-23"/>
    <x v="10"/>
    <x v="2"/>
    <x v="0"/>
    <s v="Adult"/>
    <s v="Loss"/>
  </r>
  <r>
    <n v="9121"/>
    <s v="Karan"/>
    <n v="35"/>
    <s v="Male"/>
    <x v="0"/>
    <x v="2"/>
    <n v="1082.01"/>
    <n v="364.21"/>
    <n v="1553.25"/>
    <n v="1189.04"/>
    <n v="3.2647099201010406"/>
    <x v="4"/>
    <s v="2023-05-08"/>
    <x v="0"/>
    <x v="0"/>
    <x v="1"/>
    <s v="Adult"/>
    <s v="Profit"/>
  </r>
  <r>
    <n v="3679"/>
    <s v="Priya"/>
    <n v="36"/>
    <s v="Female"/>
    <x v="5"/>
    <x v="3"/>
    <n v="1125.56"/>
    <n v="1999.12"/>
    <n v="1553.05"/>
    <n v="-446.07"/>
    <n v="-0.22313317859858339"/>
    <x v="0"/>
    <s v="2023-08-01"/>
    <x v="4"/>
    <x v="1"/>
    <x v="0"/>
    <s v="Adult"/>
    <s v="Loss"/>
  </r>
  <r>
    <n v="437"/>
    <s v="Neha"/>
    <n v="47"/>
    <s v="Female"/>
    <x v="4"/>
    <x v="2"/>
    <n v="1131.06"/>
    <n v="1374.26"/>
    <n v="1553.04"/>
    <n v="178.78"/>
    <n v="0.13009183124008558"/>
    <x v="4"/>
    <s v="2023-04-02"/>
    <x v="9"/>
    <x v="0"/>
    <x v="0"/>
    <s v="Senior"/>
    <s v="Profit"/>
  </r>
  <r>
    <n v="492"/>
    <s v="Priya"/>
    <n v="51"/>
    <s v="Male"/>
    <x v="1"/>
    <x v="1"/>
    <n v="1290.8"/>
    <n v="715.12"/>
    <n v="1552.68"/>
    <n v="837.56"/>
    <n v="1.1712160196890031"/>
    <x v="4"/>
    <s v="2023-04-17"/>
    <x v="9"/>
    <x v="1"/>
    <x v="0"/>
    <s v="Senior"/>
    <s v="Profit"/>
  </r>
  <r>
    <n v="2493"/>
    <s v="Karan"/>
    <n v="23"/>
    <s v="Male"/>
    <x v="2"/>
    <x v="4"/>
    <n v="927.66"/>
    <n v="707.68"/>
    <n v="1552.27"/>
    <n v="844.59"/>
    <n v="1.1934631471851687"/>
    <x v="0"/>
    <s v="2023-05-11"/>
    <x v="0"/>
    <x v="3"/>
    <x v="1"/>
    <s v="Young"/>
    <s v="Profit"/>
  </r>
  <r>
    <n v="8988"/>
    <s v="Neha"/>
    <n v="50"/>
    <s v="Female"/>
    <x v="5"/>
    <x v="4"/>
    <n v="1081.96"/>
    <n v="1112"/>
    <n v="1551.77"/>
    <n v="439.77"/>
    <n v="0.39547661870503598"/>
    <x v="1"/>
    <s v="2023-09-12"/>
    <x v="1"/>
    <x v="4"/>
    <x v="0"/>
    <s v="Senior"/>
    <s v="Profit"/>
  </r>
  <r>
    <n v="3082"/>
    <s v="Sneha"/>
    <n v="26"/>
    <s v="Male"/>
    <x v="3"/>
    <x v="0"/>
    <n v="1361.99"/>
    <n v="1986.43"/>
    <n v="1551.27"/>
    <n v="-435.16"/>
    <n v="-0.21906636528848236"/>
    <x v="3"/>
    <s v="2023-03-30"/>
    <x v="11"/>
    <x v="3"/>
    <x v="0"/>
    <s v="Adult"/>
    <s v="Loss"/>
  </r>
  <r>
    <n v="4738"/>
    <s v="Arjun"/>
    <n v="23"/>
    <s v="Male"/>
    <x v="6"/>
    <x v="2"/>
    <n v="1266.4000000000001"/>
    <n v="1816.27"/>
    <n v="1550.93"/>
    <n v="-265.33999999999997"/>
    <n v="-0.14609061428091638"/>
    <x v="0"/>
    <s v="2023-06-07"/>
    <x v="3"/>
    <x v="0"/>
    <x v="1"/>
    <s v="Young"/>
    <s v="Loss"/>
  </r>
  <r>
    <n v="4471"/>
    <s v="Karan"/>
    <n v="45"/>
    <s v="Male"/>
    <x v="3"/>
    <x v="2"/>
    <n v="1369.5"/>
    <n v="118.56"/>
    <n v="1550.24"/>
    <n v="1431.68"/>
    <n v="12.07557354925776"/>
    <x v="2"/>
    <s v="2023-01-30"/>
    <x v="5"/>
    <x v="4"/>
    <x v="1"/>
    <s v="Senior"/>
    <s v="Profit"/>
  </r>
  <r>
    <n v="1535"/>
    <s v="Rahul"/>
    <n v="31"/>
    <s v="Male"/>
    <x v="6"/>
    <x v="4"/>
    <n v="976.36"/>
    <n v="1211.92"/>
    <n v="1549.91"/>
    <n v="337.99"/>
    <n v="0.27888804541553897"/>
    <x v="4"/>
    <s v="2023-10-19"/>
    <x v="10"/>
    <x v="4"/>
    <x v="0"/>
    <s v="Adult"/>
    <s v="Profit"/>
  </r>
  <r>
    <n v="9470"/>
    <s v="Karan"/>
    <n v="59"/>
    <s v="Male"/>
    <x v="6"/>
    <x v="0"/>
    <n v="1203.3599999999999"/>
    <n v="1269.6099999999999"/>
    <n v="1549.73"/>
    <n v="280.12"/>
    <n v="0.2206346830916581"/>
    <x v="2"/>
    <s v="2023-03-25"/>
    <x v="11"/>
    <x v="2"/>
    <x v="1"/>
    <s v="Senior"/>
    <s v="Profit"/>
  </r>
  <r>
    <n v="6690"/>
    <s v="Amit"/>
    <n v="19"/>
    <s v="Male"/>
    <x v="1"/>
    <x v="3"/>
    <n v="936.39"/>
    <n v="382.17"/>
    <n v="1549.59"/>
    <n v="1167.42"/>
    <n v="3.054713870790486"/>
    <x v="0"/>
    <s v="2023-06-18"/>
    <x v="3"/>
    <x v="3"/>
    <x v="1"/>
    <s v="Young"/>
    <s v="Profit"/>
  </r>
  <r>
    <n v="7586"/>
    <s v="Rahul"/>
    <n v="54"/>
    <s v="Female"/>
    <x v="0"/>
    <x v="1"/>
    <n v="1157.6600000000001"/>
    <n v="882.78"/>
    <n v="1549.47"/>
    <n v="666.69"/>
    <n v="0.75521647522599067"/>
    <x v="0"/>
    <s v="2023-08-24"/>
    <x v="4"/>
    <x v="4"/>
    <x v="0"/>
    <s v="Senior"/>
    <s v="Profit"/>
  </r>
  <r>
    <n v="5239"/>
    <s v="Amit"/>
    <n v="36"/>
    <s v="Female"/>
    <x v="3"/>
    <x v="1"/>
    <n v="1356.86"/>
    <n v="712.49"/>
    <n v="1549.24"/>
    <n v="836.75"/>
    <n v="1.1744024477536528"/>
    <x v="2"/>
    <s v="2023-01-18"/>
    <x v="5"/>
    <x v="0"/>
    <x v="0"/>
    <s v="Adult"/>
    <s v="Profit"/>
  </r>
  <r>
    <n v="8063"/>
    <s v="Neha"/>
    <n v="30"/>
    <s v="Female"/>
    <x v="0"/>
    <x v="1"/>
    <n v="1305.4000000000001"/>
    <n v="1057.33"/>
    <n v="1549.1"/>
    <n v="491.77"/>
    <n v="0.46510550159363684"/>
    <x v="1"/>
    <s v="2023-02-18"/>
    <x v="2"/>
    <x v="1"/>
    <x v="0"/>
    <s v="Adult"/>
    <s v="Profit"/>
  </r>
  <r>
    <n v="4571"/>
    <s v="Simran"/>
    <n v="18"/>
    <s v="Female"/>
    <x v="6"/>
    <x v="4"/>
    <n v="1256.3699999999999"/>
    <n v="828.87"/>
    <n v="1548.31"/>
    <n v="719.44"/>
    <n v="0.86797688419173102"/>
    <x v="4"/>
    <s v="2023-07-07"/>
    <x v="7"/>
    <x v="4"/>
    <x v="1"/>
    <s v="Young"/>
    <s v="Profit"/>
  </r>
  <r>
    <n v="1644"/>
    <s v="Neha"/>
    <n v="54"/>
    <s v="Male"/>
    <x v="7"/>
    <x v="3"/>
    <n v="954.37"/>
    <n v="912.11"/>
    <n v="1548.02"/>
    <n v="635.91"/>
    <n v="0.69718564646807946"/>
    <x v="0"/>
    <s v="2023-04-16"/>
    <x v="9"/>
    <x v="3"/>
    <x v="1"/>
    <s v="Senior"/>
    <s v="Profit"/>
  </r>
  <r>
    <n v="1285"/>
    <s v="Karan"/>
    <n v="33"/>
    <s v="Male"/>
    <x v="5"/>
    <x v="2"/>
    <n v="1305.46"/>
    <n v="1220.17"/>
    <n v="1547.42"/>
    <n v="327.25"/>
    <n v="0.26820033274051974"/>
    <x v="4"/>
    <s v="2023-12-19"/>
    <x v="6"/>
    <x v="4"/>
    <x v="0"/>
    <s v="Adult"/>
    <s v="Profit"/>
  </r>
  <r>
    <n v="2874"/>
    <s v="Rahul"/>
    <n v="37"/>
    <s v="Female"/>
    <x v="5"/>
    <x v="0"/>
    <n v="1367.07"/>
    <n v="1020.86"/>
    <n v="1546.08"/>
    <n v="525.22"/>
    <n v="0.51448778480888668"/>
    <x v="4"/>
    <s v="2023-02-09"/>
    <x v="2"/>
    <x v="1"/>
    <x v="1"/>
    <s v="Adult"/>
    <s v="Profit"/>
  </r>
  <r>
    <n v="6816"/>
    <s v="Pooja"/>
    <n v="20"/>
    <s v="Male"/>
    <x v="4"/>
    <x v="3"/>
    <n v="1006.93"/>
    <n v="1385.1"/>
    <n v="1545.58"/>
    <n v="160.47999999999999"/>
    <n v="0.1158616706374991"/>
    <x v="2"/>
    <s v="2023-09-26"/>
    <x v="1"/>
    <x v="4"/>
    <x v="1"/>
    <s v="Young"/>
    <s v="Profit"/>
  </r>
  <r>
    <n v="8887"/>
    <s v="Neha"/>
    <n v="40"/>
    <s v="Female"/>
    <x v="0"/>
    <x v="3"/>
    <n v="1343.7"/>
    <n v="1090.22"/>
    <n v="1545.5"/>
    <n v="455.28"/>
    <n v="0.4176037863917374"/>
    <x v="1"/>
    <s v="2023-08-11"/>
    <x v="4"/>
    <x v="1"/>
    <x v="0"/>
    <s v="Adult"/>
    <s v="Profit"/>
  </r>
  <r>
    <n v="7612"/>
    <s v="Sneha"/>
    <n v="41"/>
    <s v="Female"/>
    <x v="7"/>
    <x v="1"/>
    <n v="996.83"/>
    <n v="1737.63"/>
    <n v="1545.01"/>
    <n v="-192.62"/>
    <n v="-0.11085213768178495"/>
    <x v="2"/>
    <s v="2023-05-20"/>
    <x v="0"/>
    <x v="3"/>
    <x v="1"/>
    <s v="Senior"/>
    <s v="Loss"/>
  </r>
  <r>
    <n v="9967"/>
    <s v="Raj"/>
    <n v="54"/>
    <s v="Male"/>
    <x v="2"/>
    <x v="0"/>
    <n v="1008.93"/>
    <n v="679.94"/>
    <n v="1544.99"/>
    <n v="865.05"/>
    <n v="1.2722446098185132"/>
    <x v="0"/>
    <s v="2023-10-27"/>
    <x v="10"/>
    <x v="0"/>
    <x v="0"/>
    <s v="Senior"/>
    <s v="Profit"/>
  </r>
  <r>
    <n v="9914"/>
    <s v="Arjun"/>
    <n v="29"/>
    <s v="Female"/>
    <x v="3"/>
    <x v="1"/>
    <n v="869.41"/>
    <n v="445.78"/>
    <n v="1544.69"/>
    <n v="1098.9100000000001"/>
    <n v="2.4651397550361169"/>
    <x v="1"/>
    <s v="2023-01-14"/>
    <x v="5"/>
    <x v="3"/>
    <x v="0"/>
    <s v="Adult"/>
    <s v="Profit"/>
  </r>
  <r>
    <n v="3164"/>
    <s v="Amit"/>
    <n v="52"/>
    <s v="Female"/>
    <x v="3"/>
    <x v="2"/>
    <n v="1246.55"/>
    <n v="584.37"/>
    <n v="1544.17"/>
    <n v="959.8"/>
    <n v="1.6424525557437923"/>
    <x v="2"/>
    <s v="2023-01-29"/>
    <x v="5"/>
    <x v="2"/>
    <x v="1"/>
    <s v="Senior"/>
    <s v="Profit"/>
  </r>
  <r>
    <n v="7330"/>
    <s v="Priya"/>
    <n v="45"/>
    <s v="Male"/>
    <x v="7"/>
    <x v="4"/>
    <n v="907.65"/>
    <n v="1977.49"/>
    <n v="1543.51"/>
    <n v="-433.98"/>
    <n v="-0.2194600225538435"/>
    <x v="0"/>
    <s v="2023-11-24"/>
    <x v="8"/>
    <x v="1"/>
    <x v="1"/>
    <s v="Senior"/>
    <s v="Loss"/>
  </r>
  <r>
    <n v="941"/>
    <s v="Neha"/>
    <n v="52"/>
    <s v="Male"/>
    <x v="3"/>
    <x v="1"/>
    <n v="1301.46"/>
    <n v="644.29999999999995"/>
    <n v="1542.97"/>
    <n v="898.67"/>
    <n v="1.3948005587459258"/>
    <x v="1"/>
    <s v="2023-11-29"/>
    <x v="8"/>
    <x v="1"/>
    <x v="1"/>
    <s v="Senior"/>
    <s v="Profit"/>
  </r>
  <r>
    <n v="4318"/>
    <s v="Raj"/>
    <n v="57"/>
    <s v="Female"/>
    <x v="0"/>
    <x v="3"/>
    <n v="937.84"/>
    <n v="1244.71"/>
    <n v="1542.06"/>
    <n v="297.35000000000002"/>
    <n v="0.23889098665552619"/>
    <x v="2"/>
    <s v="2023-07-25"/>
    <x v="7"/>
    <x v="0"/>
    <x v="0"/>
    <s v="Senior"/>
    <s v="Profit"/>
  </r>
  <r>
    <n v="2728"/>
    <s v="Karan"/>
    <n v="40"/>
    <s v="Female"/>
    <x v="0"/>
    <x v="1"/>
    <n v="1037.5899999999999"/>
    <n v="842.16"/>
    <n v="1542.03"/>
    <n v="699.87"/>
    <n v="0.83104160729552579"/>
    <x v="0"/>
    <s v="2023-06-12"/>
    <x v="3"/>
    <x v="4"/>
    <x v="1"/>
    <s v="Adult"/>
    <s v="Profit"/>
  </r>
  <r>
    <n v="4674"/>
    <s v="Simran"/>
    <n v="29"/>
    <s v="Female"/>
    <x v="3"/>
    <x v="4"/>
    <n v="1252.52"/>
    <n v="968.56"/>
    <n v="1541.43"/>
    <n v="572.87"/>
    <n v="0.5914656810109854"/>
    <x v="0"/>
    <s v="2023-07-12"/>
    <x v="7"/>
    <x v="0"/>
    <x v="1"/>
    <s v="Adult"/>
    <s v="Profit"/>
  </r>
  <r>
    <n v="6283"/>
    <s v="Karan"/>
    <n v="33"/>
    <s v="Female"/>
    <x v="6"/>
    <x v="4"/>
    <n v="910.28"/>
    <n v="624.74"/>
    <n v="1541.13"/>
    <n v="916.39"/>
    <n v="1.4668342030284598"/>
    <x v="4"/>
    <s v="2023-05-04"/>
    <x v="0"/>
    <x v="4"/>
    <x v="0"/>
    <s v="Adult"/>
    <s v="Profit"/>
  </r>
  <r>
    <n v="9488"/>
    <s v="Amit"/>
    <n v="28"/>
    <s v="Female"/>
    <x v="7"/>
    <x v="4"/>
    <n v="963.6"/>
    <n v="956.89"/>
    <n v="1541.09"/>
    <n v="584.20000000000005"/>
    <n v="0.61051949544879769"/>
    <x v="2"/>
    <s v="2023-04-05"/>
    <x v="9"/>
    <x v="0"/>
    <x v="0"/>
    <s v="Adult"/>
    <s v="Profit"/>
  </r>
  <r>
    <n v="3416"/>
    <s v="Neha"/>
    <n v="35"/>
    <s v="Female"/>
    <x v="5"/>
    <x v="0"/>
    <n v="1334.26"/>
    <n v="1819.54"/>
    <n v="1539.98"/>
    <n v="-279.56"/>
    <n v="-0.15364322850830431"/>
    <x v="4"/>
    <s v="2023-08-18"/>
    <x v="4"/>
    <x v="1"/>
    <x v="0"/>
    <s v="Adult"/>
    <s v="Loss"/>
  </r>
  <r>
    <n v="5623"/>
    <s v="Sneha"/>
    <n v="55"/>
    <s v="Male"/>
    <x v="7"/>
    <x v="1"/>
    <n v="944.77"/>
    <n v="1050.22"/>
    <n v="1539.54"/>
    <n v="489.32"/>
    <n v="0.46592142598693603"/>
    <x v="0"/>
    <s v="2023-01-27"/>
    <x v="5"/>
    <x v="4"/>
    <x v="0"/>
    <s v="Senior"/>
    <s v="Profit"/>
  </r>
  <r>
    <n v="6147"/>
    <s v="Simran"/>
    <n v="49"/>
    <s v="Male"/>
    <x v="6"/>
    <x v="2"/>
    <n v="1003.38"/>
    <n v="746.76"/>
    <n v="1538.98"/>
    <n v="792.22"/>
    <n v="1.0608763190315498"/>
    <x v="4"/>
    <s v="2023-06-14"/>
    <x v="3"/>
    <x v="2"/>
    <x v="1"/>
    <s v="Senior"/>
    <s v="Profit"/>
  </r>
  <r>
    <n v="4635"/>
    <s v="Sneha"/>
    <n v="31"/>
    <s v="Male"/>
    <x v="1"/>
    <x v="2"/>
    <n v="1320.8"/>
    <n v="1536.55"/>
    <n v="1538.78"/>
    <n v="2.23"/>
    <n v="1.4513032442810192E-3"/>
    <x v="1"/>
    <s v="2023-04-18"/>
    <x v="9"/>
    <x v="2"/>
    <x v="1"/>
    <s v="Adult"/>
    <s v="Profit"/>
  </r>
  <r>
    <n v="7141"/>
    <s v="Amit"/>
    <n v="19"/>
    <s v="Female"/>
    <x v="2"/>
    <x v="1"/>
    <n v="967.46"/>
    <n v="1579.69"/>
    <n v="1538.2"/>
    <n v="-41.49"/>
    <n v="-2.6264646861092998E-2"/>
    <x v="3"/>
    <s v="2023-02-27"/>
    <x v="2"/>
    <x v="2"/>
    <x v="1"/>
    <s v="Young"/>
    <s v="Loss"/>
  </r>
  <r>
    <n v="7152"/>
    <s v="Priya"/>
    <n v="26"/>
    <s v="Male"/>
    <x v="2"/>
    <x v="4"/>
    <n v="1048.29"/>
    <n v="1483.17"/>
    <n v="1537.39"/>
    <n v="54.22"/>
    <n v="3.6556834348051806E-2"/>
    <x v="2"/>
    <s v="2023-06-01"/>
    <x v="3"/>
    <x v="3"/>
    <x v="1"/>
    <s v="Adult"/>
    <s v="Profit"/>
  </r>
  <r>
    <n v="8073"/>
    <s v="Rahul"/>
    <n v="43"/>
    <s v="Male"/>
    <x v="4"/>
    <x v="2"/>
    <n v="871.85"/>
    <n v="782.75"/>
    <n v="1536.66"/>
    <n v="753.91"/>
    <n v="0.96315554136058767"/>
    <x v="2"/>
    <s v="2023-06-01"/>
    <x v="3"/>
    <x v="0"/>
    <x v="0"/>
    <s v="Senior"/>
    <s v="Profit"/>
  </r>
  <r>
    <n v="2549"/>
    <s v="Raj"/>
    <n v="26"/>
    <s v="Male"/>
    <x v="5"/>
    <x v="1"/>
    <n v="1012.8"/>
    <n v="1834.93"/>
    <n v="1536.62"/>
    <n v="-298.31"/>
    <n v="-0.16257295918645398"/>
    <x v="2"/>
    <s v="2023-01-30"/>
    <x v="5"/>
    <x v="1"/>
    <x v="0"/>
    <s v="Adult"/>
    <s v="Loss"/>
  </r>
  <r>
    <n v="7386"/>
    <s v="Amit"/>
    <n v="37"/>
    <s v="Male"/>
    <x v="6"/>
    <x v="4"/>
    <n v="962.94"/>
    <n v="993.83"/>
    <n v="1535.87"/>
    <n v="542.04"/>
    <n v="0.54540514977410615"/>
    <x v="4"/>
    <s v="2023-08-12"/>
    <x v="4"/>
    <x v="2"/>
    <x v="1"/>
    <s v="Adult"/>
    <s v="Profit"/>
  </r>
  <r>
    <n v="7427"/>
    <s v="Priya"/>
    <n v="41"/>
    <s v="Female"/>
    <x v="4"/>
    <x v="1"/>
    <n v="1196.94"/>
    <n v="485.42"/>
    <n v="1535.12"/>
    <n v="1049.7"/>
    <n v="2.1624572535124225"/>
    <x v="1"/>
    <s v="2023-05-06"/>
    <x v="0"/>
    <x v="1"/>
    <x v="0"/>
    <s v="Senior"/>
    <s v="Profit"/>
  </r>
  <r>
    <n v="2559"/>
    <s v="Pooja"/>
    <n v="46"/>
    <s v="Female"/>
    <x v="1"/>
    <x v="1"/>
    <n v="1089.76"/>
    <n v="1675.27"/>
    <n v="1534.09"/>
    <n v="-141.18"/>
    <n v="-8.4272982862463972E-2"/>
    <x v="0"/>
    <s v="2023-05-29"/>
    <x v="0"/>
    <x v="1"/>
    <x v="0"/>
    <s v="Senior"/>
    <s v="Loss"/>
  </r>
  <r>
    <n v="1253"/>
    <s v="Sneha"/>
    <n v="60"/>
    <s v="Male"/>
    <x v="4"/>
    <x v="3"/>
    <n v="1206.46"/>
    <n v="1842.03"/>
    <n v="1533.38"/>
    <n v="-308.64999999999998"/>
    <n v="-0.16755970315358598"/>
    <x v="1"/>
    <s v="2023-01-03"/>
    <x v="5"/>
    <x v="1"/>
    <x v="0"/>
    <s v="Senior"/>
    <s v="Loss"/>
  </r>
  <r>
    <n v="6236"/>
    <s v="Sneha"/>
    <n v="48"/>
    <s v="Female"/>
    <x v="0"/>
    <x v="0"/>
    <n v="1285.5899999999999"/>
    <n v="1367.97"/>
    <n v="1532.96"/>
    <n v="164.99"/>
    <n v="0.12060937008852533"/>
    <x v="3"/>
    <s v="2023-05-21"/>
    <x v="0"/>
    <x v="0"/>
    <x v="1"/>
    <s v="Senior"/>
    <s v="Profit"/>
  </r>
  <r>
    <n v="5961"/>
    <s v="Rahul"/>
    <n v="45"/>
    <s v="Male"/>
    <x v="4"/>
    <x v="2"/>
    <n v="1119.58"/>
    <n v="1430.4"/>
    <n v="1531.11"/>
    <n v="100.71"/>
    <n v="7.0406879194630859E-2"/>
    <x v="0"/>
    <s v="2023-08-31"/>
    <x v="4"/>
    <x v="3"/>
    <x v="0"/>
    <s v="Senior"/>
    <s v="Profit"/>
  </r>
  <r>
    <n v="7986"/>
    <s v="Neha"/>
    <n v="59"/>
    <s v="Female"/>
    <x v="5"/>
    <x v="2"/>
    <n v="1376.39"/>
    <n v="154.13999999999999"/>
    <n v="1529.36"/>
    <n v="1375.22"/>
    <n v="8.9218891916439613"/>
    <x v="3"/>
    <s v="2023-08-18"/>
    <x v="4"/>
    <x v="3"/>
    <x v="1"/>
    <s v="Senior"/>
    <s v="Profit"/>
  </r>
  <r>
    <n v="41"/>
    <s v="Sneha"/>
    <n v="19"/>
    <s v="Male"/>
    <x v="1"/>
    <x v="0"/>
    <n v="1151.5"/>
    <n v="107.35"/>
    <n v="1529.1"/>
    <n v="1421.75"/>
    <n v="13.24406148113647"/>
    <x v="2"/>
    <s v="2023-04-19"/>
    <x v="9"/>
    <x v="2"/>
    <x v="0"/>
    <s v="Young"/>
    <s v="Profit"/>
  </r>
  <r>
    <n v="7120"/>
    <s v="Simran"/>
    <n v="19"/>
    <s v="Female"/>
    <x v="6"/>
    <x v="0"/>
    <n v="1371.32"/>
    <n v="1665.3"/>
    <n v="1527.66"/>
    <n v="-137.63999999999999"/>
    <n v="-8.2651774455053131E-2"/>
    <x v="3"/>
    <s v="2023-02-20"/>
    <x v="2"/>
    <x v="2"/>
    <x v="1"/>
    <s v="Young"/>
    <s v="Loss"/>
  </r>
  <r>
    <n v="5764"/>
    <s v="Raj"/>
    <n v="38"/>
    <s v="Female"/>
    <x v="5"/>
    <x v="3"/>
    <n v="1265.97"/>
    <n v="1407.82"/>
    <n v="1527.54"/>
    <n v="119.72"/>
    <n v="8.5039280589848137E-2"/>
    <x v="0"/>
    <s v="2023-02-07"/>
    <x v="2"/>
    <x v="0"/>
    <x v="0"/>
    <s v="Adult"/>
    <s v="Profit"/>
  </r>
  <r>
    <n v="7445"/>
    <s v="Sneha"/>
    <n v="59"/>
    <s v="Female"/>
    <x v="2"/>
    <x v="1"/>
    <n v="1169.9000000000001"/>
    <n v="1867.34"/>
    <n v="1527.46"/>
    <n v="-339.88"/>
    <n v="-0.18201291676930823"/>
    <x v="1"/>
    <s v="2023-07-12"/>
    <x v="7"/>
    <x v="3"/>
    <x v="1"/>
    <s v="Senior"/>
    <s v="Loss"/>
  </r>
  <r>
    <n v="2285"/>
    <s v="Karan"/>
    <n v="60"/>
    <s v="Male"/>
    <x v="6"/>
    <x v="3"/>
    <n v="1197.97"/>
    <n v="1038.1400000000001"/>
    <n v="1524.74"/>
    <n v="486.6"/>
    <n v="0.4687229082782669"/>
    <x v="0"/>
    <s v="2023-07-26"/>
    <x v="7"/>
    <x v="0"/>
    <x v="0"/>
    <s v="Senior"/>
    <s v="Profit"/>
  </r>
  <r>
    <n v="1485"/>
    <s v="Raj"/>
    <n v="57"/>
    <s v="Male"/>
    <x v="0"/>
    <x v="4"/>
    <n v="1318.79"/>
    <n v="234.74"/>
    <n v="1523.89"/>
    <n v="1289.1500000000001"/>
    <n v="5.4918207378376076"/>
    <x v="3"/>
    <s v="2023-04-18"/>
    <x v="9"/>
    <x v="1"/>
    <x v="1"/>
    <s v="Senior"/>
    <s v="Profit"/>
  </r>
  <r>
    <n v="9159"/>
    <s v="Raj"/>
    <n v="38"/>
    <s v="Female"/>
    <x v="7"/>
    <x v="2"/>
    <n v="967.67"/>
    <n v="1896.48"/>
    <n v="1522.31"/>
    <n v="-374.17"/>
    <n v="-0.19729709778115245"/>
    <x v="4"/>
    <s v="2023-12-13"/>
    <x v="6"/>
    <x v="4"/>
    <x v="1"/>
    <s v="Adult"/>
    <s v="Loss"/>
  </r>
  <r>
    <n v="77"/>
    <s v="Amit"/>
    <n v="53"/>
    <s v="Female"/>
    <x v="2"/>
    <x v="2"/>
    <n v="1243.46"/>
    <n v="126.37"/>
    <n v="1521.7"/>
    <n v="1395.33"/>
    <n v="11.041623803117828"/>
    <x v="3"/>
    <s v="2023-06-08"/>
    <x v="3"/>
    <x v="1"/>
    <x v="1"/>
    <s v="Senior"/>
    <s v="Profit"/>
  </r>
  <r>
    <n v="9182"/>
    <s v="Simran"/>
    <n v="50"/>
    <s v="Female"/>
    <x v="6"/>
    <x v="3"/>
    <n v="984.37"/>
    <n v="1813.67"/>
    <n v="1520.97"/>
    <n v="-292.7"/>
    <n v="-0.16138547806381534"/>
    <x v="2"/>
    <s v="2023-03-21"/>
    <x v="11"/>
    <x v="2"/>
    <x v="1"/>
    <s v="Senior"/>
    <s v="Loss"/>
  </r>
  <r>
    <n v="8331"/>
    <s v="Sneha"/>
    <n v="29"/>
    <s v="Female"/>
    <x v="3"/>
    <x v="0"/>
    <n v="1031.8900000000001"/>
    <n v="1723.14"/>
    <n v="1520.69"/>
    <n v="-202.45"/>
    <n v="-0.11748900263472496"/>
    <x v="2"/>
    <s v="2023-03-06"/>
    <x v="11"/>
    <x v="4"/>
    <x v="1"/>
    <s v="Adult"/>
    <s v="Loss"/>
  </r>
  <r>
    <n v="4381"/>
    <s v="Rahul"/>
    <n v="51"/>
    <s v="Male"/>
    <x v="7"/>
    <x v="3"/>
    <n v="1221.24"/>
    <n v="1781.77"/>
    <n v="1519.57"/>
    <n v="-262.2"/>
    <n v="-0.14715704047099232"/>
    <x v="3"/>
    <s v="2023-02-04"/>
    <x v="2"/>
    <x v="4"/>
    <x v="0"/>
    <s v="Senior"/>
    <s v="Loss"/>
  </r>
  <r>
    <n v="4554"/>
    <s v="Arjun"/>
    <n v="28"/>
    <s v="Female"/>
    <x v="5"/>
    <x v="1"/>
    <n v="1019.4"/>
    <n v="267.83999999999997"/>
    <n v="1519.23"/>
    <n v="1251.3900000000001"/>
    <n v="4.6721550179211482"/>
    <x v="4"/>
    <s v="2023-02-04"/>
    <x v="2"/>
    <x v="4"/>
    <x v="0"/>
    <s v="Adult"/>
    <s v="Profit"/>
  </r>
  <r>
    <n v="9915"/>
    <s v="Pooja"/>
    <n v="45"/>
    <s v="Male"/>
    <x v="5"/>
    <x v="2"/>
    <n v="866.55"/>
    <n v="1403.51"/>
    <n v="1518.63"/>
    <n v="115.12"/>
    <n v="8.20229282299378E-2"/>
    <x v="3"/>
    <s v="2023-08-03"/>
    <x v="4"/>
    <x v="1"/>
    <x v="1"/>
    <s v="Senior"/>
    <s v="Profit"/>
  </r>
  <r>
    <n v="7094"/>
    <s v="Simran"/>
    <n v="50"/>
    <s v="Female"/>
    <x v="7"/>
    <x v="0"/>
    <n v="1244.3499999999999"/>
    <n v="1596.9"/>
    <n v="1517.9"/>
    <n v="-79"/>
    <n v="-4.9470849771432145E-2"/>
    <x v="2"/>
    <s v="2023-01-30"/>
    <x v="5"/>
    <x v="2"/>
    <x v="0"/>
    <s v="Senior"/>
    <s v="Loss"/>
  </r>
  <r>
    <n v="8221"/>
    <s v="Simran"/>
    <n v="23"/>
    <s v="Female"/>
    <x v="1"/>
    <x v="4"/>
    <n v="1174.76"/>
    <n v="273.33999999999997"/>
    <n v="1517.47"/>
    <n v="1244.1300000000001"/>
    <n v="4.5515841077046906"/>
    <x v="3"/>
    <s v="2023-12-16"/>
    <x v="6"/>
    <x v="4"/>
    <x v="1"/>
    <s v="Young"/>
    <s v="Profit"/>
  </r>
  <r>
    <n v="7840"/>
    <s v="Amit"/>
    <n v="33"/>
    <s v="Female"/>
    <x v="3"/>
    <x v="3"/>
    <n v="1039.08"/>
    <n v="205.12"/>
    <n v="1517.44"/>
    <n v="1312.32"/>
    <n v="6.3978159126365046"/>
    <x v="2"/>
    <s v="2023-07-26"/>
    <x v="7"/>
    <x v="3"/>
    <x v="0"/>
    <s v="Adult"/>
    <s v="Profit"/>
  </r>
  <r>
    <n v="8623"/>
    <s v="Amit"/>
    <n v="53"/>
    <s v="Female"/>
    <x v="0"/>
    <x v="4"/>
    <n v="1103.07"/>
    <n v="242.66"/>
    <n v="1516.57"/>
    <n v="1273.9100000000001"/>
    <n v="5.2497733454215778"/>
    <x v="2"/>
    <s v="2023-02-06"/>
    <x v="2"/>
    <x v="3"/>
    <x v="1"/>
    <s v="Senior"/>
    <s v="Profit"/>
  </r>
  <r>
    <n v="5471"/>
    <s v="Karan"/>
    <n v="57"/>
    <s v="Female"/>
    <x v="6"/>
    <x v="2"/>
    <n v="989.17"/>
    <n v="1802.57"/>
    <n v="1516.08"/>
    <n v="-286.49"/>
    <n v="-0.15893418840877194"/>
    <x v="2"/>
    <s v="2023-04-18"/>
    <x v="9"/>
    <x v="4"/>
    <x v="1"/>
    <s v="Senior"/>
    <s v="Loss"/>
  </r>
  <r>
    <n v="6454"/>
    <s v="Pooja"/>
    <n v="22"/>
    <s v="Female"/>
    <x v="1"/>
    <x v="2"/>
    <n v="924.66"/>
    <n v="96.75"/>
    <n v="1515.68"/>
    <n v="1418.93"/>
    <n v="14.665943152454782"/>
    <x v="2"/>
    <s v="2023-08-25"/>
    <x v="4"/>
    <x v="2"/>
    <x v="1"/>
    <s v="Young"/>
    <s v="Profit"/>
  </r>
  <r>
    <n v="3031"/>
    <s v="Karan"/>
    <n v="54"/>
    <s v="Male"/>
    <x v="6"/>
    <x v="2"/>
    <n v="970.14"/>
    <n v="1164.53"/>
    <n v="1515.16"/>
    <n v="350.63"/>
    <n v="0.30109142744283102"/>
    <x v="2"/>
    <s v="2023-01-20"/>
    <x v="5"/>
    <x v="0"/>
    <x v="0"/>
    <s v="Senior"/>
    <s v="Profit"/>
  </r>
  <r>
    <n v="1130"/>
    <s v="Priya"/>
    <n v="38"/>
    <s v="Male"/>
    <x v="6"/>
    <x v="3"/>
    <n v="914.41"/>
    <n v="1728.49"/>
    <n v="1515.12"/>
    <n v="-213.37"/>
    <n v="-0.12344300516635907"/>
    <x v="0"/>
    <s v="2023-07-04"/>
    <x v="7"/>
    <x v="2"/>
    <x v="0"/>
    <s v="Adult"/>
    <s v="Loss"/>
  </r>
  <r>
    <n v="6329"/>
    <s v="Priya"/>
    <n v="20"/>
    <s v="Female"/>
    <x v="7"/>
    <x v="1"/>
    <n v="1293.05"/>
    <n v="1404.48"/>
    <n v="1514.6"/>
    <n v="110.12"/>
    <n v="7.8406242879927091E-2"/>
    <x v="2"/>
    <s v="2023-08-19"/>
    <x v="4"/>
    <x v="0"/>
    <x v="0"/>
    <s v="Young"/>
    <s v="Profit"/>
  </r>
  <r>
    <n v="5098"/>
    <s v="Arjun"/>
    <n v="43"/>
    <s v="Male"/>
    <x v="7"/>
    <x v="1"/>
    <n v="1039.01"/>
    <n v="870.76"/>
    <n v="1513.68"/>
    <n v="642.91999999999996"/>
    <n v="0.73834351600900361"/>
    <x v="3"/>
    <s v="2023-10-24"/>
    <x v="10"/>
    <x v="2"/>
    <x v="0"/>
    <s v="Senior"/>
    <s v="Profit"/>
  </r>
  <r>
    <n v="216"/>
    <s v="Karan"/>
    <n v="56"/>
    <s v="Male"/>
    <x v="4"/>
    <x v="3"/>
    <n v="1048.97"/>
    <n v="429.43"/>
    <n v="1513.66"/>
    <n v="1084.23"/>
    <n v="2.5248119600400529"/>
    <x v="0"/>
    <s v="2023-08-09"/>
    <x v="4"/>
    <x v="2"/>
    <x v="0"/>
    <s v="Senior"/>
    <s v="Profit"/>
  </r>
  <r>
    <n v="3293"/>
    <s v="Priya"/>
    <n v="50"/>
    <s v="Female"/>
    <x v="6"/>
    <x v="4"/>
    <n v="1351.35"/>
    <n v="408.34"/>
    <n v="1513.25"/>
    <n v="1104.9100000000001"/>
    <n v="2.7058578635450852"/>
    <x v="4"/>
    <s v="2023-12-25"/>
    <x v="6"/>
    <x v="3"/>
    <x v="1"/>
    <s v="Senior"/>
    <s v="Profit"/>
  </r>
  <r>
    <n v="8969"/>
    <s v="Arjun"/>
    <n v="55"/>
    <s v="Male"/>
    <x v="6"/>
    <x v="4"/>
    <n v="868.58"/>
    <n v="1144.25"/>
    <n v="1512.45"/>
    <n v="368.2"/>
    <n v="0.32178282717937512"/>
    <x v="2"/>
    <s v="2023-07-27"/>
    <x v="7"/>
    <x v="1"/>
    <x v="1"/>
    <s v="Senior"/>
    <s v="Profit"/>
  </r>
  <r>
    <n v="3804"/>
    <s v="Arjun"/>
    <n v="42"/>
    <s v="Male"/>
    <x v="5"/>
    <x v="3"/>
    <n v="853.03"/>
    <n v="891.95"/>
    <n v="1512.32"/>
    <n v="620.37"/>
    <n v="0.69552104938617632"/>
    <x v="3"/>
    <s v="2023-05-02"/>
    <x v="0"/>
    <x v="4"/>
    <x v="1"/>
    <s v="Senior"/>
    <s v="Profit"/>
  </r>
  <r>
    <n v="4703"/>
    <s v="Arjun"/>
    <n v="50"/>
    <s v="Female"/>
    <x v="2"/>
    <x v="0"/>
    <n v="1339.82"/>
    <n v="1395.6"/>
    <n v="1511.73"/>
    <n v="116.13"/>
    <n v="8.3211521926053314E-2"/>
    <x v="0"/>
    <s v="2023-10-29"/>
    <x v="10"/>
    <x v="3"/>
    <x v="0"/>
    <s v="Senior"/>
    <s v="Profit"/>
  </r>
  <r>
    <n v="3400"/>
    <s v="Simran"/>
    <n v="53"/>
    <s v="Male"/>
    <x v="7"/>
    <x v="3"/>
    <n v="873.53"/>
    <n v="984.94"/>
    <n v="1511.15"/>
    <n v="526.21"/>
    <n v="0.53425589376002602"/>
    <x v="4"/>
    <s v="2023-02-25"/>
    <x v="2"/>
    <x v="4"/>
    <x v="1"/>
    <s v="Senior"/>
    <s v="Profit"/>
  </r>
  <r>
    <n v="9916"/>
    <s v="Neha"/>
    <n v="18"/>
    <s v="Male"/>
    <x v="4"/>
    <x v="1"/>
    <n v="1233.27"/>
    <n v="1615.56"/>
    <n v="1510.59"/>
    <n v="-104.97"/>
    <n v="-6.4974374210799976E-2"/>
    <x v="1"/>
    <s v="2023-10-18"/>
    <x v="10"/>
    <x v="4"/>
    <x v="1"/>
    <s v="Young"/>
    <s v="Loss"/>
  </r>
  <r>
    <n v="1401"/>
    <s v="Arjun"/>
    <n v="32"/>
    <s v="Female"/>
    <x v="3"/>
    <x v="3"/>
    <n v="1133.5999999999999"/>
    <n v="1931.96"/>
    <n v="1507.42"/>
    <n v="-424.54"/>
    <n v="-0.21974575042961553"/>
    <x v="1"/>
    <s v="2023-06-27"/>
    <x v="3"/>
    <x v="3"/>
    <x v="0"/>
    <s v="Adult"/>
    <s v="Loss"/>
  </r>
  <r>
    <n v="858"/>
    <s v="Pooja"/>
    <n v="39"/>
    <s v="Male"/>
    <x v="4"/>
    <x v="3"/>
    <n v="1003.51"/>
    <n v="980.41"/>
    <n v="1506.93"/>
    <n v="526.52"/>
    <n v="0.5370406258606093"/>
    <x v="4"/>
    <s v="2023-11-10"/>
    <x v="8"/>
    <x v="2"/>
    <x v="0"/>
    <s v="Adult"/>
    <s v="Profit"/>
  </r>
  <r>
    <n v="3097"/>
    <s v="Sneha"/>
    <n v="57"/>
    <s v="Male"/>
    <x v="7"/>
    <x v="0"/>
    <n v="1068.4000000000001"/>
    <n v="1882.44"/>
    <n v="1505.41"/>
    <n v="-377.03"/>
    <n v="-0.20028792418350649"/>
    <x v="4"/>
    <s v="2023-11-17"/>
    <x v="8"/>
    <x v="2"/>
    <x v="0"/>
    <s v="Senior"/>
    <s v="Loss"/>
  </r>
  <r>
    <n v="6210"/>
    <s v="Simran"/>
    <n v="34"/>
    <s v="Male"/>
    <x v="1"/>
    <x v="4"/>
    <n v="1133.53"/>
    <n v="1407.43"/>
    <n v="1504.66"/>
    <n v="97.23"/>
    <n v="6.9083364714408527E-2"/>
    <x v="4"/>
    <s v="2023-05-10"/>
    <x v="0"/>
    <x v="1"/>
    <x v="1"/>
    <s v="Adult"/>
    <s v="Profit"/>
  </r>
  <r>
    <n v="981"/>
    <s v="Simran"/>
    <n v="57"/>
    <s v="Female"/>
    <x v="1"/>
    <x v="0"/>
    <n v="881.96"/>
    <n v="633.77"/>
    <n v="1504.38"/>
    <n v="870.61"/>
    <n v="1.3737002382567809"/>
    <x v="2"/>
    <s v="2023-02-15"/>
    <x v="2"/>
    <x v="3"/>
    <x v="0"/>
    <s v="Senior"/>
    <s v="Profit"/>
  </r>
  <r>
    <n v="1127"/>
    <s v="Simran"/>
    <n v="60"/>
    <s v="Male"/>
    <x v="6"/>
    <x v="3"/>
    <n v="1024.96"/>
    <n v="640.73"/>
    <n v="1504.26"/>
    <n v="863.53"/>
    <n v="1.3477283723253164"/>
    <x v="3"/>
    <s v="2023-12-23"/>
    <x v="6"/>
    <x v="0"/>
    <x v="0"/>
    <s v="Senior"/>
    <s v="Profit"/>
  </r>
  <r>
    <n v="2833"/>
    <s v="Simran"/>
    <n v="23"/>
    <s v="Female"/>
    <x v="5"/>
    <x v="3"/>
    <n v="1297.04"/>
    <n v="433.27"/>
    <n v="1503.52"/>
    <n v="1070.25"/>
    <n v="2.470168716966326"/>
    <x v="4"/>
    <s v="2023-06-05"/>
    <x v="3"/>
    <x v="0"/>
    <x v="0"/>
    <s v="Young"/>
    <s v="Profit"/>
  </r>
  <r>
    <n v="1000"/>
    <s v="Neha"/>
    <n v="24"/>
    <s v="Male"/>
    <x v="4"/>
    <x v="0"/>
    <n v="1030.08"/>
    <n v="108.73"/>
    <n v="1502.72"/>
    <n v="1393.99"/>
    <n v="12.820656672491491"/>
    <x v="1"/>
    <s v="2023-07-26"/>
    <x v="7"/>
    <x v="2"/>
    <x v="0"/>
    <s v="Young"/>
    <s v="Profit"/>
  </r>
  <r>
    <n v="8282"/>
    <s v="Priya"/>
    <n v="50"/>
    <s v="Female"/>
    <x v="1"/>
    <x v="3"/>
    <n v="1314.35"/>
    <n v="138.04"/>
    <n v="1501.16"/>
    <n v="1363.12"/>
    <n v="9.8748188930744707"/>
    <x v="0"/>
    <s v="2023-06-24"/>
    <x v="3"/>
    <x v="2"/>
    <x v="0"/>
    <s v="Senior"/>
    <s v="Profit"/>
  </r>
  <r>
    <n v="4806"/>
    <s v="Amit"/>
    <n v="58"/>
    <s v="Female"/>
    <x v="3"/>
    <x v="3"/>
    <n v="1190.25"/>
    <n v="1385.08"/>
    <n v="1500.89"/>
    <n v="115.81"/>
    <n v="8.361249891703007E-2"/>
    <x v="1"/>
    <s v="2023-11-21"/>
    <x v="8"/>
    <x v="3"/>
    <x v="1"/>
    <s v="Senior"/>
    <s v="Profit"/>
  </r>
  <r>
    <n v="8947"/>
    <s v="Simran"/>
    <n v="51"/>
    <s v="Female"/>
    <x v="2"/>
    <x v="0"/>
    <n v="1313.31"/>
    <n v="201.69"/>
    <n v="1500.5"/>
    <n v="1298.81"/>
    <n v="6.4396350835440526"/>
    <x v="2"/>
    <s v="2023-09-17"/>
    <x v="1"/>
    <x v="4"/>
    <x v="1"/>
    <s v="Senior"/>
    <s v="Profit"/>
  </r>
  <r>
    <n v="2859"/>
    <s v="Rahul"/>
    <n v="24"/>
    <s v="Male"/>
    <x v="5"/>
    <x v="0"/>
    <n v="1198.9100000000001"/>
    <n v="1978.73"/>
    <n v="1499.25"/>
    <n v="-479.48"/>
    <n v="-0.24231704173889312"/>
    <x v="3"/>
    <s v="2023-07-27"/>
    <x v="7"/>
    <x v="1"/>
    <x v="1"/>
    <s v="Young"/>
    <s v="Loss"/>
  </r>
  <r>
    <n v="5062"/>
    <s v="Rahul"/>
    <n v="51"/>
    <s v="Female"/>
    <x v="4"/>
    <x v="1"/>
    <n v="1260.43"/>
    <n v="102.11"/>
    <n v="1498.88"/>
    <n v="1396.77"/>
    <n v="13.679071589462344"/>
    <x v="1"/>
    <s v="2023-05-12"/>
    <x v="0"/>
    <x v="1"/>
    <x v="0"/>
    <s v="Senior"/>
    <s v="Profit"/>
  </r>
  <r>
    <n v="8084"/>
    <s v="Karan"/>
    <n v="52"/>
    <s v="Female"/>
    <x v="0"/>
    <x v="4"/>
    <n v="1323.9"/>
    <n v="769.66"/>
    <n v="1497.71"/>
    <n v="728.05"/>
    <n v="0.94593716706078002"/>
    <x v="1"/>
    <s v="2023-03-27"/>
    <x v="11"/>
    <x v="0"/>
    <x v="0"/>
    <s v="Senior"/>
    <s v="Profit"/>
  </r>
  <r>
    <n v="3818"/>
    <s v="Neha"/>
    <n v="43"/>
    <s v="Male"/>
    <x v="6"/>
    <x v="4"/>
    <n v="1080.04"/>
    <n v="616"/>
    <n v="1497.57"/>
    <n v="881.57"/>
    <n v="1.4311201298701299"/>
    <x v="0"/>
    <s v="2023-06-17"/>
    <x v="3"/>
    <x v="0"/>
    <x v="1"/>
    <s v="Senior"/>
    <s v="Profit"/>
  </r>
  <r>
    <n v="9255"/>
    <s v="Rahul"/>
    <n v="38"/>
    <s v="Female"/>
    <x v="4"/>
    <x v="0"/>
    <n v="999.2"/>
    <n v="148.91999999999999"/>
    <n v="1491.94"/>
    <n v="1343.02"/>
    <n v="9.0183991404781096"/>
    <x v="4"/>
    <s v="2023-04-30"/>
    <x v="9"/>
    <x v="2"/>
    <x v="0"/>
    <s v="Adult"/>
    <s v="Profit"/>
  </r>
  <r>
    <n v="7741"/>
    <s v="Karan"/>
    <n v="46"/>
    <s v="Male"/>
    <x v="6"/>
    <x v="0"/>
    <n v="1276.54"/>
    <n v="952.89"/>
    <n v="1490.25"/>
    <n v="537.36"/>
    <n v="0.56392658124232597"/>
    <x v="0"/>
    <s v="2023-12-09"/>
    <x v="6"/>
    <x v="4"/>
    <x v="0"/>
    <s v="Senior"/>
    <s v="Profit"/>
  </r>
  <r>
    <n v="9353"/>
    <s v="Pooja"/>
    <n v="36"/>
    <s v="Female"/>
    <x v="6"/>
    <x v="1"/>
    <n v="1160.0999999999999"/>
    <n v="1752.08"/>
    <n v="1489.38"/>
    <n v="-262.7"/>
    <n v="-0.14993607597826583"/>
    <x v="4"/>
    <s v="2023-01-12"/>
    <x v="5"/>
    <x v="4"/>
    <x v="1"/>
    <s v="Adult"/>
    <s v="Loss"/>
  </r>
  <r>
    <n v="1112"/>
    <s v="Raj"/>
    <n v="42"/>
    <s v="Female"/>
    <x v="0"/>
    <x v="4"/>
    <n v="875.16"/>
    <n v="1359.01"/>
    <n v="1489.16"/>
    <n v="130.15"/>
    <n v="9.5768243059285815E-2"/>
    <x v="4"/>
    <s v="2023-12-10"/>
    <x v="6"/>
    <x v="4"/>
    <x v="0"/>
    <s v="Senior"/>
    <s v="Profit"/>
  </r>
  <r>
    <n v="4752"/>
    <s v="Arjun"/>
    <n v="33"/>
    <s v="Female"/>
    <x v="3"/>
    <x v="1"/>
    <n v="1227.0999999999999"/>
    <n v="524.94000000000005"/>
    <n v="1488"/>
    <n v="963.06"/>
    <n v="1.8346096696765342"/>
    <x v="0"/>
    <s v="2023-02-03"/>
    <x v="2"/>
    <x v="3"/>
    <x v="0"/>
    <s v="Adult"/>
    <s v="Profit"/>
  </r>
  <r>
    <n v="1431"/>
    <s v="Karan"/>
    <n v="40"/>
    <s v="Male"/>
    <x v="4"/>
    <x v="2"/>
    <n v="1196.53"/>
    <n v="1893.97"/>
    <n v="1486.81"/>
    <n v="-407.16"/>
    <n v="-0.21497700597158351"/>
    <x v="1"/>
    <s v="2023-12-24"/>
    <x v="6"/>
    <x v="4"/>
    <x v="0"/>
    <s v="Adult"/>
    <s v="Loss"/>
  </r>
  <r>
    <n v="8976"/>
    <s v="Sneha"/>
    <n v="26"/>
    <s v="Male"/>
    <x v="1"/>
    <x v="1"/>
    <n v="980.31"/>
    <n v="806.15"/>
    <n v="1486.57"/>
    <n v="680.42"/>
    <n v="0.84403646963964518"/>
    <x v="1"/>
    <s v="2023-07-10"/>
    <x v="7"/>
    <x v="3"/>
    <x v="0"/>
    <s v="Adult"/>
    <s v="Profit"/>
  </r>
  <r>
    <n v="9200"/>
    <s v="Raj"/>
    <n v="22"/>
    <s v="Female"/>
    <x v="6"/>
    <x v="1"/>
    <n v="1018.1"/>
    <n v="980.7"/>
    <n v="1485.73"/>
    <n v="505.03"/>
    <n v="0.51496889976547355"/>
    <x v="3"/>
    <s v="2023-01-22"/>
    <x v="5"/>
    <x v="0"/>
    <x v="0"/>
    <s v="Young"/>
    <s v="Profit"/>
  </r>
  <r>
    <n v="7614"/>
    <s v="Simran"/>
    <n v="38"/>
    <s v="Male"/>
    <x v="5"/>
    <x v="4"/>
    <n v="1317.33"/>
    <n v="487.82"/>
    <n v="1485.38"/>
    <n v="997.56"/>
    <n v="2.0449346070271819"/>
    <x v="0"/>
    <s v="2023-10-19"/>
    <x v="10"/>
    <x v="1"/>
    <x v="1"/>
    <s v="Adult"/>
    <s v="Profit"/>
  </r>
  <r>
    <n v="5711"/>
    <s v="Simran"/>
    <n v="22"/>
    <s v="Male"/>
    <x v="3"/>
    <x v="2"/>
    <n v="1188.75"/>
    <n v="687.51"/>
    <n v="1485.13"/>
    <n v="797.62"/>
    <n v="1.1601576704338845"/>
    <x v="3"/>
    <s v="2023-02-10"/>
    <x v="2"/>
    <x v="2"/>
    <x v="0"/>
    <s v="Young"/>
    <s v="Profit"/>
  </r>
  <r>
    <n v="9189"/>
    <s v="Sneha"/>
    <n v="45"/>
    <s v="Male"/>
    <x v="0"/>
    <x v="0"/>
    <n v="837.12"/>
    <n v="1729.06"/>
    <n v="1484.56"/>
    <n v="-244.5"/>
    <n v="-0.14140631325691416"/>
    <x v="0"/>
    <s v="2023-07-07"/>
    <x v="7"/>
    <x v="0"/>
    <x v="1"/>
    <s v="Senior"/>
    <s v="Loss"/>
  </r>
  <r>
    <n v="5371"/>
    <s v="Neha"/>
    <n v="29"/>
    <s v="Female"/>
    <x v="7"/>
    <x v="0"/>
    <n v="1067.25"/>
    <n v="1964.76"/>
    <n v="1484.51"/>
    <n v="-480.25"/>
    <n v="-0.2444318899000387"/>
    <x v="2"/>
    <s v="2023-10-15"/>
    <x v="10"/>
    <x v="4"/>
    <x v="1"/>
    <s v="Adult"/>
    <s v="Loss"/>
  </r>
  <r>
    <n v="8297"/>
    <s v="Karan"/>
    <n v="33"/>
    <s v="Male"/>
    <x v="4"/>
    <x v="4"/>
    <n v="1228.27"/>
    <n v="1003.19"/>
    <n v="1483.43"/>
    <n v="480.24"/>
    <n v="0.47871290583040099"/>
    <x v="4"/>
    <s v="2023-01-10"/>
    <x v="5"/>
    <x v="4"/>
    <x v="0"/>
    <s v="Adult"/>
    <s v="Profit"/>
  </r>
  <r>
    <n v="7593"/>
    <s v="Rahul"/>
    <n v="43"/>
    <s v="Female"/>
    <x v="0"/>
    <x v="4"/>
    <n v="1300.3599999999999"/>
    <n v="1868.31"/>
    <n v="1483.35"/>
    <n v="-384.96"/>
    <n v="-0.20604717632512806"/>
    <x v="1"/>
    <s v="2023-02-06"/>
    <x v="2"/>
    <x v="3"/>
    <x v="1"/>
    <s v="Senior"/>
    <s v="Loss"/>
  </r>
  <r>
    <n v="4326"/>
    <s v="Pooja"/>
    <n v="58"/>
    <s v="Female"/>
    <x v="1"/>
    <x v="3"/>
    <n v="914.44"/>
    <n v="541.41999999999996"/>
    <n v="1482.43"/>
    <n v="941.01"/>
    <n v="1.7380407077684608"/>
    <x v="2"/>
    <s v="2023-01-06"/>
    <x v="5"/>
    <x v="2"/>
    <x v="0"/>
    <s v="Senior"/>
    <s v="Profit"/>
  </r>
  <r>
    <n v="6048"/>
    <s v="Amit"/>
    <n v="43"/>
    <s v="Female"/>
    <x v="0"/>
    <x v="2"/>
    <n v="1318.23"/>
    <n v="770.19"/>
    <n v="1478.61"/>
    <n v="708.42"/>
    <n v="0.91979901063373959"/>
    <x v="0"/>
    <s v="2023-08-30"/>
    <x v="4"/>
    <x v="3"/>
    <x v="1"/>
    <s v="Senior"/>
    <s v="Profit"/>
  </r>
  <r>
    <n v="6115"/>
    <s v="Raj"/>
    <n v="23"/>
    <s v="Female"/>
    <x v="5"/>
    <x v="3"/>
    <n v="1025.6400000000001"/>
    <n v="1189.1099999999999"/>
    <n v="1477.48"/>
    <n v="288.37"/>
    <n v="0.24250910344711593"/>
    <x v="4"/>
    <s v="2023-06-23"/>
    <x v="3"/>
    <x v="2"/>
    <x v="0"/>
    <s v="Young"/>
    <s v="Profit"/>
  </r>
  <r>
    <n v="1441"/>
    <s v="Arjun"/>
    <n v="41"/>
    <s v="Female"/>
    <x v="2"/>
    <x v="0"/>
    <n v="849.87"/>
    <n v="276.8"/>
    <n v="1476.65"/>
    <n v="1199.8499999999999"/>
    <n v="4.3347182080924851"/>
    <x v="2"/>
    <s v="2023-09-12"/>
    <x v="1"/>
    <x v="2"/>
    <x v="0"/>
    <s v="Senior"/>
    <s v="Profit"/>
  </r>
  <r>
    <n v="4066"/>
    <s v="Sneha"/>
    <n v="20"/>
    <s v="Male"/>
    <x v="6"/>
    <x v="4"/>
    <n v="1109.1600000000001"/>
    <n v="1286.46"/>
    <n v="1476.15"/>
    <n v="189.69"/>
    <n v="0.14745114500256518"/>
    <x v="4"/>
    <s v="2023-03-03"/>
    <x v="11"/>
    <x v="2"/>
    <x v="1"/>
    <s v="Young"/>
    <s v="Profit"/>
  </r>
  <r>
    <n v="6151"/>
    <s v="Rahul"/>
    <n v="30"/>
    <s v="Male"/>
    <x v="6"/>
    <x v="3"/>
    <n v="1092.8499999999999"/>
    <n v="311.77999999999997"/>
    <n v="1476.05"/>
    <n v="1164.27"/>
    <n v="3.7342677529026882"/>
    <x v="2"/>
    <s v="2023-01-05"/>
    <x v="5"/>
    <x v="1"/>
    <x v="1"/>
    <s v="Adult"/>
    <s v="Profit"/>
  </r>
  <r>
    <n v="3849"/>
    <s v="Raj"/>
    <n v="35"/>
    <s v="Male"/>
    <x v="5"/>
    <x v="3"/>
    <n v="1207.19"/>
    <n v="782.56"/>
    <n v="1475.44"/>
    <n v="692.88"/>
    <n v="0.8854017583316296"/>
    <x v="3"/>
    <s v="2023-01-05"/>
    <x v="5"/>
    <x v="4"/>
    <x v="1"/>
    <s v="Adult"/>
    <s v="Profit"/>
  </r>
  <r>
    <n v="8460"/>
    <s v="Rahul"/>
    <n v="31"/>
    <s v="Female"/>
    <x v="0"/>
    <x v="1"/>
    <n v="1100.93"/>
    <n v="1780.39"/>
    <n v="1473.82"/>
    <n v="-306.57"/>
    <n v="-0.17219260948443879"/>
    <x v="0"/>
    <s v="2023-08-21"/>
    <x v="4"/>
    <x v="3"/>
    <x v="0"/>
    <s v="Adult"/>
    <s v="Loss"/>
  </r>
  <r>
    <n v="1451"/>
    <s v="Karan"/>
    <n v="57"/>
    <s v="Female"/>
    <x v="0"/>
    <x v="3"/>
    <n v="920.32"/>
    <n v="1830.68"/>
    <n v="1473.35"/>
    <n v="-357.33"/>
    <n v="-0.19518976555159831"/>
    <x v="2"/>
    <s v="2023-03-17"/>
    <x v="11"/>
    <x v="3"/>
    <x v="0"/>
    <s v="Senior"/>
    <s v="Loss"/>
  </r>
  <r>
    <n v="3672"/>
    <s v="Rahul"/>
    <n v="26"/>
    <s v="Female"/>
    <x v="2"/>
    <x v="0"/>
    <n v="929.79"/>
    <n v="574.51"/>
    <n v="1472.78"/>
    <n v="898.27"/>
    <n v="1.5635411045934797"/>
    <x v="3"/>
    <s v="2023-08-10"/>
    <x v="4"/>
    <x v="3"/>
    <x v="1"/>
    <s v="Adult"/>
    <s v="Profit"/>
  </r>
  <r>
    <n v="188"/>
    <s v="Sneha"/>
    <n v="28"/>
    <s v="Female"/>
    <x v="5"/>
    <x v="0"/>
    <n v="1017.62"/>
    <n v="1354.97"/>
    <n v="1472.64"/>
    <n v="117.67"/>
    <n v="8.684325114209171E-2"/>
    <x v="1"/>
    <s v="2023-10-12"/>
    <x v="10"/>
    <x v="0"/>
    <x v="1"/>
    <s v="Adult"/>
    <s v="Profit"/>
  </r>
  <r>
    <n v="1652"/>
    <s v="Karan"/>
    <n v="24"/>
    <s v="Female"/>
    <x v="5"/>
    <x v="1"/>
    <n v="926.18"/>
    <n v="462.59"/>
    <n v="1471.31"/>
    <n v="1008.72"/>
    <n v="2.1805918848224133"/>
    <x v="4"/>
    <s v="2023-10-23"/>
    <x v="10"/>
    <x v="2"/>
    <x v="1"/>
    <s v="Young"/>
    <s v="Profit"/>
  </r>
  <r>
    <n v="4010"/>
    <s v="Sneha"/>
    <n v="40"/>
    <s v="Male"/>
    <x v="7"/>
    <x v="1"/>
    <n v="1268.69"/>
    <n v="1995.01"/>
    <n v="1470.76"/>
    <n v="-524.25"/>
    <n v="-0.26278063769103915"/>
    <x v="1"/>
    <s v="2023-03-11"/>
    <x v="11"/>
    <x v="0"/>
    <x v="0"/>
    <s v="Adult"/>
    <s v="Loss"/>
  </r>
  <r>
    <n v="1474"/>
    <s v="Simran"/>
    <n v="28"/>
    <s v="Male"/>
    <x v="6"/>
    <x v="2"/>
    <n v="1074.6099999999999"/>
    <n v="1396.45"/>
    <n v="1470.2"/>
    <n v="73.75"/>
    <n v="5.2812488810913383E-2"/>
    <x v="3"/>
    <s v="2023-08-16"/>
    <x v="4"/>
    <x v="2"/>
    <x v="0"/>
    <s v="Adult"/>
    <s v="Profit"/>
  </r>
  <r>
    <n v="2734"/>
    <s v="Neha"/>
    <n v="56"/>
    <s v="Female"/>
    <x v="2"/>
    <x v="2"/>
    <n v="868.58"/>
    <n v="1876.25"/>
    <n v="1470.08"/>
    <n v="-406.17"/>
    <n v="-0.21647968021319122"/>
    <x v="0"/>
    <s v="2023-11-07"/>
    <x v="8"/>
    <x v="1"/>
    <x v="0"/>
    <s v="Senior"/>
    <s v="Loss"/>
  </r>
  <r>
    <n v="1616"/>
    <s v="Neha"/>
    <n v="60"/>
    <s v="Male"/>
    <x v="7"/>
    <x v="3"/>
    <n v="1088.0899999999999"/>
    <n v="535.22"/>
    <n v="1468.9"/>
    <n v="933.68"/>
    <n v="1.744478905870483"/>
    <x v="1"/>
    <s v="2023-08-02"/>
    <x v="4"/>
    <x v="2"/>
    <x v="0"/>
    <s v="Senior"/>
    <s v="Profit"/>
  </r>
  <r>
    <n v="4201"/>
    <s v="Arjun"/>
    <n v="34"/>
    <s v="Female"/>
    <x v="0"/>
    <x v="3"/>
    <n v="1023.14"/>
    <n v="914.58"/>
    <n v="1468.63"/>
    <n v="554.04999999999995"/>
    <n v="0.60579719652736763"/>
    <x v="1"/>
    <s v="2023-01-30"/>
    <x v="5"/>
    <x v="2"/>
    <x v="0"/>
    <s v="Adult"/>
    <s v="Profit"/>
  </r>
  <r>
    <n v="3322"/>
    <s v="Arjun"/>
    <n v="27"/>
    <s v="Female"/>
    <x v="1"/>
    <x v="2"/>
    <n v="1036.5"/>
    <n v="1342.08"/>
    <n v="1468.56"/>
    <n v="126.48"/>
    <n v="9.4241773962804018E-2"/>
    <x v="0"/>
    <s v="2023-11-20"/>
    <x v="8"/>
    <x v="3"/>
    <x v="1"/>
    <s v="Adult"/>
    <s v="Profit"/>
  </r>
  <r>
    <n v="7409"/>
    <s v="Sneha"/>
    <n v="52"/>
    <s v="Male"/>
    <x v="1"/>
    <x v="4"/>
    <n v="848.59"/>
    <n v="1371.22"/>
    <n v="1466.3"/>
    <n v="95.08"/>
    <n v="6.9339712081212354E-2"/>
    <x v="3"/>
    <s v="2023-01-30"/>
    <x v="5"/>
    <x v="4"/>
    <x v="0"/>
    <s v="Senior"/>
    <s v="Profit"/>
  </r>
  <r>
    <n v="4884"/>
    <s v="Rahul"/>
    <n v="60"/>
    <s v="Male"/>
    <x v="0"/>
    <x v="4"/>
    <n v="1251.03"/>
    <n v="1986.63"/>
    <n v="1465.88"/>
    <n v="-520.75"/>
    <n v="-0.26212732114183313"/>
    <x v="1"/>
    <s v="2023-01-20"/>
    <x v="5"/>
    <x v="2"/>
    <x v="0"/>
    <s v="Senior"/>
    <s v="Loss"/>
  </r>
  <r>
    <n v="2688"/>
    <s v="Priya"/>
    <n v="46"/>
    <s v="Female"/>
    <x v="4"/>
    <x v="2"/>
    <n v="1123.52"/>
    <n v="169.31"/>
    <n v="1465.49"/>
    <n v="1296.18"/>
    <n v="7.655661213159294"/>
    <x v="4"/>
    <s v="2023-11-30"/>
    <x v="8"/>
    <x v="2"/>
    <x v="0"/>
    <s v="Senior"/>
    <s v="Profit"/>
  </r>
  <r>
    <n v="1592"/>
    <s v="Karan"/>
    <n v="59"/>
    <s v="Female"/>
    <x v="5"/>
    <x v="2"/>
    <n v="845.83"/>
    <n v="1330.17"/>
    <n v="1465.22"/>
    <n v="135.05000000000001"/>
    <n v="0.10152837607223138"/>
    <x v="2"/>
    <s v="2023-06-22"/>
    <x v="3"/>
    <x v="3"/>
    <x v="0"/>
    <s v="Senior"/>
    <s v="Profit"/>
  </r>
  <r>
    <n v="2059"/>
    <s v="Arjun"/>
    <n v="23"/>
    <s v="Male"/>
    <x v="2"/>
    <x v="3"/>
    <n v="933.92"/>
    <n v="1961.99"/>
    <n v="1464.53"/>
    <n v="-497.46"/>
    <n v="-0.25354869290873039"/>
    <x v="3"/>
    <s v="2023-08-04"/>
    <x v="4"/>
    <x v="3"/>
    <x v="0"/>
    <s v="Young"/>
    <s v="Loss"/>
  </r>
  <r>
    <n v="2567"/>
    <s v="Pooja"/>
    <n v="47"/>
    <s v="Male"/>
    <x v="4"/>
    <x v="1"/>
    <n v="924.6"/>
    <n v="225.07"/>
    <n v="1463.82"/>
    <n v="1238.75"/>
    <n v="5.5038432487670503"/>
    <x v="2"/>
    <s v="2023-05-12"/>
    <x v="0"/>
    <x v="0"/>
    <x v="1"/>
    <s v="Senior"/>
    <s v="Profit"/>
  </r>
  <r>
    <n v="821"/>
    <s v="Karan"/>
    <n v="41"/>
    <s v="Male"/>
    <x v="3"/>
    <x v="2"/>
    <n v="1203.3599999999999"/>
    <n v="530.61"/>
    <n v="1463.49"/>
    <n v="932.88"/>
    <n v="1.7581274382314693"/>
    <x v="3"/>
    <s v="2023-02-14"/>
    <x v="2"/>
    <x v="3"/>
    <x v="1"/>
    <s v="Senior"/>
    <s v="Profit"/>
  </r>
  <r>
    <n v="4375"/>
    <s v="Priya"/>
    <n v="24"/>
    <s v="Female"/>
    <x v="1"/>
    <x v="0"/>
    <n v="851.3"/>
    <n v="301.77"/>
    <n v="1462.76"/>
    <n v="1160.99"/>
    <n v="3.8472677867249896"/>
    <x v="1"/>
    <s v="2023-05-23"/>
    <x v="0"/>
    <x v="0"/>
    <x v="1"/>
    <s v="Young"/>
    <s v="Profit"/>
  </r>
  <r>
    <n v="6566"/>
    <s v="Rahul"/>
    <n v="45"/>
    <s v="Female"/>
    <x v="2"/>
    <x v="4"/>
    <n v="1062.74"/>
    <n v="272.49"/>
    <n v="1461.69"/>
    <n v="1189.2"/>
    <n v="4.3641968512605969"/>
    <x v="1"/>
    <s v="2023-04-25"/>
    <x v="9"/>
    <x v="0"/>
    <x v="0"/>
    <s v="Senior"/>
    <s v="Profit"/>
  </r>
  <r>
    <n v="3061"/>
    <s v="Raj"/>
    <n v="57"/>
    <s v="Male"/>
    <x v="7"/>
    <x v="4"/>
    <n v="1134.77"/>
    <n v="1057.8800000000001"/>
    <n v="1461.45"/>
    <n v="403.57"/>
    <n v="0.38148939388210379"/>
    <x v="3"/>
    <s v="2023-02-02"/>
    <x v="2"/>
    <x v="3"/>
    <x v="0"/>
    <s v="Senior"/>
    <s v="Profit"/>
  </r>
  <r>
    <n v="5708"/>
    <s v="Sneha"/>
    <n v="27"/>
    <s v="Male"/>
    <x v="0"/>
    <x v="4"/>
    <n v="861.68"/>
    <n v="1981.97"/>
    <n v="1460.41"/>
    <n v="-521.55999999999995"/>
    <n v="-0.26315231814810514"/>
    <x v="1"/>
    <s v="2023-09-28"/>
    <x v="1"/>
    <x v="4"/>
    <x v="1"/>
    <s v="Adult"/>
    <s v="Loss"/>
  </r>
  <r>
    <n v="8474"/>
    <s v="Karan"/>
    <n v="45"/>
    <s v="Female"/>
    <x v="2"/>
    <x v="1"/>
    <n v="1029.3"/>
    <n v="1714.73"/>
    <n v="1460.38"/>
    <n v="-254.35"/>
    <n v="-0.14833239052212302"/>
    <x v="0"/>
    <s v="2023-03-01"/>
    <x v="11"/>
    <x v="3"/>
    <x v="1"/>
    <s v="Senior"/>
    <s v="Loss"/>
  </r>
  <r>
    <n v="9166"/>
    <s v="Raj"/>
    <n v="42"/>
    <s v="Female"/>
    <x v="0"/>
    <x v="4"/>
    <n v="1133.24"/>
    <n v="1672.19"/>
    <n v="1460.19"/>
    <n v="-212"/>
    <n v="-0.12677985157189076"/>
    <x v="3"/>
    <s v="2023-03-26"/>
    <x v="11"/>
    <x v="0"/>
    <x v="1"/>
    <s v="Senior"/>
    <s v="Loss"/>
  </r>
  <r>
    <n v="4045"/>
    <s v="Arjun"/>
    <n v="54"/>
    <s v="Male"/>
    <x v="1"/>
    <x v="3"/>
    <n v="1169.75"/>
    <n v="725.2"/>
    <n v="1459.06"/>
    <n v="733.86"/>
    <n v="1.0119415333701047"/>
    <x v="0"/>
    <s v="2023-05-07"/>
    <x v="0"/>
    <x v="4"/>
    <x v="1"/>
    <s v="Senior"/>
    <s v="Profit"/>
  </r>
  <r>
    <n v="6703"/>
    <s v="Simran"/>
    <n v="31"/>
    <s v="Male"/>
    <x v="7"/>
    <x v="4"/>
    <n v="908.83"/>
    <n v="404.38"/>
    <n v="1459.02"/>
    <n v="1054.6400000000001"/>
    <n v="2.6080419407488007"/>
    <x v="3"/>
    <s v="2023-06-23"/>
    <x v="3"/>
    <x v="0"/>
    <x v="1"/>
    <s v="Adult"/>
    <s v="Profit"/>
  </r>
  <r>
    <n v="7452"/>
    <s v="Raj"/>
    <n v="56"/>
    <s v="Female"/>
    <x v="2"/>
    <x v="1"/>
    <n v="1206.46"/>
    <n v="314.62"/>
    <n v="1458.9"/>
    <n v="1144.28"/>
    <n v="3.6370224397686095"/>
    <x v="0"/>
    <s v="2023-01-06"/>
    <x v="5"/>
    <x v="0"/>
    <x v="1"/>
    <s v="Senior"/>
    <s v="Profit"/>
  </r>
  <r>
    <n v="2810"/>
    <s v="Amit"/>
    <n v="24"/>
    <s v="Female"/>
    <x v="3"/>
    <x v="0"/>
    <n v="889.2"/>
    <n v="1797.54"/>
    <n v="1458.82"/>
    <n v="-338.72"/>
    <n v="-0.18843530602935124"/>
    <x v="2"/>
    <s v="2023-12-21"/>
    <x v="6"/>
    <x v="3"/>
    <x v="1"/>
    <s v="Young"/>
    <s v="Loss"/>
  </r>
  <r>
    <n v="5422"/>
    <s v="Karan"/>
    <n v="50"/>
    <s v="Female"/>
    <x v="2"/>
    <x v="4"/>
    <n v="928.95"/>
    <n v="1378.93"/>
    <n v="1458.45"/>
    <n v="79.52"/>
    <n v="5.7667901923955524E-2"/>
    <x v="4"/>
    <s v="2023-12-24"/>
    <x v="6"/>
    <x v="1"/>
    <x v="1"/>
    <s v="Senior"/>
    <s v="Profit"/>
  </r>
  <r>
    <n v="3682"/>
    <s v="Simran"/>
    <n v="59"/>
    <s v="Male"/>
    <x v="0"/>
    <x v="3"/>
    <n v="1186.8699999999999"/>
    <n v="1415.08"/>
    <n v="1458.21"/>
    <n v="43.13"/>
    <n v="3.0478842185600818E-2"/>
    <x v="4"/>
    <s v="2023-06-04"/>
    <x v="3"/>
    <x v="2"/>
    <x v="1"/>
    <s v="Senior"/>
    <s v="Profit"/>
  </r>
  <r>
    <n v="5069"/>
    <s v="Pooja"/>
    <n v="45"/>
    <s v="Male"/>
    <x v="5"/>
    <x v="2"/>
    <n v="811.09"/>
    <n v="1641.58"/>
    <n v="1458.2"/>
    <n v="-183.38"/>
    <n v="-0.1117094506512019"/>
    <x v="4"/>
    <s v="2023-04-18"/>
    <x v="9"/>
    <x v="0"/>
    <x v="1"/>
    <s v="Senior"/>
    <s v="Loss"/>
  </r>
  <r>
    <n v="1237"/>
    <s v="Sneha"/>
    <n v="38"/>
    <s v="Female"/>
    <x v="1"/>
    <x v="3"/>
    <n v="1033.92"/>
    <n v="722.02"/>
    <n v="1458"/>
    <n v="735.98"/>
    <n v="1.0193346444696822"/>
    <x v="4"/>
    <s v="2023-01-04"/>
    <x v="5"/>
    <x v="4"/>
    <x v="0"/>
    <s v="Adult"/>
    <s v="Profit"/>
  </r>
  <r>
    <n v="7902"/>
    <s v="Sneha"/>
    <n v="60"/>
    <s v="Male"/>
    <x v="0"/>
    <x v="2"/>
    <n v="1042.29"/>
    <n v="1295.17"/>
    <n v="1457.85"/>
    <n v="162.68"/>
    <n v="0.12560513291691439"/>
    <x v="1"/>
    <s v="2023-12-17"/>
    <x v="6"/>
    <x v="2"/>
    <x v="0"/>
    <s v="Senior"/>
    <s v="Profit"/>
  </r>
  <r>
    <n v="1631"/>
    <s v="Arjun"/>
    <n v="41"/>
    <s v="Female"/>
    <x v="4"/>
    <x v="0"/>
    <n v="872.25"/>
    <n v="771.26"/>
    <n v="1457.61"/>
    <n v="686.35"/>
    <n v="0.88990742421492108"/>
    <x v="1"/>
    <s v="2023-01-06"/>
    <x v="5"/>
    <x v="4"/>
    <x v="1"/>
    <s v="Senior"/>
    <s v="Profit"/>
  </r>
  <r>
    <n v="2296"/>
    <s v="Sneha"/>
    <n v="19"/>
    <s v="Female"/>
    <x v="0"/>
    <x v="4"/>
    <n v="925.53"/>
    <n v="1921.58"/>
    <n v="1456.6"/>
    <n v="-464.98"/>
    <n v="-0.24197795564067071"/>
    <x v="3"/>
    <s v="2023-06-17"/>
    <x v="3"/>
    <x v="2"/>
    <x v="1"/>
    <s v="Young"/>
    <s v="Loss"/>
  </r>
  <r>
    <n v="258"/>
    <s v="Amit"/>
    <n v="29"/>
    <s v="Female"/>
    <x v="3"/>
    <x v="2"/>
    <n v="930.52"/>
    <n v="1829.19"/>
    <n v="1456.52"/>
    <n v="-372.67"/>
    <n v="-0.20373498652408989"/>
    <x v="2"/>
    <s v="2023-10-03"/>
    <x v="10"/>
    <x v="1"/>
    <x v="0"/>
    <s v="Adult"/>
    <s v="Loss"/>
  </r>
  <r>
    <n v="1814"/>
    <s v="Karan"/>
    <n v="27"/>
    <s v="Female"/>
    <x v="6"/>
    <x v="2"/>
    <n v="1082.6400000000001"/>
    <n v="1219.56"/>
    <n v="1456.3"/>
    <n v="236.74"/>
    <n v="0.19411919052773133"/>
    <x v="3"/>
    <s v="2023-02-04"/>
    <x v="2"/>
    <x v="2"/>
    <x v="0"/>
    <s v="Adult"/>
    <s v="Profit"/>
  </r>
  <r>
    <n v="6307"/>
    <s v="Karan"/>
    <n v="18"/>
    <s v="Male"/>
    <x v="1"/>
    <x v="1"/>
    <n v="914.54"/>
    <n v="218.73"/>
    <n v="1455.33"/>
    <n v="1236.5999999999999"/>
    <n v="5.6535454670141272"/>
    <x v="3"/>
    <s v="2023-02-07"/>
    <x v="2"/>
    <x v="2"/>
    <x v="0"/>
    <s v="Young"/>
    <s v="Profit"/>
  </r>
  <r>
    <n v="3537"/>
    <s v="Amit"/>
    <n v="41"/>
    <s v="Male"/>
    <x v="7"/>
    <x v="3"/>
    <n v="1274.68"/>
    <n v="1410.79"/>
    <n v="1454.7"/>
    <n v="43.91"/>
    <n v="3.1124405474946659E-2"/>
    <x v="1"/>
    <s v="2023-09-14"/>
    <x v="1"/>
    <x v="3"/>
    <x v="0"/>
    <s v="Senior"/>
    <s v="Profit"/>
  </r>
  <r>
    <n v="7043"/>
    <s v="Rahul"/>
    <n v="35"/>
    <s v="Male"/>
    <x v="1"/>
    <x v="1"/>
    <n v="1127.4000000000001"/>
    <n v="872.88"/>
    <n v="1453.67"/>
    <n v="580.79"/>
    <n v="0.66537210154889559"/>
    <x v="3"/>
    <s v="2023-05-13"/>
    <x v="0"/>
    <x v="4"/>
    <x v="1"/>
    <s v="Adult"/>
    <s v="Profit"/>
  </r>
  <r>
    <n v="2856"/>
    <s v="Simran"/>
    <n v="57"/>
    <s v="Male"/>
    <x v="2"/>
    <x v="0"/>
    <n v="1005.55"/>
    <n v="364.21"/>
    <n v="1453.61"/>
    <n v="1089.4000000000001"/>
    <n v="2.9911314900744079"/>
    <x v="3"/>
    <s v="2023-01-14"/>
    <x v="5"/>
    <x v="1"/>
    <x v="1"/>
    <s v="Senior"/>
    <s v="Profit"/>
  </r>
  <r>
    <n v="3285"/>
    <s v="Arjun"/>
    <n v="25"/>
    <s v="Male"/>
    <x v="6"/>
    <x v="3"/>
    <n v="1021.03"/>
    <n v="1563.61"/>
    <n v="1453.09"/>
    <n v="-110.52"/>
    <n v="-7.0682587090131171E-2"/>
    <x v="3"/>
    <s v="2023-03-10"/>
    <x v="11"/>
    <x v="3"/>
    <x v="0"/>
    <s v="Young"/>
    <s v="Loss"/>
  </r>
  <r>
    <n v="3045"/>
    <s v="Priya"/>
    <n v="18"/>
    <s v="Female"/>
    <x v="0"/>
    <x v="4"/>
    <n v="906.53"/>
    <n v="158.78"/>
    <n v="1452.08"/>
    <n v="1293.3"/>
    <n v="8.1452323970273337"/>
    <x v="2"/>
    <s v="2023-05-04"/>
    <x v="0"/>
    <x v="3"/>
    <x v="1"/>
    <s v="Young"/>
    <s v="Profit"/>
  </r>
  <r>
    <n v="6104"/>
    <s v="Arjun"/>
    <n v="46"/>
    <s v="Female"/>
    <x v="6"/>
    <x v="3"/>
    <n v="840.51"/>
    <n v="1443.53"/>
    <n v="1449.98"/>
    <n v="6.45"/>
    <n v="4.4682133381363743E-3"/>
    <x v="1"/>
    <s v="2023-04-05"/>
    <x v="9"/>
    <x v="2"/>
    <x v="1"/>
    <s v="Senior"/>
    <s v="Profit"/>
  </r>
  <r>
    <n v="2808"/>
    <s v="Karan"/>
    <n v="28"/>
    <s v="Female"/>
    <x v="2"/>
    <x v="3"/>
    <n v="912.08"/>
    <n v="256.35000000000002"/>
    <n v="1449.79"/>
    <n v="1193.44"/>
    <n v="4.6555100448605424"/>
    <x v="2"/>
    <s v="2023-10-24"/>
    <x v="10"/>
    <x v="2"/>
    <x v="1"/>
    <s v="Adult"/>
    <s v="Profit"/>
  </r>
  <r>
    <n v="600"/>
    <s v="Amit"/>
    <n v="18"/>
    <s v="Female"/>
    <x v="3"/>
    <x v="3"/>
    <n v="846.17"/>
    <n v="366.64"/>
    <n v="1449.72"/>
    <n v="1083.08"/>
    <n v="2.9540693868644992"/>
    <x v="1"/>
    <s v="2023-09-21"/>
    <x v="1"/>
    <x v="3"/>
    <x v="0"/>
    <s v="Young"/>
    <s v="Profit"/>
  </r>
  <r>
    <n v="8155"/>
    <s v="Karan"/>
    <n v="20"/>
    <s v="Female"/>
    <x v="3"/>
    <x v="3"/>
    <n v="1256.75"/>
    <n v="164.74"/>
    <n v="1449.45"/>
    <n v="1284.71"/>
    <n v="7.7984096151511473"/>
    <x v="0"/>
    <s v="2023-04-24"/>
    <x v="9"/>
    <x v="0"/>
    <x v="0"/>
    <s v="Young"/>
    <s v="Profit"/>
  </r>
  <r>
    <n v="1825"/>
    <s v="Amit"/>
    <n v="42"/>
    <s v="Female"/>
    <x v="2"/>
    <x v="0"/>
    <n v="946.8"/>
    <n v="540.08000000000004"/>
    <n v="1449.23"/>
    <n v="909.15"/>
    <n v="1.6833617241890089"/>
    <x v="0"/>
    <s v="2023-07-11"/>
    <x v="7"/>
    <x v="3"/>
    <x v="0"/>
    <s v="Senior"/>
    <s v="Profit"/>
  </r>
  <r>
    <n v="1358"/>
    <s v="Simran"/>
    <n v="56"/>
    <s v="Male"/>
    <x v="1"/>
    <x v="4"/>
    <n v="1038.8"/>
    <n v="1198.5899999999999"/>
    <n v="1449.06"/>
    <n v="250.47"/>
    <n v="0.20897054038495233"/>
    <x v="2"/>
    <s v="2023-05-12"/>
    <x v="0"/>
    <x v="3"/>
    <x v="0"/>
    <s v="Senior"/>
    <s v="Profit"/>
  </r>
  <r>
    <n v="2489"/>
    <s v="Priya"/>
    <n v="28"/>
    <s v="Female"/>
    <x v="1"/>
    <x v="0"/>
    <n v="945.96"/>
    <n v="1171.68"/>
    <n v="1448.61"/>
    <n v="276.93"/>
    <n v="0.2363529291274068"/>
    <x v="2"/>
    <s v="2023-03-22"/>
    <x v="11"/>
    <x v="1"/>
    <x v="0"/>
    <s v="Adult"/>
    <s v="Profit"/>
  </r>
  <r>
    <n v="8642"/>
    <s v="Karan"/>
    <n v="32"/>
    <s v="Male"/>
    <x v="4"/>
    <x v="0"/>
    <n v="1028.81"/>
    <n v="1466.37"/>
    <n v="1447.61"/>
    <n v="-18.760000000000002"/>
    <n v="-1.2793496866411617E-2"/>
    <x v="3"/>
    <s v="2023-09-15"/>
    <x v="1"/>
    <x v="3"/>
    <x v="1"/>
    <s v="Adult"/>
    <s v="Loss"/>
  </r>
  <r>
    <n v="2566"/>
    <s v="Rahul"/>
    <n v="36"/>
    <s v="Female"/>
    <x v="1"/>
    <x v="1"/>
    <n v="1259.4100000000001"/>
    <n v="527.94000000000005"/>
    <n v="1447.51"/>
    <n v="919.57"/>
    <n v="1.7418077811872561"/>
    <x v="4"/>
    <s v="2023-07-05"/>
    <x v="7"/>
    <x v="1"/>
    <x v="0"/>
    <s v="Adult"/>
    <s v="Profit"/>
  </r>
  <r>
    <n v="3859"/>
    <s v="Karan"/>
    <n v="47"/>
    <s v="Male"/>
    <x v="2"/>
    <x v="2"/>
    <n v="978.44"/>
    <n v="1277.6500000000001"/>
    <n v="1447.33"/>
    <n v="169.68"/>
    <n v="0.13280632411067192"/>
    <x v="0"/>
    <s v="2023-11-11"/>
    <x v="8"/>
    <x v="1"/>
    <x v="1"/>
    <s v="Senior"/>
    <s v="Profit"/>
  </r>
  <r>
    <n v="6735"/>
    <s v="Arjun"/>
    <n v="41"/>
    <s v="Male"/>
    <x v="4"/>
    <x v="2"/>
    <n v="1276.6400000000001"/>
    <n v="1049.95"/>
    <n v="1445.61"/>
    <n v="395.66"/>
    <n v="0.3768369922377256"/>
    <x v="2"/>
    <s v="2023-12-30"/>
    <x v="6"/>
    <x v="4"/>
    <x v="1"/>
    <s v="Senior"/>
    <s v="Profit"/>
  </r>
  <r>
    <n v="2294"/>
    <s v="Neha"/>
    <n v="20"/>
    <s v="Male"/>
    <x v="5"/>
    <x v="3"/>
    <n v="1187.25"/>
    <n v="1856.3"/>
    <n v="1445.21"/>
    <n v="-411.09"/>
    <n v="-0.2214566611000377"/>
    <x v="0"/>
    <s v="2023-12-14"/>
    <x v="6"/>
    <x v="3"/>
    <x v="1"/>
    <s v="Young"/>
    <s v="Loss"/>
  </r>
  <r>
    <n v="9806"/>
    <s v="Priya"/>
    <n v="23"/>
    <s v="Male"/>
    <x v="5"/>
    <x v="0"/>
    <n v="1274.46"/>
    <n v="844.35"/>
    <n v="1444.94"/>
    <n v="600.59"/>
    <n v="0.7113045537987801"/>
    <x v="1"/>
    <s v="2023-02-27"/>
    <x v="2"/>
    <x v="1"/>
    <x v="0"/>
    <s v="Young"/>
    <s v="Profit"/>
  </r>
  <r>
    <n v="7150"/>
    <s v="Karan"/>
    <n v="57"/>
    <s v="Male"/>
    <x v="4"/>
    <x v="3"/>
    <n v="959.05"/>
    <n v="1064.46"/>
    <n v="1444.41"/>
    <n v="379.95"/>
    <n v="0.35694154782706722"/>
    <x v="2"/>
    <s v="2023-02-21"/>
    <x v="2"/>
    <x v="0"/>
    <x v="0"/>
    <s v="Senior"/>
    <s v="Profit"/>
  </r>
  <r>
    <n v="1670"/>
    <s v="Amit"/>
    <n v="31"/>
    <s v="Male"/>
    <x v="1"/>
    <x v="4"/>
    <n v="1135.57"/>
    <n v="1011.97"/>
    <n v="1442.31"/>
    <n v="430.34"/>
    <n v="0.42524976036839035"/>
    <x v="0"/>
    <s v="2023-03-11"/>
    <x v="11"/>
    <x v="2"/>
    <x v="1"/>
    <s v="Adult"/>
    <s v="Profit"/>
  </r>
  <r>
    <n v="8045"/>
    <s v="Amit"/>
    <n v="46"/>
    <s v="Female"/>
    <x v="1"/>
    <x v="3"/>
    <n v="1094.45"/>
    <n v="1071.77"/>
    <n v="1441.73"/>
    <n v="369.96"/>
    <n v="0.34518600072776806"/>
    <x v="4"/>
    <s v="2023-03-11"/>
    <x v="11"/>
    <x v="2"/>
    <x v="0"/>
    <s v="Senior"/>
    <s v="Profit"/>
  </r>
  <r>
    <n v="3571"/>
    <s v="Arjun"/>
    <n v="24"/>
    <s v="Male"/>
    <x v="0"/>
    <x v="3"/>
    <n v="847.01"/>
    <n v="199.81"/>
    <n v="1440.84"/>
    <n v="1241.03"/>
    <n v="6.2110504979730745"/>
    <x v="3"/>
    <s v="2023-07-16"/>
    <x v="7"/>
    <x v="0"/>
    <x v="0"/>
    <s v="Young"/>
    <s v="Profit"/>
  </r>
  <r>
    <n v="8257"/>
    <s v="Arjun"/>
    <n v="37"/>
    <s v="Female"/>
    <x v="3"/>
    <x v="4"/>
    <n v="1006.34"/>
    <n v="1168.02"/>
    <n v="1440.42"/>
    <n v="272.39999999999998"/>
    <n v="0.23321518467149532"/>
    <x v="4"/>
    <s v="2023-04-03"/>
    <x v="9"/>
    <x v="2"/>
    <x v="1"/>
    <s v="Adult"/>
    <s v="Profit"/>
  </r>
  <r>
    <n v="9627"/>
    <s v="Sneha"/>
    <n v="23"/>
    <s v="Male"/>
    <x v="4"/>
    <x v="4"/>
    <n v="1007.32"/>
    <n v="674.09"/>
    <n v="1439.2"/>
    <n v="765.11"/>
    <n v="1.135026480143601"/>
    <x v="2"/>
    <s v="2023-04-29"/>
    <x v="9"/>
    <x v="4"/>
    <x v="0"/>
    <s v="Young"/>
    <s v="Profit"/>
  </r>
  <r>
    <n v="744"/>
    <s v="Simran"/>
    <n v="50"/>
    <s v="Female"/>
    <x v="1"/>
    <x v="3"/>
    <n v="1015.28"/>
    <n v="716.91"/>
    <n v="1438.89"/>
    <n v="721.98"/>
    <n v="1.007072017408043"/>
    <x v="4"/>
    <s v="2023-05-29"/>
    <x v="0"/>
    <x v="1"/>
    <x v="1"/>
    <s v="Senior"/>
    <s v="Profit"/>
  </r>
  <r>
    <n v="8265"/>
    <s v="Arjun"/>
    <n v="35"/>
    <s v="Female"/>
    <x v="0"/>
    <x v="0"/>
    <n v="1114.6199999999999"/>
    <n v="1126.9100000000001"/>
    <n v="1438.74"/>
    <n v="311.83"/>
    <n v="0.2767124260144998"/>
    <x v="3"/>
    <s v="2023-12-11"/>
    <x v="6"/>
    <x v="2"/>
    <x v="0"/>
    <s v="Adult"/>
    <s v="Profit"/>
  </r>
  <r>
    <n v="4598"/>
    <s v="Priya"/>
    <n v="44"/>
    <s v="Male"/>
    <x v="5"/>
    <x v="3"/>
    <n v="835.64"/>
    <n v="963.52"/>
    <n v="1436.94"/>
    <n v="473.42"/>
    <n v="0.49134423779475261"/>
    <x v="3"/>
    <s v="2023-02-12"/>
    <x v="2"/>
    <x v="4"/>
    <x v="1"/>
    <s v="Senior"/>
    <s v="Profit"/>
  </r>
  <r>
    <n v="2305"/>
    <s v="Pooja"/>
    <n v="29"/>
    <s v="Female"/>
    <x v="1"/>
    <x v="0"/>
    <n v="879.8"/>
    <n v="533.19000000000005"/>
    <n v="1436.6"/>
    <n v="903.41"/>
    <n v="1.6943491063223239"/>
    <x v="3"/>
    <s v="2023-12-08"/>
    <x v="6"/>
    <x v="2"/>
    <x v="0"/>
    <s v="Adult"/>
    <s v="Profit"/>
  </r>
  <r>
    <n v="4268"/>
    <s v="Priya"/>
    <n v="25"/>
    <s v="Male"/>
    <x v="5"/>
    <x v="4"/>
    <n v="921.85"/>
    <n v="1976.92"/>
    <n v="1435.89"/>
    <n v="-541.03"/>
    <n v="-0.27367318859640244"/>
    <x v="3"/>
    <s v="2023-12-11"/>
    <x v="6"/>
    <x v="4"/>
    <x v="0"/>
    <s v="Young"/>
    <s v="Loss"/>
  </r>
  <r>
    <n v="2013"/>
    <s v="Amit"/>
    <n v="52"/>
    <s v="Male"/>
    <x v="7"/>
    <x v="0"/>
    <n v="1067.2"/>
    <n v="907.72"/>
    <n v="1434.92"/>
    <n v="527.20000000000005"/>
    <n v="0.58079584012691143"/>
    <x v="4"/>
    <s v="2023-02-21"/>
    <x v="2"/>
    <x v="2"/>
    <x v="1"/>
    <s v="Senior"/>
    <s v="Profit"/>
  </r>
  <r>
    <n v="5928"/>
    <s v="Sneha"/>
    <n v="50"/>
    <s v="Male"/>
    <x v="4"/>
    <x v="4"/>
    <n v="1074.6600000000001"/>
    <n v="950.22"/>
    <n v="1434.91"/>
    <n v="484.69"/>
    <n v="0.51008187577613606"/>
    <x v="1"/>
    <s v="2023-06-15"/>
    <x v="3"/>
    <x v="1"/>
    <x v="0"/>
    <s v="Senior"/>
    <s v="Profit"/>
  </r>
  <r>
    <n v="2381"/>
    <s v="Simran"/>
    <n v="20"/>
    <s v="Female"/>
    <x v="5"/>
    <x v="0"/>
    <n v="1057.02"/>
    <n v="77.540000000000006"/>
    <n v="1434.73"/>
    <n v="1357.19"/>
    <n v="17.503095176683001"/>
    <x v="2"/>
    <s v="2023-09-21"/>
    <x v="1"/>
    <x v="0"/>
    <x v="0"/>
    <s v="Young"/>
    <s v="Profit"/>
  </r>
  <r>
    <n v="9862"/>
    <s v="Pooja"/>
    <n v="60"/>
    <s v="Male"/>
    <x v="6"/>
    <x v="0"/>
    <n v="1163.02"/>
    <n v="1244.71"/>
    <n v="1434.18"/>
    <n v="189.47"/>
    <n v="0.15222019586891725"/>
    <x v="1"/>
    <s v="2023-04-19"/>
    <x v="9"/>
    <x v="0"/>
    <x v="1"/>
    <s v="Senior"/>
    <s v="Profit"/>
  </r>
  <r>
    <n v="7797"/>
    <s v="Sneha"/>
    <n v="19"/>
    <s v="Female"/>
    <x v="5"/>
    <x v="3"/>
    <n v="954.52"/>
    <n v="316.60000000000002"/>
    <n v="1434.1"/>
    <n v="1117.5"/>
    <n v="3.5296904611497153"/>
    <x v="0"/>
    <s v="2023-10-07"/>
    <x v="10"/>
    <x v="3"/>
    <x v="1"/>
    <s v="Young"/>
    <s v="Profit"/>
  </r>
  <r>
    <n v="9179"/>
    <s v="Sneha"/>
    <n v="32"/>
    <s v="Male"/>
    <x v="5"/>
    <x v="4"/>
    <n v="1208.57"/>
    <n v="1889.75"/>
    <n v="1434.03"/>
    <n v="-455.72"/>
    <n v="-0.24115359174493983"/>
    <x v="3"/>
    <s v="2023-08-04"/>
    <x v="4"/>
    <x v="4"/>
    <x v="1"/>
    <s v="Adult"/>
    <s v="Loss"/>
  </r>
  <r>
    <n v="5336"/>
    <s v="Neha"/>
    <n v="47"/>
    <s v="Female"/>
    <x v="7"/>
    <x v="4"/>
    <n v="1231.01"/>
    <n v="1008.55"/>
    <n v="1433.83"/>
    <n v="425.28"/>
    <n v="0.42167468147340242"/>
    <x v="2"/>
    <s v="2023-03-06"/>
    <x v="11"/>
    <x v="0"/>
    <x v="0"/>
    <s v="Senior"/>
    <s v="Profit"/>
  </r>
  <r>
    <n v="3909"/>
    <s v="Amit"/>
    <n v="21"/>
    <s v="Male"/>
    <x v="1"/>
    <x v="3"/>
    <n v="1034.6500000000001"/>
    <n v="353.21"/>
    <n v="1431.73"/>
    <n v="1078.52"/>
    <n v="3.0534809320234424"/>
    <x v="2"/>
    <s v="2023-09-09"/>
    <x v="1"/>
    <x v="2"/>
    <x v="0"/>
    <s v="Young"/>
    <s v="Profit"/>
  </r>
  <r>
    <n v="9506"/>
    <s v="Priya"/>
    <n v="26"/>
    <s v="Female"/>
    <x v="3"/>
    <x v="3"/>
    <n v="1284.83"/>
    <n v="1598.6"/>
    <n v="1431.73"/>
    <n v="-166.87"/>
    <n v="-0.1043850869510822"/>
    <x v="1"/>
    <s v="2023-12-05"/>
    <x v="6"/>
    <x v="3"/>
    <x v="0"/>
    <s v="Adult"/>
    <s v="Loss"/>
  </r>
  <r>
    <n v="1756"/>
    <s v="Simran"/>
    <n v="23"/>
    <s v="Male"/>
    <x v="1"/>
    <x v="4"/>
    <n v="1278.6199999999999"/>
    <n v="1272.1199999999999"/>
    <n v="1431.47"/>
    <n v="159.35"/>
    <n v="0.12526333993648398"/>
    <x v="1"/>
    <s v="2023-09-17"/>
    <x v="1"/>
    <x v="2"/>
    <x v="1"/>
    <s v="Young"/>
    <s v="Profit"/>
  </r>
  <r>
    <n v="7792"/>
    <s v="Priya"/>
    <n v="47"/>
    <s v="Female"/>
    <x v="3"/>
    <x v="1"/>
    <n v="1120.5999999999999"/>
    <n v="618.78"/>
    <n v="1430.67"/>
    <n v="811.89"/>
    <n v="1.3120818384563173"/>
    <x v="0"/>
    <s v="2023-10-03"/>
    <x v="10"/>
    <x v="4"/>
    <x v="0"/>
    <s v="Senior"/>
    <s v="Profit"/>
  </r>
  <r>
    <n v="6475"/>
    <s v="Simran"/>
    <n v="48"/>
    <s v="Male"/>
    <x v="7"/>
    <x v="0"/>
    <n v="1142.44"/>
    <n v="88.36"/>
    <n v="1430.65"/>
    <n v="1342.29"/>
    <n v="15.191149841557266"/>
    <x v="2"/>
    <s v="2023-10-24"/>
    <x v="10"/>
    <x v="1"/>
    <x v="1"/>
    <s v="Senior"/>
    <s v="Profit"/>
  </r>
  <r>
    <n v="1268"/>
    <s v="Amit"/>
    <n v="46"/>
    <s v="Female"/>
    <x v="6"/>
    <x v="0"/>
    <n v="871.71"/>
    <n v="488.56"/>
    <n v="1430.35"/>
    <n v="941.79"/>
    <n v="1.9276854429343375"/>
    <x v="4"/>
    <s v="2023-09-25"/>
    <x v="1"/>
    <x v="1"/>
    <x v="0"/>
    <s v="Senior"/>
    <s v="Profit"/>
  </r>
  <r>
    <n v="2434"/>
    <s v="Amit"/>
    <n v="29"/>
    <s v="Male"/>
    <x v="2"/>
    <x v="3"/>
    <n v="873.58"/>
    <n v="1038.69"/>
    <n v="1430"/>
    <n v="391.31"/>
    <n v="0.37673415552282202"/>
    <x v="0"/>
    <s v="2023-01-17"/>
    <x v="5"/>
    <x v="3"/>
    <x v="1"/>
    <s v="Adult"/>
    <s v="Profit"/>
  </r>
  <r>
    <n v="5416"/>
    <s v="Karan"/>
    <n v="59"/>
    <s v="Male"/>
    <x v="1"/>
    <x v="4"/>
    <n v="1289.92"/>
    <n v="886.13"/>
    <n v="1428.16"/>
    <n v="542.03"/>
    <n v="0.61168225881078397"/>
    <x v="3"/>
    <s v="2023-06-01"/>
    <x v="3"/>
    <x v="2"/>
    <x v="1"/>
    <s v="Senior"/>
    <s v="Profit"/>
  </r>
  <r>
    <n v="5643"/>
    <s v="Simran"/>
    <n v="55"/>
    <s v="Female"/>
    <x v="6"/>
    <x v="2"/>
    <n v="799.94"/>
    <n v="270.41000000000003"/>
    <n v="1428.02"/>
    <n v="1157.6099999999999"/>
    <n v="4.2809437520801739"/>
    <x v="4"/>
    <s v="2023-06-21"/>
    <x v="3"/>
    <x v="2"/>
    <x v="1"/>
    <s v="Senior"/>
    <s v="Profit"/>
  </r>
  <r>
    <n v="8299"/>
    <s v="Neha"/>
    <n v="55"/>
    <s v="Female"/>
    <x v="2"/>
    <x v="4"/>
    <n v="1242.08"/>
    <n v="1539.11"/>
    <n v="1428"/>
    <n v="-111.11"/>
    <n v="-7.2191071463378192E-2"/>
    <x v="1"/>
    <s v="2023-12-26"/>
    <x v="6"/>
    <x v="0"/>
    <x v="0"/>
    <s v="Senior"/>
    <s v="Loss"/>
  </r>
  <r>
    <n v="7069"/>
    <s v="Pooja"/>
    <n v="56"/>
    <s v="Female"/>
    <x v="6"/>
    <x v="1"/>
    <n v="806.57"/>
    <n v="1806.51"/>
    <n v="1427.86"/>
    <n v="-378.65"/>
    <n v="-0.20960304675866726"/>
    <x v="1"/>
    <s v="2023-06-20"/>
    <x v="3"/>
    <x v="4"/>
    <x v="1"/>
    <s v="Senior"/>
    <s v="Loss"/>
  </r>
  <r>
    <n v="2379"/>
    <s v="Sneha"/>
    <n v="51"/>
    <s v="Male"/>
    <x v="1"/>
    <x v="4"/>
    <n v="894.04"/>
    <n v="1938.28"/>
    <n v="1426.37"/>
    <n v="-511.91"/>
    <n v="-0.26410528922549892"/>
    <x v="2"/>
    <s v="2023-09-04"/>
    <x v="1"/>
    <x v="3"/>
    <x v="0"/>
    <s v="Senior"/>
    <s v="Loss"/>
  </r>
  <r>
    <n v="1069"/>
    <s v="Priya"/>
    <n v="25"/>
    <s v="Female"/>
    <x v="4"/>
    <x v="2"/>
    <n v="959.06"/>
    <n v="723.16"/>
    <n v="1425.78"/>
    <n v="702.62"/>
    <n v="0.97159688035842695"/>
    <x v="4"/>
    <s v="2023-03-15"/>
    <x v="11"/>
    <x v="2"/>
    <x v="0"/>
    <s v="Young"/>
    <s v="Profit"/>
  </r>
  <r>
    <n v="1241"/>
    <s v="Neha"/>
    <n v="37"/>
    <s v="Male"/>
    <x v="7"/>
    <x v="2"/>
    <n v="977.06"/>
    <n v="938.23"/>
    <n v="1425.27"/>
    <n v="487.04"/>
    <n v="0.51910512347718574"/>
    <x v="4"/>
    <s v="2023-03-14"/>
    <x v="11"/>
    <x v="4"/>
    <x v="1"/>
    <s v="Adult"/>
    <s v="Profit"/>
  </r>
  <r>
    <n v="3673"/>
    <s v="Simran"/>
    <n v="19"/>
    <s v="Male"/>
    <x v="2"/>
    <x v="4"/>
    <n v="1174.76"/>
    <n v="1431.44"/>
    <n v="1424.9"/>
    <n v="-6.54"/>
    <n v="-4.5688257977980215E-3"/>
    <x v="4"/>
    <s v="2023-01-16"/>
    <x v="5"/>
    <x v="2"/>
    <x v="1"/>
    <s v="Young"/>
    <s v="Loss"/>
  </r>
  <r>
    <n v="2092"/>
    <s v="Priya"/>
    <n v="18"/>
    <s v="Female"/>
    <x v="5"/>
    <x v="4"/>
    <n v="980.91"/>
    <n v="1825.62"/>
    <n v="1424.5"/>
    <n v="-401.12"/>
    <n v="-0.21971713719174857"/>
    <x v="1"/>
    <s v="2023-03-20"/>
    <x v="11"/>
    <x v="0"/>
    <x v="1"/>
    <s v="Young"/>
    <s v="Loss"/>
  </r>
  <r>
    <n v="8846"/>
    <s v="Amit"/>
    <n v="51"/>
    <s v="Female"/>
    <x v="3"/>
    <x v="2"/>
    <n v="1024.22"/>
    <n v="1143.24"/>
    <n v="1424.38"/>
    <n v="281.14"/>
    <n v="0.24591511843532415"/>
    <x v="0"/>
    <s v="2023-03-08"/>
    <x v="11"/>
    <x v="3"/>
    <x v="1"/>
    <s v="Senior"/>
    <s v="Profit"/>
  </r>
  <r>
    <n v="2354"/>
    <s v="Simran"/>
    <n v="22"/>
    <s v="Male"/>
    <x v="1"/>
    <x v="4"/>
    <n v="851.51"/>
    <n v="74"/>
    <n v="1423.64"/>
    <n v="1349.64"/>
    <n v="18.238378378378378"/>
    <x v="2"/>
    <s v="2023-03-13"/>
    <x v="11"/>
    <x v="3"/>
    <x v="0"/>
    <s v="Young"/>
    <s v="Profit"/>
  </r>
  <r>
    <n v="7421"/>
    <s v="Neha"/>
    <n v="44"/>
    <s v="Male"/>
    <x v="7"/>
    <x v="4"/>
    <n v="893.15"/>
    <n v="1644.71"/>
    <n v="1422.97"/>
    <n v="-221.74"/>
    <n v="-0.13482012026436271"/>
    <x v="0"/>
    <s v="2023-04-05"/>
    <x v="9"/>
    <x v="2"/>
    <x v="0"/>
    <s v="Senior"/>
    <s v="Loss"/>
  </r>
  <r>
    <n v="4906"/>
    <s v="Simran"/>
    <n v="44"/>
    <s v="Male"/>
    <x v="1"/>
    <x v="0"/>
    <n v="1086.55"/>
    <n v="967.28"/>
    <n v="1421.36"/>
    <n v="454.08"/>
    <n v="0.46944007939789928"/>
    <x v="0"/>
    <s v="2023-04-14"/>
    <x v="9"/>
    <x v="0"/>
    <x v="1"/>
    <s v="Senior"/>
    <s v="Profit"/>
  </r>
  <r>
    <n v="8152"/>
    <s v="Neha"/>
    <n v="52"/>
    <s v="Male"/>
    <x v="2"/>
    <x v="3"/>
    <n v="1096.27"/>
    <n v="1052.42"/>
    <n v="1420.33"/>
    <n v="367.91"/>
    <n v="0.34958476653807413"/>
    <x v="4"/>
    <s v="2023-02-09"/>
    <x v="2"/>
    <x v="1"/>
    <x v="1"/>
    <s v="Senior"/>
    <s v="Profit"/>
  </r>
  <r>
    <n v="2202"/>
    <s v="Priya"/>
    <n v="49"/>
    <s v="Male"/>
    <x v="4"/>
    <x v="2"/>
    <n v="974.12"/>
    <n v="64.459999999999994"/>
    <n v="1419.92"/>
    <n v="1355.46"/>
    <n v="21.0279242941359"/>
    <x v="1"/>
    <s v="2023-10-10"/>
    <x v="10"/>
    <x v="2"/>
    <x v="1"/>
    <s v="Senior"/>
    <s v="Profit"/>
  </r>
  <r>
    <n v="607"/>
    <s v="Raj"/>
    <n v="53"/>
    <s v="Male"/>
    <x v="2"/>
    <x v="2"/>
    <n v="844.41"/>
    <n v="919.51"/>
    <n v="1418.32"/>
    <n v="498.81"/>
    <n v="0.54247370882317758"/>
    <x v="0"/>
    <s v="2023-04-10"/>
    <x v="9"/>
    <x v="4"/>
    <x v="0"/>
    <s v="Senior"/>
    <s v="Profit"/>
  </r>
  <r>
    <n v="2254"/>
    <s v="Priya"/>
    <n v="49"/>
    <s v="Male"/>
    <x v="0"/>
    <x v="2"/>
    <n v="816.69"/>
    <n v="1675.62"/>
    <n v="1418.27"/>
    <n v="-257.35000000000002"/>
    <n v="-0.15358494169322404"/>
    <x v="2"/>
    <s v="2023-03-04"/>
    <x v="11"/>
    <x v="1"/>
    <x v="0"/>
    <s v="Senior"/>
    <s v="Loss"/>
  </r>
  <r>
    <n v="6448"/>
    <s v="Neha"/>
    <n v="54"/>
    <s v="Female"/>
    <x v="7"/>
    <x v="3"/>
    <n v="921.27"/>
    <n v="169.59"/>
    <n v="1415.69"/>
    <n v="1246.0999999999999"/>
    <n v="7.347720974114039"/>
    <x v="0"/>
    <s v="2023-08-31"/>
    <x v="4"/>
    <x v="1"/>
    <x v="1"/>
    <s v="Senior"/>
    <s v="Profit"/>
  </r>
  <r>
    <n v="397"/>
    <s v="Priya"/>
    <n v="57"/>
    <s v="Male"/>
    <x v="2"/>
    <x v="2"/>
    <n v="809.77"/>
    <n v="1705.8"/>
    <n v="1415.58"/>
    <n v="-290.22000000000003"/>
    <n v="-0.17013717903622935"/>
    <x v="4"/>
    <s v="2023-06-14"/>
    <x v="3"/>
    <x v="2"/>
    <x v="0"/>
    <s v="Senior"/>
    <s v="Loss"/>
  </r>
  <r>
    <n v="8898"/>
    <s v="Raj"/>
    <n v="47"/>
    <s v="Male"/>
    <x v="3"/>
    <x v="4"/>
    <n v="827.3"/>
    <n v="1985.47"/>
    <n v="1415.55"/>
    <n v="-569.91999999999996"/>
    <n v="-0.28704538471999069"/>
    <x v="0"/>
    <s v="2023-02-18"/>
    <x v="2"/>
    <x v="0"/>
    <x v="0"/>
    <s v="Senior"/>
    <s v="Loss"/>
  </r>
  <r>
    <n v="2007"/>
    <s v="Karan"/>
    <n v="29"/>
    <s v="Female"/>
    <x v="7"/>
    <x v="4"/>
    <n v="817.21"/>
    <n v="1375.01"/>
    <n v="1415.25"/>
    <n v="40.24"/>
    <n v="2.926524170733304E-2"/>
    <x v="3"/>
    <s v="2023-01-23"/>
    <x v="5"/>
    <x v="2"/>
    <x v="1"/>
    <s v="Adult"/>
    <s v="Profit"/>
  </r>
  <r>
    <n v="7398"/>
    <s v="Amit"/>
    <n v="36"/>
    <s v="Female"/>
    <x v="6"/>
    <x v="3"/>
    <n v="1034.06"/>
    <n v="1769.37"/>
    <n v="1415.12"/>
    <n v="-354.25"/>
    <n v="-0.20021250501590962"/>
    <x v="3"/>
    <s v="2023-03-30"/>
    <x v="11"/>
    <x v="2"/>
    <x v="1"/>
    <s v="Adult"/>
    <s v="Loss"/>
  </r>
  <r>
    <n v="8248"/>
    <s v="Raj"/>
    <n v="18"/>
    <s v="Female"/>
    <x v="3"/>
    <x v="1"/>
    <n v="1200.99"/>
    <n v="1330.05"/>
    <n v="1414.99"/>
    <n v="84.94"/>
    <n v="6.3862260817262512E-2"/>
    <x v="2"/>
    <s v="2023-03-17"/>
    <x v="11"/>
    <x v="0"/>
    <x v="0"/>
    <s v="Young"/>
    <s v="Profit"/>
  </r>
  <r>
    <n v="5587"/>
    <s v="Neha"/>
    <n v="28"/>
    <s v="Male"/>
    <x v="1"/>
    <x v="2"/>
    <n v="890.98"/>
    <n v="128.41999999999999"/>
    <n v="1412.89"/>
    <n v="1284.47"/>
    <n v="10.002102476249807"/>
    <x v="0"/>
    <s v="2023-11-15"/>
    <x v="8"/>
    <x v="2"/>
    <x v="0"/>
    <s v="Adult"/>
    <s v="Profit"/>
  </r>
  <r>
    <n v="7706"/>
    <s v="Pooja"/>
    <n v="33"/>
    <s v="Female"/>
    <x v="5"/>
    <x v="1"/>
    <n v="1181.78"/>
    <n v="810.25"/>
    <n v="1412.74"/>
    <n v="602.49"/>
    <n v="0.74358531317494603"/>
    <x v="4"/>
    <s v="2023-06-29"/>
    <x v="3"/>
    <x v="0"/>
    <x v="1"/>
    <s v="Adult"/>
    <s v="Profit"/>
  </r>
  <r>
    <n v="7814"/>
    <s v="Neha"/>
    <n v="58"/>
    <s v="Male"/>
    <x v="1"/>
    <x v="1"/>
    <n v="835.58"/>
    <n v="639.54999999999995"/>
    <n v="1412.49"/>
    <n v="772.94"/>
    <n v="1.2085685247439608"/>
    <x v="2"/>
    <s v="2023-09-06"/>
    <x v="1"/>
    <x v="4"/>
    <x v="0"/>
    <s v="Senior"/>
    <s v="Profit"/>
  </r>
  <r>
    <n v="6523"/>
    <s v="Rahul"/>
    <n v="50"/>
    <s v="Male"/>
    <x v="5"/>
    <x v="0"/>
    <n v="1283.45"/>
    <n v="155.69"/>
    <n v="1412.19"/>
    <n v="1256.5"/>
    <n v="8.0705247607425008"/>
    <x v="0"/>
    <s v="2023-02-02"/>
    <x v="2"/>
    <x v="1"/>
    <x v="1"/>
    <s v="Senior"/>
    <s v="Profit"/>
  </r>
  <r>
    <n v="6677"/>
    <s v="Arjun"/>
    <n v="52"/>
    <s v="Male"/>
    <x v="7"/>
    <x v="0"/>
    <n v="853.85"/>
    <n v="264.32"/>
    <n v="1411.91"/>
    <n v="1147.5899999999999"/>
    <n v="4.3416691888619852"/>
    <x v="2"/>
    <s v="2023-12-25"/>
    <x v="6"/>
    <x v="4"/>
    <x v="0"/>
    <s v="Senior"/>
    <s v="Profit"/>
  </r>
  <r>
    <n v="2721"/>
    <s v="Pooja"/>
    <n v="26"/>
    <s v="Male"/>
    <x v="2"/>
    <x v="2"/>
    <n v="922.15"/>
    <n v="1104.8399999999999"/>
    <n v="1409.75"/>
    <n v="304.91000000000003"/>
    <n v="0.2759766119981174"/>
    <x v="4"/>
    <s v="2023-09-17"/>
    <x v="1"/>
    <x v="2"/>
    <x v="1"/>
    <s v="Adult"/>
    <s v="Profit"/>
  </r>
  <r>
    <n v="610"/>
    <s v="Neha"/>
    <n v="40"/>
    <s v="Male"/>
    <x v="0"/>
    <x v="4"/>
    <n v="947.72"/>
    <n v="893.85"/>
    <n v="1409.14"/>
    <n v="515.29"/>
    <n v="0.57648375006992214"/>
    <x v="0"/>
    <s v="2023-11-17"/>
    <x v="8"/>
    <x v="3"/>
    <x v="0"/>
    <s v="Adult"/>
    <s v="Profit"/>
  </r>
  <r>
    <n v="6024"/>
    <s v="Raj"/>
    <n v="37"/>
    <s v="Female"/>
    <x v="5"/>
    <x v="2"/>
    <n v="875.25"/>
    <n v="1032.6199999999999"/>
    <n v="1408.63"/>
    <n v="376.01"/>
    <n v="0.36413201371269199"/>
    <x v="4"/>
    <s v="2023-04-01"/>
    <x v="9"/>
    <x v="3"/>
    <x v="0"/>
    <s v="Adult"/>
    <s v="Profit"/>
  </r>
  <r>
    <n v="1621"/>
    <s v="Arjun"/>
    <n v="45"/>
    <s v="Male"/>
    <x v="5"/>
    <x v="4"/>
    <n v="934.27"/>
    <n v="978.23"/>
    <n v="1407.77"/>
    <n v="429.54"/>
    <n v="0.43909918935219733"/>
    <x v="3"/>
    <s v="2023-05-26"/>
    <x v="0"/>
    <x v="4"/>
    <x v="0"/>
    <s v="Senior"/>
    <s v="Profit"/>
  </r>
  <r>
    <n v="1971"/>
    <s v="Priya"/>
    <n v="23"/>
    <s v="Male"/>
    <x v="5"/>
    <x v="3"/>
    <n v="864.04"/>
    <n v="373.86"/>
    <n v="1407.13"/>
    <n v="1033.27"/>
    <n v="2.7637885839619107"/>
    <x v="2"/>
    <s v="2023-06-26"/>
    <x v="3"/>
    <x v="1"/>
    <x v="0"/>
    <s v="Young"/>
    <s v="Profit"/>
  </r>
  <r>
    <n v="5869"/>
    <s v="Raj"/>
    <n v="19"/>
    <s v="Female"/>
    <x v="6"/>
    <x v="3"/>
    <n v="1060.4100000000001"/>
    <n v="1316.43"/>
    <n v="1407.13"/>
    <n v="90.7"/>
    <n v="6.8898460229560254E-2"/>
    <x v="3"/>
    <s v="2023-10-24"/>
    <x v="10"/>
    <x v="3"/>
    <x v="1"/>
    <s v="Young"/>
    <s v="Profit"/>
  </r>
  <r>
    <n v="4380"/>
    <s v="Raj"/>
    <n v="47"/>
    <s v="Male"/>
    <x v="4"/>
    <x v="4"/>
    <n v="814.1"/>
    <n v="64.09"/>
    <n v="1406.13"/>
    <n v="1342.04"/>
    <n v="20.939928225932281"/>
    <x v="1"/>
    <s v="2023-09-06"/>
    <x v="1"/>
    <x v="4"/>
    <x v="0"/>
    <s v="Senior"/>
    <s v="Profit"/>
  </r>
  <r>
    <n v="5558"/>
    <s v="Simran"/>
    <n v="48"/>
    <s v="Female"/>
    <x v="7"/>
    <x v="1"/>
    <n v="840.6"/>
    <n v="826.25"/>
    <n v="1403.68"/>
    <n v="577.42999999999995"/>
    <n v="0.69885627836611186"/>
    <x v="4"/>
    <s v="2023-02-08"/>
    <x v="2"/>
    <x v="4"/>
    <x v="0"/>
    <s v="Senior"/>
    <s v="Profit"/>
  </r>
  <r>
    <n v="7285"/>
    <s v="Karan"/>
    <n v="55"/>
    <s v="Male"/>
    <x v="3"/>
    <x v="2"/>
    <n v="1229.67"/>
    <n v="1940.6"/>
    <n v="1403.56"/>
    <n v="-537.04"/>
    <n v="-0.27673915283932804"/>
    <x v="1"/>
    <s v="2023-06-08"/>
    <x v="3"/>
    <x v="1"/>
    <x v="0"/>
    <s v="Senior"/>
    <s v="Loss"/>
  </r>
  <r>
    <n v="5112"/>
    <s v="Rahul"/>
    <n v="52"/>
    <s v="Male"/>
    <x v="5"/>
    <x v="3"/>
    <n v="865.14"/>
    <n v="1948.02"/>
    <n v="1403.35"/>
    <n v="-544.66999999999996"/>
    <n v="-0.2796018521370417"/>
    <x v="4"/>
    <s v="2023-11-25"/>
    <x v="8"/>
    <x v="0"/>
    <x v="1"/>
    <s v="Senior"/>
    <s v="Loss"/>
  </r>
  <r>
    <n v="9524"/>
    <s v="Arjun"/>
    <n v="48"/>
    <s v="Male"/>
    <x v="2"/>
    <x v="1"/>
    <n v="822.88"/>
    <n v="124.09"/>
    <n v="1403.17"/>
    <n v="1279.08"/>
    <n v="10.307679909742928"/>
    <x v="4"/>
    <s v="2023-05-25"/>
    <x v="0"/>
    <x v="3"/>
    <x v="0"/>
    <s v="Senior"/>
    <s v="Profit"/>
  </r>
  <r>
    <n v="1152"/>
    <s v="Priya"/>
    <n v="52"/>
    <s v="Female"/>
    <x v="6"/>
    <x v="4"/>
    <n v="815.93"/>
    <n v="1658.46"/>
    <n v="1402.95"/>
    <n v="-255.51"/>
    <n v="-0.15406461416012443"/>
    <x v="4"/>
    <s v="2023-11-20"/>
    <x v="8"/>
    <x v="3"/>
    <x v="1"/>
    <s v="Senior"/>
    <s v="Loss"/>
  </r>
  <r>
    <n v="4509"/>
    <s v="Amit"/>
    <n v="46"/>
    <s v="Male"/>
    <x v="1"/>
    <x v="0"/>
    <n v="1068.6400000000001"/>
    <n v="168.45"/>
    <n v="1401.9"/>
    <n v="1233.45"/>
    <n v="7.3223508459483533"/>
    <x v="3"/>
    <s v="2023-06-02"/>
    <x v="3"/>
    <x v="4"/>
    <x v="1"/>
    <s v="Senior"/>
    <s v="Profit"/>
  </r>
  <r>
    <n v="1930"/>
    <s v="Karan"/>
    <n v="45"/>
    <s v="Female"/>
    <x v="5"/>
    <x v="2"/>
    <n v="1028.75"/>
    <n v="856.11"/>
    <n v="1400.5"/>
    <n v="544.39"/>
    <n v="0.6358879116001448"/>
    <x v="2"/>
    <s v="2023-08-24"/>
    <x v="4"/>
    <x v="0"/>
    <x v="1"/>
    <s v="Senior"/>
    <s v="Profit"/>
  </r>
  <r>
    <n v="9290"/>
    <s v="Arjun"/>
    <n v="24"/>
    <s v="Male"/>
    <x v="7"/>
    <x v="3"/>
    <n v="1036.1300000000001"/>
    <n v="1546.99"/>
    <n v="1400.45"/>
    <n v="-146.54"/>
    <n v="-9.4725887045165116E-2"/>
    <x v="3"/>
    <s v="2023-12-05"/>
    <x v="6"/>
    <x v="4"/>
    <x v="1"/>
    <s v="Young"/>
    <s v="Loss"/>
  </r>
  <r>
    <n v="8092"/>
    <s v="Raj"/>
    <n v="43"/>
    <s v="Female"/>
    <x v="1"/>
    <x v="0"/>
    <n v="1123.73"/>
    <n v="1366.06"/>
    <n v="1399.81"/>
    <n v="33.75"/>
    <n v="2.4706089044405077E-2"/>
    <x v="3"/>
    <s v="2023-02-18"/>
    <x v="2"/>
    <x v="1"/>
    <x v="0"/>
    <s v="Senior"/>
    <s v="Profit"/>
  </r>
  <r>
    <n v="1549"/>
    <s v="Pooja"/>
    <n v="59"/>
    <s v="Female"/>
    <x v="1"/>
    <x v="3"/>
    <n v="839.14"/>
    <n v="898.07"/>
    <n v="1399.73"/>
    <n v="501.66"/>
    <n v="0.55859788212500139"/>
    <x v="4"/>
    <s v="2023-01-06"/>
    <x v="5"/>
    <x v="4"/>
    <x v="0"/>
    <s v="Senior"/>
    <s v="Profit"/>
  </r>
  <r>
    <n v="296"/>
    <s v="Amit"/>
    <n v="27"/>
    <s v="Female"/>
    <x v="4"/>
    <x v="4"/>
    <n v="970.07"/>
    <n v="1861.25"/>
    <n v="1399.58"/>
    <n v="-461.67"/>
    <n v="-0.24804298186702486"/>
    <x v="2"/>
    <s v="2023-07-27"/>
    <x v="7"/>
    <x v="1"/>
    <x v="1"/>
    <s v="Adult"/>
    <s v="Loss"/>
  </r>
  <r>
    <n v="9844"/>
    <s v="Raj"/>
    <n v="47"/>
    <s v="Female"/>
    <x v="1"/>
    <x v="3"/>
    <n v="946.12"/>
    <n v="143.88"/>
    <n v="1399.09"/>
    <n v="1255.21"/>
    <n v="8.724006116207951"/>
    <x v="0"/>
    <s v="2023-04-02"/>
    <x v="9"/>
    <x v="0"/>
    <x v="1"/>
    <s v="Senior"/>
    <s v="Profit"/>
  </r>
  <r>
    <n v="6665"/>
    <s v="Raj"/>
    <n v="34"/>
    <s v="Male"/>
    <x v="1"/>
    <x v="3"/>
    <n v="847.69"/>
    <n v="508.24"/>
    <n v="1398.76"/>
    <n v="890.52"/>
    <n v="1.7521643318117424"/>
    <x v="3"/>
    <s v="2023-05-23"/>
    <x v="0"/>
    <x v="3"/>
    <x v="0"/>
    <s v="Adult"/>
    <s v="Profit"/>
  </r>
  <r>
    <n v="8799"/>
    <s v="Raj"/>
    <n v="21"/>
    <s v="Male"/>
    <x v="3"/>
    <x v="1"/>
    <n v="1242.9000000000001"/>
    <n v="387.34"/>
    <n v="1397.8"/>
    <n v="1010.46"/>
    <n v="2.6087158568699338"/>
    <x v="2"/>
    <s v="2023-09-14"/>
    <x v="1"/>
    <x v="4"/>
    <x v="1"/>
    <s v="Young"/>
    <s v="Profit"/>
  </r>
  <r>
    <n v="2047"/>
    <s v="Simran"/>
    <n v="39"/>
    <s v="Female"/>
    <x v="5"/>
    <x v="2"/>
    <n v="834.18"/>
    <n v="1985.73"/>
    <n v="1397.73"/>
    <n v="-588"/>
    <n v="-0.29611276457524438"/>
    <x v="1"/>
    <s v="2023-08-12"/>
    <x v="4"/>
    <x v="3"/>
    <x v="1"/>
    <s v="Adult"/>
    <s v="Loss"/>
  </r>
  <r>
    <n v="3549"/>
    <s v="Neha"/>
    <n v="29"/>
    <s v="Male"/>
    <x v="5"/>
    <x v="1"/>
    <n v="981.84"/>
    <n v="555.91999999999996"/>
    <n v="1396.97"/>
    <n v="841.05"/>
    <n v="1.5128975392142754"/>
    <x v="4"/>
    <s v="2023-02-22"/>
    <x v="2"/>
    <x v="3"/>
    <x v="0"/>
    <s v="Adult"/>
    <s v="Profit"/>
  </r>
  <r>
    <n v="3324"/>
    <s v="Sneha"/>
    <n v="41"/>
    <s v="Male"/>
    <x v="4"/>
    <x v="3"/>
    <n v="883.33"/>
    <n v="93.4"/>
    <n v="1396.35"/>
    <n v="1302.95"/>
    <n v="13.950214132762312"/>
    <x v="1"/>
    <s v="2023-07-08"/>
    <x v="7"/>
    <x v="1"/>
    <x v="0"/>
    <s v="Senior"/>
    <s v="Profit"/>
  </r>
  <r>
    <n v="593"/>
    <s v="Simran"/>
    <n v="24"/>
    <s v="Male"/>
    <x v="3"/>
    <x v="3"/>
    <n v="865.21"/>
    <n v="807.88"/>
    <n v="1395.69"/>
    <n v="587.80999999999995"/>
    <n v="0.72759568252710793"/>
    <x v="1"/>
    <s v="2023-07-25"/>
    <x v="7"/>
    <x v="4"/>
    <x v="0"/>
    <s v="Young"/>
    <s v="Profit"/>
  </r>
  <r>
    <n v="4317"/>
    <s v="Simran"/>
    <n v="43"/>
    <s v="Female"/>
    <x v="6"/>
    <x v="0"/>
    <n v="1235.8699999999999"/>
    <n v="729.42"/>
    <n v="1394.87"/>
    <n v="665.45"/>
    <n v="0.91230018370760346"/>
    <x v="3"/>
    <s v="2023-08-02"/>
    <x v="4"/>
    <x v="3"/>
    <x v="1"/>
    <s v="Senior"/>
    <s v="Profit"/>
  </r>
  <r>
    <n v="1545"/>
    <s v="Sneha"/>
    <n v="33"/>
    <s v="Female"/>
    <x v="5"/>
    <x v="4"/>
    <n v="1129.58"/>
    <n v="1078.31"/>
    <n v="1394.72"/>
    <n v="316.41000000000003"/>
    <n v="0.29343138800530466"/>
    <x v="4"/>
    <s v="2023-10-22"/>
    <x v="10"/>
    <x v="0"/>
    <x v="0"/>
    <s v="Adult"/>
    <s v="Profit"/>
  </r>
  <r>
    <n v="709"/>
    <s v="Arjun"/>
    <n v="51"/>
    <s v="Male"/>
    <x v="2"/>
    <x v="1"/>
    <n v="1007.24"/>
    <n v="1425.58"/>
    <n v="1394.5"/>
    <n v="-31.08"/>
    <n v="-2.1801652660671446E-2"/>
    <x v="0"/>
    <s v="2023-07-18"/>
    <x v="7"/>
    <x v="2"/>
    <x v="0"/>
    <s v="Senior"/>
    <s v="Loss"/>
  </r>
  <r>
    <n v="7061"/>
    <s v="Sneha"/>
    <n v="38"/>
    <s v="Female"/>
    <x v="6"/>
    <x v="3"/>
    <n v="882.05"/>
    <n v="71.92"/>
    <n v="1394.36"/>
    <n v="1322.44"/>
    <n v="18.38765294771969"/>
    <x v="4"/>
    <s v="2023-09-18"/>
    <x v="1"/>
    <x v="0"/>
    <x v="0"/>
    <s v="Adult"/>
    <s v="Profit"/>
  </r>
  <r>
    <n v="9791"/>
    <s v="Karan"/>
    <n v="48"/>
    <s v="Male"/>
    <x v="1"/>
    <x v="4"/>
    <n v="1094.97"/>
    <n v="82.21"/>
    <n v="1393.85"/>
    <n v="1311.64"/>
    <n v="15.954750030409928"/>
    <x v="2"/>
    <s v="2023-02-21"/>
    <x v="2"/>
    <x v="4"/>
    <x v="1"/>
    <s v="Senior"/>
    <s v="Profit"/>
  </r>
  <r>
    <n v="9008"/>
    <s v="Simran"/>
    <n v="21"/>
    <s v="Female"/>
    <x v="3"/>
    <x v="1"/>
    <n v="1043.78"/>
    <n v="120.99"/>
    <n v="1393.48"/>
    <n v="1272.49"/>
    <n v="10.517315480618233"/>
    <x v="4"/>
    <s v="2023-01-14"/>
    <x v="5"/>
    <x v="3"/>
    <x v="0"/>
    <s v="Young"/>
    <s v="Profit"/>
  </r>
  <r>
    <n v="2445"/>
    <s v="Karan"/>
    <n v="19"/>
    <s v="Male"/>
    <x v="1"/>
    <x v="1"/>
    <n v="802.72"/>
    <n v="1739.33"/>
    <n v="1392.21"/>
    <n v="-347.12"/>
    <n v="-0.19957109921636493"/>
    <x v="3"/>
    <s v="2023-04-01"/>
    <x v="9"/>
    <x v="1"/>
    <x v="1"/>
    <s v="Young"/>
    <s v="Loss"/>
  </r>
  <r>
    <n v="9605"/>
    <s v="Rahul"/>
    <n v="58"/>
    <s v="Female"/>
    <x v="1"/>
    <x v="4"/>
    <n v="779.05"/>
    <n v="1477.53"/>
    <n v="1392.1"/>
    <n v="-85.43"/>
    <n v="-5.7819468978633264E-2"/>
    <x v="2"/>
    <s v="2023-04-30"/>
    <x v="9"/>
    <x v="4"/>
    <x v="1"/>
    <s v="Senior"/>
    <s v="Loss"/>
  </r>
  <r>
    <n v="4222"/>
    <s v="Simran"/>
    <n v="21"/>
    <s v="Female"/>
    <x v="2"/>
    <x v="3"/>
    <n v="1207.52"/>
    <n v="1250.81"/>
    <n v="1390.48"/>
    <n v="139.66999999999999"/>
    <n v="0.11166364196000991"/>
    <x v="3"/>
    <s v="2023-11-23"/>
    <x v="8"/>
    <x v="3"/>
    <x v="0"/>
    <s v="Young"/>
    <s v="Profit"/>
  </r>
  <r>
    <n v="6768"/>
    <s v="Amit"/>
    <n v="57"/>
    <s v="Male"/>
    <x v="4"/>
    <x v="3"/>
    <n v="851.43"/>
    <n v="727.61"/>
    <n v="1389.23"/>
    <n v="661.62"/>
    <n v="0.90930580943087647"/>
    <x v="3"/>
    <s v="2023-06-04"/>
    <x v="3"/>
    <x v="4"/>
    <x v="0"/>
    <s v="Senior"/>
    <s v="Profit"/>
  </r>
  <r>
    <n v="9717"/>
    <s v="Sneha"/>
    <n v="22"/>
    <s v="Male"/>
    <x v="1"/>
    <x v="4"/>
    <n v="1024.4100000000001"/>
    <n v="1376.8"/>
    <n v="1386.37"/>
    <n v="9.57"/>
    <n v="6.9509006391632773E-3"/>
    <x v="1"/>
    <s v="2023-02-28"/>
    <x v="2"/>
    <x v="0"/>
    <x v="1"/>
    <s v="Young"/>
    <s v="Profit"/>
  </r>
  <r>
    <n v="785"/>
    <s v="Priya"/>
    <n v="44"/>
    <s v="Female"/>
    <x v="5"/>
    <x v="3"/>
    <n v="1133.02"/>
    <n v="909.86"/>
    <n v="1386.22"/>
    <n v="476.36"/>
    <n v="0.52355307409931195"/>
    <x v="1"/>
    <s v="2023-06-05"/>
    <x v="3"/>
    <x v="3"/>
    <x v="0"/>
    <s v="Senior"/>
    <s v="Profit"/>
  </r>
  <r>
    <n v="632"/>
    <s v="Amit"/>
    <n v="19"/>
    <s v="Male"/>
    <x v="0"/>
    <x v="2"/>
    <n v="909.05"/>
    <n v="1116.1400000000001"/>
    <n v="1384.86"/>
    <n v="268.72000000000003"/>
    <n v="0.24075832780833945"/>
    <x v="4"/>
    <s v="2023-07-21"/>
    <x v="7"/>
    <x v="2"/>
    <x v="0"/>
    <s v="Young"/>
    <s v="Profit"/>
  </r>
  <r>
    <n v="2694"/>
    <s v="Karan"/>
    <n v="53"/>
    <s v="Female"/>
    <x v="1"/>
    <x v="2"/>
    <n v="1086.42"/>
    <n v="1711.29"/>
    <n v="1384.66"/>
    <n v="-326.63"/>
    <n v="-0.19086770798637284"/>
    <x v="3"/>
    <s v="2023-02-22"/>
    <x v="2"/>
    <x v="0"/>
    <x v="1"/>
    <s v="Senior"/>
    <s v="Loss"/>
  </r>
  <r>
    <n v="6854"/>
    <s v="Neha"/>
    <n v="59"/>
    <s v="Female"/>
    <x v="2"/>
    <x v="2"/>
    <n v="1251.1099999999999"/>
    <n v="1010.75"/>
    <n v="1384.6"/>
    <n v="373.85"/>
    <n v="0.36987385604748951"/>
    <x v="1"/>
    <s v="2023-07-05"/>
    <x v="7"/>
    <x v="4"/>
    <x v="1"/>
    <s v="Senior"/>
    <s v="Profit"/>
  </r>
  <r>
    <n v="6400"/>
    <s v="Simran"/>
    <n v="43"/>
    <s v="Female"/>
    <x v="0"/>
    <x v="0"/>
    <n v="803.3"/>
    <n v="502.3"/>
    <n v="1384.56"/>
    <n v="882.26"/>
    <n v="1.7564403742783197"/>
    <x v="2"/>
    <s v="2023-01-15"/>
    <x v="5"/>
    <x v="4"/>
    <x v="1"/>
    <s v="Senior"/>
    <s v="Profit"/>
  </r>
  <r>
    <n v="6300"/>
    <s v="Raj"/>
    <n v="52"/>
    <s v="Male"/>
    <x v="7"/>
    <x v="0"/>
    <n v="930.02"/>
    <n v="327.08"/>
    <n v="1383.61"/>
    <n v="1056.53"/>
    <n v="3.2301883331295098"/>
    <x v="0"/>
    <s v="2023-01-15"/>
    <x v="5"/>
    <x v="2"/>
    <x v="0"/>
    <s v="Senior"/>
    <s v="Profit"/>
  </r>
  <r>
    <n v="5454"/>
    <s v="Arjun"/>
    <n v="38"/>
    <s v="Female"/>
    <x v="7"/>
    <x v="0"/>
    <n v="907.84"/>
    <n v="78.510000000000005"/>
    <n v="1381.62"/>
    <n v="1303.1099999999999"/>
    <n v="16.598012991975541"/>
    <x v="3"/>
    <s v="2023-05-01"/>
    <x v="0"/>
    <x v="4"/>
    <x v="0"/>
    <s v="Adult"/>
    <s v="Profit"/>
  </r>
  <r>
    <n v="2454"/>
    <s v="Rahul"/>
    <n v="29"/>
    <s v="Female"/>
    <x v="6"/>
    <x v="1"/>
    <n v="1052.72"/>
    <n v="712.81"/>
    <n v="1381.36"/>
    <n v="668.55"/>
    <n v="0.93790771734403278"/>
    <x v="1"/>
    <s v="2023-06-14"/>
    <x v="3"/>
    <x v="4"/>
    <x v="0"/>
    <s v="Adult"/>
    <s v="Profit"/>
  </r>
  <r>
    <n v="3056"/>
    <s v="Sneha"/>
    <n v="22"/>
    <s v="Female"/>
    <x v="5"/>
    <x v="0"/>
    <n v="1045.83"/>
    <n v="825.92"/>
    <n v="1381.02"/>
    <n v="555.1"/>
    <n v="0.67209899263851225"/>
    <x v="4"/>
    <s v="2023-02-09"/>
    <x v="2"/>
    <x v="0"/>
    <x v="0"/>
    <s v="Young"/>
    <s v="Profit"/>
  </r>
  <r>
    <n v="497"/>
    <s v="Priya"/>
    <n v="58"/>
    <s v="Female"/>
    <x v="6"/>
    <x v="0"/>
    <n v="793.67"/>
    <n v="1600.35"/>
    <n v="1380.98"/>
    <n v="-219.37"/>
    <n v="-0.13707626456712596"/>
    <x v="0"/>
    <s v="2023-04-07"/>
    <x v="9"/>
    <x v="3"/>
    <x v="0"/>
    <s v="Senior"/>
    <s v="Loss"/>
  </r>
  <r>
    <n v="1706"/>
    <s v="Neha"/>
    <n v="35"/>
    <s v="Male"/>
    <x v="7"/>
    <x v="3"/>
    <n v="1138.02"/>
    <n v="1506.09"/>
    <n v="1380.19"/>
    <n v="-125.9"/>
    <n v="-8.359394192910119E-2"/>
    <x v="4"/>
    <s v="2023-04-16"/>
    <x v="9"/>
    <x v="4"/>
    <x v="1"/>
    <s v="Adult"/>
    <s v="Loss"/>
  </r>
  <r>
    <n v="5488"/>
    <s v="Pooja"/>
    <n v="34"/>
    <s v="Male"/>
    <x v="7"/>
    <x v="4"/>
    <n v="971.3"/>
    <n v="926.99"/>
    <n v="1380.02"/>
    <n v="453.03"/>
    <n v="0.488710773579003"/>
    <x v="0"/>
    <s v="2023-07-11"/>
    <x v="7"/>
    <x v="0"/>
    <x v="0"/>
    <s v="Adult"/>
    <s v="Profit"/>
  </r>
  <r>
    <n v="6257"/>
    <s v="Simran"/>
    <n v="50"/>
    <s v="Female"/>
    <x v="7"/>
    <x v="1"/>
    <n v="979.46"/>
    <n v="650.35"/>
    <n v="1379.74"/>
    <n v="729.39"/>
    <n v="1.1215345583147536"/>
    <x v="3"/>
    <s v="2023-03-26"/>
    <x v="11"/>
    <x v="1"/>
    <x v="0"/>
    <s v="Senior"/>
    <s v="Profit"/>
  </r>
  <r>
    <n v="8786"/>
    <s v="Neha"/>
    <n v="19"/>
    <s v="Female"/>
    <x v="1"/>
    <x v="3"/>
    <n v="872.13"/>
    <n v="1304.83"/>
    <n v="1377.69"/>
    <n v="72.86"/>
    <n v="5.5838691630327328E-2"/>
    <x v="1"/>
    <s v="2023-01-25"/>
    <x v="5"/>
    <x v="1"/>
    <x v="1"/>
    <s v="Young"/>
    <s v="Profit"/>
  </r>
  <r>
    <n v="3114"/>
    <s v="Arjun"/>
    <n v="21"/>
    <s v="Female"/>
    <x v="7"/>
    <x v="4"/>
    <n v="769.31"/>
    <n v="654.86"/>
    <n v="1376.06"/>
    <n v="721.2"/>
    <n v="1.1013040955318694"/>
    <x v="1"/>
    <s v="2023-11-09"/>
    <x v="8"/>
    <x v="0"/>
    <x v="1"/>
    <s v="Young"/>
    <s v="Profit"/>
  </r>
  <r>
    <n v="6012"/>
    <s v="Priya"/>
    <n v="22"/>
    <s v="Male"/>
    <x v="6"/>
    <x v="2"/>
    <n v="1249.1199999999999"/>
    <n v="1277.43"/>
    <n v="1375.97"/>
    <n v="98.54"/>
    <n v="7.7139256162764305E-2"/>
    <x v="0"/>
    <s v="2023-03-15"/>
    <x v="11"/>
    <x v="3"/>
    <x v="1"/>
    <s v="Young"/>
    <s v="Profit"/>
  </r>
  <r>
    <n v="9713"/>
    <s v="Pooja"/>
    <n v="46"/>
    <s v="Female"/>
    <x v="4"/>
    <x v="4"/>
    <n v="1121.17"/>
    <n v="1542.62"/>
    <n v="1374.9"/>
    <n v="-167.72"/>
    <n v="-0.10872411870713462"/>
    <x v="4"/>
    <s v="2023-06-19"/>
    <x v="3"/>
    <x v="2"/>
    <x v="1"/>
    <s v="Senior"/>
    <s v="Loss"/>
  </r>
  <r>
    <n v="2668"/>
    <s v="Simran"/>
    <n v="57"/>
    <s v="Female"/>
    <x v="3"/>
    <x v="1"/>
    <n v="1157.02"/>
    <n v="506.76"/>
    <n v="1374.41"/>
    <n v="867.65"/>
    <n v="1.7121517088957297"/>
    <x v="1"/>
    <s v="2023-11-29"/>
    <x v="8"/>
    <x v="0"/>
    <x v="1"/>
    <s v="Senior"/>
    <s v="Profit"/>
  </r>
  <r>
    <n v="9940"/>
    <s v="Arjun"/>
    <n v="58"/>
    <s v="Male"/>
    <x v="6"/>
    <x v="4"/>
    <n v="1161.01"/>
    <n v="205.94"/>
    <n v="1374.05"/>
    <n v="1168.1099999999999"/>
    <n v="5.6720889579489171"/>
    <x v="1"/>
    <s v="2023-12-22"/>
    <x v="6"/>
    <x v="3"/>
    <x v="0"/>
    <s v="Senior"/>
    <s v="Profit"/>
  </r>
  <r>
    <n v="3334"/>
    <s v="Raj"/>
    <n v="41"/>
    <s v="Female"/>
    <x v="3"/>
    <x v="3"/>
    <n v="1155.3699999999999"/>
    <n v="588.73"/>
    <n v="1373.79"/>
    <n v="785.06"/>
    <n v="1.3334805428634517"/>
    <x v="4"/>
    <s v="2023-05-20"/>
    <x v="0"/>
    <x v="2"/>
    <x v="0"/>
    <s v="Senior"/>
    <s v="Profit"/>
  </r>
  <r>
    <n v="8673"/>
    <s v="Rahul"/>
    <n v="52"/>
    <s v="Male"/>
    <x v="1"/>
    <x v="4"/>
    <n v="1137.72"/>
    <n v="1150.3699999999999"/>
    <n v="1372.68"/>
    <n v="222.31"/>
    <n v="0.1932508671123204"/>
    <x v="4"/>
    <s v="2023-08-23"/>
    <x v="4"/>
    <x v="4"/>
    <x v="0"/>
    <s v="Senior"/>
    <s v="Profit"/>
  </r>
  <r>
    <n v="430"/>
    <s v="Raj"/>
    <n v="35"/>
    <s v="Male"/>
    <x v="4"/>
    <x v="2"/>
    <n v="902.78"/>
    <n v="1760.96"/>
    <n v="1372.48"/>
    <n v="-388.48"/>
    <n v="-0.22060694166818101"/>
    <x v="1"/>
    <s v="2023-08-19"/>
    <x v="4"/>
    <x v="3"/>
    <x v="0"/>
    <s v="Adult"/>
    <s v="Loss"/>
  </r>
  <r>
    <n v="7377"/>
    <s v="Pooja"/>
    <n v="56"/>
    <s v="Female"/>
    <x v="2"/>
    <x v="4"/>
    <n v="824.52"/>
    <n v="106.81"/>
    <n v="1371.94"/>
    <n v="1265.1300000000001"/>
    <n v="11.844677464656868"/>
    <x v="1"/>
    <s v="2023-07-13"/>
    <x v="7"/>
    <x v="2"/>
    <x v="1"/>
    <s v="Senior"/>
    <s v="Profit"/>
  </r>
  <r>
    <n v="3304"/>
    <s v="Priya"/>
    <n v="40"/>
    <s v="Female"/>
    <x v="6"/>
    <x v="4"/>
    <n v="864.01"/>
    <n v="1435.42"/>
    <n v="1371.55"/>
    <n v="-63.87"/>
    <n v="-4.4495687673294225E-2"/>
    <x v="3"/>
    <s v="2023-11-18"/>
    <x v="8"/>
    <x v="4"/>
    <x v="0"/>
    <s v="Adult"/>
    <s v="Loss"/>
  </r>
  <r>
    <n v="4784"/>
    <s v="Priya"/>
    <n v="31"/>
    <s v="Female"/>
    <x v="2"/>
    <x v="1"/>
    <n v="818.99"/>
    <n v="1053.69"/>
    <n v="1370.15"/>
    <n v="316.45999999999998"/>
    <n v="0.3003350131442834"/>
    <x v="1"/>
    <s v="2023-09-04"/>
    <x v="1"/>
    <x v="0"/>
    <x v="1"/>
    <s v="Adult"/>
    <s v="Profit"/>
  </r>
  <r>
    <n v="7384"/>
    <s v="Raj"/>
    <n v="25"/>
    <s v="Female"/>
    <x v="0"/>
    <x v="4"/>
    <n v="1021.88"/>
    <n v="1319.24"/>
    <n v="1369.36"/>
    <n v="50.12"/>
    <n v="3.7991570904460141E-2"/>
    <x v="0"/>
    <s v="2023-12-07"/>
    <x v="6"/>
    <x v="4"/>
    <x v="0"/>
    <s v="Young"/>
    <s v="Profit"/>
  </r>
  <r>
    <n v="8624"/>
    <s v="Priya"/>
    <n v="52"/>
    <s v="Male"/>
    <x v="5"/>
    <x v="3"/>
    <n v="800.95"/>
    <n v="1330.89"/>
    <n v="1369.05"/>
    <n v="38.159999999999997"/>
    <n v="2.867254243401032E-2"/>
    <x v="0"/>
    <s v="2023-08-07"/>
    <x v="4"/>
    <x v="0"/>
    <x v="1"/>
    <s v="Senior"/>
    <s v="Profit"/>
  </r>
  <r>
    <n v="3361"/>
    <s v="Raj"/>
    <n v="56"/>
    <s v="Male"/>
    <x v="6"/>
    <x v="0"/>
    <n v="1231.8900000000001"/>
    <n v="721.13"/>
    <n v="1368.77"/>
    <n v="647.64"/>
    <n v="0.89809049685909614"/>
    <x v="3"/>
    <s v="2023-05-14"/>
    <x v="0"/>
    <x v="3"/>
    <x v="0"/>
    <s v="Senior"/>
    <s v="Profit"/>
  </r>
  <r>
    <n v="1208"/>
    <s v="Priya"/>
    <n v="50"/>
    <s v="Male"/>
    <x v="0"/>
    <x v="3"/>
    <n v="1140.5"/>
    <n v="419.48"/>
    <n v="1367.71"/>
    <n v="948.23"/>
    <n v="2.2604891770763804"/>
    <x v="0"/>
    <s v="2023-07-20"/>
    <x v="7"/>
    <x v="1"/>
    <x v="0"/>
    <s v="Senior"/>
    <s v="Profit"/>
  </r>
  <r>
    <n v="8040"/>
    <s v="Sneha"/>
    <n v="35"/>
    <s v="Male"/>
    <x v="2"/>
    <x v="1"/>
    <n v="926.09"/>
    <n v="483.97"/>
    <n v="1365.01"/>
    <n v="881.04"/>
    <n v="1.8204434159142093"/>
    <x v="3"/>
    <s v="2023-05-22"/>
    <x v="0"/>
    <x v="1"/>
    <x v="0"/>
    <s v="Adult"/>
    <s v="Profit"/>
  </r>
  <r>
    <n v="8201"/>
    <s v="Simran"/>
    <n v="35"/>
    <s v="Male"/>
    <x v="3"/>
    <x v="2"/>
    <n v="967.52"/>
    <n v="79.489999999999995"/>
    <n v="1364.31"/>
    <n v="1284.82"/>
    <n v="16.163290979997484"/>
    <x v="4"/>
    <s v="2023-03-29"/>
    <x v="11"/>
    <x v="1"/>
    <x v="1"/>
    <s v="Adult"/>
    <s v="Profit"/>
  </r>
  <r>
    <n v="7608"/>
    <s v="Amit"/>
    <n v="29"/>
    <s v="Female"/>
    <x v="6"/>
    <x v="1"/>
    <n v="1149.72"/>
    <n v="1879.24"/>
    <n v="1362.21"/>
    <n v="-517.03"/>
    <n v="-0.27512717907239093"/>
    <x v="4"/>
    <s v="2023-12-03"/>
    <x v="6"/>
    <x v="3"/>
    <x v="0"/>
    <s v="Adult"/>
    <s v="Loss"/>
  </r>
  <r>
    <n v="7256"/>
    <s v="Raj"/>
    <n v="55"/>
    <s v="Male"/>
    <x v="6"/>
    <x v="1"/>
    <n v="1148.0999999999999"/>
    <n v="1205.8599999999999"/>
    <n v="1361.26"/>
    <n v="155.4"/>
    <n v="0.12887068150531572"/>
    <x v="1"/>
    <s v="2023-06-17"/>
    <x v="3"/>
    <x v="1"/>
    <x v="0"/>
    <s v="Senior"/>
    <s v="Profit"/>
  </r>
  <r>
    <n v="3800"/>
    <s v="Pooja"/>
    <n v="43"/>
    <s v="Female"/>
    <x v="2"/>
    <x v="1"/>
    <n v="1018.87"/>
    <n v="1792.28"/>
    <n v="1361.07"/>
    <n v="-431.21"/>
    <n v="-0.24059298770281429"/>
    <x v="0"/>
    <s v="2023-03-03"/>
    <x v="11"/>
    <x v="2"/>
    <x v="0"/>
    <s v="Senior"/>
    <s v="Loss"/>
  </r>
  <r>
    <n v="4333"/>
    <s v="Raj"/>
    <n v="19"/>
    <s v="Female"/>
    <x v="0"/>
    <x v="2"/>
    <n v="841.82"/>
    <n v="671.95"/>
    <n v="1360.39"/>
    <n v="688.44"/>
    <n v="1.0245405164074708"/>
    <x v="3"/>
    <s v="2023-03-06"/>
    <x v="11"/>
    <x v="1"/>
    <x v="1"/>
    <s v="Young"/>
    <s v="Profit"/>
  </r>
  <r>
    <n v="1538"/>
    <s v="Amit"/>
    <n v="21"/>
    <s v="Male"/>
    <x v="2"/>
    <x v="3"/>
    <n v="971.41"/>
    <n v="523.71"/>
    <n v="1358.22"/>
    <n v="834.51"/>
    <n v="1.5934582116056595"/>
    <x v="0"/>
    <s v="2023-04-22"/>
    <x v="9"/>
    <x v="2"/>
    <x v="1"/>
    <s v="Young"/>
    <s v="Profit"/>
  </r>
  <r>
    <n v="9224"/>
    <s v="Neha"/>
    <n v="23"/>
    <s v="Male"/>
    <x v="6"/>
    <x v="3"/>
    <n v="994.51"/>
    <n v="462.77"/>
    <n v="1357.7"/>
    <n v="894.93"/>
    <n v="1.9338548306934329"/>
    <x v="0"/>
    <s v="2023-11-18"/>
    <x v="8"/>
    <x v="4"/>
    <x v="1"/>
    <s v="Young"/>
    <s v="Profit"/>
  </r>
  <r>
    <n v="7863"/>
    <s v="Neha"/>
    <n v="31"/>
    <s v="Male"/>
    <x v="5"/>
    <x v="1"/>
    <n v="1207.01"/>
    <n v="1697.6"/>
    <n v="1357.48"/>
    <n v="-340.12"/>
    <n v="-0.20035344015080114"/>
    <x v="0"/>
    <s v="2023-07-26"/>
    <x v="7"/>
    <x v="1"/>
    <x v="1"/>
    <s v="Adult"/>
    <s v="Loss"/>
  </r>
  <r>
    <n v="2882"/>
    <s v="Priya"/>
    <n v="46"/>
    <s v="Male"/>
    <x v="3"/>
    <x v="1"/>
    <n v="1009.09"/>
    <n v="158.53"/>
    <n v="1356.19"/>
    <n v="1197.6600000000001"/>
    <n v="7.5547845833596172"/>
    <x v="2"/>
    <s v="2023-12-23"/>
    <x v="6"/>
    <x v="0"/>
    <x v="1"/>
    <s v="Senior"/>
    <s v="Profit"/>
  </r>
  <r>
    <n v="7235"/>
    <s v="Karan"/>
    <n v="49"/>
    <s v="Male"/>
    <x v="0"/>
    <x v="3"/>
    <n v="821.03"/>
    <n v="1734.18"/>
    <n v="1355.01"/>
    <n v="-379.17"/>
    <n v="-0.21864512334359756"/>
    <x v="3"/>
    <s v="2023-08-28"/>
    <x v="4"/>
    <x v="3"/>
    <x v="0"/>
    <s v="Senior"/>
    <s v="Loss"/>
  </r>
  <r>
    <n v="7280"/>
    <s v="Priya"/>
    <n v="25"/>
    <s v="Male"/>
    <x v="4"/>
    <x v="0"/>
    <n v="978.23"/>
    <n v="1947.69"/>
    <n v="1353.94"/>
    <n v="-593.75"/>
    <n v="-0.30484830748219682"/>
    <x v="3"/>
    <s v="2023-10-22"/>
    <x v="10"/>
    <x v="0"/>
    <x v="0"/>
    <s v="Young"/>
    <s v="Loss"/>
  </r>
  <r>
    <n v="5956"/>
    <s v="Raj"/>
    <n v="47"/>
    <s v="Female"/>
    <x v="4"/>
    <x v="0"/>
    <n v="862.06"/>
    <n v="932.15"/>
    <n v="1353.56"/>
    <n v="421.41"/>
    <n v="0.45208389207745536"/>
    <x v="3"/>
    <s v="2023-01-22"/>
    <x v="5"/>
    <x v="2"/>
    <x v="0"/>
    <s v="Senior"/>
    <s v="Profit"/>
  </r>
  <r>
    <n v="7372"/>
    <s v="Neha"/>
    <n v="37"/>
    <s v="Male"/>
    <x v="1"/>
    <x v="0"/>
    <n v="781.11"/>
    <n v="643.04"/>
    <n v="1353.56"/>
    <n v="710.52"/>
    <n v="1.1049390395620802"/>
    <x v="1"/>
    <s v="2023-03-15"/>
    <x v="11"/>
    <x v="3"/>
    <x v="0"/>
    <s v="Adult"/>
    <s v="Profit"/>
  </r>
  <r>
    <n v="1571"/>
    <s v="Raj"/>
    <n v="25"/>
    <s v="Female"/>
    <x v="0"/>
    <x v="2"/>
    <n v="770.83"/>
    <n v="1659.86"/>
    <n v="1353.13"/>
    <n v="-306.73"/>
    <n v="-0.18479269335968096"/>
    <x v="2"/>
    <s v="2023-11-22"/>
    <x v="8"/>
    <x v="4"/>
    <x v="1"/>
    <s v="Young"/>
    <s v="Loss"/>
  </r>
  <r>
    <n v="242"/>
    <s v="Pooja"/>
    <n v="23"/>
    <s v="Female"/>
    <x v="3"/>
    <x v="1"/>
    <n v="1052.31"/>
    <n v="1585.83"/>
    <n v="1351.96"/>
    <n v="-233.87"/>
    <n v="-0.14747482390924627"/>
    <x v="4"/>
    <s v="2023-06-18"/>
    <x v="3"/>
    <x v="4"/>
    <x v="0"/>
    <s v="Young"/>
    <s v="Loss"/>
  </r>
  <r>
    <n v="3567"/>
    <s v="Neha"/>
    <n v="50"/>
    <s v="Female"/>
    <x v="3"/>
    <x v="4"/>
    <n v="915.81"/>
    <n v="805.44"/>
    <n v="1351.89"/>
    <n v="546.45000000000005"/>
    <n v="0.67844904648390947"/>
    <x v="3"/>
    <s v="2023-01-18"/>
    <x v="5"/>
    <x v="4"/>
    <x v="0"/>
    <s v="Senior"/>
    <s v="Profit"/>
  </r>
  <r>
    <n v="3284"/>
    <s v="Priya"/>
    <n v="40"/>
    <s v="Female"/>
    <x v="3"/>
    <x v="1"/>
    <n v="775.22"/>
    <n v="683.62"/>
    <n v="1351.86"/>
    <n v="668.24"/>
    <n v="0.97750212106140844"/>
    <x v="4"/>
    <s v="2023-03-23"/>
    <x v="11"/>
    <x v="4"/>
    <x v="1"/>
    <s v="Adult"/>
    <s v="Profit"/>
  </r>
  <r>
    <n v="1826"/>
    <s v="Pooja"/>
    <n v="55"/>
    <s v="Female"/>
    <x v="3"/>
    <x v="1"/>
    <n v="1085.9000000000001"/>
    <n v="1714.49"/>
    <n v="1351.79"/>
    <n v="-362.7"/>
    <n v="-0.21154979031665391"/>
    <x v="0"/>
    <s v="2023-01-06"/>
    <x v="5"/>
    <x v="3"/>
    <x v="0"/>
    <s v="Senior"/>
    <s v="Loss"/>
  </r>
  <r>
    <n v="7015"/>
    <s v="Karan"/>
    <n v="53"/>
    <s v="Female"/>
    <x v="3"/>
    <x v="3"/>
    <n v="949.26"/>
    <n v="515.61"/>
    <n v="1349.86"/>
    <n v="834.25"/>
    <n v="1.6179864626364888"/>
    <x v="1"/>
    <s v="2023-08-13"/>
    <x v="4"/>
    <x v="4"/>
    <x v="1"/>
    <s v="Senior"/>
    <s v="Profit"/>
  </r>
  <r>
    <n v="9883"/>
    <s v="Simran"/>
    <n v="55"/>
    <s v="Female"/>
    <x v="7"/>
    <x v="3"/>
    <n v="1155.6199999999999"/>
    <n v="1602.19"/>
    <n v="1349.4"/>
    <n v="-252.79"/>
    <n v="-0.15777779164768221"/>
    <x v="0"/>
    <s v="2023-05-26"/>
    <x v="0"/>
    <x v="4"/>
    <x v="0"/>
    <s v="Senior"/>
    <s v="Loss"/>
  </r>
  <r>
    <n v="363"/>
    <s v="Raj"/>
    <n v="49"/>
    <s v="Female"/>
    <x v="1"/>
    <x v="3"/>
    <n v="1190.77"/>
    <n v="462.21"/>
    <n v="1348.55"/>
    <n v="886.34"/>
    <n v="1.9176132061184312"/>
    <x v="2"/>
    <s v="2023-04-25"/>
    <x v="9"/>
    <x v="3"/>
    <x v="0"/>
    <s v="Senior"/>
    <s v="Profit"/>
  </r>
  <r>
    <n v="3784"/>
    <s v="Pooja"/>
    <n v="23"/>
    <s v="Female"/>
    <x v="2"/>
    <x v="0"/>
    <n v="1177.6199999999999"/>
    <n v="185.6"/>
    <n v="1348.11"/>
    <n v="1162.51"/>
    <n v="6.2635237068965521"/>
    <x v="0"/>
    <s v="2023-09-06"/>
    <x v="1"/>
    <x v="3"/>
    <x v="1"/>
    <s v="Young"/>
    <s v="Profit"/>
  </r>
  <r>
    <n v="4088"/>
    <s v="Sneha"/>
    <n v="33"/>
    <s v="Female"/>
    <x v="7"/>
    <x v="3"/>
    <n v="996.24"/>
    <n v="371.63"/>
    <n v="1346.7"/>
    <n v="975.07"/>
    <n v="2.6237655732852572"/>
    <x v="4"/>
    <s v="2023-05-07"/>
    <x v="0"/>
    <x v="4"/>
    <x v="1"/>
    <s v="Adult"/>
    <s v="Profit"/>
  </r>
  <r>
    <n v="8650"/>
    <s v="Karan"/>
    <n v="40"/>
    <s v="Female"/>
    <x v="7"/>
    <x v="0"/>
    <n v="884.03"/>
    <n v="854.25"/>
    <n v="1346.46"/>
    <n v="492.21"/>
    <n v="0.57618964003511852"/>
    <x v="1"/>
    <s v="2023-11-09"/>
    <x v="8"/>
    <x v="3"/>
    <x v="0"/>
    <s v="Adult"/>
    <s v="Profit"/>
  </r>
  <r>
    <n v="7006"/>
    <s v="Karan"/>
    <n v="34"/>
    <s v="Male"/>
    <x v="2"/>
    <x v="2"/>
    <n v="1161.3900000000001"/>
    <n v="120.37"/>
    <n v="1345.28"/>
    <n v="1224.9100000000001"/>
    <n v="10.176206696020603"/>
    <x v="4"/>
    <s v="2023-07-17"/>
    <x v="7"/>
    <x v="2"/>
    <x v="1"/>
    <s v="Adult"/>
    <s v="Profit"/>
  </r>
  <r>
    <n v="6504"/>
    <s v="Pooja"/>
    <n v="45"/>
    <s v="Male"/>
    <x v="6"/>
    <x v="1"/>
    <n v="886.93"/>
    <n v="625.04"/>
    <n v="1345.15"/>
    <n v="720.11"/>
    <n v="1.152102265455011"/>
    <x v="4"/>
    <s v="2023-07-27"/>
    <x v="7"/>
    <x v="1"/>
    <x v="1"/>
    <s v="Senior"/>
    <s v="Profit"/>
  </r>
  <r>
    <n v="459"/>
    <s v="Rahul"/>
    <n v="26"/>
    <s v="Female"/>
    <x v="7"/>
    <x v="2"/>
    <n v="1141.7"/>
    <n v="578.48"/>
    <n v="1343.44"/>
    <n v="764.96"/>
    <n v="1.3223620522749273"/>
    <x v="3"/>
    <s v="2023-09-14"/>
    <x v="1"/>
    <x v="2"/>
    <x v="1"/>
    <s v="Adult"/>
    <s v="Profit"/>
  </r>
  <r>
    <n v="7528"/>
    <s v="Priya"/>
    <n v="29"/>
    <s v="Female"/>
    <x v="2"/>
    <x v="4"/>
    <n v="801.39"/>
    <n v="1349.95"/>
    <n v="1343.25"/>
    <n v="-6.7"/>
    <n v="-4.963146783214193E-3"/>
    <x v="4"/>
    <s v="2023-10-22"/>
    <x v="10"/>
    <x v="3"/>
    <x v="1"/>
    <s v="Adult"/>
    <s v="Loss"/>
  </r>
  <r>
    <n v="2341"/>
    <s v="Priya"/>
    <n v="59"/>
    <s v="Male"/>
    <x v="2"/>
    <x v="4"/>
    <n v="813.88"/>
    <n v="1796.63"/>
    <n v="1342.72"/>
    <n v="-453.91"/>
    <n v="-0.25264523023660967"/>
    <x v="3"/>
    <s v="2023-02-18"/>
    <x v="2"/>
    <x v="3"/>
    <x v="1"/>
    <s v="Senior"/>
    <s v="Loss"/>
  </r>
  <r>
    <n v="2270"/>
    <s v="Rahul"/>
    <n v="45"/>
    <s v="Male"/>
    <x v="2"/>
    <x v="3"/>
    <n v="1102.43"/>
    <n v="247.67"/>
    <n v="1342.5"/>
    <n v="1094.83"/>
    <n v="4.4205192393103729"/>
    <x v="0"/>
    <s v="2023-02-24"/>
    <x v="2"/>
    <x v="4"/>
    <x v="1"/>
    <s v="Senior"/>
    <s v="Profit"/>
  </r>
  <r>
    <n v="4451"/>
    <s v="Rahul"/>
    <n v="21"/>
    <s v="Male"/>
    <x v="7"/>
    <x v="1"/>
    <n v="1022.86"/>
    <n v="1370.12"/>
    <n v="1341.72"/>
    <n v="-28.4"/>
    <n v="-2.0728111406300178E-2"/>
    <x v="1"/>
    <s v="2023-01-01"/>
    <x v="5"/>
    <x v="0"/>
    <x v="0"/>
    <s v="Young"/>
    <s v="Loss"/>
  </r>
  <r>
    <n v="8982"/>
    <s v="Priya"/>
    <n v="40"/>
    <s v="Female"/>
    <x v="1"/>
    <x v="1"/>
    <n v="1060.95"/>
    <n v="1177.1099999999999"/>
    <n v="1340.43"/>
    <n v="163.32"/>
    <n v="0.13874659122766778"/>
    <x v="4"/>
    <s v="2023-08-03"/>
    <x v="4"/>
    <x v="4"/>
    <x v="1"/>
    <s v="Adult"/>
    <s v="Profit"/>
  </r>
  <r>
    <n v="8897"/>
    <s v="Amit"/>
    <n v="47"/>
    <s v="Male"/>
    <x v="6"/>
    <x v="4"/>
    <n v="825.09"/>
    <n v="204.49"/>
    <n v="1340.18"/>
    <n v="1135.69"/>
    <n v="5.5537679104112669"/>
    <x v="4"/>
    <s v="2023-03-04"/>
    <x v="11"/>
    <x v="0"/>
    <x v="0"/>
    <s v="Senior"/>
    <s v="Profit"/>
  </r>
  <r>
    <n v="8638"/>
    <s v="Amit"/>
    <n v="58"/>
    <s v="Female"/>
    <x v="6"/>
    <x v="0"/>
    <n v="1054.5"/>
    <n v="1087.33"/>
    <n v="1340.02"/>
    <n v="252.69"/>
    <n v="0.2323949490954908"/>
    <x v="0"/>
    <s v="2023-06-07"/>
    <x v="3"/>
    <x v="4"/>
    <x v="1"/>
    <s v="Senior"/>
    <s v="Profit"/>
  </r>
  <r>
    <n v="8233"/>
    <s v="Neha"/>
    <n v="36"/>
    <s v="Female"/>
    <x v="4"/>
    <x v="2"/>
    <n v="1041.8599999999999"/>
    <n v="1878.63"/>
    <n v="1339.86"/>
    <n v="-538.77"/>
    <n v="-0.28678877692786764"/>
    <x v="1"/>
    <s v="2023-04-08"/>
    <x v="9"/>
    <x v="4"/>
    <x v="1"/>
    <s v="Adult"/>
    <s v="Loss"/>
  </r>
  <r>
    <n v="6281"/>
    <s v="Rahul"/>
    <n v="36"/>
    <s v="Female"/>
    <x v="4"/>
    <x v="3"/>
    <n v="923.81"/>
    <n v="1758.73"/>
    <n v="1339.52"/>
    <n v="-419.21"/>
    <n v="-0.23835949804688608"/>
    <x v="3"/>
    <s v="2023-03-28"/>
    <x v="11"/>
    <x v="3"/>
    <x v="1"/>
    <s v="Adult"/>
    <s v="Loss"/>
  </r>
  <r>
    <n v="4519"/>
    <s v="Amit"/>
    <n v="22"/>
    <s v="Male"/>
    <x v="7"/>
    <x v="1"/>
    <n v="1102.4100000000001"/>
    <n v="1970.88"/>
    <n v="1339.27"/>
    <n v="-631.61"/>
    <n v="-0.32047105861341124"/>
    <x v="3"/>
    <s v="2023-10-23"/>
    <x v="10"/>
    <x v="4"/>
    <x v="0"/>
    <s v="Young"/>
    <s v="Loss"/>
  </r>
  <r>
    <n v="3773"/>
    <s v="Raj"/>
    <n v="28"/>
    <s v="Male"/>
    <x v="0"/>
    <x v="3"/>
    <n v="944.6"/>
    <n v="1836.84"/>
    <n v="1338.87"/>
    <n v="-497.97"/>
    <n v="-0.2711014568498073"/>
    <x v="4"/>
    <s v="2023-02-12"/>
    <x v="2"/>
    <x v="0"/>
    <x v="0"/>
    <s v="Adult"/>
    <s v="Loss"/>
  </r>
  <r>
    <n v="7319"/>
    <s v="Karan"/>
    <n v="27"/>
    <s v="Female"/>
    <x v="2"/>
    <x v="0"/>
    <n v="1151.24"/>
    <n v="212.84"/>
    <n v="1338.82"/>
    <n v="1125.98"/>
    <n v="5.2902649877842514"/>
    <x v="3"/>
    <s v="2023-07-24"/>
    <x v="7"/>
    <x v="0"/>
    <x v="1"/>
    <s v="Adult"/>
    <s v="Profit"/>
  </r>
  <r>
    <n v="8051"/>
    <s v="Simran"/>
    <n v="45"/>
    <s v="Female"/>
    <x v="5"/>
    <x v="4"/>
    <n v="1096"/>
    <n v="139.1"/>
    <n v="1338.54"/>
    <n v="1199.44"/>
    <n v="8.6228612508986355"/>
    <x v="0"/>
    <s v="2023-03-23"/>
    <x v="11"/>
    <x v="0"/>
    <x v="1"/>
    <s v="Senior"/>
    <s v="Profit"/>
  </r>
  <r>
    <n v="377"/>
    <s v="Raj"/>
    <n v="58"/>
    <s v="Male"/>
    <x v="1"/>
    <x v="3"/>
    <n v="806.69"/>
    <n v="1587.18"/>
    <n v="1338.23"/>
    <n v="-248.95"/>
    <n v="-0.15685051474942979"/>
    <x v="1"/>
    <s v="2023-06-17"/>
    <x v="3"/>
    <x v="3"/>
    <x v="0"/>
    <s v="Senior"/>
    <s v="Loss"/>
  </r>
  <r>
    <n v="2023"/>
    <s v="Karan"/>
    <n v="22"/>
    <s v="Female"/>
    <x v="7"/>
    <x v="1"/>
    <n v="825.54"/>
    <n v="247.96"/>
    <n v="1338.12"/>
    <n v="1090.1600000000001"/>
    <n v="4.39651556702694"/>
    <x v="3"/>
    <s v="2023-06-12"/>
    <x v="3"/>
    <x v="1"/>
    <x v="1"/>
    <s v="Young"/>
    <s v="Profit"/>
  </r>
  <r>
    <n v="5483"/>
    <s v="Amit"/>
    <n v="59"/>
    <s v="Female"/>
    <x v="0"/>
    <x v="4"/>
    <n v="1045.3699999999999"/>
    <n v="377.33"/>
    <n v="1336.66"/>
    <n v="959.33"/>
    <n v="2.5424164524421595"/>
    <x v="3"/>
    <s v="2023-06-01"/>
    <x v="3"/>
    <x v="0"/>
    <x v="0"/>
    <s v="Senior"/>
    <s v="Profit"/>
  </r>
  <r>
    <n v="1017"/>
    <s v="Rahul"/>
    <n v="40"/>
    <s v="Male"/>
    <x v="2"/>
    <x v="1"/>
    <n v="1077.06"/>
    <n v="961.38"/>
    <n v="1336.05"/>
    <n v="374.67"/>
    <n v="0.38972102602508896"/>
    <x v="1"/>
    <s v="2023-01-07"/>
    <x v="5"/>
    <x v="3"/>
    <x v="1"/>
    <s v="Adult"/>
    <s v="Profit"/>
  </r>
  <r>
    <n v="330"/>
    <s v="Neha"/>
    <n v="47"/>
    <s v="Male"/>
    <x v="2"/>
    <x v="2"/>
    <n v="964.18"/>
    <n v="742.87"/>
    <n v="1335.38"/>
    <n v="592.51"/>
    <n v="0.79759581084173536"/>
    <x v="1"/>
    <s v="2023-09-20"/>
    <x v="1"/>
    <x v="2"/>
    <x v="0"/>
    <s v="Senior"/>
    <s v="Profit"/>
  </r>
  <r>
    <n v="508"/>
    <s v="Priya"/>
    <n v="50"/>
    <s v="Female"/>
    <x v="0"/>
    <x v="0"/>
    <n v="1195.44"/>
    <n v="1663.18"/>
    <n v="1334.6"/>
    <n v="-328.58"/>
    <n v="-0.19756129823590951"/>
    <x v="2"/>
    <s v="2023-03-03"/>
    <x v="11"/>
    <x v="4"/>
    <x v="1"/>
    <s v="Senior"/>
    <s v="Loss"/>
  </r>
  <r>
    <n v="2829"/>
    <s v="Raj"/>
    <n v="21"/>
    <s v="Female"/>
    <x v="3"/>
    <x v="2"/>
    <n v="905.04"/>
    <n v="888.72"/>
    <n v="1334.56"/>
    <n v="445.84"/>
    <n v="0.50166531641011791"/>
    <x v="1"/>
    <s v="2023-09-17"/>
    <x v="1"/>
    <x v="3"/>
    <x v="0"/>
    <s v="Young"/>
    <s v="Profit"/>
  </r>
  <r>
    <n v="8725"/>
    <s v="Amit"/>
    <n v="21"/>
    <s v="Male"/>
    <x v="7"/>
    <x v="3"/>
    <n v="989.38"/>
    <n v="946.51"/>
    <n v="1334.33"/>
    <n v="387.82"/>
    <n v="0.4097368226431839"/>
    <x v="4"/>
    <s v="2023-01-20"/>
    <x v="5"/>
    <x v="0"/>
    <x v="0"/>
    <s v="Young"/>
    <s v="Profit"/>
  </r>
  <r>
    <n v="297"/>
    <s v="Amit"/>
    <n v="56"/>
    <s v="Female"/>
    <x v="3"/>
    <x v="4"/>
    <n v="1136.3"/>
    <n v="108.22"/>
    <n v="1333.38"/>
    <n v="1225.1600000000001"/>
    <n v="11.321012751801886"/>
    <x v="3"/>
    <s v="2023-03-06"/>
    <x v="11"/>
    <x v="3"/>
    <x v="1"/>
    <s v="Senior"/>
    <s v="Profit"/>
  </r>
  <r>
    <n v="2797"/>
    <s v="Karan"/>
    <n v="30"/>
    <s v="Female"/>
    <x v="6"/>
    <x v="2"/>
    <n v="904.1"/>
    <n v="591.38"/>
    <n v="1331.11"/>
    <n v="739.73"/>
    <n v="1.250853934864216"/>
    <x v="3"/>
    <s v="2023-11-08"/>
    <x v="8"/>
    <x v="4"/>
    <x v="0"/>
    <s v="Adult"/>
    <s v="Profit"/>
  </r>
  <r>
    <n v="7735"/>
    <s v="Arjun"/>
    <n v="27"/>
    <s v="Female"/>
    <x v="4"/>
    <x v="2"/>
    <n v="971.51"/>
    <n v="1728.15"/>
    <n v="1330.37"/>
    <n v="-397.78"/>
    <n v="-0.23017677863611374"/>
    <x v="1"/>
    <s v="2023-11-26"/>
    <x v="8"/>
    <x v="2"/>
    <x v="1"/>
    <s v="Adult"/>
    <s v="Loss"/>
  </r>
  <r>
    <n v="1382"/>
    <s v="Karan"/>
    <n v="18"/>
    <s v="Female"/>
    <x v="0"/>
    <x v="3"/>
    <n v="1014.89"/>
    <n v="1711.62"/>
    <n v="1329.78"/>
    <n v="-381.84"/>
    <n v="-0.2230869001297017"/>
    <x v="2"/>
    <s v="2023-09-27"/>
    <x v="1"/>
    <x v="2"/>
    <x v="0"/>
    <s v="Young"/>
    <s v="Loss"/>
  </r>
  <r>
    <n v="2336"/>
    <s v="Simran"/>
    <n v="27"/>
    <s v="Female"/>
    <x v="3"/>
    <x v="4"/>
    <n v="890.33"/>
    <n v="1401.09"/>
    <n v="1329.65"/>
    <n v="-71.44"/>
    <n v="-5.0988872948918344E-2"/>
    <x v="0"/>
    <s v="2023-09-26"/>
    <x v="1"/>
    <x v="1"/>
    <x v="0"/>
    <s v="Adult"/>
    <s v="Loss"/>
  </r>
  <r>
    <n v="3595"/>
    <s v="Karan"/>
    <n v="53"/>
    <s v="Female"/>
    <x v="3"/>
    <x v="4"/>
    <n v="966.29"/>
    <n v="52.14"/>
    <n v="1328.6"/>
    <n v="1276.46"/>
    <n v="24.481396240889911"/>
    <x v="0"/>
    <s v="2023-03-24"/>
    <x v="11"/>
    <x v="0"/>
    <x v="1"/>
    <s v="Senior"/>
    <s v="Profit"/>
  </r>
  <r>
    <n v="5674"/>
    <s v="Pooja"/>
    <n v="28"/>
    <s v="Male"/>
    <x v="0"/>
    <x v="1"/>
    <n v="1130.02"/>
    <n v="827.33"/>
    <n v="1328.35"/>
    <n v="501.02"/>
    <n v="0.60558664619921909"/>
    <x v="1"/>
    <s v="2023-03-19"/>
    <x v="11"/>
    <x v="2"/>
    <x v="1"/>
    <s v="Adult"/>
    <s v="Profit"/>
  </r>
  <r>
    <n v="3306"/>
    <s v="Priya"/>
    <n v="58"/>
    <s v="Female"/>
    <x v="0"/>
    <x v="4"/>
    <n v="940.02"/>
    <n v="450.8"/>
    <n v="1327.35"/>
    <n v="876.55"/>
    <n v="1.9444321206743564"/>
    <x v="3"/>
    <s v="2023-01-06"/>
    <x v="5"/>
    <x v="4"/>
    <x v="1"/>
    <s v="Senior"/>
    <s v="Profit"/>
  </r>
  <r>
    <n v="1578"/>
    <s v="Raj"/>
    <n v="48"/>
    <s v="Male"/>
    <x v="0"/>
    <x v="3"/>
    <n v="787.56"/>
    <n v="1125.22"/>
    <n v="1327.11"/>
    <n v="201.89"/>
    <n v="0.17942269067382377"/>
    <x v="3"/>
    <s v="2023-07-14"/>
    <x v="7"/>
    <x v="4"/>
    <x v="0"/>
    <s v="Senior"/>
    <s v="Profit"/>
  </r>
  <r>
    <n v="1461"/>
    <s v="Rahul"/>
    <n v="25"/>
    <s v="Male"/>
    <x v="5"/>
    <x v="4"/>
    <n v="814.55"/>
    <n v="1424.72"/>
    <n v="1326.78"/>
    <n v="-97.94"/>
    <n v="-6.8743332023134374E-2"/>
    <x v="2"/>
    <s v="2023-09-05"/>
    <x v="1"/>
    <x v="0"/>
    <x v="1"/>
    <s v="Young"/>
    <s v="Loss"/>
  </r>
  <r>
    <n v="8824"/>
    <s v="Karan"/>
    <n v="41"/>
    <s v="Male"/>
    <x v="5"/>
    <x v="4"/>
    <n v="969.3"/>
    <n v="1989.92"/>
    <n v="1326.54"/>
    <n v="-663.38"/>
    <n v="-0.33337018573610999"/>
    <x v="4"/>
    <s v="2023-09-21"/>
    <x v="1"/>
    <x v="0"/>
    <x v="0"/>
    <s v="Senior"/>
    <s v="Loss"/>
  </r>
  <r>
    <n v="2925"/>
    <s v="Arjun"/>
    <n v="42"/>
    <s v="Male"/>
    <x v="2"/>
    <x v="4"/>
    <n v="1023.29"/>
    <n v="1331.68"/>
    <n v="1325.84"/>
    <n v="-5.84"/>
    <n v="-4.3854379430493806E-3"/>
    <x v="2"/>
    <s v="2023-08-16"/>
    <x v="4"/>
    <x v="2"/>
    <x v="1"/>
    <s v="Senior"/>
    <s v="Loss"/>
  </r>
  <r>
    <n v="8561"/>
    <s v="Priya"/>
    <n v="24"/>
    <s v="Female"/>
    <x v="3"/>
    <x v="2"/>
    <n v="823.02"/>
    <n v="448.48"/>
    <n v="1325.65"/>
    <n v="877.17"/>
    <n v="1.9558731716018549"/>
    <x v="3"/>
    <s v="2023-06-13"/>
    <x v="3"/>
    <x v="0"/>
    <x v="1"/>
    <s v="Young"/>
    <s v="Profit"/>
  </r>
  <r>
    <n v="138"/>
    <s v="Pooja"/>
    <n v="33"/>
    <s v="Female"/>
    <x v="6"/>
    <x v="2"/>
    <n v="736.71"/>
    <n v="1836.3"/>
    <n v="1324.22"/>
    <n v="-512.08000000000004"/>
    <n v="-0.27886510918695206"/>
    <x v="0"/>
    <s v="2023-09-15"/>
    <x v="1"/>
    <x v="1"/>
    <x v="0"/>
    <s v="Adult"/>
    <s v="Loss"/>
  </r>
  <r>
    <n v="3636"/>
    <s v="Pooja"/>
    <n v="53"/>
    <s v="Female"/>
    <x v="0"/>
    <x v="2"/>
    <n v="773.32"/>
    <n v="230.92"/>
    <n v="1323.76"/>
    <n v="1092.8399999999999"/>
    <n v="4.7325480685951842"/>
    <x v="1"/>
    <s v="2023-11-29"/>
    <x v="8"/>
    <x v="2"/>
    <x v="0"/>
    <s v="Senior"/>
    <s v="Profit"/>
  </r>
  <r>
    <n v="9481"/>
    <s v="Arjun"/>
    <n v="27"/>
    <s v="Male"/>
    <x v="2"/>
    <x v="0"/>
    <n v="796.66"/>
    <n v="924.47"/>
    <n v="1323.57"/>
    <n v="399.1"/>
    <n v="0.43170681579715947"/>
    <x v="4"/>
    <s v="2023-09-18"/>
    <x v="1"/>
    <x v="4"/>
    <x v="1"/>
    <s v="Adult"/>
    <s v="Profit"/>
  </r>
  <r>
    <n v="5815"/>
    <s v="Priya"/>
    <n v="20"/>
    <s v="Female"/>
    <x v="6"/>
    <x v="1"/>
    <n v="1109.1500000000001"/>
    <n v="1345.63"/>
    <n v="1321.8"/>
    <n v="-23.83"/>
    <n v="-1.7709177114065527E-2"/>
    <x v="0"/>
    <s v="2023-01-06"/>
    <x v="5"/>
    <x v="0"/>
    <x v="1"/>
    <s v="Young"/>
    <s v="Loss"/>
  </r>
  <r>
    <n v="308"/>
    <s v="Neha"/>
    <n v="18"/>
    <s v="Female"/>
    <x v="5"/>
    <x v="2"/>
    <n v="837.56"/>
    <n v="1790.12"/>
    <n v="1320.63"/>
    <n v="-469.49"/>
    <n v="-0.26226733403347263"/>
    <x v="3"/>
    <s v="2023-05-04"/>
    <x v="0"/>
    <x v="2"/>
    <x v="0"/>
    <s v="Young"/>
    <s v="Loss"/>
  </r>
  <r>
    <n v="8113"/>
    <s v="Simran"/>
    <n v="30"/>
    <s v="Male"/>
    <x v="5"/>
    <x v="2"/>
    <n v="1050.4000000000001"/>
    <n v="1249.8900000000001"/>
    <n v="1318.78"/>
    <n v="68.89"/>
    <n v="5.5116850282824884E-2"/>
    <x v="1"/>
    <s v="2023-06-10"/>
    <x v="3"/>
    <x v="0"/>
    <x v="0"/>
    <s v="Adult"/>
    <s v="Profit"/>
  </r>
  <r>
    <n v="6683"/>
    <s v="Simran"/>
    <n v="36"/>
    <s v="Female"/>
    <x v="4"/>
    <x v="2"/>
    <n v="808.48"/>
    <n v="899.67"/>
    <n v="1318.6"/>
    <n v="418.93"/>
    <n v="0.46564851556681897"/>
    <x v="0"/>
    <s v="2023-09-24"/>
    <x v="1"/>
    <x v="0"/>
    <x v="1"/>
    <s v="Adult"/>
    <s v="Profit"/>
  </r>
  <r>
    <n v="256"/>
    <s v="Amit"/>
    <n v="45"/>
    <s v="Male"/>
    <x v="1"/>
    <x v="4"/>
    <n v="1126.47"/>
    <n v="1353.62"/>
    <n v="1318.43"/>
    <n v="-35.19"/>
    <n v="-2.5996956309747198E-2"/>
    <x v="4"/>
    <s v="2023-09-29"/>
    <x v="1"/>
    <x v="3"/>
    <x v="1"/>
    <s v="Senior"/>
    <s v="Loss"/>
  </r>
  <r>
    <n v="5660"/>
    <s v="Amit"/>
    <n v="51"/>
    <s v="Female"/>
    <x v="2"/>
    <x v="4"/>
    <n v="997.5"/>
    <n v="64.77"/>
    <n v="1318.18"/>
    <n v="1253.4100000000001"/>
    <n v="19.351706036745409"/>
    <x v="1"/>
    <s v="2023-05-30"/>
    <x v="0"/>
    <x v="0"/>
    <x v="0"/>
    <s v="Senior"/>
    <s v="Profit"/>
  </r>
  <r>
    <n v="8789"/>
    <s v="Rahul"/>
    <n v="31"/>
    <s v="Female"/>
    <x v="6"/>
    <x v="4"/>
    <n v="1150.47"/>
    <n v="1536.64"/>
    <n v="1317.49"/>
    <n v="-219.15"/>
    <n v="-0.14261635776759682"/>
    <x v="2"/>
    <s v="2023-06-20"/>
    <x v="3"/>
    <x v="4"/>
    <x v="1"/>
    <s v="Adult"/>
    <s v="Loss"/>
  </r>
  <r>
    <n v="9744"/>
    <s v="Priya"/>
    <n v="31"/>
    <s v="Female"/>
    <x v="6"/>
    <x v="0"/>
    <n v="998.93"/>
    <n v="1201.3399999999999"/>
    <n v="1315.87"/>
    <n v="114.53"/>
    <n v="9.5335209016598144E-2"/>
    <x v="1"/>
    <s v="2023-02-24"/>
    <x v="2"/>
    <x v="4"/>
    <x v="1"/>
    <s v="Adult"/>
    <s v="Profit"/>
  </r>
  <r>
    <n v="3885"/>
    <s v="Sneha"/>
    <n v="29"/>
    <s v="Male"/>
    <x v="6"/>
    <x v="1"/>
    <n v="887.65"/>
    <n v="785.55"/>
    <n v="1315.86"/>
    <n v="530.30999999999995"/>
    <n v="0.67508115333206031"/>
    <x v="0"/>
    <s v="2023-10-23"/>
    <x v="10"/>
    <x v="1"/>
    <x v="1"/>
    <s v="Adult"/>
    <s v="Profit"/>
  </r>
  <r>
    <n v="1640"/>
    <s v="Pooja"/>
    <n v="44"/>
    <s v="Female"/>
    <x v="6"/>
    <x v="4"/>
    <n v="778.25"/>
    <n v="1679.74"/>
    <n v="1314.13"/>
    <n v="-365.61"/>
    <n v="-0.21765868527272078"/>
    <x v="3"/>
    <s v="2023-07-10"/>
    <x v="7"/>
    <x v="1"/>
    <x v="1"/>
    <s v="Senior"/>
    <s v="Loss"/>
  </r>
  <r>
    <n v="6317"/>
    <s v="Karan"/>
    <n v="33"/>
    <s v="Female"/>
    <x v="6"/>
    <x v="0"/>
    <n v="771.79"/>
    <n v="787.94"/>
    <n v="1313.25"/>
    <n v="525.30999999999995"/>
    <n v="0.66668781886945694"/>
    <x v="1"/>
    <s v="2023-01-04"/>
    <x v="5"/>
    <x v="3"/>
    <x v="1"/>
    <s v="Adult"/>
    <s v="Profit"/>
  </r>
  <r>
    <n v="1933"/>
    <s v="Pooja"/>
    <n v="55"/>
    <s v="Male"/>
    <x v="2"/>
    <x v="3"/>
    <n v="1184.56"/>
    <n v="99.97"/>
    <n v="1312.71"/>
    <n v="1212.74"/>
    <n v="12.131039311793538"/>
    <x v="1"/>
    <s v="2023-07-17"/>
    <x v="7"/>
    <x v="3"/>
    <x v="1"/>
    <s v="Senior"/>
    <s v="Profit"/>
  </r>
  <r>
    <n v="7988"/>
    <s v="Amit"/>
    <n v="52"/>
    <s v="Male"/>
    <x v="5"/>
    <x v="4"/>
    <n v="838.08"/>
    <n v="416.25"/>
    <n v="1312.41"/>
    <n v="896.16"/>
    <n v="2.1529369369369369"/>
    <x v="2"/>
    <s v="2023-04-27"/>
    <x v="9"/>
    <x v="2"/>
    <x v="0"/>
    <s v="Senior"/>
    <s v="Profit"/>
  </r>
  <r>
    <n v="8151"/>
    <s v="Simran"/>
    <n v="20"/>
    <s v="Female"/>
    <x v="5"/>
    <x v="3"/>
    <n v="1110.8800000000001"/>
    <n v="1894.03"/>
    <n v="1311.78"/>
    <n v="-582.25"/>
    <n v="-0.30741329334804623"/>
    <x v="4"/>
    <s v="2023-11-02"/>
    <x v="8"/>
    <x v="3"/>
    <x v="1"/>
    <s v="Young"/>
    <s v="Loss"/>
  </r>
  <r>
    <n v="7354"/>
    <s v="Pooja"/>
    <n v="57"/>
    <s v="Male"/>
    <x v="2"/>
    <x v="4"/>
    <n v="824.62"/>
    <n v="1882.34"/>
    <n v="1310.72"/>
    <n v="-571.62"/>
    <n v="-0.30367521276708781"/>
    <x v="4"/>
    <s v="2023-01-12"/>
    <x v="5"/>
    <x v="3"/>
    <x v="0"/>
    <s v="Senior"/>
    <s v="Loss"/>
  </r>
  <r>
    <n v="1349"/>
    <s v="Simran"/>
    <n v="50"/>
    <s v="Female"/>
    <x v="0"/>
    <x v="0"/>
    <n v="787.08"/>
    <n v="1290.9100000000001"/>
    <n v="1310.5899999999999"/>
    <n v="19.68"/>
    <n v="1.5245059686577684E-2"/>
    <x v="1"/>
    <s v="2023-08-11"/>
    <x v="4"/>
    <x v="0"/>
    <x v="1"/>
    <s v="Senior"/>
    <s v="Profit"/>
  </r>
  <r>
    <n v="9480"/>
    <s v="Amit"/>
    <n v="48"/>
    <s v="Female"/>
    <x v="1"/>
    <x v="1"/>
    <n v="1152.53"/>
    <n v="1644.25"/>
    <n v="1309.67"/>
    <n v="-334.58"/>
    <n v="-0.20348487152197051"/>
    <x v="3"/>
    <s v="2023-08-08"/>
    <x v="4"/>
    <x v="1"/>
    <x v="0"/>
    <s v="Senior"/>
    <s v="Loss"/>
  </r>
  <r>
    <n v="3778"/>
    <s v="Simran"/>
    <n v="56"/>
    <s v="Male"/>
    <x v="5"/>
    <x v="0"/>
    <n v="897.63"/>
    <n v="1466.53"/>
    <n v="1309.58"/>
    <n v="-156.94999999999999"/>
    <n v="-0.10702133607904372"/>
    <x v="4"/>
    <s v="2023-05-26"/>
    <x v="0"/>
    <x v="4"/>
    <x v="0"/>
    <s v="Senior"/>
    <s v="Loss"/>
  </r>
  <r>
    <n v="3494"/>
    <s v="Neha"/>
    <n v="24"/>
    <s v="Male"/>
    <x v="4"/>
    <x v="4"/>
    <n v="1028.83"/>
    <n v="267.93"/>
    <n v="1309.5"/>
    <n v="1041.57"/>
    <n v="3.8874706079946253"/>
    <x v="1"/>
    <s v="2023-02-25"/>
    <x v="2"/>
    <x v="1"/>
    <x v="1"/>
    <s v="Young"/>
    <s v="Profit"/>
  </r>
  <r>
    <n v="5538"/>
    <s v="Amit"/>
    <n v="49"/>
    <s v="Male"/>
    <x v="0"/>
    <x v="1"/>
    <n v="1118.75"/>
    <n v="1185.94"/>
    <n v="1309.3499999999999"/>
    <n v="123.41"/>
    <n v="0.10406091370558375"/>
    <x v="2"/>
    <s v="2023-10-24"/>
    <x v="10"/>
    <x v="4"/>
    <x v="1"/>
    <s v="Senior"/>
    <s v="Profit"/>
  </r>
  <r>
    <n v="285"/>
    <s v="Arjun"/>
    <n v="49"/>
    <s v="Female"/>
    <x v="0"/>
    <x v="1"/>
    <n v="755.17"/>
    <n v="1936.49"/>
    <n v="1307.99"/>
    <n v="-628.5"/>
    <n v="-0.32455628482460536"/>
    <x v="0"/>
    <s v="2023-01-02"/>
    <x v="5"/>
    <x v="2"/>
    <x v="1"/>
    <s v="Senior"/>
    <s v="Loss"/>
  </r>
  <r>
    <n v="969"/>
    <s v="Karan"/>
    <n v="21"/>
    <s v="Male"/>
    <x v="4"/>
    <x v="4"/>
    <n v="757.04"/>
    <n v="485.88"/>
    <n v="1306.8399999999999"/>
    <n v="820.96"/>
    <n v="1.689635300897341"/>
    <x v="4"/>
    <s v="2023-03-05"/>
    <x v="11"/>
    <x v="4"/>
    <x v="0"/>
    <s v="Young"/>
    <s v="Profit"/>
  </r>
  <r>
    <n v="3954"/>
    <s v="Pooja"/>
    <n v="19"/>
    <s v="Male"/>
    <x v="6"/>
    <x v="3"/>
    <n v="972.15"/>
    <n v="1554.35"/>
    <n v="1306.54"/>
    <n v="-247.81"/>
    <n v="-0.15942998681120726"/>
    <x v="3"/>
    <s v="2023-11-16"/>
    <x v="8"/>
    <x v="2"/>
    <x v="0"/>
    <s v="Young"/>
    <s v="Loss"/>
  </r>
  <r>
    <n v="4633"/>
    <s v="Neha"/>
    <n v="59"/>
    <s v="Male"/>
    <x v="4"/>
    <x v="1"/>
    <n v="1146.75"/>
    <n v="341.2"/>
    <n v="1305.74"/>
    <n v="964.54"/>
    <n v="2.8269050410316532"/>
    <x v="0"/>
    <s v="2023-06-28"/>
    <x v="3"/>
    <x v="0"/>
    <x v="1"/>
    <s v="Senior"/>
    <s v="Profit"/>
  </r>
  <r>
    <n v="5136"/>
    <s v="Simran"/>
    <n v="38"/>
    <s v="Female"/>
    <x v="3"/>
    <x v="0"/>
    <n v="823.08"/>
    <n v="1505.27"/>
    <n v="1305.67"/>
    <n v="-199.6"/>
    <n v="-0.13260079587050827"/>
    <x v="2"/>
    <s v="2023-12-24"/>
    <x v="6"/>
    <x v="2"/>
    <x v="0"/>
    <s v="Adult"/>
    <s v="Loss"/>
  </r>
  <r>
    <n v="5756"/>
    <s v="Amit"/>
    <n v="22"/>
    <s v="Male"/>
    <x v="2"/>
    <x v="0"/>
    <n v="832.01"/>
    <n v="788.29"/>
    <n v="1305.3399999999999"/>
    <n v="517.04999999999995"/>
    <n v="0.65591343287368864"/>
    <x v="4"/>
    <s v="2023-07-08"/>
    <x v="7"/>
    <x v="4"/>
    <x v="1"/>
    <s v="Young"/>
    <s v="Profit"/>
  </r>
  <r>
    <n v="9837"/>
    <s v="Sneha"/>
    <n v="35"/>
    <s v="Male"/>
    <x v="1"/>
    <x v="0"/>
    <n v="1130.79"/>
    <n v="1917.88"/>
    <n v="1303.6600000000001"/>
    <n v="-614.22"/>
    <n v="-0.32025987027342689"/>
    <x v="3"/>
    <s v="2023-01-20"/>
    <x v="5"/>
    <x v="1"/>
    <x v="0"/>
    <s v="Adult"/>
    <s v="Loss"/>
  </r>
  <r>
    <n v="5729"/>
    <s v="Rahul"/>
    <n v="38"/>
    <s v="Male"/>
    <x v="7"/>
    <x v="1"/>
    <n v="918.16"/>
    <n v="1933.65"/>
    <n v="1303.5999999999999"/>
    <n v="-630.04999999999995"/>
    <n v="-0.32583456158043073"/>
    <x v="1"/>
    <s v="2023-12-04"/>
    <x v="6"/>
    <x v="4"/>
    <x v="1"/>
    <s v="Adult"/>
    <s v="Loss"/>
  </r>
  <r>
    <n v="8457"/>
    <s v="Karan"/>
    <n v="31"/>
    <s v="Male"/>
    <x v="7"/>
    <x v="2"/>
    <n v="1093.97"/>
    <n v="428.05"/>
    <n v="1303.5"/>
    <n v="875.45"/>
    <n v="2.0452049994159562"/>
    <x v="0"/>
    <s v="2023-01-17"/>
    <x v="5"/>
    <x v="1"/>
    <x v="1"/>
    <s v="Adult"/>
    <s v="Profit"/>
  </r>
  <r>
    <n v="6334"/>
    <s v="Rahul"/>
    <n v="33"/>
    <s v="Female"/>
    <x v="5"/>
    <x v="0"/>
    <n v="1183.6400000000001"/>
    <n v="1248.3399999999999"/>
    <n v="1302.19"/>
    <n v="53.85"/>
    <n v="4.3137286316227957E-2"/>
    <x v="2"/>
    <s v="2023-01-31"/>
    <x v="5"/>
    <x v="2"/>
    <x v="0"/>
    <s v="Adult"/>
    <s v="Profit"/>
  </r>
  <r>
    <n v="7664"/>
    <s v="Sneha"/>
    <n v="42"/>
    <s v="Female"/>
    <x v="4"/>
    <x v="2"/>
    <n v="895.66"/>
    <n v="478.27"/>
    <n v="1301.58"/>
    <n v="823.31"/>
    <n v="1.7214334999059109"/>
    <x v="4"/>
    <s v="2023-01-29"/>
    <x v="5"/>
    <x v="1"/>
    <x v="1"/>
    <s v="Senior"/>
    <s v="Profit"/>
  </r>
  <r>
    <n v="695"/>
    <s v="Rahul"/>
    <n v="22"/>
    <s v="Female"/>
    <x v="6"/>
    <x v="1"/>
    <n v="1126.6300000000001"/>
    <n v="1169.1099999999999"/>
    <n v="1298.55"/>
    <n v="129.44"/>
    <n v="0.11071669902746535"/>
    <x v="3"/>
    <s v="2023-08-31"/>
    <x v="4"/>
    <x v="3"/>
    <x v="0"/>
    <s v="Young"/>
    <s v="Profit"/>
  </r>
  <r>
    <n v="7498"/>
    <s v="Karan"/>
    <n v="49"/>
    <s v="Female"/>
    <x v="0"/>
    <x v="3"/>
    <n v="1110.4000000000001"/>
    <n v="818.22"/>
    <n v="1298.18"/>
    <n v="479.96"/>
    <n v="0.58659040355894498"/>
    <x v="0"/>
    <s v="2023-07-18"/>
    <x v="7"/>
    <x v="3"/>
    <x v="0"/>
    <s v="Senior"/>
    <s v="Profit"/>
  </r>
  <r>
    <n v="8391"/>
    <s v="Sneha"/>
    <n v="49"/>
    <s v="Male"/>
    <x v="6"/>
    <x v="3"/>
    <n v="1043.5"/>
    <n v="1835.89"/>
    <n v="1297.3499999999999"/>
    <n v="-538.54"/>
    <n v="-0.2933400149246414"/>
    <x v="4"/>
    <s v="2023-11-19"/>
    <x v="8"/>
    <x v="1"/>
    <x v="0"/>
    <s v="Senior"/>
    <s v="Loss"/>
  </r>
  <r>
    <n v="2392"/>
    <s v="Karan"/>
    <n v="58"/>
    <s v="Female"/>
    <x v="3"/>
    <x v="1"/>
    <n v="865.47"/>
    <n v="1812.94"/>
    <n v="1297.25"/>
    <n v="-515.69000000000005"/>
    <n v="-0.28444956810484628"/>
    <x v="0"/>
    <s v="2023-05-08"/>
    <x v="0"/>
    <x v="3"/>
    <x v="1"/>
    <s v="Senior"/>
    <s v="Loss"/>
  </r>
  <r>
    <n v="7167"/>
    <s v="Karan"/>
    <n v="51"/>
    <s v="Female"/>
    <x v="3"/>
    <x v="4"/>
    <n v="788.79"/>
    <n v="456.2"/>
    <n v="1297.25"/>
    <n v="841.05"/>
    <n v="1.8435992985532661"/>
    <x v="4"/>
    <s v="2023-10-30"/>
    <x v="10"/>
    <x v="4"/>
    <x v="1"/>
    <s v="Senior"/>
    <s v="Profit"/>
  </r>
  <r>
    <n v="4243"/>
    <s v="Raj"/>
    <n v="56"/>
    <s v="Female"/>
    <x v="4"/>
    <x v="4"/>
    <n v="733.05"/>
    <n v="1547.68"/>
    <n v="1296.5"/>
    <n v="-251.18"/>
    <n v="-0.16229453116923395"/>
    <x v="1"/>
    <s v="2023-05-19"/>
    <x v="0"/>
    <x v="4"/>
    <x v="1"/>
    <s v="Senior"/>
    <s v="Loss"/>
  </r>
  <r>
    <n v="5985"/>
    <s v="Arjun"/>
    <n v="25"/>
    <s v="Male"/>
    <x v="3"/>
    <x v="3"/>
    <n v="862.53"/>
    <n v="356.83"/>
    <n v="1295.97"/>
    <n v="939.14"/>
    <n v="2.6318975422470086"/>
    <x v="3"/>
    <s v="2023-04-12"/>
    <x v="9"/>
    <x v="2"/>
    <x v="0"/>
    <s v="Young"/>
    <s v="Profit"/>
  </r>
  <r>
    <n v="8643"/>
    <s v="Neha"/>
    <n v="40"/>
    <s v="Male"/>
    <x v="0"/>
    <x v="4"/>
    <n v="953.02"/>
    <n v="906.87"/>
    <n v="1295.68"/>
    <n v="388.81"/>
    <n v="0.42873840793057438"/>
    <x v="2"/>
    <s v="2023-01-08"/>
    <x v="5"/>
    <x v="2"/>
    <x v="1"/>
    <s v="Adult"/>
    <s v="Profit"/>
  </r>
  <r>
    <n v="6519"/>
    <s v="Sneha"/>
    <n v="39"/>
    <s v="Male"/>
    <x v="5"/>
    <x v="1"/>
    <n v="778.22"/>
    <n v="179.74"/>
    <n v="1295.33"/>
    <n v="1115.5899999999999"/>
    <n v="6.2066874374095908"/>
    <x v="4"/>
    <s v="2023-01-20"/>
    <x v="5"/>
    <x v="2"/>
    <x v="1"/>
    <s v="Adult"/>
    <s v="Profit"/>
  </r>
  <r>
    <n v="2582"/>
    <s v="Sneha"/>
    <n v="30"/>
    <s v="Male"/>
    <x v="3"/>
    <x v="2"/>
    <n v="910.64"/>
    <n v="239.3"/>
    <n v="1294.96"/>
    <n v="1055.6600000000001"/>
    <n v="4.4114500626828255"/>
    <x v="4"/>
    <s v="2023-11-29"/>
    <x v="8"/>
    <x v="2"/>
    <x v="1"/>
    <s v="Adult"/>
    <s v="Profit"/>
  </r>
  <r>
    <n v="6214"/>
    <s v="Karan"/>
    <n v="32"/>
    <s v="Male"/>
    <x v="4"/>
    <x v="1"/>
    <n v="752.83"/>
    <n v="1593.17"/>
    <n v="1293.9100000000001"/>
    <n v="-299.26"/>
    <n v="-0.18783933917912085"/>
    <x v="0"/>
    <s v="2023-12-11"/>
    <x v="6"/>
    <x v="2"/>
    <x v="1"/>
    <s v="Adult"/>
    <s v="Loss"/>
  </r>
  <r>
    <n v="9054"/>
    <s v="Pooja"/>
    <n v="18"/>
    <s v="Female"/>
    <x v="2"/>
    <x v="2"/>
    <n v="1038.27"/>
    <n v="1380.8"/>
    <n v="1293.82"/>
    <n v="-86.98"/>
    <n v="-6.2992468134414836E-2"/>
    <x v="1"/>
    <s v="2023-11-13"/>
    <x v="8"/>
    <x v="3"/>
    <x v="1"/>
    <s v="Young"/>
    <s v="Loss"/>
  </r>
  <r>
    <n v="2959"/>
    <s v="Karan"/>
    <n v="25"/>
    <s v="Female"/>
    <x v="4"/>
    <x v="4"/>
    <n v="1159.77"/>
    <n v="665.54"/>
    <n v="1291.2"/>
    <n v="625.66"/>
    <n v="0.94007873305886946"/>
    <x v="4"/>
    <s v="2023-08-20"/>
    <x v="4"/>
    <x v="1"/>
    <x v="1"/>
    <s v="Young"/>
    <s v="Profit"/>
  </r>
  <r>
    <n v="9630"/>
    <s v="Sneha"/>
    <n v="24"/>
    <s v="Male"/>
    <x v="4"/>
    <x v="1"/>
    <n v="1024.33"/>
    <n v="855.02"/>
    <n v="1288.3900000000001"/>
    <n v="433.37"/>
    <n v="0.50685364085050644"/>
    <x v="1"/>
    <s v="2023-02-03"/>
    <x v="2"/>
    <x v="2"/>
    <x v="1"/>
    <s v="Young"/>
    <s v="Profit"/>
  </r>
  <r>
    <n v="9365"/>
    <s v="Pooja"/>
    <n v="43"/>
    <s v="Male"/>
    <x v="0"/>
    <x v="1"/>
    <n v="1018.26"/>
    <n v="793.21"/>
    <n v="1287.6600000000001"/>
    <n v="494.45"/>
    <n v="0.62335321037304114"/>
    <x v="4"/>
    <s v="2023-10-22"/>
    <x v="10"/>
    <x v="0"/>
    <x v="0"/>
    <s v="Senior"/>
    <s v="Profit"/>
  </r>
  <r>
    <n v="3974"/>
    <s v="Priya"/>
    <n v="22"/>
    <s v="Male"/>
    <x v="3"/>
    <x v="3"/>
    <n v="807.11"/>
    <n v="1905.64"/>
    <n v="1287"/>
    <n v="-618.64"/>
    <n v="-0.32463634264604013"/>
    <x v="3"/>
    <s v="2023-04-10"/>
    <x v="9"/>
    <x v="3"/>
    <x v="0"/>
    <s v="Young"/>
    <s v="Loss"/>
  </r>
  <r>
    <n v="1079"/>
    <s v="Priya"/>
    <n v="39"/>
    <s v="Male"/>
    <x v="0"/>
    <x v="4"/>
    <n v="1094.83"/>
    <n v="982.09"/>
    <n v="1284.82"/>
    <n v="302.73"/>
    <n v="0.308250771314238"/>
    <x v="3"/>
    <s v="2023-09-17"/>
    <x v="1"/>
    <x v="3"/>
    <x v="1"/>
    <s v="Adult"/>
    <s v="Profit"/>
  </r>
  <r>
    <n v="5352"/>
    <s v="Pooja"/>
    <n v="19"/>
    <s v="Male"/>
    <x v="4"/>
    <x v="4"/>
    <n v="1113.4100000000001"/>
    <n v="622.64"/>
    <n v="1284.1600000000001"/>
    <n v="661.52"/>
    <n v="1.0624437877425157"/>
    <x v="1"/>
    <s v="2023-04-29"/>
    <x v="9"/>
    <x v="1"/>
    <x v="1"/>
    <s v="Young"/>
    <s v="Profit"/>
  </r>
  <r>
    <n v="283"/>
    <s v="Pooja"/>
    <n v="57"/>
    <s v="Male"/>
    <x v="2"/>
    <x v="0"/>
    <n v="1075.4000000000001"/>
    <n v="1261.6199999999999"/>
    <n v="1283.46"/>
    <n v="21.84"/>
    <n v="1.7311076235316501E-2"/>
    <x v="3"/>
    <s v="2023-11-05"/>
    <x v="8"/>
    <x v="2"/>
    <x v="0"/>
    <s v="Senior"/>
    <s v="Profit"/>
  </r>
  <r>
    <n v="1428"/>
    <s v="Amit"/>
    <n v="26"/>
    <s v="Female"/>
    <x v="4"/>
    <x v="4"/>
    <n v="983.44"/>
    <n v="637.79999999999995"/>
    <n v="1282.33"/>
    <n v="644.53"/>
    <n v="1.0105518971464409"/>
    <x v="4"/>
    <s v="2023-06-06"/>
    <x v="3"/>
    <x v="4"/>
    <x v="1"/>
    <s v="Adult"/>
    <s v="Profit"/>
  </r>
  <r>
    <n v="8002"/>
    <s v="Priya"/>
    <n v="60"/>
    <s v="Male"/>
    <x v="4"/>
    <x v="4"/>
    <n v="844"/>
    <n v="62.73"/>
    <n v="1281.82"/>
    <n v="1219.0899999999999"/>
    <n v="19.43392316276104"/>
    <x v="4"/>
    <s v="2023-08-18"/>
    <x v="4"/>
    <x v="0"/>
    <x v="1"/>
    <s v="Senior"/>
    <s v="Profit"/>
  </r>
  <r>
    <n v="4813"/>
    <s v="Amit"/>
    <n v="40"/>
    <s v="Male"/>
    <x v="6"/>
    <x v="1"/>
    <n v="1062.4100000000001"/>
    <n v="189.9"/>
    <n v="1281.81"/>
    <n v="1091.9100000000001"/>
    <n v="5.7499210110584524"/>
    <x v="2"/>
    <s v="2023-11-18"/>
    <x v="8"/>
    <x v="4"/>
    <x v="1"/>
    <s v="Adult"/>
    <s v="Profit"/>
  </r>
  <r>
    <n v="4677"/>
    <s v="Amit"/>
    <n v="56"/>
    <s v="Female"/>
    <x v="4"/>
    <x v="1"/>
    <n v="752.87"/>
    <n v="853.57"/>
    <n v="1281.17"/>
    <n v="427.6"/>
    <n v="0.50095481331349512"/>
    <x v="0"/>
    <s v="2023-03-23"/>
    <x v="11"/>
    <x v="0"/>
    <x v="1"/>
    <s v="Senior"/>
    <s v="Profit"/>
  </r>
  <r>
    <n v="9069"/>
    <s v="Pooja"/>
    <n v="59"/>
    <s v="Female"/>
    <x v="1"/>
    <x v="1"/>
    <n v="1089.02"/>
    <n v="980.37"/>
    <n v="1280.3499999999999"/>
    <n v="299.98"/>
    <n v="0.30598651529524568"/>
    <x v="1"/>
    <s v="2023-10-24"/>
    <x v="10"/>
    <x v="0"/>
    <x v="1"/>
    <s v="Senior"/>
    <s v="Profit"/>
  </r>
  <r>
    <n v="236"/>
    <s v="Rahul"/>
    <n v="19"/>
    <s v="Female"/>
    <x v="7"/>
    <x v="1"/>
    <n v="1090.22"/>
    <n v="528.75"/>
    <n v="1279.6099999999999"/>
    <n v="750.86"/>
    <n v="1.420066193853428"/>
    <x v="4"/>
    <s v="2023-07-18"/>
    <x v="7"/>
    <x v="3"/>
    <x v="1"/>
    <s v="Young"/>
    <s v="Profit"/>
  </r>
  <r>
    <n v="3252"/>
    <s v="Rahul"/>
    <n v="43"/>
    <s v="Female"/>
    <x v="7"/>
    <x v="1"/>
    <n v="829.27"/>
    <n v="1116.47"/>
    <n v="1278.77"/>
    <n v="162.30000000000001"/>
    <n v="0.14536888586348043"/>
    <x v="1"/>
    <s v="2023-12-12"/>
    <x v="6"/>
    <x v="3"/>
    <x v="0"/>
    <s v="Senior"/>
    <s v="Profit"/>
  </r>
  <r>
    <n v="793"/>
    <s v="Priya"/>
    <n v="42"/>
    <s v="Female"/>
    <x v="2"/>
    <x v="3"/>
    <n v="868.91"/>
    <n v="1917.52"/>
    <n v="1278.3399999999999"/>
    <n v="-639.17999999999995"/>
    <n v="-0.33333681004630977"/>
    <x v="1"/>
    <s v="2023-12-24"/>
    <x v="6"/>
    <x v="3"/>
    <x v="0"/>
    <s v="Senior"/>
    <s v="Loss"/>
  </r>
  <r>
    <n v="1693"/>
    <s v="Amit"/>
    <n v="37"/>
    <s v="Female"/>
    <x v="6"/>
    <x v="4"/>
    <n v="832.47"/>
    <n v="917.08"/>
    <n v="1277.48"/>
    <n v="360.4"/>
    <n v="0.39298643520739734"/>
    <x v="2"/>
    <s v="2023-05-08"/>
    <x v="0"/>
    <x v="1"/>
    <x v="0"/>
    <s v="Adult"/>
    <s v="Profit"/>
  </r>
  <r>
    <n v="2185"/>
    <s v="Simran"/>
    <n v="60"/>
    <s v="Female"/>
    <x v="1"/>
    <x v="3"/>
    <n v="1100.76"/>
    <n v="613.09"/>
    <n v="1277.3699999999999"/>
    <n v="664.28"/>
    <n v="1.0834950822880816"/>
    <x v="2"/>
    <s v="2023-05-16"/>
    <x v="0"/>
    <x v="3"/>
    <x v="1"/>
    <s v="Senior"/>
    <s v="Profit"/>
  </r>
  <r>
    <n v="4746"/>
    <s v="Arjun"/>
    <n v="47"/>
    <s v="Female"/>
    <x v="2"/>
    <x v="1"/>
    <n v="999.6"/>
    <n v="1708.2"/>
    <n v="1275.49"/>
    <n v="-432.71"/>
    <n v="-0.25331342934082657"/>
    <x v="1"/>
    <s v="2023-09-24"/>
    <x v="1"/>
    <x v="3"/>
    <x v="1"/>
    <s v="Senior"/>
    <s v="Loss"/>
  </r>
  <r>
    <n v="2909"/>
    <s v="Arjun"/>
    <n v="56"/>
    <s v="Female"/>
    <x v="1"/>
    <x v="4"/>
    <n v="926.83"/>
    <n v="1127.69"/>
    <n v="1274.6600000000001"/>
    <n v="146.97"/>
    <n v="0.13032837038547826"/>
    <x v="2"/>
    <s v="2023-09-07"/>
    <x v="1"/>
    <x v="3"/>
    <x v="1"/>
    <s v="Senior"/>
    <s v="Profit"/>
  </r>
  <r>
    <n v="3254"/>
    <s v="Rahul"/>
    <n v="55"/>
    <s v="Female"/>
    <x v="4"/>
    <x v="1"/>
    <n v="736.41"/>
    <n v="1339.82"/>
    <n v="1274.17"/>
    <n v="-65.650000000000006"/>
    <n v="-4.8999119284680037E-2"/>
    <x v="2"/>
    <s v="2023-07-05"/>
    <x v="7"/>
    <x v="2"/>
    <x v="1"/>
    <s v="Senior"/>
    <s v="Loss"/>
  </r>
  <r>
    <n v="9050"/>
    <s v="Rahul"/>
    <n v="33"/>
    <s v="Male"/>
    <x v="1"/>
    <x v="2"/>
    <n v="888.89"/>
    <n v="1976.39"/>
    <n v="1273.99"/>
    <n v="-702.4"/>
    <n v="-0.35539544320705929"/>
    <x v="2"/>
    <s v="2023-10-24"/>
    <x v="10"/>
    <x v="3"/>
    <x v="0"/>
    <s v="Adult"/>
    <s v="Loss"/>
  </r>
  <r>
    <n v="7376"/>
    <s v="Sneha"/>
    <n v="42"/>
    <s v="Female"/>
    <x v="7"/>
    <x v="0"/>
    <n v="951.38"/>
    <n v="714.42"/>
    <n v="1273.21"/>
    <n v="558.79"/>
    <n v="0.78215895411662606"/>
    <x v="1"/>
    <s v="2023-10-24"/>
    <x v="10"/>
    <x v="2"/>
    <x v="1"/>
    <s v="Senior"/>
    <s v="Profit"/>
  </r>
  <r>
    <n v="9841"/>
    <s v="Simran"/>
    <n v="33"/>
    <s v="Female"/>
    <x v="3"/>
    <x v="1"/>
    <n v="990.08"/>
    <n v="1232.8800000000001"/>
    <n v="1271.67"/>
    <n v="38.79"/>
    <n v="3.1462916098890396E-2"/>
    <x v="2"/>
    <s v="2023-02-10"/>
    <x v="2"/>
    <x v="1"/>
    <x v="1"/>
    <s v="Adult"/>
    <s v="Profit"/>
  </r>
  <r>
    <n v="3750"/>
    <s v="Pooja"/>
    <n v="58"/>
    <s v="Male"/>
    <x v="1"/>
    <x v="2"/>
    <n v="892.46"/>
    <n v="54.13"/>
    <n v="1271.05"/>
    <n v="1216.92"/>
    <n v="22.481433585811935"/>
    <x v="4"/>
    <s v="2023-08-13"/>
    <x v="4"/>
    <x v="4"/>
    <x v="0"/>
    <s v="Senior"/>
    <s v="Profit"/>
  </r>
  <r>
    <n v="1517"/>
    <s v="Sneha"/>
    <n v="38"/>
    <s v="Male"/>
    <x v="4"/>
    <x v="4"/>
    <n v="1099.27"/>
    <n v="1153.29"/>
    <n v="1268.44"/>
    <n v="115.15"/>
    <n v="9.9844791856341431E-2"/>
    <x v="0"/>
    <s v="2023-01-20"/>
    <x v="5"/>
    <x v="2"/>
    <x v="0"/>
    <s v="Adult"/>
    <s v="Profit"/>
  </r>
  <r>
    <n v="3903"/>
    <s v="Raj"/>
    <n v="18"/>
    <s v="Female"/>
    <x v="3"/>
    <x v="3"/>
    <n v="1071.22"/>
    <n v="436.59"/>
    <n v="1267.4100000000001"/>
    <n v="830.82"/>
    <n v="1.9029753315467604"/>
    <x v="4"/>
    <s v="2023-08-03"/>
    <x v="4"/>
    <x v="3"/>
    <x v="1"/>
    <s v="Young"/>
    <s v="Profit"/>
  </r>
  <r>
    <n v="7499"/>
    <s v="Sneha"/>
    <n v="56"/>
    <s v="Female"/>
    <x v="6"/>
    <x v="3"/>
    <n v="1140.7"/>
    <n v="740.46"/>
    <n v="1266.42"/>
    <n v="525.96"/>
    <n v="0.71031520946438698"/>
    <x v="0"/>
    <s v="2023-01-27"/>
    <x v="5"/>
    <x v="2"/>
    <x v="1"/>
    <s v="Senior"/>
    <s v="Profit"/>
  </r>
  <r>
    <n v="8163"/>
    <s v="Rahul"/>
    <n v="34"/>
    <s v="Female"/>
    <x v="3"/>
    <x v="4"/>
    <n v="962.41"/>
    <n v="1142.21"/>
    <n v="1266.4000000000001"/>
    <n v="124.19"/>
    <n v="0.10872781712644784"/>
    <x v="2"/>
    <s v="2023-07-27"/>
    <x v="7"/>
    <x v="1"/>
    <x v="1"/>
    <s v="Adult"/>
    <s v="Profit"/>
  </r>
  <r>
    <n v="6114"/>
    <s v="Sneha"/>
    <n v="55"/>
    <s v="Female"/>
    <x v="7"/>
    <x v="0"/>
    <n v="1108.18"/>
    <n v="951.67"/>
    <n v="1265.42"/>
    <n v="313.75"/>
    <n v="0.32968360881397962"/>
    <x v="4"/>
    <s v="2023-06-18"/>
    <x v="3"/>
    <x v="2"/>
    <x v="0"/>
    <s v="Senior"/>
    <s v="Profit"/>
  </r>
  <r>
    <n v="6304"/>
    <s v="Priya"/>
    <n v="42"/>
    <s v="Female"/>
    <x v="4"/>
    <x v="2"/>
    <n v="1133.6600000000001"/>
    <n v="1899.9"/>
    <n v="1265.33"/>
    <n v="-634.57000000000005"/>
    <n v="-0.33400178956787202"/>
    <x v="2"/>
    <s v="2023-10-26"/>
    <x v="10"/>
    <x v="2"/>
    <x v="1"/>
    <s v="Senior"/>
    <s v="Loss"/>
  </r>
  <r>
    <n v="1914"/>
    <s v="Amit"/>
    <n v="29"/>
    <s v="Female"/>
    <x v="1"/>
    <x v="4"/>
    <n v="741.62"/>
    <n v="1709.83"/>
    <n v="1265.03"/>
    <n v="-444.8"/>
    <n v="-0.26014282121614429"/>
    <x v="4"/>
    <s v="2023-11-29"/>
    <x v="8"/>
    <x v="3"/>
    <x v="0"/>
    <s v="Adult"/>
    <s v="Loss"/>
  </r>
  <r>
    <n v="7204"/>
    <s v="Amit"/>
    <n v="42"/>
    <s v="Male"/>
    <x v="5"/>
    <x v="0"/>
    <n v="829.44"/>
    <n v="1542.32"/>
    <n v="1264.57"/>
    <n v="-277.75"/>
    <n v="-0.18008584470148867"/>
    <x v="3"/>
    <s v="2023-06-10"/>
    <x v="3"/>
    <x v="2"/>
    <x v="1"/>
    <s v="Senior"/>
    <s v="Loss"/>
  </r>
  <r>
    <n v="2350"/>
    <s v="Arjun"/>
    <n v="60"/>
    <s v="Male"/>
    <x v="1"/>
    <x v="3"/>
    <n v="1021.14"/>
    <n v="1228.78"/>
    <n v="1263.55"/>
    <n v="34.770000000000003"/>
    <n v="2.8296358990217943E-2"/>
    <x v="0"/>
    <s v="2023-10-24"/>
    <x v="10"/>
    <x v="2"/>
    <x v="1"/>
    <s v="Senior"/>
    <s v="Profit"/>
  </r>
  <r>
    <n v="6640"/>
    <s v="Simran"/>
    <n v="30"/>
    <s v="Male"/>
    <x v="0"/>
    <x v="2"/>
    <n v="1082.69"/>
    <n v="767.52"/>
    <n v="1263.53"/>
    <n v="496.01"/>
    <n v="0.64625026057952883"/>
    <x v="3"/>
    <s v="2023-03-15"/>
    <x v="11"/>
    <x v="3"/>
    <x v="1"/>
    <s v="Adult"/>
    <s v="Profit"/>
  </r>
  <r>
    <n v="6583"/>
    <s v="Raj"/>
    <n v="37"/>
    <s v="Female"/>
    <x v="2"/>
    <x v="3"/>
    <n v="1016.83"/>
    <n v="922.44"/>
    <n v="1263.3800000000001"/>
    <n v="340.94"/>
    <n v="0.36960669528641427"/>
    <x v="1"/>
    <s v="2023-06-30"/>
    <x v="3"/>
    <x v="1"/>
    <x v="0"/>
    <s v="Adult"/>
    <s v="Profit"/>
  </r>
  <r>
    <n v="606"/>
    <s v="Amit"/>
    <n v="23"/>
    <s v="Female"/>
    <x v="5"/>
    <x v="3"/>
    <n v="750.27"/>
    <n v="312.37"/>
    <n v="1262.23"/>
    <n v="949.86"/>
    <n v="3.0408169798636231"/>
    <x v="1"/>
    <s v="2023-04-24"/>
    <x v="9"/>
    <x v="2"/>
    <x v="1"/>
    <s v="Young"/>
    <s v="Profit"/>
  </r>
  <r>
    <n v="60"/>
    <s v="Pooja"/>
    <n v="40"/>
    <s v="Female"/>
    <x v="1"/>
    <x v="1"/>
    <n v="980.39"/>
    <n v="566.19000000000005"/>
    <n v="1261.82"/>
    <n v="695.63"/>
    <n v="1.228615835673537"/>
    <x v="3"/>
    <s v="2023-02-28"/>
    <x v="2"/>
    <x v="1"/>
    <x v="0"/>
    <s v="Adult"/>
    <s v="Profit"/>
  </r>
  <r>
    <n v="4292"/>
    <s v="Pooja"/>
    <n v="30"/>
    <s v="Female"/>
    <x v="6"/>
    <x v="2"/>
    <n v="963.27"/>
    <n v="1444.93"/>
    <n v="1260.29"/>
    <n v="-184.64"/>
    <n v="-0.12778473697687776"/>
    <x v="2"/>
    <s v="2023-05-20"/>
    <x v="0"/>
    <x v="4"/>
    <x v="1"/>
    <s v="Adult"/>
    <s v="Loss"/>
  </r>
  <r>
    <n v="420"/>
    <s v="Rahul"/>
    <n v="39"/>
    <s v="Female"/>
    <x v="7"/>
    <x v="4"/>
    <n v="1080.6300000000001"/>
    <n v="910.29"/>
    <n v="1259.1400000000001"/>
    <n v="348.85"/>
    <n v="0.38322952026277346"/>
    <x v="2"/>
    <s v="2023-01-20"/>
    <x v="5"/>
    <x v="4"/>
    <x v="0"/>
    <s v="Adult"/>
    <s v="Profit"/>
  </r>
  <r>
    <n v="4370"/>
    <s v="Arjun"/>
    <n v="36"/>
    <s v="Female"/>
    <x v="4"/>
    <x v="2"/>
    <n v="758.45"/>
    <n v="706.67"/>
    <n v="1257.4000000000001"/>
    <n v="550.73"/>
    <n v="0.77933122956967193"/>
    <x v="4"/>
    <s v="2023-07-08"/>
    <x v="7"/>
    <x v="1"/>
    <x v="1"/>
    <s v="Adult"/>
    <s v="Profit"/>
  </r>
  <r>
    <n v="4748"/>
    <s v="Pooja"/>
    <n v="46"/>
    <s v="Male"/>
    <x v="1"/>
    <x v="0"/>
    <n v="1088.42"/>
    <n v="1471.38"/>
    <n v="1256.8800000000001"/>
    <n v="-214.5"/>
    <n v="-0.1457815112343514"/>
    <x v="1"/>
    <s v="2023-01-13"/>
    <x v="5"/>
    <x v="1"/>
    <x v="1"/>
    <s v="Senior"/>
    <s v="Loss"/>
  </r>
  <r>
    <n v="3988"/>
    <s v="Karan"/>
    <n v="28"/>
    <s v="Female"/>
    <x v="3"/>
    <x v="3"/>
    <n v="978.14"/>
    <n v="614.19000000000005"/>
    <n v="1256.8399999999999"/>
    <n v="642.65"/>
    <n v="1.0463374525798204"/>
    <x v="2"/>
    <s v="2023-09-15"/>
    <x v="1"/>
    <x v="0"/>
    <x v="1"/>
    <s v="Adult"/>
    <s v="Profit"/>
  </r>
  <r>
    <n v="8654"/>
    <s v="Simran"/>
    <n v="54"/>
    <s v="Female"/>
    <x v="6"/>
    <x v="4"/>
    <n v="754.08"/>
    <n v="1317.75"/>
    <n v="1256.71"/>
    <n v="-61.04"/>
    <n v="-4.6321381142098272E-2"/>
    <x v="1"/>
    <s v="2023-10-21"/>
    <x v="10"/>
    <x v="0"/>
    <x v="1"/>
    <s v="Senior"/>
    <s v="Loss"/>
  </r>
  <r>
    <n v="7514"/>
    <s v="Raj"/>
    <n v="32"/>
    <s v="Male"/>
    <x v="6"/>
    <x v="3"/>
    <n v="905.04"/>
    <n v="1855.67"/>
    <n v="1256.05"/>
    <n v="-599.62"/>
    <n v="-0.32312857350714297"/>
    <x v="4"/>
    <s v="2023-09-07"/>
    <x v="1"/>
    <x v="3"/>
    <x v="1"/>
    <s v="Adult"/>
    <s v="Loss"/>
  </r>
  <r>
    <n v="2019"/>
    <s v="Simran"/>
    <n v="34"/>
    <s v="Female"/>
    <x v="5"/>
    <x v="3"/>
    <n v="715.08"/>
    <n v="898"/>
    <n v="1255.23"/>
    <n v="357.23"/>
    <n v="0.39780623608017818"/>
    <x v="4"/>
    <s v="2023-03-27"/>
    <x v="11"/>
    <x v="2"/>
    <x v="1"/>
    <s v="Adult"/>
    <s v="Profit"/>
  </r>
  <r>
    <n v="6757"/>
    <s v="Sneha"/>
    <n v="50"/>
    <s v="Female"/>
    <x v="5"/>
    <x v="1"/>
    <n v="840.2"/>
    <n v="698.09"/>
    <n v="1255.0999999999999"/>
    <n v="557.01"/>
    <n v="0.79790571416293021"/>
    <x v="0"/>
    <s v="2023-08-22"/>
    <x v="4"/>
    <x v="3"/>
    <x v="0"/>
    <s v="Senior"/>
    <s v="Profit"/>
  </r>
  <r>
    <n v="4029"/>
    <s v="Neha"/>
    <n v="29"/>
    <s v="Female"/>
    <x v="3"/>
    <x v="3"/>
    <n v="874.69"/>
    <n v="469.01"/>
    <n v="1254.22"/>
    <n v="785.21"/>
    <n v="1.6741860514701181"/>
    <x v="4"/>
    <s v="2023-10-15"/>
    <x v="10"/>
    <x v="2"/>
    <x v="1"/>
    <s v="Adult"/>
    <s v="Profit"/>
  </r>
  <r>
    <n v="3436"/>
    <s v="Simran"/>
    <n v="28"/>
    <s v="Female"/>
    <x v="5"/>
    <x v="4"/>
    <n v="1121.1500000000001"/>
    <n v="1106.55"/>
    <n v="1254.06"/>
    <n v="147.51"/>
    <n v="0.13330622204148027"/>
    <x v="1"/>
    <s v="2023-03-22"/>
    <x v="11"/>
    <x v="2"/>
    <x v="0"/>
    <s v="Adult"/>
    <s v="Profit"/>
  </r>
  <r>
    <n v="3352"/>
    <s v="Priya"/>
    <n v="47"/>
    <s v="Male"/>
    <x v="7"/>
    <x v="4"/>
    <n v="725.43"/>
    <n v="1636.77"/>
    <n v="1253.8499999999999"/>
    <n v="-382.92"/>
    <n v="-0.23394856943858944"/>
    <x v="0"/>
    <s v="2023-01-21"/>
    <x v="5"/>
    <x v="1"/>
    <x v="1"/>
    <s v="Senior"/>
    <s v="Loss"/>
  </r>
  <r>
    <n v="3531"/>
    <s v="Priya"/>
    <n v="18"/>
    <s v="Male"/>
    <x v="2"/>
    <x v="3"/>
    <n v="1138.6099999999999"/>
    <n v="1001.54"/>
    <n v="1252.95"/>
    <n v="251.41"/>
    <n v="0.25102342392715221"/>
    <x v="4"/>
    <s v="2023-08-10"/>
    <x v="4"/>
    <x v="4"/>
    <x v="0"/>
    <s v="Young"/>
    <s v="Profit"/>
  </r>
  <r>
    <n v="548"/>
    <s v="Priya"/>
    <n v="25"/>
    <s v="Male"/>
    <x v="5"/>
    <x v="1"/>
    <n v="762.51"/>
    <n v="1528.12"/>
    <n v="1252.73"/>
    <n v="-275.39"/>
    <n v="-0.18021490458864486"/>
    <x v="3"/>
    <s v="2023-05-27"/>
    <x v="0"/>
    <x v="3"/>
    <x v="1"/>
    <s v="Young"/>
    <s v="Loss"/>
  </r>
  <r>
    <n v="6484"/>
    <s v="Sneha"/>
    <n v="23"/>
    <s v="Female"/>
    <x v="6"/>
    <x v="1"/>
    <n v="698.93"/>
    <n v="1102.25"/>
    <n v="1252.6199999999999"/>
    <n v="150.37"/>
    <n v="0.13642095713313676"/>
    <x v="2"/>
    <s v="2023-10-22"/>
    <x v="10"/>
    <x v="4"/>
    <x v="1"/>
    <s v="Young"/>
    <s v="Profit"/>
  </r>
  <r>
    <n v="812"/>
    <s v="Amit"/>
    <n v="44"/>
    <s v="Male"/>
    <x v="5"/>
    <x v="0"/>
    <n v="701.11"/>
    <n v="1559.2"/>
    <n v="1251.74"/>
    <n v="-307.45999999999998"/>
    <n v="-0.19719086711133912"/>
    <x v="2"/>
    <s v="2023-11-30"/>
    <x v="8"/>
    <x v="0"/>
    <x v="0"/>
    <s v="Senior"/>
    <s v="Loss"/>
  </r>
  <r>
    <n v="7013"/>
    <s v="Neha"/>
    <n v="60"/>
    <s v="Female"/>
    <x v="0"/>
    <x v="0"/>
    <n v="734.21"/>
    <n v="1888.49"/>
    <n v="1251.6600000000001"/>
    <n v="-636.83000000000004"/>
    <n v="-0.33721650630927358"/>
    <x v="4"/>
    <s v="2023-06-24"/>
    <x v="3"/>
    <x v="3"/>
    <x v="1"/>
    <s v="Senior"/>
    <s v="Loss"/>
  </r>
  <r>
    <n v="4840"/>
    <s v="Arjun"/>
    <n v="24"/>
    <s v="Female"/>
    <x v="2"/>
    <x v="0"/>
    <n v="986"/>
    <n v="405.51"/>
    <n v="1249.27"/>
    <n v="843.76"/>
    <n v="2.0807378363049001"/>
    <x v="3"/>
    <s v="2023-06-16"/>
    <x v="3"/>
    <x v="2"/>
    <x v="0"/>
    <s v="Young"/>
    <s v="Profit"/>
  </r>
  <r>
    <n v="4009"/>
    <s v="Raj"/>
    <n v="49"/>
    <s v="Female"/>
    <x v="3"/>
    <x v="3"/>
    <n v="1071.44"/>
    <n v="259.48"/>
    <n v="1248.51"/>
    <n v="989.03"/>
    <n v="3.8115847078772926"/>
    <x v="1"/>
    <s v="2023-12-22"/>
    <x v="6"/>
    <x v="3"/>
    <x v="1"/>
    <s v="Senior"/>
    <s v="Profit"/>
  </r>
  <r>
    <n v="3145"/>
    <s v="Priya"/>
    <n v="31"/>
    <s v="Female"/>
    <x v="3"/>
    <x v="3"/>
    <n v="882.76"/>
    <n v="579.42999999999995"/>
    <n v="1248.33"/>
    <n v="668.9"/>
    <n v="1.1544103688107279"/>
    <x v="1"/>
    <s v="2023-03-27"/>
    <x v="11"/>
    <x v="0"/>
    <x v="0"/>
    <s v="Adult"/>
    <s v="Profit"/>
  </r>
  <r>
    <n v="2674"/>
    <s v="Pooja"/>
    <n v="25"/>
    <s v="Male"/>
    <x v="5"/>
    <x v="1"/>
    <n v="697.7"/>
    <n v="971.52"/>
    <n v="1247.5899999999999"/>
    <n v="276.07"/>
    <n v="0.28416296113306982"/>
    <x v="3"/>
    <s v="2023-03-01"/>
    <x v="11"/>
    <x v="2"/>
    <x v="1"/>
    <s v="Young"/>
    <s v="Profit"/>
  </r>
  <r>
    <n v="7604"/>
    <s v="Amit"/>
    <n v="29"/>
    <s v="Male"/>
    <x v="3"/>
    <x v="2"/>
    <n v="940.89"/>
    <n v="167.9"/>
    <n v="1244.23"/>
    <n v="1076.33"/>
    <n v="6.4105419892793325"/>
    <x v="4"/>
    <s v="2023-09-14"/>
    <x v="1"/>
    <x v="1"/>
    <x v="0"/>
    <s v="Adult"/>
    <s v="Profit"/>
  </r>
  <r>
    <n v="5518"/>
    <s v="Rahul"/>
    <n v="29"/>
    <s v="Male"/>
    <x v="6"/>
    <x v="1"/>
    <n v="872.99"/>
    <n v="863.92"/>
    <n v="1243.45"/>
    <n v="379.53"/>
    <n v="0.43931151032503007"/>
    <x v="0"/>
    <s v="2023-05-08"/>
    <x v="0"/>
    <x v="1"/>
    <x v="0"/>
    <s v="Adult"/>
    <s v="Profit"/>
  </r>
  <r>
    <n v="3943"/>
    <s v="Priya"/>
    <n v="32"/>
    <s v="Male"/>
    <x v="0"/>
    <x v="0"/>
    <n v="1068.0899999999999"/>
    <n v="154.77000000000001"/>
    <n v="1242.3800000000001"/>
    <n v="1087.6099999999999"/>
    <n v="7.0272662660722354"/>
    <x v="4"/>
    <s v="2023-02-19"/>
    <x v="2"/>
    <x v="0"/>
    <x v="1"/>
    <s v="Adult"/>
    <s v="Profit"/>
  </r>
  <r>
    <n v="2510"/>
    <s v="Rahul"/>
    <n v="18"/>
    <s v="Male"/>
    <x v="0"/>
    <x v="2"/>
    <n v="829.78"/>
    <n v="953.1"/>
    <n v="1241.98"/>
    <n v="288.88"/>
    <n v="0.30309516315182039"/>
    <x v="4"/>
    <s v="2023-03-09"/>
    <x v="11"/>
    <x v="0"/>
    <x v="1"/>
    <s v="Young"/>
    <s v="Profit"/>
  </r>
  <r>
    <n v="234"/>
    <s v="Pooja"/>
    <n v="59"/>
    <s v="Female"/>
    <x v="4"/>
    <x v="1"/>
    <n v="1043.32"/>
    <n v="1719.26"/>
    <n v="1240.32"/>
    <n v="-478.94"/>
    <n v="-0.27857333969265846"/>
    <x v="2"/>
    <s v="2023-10-30"/>
    <x v="10"/>
    <x v="4"/>
    <x v="0"/>
    <s v="Senior"/>
    <s v="Loss"/>
  </r>
  <r>
    <n v="7686"/>
    <s v="Pooja"/>
    <n v="46"/>
    <s v="Male"/>
    <x v="7"/>
    <x v="1"/>
    <n v="1069.3499999999999"/>
    <n v="174.32"/>
    <n v="1239.5899999999999"/>
    <n v="1065.27"/>
    <n v="6.1110027535566775"/>
    <x v="1"/>
    <s v="2023-10-06"/>
    <x v="10"/>
    <x v="4"/>
    <x v="0"/>
    <s v="Senior"/>
    <s v="Profit"/>
  </r>
  <r>
    <n v="7128"/>
    <s v="Amit"/>
    <n v="37"/>
    <s v="Male"/>
    <x v="5"/>
    <x v="0"/>
    <n v="1115.33"/>
    <n v="1144.5"/>
    <n v="1239.4000000000001"/>
    <n v="94.9"/>
    <n v="8.2918304936653572E-2"/>
    <x v="1"/>
    <s v="2023-12-04"/>
    <x v="6"/>
    <x v="4"/>
    <x v="1"/>
    <s v="Adult"/>
    <s v="Profit"/>
  </r>
  <r>
    <n v="4466"/>
    <s v="Karan"/>
    <n v="21"/>
    <s v="Female"/>
    <x v="2"/>
    <x v="0"/>
    <n v="902.96"/>
    <n v="1123.67"/>
    <n v="1238.75"/>
    <n v="115.08"/>
    <n v="0.10241440992462199"/>
    <x v="1"/>
    <s v="2023-09-02"/>
    <x v="1"/>
    <x v="3"/>
    <x v="1"/>
    <s v="Young"/>
    <s v="Profit"/>
  </r>
  <r>
    <n v="4054"/>
    <s v="Rahul"/>
    <n v="28"/>
    <s v="Male"/>
    <x v="5"/>
    <x v="3"/>
    <n v="1085.8699999999999"/>
    <n v="1719.12"/>
    <n v="1237.5899999999999"/>
    <n v="-481.53"/>
    <n v="-0.28010261063800085"/>
    <x v="3"/>
    <s v="2023-01-16"/>
    <x v="5"/>
    <x v="3"/>
    <x v="0"/>
    <s v="Adult"/>
    <s v="Loss"/>
  </r>
  <r>
    <n v="2252"/>
    <s v="Rahul"/>
    <n v="37"/>
    <s v="Male"/>
    <x v="2"/>
    <x v="4"/>
    <n v="698.07"/>
    <n v="1104.75"/>
    <n v="1235.8900000000001"/>
    <n v="131.13999999999999"/>
    <n v="0.11870558949988684"/>
    <x v="3"/>
    <s v="2023-07-28"/>
    <x v="7"/>
    <x v="4"/>
    <x v="0"/>
    <s v="Adult"/>
    <s v="Profit"/>
  </r>
  <r>
    <n v="838"/>
    <s v="Rahul"/>
    <n v="57"/>
    <s v="Female"/>
    <x v="6"/>
    <x v="3"/>
    <n v="807.91"/>
    <n v="1362.78"/>
    <n v="1235.69"/>
    <n v="-127.09"/>
    <n v="-9.3257899294090021E-2"/>
    <x v="0"/>
    <s v="2023-01-22"/>
    <x v="5"/>
    <x v="2"/>
    <x v="0"/>
    <s v="Senior"/>
    <s v="Loss"/>
  </r>
  <r>
    <n v="7871"/>
    <s v="Sneha"/>
    <n v="58"/>
    <s v="Male"/>
    <x v="4"/>
    <x v="0"/>
    <n v="1032.8599999999999"/>
    <n v="1861.64"/>
    <n v="1234.99"/>
    <n v="-626.65"/>
    <n v="-0.33661180464536644"/>
    <x v="0"/>
    <s v="2023-05-11"/>
    <x v="0"/>
    <x v="3"/>
    <x v="1"/>
    <s v="Senior"/>
    <s v="Loss"/>
  </r>
  <r>
    <n v="1598"/>
    <s v="Pooja"/>
    <n v="22"/>
    <s v="Male"/>
    <x v="1"/>
    <x v="2"/>
    <n v="916.85"/>
    <n v="1142.08"/>
    <n v="1234.31"/>
    <n v="92.23"/>
    <n v="8.0756164191650326E-2"/>
    <x v="1"/>
    <s v="2023-03-31"/>
    <x v="11"/>
    <x v="0"/>
    <x v="1"/>
    <s v="Young"/>
    <s v="Profit"/>
  </r>
  <r>
    <n v="2817"/>
    <s v="Pooja"/>
    <n v="42"/>
    <s v="Male"/>
    <x v="2"/>
    <x v="4"/>
    <n v="1079.25"/>
    <n v="1740.06"/>
    <n v="1233.54"/>
    <n v="-506.52"/>
    <n v="-0.29109341057204924"/>
    <x v="2"/>
    <s v="2023-12-04"/>
    <x v="6"/>
    <x v="3"/>
    <x v="1"/>
    <s v="Senior"/>
    <s v="Loss"/>
  </r>
  <r>
    <n v="9183"/>
    <s v="Sneha"/>
    <n v="19"/>
    <s v="Male"/>
    <x v="4"/>
    <x v="2"/>
    <n v="1026.5999999999999"/>
    <n v="1397.2"/>
    <n v="1233.3699999999999"/>
    <n v="-163.83000000000001"/>
    <n v="-0.11725594045233324"/>
    <x v="4"/>
    <s v="2023-10-06"/>
    <x v="10"/>
    <x v="2"/>
    <x v="1"/>
    <s v="Young"/>
    <s v="Loss"/>
  </r>
  <r>
    <n v="509"/>
    <s v="Simran"/>
    <n v="41"/>
    <s v="Male"/>
    <x v="2"/>
    <x v="0"/>
    <n v="1075.23"/>
    <n v="1028.06"/>
    <n v="1233.29"/>
    <n v="205.23"/>
    <n v="0.19962842635643835"/>
    <x v="0"/>
    <s v="2023-02-16"/>
    <x v="2"/>
    <x v="3"/>
    <x v="0"/>
    <s v="Senior"/>
    <s v="Profit"/>
  </r>
  <r>
    <n v="4763"/>
    <s v="Neha"/>
    <n v="22"/>
    <s v="Male"/>
    <x v="1"/>
    <x v="2"/>
    <n v="737.43"/>
    <n v="937.04"/>
    <n v="1232.79"/>
    <n v="295.75"/>
    <n v="0.31562153163152057"/>
    <x v="2"/>
    <s v="2023-09-18"/>
    <x v="1"/>
    <x v="2"/>
    <x v="0"/>
    <s v="Young"/>
    <s v="Profit"/>
  </r>
  <r>
    <n v="7247"/>
    <s v="Amit"/>
    <n v="22"/>
    <s v="Male"/>
    <x v="2"/>
    <x v="4"/>
    <n v="882.42"/>
    <n v="1661.27"/>
    <n v="1232.44"/>
    <n v="-428.83"/>
    <n v="-0.25813383736538914"/>
    <x v="4"/>
    <s v="2023-04-25"/>
    <x v="9"/>
    <x v="4"/>
    <x v="1"/>
    <s v="Young"/>
    <s v="Loss"/>
  </r>
  <r>
    <n v="2226"/>
    <s v="Pooja"/>
    <n v="32"/>
    <s v="Male"/>
    <x v="4"/>
    <x v="0"/>
    <n v="812.13"/>
    <n v="342.43"/>
    <n v="1231.25"/>
    <n v="888.82"/>
    <n v="2.5956253832900154"/>
    <x v="3"/>
    <s v="2023-03-11"/>
    <x v="11"/>
    <x v="3"/>
    <x v="0"/>
    <s v="Adult"/>
    <s v="Profit"/>
  </r>
  <r>
    <n v="5233"/>
    <s v="Neha"/>
    <n v="34"/>
    <s v="Male"/>
    <x v="2"/>
    <x v="1"/>
    <n v="789.94"/>
    <n v="738.56"/>
    <n v="1230.75"/>
    <n v="492.19"/>
    <n v="0.66641843587521665"/>
    <x v="4"/>
    <s v="2023-09-05"/>
    <x v="1"/>
    <x v="3"/>
    <x v="1"/>
    <s v="Adult"/>
    <s v="Profit"/>
  </r>
  <r>
    <n v="89"/>
    <s v="Karan"/>
    <n v="33"/>
    <s v="Male"/>
    <x v="2"/>
    <x v="4"/>
    <n v="1019.12"/>
    <n v="1972.4"/>
    <n v="1230.68"/>
    <n v="-741.72"/>
    <n v="-0.37604948286351653"/>
    <x v="3"/>
    <s v="2023-10-13"/>
    <x v="10"/>
    <x v="0"/>
    <x v="1"/>
    <s v="Adult"/>
    <s v="Loss"/>
  </r>
  <r>
    <n v="8798"/>
    <s v="Sneha"/>
    <n v="47"/>
    <s v="Female"/>
    <x v="1"/>
    <x v="3"/>
    <n v="790.24"/>
    <n v="234.63"/>
    <n v="1229.6600000000001"/>
    <n v="995.03"/>
    <n v="4.2408472914802031"/>
    <x v="1"/>
    <s v="2023-06-19"/>
    <x v="3"/>
    <x v="3"/>
    <x v="1"/>
    <s v="Senior"/>
    <s v="Profit"/>
  </r>
  <r>
    <n v="1965"/>
    <s v="Pooja"/>
    <n v="57"/>
    <s v="Male"/>
    <x v="0"/>
    <x v="2"/>
    <n v="716.39"/>
    <n v="901"/>
    <n v="1227.55"/>
    <n v="326.55"/>
    <n v="0.36243063263041064"/>
    <x v="4"/>
    <s v="2023-06-04"/>
    <x v="3"/>
    <x v="4"/>
    <x v="1"/>
    <s v="Senior"/>
    <s v="Profit"/>
  </r>
  <r>
    <n v="3691"/>
    <s v="Neha"/>
    <n v="47"/>
    <s v="Female"/>
    <x v="6"/>
    <x v="0"/>
    <n v="1075.77"/>
    <n v="1488.35"/>
    <n v="1227.33"/>
    <n v="-261.02"/>
    <n v="-0.17537541572882723"/>
    <x v="4"/>
    <s v="2023-04-06"/>
    <x v="9"/>
    <x v="0"/>
    <x v="1"/>
    <s v="Senior"/>
    <s v="Loss"/>
  </r>
  <r>
    <n v="4325"/>
    <s v="Amit"/>
    <n v="19"/>
    <s v="Female"/>
    <x v="5"/>
    <x v="3"/>
    <n v="905.63"/>
    <n v="1104.95"/>
    <n v="1226.8699999999999"/>
    <n v="121.92"/>
    <n v="0.11033983438164623"/>
    <x v="4"/>
    <s v="2023-04-01"/>
    <x v="9"/>
    <x v="0"/>
    <x v="1"/>
    <s v="Young"/>
    <s v="Profit"/>
  </r>
  <r>
    <n v="9509"/>
    <s v="Priya"/>
    <n v="36"/>
    <s v="Female"/>
    <x v="3"/>
    <x v="1"/>
    <n v="1045.6500000000001"/>
    <n v="1866.42"/>
    <n v="1226.82"/>
    <n v="-639.6"/>
    <n v="-0.342688140932909"/>
    <x v="3"/>
    <s v="2023-09-20"/>
    <x v="1"/>
    <x v="2"/>
    <x v="1"/>
    <s v="Adult"/>
    <s v="Loss"/>
  </r>
  <r>
    <n v="2883"/>
    <s v="Raj"/>
    <n v="42"/>
    <s v="Female"/>
    <x v="7"/>
    <x v="3"/>
    <n v="995.52"/>
    <n v="1594.5"/>
    <n v="1224.7"/>
    <n v="-369.8"/>
    <n v="-0.23192223267481971"/>
    <x v="3"/>
    <s v="2023-01-19"/>
    <x v="5"/>
    <x v="2"/>
    <x v="1"/>
    <s v="Senior"/>
    <s v="Loss"/>
  </r>
  <r>
    <n v="8323"/>
    <s v="Pooja"/>
    <n v="20"/>
    <s v="Male"/>
    <x v="1"/>
    <x v="1"/>
    <n v="786.24"/>
    <n v="324.75"/>
    <n v="1223.8900000000001"/>
    <n v="899.14"/>
    <n v="2.7687143956889915"/>
    <x v="4"/>
    <s v="2023-08-09"/>
    <x v="4"/>
    <x v="1"/>
    <x v="1"/>
    <s v="Young"/>
    <s v="Profit"/>
  </r>
  <r>
    <n v="4204"/>
    <s v="Karan"/>
    <n v="24"/>
    <s v="Female"/>
    <x v="4"/>
    <x v="1"/>
    <n v="691.56"/>
    <n v="720.39"/>
    <n v="1223.6199999999999"/>
    <n v="503.23"/>
    <n v="0.69855217312844431"/>
    <x v="1"/>
    <s v="2023-11-08"/>
    <x v="8"/>
    <x v="0"/>
    <x v="1"/>
    <s v="Young"/>
    <s v="Profit"/>
  </r>
  <r>
    <n v="8193"/>
    <s v="Priya"/>
    <n v="60"/>
    <s v="Male"/>
    <x v="7"/>
    <x v="3"/>
    <n v="983.55"/>
    <n v="684.26"/>
    <n v="1223.3599999999999"/>
    <n v="539.1"/>
    <n v="0.78785841639143017"/>
    <x v="4"/>
    <s v="2023-04-19"/>
    <x v="9"/>
    <x v="2"/>
    <x v="1"/>
    <s v="Senior"/>
    <s v="Profit"/>
  </r>
  <r>
    <n v="2841"/>
    <s v="Simran"/>
    <n v="34"/>
    <s v="Male"/>
    <x v="1"/>
    <x v="0"/>
    <n v="921.25"/>
    <n v="470.22"/>
    <n v="1222.9000000000001"/>
    <n v="752.68"/>
    <n v="1.6006975458296115"/>
    <x v="3"/>
    <s v="2023-03-21"/>
    <x v="11"/>
    <x v="2"/>
    <x v="1"/>
    <s v="Adult"/>
    <s v="Profit"/>
  </r>
  <r>
    <n v="5055"/>
    <s v="Arjun"/>
    <n v="49"/>
    <s v="Female"/>
    <x v="2"/>
    <x v="3"/>
    <n v="914.26"/>
    <n v="1435.44"/>
    <n v="1221.95"/>
    <n v="-213.49"/>
    <n v="-0.14872791617901132"/>
    <x v="4"/>
    <s v="2023-07-15"/>
    <x v="7"/>
    <x v="1"/>
    <x v="1"/>
    <s v="Senior"/>
    <s v="Loss"/>
  </r>
  <r>
    <n v="8296"/>
    <s v="Raj"/>
    <n v="54"/>
    <s v="Male"/>
    <x v="0"/>
    <x v="4"/>
    <n v="1040.28"/>
    <n v="1195.94"/>
    <n v="1220.42"/>
    <n v="24.48"/>
    <n v="2.046925431041691E-2"/>
    <x v="1"/>
    <s v="2023-07-24"/>
    <x v="7"/>
    <x v="3"/>
    <x v="1"/>
    <s v="Senior"/>
    <s v="Profit"/>
  </r>
  <r>
    <n v="2703"/>
    <s v="Simran"/>
    <n v="51"/>
    <s v="Female"/>
    <x v="3"/>
    <x v="4"/>
    <n v="717.19"/>
    <n v="84.89"/>
    <n v="1218.92"/>
    <n v="1134.03"/>
    <n v="13.35881729296737"/>
    <x v="3"/>
    <s v="2023-10-10"/>
    <x v="10"/>
    <x v="4"/>
    <x v="0"/>
    <s v="Senior"/>
    <s v="Profit"/>
  </r>
  <r>
    <n v="2921"/>
    <s v="Sneha"/>
    <n v="33"/>
    <s v="Male"/>
    <x v="6"/>
    <x v="1"/>
    <n v="990.44"/>
    <n v="325.45999999999998"/>
    <n v="1218.58"/>
    <n v="893.12"/>
    <n v="2.7441774718859464"/>
    <x v="4"/>
    <s v="2023-04-07"/>
    <x v="9"/>
    <x v="3"/>
    <x v="1"/>
    <s v="Adult"/>
    <s v="Profit"/>
  </r>
  <r>
    <n v="7168"/>
    <s v="Raj"/>
    <n v="37"/>
    <s v="Female"/>
    <x v="1"/>
    <x v="3"/>
    <n v="786.78"/>
    <n v="1905.75"/>
    <n v="1215.8399999999999"/>
    <n v="-689.91"/>
    <n v="-0.36201495474222745"/>
    <x v="3"/>
    <s v="2023-05-12"/>
    <x v="0"/>
    <x v="1"/>
    <x v="1"/>
    <s v="Adult"/>
    <s v="Loss"/>
  </r>
  <r>
    <n v="2751"/>
    <s v="Pooja"/>
    <n v="40"/>
    <s v="Male"/>
    <x v="7"/>
    <x v="0"/>
    <n v="897.99"/>
    <n v="317.52999999999997"/>
    <n v="1215.68"/>
    <n v="898.15"/>
    <n v="2.8285516329165752"/>
    <x v="4"/>
    <s v="2023-04-05"/>
    <x v="9"/>
    <x v="0"/>
    <x v="1"/>
    <s v="Adult"/>
    <s v="Profit"/>
  </r>
  <r>
    <n v="2679"/>
    <s v="Sneha"/>
    <n v="50"/>
    <s v="Male"/>
    <x v="6"/>
    <x v="2"/>
    <n v="975.13"/>
    <n v="1961.85"/>
    <n v="1215.55"/>
    <n v="-746.3"/>
    <n v="-0.38040624920355787"/>
    <x v="2"/>
    <s v="2023-08-06"/>
    <x v="4"/>
    <x v="3"/>
    <x v="1"/>
    <s v="Senior"/>
    <s v="Loss"/>
  </r>
  <r>
    <n v="897"/>
    <s v="Pooja"/>
    <n v="50"/>
    <s v="Female"/>
    <x v="4"/>
    <x v="1"/>
    <n v="736.93"/>
    <n v="1322.73"/>
    <n v="1215.48"/>
    <n v="-107.25"/>
    <n v="-8.1082307046789592E-2"/>
    <x v="2"/>
    <s v="2023-09-01"/>
    <x v="1"/>
    <x v="1"/>
    <x v="1"/>
    <s v="Senior"/>
    <s v="Loss"/>
  </r>
  <r>
    <n v="5417"/>
    <s v="Simran"/>
    <n v="33"/>
    <s v="Male"/>
    <x v="2"/>
    <x v="2"/>
    <n v="960.91"/>
    <n v="1238"/>
    <n v="1215.3399999999999"/>
    <n v="-22.66"/>
    <n v="-1.8303715670436187E-2"/>
    <x v="3"/>
    <s v="2023-01-10"/>
    <x v="5"/>
    <x v="1"/>
    <x v="0"/>
    <s v="Adult"/>
    <s v="Loss"/>
  </r>
  <r>
    <n v="3463"/>
    <s v="Karan"/>
    <n v="21"/>
    <s v="Female"/>
    <x v="5"/>
    <x v="1"/>
    <n v="797.85"/>
    <n v="1757.66"/>
    <n v="1214.98"/>
    <n v="-542.67999999999995"/>
    <n v="-0.3087514081221624"/>
    <x v="3"/>
    <s v="2023-06-12"/>
    <x v="3"/>
    <x v="0"/>
    <x v="0"/>
    <s v="Young"/>
    <s v="Loss"/>
  </r>
  <r>
    <n v="8146"/>
    <s v="Pooja"/>
    <n v="25"/>
    <s v="Female"/>
    <x v="1"/>
    <x v="0"/>
    <n v="1075.25"/>
    <n v="472"/>
    <n v="1214.8699999999999"/>
    <n v="742.87"/>
    <n v="1.5738771186440679"/>
    <x v="0"/>
    <s v="2023-04-04"/>
    <x v="9"/>
    <x v="4"/>
    <x v="0"/>
    <s v="Young"/>
    <s v="Profit"/>
  </r>
  <r>
    <n v="804"/>
    <s v="Rahul"/>
    <n v="36"/>
    <s v="Female"/>
    <x v="2"/>
    <x v="4"/>
    <n v="999.63"/>
    <n v="966.33"/>
    <n v="1214.31"/>
    <n v="247.98"/>
    <n v="0.25662040917698919"/>
    <x v="3"/>
    <s v="2023-02-22"/>
    <x v="2"/>
    <x v="4"/>
    <x v="0"/>
    <s v="Adult"/>
    <s v="Profit"/>
  </r>
  <r>
    <n v="526"/>
    <s v="Karan"/>
    <n v="54"/>
    <s v="Male"/>
    <x v="4"/>
    <x v="1"/>
    <n v="922.1"/>
    <n v="910.02"/>
    <n v="1214.27"/>
    <n v="304.25"/>
    <n v="0.33433331135579436"/>
    <x v="4"/>
    <s v="2023-11-23"/>
    <x v="8"/>
    <x v="2"/>
    <x v="0"/>
    <s v="Senior"/>
    <s v="Profit"/>
  </r>
  <r>
    <n v="5304"/>
    <s v="Karan"/>
    <n v="39"/>
    <s v="Male"/>
    <x v="2"/>
    <x v="2"/>
    <n v="1055.3900000000001"/>
    <n v="231.92"/>
    <n v="1213.32"/>
    <n v="981.4"/>
    <n v="4.2316315971024494"/>
    <x v="3"/>
    <s v="2023-08-24"/>
    <x v="4"/>
    <x v="2"/>
    <x v="0"/>
    <s v="Adult"/>
    <s v="Profit"/>
  </r>
  <r>
    <n v="8826"/>
    <s v="Arjun"/>
    <n v="35"/>
    <s v="Male"/>
    <x v="2"/>
    <x v="2"/>
    <n v="908.9"/>
    <n v="1271.23"/>
    <n v="1212.79"/>
    <n v="-58.44"/>
    <n v="-4.597122471936628E-2"/>
    <x v="4"/>
    <s v="2023-06-08"/>
    <x v="3"/>
    <x v="0"/>
    <x v="1"/>
    <s v="Adult"/>
    <s v="Loss"/>
  </r>
  <r>
    <n v="2740"/>
    <s v="Sneha"/>
    <n v="45"/>
    <s v="Female"/>
    <x v="4"/>
    <x v="3"/>
    <n v="799.21"/>
    <n v="438.98"/>
    <n v="1211.53"/>
    <n v="772.55"/>
    <n v="1.7598751651555877"/>
    <x v="4"/>
    <s v="2023-09-04"/>
    <x v="1"/>
    <x v="0"/>
    <x v="1"/>
    <s v="Senior"/>
    <s v="Profit"/>
  </r>
  <r>
    <n v="3084"/>
    <s v="Rahul"/>
    <n v="51"/>
    <s v="Female"/>
    <x v="5"/>
    <x v="3"/>
    <n v="1097.99"/>
    <n v="1799.24"/>
    <n v="1210.51"/>
    <n v="-588.73"/>
    <n v="-0.32721037771503525"/>
    <x v="2"/>
    <s v="2023-10-11"/>
    <x v="10"/>
    <x v="2"/>
    <x v="0"/>
    <s v="Senior"/>
    <s v="Loss"/>
  </r>
  <r>
    <n v="7439"/>
    <s v="Priya"/>
    <n v="31"/>
    <s v="Male"/>
    <x v="3"/>
    <x v="1"/>
    <n v="711.82"/>
    <n v="252.49"/>
    <n v="1209.97"/>
    <n v="957.48"/>
    <n v="3.7921501841657093"/>
    <x v="2"/>
    <s v="2023-02-27"/>
    <x v="2"/>
    <x v="2"/>
    <x v="0"/>
    <s v="Adult"/>
    <s v="Profit"/>
  </r>
  <r>
    <n v="3552"/>
    <s v="Neha"/>
    <n v="49"/>
    <s v="Female"/>
    <x v="2"/>
    <x v="3"/>
    <n v="763.95"/>
    <n v="1178.69"/>
    <n v="1209.71"/>
    <n v="31.02"/>
    <n v="2.631735231485802E-2"/>
    <x v="4"/>
    <s v="2023-04-28"/>
    <x v="9"/>
    <x v="2"/>
    <x v="0"/>
    <s v="Senior"/>
    <s v="Profit"/>
  </r>
  <r>
    <n v="3023"/>
    <s v="Neha"/>
    <n v="23"/>
    <s v="Male"/>
    <x v="0"/>
    <x v="3"/>
    <n v="715.78"/>
    <n v="1651.73"/>
    <n v="1209.04"/>
    <n v="-442.69"/>
    <n v="-0.26801595902478009"/>
    <x v="2"/>
    <s v="2023-05-02"/>
    <x v="0"/>
    <x v="4"/>
    <x v="0"/>
    <s v="Young"/>
    <s v="Loss"/>
  </r>
  <r>
    <n v="2965"/>
    <s v="Pooja"/>
    <n v="57"/>
    <s v="Female"/>
    <x v="4"/>
    <x v="2"/>
    <n v="715.84"/>
    <n v="1910.14"/>
    <n v="1208.56"/>
    <n v="-701.58"/>
    <n v="-0.36729244976807984"/>
    <x v="4"/>
    <s v="2023-09-30"/>
    <x v="1"/>
    <x v="3"/>
    <x v="0"/>
    <s v="Senior"/>
    <s v="Loss"/>
  </r>
  <r>
    <n v="1422"/>
    <s v="Amit"/>
    <n v="48"/>
    <s v="Male"/>
    <x v="4"/>
    <x v="3"/>
    <n v="758.68"/>
    <n v="1710.11"/>
    <n v="1203.5899999999999"/>
    <n v="-506.52"/>
    <n v="-0.29619147306313631"/>
    <x v="1"/>
    <s v="2023-11-27"/>
    <x v="8"/>
    <x v="1"/>
    <x v="1"/>
    <s v="Senior"/>
    <s v="Loss"/>
  </r>
  <r>
    <n v="9732"/>
    <s v="Pooja"/>
    <n v="59"/>
    <s v="Female"/>
    <x v="1"/>
    <x v="4"/>
    <n v="762.23"/>
    <n v="1845.13"/>
    <n v="1202.8499999999999"/>
    <n v="-642.28"/>
    <n v="-0.34809471419357985"/>
    <x v="2"/>
    <s v="2023-12-08"/>
    <x v="6"/>
    <x v="3"/>
    <x v="1"/>
    <s v="Senior"/>
    <s v="Loss"/>
  </r>
  <r>
    <n v="9934"/>
    <s v="Raj"/>
    <n v="33"/>
    <s v="Male"/>
    <x v="7"/>
    <x v="3"/>
    <n v="1009.88"/>
    <n v="1047.97"/>
    <n v="1202.81"/>
    <n v="154.84"/>
    <n v="0.14775232115423151"/>
    <x v="2"/>
    <s v="2023-02-14"/>
    <x v="2"/>
    <x v="4"/>
    <x v="0"/>
    <s v="Adult"/>
    <s v="Profit"/>
  </r>
  <r>
    <n v="9293"/>
    <s v="Sneha"/>
    <n v="33"/>
    <s v="Male"/>
    <x v="6"/>
    <x v="4"/>
    <n v="758.95"/>
    <n v="1637.29"/>
    <n v="1201.5"/>
    <n v="-435.79"/>
    <n v="-0.2661654319027173"/>
    <x v="0"/>
    <s v="2023-03-28"/>
    <x v="11"/>
    <x v="1"/>
    <x v="0"/>
    <s v="Adult"/>
    <s v="Loss"/>
  </r>
  <r>
    <n v="5839"/>
    <s v="Pooja"/>
    <n v="35"/>
    <s v="Female"/>
    <x v="0"/>
    <x v="3"/>
    <n v="708.73"/>
    <n v="1042.21"/>
    <n v="1201.29"/>
    <n v="159.08000000000001"/>
    <n v="0.1526371844445937"/>
    <x v="2"/>
    <s v="2023-01-26"/>
    <x v="5"/>
    <x v="3"/>
    <x v="1"/>
    <s v="Adult"/>
    <s v="Profit"/>
  </r>
  <r>
    <n v="1426"/>
    <s v="Raj"/>
    <n v="41"/>
    <s v="Female"/>
    <x v="3"/>
    <x v="4"/>
    <n v="771.23"/>
    <n v="1358.47"/>
    <n v="1198.3800000000001"/>
    <n v="-160.09"/>
    <n v="-0.11784581183242913"/>
    <x v="2"/>
    <s v="2023-02-20"/>
    <x v="2"/>
    <x v="4"/>
    <x v="0"/>
    <s v="Senior"/>
    <s v="Loss"/>
  </r>
  <r>
    <n v="1293"/>
    <s v="Sneha"/>
    <n v="30"/>
    <s v="Male"/>
    <x v="0"/>
    <x v="0"/>
    <n v="822.12"/>
    <n v="1157.0999999999999"/>
    <n v="1198.31"/>
    <n v="41.21"/>
    <n v="3.5614899317258669E-2"/>
    <x v="2"/>
    <s v="2023-01-30"/>
    <x v="5"/>
    <x v="4"/>
    <x v="1"/>
    <s v="Adult"/>
    <s v="Profit"/>
  </r>
  <r>
    <n v="6752"/>
    <s v="Rahul"/>
    <n v="48"/>
    <s v="Male"/>
    <x v="3"/>
    <x v="2"/>
    <n v="1066.25"/>
    <n v="442.94"/>
    <n v="1197.82"/>
    <n v="754.88"/>
    <n v="1.7042488824671513"/>
    <x v="2"/>
    <s v="2023-10-19"/>
    <x v="10"/>
    <x v="4"/>
    <x v="1"/>
    <s v="Senior"/>
    <s v="Profit"/>
  </r>
  <r>
    <n v="4020"/>
    <s v="Pooja"/>
    <n v="35"/>
    <s v="Female"/>
    <x v="2"/>
    <x v="2"/>
    <n v="831.77"/>
    <n v="1498.23"/>
    <n v="1196.68"/>
    <n v="-301.55"/>
    <n v="-0.20127083291617442"/>
    <x v="1"/>
    <s v="2023-01-06"/>
    <x v="5"/>
    <x v="0"/>
    <x v="0"/>
    <s v="Adult"/>
    <s v="Loss"/>
  </r>
  <r>
    <n v="9574"/>
    <s v="Priya"/>
    <n v="21"/>
    <s v="Male"/>
    <x v="1"/>
    <x v="2"/>
    <n v="1069.03"/>
    <n v="1965.79"/>
    <n v="1196.53"/>
    <n v="-769.26"/>
    <n v="-0.39132359000707095"/>
    <x v="4"/>
    <s v="2023-05-07"/>
    <x v="0"/>
    <x v="3"/>
    <x v="1"/>
    <s v="Young"/>
    <s v="Loss"/>
  </r>
  <r>
    <n v="5097"/>
    <s v="Neha"/>
    <n v="37"/>
    <s v="Female"/>
    <x v="4"/>
    <x v="3"/>
    <n v="802.5"/>
    <n v="607.78"/>
    <n v="1195.1500000000001"/>
    <n v="587.37"/>
    <n v="0.96641876994965292"/>
    <x v="3"/>
    <s v="2023-12-27"/>
    <x v="6"/>
    <x v="4"/>
    <x v="0"/>
    <s v="Adult"/>
    <s v="Profit"/>
  </r>
  <r>
    <n v="8337"/>
    <s v="Arjun"/>
    <n v="34"/>
    <s v="Male"/>
    <x v="1"/>
    <x v="2"/>
    <n v="732.38"/>
    <n v="287.49"/>
    <n v="1193.97"/>
    <n v="906.48"/>
    <n v="3.153083585516018"/>
    <x v="4"/>
    <s v="2023-03-23"/>
    <x v="11"/>
    <x v="2"/>
    <x v="1"/>
    <s v="Adult"/>
    <s v="Profit"/>
  </r>
  <r>
    <n v="9675"/>
    <s v="Pooja"/>
    <n v="30"/>
    <s v="Female"/>
    <x v="7"/>
    <x v="2"/>
    <n v="919.1"/>
    <n v="130.58000000000001"/>
    <n v="1192.3"/>
    <n v="1061.72"/>
    <n v="8.1308010415071212"/>
    <x v="0"/>
    <s v="2023-07-04"/>
    <x v="7"/>
    <x v="3"/>
    <x v="0"/>
    <s v="Adult"/>
    <s v="Profit"/>
  </r>
  <r>
    <n v="1624"/>
    <s v="Sneha"/>
    <n v="60"/>
    <s v="Female"/>
    <x v="5"/>
    <x v="3"/>
    <n v="986.76"/>
    <n v="1529.97"/>
    <n v="1191.69"/>
    <n v="-338.28"/>
    <n v="-0.22110237455636383"/>
    <x v="1"/>
    <s v="2023-07-20"/>
    <x v="7"/>
    <x v="3"/>
    <x v="0"/>
    <s v="Senior"/>
    <s v="Loss"/>
  </r>
  <r>
    <n v="450"/>
    <s v="Simran"/>
    <n v="60"/>
    <s v="Female"/>
    <x v="2"/>
    <x v="2"/>
    <n v="904.11"/>
    <n v="371.49"/>
    <n v="1191.6600000000001"/>
    <n v="820.17"/>
    <n v="2.2077848663490269"/>
    <x v="1"/>
    <s v="2023-09-09"/>
    <x v="1"/>
    <x v="2"/>
    <x v="1"/>
    <s v="Senior"/>
    <s v="Profit"/>
  </r>
  <r>
    <n v="4847"/>
    <s v="Raj"/>
    <n v="23"/>
    <s v="Female"/>
    <x v="4"/>
    <x v="3"/>
    <n v="1004.57"/>
    <n v="402.99"/>
    <n v="1190.6600000000001"/>
    <n v="787.67"/>
    <n v="1.9545646293952703"/>
    <x v="3"/>
    <s v="2023-12-24"/>
    <x v="6"/>
    <x v="4"/>
    <x v="0"/>
    <s v="Young"/>
    <s v="Profit"/>
  </r>
  <r>
    <n v="5915"/>
    <s v="Neha"/>
    <n v="26"/>
    <s v="Female"/>
    <x v="1"/>
    <x v="3"/>
    <n v="785.64"/>
    <n v="980.16"/>
    <n v="1190.45"/>
    <n v="210.29"/>
    <n v="0.2145466046359778"/>
    <x v="0"/>
    <s v="2023-01-06"/>
    <x v="5"/>
    <x v="1"/>
    <x v="1"/>
    <s v="Adult"/>
    <s v="Profit"/>
  </r>
  <r>
    <n v="2858"/>
    <s v="Arjun"/>
    <n v="30"/>
    <s v="Male"/>
    <x v="1"/>
    <x v="3"/>
    <n v="1010.42"/>
    <n v="1440.94"/>
    <n v="1189.71"/>
    <n v="-251.23"/>
    <n v="-0.17435146501589238"/>
    <x v="1"/>
    <s v="2023-05-11"/>
    <x v="0"/>
    <x v="2"/>
    <x v="1"/>
    <s v="Adult"/>
    <s v="Loss"/>
  </r>
  <r>
    <n v="803"/>
    <s v="Karan"/>
    <n v="46"/>
    <s v="Male"/>
    <x v="6"/>
    <x v="1"/>
    <n v="814.28"/>
    <n v="1720.55"/>
    <n v="1189.1600000000001"/>
    <n v="-531.39"/>
    <n v="-0.3088489145912644"/>
    <x v="0"/>
    <s v="2023-04-19"/>
    <x v="9"/>
    <x v="3"/>
    <x v="0"/>
    <s v="Senior"/>
    <s v="Loss"/>
  </r>
  <r>
    <n v="6308"/>
    <s v="Amit"/>
    <n v="34"/>
    <s v="Male"/>
    <x v="1"/>
    <x v="1"/>
    <n v="765.56"/>
    <n v="687.28"/>
    <n v="1189.1400000000001"/>
    <n v="501.86"/>
    <n v="0.73021184961005714"/>
    <x v="4"/>
    <s v="2023-07-18"/>
    <x v="7"/>
    <x v="1"/>
    <x v="0"/>
    <s v="Adult"/>
    <s v="Profit"/>
  </r>
  <r>
    <n v="8891"/>
    <s v="Arjun"/>
    <n v="44"/>
    <s v="Male"/>
    <x v="1"/>
    <x v="1"/>
    <n v="948.51"/>
    <n v="1521.42"/>
    <n v="1187.97"/>
    <n v="-333.45"/>
    <n v="-0.21917024884647235"/>
    <x v="2"/>
    <s v="2023-11-21"/>
    <x v="8"/>
    <x v="4"/>
    <x v="1"/>
    <s v="Senior"/>
    <s v="Loss"/>
  </r>
  <r>
    <n v="9785"/>
    <s v="Raj"/>
    <n v="28"/>
    <s v="Female"/>
    <x v="1"/>
    <x v="4"/>
    <n v="887.18"/>
    <n v="558.79999999999995"/>
    <n v="1187.8599999999999"/>
    <n v="629.05999999999995"/>
    <n v="1.1257337151037938"/>
    <x v="0"/>
    <s v="2023-08-28"/>
    <x v="4"/>
    <x v="2"/>
    <x v="0"/>
    <s v="Adult"/>
    <s v="Profit"/>
  </r>
  <r>
    <n v="974"/>
    <s v="Neha"/>
    <n v="30"/>
    <s v="Female"/>
    <x v="3"/>
    <x v="1"/>
    <n v="966.76"/>
    <n v="1264.1500000000001"/>
    <n v="1187.68"/>
    <n v="-76.47"/>
    <n v="-6.049123917256654E-2"/>
    <x v="4"/>
    <s v="2023-04-27"/>
    <x v="9"/>
    <x v="0"/>
    <x v="0"/>
    <s v="Adult"/>
    <s v="Loss"/>
  </r>
  <r>
    <n v="7541"/>
    <s v="Sneha"/>
    <n v="45"/>
    <s v="Male"/>
    <x v="2"/>
    <x v="3"/>
    <n v="774.23"/>
    <n v="1106.3800000000001"/>
    <n v="1187.52"/>
    <n v="81.14"/>
    <n v="7.3338274372277149E-2"/>
    <x v="2"/>
    <s v="2023-09-20"/>
    <x v="1"/>
    <x v="0"/>
    <x v="0"/>
    <s v="Senior"/>
    <s v="Profit"/>
  </r>
  <r>
    <n v="2184"/>
    <s v="Neha"/>
    <n v="18"/>
    <s v="Female"/>
    <x v="2"/>
    <x v="0"/>
    <n v="887.53"/>
    <n v="268.10000000000002"/>
    <n v="1187.1300000000001"/>
    <n v="919.03"/>
    <n v="3.4279373368146211"/>
    <x v="3"/>
    <s v="2023-08-31"/>
    <x v="4"/>
    <x v="0"/>
    <x v="0"/>
    <s v="Young"/>
    <s v="Profit"/>
  </r>
  <r>
    <n v="5918"/>
    <s v="Karan"/>
    <n v="25"/>
    <s v="Male"/>
    <x v="4"/>
    <x v="1"/>
    <n v="1057.1199999999999"/>
    <n v="963.68"/>
    <n v="1186.47"/>
    <n v="222.79"/>
    <n v="0.23118670097957827"/>
    <x v="1"/>
    <s v="2023-12-10"/>
    <x v="6"/>
    <x v="0"/>
    <x v="0"/>
    <s v="Young"/>
    <s v="Profit"/>
  </r>
  <r>
    <n v="15"/>
    <s v="Sneha"/>
    <n v="18"/>
    <s v="Female"/>
    <x v="6"/>
    <x v="0"/>
    <n v="955.14"/>
    <n v="1351.48"/>
    <n v="1185.8"/>
    <n v="-165.68"/>
    <n v="-0.12259152928641194"/>
    <x v="1"/>
    <s v="2023-01-19"/>
    <x v="5"/>
    <x v="3"/>
    <x v="1"/>
    <s v="Young"/>
    <s v="Loss"/>
  </r>
  <r>
    <n v="3489"/>
    <s v="Priya"/>
    <n v="56"/>
    <s v="Female"/>
    <x v="3"/>
    <x v="4"/>
    <n v="704.64"/>
    <n v="1628.79"/>
    <n v="1184.96"/>
    <n v="-443.83"/>
    <n v="-0.27249062187267847"/>
    <x v="3"/>
    <s v="2023-11-18"/>
    <x v="8"/>
    <x v="4"/>
    <x v="1"/>
    <s v="Senior"/>
    <s v="Loss"/>
  </r>
  <r>
    <n v="738"/>
    <s v="Pooja"/>
    <n v="51"/>
    <s v="Male"/>
    <x v="4"/>
    <x v="0"/>
    <n v="936.08"/>
    <n v="428.39"/>
    <n v="1182.9000000000001"/>
    <n v="754.51"/>
    <n v="1.7612689371834076"/>
    <x v="3"/>
    <s v="2023-01-25"/>
    <x v="5"/>
    <x v="2"/>
    <x v="0"/>
    <s v="Senior"/>
    <s v="Profit"/>
  </r>
  <r>
    <n v="4270"/>
    <s v="Pooja"/>
    <n v="54"/>
    <s v="Male"/>
    <x v="6"/>
    <x v="4"/>
    <n v="662.56"/>
    <n v="1892.54"/>
    <n v="1182.8699999999999"/>
    <n v="-709.67"/>
    <n v="-0.37498282731144389"/>
    <x v="1"/>
    <s v="2023-02-06"/>
    <x v="2"/>
    <x v="3"/>
    <x v="1"/>
    <s v="Senior"/>
    <s v="Loss"/>
  </r>
  <r>
    <n v="7865"/>
    <s v="Karan"/>
    <n v="34"/>
    <s v="Male"/>
    <x v="0"/>
    <x v="1"/>
    <n v="739.23"/>
    <n v="364.3"/>
    <n v="1182.1600000000001"/>
    <n v="817.86"/>
    <n v="2.2450178424375515"/>
    <x v="3"/>
    <s v="2023-01-18"/>
    <x v="5"/>
    <x v="4"/>
    <x v="0"/>
    <s v="Adult"/>
    <s v="Profit"/>
  </r>
  <r>
    <n v="8164"/>
    <s v="Arjun"/>
    <n v="30"/>
    <s v="Female"/>
    <x v="7"/>
    <x v="2"/>
    <n v="980.65"/>
    <n v="576.37"/>
    <n v="1181.3399999999999"/>
    <n v="604.97"/>
    <n v="1.0496209032392387"/>
    <x v="0"/>
    <s v="2023-12-01"/>
    <x v="6"/>
    <x v="2"/>
    <x v="1"/>
    <s v="Adult"/>
    <s v="Profit"/>
  </r>
  <r>
    <n v="1384"/>
    <s v="Pooja"/>
    <n v="47"/>
    <s v="Female"/>
    <x v="5"/>
    <x v="0"/>
    <n v="850.61"/>
    <n v="1574.63"/>
    <n v="1180.8"/>
    <n v="-393.83"/>
    <n v="-0.25010954954497244"/>
    <x v="1"/>
    <s v="2023-09-29"/>
    <x v="1"/>
    <x v="0"/>
    <x v="0"/>
    <s v="Senior"/>
    <s v="Loss"/>
  </r>
  <r>
    <n v="6829"/>
    <s v="Priya"/>
    <n v="32"/>
    <s v="Female"/>
    <x v="6"/>
    <x v="3"/>
    <n v="877.13"/>
    <n v="824.09"/>
    <n v="1180.46"/>
    <n v="356.37"/>
    <n v="0.43244063148442524"/>
    <x v="2"/>
    <s v="2023-04-25"/>
    <x v="9"/>
    <x v="4"/>
    <x v="0"/>
    <s v="Adult"/>
    <s v="Profit"/>
  </r>
  <r>
    <n v="6299"/>
    <s v="Raj"/>
    <n v="24"/>
    <s v="Male"/>
    <x v="3"/>
    <x v="1"/>
    <n v="1034.45"/>
    <n v="1728.84"/>
    <n v="1180.0999999999999"/>
    <n v="-548.74"/>
    <n v="-0.31740357696490135"/>
    <x v="0"/>
    <s v="2023-07-18"/>
    <x v="7"/>
    <x v="4"/>
    <x v="1"/>
    <s v="Young"/>
    <s v="Loss"/>
  </r>
  <r>
    <n v="7595"/>
    <s v="Amit"/>
    <n v="54"/>
    <s v="Female"/>
    <x v="4"/>
    <x v="2"/>
    <n v="924.84"/>
    <n v="803.07"/>
    <n v="1179.7"/>
    <n v="376.63"/>
    <n v="0.46898775947302224"/>
    <x v="4"/>
    <s v="2023-08-30"/>
    <x v="4"/>
    <x v="0"/>
    <x v="1"/>
    <s v="Senior"/>
    <s v="Profit"/>
  </r>
  <r>
    <n v="4028"/>
    <s v="Rahul"/>
    <n v="58"/>
    <s v="Female"/>
    <x v="4"/>
    <x v="3"/>
    <n v="929.39"/>
    <n v="1603.88"/>
    <n v="1179.32"/>
    <n v="-424.56"/>
    <n v="-0.26470808289896997"/>
    <x v="1"/>
    <s v="2023-03-27"/>
    <x v="11"/>
    <x v="2"/>
    <x v="0"/>
    <s v="Senior"/>
    <s v="Loss"/>
  </r>
  <r>
    <n v="1834"/>
    <s v="Rahul"/>
    <n v="58"/>
    <s v="Female"/>
    <x v="0"/>
    <x v="3"/>
    <n v="672.03"/>
    <n v="934.27"/>
    <n v="1178.79"/>
    <n v="244.52"/>
    <n v="0.26172305650400851"/>
    <x v="4"/>
    <s v="2023-05-10"/>
    <x v="0"/>
    <x v="2"/>
    <x v="1"/>
    <s v="Senior"/>
    <s v="Profit"/>
  </r>
  <r>
    <n v="4056"/>
    <s v="Sneha"/>
    <n v="37"/>
    <s v="Female"/>
    <x v="6"/>
    <x v="4"/>
    <n v="779.4"/>
    <n v="793.17"/>
    <n v="1178.1199999999999"/>
    <n v="384.95"/>
    <n v="0.48533101352799529"/>
    <x v="3"/>
    <s v="2023-10-13"/>
    <x v="10"/>
    <x v="0"/>
    <x v="1"/>
    <s v="Adult"/>
    <s v="Profit"/>
  </r>
  <r>
    <n v="3559"/>
    <s v="Rahul"/>
    <n v="26"/>
    <s v="Male"/>
    <x v="1"/>
    <x v="3"/>
    <n v="724.68"/>
    <n v="497.11"/>
    <n v="1177.02"/>
    <n v="679.91"/>
    <n v="1.3677254531190279"/>
    <x v="3"/>
    <s v="2023-10-29"/>
    <x v="10"/>
    <x v="1"/>
    <x v="0"/>
    <s v="Adult"/>
    <s v="Profit"/>
  </r>
  <r>
    <n v="7429"/>
    <s v="Sneha"/>
    <n v="27"/>
    <s v="Female"/>
    <x v="6"/>
    <x v="2"/>
    <n v="704.14"/>
    <n v="226.54"/>
    <n v="1176.5999999999999"/>
    <n v="950.06"/>
    <n v="4.1937847620729229"/>
    <x v="1"/>
    <s v="2023-12-16"/>
    <x v="6"/>
    <x v="2"/>
    <x v="1"/>
    <s v="Adult"/>
    <s v="Profit"/>
  </r>
  <r>
    <n v="2281"/>
    <s v="Rahul"/>
    <n v="31"/>
    <s v="Female"/>
    <x v="5"/>
    <x v="0"/>
    <n v="761.15"/>
    <n v="1795.8"/>
    <n v="1175.46"/>
    <n v="-620.34"/>
    <n v="-0.34543935850317409"/>
    <x v="0"/>
    <s v="2023-05-28"/>
    <x v="0"/>
    <x v="3"/>
    <x v="1"/>
    <s v="Adult"/>
    <s v="Loss"/>
  </r>
  <r>
    <n v="5031"/>
    <s v="Pooja"/>
    <n v="39"/>
    <s v="Male"/>
    <x v="3"/>
    <x v="0"/>
    <n v="688.1"/>
    <n v="292.61"/>
    <n v="1175.3699999999999"/>
    <n v="882.76"/>
    <n v="3.0168483647175419"/>
    <x v="1"/>
    <s v="2023-10-06"/>
    <x v="10"/>
    <x v="2"/>
    <x v="1"/>
    <s v="Adult"/>
    <s v="Profit"/>
  </r>
  <r>
    <n v="3683"/>
    <s v="Pooja"/>
    <n v="47"/>
    <s v="Male"/>
    <x v="4"/>
    <x v="1"/>
    <n v="942.74"/>
    <n v="1272.5999999999999"/>
    <n v="1173.46"/>
    <n v="-99.14"/>
    <n v="-7.7903504636177914E-2"/>
    <x v="3"/>
    <s v="2023-09-04"/>
    <x v="1"/>
    <x v="2"/>
    <x v="0"/>
    <s v="Senior"/>
    <s v="Loss"/>
  </r>
  <r>
    <n v="9959"/>
    <s v="Amit"/>
    <n v="46"/>
    <s v="Male"/>
    <x v="1"/>
    <x v="1"/>
    <n v="684.46"/>
    <n v="655.78"/>
    <n v="1173.1400000000001"/>
    <n v="517.36"/>
    <n v="0.78892311445911745"/>
    <x v="3"/>
    <s v="2023-11-05"/>
    <x v="8"/>
    <x v="4"/>
    <x v="1"/>
    <s v="Senior"/>
    <s v="Profit"/>
  </r>
  <r>
    <n v="934"/>
    <s v="Neha"/>
    <n v="20"/>
    <s v="Female"/>
    <x v="4"/>
    <x v="2"/>
    <n v="883.07"/>
    <n v="286.11"/>
    <n v="1172.96"/>
    <n v="886.85"/>
    <n v="3.0996819405123901"/>
    <x v="2"/>
    <s v="2023-09-02"/>
    <x v="1"/>
    <x v="4"/>
    <x v="0"/>
    <s v="Young"/>
    <s v="Profit"/>
  </r>
  <r>
    <n v="4786"/>
    <s v="Priya"/>
    <n v="35"/>
    <s v="Male"/>
    <x v="2"/>
    <x v="2"/>
    <n v="1021.72"/>
    <n v="1900.4"/>
    <n v="1172.77"/>
    <n v="-727.63"/>
    <n v="-0.3828825510418859"/>
    <x v="3"/>
    <s v="2023-10-16"/>
    <x v="10"/>
    <x v="4"/>
    <x v="1"/>
    <s v="Adult"/>
    <s v="Loss"/>
  </r>
  <r>
    <n v="4956"/>
    <s v="Neha"/>
    <n v="30"/>
    <s v="Female"/>
    <x v="6"/>
    <x v="3"/>
    <n v="667.04"/>
    <n v="495.13"/>
    <n v="1170.67"/>
    <n v="675.54"/>
    <n v="1.3643689536081434"/>
    <x v="2"/>
    <s v="2023-09-03"/>
    <x v="1"/>
    <x v="1"/>
    <x v="0"/>
    <s v="Adult"/>
    <s v="Profit"/>
  </r>
  <r>
    <n v="2367"/>
    <s v="Rahul"/>
    <n v="24"/>
    <s v="Female"/>
    <x v="5"/>
    <x v="4"/>
    <n v="665.87"/>
    <n v="1726.98"/>
    <n v="1170.3900000000001"/>
    <n v="-556.59"/>
    <n v="-0.32229093562172118"/>
    <x v="0"/>
    <s v="2023-09-28"/>
    <x v="1"/>
    <x v="0"/>
    <x v="1"/>
    <s v="Young"/>
    <s v="Loss"/>
  </r>
  <r>
    <n v="2606"/>
    <s v="Raj"/>
    <n v="56"/>
    <s v="Male"/>
    <x v="0"/>
    <x v="3"/>
    <n v="899.8"/>
    <n v="666.84"/>
    <n v="1169.6199999999999"/>
    <n v="502.78"/>
    <n v="0.75397396676864004"/>
    <x v="1"/>
    <s v="2023-03-02"/>
    <x v="11"/>
    <x v="2"/>
    <x v="0"/>
    <s v="Senior"/>
    <s v="Profit"/>
  </r>
  <r>
    <n v="9019"/>
    <s v="Simran"/>
    <n v="23"/>
    <s v="Female"/>
    <x v="7"/>
    <x v="3"/>
    <n v="702.89"/>
    <n v="1228.44"/>
    <n v="1169.48"/>
    <n v="-58.96"/>
    <n v="-4.7995832112272471E-2"/>
    <x v="2"/>
    <s v="2023-03-23"/>
    <x v="11"/>
    <x v="2"/>
    <x v="0"/>
    <s v="Young"/>
    <s v="Loss"/>
  </r>
  <r>
    <n v="1116"/>
    <s v="Neha"/>
    <n v="30"/>
    <s v="Female"/>
    <x v="4"/>
    <x v="2"/>
    <n v="859"/>
    <n v="693.35"/>
    <n v="1168.08"/>
    <n v="474.73"/>
    <n v="0.68469027186846465"/>
    <x v="2"/>
    <s v="2023-03-04"/>
    <x v="11"/>
    <x v="4"/>
    <x v="1"/>
    <s v="Adult"/>
    <s v="Profit"/>
  </r>
  <r>
    <n v="4768"/>
    <s v="Simran"/>
    <n v="57"/>
    <s v="Female"/>
    <x v="3"/>
    <x v="0"/>
    <n v="745.54"/>
    <n v="241.72"/>
    <n v="1167.25"/>
    <n v="925.53"/>
    <n v="3.8289343041535662"/>
    <x v="0"/>
    <s v="2023-12-29"/>
    <x v="6"/>
    <x v="1"/>
    <x v="0"/>
    <s v="Senior"/>
    <s v="Profit"/>
  </r>
  <r>
    <n v="2235"/>
    <s v="Pooja"/>
    <n v="25"/>
    <s v="Female"/>
    <x v="3"/>
    <x v="4"/>
    <n v="671.11"/>
    <n v="1826.69"/>
    <n v="1164.46"/>
    <n v="-662.23"/>
    <n v="-0.36253004067466293"/>
    <x v="2"/>
    <s v="2023-07-03"/>
    <x v="7"/>
    <x v="2"/>
    <x v="0"/>
    <s v="Young"/>
    <s v="Loss"/>
  </r>
  <r>
    <n v="2928"/>
    <s v="Raj"/>
    <n v="60"/>
    <s v="Male"/>
    <x v="6"/>
    <x v="3"/>
    <n v="858.78"/>
    <n v="1204.8699999999999"/>
    <n v="1163.45"/>
    <n v="-41.42"/>
    <n v="-3.4377152721870412E-2"/>
    <x v="3"/>
    <s v="2023-05-22"/>
    <x v="0"/>
    <x v="2"/>
    <x v="0"/>
    <s v="Senior"/>
    <s v="Loss"/>
  </r>
  <r>
    <n v="5677"/>
    <s v="Raj"/>
    <n v="44"/>
    <s v="Female"/>
    <x v="5"/>
    <x v="1"/>
    <n v="867.54"/>
    <n v="1585.66"/>
    <n v="1163.3900000000001"/>
    <n v="-422.27"/>
    <n v="-0.2663055131617118"/>
    <x v="4"/>
    <s v="2023-03-17"/>
    <x v="11"/>
    <x v="3"/>
    <x v="0"/>
    <s v="Senior"/>
    <s v="Loss"/>
  </r>
  <r>
    <n v="5819"/>
    <s v="Rahul"/>
    <n v="25"/>
    <s v="Male"/>
    <x v="1"/>
    <x v="2"/>
    <n v="774.44"/>
    <n v="489.34"/>
    <n v="1163.25"/>
    <n v="673.91"/>
    <n v="1.377181509788695"/>
    <x v="2"/>
    <s v="2023-04-18"/>
    <x v="9"/>
    <x v="4"/>
    <x v="0"/>
    <s v="Young"/>
    <s v="Profit"/>
  </r>
  <r>
    <n v="3371"/>
    <s v="Priya"/>
    <n v="56"/>
    <s v="Female"/>
    <x v="7"/>
    <x v="1"/>
    <n v="973.58"/>
    <n v="623.37"/>
    <n v="1162.6500000000001"/>
    <n v="539.28"/>
    <n v="0.86510419173203712"/>
    <x v="1"/>
    <s v="2023-01-14"/>
    <x v="5"/>
    <x v="3"/>
    <x v="1"/>
    <s v="Senior"/>
    <s v="Profit"/>
  </r>
  <r>
    <n v="1135"/>
    <s v="Simran"/>
    <n v="18"/>
    <s v="Female"/>
    <x v="6"/>
    <x v="4"/>
    <n v="779.58"/>
    <n v="293.76"/>
    <n v="1162.1099999999999"/>
    <n v="868.35"/>
    <n v="2.9559844771241832"/>
    <x v="4"/>
    <s v="2023-09-12"/>
    <x v="1"/>
    <x v="4"/>
    <x v="0"/>
    <s v="Young"/>
    <s v="Profit"/>
  </r>
  <r>
    <n v="622"/>
    <s v="Pooja"/>
    <n v="34"/>
    <s v="Male"/>
    <x v="3"/>
    <x v="2"/>
    <n v="893.18"/>
    <n v="1637.24"/>
    <n v="1162.05"/>
    <n v="-475.19"/>
    <n v="-0.29023845007451565"/>
    <x v="0"/>
    <s v="2023-02-02"/>
    <x v="2"/>
    <x v="4"/>
    <x v="0"/>
    <s v="Adult"/>
    <s v="Loss"/>
  </r>
  <r>
    <n v="8951"/>
    <s v="Priya"/>
    <n v="23"/>
    <s v="Male"/>
    <x v="4"/>
    <x v="2"/>
    <n v="781.86"/>
    <n v="1151.72"/>
    <n v="1162.01"/>
    <n v="10.29"/>
    <n v="8.9344632375924701E-3"/>
    <x v="0"/>
    <s v="2023-10-25"/>
    <x v="10"/>
    <x v="2"/>
    <x v="1"/>
    <s v="Young"/>
    <s v="Profit"/>
  </r>
  <r>
    <n v="7451"/>
    <s v="Amit"/>
    <n v="58"/>
    <s v="Female"/>
    <x v="1"/>
    <x v="3"/>
    <n v="820.08"/>
    <n v="783.33"/>
    <n v="1161.8900000000001"/>
    <n v="378.56"/>
    <n v="0.48327014157507053"/>
    <x v="4"/>
    <s v="2023-07-21"/>
    <x v="7"/>
    <x v="4"/>
    <x v="0"/>
    <s v="Senior"/>
    <s v="Profit"/>
  </r>
  <r>
    <n v="9926"/>
    <s v="Amit"/>
    <n v="53"/>
    <s v="Female"/>
    <x v="6"/>
    <x v="1"/>
    <n v="679.21"/>
    <n v="237.17"/>
    <n v="1160.97"/>
    <n v="923.8"/>
    <n v="3.8950963443943163"/>
    <x v="2"/>
    <s v="2023-06-17"/>
    <x v="3"/>
    <x v="3"/>
    <x v="1"/>
    <s v="Senior"/>
    <s v="Profit"/>
  </r>
  <r>
    <n v="2535"/>
    <s v="Simran"/>
    <n v="45"/>
    <s v="Female"/>
    <x v="7"/>
    <x v="0"/>
    <n v="884.84"/>
    <n v="1736.58"/>
    <n v="1159.46"/>
    <n v="-577.12"/>
    <n v="-0.33233136394522567"/>
    <x v="0"/>
    <s v="2023-09-28"/>
    <x v="1"/>
    <x v="3"/>
    <x v="0"/>
    <s v="Senior"/>
    <s v="Loss"/>
  </r>
  <r>
    <n v="7299"/>
    <s v="Priya"/>
    <n v="49"/>
    <s v="Male"/>
    <x v="4"/>
    <x v="2"/>
    <n v="985.74"/>
    <n v="1750.86"/>
    <n v="1158.82"/>
    <n v="-592.04"/>
    <n v="-0.33814239859269157"/>
    <x v="2"/>
    <s v="2023-11-26"/>
    <x v="8"/>
    <x v="2"/>
    <x v="0"/>
    <s v="Senior"/>
    <s v="Loss"/>
  </r>
  <r>
    <n v="9979"/>
    <s v="Neha"/>
    <n v="28"/>
    <s v="Female"/>
    <x v="4"/>
    <x v="2"/>
    <n v="922.18"/>
    <n v="404.26"/>
    <n v="1158.56"/>
    <n v="754.3"/>
    <n v="1.8658783950922673"/>
    <x v="0"/>
    <s v="2023-02-18"/>
    <x v="2"/>
    <x v="0"/>
    <x v="1"/>
    <s v="Adult"/>
    <s v="Profit"/>
  </r>
  <r>
    <n v="9712"/>
    <s v="Neha"/>
    <n v="24"/>
    <s v="Female"/>
    <x v="1"/>
    <x v="3"/>
    <n v="995.63"/>
    <n v="659.61"/>
    <n v="1156.8699999999999"/>
    <n v="497.26"/>
    <n v="0.75386971088976817"/>
    <x v="1"/>
    <s v="2023-06-27"/>
    <x v="3"/>
    <x v="3"/>
    <x v="0"/>
    <s v="Young"/>
    <s v="Profit"/>
  </r>
  <r>
    <n v="2976"/>
    <s v="Rahul"/>
    <n v="50"/>
    <s v="Female"/>
    <x v="2"/>
    <x v="1"/>
    <n v="702.34"/>
    <n v="435.26"/>
    <n v="1156.51"/>
    <n v="721.25"/>
    <n v="1.657055553002803"/>
    <x v="1"/>
    <s v="2023-12-14"/>
    <x v="6"/>
    <x v="3"/>
    <x v="0"/>
    <s v="Senior"/>
    <s v="Profit"/>
  </r>
  <r>
    <n v="680"/>
    <s v="Arjun"/>
    <n v="47"/>
    <s v="Male"/>
    <x v="3"/>
    <x v="3"/>
    <n v="767.54"/>
    <n v="417.53"/>
    <n v="1155.73"/>
    <n v="738.2"/>
    <n v="1.7680166694608772"/>
    <x v="0"/>
    <s v="2023-01-29"/>
    <x v="5"/>
    <x v="3"/>
    <x v="1"/>
    <s v="Senior"/>
    <s v="Profit"/>
  </r>
  <r>
    <n v="1480"/>
    <s v="Amit"/>
    <n v="56"/>
    <s v="Male"/>
    <x v="5"/>
    <x v="2"/>
    <n v="865.38"/>
    <n v="1047.51"/>
    <n v="1155.73"/>
    <n v="108.22"/>
    <n v="0.10331166289581961"/>
    <x v="1"/>
    <s v="2023-01-28"/>
    <x v="5"/>
    <x v="3"/>
    <x v="0"/>
    <s v="Senior"/>
    <s v="Profit"/>
  </r>
  <r>
    <n v="3656"/>
    <s v="Pooja"/>
    <n v="48"/>
    <s v="Male"/>
    <x v="5"/>
    <x v="4"/>
    <n v="739.78"/>
    <n v="1568.01"/>
    <n v="1155.42"/>
    <n v="-412.59"/>
    <n v="-0.26312969942793729"/>
    <x v="3"/>
    <s v="2023-11-05"/>
    <x v="8"/>
    <x v="4"/>
    <x v="0"/>
    <s v="Senior"/>
    <s v="Loss"/>
  </r>
  <r>
    <n v="1051"/>
    <s v="Amit"/>
    <n v="25"/>
    <s v="Male"/>
    <x v="1"/>
    <x v="0"/>
    <n v="842.73"/>
    <n v="1163.27"/>
    <n v="1155.3699999999999"/>
    <n v="-7.9"/>
    <n v="-6.7912006670850277E-3"/>
    <x v="3"/>
    <s v="2023-06-14"/>
    <x v="3"/>
    <x v="3"/>
    <x v="0"/>
    <s v="Young"/>
    <s v="Loss"/>
  </r>
  <r>
    <n v="5718"/>
    <s v="Raj"/>
    <n v="59"/>
    <s v="Male"/>
    <x v="1"/>
    <x v="4"/>
    <n v="646.82000000000005"/>
    <n v="636.83000000000004"/>
    <n v="1155.21"/>
    <n v="518.38"/>
    <n v="0.81400059670555713"/>
    <x v="1"/>
    <s v="2023-06-08"/>
    <x v="3"/>
    <x v="2"/>
    <x v="0"/>
    <s v="Senior"/>
    <s v="Profit"/>
  </r>
  <r>
    <n v="7383"/>
    <s v="Priya"/>
    <n v="21"/>
    <s v="Female"/>
    <x v="0"/>
    <x v="4"/>
    <n v="782.9"/>
    <n v="1521.81"/>
    <n v="1153.3499999999999"/>
    <n v="-368.46"/>
    <n v="-0.24211958128807143"/>
    <x v="2"/>
    <s v="2023-06-08"/>
    <x v="3"/>
    <x v="1"/>
    <x v="1"/>
    <s v="Young"/>
    <s v="Loss"/>
  </r>
  <r>
    <n v="3303"/>
    <s v="Karan"/>
    <n v="23"/>
    <s v="Male"/>
    <x v="1"/>
    <x v="3"/>
    <n v="753.19"/>
    <n v="243.66"/>
    <n v="1152.52"/>
    <n v="908.86"/>
    <n v="3.7300336534515308"/>
    <x v="3"/>
    <s v="2023-05-30"/>
    <x v="0"/>
    <x v="4"/>
    <x v="1"/>
    <s v="Young"/>
    <s v="Profit"/>
  </r>
  <r>
    <n v="8329"/>
    <s v="Simran"/>
    <n v="38"/>
    <s v="Male"/>
    <x v="0"/>
    <x v="4"/>
    <n v="849.35"/>
    <n v="994.91"/>
    <n v="1152.0899999999999"/>
    <n v="157.18"/>
    <n v="0.15798413926887861"/>
    <x v="2"/>
    <s v="2023-11-12"/>
    <x v="8"/>
    <x v="2"/>
    <x v="1"/>
    <s v="Adult"/>
    <s v="Profit"/>
  </r>
  <r>
    <n v="445"/>
    <s v="Raj"/>
    <n v="50"/>
    <s v="Male"/>
    <x v="3"/>
    <x v="2"/>
    <n v="770.32"/>
    <n v="1881.72"/>
    <n v="1150.8800000000001"/>
    <n v="-730.84"/>
    <n v="-0.3883893459175648"/>
    <x v="1"/>
    <s v="2023-09-21"/>
    <x v="1"/>
    <x v="2"/>
    <x v="0"/>
    <s v="Senior"/>
    <s v="Loss"/>
  </r>
  <r>
    <n v="3924"/>
    <s v="Pooja"/>
    <n v="59"/>
    <s v="Male"/>
    <x v="3"/>
    <x v="1"/>
    <n v="880.14"/>
    <n v="998.73"/>
    <n v="1150.78"/>
    <n v="152.05000000000001"/>
    <n v="0.1522433490532977"/>
    <x v="1"/>
    <s v="2023-07-26"/>
    <x v="7"/>
    <x v="0"/>
    <x v="0"/>
    <s v="Senior"/>
    <s v="Profit"/>
  </r>
  <r>
    <n v="1606"/>
    <s v="Raj"/>
    <n v="53"/>
    <s v="Male"/>
    <x v="2"/>
    <x v="3"/>
    <n v="862.47"/>
    <n v="1680.1"/>
    <n v="1149.78"/>
    <n v="-530.32000000000005"/>
    <n v="-0.31564787810249395"/>
    <x v="2"/>
    <s v="2023-11-09"/>
    <x v="8"/>
    <x v="1"/>
    <x v="0"/>
    <s v="Senior"/>
    <s v="Loss"/>
  </r>
  <r>
    <n v="2248"/>
    <s v="Sneha"/>
    <n v="58"/>
    <s v="Male"/>
    <x v="2"/>
    <x v="4"/>
    <n v="770.92"/>
    <n v="487.86"/>
    <n v="1149.23"/>
    <n v="661.37"/>
    <n v="1.3556553109498626"/>
    <x v="4"/>
    <s v="2023-04-24"/>
    <x v="9"/>
    <x v="0"/>
    <x v="1"/>
    <s v="Senior"/>
    <s v="Profit"/>
  </r>
  <r>
    <n v="9047"/>
    <s v="Neha"/>
    <n v="48"/>
    <s v="Male"/>
    <x v="6"/>
    <x v="4"/>
    <n v="831.61"/>
    <n v="861.15"/>
    <n v="1148.3800000000001"/>
    <n v="287.23"/>
    <n v="0.33354235615165767"/>
    <x v="0"/>
    <s v="2023-07-28"/>
    <x v="7"/>
    <x v="4"/>
    <x v="0"/>
    <s v="Senior"/>
    <s v="Profit"/>
  </r>
  <r>
    <n v="9225"/>
    <s v="Amit"/>
    <n v="46"/>
    <s v="Female"/>
    <x v="1"/>
    <x v="0"/>
    <n v="1011.48"/>
    <n v="1384.26"/>
    <n v="1148.03"/>
    <n v="-236.23"/>
    <n v="-0.17065435684047794"/>
    <x v="2"/>
    <s v="2023-08-23"/>
    <x v="4"/>
    <x v="2"/>
    <x v="1"/>
    <s v="Senior"/>
    <s v="Loss"/>
  </r>
  <r>
    <n v="8464"/>
    <s v="Rahul"/>
    <n v="48"/>
    <s v="Female"/>
    <x v="4"/>
    <x v="2"/>
    <n v="729.33"/>
    <n v="1091"/>
    <n v="1146.8800000000001"/>
    <n v="55.88"/>
    <n v="5.1219065077910179E-2"/>
    <x v="1"/>
    <s v="2023-11-19"/>
    <x v="8"/>
    <x v="3"/>
    <x v="0"/>
    <s v="Senior"/>
    <s v="Profit"/>
  </r>
  <r>
    <n v="1254"/>
    <s v="Pooja"/>
    <n v="22"/>
    <s v="Female"/>
    <x v="0"/>
    <x v="0"/>
    <n v="673.04"/>
    <n v="163.24"/>
    <n v="1146.1300000000001"/>
    <n v="982.89"/>
    <n v="6.0211345258515063"/>
    <x v="2"/>
    <s v="2023-10-29"/>
    <x v="10"/>
    <x v="2"/>
    <x v="1"/>
    <s v="Young"/>
    <s v="Profit"/>
  </r>
  <r>
    <n v="4329"/>
    <s v="Sneha"/>
    <n v="59"/>
    <s v="Male"/>
    <x v="3"/>
    <x v="0"/>
    <n v="962.52"/>
    <n v="520.89"/>
    <n v="1145.3800000000001"/>
    <n v="624.49"/>
    <n v="1.1988903607287527"/>
    <x v="0"/>
    <s v="2023-02-20"/>
    <x v="2"/>
    <x v="0"/>
    <x v="0"/>
    <s v="Senior"/>
    <s v="Profit"/>
  </r>
  <r>
    <n v="1160"/>
    <s v="Arjun"/>
    <n v="32"/>
    <s v="Female"/>
    <x v="4"/>
    <x v="2"/>
    <n v="979.22"/>
    <n v="1671.17"/>
    <n v="1145.1600000000001"/>
    <n v="-526.01"/>
    <n v="-0.31475553055643651"/>
    <x v="3"/>
    <s v="2023-04-29"/>
    <x v="9"/>
    <x v="3"/>
    <x v="0"/>
    <s v="Adult"/>
    <s v="Loss"/>
  </r>
  <r>
    <n v="7486"/>
    <s v="Simran"/>
    <n v="46"/>
    <s v="Male"/>
    <x v="6"/>
    <x v="1"/>
    <n v="690.78"/>
    <n v="464.18"/>
    <n v="1144.7"/>
    <n v="680.52"/>
    <n v="1.4660691972941531"/>
    <x v="4"/>
    <s v="2023-01-15"/>
    <x v="5"/>
    <x v="0"/>
    <x v="0"/>
    <s v="Senior"/>
    <s v="Profit"/>
  </r>
  <r>
    <n v="8901"/>
    <s v="Rahul"/>
    <n v="37"/>
    <s v="Male"/>
    <x v="7"/>
    <x v="2"/>
    <n v="684.77"/>
    <n v="1409.15"/>
    <n v="1143.57"/>
    <n v="-265.58"/>
    <n v="-0.1884682255260263"/>
    <x v="2"/>
    <s v="2023-05-13"/>
    <x v="0"/>
    <x v="1"/>
    <x v="0"/>
    <s v="Adult"/>
    <s v="Loss"/>
  </r>
  <r>
    <n v="8599"/>
    <s v="Rahul"/>
    <n v="20"/>
    <s v="Female"/>
    <x v="0"/>
    <x v="3"/>
    <n v="715.9"/>
    <n v="842.94"/>
    <n v="1143.3499999999999"/>
    <n v="300.41000000000003"/>
    <n v="0.35638360974683847"/>
    <x v="1"/>
    <s v="2023-03-11"/>
    <x v="11"/>
    <x v="2"/>
    <x v="0"/>
    <s v="Young"/>
    <s v="Profit"/>
  </r>
  <r>
    <n v="7774"/>
    <s v="Priya"/>
    <n v="37"/>
    <s v="Female"/>
    <x v="2"/>
    <x v="4"/>
    <n v="890.86"/>
    <n v="1272.67"/>
    <n v="1142.1400000000001"/>
    <n v="-130.53"/>
    <n v="-0.10256390108983475"/>
    <x v="3"/>
    <s v="2023-01-24"/>
    <x v="5"/>
    <x v="0"/>
    <x v="0"/>
    <s v="Adult"/>
    <s v="Loss"/>
  </r>
  <r>
    <n v="9590"/>
    <s v="Amit"/>
    <n v="50"/>
    <s v="Female"/>
    <x v="2"/>
    <x v="4"/>
    <n v="856.74"/>
    <n v="508.78"/>
    <n v="1142.1400000000001"/>
    <n v="633.36"/>
    <n v="1.2448602539407996"/>
    <x v="4"/>
    <s v="2023-08-29"/>
    <x v="4"/>
    <x v="4"/>
    <x v="1"/>
    <s v="Senior"/>
    <s v="Profit"/>
  </r>
  <r>
    <n v="3480"/>
    <s v="Neha"/>
    <n v="24"/>
    <s v="Male"/>
    <x v="5"/>
    <x v="4"/>
    <n v="693.01"/>
    <n v="1183.17"/>
    <n v="1140.44"/>
    <n v="-42.73"/>
    <n v="-3.6114844020723985E-2"/>
    <x v="2"/>
    <s v="2023-09-10"/>
    <x v="1"/>
    <x v="2"/>
    <x v="1"/>
    <s v="Young"/>
    <s v="Loss"/>
  </r>
  <r>
    <n v="2397"/>
    <s v="Sneha"/>
    <n v="26"/>
    <s v="Male"/>
    <x v="5"/>
    <x v="1"/>
    <n v="1016.54"/>
    <n v="1694.33"/>
    <n v="1140.26"/>
    <n v="-554.07000000000005"/>
    <n v="-0.32701421800947872"/>
    <x v="1"/>
    <s v="2023-03-26"/>
    <x v="11"/>
    <x v="3"/>
    <x v="1"/>
    <s v="Adult"/>
    <s v="Loss"/>
  </r>
  <r>
    <n v="215"/>
    <s v="Arjun"/>
    <n v="54"/>
    <s v="Female"/>
    <x v="6"/>
    <x v="3"/>
    <n v="1017.09"/>
    <n v="1577.44"/>
    <n v="1140.03"/>
    <n v="-437.41"/>
    <n v="-0.27729105385941782"/>
    <x v="0"/>
    <s v="2023-02-14"/>
    <x v="2"/>
    <x v="0"/>
    <x v="1"/>
    <s v="Senior"/>
    <s v="Loss"/>
  </r>
  <r>
    <n v="7388"/>
    <s v="Priya"/>
    <n v="45"/>
    <s v="Female"/>
    <x v="3"/>
    <x v="3"/>
    <n v="704.5"/>
    <n v="1989.48"/>
    <n v="1139.27"/>
    <n v="-850.21"/>
    <n v="-0.42735287612843559"/>
    <x v="2"/>
    <s v="2023-02-15"/>
    <x v="2"/>
    <x v="2"/>
    <x v="1"/>
    <s v="Senior"/>
    <s v="Loss"/>
  </r>
  <r>
    <n v="1791"/>
    <s v="Rahul"/>
    <n v="47"/>
    <s v="Female"/>
    <x v="0"/>
    <x v="0"/>
    <n v="792.41"/>
    <n v="1077.1300000000001"/>
    <n v="1138.19"/>
    <n v="61.06"/>
    <n v="5.6687679295906714E-2"/>
    <x v="3"/>
    <s v="2023-01-26"/>
    <x v="5"/>
    <x v="3"/>
    <x v="1"/>
    <s v="Senior"/>
    <s v="Profit"/>
  </r>
  <r>
    <n v="2478"/>
    <s v="Raj"/>
    <n v="28"/>
    <s v="Female"/>
    <x v="3"/>
    <x v="2"/>
    <n v="680.69"/>
    <n v="1843.85"/>
    <n v="1137.0999999999999"/>
    <n v="-706.75"/>
    <n v="-0.38330124467825477"/>
    <x v="1"/>
    <s v="2023-03-27"/>
    <x v="11"/>
    <x v="2"/>
    <x v="0"/>
    <s v="Adult"/>
    <s v="Loss"/>
  </r>
  <r>
    <n v="8334"/>
    <s v="Raj"/>
    <n v="27"/>
    <s v="Female"/>
    <x v="6"/>
    <x v="0"/>
    <n v="1010.39"/>
    <n v="1491.71"/>
    <n v="1136.97"/>
    <n v="-354.74"/>
    <n v="-0.23780761676197115"/>
    <x v="1"/>
    <s v="2023-09-04"/>
    <x v="1"/>
    <x v="1"/>
    <x v="0"/>
    <s v="Adult"/>
    <s v="Loss"/>
  </r>
  <r>
    <n v="823"/>
    <s v="Karan"/>
    <n v="59"/>
    <s v="Female"/>
    <x v="6"/>
    <x v="1"/>
    <n v="730.78"/>
    <n v="1757.67"/>
    <n v="1136.79"/>
    <n v="-620.88"/>
    <n v="-0.35324036935260883"/>
    <x v="0"/>
    <s v="2023-06-21"/>
    <x v="3"/>
    <x v="1"/>
    <x v="1"/>
    <s v="Senior"/>
    <s v="Loss"/>
  </r>
  <r>
    <n v="7007"/>
    <s v="Raj"/>
    <n v="54"/>
    <s v="Female"/>
    <x v="2"/>
    <x v="1"/>
    <n v="668.94"/>
    <n v="600.66"/>
    <n v="1135.93"/>
    <n v="535.27"/>
    <n v="0.89113641660839749"/>
    <x v="2"/>
    <s v="2023-03-28"/>
    <x v="11"/>
    <x v="1"/>
    <x v="0"/>
    <s v="Senior"/>
    <s v="Profit"/>
  </r>
  <r>
    <n v="8312"/>
    <s v="Karan"/>
    <n v="57"/>
    <s v="Male"/>
    <x v="7"/>
    <x v="4"/>
    <n v="990.3"/>
    <n v="758.97"/>
    <n v="1135.6600000000001"/>
    <n v="376.69"/>
    <n v="0.49631737749845184"/>
    <x v="2"/>
    <s v="2023-07-11"/>
    <x v="7"/>
    <x v="4"/>
    <x v="0"/>
    <s v="Senior"/>
    <s v="Profit"/>
  </r>
  <r>
    <n v="1608"/>
    <s v="Amit"/>
    <n v="49"/>
    <s v="Male"/>
    <x v="6"/>
    <x v="3"/>
    <n v="979.66"/>
    <n v="1587.83"/>
    <n v="1135.6099999999999"/>
    <n v="-452.22"/>
    <n v="-0.28480378881870227"/>
    <x v="2"/>
    <s v="2023-05-23"/>
    <x v="0"/>
    <x v="3"/>
    <x v="1"/>
    <s v="Senior"/>
    <s v="Loss"/>
  </r>
  <r>
    <n v="4281"/>
    <s v="Rahul"/>
    <n v="49"/>
    <s v="Male"/>
    <x v="5"/>
    <x v="2"/>
    <n v="940.76"/>
    <n v="1752.81"/>
    <n v="1135.22"/>
    <n v="-617.59"/>
    <n v="-0.35234280954581504"/>
    <x v="1"/>
    <s v="2023-07-20"/>
    <x v="7"/>
    <x v="4"/>
    <x v="0"/>
    <s v="Senior"/>
    <s v="Loss"/>
  </r>
  <r>
    <n v="7520"/>
    <s v="Karan"/>
    <n v="56"/>
    <s v="Male"/>
    <x v="7"/>
    <x v="3"/>
    <n v="640.9"/>
    <n v="551.41"/>
    <n v="1133.48"/>
    <n v="582.07000000000005"/>
    <n v="1.0556029089062586"/>
    <x v="3"/>
    <s v="2023-06-20"/>
    <x v="3"/>
    <x v="2"/>
    <x v="0"/>
    <s v="Senior"/>
    <s v="Profit"/>
  </r>
  <r>
    <n v="5704"/>
    <s v="Priya"/>
    <n v="48"/>
    <s v="Female"/>
    <x v="4"/>
    <x v="4"/>
    <n v="689.58"/>
    <n v="464.82"/>
    <n v="1132.6199999999999"/>
    <n v="667.8"/>
    <n v="1.4366851684523041"/>
    <x v="4"/>
    <s v="2023-08-04"/>
    <x v="4"/>
    <x v="1"/>
    <x v="0"/>
    <s v="Senior"/>
    <s v="Profit"/>
  </r>
  <r>
    <n v="3829"/>
    <s v="Priya"/>
    <n v="57"/>
    <s v="Male"/>
    <x v="2"/>
    <x v="4"/>
    <n v="636.87"/>
    <n v="861.04"/>
    <n v="1132.45"/>
    <n v="271.41000000000003"/>
    <n v="0.31521183684846238"/>
    <x v="2"/>
    <s v="2023-08-20"/>
    <x v="4"/>
    <x v="2"/>
    <x v="0"/>
    <s v="Senior"/>
    <s v="Profit"/>
  </r>
  <r>
    <n v="4167"/>
    <s v="Raj"/>
    <n v="43"/>
    <s v="Male"/>
    <x v="0"/>
    <x v="4"/>
    <n v="680.54"/>
    <n v="1178.48"/>
    <n v="1132.1400000000001"/>
    <n v="-46.34"/>
    <n v="-3.9321838300183286E-2"/>
    <x v="4"/>
    <s v="2023-07-21"/>
    <x v="7"/>
    <x v="2"/>
    <x v="0"/>
    <s v="Senior"/>
    <s v="Loss"/>
  </r>
  <r>
    <n v="8716"/>
    <s v="Simran"/>
    <n v="42"/>
    <s v="Female"/>
    <x v="3"/>
    <x v="2"/>
    <n v="932.08"/>
    <n v="945.75"/>
    <n v="1131.58"/>
    <n v="185.83"/>
    <n v="0.19648955855141423"/>
    <x v="0"/>
    <s v="2023-10-23"/>
    <x v="10"/>
    <x v="0"/>
    <x v="1"/>
    <s v="Senior"/>
    <s v="Profit"/>
  </r>
  <r>
    <n v="1351"/>
    <s v="Pooja"/>
    <n v="48"/>
    <s v="Male"/>
    <x v="5"/>
    <x v="2"/>
    <n v="829.33"/>
    <n v="1843.29"/>
    <n v="1130.8399999999999"/>
    <n v="-712.45"/>
    <n v="-0.38650999028910266"/>
    <x v="3"/>
    <s v="2023-04-16"/>
    <x v="9"/>
    <x v="4"/>
    <x v="1"/>
    <s v="Senior"/>
    <s v="Loss"/>
  </r>
  <r>
    <n v="9638"/>
    <s v="Rahul"/>
    <n v="42"/>
    <s v="Female"/>
    <x v="2"/>
    <x v="0"/>
    <n v="641.13"/>
    <n v="559.63"/>
    <n v="1129"/>
    <n v="569.37"/>
    <n v="1.0174043564497972"/>
    <x v="1"/>
    <s v="2023-04-15"/>
    <x v="9"/>
    <x v="4"/>
    <x v="0"/>
    <s v="Senior"/>
    <s v="Profit"/>
  </r>
  <r>
    <n v="6183"/>
    <s v="Rahul"/>
    <n v="52"/>
    <s v="Female"/>
    <x v="2"/>
    <x v="3"/>
    <n v="868.59"/>
    <n v="1007.52"/>
    <n v="1128.97"/>
    <n v="121.45"/>
    <n v="0.12054351278386534"/>
    <x v="3"/>
    <s v="2023-05-29"/>
    <x v="0"/>
    <x v="2"/>
    <x v="0"/>
    <s v="Senior"/>
    <s v="Profit"/>
  </r>
  <r>
    <n v="3377"/>
    <s v="Priya"/>
    <n v="39"/>
    <s v="Male"/>
    <x v="5"/>
    <x v="0"/>
    <n v="768.21"/>
    <n v="1810.3"/>
    <n v="1128.96"/>
    <n v="-681.34"/>
    <n v="-0.37636855769761923"/>
    <x v="2"/>
    <s v="2023-08-06"/>
    <x v="4"/>
    <x v="4"/>
    <x v="1"/>
    <s v="Adult"/>
    <s v="Loss"/>
  </r>
  <r>
    <n v="9665"/>
    <s v="Karan"/>
    <n v="32"/>
    <s v="Female"/>
    <x v="1"/>
    <x v="0"/>
    <n v="739.26"/>
    <n v="1513.27"/>
    <n v="1128.69"/>
    <n v="-384.58"/>
    <n v="-0.25413838905152419"/>
    <x v="4"/>
    <s v="2023-12-07"/>
    <x v="6"/>
    <x v="2"/>
    <x v="0"/>
    <s v="Adult"/>
    <s v="Loss"/>
  </r>
  <r>
    <n v="5102"/>
    <s v="Rahul"/>
    <n v="21"/>
    <s v="Female"/>
    <x v="1"/>
    <x v="0"/>
    <n v="857.66"/>
    <n v="1797.92"/>
    <n v="1127.43"/>
    <n v="-670.49"/>
    <n v="-0.37292538043961909"/>
    <x v="1"/>
    <s v="2023-04-21"/>
    <x v="9"/>
    <x v="3"/>
    <x v="1"/>
    <s v="Young"/>
    <s v="Loss"/>
  </r>
  <r>
    <n v="8706"/>
    <s v="Neha"/>
    <n v="40"/>
    <s v="Male"/>
    <x v="6"/>
    <x v="1"/>
    <n v="769.04"/>
    <n v="1560.47"/>
    <n v="1127.4000000000001"/>
    <n v="-433.07"/>
    <n v="-0.27752536094894487"/>
    <x v="0"/>
    <s v="2023-04-02"/>
    <x v="9"/>
    <x v="0"/>
    <x v="1"/>
    <s v="Adult"/>
    <s v="Loss"/>
  </r>
  <r>
    <n v="5076"/>
    <s v="Amit"/>
    <n v="46"/>
    <s v="Female"/>
    <x v="4"/>
    <x v="0"/>
    <n v="798.22"/>
    <n v="926.01"/>
    <n v="1127.23"/>
    <n v="201.22"/>
    <n v="0.21729786935346271"/>
    <x v="3"/>
    <s v="2023-04-28"/>
    <x v="9"/>
    <x v="3"/>
    <x v="1"/>
    <s v="Senior"/>
    <s v="Profit"/>
  </r>
  <r>
    <n v="6303"/>
    <s v="Pooja"/>
    <n v="21"/>
    <s v="Male"/>
    <x v="2"/>
    <x v="2"/>
    <n v="706.34"/>
    <n v="73.75"/>
    <n v="1126.93"/>
    <n v="1053.18"/>
    <n v="14.280406779661018"/>
    <x v="3"/>
    <s v="2023-10-12"/>
    <x v="10"/>
    <x v="3"/>
    <x v="1"/>
    <s v="Young"/>
    <s v="Profit"/>
  </r>
  <r>
    <n v="4857"/>
    <s v="Amit"/>
    <n v="50"/>
    <s v="Male"/>
    <x v="2"/>
    <x v="2"/>
    <n v="799.14"/>
    <n v="1892.52"/>
    <n v="1126.49"/>
    <n v="-766.03"/>
    <n v="-0.40476718872191575"/>
    <x v="3"/>
    <s v="2023-08-08"/>
    <x v="4"/>
    <x v="0"/>
    <x v="0"/>
    <s v="Senior"/>
    <s v="Loss"/>
  </r>
  <r>
    <n v="6450"/>
    <s v="Pooja"/>
    <n v="54"/>
    <s v="Male"/>
    <x v="2"/>
    <x v="2"/>
    <n v="828.23"/>
    <n v="1062.3399999999999"/>
    <n v="1126.02"/>
    <n v="63.68"/>
    <n v="5.9943144379388899E-2"/>
    <x v="1"/>
    <s v="2023-06-05"/>
    <x v="3"/>
    <x v="0"/>
    <x v="0"/>
    <s v="Senior"/>
    <s v="Profit"/>
  </r>
  <r>
    <n v="4079"/>
    <s v="Simran"/>
    <n v="24"/>
    <s v="Female"/>
    <x v="1"/>
    <x v="1"/>
    <n v="865.13"/>
    <n v="1917.06"/>
    <n v="1124.1400000000001"/>
    <n v="-792.92"/>
    <n v="-0.41361251082386569"/>
    <x v="4"/>
    <s v="2023-10-02"/>
    <x v="10"/>
    <x v="2"/>
    <x v="1"/>
    <s v="Young"/>
    <s v="Loss"/>
  </r>
  <r>
    <n v="4688"/>
    <s v="Priya"/>
    <n v="44"/>
    <s v="Male"/>
    <x v="2"/>
    <x v="4"/>
    <n v="956.23"/>
    <n v="1366.28"/>
    <n v="1123.8900000000001"/>
    <n v="-242.39"/>
    <n v="-0.17740873027490703"/>
    <x v="4"/>
    <s v="2023-11-15"/>
    <x v="8"/>
    <x v="1"/>
    <x v="0"/>
    <s v="Senior"/>
    <s v="Loss"/>
  </r>
  <r>
    <n v="3281"/>
    <s v="Priya"/>
    <n v="59"/>
    <s v="Male"/>
    <x v="4"/>
    <x v="4"/>
    <n v="747.68"/>
    <n v="1622.39"/>
    <n v="1123.74"/>
    <n v="-498.65"/>
    <n v="-0.30735519819525514"/>
    <x v="0"/>
    <s v="2023-04-21"/>
    <x v="9"/>
    <x v="0"/>
    <x v="0"/>
    <s v="Senior"/>
    <s v="Loss"/>
  </r>
  <r>
    <n v="8158"/>
    <s v="Rahul"/>
    <n v="40"/>
    <s v="Male"/>
    <x v="2"/>
    <x v="4"/>
    <n v="739.11"/>
    <n v="989.72"/>
    <n v="1123.5899999999999"/>
    <n v="133.87"/>
    <n v="0.13526047771086772"/>
    <x v="0"/>
    <s v="2023-05-23"/>
    <x v="0"/>
    <x v="2"/>
    <x v="1"/>
    <s v="Adult"/>
    <s v="Profit"/>
  </r>
  <r>
    <n v="1288"/>
    <s v="Amit"/>
    <n v="33"/>
    <s v="Male"/>
    <x v="2"/>
    <x v="1"/>
    <n v="788.85"/>
    <n v="885.25"/>
    <n v="1121.8599999999999"/>
    <n v="236.61"/>
    <n v="0.26728042925727197"/>
    <x v="1"/>
    <s v="2023-10-08"/>
    <x v="10"/>
    <x v="0"/>
    <x v="1"/>
    <s v="Adult"/>
    <s v="Profit"/>
  </r>
  <r>
    <n v="1319"/>
    <s v="Rahul"/>
    <n v="22"/>
    <s v="Female"/>
    <x v="2"/>
    <x v="2"/>
    <n v="873.09"/>
    <n v="341.65"/>
    <n v="1121.68"/>
    <n v="780.03"/>
    <n v="2.2831260061466412"/>
    <x v="4"/>
    <s v="2023-01-25"/>
    <x v="5"/>
    <x v="1"/>
    <x v="1"/>
    <s v="Young"/>
    <s v="Profit"/>
  </r>
  <r>
    <n v="4699"/>
    <s v="Rahul"/>
    <n v="53"/>
    <s v="Male"/>
    <x v="6"/>
    <x v="2"/>
    <n v="963.8"/>
    <n v="127.46"/>
    <n v="1121.24"/>
    <n v="993.78"/>
    <n v="7.7967989957633765"/>
    <x v="3"/>
    <s v="2023-08-31"/>
    <x v="4"/>
    <x v="3"/>
    <x v="1"/>
    <s v="Senior"/>
    <s v="Profit"/>
  </r>
  <r>
    <n v="8583"/>
    <s v="Sneha"/>
    <n v="59"/>
    <s v="Female"/>
    <x v="0"/>
    <x v="4"/>
    <n v="649.29"/>
    <n v="458.41"/>
    <n v="1120.26"/>
    <n v="661.85"/>
    <n v="1.4437948561331559"/>
    <x v="4"/>
    <s v="2023-03-29"/>
    <x v="11"/>
    <x v="1"/>
    <x v="1"/>
    <s v="Senior"/>
    <s v="Profit"/>
  </r>
  <r>
    <n v="6374"/>
    <s v="Rahul"/>
    <n v="46"/>
    <s v="Female"/>
    <x v="7"/>
    <x v="0"/>
    <n v="844.78"/>
    <n v="404.74"/>
    <n v="1120.2"/>
    <n v="715.46"/>
    <n v="1.7677027227355835"/>
    <x v="1"/>
    <s v="2023-12-29"/>
    <x v="6"/>
    <x v="2"/>
    <x v="0"/>
    <s v="Senior"/>
    <s v="Profit"/>
  </r>
  <r>
    <n v="4879"/>
    <s v="Arjun"/>
    <n v="60"/>
    <s v="Male"/>
    <x v="0"/>
    <x v="4"/>
    <n v="654.69000000000005"/>
    <n v="1451.8"/>
    <n v="1119.78"/>
    <n v="-332.02"/>
    <n v="-0.22869541259126602"/>
    <x v="1"/>
    <s v="2023-02-09"/>
    <x v="2"/>
    <x v="0"/>
    <x v="1"/>
    <s v="Senior"/>
    <s v="Loss"/>
  </r>
  <r>
    <n v="2880"/>
    <s v="Priya"/>
    <n v="57"/>
    <s v="Male"/>
    <x v="5"/>
    <x v="1"/>
    <n v="1016.51"/>
    <n v="1015.92"/>
    <n v="1118.81"/>
    <n v="102.89"/>
    <n v="0.10127765965824082"/>
    <x v="2"/>
    <s v="2023-07-09"/>
    <x v="7"/>
    <x v="2"/>
    <x v="0"/>
    <s v="Senior"/>
    <s v="Profit"/>
  </r>
  <r>
    <n v="5086"/>
    <s v="Karan"/>
    <n v="22"/>
    <s v="Male"/>
    <x v="2"/>
    <x v="0"/>
    <n v="644.79"/>
    <n v="1544.69"/>
    <n v="1118.73"/>
    <n v="-425.96"/>
    <n v="-0.27575759537512379"/>
    <x v="4"/>
    <s v="2023-08-14"/>
    <x v="4"/>
    <x v="1"/>
    <x v="0"/>
    <s v="Young"/>
    <s v="Loss"/>
  </r>
  <r>
    <n v="2923"/>
    <s v="Sneha"/>
    <n v="33"/>
    <s v="Female"/>
    <x v="0"/>
    <x v="3"/>
    <n v="729.07"/>
    <n v="344.11"/>
    <n v="1118.46"/>
    <n v="774.35"/>
    <n v="2.2502978698671936"/>
    <x v="3"/>
    <s v="2023-10-30"/>
    <x v="10"/>
    <x v="2"/>
    <x v="1"/>
    <s v="Adult"/>
    <s v="Profit"/>
  </r>
  <r>
    <n v="6316"/>
    <s v="Raj"/>
    <n v="47"/>
    <s v="Female"/>
    <x v="4"/>
    <x v="1"/>
    <n v="884.7"/>
    <n v="252.14"/>
    <n v="1118.02"/>
    <n v="865.88"/>
    <n v="3.4341238994209569"/>
    <x v="0"/>
    <s v="2023-08-04"/>
    <x v="4"/>
    <x v="4"/>
    <x v="1"/>
    <s v="Senior"/>
    <s v="Profit"/>
  </r>
  <r>
    <n v="210"/>
    <s v="Rahul"/>
    <n v="46"/>
    <s v="Female"/>
    <x v="1"/>
    <x v="0"/>
    <n v="733.24"/>
    <n v="496.51"/>
    <n v="1116.24"/>
    <n v="619.73"/>
    <n v="1.2481722422509114"/>
    <x v="4"/>
    <s v="2023-10-04"/>
    <x v="10"/>
    <x v="3"/>
    <x v="0"/>
    <s v="Senior"/>
    <s v="Profit"/>
  </r>
  <r>
    <n v="3066"/>
    <s v="Amit"/>
    <n v="54"/>
    <s v="Female"/>
    <x v="2"/>
    <x v="4"/>
    <n v="1013.78"/>
    <n v="503.37"/>
    <n v="1116.1300000000001"/>
    <n v="612.76"/>
    <n v="1.2173152949122912"/>
    <x v="0"/>
    <s v="2023-12-14"/>
    <x v="6"/>
    <x v="2"/>
    <x v="0"/>
    <s v="Senior"/>
    <s v="Profit"/>
  </r>
  <r>
    <n v="7656"/>
    <s v="Simran"/>
    <n v="57"/>
    <s v="Male"/>
    <x v="6"/>
    <x v="4"/>
    <n v="656.13"/>
    <n v="853.97"/>
    <n v="1116.02"/>
    <n v="262.05"/>
    <n v="0.30686089675281336"/>
    <x v="4"/>
    <s v="2023-08-27"/>
    <x v="4"/>
    <x v="0"/>
    <x v="1"/>
    <s v="Senior"/>
    <s v="Profit"/>
  </r>
  <r>
    <n v="650"/>
    <s v="Karan"/>
    <n v="55"/>
    <s v="Male"/>
    <x v="2"/>
    <x v="3"/>
    <n v="794.26"/>
    <n v="1191.6099999999999"/>
    <n v="1115.31"/>
    <n v="-76.3"/>
    <n v="-6.4031016859542975E-2"/>
    <x v="0"/>
    <s v="2023-09-03"/>
    <x v="1"/>
    <x v="3"/>
    <x v="1"/>
    <s v="Senior"/>
    <s v="Loss"/>
  </r>
  <r>
    <n v="7622"/>
    <s v="Arjun"/>
    <n v="51"/>
    <s v="Male"/>
    <x v="2"/>
    <x v="3"/>
    <n v="779.25"/>
    <n v="1693.28"/>
    <n v="1113.3599999999999"/>
    <n v="-579.91999999999996"/>
    <n v="-0.34248322781819895"/>
    <x v="1"/>
    <s v="2023-06-17"/>
    <x v="3"/>
    <x v="2"/>
    <x v="0"/>
    <s v="Senior"/>
    <s v="Loss"/>
  </r>
  <r>
    <n v="9066"/>
    <s v="Arjun"/>
    <n v="18"/>
    <s v="Female"/>
    <x v="3"/>
    <x v="1"/>
    <n v="825.98"/>
    <n v="1591.59"/>
    <n v="1113.06"/>
    <n v="-478.53"/>
    <n v="-0.30066160254839502"/>
    <x v="3"/>
    <s v="2023-07-24"/>
    <x v="7"/>
    <x v="2"/>
    <x v="1"/>
    <s v="Young"/>
    <s v="Loss"/>
  </r>
  <r>
    <n v="9103"/>
    <s v="Raj"/>
    <n v="19"/>
    <s v="Female"/>
    <x v="1"/>
    <x v="4"/>
    <n v="670.51"/>
    <n v="1481.92"/>
    <n v="1113"/>
    <n v="-368.92"/>
    <n v="-0.24894731159576766"/>
    <x v="3"/>
    <s v="2023-02-03"/>
    <x v="2"/>
    <x v="0"/>
    <x v="1"/>
    <s v="Young"/>
    <s v="Loss"/>
  </r>
  <r>
    <n v="5532"/>
    <s v="Rahul"/>
    <n v="43"/>
    <s v="Male"/>
    <x v="7"/>
    <x v="0"/>
    <n v="805.29"/>
    <n v="322.14"/>
    <n v="1112.1099999999999"/>
    <n v="789.97"/>
    <n v="2.4522567827652577"/>
    <x v="3"/>
    <s v="2023-11-28"/>
    <x v="8"/>
    <x v="4"/>
    <x v="0"/>
    <s v="Senior"/>
    <s v="Profit"/>
  </r>
  <r>
    <n v="5630"/>
    <s v="Simran"/>
    <n v="22"/>
    <s v="Female"/>
    <x v="4"/>
    <x v="0"/>
    <n v="735.86"/>
    <n v="1043.51"/>
    <n v="1110.23"/>
    <n v="66.72"/>
    <n v="6.3938055217487133E-2"/>
    <x v="2"/>
    <s v="2023-10-01"/>
    <x v="10"/>
    <x v="3"/>
    <x v="0"/>
    <s v="Young"/>
    <s v="Profit"/>
  </r>
  <r>
    <n v="8847"/>
    <s v="Raj"/>
    <n v="41"/>
    <s v="Male"/>
    <x v="3"/>
    <x v="2"/>
    <n v="722.59"/>
    <n v="69.97"/>
    <n v="1109.6600000000001"/>
    <n v="1039.69"/>
    <n v="14.859082463913106"/>
    <x v="3"/>
    <s v="2023-10-18"/>
    <x v="10"/>
    <x v="1"/>
    <x v="1"/>
    <s v="Senior"/>
    <s v="Profit"/>
  </r>
  <r>
    <n v="7909"/>
    <s v="Sneha"/>
    <n v="43"/>
    <s v="Female"/>
    <x v="1"/>
    <x v="2"/>
    <n v="862.31"/>
    <n v="488.47"/>
    <n v="1109.1400000000001"/>
    <n v="620.66999999999996"/>
    <n v="1.2706409810223758"/>
    <x v="3"/>
    <s v="2023-07-07"/>
    <x v="7"/>
    <x v="2"/>
    <x v="0"/>
    <s v="Senior"/>
    <s v="Profit"/>
  </r>
  <r>
    <n v="1278"/>
    <s v="Amit"/>
    <n v="56"/>
    <s v="Female"/>
    <x v="2"/>
    <x v="0"/>
    <n v="804.16"/>
    <n v="154.29"/>
    <n v="1108.17"/>
    <n v="953.88"/>
    <n v="6.1823838226715928"/>
    <x v="1"/>
    <s v="2023-09-08"/>
    <x v="1"/>
    <x v="4"/>
    <x v="0"/>
    <s v="Senior"/>
    <s v="Profit"/>
  </r>
  <r>
    <n v="1537"/>
    <s v="Simran"/>
    <n v="39"/>
    <s v="Male"/>
    <x v="2"/>
    <x v="3"/>
    <n v="719.21"/>
    <n v="901.5"/>
    <n v="1108.0899999999999"/>
    <n v="206.59"/>
    <n v="0.22916250693288964"/>
    <x v="2"/>
    <s v="2023-10-17"/>
    <x v="10"/>
    <x v="4"/>
    <x v="0"/>
    <s v="Adult"/>
    <s v="Profit"/>
  </r>
  <r>
    <n v="7307"/>
    <s v="Priya"/>
    <n v="26"/>
    <s v="Male"/>
    <x v="5"/>
    <x v="0"/>
    <n v="907.89"/>
    <n v="550.63"/>
    <n v="1107.73"/>
    <n v="557.1"/>
    <n v="1.0117501770699018"/>
    <x v="0"/>
    <s v="2023-12-18"/>
    <x v="6"/>
    <x v="0"/>
    <x v="1"/>
    <s v="Adult"/>
    <s v="Profit"/>
  </r>
  <r>
    <n v="3677"/>
    <s v="Simran"/>
    <n v="33"/>
    <s v="Female"/>
    <x v="1"/>
    <x v="1"/>
    <n v="752.77"/>
    <n v="1113.1099999999999"/>
    <n v="1107.57"/>
    <n v="-5.54"/>
    <n v="-4.9770462937176029E-3"/>
    <x v="2"/>
    <s v="2023-04-05"/>
    <x v="9"/>
    <x v="4"/>
    <x v="0"/>
    <s v="Adult"/>
    <s v="Loss"/>
  </r>
  <r>
    <n v="6489"/>
    <s v="Arjun"/>
    <n v="58"/>
    <s v="Male"/>
    <x v="0"/>
    <x v="3"/>
    <n v="858.51"/>
    <n v="152.74"/>
    <n v="1106.57"/>
    <n v="953.83"/>
    <n v="6.2447950766007594"/>
    <x v="2"/>
    <s v="2023-03-07"/>
    <x v="11"/>
    <x v="0"/>
    <x v="1"/>
    <s v="Senior"/>
    <s v="Profit"/>
  </r>
  <r>
    <n v="3310"/>
    <s v="Pooja"/>
    <n v="55"/>
    <s v="Female"/>
    <x v="5"/>
    <x v="2"/>
    <n v="953.16"/>
    <n v="106.88"/>
    <n v="1106.0999999999999"/>
    <n v="999.22"/>
    <n v="9.3489895209580851"/>
    <x v="2"/>
    <s v="2023-02-23"/>
    <x v="2"/>
    <x v="2"/>
    <x v="1"/>
    <s v="Senior"/>
    <s v="Profit"/>
  </r>
  <r>
    <n v="9597"/>
    <s v="Simran"/>
    <n v="60"/>
    <s v="Male"/>
    <x v="2"/>
    <x v="1"/>
    <n v="835.82"/>
    <n v="878.8"/>
    <n v="1104.6099999999999"/>
    <n v="225.81"/>
    <n v="0.25695266272189349"/>
    <x v="4"/>
    <s v="2023-03-12"/>
    <x v="11"/>
    <x v="4"/>
    <x v="1"/>
    <s v="Senior"/>
    <s v="Profit"/>
  </r>
  <r>
    <n v="386"/>
    <s v="Karan"/>
    <n v="21"/>
    <s v="Female"/>
    <x v="3"/>
    <x v="3"/>
    <n v="915.1"/>
    <n v="1420.88"/>
    <n v="1104.57"/>
    <n v="-316.31"/>
    <n v="-0.2226155621868138"/>
    <x v="3"/>
    <s v="2023-06-26"/>
    <x v="3"/>
    <x v="0"/>
    <x v="1"/>
    <s v="Young"/>
    <s v="Loss"/>
  </r>
  <r>
    <n v="2700"/>
    <s v="Arjun"/>
    <n v="47"/>
    <s v="Male"/>
    <x v="5"/>
    <x v="2"/>
    <n v="723.67"/>
    <n v="1512.98"/>
    <n v="1104.45"/>
    <n v="-408.53"/>
    <n v="-0.27001678806064849"/>
    <x v="0"/>
    <s v="2023-12-07"/>
    <x v="6"/>
    <x v="4"/>
    <x v="0"/>
    <s v="Senior"/>
    <s v="Loss"/>
  </r>
  <r>
    <n v="694"/>
    <s v="Arjun"/>
    <n v="52"/>
    <s v="Female"/>
    <x v="2"/>
    <x v="4"/>
    <n v="663.81"/>
    <n v="486.33"/>
    <n v="1103.01"/>
    <n v="616.67999999999995"/>
    <n v="1.2680278823021405"/>
    <x v="0"/>
    <s v="2023-05-14"/>
    <x v="0"/>
    <x v="4"/>
    <x v="1"/>
    <s v="Senior"/>
    <s v="Profit"/>
  </r>
  <r>
    <n v="4573"/>
    <s v="Pooja"/>
    <n v="23"/>
    <s v="Male"/>
    <x v="0"/>
    <x v="1"/>
    <n v="863.31"/>
    <n v="1958.21"/>
    <n v="1102.6099999999999"/>
    <n v="-855.6"/>
    <n v="-0.4369296449308297"/>
    <x v="0"/>
    <s v="2023-10-30"/>
    <x v="10"/>
    <x v="4"/>
    <x v="1"/>
    <s v="Young"/>
    <s v="Loss"/>
  </r>
  <r>
    <n v="2739"/>
    <s v="Arjun"/>
    <n v="23"/>
    <s v="Female"/>
    <x v="7"/>
    <x v="3"/>
    <n v="637.24"/>
    <n v="1500.57"/>
    <n v="1100.69"/>
    <n v="-399.88"/>
    <n v="-0.26648540221382544"/>
    <x v="3"/>
    <s v="2023-08-09"/>
    <x v="4"/>
    <x v="4"/>
    <x v="0"/>
    <s v="Young"/>
    <s v="Loss"/>
  </r>
  <r>
    <n v="5164"/>
    <s v="Rahul"/>
    <n v="26"/>
    <s v="Male"/>
    <x v="1"/>
    <x v="4"/>
    <n v="610.41"/>
    <n v="227.96"/>
    <n v="1097.8800000000001"/>
    <n v="869.92"/>
    <n v="3.8161080891384449"/>
    <x v="3"/>
    <s v="2023-03-04"/>
    <x v="11"/>
    <x v="1"/>
    <x v="1"/>
    <s v="Adult"/>
    <s v="Profit"/>
  </r>
  <r>
    <n v="5709"/>
    <s v="Arjun"/>
    <n v="38"/>
    <s v="Male"/>
    <x v="2"/>
    <x v="0"/>
    <n v="934.55"/>
    <n v="1417.43"/>
    <n v="1097.27"/>
    <n v="-320.16000000000003"/>
    <n v="-0.22587358811369873"/>
    <x v="3"/>
    <s v="2023-08-16"/>
    <x v="4"/>
    <x v="4"/>
    <x v="0"/>
    <s v="Adult"/>
    <s v="Loss"/>
  </r>
  <r>
    <n v="2589"/>
    <s v="Simran"/>
    <n v="29"/>
    <s v="Male"/>
    <x v="1"/>
    <x v="0"/>
    <n v="624.13"/>
    <n v="1907.29"/>
    <n v="1097.04"/>
    <n v="-810.25"/>
    <n v="-0.4248174110911293"/>
    <x v="4"/>
    <s v="2023-04-14"/>
    <x v="9"/>
    <x v="4"/>
    <x v="0"/>
    <s v="Adult"/>
    <s v="Loss"/>
  </r>
  <r>
    <n v="6563"/>
    <s v="Rahul"/>
    <n v="21"/>
    <s v="Male"/>
    <x v="3"/>
    <x v="2"/>
    <n v="752.42"/>
    <n v="427.14"/>
    <n v="1095.82"/>
    <n v="668.68"/>
    <n v="1.5654820433581496"/>
    <x v="1"/>
    <s v="2023-10-04"/>
    <x v="10"/>
    <x v="1"/>
    <x v="1"/>
    <s v="Young"/>
    <s v="Profit"/>
  </r>
  <r>
    <n v="4810"/>
    <s v="Neha"/>
    <n v="51"/>
    <s v="Male"/>
    <x v="6"/>
    <x v="2"/>
    <n v="746.13"/>
    <n v="1465.89"/>
    <n v="1095.67"/>
    <n v="-370.22"/>
    <n v="-0.25255646740205612"/>
    <x v="0"/>
    <s v="2023-10-02"/>
    <x v="10"/>
    <x v="1"/>
    <x v="0"/>
    <s v="Senior"/>
    <s v="Loss"/>
  </r>
  <r>
    <n v="379"/>
    <s v="Simran"/>
    <n v="57"/>
    <s v="Female"/>
    <x v="7"/>
    <x v="0"/>
    <n v="810.25"/>
    <n v="1546.05"/>
    <n v="1095.5899999999999"/>
    <n v="-450.46"/>
    <n v="-0.29136185763720446"/>
    <x v="2"/>
    <s v="2023-04-13"/>
    <x v="9"/>
    <x v="0"/>
    <x v="0"/>
    <s v="Senior"/>
    <s v="Loss"/>
  </r>
  <r>
    <n v="3790"/>
    <s v="Amit"/>
    <n v="31"/>
    <s v="Male"/>
    <x v="0"/>
    <x v="4"/>
    <n v="826.53"/>
    <n v="766.55"/>
    <n v="1094.8800000000001"/>
    <n v="328.33"/>
    <n v="0.4283217011284326"/>
    <x v="4"/>
    <s v="2023-06-13"/>
    <x v="3"/>
    <x v="1"/>
    <x v="0"/>
    <s v="Adult"/>
    <s v="Profit"/>
  </r>
  <r>
    <n v="4319"/>
    <s v="Rahul"/>
    <n v="49"/>
    <s v="Male"/>
    <x v="4"/>
    <x v="3"/>
    <n v="633.99"/>
    <n v="488.37"/>
    <n v="1093.3499999999999"/>
    <n v="604.98"/>
    <n v="1.2387738804594877"/>
    <x v="0"/>
    <s v="2023-08-22"/>
    <x v="4"/>
    <x v="4"/>
    <x v="0"/>
    <s v="Senior"/>
    <s v="Profit"/>
  </r>
  <r>
    <n v="5285"/>
    <s v="Raj"/>
    <n v="45"/>
    <s v="Female"/>
    <x v="0"/>
    <x v="4"/>
    <n v="812.22"/>
    <n v="1122.81"/>
    <n v="1093.27"/>
    <n v="-29.54"/>
    <n v="-2.6308992616738362E-2"/>
    <x v="2"/>
    <s v="2023-01-22"/>
    <x v="5"/>
    <x v="4"/>
    <x v="0"/>
    <s v="Senior"/>
    <s v="Loss"/>
  </r>
  <r>
    <n v="7756"/>
    <s v="Pooja"/>
    <n v="47"/>
    <s v="Female"/>
    <x v="0"/>
    <x v="3"/>
    <n v="746.62"/>
    <n v="1845.25"/>
    <n v="1093.23"/>
    <n v="-752.02"/>
    <n v="-0.40754369326649503"/>
    <x v="0"/>
    <s v="2023-07-12"/>
    <x v="7"/>
    <x v="3"/>
    <x v="1"/>
    <s v="Senior"/>
    <s v="Loss"/>
  </r>
  <r>
    <n v="4980"/>
    <s v="Amit"/>
    <n v="55"/>
    <s v="Male"/>
    <x v="3"/>
    <x v="4"/>
    <n v="853.46"/>
    <n v="925.49"/>
    <n v="1092.99"/>
    <n v="167.5"/>
    <n v="0.18098520783584912"/>
    <x v="4"/>
    <s v="2023-11-15"/>
    <x v="8"/>
    <x v="2"/>
    <x v="1"/>
    <s v="Senior"/>
    <s v="Profit"/>
  </r>
  <r>
    <n v="8322"/>
    <s v="Sneha"/>
    <n v="51"/>
    <s v="Female"/>
    <x v="1"/>
    <x v="4"/>
    <n v="682.93"/>
    <n v="1402.58"/>
    <n v="1092.69"/>
    <n v="-309.89"/>
    <n v="-0.2209428339203468"/>
    <x v="4"/>
    <s v="2023-12-18"/>
    <x v="6"/>
    <x v="4"/>
    <x v="0"/>
    <s v="Senior"/>
    <s v="Loss"/>
  </r>
  <r>
    <n v="2555"/>
    <s v="Raj"/>
    <n v="39"/>
    <s v="Female"/>
    <x v="7"/>
    <x v="4"/>
    <n v="748.69"/>
    <n v="1861.59"/>
    <n v="1092.1500000000001"/>
    <n v="-769.44"/>
    <n v="-0.41332409391971386"/>
    <x v="0"/>
    <s v="2023-02-09"/>
    <x v="2"/>
    <x v="3"/>
    <x v="0"/>
    <s v="Adult"/>
    <s v="Loss"/>
  </r>
  <r>
    <n v="2710"/>
    <s v="Karan"/>
    <n v="34"/>
    <s v="Female"/>
    <x v="5"/>
    <x v="4"/>
    <n v="777.78"/>
    <n v="899.04"/>
    <n v="1092.0999999999999"/>
    <n v="193.06"/>
    <n v="0.21474016728955331"/>
    <x v="3"/>
    <s v="2023-02-08"/>
    <x v="2"/>
    <x v="3"/>
    <x v="0"/>
    <s v="Adult"/>
    <s v="Profit"/>
  </r>
  <r>
    <n v="1563"/>
    <s v="Priya"/>
    <n v="35"/>
    <s v="Female"/>
    <x v="2"/>
    <x v="4"/>
    <n v="748.32"/>
    <n v="1901.64"/>
    <n v="1091.8800000000001"/>
    <n v="-809.76"/>
    <n v="-0.42582192213037168"/>
    <x v="0"/>
    <s v="2023-10-25"/>
    <x v="10"/>
    <x v="4"/>
    <x v="0"/>
    <s v="Adult"/>
    <s v="Loss"/>
  </r>
  <r>
    <n v="1569"/>
    <s v="Simran"/>
    <n v="37"/>
    <s v="Male"/>
    <x v="1"/>
    <x v="0"/>
    <n v="895.46"/>
    <n v="1455.96"/>
    <n v="1091.83"/>
    <n v="-364.13"/>
    <n v="-0.25009615648781558"/>
    <x v="1"/>
    <s v="2023-05-09"/>
    <x v="0"/>
    <x v="2"/>
    <x v="0"/>
    <s v="Adult"/>
    <s v="Loss"/>
  </r>
  <r>
    <n v="977"/>
    <s v="Amit"/>
    <n v="55"/>
    <s v="Male"/>
    <x v="3"/>
    <x v="1"/>
    <n v="774.34"/>
    <n v="1950.16"/>
    <n v="1091.32"/>
    <n v="-858.84"/>
    <n v="-0.44039463428641751"/>
    <x v="0"/>
    <s v="2023-03-11"/>
    <x v="11"/>
    <x v="2"/>
    <x v="0"/>
    <s v="Senior"/>
    <s v="Loss"/>
  </r>
  <r>
    <n v="8128"/>
    <s v="Karan"/>
    <n v="38"/>
    <s v="Female"/>
    <x v="0"/>
    <x v="0"/>
    <n v="808.57"/>
    <n v="1875.06"/>
    <n v="1090.77"/>
    <n v="-784.29"/>
    <n v="-0.41827461521231318"/>
    <x v="4"/>
    <s v="2023-08-09"/>
    <x v="4"/>
    <x v="4"/>
    <x v="1"/>
    <s v="Adult"/>
    <s v="Loss"/>
  </r>
  <r>
    <n v="96"/>
    <s v="Sneha"/>
    <n v="55"/>
    <s v="Female"/>
    <x v="0"/>
    <x v="2"/>
    <n v="630.02"/>
    <n v="1475.87"/>
    <n v="1090.7"/>
    <n v="-385.17"/>
    <n v="-0.26097827044387384"/>
    <x v="2"/>
    <s v="2023-06-11"/>
    <x v="3"/>
    <x v="4"/>
    <x v="1"/>
    <s v="Senior"/>
    <s v="Loss"/>
  </r>
  <r>
    <n v="4080"/>
    <s v="Arjun"/>
    <n v="55"/>
    <s v="Male"/>
    <x v="7"/>
    <x v="1"/>
    <n v="909.16"/>
    <n v="1243.54"/>
    <n v="1089.75"/>
    <n v="-153.79"/>
    <n v="-0.1236711324123068"/>
    <x v="4"/>
    <s v="2023-08-03"/>
    <x v="4"/>
    <x v="3"/>
    <x v="0"/>
    <s v="Senior"/>
    <s v="Loss"/>
  </r>
  <r>
    <n v="3695"/>
    <s v="Arjun"/>
    <n v="48"/>
    <s v="Male"/>
    <x v="7"/>
    <x v="1"/>
    <n v="852.48"/>
    <n v="1823.46"/>
    <n v="1089.58"/>
    <n v="-733.88"/>
    <n v="-0.40246564224057557"/>
    <x v="0"/>
    <s v="2023-02-28"/>
    <x v="2"/>
    <x v="1"/>
    <x v="1"/>
    <s v="Senior"/>
    <s v="Loss"/>
  </r>
  <r>
    <n v="9449"/>
    <s v="Amit"/>
    <n v="37"/>
    <s v="Female"/>
    <x v="0"/>
    <x v="1"/>
    <n v="983.56"/>
    <n v="1095.1300000000001"/>
    <n v="1088.8499999999999"/>
    <n v="-6.28"/>
    <n v="-5.7344790116241901E-3"/>
    <x v="2"/>
    <s v="2023-12-04"/>
    <x v="6"/>
    <x v="1"/>
    <x v="1"/>
    <s v="Adult"/>
    <s v="Loss"/>
  </r>
  <r>
    <n v="1551"/>
    <s v="Pooja"/>
    <n v="33"/>
    <s v="Male"/>
    <x v="0"/>
    <x v="3"/>
    <n v="735.92"/>
    <n v="311.55"/>
    <n v="1088.44"/>
    <n v="776.89"/>
    <n v="2.4936286310383564"/>
    <x v="0"/>
    <s v="2023-07-11"/>
    <x v="7"/>
    <x v="2"/>
    <x v="1"/>
    <s v="Adult"/>
    <s v="Profit"/>
  </r>
  <r>
    <n v="5129"/>
    <s v="Priya"/>
    <n v="24"/>
    <s v="Female"/>
    <x v="7"/>
    <x v="1"/>
    <n v="859.77"/>
    <n v="693.01"/>
    <n v="1087.6300000000001"/>
    <n v="394.62"/>
    <n v="0.5694290125683612"/>
    <x v="0"/>
    <s v="2023-01-06"/>
    <x v="5"/>
    <x v="0"/>
    <x v="1"/>
    <s v="Young"/>
    <s v="Profit"/>
  </r>
  <r>
    <n v="7454"/>
    <s v="Pooja"/>
    <n v="60"/>
    <s v="Male"/>
    <x v="3"/>
    <x v="2"/>
    <n v="707.18"/>
    <n v="1993.93"/>
    <n v="1087.48"/>
    <n v="-906.45"/>
    <n v="-0.45460472534141116"/>
    <x v="0"/>
    <s v="2023-07-20"/>
    <x v="7"/>
    <x v="1"/>
    <x v="0"/>
    <s v="Senior"/>
    <s v="Loss"/>
  </r>
  <r>
    <n v="3126"/>
    <s v="Karan"/>
    <n v="39"/>
    <s v="Male"/>
    <x v="6"/>
    <x v="3"/>
    <n v="782.05"/>
    <n v="1749.77"/>
    <n v="1086.77"/>
    <n v="-663"/>
    <n v="-0.37890694205524156"/>
    <x v="0"/>
    <s v="2023-05-30"/>
    <x v="0"/>
    <x v="3"/>
    <x v="1"/>
    <s v="Adult"/>
    <s v="Loss"/>
  </r>
  <r>
    <n v="317"/>
    <s v="Pooja"/>
    <n v="35"/>
    <s v="Male"/>
    <x v="0"/>
    <x v="2"/>
    <n v="836.01"/>
    <n v="1155.67"/>
    <n v="1086.6199999999999"/>
    <n v="-69.05"/>
    <n v="-5.9748890254138286E-2"/>
    <x v="3"/>
    <s v="2023-06-14"/>
    <x v="3"/>
    <x v="0"/>
    <x v="1"/>
    <s v="Adult"/>
    <s v="Loss"/>
  </r>
  <r>
    <n v="5366"/>
    <s v="Simran"/>
    <n v="22"/>
    <s v="Male"/>
    <x v="7"/>
    <x v="0"/>
    <n v="764.45"/>
    <n v="825.89"/>
    <n v="1085.8699999999999"/>
    <n v="259.98"/>
    <n v="0.31478768358982434"/>
    <x v="3"/>
    <s v="2023-03-12"/>
    <x v="11"/>
    <x v="1"/>
    <x v="0"/>
    <s v="Young"/>
    <s v="Profit"/>
  </r>
  <r>
    <n v="5188"/>
    <s v="Sneha"/>
    <n v="56"/>
    <s v="Female"/>
    <x v="5"/>
    <x v="0"/>
    <n v="717.25"/>
    <n v="1334.13"/>
    <n v="1085.21"/>
    <n v="-248.92"/>
    <n v="-0.18657851933469749"/>
    <x v="2"/>
    <s v="2023-07-23"/>
    <x v="7"/>
    <x v="2"/>
    <x v="1"/>
    <s v="Senior"/>
    <s v="Loss"/>
  </r>
  <r>
    <n v="9891"/>
    <s v="Priya"/>
    <n v="54"/>
    <s v="Female"/>
    <x v="0"/>
    <x v="2"/>
    <n v="702.71"/>
    <n v="1954.15"/>
    <n v="1085.0999999999999"/>
    <n v="-869.05"/>
    <n v="-0.44472021083335461"/>
    <x v="2"/>
    <s v="2023-01-15"/>
    <x v="5"/>
    <x v="3"/>
    <x v="0"/>
    <s v="Senior"/>
    <s v="Loss"/>
  </r>
  <r>
    <n v="1534"/>
    <s v="Neha"/>
    <n v="27"/>
    <s v="Female"/>
    <x v="6"/>
    <x v="3"/>
    <n v="749.89"/>
    <n v="819.64"/>
    <n v="1084.77"/>
    <n v="265.13"/>
    <n v="0.32347128007417891"/>
    <x v="1"/>
    <s v="2023-03-23"/>
    <x v="11"/>
    <x v="0"/>
    <x v="1"/>
    <s v="Adult"/>
    <s v="Profit"/>
  </r>
  <r>
    <n v="1490"/>
    <s v="Karan"/>
    <n v="56"/>
    <s v="Female"/>
    <x v="7"/>
    <x v="0"/>
    <n v="886.03"/>
    <n v="641.35"/>
    <n v="1083.45"/>
    <n v="442.1"/>
    <n v="0.68932720043657914"/>
    <x v="3"/>
    <s v="2023-08-11"/>
    <x v="4"/>
    <x v="4"/>
    <x v="1"/>
    <s v="Senior"/>
    <s v="Profit"/>
  </r>
  <r>
    <n v="7209"/>
    <s v="Karan"/>
    <n v="24"/>
    <s v="Female"/>
    <x v="4"/>
    <x v="4"/>
    <n v="624.91"/>
    <n v="937.12"/>
    <n v="1083.04"/>
    <n v="145.91999999999999"/>
    <n v="0.15571111490524159"/>
    <x v="2"/>
    <s v="2023-11-19"/>
    <x v="8"/>
    <x v="1"/>
    <x v="0"/>
    <s v="Young"/>
    <s v="Profit"/>
  </r>
  <r>
    <n v="7817"/>
    <s v="Rahul"/>
    <n v="20"/>
    <s v="Female"/>
    <x v="7"/>
    <x v="0"/>
    <n v="760"/>
    <n v="1667.33"/>
    <n v="1082.78"/>
    <n v="-584.54999999999995"/>
    <n v="-0.35059046499493202"/>
    <x v="1"/>
    <s v="2023-05-25"/>
    <x v="0"/>
    <x v="0"/>
    <x v="1"/>
    <s v="Young"/>
    <s v="Loss"/>
  </r>
  <r>
    <n v="8535"/>
    <s v="Amit"/>
    <n v="26"/>
    <s v="Female"/>
    <x v="7"/>
    <x v="3"/>
    <n v="813.71"/>
    <n v="1322.51"/>
    <n v="1082.73"/>
    <n v="-239.78"/>
    <n v="-0.18130675760485743"/>
    <x v="2"/>
    <s v="2023-09-20"/>
    <x v="1"/>
    <x v="3"/>
    <x v="1"/>
    <s v="Adult"/>
    <s v="Loss"/>
  </r>
  <r>
    <n v="3341"/>
    <s v="Raj"/>
    <n v="42"/>
    <s v="Male"/>
    <x v="6"/>
    <x v="0"/>
    <n v="893.07"/>
    <n v="1157.83"/>
    <n v="1081.3800000000001"/>
    <n v="-76.45"/>
    <n v="-6.6028691604121503E-2"/>
    <x v="3"/>
    <s v="2023-03-29"/>
    <x v="11"/>
    <x v="1"/>
    <x v="1"/>
    <s v="Senior"/>
    <s v="Loss"/>
  </r>
  <r>
    <n v="601"/>
    <s v="Pooja"/>
    <n v="37"/>
    <s v="Male"/>
    <x v="2"/>
    <x v="0"/>
    <n v="646.85"/>
    <n v="405.22"/>
    <n v="1080"/>
    <n v="674.78"/>
    <n v="1.6652188934406"/>
    <x v="4"/>
    <s v="2023-12-31"/>
    <x v="6"/>
    <x v="3"/>
    <x v="1"/>
    <s v="Adult"/>
    <s v="Profit"/>
  </r>
  <r>
    <n v="9168"/>
    <s v="Raj"/>
    <n v="32"/>
    <s v="Female"/>
    <x v="3"/>
    <x v="3"/>
    <n v="621.30999999999995"/>
    <n v="550.80999999999995"/>
    <n v="1079"/>
    <n v="528.19000000000005"/>
    <n v="0.9589332074581074"/>
    <x v="2"/>
    <s v="2023-02-27"/>
    <x v="2"/>
    <x v="1"/>
    <x v="0"/>
    <s v="Adult"/>
    <s v="Profit"/>
  </r>
  <r>
    <n v="380"/>
    <s v="Simran"/>
    <n v="23"/>
    <s v="Female"/>
    <x v="2"/>
    <x v="3"/>
    <n v="720.52"/>
    <n v="264.08999999999997"/>
    <n v="1077.75"/>
    <n v="813.66"/>
    <n v="3.0809951153016017"/>
    <x v="3"/>
    <s v="2023-03-24"/>
    <x v="11"/>
    <x v="1"/>
    <x v="1"/>
    <s v="Young"/>
    <s v="Profit"/>
  </r>
  <r>
    <n v="8712"/>
    <s v="Priya"/>
    <n v="40"/>
    <s v="Female"/>
    <x v="2"/>
    <x v="0"/>
    <n v="867.48"/>
    <n v="388.57"/>
    <n v="1077.73"/>
    <n v="689.16"/>
    <n v="1.7735800499266541"/>
    <x v="1"/>
    <s v="2023-07-06"/>
    <x v="7"/>
    <x v="1"/>
    <x v="1"/>
    <s v="Adult"/>
    <s v="Profit"/>
  </r>
  <r>
    <n v="8157"/>
    <s v="Priya"/>
    <n v="36"/>
    <s v="Male"/>
    <x v="6"/>
    <x v="1"/>
    <n v="670.79"/>
    <n v="1522.96"/>
    <n v="1077.6600000000001"/>
    <n v="-445.3"/>
    <n v="-0.29239113305667908"/>
    <x v="0"/>
    <s v="2023-02-20"/>
    <x v="2"/>
    <x v="0"/>
    <x v="0"/>
    <s v="Adult"/>
    <s v="Loss"/>
  </r>
  <r>
    <n v="3116"/>
    <s v="Raj"/>
    <n v="38"/>
    <s v="Male"/>
    <x v="1"/>
    <x v="3"/>
    <n v="753.44"/>
    <n v="833.78"/>
    <n v="1077.57"/>
    <n v="243.79"/>
    <n v="0.29239127827484468"/>
    <x v="0"/>
    <s v="2023-02-21"/>
    <x v="2"/>
    <x v="3"/>
    <x v="0"/>
    <s v="Adult"/>
    <s v="Profit"/>
  </r>
  <r>
    <n v="5426"/>
    <s v="Raj"/>
    <n v="19"/>
    <s v="Female"/>
    <x v="6"/>
    <x v="4"/>
    <n v="680.56"/>
    <n v="437.76"/>
    <n v="1077.46"/>
    <n v="639.70000000000005"/>
    <n v="1.4613029970760236"/>
    <x v="3"/>
    <s v="2023-08-04"/>
    <x v="4"/>
    <x v="3"/>
    <x v="0"/>
    <s v="Young"/>
    <s v="Profit"/>
  </r>
  <r>
    <n v="4496"/>
    <s v="Raj"/>
    <n v="45"/>
    <s v="Female"/>
    <x v="4"/>
    <x v="2"/>
    <n v="810.08"/>
    <n v="507.33"/>
    <n v="1077.1300000000001"/>
    <n v="569.79999999999995"/>
    <n v="1.1231348431987069"/>
    <x v="3"/>
    <s v="2023-06-04"/>
    <x v="3"/>
    <x v="2"/>
    <x v="1"/>
    <s v="Senior"/>
    <s v="Profit"/>
  </r>
  <r>
    <n v="7071"/>
    <s v="Rahul"/>
    <n v="34"/>
    <s v="Male"/>
    <x v="0"/>
    <x v="4"/>
    <n v="679.04"/>
    <n v="712.01"/>
    <n v="1076.51"/>
    <n v="364.5"/>
    <n v="0.51193101220488479"/>
    <x v="3"/>
    <s v="2023-06-19"/>
    <x v="3"/>
    <x v="0"/>
    <x v="1"/>
    <s v="Adult"/>
    <s v="Profit"/>
  </r>
  <r>
    <n v="87"/>
    <s v="Amit"/>
    <n v="60"/>
    <s v="Male"/>
    <x v="4"/>
    <x v="0"/>
    <n v="673.58"/>
    <n v="1976.14"/>
    <n v="1076.26"/>
    <n v="-899.88"/>
    <n v="-0.45537259505905447"/>
    <x v="1"/>
    <s v="2023-05-03"/>
    <x v="0"/>
    <x v="4"/>
    <x v="0"/>
    <s v="Senior"/>
    <s v="Loss"/>
  </r>
  <r>
    <n v="2548"/>
    <s v="Rahul"/>
    <n v="38"/>
    <s v="Female"/>
    <x v="2"/>
    <x v="4"/>
    <n v="794.25"/>
    <n v="736.74"/>
    <n v="1075.68"/>
    <n v="338.94"/>
    <n v="0.46005375030539947"/>
    <x v="0"/>
    <s v="2023-02-03"/>
    <x v="2"/>
    <x v="0"/>
    <x v="1"/>
    <s v="Adult"/>
    <s v="Profit"/>
  </r>
  <r>
    <n v="7923"/>
    <s v="Neha"/>
    <n v="21"/>
    <s v="Female"/>
    <x v="0"/>
    <x v="4"/>
    <n v="905.69"/>
    <n v="1455.2"/>
    <n v="1074.56"/>
    <n v="-380.64"/>
    <n v="-0.2615722924683892"/>
    <x v="3"/>
    <s v="2023-10-07"/>
    <x v="10"/>
    <x v="2"/>
    <x v="0"/>
    <s v="Young"/>
    <s v="Loss"/>
  </r>
  <r>
    <n v="9551"/>
    <s v="Pooja"/>
    <n v="23"/>
    <s v="Male"/>
    <x v="7"/>
    <x v="1"/>
    <n v="823.47"/>
    <n v="211.32"/>
    <n v="1072.8900000000001"/>
    <n v="861.57"/>
    <n v="4.0770868824531519"/>
    <x v="3"/>
    <s v="2023-07-18"/>
    <x v="7"/>
    <x v="2"/>
    <x v="1"/>
    <s v="Young"/>
    <s v="Profit"/>
  </r>
  <r>
    <n v="7186"/>
    <s v="Karan"/>
    <n v="18"/>
    <s v="Male"/>
    <x v="6"/>
    <x v="1"/>
    <n v="913.84"/>
    <n v="1264.98"/>
    <n v="1072.6300000000001"/>
    <n v="-192.35"/>
    <n v="-0.15205774004332084"/>
    <x v="3"/>
    <s v="2023-12-28"/>
    <x v="6"/>
    <x v="3"/>
    <x v="0"/>
    <s v="Young"/>
    <s v="Loss"/>
  </r>
  <r>
    <n v="7016"/>
    <s v="Sneha"/>
    <n v="25"/>
    <s v="Female"/>
    <x v="0"/>
    <x v="2"/>
    <n v="806.75"/>
    <n v="1748.87"/>
    <n v="1071.6300000000001"/>
    <n v="-677.24"/>
    <n v="-0.38724433491340127"/>
    <x v="1"/>
    <s v="2023-02-13"/>
    <x v="2"/>
    <x v="3"/>
    <x v="0"/>
    <s v="Young"/>
    <s v="Loss"/>
  </r>
  <r>
    <n v="1336"/>
    <s v="Rahul"/>
    <n v="39"/>
    <s v="Female"/>
    <x v="1"/>
    <x v="1"/>
    <n v="604.38"/>
    <n v="456.41"/>
    <n v="1070.3900000000001"/>
    <n v="613.98"/>
    <n v="1.3452378344032778"/>
    <x v="0"/>
    <s v="2023-05-11"/>
    <x v="0"/>
    <x v="1"/>
    <x v="1"/>
    <s v="Adult"/>
    <s v="Profit"/>
  </r>
  <r>
    <n v="1093"/>
    <s v="Rahul"/>
    <n v="55"/>
    <s v="Male"/>
    <x v="7"/>
    <x v="2"/>
    <n v="610.85"/>
    <n v="1566.3"/>
    <n v="1068.56"/>
    <n v="-497.74"/>
    <n v="-0.3177807571984933"/>
    <x v="0"/>
    <s v="2023-03-03"/>
    <x v="11"/>
    <x v="1"/>
    <x v="0"/>
    <s v="Senior"/>
    <s v="Loss"/>
  </r>
  <r>
    <n v="368"/>
    <s v="Karan"/>
    <n v="21"/>
    <s v="Male"/>
    <x v="1"/>
    <x v="0"/>
    <n v="788.01"/>
    <n v="1290.23"/>
    <n v="1068.4000000000001"/>
    <n v="-221.83"/>
    <n v="-0.17193058601954692"/>
    <x v="2"/>
    <s v="2023-06-01"/>
    <x v="3"/>
    <x v="2"/>
    <x v="1"/>
    <s v="Young"/>
    <s v="Loss"/>
  </r>
  <r>
    <n v="7137"/>
    <s v="Arjun"/>
    <n v="52"/>
    <s v="Male"/>
    <x v="4"/>
    <x v="0"/>
    <n v="685.59"/>
    <n v="1977.28"/>
    <n v="1068.19"/>
    <n v="-909.09"/>
    <n v="-0.45976796407185633"/>
    <x v="3"/>
    <s v="2023-11-09"/>
    <x v="8"/>
    <x v="1"/>
    <x v="0"/>
    <s v="Senior"/>
    <s v="Loss"/>
  </r>
  <r>
    <n v="5138"/>
    <s v="Pooja"/>
    <n v="18"/>
    <s v="Female"/>
    <x v="5"/>
    <x v="3"/>
    <n v="876.47"/>
    <n v="1578.69"/>
    <n v="1066.3399999999999"/>
    <n v="-512.35"/>
    <n v="-0.32454123355440273"/>
    <x v="4"/>
    <s v="2023-05-07"/>
    <x v="0"/>
    <x v="2"/>
    <x v="0"/>
    <s v="Young"/>
    <s v="Loss"/>
  </r>
  <r>
    <n v="4011"/>
    <s v="Karan"/>
    <n v="34"/>
    <s v="Female"/>
    <x v="4"/>
    <x v="0"/>
    <n v="715.93"/>
    <n v="406.5"/>
    <n v="1066.06"/>
    <n v="659.56"/>
    <n v="1.6225338253382533"/>
    <x v="2"/>
    <s v="2023-03-10"/>
    <x v="11"/>
    <x v="0"/>
    <x v="1"/>
    <s v="Adult"/>
    <s v="Profit"/>
  </r>
  <r>
    <n v="8207"/>
    <s v="Sneha"/>
    <n v="50"/>
    <s v="Female"/>
    <x v="0"/>
    <x v="3"/>
    <n v="595.29999999999995"/>
    <n v="397.56"/>
    <n v="1065.68"/>
    <n v="668.12"/>
    <n v="1.680551363316229"/>
    <x v="4"/>
    <s v="2023-02-08"/>
    <x v="2"/>
    <x v="1"/>
    <x v="0"/>
    <s v="Senior"/>
    <s v="Profit"/>
  </r>
  <r>
    <n v="2658"/>
    <s v="Neha"/>
    <n v="52"/>
    <s v="Female"/>
    <x v="6"/>
    <x v="1"/>
    <n v="949.34"/>
    <n v="825.95"/>
    <n v="1064.81"/>
    <n v="238.86"/>
    <n v="0.28919426115382285"/>
    <x v="2"/>
    <s v="2023-12-27"/>
    <x v="6"/>
    <x v="2"/>
    <x v="1"/>
    <s v="Senior"/>
    <s v="Profit"/>
  </r>
  <r>
    <n v="2409"/>
    <s v="Arjun"/>
    <n v="58"/>
    <s v="Male"/>
    <x v="4"/>
    <x v="4"/>
    <n v="962.25"/>
    <n v="1808.08"/>
    <n v="1064.44"/>
    <n v="-743.64"/>
    <n v="-0.41128711118977035"/>
    <x v="0"/>
    <s v="2023-07-05"/>
    <x v="7"/>
    <x v="3"/>
    <x v="0"/>
    <s v="Senior"/>
    <s v="Loss"/>
  </r>
  <r>
    <n v="2591"/>
    <s v="Neha"/>
    <n v="37"/>
    <s v="Male"/>
    <x v="7"/>
    <x v="4"/>
    <n v="602.29"/>
    <n v="428.63"/>
    <n v="1064.1600000000001"/>
    <n v="635.53"/>
    <n v="1.4827006975713319"/>
    <x v="4"/>
    <s v="2023-06-25"/>
    <x v="3"/>
    <x v="4"/>
    <x v="0"/>
    <s v="Adult"/>
    <s v="Profit"/>
  </r>
  <r>
    <n v="8681"/>
    <s v="Simran"/>
    <n v="42"/>
    <s v="Male"/>
    <x v="3"/>
    <x v="2"/>
    <n v="620.29999999999995"/>
    <n v="1679.31"/>
    <n v="1063.81"/>
    <n v="-615.5"/>
    <n v="-0.36651958244755289"/>
    <x v="0"/>
    <s v="2023-07-23"/>
    <x v="7"/>
    <x v="1"/>
    <x v="0"/>
    <s v="Senior"/>
    <s v="Loss"/>
  </r>
  <r>
    <n v="1880"/>
    <s v="Simran"/>
    <n v="18"/>
    <s v="Male"/>
    <x v="1"/>
    <x v="0"/>
    <n v="783.37"/>
    <n v="1089.2"/>
    <n v="1063.69"/>
    <n v="-25.51"/>
    <n v="-2.342085934630922E-2"/>
    <x v="3"/>
    <s v="2023-03-21"/>
    <x v="11"/>
    <x v="0"/>
    <x v="0"/>
    <s v="Young"/>
    <s v="Loss"/>
  </r>
  <r>
    <n v="1828"/>
    <s v="Rahul"/>
    <n v="51"/>
    <s v="Female"/>
    <x v="1"/>
    <x v="3"/>
    <n v="605.98"/>
    <n v="321.72000000000003"/>
    <n v="1063.6300000000001"/>
    <n v="741.91"/>
    <n v="2.306073604376476"/>
    <x v="3"/>
    <s v="2023-02-20"/>
    <x v="2"/>
    <x v="2"/>
    <x v="1"/>
    <s v="Senior"/>
    <s v="Profit"/>
  </r>
  <r>
    <n v="2300"/>
    <s v="Sneha"/>
    <n v="25"/>
    <s v="Male"/>
    <x v="2"/>
    <x v="1"/>
    <n v="682.19"/>
    <n v="591.74"/>
    <n v="1063.24"/>
    <n v="471.5"/>
    <n v="0.79680264981241755"/>
    <x v="0"/>
    <s v="2023-09-03"/>
    <x v="1"/>
    <x v="3"/>
    <x v="0"/>
    <s v="Young"/>
    <s v="Profit"/>
  </r>
  <r>
    <n v="3594"/>
    <s v="Amit"/>
    <n v="32"/>
    <s v="Male"/>
    <x v="4"/>
    <x v="1"/>
    <n v="944.86"/>
    <n v="918.1"/>
    <n v="1062.6099999999999"/>
    <n v="144.51"/>
    <n v="0.15740115455832696"/>
    <x v="1"/>
    <s v="2023-05-18"/>
    <x v="0"/>
    <x v="2"/>
    <x v="1"/>
    <s v="Adult"/>
    <s v="Profit"/>
  </r>
  <r>
    <n v="6531"/>
    <s v="Sneha"/>
    <n v="45"/>
    <s v="Male"/>
    <x v="0"/>
    <x v="3"/>
    <n v="831.23"/>
    <n v="1617.17"/>
    <n v="1062.27"/>
    <n v="-554.9"/>
    <n v="-0.34313028314895772"/>
    <x v="3"/>
    <s v="2023-03-30"/>
    <x v="11"/>
    <x v="4"/>
    <x v="0"/>
    <s v="Senior"/>
    <s v="Loss"/>
  </r>
  <r>
    <n v="451"/>
    <s v="Raj"/>
    <n v="59"/>
    <s v="Female"/>
    <x v="2"/>
    <x v="3"/>
    <n v="905.81"/>
    <n v="1724.31"/>
    <n v="1062.24"/>
    <n v="-662.07"/>
    <n v="-0.38396228056439974"/>
    <x v="4"/>
    <s v="2023-03-29"/>
    <x v="11"/>
    <x v="0"/>
    <x v="0"/>
    <s v="Senior"/>
    <s v="Loss"/>
  </r>
  <r>
    <n v="5866"/>
    <s v="Arjun"/>
    <n v="45"/>
    <s v="Female"/>
    <x v="7"/>
    <x v="2"/>
    <n v="622.89"/>
    <n v="457.56"/>
    <n v="1059.2"/>
    <n v="601.64"/>
    <n v="1.3148876650056822"/>
    <x v="1"/>
    <s v="2023-03-02"/>
    <x v="11"/>
    <x v="3"/>
    <x v="0"/>
    <s v="Senior"/>
    <s v="Profit"/>
  </r>
  <r>
    <n v="591"/>
    <s v="Amit"/>
    <n v="32"/>
    <s v="Female"/>
    <x v="6"/>
    <x v="2"/>
    <n v="938.38"/>
    <n v="846.8"/>
    <n v="1058.98"/>
    <n v="212.18"/>
    <n v="0.25056683986773737"/>
    <x v="3"/>
    <s v="2023-10-24"/>
    <x v="10"/>
    <x v="0"/>
    <x v="0"/>
    <s v="Adult"/>
    <s v="Profit"/>
  </r>
  <r>
    <n v="9703"/>
    <s v="Amit"/>
    <n v="20"/>
    <s v="Male"/>
    <x v="1"/>
    <x v="0"/>
    <n v="801.2"/>
    <n v="156.69999999999999"/>
    <n v="1058.1500000000001"/>
    <n v="901.45"/>
    <n v="5.7527121888959805"/>
    <x v="0"/>
    <s v="2023-04-04"/>
    <x v="9"/>
    <x v="0"/>
    <x v="0"/>
    <s v="Young"/>
    <s v="Profit"/>
  </r>
  <r>
    <n v="2187"/>
    <s v="Rahul"/>
    <n v="34"/>
    <s v="Female"/>
    <x v="4"/>
    <x v="3"/>
    <n v="631.72"/>
    <n v="275.83999999999997"/>
    <n v="1057.3599999999999"/>
    <n v="781.52"/>
    <n v="2.8332366589327149"/>
    <x v="2"/>
    <s v="2023-12-05"/>
    <x v="6"/>
    <x v="0"/>
    <x v="0"/>
    <s v="Adult"/>
    <s v="Profit"/>
  </r>
  <r>
    <n v="8754"/>
    <s v="Pooja"/>
    <n v="33"/>
    <s v="Female"/>
    <x v="6"/>
    <x v="4"/>
    <n v="680.17"/>
    <n v="654.73"/>
    <n v="1056.5899999999999"/>
    <n v="401.86"/>
    <n v="0.61377972599392117"/>
    <x v="3"/>
    <s v="2023-07-07"/>
    <x v="7"/>
    <x v="4"/>
    <x v="1"/>
    <s v="Adult"/>
    <s v="Profit"/>
  </r>
  <r>
    <n v="8495"/>
    <s v="Simran"/>
    <n v="26"/>
    <s v="Female"/>
    <x v="0"/>
    <x v="0"/>
    <n v="956.25"/>
    <n v="1662.82"/>
    <n v="1056.1199999999999"/>
    <n v="-606.70000000000005"/>
    <n v="-0.3648621017307947"/>
    <x v="0"/>
    <s v="2023-10-14"/>
    <x v="10"/>
    <x v="3"/>
    <x v="1"/>
    <s v="Adult"/>
    <s v="Loss"/>
  </r>
  <r>
    <n v="1310"/>
    <s v="Simran"/>
    <n v="48"/>
    <s v="Female"/>
    <x v="2"/>
    <x v="0"/>
    <n v="700.52"/>
    <n v="806.04"/>
    <n v="1056.08"/>
    <n v="250.04"/>
    <n v="0.31020793012753711"/>
    <x v="4"/>
    <s v="2023-06-10"/>
    <x v="3"/>
    <x v="1"/>
    <x v="0"/>
    <s v="Senior"/>
    <s v="Profit"/>
  </r>
  <r>
    <n v="9198"/>
    <s v="Rahul"/>
    <n v="30"/>
    <s v="Female"/>
    <x v="2"/>
    <x v="2"/>
    <n v="672.42"/>
    <n v="1390.41"/>
    <n v="1055.53"/>
    <n v="-334.88"/>
    <n v="-0.24084982127573878"/>
    <x v="4"/>
    <s v="2023-04-03"/>
    <x v="9"/>
    <x v="0"/>
    <x v="1"/>
    <s v="Adult"/>
    <s v="Loss"/>
  </r>
  <r>
    <n v="4831"/>
    <s v="Neha"/>
    <n v="39"/>
    <s v="Female"/>
    <x v="4"/>
    <x v="2"/>
    <n v="747.93"/>
    <n v="1142.48"/>
    <n v="1052.79"/>
    <n v="-89.69"/>
    <n v="-7.85046565366571E-2"/>
    <x v="0"/>
    <s v="2023-04-17"/>
    <x v="9"/>
    <x v="4"/>
    <x v="1"/>
    <s v="Adult"/>
    <s v="Loss"/>
  </r>
  <r>
    <n v="2272"/>
    <s v="Sneha"/>
    <n v="43"/>
    <s v="Female"/>
    <x v="4"/>
    <x v="4"/>
    <n v="750.63"/>
    <n v="791.33"/>
    <n v="1050.25"/>
    <n v="258.92"/>
    <n v="0.32719598650373422"/>
    <x v="4"/>
    <s v="2023-12-02"/>
    <x v="6"/>
    <x v="4"/>
    <x v="0"/>
    <s v="Senior"/>
    <s v="Profit"/>
  </r>
  <r>
    <n v="527"/>
    <s v="Amit"/>
    <n v="19"/>
    <s v="Female"/>
    <x v="0"/>
    <x v="2"/>
    <n v="776.52"/>
    <n v="244.62"/>
    <n v="1049.79"/>
    <n v="805.17"/>
    <n v="3.2915133676723078"/>
    <x v="4"/>
    <s v="2023-04-02"/>
    <x v="9"/>
    <x v="0"/>
    <x v="0"/>
    <s v="Young"/>
    <s v="Profit"/>
  </r>
  <r>
    <n v="6235"/>
    <s v="Karan"/>
    <n v="43"/>
    <s v="Female"/>
    <x v="2"/>
    <x v="4"/>
    <n v="838.1"/>
    <n v="194.39"/>
    <n v="1049.56"/>
    <n v="855.17"/>
    <n v="4.3992489325582591"/>
    <x v="3"/>
    <s v="2023-12-18"/>
    <x v="6"/>
    <x v="4"/>
    <x v="1"/>
    <s v="Senior"/>
    <s v="Profit"/>
  </r>
  <r>
    <n v="1972"/>
    <s v="Amit"/>
    <n v="52"/>
    <s v="Male"/>
    <x v="4"/>
    <x v="4"/>
    <n v="846.65"/>
    <n v="1813.07"/>
    <n v="1049.4000000000001"/>
    <n v="-763.67"/>
    <n v="-0.42120271142316623"/>
    <x v="0"/>
    <s v="2023-05-10"/>
    <x v="0"/>
    <x v="1"/>
    <x v="0"/>
    <s v="Senior"/>
    <s v="Loss"/>
  </r>
  <r>
    <n v="4556"/>
    <s v="Sneha"/>
    <n v="25"/>
    <s v="Male"/>
    <x v="6"/>
    <x v="2"/>
    <n v="658.45"/>
    <n v="708.58"/>
    <n v="1048.97"/>
    <n v="340.39"/>
    <n v="0.48038330181489736"/>
    <x v="3"/>
    <s v="2023-04-29"/>
    <x v="9"/>
    <x v="0"/>
    <x v="1"/>
    <s v="Young"/>
    <s v="Profit"/>
  </r>
  <r>
    <n v="9624"/>
    <s v="Raj"/>
    <n v="55"/>
    <s v="Female"/>
    <x v="6"/>
    <x v="3"/>
    <n v="694.71"/>
    <n v="1784.76"/>
    <n v="1048.9100000000001"/>
    <n v="-735.85"/>
    <n v="-0.41229633115937159"/>
    <x v="4"/>
    <s v="2023-10-05"/>
    <x v="10"/>
    <x v="1"/>
    <x v="0"/>
    <s v="Senior"/>
    <s v="Loss"/>
  </r>
  <r>
    <n v="1961"/>
    <s v="Amit"/>
    <n v="25"/>
    <s v="Male"/>
    <x v="7"/>
    <x v="1"/>
    <n v="800.07"/>
    <n v="1530.86"/>
    <n v="1047.8800000000001"/>
    <n v="-482.98"/>
    <n v="-0.31549586506930749"/>
    <x v="1"/>
    <s v="2023-05-06"/>
    <x v="0"/>
    <x v="3"/>
    <x v="0"/>
    <s v="Young"/>
    <s v="Loss"/>
  </r>
  <r>
    <n v="9322"/>
    <s v="Pooja"/>
    <n v="37"/>
    <s v="Female"/>
    <x v="0"/>
    <x v="3"/>
    <n v="589.01"/>
    <n v="74.45"/>
    <n v="1047.6099999999999"/>
    <n v="973.16"/>
    <n v="13.071323035594357"/>
    <x v="2"/>
    <s v="2023-01-20"/>
    <x v="5"/>
    <x v="1"/>
    <x v="1"/>
    <s v="Adult"/>
    <s v="Profit"/>
  </r>
  <r>
    <n v="8231"/>
    <s v="Simran"/>
    <n v="26"/>
    <s v="Male"/>
    <x v="7"/>
    <x v="3"/>
    <n v="616.33000000000004"/>
    <n v="761.37"/>
    <n v="1046.95"/>
    <n v="285.58"/>
    <n v="0.37508701419809026"/>
    <x v="4"/>
    <s v="2023-02-08"/>
    <x v="2"/>
    <x v="2"/>
    <x v="1"/>
    <s v="Adult"/>
    <s v="Profit"/>
  </r>
  <r>
    <n v="3350"/>
    <s v="Simran"/>
    <n v="28"/>
    <s v="Female"/>
    <x v="6"/>
    <x v="4"/>
    <n v="644.98"/>
    <n v="531.72"/>
    <n v="1046.8399999999999"/>
    <n v="515.12"/>
    <n v="0.96878056119762279"/>
    <x v="1"/>
    <s v="2023-02-14"/>
    <x v="2"/>
    <x v="1"/>
    <x v="1"/>
    <s v="Adult"/>
    <s v="Profit"/>
  </r>
  <r>
    <n v="2504"/>
    <s v="Amit"/>
    <n v="31"/>
    <s v="Male"/>
    <x v="6"/>
    <x v="3"/>
    <n v="944.51"/>
    <n v="1499.51"/>
    <n v="1046.5999999999999"/>
    <n v="-452.91"/>
    <n v="-0.30203866596421497"/>
    <x v="4"/>
    <s v="2023-12-18"/>
    <x v="6"/>
    <x v="3"/>
    <x v="0"/>
    <s v="Adult"/>
    <s v="Loss"/>
  </r>
  <r>
    <n v="2"/>
    <s v="Sneha"/>
    <n v="37"/>
    <s v="Male"/>
    <x v="5"/>
    <x v="3"/>
    <n v="819.79"/>
    <n v="1127.5"/>
    <n v="1046.3399999999999"/>
    <n v="-81.16"/>
    <n v="-7.1982261640798226E-2"/>
    <x v="1"/>
    <s v="2023-03-09"/>
    <x v="11"/>
    <x v="2"/>
    <x v="0"/>
    <s v="Adult"/>
    <s v="Loss"/>
  </r>
  <r>
    <n v="7323"/>
    <s v="Priya"/>
    <n v="25"/>
    <s v="Male"/>
    <x v="3"/>
    <x v="4"/>
    <n v="769.68"/>
    <n v="1737.78"/>
    <n v="1046.27"/>
    <n v="-691.51"/>
    <n v="-0.39792724050224998"/>
    <x v="2"/>
    <s v="2023-10-01"/>
    <x v="10"/>
    <x v="1"/>
    <x v="1"/>
    <s v="Young"/>
    <s v="Loss"/>
  </r>
  <r>
    <n v="326"/>
    <s v="Simran"/>
    <n v="43"/>
    <s v="Male"/>
    <x v="1"/>
    <x v="1"/>
    <n v="837.64"/>
    <n v="725.55"/>
    <n v="1046.01"/>
    <n v="320.45999999999998"/>
    <n v="0.44167872648335743"/>
    <x v="3"/>
    <s v="2023-08-12"/>
    <x v="4"/>
    <x v="3"/>
    <x v="1"/>
    <s v="Senior"/>
    <s v="Profit"/>
  </r>
  <r>
    <n v="2516"/>
    <s v="Rahul"/>
    <n v="52"/>
    <s v="Male"/>
    <x v="5"/>
    <x v="0"/>
    <n v="633.44000000000005"/>
    <n v="1546.87"/>
    <n v="1045.6199999999999"/>
    <n v="-501.25"/>
    <n v="-0.32404145144711582"/>
    <x v="1"/>
    <s v="2023-06-15"/>
    <x v="3"/>
    <x v="4"/>
    <x v="0"/>
    <s v="Senior"/>
    <s v="Loss"/>
  </r>
  <r>
    <n v="7521"/>
    <s v="Rahul"/>
    <n v="27"/>
    <s v="Male"/>
    <x v="0"/>
    <x v="1"/>
    <n v="637.46"/>
    <n v="1124.8699999999999"/>
    <n v="1045.55"/>
    <n v="-79.319999999999993"/>
    <n v="-7.0514815045294124E-2"/>
    <x v="4"/>
    <s v="2023-06-04"/>
    <x v="3"/>
    <x v="3"/>
    <x v="0"/>
    <s v="Adult"/>
    <s v="Loss"/>
  </r>
  <r>
    <n v="7336"/>
    <s v="Sneha"/>
    <n v="33"/>
    <s v="Female"/>
    <x v="2"/>
    <x v="0"/>
    <n v="703.28"/>
    <n v="1437.09"/>
    <n v="1044.71"/>
    <n v="-392.38"/>
    <n v="-0.27303787515047773"/>
    <x v="2"/>
    <s v="2023-03-22"/>
    <x v="11"/>
    <x v="2"/>
    <x v="0"/>
    <s v="Adult"/>
    <s v="Loss"/>
  </r>
  <r>
    <n v="8275"/>
    <s v="Karan"/>
    <n v="39"/>
    <s v="Male"/>
    <x v="6"/>
    <x v="2"/>
    <n v="657.34"/>
    <n v="604.30999999999995"/>
    <n v="1044.28"/>
    <n v="439.97"/>
    <n v="0.72805348248415558"/>
    <x v="0"/>
    <s v="2023-06-14"/>
    <x v="3"/>
    <x v="1"/>
    <x v="1"/>
    <s v="Adult"/>
    <s v="Profit"/>
  </r>
  <r>
    <n v="3037"/>
    <s v="Pooja"/>
    <n v="51"/>
    <s v="Female"/>
    <x v="4"/>
    <x v="3"/>
    <n v="790.71"/>
    <n v="1762.46"/>
    <n v="1043.8599999999999"/>
    <n v="-718.6"/>
    <n v="-0.40772556540290278"/>
    <x v="1"/>
    <s v="2023-11-08"/>
    <x v="8"/>
    <x v="3"/>
    <x v="0"/>
    <s v="Senior"/>
    <s v="Loss"/>
  </r>
  <r>
    <n v="5072"/>
    <s v="Sneha"/>
    <n v="53"/>
    <s v="Female"/>
    <x v="3"/>
    <x v="0"/>
    <n v="766.15"/>
    <n v="1136.8"/>
    <n v="1043.26"/>
    <n v="-93.54"/>
    <n v="-8.2283603096410987E-2"/>
    <x v="3"/>
    <s v="2023-01-09"/>
    <x v="5"/>
    <x v="2"/>
    <x v="1"/>
    <s v="Senior"/>
    <s v="Loss"/>
  </r>
  <r>
    <n v="2896"/>
    <s v="Pooja"/>
    <n v="47"/>
    <s v="Female"/>
    <x v="6"/>
    <x v="0"/>
    <n v="698.37"/>
    <n v="379.31"/>
    <n v="1043.22"/>
    <n v="663.91"/>
    <n v="1.7503097730088844"/>
    <x v="4"/>
    <s v="2023-09-24"/>
    <x v="1"/>
    <x v="3"/>
    <x v="1"/>
    <s v="Senior"/>
    <s v="Profit"/>
  </r>
  <r>
    <n v="5901"/>
    <s v="Priya"/>
    <n v="48"/>
    <s v="Female"/>
    <x v="3"/>
    <x v="0"/>
    <n v="889.03"/>
    <n v="1825.08"/>
    <n v="1043.1300000000001"/>
    <n v="-781.95"/>
    <n v="-0.42844697218752059"/>
    <x v="3"/>
    <s v="2023-05-23"/>
    <x v="0"/>
    <x v="4"/>
    <x v="1"/>
    <s v="Senior"/>
    <s v="Loss"/>
  </r>
  <r>
    <n v="1707"/>
    <s v="Amit"/>
    <n v="59"/>
    <s v="Male"/>
    <x v="1"/>
    <x v="0"/>
    <n v="650.45000000000005"/>
    <n v="878.9"/>
    <n v="1042.49"/>
    <n v="163.59"/>
    <n v="0.18613039026055297"/>
    <x v="4"/>
    <s v="2023-11-28"/>
    <x v="8"/>
    <x v="1"/>
    <x v="0"/>
    <s v="Senior"/>
    <s v="Profit"/>
  </r>
  <r>
    <n v="3985"/>
    <s v="Arjun"/>
    <n v="58"/>
    <s v="Male"/>
    <x v="2"/>
    <x v="4"/>
    <n v="797.75"/>
    <n v="1652"/>
    <n v="1042.29"/>
    <n v="-609.71"/>
    <n v="-0.36907384987893466"/>
    <x v="1"/>
    <s v="2023-05-29"/>
    <x v="0"/>
    <x v="1"/>
    <x v="0"/>
    <s v="Senior"/>
    <s v="Loss"/>
  </r>
  <r>
    <n v="682"/>
    <s v="Simran"/>
    <n v="39"/>
    <s v="Female"/>
    <x v="6"/>
    <x v="3"/>
    <n v="647.03"/>
    <n v="488.22"/>
    <n v="1041.74"/>
    <n v="553.52"/>
    <n v="1.1337511777477365"/>
    <x v="1"/>
    <s v="2023-01-12"/>
    <x v="5"/>
    <x v="4"/>
    <x v="0"/>
    <s v="Adult"/>
    <s v="Profit"/>
  </r>
  <r>
    <n v="5310"/>
    <s v="Simran"/>
    <n v="24"/>
    <s v="Female"/>
    <x v="6"/>
    <x v="2"/>
    <n v="944.24"/>
    <n v="567.64"/>
    <n v="1040.96"/>
    <n v="473.32"/>
    <n v="0.83383834824889014"/>
    <x v="3"/>
    <s v="2023-09-25"/>
    <x v="1"/>
    <x v="0"/>
    <x v="0"/>
    <s v="Young"/>
    <s v="Profit"/>
  </r>
  <r>
    <n v="3888"/>
    <s v="Neha"/>
    <n v="27"/>
    <s v="Female"/>
    <x v="4"/>
    <x v="2"/>
    <n v="660.32"/>
    <n v="1920.29"/>
    <n v="1040.1400000000001"/>
    <n v="-880.15"/>
    <n v="-0.458342229559077"/>
    <x v="4"/>
    <s v="2023-07-06"/>
    <x v="7"/>
    <x v="4"/>
    <x v="0"/>
    <s v="Adult"/>
    <s v="Loss"/>
  </r>
  <r>
    <n v="9117"/>
    <s v="Arjun"/>
    <n v="46"/>
    <s v="Female"/>
    <x v="2"/>
    <x v="2"/>
    <n v="609.20000000000005"/>
    <n v="305.08"/>
    <n v="1040"/>
    <n v="734.92"/>
    <n v="2.4089419168742623"/>
    <x v="2"/>
    <s v="2023-04-02"/>
    <x v="9"/>
    <x v="0"/>
    <x v="0"/>
    <s v="Senior"/>
    <s v="Profit"/>
  </r>
  <r>
    <n v="7710"/>
    <s v="Arjun"/>
    <n v="50"/>
    <s v="Male"/>
    <x v="4"/>
    <x v="0"/>
    <n v="776.32"/>
    <n v="1993.02"/>
    <n v="1039.57"/>
    <n v="-953.45"/>
    <n v="-0.47839459714403271"/>
    <x v="0"/>
    <s v="2023-12-06"/>
    <x v="6"/>
    <x v="4"/>
    <x v="1"/>
    <s v="Senior"/>
    <s v="Loss"/>
  </r>
  <r>
    <n v="4209"/>
    <s v="Simran"/>
    <n v="54"/>
    <s v="Male"/>
    <x v="3"/>
    <x v="1"/>
    <n v="732.23"/>
    <n v="56.2"/>
    <n v="1039.05"/>
    <n v="982.85"/>
    <n v="17.488434163701069"/>
    <x v="0"/>
    <s v="2023-02-13"/>
    <x v="2"/>
    <x v="0"/>
    <x v="1"/>
    <s v="Senior"/>
    <s v="Profit"/>
  </r>
  <r>
    <n v="329"/>
    <s v="Pooja"/>
    <n v="25"/>
    <s v="Male"/>
    <x v="5"/>
    <x v="3"/>
    <n v="709.62"/>
    <n v="726.48"/>
    <n v="1038.51"/>
    <n v="312.02999999999997"/>
    <n v="0.42950941526263625"/>
    <x v="4"/>
    <s v="2023-02-16"/>
    <x v="2"/>
    <x v="2"/>
    <x v="1"/>
    <s v="Young"/>
    <s v="Profit"/>
  </r>
  <r>
    <n v="6850"/>
    <s v="Arjun"/>
    <n v="46"/>
    <s v="Male"/>
    <x v="6"/>
    <x v="2"/>
    <n v="818.14"/>
    <n v="691.44"/>
    <n v="1034.94"/>
    <n v="343.5"/>
    <n v="0.49678930926761539"/>
    <x v="2"/>
    <s v="2023-01-28"/>
    <x v="5"/>
    <x v="4"/>
    <x v="0"/>
    <s v="Senior"/>
    <s v="Profit"/>
  </r>
  <r>
    <n v="6355"/>
    <s v="Arjun"/>
    <n v="51"/>
    <s v="Female"/>
    <x v="2"/>
    <x v="0"/>
    <n v="678.27"/>
    <n v="1679.14"/>
    <n v="1033.77"/>
    <n v="-645.37"/>
    <n v="-0.38434555784508734"/>
    <x v="2"/>
    <s v="2023-11-08"/>
    <x v="8"/>
    <x v="4"/>
    <x v="1"/>
    <s v="Senior"/>
    <s v="Loss"/>
  </r>
  <r>
    <n v="8410"/>
    <s v="Raj"/>
    <n v="26"/>
    <s v="Female"/>
    <x v="0"/>
    <x v="0"/>
    <n v="734.48"/>
    <n v="1384.42"/>
    <n v="1032.57"/>
    <n v="-351.85"/>
    <n v="-0.2541497522428165"/>
    <x v="2"/>
    <s v="2023-09-01"/>
    <x v="1"/>
    <x v="3"/>
    <x v="1"/>
    <s v="Adult"/>
    <s v="Loss"/>
  </r>
  <r>
    <n v="4669"/>
    <s v="Pooja"/>
    <n v="52"/>
    <s v="Female"/>
    <x v="5"/>
    <x v="3"/>
    <n v="647.32000000000005"/>
    <n v="468.32"/>
    <n v="1031.8399999999999"/>
    <n v="563.52"/>
    <n v="1.2032798086778271"/>
    <x v="4"/>
    <s v="2023-03-13"/>
    <x v="11"/>
    <x v="4"/>
    <x v="0"/>
    <s v="Senior"/>
    <s v="Profit"/>
  </r>
  <r>
    <n v="5408"/>
    <s v="Arjun"/>
    <n v="51"/>
    <s v="Male"/>
    <x v="0"/>
    <x v="2"/>
    <n v="727.97"/>
    <n v="210.56"/>
    <n v="1031.81"/>
    <n v="821.25"/>
    <n v="3.9003134498480243"/>
    <x v="4"/>
    <s v="2023-08-08"/>
    <x v="4"/>
    <x v="0"/>
    <x v="0"/>
    <s v="Senior"/>
    <s v="Profit"/>
  </r>
  <r>
    <n v="6880"/>
    <s v="Pooja"/>
    <n v="33"/>
    <s v="Male"/>
    <x v="4"/>
    <x v="3"/>
    <n v="650.64"/>
    <n v="1269.9100000000001"/>
    <n v="1031.79"/>
    <n v="-238.12"/>
    <n v="-0.18750935105637406"/>
    <x v="3"/>
    <s v="2023-01-19"/>
    <x v="5"/>
    <x v="2"/>
    <x v="1"/>
    <s v="Adult"/>
    <s v="Loss"/>
  </r>
  <r>
    <n v="1119"/>
    <s v="Pooja"/>
    <n v="42"/>
    <s v="Male"/>
    <x v="4"/>
    <x v="1"/>
    <n v="820.92"/>
    <n v="1408.05"/>
    <n v="1031.0899999999999"/>
    <n v="-376.96"/>
    <n v="-0.26771776570434286"/>
    <x v="2"/>
    <s v="2023-03-23"/>
    <x v="11"/>
    <x v="2"/>
    <x v="1"/>
    <s v="Senior"/>
    <s v="Loss"/>
  </r>
  <r>
    <n v="3477"/>
    <s v="Karan"/>
    <n v="34"/>
    <s v="Male"/>
    <x v="5"/>
    <x v="3"/>
    <n v="629.49"/>
    <n v="761.38"/>
    <n v="1029.4000000000001"/>
    <n v="268.02"/>
    <n v="0.35201870288160969"/>
    <x v="4"/>
    <s v="2023-03-13"/>
    <x v="11"/>
    <x v="0"/>
    <x v="1"/>
    <s v="Adult"/>
    <s v="Profit"/>
  </r>
  <r>
    <n v="583"/>
    <s v="Amit"/>
    <n v="60"/>
    <s v="Female"/>
    <x v="7"/>
    <x v="4"/>
    <n v="905.85"/>
    <n v="913.1"/>
    <n v="1029.19"/>
    <n v="116.09"/>
    <n v="0.12713832000876135"/>
    <x v="4"/>
    <s v="2023-08-24"/>
    <x v="4"/>
    <x v="1"/>
    <x v="1"/>
    <s v="Senior"/>
    <s v="Profit"/>
  </r>
  <r>
    <n v="3269"/>
    <s v="Pooja"/>
    <n v="46"/>
    <s v="Male"/>
    <x v="1"/>
    <x v="0"/>
    <n v="869.27"/>
    <n v="1723.25"/>
    <n v="1023.71"/>
    <n v="-699.54"/>
    <n v="-0.40594226026403596"/>
    <x v="1"/>
    <s v="2023-07-19"/>
    <x v="7"/>
    <x v="1"/>
    <x v="1"/>
    <s v="Senior"/>
    <s v="Loss"/>
  </r>
  <r>
    <n v="4546"/>
    <s v="Amit"/>
    <n v="43"/>
    <s v="Male"/>
    <x v="7"/>
    <x v="1"/>
    <n v="628.16"/>
    <n v="1498.86"/>
    <n v="1023.11"/>
    <n v="-475.75"/>
    <n v="-0.31740789666813446"/>
    <x v="2"/>
    <s v="2023-06-13"/>
    <x v="3"/>
    <x v="3"/>
    <x v="1"/>
    <s v="Senior"/>
    <s v="Loss"/>
  </r>
  <r>
    <n v="8874"/>
    <s v="Arjun"/>
    <n v="38"/>
    <s v="Female"/>
    <x v="7"/>
    <x v="0"/>
    <n v="741.48"/>
    <n v="1463.11"/>
    <n v="1022.38"/>
    <n v="-440.73"/>
    <n v="-0.30122820567148062"/>
    <x v="3"/>
    <s v="2023-01-01"/>
    <x v="5"/>
    <x v="1"/>
    <x v="1"/>
    <s v="Adult"/>
    <s v="Loss"/>
  </r>
  <r>
    <n v="9277"/>
    <s v="Neha"/>
    <n v="25"/>
    <s v="Female"/>
    <x v="5"/>
    <x v="0"/>
    <n v="697.19"/>
    <n v="75.88"/>
    <n v="1022.35"/>
    <n v="946.47"/>
    <n v="12.473247232472326"/>
    <x v="0"/>
    <s v="2023-06-23"/>
    <x v="3"/>
    <x v="2"/>
    <x v="1"/>
    <s v="Young"/>
    <s v="Profit"/>
  </r>
  <r>
    <n v="3369"/>
    <s v="Arjun"/>
    <n v="32"/>
    <s v="Male"/>
    <x v="4"/>
    <x v="2"/>
    <n v="748.97"/>
    <n v="696.18"/>
    <n v="1022.1"/>
    <n v="325.92"/>
    <n v="0.46815478755494272"/>
    <x v="2"/>
    <s v="2023-04-19"/>
    <x v="9"/>
    <x v="0"/>
    <x v="0"/>
    <s v="Adult"/>
    <s v="Profit"/>
  </r>
  <r>
    <n v="9804"/>
    <s v="Priya"/>
    <n v="56"/>
    <s v="Male"/>
    <x v="0"/>
    <x v="0"/>
    <n v="609.74"/>
    <n v="1986.47"/>
    <n v="1021.35"/>
    <n v="-965.12"/>
    <n v="-0.48584675328597965"/>
    <x v="2"/>
    <s v="2023-09-15"/>
    <x v="1"/>
    <x v="2"/>
    <x v="0"/>
    <s v="Senior"/>
    <s v="Loss"/>
  </r>
  <r>
    <n v="1799"/>
    <s v="Pooja"/>
    <n v="52"/>
    <s v="Male"/>
    <x v="0"/>
    <x v="3"/>
    <n v="746.19"/>
    <n v="86.71"/>
    <n v="1021.16"/>
    <n v="934.45"/>
    <n v="10.776727021104833"/>
    <x v="1"/>
    <s v="2023-09-22"/>
    <x v="1"/>
    <x v="3"/>
    <x v="0"/>
    <s v="Senior"/>
    <s v="Profit"/>
  </r>
  <r>
    <n v="7134"/>
    <s v="Simran"/>
    <n v="42"/>
    <s v="Male"/>
    <x v="7"/>
    <x v="4"/>
    <n v="629.78"/>
    <n v="56.48"/>
    <n v="1020.03"/>
    <n v="963.55"/>
    <n v="17.060021246458923"/>
    <x v="0"/>
    <s v="2023-02-02"/>
    <x v="2"/>
    <x v="0"/>
    <x v="0"/>
    <s v="Senior"/>
    <s v="Profit"/>
  </r>
  <r>
    <n v="7957"/>
    <s v="Rahul"/>
    <n v="24"/>
    <s v="Male"/>
    <x v="5"/>
    <x v="2"/>
    <n v="699.39"/>
    <n v="1646.37"/>
    <n v="1019.09"/>
    <n v="-627.28"/>
    <n v="-0.38100791438133591"/>
    <x v="4"/>
    <s v="2023-07-27"/>
    <x v="7"/>
    <x v="0"/>
    <x v="0"/>
    <s v="Young"/>
    <s v="Loss"/>
  </r>
  <r>
    <n v="2922"/>
    <s v="Neha"/>
    <n v="48"/>
    <s v="Male"/>
    <x v="6"/>
    <x v="0"/>
    <n v="775.95"/>
    <n v="1077.3699999999999"/>
    <n v="1018.21"/>
    <n v="-59.16"/>
    <n v="-5.4911497442846936E-2"/>
    <x v="2"/>
    <s v="2023-05-23"/>
    <x v="0"/>
    <x v="2"/>
    <x v="1"/>
    <s v="Senior"/>
    <s v="Loss"/>
  </r>
  <r>
    <n v="4643"/>
    <s v="Rahul"/>
    <n v="51"/>
    <s v="Male"/>
    <x v="1"/>
    <x v="0"/>
    <n v="797.95"/>
    <n v="1127.49"/>
    <n v="1017.89"/>
    <n v="-109.6"/>
    <n v="-9.7207070572688001E-2"/>
    <x v="2"/>
    <s v="2023-05-25"/>
    <x v="0"/>
    <x v="0"/>
    <x v="0"/>
    <s v="Senior"/>
    <s v="Loss"/>
  </r>
  <r>
    <n v="9805"/>
    <s v="Neha"/>
    <n v="22"/>
    <s v="Male"/>
    <x v="1"/>
    <x v="4"/>
    <n v="720.53"/>
    <n v="1013.76"/>
    <n v="1017.73"/>
    <n v="3.97"/>
    <n v="3.916114267676768E-3"/>
    <x v="4"/>
    <s v="2023-05-01"/>
    <x v="0"/>
    <x v="1"/>
    <x v="1"/>
    <s v="Young"/>
    <s v="Profit"/>
  </r>
  <r>
    <n v="1442"/>
    <s v="Rahul"/>
    <n v="20"/>
    <s v="Male"/>
    <x v="2"/>
    <x v="2"/>
    <n v="796.68"/>
    <n v="582.25"/>
    <n v="1015.95"/>
    <n v="433.7"/>
    <n v="0.74486904250751396"/>
    <x v="0"/>
    <s v="2023-05-24"/>
    <x v="0"/>
    <x v="0"/>
    <x v="1"/>
    <s v="Young"/>
    <s v="Profit"/>
  </r>
  <r>
    <n v="3348"/>
    <s v="Rahul"/>
    <n v="20"/>
    <s v="Female"/>
    <x v="4"/>
    <x v="0"/>
    <n v="778.06"/>
    <n v="1035.78"/>
    <n v="1015.62"/>
    <n v="-20.16"/>
    <n v="-1.9463592654810867E-2"/>
    <x v="3"/>
    <s v="2023-12-19"/>
    <x v="6"/>
    <x v="3"/>
    <x v="1"/>
    <s v="Young"/>
    <s v="Loss"/>
  </r>
  <r>
    <n v="2789"/>
    <s v="Sneha"/>
    <n v="24"/>
    <s v="Female"/>
    <x v="3"/>
    <x v="2"/>
    <n v="814.97"/>
    <n v="667.33"/>
    <n v="1015.43"/>
    <n v="348.1"/>
    <n v="0.52163097717770823"/>
    <x v="1"/>
    <s v="2023-07-12"/>
    <x v="7"/>
    <x v="1"/>
    <x v="0"/>
    <s v="Young"/>
    <s v="Profit"/>
  </r>
  <r>
    <n v="7658"/>
    <s v="Pooja"/>
    <n v="57"/>
    <s v="Male"/>
    <x v="5"/>
    <x v="4"/>
    <n v="774.27"/>
    <n v="177.79"/>
    <n v="1014.96"/>
    <n v="837.17"/>
    <n v="4.7087575229202994"/>
    <x v="3"/>
    <s v="2023-02-20"/>
    <x v="2"/>
    <x v="0"/>
    <x v="0"/>
    <s v="Senior"/>
    <s v="Profit"/>
  </r>
  <r>
    <n v="1273"/>
    <s v="Sneha"/>
    <n v="59"/>
    <s v="Male"/>
    <x v="3"/>
    <x v="1"/>
    <n v="614.21"/>
    <n v="103.72"/>
    <n v="1014.82"/>
    <n v="911.1"/>
    <n v="8.7842267643656005"/>
    <x v="1"/>
    <s v="2023-12-25"/>
    <x v="6"/>
    <x v="1"/>
    <x v="0"/>
    <s v="Senior"/>
    <s v="Profit"/>
  </r>
  <r>
    <n v="580"/>
    <s v="Pooja"/>
    <n v="45"/>
    <s v="Female"/>
    <x v="4"/>
    <x v="0"/>
    <n v="681.68"/>
    <n v="1751.44"/>
    <n v="1014.49"/>
    <n v="-736.95"/>
    <n v="-0.42076805371579956"/>
    <x v="1"/>
    <s v="2023-06-04"/>
    <x v="3"/>
    <x v="3"/>
    <x v="0"/>
    <s v="Senior"/>
    <s v="Loss"/>
  </r>
  <r>
    <n v="5743"/>
    <s v="Raj"/>
    <n v="39"/>
    <s v="Female"/>
    <x v="6"/>
    <x v="1"/>
    <n v="749.93"/>
    <n v="1375.79"/>
    <n v="1014.22"/>
    <n v="-361.57"/>
    <n v="-0.26280900428117665"/>
    <x v="1"/>
    <s v="2023-12-01"/>
    <x v="6"/>
    <x v="3"/>
    <x v="0"/>
    <s v="Adult"/>
    <s v="Loss"/>
  </r>
  <r>
    <n v="7896"/>
    <s v="Priya"/>
    <n v="32"/>
    <s v="Male"/>
    <x v="1"/>
    <x v="2"/>
    <n v="577.41"/>
    <n v="1745.84"/>
    <n v="1013.19"/>
    <n v="-732.65"/>
    <n v="-0.41965472208220683"/>
    <x v="0"/>
    <s v="2023-08-24"/>
    <x v="4"/>
    <x v="2"/>
    <x v="1"/>
    <s v="Adult"/>
    <s v="Loss"/>
  </r>
  <r>
    <n v="1149"/>
    <s v="Pooja"/>
    <n v="26"/>
    <s v="Male"/>
    <x v="6"/>
    <x v="4"/>
    <n v="690.8"/>
    <n v="1549.51"/>
    <n v="1010.93"/>
    <n v="-538.58000000000004"/>
    <n v="-0.34758084813908918"/>
    <x v="4"/>
    <s v="2023-06-02"/>
    <x v="3"/>
    <x v="4"/>
    <x v="1"/>
    <s v="Adult"/>
    <s v="Loss"/>
  </r>
  <r>
    <n v="1214"/>
    <s v="Pooja"/>
    <n v="56"/>
    <s v="Male"/>
    <x v="3"/>
    <x v="4"/>
    <n v="830.67"/>
    <n v="330.65"/>
    <n v="1010.92"/>
    <n v="680.27"/>
    <n v="2.0573718433388781"/>
    <x v="3"/>
    <s v="2023-08-14"/>
    <x v="4"/>
    <x v="3"/>
    <x v="1"/>
    <s v="Senior"/>
    <s v="Profit"/>
  </r>
  <r>
    <n v="4275"/>
    <s v="Sneha"/>
    <n v="32"/>
    <s v="Female"/>
    <x v="4"/>
    <x v="1"/>
    <n v="694.54"/>
    <n v="1020.64"/>
    <n v="1009.41"/>
    <n v="-11.23"/>
    <n v="-1.1002900141087945E-2"/>
    <x v="2"/>
    <s v="2023-10-29"/>
    <x v="10"/>
    <x v="2"/>
    <x v="1"/>
    <s v="Adult"/>
    <s v="Loss"/>
  </r>
  <r>
    <n v="8575"/>
    <s v="Sneha"/>
    <n v="46"/>
    <s v="Male"/>
    <x v="4"/>
    <x v="4"/>
    <n v="704.28"/>
    <n v="1045.68"/>
    <n v="1007.6"/>
    <n v="-38.08"/>
    <n v="-3.641649452987529E-2"/>
    <x v="0"/>
    <s v="2023-07-13"/>
    <x v="7"/>
    <x v="0"/>
    <x v="0"/>
    <s v="Senior"/>
    <s v="Loss"/>
  </r>
  <r>
    <n v="9513"/>
    <s v="Priya"/>
    <n v="27"/>
    <s v="Male"/>
    <x v="5"/>
    <x v="1"/>
    <n v="806.39"/>
    <n v="839.37"/>
    <n v="1005.93"/>
    <n v="166.56"/>
    <n v="0.19843454019085743"/>
    <x v="3"/>
    <s v="2023-06-26"/>
    <x v="3"/>
    <x v="3"/>
    <x v="0"/>
    <s v="Adult"/>
    <s v="Profit"/>
  </r>
  <r>
    <n v="9162"/>
    <s v="Neha"/>
    <n v="24"/>
    <s v="Male"/>
    <x v="7"/>
    <x v="2"/>
    <n v="823.67"/>
    <n v="156.44"/>
    <n v="1005.56"/>
    <n v="849.12"/>
    <n v="5.4277678343134745"/>
    <x v="1"/>
    <s v="2023-09-16"/>
    <x v="1"/>
    <x v="0"/>
    <x v="1"/>
    <s v="Young"/>
    <s v="Profit"/>
  </r>
  <r>
    <n v="759"/>
    <s v="Pooja"/>
    <n v="27"/>
    <s v="Male"/>
    <x v="2"/>
    <x v="0"/>
    <n v="789.72"/>
    <n v="678.97"/>
    <n v="1004.57"/>
    <n v="325.60000000000002"/>
    <n v="0.47954990647598572"/>
    <x v="4"/>
    <s v="2023-03-10"/>
    <x v="11"/>
    <x v="0"/>
    <x v="1"/>
    <s v="Adult"/>
    <s v="Profit"/>
  </r>
  <r>
    <n v="6473"/>
    <s v="Pooja"/>
    <n v="25"/>
    <s v="Male"/>
    <x v="6"/>
    <x v="1"/>
    <n v="593.78"/>
    <n v="1425.13"/>
    <n v="1003.16"/>
    <n v="-421.97"/>
    <n v="-0.29609228631773943"/>
    <x v="0"/>
    <s v="2023-09-13"/>
    <x v="1"/>
    <x v="2"/>
    <x v="0"/>
    <s v="Young"/>
    <s v="Loss"/>
  </r>
  <r>
    <n v="7618"/>
    <s v="Priya"/>
    <n v="51"/>
    <s v="Male"/>
    <x v="0"/>
    <x v="2"/>
    <n v="685.64"/>
    <n v="1156.08"/>
    <n v="1002.83"/>
    <n v="-153.25"/>
    <n v="-0.13256003044771988"/>
    <x v="4"/>
    <s v="2023-04-21"/>
    <x v="9"/>
    <x v="0"/>
    <x v="1"/>
    <s v="Senior"/>
    <s v="Loss"/>
  </r>
  <r>
    <n v="3163"/>
    <s v="Amit"/>
    <n v="19"/>
    <s v="Female"/>
    <x v="0"/>
    <x v="4"/>
    <n v="732.45"/>
    <n v="1121.0999999999999"/>
    <n v="1002.79"/>
    <n v="-118.31"/>
    <n v="-0.10553028275800554"/>
    <x v="4"/>
    <s v="2023-05-27"/>
    <x v="0"/>
    <x v="1"/>
    <x v="0"/>
    <s v="Young"/>
    <s v="Loss"/>
  </r>
  <r>
    <n v="1095"/>
    <s v="Karan"/>
    <n v="45"/>
    <s v="Female"/>
    <x v="4"/>
    <x v="0"/>
    <n v="826.59"/>
    <n v="1101.3699999999999"/>
    <n v="1002.25"/>
    <n v="-99.12"/>
    <n v="-8.9997003731715972E-2"/>
    <x v="2"/>
    <s v="2023-09-18"/>
    <x v="1"/>
    <x v="4"/>
    <x v="0"/>
    <s v="Senior"/>
    <s v="Loss"/>
  </r>
  <r>
    <n v="6332"/>
    <s v="Arjun"/>
    <n v="22"/>
    <s v="Male"/>
    <x v="1"/>
    <x v="4"/>
    <n v="854.42"/>
    <n v="688.46"/>
    <n v="1001.73"/>
    <n v="313.27"/>
    <n v="0.45503006710629518"/>
    <x v="2"/>
    <s v="2023-11-05"/>
    <x v="8"/>
    <x v="0"/>
    <x v="1"/>
    <s v="Young"/>
    <s v="Profit"/>
  </r>
  <r>
    <n v="668"/>
    <s v="Karan"/>
    <n v="44"/>
    <s v="Female"/>
    <x v="1"/>
    <x v="2"/>
    <n v="608.83000000000004"/>
    <n v="602.29"/>
    <n v="1000.46"/>
    <n v="398.17"/>
    <n v="0.66109349316774313"/>
    <x v="4"/>
    <s v="2023-08-17"/>
    <x v="4"/>
    <x v="2"/>
    <x v="0"/>
    <s v="Senior"/>
    <s v="Profit"/>
  </r>
  <r>
    <n v="1690"/>
    <s v="Pooja"/>
    <n v="46"/>
    <s v="Male"/>
    <x v="1"/>
    <x v="0"/>
    <n v="583.95000000000005"/>
    <n v="97.05"/>
    <n v="998.56"/>
    <n v="901.51"/>
    <n v="9.2891293147861926"/>
    <x v="2"/>
    <s v="2023-02-06"/>
    <x v="2"/>
    <x v="1"/>
    <x v="0"/>
    <s v="Senior"/>
    <s v="Profit"/>
  </r>
  <r>
    <n v="1678"/>
    <s v="Amit"/>
    <n v="21"/>
    <s v="Female"/>
    <x v="7"/>
    <x v="1"/>
    <n v="555.11"/>
    <n v="806.77"/>
    <n v="998.22"/>
    <n v="191.45"/>
    <n v="0.23730431225752072"/>
    <x v="0"/>
    <s v="2023-06-19"/>
    <x v="3"/>
    <x v="1"/>
    <x v="1"/>
    <s v="Young"/>
    <s v="Profit"/>
  </r>
  <r>
    <n v="1944"/>
    <s v="Rahul"/>
    <n v="44"/>
    <s v="Male"/>
    <x v="3"/>
    <x v="3"/>
    <n v="598.67999999999995"/>
    <n v="726.89"/>
    <n v="998.09"/>
    <n v="271.2"/>
    <n v="0.37309634194995117"/>
    <x v="2"/>
    <s v="2023-04-04"/>
    <x v="9"/>
    <x v="0"/>
    <x v="1"/>
    <s v="Senior"/>
    <s v="Profit"/>
  </r>
  <r>
    <n v="8031"/>
    <s v="Neha"/>
    <n v="51"/>
    <s v="Male"/>
    <x v="3"/>
    <x v="0"/>
    <n v="619.16"/>
    <n v="1557.73"/>
    <n v="996.26"/>
    <n v="-561.47"/>
    <n v="-0.36044115475724292"/>
    <x v="4"/>
    <s v="2023-07-02"/>
    <x v="7"/>
    <x v="0"/>
    <x v="0"/>
    <s v="Senior"/>
    <s v="Loss"/>
  </r>
  <r>
    <n v="5260"/>
    <s v="Simran"/>
    <n v="35"/>
    <s v="Female"/>
    <x v="6"/>
    <x v="0"/>
    <n v="843.66"/>
    <n v="1058.5999999999999"/>
    <n v="995.68"/>
    <n v="-62.92"/>
    <n v="-5.9436992253920282E-2"/>
    <x v="2"/>
    <s v="2023-04-04"/>
    <x v="9"/>
    <x v="2"/>
    <x v="1"/>
    <s v="Adult"/>
    <s v="Loss"/>
  </r>
  <r>
    <n v="5320"/>
    <s v="Priya"/>
    <n v="18"/>
    <s v="Female"/>
    <x v="0"/>
    <x v="0"/>
    <n v="902.6"/>
    <n v="60.88"/>
    <n v="994.99"/>
    <n v="934.11"/>
    <n v="15.343462549277266"/>
    <x v="0"/>
    <s v="2023-10-25"/>
    <x v="10"/>
    <x v="3"/>
    <x v="1"/>
    <s v="Young"/>
    <s v="Profit"/>
  </r>
  <r>
    <n v="1566"/>
    <s v="Arjun"/>
    <n v="38"/>
    <s v="Female"/>
    <x v="0"/>
    <x v="4"/>
    <n v="789.93"/>
    <n v="683.82"/>
    <n v="994.95"/>
    <n v="311.13"/>
    <n v="0.45498815477757298"/>
    <x v="4"/>
    <s v="2023-12-20"/>
    <x v="6"/>
    <x v="4"/>
    <x v="1"/>
    <s v="Adult"/>
    <s v="Profit"/>
  </r>
  <r>
    <n v="1658"/>
    <s v="Priya"/>
    <n v="23"/>
    <s v="Female"/>
    <x v="5"/>
    <x v="3"/>
    <n v="716.34"/>
    <n v="1001.38"/>
    <n v="994.76"/>
    <n v="-6.62"/>
    <n v="-6.6108769897541397E-3"/>
    <x v="1"/>
    <s v="2023-08-20"/>
    <x v="4"/>
    <x v="1"/>
    <x v="0"/>
    <s v="Young"/>
    <s v="Loss"/>
  </r>
  <r>
    <n v="9413"/>
    <s v="Arjun"/>
    <n v="36"/>
    <s v="Male"/>
    <x v="0"/>
    <x v="1"/>
    <n v="669.42"/>
    <n v="1344.87"/>
    <n v="994.51"/>
    <n v="-350.36"/>
    <n v="-0.26051588629384254"/>
    <x v="3"/>
    <s v="2023-10-16"/>
    <x v="10"/>
    <x v="1"/>
    <x v="1"/>
    <s v="Adult"/>
    <s v="Loss"/>
  </r>
  <r>
    <n v="5508"/>
    <s v="Sneha"/>
    <n v="28"/>
    <s v="Female"/>
    <x v="0"/>
    <x v="0"/>
    <n v="716.73"/>
    <n v="1457.66"/>
    <n v="994.47"/>
    <n v="-463.19"/>
    <n v="-0.31776271558525304"/>
    <x v="2"/>
    <s v="2023-01-04"/>
    <x v="5"/>
    <x v="3"/>
    <x v="0"/>
    <s v="Adult"/>
    <s v="Loss"/>
  </r>
  <r>
    <n v="6311"/>
    <s v="Sneha"/>
    <n v="35"/>
    <s v="Female"/>
    <x v="0"/>
    <x v="1"/>
    <n v="748.66"/>
    <n v="819.02"/>
    <n v="994.12"/>
    <n v="175.1"/>
    <n v="0.2137920929891822"/>
    <x v="3"/>
    <s v="2023-09-21"/>
    <x v="1"/>
    <x v="2"/>
    <x v="1"/>
    <s v="Adult"/>
    <s v="Profit"/>
  </r>
  <r>
    <n v="5939"/>
    <s v="Priya"/>
    <n v="47"/>
    <s v="Male"/>
    <x v="6"/>
    <x v="4"/>
    <n v="829.63"/>
    <n v="1395.67"/>
    <n v="993.7"/>
    <n v="-401.97"/>
    <n v="-0.28801220918985149"/>
    <x v="1"/>
    <s v="2023-09-26"/>
    <x v="1"/>
    <x v="2"/>
    <x v="1"/>
    <s v="Senior"/>
    <s v="Loss"/>
  </r>
  <r>
    <n v="482"/>
    <s v="Karan"/>
    <n v="56"/>
    <s v="Male"/>
    <x v="7"/>
    <x v="1"/>
    <n v="658.48"/>
    <n v="1569.05"/>
    <n v="993.65"/>
    <n v="-575.4"/>
    <n v="-0.36671871514610749"/>
    <x v="2"/>
    <s v="2023-11-07"/>
    <x v="8"/>
    <x v="4"/>
    <x v="1"/>
    <s v="Senior"/>
    <s v="Loss"/>
  </r>
  <r>
    <n v="8593"/>
    <s v="Neha"/>
    <n v="41"/>
    <s v="Female"/>
    <x v="1"/>
    <x v="1"/>
    <n v="657.72"/>
    <n v="933.26"/>
    <n v="993.57"/>
    <n v="60.31"/>
    <n v="6.4622934659151796E-2"/>
    <x v="0"/>
    <s v="2023-03-22"/>
    <x v="11"/>
    <x v="3"/>
    <x v="1"/>
    <s v="Senior"/>
    <s v="Profit"/>
  </r>
  <r>
    <n v="8854"/>
    <s v="Arjun"/>
    <n v="32"/>
    <s v="Female"/>
    <x v="0"/>
    <x v="2"/>
    <n v="822.22"/>
    <n v="64.72"/>
    <n v="992.73"/>
    <n v="928.01"/>
    <n v="14.338844252163165"/>
    <x v="4"/>
    <s v="2023-01-25"/>
    <x v="5"/>
    <x v="4"/>
    <x v="0"/>
    <s v="Adult"/>
    <s v="Profit"/>
  </r>
  <r>
    <n v="2120"/>
    <s v="Raj"/>
    <n v="38"/>
    <s v="Female"/>
    <x v="2"/>
    <x v="1"/>
    <n v="661.58"/>
    <n v="1808"/>
    <n v="992.48"/>
    <n v="-815.52"/>
    <n v="-0.45106194690265483"/>
    <x v="3"/>
    <s v="2023-10-04"/>
    <x v="10"/>
    <x v="2"/>
    <x v="1"/>
    <s v="Adult"/>
    <s v="Loss"/>
  </r>
  <r>
    <n v="4414"/>
    <s v="Amit"/>
    <n v="33"/>
    <s v="Male"/>
    <x v="6"/>
    <x v="3"/>
    <n v="777.31"/>
    <n v="912.14"/>
    <n v="992.32"/>
    <n v="80.180000000000007"/>
    <n v="8.7903172758567766E-2"/>
    <x v="4"/>
    <s v="2023-08-15"/>
    <x v="4"/>
    <x v="2"/>
    <x v="0"/>
    <s v="Adult"/>
    <s v="Profit"/>
  </r>
  <r>
    <n v="4764"/>
    <s v="Arjun"/>
    <n v="47"/>
    <s v="Male"/>
    <x v="4"/>
    <x v="1"/>
    <n v="776.07"/>
    <n v="1066.01"/>
    <n v="992.32"/>
    <n v="-73.69"/>
    <n v="-6.9126931267061278E-2"/>
    <x v="3"/>
    <s v="2023-06-19"/>
    <x v="3"/>
    <x v="2"/>
    <x v="1"/>
    <s v="Senior"/>
    <s v="Loss"/>
  </r>
  <r>
    <n v="7977"/>
    <s v="Raj"/>
    <n v="52"/>
    <s v="Female"/>
    <x v="1"/>
    <x v="4"/>
    <n v="565.59"/>
    <n v="613.72"/>
    <n v="991.5"/>
    <n v="377.78"/>
    <n v="0.61555758326272558"/>
    <x v="0"/>
    <s v="2023-04-08"/>
    <x v="9"/>
    <x v="4"/>
    <x v="1"/>
    <s v="Senior"/>
    <s v="Profit"/>
  </r>
  <r>
    <n v="3123"/>
    <s v="Rahul"/>
    <n v="47"/>
    <s v="Female"/>
    <x v="3"/>
    <x v="1"/>
    <n v="752.55"/>
    <n v="1716.77"/>
    <n v="990.96"/>
    <n v="-725.81"/>
    <n v="-0.42277649306546594"/>
    <x v="1"/>
    <s v="2023-04-12"/>
    <x v="9"/>
    <x v="3"/>
    <x v="1"/>
    <s v="Senior"/>
    <s v="Loss"/>
  </r>
  <r>
    <n v="9287"/>
    <s v="Raj"/>
    <n v="27"/>
    <s v="Male"/>
    <x v="3"/>
    <x v="2"/>
    <n v="550.41999999999996"/>
    <n v="361.2"/>
    <n v="990.4"/>
    <n v="629.20000000000005"/>
    <n v="1.7419712070874864"/>
    <x v="1"/>
    <s v="2023-03-14"/>
    <x v="11"/>
    <x v="3"/>
    <x v="1"/>
    <s v="Adult"/>
    <s v="Profit"/>
  </r>
  <r>
    <n v="2845"/>
    <s v="Amit"/>
    <n v="40"/>
    <s v="Female"/>
    <x v="1"/>
    <x v="1"/>
    <n v="688.35"/>
    <n v="559.95000000000005"/>
    <n v="989.87"/>
    <n v="429.92"/>
    <n v="0.76778283775337075"/>
    <x v="3"/>
    <s v="2023-10-22"/>
    <x v="10"/>
    <x v="4"/>
    <x v="1"/>
    <s v="Adult"/>
    <s v="Profit"/>
  </r>
  <r>
    <n v="6867"/>
    <s v="Priya"/>
    <n v="54"/>
    <s v="Female"/>
    <x v="3"/>
    <x v="1"/>
    <n v="714.5"/>
    <n v="445.67"/>
    <n v="988.46"/>
    <n v="542.79"/>
    <n v="1.2179190881145241"/>
    <x v="2"/>
    <s v="2023-12-02"/>
    <x v="6"/>
    <x v="4"/>
    <x v="1"/>
    <s v="Senior"/>
    <s v="Profit"/>
  </r>
  <r>
    <n v="4597"/>
    <s v="Sneha"/>
    <n v="30"/>
    <s v="Male"/>
    <x v="1"/>
    <x v="4"/>
    <n v="740.84"/>
    <n v="1515.18"/>
    <n v="988.33"/>
    <n v="-526.85"/>
    <n v="-0.34771446296809622"/>
    <x v="3"/>
    <s v="2023-05-22"/>
    <x v="0"/>
    <x v="1"/>
    <x v="1"/>
    <s v="Adult"/>
    <s v="Loss"/>
  </r>
  <r>
    <n v="7355"/>
    <s v="Amit"/>
    <n v="19"/>
    <s v="Female"/>
    <x v="4"/>
    <x v="4"/>
    <n v="816.36"/>
    <n v="765.97"/>
    <n v="987.98"/>
    <n v="222.01"/>
    <n v="0.28984163870647672"/>
    <x v="3"/>
    <s v="2023-12-10"/>
    <x v="6"/>
    <x v="2"/>
    <x v="1"/>
    <s v="Young"/>
    <s v="Profit"/>
  </r>
  <r>
    <n v="7882"/>
    <s v="Neha"/>
    <n v="19"/>
    <s v="Female"/>
    <x v="4"/>
    <x v="1"/>
    <n v="774.62"/>
    <n v="1172.18"/>
    <n v="986.8"/>
    <n v="-185.38"/>
    <n v="-0.15814977221928372"/>
    <x v="3"/>
    <s v="2023-01-22"/>
    <x v="5"/>
    <x v="1"/>
    <x v="0"/>
    <s v="Young"/>
    <s v="Loss"/>
  </r>
  <r>
    <n v="2058"/>
    <s v="Rahul"/>
    <n v="31"/>
    <s v="Female"/>
    <x v="0"/>
    <x v="0"/>
    <n v="599.04999999999995"/>
    <n v="1529.5"/>
    <n v="985.89"/>
    <n v="-543.61"/>
    <n v="-0.35541680287675714"/>
    <x v="4"/>
    <s v="2023-07-06"/>
    <x v="7"/>
    <x v="3"/>
    <x v="0"/>
    <s v="Adult"/>
    <s v="Loss"/>
  </r>
  <r>
    <n v="7129"/>
    <s v="Priya"/>
    <n v="32"/>
    <s v="Female"/>
    <x v="5"/>
    <x v="3"/>
    <n v="650.26"/>
    <n v="256.2"/>
    <n v="984.48"/>
    <n v="728.28"/>
    <n v="2.8426229508196723"/>
    <x v="2"/>
    <s v="2023-06-06"/>
    <x v="3"/>
    <x v="2"/>
    <x v="0"/>
    <s v="Adult"/>
    <s v="Profit"/>
  </r>
  <r>
    <n v="4856"/>
    <s v="Rahul"/>
    <n v="23"/>
    <s v="Female"/>
    <x v="7"/>
    <x v="2"/>
    <n v="864.9"/>
    <n v="1974.02"/>
    <n v="984.11"/>
    <n v="-989.91"/>
    <n v="-0.50146908339327867"/>
    <x v="0"/>
    <s v="2023-01-20"/>
    <x v="5"/>
    <x v="1"/>
    <x v="0"/>
    <s v="Young"/>
    <s v="Loss"/>
  </r>
  <r>
    <n v="4083"/>
    <s v="Amit"/>
    <n v="41"/>
    <s v="Male"/>
    <x v="6"/>
    <x v="2"/>
    <n v="663.48"/>
    <n v="1435.83"/>
    <n v="983.79"/>
    <n v="-452.04"/>
    <n v="-0.31482835711748608"/>
    <x v="4"/>
    <s v="2023-05-31"/>
    <x v="0"/>
    <x v="3"/>
    <x v="0"/>
    <s v="Senior"/>
    <s v="Loss"/>
  </r>
  <r>
    <n v="4042"/>
    <s v="Rahul"/>
    <n v="49"/>
    <s v="Female"/>
    <x v="3"/>
    <x v="3"/>
    <n v="732.44"/>
    <n v="222.59"/>
    <n v="983.4"/>
    <n v="760.81"/>
    <n v="3.4179882294802097"/>
    <x v="1"/>
    <s v="2023-07-28"/>
    <x v="7"/>
    <x v="1"/>
    <x v="1"/>
    <s v="Senior"/>
    <s v="Profit"/>
  </r>
  <r>
    <n v="9018"/>
    <s v="Arjun"/>
    <n v="47"/>
    <s v="Female"/>
    <x v="2"/>
    <x v="2"/>
    <n v="679.66"/>
    <n v="740.3"/>
    <n v="982.84"/>
    <n v="242.54"/>
    <n v="0.32762393624206404"/>
    <x v="4"/>
    <s v="2023-11-11"/>
    <x v="8"/>
    <x v="1"/>
    <x v="0"/>
    <s v="Senior"/>
    <s v="Profit"/>
  </r>
  <r>
    <n v="7747"/>
    <s v="Karan"/>
    <n v="42"/>
    <s v="Male"/>
    <x v="7"/>
    <x v="4"/>
    <n v="744.78"/>
    <n v="321.25"/>
    <n v="982.83"/>
    <n v="661.58"/>
    <n v="2.0593929961089494"/>
    <x v="0"/>
    <s v="2023-09-28"/>
    <x v="1"/>
    <x v="2"/>
    <x v="1"/>
    <s v="Senior"/>
    <s v="Profit"/>
  </r>
  <r>
    <n v="9634"/>
    <s v="Amit"/>
    <n v="44"/>
    <s v="Female"/>
    <x v="2"/>
    <x v="4"/>
    <n v="783.09"/>
    <n v="861.98"/>
    <n v="982.58"/>
    <n v="120.6"/>
    <n v="0.13991043875727974"/>
    <x v="4"/>
    <s v="2023-08-04"/>
    <x v="4"/>
    <x v="2"/>
    <x v="1"/>
    <s v="Senior"/>
    <s v="Profit"/>
  </r>
  <r>
    <n v="431"/>
    <s v="Karan"/>
    <n v="27"/>
    <s v="Male"/>
    <x v="6"/>
    <x v="2"/>
    <n v="810.21"/>
    <n v="1873.53"/>
    <n v="981.01"/>
    <n v="-892.52"/>
    <n v="-0.47638415184171057"/>
    <x v="0"/>
    <s v="2023-01-25"/>
    <x v="5"/>
    <x v="2"/>
    <x v="0"/>
    <s v="Adult"/>
    <s v="Loss"/>
  </r>
  <r>
    <n v="5556"/>
    <s v="Pooja"/>
    <n v="27"/>
    <s v="Female"/>
    <x v="3"/>
    <x v="4"/>
    <n v="841.42"/>
    <n v="1877.63"/>
    <n v="980.11"/>
    <n v="-897.52"/>
    <n v="-0.47800684905971885"/>
    <x v="0"/>
    <s v="2023-04-09"/>
    <x v="9"/>
    <x v="2"/>
    <x v="0"/>
    <s v="Adult"/>
    <s v="Loss"/>
  </r>
  <r>
    <n v="775"/>
    <s v="Simran"/>
    <n v="42"/>
    <s v="Female"/>
    <x v="7"/>
    <x v="1"/>
    <n v="620.76"/>
    <n v="620.33000000000004"/>
    <n v="980.05"/>
    <n v="359.72"/>
    <n v="0.57988489997259529"/>
    <x v="1"/>
    <s v="2023-07-28"/>
    <x v="7"/>
    <x v="2"/>
    <x v="0"/>
    <s v="Senior"/>
    <s v="Profit"/>
  </r>
  <r>
    <n v="9922"/>
    <s v="Raj"/>
    <n v="23"/>
    <s v="Male"/>
    <x v="6"/>
    <x v="3"/>
    <n v="732.31"/>
    <n v="652.46"/>
    <n v="979.19"/>
    <n v="326.73"/>
    <n v="0.50076633050301933"/>
    <x v="2"/>
    <s v="2023-12-25"/>
    <x v="6"/>
    <x v="4"/>
    <x v="1"/>
    <s v="Young"/>
    <s v="Profit"/>
  </r>
  <r>
    <n v="3939"/>
    <s v="Raj"/>
    <n v="42"/>
    <s v="Female"/>
    <x v="4"/>
    <x v="1"/>
    <n v="584.30999999999995"/>
    <n v="243.76"/>
    <n v="977.81"/>
    <n v="734.05"/>
    <n v="3.0113636363636362"/>
    <x v="2"/>
    <s v="2023-07-07"/>
    <x v="7"/>
    <x v="1"/>
    <x v="0"/>
    <s v="Senior"/>
    <s v="Profit"/>
  </r>
  <r>
    <n v="5755"/>
    <s v="Priya"/>
    <n v="40"/>
    <s v="Male"/>
    <x v="0"/>
    <x v="0"/>
    <n v="547.73"/>
    <n v="211.72"/>
    <n v="976.8"/>
    <n v="765.08"/>
    <n v="3.6136406574721334"/>
    <x v="4"/>
    <s v="2023-05-27"/>
    <x v="0"/>
    <x v="0"/>
    <x v="1"/>
    <s v="Adult"/>
    <s v="Profit"/>
  </r>
  <r>
    <n v="3378"/>
    <s v="Sneha"/>
    <n v="47"/>
    <s v="Male"/>
    <x v="1"/>
    <x v="3"/>
    <n v="801.38"/>
    <n v="474.19"/>
    <n v="976.7"/>
    <n v="502.51"/>
    <n v="1.0597228958856155"/>
    <x v="0"/>
    <s v="2023-06-20"/>
    <x v="3"/>
    <x v="4"/>
    <x v="1"/>
    <s v="Senior"/>
    <s v="Profit"/>
  </r>
  <r>
    <n v="8809"/>
    <s v="Pooja"/>
    <n v="48"/>
    <s v="Female"/>
    <x v="1"/>
    <x v="3"/>
    <n v="593.15"/>
    <n v="1478.49"/>
    <n v="976.24"/>
    <n v="-502.25"/>
    <n v="-0.33970469871287595"/>
    <x v="1"/>
    <s v="2023-12-07"/>
    <x v="6"/>
    <x v="1"/>
    <x v="1"/>
    <s v="Senior"/>
    <s v="Loss"/>
  </r>
  <r>
    <n v="4934"/>
    <s v="Sneha"/>
    <n v="51"/>
    <s v="Female"/>
    <x v="4"/>
    <x v="3"/>
    <n v="855.34"/>
    <n v="821.05"/>
    <n v="976.06"/>
    <n v="155.01"/>
    <n v="0.18879483588088422"/>
    <x v="1"/>
    <s v="2023-03-02"/>
    <x v="11"/>
    <x v="4"/>
    <x v="0"/>
    <s v="Senior"/>
    <s v="Profit"/>
  </r>
  <r>
    <n v="2321"/>
    <s v="Arjun"/>
    <n v="33"/>
    <s v="Female"/>
    <x v="6"/>
    <x v="3"/>
    <n v="554.51"/>
    <n v="121.12"/>
    <n v="975.69"/>
    <n v="854.57"/>
    <n v="7.0555647291941881"/>
    <x v="0"/>
    <s v="2023-06-25"/>
    <x v="3"/>
    <x v="0"/>
    <x v="0"/>
    <s v="Adult"/>
    <s v="Profit"/>
  </r>
  <r>
    <n v="2430"/>
    <s v="Amit"/>
    <n v="47"/>
    <s v="Male"/>
    <x v="5"/>
    <x v="2"/>
    <n v="586.01"/>
    <n v="1907.63"/>
    <n v="975.31"/>
    <n v="-932.32"/>
    <n v="-0.48873209165299353"/>
    <x v="4"/>
    <s v="2023-11-09"/>
    <x v="8"/>
    <x v="4"/>
    <x v="0"/>
    <s v="Senior"/>
    <s v="Loss"/>
  </r>
  <r>
    <n v="9411"/>
    <s v="Priya"/>
    <n v="28"/>
    <s v="Female"/>
    <x v="0"/>
    <x v="3"/>
    <n v="885.3"/>
    <n v="1404.99"/>
    <n v="974.61"/>
    <n v="-430.38"/>
    <n v="-0.30632246492857601"/>
    <x v="3"/>
    <s v="2023-03-02"/>
    <x v="11"/>
    <x v="2"/>
    <x v="0"/>
    <s v="Adult"/>
    <s v="Loss"/>
  </r>
  <r>
    <n v="3620"/>
    <s v="Priya"/>
    <n v="43"/>
    <s v="Female"/>
    <x v="0"/>
    <x v="3"/>
    <n v="554.25"/>
    <n v="1567.3"/>
    <n v="973.99"/>
    <n v="-593.30999999999995"/>
    <n v="-0.37855547757289604"/>
    <x v="2"/>
    <s v="2023-06-15"/>
    <x v="3"/>
    <x v="3"/>
    <x v="0"/>
    <s v="Senior"/>
    <s v="Loss"/>
  </r>
  <r>
    <n v="1913"/>
    <s v="Sneha"/>
    <n v="39"/>
    <s v="Female"/>
    <x v="0"/>
    <x v="2"/>
    <n v="726.28"/>
    <n v="191.88"/>
    <n v="973.44"/>
    <n v="781.56"/>
    <n v="4.0731707317073171"/>
    <x v="1"/>
    <s v="2023-05-07"/>
    <x v="0"/>
    <x v="1"/>
    <x v="0"/>
    <s v="Adult"/>
    <s v="Profit"/>
  </r>
  <r>
    <n v="9958"/>
    <s v="Amit"/>
    <n v="31"/>
    <s v="Male"/>
    <x v="7"/>
    <x v="2"/>
    <n v="878.36"/>
    <n v="333.81"/>
    <n v="972.01"/>
    <n v="638.20000000000005"/>
    <n v="1.9118660315748481"/>
    <x v="3"/>
    <s v="2023-03-25"/>
    <x v="11"/>
    <x v="2"/>
    <x v="1"/>
    <s v="Adult"/>
    <s v="Profit"/>
  </r>
  <r>
    <n v="9812"/>
    <s v="Neha"/>
    <n v="47"/>
    <s v="Male"/>
    <x v="6"/>
    <x v="0"/>
    <n v="560.12"/>
    <n v="698.13"/>
    <n v="971.58"/>
    <n v="273.45"/>
    <n v="0.39168922693481156"/>
    <x v="1"/>
    <s v="2023-05-06"/>
    <x v="0"/>
    <x v="2"/>
    <x v="0"/>
    <s v="Senior"/>
    <s v="Profit"/>
  </r>
  <r>
    <n v="9419"/>
    <s v="Neha"/>
    <n v="58"/>
    <s v="Female"/>
    <x v="6"/>
    <x v="1"/>
    <n v="717.33"/>
    <n v="622.94000000000005"/>
    <n v="971.46"/>
    <n v="348.52"/>
    <n v="0.55947603300478366"/>
    <x v="2"/>
    <s v="2023-03-06"/>
    <x v="11"/>
    <x v="3"/>
    <x v="1"/>
    <s v="Senior"/>
    <s v="Profit"/>
  </r>
  <r>
    <n v="4693"/>
    <s v="Amit"/>
    <n v="36"/>
    <s v="Female"/>
    <x v="2"/>
    <x v="0"/>
    <n v="876.97"/>
    <n v="708.98"/>
    <n v="969.35"/>
    <n v="260.37"/>
    <n v="0.36724590256424722"/>
    <x v="2"/>
    <s v="2023-03-21"/>
    <x v="11"/>
    <x v="1"/>
    <x v="1"/>
    <s v="Adult"/>
    <s v="Profit"/>
  </r>
  <r>
    <n v="9035"/>
    <s v="Neha"/>
    <n v="53"/>
    <s v="Female"/>
    <x v="5"/>
    <x v="3"/>
    <n v="663.72"/>
    <n v="170.53"/>
    <n v="969.1"/>
    <n v="798.57"/>
    <n v="4.6828710490822729"/>
    <x v="3"/>
    <s v="2023-03-19"/>
    <x v="11"/>
    <x v="0"/>
    <x v="0"/>
    <s v="Senior"/>
    <s v="Profit"/>
  </r>
  <r>
    <n v="5111"/>
    <s v="Sneha"/>
    <n v="21"/>
    <s v="Female"/>
    <x v="5"/>
    <x v="4"/>
    <n v="635.77"/>
    <n v="1333.5"/>
    <n v="968.87"/>
    <n v="-364.63"/>
    <n v="-0.27343832020997377"/>
    <x v="1"/>
    <s v="2023-08-03"/>
    <x v="4"/>
    <x v="4"/>
    <x v="0"/>
    <s v="Young"/>
    <s v="Loss"/>
  </r>
  <r>
    <n v="9573"/>
    <s v="Arjun"/>
    <n v="47"/>
    <s v="Male"/>
    <x v="3"/>
    <x v="1"/>
    <n v="821.85"/>
    <n v="1774.33"/>
    <n v="968.83"/>
    <n v="-805.5"/>
    <n v="-0.45397417616790564"/>
    <x v="0"/>
    <s v="2023-09-11"/>
    <x v="1"/>
    <x v="3"/>
    <x v="1"/>
    <s v="Senior"/>
    <s v="Loss"/>
  </r>
  <r>
    <n v="5073"/>
    <s v="Karan"/>
    <n v="58"/>
    <s v="Female"/>
    <x v="1"/>
    <x v="4"/>
    <n v="547.23"/>
    <n v="297.08"/>
    <n v="968.77"/>
    <n v="671.69"/>
    <n v="2.2609734751582069"/>
    <x v="1"/>
    <s v="2023-11-30"/>
    <x v="8"/>
    <x v="4"/>
    <x v="1"/>
    <s v="Senior"/>
    <s v="Profit"/>
  </r>
  <r>
    <n v="7251"/>
    <s v="Karan"/>
    <n v="20"/>
    <s v="Male"/>
    <x v="0"/>
    <x v="1"/>
    <n v="651.45000000000005"/>
    <n v="1461.52"/>
    <n v="968.1"/>
    <n v="-493.42"/>
    <n v="-0.33760742240954622"/>
    <x v="3"/>
    <s v="2023-01-03"/>
    <x v="5"/>
    <x v="0"/>
    <x v="1"/>
    <s v="Young"/>
    <s v="Loss"/>
  </r>
  <r>
    <n v="3292"/>
    <s v="Amit"/>
    <n v="28"/>
    <s v="Female"/>
    <x v="6"/>
    <x v="4"/>
    <n v="694.23"/>
    <n v="1660.38"/>
    <n v="966.98"/>
    <n v="-693.4"/>
    <n v="-0.41761524470301975"/>
    <x v="2"/>
    <s v="2023-05-24"/>
    <x v="0"/>
    <x v="0"/>
    <x v="0"/>
    <s v="Adult"/>
    <s v="Loss"/>
  </r>
  <r>
    <n v="1523"/>
    <s v="Neha"/>
    <n v="41"/>
    <s v="Female"/>
    <x v="6"/>
    <x v="4"/>
    <n v="848.1"/>
    <n v="1695.47"/>
    <n v="966.13"/>
    <n v="-729.34"/>
    <n v="-0.43016980542268518"/>
    <x v="1"/>
    <s v="2023-01-08"/>
    <x v="5"/>
    <x v="1"/>
    <x v="0"/>
    <s v="Senior"/>
    <s v="Loss"/>
  </r>
  <r>
    <n v="4740"/>
    <s v="Karan"/>
    <n v="22"/>
    <s v="Male"/>
    <x v="6"/>
    <x v="1"/>
    <n v="830.26"/>
    <n v="1343.44"/>
    <n v="965.82"/>
    <n v="-377.62"/>
    <n v="-0.28108438039659384"/>
    <x v="1"/>
    <s v="2023-01-21"/>
    <x v="5"/>
    <x v="4"/>
    <x v="1"/>
    <s v="Young"/>
    <s v="Loss"/>
  </r>
  <r>
    <n v="3340"/>
    <s v="Neha"/>
    <n v="28"/>
    <s v="Male"/>
    <x v="2"/>
    <x v="4"/>
    <n v="859.62"/>
    <n v="241.39"/>
    <n v="965.72"/>
    <n v="724.33"/>
    <n v="3.0006628277890552"/>
    <x v="3"/>
    <s v="2023-02-22"/>
    <x v="2"/>
    <x v="2"/>
    <x v="0"/>
    <s v="Adult"/>
    <s v="Profit"/>
  </r>
  <r>
    <n v="8483"/>
    <s v="Pooja"/>
    <n v="56"/>
    <s v="Male"/>
    <x v="3"/>
    <x v="1"/>
    <n v="683.39"/>
    <n v="1471.04"/>
    <n v="965.59"/>
    <n v="-505.45"/>
    <n v="-0.34360044594300632"/>
    <x v="2"/>
    <s v="2023-11-26"/>
    <x v="8"/>
    <x v="4"/>
    <x v="1"/>
    <s v="Senior"/>
    <s v="Loss"/>
  </r>
  <r>
    <n v="6301"/>
    <s v="Simran"/>
    <n v="50"/>
    <s v="Female"/>
    <x v="7"/>
    <x v="0"/>
    <n v="811.25"/>
    <n v="439.07"/>
    <n v="965.25"/>
    <n v="526.17999999999995"/>
    <n v="1.1983966110187441"/>
    <x v="3"/>
    <s v="2023-07-31"/>
    <x v="7"/>
    <x v="4"/>
    <x v="1"/>
    <s v="Senior"/>
    <s v="Profit"/>
  </r>
  <r>
    <n v="5826"/>
    <s v="Pooja"/>
    <n v="34"/>
    <s v="Male"/>
    <x v="1"/>
    <x v="3"/>
    <n v="857.36"/>
    <n v="549.30999999999995"/>
    <n v="963.73"/>
    <n v="414.42"/>
    <n v="0.75443738508310432"/>
    <x v="4"/>
    <s v="2023-08-26"/>
    <x v="4"/>
    <x v="2"/>
    <x v="1"/>
    <s v="Adult"/>
    <s v="Profit"/>
  </r>
  <r>
    <n v="6993"/>
    <s v="Sneha"/>
    <n v="26"/>
    <s v="Male"/>
    <x v="2"/>
    <x v="4"/>
    <n v="752.99"/>
    <n v="1988.44"/>
    <n v="963.24"/>
    <n v="-1025.2"/>
    <n v="-0.51558005270463281"/>
    <x v="0"/>
    <s v="2023-07-31"/>
    <x v="7"/>
    <x v="0"/>
    <x v="1"/>
    <s v="Adult"/>
    <s v="Loss"/>
  </r>
  <r>
    <n v="7632"/>
    <s v="Arjun"/>
    <n v="20"/>
    <s v="Female"/>
    <x v="6"/>
    <x v="0"/>
    <n v="711.35"/>
    <n v="383.55"/>
    <n v="962.87"/>
    <n v="579.32000000000005"/>
    <n v="1.5104158519097901"/>
    <x v="4"/>
    <s v="2023-09-24"/>
    <x v="1"/>
    <x v="3"/>
    <x v="1"/>
    <s v="Young"/>
    <s v="Profit"/>
  </r>
  <r>
    <n v="6628"/>
    <s v="Amit"/>
    <n v="46"/>
    <s v="Female"/>
    <x v="2"/>
    <x v="3"/>
    <n v="780.85"/>
    <n v="1306.01"/>
    <n v="962.5"/>
    <n v="-343.51"/>
    <n v="-0.2630224883423557"/>
    <x v="0"/>
    <s v="2023-03-11"/>
    <x v="11"/>
    <x v="2"/>
    <x v="0"/>
    <s v="Senior"/>
    <s v="Loss"/>
  </r>
  <r>
    <n v="5071"/>
    <s v="Rahul"/>
    <n v="18"/>
    <s v="Female"/>
    <x v="5"/>
    <x v="2"/>
    <n v="808.32"/>
    <n v="767.87"/>
    <n v="961.6"/>
    <n v="193.73"/>
    <n v="0.25229531040410486"/>
    <x v="0"/>
    <s v="2023-10-10"/>
    <x v="10"/>
    <x v="3"/>
    <x v="1"/>
    <s v="Young"/>
    <s v="Profit"/>
  </r>
  <r>
    <n v="725"/>
    <s v="Raj"/>
    <n v="30"/>
    <s v="Male"/>
    <x v="0"/>
    <x v="0"/>
    <n v="806.47"/>
    <n v="1872.77"/>
    <n v="961.09"/>
    <n v="-911.68"/>
    <n v="-0.48680831068417368"/>
    <x v="2"/>
    <s v="2023-03-23"/>
    <x v="11"/>
    <x v="0"/>
    <x v="1"/>
    <s v="Adult"/>
    <s v="Loss"/>
  </r>
  <r>
    <n v="120"/>
    <s v="Sneha"/>
    <n v="56"/>
    <s v="Male"/>
    <x v="4"/>
    <x v="1"/>
    <n v="615.23"/>
    <n v="1718.98"/>
    <n v="960.23"/>
    <n v="-758.75"/>
    <n v="-0.44139547871412116"/>
    <x v="2"/>
    <s v="2023-03-25"/>
    <x v="11"/>
    <x v="4"/>
    <x v="1"/>
    <s v="Senior"/>
    <s v="Loss"/>
  </r>
  <r>
    <n v="1793"/>
    <s v="Simran"/>
    <n v="35"/>
    <s v="Female"/>
    <x v="1"/>
    <x v="2"/>
    <n v="692.53"/>
    <n v="170.38"/>
    <n v="959.38"/>
    <n v="789"/>
    <n v="4.6308252142270216"/>
    <x v="0"/>
    <s v="2023-04-27"/>
    <x v="9"/>
    <x v="4"/>
    <x v="1"/>
    <s v="Adult"/>
    <s v="Profit"/>
  </r>
  <r>
    <n v="9794"/>
    <s v="Sneha"/>
    <n v="51"/>
    <s v="Male"/>
    <x v="6"/>
    <x v="2"/>
    <n v="656.16"/>
    <n v="1929.16"/>
    <n v="959"/>
    <n v="-970.16"/>
    <n v="-0.50289245060026122"/>
    <x v="3"/>
    <s v="2023-03-16"/>
    <x v="11"/>
    <x v="2"/>
    <x v="1"/>
    <s v="Senior"/>
    <s v="Loss"/>
  </r>
  <r>
    <n v="342"/>
    <s v="Neha"/>
    <n v="48"/>
    <s v="Female"/>
    <x v="2"/>
    <x v="1"/>
    <n v="615.33000000000004"/>
    <n v="1544.43"/>
    <n v="958.8"/>
    <n v="-585.63"/>
    <n v="-0.37918843845302147"/>
    <x v="0"/>
    <s v="2023-12-13"/>
    <x v="6"/>
    <x v="0"/>
    <x v="1"/>
    <s v="Senior"/>
    <s v="Loss"/>
  </r>
  <r>
    <n v="1269"/>
    <s v="Amit"/>
    <n v="22"/>
    <s v="Male"/>
    <x v="4"/>
    <x v="4"/>
    <n v="829.18"/>
    <n v="1442.56"/>
    <n v="957.06"/>
    <n v="-485.5"/>
    <n v="-0.33655445874001777"/>
    <x v="2"/>
    <s v="2023-08-02"/>
    <x v="4"/>
    <x v="4"/>
    <x v="0"/>
    <s v="Young"/>
    <s v="Loss"/>
  </r>
  <r>
    <n v="55"/>
    <s v="Simran"/>
    <n v="60"/>
    <s v="Female"/>
    <x v="4"/>
    <x v="4"/>
    <n v="766.8"/>
    <n v="505.32"/>
    <n v="956.33"/>
    <n v="451.01"/>
    <n v="0.89252354943402201"/>
    <x v="1"/>
    <s v="2023-10-18"/>
    <x v="10"/>
    <x v="2"/>
    <x v="0"/>
    <s v="Senior"/>
    <s v="Profit"/>
  </r>
  <r>
    <n v="5689"/>
    <s v="Priya"/>
    <n v="60"/>
    <s v="Female"/>
    <x v="3"/>
    <x v="1"/>
    <n v="841.9"/>
    <n v="135.85"/>
    <n v="955.91"/>
    <n v="820.06"/>
    <n v="6.0365108575634894"/>
    <x v="1"/>
    <s v="2023-11-07"/>
    <x v="8"/>
    <x v="2"/>
    <x v="1"/>
    <s v="Senior"/>
    <s v="Profit"/>
  </r>
  <r>
    <n v="936"/>
    <s v="Amit"/>
    <n v="53"/>
    <s v="Male"/>
    <x v="0"/>
    <x v="3"/>
    <n v="798.35"/>
    <n v="1976.48"/>
    <n v="955.53"/>
    <n v="-1020.95"/>
    <n v="-0.5165496235732211"/>
    <x v="4"/>
    <s v="2024-01-01"/>
    <x v="5"/>
    <x v="2"/>
    <x v="0"/>
    <s v="Senior"/>
    <s v="Loss"/>
  </r>
  <r>
    <n v="3957"/>
    <s v="Rahul"/>
    <n v="59"/>
    <s v="Female"/>
    <x v="6"/>
    <x v="4"/>
    <n v="632.30999999999995"/>
    <n v="823.18"/>
    <n v="955.52"/>
    <n v="132.34"/>
    <n v="0.16076678247770843"/>
    <x v="4"/>
    <s v="2023-03-08"/>
    <x v="11"/>
    <x v="3"/>
    <x v="0"/>
    <s v="Senior"/>
    <s v="Profit"/>
  </r>
  <r>
    <n v="9882"/>
    <s v="Amit"/>
    <n v="47"/>
    <s v="Male"/>
    <x v="1"/>
    <x v="3"/>
    <n v="858.82"/>
    <n v="1699.87"/>
    <n v="954.39"/>
    <n v="-745.48"/>
    <n v="-0.4385511833257838"/>
    <x v="1"/>
    <s v="2023-10-15"/>
    <x v="10"/>
    <x v="4"/>
    <x v="0"/>
    <s v="Senior"/>
    <s v="Loss"/>
  </r>
  <r>
    <n v="6804"/>
    <s v="Simran"/>
    <n v="32"/>
    <s v="Female"/>
    <x v="1"/>
    <x v="4"/>
    <n v="580.65"/>
    <n v="546.15"/>
    <n v="954.3"/>
    <n v="408.15"/>
    <n v="0.74732216424059328"/>
    <x v="2"/>
    <s v="2023-01-17"/>
    <x v="5"/>
    <x v="1"/>
    <x v="0"/>
    <s v="Adult"/>
    <s v="Profit"/>
  </r>
  <r>
    <n v="3763"/>
    <s v="Arjun"/>
    <n v="29"/>
    <s v="Female"/>
    <x v="6"/>
    <x v="3"/>
    <n v="620.01"/>
    <n v="920.36"/>
    <n v="953.57"/>
    <n v="33.21"/>
    <n v="3.6083706375766002E-2"/>
    <x v="3"/>
    <s v="2023-07-14"/>
    <x v="7"/>
    <x v="4"/>
    <x v="1"/>
    <s v="Adult"/>
    <s v="Profit"/>
  </r>
  <r>
    <n v="2161"/>
    <s v="Raj"/>
    <n v="52"/>
    <s v="Female"/>
    <x v="2"/>
    <x v="0"/>
    <n v="685.46"/>
    <n v="1578.89"/>
    <n v="953.48"/>
    <n v="-625.41"/>
    <n v="-0.39610739190190575"/>
    <x v="0"/>
    <s v="2023-06-04"/>
    <x v="3"/>
    <x v="1"/>
    <x v="1"/>
    <s v="Senior"/>
    <s v="Loss"/>
  </r>
  <r>
    <n v="5838"/>
    <s v="Rahul"/>
    <n v="45"/>
    <s v="Male"/>
    <x v="1"/>
    <x v="1"/>
    <n v="677.92"/>
    <n v="588.92999999999995"/>
    <n v="951.97"/>
    <n v="363.04"/>
    <n v="0.61643998437844916"/>
    <x v="1"/>
    <s v="2023-09-05"/>
    <x v="1"/>
    <x v="3"/>
    <x v="1"/>
    <s v="Senior"/>
    <s v="Profit"/>
  </r>
  <r>
    <n v="4223"/>
    <s v="Priya"/>
    <n v="38"/>
    <s v="Male"/>
    <x v="5"/>
    <x v="2"/>
    <n v="580.57000000000005"/>
    <n v="685.1"/>
    <n v="950.92"/>
    <n v="265.82"/>
    <n v="0.38800175156911398"/>
    <x v="4"/>
    <s v="2023-10-09"/>
    <x v="10"/>
    <x v="2"/>
    <x v="0"/>
    <s v="Adult"/>
    <s v="Profit"/>
  </r>
  <r>
    <n v="6375"/>
    <s v="Priya"/>
    <n v="41"/>
    <s v="Male"/>
    <x v="5"/>
    <x v="2"/>
    <n v="847.16"/>
    <n v="1197.58"/>
    <n v="949.42"/>
    <n v="-248.16"/>
    <n v="-0.2072178894103108"/>
    <x v="0"/>
    <s v="2023-10-29"/>
    <x v="10"/>
    <x v="4"/>
    <x v="1"/>
    <s v="Senior"/>
    <s v="Loss"/>
  </r>
  <r>
    <n v="6199"/>
    <s v="Amit"/>
    <n v="51"/>
    <s v="Male"/>
    <x v="2"/>
    <x v="0"/>
    <n v="581.82000000000005"/>
    <n v="887.68"/>
    <n v="946.84"/>
    <n v="59.16"/>
    <n v="6.664563806777217E-2"/>
    <x v="3"/>
    <s v="2023-01-28"/>
    <x v="5"/>
    <x v="0"/>
    <x v="1"/>
    <s v="Senior"/>
    <s v="Profit"/>
  </r>
  <r>
    <n v="5387"/>
    <s v="Rahul"/>
    <n v="44"/>
    <s v="Female"/>
    <x v="2"/>
    <x v="1"/>
    <n v="623.25"/>
    <n v="1946.03"/>
    <n v="946.75"/>
    <n v="-999.28"/>
    <n v="-0.51349670868383324"/>
    <x v="3"/>
    <s v="2023-08-02"/>
    <x v="4"/>
    <x v="0"/>
    <x v="0"/>
    <s v="Senior"/>
    <s v="Loss"/>
  </r>
  <r>
    <n v="3242"/>
    <s v="Sneha"/>
    <n v="24"/>
    <s v="Female"/>
    <x v="3"/>
    <x v="4"/>
    <n v="554.78"/>
    <n v="350.14"/>
    <n v="946.54"/>
    <n v="596.4"/>
    <n v="1.7033186725309877"/>
    <x v="2"/>
    <s v="2023-06-17"/>
    <x v="3"/>
    <x v="3"/>
    <x v="0"/>
    <s v="Young"/>
    <s v="Profit"/>
  </r>
  <r>
    <n v="4514"/>
    <s v="Sneha"/>
    <n v="20"/>
    <s v="Female"/>
    <x v="3"/>
    <x v="0"/>
    <n v="693.62"/>
    <n v="917.17"/>
    <n v="944.97"/>
    <n v="27.8"/>
    <n v="3.0310629436200488E-2"/>
    <x v="4"/>
    <s v="2023-03-19"/>
    <x v="11"/>
    <x v="2"/>
    <x v="0"/>
    <s v="Young"/>
    <s v="Profit"/>
  </r>
  <r>
    <n v="4686"/>
    <s v="Sneha"/>
    <n v="23"/>
    <s v="Male"/>
    <x v="1"/>
    <x v="0"/>
    <n v="775.59"/>
    <n v="297.74"/>
    <n v="944.49"/>
    <n v="646.75"/>
    <n v="2.1721972190501782"/>
    <x v="4"/>
    <s v="2023-12-31"/>
    <x v="6"/>
    <x v="1"/>
    <x v="1"/>
    <s v="Young"/>
    <s v="Profit"/>
  </r>
  <r>
    <n v="5554"/>
    <s v="Pooja"/>
    <n v="23"/>
    <s v="Male"/>
    <x v="7"/>
    <x v="3"/>
    <n v="649.04"/>
    <n v="1336.08"/>
    <n v="944.48"/>
    <n v="-391.6"/>
    <n v="-0.29309622178312678"/>
    <x v="2"/>
    <s v="2023-01-30"/>
    <x v="5"/>
    <x v="4"/>
    <x v="0"/>
    <s v="Young"/>
    <s v="Loss"/>
  </r>
  <r>
    <n v="2652"/>
    <s v="Priya"/>
    <n v="53"/>
    <s v="Male"/>
    <x v="6"/>
    <x v="0"/>
    <n v="754.57"/>
    <n v="244.31"/>
    <n v="944.17"/>
    <n v="699.86"/>
    <n v="2.8646391879169908"/>
    <x v="2"/>
    <s v="2023-12-29"/>
    <x v="6"/>
    <x v="3"/>
    <x v="0"/>
    <s v="Senior"/>
    <s v="Profit"/>
  </r>
  <r>
    <n v="5951"/>
    <s v="Karan"/>
    <n v="44"/>
    <s v="Male"/>
    <x v="3"/>
    <x v="3"/>
    <n v="794.55"/>
    <n v="1367.43"/>
    <n v="943.11"/>
    <n v="-424.32"/>
    <n v="-0.31030473223492244"/>
    <x v="1"/>
    <s v="2023-08-06"/>
    <x v="4"/>
    <x v="2"/>
    <x v="0"/>
    <s v="Senior"/>
    <s v="Loss"/>
  </r>
  <r>
    <n v="7234"/>
    <s v="Priya"/>
    <n v="34"/>
    <s v="Male"/>
    <x v="2"/>
    <x v="0"/>
    <n v="770.07"/>
    <n v="1931.07"/>
    <n v="942.63"/>
    <n v="-988.44"/>
    <n v="-0.51186129969395211"/>
    <x v="2"/>
    <s v="2023-01-10"/>
    <x v="5"/>
    <x v="1"/>
    <x v="0"/>
    <s v="Adult"/>
    <s v="Loss"/>
  </r>
  <r>
    <n v="4841"/>
    <s v="Karan"/>
    <n v="45"/>
    <s v="Female"/>
    <x v="0"/>
    <x v="0"/>
    <n v="852.56"/>
    <n v="1458.29"/>
    <n v="942.24"/>
    <n v="-516.04999999999995"/>
    <n v="-0.35387337223734644"/>
    <x v="4"/>
    <s v="2023-09-14"/>
    <x v="1"/>
    <x v="0"/>
    <x v="0"/>
    <s v="Senior"/>
    <s v="Loss"/>
  </r>
  <r>
    <n v="8269"/>
    <s v="Rahul"/>
    <n v="38"/>
    <s v="Female"/>
    <x v="5"/>
    <x v="0"/>
    <n v="654.47"/>
    <n v="1802.13"/>
    <n v="941.75"/>
    <n v="-860.38"/>
    <n v="-0.47742393722983356"/>
    <x v="2"/>
    <s v="2023-01-06"/>
    <x v="5"/>
    <x v="2"/>
    <x v="0"/>
    <s v="Adult"/>
    <s v="Loss"/>
  </r>
  <r>
    <n v="4108"/>
    <s v="Pooja"/>
    <n v="39"/>
    <s v="Male"/>
    <x v="7"/>
    <x v="1"/>
    <n v="524.97"/>
    <n v="1328.84"/>
    <n v="941.64"/>
    <n v="-387.2"/>
    <n v="-0.29138195719574966"/>
    <x v="3"/>
    <s v="2023-08-23"/>
    <x v="4"/>
    <x v="0"/>
    <x v="0"/>
    <s v="Adult"/>
    <s v="Loss"/>
  </r>
  <r>
    <n v="346"/>
    <s v="Rahul"/>
    <n v="39"/>
    <s v="Male"/>
    <x v="4"/>
    <x v="0"/>
    <n v="824.09"/>
    <n v="1244.7"/>
    <n v="940.55"/>
    <n v="-304.14999999999998"/>
    <n v="-0.24435606973567925"/>
    <x v="0"/>
    <s v="2023-06-15"/>
    <x v="3"/>
    <x v="2"/>
    <x v="1"/>
    <s v="Adult"/>
    <s v="Loss"/>
  </r>
  <r>
    <n v="6700"/>
    <s v="Rahul"/>
    <n v="60"/>
    <s v="Female"/>
    <x v="0"/>
    <x v="2"/>
    <n v="598.21"/>
    <n v="1184.98"/>
    <n v="939.77"/>
    <n v="-245.21"/>
    <n v="-0.20693176256139345"/>
    <x v="3"/>
    <s v="2023-09-11"/>
    <x v="1"/>
    <x v="4"/>
    <x v="0"/>
    <s v="Senior"/>
    <s v="Loss"/>
  </r>
  <r>
    <n v="9517"/>
    <s v="Priya"/>
    <n v="58"/>
    <s v="Male"/>
    <x v="6"/>
    <x v="0"/>
    <n v="756.47"/>
    <n v="1078.01"/>
    <n v="939.46"/>
    <n v="-138.55000000000001"/>
    <n v="-0.12852385413864437"/>
    <x v="4"/>
    <s v="2023-02-11"/>
    <x v="2"/>
    <x v="2"/>
    <x v="1"/>
    <s v="Senior"/>
    <s v="Loss"/>
  </r>
  <r>
    <n v="7580"/>
    <s v="Raj"/>
    <n v="56"/>
    <s v="Male"/>
    <x v="7"/>
    <x v="2"/>
    <n v="711.07"/>
    <n v="1206.43"/>
    <n v="939.34"/>
    <n v="-267.08999999999997"/>
    <n v="-0.22138872541299534"/>
    <x v="0"/>
    <s v="2023-07-12"/>
    <x v="7"/>
    <x v="4"/>
    <x v="0"/>
    <s v="Senior"/>
    <s v="Loss"/>
  </r>
  <r>
    <n v="4185"/>
    <s v="Pooja"/>
    <n v="49"/>
    <s v="Male"/>
    <x v="0"/>
    <x v="3"/>
    <n v="750.24"/>
    <n v="928.41"/>
    <n v="938.58"/>
    <n v="10.17"/>
    <n v="1.0954212039939251E-2"/>
    <x v="0"/>
    <s v="2023-07-09"/>
    <x v="7"/>
    <x v="3"/>
    <x v="0"/>
    <s v="Senior"/>
    <s v="Profit"/>
  </r>
  <r>
    <n v="9124"/>
    <s v="Sneha"/>
    <n v="39"/>
    <s v="Male"/>
    <x v="7"/>
    <x v="2"/>
    <n v="747.93"/>
    <n v="723.62"/>
    <n v="938.14"/>
    <n v="214.52"/>
    <n v="0.29645393991321412"/>
    <x v="2"/>
    <s v="2023-08-27"/>
    <x v="4"/>
    <x v="2"/>
    <x v="0"/>
    <s v="Adult"/>
    <s v="Profit"/>
  </r>
  <r>
    <n v="107"/>
    <s v="Pooja"/>
    <n v="25"/>
    <s v="Female"/>
    <x v="6"/>
    <x v="0"/>
    <n v="613.49"/>
    <n v="991.35"/>
    <n v="937.54"/>
    <n v="-53.81"/>
    <n v="-5.427951782922278E-2"/>
    <x v="1"/>
    <s v="2023-10-28"/>
    <x v="10"/>
    <x v="4"/>
    <x v="1"/>
    <s v="Young"/>
    <s v="Loss"/>
  </r>
  <r>
    <n v="1524"/>
    <s v="Karan"/>
    <n v="22"/>
    <s v="Male"/>
    <x v="1"/>
    <x v="3"/>
    <n v="558.73"/>
    <n v="1613.27"/>
    <n v="936.81"/>
    <n v="-676.46"/>
    <n v="-0.419309848940351"/>
    <x v="4"/>
    <s v="2023-09-26"/>
    <x v="1"/>
    <x v="3"/>
    <x v="0"/>
    <s v="Young"/>
    <s v="Loss"/>
  </r>
  <r>
    <n v="7410"/>
    <s v="Sneha"/>
    <n v="47"/>
    <s v="Female"/>
    <x v="1"/>
    <x v="3"/>
    <n v="726.43"/>
    <n v="306.58"/>
    <n v="936.51"/>
    <n v="629.92999999999995"/>
    <n v="2.0547002413725619"/>
    <x v="0"/>
    <s v="2023-02-03"/>
    <x v="2"/>
    <x v="3"/>
    <x v="0"/>
    <s v="Senior"/>
    <s v="Profit"/>
  </r>
  <r>
    <n v="4559"/>
    <s v="Simran"/>
    <n v="27"/>
    <s v="Female"/>
    <x v="3"/>
    <x v="1"/>
    <n v="652.47"/>
    <n v="470.63"/>
    <n v="936.09"/>
    <n v="465.46"/>
    <n v="0.98901472494316123"/>
    <x v="2"/>
    <s v="2023-06-22"/>
    <x v="3"/>
    <x v="4"/>
    <x v="0"/>
    <s v="Adult"/>
    <s v="Profit"/>
  </r>
  <r>
    <n v="4718"/>
    <s v="Rahul"/>
    <n v="54"/>
    <s v="Male"/>
    <x v="5"/>
    <x v="3"/>
    <n v="562.5"/>
    <n v="130.63"/>
    <n v="936.03"/>
    <n v="805.4"/>
    <n v="6.165505626578887"/>
    <x v="0"/>
    <s v="2023-03-02"/>
    <x v="11"/>
    <x v="0"/>
    <x v="0"/>
    <s v="Senior"/>
    <s v="Profit"/>
  </r>
  <r>
    <n v="5243"/>
    <s v="Karan"/>
    <n v="53"/>
    <s v="Male"/>
    <x v="1"/>
    <x v="2"/>
    <n v="599.38"/>
    <n v="59.84"/>
    <n v="935.32"/>
    <n v="875.48"/>
    <n v="14.630347593582886"/>
    <x v="2"/>
    <s v="2023-04-12"/>
    <x v="9"/>
    <x v="2"/>
    <x v="0"/>
    <s v="Senior"/>
    <s v="Profit"/>
  </r>
  <r>
    <n v="3321"/>
    <s v="Sneha"/>
    <n v="50"/>
    <s v="Male"/>
    <x v="2"/>
    <x v="2"/>
    <n v="684.16"/>
    <n v="948.3"/>
    <n v="934.45"/>
    <n v="-13.85"/>
    <n v="-1.4605082779711061E-2"/>
    <x v="2"/>
    <s v="2023-11-29"/>
    <x v="8"/>
    <x v="1"/>
    <x v="0"/>
    <s v="Senior"/>
    <s v="Loss"/>
  </r>
  <r>
    <n v="102"/>
    <s v="Priya"/>
    <n v="27"/>
    <s v="Male"/>
    <x v="7"/>
    <x v="2"/>
    <n v="577.78"/>
    <n v="1875.76"/>
    <n v="931.52"/>
    <n v="-944.24"/>
    <n v="-0.50339062566639659"/>
    <x v="3"/>
    <s v="2023-06-12"/>
    <x v="3"/>
    <x v="0"/>
    <x v="0"/>
    <s v="Adult"/>
    <s v="Loss"/>
  </r>
  <r>
    <n v="3780"/>
    <s v="Raj"/>
    <n v="56"/>
    <s v="Male"/>
    <x v="6"/>
    <x v="2"/>
    <n v="807.11"/>
    <n v="1208.69"/>
    <n v="931.42"/>
    <n v="-277.27"/>
    <n v="-0.22939711588579367"/>
    <x v="0"/>
    <s v="2023-01-28"/>
    <x v="5"/>
    <x v="3"/>
    <x v="1"/>
    <s v="Senior"/>
    <s v="Loss"/>
  </r>
  <r>
    <n v="4392"/>
    <s v="Neha"/>
    <n v="33"/>
    <s v="Female"/>
    <x v="2"/>
    <x v="1"/>
    <n v="729.32"/>
    <n v="918.26"/>
    <n v="931.35"/>
    <n v="13.09"/>
    <n v="1.4255221832596433E-2"/>
    <x v="2"/>
    <s v="2023-05-24"/>
    <x v="0"/>
    <x v="0"/>
    <x v="1"/>
    <s v="Adult"/>
    <s v="Profit"/>
  </r>
  <r>
    <n v="2269"/>
    <s v="Amit"/>
    <n v="47"/>
    <s v="Female"/>
    <x v="6"/>
    <x v="1"/>
    <n v="693.88"/>
    <n v="1329.8"/>
    <n v="929.48"/>
    <n v="-400.32"/>
    <n v="-0.30103775003759964"/>
    <x v="1"/>
    <s v="2023-05-15"/>
    <x v="0"/>
    <x v="4"/>
    <x v="1"/>
    <s v="Senior"/>
    <s v="Loss"/>
  </r>
  <r>
    <n v="6891"/>
    <s v="Arjun"/>
    <n v="32"/>
    <s v="Female"/>
    <x v="5"/>
    <x v="4"/>
    <n v="801.04"/>
    <n v="331.29"/>
    <n v="928.47"/>
    <n v="597.17999999999995"/>
    <n v="1.8025898759395089"/>
    <x v="2"/>
    <s v="2023-01-01"/>
    <x v="5"/>
    <x v="0"/>
    <x v="1"/>
    <s v="Adult"/>
    <s v="Profit"/>
  </r>
  <r>
    <n v="1240"/>
    <s v="Karan"/>
    <n v="24"/>
    <s v="Male"/>
    <x v="4"/>
    <x v="3"/>
    <n v="697.37"/>
    <n v="916.39"/>
    <n v="927.81"/>
    <n v="11.42"/>
    <n v="1.2461943059177862E-2"/>
    <x v="4"/>
    <s v="2023-10-04"/>
    <x v="10"/>
    <x v="2"/>
    <x v="1"/>
    <s v="Young"/>
    <s v="Profit"/>
  </r>
  <r>
    <n v="1639"/>
    <s v="Pooja"/>
    <n v="52"/>
    <s v="Female"/>
    <x v="7"/>
    <x v="1"/>
    <n v="567.94000000000005"/>
    <n v="659.02"/>
    <n v="927.55"/>
    <n v="268.52999999999997"/>
    <n v="0.40746866559436734"/>
    <x v="1"/>
    <s v="2023-01-04"/>
    <x v="5"/>
    <x v="3"/>
    <x v="1"/>
    <s v="Senior"/>
    <s v="Profit"/>
  </r>
  <r>
    <n v="1632"/>
    <s v="Raj"/>
    <n v="51"/>
    <s v="Female"/>
    <x v="4"/>
    <x v="1"/>
    <n v="657.41"/>
    <n v="200.81"/>
    <n v="927.26"/>
    <n v="726.45"/>
    <n v="3.6175987251630897"/>
    <x v="2"/>
    <s v="2023-07-13"/>
    <x v="7"/>
    <x v="0"/>
    <x v="1"/>
    <s v="Senior"/>
    <s v="Profit"/>
  </r>
  <r>
    <n v="5905"/>
    <s v="Pooja"/>
    <n v="25"/>
    <s v="Male"/>
    <x v="6"/>
    <x v="1"/>
    <n v="552.51"/>
    <n v="1637.34"/>
    <n v="926.65"/>
    <n v="-710.69"/>
    <n v="-0.43405157145125633"/>
    <x v="4"/>
    <s v="2023-12-17"/>
    <x v="6"/>
    <x v="1"/>
    <x v="1"/>
    <s v="Young"/>
    <s v="Loss"/>
  </r>
  <r>
    <n v="5725"/>
    <s v="Priya"/>
    <n v="18"/>
    <s v="Male"/>
    <x v="4"/>
    <x v="2"/>
    <n v="658.36"/>
    <n v="492.03"/>
    <n v="926.41"/>
    <n v="434.38"/>
    <n v="0.88283234762108009"/>
    <x v="2"/>
    <s v="2023-07-19"/>
    <x v="7"/>
    <x v="2"/>
    <x v="0"/>
    <s v="Young"/>
    <s v="Profit"/>
  </r>
  <r>
    <n v="6586"/>
    <s v="Amit"/>
    <n v="35"/>
    <s v="Male"/>
    <x v="6"/>
    <x v="2"/>
    <n v="696.5"/>
    <n v="1279.68"/>
    <n v="926.4"/>
    <n v="-353.28"/>
    <n v="-0.27606901725431354"/>
    <x v="0"/>
    <s v="2023-05-25"/>
    <x v="0"/>
    <x v="1"/>
    <x v="0"/>
    <s v="Adult"/>
    <s v="Loss"/>
  </r>
  <r>
    <n v="8475"/>
    <s v="Pooja"/>
    <n v="30"/>
    <s v="Male"/>
    <x v="3"/>
    <x v="1"/>
    <n v="567.94000000000005"/>
    <n v="1924.47"/>
    <n v="925.86"/>
    <n v="-998.61"/>
    <n v="-0.51890130789256261"/>
    <x v="3"/>
    <s v="2023-03-11"/>
    <x v="11"/>
    <x v="4"/>
    <x v="1"/>
    <s v="Adult"/>
    <s v="Loss"/>
  </r>
  <r>
    <n v="4634"/>
    <s v="Karan"/>
    <n v="36"/>
    <s v="Female"/>
    <x v="4"/>
    <x v="3"/>
    <n v="695.36"/>
    <n v="1635.09"/>
    <n v="925.59"/>
    <n v="-709.5"/>
    <n v="-0.43392106856503315"/>
    <x v="2"/>
    <s v="2023-02-25"/>
    <x v="2"/>
    <x v="2"/>
    <x v="0"/>
    <s v="Adult"/>
    <s v="Loss"/>
  </r>
  <r>
    <n v="1193"/>
    <s v="Arjun"/>
    <n v="39"/>
    <s v="Male"/>
    <x v="5"/>
    <x v="0"/>
    <n v="662.63"/>
    <n v="278.38"/>
    <n v="924.55"/>
    <n v="646.16999999999996"/>
    <n v="2.3211796824484519"/>
    <x v="4"/>
    <s v="2023-08-28"/>
    <x v="4"/>
    <x v="2"/>
    <x v="1"/>
    <s v="Adult"/>
    <s v="Profit"/>
  </r>
  <r>
    <n v="352"/>
    <s v="Sneha"/>
    <n v="38"/>
    <s v="Female"/>
    <x v="4"/>
    <x v="2"/>
    <n v="609.51"/>
    <n v="460.59"/>
    <n v="924.29"/>
    <n v="463.7"/>
    <n v="1.0067522091230814"/>
    <x v="4"/>
    <s v="2023-03-08"/>
    <x v="11"/>
    <x v="2"/>
    <x v="1"/>
    <s v="Adult"/>
    <s v="Profit"/>
  </r>
  <r>
    <n v="2806"/>
    <s v="Sneha"/>
    <n v="18"/>
    <s v="Male"/>
    <x v="7"/>
    <x v="3"/>
    <n v="657.29"/>
    <n v="927.28"/>
    <n v="921.57"/>
    <n v="-5.71"/>
    <n v="-6.1577948408247781E-3"/>
    <x v="4"/>
    <s v="2023-07-30"/>
    <x v="7"/>
    <x v="4"/>
    <x v="1"/>
    <s v="Young"/>
    <s v="Loss"/>
  </r>
  <r>
    <n v="2634"/>
    <s v="Rahul"/>
    <n v="34"/>
    <s v="Male"/>
    <x v="7"/>
    <x v="1"/>
    <n v="530.29999999999995"/>
    <n v="945.89"/>
    <n v="921.02"/>
    <n v="-24.87"/>
    <n v="-2.6292697882417618E-2"/>
    <x v="4"/>
    <s v="2023-04-16"/>
    <x v="9"/>
    <x v="3"/>
    <x v="0"/>
    <s v="Adult"/>
    <s v="Loss"/>
  </r>
  <r>
    <n v="2066"/>
    <s v="Karan"/>
    <n v="48"/>
    <s v="Female"/>
    <x v="6"/>
    <x v="1"/>
    <n v="604.07000000000005"/>
    <n v="1568.64"/>
    <n v="920.69"/>
    <n v="-647.95000000000005"/>
    <n v="-0.41306482048143617"/>
    <x v="4"/>
    <s v="2023-04-28"/>
    <x v="9"/>
    <x v="0"/>
    <x v="0"/>
    <s v="Senior"/>
    <s v="Loss"/>
  </r>
  <r>
    <n v="9474"/>
    <s v="Amit"/>
    <n v="39"/>
    <s v="Male"/>
    <x v="4"/>
    <x v="0"/>
    <n v="593.21"/>
    <n v="783.45"/>
    <n v="920.63"/>
    <n v="137.18"/>
    <n v="0.1750973259301806"/>
    <x v="0"/>
    <s v="2023-06-27"/>
    <x v="3"/>
    <x v="0"/>
    <x v="1"/>
    <s v="Adult"/>
    <s v="Profit"/>
  </r>
  <r>
    <n v="2147"/>
    <s v="Amit"/>
    <n v="44"/>
    <s v="Male"/>
    <x v="3"/>
    <x v="3"/>
    <n v="720.81"/>
    <n v="273.35000000000002"/>
    <n v="920.18"/>
    <n v="646.83000000000004"/>
    <n v="2.3663069325041155"/>
    <x v="0"/>
    <s v="2023-04-24"/>
    <x v="9"/>
    <x v="4"/>
    <x v="1"/>
    <s v="Senior"/>
    <s v="Profit"/>
  </r>
  <r>
    <n v="21"/>
    <s v="Priya"/>
    <n v="28"/>
    <s v="Female"/>
    <x v="4"/>
    <x v="4"/>
    <n v="670.69"/>
    <n v="342.42"/>
    <n v="919.89"/>
    <n v="577.47"/>
    <n v="1.6864377080777992"/>
    <x v="3"/>
    <s v="2023-08-26"/>
    <x v="4"/>
    <x v="3"/>
    <x v="0"/>
    <s v="Adult"/>
    <s v="Profit"/>
  </r>
  <r>
    <n v="218"/>
    <s v="Neha"/>
    <n v="41"/>
    <s v="Male"/>
    <x v="1"/>
    <x v="1"/>
    <n v="641.29999999999995"/>
    <n v="1954.23"/>
    <n v="919.71"/>
    <n v="-1034.52"/>
    <n v="-0.52937474094656201"/>
    <x v="4"/>
    <s v="2023-09-26"/>
    <x v="1"/>
    <x v="2"/>
    <x v="0"/>
    <s v="Senior"/>
    <s v="Loss"/>
  </r>
  <r>
    <n v="9570"/>
    <s v="Simran"/>
    <n v="49"/>
    <s v="Female"/>
    <x v="3"/>
    <x v="4"/>
    <n v="523.32000000000005"/>
    <n v="1238.3399999999999"/>
    <n v="919.01"/>
    <n v="-319.33"/>
    <n v="-0.25786940581746531"/>
    <x v="3"/>
    <s v="2023-07-16"/>
    <x v="7"/>
    <x v="0"/>
    <x v="0"/>
    <s v="Senior"/>
    <s v="Loss"/>
  </r>
  <r>
    <n v="1764"/>
    <s v="Sneha"/>
    <n v="37"/>
    <s v="Male"/>
    <x v="3"/>
    <x v="4"/>
    <n v="706.63"/>
    <n v="296.68"/>
    <n v="917.08"/>
    <n v="620.4"/>
    <n v="2.0911419711473642"/>
    <x v="1"/>
    <s v="2023-07-08"/>
    <x v="7"/>
    <x v="4"/>
    <x v="0"/>
    <s v="Adult"/>
    <s v="Profit"/>
  </r>
  <r>
    <n v="7693"/>
    <s v="Neha"/>
    <n v="42"/>
    <s v="Female"/>
    <x v="7"/>
    <x v="3"/>
    <n v="776.21"/>
    <n v="772.82"/>
    <n v="916.27"/>
    <n v="143.44999999999999"/>
    <n v="0.18561890220232394"/>
    <x v="4"/>
    <s v="2023-04-01"/>
    <x v="9"/>
    <x v="4"/>
    <x v="1"/>
    <s v="Senior"/>
    <s v="Profit"/>
  </r>
  <r>
    <n v="357"/>
    <s v="Rahul"/>
    <n v="41"/>
    <s v="Female"/>
    <x v="3"/>
    <x v="1"/>
    <n v="653.92999999999995"/>
    <n v="519.29999999999995"/>
    <n v="915.89"/>
    <n v="396.59"/>
    <n v="0.76370113614481039"/>
    <x v="1"/>
    <s v="2023-11-11"/>
    <x v="8"/>
    <x v="3"/>
    <x v="1"/>
    <s v="Senior"/>
    <s v="Profit"/>
  </r>
  <r>
    <n v="4654"/>
    <s v="Sneha"/>
    <n v="19"/>
    <s v="Female"/>
    <x v="2"/>
    <x v="1"/>
    <n v="704.82"/>
    <n v="349.56"/>
    <n v="915.26"/>
    <n v="565.70000000000005"/>
    <n v="1.6183201739329445"/>
    <x v="3"/>
    <s v="2023-08-28"/>
    <x v="4"/>
    <x v="0"/>
    <x v="0"/>
    <s v="Young"/>
    <s v="Profit"/>
  </r>
  <r>
    <n v="192"/>
    <s v="Priya"/>
    <n v="29"/>
    <s v="Male"/>
    <x v="2"/>
    <x v="4"/>
    <n v="663.29"/>
    <n v="1896.92"/>
    <n v="914.45"/>
    <n v="-982.47"/>
    <n v="-0.51792906395630811"/>
    <x v="1"/>
    <s v="2023-03-16"/>
    <x v="11"/>
    <x v="4"/>
    <x v="1"/>
    <s v="Adult"/>
    <s v="Loss"/>
  </r>
  <r>
    <n v="6960"/>
    <s v="Simran"/>
    <n v="40"/>
    <s v="Male"/>
    <x v="1"/>
    <x v="4"/>
    <n v="591.41"/>
    <n v="494.24"/>
    <n v="913.42"/>
    <n v="419.18"/>
    <n v="0.84813046293298799"/>
    <x v="1"/>
    <s v="2023-09-16"/>
    <x v="1"/>
    <x v="4"/>
    <x v="0"/>
    <s v="Adult"/>
    <s v="Profit"/>
  </r>
  <r>
    <n v="9840"/>
    <s v="Rahul"/>
    <n v="49"/>
    <s v="Female"/>
    <x v="4"/>
    <x v="4"/>
    <n v="609.41"/>
    <n v="134.51"/>
    <n v="913.34"/>
    <n v="778.83"/>
    <n v="5.7901271280945661"/>
    <x v="2"/>
    <s v="2023-01-29"/>
    <x v="5"/>
    <x v="2"/>
    <x v="0"/>
    <s v="Senior"/>
    <s v="Profit"/>
  </r>
  <r>
    <n v="3036"/>
    <s v="Raj"/>
    <n v="50"/>
    <s v="Female"/>
    <x v="6"/>
    <x v="3"/>
    <n v="562.16"/>
    <n v="1547.05"/>
    <n v="912.42"/>
    <n v="-634.63"/>
    <n v="-0.41021944992081705"/>
    <x v="1"/>
    <s v="2023-09-22"/>
    <x v="1"/>
    <x v="0"/>
    <x v="1"/>
    <s v="Senior"/>
    <s v="Loss"/>
  </r>
  <r>
    <n v="647"/>
    <s v="Rahul"/>
    <n v="55"/>
    <s v="Male"/>
    <x v="5"/>
    <x v="4"/>
    <n v="614.66"/>
    <n v="1303.42"/>
    <n v="911.86"/>
    <n v="-391.56"/>
    <n v="-0.3004096914271685"/>
    <x v="0"/>
    <s v="2023-12-23"/>
    <x v="6"/>
    <x v="2"/>
    <x v="0"/>
    <s v="Senior"/>
    <s v="Loss"/>
  </r>
  <r>
    <n v="132"/>
    <s v="Arjun"/>
    <n v="60"/>
    <s v="Female"/>
    <x v="3"/>
    <x v="1"/>
    <n v="702.59"/>
    <n v="1211.93"/>
    <n v="911.27"/>
    <n v="-300.66000000000003"/>
    <n v="-0.24808363519345178"/>
    <x v="4"/>
    <s v="2023-03-24"/>
    <x v="11"/>
    <x v="4"/>
    <x v="0"/>
    <s v="Senior"/>
    <s v="Loss"/>
  </r>
  <r>
    <n v="9044"/>
    <s v="Neha"/>
    <n v="60"/>
    <s v="Male"/>
    <x v="4"/>
    <x v="2"/>
    <n v="645.48"/>
    <n v="804.75"/>
    <n v="911.23"/>
    <n v="106.48"/>
    <n v="0.13231438334886611"/>
    <x v="1"/>
    <s v="2023-08-28"/>
    <x v="4"/>
    <x v="4"/>
    <x v="0"/>
    <s v="Senior"/>
    <s v="Profit"/>
  </r>
  <r>
    <n v="5778"/>
    <s v="Neha"/>
    <n v="41"/>
    <s v="Female"/>
    <x v="4"/>
    <x v="4"/>
    <n v="697.01"/>
    <n v="1968.92"/>
    <n v="909.91"/>
    <n v="-1059.01"/>
    <n v="-0.53786339719236942"/>
    <x v="1"/>
    <s v="2023-06-15"/>
    <x v="3"/>
    <x v="4"/>
    <x v="1"/>
    <s v="Senior"/>
    <s v="Loss"/>
  </r>
  <r>
    <n v="6503"/>
    <s v="Priya"/>
    <n v="19"/>
    <s v="Female"/>
    <x v="0"/>
    <x v="0"/>
    <n v="787.39"/>
    <n v="1881.32"/>
    <n v="908.44"/>
    <n v="-972.88"/>
    <n v="-0.51712627304233194"/>
    <x v="3"/>
    <s v="2023-11-05"/>
    <x v="8"/>
    <x v="0"/>
    <x v="1"/>
    <s v="Young"/>
    <s v="Loss"/>
  </r>
  <r>
    <n v="8973"/>
    <s v="Neha"/>
    <n v="24"/>
    <s v="Male"/>
    <x v="7"/>
    <x v="2"/>
    <n v="587.99"/>
    <n v="333.37"/>
    <n v="906.29"/>
    <n v="572.91999999999996"/>
    <n v="1.7185709571947085"/>
    <x v="0"/>
    <s v="2023-04-09"/>
    <x v="9"/>
    <x v="2"/>
    <x v="1"/>
    <s v="Young"/>
    <s v="Profit"/>
  </r>
  <r>
    <n v="7073"/>
    <s v="Rahul"/>
    <n v="43"/>
    <s v="Female"/>
    <x v="7"/>
    <x v="3"/>
    <n v="796.35"/>
    <n v="674.1"/>
    <n v="905.88"/>
    <n v="231.78"/>
    <n v="0.34383622607921671"/>
    <x v="4"/>
    <s v="2023-01-15"/>
    <x v="5"/>
    <x v="2"/>
    <x v="1"/>
    <s v="Senior"/>
    <s v="Profit"/>
  </r>
  <r>
    <n v="5046"/>
    <s v="Simran"/>
    <n v="32"/>
    <s v="Female"/>
    <x v="6"/>
    <x v="3"/>
    <n v="526.29999999999995"/>
    <n v="1795.74"/>
    <n v="905.45"/>
    <n v="-890.29"/>
    <n v="-0.49577889894973659"/>
    <x v="0"/>
    <s v="2023-09-22"/>
    <x v="1"/>
    <x v="0"/>
    <x v="0"/>
    <s v="Adult"/>
    <s v="Loss"/>
  </r>
  <r>
    <n v="636"/>
    <s v="Rahul"/>
    <n v="51"/>
    <s v="Female"/>
    <x v="2"/>
    <x v="1"/>
    <n v="602.76"/>
    <n v="667.66"/>
    <n v="904.92"/>
    <n v="237.26"/>
    <n v="0.35536051283587455"/>
    <x v="1"/>
    <s v="2023-08-19"/>
    <x v="4"/>
    <x v="4"/>
    <x v="1"/>
    <s v="Senior"/>
    <s v="Profit"/>
  </r>
  <r>
    <n v="6081"/>
    <s v="Arjun"/>
    <n v="36"/>
    <s v="Male"/>
    <x v="2"/>
    <x v="3"/>
    <n v="593.35"/>
    <n v="215.93"/>
    <n v="904.73"/>
    <n v="688.8"/>
    <n v="3.1899226601213355"/>
    <x v="4"/>
    <s v="2023-02-25"/>
    <x v="2"/>
    <x v="1"/>
    <x v="0"/>
    <s v="Adult"/>
    <s v="Profit"/>
  </r>
  <r>
    <n v="6286"/>
    <s v="Karan"/>
    <n v="57"/>
    <s v="Female"/>
    <x v="1"/>
    <x v="3"/>
    <n v="537.79999999999995"/>
    <n v="1799.32"/>
    <n v="903.36"/>
    <n v="-895.96"/>
    <n v="-0.49794366760776299"/>
    <x v="2"/>
    <s v="2023-05-04"/>
    <x v="0"/>
    <x v="3"/>
    <x v="1"/>
    <s v="Senior"/>
    <s v="Loss"/>
  </r>
  <r>
    <n v="1745"/>
    <s v="Priya"/>
    <n v="19"/>
    <s v="Female"/>
    <x v="3"/>
    <x v="4"/>
    <n v="782.36"/>
    <n v="1407.62"/>
    <n v="902.77"/>
    <n v="-504.85"/>
    <n v="-0.3586550347394894"/>
    <x v="3"/>
    <s v="2023-06-02"/>
    <x v="3"/>
    <x v="3"/>
    <x v="1"/>
    <s v="Young"/>
    <s v="Loss"/>
  </r>
  <r>
    <n v="1053"/>
    <s v="Simran"/>
    <n v="54"/>
    <s v="Female"/>
    <x v="6"/>
    <x v="0"/>
    <n v="721.54"/>
    <n v="771.16"/>
    <n v="902.16"/>
    <n v="131"/>
    <n v="0.16987395611805592"/>
    <x v="1"/>
    <s v="2023-08-23"/>
    <x v="4"/>
    <x v="2"/>
    <x v="0"/>
    <s v="Senior"/>
    <s v="Profit"/>
  </r>
  <r>
    <n v="7205"/>
    <s v="Amit"/>
    <n v="46"/>
    <s v="Female"/>
    <x v="2"/>
    <x v="3"/>
    <n v="627.38"/>
    <n v="1883.75"/>
    <n v="902.1"/>
    <n v="-981.65"/>
    <n v="-0.52111479761114798"/>
    <x v="3"/>
    <s v="2023-02-24"/>
    <x v="2"/>
    <x v="4"/>
    <x v="0"/>
    <s v="Senior"/>
    <s v="Loss"/>
  </r>
  <r>
    <n v="70"/>
    <s v="Priya"/>
    <n v="23"/>
    <s v="Male"/>
    <x v="7"/>
    <x v="0"/>
    <n v="771.34"/>
    <n v="411.25"/>
    <n v="901.94"/>
    <n v="490.69"/>
    <n v="1.1931671732522797"/>
    <x v="0"/>
    <s v="2023-11-17"/>
    <x v="8"/>
    <x v="0"/>
    <x v="1"/>
    <s v="Young"/>
    <s v="Profit"/>
  </r>
  <r>
    <n v="834"/>
    <s v="Simran"/>
    <n v="31"/>
    <s v="Female"/>
    <x v="6"/>
    <x v="4"/>
    <n v="781.13"/>
    <n v="206.49"/>
    <n v="901.89"/>
    <n v="695.4"/>
    <n v="3.3677175650152549"/>
    <x v="1"/>
    <s v="2023-05-22"/>
    <x v="0"/>
    <x v="3"/>
    <x v="1"/>
    <s v="Adult"/>
    <s v="Profit"/>
  </r>
  <r>
    <n v="7702"/>
    <s v="Neha"/>
    <n v="35"/>
    <s v="Male"/>
    <x v="2"/>
    <x v="0"/>
    <n v="656.82"/>
    <n v="485.88"/>
    <n v="901.01"/>
    <n v="415.13"/>
    <n v="0.85438791471145137"/>
    <x v="3"/>
    <s v="2023-04-06"/>
    <x v="9"/>
    <x v="3"/>
    <x v="0"/>
    <s v="Adult"/>
    <s v="Profit"/>
  </r>
  <r>
    <n v="9937"/>
    <s v="Arjun"/>
    <n v="26"/>
    <s v="Male"/>
    <x v="0"/>
    <x v="3"/>
    <n v="683.06"/>
    <n v="822.42"/>
    <n v="898.53"/>
    <n v="76.11"/>
    <n v="9.2543955643102069E-2"/>
    <x v="2"/>
    <s v="2023-02-08"/>
    <x v="2"/>
    <x v="2"/>
    <x v="1"/>
    <s v="Adult"/>
    <s v="Profit"/>
  </r>
  <r>
    <n v="7714"/>
    <s v="Priya"/>
    <n v="46"/>
    <s v="Female"/>
    <x v="7"/>
    <x v="0"/>
    <n v="668.95"/>
    <n v="1382.12"/>
    <n v="898.07"/>
    <n v="-484.05"/>
    <n v="-0.35022284606257059"/>
    <x v="1"/>
    <s v="2023-09-16"/>
    <x v="1"/>
    <x v="4"/>
    <x v="1"/>
    <s v="Senior"/>
    <s v="Loss"/>
  </r>
  <r>
    <n v="1577"/>
    <s v="Rahul"/>
    <n v="59"/>
    <s v="Male"/>
    <x v="3"/>
    <x v="1"/>
    <n v="529.98"/>
    <n v="593.47"/>
    <n v="897.96"/>
    <n v="304.49"/>
    <n v="0.51306721485500528"/>
    <x v="3"/>
    <s v="2023-05-06"/>
    <x v="0"/>
    <x v="2"/>
    <x v="0"/>
    <s v="Senior"/>
    <s v="Profit"/>
  </r>
  <r>
    <n v="5816"/>
    <s v="Priya"/>
    <n v="56"/>
    <s v="Male"/>
    <x v="6"/>
    <x v="4"/>
    <n v="639.17999999999995"/>
    <n v="768.96"/>
    <n v="897.66"/>
    <n v="128.69999999999999"/>
    <n v="0.16736891385767788"/>
    <x v="2"/>
    <s v="2023-11-28"/>
    <x v="8"/>
    <x v="3"/>
    <x v="0"/>
    <s v="Senior"/>
    <s v="Profit"/>
  </r>
  <r>
    <n v="9642"/>
    <s v="Karan"/>
    <n v="51"/>
    <s v="Male"/>
    <x v="6"/>
    <x v="0"/>
    <n v="545.19000000000005"/>
    <n v="76.3"/>
    <n v="897.05"/>
    <n v="820.75"/>
    <n v="10.756880733944955"/>
    <x v="4"/>
    <s v="2023-08-26"/>
    <x v="4"/>
    <x v="3"/>
    <x v="1"/>
    <s v="Senior"/>
    <s v="Profit"/>
  </r>
  <r>
    <n v="5091"/>
    <s v="Sneha"/>
    <n v="54"/>
    <s v="Male"/>
    <x v="0"/>
    <x v="0"/>
    <n v="565.08000000000004"/>
    <n v="1433.66"/>
    <n v="895.54"/>
    <n v="-538.12"/>
    <n v="-0.37534701393635866"/>
    <x v="0"/>
    <s v="2023-04-24"/>
    <x v="9"/>
    <x v="1"/>
    <x v="0"/>
    <s v="Senior"/>
    <s v="Loss"/>
  </r>
  <r>
    <n v="501"/>
    <s v="Pooja"/>
    <n v="19"/>
    <s v="Male"/>
    <x v="6"/>
    <x v="1"/>
    <n v="757.55"/>
    <n v="1088.79"/>
    <n v="895.38"/>
    <n v="-193.41"/>
    <n v="-0.17763756096216901"/>
    <x v="2"/>
    <s v="2023-05-19"/>
    <x v="0"/>
    <x v="1"/>
    <x v="1"/>
    <s v="Young"/>
    <s v="Loss"/>
  </r>
  <r>
    <n v="7233"/>
    <s v="Raj"/>
    <n v="34"/>
    <s v="Female"/>
    <x v="7"/>
    <x v="2"/>
    <n v="732.38"/>
    <n v="796.88"/>
    <n v="894.43"/>
    <n v="97.55"/>
    <n v="0.12241491818090552"/>
    <x v="1"/>
    <s v="2023-12-09"/>
    <x v="6"/>
    <x v="3"/>
    <x v="0"/>
    <s v="Adult"/>
    <s v="Profit"/>
  </r>
  <r>
    <n v="1056"/>
    <s v="Amit"/>
    <n v="27"/>
    <s v="Male"/>
    <x v="3"/>
    <x v="4"/>
    <n v="684.64"/>
    <n v="425.66"/>
    <n v="894.3"/>
    <n v="468.64"/>
    <n v="1.1009726072452191"/>
    <x v="1"/>
    <s v="2023-02-19"/>
    <x v="2"/>
    <x v="3"/>
    <x v="0"/>
    <s v="Adult"/>
    <s v="Profit"/>
  </r>
  <r>
    <n v="8274"/>
    <s v="Simran"/>
    <n v="50"/>
    <s v="Female"/>
    <x v="5"/>
    <x v="4"/>
    <n v="788.55"/>
    <n v="1003.51"/>
    <n v="893.87"/>
    <n v="-109.64"/>
    <n v="-0.10925650965112456"/>
    <x v="4"/>
    <s v="2023-06-10"/>
    <x v="3"/>
    <x v="0"/>
    <x v="1"/>
    <s v="Senior"/>
    <s v="Loss"/>
  </r>
  <r>
    <n v="5536"/>
    <s v="Pooja"/>
    <n v="28"/>
    <s v="Male"/>
    <x v="6"/>
    <x v="0"/>
    <n v="695.75"/>
    <n v="1292.8699999999999"/>
    <n v="893.81"/>
    <n v="-399.06"/>
    <n v="-0.30866212380208374"/>
    <x v="4"/>
    <s v="2023-10-15"/>
    <x v="10"/>
    <x v="3"/>
    <x v="1"/>
    <s v="Adult"/>
    <s v="Loss"/>
  </r>
  <r>
    <n v="8968"/>
    <s v="Karan"/>
    <n v="18"/>
    <s v="Female"/>
    <x v="5"/>
    <x v="1"/>
    <n v="768.58"/>
    <n v="334.56"/>
    <n v="893.03"/>
    <n v="558.47"/>
    <n v="1.6692670970827357"/>
    <x v="0"/>
    <s v="2023-07-18"/>
    <x v="7"/>
    <x v="0"/>
    <x v="0"/>
    <s v="Young"/>
    <s v="Profit"/>
  </r>
  <r>
    <n v="3479"/>
    <s v="Simran"/>
    <n v="48"/>
    <s v="Male"/>
    <x v="0"/>
    <x v="3"/>
    <n v="576.84"/>
    <n v="1659.11"/>
    <n v="891.91"/>
    <n v="-767.2"/>
    <n v="-0.46241659685011849"/>
    <x v="2"/>
    <s v="2023-03-14"/>
    <x v="11"/>
    <x v="2"/>
    <x v="0"/>
    <s v="Senior"/>
    <s v="Loss"/>
  </r>
  <r>
    <n v="5337"/>
    <s v="Amit"/>
    <n v="44"/>
    <s v="Male"/>
    <x v="1"/>
    <x v="0"/>
    <n v="737.08"/>
    <n v="1620.27"/>
    <n v="891.7"/>
    <n v="-728.57"/>
    <n v="-0.44965962463046288"/>
    <x v="3"/>
    <s v="2023-08-11"/>
    <x v="4"/>
    <x v="4"/>
    <x v="0"/>
    <s v="Senior"/>
    <s v="Loss"/>
  </r>
  <r>
    <n v="1372"/>
    <s v="Priya"/>
    <n v="26"/>
    <s v="Female"/>
    <x v="4"/>
    <x v="4"/>
    <n v="550.6"/>
    <n v="1152.8499999999999"/>
    <n v="891.62"/>
    <n v="-261.23"/>
    <n v="-0.22659496031573928"/>
    <x v="1"/>
    <s v="2023-11-19"/>
    <x v="8"/>
    <x v="0"/>
    <x v="1"/>
    <s v="Adult"/>
    <s v="Loss"/>
  </r>
  <r>
    <n v="260"/>
    <s v="Sneha"/>
    <n v="24"/>
    <s v="Male"/>
    <x v="0"/>
    <x v="1"/>
    <n v="733.95"/>
    <n v="186.37"/>
    <n v="890.83"/>
    <n v="704.46"/>
    <n v="3.7799001985298064"/>
    <x v="2"/>
    <s v="2023-07-04"/>
    <x v="7"/>
    <x v="0"/>
    <x v="1"/>
    <s v="Young"/>
    <s v="Profit"/>
  </r>
  <r>
    <n v="2590"/>
    <s v="Neha"/>
    <n v="43"/>
    <s v="Female"/>
    <x v="4"/>
    <x v="0"/>
    <n v="808.34"/>
    <n v="1090.1500000000001"/>
    <n v="890.55"/>
    <n v="-199.6"/>
    <n v="-0.18309406962344629"/>
    <x v="1"/>
    <s v="2023-03-11"/>
    <x v="11"/>
    <x v="1"/>
    <x v="1"/>
    <s v="Senior"/>
    <s v="Loss"/>
  </r>
  <r>
    <n v="5313"/>
    <s v="Karan"/>
    <n v="50"/>
    <s v="Female"/>
    <x v="6"/>
    <x v="3"/>
    <n v="592.22"/>
    <n v="620.25"/>
    <n v="889.92"/>
    <n v="269.67"/>
    <n v="0.43477629987908106"/>
    <x v="1"/>
    <s v="2023-04-21"/>
    <x v="9"/>
    <x v="2"/>
    <x v="0"/>
    <s v="Senior"/>
    <s v="Profit"/>
  </r>
  <r>
    <n v="7691"/>
    <s v="Rahul"/>
    <n v="50"/>
    <s v="Female"/>
    <x v="2"/>
    <x v="3"/>
    <n v="723.69"/>
    <n v="527.09"/>
    <n v="889.72"/>
    <n v="362.63"/>
    <n v="0.68798497410309434"/>
    <x v="4"/>
    <s v="2023-03-13"/>
    <x v="11"/>
    <x v="0"/>
    <x v="0"/>
    <s v="Senior"/>
    <s v="Profit"/>
  </r>
  <r>
    <n v="3597"/>
    <s v="Simran"/>
    <n v="60"/>
    <s v="Male"/>
    <x v="4"/>
    <x v="2"/>
    <n v="759"/>
    <n v="633.66999999999996"/>
    <n v="889.7"/>
    <n v="256.02999999999997"/>
    <n v="0.40404311392365111"/>
    <x v="0"/>
    <s v="2023-01-29"/>
    <x v="5"/>
    <x v="4"/>
    <x v="1"/>
    <s v="Senior"/>
    <s v="Profit"/>
  </r>
  <r>
    <n v="4564"/>
    <s v="Pooja"/>
    <n v="32"/>
    <s v="Male"/>
    <x v="5"/>
    <x v="2"/>
    <n v="552.42999999999995"/>
    <n v="465"/>
    <n v="889.37"/>
    <n v="424.37"/>
    <n v="0.91262365591397854"/>
    <x v="2"/>
    <s v="2023-09-17"/>
    <x v="1"/>
    <x v="3"/>
    <x v="0"/>
    <s v="Adult"/>
    <s v="Profit"/>
  </r>
  <r>
    <n v="6470"/>
    <s v="Rahul"/>
    <n v="60"/>
    <s v="Female"/>
    <x v="7"/>
    <x v="4"/>
    <n v="507.72"/>
    <n v="1402.48"/>
    <n v="888.44"/>
    <n v="-514.04"/>
    <n v="-0.36652216074382521"/>
    <x v="2"/>
    <s v="2023-03-25"/>
    <x v="11"/>
    <x v="0"/>
    <x v="1"/>
    <s v="Senior"/>
    <s v="Loss"/>
  </r>
  <r>
    <n v="2518"/>
    <s v="Priya"/>
    <n v="29"/>
    <s v="Female"/>
    <x v="7"/>
    <x v="4"/>
    <n v="525.75"/>
    <n v="1605.17"/>
    <n v="887.67"/>
    <n v="-717.5"/>
    <n v="-0.44699315337316292"/>
    <x v="2"/>
    <s v="2023-05-05"/>
    <x v="0"/>
    <x v="4"/>
    <x v="1"/>
    <s v="Adult"/>
    <s v="Loss"/>
  </r>
  <r>
    <n v="4131"/>
    <s v="Raj"/>
    <n v="24"/>
    <s v="Male"/>
    <x v="7"/>
    <x v="0"/>
    <n v="610.4"/>
    <n v="1234.6300000000001"/>
    <n v="887.29"/>
    <n v="-347.34"/>
    <n v="-0.28133124903817336"/>
    <x v="4"/>
    <s v="2023-07-28"/>
    <x v="7"/>
    <x v="2"/>
    <x v="0"/>
    <s v="Young"/>
    <s v="Loss"/>
  </r>
  <r>
    <n v="3966"/>
    <s v="Rahul"/>
    <n v="43"/>
    <s v="Male"/>
    <x v="6"/>
    <x v="0"/>
    <n v="686.82"/>
    <n v="629.80999999999995"/>
    <n v="887"/>
    <n v="257.19"/>
    <n v="0.40836125180610028"/>
    <x v="0"/>
    <s v="2023-10-29"/>
    <x v="10"/>
    <x v="1"/>
    <x v="1"/>
    <s v="Senior"/>
    <s v="Profit"/>
  </r>
  <r>
    <n v="7455"/>
    <s v="Karan"/>
    <n v="33"/>
    <s v="Female"/>
    <x v="7"/>
    <x v="0"/>
    <n v="597.21"/>
    <n v="420.35"/>
    <n v="886.41"/>
    <n v="466.06"/>
    <n v="1.1087427144046627"/>
    <x v="0"/>
    <s v="2023-04-18"/>
    <x v="9"/>
    <x v="1"/>
    <x v="0"/>
    <s v="Adult"/>
    <s v="Profit"/>
  </r>
  <r>
    <n v="2474"/>
    <s v="Priya"/>
    <n v="23"/>
    <s v="Female"/>
    <x v="1"/>
    <x v="1"/>
    <n v="740.34"/>
    <n v="1022.22"/>
    <n v="885.6"/>
    <n v="-136.62"/>
    <n v="-0.13365029054410987"/>
    <x v="4"/>
    <s v="2023-05-07"/>
    <x v="0"/>
    <x v="1"/>
    <x v="1"/>
    <s v="Young"/>
    <s v="Loss"/>
  </r>
  <r>
    <n v="7878"/>
    <s v="Raj"/>
    <n v="50"/>
    <s v="Female"/>
    <x v="5"/>
    <x v="1"/>
    <n v="601.5"/>
    <n v="1144.8599999999999"/>
    <n v="882.75"/>
    <n v="-262.11"/>
    <n v="-0.22894502384571042"/>
    <x v="2"/>
    <s v="2023-02-03"/>
    <x v="2"/>
    <x v="0"/>
    <x v="1"/>
    <s v="Senior"/>
    <s v="Loss"/>
  </r>
  <r>
    <n v="2836"/>
    <s v="Simran"/>
    <n v="35"/>
    <s v="Female"/>
    <x v="3"/>
    <x v="0"/>
    <n v="556.89"/>
    <n v="1739.67"/>
    <n v="882.67"/>
    <n v="-857"/>
    <n v="-0.49262216397362718"/>
    <x v="0"/>
    <s v="2023-12-09"/>
    <x v="6"/>
    <x v="4"/>
    <x v="0"/>
    <s v="Adult"/>
    <s v="Loss"/>
  </r>
  <r>
    <n v="2556"/>
    <s v="Arjun"/>
    <n v="40"/>
    <s v="Female"/>
    <x v="3"/>
    <x v="2"/>
    <n v="762"/>
    <n v="166.02"/>
    <n v="880.42"/>
    <n v="714.4"/>
    <n v="4.3030960125286102"/>
    <x v="0"/>
    <s v="2023-02-06"/>
    <x v="2"/>
    <x v="0"/>
    <x v="1"/>
    <s v="Adult"/>
    <s v="Profit"/>
  </r>
  <r>
    <n v="6857"/>
    <s v="Raj"/>
    <n v="33"/>
    <s v="Female"/>
    <x v="6"/>
    <x v="0"/>
    <n v="649.67999999999995"/>
    <n v="234.07"/>
    <n v="878.66"/>
    <n v="644.59"/>
    <n v="2.7538343230657496"/>
    <x v="3"/>
    <s v="2023-02-18"/>
    <x v="2"/>
    <x v="0"/>
    <x v="0"/>
    <s v="Adult"/>
    <s v="Profit"/>
  </r>
  <r>
    <n v="9766"/>
    <s v="Rahul"/>
    <n v="48"/>
    <s v="Male"/>
    <x v="5"/>
    <x v="0"/>
    <n v="554.71"/>
    <n v="945.5"/>
    <n v="878.43"/>
    <n v="-67.069999999999993"/>
    <n v="-7.0936012691697511E-2"/>
    <x v="3"/>
    <s v="2023-06-28"/>
    <x v="3"/>
    <x v="0"/>
    <x v="1"/>
    <s v="Senior"/>
    <s v="Loss"/>
  </r>
  <r>
    <n v="1411"/>
    <s v="Pooja"/>
    <n v="46"/>
    <s v="Female"/>
    <x v="7"/>
    <x v="0"/>
    <n v="613.38"/>
    <n v="485.92"/>
    <n v="877.66"/>
    <n v="391.74"/>
    <n v="0.80618208758643395"/>
    <x v="3"/>
    <s v="2023-08-09"/>
    <x v="4"/>
    <x v="3"/>
    <x v="1"/>
    <s v="Senior"/>
    <s v="Profit"/>
  </r>
  <r>
    <n v="3820"/>
    <s v="Arjun"/>
    <n v="23"/>
    <s v="Female"/>
    <x v="5"/>
    <x v="2"/>
    <n v="736.29"/>
    <n v="1275.72"/>
    <n v="877.13"/>
    <n v="-398.59"/>
    <n v="-0.31244316934750571"/>
    <x v="3"/>
    <s v="2023-12-12"/>
    <x v="6"/>
    <x v="2"/>
    <x v="1"/>
    <s v="Young"/>
    <s v="Loss"/>
  </r>
  <r>
    <n v="4583"/>
    <s v="Pooja"/>
    <n v="56"/>
    <s v="Female"/>
    <x v="3"/>
    <x v="2"/>
    <n v="763.1"/>
    <n v="1697.19"/>
    <n v="876.7"/>
    <n v="-820.49"/>
    <n v="-0.48344027480718127"/>
    <x v="1"/>
    <s v="2023-10-13"/>
    <x v="10"/>
    <x v="3"/>
    <x v="1"/>
    <s v="Senior"/>
    <s v="Loss"/>
  </r>
  <r>
    <n v="2854"/>
    <s v="Rahul"/>
    <n v="55"/>
    <s v="Male"/>
    <x v="0"/>
    <x v="1"/>
    <n v="636.79999999999995"/>
    <n v="960.63"/>
    <n v="876.19"/>
    <n v="-84.44"/>
    <n v="-8.790064853273373E-2"/>
    <x v="0"/>
    <s v="2023-11-20"/>
    <x v="8"/>
    <x v="3"/>
    <x v="1"/>
    <s v="Senior"/>
    <s v="Loss"/>
  </r>
  <r>
    <n v="1354"/>
    <s v="Priya"/>
    <n v="48"/>
    <s v="Male"/>
    <x v="7"/>
    <x v="2"/>
    <n v="514.39"/>
    <n v="178.03"/>
    <n v="875.47"/>
    <n v="697.44"/>
    <n v="3.9175419873055106"/>
    <x v="3"/>
    <s v="2023-04-23"/>
    <x v="9"/>
    <x v="4"/>
    <x v="0"/>
    <s v="Senior"/>
    <s v="Profit"/>
  </r>
  <r>
    <n v="6772"/>
    <s v="Sneha"/>
    <n v="50"/>
    <s v="Female"/>
    <x v="3"/>
    <x v="1"/>
    <n v="617.88"/>
    <n v="150.36000000000001"/>
    <n v="874.75"/>
    <n v="724.39"/>
    <n v="4.8177041766427235"/>
    <x v="1"/>
    <s v="2023-03-24"/>
    <x v="11"/>
    <x v="2"/>
    <x v="0"/>
    <s v="Senior"/>
    <s v="Profit"/>
  </r>
  <r>
    <n v="6390"/>
    <s v="Rahul"/>
    <n v="53"/>
    <s v="Male"/>
    <x v="7"/>
    <x v="1"/>
    <n v="679.14"/>
    <n v="167.41"/>
    <n v="873.06"/>
    <n v="705.65"/>
    <n v="4.2151006510961109"/>
    <x v="3"/>
    <s v="2023-12-19"/>
    <x v="6"/>
    <x v="4"/>
    <x v="0"/>
    <s v="Senior"/>
    <s v="Profit"/>
  </r>
  <r>
    <n v="9025"/>
    <s v="Priya"/>
    <n v="37"/>
    <s v="Female"/>
    <x v="0"/>
    <x v="4"/>
    <n v="746.08"/>
    <n v="1433.36"/>
    <n v="871.33"/>
    <n v="-562.03"/>
    <n v="-0.39210665848077247"/>
    <x v="0"/>
    <s v="2023-04-28"/>
    <x v="9"/>
    <x v="1"/>
    <x v="1"/>
    <s v="Adult"/>
    <s v="Loss"/>
  </r>
  <r>
    <n v="9174"/>
    <s v="Priya"/>
    <n v="58"/>
    <s v="Male"/>
    <x v="4"/>
    <x v="1"/>
    <n v="737.51"/>
    <n v="1332.61"/>
    <n v="870.11"/>
    <n v="-462.5"/>
    <n v="-0.34706328183039303"/>
    <x v="4"/>
    <s v="2023-08-30"/>
    <x v="4"/>
    <x v="1"/>
    <x v="0"/>
    <s v="Senior"/>
    <s v="Loss"/>
  </r>
  <r>
    <n v="771"/>
    <s v="Sneha"/>
    <n v="33"/>
    <s v="Male"/>
    <x v="6"/>
    <x v="2"/>
    <n v="504.53"/>
    <n v="1298.54"/>
    <n v="869.93"/>
    <n v="-428.61"/>
    <n v="-0.33007069478029172"/>
    <x v="0"/>
    <s v="2023-09-12"/>
    <x v="1"/>
    <x v="3"/>
    <x v="0"/>
    <s v="Adult"/>
    <s v="Loss"/>
  </r>
  <r>
    <n v="2692"/>
    <s v="Pooja"/>
    <n v="47"/>
    <s v="Male"/>
    <x v="1"/>
    <x v="0"/>
    <n v="526.46"/>
    <n v="1318.69"/>
    <n v="868.08"/>
    <n v="-450.61"/>
    <n v="-0.34171033374030285"/>
    <x v="3"/>
    <s v="2023-07-14"/>
    <x v="7"/>
    <x v="3"/>
    <x v="1"/>
    <s v="Senior"/>
    <s v="Loss"/>
  </r>
  <r>
    <n v="8053"/>
    <s v="Sneha"/>
    <n v="41"/>
    <s v="Male"/>
    <x v="0"/>
    <x v="0"/>
    <n v="767.22"/>
    <n v="1369.22"/>
    <n v="867.12"/>
    <n v="-502.1"/>
    <n v="-0.36670513138867383"/>
    <x v="0"/>
    <s v="2023-11-18"/>
    <x v="8"/>
    <x v="4"/>
    <x v="1"/>
    <s v="Senior"/>
    <s v="Loss"/>
  </r>
  <r>
    <n v="5160"/>
    <s v="Karan"/>
    <n v="55"/>
    <s v="Male"/>
    <x v="2"/>
    <x v="1"/>
    <n v="635.52"/>
    <n v="1193.23"/>
    <n v="867.07"/>
    <n v="-326.16000000000003"/>
    <n v="-0.27334210504261541"/>
    <x v="4"/>
    <s v="2023-03-23"/>
    <x v="11"/>
    <x v="3"/>
    <x v="0"/>
    <s v="Senior"/>
    <s v="Loss"/>
  </r>
  <r>
    <n v="2377"/>
    <s v="Neha"/>
    <n v="47"/>
    <s v="Female"/>
    <x v="3"/>
    <x v="4"/>
    <n v="660"/>
    <n v="752.23"/>
    <n v="867.05"/>
    <n v="114.82"/>
    <n v="0.15263948526381557"/>
    <x v="3"/>
    <s v="2023-06-26"/>
    <x v="3"/>
    <x v="0"/>
    <x v="0"/>
    <s v="Senior"/>
    <s v="Profit"/>
  </r>
  <r>
    <n v="4681"/>
    <s v="Priya"/>
    <n v="22"/>
    <s v="Female"/>
    <x v="7"/>
    <x v="1"/>
    <n v="772.26"/>
    <n v="1989.94"/>
    <n v="866.77"/>
    <n v="-1123.17"/>
    <n v="-0.56442405298652221"/>
    <x v="1"/>
    <s v="2023-07-19"/>
    <x v="7"/>
    <x v="0"/>
    <x v="0"/>
    <s v="Young"/>
    <s v="Loss"/>
  </r>
  <r>
    <n v="1647"/>
    <s v="Neha"/>
    <n v="60"/>
    <s v="Female"/>
    <x v="5"/>
    <x v="0"/>
    <n v="589"/>
    <n v="1945.69"/>
    <n v="865.86"/>
    <n v="-1079.83"/>
    <n v="-0.55498563491614794"/>
    <x v="0"/>
    <s v="2023-07-02"/>
    <x v="7"/>
    <x v="2"/>
    <x v="1"/>
    <s v="Senior"/>
    <s v="Loss"/>
  </r>
  <r>
    <n v="2072"/>
    <s v="Amit"/>
    <n v="46"/>
    <s v="Male"/>
    <x v="2"/>
    <x v="0"/>
    <n v="494.18"/>
    <n v="1959.64"/>
    <n v="864.83"/>
    <n v="-1094.81"/>
    <n v="-0.55867914514910899"/>
    <x v="2"/>
    <s v="2023-04-30"/>
    <x v="9"/>
    <x v="3"/>
    <x v="0"/>
    <s v="Senior"/>
    <s v="Loss"/>
  </r>
  <r>
    <n v="101"/>
    <s v="Arjun"/>
    <n v="49"/>
    <s v="Female"/>
    <x v="3"/>
    <x v="0"/>
    <n v="728.86"/>
    <n v="858.77"/>
    <n v="864.57"/>
    <n v="5.8"/>
    <n v="6.7538456164048582E-3"/>
    <x v="4"/>
    <s v="2023-05-04"/>
    <x v="0"/>
    <x v="4"/>
    <x v="1"/>
    <s v="Senior"/>
    <s v="Profit"/>
  </r>
  <r>
    <n v="831"/>
    <s v="Rahul"/>
    <n v="24"/>
    <s v="Female"/>
    <x v="4"/>
    <x v="1"/>
    <n v="784.97"/>
    <n v="1468.66"/>
    <n v="863.74"/>
    <n v="-604.91999999999996"/>
    <n v="-0.41188566448327041"/>
    <x v="2"/>
    <s v="2023-04-05"/>
    <x v="9"/>
    <x v="1"/>
    <x v="0"/>
    <s v="Young"/>
    <s v="Loss"/>
  </r>
  <r>
    <n v="2152"/>
    <s v="Karan"/>
    <n v="60"/>
    <s v="Male"/>
    <x v="1"/>
    <x v="4"/>
    <n v="669.6"/>
    <n v="1830.08"/>
    <n v="862.91"/>
    <n v="-967.17"/>
    <n v="-0.52848509354782303"/>
    <x v="0"/>
    <s v="2023-08-10"/>
    <x v="4"/>
    <x v="4"/>
    <x v="1"/>
    <s v="Senior"/>
    <s v="Loss"/>
  </r>
  <r>
    <n v="5463"/>
    <s v="Rahul"/>
    <n v="29"/>
    <s v="Female"/>
    <x v="7"/>
    <x v="1"/>
    <n v="761.01"/>
    <n v="939.91"/>
    <n v="862.03"/>
    <n v="-77.88"/>
    <n v="-8.2858997138023846E-2"/>
    <x v="3"/>
    <s v="2023-09-07"/>
    <x v="1"/>
    <x v="3"/>
    <x v="1"/>
    <s v="Adult"/>
    <s v="Loss"/>
  </r>
  <r>
    <n v="6601"/>
    <s v="Amit"/>
    <n v="25"/>
    <s v="Male"/>
    <x v="3"/>
    <x v="2"/>
    <n v="767.2"/>
    <n v="801.44"/>
    <n v="861.98"/>
    <n v="60.54"/>
    <n v="7.5539029746456376E-2"/>
    <x v="0"/>
    <s v="2023-03-17"/>
    <x v="11"/>
    <x v="0"/>
    <x v="1"/>
    <s v="Young"/>
    <s v="Profit"/>
  </r>
  <r>
    <n v="9462"/>
    <s v="Karan"/>
    <n v="38"/>
    <s v="Male"/>
    <x v="4"/>
    <x v="3"/>
    <n v="500.41"/>
    <n v="1597.28"/>
    <n v="860.13"/>
    <n v="-737.15"/>
    <n v="-0.46150330561955322"/>
    <x v="0"/>
    <s v="2023-01-11"/>
    <x v="5"/>
    <x v="4"/>
    <x v="0"/>
    <s v="Adult"/>
    <s v="Loss"/>
  </r>
  <r>
    <n v="1679"/>
    <s v="Pooja"/>
    <n v="41"/>
    <s v="Female"/>
    <x v="3"/>
    <x v="3"/>
    <n v="576.97"/>
    <n v="748.5"/>
    <n v="859.88"/>
    <n v="111.38"/>
    <n v="0.14880427521710085"/>
    <x v="0"/>
    <s v="2023-04-16"/>
    <x v="9"/>
    <x v="2"/>
    <x v="0"/>
    <s v="Senior"/>
    <s v="Profit"/>
  </r>
  <r>
    <n v="3022"/>
    <s v="Karan"/>
    <n v="55"/>
    <s v="Female"/>
    <x v="7"/>
    <x v="4"/>
    <n v="489.28"/>
    <n v="1588.49"/>
    <n v="858.83"/>
    <n v="-729.66"/>
    <n v="-0.45934189072641313"/>
    <x v="1"/>
    <s v="2023-08-05"/>
    <x v="4"/>
    <x v="1"/>
    <x v="0"/>
    <s v="Senior"/>
    <s v="Loss"/>
  </r>
  <r>
    <n v="2217"/>
    <s v="Sneha"/>
    <n v="47"/>
    <s v="Male"/>
    <x v="0"/>
    <x v="0"/>
    <n v="691.86"/>
    <n v="487.26"/>
    <n v="858.47"/>
    <n v="371.21"/>
    <n v="0.76183146574723959"/>
    <x v="2"/>
    <s v="2023-11-30"/>
    <x v="8"/>
    <x v="3"/>
    <x v="1"/>
    <s v="Senior"/>
    <s v="Profit"/>
  </r>
  <r>
    <n v="852"/>
    <s v="Amit"/>
    <n v="24"/>
    <s v="Male"/>
    <x v="2"/>
    <x v="3"/>
    <n v="685.43"/>
    <n v="210.58"/>
    <n v="857.62"/>
    <n v="647.04"/>
    <n v="3.0726564725994869"/>
    <x v="1"/>
    <s v="2023-01-03"/>
    <x v="5"/>
    <x v="4"/>
    <x v="0"/>
    <s v="Young"/>
    <s v="Profit"/>
  </r>
  <r>
    <n v="6567"/>
    <s v="Priya"/>
    <n v="53"/>
    <s v="Female"/>
    <x v="7"/>
    <x v="2"/>
    <n v="583.05999999999995"/>
    <n v="164.72"/>
    <n v="856.65"/>
    <n v="691.93"/>
    <n v="4.2006435162700333"/>
    <x v="0"/>
    <s v="2023-10-08"/>
    <x v="10"/>
    <x v="1"/>
    <x v="1"/>
    <s v="Senior"/>
    <s v="Profit"/>
  </r>
  <r>
    <n v="5232"/>
    <s v="Amit"/>
    <n v="32"/>
    <s v="Female"/>
    <x v="0"/>
    <x v="2"/>
    <n v="599.83000000000004"/>
    <n v="532.62"/>
    <n v="856.2"/>
    <n v="323.58"/>
    <n v="0.60752506477413537"/>
    <x v="4"/>
    <s v="2023-05-17"/>
    <x v="0"/>
    <x v="3"/>
    <x v="0"/>
    <s v="Adult"/>
    <s v="Profit"/>
  </r>
  <r>
    <n v="3367"/>
    <s v="Karan"/>
    <n v="46"/>
    <s v="Male"/>
    <x v="2"/>
    <x v="2"/>
    <n v="510.27"/>
    <n v="1668.7"/>
    <n v="854.41"/>
    <n v="-814.29"/>
    <n v="-0.48797866602744649"/>
    <x v="1"/>
    <s v="2023-09-14"/>
    <x v="1"/>
    <x v="0"/>
    <x v="0"/>
    <s v="Senior"/>
    <s v="Loss"/>
  </r>
  <r>
    <n v="447"/>
    <s v="Karan"/>
    <n v="19"/>
    <s v="Male"/>
    <x v="4"/>
    <x v="1"/>
    <n v="563.97"/>
    <n v="104.25"/>
    <n v="853.24"/>
    <n v="748.99"/>
    <n v="7.1845563549160669"/>
    <x v="3"/>
    <s v="2023-10-17"/>
    <x v="10"/>
    <x v="1"/>
    <x v="0"/>
    <s v="Young"/>
    <s v="Profit"/>
  </r>
  <r>
    <n v="6270"/>
    <s v="Amit"/>
    <n v="53"/>
    <s v="Female"/>
    <x v="3"/>
    <x v="0"/>
    <n v="700.82"/>
    <n v="784.44"/>
    <n v="852.91"/>
    <n v="68.47"/>
    <n v="8.7285197083269581E-2"/>
    <x v="1"/>
    <s v="2023-03-03"/>
    <x v="11"/>
    <x v="2"/>
    <x v="0"/>
    <s v="Senior"/>
    <s v="Profit"/>
  </r>
  <r>
    <n v="4969"/>
    <s v="Raj"/>
    <n v="52"/>
    <s v="Male"/>
    <x v="5"/>
    <x v="0"/>
    <n v="529.16"/>
    <n v="1423.88"/>
    <n v="852.29"/>
    <n v="-571.59"/>
    <n v="-0.40143130039048236"/>
    <x v="4"/>
    <s v="2023-09-21"/>
    <x v="1"/>
    <x v="4"/>
    <x v="1"/>
    <s v="Senior"/>
    <s v="Loss"/>
  </r>
  <r>
    <n v="1886"/>
    <s v="Neha"/>
    <n v="52"/>
    <s v="Male"/>
    <x v="1"/>
    <x v="2"/>
    <n v="689.83"/>
    <n v="234.15"/>
    <n v="849.34"/>
    <n v="615.19000000000005"/>
    <n v="2.6273329062566733"/>
    <x v="4"/>
    <s v="2023-06-13"/>
    <x v="3"/>
    <x v="3"/>
    <x v="0"/>
    <s v="Senior"/>
    <s v="Profit"/>
  </r>
  <r>
    <n v="2497"/>
    <s v="Amit"/>
    <n v="57"/>
    <s v="Male"/>
    <x v="5"/>
    <x v="3"/>
    <n v="620.99"/>
    <n v="776.5"/>
    <n v="849.05"/>
    <n v="72.55"/>
    <n v="9.3432066967160332E-2"/>
    <x v="4"/>
    <s v="2023-12-18"/>
    <x v="6"/>
    <x v="1"/>
    <x v="1"/>
    <s v="Senior"/>
    <s v="Profit"/>
  </r>
  <r>
    <n v="1219"/>
    <s v="Karan"/>
    <n v="32"/>
    <s v="Female"/>
    <x v="6"/>
    <x v="2"/>
    <n v="561.41999999999996"/>
    <n v="70.900000000000006"/>
    <n v="848.58"/>
    <n v="777.68"/>
    <n v="10.968688293370944"/>
    <x v="1"/>
    <s v="2023-11-07"/>
    <x v="8"/>
    <x v="1"/>
    <x v="1"/>
    <s v="Adult"/>
    <s v="Profit"/>
  </r>
  <r>
    <n v="2525"/>
    <s v="Raj"/>
    <n v="55"/>
    <s v="Male"/>
    <x v="6"/>
    <x v="4"/>
    <n v="704.35"/>
    <n v="1678.17"/>
    <n v="848.34"/>
    <n v="-829.83"/>
    <n v="-0.4944850640876669"/>
    <x v="3"/>
    <s v="2023-09-20"/>
    <x v="1"/>
    <x v="4"/>
    <x v="0"/>
    <s v="Senior"/>
    <s v="Loss"/>
  </r>
  <r>
    <n v="7548"/>
    <s v="Rahul"/>
    <n v="47"/>
    <s v="Female"/>
    <x v="4"/>
    <x v="4"/>
    <n v="528.55999999999995"/>
    <n v="494.9"/>
    <n v="847.66"/>
    <n v="352.76"/>
    <n v="0.71279046271974134"/>
    <x v="2"/>
    <s v="2023-12-23"/>
    <x v="6"/>
    <x v="1"/>
    <x v="1"/>
    <s v="Senior"/>
    <s v="Profit"/>
  </r>
  <r>
    <n v="9271"/>
    <s v="Pooja"/>
    <n v="47"/>
    <s v="Female"/>
    <x v="2"/>
    <x v="0"/>
    <n v="628.22"/>
    <n v="603.52"/>
    <n v="847.54"/>
    <n v="244.02"/>
    <n v="0.40432794273594913"/>
    <x v="2"/>
    <s v="2023-01-11"/>
    <x v="5"/>
    <x v="2"/>
    <x v="1"/>
    <s v="Senior"/>
    <s v="Profit"/>
  </r>
  <r>
    <n v="2140"/>
    <s v="Neha"/>
    <n v="33"/>
    <s v="Male"/>
    <x v="0"/>
    <x v="2"/>
    <n v="479.89"/>
    <n v="1087.77"/>
    <n v="847.21"/>
    <n v="-240.56"/>
    <n v="-0.22114969157082839"/>
    <x v="3"/>
    <s v="2023-04-27"/>
    <x v="9"/>
    <x v="3"/>
    <x v="0"/>
    <s v="Adult"/>
    <s v="Loss"/>
  </r>
  <r>
    <n v="1317"/>
    <s v="Arjun"/>
    <n v="38"/>
    <s v="Female"/>
    <x v="3"/>
    <x v="1"/>
    <n v="604.59"/>
    <n v="555.12"/>
    <n v="846.9"/>
    <n v="291.77999999999997"/>
    <n v="0.52561608300907903"/>
    <x v="3"/>
    <s v="2023-04-16"/>
    <x v="9"/>
    <x v="0"/>
    <x v="1"/>
    <s v="Adult"/>
    <s v="Profit"/>
  </r>
  <r>
    <n v="6777"/>
    <s v="Arjun"/>
    <n v="53"/>
    <s v="Female"/>
    <x v="3"/>
    <x v="1"/>
    <n v="561.24"/>
    <n v="1689.69"/>
    <n v="844.54"/>
    <n v="-845.15"/>
    <n v="-0.50018050648343781"/>
    <x v="0"/>
    <s v="2023-11-18"/>
    <x v="8"/>
    <x v="0"/>
    <x v="0"/>
    <s v="Senior"/>
    <s v="Loss"/>
  </r>
  <r>
    <n v="3837"/>
    <s v="Sneha"/>
    <n v="36"/>
    <s v="Male"/>
    <x v="0"/>
    <x v="4"/>
    <n v="647.19000000000005"/>
    <n v="616.79999999999995"/>
    <n v="844.25"/>
    <n v="227.45"/>
    <n v="0.36875810635538264"/>
    <x v="3"/>
    <s v="2023-06-10"/>
    <x v="3"/>
    <x v="1"/>
    <x v="0"/>
    <s v="Adult"/>
    <s v="Profit"/>
  </r>
  <r>
    <n v="9005"/>
    <s v="Priya"/>
    <n v="25"/>
    <s v="Male"/>
    <x v="6"/>
    <x v="4"/>
    <n v="526.44000000000005"/>
    <n v="751.37"/>
    <n v="844.02"/>
    <n v="92.65"/>
    <n v="0.12330809055458695"/>
    <x v="2"/>
    <s v="2023-01-17"/>
    <x v="5"/>
    <x v="4"/>
    <x v="1"/>
    <s v="Young"/>
    <s v="Profit"/>
  </r>
  <r>
    <n v="1829"/>
    <s v="Pooja"/>
    <n v="19"/>
    <s v="Male"/>
    <x v="7"/>
    <x v="4"/>
    <n v="536.35"/>
    <n v="496.79"/>
    <n v="843.79"/>
    <n v="347"/>
    <n v="0.69848426900702509"/>
    <x v="0"/>
    <s v="2023-05-23"/>
    <x v="0"/>
    <x v="1"/>
    <x v="1"/>
    <s v="Young"/>
    <s v="Profit"/>
  </r>
  <r>
    <n v="1033"/>
    <s v="Amit"/>
    <n v="34"/>
    <s v="Female"/>
    <x v="6"/>
    <x v="0"/>
    <n v="541.75"/>
    <n v="1700.77"/>
    <n v="843.72"/>
    <n v="-857.05"/>
    <n v="-0.50391881324341325"/>
    <x v="3"/>
    <s v="2023-11-21"/>
    <x v="8"/>
    <x v="2"/>
    <x v="1"/>
    <s v="Adult"/>
    <s v="Loss"/>
  </r>
  <r>
    <n v="4889"/>
    <s v="Arjun"/>
    <n v="54"/>
    <s v="Male"/>
    <x v="2"/>
    <x v="1"/>
    <n v="478.16"/>
    <n v="1311.6"/>
    <n v="843.1"/>
    <n v="-468.5"/>
    <n v="-0.35719731625495582"/>
    <x v="2"/>
    <s v="2023-09-19"/>
    <x v="1"/>
    <x v="3"/>
    <x v="1"/>
    <s v="Senior"/>
    <s v="Loss"/>
  </r>
  <r>
    <n v="8333"/>
    <s v="Rahul"/>
    <n v="38"/>
    <s v="Male"/>
    <x v="1"/>
    <x v="2"/>
    <n v="471.49"/>
    <n v="1597.88"/>
    <n v="842.36"/>
    <n v="-755.52"/>
    <n v="-0.47282649510601543"/>
    <x v="2"/>
    <s v="2023-06-10"/>
    <x v="3"/>
    <x v="1"/>
    <x v="0"/>
    <s v="Adult"/>
    <s v="Loss"/>
  </r>
  <r>
    <n v="7928"/>
    <s v="Sneha"/>
    <n v="57"/>
    <s v="Female"/>
    <x v="4"/>
    <x v="2"/>
    <n v="519.02"/>
    <n v="513.04"/>
    <n v="842.13"/>
    <n v="329.09"/>
    <n v="0.64145095898955251"/>
    <x v="2"/>
    <s v="2023-09-27"/>
    <x v="1"/>
    <x v="0"/>
    <x v="0"/>
    <s v="Senior"/>
    <s v="Profit"/>
  </r>
  <r>
    <n v="2056"/>
    <s v="Priya"/>
    <n v="52"/>
    <s v="Male"/>
    <x v="5"/>
    <x v="1"/>
    <n v="672.76"/>
    <n v="450.48"/>
    <n v="840.5"/>
    <n v="390.02"/>
    <n v="0.86578760433315571"/>
    <x v="1"/>
    <s v="2023-05-12"/>
    <x v="0"/>
    <x v="0"/>
    <x v="1"/>
    <s v="Senior"/>
    <s v="Profit"/>
  </r>
  <r>
    <n v="3317"/>
    <s v="Neha"/>
    <n v="58"/>
    <s v="Male"/>
    <x v="7"/>
    <x v="1"/>
    <n v="528.71"/>
    <n v="1703.66"/>
    <n v="840.45"/>
    <n v="-863.21"/>
    <n v="-0.50667973656715537"/>
    <x v="3"/>
    <s v="2023-05-04"/>
    <x v="0"/>
    <x v="3"/>
    <x v="0"/>
    <s v="Senior"/>
    <s v="Loss"/>
  </r>
  <r>
    <n v="2170"/>
    <s v="Simran"/>
    <n v="43"/>
    <s v="Female"/>
    <x v="0"/>
    <x v="0"/>
    <n v="612.41999999999996"/>
    <n v="1404.27"/>
    <n v="838.81"/>
    <n v="-565.46"/>
    <n v="-0.4026718508548926"/>
    <x v="1"/>
    <s v="2023-10-22"/>
    <x v="10"/>
    <x v="0"/>
    <x v="0"/>
    <s v="Senior"/>
    <s v="Loss"/>
  </r>
  <r>
    <n v="7527"/>
    <s v="Raj"/>
    <n v="40"/>
    <s v="Female"/>
    <x v="0"/>
    <x v="1"/>
    <n v="664.11"/>
    <n v="611.80999999999995"/>
    <n v="837.55"/>
    <n v="225.74"/>
    <n v="0.36897075889573566"/>
    <x v="0"/>
    <s v="2023-06-02"/>
    <x v="3"/>
    <x v="0"/>
    <x v="1"/>
    <s v="Adult"/>
    <s v="Profit"/>
  </r>
  <r>
    <n v="5681"/>
    <s v="Neha"/>
    <n v="36"/>
    <s v="Female"/>
    <x v="1"/>
    <x v="0"/>
    <n v="495.29"/>
    <n v="977.87"/>
    <n v="836.44"/>
    <n v="-141.43"/>
    <n v="-0.14463067687933981"/>
    <x v="1"/>
    <s v="2023-06-16"/>
    <x v="3"/>
    <x v="1"/>
    <x v="0"/>
    <s v="Adult"/>
    <s v="Loss"/>
  </r>
  <r>
    <n v="9369"/>
    <s v="Rahul"/>
    <n v="55"/>
    <s v="Female"/>
    <x v="5"/>
    <x v="3"/>
    <n v="661.75"/>
    <n v="1857.03"/>
    <n v="836.42"/>
    <n v="-1020.61"/>
    <n v="-0.54959262909053708"/>
    <x v="0"/>
    <s v="2023-12-05"/>
    <x v="6"/>
    <x v="2"/>
    <x v="1"/>
    <s v="Senior"/>
    <s v="Loss"/>
  </r>
  <r>
    <n v="7049"/>
    <s v="Sneha"/>
    <n v="34"/>
    <s v="Male"/>
    <x v="7"/>
    <x v="2"/>
    <n v="467.06"/>
    <n v="1218.28"/>
    <n v="835.96"/>
    <n v="-382.32"/>
    <n v="-0.3138194832058312"/>
    <x v="1"/>
    <s v="2023-05-30"/>
    <x v="0"/>
    <x v="1"/>
    <x v="0"/>
    <s v="Adult"/>
    <s v="Loss"/>
  </r>
  <r>
    <n v="5785"/>
    <s v="Amit"/>
    <n v="34"/>
    <s v="Female"/>
    <x v="6"/>
    <x v="0"/>
    <n v="598.67999999999995"/>
    <n v="370.27"/>
    <n v="835.15"/>
    <n v="464.88"/>
    <n v="1.2555162449023687"/>
    <x v="1"/>
    <s v="2023-10-25"/>
    <x v="10"/>
    <x v="0"/>
    <x v="0"/>
    <s v="Adult"/>
    <s v="Profit"/>
  </r>
  <r>
    <n v="3261"/>
    <s v="Arjun"/>
    <n v="37"/>
    <s v="Male"/>
    <x v="3"/>
    <x v="3"/>
    <n v="553.39"/>
    <n v="639.07000000000005"/>
    <n v="834.12"/>
    <n v="195.05"/>
    <n v="0.30520913201996652"/>
    <x v="4"/>
    <s v="2023-02-24"/>
    <x v="2"/>
    <x v="4"/>
    <x v="0"/>
    <s v="Adult"/>
    <s v="Profit"/>
  </r>
  <r>
    <n v="2992"/>
    <s v="Karan"/>
    <n v="55"/>
    <s v="Male"/>
    <x v="0"/>
    <x v="3"/>
    <n v="474.91"/>
    <n v="1023.14"/>
    <n v="832.81"/>
    <n v="-190.33"/>
    <n v="-0.18602537287174778"/>
    <x v="4"/>
    <s v="2023-11-13"/>
    <x v="8"/>
    <x v="4"/>
    <x v="1"/>
    <s v="Senior"/>
    <s v="Loss"/>
  </r>
  <r>
    <n v="1274"/>
    <s v="Neha"/>
    <n v="49"/>
    <s v="Female"/>
    <x v="5"/>
    <x v="3"/>
    <n v="730.3"/>
    <n v="451.09"/>
    <n v="832.69"/>
    <n v="381.6"/>
    <n v="0.84595091888536667"/>
    <x v="4"/>
    <s v="2023-06-25"/>
    <x v="3"/>
    <x v="2"/>
    <x v="0"/>
    <s v="Senior"/>
    <s v="Profit"/>
  </r>
  <r>
    <n v="5472"/>
    <s v="Raj"/>
    <n v="57"/>
    <s v="Female"/>
    <x v="0"/>
    <x v="3"/>
    <n v="576.46"/>
    <n v="666.14"/>
    <n v="832.11"/>
    <n v="165.97"/>
    <n v="0.24915182994565707"/>
    <x v="3"/>
    <s v="2023-11-29"/>
    <x v="8"/>
    <x v="2"/>
    <x v="0"/>
    <s v="Senior"/>
    <s v="Profit"/>
  </r>
  <r>
    <n v="521"/>
    <s v="Pooja"/>
    <n v="47"/>
    <s v="Female"/>
    <x v="2"/>
    <x v="2"/>
    <n v="570.16"/>
    <n v="461.52"/>
    <n v="831.83"/>
    <n v="370.31"/>
    <n v="0.80237042815045934"/>
    <x v="4"/>
    <s v="2023-03-13"/>
    <x v="11"/>
    <x v="2"/>
    <x v="0"/>
    <s v="Senior"/>
    <s v="Profit"/>
  </r>
  <r>
    <n v="4781"/>
    <s v="Neha"/>
    <n v="25"/>
    <s v="Female"/>
    <x v="0"/>
    <x v="4"/>
    <n v="597.19000000000005"/>
    <n v="744.44"/>
    <n v="831.81"/>
    <n v="87.37"/>
    <n v="0.11736338724410295"/>
    <x v="3"/>
    <s v="2023-09-29"/>
    <x v="1"/>
    <x v="2"/>
    <x v="1"/>
    <s v="Young"/>
    <s v="Profit"/>
  </r>
  <r>
    <n v="5074"/>
    <s v="Neha"/>
    <n v="38"/>
    <s v="Male"/>
    <x v="7"/>
    <x v="3"/>
    <n v="649.78"/>
    <n v="977.06"/>
    <n v="831.73"/>
    <n v="-145.33000000000001"/>
    <n v="-0.14874214480175221"/>
    <x v="2"/>
    <s v="2023-02-15"/>
    <x v="2"/>
    <x v="2"/>
    <x v="0"/>
    <s v="Adult"/>
    <s v="Loss"/>
  </r>
  <r>
    <n v="1970"/>
    <s v="Pooja"/>
    <n v="51"/>
    <s v="Male"/>
    <x v="6"/>
    <x v="3"/>
    <n v="729.22"/>
    <n v="897.23"/>
    <n v="831.67"/>
    <n v="-65.56"/>
    <n v="-7.3069335621858383E-2"/>
    <x v="4"/>
    <s v="2023-12-16"/>
    <x v="6"/>
    <x v="2"/>
    <x v="0"/>
    <s v="Senior"/>
    <s v="Loss"/>
  </r>
  <r>
    <n v="2107"/>
    <s v="Simran"/>
    <n v="28"/>
    <s v="Female"/>
    <x v="5"/>
    <x v="0"/>
    <n v="498.63"/>
    <n v="713.75"/>
    <n v="830.27"/>
    <n v="116.52"/>
    <n v="0.16325043782837129"/>
    <x v="1"/>
    <s v="2023-03-19"/>
    <x v="11"/>
    <x v="1"/>
    <x v="0"/>
    <s v="Adult"/>
    <s v="Profit"/>
  </r>
  <r>
    <n v="868"/>
    <s v="Priya"/>
    <n v="55"/>
    <s v="Male"/>
    <x v="5"/>
    <x v="2"/>
    <n v="507.22"/>
    <n v="1065.33"/>
    <n v="830.17"/>
    <n v="-235.16"/>
    <n v="-0.22073911370185764"/>
    <x v="0"/>
    <s v="2023-03-06"/>
    <x v="11"/>
    <x v="4"/>
    <x v="1"/>
    <s v="Senior"/>
    <s v="Loss"/>
  </r>
  <r>
    <n v="9652"/>
    <s v="Neha"/>
    <n v="42"/>
    <s v="Male"/>
    <x v="5"/>
    <x v="4"/>
    <n v="558.52"/>
    <n v="1640.08"/>
    <n v="829.98"/>
    <n v="-810.1"/>
    <n v="-0.49393932003316915"/>
    <x v="0"/>
    <s v="2023-01-12"/>
    <x v="5"/>
    <x v="4"/>
    <x v="0"/>
    <s v="Senior"/>
    <s v="Loss"/>
  </r>
  <r>
    <n v="1196"/>
    <s v="Neha"/>
    <n v="30"/>
    <s v="Male"/>
    <x v="1"/>
    <x v="4"/>
    <n v="503.2"/>
    <n v="1796.38"/>
    <n v="828.83"/>
    <n v="-967.55"/>
    <n v="-0.53861098431289589"/>
    <x v="0"/>
    <s v="2023-06-06"/>
    <x v="3"/>
    <x v="4"/>
    <x v="1"/>
    <s v="Adult"/>
    <s v="Loss"/>
  </r>
  <r>
    <n v="2918"/>
    <s v="Amit"/>
    <n v="37"/>
    <s v="Female"/>
    <x v="6"/>
    <x v="3"/>
    <n v="598.75"/>
    <n v="1246.5899999999999"/>
    <n v="827.79"/>
    <n v="-418.8"/>
    <n v="-0.33595648930281813"/>
    <x v="2"/>
    <s v="2023-06-21"/>
    <x v="3"/>
    <x v="2"/>
    <x v="1"/>
    <s v="Adult"/>
    <s v="Loss"/>
  </r>
  <r>
    <n v="3070"/>
    <s v="Amit"/>
    <n v="60"/>
    <s v="Female"/>
    <x v="0"/>
    <x v="1"/>
    <n v="510.84"/>
    <n v="57.94"/>
    <n v="827.67"/>
    <n v="769.73"/>
    <n v="13.2849499482223"/>
    <x v="0"/>
    <s v="2023-06-17"/>
    <x v="3"/>
    <x v="3"/>
    <x v="1"/>
    <s v="Senior"/>
    <s v="Profit"/>
  </r>
  <r>
    <n v="3563"/>
    <s v="Amit"/>
    <n v="59"/>
    <s v="Female"/>
    <x v="7"/>
    <x v="4"/>
    <n v="520.62"/>
    <n v="122.35"/>
    <n v="826.72"/>
    <n v="704.37"/>
    <n v="5.7570085819370664"/>
    <x v="2"/>
    <s v="2023-05-14"/>
    <x v="0"/>
    <x v="0"/>
    <x v="0"/>
    <s v="Senior"/>
    <s v="Profit"/>
  </r>
  <r>
    <n v="551"/>
    <s v="Arjun"/>
    <n v="26"/>
    <s v="Female"/>
    <x v="5"/>
    <x v="2"/>
    <n v="613.69000000000005"/>
    <n v="153.41999999999999"/>
    <n v="825.92"/>
    <n v="672.5"/>
    <n v="4.3833919958284451"/>
    <x v="1"/>
    <s v="2023-09-01"/>
    <x v="1"/>
    <x v="3"/>
    <x v="1"/>
    <s v="Adult"/>
    <s v="Profit"/>
  </r>
  <r>
    <n v="7393"/>
    <s v="Pooja"/>
    <n v="31"/>
    <s v="Female"/>
    <x v="1"/>
    <x v="1"/>
    <n v="599.36"/>
    <n v="1267.9000000000001"/>
    <n v="825.66"/>
    <n v="-442.24"/>
    <n v="-0.34879722375581668"/>
    <x v="4"/>
    <s v="2023-01-29"/>
    <x v="5"/>
    <x v="2"/>
    <x v="1"/>
    <s v="Adult"/>
    <s v="Loss"/>
  </r>
  <r>
    <n v="9325"/>
    <s v="Sneha"/>
    <n v="31"/>
    <s v="Female"/>
    <x v="2"/>
    <x v="4"/>
    <n v="569.46"/>
    <n v="1135.27"/>
    <n v="824.99"/>
    <n v="-310.27999999999997"/>
    <n v="-0.27330943299831756"/>
    <x v="4"/>
    <s v="2023-05-14"/>
    <x v="0"/>
    <x v="2"/>
    <x v="0"/>
    <s v="Adult"/>
    <s v="Loss"/>
  </r>
  <r>
    <n v="6424"/>
    <s v="Simran"/>
    <n v="26"/>
    <s v="Male"/>
    <x v="5"/>
    <x v="3"/>
    <n v="468.74"/>
    <n v="1523.92"/>
    <n v="824.39"/>
    <n v="-699.53"/>
    <n v="-0.45903328258701243"/>
    <x v="4"/>
    <s v="2023-09-10"/>
    <x v="1"/>
    <x v="1"/>
    <x v="1"/>
    <s v="Adult"/>
    <s v="Loss"/>
  </r>
  <r>
    <n v="4661"/>
    <s v="Pooja"/>
    <n v="54"/>
    <s v="Female"/>
    <x v="4"/>
    <x v="2"/>
    <n v="682.43"/>
    <n v="1259.02"/>
    <n v="822.64"/>
    <n v="-436.38"/>
    <n v="-0.34660291337707105"/>
    <x v="0"/>
    <s v="2023-08-09"/>
    <x v="4"/>
    <x v="3"/>
    <x v="0"/>
    <s v="Senior"/>
    <s v="Loss"/>
  </r>
  <r>
    <n v="6219"/>
    <s v="Amit"/>
    <n v="53"/>
    <s v="Male"/>
    <x v="6"/>
    <x v="3"/>
    <n v="523.27"/>
    <n v="1703.39"/>
    <n v="821.94"/>
    <n v="-881.45"/>
    <n v="-0.51746810771461615"/>
    <x v="4"/>
    <s v="2023-01-08"/>
    <x v="5"/>
    <x v="4"/>
    <x v="1"/>
    <s v="Senior"/>
    <s v="Loss"/>
  </r>
  <r>
    <n v="5318"/>
    <s v="Priya"/>
    <n v="59"/>
    <s v="Female"/>
    <x v="2"/>
    <x v="3"/>
    <n v="663.41"/>
    <n v="62.08"/>
    <n v="821.39"/>
    <n v="759.31"/>
    <n v="12.231153350515463"/>
    <x v="2"/>
    <s v="2023-12-01"/>
    <x v="6"/>
    <x v="0"/>
    <x v="1"/>
    <s v="Senior"/>
    <s v="Profit"/>
  </r>
  <r>
    <n v="6986"/>
    <s v="Amit"/>
    <n v="36"/>
    <s v="Male"/>
    <x v="6"/>
    <x v="4"/>
    <n v="479.81"/>
    <n v="1349.58"/>
    <n v="820.72"/>
    <n v="-528.86"/>
    <n v="-0.39187006327894608"/>
    <x v="4"/>
    <s v="2023-02-27"/>
    <x v="2"/>
    <x v="3"/>
    <x v="1"/>
    <s v="Adult"/>
    <s v="Loss"/>
  </r>
  <r>
    <n v="8732"/>
    <s v="Raj"/>
    <n v="36"/>
    <s v="Female"/>
    <x v="3"/>
    <x v="4"/>
    <n v="733.19"/>
    <n v="1365.32"/>
    <n v="820.6"/>
    <n v="-544.72"/>
    <n v="-0.39896873992910092"/>
    <x v="0"/>
    <s v="2023-10-08"/>
    <x v="10"/>
    <x v="2"/>
    <x v="1"/>
    <s v="Adult"/>
    <s v="Loss"/>
  </r>
  <r>
    <n v="8615"/>
    <s v="Priya"/>
    <n v="38"/>
    <s v="Male"/>
    <x v="2"/>
    <x v="1"/>
    <n v="474.82"/>
    <n v="103.03"/>
    <n v="819.85"/>
    <n v="716.82"/>
    <n v="6.9573910511501511"/>
    <x v="0"/>
    <s v="2023-07-25"/>
    <x v="7"/>
    <x v="0"/>
    <x v="1"/>
    <s v="Adult"/>
    <s v="Profit"/>
  </r>
  <r>
    <n v="4526"/>
    <s v="Sneha"/>
    <n v="52"/>
    <s v="Male"/>
    <x v="7"/>
    <x v="0"/>
    <n v="584.29"/>
    <n v="1016.49"/>
    <n v="817.57"/>
    <n v="-198.92"/>
    <n v="-0.19569302206612951"/>
    <x v="0"/>
    <s v="2023-04-27"/>
    <x v="9"/>
    <x v="2"/>
    <x v="0"/>
    <s v="Senior"/>
    <s v="Loss"/>
  </r>
  <r>
    <n v="2629"/>
    <s v="Sneha"/>
    <n v="46"/>
    <s v="Female"/>
    <x v="0"/>
    <x v="1"/>
    <n v="707.56"/>
    <n v="641.4"/>
    <n v="816.59"/>
    <n v="175.19"/>
    <n v="0.27313688805737452"/>
    <x v="4"/>
    <s v="2023-11-20"/>
    <x v="8"/>
    <x v="1"/>
    <x v="1"/>
    <s v="Senior"/>
    <s v="Profit"/>
  </r>
  <r>
    <n v="4352"/>
    <s v="Sneha"/>
    <n v="29"/>
    <s v="Female"/>
    <x v="2"/>
    <x v="1"/>
    <n v="590.57000000000005"/>
    <n v="535.92999999999995"/>
    <n v="816.41"/>
    <n v="280.48"/>
    <n v="0.52335193028940352"/>
    <x v="4"/>
    <s v="2023-04-15"/>
    <x v="9"/>
    <x v="0"/>
    <x v="1"/>
    <s v="Adult"/>
    <s v="Profit"/>
  </r>
  <r>
    <n v="7801"/>
    <s v="Simran"/>
    <n v="45"/>
    <s v="Female"/>
    <x v="0"/>
    <x v="0"/>
    <n v="538.91999999999996"/>
    <n v="1586.86"/>
    <n v="815.81"/>
    <n v="-771.05"/>
    <n v="-0.48589667645538986"/>
    <x v="3"/>
    <s v="2023-04-17"/>
    <x v="9"/>
    <x v="2"/>
    <x v="0"/>
    <s v="Senior"/>
    <s v="Loss"/>
  </r>
  <r>
    <n v="1626"/>
    <s v="Neha"/>
    <n v="32"/>
    <s v="Male"/>
    <x v="4"/>
    <x v="2"/>
    <n v="546.29999999999995"/>
    <n v="1820.99"/>
    <n v="815.13"/>
    <n v="-1005.86"/>
    <n v="-0.55236986474390304"/>
    <x v="1"/>
    <s v="2023-08-18"/>
    <x v="4"/>
    <x v="3"/>
    <x v="0"/>
    <s v="Adult"/>
    <s v="Loss"/>
  </r>
  <r>
    <n v="2186"/>
    <s v="Arjun"/>
    <n v="26"/>
    <s v="Male"/>
    <x v="4"/>
    <x v="3"/>
    <n v="570"/>
    <n v="1066.22"/>
    <n v="814.74"/>
    <n v="-251.48"/>
    <n v="-0.23586126690551668"/>
    <x v="3"/>
    <s v="2023-09-20"/>
    <x v="1"/>
    <x v="1"/>
    <x v="1"/>
    <s v="Adult"/>
    <s v="Loss"/>
  </r>
  <r>
    <n v="1380"/>
    <s v="Raj"/>
    <n v="20"/>
    <s v="Male"/>
    <x v="2"/>
    <x v="2"/>
    <n v="656.3"/>
    <n v="1042.1500000000001"/>
    <n v="814.26"/>
    <n v="-227.89"/>
    <n v="-0.21867293575780836"/>
    <x v="1"/>
    <s v="2023-03-09"/>
    <x v="11"/>
    <x v="1"/>
    <x v="1"/>
    <s v="Young"/>
    <s v="Loss"/>
  </r>
  <r>
    <n v="2822"/>
    <s v="Raj"/>
    <n v="26"/>
    <s v="Male"/>
    <x v="2"/>
    <x v="3"/>
    <n v="671.73"/>
    <n v="1337.2"/>
    <n v="814.24"/>
    <n v="-522.96"/>
    <n v="-0.39108585103200721"/>
    <x v="1"/>
    <s v="2023-08-17"/>
    <x v="4"/>
    <x v="4"/>
    <x v="1"/>
    <s v="Adult"/>
    <s v="Loss"/>
  </r>
  <r>
    <n v="8455"/>
    <s v="Karan"/>
    <n v="31"/>
    <s v="Male"/>
    <x v="5"/>
    <x v="2"/>
    <n v="527.72"/>
    <n v="154.36000000000001"/>
    <n v="813.93"/>
    <n v="659.57"/>
    <n v="4.2729334024358643"/>
    <x v="1"/>
    <s v="2023-08-11"/>
    <x v="4"/>
    <x v="2"/>
    <x v="1"/>
    <s v="Adult"/>
    <s v="Profit"/>
  </r>
  <r>
    <n v="2357"/>
    <s v="Simran"/>
    <n v="29"/>
    <s v="Female"/>
    <x v="7"/>
    <x v="1"/>
    <n v="468.73"/>
    <n v="1472.97"/>
    <n v="813.89"/>
    <n v="-659.08"/>
    <n v="-0.44744971044895687"/>
    <x v="4"/>
    <s v="2023-06-04"/>
    <x v="3"/>
    <x v="3"/>
    <x v="1"/>
    <s v="Adult"/>
    <s v="Loss"/>
  </r>
  <r>
    <n v="5126"/>
    <s v="Karan"/>
    <n v="31"/>
    <s v="Female"/>
    <x v="2"/>
    <x v="0"/>
    <n v="464.78"/>
    <n v="1919.8"/>
    <n v="813.41"/>
    <n v="-1106.3900000000001"/>
    <n v="-0.57630482341910627"/>
    <x v="2"/>
    <s v="2023-07-22"/>
    <x v="7"/>
    <x v="1"/>
    <x v="1"/>
    <s v="Adult"/>
    <s v="Loss"/>
  </r>
  <r>
    <n v="4866"/>
    <s v="Arjun"/>
    <n v="54"/>
    <s v="Female"/>
    <x v="1"/>
    <x v="3"/>
    <n v="706.97"/>
    <n v="1781.82"/>
    <n v="813.29"/>
    <n v="-968.53"/>
    <n v="-0.5435622004467342"/>
    <x v="3"/>
    <s v="2023-12-16"/>
    <x v="6"/>
    <x v="0"/>
    <x v="0"/>
    <s v="Senior"/>
    <s v="Loss"/>
  </r>
  <r>
    <n v="5695"/>
    <s v="Sneha"/>
    <n v="26"/>
    <s v="Male"/>
    <x v="0"/>
    <x v="2"/>
    <n v="594.1"/>
    <n v="437.87"/>
    <n v="813.26"/>
    <n v="375.39"/>
    <n v="0.85730924703679168"/>
    <x v="3"/>
    <s v="2023-03-29"/>
    <x v="11"/>
    <x v="1"/>
    <x v="0"/>
    <s v="Adult"/>
    <s v="Profit"/>
  </r>
  <r>
    <n v="3506"/>
    <s v="Simran"/>
    <n v="58"/>
    <s v="Male"/>
    <x v="4"/>
    <x v="2"/>
    <n v="556.53"/>
    <n v="619.72"/>
    <n v="812.65"/>
    <n v="192.93"/>
    <n v="0.31131801458723296"/>
    <x v="2"/>
    <s v="2023-05-13"/>
    <x v="0"/>
    <x v="1"/>
    <x v="0"/>
    <s v="Senior"/>
    <s v="Profit"/>
  </r>
  <r>
    <n v="1057"/>
    <s v="Pooja"/>
    <n v="49"/>
    <s v="Male"/>
    <x v="6"/>
    <x v="2"/>
    <n v="473.02"/>
    <n v="371.88"/>
    <n v="812.57"/>
    <n v="440.69"/>
    <n v="1.1850328062815962"/>
    <x v="3"/>
    <s v="2023-11-19"/>
    <x v="8"/>
    <x v="3"/>
    <x v="1"/>
    <s v="Senior"/>
    <s v="Profit"/>
  </r>
  <r>
    <n v="9"/>
    <s v="Pooja"/>
    <n v="49"/>
    <s v="Female"/>
    <x v="5"/>
    <x v="4"/>
    <n v="478.25"/>
    <n v="1621"/>
    <n v="812.05"/>
    <n v="-808.95"/>
    <n v="-0.49904380012338068"/>
    <x v="3"/>
    <s v="2023-04-15"/>
    <x v="9"/>
    <x v="3"/>
    <x v="0"/>
    <s v="Senior"/>
    <s v="Loss"/>
  </r>
  <r>
    <n v="8811"/>
    <s v="Raj"/>
    <n v="48"/>
    <s v="Female"/>
    <x v="7"/>
    <x v="1"/>
    <n v="607.79"/>
    <n v="761.74"/>
    <n v="811.76"/>
    <n v="50.02"/>
    <n v="6.566545015359572E-2"/>
    <x v="2"/>
    <s v="2023-07-20"/>
    <x v="7"/>
    <x v="0"/>
    <x v="1"/>
    <s v="Senior"/>
    <s v="Profit"/>
  </r>
  <r>
    <n v="244"/>
    <s v="Arjun"/>
    <n v="21"/>
    <s v="Male"/>
    <x v="0"/>
    <x v="1"/>
    <n v="627.1"/>
    <n v="1255.32"/>
    <n v="811.62"/>
    <n v="-443.7"/>
    <n v="-0.35345569257241183"/>
    <x v="0"/>
    <s v="2023-10-18"/>
    <x v="10"/>
    <x v="0"/>
    <x v="1"/>
    <s v="Young"/>
    <s v="Loss"/>
  </r>
  <r>
    <n v="7440"/>
    <s v="Rahul"/>
    <n v="41"/>
    <s v="Female"/>
    <x v="4"/>
    <x v="1"/>
    <n v="463.71"/>
    <n v="483.44"/>
    <n v="811.11"/>
    <n v="327.67"/>
    <n v="0.67778835015720673"/>
    <x v="3"/>
    <s v="2023-01-12"/>
    <x v="5"/>
    <x v="0"/>
    <x v="0"/>
    <s v="Senior"/>
    <s v="Profit"/>
  </r>
  <r>
    <n v="2842"/>
    <s v="Raj"/>
    <n v="39"/>
    <s v="Male"/>
    <x v="0"/>
    <x v="3"/>
    <n v="582.79"/>
    <n v="598.97"/>
    <n v="810.4"/>
    <n v="211.43"/>
    <n v="0.35298929829540709"/>
    <x v="0"/>
    <s v="2023-12-20"/>
    <x v="6"/>
    <x v="1"/>
    <x v="0"/>
    <s v="Adult"/>
    <s v="Profit"/>
  </r>
  <r>
    <n v="2626"/>
    <s v="Sneha"/>
    <n v="59"/>
    <s v="Male"/>
    <x v="5"/>
    <x v="1"/>
    <n v="557.78"/>
    <n v="534.04"/>
    <n v="810.12"/>
    <n v="276.08"/>
    <n v="0.51696502134671563"/>
    <x v="2"/>
    <s v="2023-09-20"/>
    <x v="1"/>
    <x v="4"/>
    <x v="1"/>
    <s v="Senior"/>
    <s v="Profit"/>
  </r>
  <r>
    <n v="5506"/>
    <s v="Sneha"/>
    <n v="44"/>
    <s v="Male"/>
    <x v="4"/>
    <x v="0"/>
    <n v="528.83000000000004"/>
    <n v="398.29"/>
    <n v="809.64"/>
    <n v="411.35"/>
    <n v="1.0327901780109969"/>
    <x v="1"/>
    <s v="2023-07-11"/>
    <x v="7"/>
    <x v="0"/>
    <x v="0"/>
    <s v="Senior"/>
    <s v="Profit"/>
  </r>
  <r>
    <n v="4811"/>
    <s v="Raj"/>
    <n v="21"/>
    <s v="Female"/>
    <x v="6"/>
    <x v="2"/>
    <n v="618.20000000000005"/>
    <n v="275.14"/>
    <n v="809.18"/>
    <n v="534.04"/>
    <n v="1.9409755033800973"/>
    <x v="3"/>
    <s v="2023-06-14"/>
    <x v="3"/>
    <x v="1"/>
    <x v="1"/>
    <s v="Young"/>
    <s v="Profit"/>
  </r>
  <r>
    <n v="3297"/>
    <s v="Raj"/>
    <n v="33"/>
    <s v="Female"/>
    <x v="5"/>
    <x v="2"/>
    <n v="712.01"/>
    <n v="1658.71"/>
    <n v="808.81"/>
    <n v="-849.9"/>
    <n v="-0.51238613139126188"/>
    <x v="4"/>
    <s v="2023-07-25"/>
    <x v="7"/>
    <x v="3"/>
    <x v="1"/>
    <s v="Adult"/>
    <s v="Loss"/>
  </r>
  <r>
    <n v="5811"/>
    <s v="Priya"/>
    <n v="51"/>
    <s v="Male"/>
    <x v="3"/>
    <x v="1"/>
    <n v="608.38"/>
    <n v="247.53"/>
    <n v="808.24"/>
    <n v="560.71"/>
    <n v="2.2652203773280006"/>
    <x v="0"/>
    <s v="2023-06-19"/>
    <x v="3"/>
    <x v="1"/>
    <x v="0"/>
    <s v="Senior"/>
    <s v="Profit"/>
  </r>
  <r>
    <n v="5234"/>
    <s v="Pooja"/>
    <n v="38"/>
    <s v="Male"/>
    <x v="6"/>
    <x v="1"/>
    <n v="468.85"/>
    <n v="1604.23"/>
    <n v="808.22"/>
    <n v="-796.01"/>
    <n v="-0.4961944359599309"/>
    <x v="4"/>
    <s v="2023-11-05"/>
    <x v="8"/>
    <x v="0"/>
    <x v="0"/>
    <s v="Adult"/>
    <s v="Loss"/>
  </r>
  <r>
    <n v="7259"/>
    <s v="Rahul"/>
    <n v="46"/>
    <s v="Female"/>
    <x v="5"/>
    <x v="3"/>
    <n v="609.64"/>
    <n v="932.84"/>
    <n v="806.33"/>
    <n v="-126.51"/>
    <n v="-0.13561811243085631"/>
    <x v="4"/>
    <s v="2023-01-14"/>
    <x v="5"/>
    <x v="0"/>
    <x v="0"/>
    <s v="Senior"/>
    <s v="Loss"/>
  </r>
  <r>
    <n v="1201"/>
    <s v="Rahul"/>
    <n v="52"/>
    <s v="Female"/>
    <x v="2"/>
    <x v="2"/>
    <n v="655.7"/>
    <n v="622.83000000000004"/>
    <n v="806.04"/>
    <n v="183.21"/>
    <n v="0.29415731419488461"/>
    <x v="1"/>
    <s v="2023-09-15"/>
    <x v="1"/>
    <x v="0"/>
    <x v="1"/>
    <s v="Senior"/>
    <s v="Profit"/>
  </r>
  <r>
    <n v="7255"/>
    <s v="Amit"/>
    <n v="56"/>
    <s v="Male"/>
    <x v="0"/>
    <x v="4"/>
    <n v="487.88"/>
    <n v="1254.21"/>
    <n v="805.86"/>
    <n v="-448.35"/>
    <n v="-0.35747602076207335"/>
    <x v="4"/>
    <s v="2023-06-20"/>
    <x v="3"/>
    <x v="0"/>
    <x v="1"/>
    <s v="Senior"/>
    <s v="Loss"/>
  </r>
  <r>
    <n v="7227"/>
    <s v="Sneha"/>
    <n v="59"/>
    <s v="Male"/>
    <x v="3"/>
    <x v="3"/>
    <n v="681.53"/>
    <n v="637.07000000000005"/>
    <n v="805.85"/>
    <n v="168.78"/>
    <n v="0.26493164016513099"/>
    <x v="4"/>
    <s v="2023-08-05"/>
    <x v="4"/>
    <x v="1"/>
    <x v="0"/>
    <s v="Senior"/>
    <s v="Profit"/>
  </r>
  <r>
    <n v="953"/>
    <s v="Raj"/>
    <n v="39"/>
    <s v="Female"/>
    <x v="1"/>
    <x v="0"/>
    <n v="535.88"/>
    <n v="781"/>
    <n v="805.47"/>
    <n v="24.47"/>
    <n v="3.1331626120358516E-2"/>
    <x v="0"/>
    <s v="2023-11-14"/>
    <x v="8"/>
    <x v="3"/>
    <x v="1"/>
    <s v="Adult"/>
    <s v="Profit"/>
  </r>
  <r>
    <n v="9724"/>
    <s v="Karan"/>
    <n v="29"/>
    <s v="Female"/>
    <x v="5"/>
    <x v="0"/>
    <n v="608.4"/>
    <n v="1917.15"/>
    <n v="804.81"/>
    <n v="-1112.3399999999999"/>
    <n v="-0.58020499178468032"/>
    <x v="0"/>
    <s v="2023-12-02"/>
    <x v="6"/>
    <x v="3"/>
    <x v="1"/>
    <s v="Adult"/>
    <s v="Loss"/>
  </r>
  <r>
    <n v="8946"/>
    <s v="Sneha"/>
    <n v="35"/>
    <s v="Male"/>
    <x v="0"/>
    <x v="0"/>
    <n v="616"/>
    <n v="1344.91"/>
    <n v="803.94"/>
    <n v="-540.97"/>
    <n v="-0.40223509379809802"/>
    <x v="1"/>
    <s v="2023-11-04"/>
    <x v="8"/>
    <x v="2"/>
    <x v="0"/>
    <s v="Adult"/>
    <s v="Loss"/>
  </r>
  <r>
    <n v="9188"/>
    <s v="Sneha"/>
    <n v="42"/>
    <s v="Female"/>
    <x v="7"/>
    <x v="3"/>
    <n v="582.99"/>
    <n v="733.83"/>
    <n v="803.15"/>
    <n v="69.319999999999993"/>
    <n v="9.4463295313628487E-2"/>
    <x v="4"/>
    <s v="2023-11-02"/>
    <x v="8"/>
    <x v="4"/>
    <x v="0"/>
    <s v="Senior"/>
    <s v="Profit"/>
  </r>
  <r>
    <n v="3243"/>
    <s v="Rahul"/>
    <n v="40"/>
    <s v="Male"/>
    <x v="3"/>
    <x v="0"/>
    <n v="539.20000000000005"/>
    <n v="401.07"/>
    <n v="802.95"/>
    <n v="401.88"/>
    <n v="1.002019597576483"/>
    <x v="3"/>
    <s v="2023-11-04"/>
    <x v="8"/>
    <x v="3"/>
    <x v="0"/>
    <s v="Adult"/>
    <s v="Profit"/>
  </r>
  <r>
    <n v="81"/>
    <s v="Simran"/>
    <n v="37"/>
    <s v="Female"/>
    <x v="3"/>
    <x v="1"/>
    <n v="502.99"/>
    <n v="828.48"/>
    <n v="802.44"/>
    <n v="-26.04"/>
    <n v="-3.1431054461181919E-2"/>
    <x v="3"/>
    <s v="2023-12-07"/>
    <x v="6"/>
    <x v="3"/>
    <x v="1"/>
    <s v="Adult"/>
    <s v="Loss"/>
  </r>
  <r>
    <n v="7653"/>
    <s v="Sneha"/>
    <n v="49"/>
    <s v="Male"/>
    <x v="7"/>
    <x v="2"/>
    <n v="576.09"/>
    <n v="1551.72"/>
    <n v="799.8"/>
    <n v="-751.92"/>
    <n v="-0.48457195885855692"/>
    <x v="0"/>
    <s v="2023-01-14"/>
    <x v="5"/>
    <x v="3"/>
    <x v="0"/>
    <s v="Senior"/>
    <s v="Loss"/>
  </r>
  <r>
    <n v="3536"/>
    <s v="Sneha"/>
    <n v="30"/>
    <s v="Female"/>
    <x v="7"/>
    <x v="0"/>
    <n v="580.04999999999995"/>
    <n v="304.97000000000003"/>
    <n v="798.42"/>
    <n v="493.45"/>
    <n v="1.6180280027543692"/>
    <x v="4"/>
    <s v="2023-12-20"/>
    <x v="6"/>
    <x v="2"/>
    <x v="0"/>
    <s v="Adult"/>
    <s v="Profit"/>
  </r>
  <r>
    <n v="1661"/>
    <s v="Sneha"/>
    <n v="50"/>
    <s v="Male"/>
    <x v="0"/>
    <x v="4"/>
    <n v="629.21"/>
    <n v="695.05"/>
    <n v="797.71"/>
    <n v="102.66"/>
    <n v="0.14770160420113662"/>
    <x v="0"/>
    <s v="2023-09-09"/>
    <x v="1"/>
    <x v="3"/>
    <x v="1"/>
    <s v="Senior"/>
    <s v="Profit"/>
  </r>
  <r>
    <n v="2181"/>
    <s v="Amit"/>
    <n v="35"/>
    <s v="Male"/>
    <x v="0"/>
    <x v="4"/>
    <n v="658.72"/>
    <n v="1769.21"/>
    <n v="796.1"/>
    <n v="-973.11"/>
    <n v="-0.55002515246918116"/>
    <x v="2"/>
    <s v="2023-08-03"/>
    <x v="4"/>
    <x v="3"/>
    <x v="0"/>
    <s v="Adult"/>
    <s v="Loss"/>
  </r>
  <r>
    <n v="9686"/>
    <s v="Sneha"/>
    <n v="25"/>
    <s v="Female"/>
    <x v="2"/>
    <x v="2"/>
    <n v="545.85"/>
    <n v="1941.93"/>
    <n v="795.55"/>
    <n v="-1146.3800000000001"/>
    <n v="-0.59033023847409538"/>
    <x v="2"/>
    <s v="2023-06-08"/>
    <x v="3"/>
    <x v="4"/>
    <x v="1"/>
    <s v="Young"/>
    <s v="Loss"/>
  </r>
  <r>
    <n v="6027"/>
    <s v="Rahul"/>
    <n v="49"/>
    <s v="Female"/>
    <x v="2"/>
    <x v="0"/>
    <n v="515.14"/>
    <n v="1872.69"/>
    <n v="795.12"/>
    <n v="-1077.57"/>
    <n v="-0.57541290870352269"/>
    <x v="0"/>
    <s v="2023-01-18"/>
    <x v="5"/>
    <x v="2"/>
    <x v="1"/>
    <s v="Senior"/>
    <s v="Loss"/>
  </r>
  <r>
    <n v="5364"/>
    <s v="Simran"/>
    <n v="47"/>
    <s v="Male"/>
    <x v="1"/>
    <x v="2"/>
    <n v="667.22"/>
    <n v="1951.4"/>
    <n v="794.99"/>
    <n v="-1156.4100000000001"/>
    <n v="-0.59260530900891673"/>
    <x v="0"/>
    <s v="2023-05-01"/>
    <x v="0"/>
    <x v="4"/>
    <x v="0"/>
    <s v="Senior"/>
    <s v="Loss"/>
  </r>
  <r>
    <n v="1084"/>
    <s v="Raj"/>
    <n v="47"/>
    <s v="Male"/>
    <x v="3"/>
    <x v="3"/>
    <n v="546.91"/>
    <n v="194.05"/>
    <n v="792.88"/>
    <n v="598.83000000000004"/>
    <n v="3.0859572275186808"/>
    <x v="3"/>
    <s v="2023-03-09"/>
    <x v="11"/>
    <x v="2"/>
    <x v="0"/>
    <s v="Senior"/>
    <s v="Profit"/>
  </r>
  <r>
    <n v="6950"/>
    <s v="Sneha"/>
    <n v="60"/>
    <s v="Female"/>
    <x v="7"/>
    <x v="4"/>
    <n v="715.8"/>
    <n v="795.24"/>
    <n v="792.5"/>
    <n v="-2.74"/>
    <n v="-3.4455007293395707E-3"/>
    <x v="4"/>
    <s v="2023-07-21"/>
    <x v="7"/>
    <x v="3"/>
    <x v="1"/>
    <s v="Senior"/>
    <s v="Loss"/>
  </r>
  <r>
    <n v="6482"/>
    <s v="Pooja"/>
    <n v="42"/>
    <s v="Male"/>
    <x v="5"/>
    <x v="4"/>
    <n v="693.21"/>
    <n v="1434.25"/>
    <n v="792.25"/>
    <n v="-642"/>
    <n v="-0.4476207076869444"/>
    <x v="4"/>
    <s v="2023-04-18"/>
    <x v="9"/>
    <x v="1"/>
    <x v="1"/>
    <s v="Senior"/>
    <s v="Loss"/>
  </r>
  <r>
    <n v="1174"/>
    <s v="Simran"/>
    <n v="59"/>
    <s v="Male"/>
    <x v="2"/>
    <x v="3"/>
    <n v="444.7"/>
    <n v="1598.62"/>
    <n v="792.05"/>
    <n v="-806.57"/>
    <n v="-0.5045414169721385"/>
    <x v="4"/>
    <s v="2023-11-14"/>
    <x v="8"/>
    <x v="2"/>
    <x v="1"/>
    <s v="Senior"/>
    <s v="Loss"/>
  </r>
  <r>
    <n v="114"/>
    <s v="Amit"/>
    <n v="50"/>
    <s v="Male"/>
    <x v="3"/>
    <x v="0"/>
    <n v="529.79999999999995"/>
    <n v="577.98"/>
    <n v="791.38"/>
    <n v="213.4"/>
    <n v="0.36921692792138139"/>
    <x v="2"/>
    <s v="2023-02-10"/>
    <x v="2"/>
    <x v="3"/>
    <x v="0"/>
    <s v="Senior"/>
    <s v="Profit"/>
  </r>
  <r>
    <n v="8240"/>
    <s v="Rahul"/>
    <n v="26"/>
    <s v="Male"/>
    <x v="3"/>
    <x v="4"/>
    <n v="647.41"/>
    <n v="833.47"/>
    <n v="790.09"/>
    <n v="-43.38"/>
    <n v="-5.2047464215868595E-2"/>
    <x v="4"/>
    <s v="2023-05-31"/>
    <x v="0"/>
    <x v="0"/>
    <x v="0"/>
    <s v="Adult"/>
    <s v="Loss"/>
  </r>
  <r>
    <n v="1703"/>
    <s v="Neha"/>
    <n v="53"/>
    <s v="Male"/>
    <x v="7"/>
    <x v="2"/>
    <n v="519.21"/>
    <n v="1655"/>
    <n v="789.73"/>
    <n v="-865.27"/>
    <n v="-0.52282175226586103"/>
    <x v="1"/>
    <s v="2023-10-11"/>
    <x v="10"/>
    <x v="2"/>
    <x v="1"/>
    <s v="Senior"/>
    <s v="Loss"/>
  </r>
  <r>
    <n v="1449"/>
    <s v="Amit"/>
    <n v="38"/>
    <s v="Male"/>
    <x v="1"/>
    <x v="4"/>
    <n v="634.4"/>
    <n v="1686.17"/>
    <n v="789.37"/>
    <n v="-896.8"/>
    <n v="-0.53185621853075304"/>
    <x v="2"/>
    <s v="2023-08-13"/>
    <x v="4"/>
    <x v="2"/>
    <x v="1"/>
    <s v="Adult"/>
    <s v="Loss"/>
  </r>
  <r>
    <n v="4004"/>
    <s v="Simran"/>
    <n v="19"/>
    <s v="Female"/>
    <x v="6"/>
    <x v="1"/>
    <n v="647.95000000000005"/>
    <n v="1483.66"/>
    <n v="788.75"/>
    <n v="-694.91"/>
    <n v="-0.46837550382163023"/>
    <x v="2"/>
    <s v="2023-08-22"/>
    <x v="4"/>
    <x v="0"/>
    <x v="0"/>
    <s v="Young"/>
    <s v="Loss"/>
  </r>
  <r>
    <n v="937"/>
    <s v="Karan"/>
    <n v="27"/>
    <s v="Female"/>
    <x v="0"/>
    <x v="0"/>
    <n v="438.98"/>
    <n v="1339.71"/>
    <n v="786.86"/>
    <n v="-552.85"/>
    <n v="-0.41266393473214352"/>
    <x v="4"/>
    <s v="2023-01-26"/>
    <x v="5"/>
    <x v="1"/>
    <x v="0"/>
    <s v="Adult"/>
    <s v="Loss"/>
  </r>
  <r>
    <n v="9130"/>
    <s v="Neha"/>
    <n v="48"/>
    <s v="Male"/>
    <x v="7"/>
    <x v="4"/>
    <n v="525.69000000000005"/>
    <n v="855.17"/>
    <n v="786.85"/>
    <n v="-68.319999999999993"/>
    <n v="-7.9890548078159887E-2"/>
    <x v="2"/>
    <s v="2023-11-23"/>
    <x v="8"/>
    <x v="4"/>
    <x v="0"/>
    <s v="Senior"/>
    <s v="Loss"/>
  </r>
  <r>
    <n v="300"/>
    <s v="Pooja"/>
    <n v="31"/>
    <s v="Male"/>
    <x v="5"/>
    <x v="0"/>
    <n v="475.9"/>
    <n v="237.93"/>
    <n v="786.82"/>
    <n v="548.89"/>
    <n v="2.3069390156768796"/>
    <x v="3"/>
    <s v="2023-01-20"/>
    <x v="5"/>
    <x v="2"/>
    <x v="0"/>
    <s v="Adult"/>
    <s v="Profit"/>
  </r>
  <r>
    <n v="3007"/>
    <s v="Neha"/>
    <n v="33"/>
    <s v="Male"/>
    <x v="0"/>
    <x v="0"/>
    <n v="591.29"/>
    <n v="844.21"/>
    <n v="785.45"/>
    <n v="-58.76"/>
    <n v="-6.9603534665545294E-2"/>
    <x v="2"/>
    <s v="2023-05-21"/>
    <x v="0"/>
    <x v="3"/>
    <x v="1"/>
    <s v="Adult"/>
    <s v="Loss"/>
  </r>
  <r>
    <n v="344"/>
    <s v="Simran"/>
    <n v="54"/>
    <s v="Female"/>
    <x v="3"/>
    <x v="0"/>
    <n v="497.53"/>
    <n v="1562.05"/>
    <n v="784.3"/>
    <n v="-777.75"/>
    <n v="-0.49790339617809931"/>
    <x v="1"/>
    <s v="2023-08-23"/>
    <x v="4"/>
    <x v="3"/>
    <x v="1"/>
    <s v="Senior"/>
    <s v="Loss"/>
  </r>
  <r>
    <n v="6244"/>
    <s v="Karan"/>
    <n v="20"/>
    <s v="Female"/>
    <x v="3"/>
    <x v="3"/>
    <n v="437.91"/>
    <n v="304.48"/>
    <n v="783.97"/>
    <n v="479.49"/>
    <n v="1.5747832369942196"/>
    <x v="4"/>
    <s v="2023-10-10"/>
    <x v="10"/>
    <x v="2"/>
    <x v="1"/>
    <s v="Young"/>
    <s v="Profit"/>
  </r>
  <r>
    <n v="1205"/>
    <s v="Priya"/>
    <n v="46"/>
    <s v="Female"/>
    <x v="5"/>
    <x v="1"/>
    <n v="631.45000000000005"/>
    <n v="1381.62"/>
    <n v="783.5"/>
    <n v="-598.12"/>
    <n v="-0.4329120887074594"/>
    <x v="1"/>
    <s v="2023-06-03"/>
    <x v="3"/>
    <x v="4"/>
    <x v="1"/>
    <s v="Senior"/>
    <s v="Loss"/>
  </r>
  <r>
    <n v="4757"/>
    <s v="Raj"/>
    <n v="45"/>
    <s v="Female"/>
    <x v="3"/>
    <x v="1"/>
    <n v="451.79"/>
    <n v="1471.96"/>
    <n v="780.93"/>
    <n v="-691.03"/>
    <n v="-0.46946248539362478"/>
    <x v="1"/>
    <s v="2023-06-08"/>
    <x v="3"/>
    <x v="0"/>
    <x v="0"/>
    <s v="Senior"/>
    <s v="Loss"/>
  </r>
  <r>
    <n v="7782"/>
    <s v="Simran"/>
    <n v="59"/>
    <s v="Female"/>
    <x v="2"/>
    <x v="1"/>
    <n v="465.31"/>
    <n v="444.95"/>
    <n v="778.28"/>
    <n v="333.33"/>
    <n v="0.74914035284863467"/>
    <x v="0"/>
    <s v="2023-01-03"/>
    <x v="5"/>
    <x v="3"/>
    <x v="1"/>
    <s v="Senior"/>
    <s v="Profit"/>
  </r>
  <r>
    <n v="3452"/>
    <s v="Amit"/>
    <n v="58"/>
    <s v="Male"/>
    <x v="3"/>
    <x v="4"/>
    <n v="668.85"/>
    <n v="1339.34"/>
    <n v="777.94"/>
    <n v="-561.4"/>
    <n v="-0.41916167664670662"/>
    <x v="0"/>
    <s v="2023-05-15"/>
    <x v="0"/>
    <x v="2"/>
    <x v="1"/>
    <s v="Senior"/>
    <s v="Loss"/>
  </r>
  <r>
    <n v="1620"/>
    <s v="Karan"/>
    <n v="38"/>
    <s v="Female"/>
    <x v="7"/>
    <x v="2"/>
    <n v="540.46"/>
    <n v="217.76"/>
    <n v="777.84"/>
    <n v="560.08000000000004"/>
    <n v="2.5720058780308599"/>
    <x v="0"/>
    <s v="2023-11-02"/>
    <x v="8"/>
    <x v="0"/>
    <x v="0"/>
    <s v="Adult"/>
    <s v="Profit"/>
  </r>
  <r>
    <n v="6685"/>
    <s v="Arjun"/>
    <n v="36"/>
    <s v="Female"/>
    <x v="5"/>
    <x v="4"/>
    <n v="612.97"/>
    <n v="1889.02"/>
    <n v="777.34"/>
    <n v="-1111.68"/>
    <n v="-0.58849562206858586"/>
    <x v="4"/>
    <s v="2023-04-11"/>
    <x v="9"/>
    <x v="3"/>
    <x v="1"/>
    <s v="Adult"/>
    <s v="Loss"/>
  </r>
  <r>
    <n v="5316"/>
    <s v="Raj"/>
    <n v="44"/>
    <s v="Male"/>
    <x v="1"/>
    <x v="3"/>
    <n v="509.24"/>
    <n v="985.15"/>
    <n v="776.69"/>
    <n v="-208.46"/>
    <n v="-0.21160229406689338"/>
    <x v="1"/>
    <s v="2023-06-11"/>
    <x v="3"/>
    <x v="2"/>
    <x v="1"/>
    <s v="Senior"/>
    <s v="Loss"/>
  </r>
  <r>
    <n v="6512"/>
    <s v="Pooja"/>
    <n v="30"/>
    <s v="Male"/>
    <x v="2"/>
    <x v="0"/>
    <n v="611"/>
    <n v="1998.59"/>
    <n v="775.79"/>
    <n v="-1222.8"/>
    <n v="-0.61183134109547233"/>
    <x v="4"/>
    <s v="2023-01-03"/>
    <x v="5"/>
    <x v="1"/>
    <x v="0"/>
    <s v="Adult"/>
    <s v="Loss"/>
  </r>
  <r>
    <n v="331"/>
    <s v="Simran"/>
    <n v="47"/>
    <s v="Male"/>
    <x v="6"/>
    <x v="0"/>
    <n v="632.79999999999995"/>
    <n v="1401.99"/>
    <n v="774.8"/>
    <n v="-627.19000000000005"/>
    <n v="-0.44735697116241918"/>
    <x v="4"/>
    <s v="2023-10-16"/>
    <x v="10"/>
    <x v="4"/>
    <x v="0"/>
    <s v="Senior"/>
    <s v="Loss"/>
  </r>
  <r>
    <n v="5007"/>
    <s v="Pooja"/>
    <n v="47"/>
    <s v="Female"/>
    <x v="2"/>
    <x v="2"/>
    <n v="577.53"/>
    <n v="1586.7"/>
    <n v="774.61"/>
    <n v="-812.09"/>
    <n v="-0.51181067624629739"/>
    <x v="4"/>
    <s v="2023-07-04"/>
    <x v="7"/>
    <x v="3"/>
    <x v="0"/>
    <s v="Senior"/>
    <s v="Loss"/>
  </r>
  <r>
    <n v="7849"/>
    <s v="Amit"/>
    <n v="25"/>
    <s v="Male"/>
    <x v="7"/>
    <x v="4"/>
    <n v="477.72"/>
    <n v="1267.21"/>
    <n v="774.01"/>
    <n v="-493.2"/>
    <n v="-0.38920147410452882"/>
    <x v="1"/>
    <s v="2023-07-22"/>
    <x v="7"/>
    <x v="1"/>
    <x v="1"/>
    <s v="Young"/>
    <s v="Loss"/>
  </r>
  <r>
    <n v="5116"/>
    <s v="Priya"/>
    <n v="33"/>
    <s v="Male"/>
    <x v="7"/>
    <x v="0"/>
    <n v="482.16"/>
    <n v="729.43"/>
    <n v="773.71"/>
    <n v="44.28"/>
    <n v="6.070493398955349E-2"/>
    <x v="4"/>
    <s v="2023-09-14"/>
    <x v="1"/>
    <x v="3"/>
    <x v="1"/>
    <s v="Adult"/>
    <s v="Profit"/>
  </r>
  <r>
    <n v="3661"/>
    <s v="Arjun"/>
    <n v="55"/>
    <s v="Female"/>
    <x v="1"/>
    <x v="3"/>
    <n v="502.54"/>
    <n v="89.7"/>
    <n v="773.44"/>
    <n v="683.74"/>
    <n v="7.6225195094760307"/>
    <x v="0"/>
    <s v="2023-07-21"/>
    <x v="7"/>
    <x v="0"/>
    <x v="0"/>
    <s v="Senior"/>
    <s v="Profit"/>
  </r>
  <r>
    <n v="5671"/>
    <s v="Arjun"/>
    <n v="31"/>
    <s v="Male"/>
    <x v="4"/>
    <x v="4"/>
    <n v="471.9"/>
    <n v="606.76"/>
    <n v="770.28"/>
    <n v="163.52000000000001"/>
    <n v="0.26949700046146746"/>
    <x v="0"/>
    <s v="2023-11-24"/>
    <x v="8"/>
    <x v="3"/>
    <x v="0"/>
    <s v="Adult"/>
    <s v="Profit"/>
  </r>
  <r>
    <n v="2693"/>
    <s v="Neha"/>
    <n v="27"/>
    <s v="Male"/>
    <x v="2"/>
    <x v="3"/>
    <n v="465.09"/>
    <n v="584.35"/>
    <n v="769.15"/>
    <n v="184.8"/>
    <n v="0.31624882347907934"/>
    <x v="1"/>
    <s v="2023-05-06"/>
    <x v="0"/>
    <x v="1"/>
    <x v="1"/>
    <s v="Adult"/>
    <s v="Profit"/>
  </r>
  <r>
    <n v="7750"/>
    <s v="Priya"/>
    <n v="32"/>
    <s v="Male"/>
    <x v="4"/>
    <x v="1"/>
    <n v="677.15"/>
    <n v="375.92"/>
    <n v="767.79"/>
    <n v="391.87"/>
    <n v="1.0424292402638859"/>
    <x v="0"/>
    <s v="2023-09-17"/>
    <x v="1"/>
    <x v="4"/>
    <x v="1"/>
    <s v="Adult"/>
    <s v="Profit"/>
  </r>
  <r>
    <n v="4327"/>
    <s v="Pooja"/>
    <n v="30"/>
    <s v="Male"/>
    <x v="7"/>
    <x v="1"/>
    <n v="588.83000000000004"/>
    <n v="1440.25"/>
    <n v="766.05"/>
    <n v="-674.2"/>
    <n v="-0.46811317479604236"/>
    <x v="0"/>
    <s v="2023-10-19"/>
    <x v="10"/>
    <x v="1"/>
    <x v="0"/>
    <s v="Adult"/>
    <s v="Loss"/>
  </r>
  <r>
    <n v="5104"/>
    <s v="Karan"/>
    <n v="39"/>
    <s v="Female"/>
    <x v="6"/>
    <x v="3"/>
    <n v="451.61"/>
    <n v="1689.36"/>
    <n v="765.8"/>
    <n v="-923.56"/>
    <n v="-0.54669223848084481"/>
    <x v="3"/>
    <s v="2023-06-29"/>
    <x v="3"/>
    <x v="2"/>
    <x v="0"/>
    <s v="Adult"/>
    <s v="Loss"/>
  </r>
  <r>
    <n v="5101"/>
    <s v="Raj"/>
    <n v="60"/>
    <s v="Female"/>
    <x v="5"/>
    <x v="0"/>
    <n v="569.88"/>
    <n v="1310.3499999999999"/>
    <n v="765.23"/>
    <n v="-545.12"/>
    <n v="-0.4160109894303049"/>
    <x v="4"/>
    <s v="2023-11-26"/>
    <x v="8"/>
    <x v="1"/>
    <x v="0"/>
    <s v="Senior"/>
    <s v="Loss"/>
  </r>
  <r>
    <n v="8469"/>
    <s v="Priya"/>
    <n v="29"/>
    <s v="Female"/>
    <x v="1"/>
    <x v="3"/>
    <n v="556.51"/>
    <n v="1452.13"/>
    <n v="765.14"/>
    <n v="-686.99"/>
    <n v="-0.4730912521606192"/>
    <x v="0"/>
    <s v="2023-12-26"/>
    <x v="6"/>
    <x v="4"/>
    <x v="0"/>
    <s v="Adult"/>
    <s v="Loss"/>
  </r>
  <r>
    <n v="1282"/>
    <s v="Sneha"/>
    <n v="36"/>
    <s v="Female"/>
    <x v="5"/>
    <x v="2"/>
    <n v="657.67"/>
    <n v="1705.45"/>
    <n v="763"/>
    <n v="-942.45"/>
    <n v="-0.55261074789644959"/>
    <x v="1"/>
    <s v="2023-02-10"/>
    <x v="2"/>
    <x v="4"/>
    <x v="1"/>
    <s v="Adult"/>
    <s v="Loss"/>
  </r>
  <r>
    <n v="3801"/>
    <s v="Pooja"/>
    <n v="44"/>
    <s v="Male"/>
    <x v="4"/>
    <x v="3"/>
    <n v="524.07000000000005"/>
    <n v="1820.33"/>
    <n v="761.99"/>
    <n v="-1058.3399999999999"/>
    <n v="-0.58140007581042996"/>
    <x v="1"/>
    <s v="2023-06-10"/>
    <x v="3"/>
    <x v="3"/>
    <x v="1"/>
    <s v="Senior"/>
    <s v="Loss"/>
  </r>
  <r>
    <n v="3908"/>
    <s v="Pooja"/>
    <n v="45"/>
    <s v="Female"/>
    <x v="5"/>
    <x v="0"/>
    <n v="511.75"/>
    <n v="1398.48"/>
    <n v="761.84"/>
    <n v="-636.64"/>
    <n v="-0.45523711458154564"/>
    <x v="1"/>
    <s v="2023-08-22"/>
    <x v="4"/>
    <x v="3"/>
    <x v="0"/>
    <s v="Senior"/>
    <s v="Loss"/>
  </r>
  <r>
    <n v="4242"/>
    <s v="Karan"/>
    <n v="25"/>
    <s v="Female"/>
    <x v="6"/>
    <x v="2"/>
    <n v="516.14"/>
    <n v="566.58000000000004"/>
    <n v="761.75"/>
    <n v="195.17"/>
    <n v="0.3444703307564686"/>
    <x v="1"/>
    <s v="2023-07-01"/>
    <x v="7"/>
    <x v="3"/>
    <x v="1"/>
    <s v="Young"/>
    <s v="Profit"/>
  </r>
  <r>
    <n v="9169"/>
    <s v="Priya"/>
    <n v="41"/>
    <s v="Female"/>
    <x v="4"/>
    <x v="4"/>
    <n v="583.01"/>
    <n v="728.54"/>
    <n v="761.65"/>
    <n v="33.11"/>
    <n v="4.544705850056277E-2"/>
    <x v="2"/>
    <s v="2023-08-07"/>
    <x v="4"/>
    <x v="0"/>
    <x v="1"/>
    <s v="Senior"/>
    <s v="Profit"/>
  </r>
  <r>
    <n v="4785"/>
    <s v="Arjun"/>
    <n v="25"/>
    <s v="Female"/>
    <x v="4"/>
    <x v="2"/>
    <n v="500.72"/>
    <n v="84.36"/>
    <n v="759.5"/>
    <n v="675.14"/>
    <n v="8.0030820293978184"/>
    <x v="4"/>
    <s v="2023-10-06"/>
    <x v="10"/>
    <x v="4"/>
    <x v="1"/>
    <s v="Young"/>
    <s v="Profit"/>
  </r>
  <r>
    <n v="6977"/>
    <s v="Amit"/>
    <n v="30"/>
    <s v="Male"/>
    <x v="7"/>
    <x v="0"/>
    <n v="448.6"/>
    <n v="1357.56"/>
    <n v="759.39"/>
    <n v="-598.16999999999996"/>
    <n v="-0.44062140899849728"/>
    <x v="1"/>
    <s v="2023-01-22"/>
    <x v="5"/>
    <x v="0"/>
    <x v="1"/>
    <s v="Adult"/>
    <s v="Loss"/>
  </r>
  <r>
    <n v="475"/>
    <s v="Priya"/>
    <n v="36"/>
    <s v="Female"/>
    <x v="1"/>
    <x v="4"/>
    <n v="426.9"/>
    <n v="1682.87"/>
    <n v="759.3"/>
    <n v="-923.57"/>
    <n v="-0.54880650317612178"/>
    <x v="4"/>
    <s v="2023-05-31"/>
    <x v="0"/>
    <x v="4"/>
    <x v="0"/>
    <s v="Adult"/>
    <s v="Loss"/>
  </r>
  <r>
    <n v="603"/>
    <s v="Neha"/>
    <n v="36"/>
    <s v="Female"/>
    <x v="1"/>
    <x v="4"/>
    <n v="511.04"/>
    <n v="1409.6"/>
    <n v="759.14"/>
    <n v="-650.46"/>
    <n v="-0.46145005675368905"/>
    <x v="2"/>
    <s v="2023-01-29"/>
    <x v="5"/>
    <x v="3"/>
    <x v="1"/>
    <s v="Adult"/>
    <s v="Loss"/>
  </r>
  <r>
    <n v="1215"/>
    <s v="Arjun"/>
    <n v="32"/>
    <s v="Male"/>
    <x v="5"/>
    <x v="2"/>
    <n v="607.76"/>
    <n v="871.19"/>
    <n v="757.8"/>
    <n v="-113.39"/>
    <n v="-0.13015530481295698"/>
    <x v="0"/>
    <s v="2023-07-10"/>
    <x v="7"/>
    <x v="4"/>
    <x v="0"/>
    <s v="Adult"/>
    <s v="Loss"/>
  </r>
  <r>
    <n v="8566"/>
    <s v="Sneha"/>
    <n v="47"/>
    <s v="Female"/>
    <x v="3"/>
    <x v="0"/>
    <n v="557.95000000000005"/>
    <n v="403.28"/>
    <n v="756.76"/>
    <n v="353.48"/>
    <n v="0.87651259670700266"/>
    <x v="4"/>
    <s v="2023-04-24"/>
    <x v="9"/>
    <x v="1"/>
    <x v="1"/>
    <s v="Senior"/>
    <s v="Profit"/>
  </r>
  <r>
    <n v="746"/>
    <s v="Raj"/>
    <n v="21"/>
    <s v="Female"/>
    <x v="7"/>
    <x v="4"/>
    <n v="506.63"/>
    <n v="427.02"/>
    <n v="754.11"/>
    <n v="327.08999999999997"/>
    <n v="0.7659828579457636"/>
    <x v="0"/>
    <s v="2023-01-10"/>
    <x v="5"/>
    <x v="3"/>
    <x v="0"/>
    <s v="Young"/>
    <s v="Profit"/>
  </r>
  <r>
    <n v="669"/>
    <s v="Raj"/>
    <n v="54"/>
    <s v="Male"/>
    <x v="0"/>
    <x v="0"/>
    <n v="663.17"/>
    <n v="1426.65"/>
    <n v="753.36"/>
    <n v="-673.29"/>
    <n v="-0.47193775628219953"/>
    <x v="2"/>
    <s v="2023-11-01"/>
    <x v="8"/>
    <x v="3"/>
    <x v="0"/>
    <s v="Senior"/>
    <s v="Loss"/>
  </r>
  <r>
    <n v="6667"/>
    <s v="Neha"/>
    <n v="39"/>
    <s v="Male"/>
    <x v="7"/>
    <x v="2"/>
    <n v="659.28"/>
    <n v="1776.75"/>
    <n v="753.36"/>
    <n v="-1023.39"/>
    <n v="-0.57598986914309835"/>
    <x v="4"/>
    <s v="2023-02-19"/>
    <x v="2"/>
    <x v="3"/>
    <x v="1"/>
    <s v="Adult"/>
    <s v="Loss"/>
  </r>
  <r>
    <n v="8229"/>
    <s v="Amit"/>
    <n v="44"/>
    <s v="Female"/>
    <x v="7"/>
    <x v="4"/>
    <n v="558.14"/>
    <n v="700.65"/>
    <n v="753.28"/>
    <n v="52.63"/>
    <n v="7.5115963747948336E-2"/>
    <x v="0"/>
    <s v="2023-08-22"/>
    <x v="4"/>
    <x v="3"/>
    <x v="1"/>
    <s v="Senior"/>
    <s v="Profit"/>
  </r>
  <r>
    <n v="6546"/>
    <s v="Rahul"/>
    <n v="42"/>
    <s v="Male"/>
    <x v="6"/>
    <x v="1"/>
    <n v="626.28"/>
    <n v="1960.7"/>
    <n v="753.25"/>
    <n v="-1207.45"/>
    <n v="-0.6158259805171622"/>
    <x v="3"/>
    <s v="2023-02-24"/>
    <x v="2"/>
    <x v="1"/>
    <x v="0"/>
    <s v="Senior"/>
    <s v="Loss"/>
  </r>
  <r>
    <n v="7598"/>
    <s v="Arjun"/>
    <n v="31"/>
    <s v="Female"/>
    <x v="5"/>
    <x v="3"/>
    <n v="529.51"/>
    <n v="995.19"/>
    <n v="753.11"/>
    <n v="-242.08"/>
    <n v="-0.24325003265708056"/>
    <x v="0"/>
    <s v="2023-01-13"/>
    <x v="5"/>
    <x v="0"/>
    <x v="1"/>
    <s v="Adult"/>
    <s v="Loss"/>
  </r>
  <r>
    <n v="1291"/>
    <s v="Karan"/>
    <n v="40"/>
    <s v="Female"/>
    <x v="2"/>
    <x v="4"/>
    <n v="419.63"/>
    <n v="1019.07"/>
    <n v="753"/>
    <n v="-266.07"/>
    <n v="-0.26109099473048952"/>
    <x v="1"/>
    <s v="2023-09-30"/>
    <x v="1"/>
    <x v="4"/>
    <x v="0"/>
    <s v="Adult"/>
    <s v="Loss"/>
  </r>
  <r>
    <n v="7508"/>
    <s v="Priya"/>
    <n v="60"/>
    <s v="Male"/>
    <x v="3"/>
    <x v="3"/>
    <n v="512.71"/>
    <n v="118.83"/>
    <n v="752.92"/>
    <n v="634.09"/>
    <n v="5.3361104098291676"/>
    <x v="1"/>
    <s v="2023-04-06"/>
    <x v="9"/>
    <x v="2"/>
    <x v="1"/>
    <s v="Senior"/>
    <s v="Profit"/>
  </r>
  <r>
    <n v="1009"/>
    <s v="Karan"/>
    <n v="32"/>
    <s v="Female"/>
    <x v="7"/>
    <x v="3"/>
    <n v="503.25"/>
    <n v="110.36"/>
    <n v="752.17"/>
    <n v="641.80999999999995"/>
    <n v="5.815603479521565"/>
    <x v="2"/>
    <s v="2023-07-28"/>
    <x v="7"/>
    <x v="3"/>
    <x v="0"/>
    <s v="Adult"/>
    <s v="Profit"/>
  </r>
  <r>
    <n v="1381"/>
    <s v="Raj"/>
    <n v="53"/>
    <s v="Female"/>
    <x v="0"/>
    <x v="1"/>
    <n v="615.05999999999995"/>
    <n v="352.85"/>
    <n v="751.47"/>
    <n v="398.62"/>
    <n v="1.1297151764205753"/>
    <x v="4"/>
    <s v="2023-06-05"/>
    <x v="3"/>
    <x v="4"/>
    <x v="0"/>
    <s v="Senior"/>
    <s v="Profit"/>
  </r>
  <r>
    <n v="1711"/>
    <s v="Pooja"/>
    <n v="26"/>
    <s v="Female"/>
    <x v="3"/>
    <x v="1"/>
    <n v="477.66"/>
    <n v="1682.89"/>
    <n v="750.79"/>
    <n v="-932.1"/>
    <n v="-0.55386864263261415"/>
    <x v="3"/>
    <s v="2023-12-04"/>
    <x v="6"/>
    <x v="1"/>
    <x v="1"/>
    <s v="Adult"/>
    <s v="Loss"/>
  </r>
  <r>
    <n v="4481"/>
    <s v="Arjun"/>
    <n v="54"/>
    <s v="Female"/>
    <x v="2"/>
    <x v="4"/>
    <n v="661.57"/>
    <n v="1647.89"/>
    <n v="749.65"/>
    <n v="-898.24"/>
    <n v="-0.54508492678516163"/>
    <x v="4"/>
    <s v="2023-10-26"/>
    <x v="10"/>
    <x v="3"/>
    <x v="0"/>
    <s v="Senior"/>
    <s v="Loss"/>
  </r>
  <r>
    <n v="6878"/>
    <s v="Rahul"/>
    <n v="24"/>
    <s v="Female"/>
    <x v="4"/>
    <x v="3"/>
    <n v="599.9"/>
    <n v="1101.1600000000001"/>
    <n v="748.9"/>
    <n v="-352.26"/>
    <n v="-0.31989901558356637"/>
    <x v="2"/>
    <s v="2023-07-20"/>
    <x v="7"/>
    <x v="3"/>
    <x v="0"/>
    <s v="Young"/>
    <s v="Loss"/>
  </r>
  <r>
    <n v="3328"/>
    <s v="Neha"/>
    <n v="48"/>
    <s v="Female"/>
    <x v="7"/>
    <x v="0"/>
    <n v="553.89"/>
    <n v="720.03"/>
    <n v="748.67"/>
    <n v="28.64"/>
    <n v="3.9776120439426139E-2"/>
    <x v="1"/>
    <s v="2023-10-09"/>
    <x v="10"/>
    <x v="2"/>
    <x v="0"/>
    <s v="Senior"/>
    <s v="Profit"/>
  </r>
  <r>
    <n v="7638"/>
    <s v="Raj"/>
    <n v="49"/>
    <s v="Female"/>
    <x v="5"/>
    <x v="4"/>
    <n v="446.01"/>
    <n v="1212.6300000000001"/>
    <n v="747.68"/>
    <n v="-464.95"/>
    <n v="-0.38342280827622599"/>
    <x v="0"/>
    <s v="2023-04-23"/>
    <x v="9"/>
    <x v="4"/>
    <x v="0"/>
    <s v="Senior"/>
    <s v="Loss"/>
  </r>
  <r>
    <n v="3827"/>
    <s v="Priya"/>
    <n v="20"/>
    <s v="Female"/>
    <x v="1"/>
    <x v="4"/>
    <n v="432.82"/>
    <n v="1423.7"/>
    <n v="746.63"/>
    <n v="-677.07"/>
    <n v="-0.47557069607361102"/>
    <x v="1"/>
    <s v="2023-11-19"/>
    <x v="8"/>
    <x v="3"/>
    <x v="1"/>
    <s v="Young"/>
    <s v="Loss"/>
  </r>
  <r>
    <n v="5392"/>
    <s v="Pooja"/>
    <n v="18"/>
    <s v="Male"/>
    <x v="3"/>
    <x v="1"/>
    <n v="485.47"/>
    <n v="762.87"/>
    <n v="746.21"/>
    <n v="-16.66"/>
    <n v="-2.1838583244851679E-2"/>
    <x v="0"/>
    <s v="2023-11-03"/>
    <x v="8"/>
    <x v="2"/>
    <x v="0"/>
    <s v="Young"/>
    <s v="Loss"/>
  </r>
  <r>
    <n v="8408"/>
    <s v="Raj"/>
    <n v="34"/>
    <s v="Male"/>
    <x v="6"/>
    <x v="0"/>
    <n v="597.27"/>
    <n v="1981.72"/>
    <n v="746.09"/>
    <n v="-1235.6300000000001"/>
    <n v="-0.62351391720323768"/>
    <x v="4"/>
    <s v="2023-06-19"/>
    <x v="3"/>
    <x v="0"/>
    <x v="0"/>
    <s v="Adult"/>
    <s v="Loss"/>
  </r>
  <r>
    <n v="7962"/>
    <s v="Raj"/>
    <n v="38"/>
    <s v="Male"/>
    <x v="7"/>
    <x v="4"/>
    <n v="627.51"/>
    <n v="258.18"/>
    <n v="745.67"/>
    <n v="487.49"/>
    <n v="1.8881787899914788"/>
    <x v="4"/>
    <s v="2023-03-12"/>
    <x v="11"/>
    <x v="1"/>
    <x v="0"/>
    <s v="Adult"/>
    <s v="Profit"/>
  </r>
  <r>
    <n v="5420"/>
    <s v="Amit"/>
    <n v="53"/>
    <s v="Female"/>
    <x v="7"/>
    <x v="2"/>
    <n v="607.16999999999996"/>
    <n v="412.01"/>
    <n v="745.32"/>
    <n v="333.31"/>
    <n v="0.80898521880536878"/>
    <x v="1"/>
    <s v="2023-01-06"/>
    <x v="5"/>
    <x v="3"/>
    <x v="0"/>
    <s v="Senior"/>
    <s v="Profit"/>
  </r>
  <r>
    <n v="7272"/>
    <s v="Pooja"/>
    <n v="43"/>
    <s v="Male"/>
    <x v="3"/>
    <x v="4"/>
    <n v="424.92"/>
    <n v="356.03"/>
    <n v="744.82"/>
    <n v="388.79"/>
    <n v="1.0920147178608546"/>
    <x v="4"/>
    <s v="2023-12-31"/>
    <x v="6"/>
    <x v="1"/>
    <x v="1"/>
    <s v="Senior"/>
    <s v="Profit"/>
  </r>
  <r>
    <n v="918"/>
    <s v="Priya"/>
    <n v="24"/>
    <s v="Male"/>
    <x v="4"/>
    <x v="2"/>
    <n v="555.77"/>
    <n v="284.08"/>
    <n v="744.38"/>
    <n v="460.3"/>
    <n v="1.6203182202196567"/>
    <x v="3"/>
    <s v="2023-10-06"/>
    <x v="10"/>
    <x v="4"/>
    <x v="1"/>
    <s v="Young"/>
    <s v="Profit"/>
  </r>
  <r>
    <n v="6997"/>
    <s v="Karan"/>
    <n v="45"/>
    <s v="Female"/>
    <x v="1"/>
    <x v="3"/>
    <n v="507.15"/>
    <n v="225.8"/>
    <n v="744.08"/>
    <n v="518.28"/>
    <n v="2.2953055801594329"/>
    <x v="3"/>
    <s v="2023-05-19"/>
    <x v="0"/>
    <x v="3"/>
    <x v="1"/>
    <s v="Senior"/>
    <s v="Profit"/>
  </r>
  <r>
    <n v="4026"/>
    <s v="Raj"/>
    <n v="34"/>
    <s v="Female"/>
    <x v="7"/>
    <x v="0"/>
    <n v="656.62"/>
    <n v="757.36"/>
    <n v="743.27"/>
    <n v="-14.09"/>
    <n v="-1.8604098447237774E-2"/>
    <x v="2"/>
    <s v="2023-05-17"/>
    <x v="0"/>
    <x v="1"/>
    <x v="1"/>
    <s v="Adult"/>
    <s v="Loss"/>
  </r>
  <r>
    <n v="592"/>
    <s v="Sneha"/>
    <n v="43"/>
    <s v="Male"/>
    <x v="4"/>
    <x v="1"/>
    <n v="531.29999999999995"/>
    <n v="1515.13"/>
    <n v="741.99"/>
    <n v="-773.14"/>
    <n v="-0.51027964597097275"/>
    <x v="1"/>
    <s v="2023-08-03"/>
    <x v="4"/>
    <x v="3"/>
    <x v="1"/>
    <s v="Senior"/>
    <s v="Loss"/>
  </r>
  <r>
    <n v="1204"/>
    <s v="Sneha"/>
    <n v="19"/>
    <s v="Female"/>
    <x v="2"/>
    <x v="1"/>
    <n v="529.4"/>
    <n v="784.8"/>
    <n v="741.81"/>
    <n v="-42.99"/>
    <n v="-5.4778287461773705E-2"/>
    <x v="3"/>
    <s v="2023-12-06"/>
    <x v="6"/>
    <x v="0"/>
    <x v="1"/>
    <s v="Young"/>
    <s v="Loss"/>
  </r>
  <r>
    <n v="8705"/>
    <s v="Karan"/>
    <n v="55"/>
    <s v="Female"/>
    <x v="2"/>
    <x v="1"/>
    <n v="496.34"/>
    <n v="1246.8499999999999"/>
    <n v="741.21"/>
    <n v="-505.64"/>
    <n v="-0.40553394554276778"/>
    <x v="1"/>
    <s v="2023-10-13"/>
    <x v="10"/>
    <x v="0"/>
    <x v="1"/>
    <s v="Senior"/>
    <s v="Loss"/>
  </r>
  <r>
    <n v="8591"/>
    <s v="Neha"/>
    <n v="33"/>
    <s v="Female"/>
    <x v="6"/>
    <x v="2"/>
    <n v="541.47"/>
    <n v="358.9"/>
    <n v="740.14"/>
    <n v="381.24"/>
    <n v="1.0622457509055447"/>
    <x v="1"/>
    <s v="2023-08-19"/>
    <x v="4"/>
    <x v="3"/>
    <x v="1"/>
    <s v="Adult"/>
    <s v="Profit"/>
  </r>
  <r>
    <n v="9423"/>
    <s v="Neha"/>
    <n v="43"/>
    <s v="Female"/>
    <x v="6"/>
    <x v="4"/>
    <n v="630.96"/>
    <n v="1624.54"/>
    <n v="739.6"/>
    <n v="-884.94"/>
    <n v="-0.54473266278454213"/>
    <x v="0"/>
    <s v="2023-09-04"/>
    <x v="1"/>
    <x v="4"/>
    <x v="1"/>
    <s v="Senior"/>
    <s v="Loss"/>
  </r>
  <r>
    <n v="5346"/>
    <s v="Simran"/>
    <n v="19"/>
    <s v="Male"/>
    <x v="2"/>
    <x v="2"/>
    <n v="641.05999999999995"/>
    <n v="1300.8599999999999"/>
    <n v="739.35"/>
    <n v="-561.51"/>
    <n v="-0.43164521931645222"/>
    <x v="2"/>
    <s v="2023-01-19"/>
    <x v="5"/>
    <x v="3"/>
    <x v="0"/>
    <s v="Young"/>
    <s v="Loss"/>
  </r>
  <r>
    <n v="5050"/>
    <s v="Simran"/>
    <n v="36"/>
    <s v="Female"/>
    <x v="4"/>
    <x v="0"/>
    <n v="489.22"/>
    <n v="359.8"/>
    <n v="739.16"/>
    <n v="379.36"/>
    <n v="1.0543635352973875"/>
    <x v="4"/>
    <s v="2023-01-07"/>
    <x v="5"/>
    <x v="4"/>
    <x v="0"/>
    <s v="Adult"/>
    <s v="Profit"/>
  </r>
  <r>
    <n v="2323"/>
    <s v="Raj"/>
    <n v="19"/>
    <s v="Female"/>
    <x v="5"/>
    <x v="0"/>
    <n v="516.53"/>
    <n v="283.47000000000003"/>
    <n v="738.97"/>
    <n v="455.5"/>
    <n v="1.6068719793981725"/>
    <x v="0"/>
    <s v="2023-08-23"/>
    <x v="4"/>
    <x v="3"/>
    <x v="0"/>
    <s v="Young"/>
    <s v="Profit"/>
  </r>
  <r>
    <n v="5161"/>
    <s v="Priya"/>
    <n v="33"/>
    <s v="Female"/>
    <x v="7"/>
    <x v="2"/>
    <n v="561.01"/>
    <n v="667.01"/>
    <n v="738.87"/>
    <n v="71.86"/>
    <n v="0.1077345167238872"/>
    <x v="3"/>
    <s v="2023-12-24"/>
    <x v="6"/>
    <x v="2"/>
    <x v="0"/>
    <s v="Adult"/>
    <s v="Profit"/>
  </r>
  <r>
    <n v="6656"/>
    <s v="Amit"/>
    <n v="42"/>
    <s v="Female"/>
    <x v="7"/>
    <x v="3"/>
    <n v="511.85"/>
    <n v="1072.46"/>
    <n v="738.68"/>
    <n v="-333.78"/>
    <n v="-0.31122839080245412"/>
    <x v="1"/>
    <s v="2023-01-28"/>
    <x v="5"/>
    <x v="0"/>
    <x v="0"/>
    <s v="Senior"/>
    <s v="Loss"/>
  </r>
  <r>
    <n v="4605"/>
    <s v="Priya"/>
    <n v="56"/>
    <s v="Male"/>
    <x v="0"/>
    <x v="1"/>
    <n v="433.23"/>
    <n v="203.2"/>
    <n v="738.41"/>
    <n v="535.21"/>
    <n v="2.6339074803149609"/>
    <x v="2"/>
    <s v="2023-11-01"/>
    <x v="8"/>
    <x v="2"/>
    <x v="1"/>
    <s v="Senior"/>
    <s v="Profit"/>
  </r>
  <r>
    <n v="5475"/>
    <s v="Karan"/>
    <n v="28"/>
    <s v="Female"/>
    <x v="5"/>
    <x v="4"/>
    <n v="524.96"/>
    <n v="1688.01"/>
    <n v="738.3"/>
    <n v="-949.71"/>
    <n v="-0.56262107451970078"/>
    <x v="0"/>
    <s v="2023-07-05"/>
    <x v="7"/>
    <x v="4"/>
    <x v="0"/>
    <s v="Adult"/>
    <s v="Loss"/>
  </r>
  <r>
    <n v="3231"/>
    <s v="Rahul"/>
    <n v="36"/>
    <s v="Male"/>
    <x v="7"/>
    <x v="4"/>
    <n v="497.24"/>
    <n v="87.02"/>
    <n v="737.55"/>
    <n v="650.53"/>
    <n v="7.4756377844173754"/>
    <x v="3"/>
    <s v="2023-07-27"/>
    <x v="7"/>
    <x v="3"/>
    <x v="1"/>
    <s v="Adult"/>
    <s v="Profit"/>
  </r>
  <r>
    <n v="3128"/>
    <s v="Rahul"/>
    <n v="41"/>
    <s v="Male"/>
    <x v="7"/>
    <x v="3"/>
    <n v="576.49"/>
    <n v="267.3"/>
    <n v="737.5"/>
    <n v="470.2"/>
    <n v="1.7590722035166479"/>
    <x v="0"/>
    <s v="2023-11-18"/>
    <x v="8"/>
    <x v="2"/>
    <x v="1"/>
    <s v="Senior"/>
    <s v="Profit"/>
  </r>
  <r>
    <n v="1225"/>
    <s v="Karan"/>
    <n v="46"/>
    <s v="Female"/>
    <x v="0"/>
    <x v="0"/>
    <n v="642.51"/>
    <n v="726.28"/>
    <n v="736.32"/>
    <n v="10.039999999999999"/>
    <n v="1.3823869581979401E-2"/>
    <x v="2"/>
    <s v="2023-09-06"/>
    <x v="1"/>
    <x v="3"/>
    <x v="0"/>
    <s v="Senior"/>
    <s v="Profit"/>
  </r>
  <r>
    <n v="3283"/>
    <s v="Raj"/>
    <n v="49"/>
    <s v="Female"/>
    <x v="7"/>
    <x v="4"/>
    <n v="535.41"/>
    <n v="366.11"/>
    <n v="734.55"/>
    <n v="368.44"/>
    <n v="1.0063642074786265"/>
    <x v="1"/>
    <s v="2023-07-05"/>
    <x v="7"/>
    <x v="0"/>
    <x v="0"/>
    <s v="Senior"/>
    <s v="Profit"/>
  </r>
  <r>
    <n v="1782"/>
    <s v="Amit"/>
    <n v="25"/>
    <s v="Male"/>
    <x v="6"/>
    <x v="0"/>
    <n v="507.99"/>
    <n v="1323.61"/>
    <n v="733.62"/>
    <n v="-589.99"/>
    <n v="-0.44574308142126462"/>
    <x v="4"/>
    <s v="2023-02-22"/>
    <x v="2"/>
    <x v="3"/>
    <x v="1"/>
    <s v="Young"/>
    <s v="Loss"/>
  </r>
  <r>
    <n v="1836"/>
    <s v="Amit"/>
    <n v="51"/>
    <s v="Female"/>
    <x v="2"/>
    <x v="2"/>
    <n v="589.4"/>
    <n v="1701.9"/>
    <n v="732.73"/>
    <n v="-969.17"/>
    <n v="-0.56946354074857508"/>
    <x v="4"/>
    <s v="2023-08-15"/>
    <x v="4"/>
    <x v="4"/>
    <x v="0"/>
    <s v="Senior"/>
    <s v="Loss"/>
  </r>
  <r>
    <n v="2650"/>
    <s v="Neha"/>
    <n v="23"/>
    <s v="Male"/>
    <x v="3"/>
    <x v="3"/>
    <n v="515.92999999999995"/>
    <n v="1361.38"/>
    <n v="732.62"/>
    <n v="-628.76"/>
    <n v="-0.46185488254565216"/>
    <x v="3"/>
    <s v="2023-10-29"/>
    <x v="10"/>
    <x v="0"/>
    <x v="0"/>
    <s v="Young"/>
    <s v="Loss"/>
  </r>
  <r>
    <n v="3997"/>
    <s v="Arjun"/>
    <n v="56"/>
    <s v="Male"/>
    <x v="5"/>
    <x v="1"/>
    <n v="491.87"/>
    <n v="1970.65"/>
    <n v="732.59"/>
    <n v="-1238.06"/>
    <n v="-0.6282495623271509"/>
    <x v="2"/>
    <s v="2023-04-29"/>
    <x v="9"/>
    <x v="2"/>
    <x v="0"/>
    <s v="Senior"/>
    <s v="Loss"/>
  </r>
  <r>
    <n v="2724"/>
    <s v="Sneha"/>
    <n v="34"/>
    <s v="Female"/>
    <x v="5"/>
    <x v="4"/>
    <n v="534.08000000000004"/>
    <n v="580.24"/>
    <n v="731.6"/>
    <n v="151.36000000000001"/>
    <n v="0.26085757617537575"/>
    <x v="3"/>
    <s v="2023-03-09"/>
    <x v="11"/>
    <x v="0"/>
    <x v="1"/>
    <s v="Adult"/>
    <s v="Profit"/>
  </r>
  <r>
    <n v="3224"/>
    <s v="Raj"/>
    <n v="35"/>
    <s v="Female"/>
    <x v="1"/>
    <x v="3"/>
    <n v="612.19000000000005"/>
    <n v="1869.54"/>
    <n v="731.39"/>
    <n v="-1138.1500000000001"/>
    <n v="-0.60878611851043574"/>
    <x v="1"/>
    <s v="2023-10-10"/>
    <x v="10"/>
    <x v="2"/>
    <x v="0"/>
    <s v="Adult"/>
    <s v="Loss"/>
  </r>
  <r>
    <n v="4611"/>
    <s v="Rahul"/>
    <n v="32"/>
    <s v="Male"/>
    <x v="4"/>
    <x v="2"/>
    <n v="439.83"/>
    <n v="1568.56"/>
    <n v="731.2"/>
    <n v="-837.36"/>
    <n v="-0.53383995511807014"/>
    <x v="0"/>
    <s v="2023-03-07"/>
    <x v="11"/>
    <x v="0"/>
    <x v="0"/>
    <s v="Adult"/>
    <s v="Loss"/>
  </r>
  <r>
    <n v="4148"/>
    <s v="Arjun"/>
    <n v="39"/>
    <s v="Male"/>
    <x v="1"/>
    <x v="1"/>
    <n v="635.38"/>
    <n v="871.48"/>
    <n v="729.02"/>
    <n v="-142.46"/>
    <n v="-0.1634690411713407"/>
    <x v="1"/>
    <s v="2023-05-14"/>
    <x v="0"/>
    <x v="1"/>
    <x v="1"/>
    <s v="Adult"/>
    <s v="Loss"/>
  </r>
  <r>
    <n v="6190"/>
    <s v="Pooja"/>
    <n v="35"/>
    <s v="Female"/>
    <x v="2"/>
    <x v="3"/>
    <n v="521"/>
    <n v="977.17"/>
    <n v="726.2"/>
    <n v="-250.97"/>
    <n v="-0.25683350901071461"/>
    <x v="0"/>
    <s v="2023-08-07"/>
    <x v="4"/>
    <x v="0"/>
    <x v="1"/>
    <s v="Adult"/>
    <s v="Loss"/>
  </r>
  <r>
    <n v="3714"/>
    <s v="Rahul"/>
    <n v="34"/>
    <s v="Male"/>
    <x v="7"/>
    <x v="3"/>
    <n v="606.83000000000004"/>
    <n v="1189.52"/>
    <n v="725.67"/>
    <n v="-463.85"/>
    <n v="-0.38994720559553436"/>
    <x v="1"/>
    <s v="2023-10-06"/>
    <x v="10"/>
    <x v="0"/>
    <x v="1"/>
    <s v="Adult"/>
    <s v="Loss"/>
  </r>
  <r>
    <n v="2708"/>
    <s v="Karan"/>
    <n v="37"/>
    <s v="Female"/>
    <x v="4"/>
    <x v="2"/>
    <n v="618.08000000000004"/>
    <n v="713.27"/>
    <n v="724.72"/>
    <n v="11.45"/>
    <n v="1.6052827120164873E-2"/>
    <x v="0"/>
    <s v="2023-09-02"/>
    <x v="1"/>
    <x v="1"/>
    <x v="1"/>
    <s v="Adult"/>
    <s v="Profit"/>
  </r>
  <r>
    <n v="9539"/>
    <s v="Sneha"/>
    <n v="56"/>
    <s v="Female"/>
    <x v="3"/>
    <x v="4"/>
    <n v="573.59"/>
    <n v="1060.17"/>
    <n v="724.55"/>
    <n v="-335.62"/>
    <n v="-0.31657187054906288"/>
    <x v="4"/>
    <s v="2023-03-16"/>
    <x v="11"/>
    <x v="2"/>
    <x v="1"/>
    <s v="Senior"/>
    <s v="Loss"/>
  </r>
  <r>
    <n v="3152"/>
    <s v="Simran"/>
    <n v="45"/>
    <s v="Male"/>
    <x v="1"/>
    <x v="0"/>
    <n v="492.24"/>
    <n v="266.79000000000002"/>
    <n v="723.84"/>
    <n v="457.05"/>
    <n v="1.7131451703587091"/>
    <x v="0"/>
    <s v="2023-03-18"/>
    <x v="11"/>
    <x v="1"/>
    <x v="0"/>
    <s v="Senior"/>
    <s v="Profit"/>
  </r>
  <r>
    <n v="7606"/>
    <s v="Karan"/>
    <n v="23"/>
    <s v="Male"/>
    <x v="3"/>
    <x v="0"/>
    <n v="407.49"/>
    <n v="1862.65"/>
    <n v="721.82"/>
    <n v="-1140.83"/>
    <n v="-0.61247684750221454"/>
    <x v="3"/>
    <s v="2023-01-04"/>
    <x v="5"/>
    <x v="3"/>
    <x v="1"/>
    <s v="Young"/>
    <s v="Loss"/>
  </r>
  <r>
    <n v="9346"/>
    <s v="Karan"/>
    <n v="57"/>
    <s v="Male"/>
    <x v="3"/>
    <x v="2"/>
    <n v="602.54999999999995"/>
    <n v="382.53"/>
    <n v="721.51"/>
    <n v="338.98"/>
    <n v="0.88615272004810086"/>
    <x v="4"/>
    <s v="2023-09-16"/>
    <x v="1"/>
    <x v="4"/>
    <x v="0"/>
    <s v="Senior"/>
    <s v="Profit"/>
  </r>
  <r>
    <n v="4779"/>
    <s v="Neha"/>
    <n v="22"/>
    <s v="Female"/>
    <x v="5"/>
    <x v="0"/>
    <n v="576.71"/>
    <n v="564.96"/>
    <n v="721.26"/>
    <n v="156.30000000000001"/>
    <n v="0.27665675446049276"/>
    <x v="1"/>
    <s v="2023-05-14"/>
    <x v="0"/>
    <x v="4"/>
    <x v="0"/>
    <s v="Young"/>
    <s v="Profit"/>
  </r>
  <r>
    <n v="7112"/>
    <s v="Neha"/>
    <n v="23"/>
    <s v="Male"/>
    <x v="5"/>
    <x v="2"/>
    <n v="417.12"/>
    <n v="1720.16"/>
    <n v="720.4"/>
    <n v="-999.76"/>
    <n v="-0.58120174867454188"/>
    <x v="3"/>
    <s v="2023-06-05"/>
    <x v="3"/>
    <x v="2"/>
    <x v="0"/>
    <s v="Young"/>
    <s v="Loss"/>
  </r>
  <r>
    <n v="3509"/>
    <s v="Arjun"/>
    <n v="47"/>
    <s v="Male"/>
    <x v="1"/>
    <x v="2"/>
    <n v="652.36"/>
    <n v="389.9"/>
    <n v="720.13"/>
    <n v="330.23"/>
    <n v="0.84696075916901781"/>
    <x v="3"/>
    <s v="2023-12-09"/>
    <x v="6"/>
    <x v="0"/>
    <x v="0"/>
    <s v="Senior"/>
    <s v="Profit"/>
  </r>
  <r>
    <n v="6548"/>
    <s v="Amit"/>
    <n v="26"/>
    <s v="Male"/>
    <x v="4"/>
    <x v="0"/>
    <n v="451.81"/>
    <n v="82.77"/>
    <n v="716.12"/>
    <n v="633.35"/>
    <n v="7.6519270267004957"/>
    <x v="0"/>
    <s v="2023-01-28"/>
    <x v="5"/>
    <x v="2"/>
    <x v="1"/>
    <s v="Adult"/>
    <s v="Profit"/>
  </r>
  <r>
    <n v="4522"/>
    <s v="Sneha"/>
    <n v="57"/>
    <s v="Female"/>
    <x v="4"/>
    <x v="4"/>
    <n v="627.08000000000004"/>
    <n v="1018.1"/>
    <n v="715.53"/>
    <n v="-302.57"/>
    <n v="-0.29719084569295745"/>
    <x v="2"/>
    <s v="2023-01-12"/>
    <x v="5"/>
    <x v="1"/>
    <x v="1"/>
    <s v="Senior"/>
    <s v="Loss"/>
  </r>
  <r>
    <n v="1416"/>
    <s v="Neha"/>
    <n v="58"/>
    <s v="Female"/>
    <x v="3"/>
    <x v="2"/>
    <n v="439.43"/>
    <n v="1675.75"/>
    <n v="714.74"/>
    <n v="-961.01"/>
    <n v="-0.57348053110547514"/>
    <x v="2"/>
    <s v="2023-07-23"/>
    <x v="7"/>
    <x v="2"/>
    <x v="0"/>
    <s v="Senior"/>
    <s v="Loss"/>
  </r>
  <r>
    <n v="3658"/>
    <s v="Neha"/>
    <n v="35"/>
    <s v="Male"/>
    <x v="3"/>
    <x v="1"/>
    <n v="587.75"/>
    <n v="684.79"/>
    <n v="714.13"/>
    <n v="29.34"/>
    <n v="4.2845251829027882E-2"/>
    <x v="1"/>
    <s v="2023-07-23"/>
    <x v="7"/>
    <x v="0"/>
    <x v="0"/>
    <s v="Adult"/>
    <s v="Profit"/>
  </r>
  <r>
    <n v="2835"/>
    <s v="Amit"/>
    <n v="43"/>
    <s v="Female"/>
    <x v="1"/>
    <x v="2"/>
    <n v="544.78"/>
    <n v="1364.23"/>
    <n v="714.11"/>
    <n v="-650.12"/>
    <n v="-0.47654720978134185"/>
    <x v="2"/>
    <s v="2023-12-29"/>
    <x v="6"/>
    <x v="1"/>
    <x v="1"/>
    <s v="Senior"/>
    <s v="Loss"/>
  </r>
  <r>
    <n v="4077"/>
    <s v="Rahul"/>
    <n v="24"/>
    <s v="Male"/>
    <x v="3"/>
    <x v="3"/>
    <n v="456.47"/>
    <n v="1953.59"/>
    <n v="713.97"/>
    <n v="-1239.6199999999999"/>
    <n v="-0.63453437005717672"/>
    <x v="1"/>
    <s v="2023-09-05"/>
    <x v="1"/>
    <x v="2"/>
    <x v="0"/>
    <s v="Young"/>
    <s v="Loss"/>
  </r>
  <r>
    <n v="6578"/>
    <s v="Neha"/>
    <n v="26"/>
    <s v="Male"/>
    <x v="2"/>
    <x v="2"/>
    <n v="625.83000000000004"/>
    <n v="990.03"/>
    <n v="713.81"/>
    <n v="-276.22000000000003"/>
    <n v="-0.27900164641475517"/>
    <x v="0"/>
    <s v="2023-12-06"/>
    <x v="6"/>
    <x v="4"/>
    <x v="0"/>
    <s v="Adult"/>
    <s v="Loss"/>
  </r>
  <r>
    <n v="3946"/>
    <s v="Sneha"/>
    <n v="43"/>
    <s v="Male"/>
    <x v="4"/>
    <x v="4"/>
    <n v="608.78"/>
    <n v="765"/>
    <n v="713"/>
    <n v="-52"/>
    <n v="-6.7973856209150321E-2"/>
    <x v="0"/>
    <s v="2023-03-11"/>
    <x v="11"/>
    <x v="0"/>
    <x v="0"/>
    <s v="Senior"/>
    <s v="Loss"/>
  </r>
  <r>
    <n v="7077"/>
    <s v="Pooja"/>
    <n v="54"/>
    <s v="Female"/>
    <x v="1"/>
    <x v="1"/>
    <n v="467.7"/>
    <n v="157.57"/>
    <n v="712.59"/>
    <n v="555.02"/>
    <n v="3.5223710097099703"/>
    <x v="2"/>
    <s v="2023-08-16"/>
    <x v="4"/>
    <x v="4"/>
    <x v="0"/>
    <s v="Senior"/>
    <s v="Profit"/>
  </r>
  <r>
    <n v="7206"/>
    <s v="Raj"/>
    <n v="55"/>
    <s v="Male"/>
    <x v="3"/>
    <x v="1"/>
    <n v="432.35"/>
    <n v="82.68"/>
    <n v="712.58"/>
    <n v="629.9"/>
    <n v="7.6185292694726652"/>
    <x v="2"/>
    <s v="2023-12-31"/>
    <x v="6"/>
    <x v="0"/>
    <x v="0"/>
    <s v="Senior"/>
    <s v="Profit"/>
  </r>
  <r>
    <n v="1550"/>
    <s v="Arjun"/>
    <n v="46"/>
    <s v="Male"/>
    <x v="0"/>
    <x v="3"/>
    <n v="583.89"/>
    <n v="328.18"/>
    <n v="711"/>
    <n v="382.82"/>
    <n v="1.1664939971966604"/>
    <x v="1"/>
    <s v="2023-02-03"/>
    <x v="2"/>
    <x v="0"/>
    <x v="1"/>
    <s v="Senior"/>
    <s v="Profit"/>
  </r>
  <r>
    <n v="1221"/>
    <s v="Simran"/>
    <n v="35"/>
    <s v="Male"/>
    <x v="3"/>
    <x v="2"/>
    <n v="563.91"/>
    <n v="1466.21"/>
    <n v="710.89"/>
    <n v="-755.32"/>
    <n v="-0.51515130847559354"/>
    <x v="1"/>
    <s v="2023-10-22"/>
    <x v="10"/>
    <x v="0"/>
    <x v="1"/>
    <s v="Adult"/>
    <s v="Loss"/>
  </r>
  <r>
    <n v="732"/>
    <s v="Arjun"/>
    <n v="25"/>
    <s v="Male"/>
    <x v="0"/>
    <x v="4"/>
    <n v="426.14"/>
    <n v="549.09"/>
    <n v="710.83"/>
    <n v="161.74"/>
    <n v="0.29456009033127539"/>
    <x v="0"/>
    <s v="2023-10-22"/>
    <x v="10"/>
    <x v="4"/>
    <x v="0"/>
    <s v="Young"/>
    <s v="Profit"/>
  </r>
  <r>
    <n v="7296"/>
    <s v="Karan"/>
    <n v="35"/>
    <s v="Female"/>
    <x v="4"/>
    <x v="3"/>
    <n v="559.54999999999995"/>
    <n v="655.07000000000005"/>
    <n v="709.96"/>
    <n v="54.89"/>
    <n v="8.379257178622132E-2"/>
    <x v="4"/>
    <s v="2023-12-18"/>
    <x v="6"/>
    <x v="2"/>
    <x v="1"/>
    <s v="Adult"/>
    <s v="Profit"/>
  </r>
  <r>
    <n v="5539"/>
    <s v="Raj"/>
    <n v="21"/>
    <s v="Male"/>
    <x v="1"/>
    <x v="2"/>
    <n v="501.53"/>
    <n v="887.66"/>
    <n v="709.7"/>
    <n v="-177.96"/>
    <n v="-0.20048216659531803"/>
    <x v="1"/>
    <s v="2023-11-29"/>
    <x v="8"/>
    <x v="0"/>
    <x v="1"/>
    <s v="Young"/>
    <s v="Loss"/>
  </r>
  <r>
    <n v="3124"/>
    <s v="Simran"/>
    <n v="31"/>
    <s v="Male"/>
    <x v="6"/>
    <x v="2"/>
    <n v="403.59"/>
    <n v="839.16"/>
    <n v="707.35"/>
    <n v="-131.81"/>
    <n v="-0.15707374040707375"/>
    <x v="0"/>
    <s v="2023-09-29"/>
    <x v="1"/>
    <x v="3"/>
    <x v="0"/>
    <s v="Adult"/>
    <s v="Loss"/>
  </r>
  <r>
    <n v="1983"/>
    <s v="Neha"/>
    <n v="35"/>
    <s v="Female"/>
    <x v="6"/>
    <x v="4"/>
    <n v="618.61"/>
    <n v="105.8"/>
    <n v="707.04"/>
    <n v="601.24"/>
    <n v="5.6827977315689981"/>
    <x v="3"/>
    <s v="2023-11-05"/>
    <x v="8"/>
    <x v="4"/>
    <x v="0"/>
    <s v="Adult"/>
    <s v="Profit"/>
  </r>
  <r>
    <n v="3039"/>
    <s v="Pooja"/>
    <n v="38"/>
    <s v="Female"/>
    <x v="0"/>
    <x v="3"/>
    <n v="540.04999999999995"/>
    <n v="543.91"/>
    <n v="706.07"/>
    <n v="162.16"/>
    <n v="0.29813755952271515"/>
    <x v="1"/>
    <s v="2023-05-18"/>
    <x v="0"/>
    <x v="3"/>
    <x v="1"/>
    <s v="Adult"/>
    <s v="Profit"/>
  </r>
  <r>
    <n v="3592"/>
    <s v="Rahul"/>
    <n v="26"/>
    <s v="Male"/>
    <x v="1"/>
    <x v="3"/>
    <n v="411.31"/>
    <n v="1008.83"/>
    <n v="705.87"/>
    <n v="-302.95999999999998"/>
    <n v="-0.30030827790608922"/>
    <x v="2"/>
    <s v="2023-05-28"/>
    <x v="0"/>
    <x v="0"/>
    <x v="0"/>
    <s v="Adult"/>
    <s v="Loss"/>
  </r>
  <r>
    <n v="93"/>
    <s v="Raj"/>
    <n v="30"/>
    <s v="Male"/>
    <x v="7"/>
    <x v="0"/>
    <n v="399.63"/>
    <n v="503.42"/>
    <n v="705.09"/>
    <n v="201.67"/>
    <n v="0.40059989670652729"/>
    <x v="3"/>
    <s v="2023-05-26"/>
    <x v="0"/>
    <x v="1"/>
    <x v="0"/>
    <s v="Adult"/>
    <s v="Profit"/>
  </r>
  <r>
    <n v="6615"/>
    <s v="Amit"/>
    <n v="26"/>
    <s v="Female"/>
    <x v="1"/>
    <x v="0"/>
    <n v="476.54"/>
    <n v="226.33"/>
    <n v="702.48"/>
    <n v="476.15"/>
    <n v="2.103786506428666"/>
    <x v="1"/>
    <s v="2023-04-19"/>
    <x v="9"/>
    <x v="3"/>
    <x v="0"/>
    <s v="Adult"/>
    <s v="Profit"/>
  </r>
  <r>
    <n v="4776"/>
    <s v="Amit"/>
    <n v="33"/>
    <s v="Male"/>
    <x v="4"/>
    <x v="4"/>
    <n v="527.59"/>
    <n v="1336.35"/>
    <n v="702.38"/>
    <n v="-633.97"/>
    <n v="-0.47440416058667273"/>
    <x v="4"/>
    <s v="2023-01-19"/>
    <x v="5"/>
    <x v="0"/>
    <x v="0"/>
    <s v="Adult"/>
    <s v="Loss"/>
  </r>
  <r>
    <n v="3720"/>
    <s v="Arjun"/>
    <n v="53"/>
    <s v="Male"/>
    <x v="4"/>
    <x v="2"/>
    <n v="417.76"/>
    <n v="650.5"/>
    <n v="701.03"/>
    <n v="50.53"/>
    <n v="7.7678708685626444E-2"/>
    <x v="1"/>
    <s v="2023-09-28"/>
    <x v="1"/>
    <x v="1"/>
    <x v="0"/>
    <s v="Senior"/>
    <s v="Profit"/>
  </r>
  <r>
    <n v="454"/>
    <s v="Rahul"/>
    <n v="51"/>
    <s v="Female"/>
    <x v="6"/>
    <x v="2"/>
    <n v="485.7"/>
    <n v="441.73"/>
    <n v="699.78"/>
    <n v="258.05"/>
    <n v="0.58418038168111741"/>
    <x v="0"/>
    <s v="2023-09-17"/>
    <x v="1"/>
    <x v="3"/>
    <x v="1"/>
    <s v="Senior"/>
    <s v="Profit"/>
  </r>
  <r>
    <n v="8844"/>
    <s v="Raj"/>
    <n v="55"/>
    <s v="Female"/>
    <x v="7"/>
    <x v="3"/>
    <n v="594.97"/>
    <n v="1757.03"/>
    <n v="698.34"/>
    <n v="-1058.69"/>
    <n v="-0.6025452041228665"/>
    <x v="1"/>
    <s v="2023-07-11"/>
    <x v="7"/>
    <x v="4"/>
    <x v="0"/>
    <s v="Senior"/>
    <s v="Loss"/>
  </r>
  <r>
    <n v="8773"/>
    <s v="Pooja"/>
    <n v="56"/>
    <s v="Male"/>
    <x v="6"/>
    <x v="4"/>
    <n v="590.52"/>
    <n v="1520.96"/>
    <n v="697.92"/>
    <n v="-823.04"/>
    <n v="-0.54113191668419947"/>
    <x v="1"/>
    <s v="2023-02-22"/>
    <x v="2"/>
    <x v="0"/>
    <x v="0"/>
    <s v="Senior"/>
    <s v="Loss"/>
  </r>
  <r>
    <n v="8306"/>
    <s v="Amit"/>
    <n v="26"/>
    <s v="Female"/>
    <x v="3"/>
    <x v="3"/>
    <n v="602.86"/>
    <n v="1147.47"/>
    <n v="694.93"/>
    <n v="-452.54"/>
    <n v="-0.39438068097640899"/>
    <x v="4"/>
    <s v="2023-04-25"/>
    <x v="9"/>
    <x v="4"/>
    <x v="1"/>
    <s v="Adult"/>
    <s v="Loss"/>
  </r>
  <r>
    <n v="4822"/>
    <s v="Simran"/>
    <n v="23"/>
    <s v="Female"/>
    <x v="5"/>
    <x v="0"/>
    <n v="602.01"/>
    <n v="1167.18"/>
    <n v="694.22"/>
    <n v="-472.96"/>
    <n v="-0.40521599067838721"/>
    <x v="3"/>
    <s v="2023-05-15"/>
    <x v="0"/>
    <x v="4"/>
    <x v="0"/>
    <s v="Young"/>
    <s v="Loss"/>
  </r>
  <r>
    <n v="898"/>
    <s v="Raj"/>
    <n v="47"/>
    <s v="Female"/>
    <x v="6"/>
    <x v="3"/>
    <n v="550.48"/>
    <n v="290.61"/>
    <n v="694.13"/>
    <n v="403.52"/>
    <n v="1.3885275799181032"/>
    <x v="2"/>
    <s v="2023-01-11"/>
    <x v="5"/>
    <x v="4"/>
    <x v="0"/>
    <s v="Senior"/>
    <s v="Profit"/>
  </r>
  <r>
    <n v="316"/>
    <s v="Neha"/>
    <n v="19"/>
    <s v="Female"/>
    <x v="2"/>
    <x v="0"/>
    <n v="408.52"/>
    <n v="1142.78"/>
    <n v="693.77"/>
    <n v="-449.01"/>
    <n v="-0.39291027144332241"/>
    <x v="1"/>
    <s v="2023-09-13"/>
    <x v="1"/>
    <x v="0"/>
    <x v="1"/>
    <s v="Young"/>
    <s v="Loss"/>
  </r>
  <r>
    <n v="5393"/>
    <s v="Priya"/>
    <n v="36"/>
    <s v="Male"/>
    <x v="2"/>
    <x v="1"/>
    <n v="592.25"/>
    <n v="322.76"/>
    <n v="693.55"/>
    <n v="370.79"/>
    <n v="1.1488102614946092"/>
    <x v="1"/>
    <s v="2023-03-09"/>
    <x v="11"/>
    <x v="0"/>
    <x v="0"/>
    <s v="Adult"/>
    <s v="Profit"/>
  </r>
  <r>
    <n v="2982"/>
    <s v="Pooja"/>
    <n v="27"/>
    <s v="Female"/>
    <x v="7"/>
    <x v="1"/>
    <n v="582.03"/>
    <n v="690.21"/>
    <n v="693.35"/>
    <n v="3.14"/>
    <n v="4.5493400559250084E-3"/>
    <x v="2"/>
    <s v="2023-03-24"/>
    <x v="11"/>
    <x v="3"/>
    <x v="0"/>
    <s v="Adult"/>
    <s v="Profit"/>
  </r>
  <r>
    <n v="8278"/>
    <s v="Arjun"/>
    <n v="38"/>
    <s v="Male"/>
    <x v="1"/>
    <x v="1"/>
    <n v="394.04"/>
    <n v="773.23"/>
    <n v="692.9"/>
    <n v="-80.33"/>
    <n v="-0.10388888170402079"/>
    <x v="3"/>
    <s v="2023-06-21"/>
    <x v="3"/>
    <x v="4"/>
    <x v="0"/>
    <s v="Adult"/>
    <s v="Loss"/>
  </r>
  <r>
    <n v="443"/>
    <s v="Raj"/>
    <n v="41"/>
    <s v="Male"/>
    <x v="3"/>
    <x v="4"/>
    <n v="393.44"/>
    <n v="275.05"/>
    <n v="692.84"/>
    <n v="417.79"/>
    <n v="1.5189601890565352"/>
    <x v="3"/>
    <s v="2023-08-16"/>
    <x v="4"/>
    <x v="0"/>
    <x v="1"/>
    <s v="Senior"/>
    <s v="Profit"/>
  </r>
  <r>
    <n v="3799"/>
    <s v="Sneha"/>
    <n v="31"/>
    <s v="Female"/>
    <x v="0"/>
    <x v="3"/>
    <n v="628.34"/>
    <n v="347.32"/>
    <n v="692.72"/>
    <n v="345.4"/>
    <n v="0.99447195669699406"/>
    <x v="3"/>
    <s v="2023-06-23"/>
    <x v="3"/>
    <x v="4"/>
    <x v="0"/>
    <s v="Adult"/>
    <s v="Profit"/>
  </r>
  <r>
    <n v="4085"/>
    <s v="Karan"/>
    <n v="57"/>
    <s v="Female"/>
    <x v="0"/>
    <x v="0"/>
    <n v="612.97"/>
    <n v="276.37"/>
    <n v="692.37"/>
    <n v="416"/>
    <n v="1.505228498028006"/>
    <x v="4"/>
    <s v="2023-06-17"/>
    <x v="3"/>
    <x v="3"/>
    <x v="0"/>
    <s v="Senior"/>
    <s v="Profit"/>
  </r>
  <r>
    <n v="927"/>
    <s v="Neha"/>
    <n v="49"/>
    <s v="Male"/>
    <x v="7"/>
    <x v="3"/>
    <n v="506.69"/>
    <n v="1999.18"/>
    <n v="692.1"/>
    <n v="-1307.08"/>
    <n v="-0.65380806130513502"/>
    <x v="1"/>
    <s v="2023-01-02"/>
    <x v="5"/>
    <x v="1"/>
    <x v="1"/>
    <s v="Senior"/>
    <s v="Loss"/>
  </r>
  <r>
    <n v="2813"/>
    <s v="Rahul"/>
    <n v="58"/>
    <s v="Male"/>
    <x v="1"/>
    <x v="3"/>
    <n v="387.78"/>
    <n v="1830.2"/>
    <n v="691.23"/>
    <n v="-1138.97"/>
    <n v="-0.62231996503114417"/>
    <x v="2"/>
    <s v="2023-02-05"/>
    <x v="2"/>
    <x v="1"/>
    <x v="0"/>
    <s v="Senior"/>
    <s v="Loss"/>
  </r>
  <r>
    <n v="4916"/>
    <s v="Pooja"/>
    <n v="36"/>
    <s v="Female"/>
    <x v="2"/>
    <x v="0"/>
    <n v="514.53"/>
    <n v="1938.49"/>
    <n v="689.57"/>
    <n v="-1248.92"/>
    <n v="-0.64427466739575656"/>
    <x v="2"/>
    <s v="2023-01-30"/>
    <x v="5"/>
    <x v="2"/>
    <x v="1"/>
    <s v="Adult"/>
    <s v="Loss"/>
  </r>
  <r>
    <n v="2533"/>
    <s v="Raj"/>
    <n v="24"/>
    <s v="Female"/>
    <x v="4"/>
    <x v="2"/>
    <n v="556.30999999999995"/>
    <n v="397.6"/>
    <n v="688.55"/>
    <n v="290.95"/>
    <n v="0.73176559356136817"/>
    <x v="4"/>
    <s v="2023-12-12"/>
    <x v="6"/>
    <x v="3"/>
    <x v="1"/>
    <s v="Young"/>
    <s v="Profit"/>
  </r>
  <r>
    <n v="3183"/>
    <s v="Pooja"/>
    <n v="56"/>
    <s v="Female"/>
    <x v="7"/>
    <x v="2"/>
    <n v="580.53"/>
    <n v="1320.01"/>
    <n v="687.9"/>
    <n v="-632.11"/>
    <n v="-0.4788675843364823"/>
    <x v="2"/>
    <s v="2023-07-25"/>
    <x v="7"/>
    <x v="4"/>
    <x v="0"/>
    <s v="Senior"/>
    <s v="Loss"/>
  </r>
  <r>
    <n v="9243"/>
    <s v="Arjun"/>
    <n v="47"/>
    <s v="Female"/>
    <x v="5"/>
    <x v="2"/>
    <n v="541.42999999999995"/>
    <n v="269.79000000000002"/>
    <n v="687.85"/>
    <n v="418.06"/>
    <n v="1.5495755958337964"/>
    <x v="1"/>
    <s v="2023-07-26"/>
    <x v="7"/>
    <x v="1"/>
    <x v="0"/>
    <s v="Senior"/>
    <s v="Profit"/>
  </r>
  <r>
    <n v="2903"/>
    <s v="Sneha"/>
    <n v="30"/>
    <s v="Female"/>
    <x v="5"/>
    <x v="0"/>
    <n v="461.21"/>
    <n v="494.51"/>
    <n v="687.81"/>
    <n v="193.3"/>
    <n v="0.39089199409516495"/>
    <x v="0"/>
    <s v="2023-09-07"/>
    <x v="1"/>
    <x v="4"/>
    <x v="0"/>
    <s v="Adult"/>
    <s v="Profit"/>
  </r>
  <r>
    <n v="8587"/>
    <s v="Raj"/>
    <n v="18"/>
    <s v="Female"/>
    <x v="3"/>
    <x v="0"/>
    <n v="410.19"/>
    <n v="1105.4000000000001"/>
    <n v="686.98"/>
    <n v="-418.42"/>
    <n v="-0.37852361136240276"/>
    <x v="1"/>
    <s v="2023-06-15"/>
    <x v="3"/>
    <x v="2"/>
    <x v="1"/>
    <s v="Young"/>
    <s v="Loss"/>
  </r>
  <r>
    <n v="2603"/>
    <s v="Neha"/>
    <n v="40"/>
    <s v="Male"/>
    <x v="7"/>
    <x v="3"/>
    <n v="587.05999999999995"/>
    <n v="1806.75"/>
    <n v="686.11"/>
    <n v="-1120.6400000000001"/>
    <n v="-0.62025183340251844"/>
    <x v="3"/>
    <s v="2023-05-24"/>
    <x v="0"/>
    <x v="3"/>
    <x v="0"/>
    <s v="Adult"/>
    <s v="Loss"/>
  </r>
  <r>
    <n v="1600"/>
    <s v="Priya"/>
    <n v="26"/>
    <s v="Female"/>
    <x v="5"/>
    <x v="1"/>
    <n v="437.07"/>
    <n v="1600.46"/>
    <n v="685.86"/>
    <n v="-914.6"/>
    <n v="-0.57146070504729896"/>
    <x v="0"/>
    <s v="2023-10-28"/>
    <x v="10"/>
    <x v="2"/>
    <x v="1"/>
    <s v="Adult"/>
    <s v="Loss"/>
  </r>
  <r>
    <n v="2844"/>
    <s v="Amit"/>
    <n v="57"/>
    <s v="Female"/>
    <x v="6"/>
    <x v="2"/>
    <n v="571.02"/>
    <n v="856.28"/>
    <n v="684.2"/>
    <n v="-172.08"/>
    <n v="-0.2009623020507311"/>
    <x v="4"/>
    <s v="2023-03-28"/>
    <x v="11"/>
    <x v="3"/>
    <x v="0"/>
    <s v="Senior"/>
    <s v="Loss"/>
  </r>
  <r>
    <n v="4173"/>
    <s v="Sneha"/>
    <n v="50"/>
    <s v="Female"/>
    <x v="2"/>
    <x v="1"/>
    <n v="598.79"/>
    <n v="1786.64"/>
    <n v="682.22"/>
    <n v="-1104.42"/>
    <n v="-0.61815474857833697"/>
    <x v="1"/>
    <s v="2023-11-05"/>
    <x v="8"/>
    <x v="2"/>
    <x v="1"/>
    <s v="Senior"/>
    <s v="Loss"/>
  </r>
  <r>
    <n v="3441"/>
    <s v="Arjun"/>
    <n v="45"/>
    <s v="Male"/>
    <x v="1"/>
    <x v="0"/>
    <n v="400.13"/>
    <n v="361.54"/>
    <n v="681.8"/>
    <n v="320.26"/>
    <n v="0.88582176246058519"/>
    <x v="1"/>
    <s v="2023-06-09"/>
    <x v="3"/>
    <x v="4"/>
    <x v="1"/>
    <s v="Senior"/>
    <s v="Profit"/>
  </r>
  <r>
    <n v="84"/>
    <s v="Sneha"/>
    <n v="44"/>
    <s v="Female"/>
    <x v="3"/>
    <x v="1"/>
    <n v="522.15"/>
    <n v="782.11"/>
    <n v="681.61"/>
    <n v="-100.5"/>
    <n v="-0.12849854879748374"/>
    <x v="2"/>
    <s v="2023-12-20"/>
    <x v="6"/>
    <x v="3"/>
    <x v="0"/>
    <s v="Senior"/>
    <s v="Loss"/>
  </r>
  <r>
    <n v="2037"/>
    <s v="Raj"/>
    <n v="40"/>
    <s v="Male"/>
    <x v="5"/>
    <x v="2"/>
    <n v="547.35"/>
    <n v="1677.02"/>
    <n v="681.58"/>
    <n v="-995.44"/>
    <n v="-0.59357670153009512"/>
    <x v="4"/>
    <s v="2023-07-10"/>
    <x v="7"/>
    <x v="4"/>
    <x v="1"/>
    <s v="Adult"/>
    <s v="Loss"/>
  </r>
  <r>
    <n v="3278"/>
    <s v="Priya"/>
    <n v="58"/>
    <s v="Female"/>
    <x v="4"/>
    <x v="1"/>
    <n v="452.72"/>
    <n v="51.35"/>
    <n v="681.33"/>
    <n v="629.98"/>
    <n v="12.268354430379746"/>
    <x v="0"/>
    <s v="2023-05-20"/>
    <x v="0"/>
    <x v="2"/>
    <x v="1"/>
    <s v="Senior"/>
    <s v="Profit"/>
  </r>
  <r>
    <n v="4363"/>
    <s v="Neha"/>
    <n v="34"/>
    <s v="Male"/>
    <x v="2"/>
    <x v="3"/>
    <n v="450.52"/>
    <n v="1106.7"/>
    <n v="681.24"/>
    <n v="-425.46"/>
    <n v="-0.38444022770398478"/>
    <x v="1"/>
    <s v="2023-10-25"/>
    <x v="10"/>
    <x v="3"/>
    <x v="0"/>
    <s v="Adult"/>
    <s v="Loss"/>
  </r>
  <r>
    <n v="7126"/>
    <s v="Raj"/>
    <n v="40"/>
    <s v="Female"/>
    <x v="1"/>
    <x v="3"/>
    <n v="423.27"/>
    <n v="1658.13"/>
    <n v="680.48"/>
    <n v="-977.65"/>
    <n v="-0.58960998232949158"/>
    <x v="1"/>
    <s v="2023-08-01"/>
    <x v="4"/>
    <x v="3"/>
    <x v="1"/>
    <s v="Adult"/>
    <s v="Loss"/>
  </r>
  <r>
    <n v="5099"/>
    <s v="Karan"/>
    <n v="30"/>
    <s v="Male"/>
    <x v="0"/>
    <x v="4"/>
    <n v="399.79"/>
    <n v="958.87"/>
    <n v="680"/>
    <n v="-278.87"/>
    <n v="-0.29083191673532388"/>
    <x v="0"/>
    <s v="2023-12-02"/>
    <x v="6"/>
    <x v="1"/>
    <x v="1"/>
    <s v="Adult"/>
    <s v="Loss"/>
  </r>
  <r>
    <n v="2738"/>
    <s v="Amit"/>
    <n v="21"/>
    <s v="Male"/>
    <x v="6"/>
    <x v="3"/>
    <n v="500"/>
    <n v="695.96"/>
    <n v="679.14"/>
    <n v="-16.82"/>
    <n v="-2.4168055635381342E-2"/>
    <x v="1"/>
    <s v="2023-09-05"/>
    <x v="1"/>
    <x v="4"/>
    <x v="1"/>
    <s v="Young"/>
    <s v="Loss"/>
  </r>
  <r>
    <n v="3351"/>
    <s v="Sneha"/>
    <n v="52"/>
    <s v="Female"/>
    <x v="4"/>
    <x v="3"/>
    <n v="386.13"/>
    <n v="1102.47"/>
    <n v="678.26"/>
    <n v="-424.21"/>
    <n v="-0.38478144530009883"/>
    <x v="3"/>
    <s v="2023-01-28"/>
    <x v="5"/>
    <x v="2"/>
    <x v="1"/>
    <s v="Senior"/>
    <s v="Loss"/>
  </r>
  <r>
    <n v="4035"/>
    <s v="Neha"/>
    <n v="59"/>
    <s v="Female"/>
    <x v="7"/>
    <x v="2"/>
    <n v="486.11"/>
    <n v="1248.43"/>
    <n v="676.9"/>
    <n v="-571.53"/>
    <n v="-0.4577989955383962"/>
    <x v="1"/>
    <s v="2023-12-05"/>
    <x v="6"/>
    <x v="4"/>
    <x v="1"/>
    <s v="Senior"/>
    <s v="Loss"/>
  </r>
  <r>
    <n v="1368"/>
    <s v="Karan"/>
    <n v="42"/>
    <s v="Female"/>
    <x v="1"/>
    <x v="3"/>
    <n v="410.37"/>
    <n v="671.02"/>
    <n v="676.89"/>
    <n v="5.87"/>
    <n v="8.747876367321392E-3"/>
    <x v="1"/>
    <s v="2023-06-23"/>
    <x v="3"/>
    <x v="2"/>
    <x v="0"/>
    <s v="Senior"/>
    <s v="Profit"/>
  </r>
  <r>
    <n v="6373"/>
    <s v="Neha"/>
    <n v="47"/>
    <s v="Female"/>
    <x v="4"/>
    <x v="0"/>
    <n v="421.32"/>
    <n v="957.28"/>
    <n v="676.67"/>
    <n v="-280.61"/>
    <n v="-0.29313262577302357"/>
    <x v="2"/>
    <s v="2023-03-20"/>
    <x v="11"/>
    <x v="4"/>
    <x v="0"/>
    <s v="Senior"/>
    <s v="Loss"/>
  </r>
  <r>
    <n v="9636"/>
    <s v="Arjun"/>
    <n v="24"/>
    <s v="Male"/>
    <x v="2"/>
    <x v="4"/>
    <n v="538.05999999999995"/>
    <n v="997.59"/>
    <n v="672.13"/>
    <n v="-325.45999999999998"/>
    <n v="-0.32624625347086478"/>
    <x v="1"/>
    <s v="2023-01-22"/>
    <x v="5"/>
    <x v="3"/>
    <x v="0"/>
    <s v="Young"/>
    <s v="Loss"/>
  </r>
  <r>
    <n v="8787"/>
    <s v="Priya"/>
    <n v="27"/>
    <s v="Female"/>
    <x v="4"/>
    <x v="1"/>
    <n v="418.85"/>
    <n v="347.64"/>
    <n v="672.11"/>
    <n v="324.47000000000003"/>
    <n v="0.93335059256702346"/>
    <x v="2"/>
    <s v="2023-03-22"/>
    <x v="11"/>
    <x v="1"/>
    <x v="1"/>
    <s v="Adult"/>
    <s v="Profit"/>
  </r>
  <r>
    <n v="4892"/>
    <s v="Simran"/>
    <n v="59"/>
    <s v="Male"/>
    <x v="0"/>
    <x v="3"/>
    <n v="546.04999999999995"/>
    <n v="905.51"/>
    <n v="670.33"/>
    <n v="-235.18"/>
    <n v="-0.25972104118121281"/>
    <x v="2"/>
    <s v="2023-02-22"/>
    <x v="2"/>
    <x v="3"/>
    <x v="1"/>
    <s v="Senior"/>
    <s v="Loss"/>
  </r>
  <r>
    <n v="8069"/>
    <s v="Raj"/>
    <n v="46"/>
    <s v="Female"/>
    <x v="4"/>
    <x v="0"/>
    <n v="457.76"/>
    <n v="199.65"/>
    <n v="670.17"/>
    <n v="470.52"/>
    <n v="2.3567242674680688"/>
    <x v="2"/>
    <s v="2023-04-05"/>
    <x v="9"/>
    <x v="3"/>
    <x v="1"/>
    <s v="Senior"/>
    <s v="Profit"/>
  </r>
  <r>
    <n v="643"/>
    <s v="Priya"/>
    <n v="31"/>
    <s v="Male"/>
    <x v="1"/>
    <x v="1"/>
    <n v="476.91"/>
    <n v="472.88"/>
    <n v="670"/>
    <n v="197.12"/>
    <n v="0.41684994078836068"/>
    <x v="4"/>
    <s v="2023-02-04"/>
    <x v="2"/>
    <x v="4"/>
    <x v="0"/>
    <s v="Adult"/>
    <s v="Profit"/>
  </r>
  <r>
    <n v="8695"/>
    <s v="Arjun"/>
    <n v="21"/>
    <s v="Female"/>
    <x v="1"/>
    <x v="3"/>
    <n v="401.47"/>
    <n v="1994.79"/>
    <n v="669.58"/>
    <n v="-1325.21"/>
    <n v="-0.66433559422295085"/>
    <x v="2"/>
    <s v="2023-10-25"/>
    <x v="10"/>
    <x v="1"/>
    <x v="1"/>
    <s v="Young"/>
    <s v="Loss"/>
  </r>
  <r>
    <n v="2001"/>
    <s v="Karan"/>
    <n v="52"/>
    <s v="Female"/>
    <x v="7"/>
    <x v="0"/>
    <n v="545.08000000000004"/>
    <n v="968.27"/>
    <n v="666.37"/>
    <n v="-301.89999999999998"/>
    <n v="-0.31179319817819406"/>
    <x v="1"/>
    <s v="2023-10-29"/>
    <x v="10"/>
    <x v="4"/>
    <x v="0"/>
    <s v="Senior"/>
    <s v="Loss"/>
  </r>
  <r>
    <n v="8554"/>
    <s v="Neha"/>
    <n v="55"/>
    <s v="Male"/>
    <x v="7"/>
    <x v="3"/>
    <n v="441.23"/>
    <n v="101.8"/>
    <n v="666.14"/>
    <n v="564.34"/>
    <n v="5.5436149312377214"/>
    <x v="0"/>
    <s v="2023-07-23"/>
    <x v="7"/>
    <x v="0"/>
    <x v="0"/>
    <s v="Senior"/>
    <s v="Profit"/>
  </r>
  <r>
    <n v="3741"/>
    <s v="Amit"/>
    <n v="35"/>
    <s v="Female"/>
    <x v="4"/>
    <x v="3"/>
    <n v="486.97"/>
    <n v="1182.71"/>
    <n v="664.34"/>
    <n v="-518.37"/>
    <n v="-0.43829002883208901"/>
    <x v="2"/>
    <s v="2023-05-23"/>
    <x v="0"/>
    <x v="1"/>
    <x v="1"/>
    <s v="Adult"/>
    <s v="Loss"/>
  </r>
  <r>
    <n v="4787"/>
    <s v="Amit"/>
    <n v="23"/>
    <s v="Female"/>
    <x v="0"/>
    <x v="1"/>
    <n v="430.05"/>
    <n v="1931.75"/>
    <n v="663.64"/>
    <n v="-1268.1099999999999"/>
    <n v="-0.65645658082049951"/>
    <x v="4"/>
    <s v="2023-12-04"/>
    <x v="6"/>
    <x v="3"/>
    <x v="1"/>
    <s v="Young"/>
    <s v="Loss"/>
  </r>
  <r>
    <n v="5287"/>
    <s v="Rahul"/>
    <n v="35"/>
    <s v="Female"/>
    <x v="4"/>
    <x v="3"/>
    <n v="548.09"/>
    <n v="559.29999999999995"/>
    <n v="662.79"/>
    <n v="103.49"/>
    <n v="0.18503486500983374"/>
    <x v="3"/>
    <s v="2023-06-21"/>
    <x v="3"/>
    <x v="2"/>
    <x v="0"/>
    <s v="Adult"/>
    <s v="Profit"/>
  </r>
  <r>
    <n v="444"/>
    <s v="Karan"/>
    <n v="37"/>
    <s v="Male"/>
    <x v="6"/>
    <x v="0"/>
    <n v="382.58"/>
    <n v="1445.31"/>
    <n v="662.27"/>
    <n v="-783.04"/>
    <n v="-0.54177996415993801"/>
    <x v="0"/>
    <s v="2023-01-05"/>
    <x v="5"/>
    <x v="4"/>
    <x v="1"/>
    <s v="Adult"/>
    <s v="Loss"/>
  </r>
  <r>
    <n v="1561"/>
    <s v="Neha"/>
    <n v="51"/>
    <s v="Female"/>
    <x v="7"/>
    <x v="1"/>
    <n v="394.73"/>
    <n v="120.94"/>
    <n v="662.19"/>
    <n v="541.25"/>
    <n v="4.4753596824871842"/>
    <x v="1"/>
    <s v="2023-01-08"/>
    <x v="5"/>
    <x v="3"/>
    <x v="1"/>
    <s v="Senior"/>
    <s v="Profit"/>
  </r>
  <r>
    <n v="3913"/>
    <s v="Amit"/>
    <n v="28"/>
    <s v="Female"/>
    <x v="6"/>
    <x v="0"/>
    <n v="476.05"/>
    <n v="1138.5899999999999"/>
    <n v="661.6"/>
    <n v="-476.99"/>
    <n v="-0.41893043149860798"/>
    <x v="1"/>
    <s v="2023-09-14"/>
    <x v="1"/>
    <x v="3"/>
    <x v="0"/>
    <s v="Adult"/>
    <s v="Loss"/>
  </r>
  <r>
    <n v="2687"/>
    <s v="Karan"/>
    <n v="56"/>
    <s v="Female"/>
    <x v="1"/>
    <x v="4"/>
    <n v="503.05"/>
    <n v="578.91"/>
    <n v="661.28"/>
    <n v="82.37"/>
    <n v="0.14228463837211314"/>
    <x v="2"/>
    <s v="2023-02-23"/>
    <x v="2"/>
    <x v="0"/>
    <x v="0"/>
    <s v="Senior"/>
    <s v="Profit"/>
  </r>
  <r>
    <n v="4852"/>
    <s v="Priya"/>
    <n v="22"/>
    <s v="Male"/>
    <x v="2"/>
    <x v="2"/>
    <n v="423.78"/>
    <n v="1030.8699999999999"/>
    <n v="658.02"/>
    <n v="-372.85"/>
    <n v="-0.36168479051674807"/>
    <x v="3"/>
    <s v="2023-10-03"/>
    <x v="10"/>
    <x v="2"/>
    <x v="0"/>
    <s v="Young"/>
    <s v="Loss"/>
  </r>
  <r>
    <n v="914"/>
    <s v="Neha"/>
    <n v="19"/>
    <s v="Male"/>
    <x v="6"/>
    <x v="1"/>
    <n v="518.08000000000004"/>
    <n v="1868.11"/>
    <n v="657.93"/>
    <n v="-1210.18"/>
    <n v="-0.64780981847963992"/>
    <x v="3"/>
    <s v="2023-08-26"/>
    <x v="4"/>
    <x v="2"/>
    <x v="0"/>
    <s v="Young"/>
    <s v="Loss"/>
  </r>
  <r>
    <n v="628"/>
    <s v="Priya"/>
    <n v="28"/>
    <s v="Female"/>
    <x v="1"/>
    <x v="2"/>
    <n v="585.38"/>
    <n v="1042.52"/>
    <n v="657.28"/>
    <n v="-385.24"/>
    <n v="-0.36952768292215021"/>
    <x v="4"/>
    <s v="2023-08-04"/>
    <x v="4"/>
    <x v="1"/>
    <x v="1"/>
    <s v="Adult"/>
    <s v="Loss"/>
  </r>
  <r>
    <n v="1316"/>
    <s v="Karan"/>
    <n v="25"/>
    <s v="Male"/>
    <x v="0"/>
    <x v="2"/>
    <n v="579.04"/>
    <n v="1941.72"/>
    <n v="657"/>
    <n v="-1284.72"/>
    <n v="-0.66164019529077311"/>
    <x v="3"/>
    <s v="2023-06-07"/>
    <x v="3"/>
    <x v="2"/>
    <x v="1"/>
    <s v="Young"/>
    <s v="Loss"/>
  </r>
  <r>
    <n v="8627"/>
    <s v="Sneha"/>
    <n v="39"/>
    <s v="Female"/>
    <x v="1"/>
    <x v="3"/>
    <n v="428.79"/>
    <n v="622.17999999999995"/>
    <n v="656.9"/>
    <n v="34.72"/>
    <n v="5.5803786685525089E-2"/>
    <x v="0"/>
    <s v="2023-04-21"/>
    <x v="9"/>
    <x v="1"/>
    <x v="0"/>
    <s v="Adult"/>
    <s v="Profit"/>
  </r>
  <r>
    <n v="2021"/>
    <s v="Arjun"/>
    <n v="33"/>
    <s v="Female"/>
    <x v="7"/>
    <x v="0"/>
    <n v="454.66"/>
    <n v="1037.21"/>
    <n v="656.8"/>
    <n v="-380.41"/>
    <n v="-0.36676275778289835"/>
    <x v="1"/>
    <s v="2023-07-04"/>
    <x v="7"/>
    <x v="4"/>
    <x v="0"/>
    <s v="Adult"/>
    <s v="Loss"/>
  </r>
  <r>
    <n v="956"/>
    <s v="Priya"/>
    <n v="26"/>
    <s v="Male"/>
    <x v="1"/>
    <x v="2"/>
    <n v="456.38"/>
    <n v="1694.78"/>
    <n v="656.75"/>
    <n v="-1038.03"/>
    <n v="-0.612486576428799"/>
    <x v="0"/>
    <s v="2023-11-18"/>
    <x v="8"/>
    <x v="0"/>
    <x v="0"/>
    <s v="Adult"/>
    <s v="Loss"/>
  </r>
  <r>
    <n v="1197"/>
    <s v="Pooja"/>
    <n v="39"/>
    <s v="Female"/>
    <x v="0"/>
    <x v="3"/>
    <n v="441.95"/>
    <n v="1936.55"/>
    <n v="656.7"/>
    <n v="-1279.8499999999999"/>
    <n v="-0.66089179210451576"/>
    <x v="0"/>
    <s v="2023-11-07"/>
    <x v="8"/>
    <x v="2"/>
    <x v="0"/>
    <s v="Adult"/>
    <s v="Loss"/>
  </r>
  <r>
    <n v="3638"/>
    <s v="Amit"/>
    <n v="27"/>
    <s v="Male"/>
    <x v="6"/>
    <x v="2"/>
    <n v="571.62"/>
    <n v="1994.53"/>
    <n v="656.43"/>
    <n v="-1338.1"/>
    <n v="-0.6708848701197776"/>
    <x v="2"/>
    <s v="2023-10-30"/>
    <x v="10"/>
    <x v="1"/>
    <x v="0"/>
    <s v="Adult"/>
    <s v="Loss"/>
  </r>
  <r>
    <n v="544"/>
    <s v="Rahul"/>
    <n v="49"/>
    <s v="Male"/>
    <x v="5"/>
    <x v="3"/>
    <n v="538.05999999999995"/>
    <n v="1067.42"/>
    <n v="653.99"/>
    <n v="-413.43"/>
    <n v="-0.38731708231061812"/>
    <x v="0"/>
    <s v="2023-06-12"/>
    <x v="3"/>
    <x v="3"/>
    <x v="1"/>
    <s v="Senior"/>
    <s v="Loss"/>
  </r>
  <r>
    <n v="5139"/>
    <s v="Sneha"/>
    <n v="48"/>
    <s v="Female"/>
    <x v="3"/>
    <x v="3"/>
    <n v="394.73"/>
    <n v="1716.48"/>
    <n v="653.15"/>
    <n v="-1063.33"/>
    <n v="-0.61948289522744215"/>
    <x v="4"/>
    <s v="2023-04-16"/>
    <x v="9"/>
    <x v="0"/>
    <x v="0"/>
    <s v="Senior"/>
    <s v="Loss"/>
  </r>
  <r>
    <n v="540"/>
    <s v="Raj"/>
    <n v="18"/>
    <s v="Female"/>
    <x v="2"/>
    <x v="2"/>
    <n v="504.07"/>
    <n v="994.51"/>
    <n v="652.59"/>
    <n v="-341.92"/>
    <n v="-0.34380750319252701"/>
    <x v="1"/>
    <s v="2023-12-07"/>
    <x v="6"/>
    <x v="2"/>
    <x v="0"/>
    <s v="Young"/>
    <s v="Loss"/>
  </r>
  <r>
    <n v="6189"/>
    <s v="Arjun"/>
    <n v="27"/>
    <s v="Male"/>
    <x v="5"/>
    <x v="4"/>
    <n v="536.38"/>
    <n v="273.44"/>
    <n v="651.72"/>
    <n v="378.28"/>
    <n v="1.3834113516676418"/>
    <x v="0"/>
    <s v="2023-02-17"/>
    <x v="2"/>
    <x v="1"/>
    <x v="1"/>
    <s v="Adult"/>
    <s v="Profit"/>
  </r>
  <r>
    <n v="5341"/>
    <s v="Simran"/>
    <n v="55"/>
    <s v="Male"/>
    <x v="7"/>
    <x v="4"/>
    <n v="454.18"/>
    <n v="658.22"/>
    <n v="650.87"/>
    <n v="-7.35"/>
    <n v="-1.116647929263772E-2"/>
    <x v="3"/>
    <s v="2023-12-11"/>
    <x v="6"/>
    <x v="1"/>
    <x v="1"/>
    <s v="Senior"/>
    <s v="Loss"/>
  </r>
  <r>
    <n v="6666"/>
    <s v="Priya"/>
    <n v="38"/>
    <s v="Male"/>
    <x v="6"/>
    <x v="4"/>
    <n v="448.56"/>
    <n v="248.77"/>
    <n v="650.73"/>
    <n v="401.96"/>
    <n v="1.6157896852514368"/>
    <x v="3"/>
    <s v="2023-05-16"/>
    <x v="0"/>
    <x v="1"/>
    <x v="1"/>
    <s v="Adult"/>
    <s v="Profit"/>
  </r>
  <r>
    <n v="1891"/>
    <s v="Karan"/>
    <n v="59"/>
    <s v="Female"/>
    <x v="2"/>
    <x v="1"/>
    <n v="534.41"/>
    <n v="568.97"/>
    <n v="650.4"/>
    <n v="81.430000000000007"/>
    <n v="0.14311826634093186"/>
    <x v="0"/>
    <s v="2023-12-24"/>
    <x v="6"/>
    <x v="1"/>
    <x v="0"/>
    <s v="Senior"/>
    <s v="Profit"/>
  </r>
  <r>
    <n v="2105"/>
    <s v="Raj"/>
    <n v="33"/>
    <s v="Female"/>
    <x v="7"/>
    <x v="0"/>
    <n v="365.53"/>
    <n v="919.9"/>
    <n v="650.29999999999995"/>
    <n v="-269.60000000000002"/>
    <n v="-0.29307533427546478"/>
    <x v="0"/>
    <s v="2023-08-24"/>
    <x v="4"/>
    <x v="4"/>
    <x v="1"/>
    <s v="Adult"/>
    <s v="Loss"/>
  </r>
  <r>
    <n v="8196"/>
    <s v="Simran"/>
    <n v="28"/>
    <s v="Male"/>
    <x v="3"/>
    <x v="1"/>
    <n v="372.44"/>
    <n v="286.35000000000002"/>
    <n v="649.85"/>
    <n v="363.5"/>
    <n v="1.2694255281997555"/>
    <x v="1"/>
    <s v="2023-11-21"/>
    <x v="8"/>
    <x v="3"/>
    <x v="0"/>
    <s v="Adult"/>
    <s v="Profit"/>
  </r>
  <r>
    <n v="5734"/>
    <s v="Arjun"/>
    <n v="52"/>
    <s v="Male"/>
    <x v="2"/>
    <x v="3"/>
    <n v="449.22"/>
    <n v="1087.76"/>
    <n v="649.32000000000005"/>
    <n v="-438.44"/>
    <n v="-0.40306685298227551"/>
    <x v="2"/>
    <s v="2023-06-17"/>
    <x v="3"/>
    <x v="3"/>
    <x v="1"/>
    <s v="Senior"/>
    <s v="Loss"/>
  </r>
  <r>
    <n v="6405"/>
    <s v="Amit"/>
    <n v="48"/>
    <s v="Female"/>
    <x v="4"/>
    <x v="4"/>
    <n v="469.37"/>
    <n v="1661.9"/>
    <n v="648.69000000000005"/>
    <n v="-1013.21"/>
    <n v="-0.60966965521391181"/>
    <x v="2"/>
    <s v="2023-06-11"/>
    <x v="3"/>
    <x v="0"/>
    <x v="1"/>
    <s v="Senior"/>
    <s v="Loss"/>
  </r>
  <r>
    <n v="3372"/>
    <s v="Rahul"/>
    <n v="18"/>
    <s v="Female"/>
    <x v="3"/>
    <x v="0"/>
    <n v="451.17"/>
    <n v="615.29"/>
    <n v="647.41"/>
    <n v="32.119999999999997"/>
    <n v="5.2203026215280598E-2"/>
    <x v="0"/>
    <s v="2023-09-03"/>
    <x v="1"/>
    <x v="3"/>
    <x v="1"/>
    <s v="Young"/>
    <s v="Profit"/>
  </r>
  <r>
    <n v="6873"/>
    <s v="Sneha"/>
    <n v="53"/>
    <s v="Male"/>
    <x v="5"/>
    <x v="0"/>
    <n v="516.76"/>
    <n v="365.72"/>
    <n v="646.34"/>
    <n v="280.62"/>
    <n v="0.76730832330744825"/>
    <x v="2"/>
    <s v="2023-10-15"/>
    <x v="10"/>
    <x v="2"/>
    <x v="1"/>
    <s v="Senior"/>
    <s v="Profit"/>
  </r>
  <r>
    <n v="519"/>
    <s v="Arjun"/>
    <n v="20"/>
    <s v="Female"/>
    <x v="6"/>
    <x v="3"/>
    <n v="510.76"/>
    <n v="1946.85"/>
    <n v="646.23"/>
    <n v="-1300.6199999999999"/>
    <n v="-0.66806379536173821"/>
    <x v="4"/>
    <s v="2023-04-16"/>
    <x v="9"/>
    <x v="1"/>
    <x v="1"/>
    <s v="Young"/>
    <s v="Loss"/>
  </r>
  <r>
    <n v="9895"/>
    <s v="Amit"/>
    <n v="25"/>
    <s v="Male"/>
    <x v="3"/>
    <x v="1"/>
    <n v="461.62"/>
    <n v="1135.99"/>
    <n v="645.79999999999995"/>
    <n v="-490.19"/>
    <n v="-0.431509080185565"/>
    <x v="4"/>
    <s v="2023-09-09"/>
    <x v="1"/>
    <x v="1"/>
    <x v="0"/>
    <s v="Young"/>
    <s v="Loss"/>
  </r>
  <r>
    <n v="2999"/>
    <s v="Arjun"/>
    <n v="38"/>
    <s v="Female"/>
    <x v="0"/>
    <x v="2"/>
    <n v="395.6"/>
    <n v="387.02"/>
    <n v="645.1"/>
    <n v="258.08"/>
    <n v="0.66683892305307213"/>
    <x v="1"/>
    <s v="2023-06-01"/>
    <x v="3"/>
    <x v="0"/>
    <x v="1"/>
    <s v="Adult"/>
    <s v="Profit"/>
  </r>
  <r>
    <n v="6573"/>
    <s v="Karan"/>
    <n v="48"/>
    <s v="Female"/>
    <x v="6"/>
    <x v="2"/>
    <n v="545.65"/>
    <n v="1147.21"/>
    <n v="645.05999999999995"/>
    <n v="-502.15"/>
    <n v="-0.43771410639725938"/>
    <x v="1"/>
    <s v="2023-11-21"/>
    <x v="8"/>
    <x v="4"/>
    <x v="0"/>
    <s v="Senior"/>
    <s v="Loss"/>
  </r>
  <r>
    <n v="134"/>
    <s v="Amit"/>
    <n v="57"/>
    <s v="Female"/>
    <x v="0"/>
    <x v="4"/>
    <n v="469.64"/>
    <n v="146.66"/>
    <n v="644.98"/>
    <n v="498.32"/>
    <n v="3.3977908086731214"/>
    <x v="1"/>
    <s v="2023-11-12"/>
    <x v="8"/>
    <x v="0"/>
    <x v="1"/>
    <s v="Senior"/>
    <s v="Profit"/>
  </r>
  <r>
    <n v="4420"/>
    <s v="Pooja"/>
    <n v="56"/>
    <s v="Male"/>
    <x v="3"/>
    <x v="1"/>
    <n v="498.76"/>
    <n v="1841.34"/>
    <n v="644.94000000000005"/>
    <n v="-1196.4000000000001"/>
    <n v="-0.6497442080224185"/>
    <x v="0"/>
    <s v="2023-01-18"/>
    <x v="5"/>
    <x v="1"/>
    <x v="1"/>
    <s v="Senior"/>
    <s v="Loss"/>
  </r>
  <r>
    <n v="5938"/>
    <s v="Amit"/>
    <n v="45"/>
    <s v="Male"/>
    <x v="6"/>
    <x v="4"/>
    <n v="496.59"/>
    <n v="554.82000000000005"/>
    <n v="644.79999999999995"/>
    <n v="89.98"/>
    <n v="0.16217872463141197"/>
    <x v="3"/>
    <s v="2023-03-05"/>
    <x v="11"/>
    <x v="0"/>
    <x v="0"/>
    <s v="Senior"/>
    <s v="Profit"/>
  </r>
  <r>
    <n v="3765"/>
    <s v="Priya"/>
    <n v="58"/>
    <s v="Male"/>
    <x v="4"/>
    <x v="1"/>
    <n v="400.1"/>
    <n v="170.14"/>
    <n v="644.55999999999995"/>
    <n v="474.42"/>
    <n v="2.7884095450805222"/>
    <x v="4"/>
    <s v="2023-11-27"/>
    <x v="8"/>
    <x v="1"/>
    <x v="0"/>
    <s v="Senior"/>
    <s v="Profit"/>
  </r>
  <r>
    <n v="5646"/>
    <s v="Priya"/>
    <n v="27"/>
    <s v="Female"/>
    <x v="4"/>
    <x v="1"/>
    <n v="547.67999999999995"/>
    <n v="1542.78"/>
    <n v="644.34"/>
    <n v="-898.44"/>
    <n v="-0.58235133978921172"/>
    <x v="1"/>
    <s v="2023-12-01"/>
    <x v="6"/>
    <x v="0"/>
    <x v="0"/>
    <s v="Adult"/>
    <s v="Loss"/>
  </r>
  <r>
    <n v="1164"/>
    <s v="Amit"/>
    <n v="33"/>
    <s v="Female"/>
    <x v="5"/>
    <x v="4"/>
    <n v="384.75"/>
    <n v="507.6"/>
    <n v="644.27"/>
    <n v="136.66999999999999"/>
    <n v="0.26924743892828995"/>
    <x v="4"/>
    <s v="2023-12-04"/>
    <x v="6"/>
    <x v="3"/>
    <x v="1"/>
    <s v="Adult"/>
    <s v="Profit"/>
  </r>
  <r>
    <n v="9846"/>
    <s v="Arjun"/>
    <n v="40"/>
    <s v="Female"/>
    <x v="1"/>
    <x v="3"/>
    <n v="435.97"/>
    <n v="1911.54"/>
    <n v="644.12"/>
    <n v="-1267.42"/>
    <n v="-0.66303608608765707"/>
    <x v="1"/>
    <s v="2023-04-30"/>
    <x v="9"/>
    <x v="2"/>
    <x v="1"/>
    <s v="Adult"/>
    <s v="Loss"/>
  </r>
  <r>
    <n v="3762"/>
    <s v="Rahul"/>
    <n v="46"/>
    <s v="Male"/>
    <x v="3"/>
    <x v="1"/>
    <n v="489.8"/>
    <n v="725.06"/>
    <n v="643.92999999999995"/>
    <n v="-81.13"/>
    <n v="-0.11189418806719444"/>
    <x v="1"/>
    <s v="2023-04-27"/>
    <x v="9"/>
    <x v="2"/>
    <x v="1"/>
    <s v="Senior"/>
    <s v="Loss"/>
  </r>
  <r>
    <n v="2442"/>
    <s v="Simran"/>
    <n v="43"/>
    <s v="Female"/>
    <x v="0"/>
    <x v="0"/>
    <n v="431.32"/>
    <n v="1883.28"/>
    <n v="643.45000000000005"/>
    <n v="-1239.83"/>
    <n v="-0.65833545728728593"/>
    <x v="4"/>
    <s v="2023-06-14"/>
    <x v="3"/>
    <x v="4"/>
    <x v="1"/>
    <s v="Senior"/>
    <s v="Loss"/>
  </r>
  <r>
    <n v="7411"/>
    <s v="Amit"/>
    <n v="30"/>
    <s v="Male"/>
    <x v="5"/>
    <x v="4"/>
    <n v="560.29999999999995"/>
    <n v="289.44"/>
    <n v="641.45000000000005"/>
    <n v="352.01"/>
    <n v="1.2161760641238253"/>
    <x v="4"/>
    <s v="2023-04-15"/>
    <x v="9"/>
    <x v="0"/>
    <x v="0"/>
    <s v="Adult"/>
    <s v="Profit"/>
  </r>
  <r>
    <n v="4283"/>
    <s v="Raj"/>
    <n v="34"/>
    <s v="Female"/>
    <x v="3"/>
    <x v="0"/>
    <n v="531.86"/>
    <n v="1513.32"/>
    <n v="641.35"/>
    <n v="-871.97"/>
    <n v="-0.57619670657891264"/>
    <x v="2"/>
    <s v="2023-05-02"/>
    <x v="0"/>
    <x v="3"/>
    <x v="1"/>
    <s v="Adult"/>
    <s v="Loss"/>
  </r>
  <r>
    <n v="7775"/>
    <s v="Raj"/>
    <n v="43"/>
    <s v="Female"/>
    <x v="6"/>
    <x v="1"/>
    <n v="427.01"/>
    <n v="1245.76"/>
    <n v="641.28"/>
    <n v="-604.48"/>
    <n v="-0.4852298998201901"/>
    <x v="1"/>
    <s v="2023-01-02"/>
    <x v="5"/>
    <x v="3"/>
    <x v="0"/>
    <s v="Senior"/>
    <s v="Loss"/>
  </r>
  <r>
    <n v="8577"/>
    <s v="Arjun"/>
    <n v="52"/>
    <s v="Female"/>
    <x v="4"/>
    <x v="0"/>
    <n v="391.02"/>
    <n v="1333.19"/>
    <n v="640.67999999999995"/>
    <n v="-692.51"/>
    <n v="-0.51943833962150932"/>
    <x v="1"/>
    <s v="2023-01-25"/>
    <x v="5"/>
    <x v="1"/>
    <x v="1"/>
    <s v="Senior"/>
    <s v="Loss"/>
  </r>
  <r>
    <n v="5563"/>
    <s v="Raj"/>
    <n v="55"/>
    <s v="Female"/>
    <x v="5"/>
    <x v="3"/>
    <n v="416.28"/>
    <n v="895.01"/>
    <n v="639.70000000000005"/>
    <n v="-255.31"/>
    <n v="-0.285259382576731"/>
    <x v="4"/>
    <s v="2023-12-19"/>
    <x v="6"/>
    <x v="4"/>
    <x v="0"/>
    <s v="Senior"/>
    <s v="Loss"/>
  </r>
  <r>
    <n v="2967"/>
    <s v="Priya"/>
    <n v="23"/>
    <s v="Male"/>
    <x v="2"/>
    <x v="2"/>
    <n v="502.11"/>
    <n v="1867.07"/>
    <n v="638.63"/>
    <n v="-1228.44"/>
    <n v="-0.65795069279673501"/>
    <x v="4"/>
    <s v="2023-01-21"/>
    <x v="5"/>
    <x v="3"/>
    <x v="1"/>
    <s v="Young"/>
    <s v="Loss"/>
  </r>
  <r>
    <n v="4730"/>
    <s v="Neha"/>
    <n v="37"/>
    <s v="Female"/>
    <x v="5"/>
    <x v="1"/>
    <n v="401.77"/>
    <n v="720.93"/>
    <n v="637.26"/>
    <n v="-83.67"/>
    <n v="-0.11605842453497567"/>
    <x v="1"/>
    <s v="2023-05-09"/>
    <x v="0"/>
    <x v="4"/>
    <x v="1"/>
    <s v="Adult"/>
    <s v="Loss"/>
  </r>
  <r>
    <n v="7169"/>
    <s v="Karan"/>
    <n v="53"/>
    <s v="Female"/>
    <x v="7"/>
    <x v="4"/>
    <n v="531.36"/>
    <n v="582.52"/>
    <n v="636.01"/>
    <n v="53.49"/>
    <n v="9.182517338460483E-2"/>
    <x v="4"/>
    <s v="2023-09-08"/>
    <x v="1"/>
    <x v="0"/>
    <x v="1"/>
    <s v="Senior"/>
    <s v="Profit"/>
  </r>
  <r>
    <n v="1770"/>
    <s v="Simran"/>
    <n v="21"/>
    <s v="Male"/>
    <x v="7"/>
    <x v="4"/>
    <n v="407.73"/>
    <n v="184.48"/>
    <n v="635.69000000000005"/>
    <n v="451.21"/>
    <n v="2.4458477883781442"/>
    <x v="3"/>
    <s v="2023-03-20"/>
    <x v="11"/>
    <x v="3"/>
    <x v="0"/>
    <s v="Young"/>
    <s v="Profit"/>
  </r>
  <r>
    <n v="3669"/>
    <s v="Simran"/>
    <n v="37"/>
    <s v="Female"/>
    <x v="1"/>
    <x v="4"/>
    <n v="511.49"/>
    <n v="907.47"/>
    <n v="635.54"/>
    <n v="-271.93"/>
    <n v="-0.29965728894619104"/>
    <x v="0"/>
    <s v="2023-03-29"/>
    <x v="11"/>
    <x v="3"/>
    <x v="1"/>
    <s v="Adult"/>
    <s v="Loss"/>
  </r>
  <r>
    <n v="2438"/>
    <s v="Neha"/>
    <n v="43"/>
    <s v="Male"/>
    <x v="4"/>
    <x v="3"/>
    <n v="493.25"/>
    <n v="421.57"/>
    <n v="635.28"/>
    <n v="213.71"/>
    <n v="0.50693834950304817"/>
    <x v="3"/>
    <s v="2023-12-19"/>
    <x v="6"/>
    <x v="2"/>
    <x v="0"/>
    <s v="Senior"/>
    <s v="Profit"/>
  </r>
  <r>
    <n v="9165"/>
    <s v="Pooja"/>
    <n v="45"/>
    <s v="Female"/>
    <x v="3"/>
    <x v="0"/>
    <n v="568.41"/>
    <n v="827.92"/>
    <n v="634.38"/>
    <n v="-193.54"/>
    <n v="-0.23376654749251136"/>
    <x v="4"/>
    <s v="2023-06-28"/>
    <x v="3"/>
    <x v="2"/>
    <x v="1"/>
    <s v="Senior"/>
    <s v="Loss"/>
  </r>
  <r>
    <n v="3471"/>
    <s v="Arjun"/>
    <n v="19"/>
    <s v="Male"/>
    <x v="1"/>
    <x v="3"/>
    <n v="454.63"/>
    <n v="1824.24"/>
    <n v="634.08000000000004"/>
    <n v="-1190.1600000000001"/>
    <n v="-0.65241415603210107"/>
    <x v="1"/>
    <s v="2023-10-13"/>
    <x v="10"/>
    <x v="3"/>
    <x v="1"/>
    <s v="Young"/>
    <s v="Loss"/>
  </r>
  <r>
    <n v="3406"/>
    <s v="Pooja"/>
    <n v="23"/>
    <s v="Female"/>
    <x v="7"/>
    <x v="4"/>
    <n v="358.78"/>
    <n v="274.08999999999997"/>
    <n v="630.92999999999995"/>
    <n v="356.84"/>
    <n v="1.3019081323652815"/>
    <x v="0"/>
    <s v="2023-05-25"/>
    <x v="0"/>
    <x v="1"/>
    <x v="0"/>
    <s v="Young"/>
    <s v="Profit"/>
  </r>
  <r>
    <n v="6970"/>
    <s v="Rahul"/>
    <n v="37"/>
    <s v="Male"/>
    <x v="5"/>
    <x v="0"/>
    <n v="477.93"/>
    <n v="490.45"/>
    <n v="630.11"/>
    <n v="139.66"/>
    <n v="0.28475889489244571"/>
    <x v="2"/>
    <s v="2023-01-07"/>
    <x v="5"/>
    <x v="4"/>
    <x v="0"/>
    <s v="Adult"/>
    <s v="Profit"/>
  </r>
  <r>
    <n v="1106"/>
    <s v="Arjun"/>
    <n v="39"/>
    <s v="Male"/>
    <x v="6"/>
    <x v="1"/>
    <n v="426.13"/>
    <n v="764.22"/>
    <n v="629"/>
    <n v="-135.22"/>
    <n v="-0.17693857789641726"/>
    <x v="4"/>
    <s v="2023-03-03"/>
    <x v="11"/>
    <x v="4"/>
    <x v="1"/>
    <s v="Adult"/>
    <s v="Loss"/>
  </r>
  <r>
    <n v="5513"/>
    <s v="Sneha"/>
    <n v="55"/>
    <s v="Male"/>
    <x v="0"/>
    <x v="1"/>
    <n v="457.87"/>
    <n v="785.04"/>
    <n v="627.66"/>
    <n v="-157.38"/>
    <n v="-0.20047386120452462"/>
    <x v="0"/>
    <s v="2023-05-17"/>
    <x v="0"/>
    <x v="3"/>
    <x v="1"/>
    <s v="Senior"/>
    <s v="Loss"/>
  </r>
  <r>
    <n v="5262"/>
    <s v="Amit"/>
    <n v="59"/>
    <s v="Male"/>
    <x v="0"/>
    <x v="1"/>
    <n v="355.01"/>
    <n v="1511.39"/>
    <n v="626.22"/>
    <n v="-885.17"/>
    <n v="-0.58566617484567185"/>
    <x v="2"/>
    <s v="2023-09-24"/>
    <x v="1"/>
    <x v="0"/>
    <x v="0"/>
    <s v="Senior"/>
    <s v="Loss"/>
  </r>
  <r>
    <n v="3318"/>
    <s v="Simran"/>
    <n v="31"/>
    <s v="Female"/>
    <x v="5"/>
    <x v="0"/>
    <n v="537.73"/>
    <n v="917.38"/>
    <n v="626.16999999999996"/>
    <n v="-291.20999999999998"/>
    <n v="-0.3174366129630033"/>
    <x v="3"/>
    <s v="2023-12-12"/>
    <x v="6"/>
    <x v="4"/>
    <x v="0"/>
    <s v="Adult"/>
    <s v="Loss"/>
  </r>
  <r>
    <n v="4143"/>
    <s v="Simran"/>
    <n v="54"/>
    <s v="Male"/>
    <x v="1"/>
    <x v="0"/>
    <n v="504.06"/>
    <n v="904.41"/>
    <n v="625.96"/>
    <n v="-278.45"/>
    <n v="-0.30788027553874903"/>
    <x v="1"/>
    <s v="2023-05-17"/>
    <x v="0"/>
    <x v="4"/>
    <x v="0"/>
    <s v="Senior"/>
    <s v="Loss"/>
  </r>
  <r>
    <n v="4150"/>
    <s v="Simran"/>
    <n v="22"/>
    <s v="Male"/>
    <x v="7"/>
    <x v="3"/>
    <n v="524.65"/>
    <n v="1365.18"/>
    <n v="623.02"/>
    <n v="-742.16"/>
    <n v="-0.54363527153928415"/>
    <x v="4"/>
    <s v="2023-01-21"/>
    <x v="5"/>
    <x v="3"/>
    <x v="1"/>
    <s v="Young"/>
    <s v="Loss"/>
  </r>
  <r>
    <n v="6750"/>
    <s v="Sneha"/>
    <n v="20"/>
    <s v="Male"/>
    <x v="1"/>
    <x v="1"/>
    <n v="380.65"/>
    <n v="1183.99"/>
    <n v="620.74"/>
    <n v="-563.25"/>
    <n v="-0.4757219233270551"/>
    <x v="1"/>
    <s v="2023-06-07"/>
    <x v="3"/>
    <x v="1"/>
    <x v="0"/>
    <s v="Young"/>
    <s v="Loss"/>
  </r>
  <r>
    <n v="9855"/>
    <s v="Rahul"/>
    <n v="22"/>
    <s v="Female"/>
    <x v="0"/>
    <x v="3"/>
    <n v="427.22"/>
    <n v="1749.31"/>
    <n v="620.14"/>
    <n v="-1129.17"/>
    <n v="-0.64549450926365259"/>
    <x v="4"/>
    <s v="2023-02-02"/>
    <x v="2"/>
    <x v="0"/>
    <x v="1"/>
    <s v="Young"/>
    <s v="Loss"/>
  </r>
  <r>
    <n v="2669"/>
    <s v="Priya"/>
    <n v="53"/>
    <s v="Male"/>
    <x v="0"/>
    <x v="0"/>
    <n v="409.49"/>
    <n v="347.9"/>
    <n v="619.15"/>
    <n v="271.25"/>
    <n v="0.77967806841046283"/>
    <x v="4"/>
    <s v="2023-03-01"/>
    <x v="11"/>
    <x v="1"/>
    <x v="1"/>
    <s v="Senior"/>
    <s v="Profit"/>
  </r>
  <r>
    <n v="4697"/>
    <s v="Amit"/>
    <n v="52"/>
    <s v="Male"/>
    <x v="6"/>
    <x v="4"/>
    <n v="439.53"/>
    <n v="1145.21"/>
    <n v="619.15"/>
    <n v="-526.05999999999995"/>
    <n v="-0.45935679918966821"/>
    <x v="2"/>
    <s v="2023-08-16"/>
    <x v="4"/>
    <x v="1"/>
    <x v="1"/>
    <s v="Senior"/>
    <s v="Loss"/>
  </r>
  <r>
    <n v="6587"/>
    <s v="Karan"/>
    <n v="50"/>
    <s v="Female"/>
    <x v="3"/>
    <x v="3"/>
    <n v="542.12"/>
    <n v="1778.98"/>
    <n v="617.91"/>
    <n v="-1161.07"/>
    <n v="-0.65266051332786201"/>
    <x v="0"/>
    <s v="2023-02-10"/>
    <x v="2"/>
    <x v="0"/>
    <x v="0"/>
    <s v="Senior"/>
    <s v="Loss"/>
  </r>
  <r>
    <n v="3756"/>
    <s v="Rahul"/>
    <n v="31"/>
    <s v="Male"/>
    <x v="3"/>
    <x v="2"/>
    <n v="448.36"/>
    <n v="469.24"/>
    <n v="616.44000000000005"/>
    <n v="147.19999999999999"/>
    <n v="0.3136987469098968"/>
    <x v="0"/>
    <s v="2023-11-27"/>
    <x v="8"/>
    <x v="1"/>
    <x v="1"/>
    <s v="Adult"/>
    <s v="Profit"/>
  </r>
  <r>
    <n v="714"/>
    <s v="Rahul"/>
    <n v="58"/>
    <s v="Male"/>
    <x v="3"/>
    <x v="3"/>
    <n v="345.31"/>
    <n v="1655.53"/>
    <n v="616.29999999999995"/>
    <n v="-1039.23"/>
    <n v="-0.62773250862261631"/>
    <x v="1"/>
    <s v="2023-09-28"/>
    <x v="1"/>
    <x v="3"/>
    <x v="0"/>
    <s v="Senior"/>
    <s v="Loss"/>
  </r>
  <r>
    <n v="9774"/>
    <s v="Pooja"/>
    <n v="26"/>
    <s v="Female"/>
    <x v="2"/>
    <x v="3"/>
    <n v="501.33"/>
    <n v="1034.44"/>
    <n v="615.73"/>
    <n v="-418.71"/>
    <n v="-0.40476973048219322"/>
    <x v="2"/>
    <s v="2023-01-07"/>
    <x v="5"/>
    <x v="3"/>
    <x v="0"/>
    <s v="Adult"/>
    <s v="Loss"/>
  </r>
  <r>
    <n v="3209"/>
    <s v="Amit"/>
    <n v="20"/>
    <s v="Female"/>
    <x v="2"/>
    <x v="1"/>
    <n v="516.72"/>
    <n v="1234.94"/>
    <n v="615.16"/>
    <n v="-619.78"/>
    <n v="-0.50187053622038313"/>
    <x v="3"/>
    <s v="2023-07-11"/>
    <x v="7"/>
    <x v="1"/>
    <x v="0"/>
    <s v="Young"/>
    <s v="Loss"/>
  </r>
  <r>
    <n v="151"/>
    <s v="Sneha"/>
    <n v="53"/>
    <s v="Female"/>
    <x v="5"/>
    <x v="4"/>
    <n v="402.24"/>
    <n v="935.53"/>
    <n v="613.6"/>
    <n v="-321.93"/>
    <n v="-0.34411510053124966"/>
    <x v="4"/>
    <s v="2023-06-24"/>
    <x v="3"/>
    <x v="1"/>
    <x v="0"/>
    <s v="Senior"/>
    <s v="Loss"/>
  </r>
  <r>
    <n v="6623"/>
    <s v="Neha"/>
    <n v="35"/>
    <s v="Female"/>
    <x v="6"/>
    <x v="3"/>
    <n v="430.92"/>
    <n v="1737.46"/>
    <n v="613.52"/>
    <n v="-1123.94"/>
    <n v="-0.64688683480483"/>
    <x v="0"/>
    <s v="2023-10-20"/>
    <x v="10"/>
    <x v="3"/>
    <x v="0"/>
    <s v="Adult"/>
    <s v="Loss"/>
  </r>
  <r>
    <n v="13"/>
    <s v="Simran"/>
    <n v="37"/>
    <s v="Female"/>
    <x v="0"/>
    <x v="4"/>
    <n v="454.28"/>
    <n v="1963.8"/>
    <n v="613.03"/>
    <n v="-1350.77"/>
    <n v="-0.68783481006212444"/>
    <x v="4"/>
    <s v="2023-03-23"/>
    <x v="11"/>
    <x v="3"/>
    <x v="0"/>
    <s v="Adult"/>
    <s v="Loss"/>
  </r>
  <r>
    <n v="1072"/>
    <s v="Simran"/>
    <n v="44"/>
    <s v="Male"/>
    <x v="6"/>
    <x v="1"/>
    <n v="489.68"/>
    <n v="1303.21"/>
    <n v="612.38"/>
    <n v="-690.83"/>
    <n v="-0.53009875614828006"/>
    <x v="2"/>
    <s v="2023-12-18"/>
    <x v="6"/>
    <x v="0"/>
    <x v="1"/>
    <s v="Senior"/>
    <s v="Loss"/>
  </r>
  <r>
    <n v="4340"/>
    <s v="Sneha"/>
    <n v="21"/>
    <s v="Male"/>
    <x v="5"/>
    <x v="0"/>
    <n v="522"/>
    <n v="415.61"/>
    <n v="611.76"/>
    <n v="196.15"/>
    <n v="0.4719568826544116"/>
    <x v="2"/>
    <s v="2023-07-10"/>
    <x v="7"/>
    <x v="3"/>
    <x v="1"/>
    <s v="Young"/>
    <s v="Profit"/>
  </r>
  <r>
    <n v="9033"/>
    <s v="Pooja"/>
    <n v="37"/>
    <s v="Female"/>
    <x v="7"/>
    <x v="4"/>
    <n v="425.14"/>
    <n v="636.62"/>
    <n v="611.27"/>
    <n v="-25.35"/>
    <n v="-3.9819672646162547E-2"/>
    <x v="3"/>
    <s v="2023-12-20"/>
    <x v="6"/>
    <x v="2"/>
    <x v="1"/>
    <s v="Adult"/>
    <s v="Loss"/>
  </r>
  <r>
    <n v="6580"/>
    <s v="Karan"/>
    <n v="25"/>
    <s v="Male"/>
    <x v="4"/>
    <x v="4"/>
    <n v="433.99"/>
    <n v="831.41"/>
    <n v="610.21"/>
    <n v="-221.2"/>
    <n v="-0.26605405275375565"/>
    <x v="0"/>
    <s v="2023-03-02"/>
    <x v="11"/>
    <x v="0"/>
    <x v="1"/>
    <s v="Young"/>
    <s v="Loss"/>
  </r>
  <r>
    <n v="8451"/>
    <s v="Karan"/>
    <n v="50"/>
    <s v="Female"/>
    <x v="2"/>
    <x v="2"/>
    <n v="346.86"/>
    <n v="608.92999999999995"/>
    <n v="609.55999999999995"/>
    <n v="0.63"/>
    <n v="1.0346016783538338E-3"/>
    <x v="3"/>
    <s v="2023-12-16"/>
    <x v="6"/>
    <x v="3"/>
    <x v="0"/>
    <s v="Senior"/>
    <s v="Profit"/>
  </r>
  <r>
    <n v="1694"/>
    <s v="Priya"/>
    <n v="47"/>
    <s v="Female"/>
    <x v="6"/>
    <x v="1"/>
    <n v="447.06"/>
    <n v="392.36"/>
    <n v="609.22"/>
    <n v="216.86"/>
    <n v="0.552706697930472"/>
    <x v="2"/>
    <s v="2023-09-07"/>
    <x v="1"/>
    <x v="1"/>
    <x v="1"/>
    <s v="Senior"/>
    <s v="Profit"/>
  </r>
  <r>
    <n v="5355"/>
    <s v="Amit"/>
    <n v="50"/>
    <s v="Female"/>
    <x v="6"/>
    <x v="0"/>
    <n v="438.83"/>
    <n v="1020.07"/>
    <n v="606.5"/>
    <n v="-413.57"/>
    <n v="-0.40543296048310407"/>
    <x v="1"/>
    <s v="2023-08-29"/>
    <x v="4"/>
    <x v="2"/>
    <x v="1"/>
    <s v="Senior"/>
    <s v="Loss"/>
  </r>
  <r>
    <n v="3748"/>
    <s v="Raj"/>
    <n v="30"/>
    <s v="Male"/>
    <x v="5"/>
    <x v="1"/>
    <n v="418.27"/>
    <n v="1881.89"/>
    <n v="605.65"/>
    <n v="-1276.24"/>
    <n v="-0.67816928725908521"/>
    <x v="4"/>
    <s v="2023-10-19"/>
    <x v="10"/>
    <x v="1"/>
    <x v="1"/>
    <s v="Adult"/>
    <s v="Loss"/>
  </r>
  <r>
    <n v="5524"/>
    <s v="Pooja"/>
    <n v="21"/>
    <s v="Male"/>
    <x v="2"/>
    <x v="3"/>
    <n v="470.08"/>
    <n v="943.59"/>
    <n v="604.54"/>
    <n v="-339.05"/>
    <n v="-0.35931919583717503"/>
    <x v="0"/>
    <s v="2023-09-07"/>
    <x v="1"/>
    <x v="4"/>
    <x v="1"/>
    <s v="Young"/>
    <s v="Loss"/>
  </r>
  <r>
    <n v="8191"/>
    <s v="Karan"/>
    <n v="49"/>
    <s v="Male"/>
    <x v="6"/>
    <x v="1"/>
    <n v="375.34"/>
    <n v="473.39"/>
    <n v="603.6"/>
    <n v="130.21"/>
    <n v="0.2750586197427069"/>
    <x v="3"/>
    <s v="2023-06-10"/>
    <x v="3"/>
    <x v="0"/>
    <x v="1"/>
    <s v="Senior"/>
    <s v="Profit"/>
  </r>
  <r>
    <n v="1915"/>
    <s v="Priya"/>
    <n v="44"/>
    <s v="Male"/>
    <x v="2"/>
    <x v="3"/>
    <n v="341.1"/>
    <n v="1673.04"/>
    <n v="603.41"/>
    <n v="-1069.6300000000001"/>
    <n v="-0.63933318988189169"/>
    <x v="1"/>
    <s v="2023-11-17"/>
    <x v="8"/>
    <x v="0"/>
    <x v="0"/>
    <s v="Senior"/>
    <s v="Loss"/>
  </r>
  <r>
    <n v="5687"/>
    <s v="Simran"/>
    <n v="18"/>
    <s v="Female"/>
    <x v="3"/>
    <x v="3"/>
    <n v="528.75"/>
    <n v="771.4"/>
    <n v="603.1"/>
    <n v="-168.3"/>
    <n v="-0.21817474721285976"/>
    <x v="3"/>
    <s v="2023-01-10"/>
    <x v="5"/>
    <x v="1"/>
    <x v="0"/>
    <s v="Young"/>
    <s v="Loss"/>
  </r>
  <r>
    <n v="6635"/>
    <s v="Neha"/>
    <n v="34"/>
    <s v="Female"/>
    <x v="3"/>
    <x v="0"/>
    <n v="440.99"/>
    <n v="335.47"/>
    <n v="602.09"/>
    <n v="266.62"/>
    <n v="0.79476555280651018"/>
    <x v="3"/>
    <s v="2023-06-04"/>
    <x v="3"/>
    <x v="0"/>
    <x v="0"/>
    <s v="Adult"/>
    <s v="Profit"/>
  </r>
  <r>
    <n v="1783"/>
    <s v="Simran"/>
    <n v="41"/>
    <s v="Female"/>
    <x v="3"/>
    <x v="2"/>
    <n v="402.49"/>
    <n v="1300.1600000000001"/>
    <n v="600.96"/>
    <n v="-699.2"/>
    <n v="-0.53777996554270246"/>
    <x v="1"/>
    <s v="2023-10-05"/>
    <x v="10"/>
    <x v="1"/>
    <x v="0"/>
    <s v="Senior"/>
    <s v="Loss"/>
  </r>
  <r>
    <n v="9251"/>
    <s v="Priya"/>
    <n v="33"/>
    <s v="Female"/>
    <x v="3"/>
    <x v="3"/>
    <n v="360.92"/>
    <n v="377.81"/>
    <n v="600.96"/>
    <n v="223.15"/>
    <n v="0.59064079828485216"/>
    <x v="1"/>
    <s v="2023-03-22"/>
    <x v="11"/>
    <x v="2"/>
    <x v="0"/>
    <s v="Adult"/>
    <s v="Profit"/>
  </r>
  <r>
    <n v="2599"/>
    <s v="Sneha"/>
    <n v="21"/>
    <s v="Female"/>
    <x v="5"/>
    <x v="2"/>
    <n v="411.99"/>
    <n v="1801.14"/>
    <n v="600.12"/>
    <n v="-1201.02"/>
    <n v="-0.6668110196875312"/>
    <x v="2"/>
    <s v="2023-01-13"/>
    <x v="5"/>
    <x v="3"/>
    <x v="1"/>
    <s v="Young"/>
    <s v="Loss"/>
  </r>
  <r>
    <n v="9515"/>
    <s v="Priya"/>
    <n v="25"/>
    <s v="Male"/>
    <x v="1"/>
    <x v="1"/>
    <n v="444.61"/>
    <n v="277.57"/>
    <n v="597.98"/>
    <n v="320.41000000000003"/>
    <n v="1.1543394459055374"/>
    <x v="1"/>
    <s v="2023-04-27"/>
    <x v="9"/>
    <x v="3"/>
    <x v="0"/>
    <s v="Young"/>
    <s v="Profit"/>
  </r>
  <r>
    <n v="211"/>
    <s v="Raj"/>
    <n v="28"/>
    <s v="Female"/>
    <x v="6"/>
    <x v="1"/>
    <n v="535.86"/>
    <n v="1335.44"/>
    <n v="597.77"/>
    <n v="-737.67"/>
    <n v="-0.55237974001078294"/>
    <x v="0"/>
    <s v="2023-06-19"/>
    <x v="3"/>
    <x v="1"/>
    <x v="0"/>
    <s v="Adult"/>
    <s v="Loss"/>
  </r>
  <r>
    <n v="7933"/>
    <s v="Amit"/>
    <n v="46"/>
    <s v="Female"/>
    <x v="0"/>
    <x v="4"/>
    <n v="367.24"/>
    <n v="959.39"/>
    <n v="597.12"/>
    <n v="-362.27"/>
    <n v="-0.3776045195384567"/>
    <x v="4"/>
    <s v="2023-09-05"/>
    <x v="1"/>
    <x v="0"/>
    <x v="0"/>
    <s v="Senior"/>
    <s v="Loss"/>
  </r>
  <r>
    <n v="4472"/>
    <s v="Priya"/>
    <n v="28"/>
    <s v="Male"/>
    <x v="4"/>
    <x v="0"/>
    <n v="520.27"/>
    <n v="1301.58"/>
    <n v="596.25"/>
    <n v="-705.33"/>
    <n v="-0.54190291799197909"/>
    <x v="3"/>
    <s v="2023-08-05"/>
    <x v="4"/>
    <x v="2"/>
    <x v="1"/>
    <s v="Adult"/>
    <s v="Loss"/>
  </r>
  <r>
    <n v="8838"/>
    <s v="Simran"/>
    <n v="42"/>
    <s v="Male"/>
    <x v="5"/>
    <x v="4"/>
    <n v="440.93"/>
    <n v="1285"/>
    <n v="596.05999999999995"/>
    <n v="-688.94"/>
    <n v="-0.5361400778210117"/>
    <x v="4"/>
    <s v="2023-05-12"/>
    <x v="0"/>
    <x v="2"/>
    <x v="1"/>
    <s v="Senior"/>
    <s v="Loss"/>
  </r>
  <r>
    <n v="9392"/>
    <s v="Raj"/>
    <n v="41"/>
    <s v="Female"/>
    <x v="6"/>
    <x v="4"/>
    <n v="503.03"/>
    <n v="1863.16"/>
    <n v="595.91"/>
    <n v="-1267.25"/>
    <n v="-0.68016166083428153"/>
    <x v="3"/>
    <s v="2023-01-13"/>
    <x v="5"/>
    <x v="1"/>
    <x v="1"/>
    <s v="Senior"/>
    <s v="Loss"/>
  </r>
  <r>
    <n v="7158"/>
    <s v="Raj"/>
    <n v="25"/>
    <s v="Male"/>
    <x v="4"/>
    <x v="2"/>
    <n v="348.46"/>
    <n v="139.36000000000001"/>
    <n v="595.66999999999996"/>
    <n v="456.31"/>
    <n v="3.2743254879448904"/>
    <x v="1"/>
    <s v="2023-04-15"/>
    <x v="9"/>
    <x v="2"/>
    <x v="1"/>
    <s v="Young"/>
    <s v="Profit"/>
  </r>
  <r>
    <n v="8966"/>
    <s v="Raj"/>
    <n v="50"/>
    <s v="Male"/>
    <x v="6"/>
    <x v="3"/>
    <n v="435.99"/>
    <n v="1193.98"/>
    <n v="595.35"/>
    <n v="-598.63"/>
    <n v="-0.50137355734601918"/>
    <x v="3"/>
    <s v="2023-02-14"/>
    <x v="2"/>
    <x v="0"/>
    <x v="1"/>
    <s v="Senior"/>
    <s v="Loss"/>
  </r>
  <r>
    <n v="816"/>
    <s v="Raj"/>
    <n v="51"/>
    <s v="Female"/>
    <x v="5"/>
    <x v="2"/>
    <n v="337.31"/>
    <n v="204.11"/>
    <n v="594.87"/>
    <n v="390.76"/>
    <n v="1.9144578903532408"/>
    <x v="0"/>
    <s v="2023-03-01"/>
    <x v="11"/>
    <x v="4"/>
    <x v="0"/>
    <s v="Senior"/>
    <s v="Profit"/>
  </r>
  <r>
    <n v="975"/>
    <s v="Pooja"/>
    <n v="53"/>
    <s v="Female"/>
    <x v="2"/>
    <x v="0"/>
    <n v="390.91"/>
    <n v="312.76"/>
    <n v="594.67999999999995"/>
    <n v="281.92"/>
    <n v="0.90139404015858815"/>
    <x v="3"/>
    <s v="2023-10-01"/>
    <x v="10"/>
    <x v="1"/>
    <x v="0"/>
    <s v="Senior"/>
    <s v="Profit"/>
  </r>
  <r>
    <n v="8124"/>
    <s v="Neha"/>
    <n v="34"/>
    <s v="Female"/>
    <x v="5"/>
    <x v="0"/>
    <n v="341.13"/>
    <n v="456.86"/>
    <n v="594.61"/>
    <n v="137.75"/>
    <n v="0.30151468721271285"/>
    <x v="4"/>
    <s v="2023-01-25"/>
    <x v="5"/>
    <x v="3"/>
    <x v="0"/>
    <s v="Adult"/>
    <s v="Profit"/>
  </r>
  <r>
    <n v="5522"/>
    <s v="Amit"/>
    <n v="27"/>
    <s v="Female"/>
    <x v="0"/>
    <x v="2"/>
    <n v="339.39"/>
    <n v="801.61"/>
    <n v="594.21"/>
    <n v="-207.4"/>
    <n v="-0.25872930726912091"/>
    <x v="1"/>
    <s v="2023-07-24"/>
    <x v="7"/>
    <x v="1"/>
    <x v="0"/>
    <s v="Adult"/>
    <s v="Loss"/>
  </r>
  <r>
    <n v="2261"/>
    <s v="Sneha"/>
    <n v="42"/>
    <s v="Female"/>
    <x v="7"/>
    <x v="3"/>
    <n v="465.99"/>
    <n v="1550.63"/>
    <n v="594.01"/>
    <n v="-956.62"/>
    <n v="-0.61692344401952748"/>
    <x v="4"/>
    <s v="2023-05-12"/>
    <x v="0"/>
    <x v="3"/>
    <x v="0"/>
    <s v="Senior"/>
    <s v="Loss"/>
  </r>
  <r>
    <n v="7058"/>
    <s v="Simran"/>
    <n v="45"/>
    <s v="Female"/>
    <x v="5"/>
    <x v="3"/>
    <n v="371.35"/>
    <n v="580.46"/>
    <n v="593.70000000000005"/>
    <n v="13.24"/>
    <n v="2.2809495917031318E-2"/>
    <x v="1"/>
    <s v="2023-09-04"/>
    <x v="1"/>
    <x v="4"/>
    <x v="0"/>
    <s v="Senior"/>
    <s v="Profit"/>
  </r>
  <r>
    <n v="5654"/>
    <s v="Amit"/>
    <n v="22"/>
    <s v="Male"/>
    <x v="5"/>
    <x v="2"/>
    <n v="398.23"/>
    <n v="419.86"/>
    <n v="593.69000000000005"/>
    <n v="173.83"/>
    <n v="0.41401895870051925"/>
    <x v="1"/>
    <s v="2023-03-01"/>
    <x v="11"/>
    <x v="2"/>
    <x v="1"/>
    <s v="Young"/>
    <s v="Profit"/>
  </r>
  <r>
    <n v="4618"/>
    <s v="Raj"/>
    <n v="42"/>
    <s v="Male"/>
    <x v="2"/>
    <x v="1"/>
    <n v="431.11"/>
    <n v="852.94"/>
    <n v="592.85"/>
    <n v="-260.08999999999997"/>
    <n v="-0.30493352404624002"/>
    <x v="0"/>
    <s v="2023-01-13"/>
    <x v="5"/>
    <x v="4"/>
    <x v="0"/>
    <s v="Senior"/>
    <s v="Loss"/>
  </r>
  <r>
    <n v="5152"/>
    <s v="Simran"/>
    <n v="20"/>
    <s v="Female"/>
    <x v="4"/>
    <x v="4"/>
    <n v="444.13"/>
    <n v="169.86"/>
    <n v="591.27"/>
    <n v="421.41"/>
    <n v="2.4809254680324972"/>
    <x v="0"/>
    <s v="2023-11-14"/>
    <x v="8"/>
    <x v="4"/>
    <x v="1"/>
    <s v="Young"/>
    <s v="Profit"/>
  </r>
  <r>
    <n v="3550"/>
    <s v="Priya"/>
    <n v="27"/>
    <s v="Male"/>
    <x v="2"/>
    <x v="1"/>
    <n v="336.5"/>
    <n v="264.25"/>
    <n v="588.91"/>
    <n v="324.66000000000003"/>
    <n v="1.2286092715231789"/>
    <x v="1"/>
    <s v="2023-08-28"/>
    <x v="4"/>
    <x v="0"/>
    <x v="1"/>
    <s v="Adult"/>
    <s v="Profit"/>
  </r>
  <r>
    <n v="5267"/>
    <s v="Simran"/>
    <n v="18"/>
    <s v="Female"/>
    <x v="0"/>
    <x v="1"/>
    <n v="385.6"/>
    <n v="483.3"/>
    <n v="588.54999999999995"/>
    <n v="105.25"/>
    <n v="0.21777363956134904"/>
    <x v="0"/>
    <s v="2023-01-24"/>
    <x v="5"/>
    <x v="3"/>
    <x v="0"/>
    <s v="Young"/>
    <s v="Profit"/>
  </r>
  <r>
    <n v="5219"/>
    <s v="Pooja"/>
    <n v="31"/>
    <s v="Male"/>
    <x v="0"/>
    <x v="0"/>
    <n v="502.88"/>
    <n v="1547.48"/>
    <n v="588.19000000000005"/>
    <n v="-959.29"/>
    <n v="-0.61990461912270267"/>
    <x v="0"/>
    <s v="2023-12-19"/>
    <x v="6"/>
    <x v="1"/>
    <x v="0"/>
    <s v="Adult"/>
    <s v="Loss"/>
  </r>
  <r>
    <n v="2376"/>
    <s v="Neha"/>
    <n v="59"/>
    <s v="Female"/>
    <x v="3"/>
    <x v="1"/>
    <n v="425.12"/>
    <n v="1814.11"/>
    <n v="588.09"/>
    <n v="-1226.02"/>
    <n v="-0.67582450898787838"/>
    <x v="0"/>
    <s v="2023-02-15"/>
    <x v="2"/>
    <x v="0"/>
    <x v="0"/>
    <s v="Senior"/>
    <s v="Loss"/>
  </r>
  <r>
    <n v="9938"/>
    <s v="Raj"/>
    <n v="39"/>
    <s v="Male"/>
    <x v="6"/>
    <x v="3"/>
    <n v="458.51"/>
    <n v="51.48"/>
    <n v="587.44000000000005"/>
    <n v="535.96"/>
    <n v="10.411033411033412"/>
    <x v="1"/>
    <s v="2023-04-06"/>
    <x v="9"/>
    <x v="4"/>
    <x v="0"/>
    <s v="Adult"/>
    <s v="Profit"/>
  </r>
  <r>
    <n v="278"/>
    <s v="Rahul"/>
    <n v="28"/>
    <s v="Male"/>
    <x v="0"/>
    <x v="4"/>
    <n v="499.29"/>
    <n v="656.06"/>
    <n v="586.91999999999996"/>
    <n v="-69.14"/>
    <n v="-0.10538670243575284"/>
    <x v="2"/>
    <s v="2023-04-20"/>
    <x v="9"/>
    <x v="1"/>
    <x v="1"/>
    <s v="Adult"/>
    <s v="Loss"/>
  </r>
  <r>
    <n v="6780"/>
    <s v="Neha"/>
    <n v="37"/>
    <s v="Female"/>
    <x v="1"/>
    <x v="2"/>
    <n v="523.54999999999995"/>
    <n v="704.86"/>
    <n v="586.55999999999995"/>
    <n v="-118.3"/>
    <n v="-0.16783474732571008"/>
    <x v="3"/>
    <s v="2023-03-13"/>
    <x v="11"/>
    <x v="3"/>
    <x v="0"/>
    <s v="Adult"/>
    <s v="Loss"/>
  </r>
  <r>
    <n v="7980"/>
    <s v="Rahul"/>
    <n v="45"/>
    <s v="Female"/>
    <x v="3"/>
    <x v="0"/>
    <n v="353.97"/>
    <n v="669.3"/>
    <n v="585.11"/>
    <n v="-84.19"/>
    <n v="-0.12578813685940535"/>
    <x v="1"/>
    <s v="2023-11-27"/>
    <x v="8"/>
    <x v="3"/>
    <x v="1"/>
    <s v="Senior"/>
    <s v="Loss"/>
  </r>
  <r>
    <n v="1344"/>
    <s v="Amit"/>
    <n v="59"/>
    <s v="Male"/>
    <x v="3"/>
    <x v="0"/>
    <n v="425.01"/>
    <n v="356.45"/>
    <n v="583.72"/>
    <n v="227.27"/>
    <n v="0.6375929302847525"/>
    <x v="0"/>
    <s v="2023-05-08"/>
    <x v="0"/>
    <x v="4"/>
    <x v="1"/>
    <s v="Senior"/>
    <s v="Profit"/>
  </r>
  <r>
    <n v="554"/>
    <s v="Raj"/>
    <n v="23"/>
    <s v="Male"/>
    <x v="2"/>
    <x v="2"/>
    <n v="417.94"/>
    <n v="1458.39"/>
    <n v="583.29999999999995"/>
    <n v="-875.09"/>
    <n v="-0.60003839850794372"/>
    <x v="0"/>
    <s v="2023-09-09"/>
    <x v="1"/>
    <x v="1"/>
    <x v="0"/>
    <s v="Young"/>
    <s v="Loss"/>
  </r>
  <r>
    <n v="1642"/>
    <s v="Amit"/>
    <n v="60"/>
    <s v="Male"/>
    <x v="5"/>
    <x v="1"/>
    <n v="495.12"/>
    <n v="1765.63"/>
    <n v="583.26"/>
    <n v="-1182.3699999999999"/>
    <n v="-0.66965898857631545"/>
    <x v="4"/>
    <s v="2023-11-02"/>
    <x v="8"/>
    <x v="1"/>
    <x v="1"/>
    <s v="Senior"/>
    <s v="Loss"/>
  </r>
  <r>
    <n v="3538"/>
    <s v="Raj"/>
    <n v="41"/>
    <s v="Male"/>
    <x v="1"/>
    <x v="1"/>
    <n v="430.62"/>
    <n v="1088.95"/>
    <n v="582.85"/>
    <n v="-506.1"/>
    <n v="-0.46475963083704486"/>
    <x v="1"/>
    <s v="2023-07-23"/>
    <x v="7"/>
    <x v="4"/>
    <x v="1"/>
    <s v="Senior"/>
    <s v="Loss"/>
  </r>
  <r>
    <n v="8129"/>
    <s v="Simran"/>
    <n v="46"/>
    <s v="Female"/>
    <x v="5"/>
    <x v="4"/>
    <n v="331.65"/>
    <n v="1134.3"/>
    <n v="582.52"/>
    <n v="-551.78"/>
    <n v="-0.48644979282376793"/>
    <x v="3"/>
    <s v="2023-11-24"/>
    <x v="8"/>
    <x v="3"/>
    <x v="1"/>
    <s v="Senior"/>
    <s v="Loss"/>
  </r>
  <r>
    <n v="3532"/>
    <s v="Neha"/>
    <n v="35"/>
    <s v="Female"/>
    <x v="4"/>
    <x v="2"/>
    <n v="380.27"/>
    <n v="88.17"/>
    <n v="582.02"/>
    <n v="493.85"/>
    <n v="5.6011114891686518"/>
    <x v="3"/>
    <s v="2023-12-10"/>
    <x v="6"/>
    <x v="3"/>
    <x v="1"/>
    <s v="Adult"/>
    <s v="Profit"/>
  </r>
  <r>
    <n v="429"/>
    <s v="Arjun"/>
    <n v="23"/>
    <s v="Male"/>
    <x v="6"/>
    <x v="0"/>
    <n v="511.82"/>
    <n v="1998.41"/>
    <n v="581.54"/>
    <n v="-1416.87"/>
    <n v="-0.70899865392987416"/>
    <x v="4"/>
    <s v="2023-10-01"/>
    <x v="10"/>
    <x v="1"/>
    <x v="0"/>
    <s v="Young"/>
    <s v="Loss"/>
  </r>
  <r>
    <n v="7351"/>
    <s v="Pooja"/>
    <n v="34"/>
    <s v="Female"/>
    <x v="6"/>
    <x v="4"/>
    <n v="418.13"/>
    <n v="1863.68"/>
    <n v="580.65"/>
    <n v="-1283.03"/>
    <n v="-0.68843900240384615"/>
    <x v="3"/>
    <s v="2023-11-27"/>
    <x v="8"/>
    <x v="3"/>
    <x v="1"/>
    <s v="Adult"/>
    <s v="Loss"/>
  </r>
  <r>
    <n v="6848"/>
    <s v="Amit"/>
    <n v="28"/>
    <s v="Female"/>
    <x v="5"/>
    <x v="1"/>
    <n v="519.29999999999995"/>
    <n v="925.56"/>
    <n v="580.04"/>
    <n v="-345.52"/>
    <n v="-0.37330913176887504"/>
    <x v="4"/>
    <s v="2023-01-20"/>
    <x v="5"/>
    <x v="0"/>
    <x v="1"/>
    <s v="Adult"/>
    <s v="Loss"/>
  </r>
  <r>
    <n v="2203"/>
    <s v="Pooja"/>
    <n v="48"/>
    <s v="Male"/>
    <x v="4"/>
    <x v="4"/>
    <n v="526.5"/>
    <n v="454.55"/>
    <n v="579.91999999999996"/>
    <n v="125.37"/>
    <n v="0.2758112418875811"/>
    <x v="2"/>
    <s v="2023-11-17"/>
    <x v="8"/>
    <x v="2"/>
    <x v="0"/>
    <s v="Senior"/>
    <s v="Profit"/>
  </r>
  <r>
    <n v="7176"/>
    <s v="Sneha"/>
    <n v="50"/>
    <s v="Female"/>
    <x v="1"/>
    <x v="3"/>
    <n v="347.11"/>
    <n v="1278.33"/>
    <n v="579.80999999999995"/>
    <n v="-698.52"/>
    <n v="-0.54643167257280989"/>
    <x v="3"/>
    <s v="2023-05-03"/>
    <x v="0"/>
    <x v="3"/>
    <x v="0"/>
    <s v="Senior"/>
    <s v="Loss"/>
  </r>
  <r>
    <n v="7187"/>
    <s v="Neha"/>
    <n v="53"/>
    <s v="Male"/>
    <x v="6"/>
    <x v="3"/>
    <n v="380.61"/>
    <n v="628.55999999999995"/>
    <n v="579.66999999999996"/>
    <n v="-48.89"/>
    <n v="-7.778095965381189E-2"/>
    <x v="0"/>
    <s v="2023-06-25"/>
    <x v="3"/>
    <x v="3"/>
    <x v="1"/>
    <s v="Senior"/>
    <s v="Loss"/>
  </r>
  <r>
    <n v="9097"/>
    <s v="Rahul"/>
    <n v="59"/>
    <s v="Female"/>
    <x v="5"/>
    <x v="0"/>
    <n v="422.66"/>
    <n v="1429.07"/>
    <n v="579.39"/>
    <n v="-849.68"/>
    <n v="-0.59456849559503733"/>
    <x v="0"/>
    <s v="2023-07-09"/>
    <x v="7"/>
    <x v="3"/>
    <x v="0"/>
    <s v="Senior"/>
    <s v="Loss"/>
  </r>
  <r>
    <n v="7513"/>
    <s v="Amit"/>
    <n v="33"/>
    <s v="Male"/>
    <x v="6"/>
    <x v="0"/>
    <n v="364.73"/>
    <n v="736.56"/>
    <n v="579.11"/>
    <n v="-157.44999999999999"/>
    <n v="-0.21376398392527424"/>
    <x v="2"/>
    <s v="2023-12-24"/>
    <x v="6"/>
    <x v="4"/>
    <x v="0"/>
    <s v="Adult"/>
    <s v="Loss"/>
  </r>
  <r>
    <n v="5340"/>
    <s v="Pooja"/>
    <n v="42"/>
    <s v="Male"/>
    <x v="5"/>
    <x v="0"/>
    <n v="414.24"/>
    <n v="553.98"/>
    <n v="578.84"/>
    <n v="24.86"/>
    <n v="4.4875266255099459E-2"/>
    <x v="1"/>
    <s v="2023-10-05"/>
    <x v="10"/>
    <x v="0"/>
    <x v="1"/>
    <s v="Senior"/>
    <s v="Profit"/>
  </r>
  <r>
    <n v="3834"/>
    <s v="Rahul"/>
    <n v="57"/>
    <s v="Female"/>
    <x v="6"/>
    <x v="1"/>
    <n v="324.93"/>
    <n v="500.11"/>
    <n v="578.38"/>
    <n v="78.27"/>
    <n v="0.15650556877486951"/>
    <x v="3"/>
    <s v="2023-11-23"/>
    <x v="8"/>
    <x v="4"/>
    <x v="1"/>
    <s v="Senior"/>
    <s v="Profit"/>
  </r>
  <r>
    <n v="156"/>
    <s v="Priya"/>
    <n v="23"/>
    <s v="Male"/>
    <x v="0"/>
    <x v="4"/>
    <n v="378.93"/>
    <n v="1735.24"/>
    <n v="577.59"/>
    <n v="-1157.6500000000001"/>
    <n v="-0.66714114474078523"/>
    <x v="1"/>
    <s v="2023-03-19"/>
    <x v="11"/>
    <x v="1"/>
    <x v="1"/>
    <s v="Young"/>
    <s v="Loss"/>
  </r>
  <r>
    <n v="4216"/>
    <s v="Raj"/>
    <n v="29"/>
    <s v="Male"/>
    <x v="5"/>
    <x v="3"/>
    <n v="394.22"/>
    <n v="1269.22"/>
    <n v="576.78"/>
    <n v="-692.44"/>
    <n v="-0.54556341690171917"/>
    <x v="1"/>
    <s v="2023-01-04"/>
    <x v="5"/>
    <x v="3"/>
    <x v="0"/>
    <s v="Adult"/>
    <s v="Loss"/>
  </r>
  <r>
    <n v="8314"/>
    <s v="Neha"/>
    <n v="23"/>
    <s v="Male"/>
    <x v="2"/>
    <x v="1"/>
    <n v="438.85"/>
    <n v="1854.94"/>
    <n v="576.41"/>
    <n v="-1278.53"/>
    <n v="-0.68925679536804418"/>
    <x v="1"/>
    <s v="2023-06-23"/>
    <x v="3"/>
    <x v="1"/>
    <x v="0"/>
    <s v="Young"/>
    <s v="Loss"/>
  </r>
  <r>
    <n v="7636"/>
    <s v="Amit"/>
    <n v="44"/>
    <s v="Female"/>
    <x v="0"/>
    <x v="0"/>
    <n v="495.17"/>
    <n v="532.48"/>
    <n v="576.29999999999995"/>
    <n v="43.82"/>
    <n v="8.2294170673076927E-2"/>
    <x v="2"/>
    <s v="2023-12-09"/>
    <x v="6"/>
    <x v="2"/>
    <x v="0"/>
    <s v="Senior"/>
    <s v="Profit"/>
  </r>
  <r>
    <n v="38"/>
    <s v="Rahul"/>
    <n v="31"/>
    <s v="Male"/>
    <x v="6"/>
    <x v="1"/>
    <n v="481.22"/>
    <n v="1244.94"/>
    <n v="574.33000000000004"/>
    <n v="-670.61"/>
    <n v="-0.53866853021029126"/>
    <x v="3"/>
    <s v="2023-03-23"/>
    <x v="11"/>
    <x v="2"/>
    <x v="0"/>
    <s v="Adult"/>
    <s v="Loss"/>
  </r>
  <r>
    <n v="5142"/>
    <s v="Arjun"/>
    <n v="34"/>
    <s v="Male"/>
    <x v="5"/>
    <x v="1"/>
    <n v="350.41"/>
    <n v="1316.51"/>
    <n v="574.03"/>
    <n v="-742.48"/>
    <n v="-0.56397596676060191"/>
    <x v="4"/>
    <s v="2023-03-27"/>
    <x v="11"/>
    <x v="1"/>
    <x v="0"/>
    <s v="Adult"/>
    <s v="Loss"/>
  </r>
  <r>
    <n v="7211"/>
    <s v="Amit"/>
    <n v="59"/>
    <s v="Female"/>
    <x v="2"/>
    <x v="0"/>
    <n v="373.29"/>
    <n v="117.15"/>
    <n v="572.5"/>
    <n v="455.35"/>
    <n v="3.8868971404182671"/>
    <x v="2"/>
    <s v="2023-10-01"/>
    <x v="10"/>
    <x v="2"/>
    <x v="1"/>
    <s v="Senior"/>
    <s v="Profit"/>
  </r>
  <r>
    <n v="3455"/>
    <s v="Priya"/>
    <n v="26"/>
    <s v="Male"/>
    <x v="1"/>
    <x v="1"/>
    <n v="359.86"/>
    <n v="1134.76"/>
    <n v="571.94000000000005"/>
    <n v="-562.82000000000005"/>
    <n v="-0.4959815291339138"/>
    <x v="3"/>
    <s v="2023-03-02"/>
    <x v="11"/>
    <x v="0"/>
    <x v="0"/>
    <s v="Adult"/>
    <s v="Loss"/>
  </r>
  <r>
    <n v="1295"/>
    <s v="Simran"/>
    <n v="25"/>
    <s v="Female"/>
    <x v="5"/>
    <x v="1"/>
    <n v="456.88"/>
    <n v="302.89"/>
    <n v="570.46"/>
    <n v="267.57"/>
    <n v="0.88339000957443303"/>
    <x v="0"/>
    <s v="2023-12-31"/>
    <x v="6"/>
    <x v="0"/>
    <x v="0"/>
    <s v="Young"/>
    <s v="Profit"/>
  </r>
  <r>
    <n v="9236"/>
    <s v="Amit"/>
    <n v="30"/>
    <s v="Male"/>
    <x v="1"/>
    <x v="1"/>
    <n v="425.74"/>
    <n v="1038.3699999999999"/>
    <n v="570.28"/>
    <n v="-468.09"/>
    <n v="-0.45079306990764373"/>
    <x v="3"/>
    <s v="2023-03-15"/>
    <x v="11"/>
    <x v="1"/>
    <x v="1"/>
    <s v="Adult"/>
    <s v="Loss"/>
  </r>
  <r>
    <n v="9927"/>
    <s v="Karan"/>
    <n v="53"/>
    <s v="Female"/>
    <x v="0"/>
    <x v="1"/>
    <n v="343.42"/>
    <n v="1715.59"/>
    <n v="567.61"/>
    <n v="-1147.98"/>
    <n v="-0.66914589150088311"/>
    <x v="3"/>
    <s v="2023-04-20"/>
    <x v="9"/>
    <x v="2"/>
    <x v="1"/>
    <s v="Senior"/>
    <s v="Loss"/>
  </r>
  <r>
    <n v="7531"/>
    <s v="Amit"/>
    <n v="59"/>
    <s v="Male"/>
    <x v="4"/>
    <x v="3"/>
    <n v="344.77"/>
    <n v="93.5"/>
    <n v="567.29999999999995"/>
    <n v="473.8"/>
    <n v="5.067379679144385"/>
    <x v="3"/>
    <s v="2023-07-24"/>
    <x v="7"/>
    <x v="4"/>
    <x v="1"/>
    <s v="Senior"/>
    <s v="Profit"/>
  </r>
  <r>
    <n v="4613"/>
    <s v="Priya"/>
    <n v="52"/>
    <s v="Female"/>
    <x v="7"/>
    <x v="4"/>
    <n v="353.92"/>
    <n v="727.5"/>
    <n v="566.62"/>
    <n v="-160.88"/>
    <n v="-0.22114089347079038"/>
    <x v="3"/>
    <s v="2023-04-08"/>
    <x v="9"/>
    <x v="2"/>
    <x v="0"/>
    <s v="Senior"/>
    <s v="Loss"/>
  </r>
  <r>
    <n v="1841"/>
    <s v="Sneha"/>
    <n v="41"/>
    <s v="Female"/>
    <x v="4"/>
    <x v="3"/>
    <n v="383.43"/>
    <n v="1283.04"/>
    <n v="566.46"/>
    <n v="-716.58"/>
    <n v="-0.5585016835016835"/>
    <x v="3"/>
    <s v="2023-08-03"/>
    <x v="4"/>
    <x v="1"/>
    <x v="1"/>
    <s v="Senior"/>
    <s v="Loss"/>
  </r>
  <r>
    <n v="6059"/>
    <s v="Raj"/>
    <n v="27"/>
    <s v="Male"/>
    <x v="3"/>
    <x v="4"/>
    <n v="439.18"/>
    <n v="670.66"/>
    <n v="565.91999999999996"/>
    <n v="-104.74"/>
    <n v="-0.15617451465720336"/>
    <x v="0"/>
    <s v="2023-12-20"/>
    <x v="6"/>
    <x v="0"/>
    <x v="0"/>
    <s v="Adult"/>
    <s v="Loss"/>
  </r>
  <r>
    <n v="2048"/>
    <s v="Sneha"/>
    <n v="41"/>
    <s v="Male"/>
    <x v="7"/>
    <x v="2"/>
    <n v="376.54"/>
    <n v="1617.25"/>
    <n v="565.17999999999995"/>
    <n v="-1052.07"/>
    <n v="-0.65053022105425873"/>
    <x v="1"/>
    <s v="2023-01-18"/>
    <x v="5"/>
    <x v="0"/>
    <x v="0"/>
    <s v="Senior"/>
    <s v="Loss"/>
  </r>
  <r>
    <n v="2574"/>
    <s v="Raj"/>
    <n v="48"/>
    <s v="Female"/>
    <x v="3"/>
    <x v="3"/>
    <n v="361.91"/>
    <n v="1794.07"/>
    <n v="564.33000000000004"/>
    <n v="-1229.74"/>
    <n v="-0.6854470561349334"/>
    <x v="4"/>
    <s v="2023-11-24"/>
    <x v="8"/>
    <x v="4"/>
    <x v="0"/>
    <s v="Senior"/>
    <s v="Loss"/>
  </r>
  <r>
    <n v="9572"/>
    <s v="Amit"/>
    <n v="28"/>
    <s v="Female"/>
    <x v="0"/>
    <x v="0"/>
    <n v="392"/>
    <n v="302.73"/>
    <n v="564.33000000000004"/>
    <n v="261.60000000000002"/>
    <n v="0.86413635913189979"/>
    <x v="1"/>
    <s v="2023-08-08"/>
    <x v="4"/>
    <x v="0"/>
    <x v="0"/>
    <s v="Adult"/>
    <s v="Profit"/>
  </r>
  <r>
    <n v="5870"/>
    <s v="Priya"/>
    <n v="18"/>
    <s v="Female"/>
    <x v="7"/>
    <x v="1"/>
    <n v="380.11"/>
    <n v="1656.19"/>
    <n v="562.88"/>
    <n v="-1093.31"/>
    <n v="-0.66013561245992303"/>
    <x v="2"/>
    <s v="2023-11-11"/>
    <x v="8"/>
    <x v="3"/>
    <x v="1"/>
    <s v="Young"/>
    <s v="Loss"/>
  </r>
  <r>
    <n v="697"/>
    <s v="Sneha"/>
    <n v="18"/>
    <s v="Female"/>
    <x v="6"/>
    <x v="4"/>
    <n v="333.15"/>
    <n v="119.31"/>
    <n v="562.53"/>
    <n v="443.22"/>
    <n v="3.7148604475735483"/>
    <x v="2"/>
    <s v="2023-06-08"/>
    <x v="3"/>
    <x v="3"/>
    <x v="1"/>
    <s v="Young"/>
    <s v="Profit"/>
  </r>
  <r>
    <n v="8378"/>
    <s v="Rahul"/>
    <n v="45"/>
    <s v="Male"/>
    <x v="5"/>
    <x v="0"/>
    <n v="432.53"/>
    <n v="266.02"/>
    <n v="561.97"/>
    <n v="295.95"/>
    <n v="1.1125103375686038"/>
    <x v="0"/>
    <s v="2023-01-29"/>
    <x v="5"/>
    <x v="2"/>
    <x v="0"/>
    <s v="Senior"/>
    <s v="Profit"/>
  </r>
  <r>
    <n v="2538"/>
    <s v="Pooja"/>
    <n v="57"/>
    <s v="Male"/>
    <x v="2"/>
    <x v="2"/>
    <n v="374.89"/>
    <n v="1249.3900000000001"/>
    <n v="561.76"/>
    <n v="-687.63"/>
    <n v="-0.5503725818199281"/>
    <x v="3"/>
    <s v="2023-11-15"/>
    <x v="8"/>
    <x v="2"/>
    <x v="1"/>
    <s v="Senior"/>
    <s v="Loss"/>
  </r>
  <r>
    <n v="657"/>
    <s v="Neha"/>
    <n v="37"/>
    <s v="Female"/>
    <x v="7"/>
    <x v="0"/>
    <n v="496.81"/>
    <n v="1167.3499999999999"/>
    <n v="560.69000000000005"/>
    <n v="-606.66"/>
    <n v="-0.5196898959181051"/>
    <x v="1"/>
    <s v="2023-05-20"/>
    <x v="0"/>
    <x v="0"/>
    <x v="0"/>
    <s v="Adult"/>
    <s v="Loss"/>
  </r>
  <r>
    <n v="8592"/>
    <s v="Sneha"/>
    <n v="51"/>
    <s v="Female"/>
    <x v="7"/>
    <x v="0"/>
    <n v="377.26"/>
    <n v="1396.75"/>
    <n v="557.91999999999996"/>
    <n v="-838.83"/>
    <n v="-0.60055843923393593"/>
    <x v="2"/>
    <s v="2023-03-26"/>
    <x v="11"/>
    <x v="0"/>
    <x v="0"/>
    <s v="Senior"/>
    <s v="Loss"/>
  </r>
  <r>
    <n v="7098"/>
    <s v="Simran"/>
    <n v="53"/>
    <s v="Male"/>
    <x v="2"/>
    <x v="4"/>
    <n v="495.63"/>
    <n v="1968.12"/>
    <n v="556.54"/>
    <n v="-1411.58"/>
    <n v="-0.71722252708168199"/>
    <x v="1"/>
    <s v="2023-11-03"/>
    <x v="8"/>
    <x v="3"/>
    <x v="0"/>
    <s v="Senior"/>
    <s v="Loss"/>
  </r>
  <r>
    <n v="9672"/>
    <s v="Priya"/>
    <n v="23"/>
    <s v="Female"/>
    <x v="6"/>
    <x v="0"/>
    <n v="339.09"/>
    <n v="718.39"/>
    <n v="554.66999999999996"/>
    <n v="-163.72"/>
    <n v="-0.22789849524631467"/>
    <x v="2"/>
    <s v="2023-04-19"/>
    <x v="9"/>
    <x v="3"/>
    <x v="1"/>
    <s v="Young"/>
    <s v="Loss"/>
  </r>
  <r>
    <n v="7345"/>
    <s v="Raj"/>
    <n v="22"/>
    <s v="Male"/>
    <x v="6"/>
    <x v="0"/>
    <n v="340.74"/>
    <n v="404.24"/>
    <n v="554.46"/>
    <n v="150.22"/>
    <n v="0.37161092420344349"/>
    <x v="2"/>
    <s v="2023-11-25"/>
    <x v="8"/>
    <x v="2"/>
    <x v="0"/>
    <s v="Young"/>
    <s v="Profit"/>
  </r>
  <r>
    <n v="5466"/>
    <s v="Pooja"/>
    <n v="45"/>
    <s v="Female"/>
    <x v="6"/>
    <x v="0"/>
    <n v="496.18"/>
    <n v="757.67"/>
    <n v="554.15"/>
    <n v="-203.52"/>
    <n v="-0.26861298454472265"/>
    <x v="4"/>
    <s v="2023-09-25"/>
    <x v="1"/>
    <x v="1"/>
    <x v="1"/>
    <s v="Senior"/>
    <s v="Loss"/>
  </r>
  <r>
    <n v="4299"/>
    <s v="Karan"/>
    <n v="55"/>
    <s v="Male"/>
    <x v="7"/>
    <x v="0"/>
    <n v="324.63"/>
    <n v="1985.35"/>
    <n v="553.82000000000005"/>
    <n v="-1431.53"/>
    <n v="-0.7210466668345632"/>
    <x v="0"/>
    <s v="2023-11-03"/>
    <x v="8"/>
    <x v="3"/>
    <x v="1"/>
    <s v="Senior"/>
    <s v="Loss"/>
  </r>
  <r>
    <n v="7369"/>
    <s v="Raj"/>
    <n v="31"/>
    <s v="Male"/>
    <x v="5"/>
    <x v="0"/>
    <n v="438.98"/>
    <n v="1633.38"/>
    <n v="553.27"/>
    <n v="-1080.1099999999999"/>
    <n v="-0.66127294322203034"/>
    <x v="2"/>
    <s v="2023-01-03"/>
    <x v="5"/>
    <x v="2"/>
    <x v="0"/>
    <s v="Adult"/>
    <s v="Loss"/>
  </r>
  <r>
    <n v="968"/>
    <s v="Raj"/>
    <n v="33"/>
    <s v="Female"/>
    <x v="6"/>
    <x v="2"/>
    <n v="434.47"/>
    <n v="728.58"/>
    <n v="552.97"/>
    <n v="-175.61"/>
    <n v="-0.24103049768041945"/>
    <x v="1"/>
    <s v="2023-08-12"/>
    <x v="4"/>
    <x v="1"/>
    <x v="0"/>
    <s v="Adult"/>
    <s v="Loss"/>
  </r>
  <r>
    <n v="5264"/>
    <s v="Arjun"/>
    <n v="41"/>
    <s v="Female"/>
    <x v="5"/>
    <x v="2"/>
    <n v="450.37"/>
    <n v="1863.14"/>
    <n v="552.75"/>
    <n v="-1310.3900000000001"/>
    <n v="-0.70332342175037843"/>
    <x v="0"/>
    <s v="2023-06-25"/>
    <x v="3"/>
    <x v="2"/>
    <x v="1"/>
    <s v="Senior"/>
    <s v="Loss"/>
  </r>
  <r>
    <n v="2989"/>
    <s v="Sneha"/>
    <n v="23"/>
    <s v="Female"/>
    <x v="1"/>
    <x v="4"/>
    <n v="319.77999999999997"/>
    <n v="863.49"/>
    <n v="552.63"/>
    <n v="-310.86"/>
    <n v="-0.36000416912761007"/>
    <x v="4"/>
    <s v="2023-03-28"/>
    <x v="11"/>
    <x v="3"/>
    <x v="1"/>
    <s v="Young"/>
    <s v="Loss"/>
  </r>
  <r>
    <n v="6249"/>
    <s v="Neha"/>
    <n v="31"/>
    <s v="Male"/>
    <x v="3"/>
    <x v="0"/>
    <n v="495.6"/>
    <n v="1951.22"/>
    <n v="547.64"/>
    <n v="-1403.58"/>
    <n v="-0.71933457016635738"/>
    <x v="4"/>
    <s v="2023-01-26"/>
    <x v="5"/>
    <x v="3"/>
    <x v="1"/>
    <s v="Adult"/>
    <s v="Loss"/>
  </r>
  <r>
    <n v="5143"/>
    <s v="Simran"/>
    <n v="53"/>
    <s v="Female"/>
    <x v="4"/>
    <x v="2"/>
    <n v="403.46"/>
    <n v="1263.2"/>
    <n v="547.41999999999996"/>
    <n v="-715.78"/>
    <n v="-0.56664027865737809"/>
    <x v="4"/>
    <s v="2023-02-24"/>
    <x v="2"/>
    <x v="2"/>
    <x v="1"/>
    <s v="Senior"/>
    <s v="Loss"/>
  </r>
  <r>
    <n v="6654"/>
    <s v="Raj"/>
    <n v="36"/>
    <s v="Female"/>
    <x v="1"/>
    <x v="2"/>
    <n v="309.89"/>
    <n v="1271.3900000000001"/>
    <n v="547.17999999999995"/>
    <n v="-724.21"/>
    <n v="-0.56962065141302043"/>
    <x v="3"/>
    <s v="2024-01-01"/>
    <x v="5"/>
    <x v="0"/>
    <x v="1"/>
    <s v="Adult"/>
    <s v="Loss"/>
  </r>
  <r>
    <n v="5181"/>
    <s v="Simran"/>
    <n v="44"/>
    <s v="Male"/>
    <x v="5"/>
    <x v="1"/>
    <n v="398.51"/>
    <n v="458"/>
    <n v="547.04999999999995"/>
    <n v="89.05"/>
    <n v="0.19443231441048034"/>
    <x v="3"/>
    <s v="2023-07-29"/>
    <x v="7"/>
    <x v="2"/>
    <x v="1"/>
    <s v="Senior"/>
    <s v="Profit"/>
  </r>
  <r>
    <n v="3159"/>
    <s v="Priya"/>
    <n v="42"/>
    <s v="Male"/>
    <x v="7"/>
    <x v="4"/>
    <n v="425.91"/>
    <n v="356.97"/>
    <n v="546.75"/>
    <n v="189.78"/>
    <n v="0.53164131439616769"/>
    <x v="4"/>
    <s v="2023-01-08"/>
    <x v="5"/>
    <x v="1"/>
    <x v="0"/>
    <s v="Senior"/>
    <s v="Profit"/>
  </r>
  <r>
    <n v="4518"/>
    <s v="Simran"/>
    <n v="26"/>
    <s v="Male"/>
    <x v="4"/>
    <x v="3"/>
    <n v="416.69"/>
    <n v="293.16000000000003"/>
    <n v="546.4"/>
    <n v="253.24"/>
    <n v="0.86382862600627641"/>
    <x v="2"/>
    <s v="2023-07-28"/>
    <x v="7"/>
    <x v="1"/>
    <x v="0"/>
    <s v="Adult"/>
    <s v="Profit"/>
  </r>
  <r>
    <n v="5832"/>
    <s v="Amit"/>
    <n v="26"/>
    <s v="Female"/>
    <x v="0"/>
    <x v="1"/>
    <n v="452.17"/>
    <n v="1988.28"/>
    <n v="546.22"/>
    <n v="-1442.06"/>
    <n v="-0.72528014162995147"/>
    <x v="0"/>
    <s v="2023-10-12"/>
    <x v="10"/>
    <x v="1"/>
    <x v="0"/>
    <s v="Adult"/>
    <s v="Loss"/>
  </r>
  <r>
    <n v="9000"/>
    <s v="Karan"/>
    <n v="44"/>
    <s v="Female"/>
    <x v="4"/>
    <x v="2"/>
    <n v="487.51"/>
    <n v="520.78"/>
    <n v="546.02"/>
    <n v="25.24"/>
    <n v="4.8465762894120357E-2"/>
    <x v="4"/>
    <s v="2023-09-23"/>
    <x v="1"/>
    <x v="1"/>
    <x v="0"/>
    <s v="Senior"/>
    <s v="Profit"/>
  </r>
  <r>
    <n v="6875"/>
    <s v="Pooja"/>
    <n v="36"/>
    <s v="Male"/>
    <x v="0"/>
    <x v="2"/>
    <n v="384.31"/>
    <n v="1587.12"/>
    <n v="545.37"/>
    <n v="-1041.75"/>
    <n v="-0.65637758959624981"/>
    <x v="4"/>
    <s v="2023-02-10"/>
    <x v="2"/>
    <x v="0"/>
    <x v="1"/>
    <s v="Adult"/>
    <s v="Loss"/>
  </r>
  <r>
    <n v="7677"/>
    <s v="Arjun"/>
    <n v="35"/>
    <s v="Female"/>
    <x v="1"/>
    <x v="0"/>
    <n v="468.42"/>
    <n v="1212.3"/>
    <n v="544.47"/>
    <n v="-667.83"/>
    <n v="-0.55087849542192535"/>
    <x v="2"/>
    <s v="2023-03-24"/>
    <x v="11"/>
    <x v="3"/>
    <x v="1"/>
    <s v="Adult"/>
    <s v="Loss"/>
  </r>
  <r>
    <n v="2437"/>
    <s v="Priya"/>
    <n v="55"/>
    <s v="Male"/>
    <x v="4"/>
    <x v="1"/>
    <n v="459.53"/>
    <n v="1524.6"/>
    <n v="543.49"/>
    <n v="-981.11"/>
    <n v="-0.64351961170142991"/>
    <x v="4"/>
    <s v="2023-05-08"/>
    <x v="0"/>
    <x v="4"/>
    <x v="1"/>
    <s v="Senior"/>
    <s v="Loss"/>
  </r>
  <r>
    <n v="4463"/>
    <s v="Simran"/>
    <n v="28"/>
    <s v="Male"/>
    <x v="6"/>
    <x v="1"/>
    <n v="477.46"/>
    <n v="786.87"/>
    <n v="543.37"/>
    <n v="-243.5"/>
    <n v="-0.30945391233621816"/>
    <x v="4"/>
    <s v="2023-05-03"/>
    <x v="0"/>
    <x v="0"/>
    <x v="1"/>
    <s v="Adult"/>
    <s v="Loss"/>
  </r>
  <r>
    <n v="4267"/>
    <s v="Rahul"/>
    <n v="53"/>
    <s v="Female"/>
    <x v="6"/>
    <x v="2"/>
    <n v="376.43"/>
    <n v="999.65"/>
    <n v="542.05999999999995"/>
    <n v="-457.59"/>
    <n v="-0.45775021257440102"/>
    <x v="4"/>
    <s v="2023-02-07"/>
    <x v="2"/>
    <x v="4"/>
    <x v="0"/>
    <s v="Senior"/>
    <s v="Loss"/>
  </r>
  <r>
    <n v="6984"/>
    <s v="Pooja"/>
    <n v="33"/>
    <s v="Male"/>
    <x v="7"/>
    <x v="2"/>
    <n v="364.42"/>
    <n v="1151.68"/>
    <n v="539.25"/>
    <n v="-612.42999999999995"/>
    <n v="-0.53177097804945817"/>
    <x v="3"/>
    <s v="2023-02-06"/>
    <x v="2"/>
    <x v="2"/>
    <x v="1"/>
    <s v="Adult"/>
    <s v="Loss"/>
  </r>
  <r>
    <n v="1857"/>
    <s v="Amit"/>
    <n v="44"/>
    <s v="Male"/>
    <x v="2"/>
    <x v="2"/>
    <n v="308.52999999999997"/>
    <n v="1660.79"/>
    <n v="539.19000000000005"/>
    <n v="-1121.5999999999999"/>
    <n v="-0.67534125325899119"/>
    <x v="3"/>
    <s v="2023-07-03"/>
    <x v="7"/>
    <x v="0"/>
    <x v="0"/>
    <s v="Senior"/>
    <s v="Loss"/>
  </r>
  <r>
    <n v="3426"/>
    <s v="Priya"/>
    <n v="45"/>
    <s v="Male"/>
    <x v="1"/>
    <x v="3"/>
    <n v="471.46"/>
    <n v="487.67"/>
    <n v="538.84"/>
    <n v="51.17"/>
    <n v="0.10492751245719441"/>
    <x v="2"/>
    <s v="2023-02-02"/>
    <x v="2"/>
    <x v="3"/>
    <x v="0"/>
    <s v="Senior"/>
    <s v="Profit"/>
  </r>
  <r>
    <n v="9107"/>
    <s v="Sneha"/>
    <n v="50"/>
    <s v="Female"/>
    <x v="5"/>
    <x v="2"/>
    <n v="474.49"/>
    <n v="969.55"/>
    <n v="538.53"/>
    <n v="-431.02"/>
    <n v="-0.44455675313289672"/>
    <x v="3"/>
    <s v="2023-03-22"/>
    <x v="11"/>
    <x v="3"/>
    <x v="0"/>
    <s v="Senior"/>
    <s v="Loss"/>
  </r>
  <r>
    <n v="7903"/>
    <s v="Arjun"/>
    <n v="46"/>
    <s v="Male"/>
    <x v="1"/>
    <x v="0"/>
    <n v="445.43"/>
    <n v="1845.14"/>
    <n v="538.20000000000005"/>
    <n v="-1306.94"/>
    <n v="-0.70831481621990744"/>
    <x v="1"/>
    <s v="2023-05-30"/>
    <x v="0"/>
    <x v="0"/>
    <x v="1"/>
    <s v="Senior"/>
    <s v="Loss"/>
  </r>
  <r>
    <n v="6925"/>
    <s v="Amit"/>
    <n v="35"/>
    <s v="Female"/>
    <x v="1"/>
    <x v="1"/>
    <n v="387.75"/>
    <n v="429.13"/>
    <n v="537.66"/>
    <n v="108.53"/>
    <n v="0.25290704448535412"/>
    <x v="0"/>
    <s v="2023-01-22"/>
    <x v="5"/>
    <x v="4"/>
    <x v="1"/>
    <s v="Adult"/>
    <s v="Profit"/>
  </r>
  <r>
    <n v="8864"/>
    <s v="Rahul"/>
    <n v="49"/>
    <s v="Male"/>
    <x v="1"/>
    <x v="1"/>
    <n v="394.4"/>
    <n v="1578.06"/>
    <n v="537.07000000000005"/>
    <n v="-1040.99"/>
    <n v="-0.65966439805837551"/>
    <x v="3"/>
    <s v="2023-09-18"/>
    <x v="1"/>
    <x v="0"/>
    <x v="0"/>
    <s v="Senior"/>
    <s v="Loss"/>
  </r>
  <r>
    <n v="5557"/>
    <s v="Simran"/>
    <n v="27"/>
    <s v="Male"/>
    <x v="7"/>
    <x v="0"/>
    <n v="364.19"/>
    <n v="120.21"/>
    <n v="535.99"/>
    <n v="415.78"/>
    <n v="3.4587804675151816"/>
    <x v="1"/>
    <s v="2023-03-03"/>
    <x v="11"/>
    <x v="2"/>
    <x v="1"/>
    <s v="Adult"/>
    <s v="Profit"/>
  </r>
  <r>
    <n v="2358"/>
    <s v="Raj"/>
    <n v="39"/>
    <s v="Male"/>
    <x v="7"/>
    <x v="0"/>
    <n v="337.71"/>
    <n v="1585.05"/>
    <n v="535.24"/>
    <n v="-1049.81"/>
    <n v="-0.66231980063720386"/>
    <x v="1"/>
    <s v="2023-04-23"/>
    <x v="9"/>
    <x v="0"/>
    <x v="0"/>
    <s v="Adult"/>
    <s v="Loss"/>
  </r>
  <r>
    <n v="3109"/>
    <s v="Sneha"/>
    <n v="33"/>
    <s v="Female"/>
    <x v="3"/>
    <x v="1"/>
    <n v="315.13"/>
    <n v="1570.53"/>
    <n v="535.11"/>
    <n v="-1035.42"/>
    <n v="-0.65928062501193874"/>
    <x v="3"/>
    <s v="2023-06-01"/>
    <x v="3"/>
    <x v="4"/>
    <x v="0"/>
    <s v="Adult"/>
    <s v="Loss"/>
  </r>
  <r>
    <n v="1893"/>
    <s v="Neha"/>
    <n v="52"/>
    <s v="Male"/>
    <x v="4"/>
    <x v="4"/>
    <n v="400.83"/>
    <n v="1090.81"/>
    <n v="535.01"/>
    <n v="-555.79999999999995"/>
    <n v="-0.50952961560675092"/>
    <x v="3"/>
    <s v="2023-12-21"/>
    <x v="6"/>
    <x v="3"/>
    <x v="1"/>
    <s v="Senior"/>
    <s v="Loss"/>
  </r>
  <r>
    <n v="2224"/>
    <s v="Sneha"/>
    <n v="44"/>
    <s v="Male"/>
    <x v="3"/>
    <x v="2"/>
    <n v="464.38"/>
    <n v="1879.6"/>
    <n v="534.84"/>
    <n v="-1344.76"/>
    <n v="-0.71545009576505647"/>
    <x v="2"/>
    <s v="2023-02-02"/>
    <x v="2"/>
    <x v="0"/>
    <x v="1"/>
    <s v="Senior"/>
    <s v="Loss"/>
  </r>
  <r>
    <n v="2126"/>
    <s v="Simran"/>
    <n v="49"/>
    <s v="Male"/>
    <x v="1"/>
    <x v="2"/>
    <n v="359.79"/>
    <n v="1893.07"/>
    <n v="534.01"/>
    <n v="-1359.06"/>
    <n v="-0.71791323088950754"/>
    <x v="0"/>
    <s v="2023-07-14"/>
    <x v="7"/>
    <x v="0"/>
    <x v="0"/>
    <s v="Senior"/>
    <s v="Loss"/>
  </r>
  <r>
    <n v="8424"/>
    <s v="Arjun"/>
    <n v="32"/>
    <s v="Female"/>
    <x v="6"/>
    <x v="1"/>
    <n v="305.88"/>
    <n v="194.44"/>
    <n v="533.4"/>
    <n v="338.96"/>
    <n v="1.7432627031475005"/>
    <x v="3"/>
    <s v="2023-10-23"/>
    <x v="10"/>
    <x v="3"/>
    <x v="1"/>
    <s v="Adult"/>
    <s v="Profit"/>
  </r>
  <r>
    <n v="4213"/>
    <s v="Priya"/>
    <n v="24"/>
    <s v="Female"/>
    <x v="3"/>
    <x v="1"/>
    <n v="403.18"/>
    <n v="1529.99"/>
    <n v="532.96"/>
    <n v="-997.03"/>
    <n v="-0.65165785397290177"/>
    <x v="1"/>
    <s v="2023-01-20"/>
    <x v="5"/>
    <x v="3"/>
    <x v="1"/>
    <s v="Young"/>
    <s v="Loss"/>
  </r>
  <r>
    <n v="1271"/>
    <s v="Simran"/>
    <n v="30"/>
    <s v="Male"/>
    <x v="2"/>
    <x v="0"/>
    <n v="366.01"/>
    <n v="349.83"/>
    <n v="532.86"/>
    <n v="183.03"/>
    <n v="0.52319698139096138"/>
    <x v="0"/>
    <s v="2023-03-20"/>
    <x v="11"/>
    <x v="1"/>
    <x v="1"/>
    <s v="Adult"/>
    <s v="Profit"/>
  </r>
  <r>
    <n v="615"/>
    <s v="Amit"/>
    <n v="47"/>
    <s v="Male"/>
    <x v="3"/>
    <x v="0"/>
    <n v="314.85000000000002"/>
    <n v="1697.99"/>
    <n v="532.1"/>
    <n v="-1165.8900000000001"/>
    <n v="-0.68662948545044444"/>
    <x v="1"/>
    <s v="2023-04-06"/>
    <x v="9"/>
    <x v="3"/>
    <x v="0"/>
    <s v="Senior"/>
    <s v="Loss"/>
  </r>
  <r>
    <n v="5911"/>
    <s v="Neha"/>
    <n v="35"/>
    <s v="Female"/>
    <x v="4"/>
    <x v="0"/>
    <n v="330.35"/>
    <n v="1038.6099999999999"/>
    <n v="531.46"/>
    <n v="-507.15"/>
    <n v="-0.48829685830099845"/>
    <x v="3"/>
    <s v="2023-04-27"/>
    <x v="9"/>
    <x v="2"/>
    <x v="0"/>
    <s v="Adult"/>
    <s v="Loss"/>
  </r>
  <r>
    <n v="3016"/>
    <s v="Simran"/>
    <n v="38"/>
    <s v="Male"/>
    <x v="4"/>
    <x v="4"/>
    <n v="346.34"/>
    <n v="1171.1400000000001"/>
    <n v="531.42999999999995"/>
    <n v="-639.71"/>
    <n v="-0.54622846115750467"/>
    <x v="4"/>
    <s v="2023-10-03"/>
    <x v="10"/>
    <x v="0"/>
    <x v="0"/>
    <s v="Adult"/>
    <s v="Loss"/>
  </r>
  <r>
    <n v="137"/>
    <s v="Sneha"/>
    <n v="60"/>
    <s v="Female"/>
    <x v="2"/>
    <x v="4"/>
    <n v="412.64"/>
    <n v="1913.96"/>
    <n v="530.95000000000005"/>
    <n v="-1383.01"/>
    <n v="-0.72259085874312945"/>
    <x v="2"/>
    <s v="2023-11-04"/>
    <x v="8"/>
    <x v="4"/>
    <x v="0"/>
    <s v="Senior"/>
    <s v="Loss"/>
  </r>
  <r>
    <n v="3408"/>
    <s v="Simran"/>
    <n v="43"/>
    <s v="Male"/>
    <x v="1"/>
    <x v="1"/>
    <n v="379.71"/>
    <n v="1073.42"/>
    <n v="530.94000000000005"/>
    <n v="-542.48"/>
    <n v="-0.50537534236366011"/>
    <x v="0"/>
    <s v="2023-11-24"/>
    <x v="8"/>
    <x v="2"/>
    <x v="1"/>
    <s v="Senior"/>
    <s v="Loss"/>
  </r>
  <r>
    <n v="5496"/>
    <s v="Pooja"/>
    <n v="58"/>
    <s v="Female"/>
    <x v="5"/>
    <x v="0"/>
    <n v="423.41"/>
    <n v="196.08"/>
    <n v="530.84"/>
    <n v="334.76"/>
    <n v="1.7072623419012647"/>
    <x v="1"/>
    <s v="2023-11-19"/>
    <x v="8"/>
    <x v="2"/>
    <x v="0"/>
    <s v="Senior"/>
    <s v="Profit"/>
  </r>
  <r>
    <n v="5792"/>
    <s v="Priya"/>
    <n v="48"/>
    <s v="Female"/>
    <x v="3"/>
    <x v="4"/>
    <n v="345.23"/>
    <n v="700.55"/>
    <n v="530.34"/>
    <n v="-170.21"/>
    <n v="-0.24296624081079155"/>
    <x v="4"/>
    <s v="2023-04-08"/>
    <x v="9"/>
    <x v="1"/>
    <x v="0"/>
    <s v="Senior"/>
    <s v="Loss"/>
  </r>
  <r>
    <n v="4007"/>
    <s v="Sneha"/>
    <n v="32"/>
    <s v="Male"/>
    <x v="4"/>
    <x v="3"/>
    <n v="336.01"/>
    <n v="1843.02"/>
    <n v="530.07000000000005"/>
    <n v="-1312.95"/>
    <n v="-0.71239053292964816"/>
    <x v="3"/>
    <s v="2023-06-27"/>
    <x v="3"/>
    <x v="2"/>
    <x v="1"/>
    <s v="Adult"/>
    <s v="Loss"/>
  </r>
  <r>
    <n v="5419"/>
    <s v="Simran"/>
    <n v="41"/>
    <s v="Male"/>
    <x v="5"/>
    <x v="1"/>
    <n v="473.01"/>
    <n v="1939.1"/>
    <n v="529.91999999999996"/>
    <n v="-1409.18"/>
    <n v="-0.72671858078490026"/>
    <x v="1"/>
    <s v="2023-08-30"/>
    <x v="4"/>
    <x v="2"/>
    <x v="0"/>
    <s v="Senior"/>
    <s v="Loss"/>
  </r>
  <r>
    <n v="814"/>
    <s v="Priya"/>
    <n v="60"/>
    <s v="Female"/>
    <x v="4"/>
    <x v="1"/>
    <n v="369.33"/>
    <n v="249.02"/>
    <n v="528.17999999999995"/>
    <n v="279.16000000000003"/>
    <n v="1.1210344550638502"/>
    <x v="4"/>
    <s v="2023-02-15"/>
    <x v="2"/>
    <x v="0"/>
    <x v="0"/>
    <s v="Senior"/>
    <s v="Profit"/>
  </r>
  <r>
    <n v="7818"/>
    <s v="Rahul"/>
    <n v="23"/>
    <s v="Male"/>
    <x v="7"/>
    <x v="3"/>
    <n v="349.09"/>
    <n v="90.12"/>
    <n v="525.53"/>
    <n v="435.41"/>
    <n v="4.8314469596094094"/>
    <x v="0"/>
    <s v="2023-12-21"/>
    <x v="6"/>
    <x v="2"/>
    <x v="1"/>
    <s v="Young"/>
    <s v="Profit"/>
  </r>
  <r>
    <n v="9217"/>
    <s v="Arjun"/>
    <n v="57"/>
    <s v="Male"/>
    <x v="4"/>
    <x v="0"/>
    <n v="338.2"/>
    <n v="513.54999999999995"/>
    <n v="525.03"/>
    <n v="11.48"/>
    <n v="2.235420114886574E-2"/>
    <x v="1"/>
    <s v="2023-11-14"/>
    <x v="8"/>
    <x v="3"/>
    <x v="0"/>
    <s v="Senior"/>
    <s v="Profit"/>
  </r>
  <r>
    <n v="6233"/>
    <s v="Simran"/>
    <n v="22"/>
    <s v="Male"/>
    <x v="4"/>
    <x v="2"/>
    <n v="390.51"/>
    <n v="646.30999999999995"/>
    <n v="524.28"/>
    <n v="-122.03"/>
    <n v="-0.18881032321950769"/>
    <x v="2"/>
    <s v="2023-05-10"/>
    <x v="0"/>
    <x v="0"/>
    <x v="0"/>
    <s v="Young"/>
    <s v="Loss"/>
  </r>
  <r>
    <n v="6647"/>
    <s v="Pooja"/>
    <n v="33"/>
    <s v="Female"/>
    <x v="3"/>
    <x v="1"/>
    <n v="337.78"/>
    <n v="967.55"/>
    <n v="524.07000000000005"/>
    <n v="-443.48"/>
    <n v="-0.45835357345873601"/>
    <x v="2"/>
    <s v="2023-05-08"/>
    <x v="0"/>
    <x v="1"/>
    <x v="1"/>
    <s v="Adult"/>
    <s v="Loss"/>
  </r>
  <r>
    <n v="1171"/>
    <s v="Rahul"/>
    <n v="32"/>
    <s v="Male"/>
    <x v="6"/>
    <x v="1"/>
    <n v="376.01"/>
    <n v="284.8"/>
    <n v="523.12"/>
    <n v="238.32"/>
    <n v="0.83679775280898872"/>
    <x v="4"/>
    <s v="2023-09-30"/>
    <x v="1"/>
    <x v="4"/>
    <x v="0"/>
    <s v="Adult"/>
    <s v="Profit"/>
  </r>
  <r>
    <n v="9730"/>
    <s v="Sneha"/>
    <n v="18"/>
    <s v="Male"/>
    <x v="6"/>
    <x v="4"/>
    <n v="313.39"/>
    <n v="546.22"/>
    <n v="522.78"/>
    <n v="-23.44"/>
    <n v="-4.29131119329208E-2"/>
    <x v="4"/>
    <s v="2023-07-01"/>
    <x v="7"/>
    <x v="4"/>
    <x v="1"/>
    <s v="Young"/>
    <s v="Loss"/>
  </r>
  <r>
    <n v="3968"/>
    <s v="Amit"/>
    <n v="49"/>
    <s v="Male"/>
    <x v="6"/>
    <x v="0"/>
    <n v="324.55"/>
    <n v="310.47000000000003"/>
    <n v="522.67999999999995"/>
    <n v="212.21"/>
    <n v="0.68351209456630269"/>
    <x v="1"/>
    <s v="2023-04-18"/>
    <x v="9"/>
    <x v="0"/>
    <x v="0"/>
    <s v="Senior"/>
    <s v="Profit"/>
  </r>
  <r>
    <n v="4490"/>
    <s v="Amit"/>
    <n v="28"/>
    <s v="Female"/>
    <x v="4"/>
    <x v="3"/>
    <n v="468.57"/>
    <n v="707.41"/>
    <n v="521.16999999999996"/>
    <n v="-186.24"/>
    <n v="-0.26327023932373023"/>
    <x v="3"/>
    <s v="2023-05-05"/>
    <x v="0"/>
    <x v="2"/>
    <x v="0"/>
    <s v="Adult"/>
    <s v="Loss"/>
  </r>
  <r>
    <n v="6057"/>
    <s v="Rahul"/>
    <n v="23"/>
    <s v="Female"/>
    <x v="5"/>
    <x v="2"/>
    <n v="364.58"/>
    <n v="1188.32"/>
    <n v="520.71"/>
    <n v="-667.61"/>
    <n v="-0.56180995018176927"/>
    <x v="4"/>
    <s v="2023-11-15"/>
    <x v="8"/>
    <x v="3"/>
    <x v="1"/>
    <s v="Young"/>
    <s v="Loss"/>
  </r>
  <r>
    <n v="1748"/>
    <s v="Neha"/>
    <n v="28"/>
    <s v="Female"/>
    <x v="3"/>
    <x v="4"/>
    <n v="349.95"/>
    <n v="208.48"/>
    <n v="520.24"/>
    <n v="311.76"/>
    <n v="1.4953952417498082"/>
    <x v="3"/>
    <s v="2023-12-22"/>
    <x v="6"/>
    <x v="0"/>
    <x v="1"/>
    <s v="Adult"/>
    <s v="Profit"/>
  </r>
  <r>
    <n v="9559"/>
    <s v="Karan"/>
    <n v="57"/>
    <s v="Female"/>
    <x v="4"/>
    <x v="4"/>
    <n v="349.02"/>
    <n v="428.7"/>
    <n v="520.20000000000005"/>
    <n v="91.5"/>
    <n v="0.21343596920923724"/>
    <x v="0"/>
    <s v="2023-03-04"/>
    <x v="11"/>
    <x v="3"/>
    <x v="1"/>
    <s v="Senior"/>
    <s v="Profit"/>
  </r>
  <r>
    <n v="9725"/>
    <s v="Arjun"/>
    <n v="56"/>
    <s v="Male"/>
    <x v="5"/>
    <x v="2"/>
    <n v="301.39999999999998"/>
    <n v="1624.16"/>
    <n v="518.36"/>
    <n v="-1105.8"/>
    <n v="-0.68084425179785235"/>
    <x v="4"/>
    <s v="2023-10-23"/>
    <x v="10"/>
    <x v="3"/>
    <x v="0"/>
    <s v="Senior"/>
    <s v="Loss"/>
  </r>
  <r>
    <n v="5186"/>
    <s v="Raj"/>
    <n v="18"/>
    <s v="Female"/>
    <x v="5"/>
    <x v="4"/>
    <n v="302.49"/>
    <n v="1590.75"/>
    <n v="518.24"/>
    <n v="-1072.51"/>
    <n v="-0.67421656451359424"/>
    <x v="3"/>
    <s v="2023-04-01"/>
    <x v="9"/>
    <x v="0"/>
    <x v="0"/>
    <s v="Young"/>
    <s v="Loss"/>
  </r>
  <r>
    <n v="2539"/>
    <s v="Amit"/>
    <n v="34"/>
    <s v="Male"/>
    <x v="5"/>
    <x v="0"/>
    <n v="435.7"/>
    <n v="218.98"/>
    <n v="516.55999999999995"/>
    <n v="297.58"/>
    <n v="1.3589368892136269"/>
    <x v="4"/>
    <s v="2023-02-04"/>
    <x v="2"/>
    <x v="1"/>
    <x v="1"/>
    <s v="Adult"/>
    <s v="Profit"/>
  </r>
  <r>
    <n v="3960"/>
    <s v="Amit"/>
    <n v="59"/>
    <s v="Female"/>
    <x v="1"/>
    <x v="0"/>
    <n v="291.75"/>
    <n v="1072.8"/>
    <n v="513.78"/>
    <n v="-559.02"/>
    <n v="-0.52108501118568229"/>
    <x v="0"/>
    <s v="2023-03-18"/>
    <x v="11"/>
    <x v="1"/>
    <x v="0"/>
    <s v="Senior"/>
    <s v="Loss"/>
  </r>
  <r>
    <n v="5761"/>
    <s v="Priya"/>
    <n v="20"/>
    <s v="Female"/>
    <x v="4"/>
    <x v="3"/>
    <n v="386.47"/>
    <n v="280.13"/>
    <n v="513.51"/>
    <n v="233.38"/>
    <n v="0.83311319744404388"/>
    <x v="2"/>
    <s v="2023-05-24"/>
    <x v="0"/>
    <x v="0"/>
    <x v="1"/>
    <s v="Young"/>
    <s v="Profit"/>
  </r>
  <r>
    <n v="2560"/>
    <s v="Raj"/>
    <n v="49"/>
    <s v="Female"/>
    <x v="7"/>
    <x v="0"/>
    <n v="331.05"/>
    <n v="1822.59"/>
    <n v="513.04"/>
    <n v="-1309.55"/>
    <n v="-0.71851047136218238"/>
    <x v="1"/>
    <s v="2023-05-25"/>
    <x v="0"/>
    <x v="1"/>
    <x v="0"/>
    <s v="Senior"/>
    <s v="Loss"/>
  </r>
  <r>
    <n v="4046"/>
    <s v="Neha"/>
    <n v="28"/>
    <s v="Male"/>
    <x v="4"/>
    <x v="2"/>
    <n v="287.54000000000002"/>
    <n v="1397.92"/>
    <n v="512.17999999999995"/>
    <n v="-885.74"/>
    <n v="-0.63361279615428634"/>
    <x v="2"/>
    <s v="2023-12-10"/>
    <x v="6"/>
    <x v="0"/>
    <x v="1"/>
    <s v="Adult"/>
    <s v="Loss"/>
  </r>
  <r>
    <n v="5424"/>
    <s v="Pooja"/>
    <n v="28"/>
    <s v="Female"/>
    <x v="1"/>
    <x v="0"/>
    <n v="328.35"/>
    <n v="1116.81"/>
    <n v="511.96"/>
    <n v="-604.85"/>
    <n v="-0.54158719925502108"/>
    <x v="2"/>
    <s v="2023-03-16"/>
    <x v="11"/>
    <x v="2"/>
    <x v="0"/>
    <s v="Adult"/>
    <s v="Loss"/>
  </r>
  <r>
    <n v="90"/>
    <s v="Pooja"/>
    <n v="43"/>
    <s v="Female"/>
    <x v="1"/>
    <x v="2"/>
    <n v="335.45"/>
    <n v="285.82"/>
    <n v="511.62"/>
    <n v="225.8"/>
    <n v="0.79000769715205377"/>
    <x v="4"/>
    <s v="2023-04-28"/>
    <x v="9"/>
    <x v="0"/>
    <x v="0"/>
    <s v="Senior"/>
    <s v="Profit"/>
  </r>
  <r>
    <n v="9788"/>
    <s v="Raj"/>
    <n v="60"/>
    <s v="Female"/>
    <x v="1"/>
    <x v="4"/>
    <n v="286.10000000000002"/>
    <n v="1746.04"/>
    <n v="511.29"/>
    <n v="-1234.75"/>
    <n v="-0.70717165700671236"/>
    <x v="0"/>
    <s v="2023-05-23"/>
    <x v="0"/>
    <x v="2"/>
    <x v="0"/>
    <s v="Senior"/>
    <s v="Loss"/>
  </r>
  <r>
    <n v="8202"/>
    <s v="Karan"/>
    <n v="45"/>
    <s v="Male"/>
    <x v="2"/>
    <x v="1"/>
    <n v="307.33"/>
    <n v="81.25"/>
    <n v="510.13"/>
    <n v="428.88"/>
    <n v="5.2785230769230767"/>
    <x v="0"/>
    <s v="2023-12-25"/>
    <x v="6"/>
    <x v="2"/>
    <x v="1"/>
    <s v="Senior"/>
    <s v="Profit"/>
  </r>
  <r>
    <n v="1218"/>
    <s v="Simran"/>
    <n v="49"/>
    <s v="Female"/>
    <x v="4"/>
    <x v="3"/>
    <n v="450.33"/>
    <n v="629.54999999999995"/>
    <n v="509.84"/>
    <n v="-119.71"/>
    <n v="-0.19015169565562703"/>
    <x v="0"/>
    <s v="2023-09-04"/>
    <x v="1"/>
    <x v="4"/>
    <x v="1"/>
    <s v="Senior"/>
    <s v="Loss"/>
  </r>
  <r>
    <n v="4872"/>
    <s v="Arjun"/>
    <n v="50"/>
    <s v="Female"/>
    <x v="6"/>
    <x v="0"/>
    <n v="416.94"/>
    <n v="1889.45"/>
    <n v="509.58"/>
    <n v="-1379.87"/>
    <n v="-0.73030246897245221"/>
    <x v="3"/>
    <s v="2023-09-26"/>
    <x v="1"/>
    <x v="0"/>
    <x v="0"/>
    <s v="Senior"/>
    <s v="Loss"/>
  </r>
  <r>
    <n v="5297"/>
    <s v="Neha"/>
    <n v="53"/>
    <s v="Female"/>
    <x v="2"/>
    <x v="4"/>
    <n v="316.24"/>
    <n v="1850.88"/>
    <n v="508.17"/>
    <n v="-1342.71"/>
    <n v="-0.72544411307053935"/>
    <x v="2"/>
    <s v="2023-06-13"/>
    <x v="3"/>
    <x v="2"/>
    <x v="1"/>
    <s v="Senior"/>
    <s v="Loss"/>
  </r>
  <r>
    <n v="978"/>
    <s v="Pooja"/>
    <n v="56"/>
    <s v="Female"/>
    <x v="2"/>
    <x v="1"/>
    <n v="411.12"/>
    <n v="1991.47"/>
    <n v="508.01"/>
    <n v="-1483.46"/>
    <n v="-0.74490702847645207"/>
    <x v="2"/>
    <s v="2023-05-30"/>
    <x v="0"/>
    <x v="4"/>
    <x v="0"/>
    <s v="Senior"/>
    <s v="Loss"/>
  </r>
  <r>
    <n v="2655"/>
    <s v="Simran"/>
    <n v="47"/>
    <s v="Female"/>
    <x v="6"/>
    <x v="2"/>
    <n v="413.38"/>
    <n v="1435.83"/>
    <n v="507.17"/>
    <n v="-928.66"/>
    <n v="-0.64677573250315146"/>
    <x v="1"/>
    <s v="2023-05-16"/>
    <x v="0"/>
    <x v="0"/>
    <x v="0"/>
    <s v="Senior"/>
    <s v="Loss"/>
  </r>
  <r>
    <n v="4589"/>
    <s v="Sneha"/>
    <n v="59"/>
    <s v="Male"/>
    <x v="2"/>
    <x v="3"/>
    <n v="384.7"/>
    <n v="1489.15"/>
    <n v="506.72"/>
    <n v="-982.43"/>
    <n v="-0.65972534667427718"/>
    <x v="2"/>
    <s v="2023-09-16"/>
    <x v="1"/>
    <x v="4"/>
    <x v="1"/>
    <s v="Senior"/>
    <s v="Loss"/>
  </r>
  <r>
    <n v="203"/>
    <s v="Raj"/>
    <n v="50"/>
    <s v="Male"/>
    <x v="6"/>
    <x v="1"/>
    <n v="314.29000000000002"/>
    <n v="567.85"/>
    <n v="505.97"/>
    <n v="-61.88"/>
    <n v="-0.10897243990490446"/>
    <x v="1"/>
    <s v="2023-07-08"/>
    <x v="7"/>
    <x v="1"/>
    <x v="1"/>
    <s v="Senior"/>
    <s v="Loss"/>
  </r>
  <r>
    <n v="5200"/>
    <s v="Arjun"/>
    <n v="56"/>
    <s v="Female"/>
    <x v="0"/>
    <x v="4"/>
    <n v="422.92"/>
    <n v="1394.33"/>
    <n v="505.12"/>
    <n v="-889.21"/>
    <n v="-0.63773281791254588"/>
    <x v="3"/>
    <s v="2023-11-12"/>
    <x v="8"/>
    <x v="3"/>
    <x v="0"/>
    <s v="Senior"/>
    <s v="Loss"/>
  </r>
  <r>
    <n v="4278"/>
    <s v="Karan"/>
    <n v="31"/>
    <s v="Male"/>
    <x v="0"/>
    <x v="0"/>
    <n v="329.92"/>
    <n v="527.74"/>
    <n v="505.01"/>
    <n v="-22.73"/>
    <n v="-4.3070451358623564E-2"/>
    <x v="0"/>
    <s v="2023-01-18"/>
    <x v="5"/>
    <x v="2"/>
    <x v="0"/>
    <s v="Adult"/>
    <s v="Loss"/>
  </r>
  <r>
    <n v="2221"/>
    <s v="Arjun"/>
    <n v="55"/>
    <s v="Male"/>
    <x v="4"/>
    <x v="4"/>
    <n v="364.03"/>
    <n v="1022.79"/>
    <n v="504.43"/>
    <n v="-518.36"/>
    <n v="-0.50680980455420954"/>
    <x v="1"/>
    <s v="2023-04-21"/>
    <x v="9"/>
    <x v="0"/>
    <x v="0"/>
    <s v="Senior"/>
    <s v="Loss"/>
  </r>
  <r>
    <n v="1993"/>
    <s v="Neha"/>
    <n v="27"/>
    <s v="Male"/>
    <x v="1"/>
    <x v="1"/>
    <n v="318.33"/>
    <n v="1529.16"/>
    <n v="504.2"/>
    <n v="-1024.96"/>
    <n v="-0.67027649166862857"/>
    <x v="0"/>
    <s v="2023-06-20"/>
    <x v="3"/>
    <x v="4"/>
    <x v="1"/>
    <s v="Adult"/>
    <s v="Loss"/>
  </r>
  <r>
    <n v="7890"/>
    <s v="Rahul"/>
    <n v="59"/>
    <s v="Female"/>
    <x v="2"/>
    <x v="0"/>
    <n v="404.65"/>
    <n v="999.99"/>
    <n v="503.2"/>
    <n v="-496.79"/>
    <n v="-0.49679496794967953"/>
    <x v="3"/>
    <s v="2023-12-21"/>
    <x v="6"/>
    <x v="1"/>
    <x v="0"/>
    <s v="Senior"/>
    <s v="Loss"/>
  </r>
  <r>
    <n v="5305"/>
    <s v="Pooja"/>
    <n v="54"/>
    <s v="Male"/>
    <x v="2"/>
    <x v="2"/>
    <n v="317.64"/>
    <n v="646.57000000000005"/>
    <n v="502.9"/>
    <n v="-143.66999999999999"/>
    <n v="-0.22220331905284807"/>
    <x v="4"/>
    <s v="2023-09-11"/>
    <x v="1"/>
    <x v="0"/>
    <x v="0"/>
    <s v="Senior"/>
    <s v="Loss"/>
  </r>
  <r>
    <n v="3473"/>
    <s v="Simran"/>
    <n v="31"/>
    <s v="Male"/>
    <x v="2"/>
    <x v="2"/>
    <n v="279.95999999999998"/>
    <n v="1208.27"/>
    <n v="501.63"/>
    <n v="-706.64"/>
    <n v="-0.58483617072343097"/>
    <x v="4"/>
    <s v="2023-09-05"/>
    <x v="1"/>
    <x v="2"/>
    <x v="1"/>
    <s v="Adult"/>
    <s v="Loss"/>
  </r>
  <r>
    <n v="8977"/>
    <s v="Sneha"/>
    <n v="39"/>
    <s v="Female"/>
    <x v="7"/>
    <x v="1"/>
    <n v="295.77999999999997"/>
    <n v="564.08000000000004"/>
    <n v="499.98"/>
    <n v="-64.099999999999994"/>
    <n v="-0.11363636363636362"/>
    <x v="0"/>
    <s v="2023-09-19"/>
    <x v="1"/>
    <x v="0"/>
    <x v="1"/>
    <s v="Adult"/>
    <s v="Loss"/>
  </r>
  <r>
    <n v="8443"/>
    <s v="Neha"/>
    <n v="49"/>
    <s v="Female"/>
    <x v="0"/>
    <x v="3"/>
    <n v="400.74"/>
    <n v="602.16999999999996"/>
    <n v="499.77"/>
    <n v="-102.4"/>
    <n v="-0.17005164654499563"/>
    <x v="0"/>
    <s v="2023-11-06"/>
    <x v="8"/>
    <x v="2"/>
    <x v="0"/>
    <s v="Senior"/>
    <s v="Loss"/>
  </r>
  <r>
    <n v="8104"/>
    <s v="Karan"/>
    <n v="51"/>
    <s v="Female"/>
    <x v="1"/>
    <x v="2"/>
    <n v="291.20999999999998"/>
    <n v="944.3"/>
    <n v="499.62"/>
    <n v="-444.68"/>
    <n v="-0.47090966853754107"/>
    <x v="1"/>
    <s v="2023-05-19"/>
    <x v="0"/>
    <x v="1"/>
    <x v="0"/>
    <s v="Senior"/>
    <s v="Loss"/>
  </r>
  <r>
    <n v="3181"/>
    <s v="Rahul"/>
    <n v="44"/>
    <s v="Male"/>
    <x v="3"/>
    <x v="1"/>
    <n v="351.69"/>
    <n v="307.01"/>
    <n v="497.5"/>
    <n v="190.49"/>
    <n v="0.62046838865183551"/>
    <x v="4"/>
    <s v="2023-11-12"/>
    <x v="8"/>
    <x v="4"/>
    <x v="0"/>
    <s v="Senior"/>
    <s v="Profit"/>
  </r>
  <r>
    <n v="4403"/>
    <s v="Arjun"/>
    <n v="53"/>
    <s v="Female"/>
    <x v="2"/>
    <x v="1"/>
    <n v="419.62"/>
    <n v="470.04"/>
    <n v="497.47"/>
    <n v="27.43"/>
    <n v="5.8356735596970466E-2"/>
    <x v="1"/>
    <s v="2023-04-22"/>
    <x v="9"/>
    <x v="1"/>
    <x v="1"/>
    <s v="Senior"/>
    <s v="Profit"/>
  </r>
  <r>
    <n v="8833"/>
    <s v="Pooja"/>
    <n v="58"/>
    <s v="Male"/>
    <x v="4"/>
    <x v="3"/>
    <n v="279.04000000000002"/>
    <n v="821.95"/>
    <n v="496.19"/>
    <n v="-325.76"/>
    <n v="-0.39632581057241922"/>
    <x v="3"/>
    <s v="2023-11-03"/>
    <x v="8"/>
    <x v="3"/>
    <x v="1"/>
    <s v="Senior"/>
    <s v="Loss"/>
  </r>
  <r>
    <n v="6927"/>
    <s v="Sneha"/>
    <n v="44"/>
    <s v="Male"/>
    <x v="6"/>
    <x v="0"/>
    <n v="406.3"/>
    <n v="1672.65"/>
    <n v="494.42"/>
    <n v="-1178.23"/>
    <n v="-0.70440917107583767"/>
    <x v="4"/>
    <s v="2023-02-10"/>
    <x v="2"/>
    <x v="2"/>
    <x v="0"/>
    <s v="Senior"/>
    <s v="Loss"/>
  </r>
  <r>
    <n v="721"/>
    <s v="Neha"/>
    <n v="40"/>
    <s v="Female"/>
    <x v="2"/>
    <x v="3"/>
    <n v="324.07"/>
    <n v="146.15"/>
    <n v="493"/>
    <n v="346.85"/>
    <n v="2.3732466643859049"/>
    <x v="2"/>
    <s v="2023-07-12"/>
    <x v="7"/>
    <x v="2"/>
    <x v="0"/>
    <s v="Adult"/>
    <s v="Profit"/>
  </r>
  <r>
    <n v="6439"/>
    <s v="Sneha"/>
    <n v="43"/>
    <s v="Male"/>
    <x v="4"/>
    <x v="2"/>
    <n v="368.45"/>
    <n v="1102.48"/>
    <n v="492.7"/>
    <n v="-609.78"/>
    <n v="-0.55309846890646541"/>
    <x v="4"/>
    <s v="2023-06-24"/>
    <x v="3"/>
    <x v="0"/>
    <x v="0"/>
    <s v="Senior"/>
    <s v="Loss"/>
  </r>
  <r>
    <n v="61"/>
    <s v="Sneha"/>
    <n v="58"/>
    <s v="Male"/>
    <x v="6"/>
    <x v="0"/>
    <n v="358.07"/>
    <n v="1816.31"/>
    <n v="491.73"/>
    <n v="-1324.58"/>
    <n v="-0.72926978324184744"/>
    <x v="0"/>
    <s v="2023-05-10"/>
    <x v="0"/>
    <x v="1"/>
    <x v="0"/>
    <s v="Senior"/>
    <s v="Loss"/>
  </r>
  <r>
    <n v="9709"/>
    <s v="Karan"/>
    <n v="19"/>
    <s v="Male"/>
    <x v="3"/>
    <x v="3"/>
    <n v="406.31"/>
    <n v="1598.04"/>
    <n v="491.15"/>
    <n v="-1106.8900000000001"/>
    <n v="-0.69265475207128746"/>
    <x v="1"/>
    <s v="2023-05-15"/>
    <x v="0"/>
    <x v="0"/>
    <x v="1"/>
    <s v="Young"/>
    <s v="Loss"/>
  </r>
  <r>
    <n v="4625"/>
    <s v="Amit"/>
    <n v="53"/>
    <s v="Female"/>
    <x v="5"/>
    <x v="1"/>
    <n v="382.16"/>
    <n v="1502.66"/>
    <n v="491.02"/>
    <n v="-1011.64"/>
    <n v="-0.67323280050044587"/>
    <x v="3"/>
    <s v="2023-12-02"/>
    <x v="6"/>
    <x v="2"/>
    <x v="1"/>
    <s v="Senior"/>
    <s v="Loss"/>
  </r>
  <r>
    <n v="6933"/>
    <s v="Pooja"/>
    <n v="51"/>
    <s v="Male"/>
    <x v="6"/>
    <x v="0"/>
    <n v="353.87"/>
    <n v="344.01"/>
    <n v="490.66"/>
    <n v="146.65"/>
    <n v="0.4262957472166507"/>
    <x v="4"/>
    <s v="2023-03-27"/>
    <x v="11"/>
    <x v="4"/>
    <x v="0"/>
    <s v="Senior"/>
    <s v="Profit"/>
  </r>
  <r>
    <n v="9519"/>
    <s v="Neha"/>
    <n v="55"/>
    <s v="Female"/>
    <x v="5"/>
    <x v="3"/>
    <n v="422.16"/>
    <n v="800.78"/>
    <n v="489.93"/>
    <n v="-310.85000000000002"/>
    <n v="-0.38818402057993462"/>
    <x v="2"/>
    <s v="2023-12-10"/>
    <x v="6"/>
    <x v="4"/>
    <x v="0"/>
    <s v="Senior"/>
    <s v="Loss"/>
  </r>
  <r>
    <n v="6839"/>
    <s v="Sneha"/>
    <n v="46"/>
    <s v="Female"/>
    <x v="3"/>
    <x v="3"/>
    <n v="321.14999999999998"/>
    <n v="1565.36"/>
    <n v="489.42"/>
    <n v="-1075.94"/>
    <n v="-0.68734348648234278"/>
    <x v="4"/>
    <s v="2023-10-08"/>
    <x v="10"/>
    <x v="2"/>
    <x v="0"/>
    <s v="Senior"/>
    <s v="Loss"/>
  </r>
  <r>
    <n v="7968"/>
    <s v="Pooja"/>
    <n v="20"/>
    <s v="Female"/>
    <x v="0"/>
    <x v="0"/>
    <n v="394.72"/>
    <n v="1859.64"/>
    <n v="486.54"/>
    <n v="-1373.1"/>
    <n v="-0.73836871652577907"/>
    <x v="0"/>
    <s v="2023-11-17"/>
    <x v="8"/>
    <x v="1"/>
    <x v="0"/>
    <s v="Young"/>
    <s v="Loss"/>
  </r>
  <r>
    <n v="5191"/>
    <s v="Priya"/>
    <n v="59"/>
    <s v="Male"/>
    <x v="6"/>
    <x v="1"/>
    <n v="277.27999999999997"/>
    <n v="929.29"/>
    <n v="486.41"/>
    <n v="-442.88"/>
    <n v="-0.47657889356390365"/>
    <x v="4"/>
    <s v="2023-09-21"/>
    <x v="1"/>
    <x v="4"/>
    <x v="0"/>
    <s v="Senior"/>
    <s v="Loss"/>
  </r>
  <r>
    <n v="7467"/>
    <s v="Sneha"/>
    <n v="51"/>
    <s v="Female"/>
    <x v="4"/>
    <x v="3"/>
    <n v="284.61"/>
    <n v="1725.53"/>
    <n v="486.22"/>
    <n v="-1239.31"/>
    <n v="-0.71821990924527535"/>
    <x v="0"/>
    <s v="2023-09-16"/>
    <x v="1"/>
    <x v="1"/>
    <x v="0"/>
    <s v="Senior"/>
    <s v="Loss"/>
  </r>
  <r>
    <n v="653"/>
    <s v="Karan"/>
    <n v="53"/>
    <s v="Female"/>
    <x v="3"/>
    <x v="2"/>
    <n v="426.36"/>
    <n v="1037.17"/>
    <n v="485.64"/>
    <n v="-551.53"/>
    <n v="-0.53176432021751485"/>
    <x v="3"/>
    <s v="2023-02-09"/>
    <x v="2"/>
    <x v="3"/>
    <x v="0"/>
    <s v="Senior"/>
    <s v="Loss"/>
  </r>
  <r>
    <n v="2078"/>
    <s v="Priya"/>
    <n v="19"/>
    <s v="Female"/>
    <x v="6"/>
    <x v="1"/>
    <n v="421.61"/>
    <n v="922.03"/>
    <n v="483.73"/>
    <n v="-438.3"/>
    <n v="-0.47536414216457168"/>
    <x v="4"/>
    <s v="2023-03-03"/>
    <x v="11"/>
    <x v="2"/>
    <x v="1"/>
    <s v="Young"/>
    <s v="Loss"/>
  </r>
  <r>
    <n v="7936"/>
    <s v="Raj"/>
    <n v="31"/>
    <s v="Male"/>
    <x v="5"/>
    <x v="4"/>
    <n v="428.04"/>
    <n v="297.56"/>
    <n v="483.47"/>
    <n v="185.91"/>
    <n v="0.62478155666084145"/>
    <x v="4"/>
    <s v="2023-10-29"/>
    <x v="10"/>
    <x v="4"/>
    <x v="0"/>
    <s v="Adult"/>
    <s v="Profit"/>
  </r>
  <r>
    <n v="7661"/>
    <s v="Amit"/>
    <n v="44"/>
    <s v="Female"/>
    <x v="2"/>
    <x v="3"/>
    <n v="339.8"/>
    <n v="403.61"/>
    <n v="483.4"/>
    <n v="79.790000000000006"/>
    <n v="0.19769084016748842"/>
    <x v="2"/>
    <s v="2023-03-05"/>
    <x v="11"/>
    <x v="0"/>
    <x v="0"/>
    <s v="Senior"/>
    <s v="Profit"/>
  </r>
  <r>
    <n v="8419"/>
    <s v="Rahul"/>
    <n v="32"/>
    <s v="Female"/>
    <x v="0"/>
    <x v="0"/>
    <n v="385.84"/>
    <n v="844.03"/>
    <n v="483.07"/>
    <n v="-360.96"/>
    <n v="-0.42766252384393921"/>
    <x v="3"/>
    <s v="2023-11-16"/>
    <x v="8"/>
    <x v="2"/>
    <x v="1"/>
    <s v="Adult"/>
    <s v="Loss"/>
  </r>
  <r>
    <n v="4816"/>
    <s v="Neha"/>
    <n v="22"/>
    <s v="Male"/>
    <x v="0"/>
    <x v="1"/>
    <n v="321.48"/>
    <n v="287.72000000000003"/>
    <n v="482.49"/>
    <n v="194.77"/>
    <n v="0.67694286111497282"/>
    <x v="4"/>
    <s v="2023-09-07"/>
    <x v="1"/>
    <x v="3"/>
    <x v="0"/>
    <s v="Young"/>
    <s v="Profit"/>
  </r>
  <r>
    <n v="7017"/>
    <s v="Arjun"/>
    <n v="44"/>
    <s v="Male"/>
    <x v="7"/>
    <x v="1"/>
    <n v="425.36"/>
    <n v="574.30999999999995"/>
    <n v="480.09"/>
    <n v="-94.22"/>
    <n v="-0.16405773885183961"/>
    <x v="0"/>
    <s v="2023-04-01"/>
    <x v="9"/>
    <x v="0"/>
    <x v="0"/>
    <s v="Senior"/>
    <s v="Loss"/>
  </r>
  <r>
    <n v="4039"/>
    <s v="Arjun"/>
    <n v="37"/>
    <s v="Female"/>
    <x v="4"/>
    <x v="4"/>
    <n v="431.34"/>
    <n v="1565.04"/>
    <n v="480"/>
    <n v="-1085.04"/>
    <n v="-0.69329857383836835"/>
    <x v="1"/>
    <s v="2023-09-25"/>
    <x v="1"/>
    <x v="2"/>
    <x v="0"/>
    <s v="Adult"/>
    <s v="Loss"/>
  </r>
  <r>
    <n v="8363"/>
    <s v="Pooja"/>
    <n v="36"/>
    <s v="Male"/>
    <x v="4"/>
    <x v="1"/>
    <n v="292.58"/>
    <n v="1146.57"/>
    <n v="479.86"/>
    <n v="-666.71"/>
    <n v="-0.58148215983324181"/>
    <x v="3"/>
    <s v="2023-01-19"/>
    <x v="5"/>
    <x v="1"/>
    <x v="0"/>
    <s v="Adult"/>
    <s v="Loss"/>
  </r>
  <r>
    <n v="2370"/>
    <s v="Neha"/>
    <n v="29"/>
    <s v="Male"/>
    <x v="2"/>
    <x v="0"/>
    <n v="418.55"/>
    <n v="1836.24"/>
    <n v="478.31"/>
    <n v="-1357.93"/>
    <n v="-0.73951662092101256"/>
    <x v="1"/>
    <s v="2023-09-27"/>
    <x v="1"/>
    <x v="4"/>
    <x v="0"/>
    <s v="Adult"/>
    <s v="Loss"/>
  </r>
  <r>
    <n v="4971"/>
    <s v="Amit"/>
    <n v="19"/>
    <s v="Female"/>
    <x v="4"/>
    <x v="1"/>
    <n v="433.37"/>
    <n v="777.71"/>
    <n v="477.19"/>
    <n v="-300.52"/>
    <n v="-0.38641653058337938"/>
    <x v="3"/>
    <s v="2023-01-26"/>
    <x v="5"/>
    <x v="0"/>
    <x v="0"/>
    <s v="Young"/>
    <s v="Loss"/>
  </r>
  <r>
    <n v="7672"/>
    <s v="Pooja"/>
    <n v="35"/>
    <s v="Female"/>
    <x v="4"/>
    <x v="2"/>
    <n v="390.08"/>
    <n v="672.59"/>
    <n v="476.93"/>
    <n v="-195.66"/>
    <n v="-0.29090530635305312"/>
    <x v="0"/>
    <s v="2023-07-26"/>
    <x v="7"/>
    <x v="1"/>
    <x v="0"/>
    <s v="Adult"/>
    <s v="Loss"/>
  </r>
  <r>
    <n v="6343"/>
    <s v="Amit"/>
    <n v="43"/>
    <s v="Male"/>
    <x v="1"/>
    <x v="2"/>
    <n v="309.13"/>
    <n v="515.51"/>
    <n v="476.84"/>
    <n v="-38.67"/>
    <n v="-7.5013093829411653E-2"/>
    <x v="0"/>
    <s v="2023-07-09"/>
    <x v="7"/>
    <x v="4"/>
    <x v="1"/>
    <s v="Senior"/>
    <s v="Loss"/>
  </r>
  <r>
    <n v="7471"/>
    <s v="Arjun"/>
    <n v="29"/>
    <s v="Male"/>
    <x v="6"/>
    <x v="1"/>
    <n v="371.75"/>
    <n v="206.32"/>
    <n v="476.59"/>
    <n v="270.27"/>
    <n v="1.3099554090732841"/>
    <x v="0"/>
    <s v="2023-03-11"/>
    <x v="11"/>
    <x v="0"/>
    <x v="0"/>
    <s v="Adult"/>
    <s v="Profit"/>
  </r>
  <r>
    <n v="2905"/>
    <s v="Pooja"/>
    <n v="59"/>
    <s v="Male"/>
    <x v="5"/>
    <x v="2"/>
    <n v="347.48"/>
    <n v="309.97000000000003"/>
    <n v="476.46"/>
    <n v="166.49"/>
    <n v="0.5371164951446914"/>
    <x v="0"/>
    <s v="2023-07-14"/>
    <x v="7"/>
    <x v="2"/>
    <x v="0"/>
    <s v="Senior"/>
    <s v="Profit"/>
  </r>
  <r>
    <n v="1827"/>
    <s v="Sneha"/>
    <n v="55"/>
    <s v="Female"/>
    <x v="7"/>
    <x v="0"/>
    <n v="336.04"/>
    <n v="705.84"/>
    <n v="476.39"/>
    <n v="-229.45"/>
    <n v="-0.32507367108693186"/>
    <x v="4"/>
    <s v="2023-04-18"/>
    <x v="9"/>
    <x v="3"/>
    <x v="1"/>
    <s v="Senior"/>
    <s v="Loss"/>
  </r>
  <r>
    <n v="7953"/>
    <s v="Karan"/>
    <n v="40"/>
    <s v="Female"/>
    <x v="4"/>
    <x v="1"/>
    <n v="295.56"/>
    <n v="889.55"/>
    <n v="475.82"/>
    <n v="-413.73"/>
    <n v="-0.46510033162835146"/>
    <x v="0"/>
    <s v="2023-02-25"/>
    <x v="2"/>
    <x v="2"/>
    <x v="1"/>
    <s v="Adult"/>
    <s v="Loss"/>
  </r>
  <r>
    <n v="5456"/>
    <s v="Neha"/>
    <n v="21"/>
    <s v="Female"/>
    <x v="6"/>
    <x v="3"/>
    <n v="417.59"/>
    <n v="1603.25"/>
    <n v="474.85"/>
    <n v="-1128.4000000000001"/>
    <n v="-0.70382036488382982"/>
    <x v="4"/>
    <s v="2023-09-01"/>
    <x v="1"/>
    <x v="3"/>
    <x v="1"/>
    <s v="Young"/>
    <s v="Loss"/>
  </r>
  <r>
    <n v="3665"/>
    <s v="Raj"/>
    <n v="43"/>
    <s v="Female"/>
    <x v="7"/>
    <x v="2"/>
    <n v="367.66"/>
    <n v="432.07"/>
    <n v="473.12"/>
    <n v="41.05"/>
    <n v="9.5007753373295992E-2"/>
    <x v="1"/>
    <s v="2023-02-01"/>
    <x v="2"/>
    <x v="4"/>
    <x v="0"/>
    <s v="Senior"/>
    <s v="Profit"/>
  </r>
  <r>
    <n v="8375"/>
    <s v="Karan"/>
    <n v="20"/>
    <s v="Male"/>
    <x v="6"/>
    <x v="3"/>
    <n v="296.8"/>
    <n v="1522.15"/>
    <n v="472.83"/>
    <n v="-1049.32"/>
    <n v="-0.68936701376342668"/>
    <x v="4"/>
    <s v="2023-05-17"/>
    <x v="0"/>
    <x v="3"/>
    <x v="1"/>
    <s v="Young"/>
    <s v="Loss"/>
  </r>
  <r>
    <n v="6138"/>
    <s v="Rahul"/>
    <n v="47"/>
    <s v="Female"/>
    <x v="1"/>
    <x v="1"/>
    <n v="317.7"/>
    <n v="1754.55"/>
    <n v="472.29"/>
    <n v="-1282.26"/>
    <n v="-0.73081986834231005"/>
    <x v="1"/>
    <s v="2023-07-23"/>
    <x v="7"/>
    <x v="4"/>
    <x v="1"/>
    <s v="Senior"/>
    <s v="Loss"/>
  </r>
  <r>
    <n v="1260"/>
    <s v="Neha"/>
    <n v="23"/>
    <s v="Female"/>
    <x v="3"/>
    <x v="1"/>
    <n v="396.42"/>
    <n v="1352.27"/>
    <n v="470.18"/>
    <n v="-882.09"/>
    <n v="-0.65230316430890289"/>
    <x v="2"/>
    <s v="2023-09-17"/>
    <x v="1"/>
    <x v="0"/>
    <x v="0"/>
    <s v="Young"/>
    <s v="Loss"/>
  </r>
  <r>
    <n v="6817"/>
    <s v="Neha"/>
    <n v="41"/>
    <s v="Male"/>
    <x v="3"/>
    <x v="2"/>
    <n v="282.92"/>
    <n v="357.14"/>
    <n v="470.02"/>
    <n v="112.88"/>
    <n v="0.31606652853222827"/>
    <x v="0"/>
    <s v="2023-03-27"/>
    <x v="11"/>
    <x v="1"/>
    <x v="0"/>
    <s v="Senior"/>
    <s v="Profit"/>
  </r>
  <r>
    <n v="1862"/>
    <s v="Simran"/>
    <n v="57"/>
    <s v="Male"/>
    <x v="7"/>
    <x v="2"/>
    <n v="336.71"/>
    <n v="1913.33"/>
    <n v="469.36"/>
    <n v="-1443.97"/>
    <n v="-0.75468946810011872"/>
    <x v="4"/>
    <s v="2023-09-23"/>
    <x v="1"/>
    <x v="0"/>
    <x v="1"/>
    <s v="Senior"/>
    <s v="Loss"/>
  </r>
  <r>
    <n v="1646"/>
    <s v="Arjun"/>
    <n v="22"/>
    <s v="Female"/>
    <x v="5"/>
    <x v="2"/>
    <n v="322.39"/>
    <n v="1063.99"/>
    <n v="468.06"/>
    <n v="-595.92999999999995"/>
    <n v="-0.56008985046851933"/>
    <x v="4"/>
    <s v="2023-07-11"/>
    <x v="7"/>
    <x v="0"/>
    <x v="0"/>
    <s v="Young"/>
    <s v="Loss"/>
  </r>
  <r>
    <n v="9623"/>
    <s v="Priya"/>
    <n v="30"/>
    <s v="Female"/>
    <x v="0"/>
    <x v="0"/>
    <n v="266.16000000000003"/>
    <n v="1565.39"/>
    <n v="468.03"/>
    <n v="-1097.3599999999999"/>
    <n v="-0.70101380486651876"/>
    <x v="1"/>
    <s v="2023-03-16"/>
    <x v="11"/>
    <x v="1"/>
    <x v="1"/>
    <s v="Adult"/>
    <s v="Loss"/>
  </r>
  <r>
    <n v="8481"/>
    <s v="Arjun"/>
    <n v="48"/>
    <s v="Male"/>
    <x v="6"/>
    <x v="2"/>
    <n v="292.36"/>
    <n v="66.680000000000007"/>
    <n v="467.89"/>
    <n v="401.21"/>
    <n v="6.0169466106778637"/>
    <x v="1"/>
    <s v="2023-09-25"/>
    <x v="1"/>
    <x v="4"/>
    <x v="1"/>
    <s v="Senior"/>
    <s v="Profit"/>
  </r>
  <r>
    <n v="954"/>
    <s v="Rahul"/>
    <n v="60"/>
    <s v="Male"/>
    <x v="6"/>
    <x v="2"/>
    <n v="298.42"/>
    <n v="286.08999999999997"/>
    <n v="467.79"/>
    <n v="181.7"/>
    <n v="0.6351148240064316"/>
    <x v="4"/>
    <s v="2023-10-24"/>
    <x v="10"/>
    <x v="3"/>
    <x v="0"/>
    <s v="Senior"/>
    <s v="Profit"/>
  </r>
  <r>
    <n v="8028"/>
    <s v="Sneha"/>
    <n v="59"/>
    <s v="Male"/>
    <x v="7"/>
    <x v="0"/>
    <n v="372.77"/>
    <n v="1263.42"/>
    <n v="467.25"/>
    <n v="-796.17"/>
    <n v="-0.63017048962340305"/>
    <x v="3"/>
    <s v="2023-04-29"/>
    <x v="9"/>
    <x v="4"/>
    <x v="0"/>
    <s v="Senior"/>
    <s v="Loss"/>
  </r>
  <r>
    <n v="2174"/>
    <s v="Rahul"/>
    <n v="53"/>
    <s v="Male"/>
    <x v="2"/>
    <x v="0"/>
    <n v="295.75"/>
    <n v="564.39"/>
    <n v="466.91"/>
    <n v="-97.48"/>
    <n v="-0.17271744715533585"/>
    <x v="3"/>
    <s v="2023-01-09"/>
    <x v="5"/>
    <x v="4"/>
    <x v="0"/>
    <s v="Senior"/>
    <s v="Loss"/>
  </r>
  <r>
    <n v="3360"/>
    <s v="Arjun"/>
    <n v="48"/>
    <s v="Male"/>
    <x v="3"/>
    <x v="2"/>
    <n v="309.60000000000002"/>
    <n v="1362.72"/>
    <n v="466.15"/>
    <n v="-896.57"/>
    <n v="-0.65792679347187977"/>
    <x v="3"/>
    <s v="2023-08-27"/>
    <x v="4"/>
    <x v="4"/>
    <x v="0"/>
    <s v="Senior"/>
    <s v="Loss"/>
  </r>
  <r>
    <n v="8210"/>
    <s v="Pooja"/>
    <n v="60"/>
    <s v="Female"/>
    <x v="5"/>
    <x v="2"/>
    <n v="318.14999999999998"/>
    <n v="808.87"/>
    <n v="465.81"/>
    <n v="-343.06"/>
    <n v="-0.42412254132308036"/>
    <x v="1"/>
    <s v="2023-08-16"/>
    <x v="4"/>
    <x v="1"/>
    <x v="0"/>
    <s v="Senior"/>
    <s v="Loss"/>
  </r>
  <r>
    <n v="9972"/>
    <s v="Arjun"/>
    <n v="47"/>
    <s v="Male"/>
    <x v="5"/>
    <x v="4"/>
    <n v="399.72"/>
    <n v="170.6"/>
    <n v="465.07"/>
    <n v="294.47000000000003"/>
    <n v="1.7260844079718642"/>
    <x v="4"/>
    <s v="2023-02-02"/>
    <x v="2"/>
    <x v="4"/>
    <x v="0"/>
    <s v="Senior"/>
    <s v="Profit"/>
  </r>
  <r>
    <n v="423"/>
    <s v="Raj"/>
    <n v="49"/>
    <s v="Female"/>
    <x v="6"/>
    <x v="4"/>
    <n v="351.61"/>
    <n v="1525.13"/>
    <n v="465"/>
    <n v="-1060.1300000000001"/>
    <n v="-0.69510795801013692"/>
    <x v="0"/>
    <s v="2023-04-07"/>
    <x v="9"/>
    <x v="4"/>
    <x v="0"/>
    <s v="Senior"/>
    <s v="Loss"/>
  </r>
  <r>
    <n v="3255"/>
    <s v="Priya"/>
    <n v="39"/>
    <s v="Male"/>
    <x v="5"/>
    <x v="3"/>
    <n v="306.38"/>
    <n v="1380.66"/>
    <n v="464.23"/>
    <n v="-916.43"/>
    <n v="-0.66376225862993055"/>
    <x v="1"/>
    <s v="2023-09-14"/>
    <x v="1"/>
    <x v="2"/>
    <x v="0"/>
    <s v="Adult"/>
    <s v="Loss"/>
  </r>
  <r>
    <n v="7673"/>
    <s v="Neha"/>
    <n v="18"/>
    <s v="Female"/>
    <x v="5"/>
    <x v="2"/>
    <n v="407.5"/>
    <n v="929.31"/>
    <n v="463.83"/>
    <n v="-465.48"/>
    <n v="-0.50088775543144914"/>
    <x v="1"/>
    <s v="2023-02-07"/>
    <x v="2"/>
    <x v="4"/>
    <x v="1"/>
    <s v="Young"/>
    <s v="Loss"/>
  </r>
  <r>
    <n v="1469"/>
    <s v="Simran"/>
    <n v="50"/>
    <s v="Female"/>
    <x v="5"/>
    <x v="2"/>
    <n v="258.62"/>
    <n v="627.48"/>
    <n v="463.65"/>
    <n v="-163.83000000000001"/>
    <n v="-0.26109198699560149"/>
    <x v="3"/>
    <s v="2023-06-22"/>
    <x v="3"/>
    <x v="1"/>
    <x v="0"/>
    <s v="Senior"/>
    <s v="Loss"/>
  </r>
  <r>
    <n v="2450"/>
    <s v="Neha"/>
    <n v="20"/>
    <s v="Male"/>
    <x v="6"/>
    <x v="0"/>
    <n v="265.5"/>
    <n v="617.48"/>
    <n v="463.54"/>
    <n v="-153.94"/>
    <n v="-0.24930362116991642"/>
    <x v="4"/>
    <s v="2023-12-01"/>
    <x v="6"/>
    <x v="0"/>
    <x v="1"/>
    <s v="Young"/>
    <s v="Loss"/>
  </r>
  <r>
    <n v="1065"/>
    <s v="Pooja"/>
    <n v="60"/>
    <s v="Male"/>
    <x v="3"/>
    <x v="2"/>
    <n v="288.04000000000002"/>
    <n v="633.36"/>
    <n v="462.98"/>
    <n v="-170.38"/>
    <n v="-0.26900972590627764"/>
    <x v="2"/>
    <s v="2023-04-03"/>
    <x v="9"/>
    <x v="1"/>
    <x v="0"/>
    <s v="Senior"/>
    <s v="Loss"/>
  </r>
  <r>
    <n v="5207"/>
    <s v="Raj"/>
    <n v="19"/>
    <s v="Male"/>
    <x v="2"/>
    <x v="2"/>
    <n v="348.89"/>
    <n v="445.94"/>
    <n v="462.66"/>
    <n v="16.72"/>
    <n v="3.7493833251110012E-2"/>
    <x v="0"/>
    <s v="2023-08-02"/>
    <x v="4"/>
    <x v="1"/>
    <x v="0"/>
    <s v="Young"/>
    <s v="Profit"/>
  </r>
  <r>
    <n v="8177"/>
    <s v="Raj"/>
    <n v="30"/>
    <s v="Female"/>
    <x v="4"/>
    <x v="1"/>
    <n v="394.65"/>
    <n v="622.97"/>
    <n v="462.59"/>
    <n v="-160.38"/>
    <n v="-0.25744417869239289"/>
    <x v="2"/>
    <s v="2023-01-21"/>
    <x v="5"/>
    <x v="3"/>
    <x v="1"/>
    <s v="Adult"/>
    <s v="Loss"/>
  </r>
  <r>
    <n v="652"/>
    <s v="Karan"/>
    <n v="60"/>
    <s v="Female"/>
    <x v="7"/>
    <x v="1"/>
    <n v="412.29"/>
    <n v="1290.96"/>
    <n v="461.96"/>
    <n v="-829"/>
    <n v="-0.64215777405961449"/>
    <x v="3"/>
    <s v="2023-12-22"/>
    <x v="6"/>
    <x v="3"/>
    <x v="0"/>
    <s v="Senior"/>
    <s v="Loss"/>
  </r>
  <r>
    <n v="7771"/>
    <s v="Amit"/>
    <n v="25"/>
    <s v="Male"/>
    <x v="1"/>
    <x v="4"/>
    <n v="342.59"/>
    <n v="1622.2"/>
    <n v="461.34"/>
    <n v="-1160.8599999999999"/>
    <n v="-0.71560843299223265"/>
    <x v="1"/>
    <s v="2023-04-05"/>
    <x v="9"/>
    <x v="3"/>
    <x v="1"/>
    <s v="Young"/>
    <s v="Loss"/>
  </r>
  <r>
    <n v="6998"/>
    <s v="Simran"/>
    <n v="32"/>
    <s v="Female"/>
    <x v="4"/>
    <x v="1"/>
    <n v="418.88"/>
    <n v="1659.72"/>
    <n v="460.96"/>
    <n v="-1198.76"/>
    <n v="-0.72226640638179929"/>
    <x v="1"/>
    <s v="2023-07-03"/>
    <x v="7"/>
    <x v="0"/>
    <x v="0"/>
    <s v="Adult"/>
    <s v="Loss"/>
  </r>
  <r>
    <n v="8216"/>
    <s v="Karan"/>
    <n v="26"/>
    <s v="Male"/>
    <x v="6"/>
    <x v="3"/>
    <n v="410.09"/>
    <n v="1505.8"/>
    <n v="460.15"/>
    <n v="-1045.6500000000001"/>
    <n v="-0.69441492894142653"/>
    <x v="3"/>
    <s v="2023-04-15"/>
    <x v="9"/>
    <x v="4"/>
    <x v="1"/>
    <s v="Adult"/>
    <s v="Loss"/>
  </r>
  <r>
    <n v="7114"/>
    <s v="Arjun"/>
    <n v="18"/>
    <s v="Male"/>
    <x v="5"/>
    <x v="2"/>
    <n v="325.57"/>
    <n v="1018.28"/>
    <n v="460.05"/>
    <n v="-558.23"/>
    <n v="-0.54820874415681353"/>
    <x v="2"/>
    <s v="2023-08-27"/>
    <x v="4"/>
    <x v="0"/>
    <x v="1"/>
    <s v="Young"/>
    <s v="Loss"/>
  </r>
  <r>
    <n v="3887"/>
    <s v="Simran"/>
    <n v="25"/>
    <s v="Male"/>
    <x v="6"/>
    <x v="4"/>
    <n v="278.52999999999997"/>
    <n v="1945.31"/>
    <n v="459.19"/>
    <n v="-1486.12"/>
    <n v="-0.76395021873120472"/>
    <x v="0"/>
    <s v="2023-05-21"/>
    <x v="0"/>
    <x v="3"/>
    <x v="1"/>
    <s v="Young"/>
    <s v="Loss"/>
  </r>
  <r>
    <n v="6769"/>
    <s v="Simran"/>
    <n v="60"/>
    <s v="Male"/>
    <x v="4"/>
    <x v="4"/>
    <n v="299.58"/>
    <n v="1856.31"/>
    <n v="456.37"/>
    <n v="-1399.94"/>
    <n v="-0.75415205434437138"/>
    <x v="2"/>
    <s v="2023-02-10"/>
    <x v="2"/>
    <x v="0"/>
    <x v="0"/>
    <s v="Senior"/>
    <s v="Loss"/>
  </r>
  <r>
    <n v="4175"/>
    <s v="Pooja"/>
    <n v="41"/>
    <s v="Female"/>
    <x v="0"/>
    <x v="2"/>
    <n v="339.08"/>
    <n v="1771.54"/>
    <n v="456.04"/>
    <n v="-1315.5"/>
    <n v="-0.74257425742574257"/>
    <x v="0"/>
    <s v="2023-05-31"/>
    <x v="0"/>
    <x v="3"/>
    <x v="0"/>
    <s v="Senior"/>
    <s v="Loss"/>
  </r>
  <r>
    <n v="5192"/>
    <s v="Simran"/>
    <n v="47"/>
    <s v="Male"/>
    <x v="7"/>
    <x v="0"/>
    <n v="340.16"/>
    <n v="939.93"/>
    <n v="455.51"/>
    <n v="-484.42"/>
    <n v="-0.51537880480461318"/>
    <x v="0"/>
    <s v="2023-03-31"/>
    <x v="11"/>
    <x v="1"/>
    <x v="0"/>
    <s v="Senior"/>
    <s v="Loss"/>
  </r>
  <r>
    <n v="840"/>
    <s v="Sneha"/>
    <n v="27"/>
    <s v="Male"/>
    <x v="1"/>
    <x v="2"/>
    <n v="368.93"/>
    <n v="1238.67"/>
    <n v="454.53"/>
    <n v="-784.14"/>
    <n v="-0.63304996488168752"/>
    <x v="0"/>
    <s v="2023-10-17"/>
    <x v="10"/>
    <x v="3"/>
    <x v="1"/>
    <s v="Adult"/>
    <s v="Loss"/>
  </r>
  <r>
    <n v="7463"/>
    <s v="Pooja"/>
    <n v="33"/>
    <s v="Female"/>
    <x v="3"/>
    <x v="3"/>
    <n v="303.86"/>
    <n v="972.24"/>
    <n v="454.28"/>
    <n v="-517.96"/>
    <n v="-0.53274911544474624"/>
    <x v="3"/>
    <s v="2023-07-03"/>
    <x v="7"/>
    <x v="0"/>
    <x v="0"/>
    <s v="Adult"/>
    <s v="Loss"/>
  </r>
  <r>
    <n v="4184"/>
    <s v="Pooja"/>
    <n v="42"/>
    <s v="Female"/>
    <x v="4"/>
    <x v="3"/>
    <n v="307"/>
    <n v="1656.13"/>
    <n v="453.93"/>
    <n v="-1202.2"/>
    <n v="-0.72590919794943631"/>
    <x v="4"/>
    <s v="2023-10-07"/>
    <x v="10"/>
    <x v="3"/>
    <x v="1"/>
    <s v="Senior"/>
    <s v="Loss"/>
  </r>
  <r>
    <n v="6426"/>
    <s v="Sneha"/>
    <n v="50"/>
    <s v="Male"/>
    <x v="3"/>
    <x v="2"/>
    <n v="369.5"/>
    <n v="686.39"/>
    <n v="453.27"/>
    <n v="-233.12"/>
    <n v="-0.33963198764550767"/>
    <x v="2"/>
    <s v="2023-11-26"/>
    <x v="8"/>
    <x v="3"/>
    <x v="1"/>
    <s v="Senior"/>
    <s v="Loss"/>
  </r>
  <r>
    <n v="1907"/>
    <s v="Amit"/>
    <n v="38"/>
    <s v="Female"/>
    <x v="2"/>
    <x v="0"/>
    <n v="267.86"/>
    <n v="735.81"/>
    <n v="453.14"/>
    <n v="-282.67"/>
    <n v="-0.38416167217080499"/>
    <x v="0"/>
    <s v="2023-05-10"/>
    <x v="0"/>
    <x v="4"/>
    <x v="0"/>
    <s v="Adult"/>
    <s v="Loss"/>
  </r>
  <r>
    <n v="989"/>
    <s v="Pooja"/>
    <n v="52"/>
    <s v="Male"/>
    <x v="3"/>
    <x v="0"/>
    <n v="293.12"/>
    <n v="1009.18"/>
    <n v="453.07"/>
    <n v="-556.11"/>
    <n v="-0.55105134861967142"/>
    <x v="1"/>
    <s v="2023-09-05"/>
    <x v="1"/>
    <x v="4"/>
    <x v="1"/>
    <s v="Senior"/>
    <s v="Loss"/>
  </r>
  <r>
    <n v="6639"/>
    <s v="Arjun"/>
    <n v="30"/>
    <s v="Female"/>
    <x v="2"/>
    <x v="1"/>
    <n v="409.83"/>
    <n v="1412.2"/>
    <n v="452.37"/>
    <n v="-959.83"/>
    <n v="-0.67967001841098995"/>
    <x v="3"/>
    <s v="2023-01-13"/>
    <x v="5"/>
    <x v="2"/>
    <x v="1"/>
    <s v="Adult"/>
    <s v="Loss"/>
  </r>
  <r>
    <n v="624"/>
    <s v="Raj"/>
    <n v="46"/>
    <s v="Male"/>
    <x v="1"/>
    <x v="2"/>
    <n v="286.17"/>
    <n v="733.46"/>
    <n v="451.21"/>
    <n v="-282.25"/>
    <n v="-0.38481989474545303"/>
    <x v="4"/>
    <s v="2023-05-11"/>
    <x v="0"/>
    <x v="0"/>
    <x v="1"/>
    <s v="Senior"/>
    <s v="Loss"/>
  </r>
  <r>
    <n v="9499"/>
    <s v="Karan"/>
    <n v="34"/>
    <s v="Female"/>
    <x v="0"/>
    <x v="4"/>
    <n v="266.08999999999997"/>
    <n v="1192.3800000000001"/>
    <n v="451.04"/>
    <n v="-741.34"/>
    <n v="-0.62173132726144342"/>
    <x v="4"/>
    <s v="2023-06-02"/>
    <x v="3"/>
    <x v="4"/>
    <x v="1"/>
    <s v="Adult"/>
    <s v="Loss"/>
  </r>
  <r>
    <n v="9367"/>
    <s v="Simran"/>
    <n v="34"/>
    <s v="Female"/>
    <x v="2"/>
    <x v="0"/>
    <n v="380.63"/>
    <n v="209.02"/>
    <n v="449.73"/>
    <n v="240.71"/>
    <n v="1.151612285905655"/>
    <x v="1"/>
    <s v="2023-11-27"/>
    <x v="8"/>
    <x v="3"/>
    <x v="0"/>
    <s v="Adult"/>
    <s v="Profit"/>
  </r>
  <r>
    <n v="945"/>
    <s v="Simran"/>
    <n v="46"/>
    <s v="Female"/>
    <x v="4"/>
    <x v="0"/>
    <n v="327.89"/>
    <n v="1199.3"/>
    <n v="448.81"/>
    <n v="-750.49"/>
    <n v="-0.62577336779788217"/>
    <x v="3"/>
    <s v="2023-11-27"/>
    <x v="8"/>
    <x v="3"/>
    <x v="1"/>
    <s v="Senior"/>
    <s v="Loss"/>
  </r>
  <r>
    <n v="9120"/>
    <s v="Pooja"/>
    <n v="26"/>
    <s v="Female"/>
    <x v="0"/>
    <x v="0"/>
    <n v="336.17"/>
    <n v="329.7"/>
    <n v="446.86"/>
    <n v="117.16"/>
    <n v="0.3553533515316955"/>
    <x v="2"/>
    <s v="2023-09-01"/>
    <x v="1"/>
    <x v="2"/>
    <x v="0"/>
    <s v="Adult"/>
    <s v="Profit"/>
  </r>
  <r>
    <n v="6629"/>
    <s v="Arjun"/>
    <n v="23"/>
    <s v="Male"/>
    <x v="3"/>
    <x v="2"/>
    <n v="265.88"/>
    <n v="1351.38"/>
    <n v="446.36"/>
    <n v="-905.02"/>
    <n v="-0.66970060234723017"/>
    <x v="3"/>
    <s v="2023-11-03"/>
    <x v="8"/>
    <x v="3"/>
    <x v="1"/>
    <s v="Young"/>
    <s v="Loss"/>
  </r>
  <r>
    <n v="6285"/>
    <s v="Pooja"/>
    <n v="47"/>
    <s v="Male"/>
    <x v="0"/>
    <x v="4"/>
    <n v="280.57"/>
    <n v="621.63"/>
    <n v="445.83"/>
    <n v="-175.8"/>
    <n v="-0.28280488393417308"/>
    <x v="0"/>
    <s v="2023-04-22"/>
    <x v="9"/>
    <x v="2"/>
    <x v="1"/>
    <s v="Senior"/>
    <s v="Loss"/>
  </r>
  <r>
    <n v="426"/>
    <s v="Amit"/>
    <n v="36"/>
    <s v="Female"/>
    <x v="2"/>
    <x v="4"/>
    <n v="263"/>
    <n v="1901.71"/>
    <n v="445.27"/>
    <n v="-1456.44"/>
    <n v="-0.7658580961345316"/>
    <x v="4"/>
    <s v="2023-04-23"/>
    <x v="9"/>
    <x v="1"/>
    <x v="1"/>
    <s v="Adult"/>
    <s v="Loss"/>
  </r>
  <r>
    <n v="4532"/>
    <s v="Priya"/>
    <n v="18"/>
    <s v="Female"/>
    <x v="5"/>
    <x v="1"/>
    <n v="315.89999999999998"/>
    <n v="723.1"/>
    <n v="444.49"/>
    <n v="-278.61"/>
    <n v="-0.38529940533812751"/>
    <x v="2"/>
    <s v="2023-11-08"/>
    <x v="8"/>
    <x v="2"/>
    <x v="1"/>
    <s v="Young"/>
    <s v="Loss"/>
  </r>
  <r>
    <n v="2492"/>
    <s v="Amit"/>
    <n v="33"/>
    <s v="Male"/>
    <x v="2"/>
    <x v="1"/>
    <n v="331.47"/>
    <n v="857.99"/>
    <n v="444.34"/>
    <n v="-413.65"/>
    <n v="-0.48211517616755439"/>
    <x v="0"/>
    <s v="2023-05-18"/>
    <x v="0"/>
    <x v="1"/>
    <x v="1"/>
    <s v="Adult"/>
    <s v="Loss"/>
  </r>
  <r>
    <n v="8121"/>
    <s v="Arjun"/>
    <n v="18"/>
    <s v="Female"/>
    <x v="0"/>
    <x v="2"/>
    <n v="303.61"/>
    <n v="226.41"/>
    <n v="443.77"/>
    <n v="217.36"/>
    <n v="0.96002826730268109"/>
    <x v="4"/>
    <s v="2023-04-29"/>
    <x v="9"/>
    <x v="3"/>
    <x v="0"/>
    <s v="Young"/>
    <s v="Profit"/>
  </r>
  <r>
    <n v="754"/>
    <s v="Sneha"/>
    <n v="33"/>
    <s v="Male"/>
    <x v="4"/>
    <x v="1"/>
    <n v="399.93"/>
    <n v="1106.81"/>
    <n v="442.9"/>
    <n v="-663.91"/>
    <n v="-0.59984098445080913"/>
    <x v="2"/>
    <s v="2023-08-22"/>
    <x v="4"/>
    <x v="2"/>
    <x v="0"/>
    <s v="Adult"/>
    <s v="Loss"/>
  </r>
  <r>
    <n v="7449"/>
    <s v="Arjun"/>
    <n v="51"/>
    <s v="Male"/>
    <x v="0"/>
    <x v="3"/>
    <n v="378.63"/>
    <n v="197.42"/>
    <n v="442.83"/>
    <n v="245.41"/>
    <n v="1.2430858069091277"/>
    <x v="0"/>
    <s v="2023-04-08"/>
    <x v="9"/>
    <x v="0"/>
    <x v="1"/>
    <s v="Senior"/>
    <s v="Profit"/>
  </r>
  <r>
    <n v="7430"/>
    <s v="Simran"/>
    <n v="54"/>
    <s v="Male"/>
    <x v="0"/>
    <x v="3"/>
    <n v="325.75"/>
    <n v="1099.31"/>
    <n v="442.19"/>
    <n v="-657.12"/>
    <n v="-0.59775677470413258"/>
    <x v="2"/>
    <s v="2023-10-03"/>
    <x v="10"/>
    <x v="3"/>
    <x v="1"/>
    <s v="Senior"/>
    <s v="Loss"/>
  </r>
  <r>
    <n v="1723"/>
    <s v="Pooja"/>
    <n v="50"/>
    <s v="Female"/>
    <x v="3"/>
    <x v="0"/>
    <n v="382.16"/>
    <n v="515.61"/>
    <n v="441.38"/>
    <n v="-74.23"/>
    <n v="-0.14396540020558174"/>
    <x v="3"/>
    <s v="2023-04-30"/>
    <x v="9"/>
    <x v="2"/>
    <x v="1"/>
    <s v="Senior"/>
    <s v="Loss"/>
  </r>
  <r>
    <n v="1406"/>
    <s v="Karan"/>
    <n v="53"/>
    <s v="Female"/>
    <x v="6"/>
    <x v="1"/>
    <n v="273.62"/>
    <n v="1304.69"/>
    <n v="440.82"/>
    <n v="-863.87"/>
    <n v="-0.66212663544596795"/>
    <x v="3"/>
    <s v="2023-05-28"/>
    <x v="0"/>
    <x v="2"/>
    <x v="0"/>
    <s v="Senior"/>
    <s v="Loss"/>
  </r>
  <r>
    <n v="5525"/>
    <s v="Amit"/>
    <n v="25"/>
    <s v="Male"/>
    <x v="0"/>
    <x v="2"/>
    <n v="249.8"/>
    <n v="1242.1600000000001"/>
    <n v="439.66"/>
    <n v="-802.5"/>
    <n v="-0.64605203838474912"/>
    <x v="0"/>
    <s v="2023-11-15"/>
    <x v="8"/>
    <x v="1"/>
    <x v="1"/>
    <s v="Young"/>
    <s v="Loss"/>
  </r>
  <r>
    <n v="1335"/>
    <s v="Amit"/>
    <n v="19"/>
    <s v="Female"/>
    <x v="7"/>
    <x v="4"/>
    <n v="356.96"/>
    <n v="67.81"/>
    <n v="439.49"/>
    <n v="371.68"/>
    <n v="5.4811974635009584"/>
    <x v="1"/>
    <s v="2023-08-20"/>
    <x v="4"/>
    <x v="0"/>
    <x v="1"/>
    <s v="Young"/>
    <s v="Profit"/>
  </r>
  <r>
    <n v="8710"/>
    <s v="Amit"/>
    <n v="37"/>
    <s v="Female"/>
    <x v="4"/>
    <x v="1"/>
    <n v="249.87"/>
    <n v="1492.97"/>
    <n v="438.92"/>
    <n v="-1054.05"/>
    <n v="-0.70600882804075094"/>
    <x v="0"/>
    <s v="2023-10-29"/>
    <x v="10"/>
    <x v="0"/>
    <x v="1"/>
    <s v="Adult"/>
    <s v="Loss"/>
  </r>
  <r>
    <n v="8762"/>
    <s v="Pooja"/>
    <n v="50"/>
    <s v="Female"/>
    <x v="2"/>
    <x v="0"/>
    <n v="279.36"/>
    <n v="1635.45"/>
    <n v="438.5"/>
    <n v="-1196.95"/>
    <n v="-0.73187807637041791"/>
    <x v="4"/>
    <s v="2023-10-26"/>
    <x v="10"/>
    <x v="4"/>
    <x v="0"/>
    <s v="Senior"/>
    <s v="Loss"/>
  </r>
  <r>
    <n v="4958"/>
    <s v="Raj"/>
    <n v="59"/>
    <s v="Male"/>
    <x v="2"/>
    <x v="4"/>
    <n v="336.9"/>
    <n v="1069.21"/>
    <n v="437.9"/>
    <n v="-631.30999999999995"/>
    <n v="-0.59044528203065805"/>
    <x v="3"/>
    <s v="2023-04-14"/>
    <x v="9"/>
    <x v="4"/>
    <x v="1"/>
    <s v="Senior"/>
    <s v="Loss"/>
  </r>
  <r>
    <n v="2464"/>
    <s v="Rahul"/>
    <n v="36"/>
    <s v="Female"/>
    <x v="6"/>
    <x v="2"/>
    <n v="352.31"/>
    <n v="426.3"/>
    <n v="437.4"/>
    <n v="11.1"/>
    <n v="2.6038001407459533E-2"/>
    <x v="2"/>
    <s v="2023-07-04"/>
    <x v="7"/>
    <x v="1"/>
    <x v="0"/>
    <s v="Adult"/>
    <s v="Profit"/>
  </r>
  <r>
    <n v="801"/>
    <s v="Arjun"/>
    <n v="50"/>
    <s v="Male"/>
    <x v="6"/>
    <x v="0"/>
    <n v="249.28"/>
    <n v="1805.19"/>
    <n v="436.28"/>
    <n v="-1368.91"/>
    <n v="-0.75831906890687406"/>
    <x v="0"/>
    <s v="2023-03-27"/>
    <x v="11"/>
    <x v="2"/>
    <x v="1"/>
    <s v="Senior"/>
    <s v="Loss"/>
  </r>
  <r>
    <n v="4991"/>
    <s v="Neha"/>
    <n v="36"/>
    <s v="Female"/>
    <x v="5"/>
    <x v="3"/>
    <n v="268.79000000000002"/>
    <n v="951.26"/>
    <n v="434.9"/>
    <n v="-516.36"/>
    <n v="-0.54281689548598699"/>
    <x v="4"/>
    <s v="2023-06-20"/>
    <x v="3"/>
    <x v="4"/>
    <x v="0"/>
    <s v="Adult"/>
    <s v="Loss"/>
  </r>
  <r>
    <n v="2277"/>
    <s v="Pooja"/>
    <n v="23"/>
    <s v="Female"/>
    <x v="4"/>
    <x v="4"/>
    <n v="361.09"/>
    <n v="165.82"/>
    <n v="432.39"/>
    <n v="266.57"/>
    <n v="1.6075865396212761"/>
    <x v="1"/>
    <s v="2023-03-30"/>
    <x v="11"/>
    <x v="3"/>
    <x v="0"/>
    <s v="Young"/>
    <s v="Profit"/>
  </r>
  <r>
    <n v="4990"/>
    <s v="Pooja"/>
    <n v="46"/>
    <s v="Female"/>
    <x v="2"/>
    <x v="4"/>
    <n v="282.36"/>
    <n v="1015.36"/>
    <n v="431.98"/>
    <n v="-583.38"/>
    <n v="-0.57455483769303495"/>
    <x v="3"/>
    <s v="2023-07-04"/>
    <x v="7"/>
    <x v="0"/>
    <x v="0"/>
    <s v="Senior"/>
    <s v="Loss"/>
  </r>
  <r>
    <n v="4812"/>
    <s v="Sneha"/>
    <n v="23"/>
    <s v="Female"/>
    <x v="7"/>
    <x v="2"/>
    <n v="262.29000000000002"/>
    <n v="106.85"/>
    <n v="431.58"/>
    <n v="324.73"/>
    <n v="3.0391202620496025"/>
    <x v="3"/>
    <s v="2023-02-11"/>
    <x v="2"/>
    <x v="2"/>
    <x v="0"/>
    <s v="Young"/>
    <s v="Profit"/>
  </r>
  <r>
    <n v="9531"/>
    <s v="Karan"/>
    <n v="30"/>
    <s v="Female"/>
    <x v="2"/>
    <x v="1"/>
    <n v="274.29000000000002"/>
    <n v="1256.83"/>
    <n v="430.96"/>
    <n v="-825.87"/>
    <n v="-0.65710557513744905"/>
    <x v="2"/>
    <s v="2023-08-19"/>
    <x v="4"/>
    <x v="0"/>
    <x v="1"/>
    <s v="Adult"/>
    <s v="Loss"/>
  </r>
  <r>
    <n v="6346"/>
    <s v="Karan"/>
    <n v="56"/>
    <s v="Male"/>
    <x v="4"/>
    <x v="1"/>
    <n v="388.45"/>
    <n v="1305.6600000000001"/>
    <n v="430.32"/>
    <n v="-875.34"/>
    <n v="-0.67041955792472774"/>
    <x v="2"/>
    <s v="2023-02-16"/>
    <x v="2"/>
    <x v="0"/>
    <x v="0"/>
    <s v="Senior"/>
    <s v="Loss"/>
  </r>
  <r>
    <n v="4995"/>
    <s v="Arjun"/>
    <n v="50"/>
    <s v="Female"/>
    <x v="6"/>
    <x v="3"/>
    <n v="347.28"/>
    <n v="1978.94"/>
    <n v="430.01"/>
    <n v="-1548.93"/>
    <n v="-0.782706903695918"/>
    <x v="4"/>
    <s v="2023-12-20"/>
    <x v="6"/>
    <x v="2"/>
    <x v="0"/>
    <s v="Senior"/>
    <s v="Loss"/>
  </r>
  <r>
    <n v="4307"/>
    <s v="Pooja"/>
    <n v="37"/>
    <s v="Female"/>
    <x v="2"/>
    <x v="0"/>
    <n v="377.74"/>
    <n v="1525.9"/>
    <n v="427.94"/>
    <n v="-1097.96"/>
    <n v="-0.71954911855298509"/>
    <x v="0"/>
    <s v="2023-04-09"/>
    <x v="9"/>
    <x v="4"/>
    <x v="1"/>
    <s v="Adult"/>
    <s v="Loss"/>
  </r>
  <r>
    <n v="5507"/>
    <s v="Arjun"/>
    <n v="50"/>
    <s v="Male"/>
    <x v="0"/>
    <x v="1"/>
    <n v="334.28"/>
    <n v="851.58"/>
    <n v="427.2"/>
    <n v="-424.38"/>
    <n v="-0.4983442542098217"/>
    <x v="2"/>
    <s v="2023-01-21"/>
    <x v="5"/>
    <x v="0"/>
    <x v="1"/>
    <s v="Senior"/>
    <s v="Loss"/>
  </r>
  <r>
    <n v="6464"/>
    <s v="Simran"/>
    <n v="36"/>
    <s v="Female"/>
    <x v="1"/>
    <x v="0"/>
    <n v="375.73"/>
    <n v="959.78"/>
    <n v="426.53"/>
    <n v="-533.25"/>
    <n v="-0.55559607410031464"/>
    <x v="3"/>
    <s v="2023-01-20"/>
    <x v="5"/>
    <x v="2"/>
    <x v="0"/>
    <s v="Adult"/>
    <s v="Loss"/>
  </r>
  <r>
    <n v="495"/>
    <s v="Arjun"/>
    <n v="22"/>
    <s v="Female"/>
    <x v="1"/>
    <x v="0"/>
    <n v="258.16000000000003"/>
    <n v="343.27"/>
    <n v="426.08"/>
    <n v="82.81"/>
    <n v="0.24123867509540597"/>
    <x v="0"/>
    <s v="2023-04-05"/>
    <x v="9"/>
    <x v="2"/>
    <x v="0"/>
    <s v="Young"/>
    <s v="Profit"/>
  </r>
  <r>
    <n v="9473"/>
    <s v="Rahul"/>
    <n v="59"/>
    <s v="Male"/>
    <x v="7"/>
    <x v="3"/>
    <n v="236.52"/>
    <n v="1449.23"/>
    <n v="425.54"/>
    <n v="-1023.69"/>
    <n v="-0.70636820932495192"/>
    <x v="0"/>
    <s v="2023-09-09"/>
    <x v="1"/>
    <x v="4"/>
    <x v="1"/>
    <s v="Senior"/>
    <s v="Loss"/>
  </r>
  <r>
    <n v="9879"/>
    <s v="Pooja"/>
    <n v="33"/>
    <s v="Male"/>
    <x v="4"/>
    <x v="2"/>
    <n v="341.26"/>
    <n v="449.33"/>
    <n v="422.84"/>
    <n v="-26.49"/>
    <n v="-5.8954443282220194E-2"/>
    <x v="0"/>
    <s v="2023-02-13"/>
    <x v="2"/>
    <x v="3"/>
    <x v="0"/>
    <s v="Adult"/>
    <s v="Loss"/>
  </r>
  <r>
    <n v="9212"/>
    <s v="Arjun"/>
    <n v="20"/>
    <s v="Female"/>
    <x v="2"/>
    <x v="0"/>
    <n v="248.98"/>
    <n v="427.45"/>
    <n v="422.5"/>
    <n v="-4.95"/>
    <n v="-1.1580301789683004E-2"/>
    <x v="3"/>
    <s v="2023-01-21"/>
    <x v="5"/>
    <x v="3"/>
    <x v="0"/>
    <s v="Young"/>
    <s v="Loss"/>
  </r>
  <r>
    <n v="9816"/>
    <s v="Pooja"/>
    <n v="32"/>
    <s v="Male"/>
    <x v="3"/>
    <x v="1"/>
    <n v="269.45"/>
    <n v="927.88"/>
    <n v="421.66"/>
    <n v="-506.22"/>
    <n v="-0.5455662370134069"/>
    <x v="1"/>
    <s v="2023-01-03"/>
    <x v="5"/>
    <x v="3"/>
    <x v="0"/>
    <s v="Adult"/>
    <s v="Loss"/>
  </r>
  <r>
    <n v="8908"/>
    <s v="Priya"/>
    <n v="35"/>
    <s v="Male"/>
    <x v="4"/>
    <x v="1"/>
    <n v="302.57"/>
    <n v="1821.45"/>
    <n v="419.69"/>
    <n v="-1401.76"/>
    <n v="-0.76958467155288368"/>
    <x v="1"/>
    <s v="2023-10-28"/>
    <x v="10"/>
    <x v="1"/>
    <x v="0"/>
    <s v="Adult"/>
    <s v="Loss"/>
  </r>
  <r>
    <n v="1989"/>
    <s v="Rahul"/>
    <n v="49"/>
    <s v="Male"/>
    <x v="7"/>
    <x v="2"/>
    <n v="364.9"/>
    <n v="165.47"/>
    <n v="419.23"/>
    <n v="253.76"/>
    <n v="1.5335710400676859"/>
    <x v="1"/>
    <s v="2023-08-11"/>
    <x v="4"/>
    <x v="1"/>
    <x v="1"/>
    <s v="Senior"/>
    <s v="Profit"/>
  </r>
  <r>
    <n v="9270"/>
    <s v="Simran"/>
    <n v="36"/>
    <s v="Male"/>
    <x v="2"/>
    <x v="2"/>
    <n v="292.18"/>
    <n v="1747.9"/>
    <n v="418.92"/>
    <n v="-1328.98"/>
    <n v="-0.76032953830310657"/>
    <x v="0"/>
    <s v="2023-08-25"/>
    <x v="4"/>
    <x v="3"/>
    <x v="1"/>
    <s v="Adult"/>
    <s v="Loss"/>
  </r>
  <r>
    <n v="145"/>
    <s v="Amit"/>
    <n v="42"/>
    <s v="Female"/>
    <x v="5"/>
    <x v="4"/>
    <n v="277.56"/>
    <n v="1245.48"/>
    <n v="418.69"/>
    <n v="-826.79"/>
    <n v="-0.66383241802357318"/>
    <x v="4"/>
    <s v="2023-06-25"/>
    <x v="3"/>
    <x v="3"/>
    <x v="0"/>
    <s v="Senior"/>
    <s v="Loss"/>
  </r>
  <r>
    <n v="2484"/>
    <s v="Karan"/>
    <n v="51"/>
    <s v="Female"/>
    <x v="2"/>
    <x v="4"/>
    <n v="334.48"/>
    <n v="1440.43"/>
    <n v="418.12"/>
    <n v="-1022.31"/>
    <n v="-0.70972556805953768"/>
    <x v="2"/>
    <s v="2023-12-07"/>
    <x v="6"/>
    <x v="2"/>
    <x v="0"/>
    <s v="Senior"/>
    <s v="Loss"/>
  </r>
  <r>
    <n v="6961"/>
    <s v="Priya"/>
    <n v="40"/>
    <s v="Female"/>
    <x v="0"/>
    <x v="4"/>
    <n v="262.61"/>
    <n v="1276.73"/>
    <n v="417.72"/>
    <n v="-859.01"/>
    <n v="-0.67282040838705126"/>
    <x v="2"/>
    <s v="2023-11-21"/>
    <x v="8"/>
    <x v="0"/>
    <x v="0"/>
    <s v="Adult"/>
    <s v="Loss"/>
  </r>
  <r>
    <n v="558"/>
    <s v="Priya"/>
    <n v="37"/>
    <s v="Male"/>
    <x v="4"/>
    <x v="1"/>
    <n v="305.39"/>
    <n v="226.93"/>
    <n v="417.38"/>
    <n v="190.45"/>
    <n v="0.83924558233816593"/>
    <x v="4"/>
    <s v="2023-06-12"/>
    <x v="3"/>
    <x v="4"/>
    <x v="1"/>
    <s v="Adult"/>
    <s v="Profit"/>
  </r>
  <r>
    <n v="1874"/>
    <s v="Simran"/>
    <n v="58"/>
    <s v="Female"/>
    <x v="0"/>
    <x v="3"/>
    <n v="288.48"/>
    <n v="726.47"/>
    <n v="416.92"/>
    <n v="-309.55"/>
    <n v="-0.42610155959640456"/>
    <x v="0"/>
    <s v="2023-12-20"/>
    <x v="6"/>
    <x v="3"/>
    <x v="0"/>
    <s v="Senior"/>
    <s v="Loss"/>
  </r>
  <r>
    <n v="9669"/>
    <s v="Karan"/>
    <n v="47"/>
    <s v="Male"/>
    <x v="2"/>
    <x v="0"/>
    <n v="364.4"/>
    <n v="1210.3"/>
    <n v="414.88"/>
    <n v="-795.42"/>
    <n v="-0.65720895645707678"/>
    <x v="4"/>
    <s v="2023-12-27"/>
    <x v="6"/>
    <x v="3"/>
    <x v="1"/>
    <s v="Senior"/>
    <s v="Loss"/>
  </r>
  <r>
    <n v="3421"/>
    <s v="Simran"/>
    <n v="48"/>
    <s v="Male"/>
    <x v="6"/>
    <x v="2"/>
    <n v="266.82"/>
    <n v="143.72"/>
    <n v="414.18"/>
    <n v="270.45999999999998"/>
    <n v="1.8818536042304479"/>
    <x v="4"/>
    <s v="2023-06-05"/>
    <x v="3"/>
    <x v="1"/>
    <x v="0"/>
    <s v="Senior"/>
    <s v="Profit"/>
  </r>
  <r>
    <n v="8890"/>
    <s v="Rahul"/>
    <n v="47"/>
    <s v="Male"/>
    <x v="4"/>
    <x v="1"/>
    <n v="239.47"/>
    <n v="1723.44"/>
    <n v="414.12"/>
    <n v="-1309.32"/>
    <n v="-0.75971313187578327"/>
    <x v="3"/>
    <s v="2023-09-06"/>
    <x v="1"/>
    <x v="0"/>
    <x v="0"/>
    <s v="Senior"/>
    <s v="Loss"/>
  </r>
  <r>
    <n v="4376"/>
    <s v="Amit"/>
    <n v="45"/>
    <s v="Female"/>
    <x v="4"/>
    <x v="0"/>
    <n v="266.68"/>
    <n v="1973.95"/>
    <n v="412.39"/>
    <n v="-1561.56"/>
    <n v="-0.79108386737252712"/>
    <x v="2"/>
    <s v="2023-12-18"/>
    <x v="6"/>
    <x v="4"/>
    <x v="0"/>
    <s v="Senior"/>
    <s v="Loss"/>
  </r>
  <r>
    <n v="6932"/>
    <s v="Simran"/>
    <n v="46"/>
    <s v="Female"/>
    <x v="2"/>
    <x v="0"/>
    <n v="281.76"/>
    <n v="775.72"/>
    <n v="411.09"/>
    <n v="-364.63"/>
    <n v="-0.47005362759758673"/>
    <x v="0"/>
    <s v="2023-02-25"/>
    <x v="2"/>
    <x v="0"/>
    <x v="0"/>
    <s v="Senior"/>
    <s v="Loss"/>
  </r>
  <r>
    <n v="1038"/>
    <s v="Sneha"/>
    <n v="48"/>
    <s v="Female"/>
    <x v="1"/>
    <x v="4"/>
    <n v="274.18"/>
    <n v="274.39"/>
    <n v="410.33"/>
    <n v="135.94"/>
    <n v="0.4954262181566384"/>
    <x v="3"/>
    <s v="2023-02-22"/>
    <x v="2"/>
    <x v="1"/>
    <x v="1"/>
    <s v="Senior"/>
    <s v="Profit"/>
  </r>
  <r>
    <n v="6321"/>
    <s v="Simran"/>
    <n v="60"/>
    <s v="Female"/>
    <x v="7"/>
    <x v="2"/>
    <n v="286.25"/>
    <n v="187.11"/>
    <n v="409.61"/>
    <n v="222.5"/>
    <n v="1.1891400780289669"/>
    <x v="3"/>
    <s v="2023-09-23"/>
    <x v="1"/>
    <x v="0"/>
    <x v="1"/>
    <s v="Senior"/>
    <s v="Profit"/>
  </r>
  <r>
    <n v="3130"/>
    <s v="Rahul"/>
    <n v="44"/>
    <s v="Female"/>
    <x v="1"/>
    <x v="4"/>
    <n v="343.42"/>
    <n v="1246.73"/>
    <n v="409.2"/>
    <n v="-837.53"/>
    <n v="-0.67178138009031618"/>
    <x v="0"/>
    <s v="2023-03-14"/>
    <x v="11"/>
    <x v="2"/>
    <x v="1"/>
    <s v="Senior"/>
    <s v="Loss"/>
  </r>
  <r>
    <n v="9645"/>
    <s v="Rahul"/>
    <n v="18"/>
    <s v="Male"/>
    <x v="0"/>
    <x v="1"/>
    <n v="250.53"/>
    <n v="1224.2"/>
    <n v="408.32"/>
    <n v="-815.88"/>
    <n v="-0.66645972880248328"/>
    <x v="2"/>
    <s v="2023-05-07"/>
    <x v="0"/>
    <x v="0"/>
    <x v="1"/>
    <s v="Young"/>
    <s v="Loss"/>
  </r>
  <r>
    <n v="5421"/>
    <s v="Karan"/>
    <n v="34"/>
    <s v="Female"/>
    <x v="6"/>
    <x v="3"/>
    <n v="329.88"/>
    <n v="1772.53"/>
    <n v="406.86"/>
    <n v="-1365.67"/>
    <n v="-0.7704636874975318"/>
    <x v="1"/>
    <s v="2023-07-23"/>
    <x v="7"/>
    <x v="3"/>
    <x v="1"/>
    <s v="Adult"/>
    <s v="Loss"/>
  </r>
  <r>
    <n v="4300"/>
    <s v="Raj"/>
    <n v="22"/>
    <s v="Male"/>
    <x v="5"/>
    <x v="1"/>
    <n v="368.26"/>
    <n v="452.03"/>
    <n v="406.19"/>
    <n v="-45.84"/>
    <n v="-0.10140919850452405"/>
    <x v="0"/>
    <s v="2023-08-15"/>
    <x v="4"/>
    <x v="2"/>
    <x v="0"/>
    <s v="Young"/>
    <s v="Loss"/>
  </r>
  <r>
    <n v="5765"/>
    <s v="Neha"/>
    <n v="20"/>
    <s v="Male"/>
    <x v="1"/>
    <x v="3"/>
    <n v="244.52"/>
    <n v="1843"/>
    <n v="405.38"/>
    <n v="-1437.62"/>
    <n v="-0.78004340748779155"/>
    <x v="0"/>
    <s v="2023-06-13"/>
    <x v="3"/>
    <x v="3"/>
    <x v="0"/>
    <s v="Young"/>
    <s v="Loss"/>
  </r>
  <r>
    <n v="8911"/>
    <s v="Raj"/>
    <n v="20"/>
    <s v="Male"/>
    <x v="2"/>
    <x v="1"/>
    <n v="292.89"/>
    <n v="1374.19"/>
    <n v="403.75"/>
    <n v="-970.44"/>
    <n v="-0.7061905558911068"/>
    <x v="0"/>
    <s v="2023-10-17"/>
    <x v="10"/>
    <x v="0"/>
    <x v="1"/>
    <s v="Young"/>
    <s v="Loss"/>
  </r>
  <r>
    <n v="9315"/>
    <s v="Priya"/>
    <n v="26"/>
    <s v="Female"/>
    <x v="6"/>
    <x v="4"/>
    <n v="348.69"/>
    <n v="1890.55"/>
    <n v="402.93"/>
    <n v="-1487.62"/>
    <n v="-0.78687154531750014"/>
    <x v="1"/>
    <s v="2023-07-31"/>
    <x v="7"/>
    <x v="3"/>
    <x v="1"/>
    <s v="Adult"/>
    <s v="Loss"/>
  </r>
  <r>
    <n v="7611"/>
    <s v="Neha"/>
    <n v="20"/>
    <s v="Female"/>
    <x v="4"/>
    <x v="3"/>
    <n v="304.29000000000002"/>
    <n v="655.26"/>
    <n v="402.48"/>
    <n v="-252.78"/>
    <n v="-0.38577053383389798"/>
    <x v="0"/>
    <s v="2023-07-04"/>
    <x v="7"/>
    <x v="2"/>
    <x v="1"/>
    <s v="Young"/>
    <s v="Loss"/>
  </r>
  <r>
    <n v="92"/>
    <s v="Raj"/>
    <n v="47"/>
    <s v="Male"/>
    <x v="7"/>
    <x v="2"/>
    <n v="264.02"/>
    <n v="512.17999999999995"/>
    <n v="402.2"/>
    <n v="-109.98"/>
    <n v="-0.21472919676676172"/>
    <x v="3"/>
    <s v="2023-09-06"/>
    <x v="1"/>
    <x v="4"/>
    <x v="0"/>
    <s v="Senior"/>
    <s v="Loss"/>
  </r>
  <r>
    <n v="729"/>
    <s v="Pooja"/>
    <n v="39"/>
    <s v="Male"/>
    <x v="3"/>
    <x v="0"/>
    <n v="261.56"/>
    <n v="946.33"/>
    <n v="401.85"/>
    <n v="-544.48"/>
    <n v="-0.57535954688110913"/>
    <x v="1"/>
    <s v="2023-05-23"/>
    <x v="0"/>
    <x v="3"/>
    <x v="1"/>
    <s v="Adult"/>
    <s v="Loss"/>
  </r>
  <r>
    <n v="7927"/>
    <s v="Simran"/>
    <n v="25"/>
    <s v="Male"/>
    <x v="0"/>
    <x v="1"/>
    <n v="242.14"/>
    <n v="951.95"/>
    <n v="401.78"/>
    <n v="-550.16999999999996"/>
    <n v="-0.57794001785808069"/>
    <x v="0"/>
    <s v="2023-03-01"/>
    <x v="11"/>
    <x v="3"/>
    <x v="0"/>
    <s v="Young"/>
    <s v="Loss"/>
  </r>
  <r>
    <n v="7287"/>
    <s v="Arjun"/>
    <n v="26"/>
    <s v="Female"/>
    <x v="4"/>
    <x v="4"/>
    <n v="242.6"/>
    <n v="1045.5899999999999"/>
    <n v="401.17"/>
    <n v="-644.41999999999996"/>
    <n v="-0.6163218852513892"/>
    <x v="4"/>
    <s v="2023-12-25"/>
    <x v="6"/>
    <x v="4"/>
    <x v="0"/>
    <s v="Adult"/>
    <s v="Loss"/>
  </r>
  <r>
    <n v="3612"/>
    <s v="Arjun"/>
    <n v="56"/>
    <s v="Female"/>
    <x v="7"/>
    <x v="2"/>
    <n v="232.36"/>
    <n v="814.66"/>
    <n v="400.7"/>
    <n v="-413.96"/>
    <n v="-0.50813836447106764"/>
    <x v="0"/>
    <s v="2023-10-10"/>
    <x v="10"/>
    <x v="4"/>
    <x v="0"/>
    <s v="Senior"/>
    <s v="Loss"/>
  </r>
  <r>
    <n v="9175"/>
    <s v="Raj"/>
    <n v="44"/>
    <s v="Male"/>
    <x v="0"/>
    <x v="1"/>
    <n v="308.08"/>
    <n v="361.69"/>
    <n v="400.67"/>
    <n v="38.979999999999997"/>
    <n v="0.10777184882081339"/>
    <x v="2"/>
    <s v="2023-06-18"/>
    <x v="3"/>
    <x v="1"/>
    <x v="1"/>
    <s v="Senior"/>
    <s v="Profit"/>
  </r>
  <r>
    <n v="2661"/>
    <s v="Neha"/>
    <n v="28"/>
    <s v="Male"/>
    <x v="0"/>
    <x v="2"/>
    <n v="242.2"/>
    <n v="450.45"/>
    <n v="400.62"/>
    <n v="-49.83"/>
    <n v="-0.11062271062271062"/>
    <x v="3"/>
    <s v="2023-07-02"/>
    <x v="7"/>
    <x v="0"/>
    <x v="0"/>
    <s v="Adult"/>
    <s v="Loss"/>
  </r>
  <r>
    <n v="8788"/>
    <s v="Arjun"/>
    <n v="18"/>
    <s v="Male"/>
    <x v="1"/>
    <x v="1"/>
    <n v="238.73"/>
    <n v="70.569999999999993"/>
    <n v="400.33"/>
    <n v="329.76"/>
    <n v="4.6728071418449773"/>
    <x v="3"/>
    <s v="2023-05-31"/>
    <x v="0"/>
    <x v="1"/>
    <x v="0"/>
    <s v="Young"/>
    <s v="Profit"/>
  </r>
  <r>
    <n v="4929"/>
    <s v="Raj"/>
    <n v="59"/>
    <s v="Male"/>
    <x v="7"/>
    <x v="0"/>
    <n v="265.41000000000003"/>
    <n v="1427.58"/>
    <n v="400.16"/>
    <n v="-1027.42"/>
    <n v="-0.71969346726628292"/>
    <x v="1"/>
    <s v="2023-02-07"/>
    <x v="2"/>
    <x v="4"/>
    <x v="0"/>
    <s v="Senior"/>
    <s v="Loss"/>
  </r>
  <r>
    <n v="1912"/>
    <s v="Arjun"/>
    <n v="60"/>
    <s v="Male"/>
    <x v="0"/>
    <x v="0"/>
    <n v="250.31"/>
    <n v="1542.17"/>
    <n v="399.05"/>
    <n v="-1143.1199999999999"/>
    <n v="-0.74124123799581099"/>
    <x v="1"/>
    <s v="2023-07-22"/>
    <x v="7"/>
    <x v="4"/>
    <x v="0"/>
    <s v="Senior"/>
    <s v="Loss"/>
  </r>
  <r>
    <n v="8995"/>
    <s v="Karan"/>
    <n v="48"/>
    <s v="Female"/>
    <x v="0"/>
    <x v="1"/>
    <n v="284.95999999999998"/>
    <n v="266.14999999999998"/>
    <n v="398.81"/>
    <n v="132.66"/>
    <n v="0.49844072891226754"/>
    <x v="4"/>
    <s v="2023-02-10"/>
    <x v="2"/>
    <x v="0"/>
    <x v="0"/>
    <s v="Senior"/>
    <s v="Profit"/>
  </r>
  <r>
    <n v="1500"/>
    <s v="Amit"/>
    <n v="52"/>
    <s v="Male"/>
    <x v="6"/>
    <x v="1"/>
    <n v="354.14"/>
    <n v="1961.59"/>
    <n v="398.21"/>
    <n v="-1563.38"/>
    <n v="-0.79699631421448935"/>
    <x v="1"/>
    <s v="2023-07-30"/>
    <x v="7"/>
    <x v="4"/>
    <x v="0"/>
    <s v="Senior"/>
    <s v="Loss"/>
  </r>
  <r>
    <n v="2241"/>
    <s v="Karan"/>
    <n v="22"/>
    <s v="Female"/>
    <x v="2"/>
    <x v="4"/>
    <n v="260.35000000000002"/>
    <n v="465.2"/>
    <n v="397.75"/>
    <n v="-67.45"/>
    <n v="-0.14499140154772142"/>
    <x v="3"/>
    <s v="2023-01-15"/>
    <x v="5"/>
    <x v="4"/>
    <x v="0"/>
    <s v="Young"/>
    <s v="Loss"/>
  </r>
  <r>
    <n v="3724"/>
    <s v="Neha"/>
    <n v="45"/>
    <s v="Female"/>
    <x v="7"/>
    <x v="3"/>
    <n v="300.01"/>
    <n v="321.39999999999998"/>
    <n v="397.2"/>
    <n v="75.8"/>
    <n v="0.2358431860609832"/>
    <x v="1"/>
    <s v="2023-02-21"/>
    <x v="2"/>
    <x v="0"/>
    <x v="0"/>
    <s v="Senior"/>
    <s v="Profit"/>
  </r>
  <r>
    <n v="4438"/>
    <s v="Pooja"/>
    <n v="18"/>
    <s v="Female"/>
    <x v="4"/>
    <x v="1"/>
    <n v="340.9"/>
    <n v="1015.71"/>
    <n v="396.68"/>
    <n v="-619.03"/>
    <n v="-0.60945545480501317"/>
    <x v="3"/>
    <s v="2023-09-26"/>
    <x v="1"/>
    <x v="1"/>
    <x v="1"/>
    <s v="Young"/>
    <s v="Loss"/>
  </r>
  <r>
    <n v="9869"/>
    <s v="Pooja"/>
    <n v="43"/>
    <s v="Female"/>
    <x v="6"/>
    <x v="2"/>
    <n v="236.44"/>
    <n v="363.93"/>
    <n v="396.36"/>
    <n v="32.43"/>
    <n v="8.9110543236336659E-2"/>
    <x v="2"/>
    <s v="2023-07-08"/>
    <x v="7"/>
    <x v="3"/>
    <x v="0"/>
    <s v="Senior"/>
    <s v="Profit"/>
  </r>
  <r>
    <n v="3217"/>
    <s v="Sneha"/>
    <n v="51"/>
    <s v="Male"/>
    <x v="3"/>
    <x v="3"/>
    <n v="274.39"/>
    <n v="391.41"/>
    <n v="396.14"/>
    <n v="4.7300000000000004"/>
    <n v="1.2084514958738919E-2"/>
    <x v="4"/>
    <s v="2023-05-31"/>
    <x v="0"/>
    <x v="0"/>
    <x v="0"/>
    <s v="Senior"/>
    <s v="Profit"/>
  </r>
  <r>
    <n v="7502"/>
    <s v="Amit"/>
    <n v="48"/>
    <s v="Female"/>
    <x v="7"/>
    <x v="2"/>
    <n v="345.99"/>
    <n v="1973.05"/>
    <n v="395.15"/>
    <n v="-1577.9"/>
    <n v="-0.79972631205494038"/>
    <x v="0"/>
    <s v="2023-10-11"/>
    <x v="10"/>
    <x v="2"/>
    <x v="0"/>
    <s v="Senior"/>
    <s v="Loss"/>
  </r>
  <r>
    <n v="4940"/>
    <s v="Priya"/>
    <n v="39"/>
    <s v="Male"/>
    <x v="7"/>
    <x v="1"/>
    <n v="236.16"/>
    <n v="1008.4"/>
    <n v="394.48"/>
    <n v="-613.91999999999996"/>
    <n v="-0.6088060293534312"/>
    <x v="4"/>
    <s v="2023-10-31"/>
    <x v="10"/>
    <x v="0"/>
    <x v="1"/>
    <s v="Adult"/>
    <s v="Loss"/>
  </r>
  <r>
    <n v="8130"/>
    <s v="Sneha"/>
    <n v="48"/>
    <s v="Male"/>
    <x v="4"/>
    <x v="3"/>
    <n v="310.74"/>
    <n v="612.9"/>
    <n v="394.32"/>
    <n v="-218.58"/>
    <n v="-0.3566324033284386"/>
    <x v="1"/>
    <s v="2023-02-16"/>
    <x v="2"/>
    <x v="0"/>
    <x v="0"/>
    <s v="Senior"/>
    <s v="Loss"/>
  </r>
  <r>
    <n v="9864"/>
    <s v="Sneha"/>
    <n v="31"/>
    <s v="Male"/>
    <x v="6"/>
    <x v="4"/>
    <n v="347.74"/>
    <n v="799.22"/>
    <n v="393.39"/>
    <n v="-405.83"/>
    <n v="-0.50778258802332266"/>
    <x v="3"/>
    <s v="2023-08-25"/>
    <x v="4"/>
    <x v="0"/>
    <x v="1"/>
    <s v="Adult"/>
    <s v="Loss"/>
  </r>
  <r>
    <n v="336"/>
    <s v="Raj"/>
    <n v="45"/>
    <s v="Female"/>
    <x v="7"/>
    <x v="4"/>
    <n v="257.62"/>
    <n v="349.93"/>
    <n v="393.14"/>
    <n v="43.21"/>
    <n v="0.12348183922498786"/>
    <x v="4"/>
    <s v="2023-06-10"/>
    <x v="3"/>
    <x v="2"/>
    <x v="1"/>
    <s v="Senior"/>
    <s v="Profit"/>
  </r>
  <r>
    <n v="9399"/>
    <s v="Priya"/>
    <n v="26"/>
    <s v="Male"/>
    <x v="6"/>
    <x v="1"/>
    <n v="311.52999999999997"/>
    <n v="1095.95"/>
    <n v="392.88"/>
    <n v="-703.07"/>
    <n v="-0.64151649254071808"/>
    <x v="4"/>
    <s v="2023-02-12"/>
    <x v="2"/>
    <x v="2"/>
    <x v="0"/>
    <s v="Adult"/>
    <s v="Loss"/>
  </r>
  <r>
    <n v="4921"/>
    <s v="Priya"/>
    <n v="54"/>
    <s v="Female"/>
    <x v="0"/>
    <x v="3"/>
    <n v="280.33999999999997"/>
    <n v="509.5"/>
    <n v="391.49"/>
    <n v="-118.01"/>
    <n v="-0.23161923454367028"/>
    <x v="2"/>
    <s v="2023-12-05"/>
    <x v="6"/>
    <x v="0"/>
    <x v="0"/>
    <s v="Senior"/>
    <s v="Loss"/>
  </r>
  <r>
    <n v="594"/>
    <s v="Simran"/>
    <n v="47"/>
    <s v="Female"/>
    <x v="5"/>
    <x v="2"/>
    <n v="262.37"/>
    <n v="572.95000000000005"/>
    <n v="391.37"/>
    <n v="-181.58"/>
    <n v="-0.3169211973121564"/>
    <x v="2"/>
    <s v="2023-07-01"/>
    <x v="7"/>
    <x v="3"/>
    <x v="1"/>
    <s v="Senior"/>
    <s v="Loss"/>
  </r>
  <r>
    <n v="2719"/>
    <s v="Rahul"/>
    <n v="27"/>
    <s v="Female"/>
    <x v="4"/>
    <x v="1"/>
    <n v="245.28"/>
    <n v="1116.01"/>
    <n v="390.64"/>
    <n v="-725.37"/>
    <n v="-0.64996729419987276"/>
    <x v="1"/>
    <s v="2023-01-29"/>
    <x v="5"/>
    <x v="3"/>
    <x v="0"/>
    <s v="Adult"/>
    <s v="Loss"/>
  </r>
  <r>
    <n v="7321"/>
    <s v="Priya"/>
    <n v="47"/>
    <s v="Male"/>
    <x v="6"/>
    <x v="1"/>
    <n v="227.61"/>
    <n v="1660.29"/>
    <n v="389.99"/>
    <n v="-1270.3"/>
    <n v="-0.76510730053183484"/>
    <x v="2"/>
    <s v="2023-03-13"/>
    <x v="11"/>
    <x v="0"/>
    <x v="0"/>
    <s v="Senior"/>
    <s v="Loss"/>
  </r>
  <r>
    <n v="8964"/>
    <s v="Amit"/>
    <n v="40"/>
    <s v="Female"/>
    <x v="1"/>
    <x v="0"/>
    <n v="335.22"/>
    <n v="1093.45"/>
    <n v="389.6"/>
    <n v="-703.85"/>
    <n v="-0.64369655676985682"/>
    <x v="4"/>
    <s v="2023-01-20"/>
    <x v="5"/>
    <x v="4"/>
    <x v="1"/>
    <s v="Adult"/>
    <s v="Loss"/>
  </r>
  <r>
    <n v="8606"/>
    <s v="Rahul"/>
    <n v="43"/>
    <s v="Male"/>
    <x v="2"/>
    <x v="4"/>
    <n v="293.41000000000003"/>
    <n v="1582.7"/>
    <n v="389.37"/>
    <n v="-1193.33"/>
    <n v="-0.75398369874265492"/>
    <x v="2"/>
    <s v="2023-04-20"/>
    <x v="9"/>
    <x v="1"/>
    <x v="1"/>
    <s v="Senior"/>
    <s v="Loss"/>
  </r>
  <r>
    <n v="4836"/>
    <s v="Neha"/>
    <n v="57"/>
    <s v="Female"/>
    <x v="3"/>
    <x v="4"/>
    <n v="257.41000000000003"/>
    <n v="683.64"/>
    <n v="385.55"/>
    <n v="-298.08999999999997"/>
    <n v="-0.43603358492773969"/>
    <x v="0"/>
    <s v="2023-10-29"/>
    <x v="10"/>
    <x v="3"/>
    <x v="0"/>
    <s v="Senior"/>
    <s v="Loss"/>
  </r>
  <r>
    <n v="2760"/>
    <s v="Simran"/>
    <n v="42"/>
    <s v="Female"/>
    <x v="3"/>
    <x v="2"/>
    <n v="296.58999999999997"/>
    <n v="914.05"/>
    <n v="384.34"/>
    <n v="-529.71"/>
    <n v="-0.57951971992779394"/>
    <x v="3"/>
    <s v="2023-01-17"/>
    <x v="5"/>
    <x v="0"/>
    <x v="0"/>
    <s v="Senior"/>
    <s v="Loss"/>
  </r>
  <r>
    <n v="7361"/>
    <s v="Arjun"/>
    <n v="43"/>
    <s v="Female"/>
    <x v="4"/>
    <x v="1"/>
    <n v="248.1"/>
    <n v="440.1"/>
    <n v="382.69"/>
    <n v="-57.41"/>
    <n v="-0.13044762553965006"/>
    <x v="3"/>
    <s v="2023-06-30"/>
    <x v="3"/>
    <x v="3"/>
    <x v="1"/>
    <s v="Senior"/>
    <s v="Loss"/>
  </r>
  <r>
    <n v="7581"/>
    <s v="Rahul"/>
    <n v="56"/>
    <s v="Male"/>
    <x v="1"/>
    <x v="4"/>
    <n v="250.6"/>
    <n v="236.1"/>
    <n v="382.5"/>
    <n v="146.4"/>
    <n v="0.62007623888182972"/>
    <x v="0"/>
    <s v="2023-12-04"/>
    <x v="6"/>
    <x v="3"/>
    <x v="0"/>
    <s v="Senior"/>
    <s v="Profit"/>
  </r>
  <r>
    <n v="9108"/>
    <s v="Simran"/>
    <n v="44"/>
    <s v="Male"/>
    <x v="3"/>
    <x v="1"/>
    <n v="318.45999999999998"/>
    <n v="96.65"/>
    <n v="382"/>
    <n v="285.35000000000002"/>
    <n v="2.952405587170202"/>
    <x v="4"/>
    <s v="2023-10-18"/>
    <x v="10"/>
    <x v="3"/>
    <x v="0"/>
    <s v="Senior"/>
    <s v="Profit"/>
  </r>
  <r>
    <n v="3412"/>
    <s v="Rahul"/>
    <n v="53"/>
    <s v="Female"/>
    <x v="7"/>
    <x v="4"/>
    <n v="235.28"/>
    <n v="131.63999999999999"/>
    <n v="379.08"/>
    <n v="247.44"/>
    <n v="1.8796718322698269"/>
    <x v="4"/>
    <s v="2023-07-20"/>
    <x v="7"/>
    <x v="4"/>
    <x v="0"/>
    <s v="Senior"/>
    <s v="Profit"/>
  </r>
  <r>
    <n v="1413"/>
    <s v="Priya"/>
    <n v="51"/>
    <s v="Female"/>
    <x v="5"/>
    <x v="2"/>
    <n v="302.81"/>
    <n v="1125.42"/>
    <n v="375.83"/>
    <n v="-749.59"/>
    <n v="-0.66605356222565792"/>
    <x v="2"/>
    <s v="2023-10-22"/>
    <x v="10"/>
    <x v="0"/>
    <x v="0"/>
    <s v="Senior"/>
    <s v="Loss"/>
  </r>
  <r>
    <n v="4001"/>
    <s v="Arjun"/>
    <n v="47"/>
    <s v="Male"/>
    <x v="7"/>
    <x v="1"/>
    <n v="311.01"/>
    <n v="729.04"/>
    <n v="373.98"/>
    <n v="-355.06"/>
    <n v="-0.48702403160320423"/>
    <x v="0"/>
    <s v="2023-03-23"/>
    <x v="11"/>
    <x v="1"/>
    <x v="0"/>
    <s v="Senior"/>
    <s v="Loss"/>
  </r>
  <r>
    <n v="3751"/>
    <s v="Karan"/>
    <n v="53"/>
    <s v="Male"/>
    <x v="0"/>
    <x v="3"/>
    <n v="265.02"/>
    <n v="1349.72"/>
    <n v="372.74"/>
    <n v="-976.98"/>
    <n v="-0.72383901846308862"/>
    <x v="2"/>
    <s v="2023-09-04"/>
    <x v="1"/>
    <x v="4"/>
    <x v="1"/>
    <s v="Senior"/>
    <s v="Loss"/>
  </r>
  <r>
    <n v="6806"/>
    <s v="Neha"/>
    <n v="41"/>
    <s v="Male"/>
    <x v="4"/>
    <x v="2"/>
    <n v="237.32"/>
    <n v="597.64"/>
    <n v="372.46"/>
    <n v="-225.18"/>
    <n v="-0.3767820092363296"/>
    <x v="1"/>
    <s v="2023-06-23"/>
    <x v="3"/>
    <x v="4"/>
    <x v="0"/>
    <s v="Senior"/>
    <s v="Loss"/>
  </r>
  <r>
    <n v="4966"/>
    <s v="Neha"/>
    <n v="53"/>
    <s v="Male"/>
    <x v="4"/>
    <x v="0"/>
    <n v="314.68"/>
    <n v="475.16"/>
    <n v="371.68"/>
    <n v="-103.48"/>
    <n v="-0.21777927434969274"/>
    <x v="3"/>
    <s v="2023-02-06"/>
    <x v="2"/>
    <x v="4"/>
    <x v="0"/>
    <s v="Senior"/>
    <s v="Loss"/>
  </r>
  <r>
    <n v="9394"/>
    <s v="Simran"/>
    <n v="31"/>
    <s v="Female"/>
    <x v="7"/>
    <x v="1"/>
    <n v="291.27"/>
    <n v="283.07"/>
    <n v="369.16"/>
    <n v="86.09"/>
    <n v="0.30412972056381815"/>
    <x v="1"/>
    <s v="2023-05-02"/>
    <x v="0"/>
    <x v="4"/>
    <x v="1"/>
    <s v="Adult"/>
    <s v="Profit"/>
  </r>
  <r>
    <n v="8085"/>
    <s v="Arjun"/>
    <n v="56"/>
    <s v="Male"/>
    <x v="1"/>
    <x v="2"/>
    <n v="302.43"/>
    <n v="951.11"/>
    <n v="368.73"/>
    <n v="-582.38"/>
    <n v="-0.61231613588333633"/>
    <x v="4"/>
    <s v="2023-07-30"/>
    <x v="7"/>
    <x v="0"/>
    <x v="1"/>
    <s v="Senior"/>
    <s v="Loss"/>
  </r>
  <r>
    <n v="3100"/>
    <s v="Sneha"/>
    <n v="19"/>
    <s v="Female"/>
    <x v="5"/>
    <x v="0"/>
    <n v="294.77999999999997"/>
    <n v="1694.49"/>
    <n v="367.05"/>
    <n v="-1327.44"/>
    <n v="-0.78338615158543279"/>
    <x v="3"/>
    <s v="2023-03-20"/>
    <x v="11"/>
    <x v="0"/>
    <x v="1"/>
    <s v="Young"/>
    <s v="Loss"/>
  </r>
  <r>
    <n v="9594"/>
    <s v="Neha"/>
    <n v="27"/>
    <s v="Female"/>
    <x v="0"/>
    <x v="0"/>
    <n v="207.79"/>
    <n v="239.66"/>
    <n v="365.19"/>
    <n v="125.53"/>
    <n v="0.52378369356588506"/>
    <x v="2"/>
    <s v="2023-10-23"/>
    <x v="10"/>
    <x v="3"/>
    <x v="0"/>
    <s v="Adult"/>
    <s v="Profit"/>
  </r>
  <r>
    <n v="4365"/>
    <s v="Amit"/>
    <n v="23"/>
    <s v="Female"/>
    <x v="5"/>
    <x v="1"/>
    <n v="274.19"/>
    <n v="544.28"/>
    <n v="364.43"/>
    <n v="-179.85"/>
    <n v="-0.33043654001616818"/>
    <x v="2"/>
    <s v="2023-02-20"/>
    <x v="2"/>
    <x v="3"/>
    <x v="1"/>
    <s v="Young"/>
    <s v="Loss"/>
  </r>
  <r>
    <n v="5706"/>
    <s v="Pooja"/>
    <n v="32"/>
    <s v="Female"/>
    <x v="5"/>
    <x v="1"/>
    <n v="289.61"/>
    <n v="945.15"/>
    <n v="363.37"/>
    <n v="-581.78"/>
    <n v="-0.61554250648045283"/>
    <x v="2"/>
    <s v="2023-03-14"/>
    <x v="11"/>
    <x v="0"/>
    <x v="0"/>
    <s v="Adult"/>
    <s v="Loss"/>
  </r>
  <r>
    <n v="8595"/>
    <s v="Amit"/>
    <n v="54"/>
    <s v="Female"/>
    <x v="3"/>
    <x v="3"/>
    <n v="245.69"/>
    <n v="683.25"/>
    <n v="362.74"/>
    <n v="-320.51"/>
    <n v="-0.4690962312477131"/>
    <x v="3"/>
    <s v="2023-08-14"/>
    <x v="4"/>
    <x v="3"/>
    <x v="0"/>
    <s v="Senior"/>
    <s v="Loss"/>
  </r>
  <r>
    <n v="2914"/>
    <s v="Neha"/>
    <n v="29"/>
    <s v="Female"/>
    <x v="5"/>
    <x v="0"/>
    <n v="253.25"/>
    <n v="1675.15"/>
    <n v="362.69"/>
    <n v="-1312.46"/>
    <n v="-0.78348804584664056"/>
    <x v="4"/>
    <s v="2023-11-03"/>
    <x v="8"/>
    <x v="0"/>
    <x v="0"/>
    <s v="Adult"/>
    <s v="Loss"/>
  </r>
  <r>
    <n v="3882"/>
    <s v="Priya"/>
    <n v="37"/>
    <s v="Female"/>
    <x v="0"/>
    <x v="0"/>
    <n v="252.87"/>
    <n v="822.14"/>
    <n v="361.97"/>
    <n v="-460.17"/>
    <n v="-0.55972218843505972"/>
    <x v="1"/>
    <s v="2023-02-06"/>
    <x v="2"/>
    <x v="4"/>
    <x v="0"/>
    <s v="Adult"/>
    <s v="Loss"/>
  </r>
  <r>
    <n v="8596"/>
    <s v="Neha"/>
    <n v="55"/>
    <s v="Female"/>
    <x v="2"/>
    <x v="1"/>
    <n v="328.13"/>
    <n v="1420.52"/>
    <n v="361.6"/>
    <n v="-1058.92"/>
    <n v="-0.7454453298791992"/>
    <x v="0"/>
    <s v="2023-01-28"/>
    <x v="5"/>
    <x v="1"/>
    <x v="1"/>
    <s v="Senior"/>
    <s v="Loss"/>
  </r>
  <r>
    <n v="252"/>
    <s v="Raj"/>
    <n v="26"/>
    <s v="Male"/>
    <x v="6"/>
    <x v="1"/>
    <n v="247.87"/>
    <n v="317.52999999999997"/>
    <n v="361.47"/>
    <n v="43.94"/>
    <n v="0.13838062545271312"/>
    <x v="1"/>
    <s v="2023-09-21"/>
    <x v="1"/>
    <x v="2"/>
    <x v="1"/>
    <s v="Adult"/>
    <s v="Profit"/>
  </r>
  <r>
    <n v="6256"/>
    <s v="Arjun"/>
    <n v="30"/>
    <s v="Male"/>
    <x v="7"/>
    <x v="1"/>
    <n v="247.3"/>
    <n v="53.56"/>
    <n v="360.43"/>
    <n v="306.87"/>
    <n v="5.7294622852875277"/>
    <x v="2"/>
    <s v="2023-03-21"/>
    <x v="11"/>
    <x v="2"/>
    <x v="0"/>
    <s v="Adult"/>
    <s v="Profit"/>
  </r>
  <r>
    <n v="2895"/>
    <s v="Karan"/>
    <n v="40"/>
    <s v="Male"/>
    <x v="2"/>
    <x v="0"/>
    <n v="253.49"/>
    <n v="1517.76"/>
    <n v="359.75"/>
    <n v="-1158.01"/>
    <n v="-0.76297306557031419"/>
    <x v="2"/>
    <s v="2023-03-19"/>
    <x v="11"/>
    <x v="4"/>
    <x v="1"/>
    <s v="Adult"/>
    <s v="Loss"/>
  </r>
  <r>
    <n v="9657"/>
    <s v="Simran"/>
    <n v="33"/>
    <s v="Female"/>
    <x v="3"/>
    <x v="1"/>
    <n v="280.27999999999997"/>
    <n v="170.53"/>
    <n v="359.74"/>
    <n v="189.21"/>
    <n v="1.1095408432533866"/>
    <x v="0"/>
    <s v="2023-06-24"/>
    <x v="3"/>
    <x v="0"/>
    <x v="0"/>
    <s v="Adult"/>
    <s v="Profit"/>
  </r>
  <r>
    <n v="2642"/>
    <s v="Sneha"/>
    <n v="33"/>
    <s v="Female"/>
    <x v="4"/>
    <x v="0"/>
    <n v="255.68"/>
    <n v="61.59"/>
    <n v="359.41"/>
    <n v="297.82"/>
    <n v="4.8355252476051307"/>
    <x v="1"/>
    <s v="2023-03-20"/>
    <x v="11"/>
    <x v="2"/>
    <x v="0"/>
    <s v="Adult"/>
    <s v="Profit"/>
  </r>
  <r>
    <n v="3414"/>
    <s v="Neha"/>
    <n v="39"/>
    <s v="Male"/>
    <x v="7"/>
    <x v="2"/>
    <n v="254.63"/>
    <n v="1757.73"/>
    <n v="359.11"/>
    <n v="-1398.62"/>
    <n v="-0.79569672247728596"/>
    <x v="3"/>
    <s v="2023-02-21"/>
    <x v="2"/>
    <x v="2"/>
    <x v="0"/>
    <s v="Adult"/>
    <s v="Loss"/>
  </r>
  <r>
    <n v="4502"/>
    <s v="Pooja"/>
    <n v="46"/>
    <s v="Male"/>
    <x v="6"/>
    <x v="0"/>
    <n v="289.89"/>
    <n v="1905.78"/>
    <n v="359.01"/>
    <n v="-1546.77"/>
    <n v="-0.81162043887542112"/>
    <x v="0"/>
    <s v="2023-10-20"/>
    <x v="10"/>
    <x v="2"/>
    <x v="0"/>
    <s v="Senior"/>
    <s v="Loss"/>
  </r>
  <r>
    <n v="1802"/>
    <s v="Rahul"/>
    <n v="26"/>
    <s v="Female"/>
    <x v="3"/>
    <x v="0"/>
    <n v="274.95999999999998"/>
    <n v="1073.22"/>
    <n v="357.06"/>
    <n v="-716.16"/>
    <n v="-0.667300273941969"/>
    <x v="4"/>
    <s v="2023-05-08"/>
    <x v="0"/>
    <x v="2"/>
    <x v="1"/>
    <s v="Adult"/>
    <s v="Loss"/>
  </r>
  <r>
    <n v="2802"/>
    <s v="Pooja"/>
    <n v="52"/>
    <s v="Female"/>
    <x v="5"/>
    <x v="1"/>
    <n v="239.26"/>
    <n v="1225.8599999999999"/>
    <n v="356.89"/>
    <n v="-868.97"/>
    <n v="-0.70886561271270787"/>
    <x v="0"/>
    <s v="2023-05-14"/>
    <x v="0"/>
    <x v="3"/>
    <x v="1"/>
    <s v="Senior"/>
    <s v="Loss"/>
  </r>
  <r>
    <n v="8066"/>
    <s v="Amit"/>
    <n v="58"/>
    <s v="Female"/>
    <x v="1"/>
    <x v="1"/>
    <n v="222.09"/>
    <n v="265.45"/>
    <n v="356.36"/>
    <n v="90.91"/>
    <n v="0.34247504238086268"/>
    <x v="3"/>
    <s v="2023-04-26"/>
    <x v="9"/>
    <x v="0"/>
    <x v="1"/>
    <s v="Senior"/>
    <s v="Profit"/>
  </r>
  <r>
    <n v="1404"/>
    <s v="Arjun"/>
    <n v="45"/>
    <s v="Male"/>
    <x v="7"/>
    <x v="1"/>
    <n v="243.77"/>
    <n v="789.2"/>
    <n v="356.16"/>
    <n v="-433.04"/>
    <n v="-0.54870755195134313"/>
    <x v="1"/>
    <s v="2023-03-22"/>
    <x v="11"/>
    <x v="4"/>
    <x v="0"/>
    <s v="Senior"/>
    <s v="Loss"/>
  </r>
  <r>
    <n v="3897"/>
    <s v="Sneha"/>
    <n v="27"/>
    <s v="Male"/>
    <x v="1"/>
    <x v="4"/>
    <n v="252.04"/>
    <n v="326.79000000000002"/>
    <n v="355.61"/>
    <n v="28.82"/>
    <n v="8.8191193120964531E-2"/>
    <x v="2"/>
    <s v="2023-06-23"/>
    <x v="3"/>
    <x v="4"/>
    <x v="0"/>
    <s v="Adult"/>
    <s v="Profit"/>
  </r>
  <r>
    <n v="6193"/>
    <s v="Raj"/>
    <n v="29"/>
    <s v="Female"/>
    <x v="5"/>
    <x v="1"/>
    <n v="206.47"/>
    <n v="496.43"/>
    <n v="355.48"/>
    <n v="-140.94999999999999"/>
    <n v="-0.28392724049714962"/>
    <x v="1"/>
    <s v="2023-05-31"/>
    <x v="0"/>
    <x v="4"/>
    <x v="0"/>
    <s v="Adult"/>
    <s v="Loss"/>
  </r>
  <r>
    <n v="9792"/>
    <s v="Amit"/>
    <n v="18"/>
    <s v="Female"/>
    <x v="4"/>
    <x v="0"/>
    <n v="197.83"/>
    <n v="160.38999999999999"/>
    <n v="355.35"/>
    <n v="194.96"/>
    <n v="1.215537128249891"/>
    <x v="4"/>
    <s v="2023-11-02"/>
    <x v="8"/>
    <x v="0"/>
    <x v="1"/>
    <s v="Young"/>
    <s v="Profit"/>
  </r>
  <r>
    <n v="4585"/>
    <s v="Rahul"/>
    <n v="46"/>
    <s v="Male"/>
    <x v="7"/>
    <x v="0"/>
    <n v="279.27"/>
    <n v="271.94"/>
    <n v="354.76"/>
    <n v="82.82"/>
    <n v="0.30455247481061998"/>
    <x v="1"/>
    <s v="2023-09-23"/>
    <x v="1"/>
    <x v="4"/>
    <x v="1"/>
    <s v="Senior"/>
    <s v="Profit"/>
  </r>
  <r>
    <n v="3184"/>
    <s v="Sneha"/>
    <n v="20"/>
    <s v="Female"/>
    <x v="6"/>
    <x v="0"/>
    <n v="267.58999999999997"/>
    <n v="151.94"/>
    <n v="354.48"/>
    <n v="202.54"/>
    <n v="1.3330261945504804"/>
    <x v="1"/>
    <s v="2023-03-07"/>
    <x v="11"/>
    <x v="4"/>
    <x v="0"/>
    <s v="Young"/>
    <s v="Profit"/>
  </r>
  <r>
    <n v="1090"/>
    <s v="Neha"/>
    <n v="37"/>
    <s v="Male"/>
    <x v="3"/>
    <x v="0"/>
    <n v="295.82"/>
    <n v="1291.3900000000001"/>
    <n v="353.1"/>
    <n v="-938.29"/>
    <n v="-0.72657369191336463"/>
    <x v="1"/>
    <s v="2023-09-16"/>
    <x v="1"/>
    <x v="1"/>
    <x v="1"/>
    <s v="Adult"/>
    <s v="Loss"/>
  </r>
  <r>
    <n v="6831"/>
    <s v="Karan"/>
    <n v="38"/>
    <s v="Male"/>
    <x v="5"/>
    <x v="2"/>
    <n v="292.58999999999997"/>
    <n v="986.83"/>
    <n v="352.59"/>
    <n v="-634.24"/>
    <n v="-0.64270441717418403"/>
    <x v="0"/>
    <s v="2023-09-28"/>
    <x v="1"/>
    <x v="2"/>
    <x v="1"/>
    <s v="Adult"/>
    <s v="Loss"/>
  </r>
  <r>
    <n v="7314"/>
    <s v="Rahul"/>
    <n v="45"/>
    <s v="Male"/>
    <x v="2"/>
    <x v="0"/>
    <n v="218.36"/>
    <n v="297.89"/>
    <n v="352.14"/>
    <n v="54.25"/>
    <n v="0.18211420322937999"/>
    <x v="2"/>
    <s v="2023-02-21"/>
    <x v="2"/>
    <x v="1"/>
    <x v="1"/>
    <s v="Senior"/>
    <s v="Profit"/>
  </r>
  <r>
    <n v="6709"/>
    <s v="Priya"/>
    <n v="34"/>
    <s v="Male"/>
    <x v="4"/>
    <x v="3"/>
    <n v="300.87"/>
    <n v="1366.81"/>
    <n v="351.36"/>
    <n v="-1015.45"/>
    <n v="-0.74293427762454189"/>
    <x v="4"/>
    <s v="2023-04-05"/>
    <x v="9"/>
    <x v="4"/>
    <x v="0"/>
    <s v="Adult"/>
    <s v="Loss"/>
  </r>
  <r>
    <n v="6191"/>
    <s v="Priya"/>
    <n v="56"/>
    <s v="Male"/>
    <x v="0"/>
    <x v="0"/>
    <n v="307.33"/>
    <n v="1071.5999999999999"/>
    <n v="351.22"/>
    <n v="-720.38"/>
    <n v="-0.67224710712952596"/>
    <x v="0"/>
    <s v="2023-12-18"/>
    <x v="6"/>
    <x v="4"/>
    <x v="1"/>
    <s v="Senior"/>
    <s v="Loss"/>
  </r>
  <r>
    <n v="7565"/>
    <s v="Neha"/>
    <n v="20"/>
    <s v="Female"/>
    <x v="6"/>
    <x v="2"/>
    <n v="216.73"/>
    <n v="61.49"/>
    <n v="351.04"/>
    <n v="289.55"/>
    <n v="4.7088957554073829"/>
    <x v="2"/>
    <s v="2023-06-08"/>
    <x v="3"/>
    <x v="3"/>
    <x v="0"/>
    <s v="Young"/>
    <s v="Profit"/>
  </r>
  <r>
    <n v="5937"/>
    <s v="Simran"/>
    <n v="47"/>
    <s v="Female"/>
    <x v="2"/>
    <x v="2"/>
    <n v="301.13"/>
    <n v="1273.17"/>
    <n v="350.87"/>
    <n v="-922.3"/>
    <n v="-0.72441229372354032"/>
    <x v="2"/>
    <s v="2023-06-19"/>
    <x v="3"/>
    <x v="0"/>
    <x v="1"/>
    <s v="Senior"/>
    <s v="Loss"/>
  </r>
  <r>
    <n v="187"/>
    <s v="Neha"/>
    <n v="36"/>
    <s v="Female"/>
    <x v="4"/>
    <x v="1"/>
    <n v="213.8"/>
    <n v="1450.21"/>
    <n v="349.11"/>
    <n v="-1101.0999999999999"/>
    <n v="-0.75926934719799188"/>
    <x v="1"/>
    <s v="2023-11-09"/>
    <x v="8"/>
    <x v="0"/>
    <x v="1"/>
    <s v="Adult"/>
    <s v="Loss"/>
  </r>
  <r>
    <n v="3574"/>
    <s v="Arjun"/>
    <n v="53"/>
    <s v="Male"/>
    <x v="0"/>
    <x v="2"/>
    <n v="246.42"/>
    <n v="479.18"/>
    <n v="349.07"/>
    <n v="-130.11000000000001"/>
    <n v="-0.27152635752744275"/>
    <x v="0"/>
    <s v="2023-09-26"/>
    <x v="1"/>
    <x v="2"/>
    <x v="1"/>
    <s v="Senior"/>
    <s v="Loss"/>
  </r>
  <r>
    <n v="2640"/>
    <s v="Neha"/>
    <n v="48"/>
    <s v="Male"/>
    <x v="1"/>
    <x v="0"/>
    <n v="228.56"/>
    <n v="1409.95"/>
    <n v="348.9"/>
    <n v="-1061.05"/>
    <n v="-0.7525444164686691"/>
    <x v="0"/>
    <s v="2023-10-07"/>
    <x v="10"/>
    <x v="4"/>
    <x v="1"/>
    <s v="Senior"/>
    <s v="Loss"/>
  </r>
  <r>
    <n v="8730"/>
    <s v="Arjun"/>
    <n v="58"/>
    <s v="Male"/>
    <x v="3"/>
    <x v="1"/>
    <n v="295.49"/>
    <n v="925.2"/>
    <n v="348.78"/>
    <n v="-576.41999999999996"/>
    <n v="-0.62302204928664062"/>
    <x v="0"/>
    <s v="2023-09-08"/>
    <x v="1"/>
    <x v="1"/>
    <x v="0"/>
    <s v="Senior"/>
    <s v="Loss"/>
  </r>
  <r>
    <n v="8666"/>
    <s v="Simran"/>
    <n v="51"/>
    <s v="Male"/>
    <x v="1"/>
    <x v="4"/>
    <n v="304.04000000000002"/>
    <n v="1797.92"/>
    <n v="348.59"/>
    <n v="-1449.33"/>
    <n v="-0.8061148438195247"/>
    <x v="3"/>
    <s v="2023-08-05"/>
    <x v="4"/>
    <x v="0"/>
    <x v="1"/>
    <s v="Senior"/>
    <s v="Loss"/>
  </r>
  <r>
    <n v="743"/>
    <s v="Amit"/>
    <n v="21"/>
    <s v="Female"/>
    <x v="0"/>
    <x v="3"/>
    <n v="250.47"/>
    <n v="1376.2"/>
    <n v="347.94"/>
    <n v="-1028.26"/>
    <n v="-0.74717337596279609"/>
    <x v="2"/>
    <s v="2023-07-04"/>
    <x v="7"/>
    <x v="2"/>
    <x v="1"/>
    <s v="Young"/>
    <s v="Loss"/>
  </r>
  <r>
    <n v="7121"/>
    <s v="Pooja"/>
    <n v="21"/>
    <s v="Male"/>
    <x v="3"/>
    <x v="0"/>
    <n v="236.04"/>
    <n v="1139.19"/>
    <n v="347.63"/>
    <n v="-791.56"/>
    <n v="-0.69484458255427095"/>
    <x v="1"/>
    <s v="2023-03-20"/>
    <x v="11"/>
    <x v="3"/>
    <x v="1"/>
    <s v="Young"/>
    <s v="Loss"/>
  </r>
  <r>
    <n v="3782"/>
    <s v="Neha"/>
    <n v="46"/>
    <s v="Male"/>
    <x v="2"/>
    <x v="4"/>
    <n v="194.84"/>
    <n v="223.16"/>
    <n v="347.11"/>
    <n v="123.95"/>
    <n v="0.55543108083886006"/>
    <x v="4"/>
    <s v="2023-02-03"/>
    <x v="2"/>
    <x v="3"/>
    <x v="0"/>
    <s v="Senior"/>
    <s v="Profit"/>
  </r>
  <r>
    <n v="6467"/>
    <s v="Amit"/>
    <n v="21"/>
    <s v="Male"/>
    <x v="0"/>
    <x v="3"/>
    <n v="303.42"/>
    <n v="331.69"/>
    <n v="346.3"/>
    <n v="14.61"/>
    <n v="4.4047152461635861E-2"/>
    <x v="2"/>
    <s v="2023-10-12"/>
    <x v="10"/>
    <x v="2"/>
    <x v="0"/>
    <s v="Young"/>
    <s v="Profit"/>
  </r>
  <r>
    <n v="9738"/>
    <s v="Simran"/>
    <n v="37"/>
    <s v="Male"/>
    <x v="6"/>
    <x v="1"/>
    <n v="266.52999999999997"/>
    <n v="1291.98"/>
    <n v="346.1"/>
    <n v="-945.88"/>
    <n v="-0.73211659623213976"/>
    <x v="2"/>
    <s v="2023-02-04"/>
    <x v="2"/>
    <x v="1"/>
    <x v="1"/>
    <s v="Adult"/>
    <s v="Loss"/>
  </r>
  <r>
    <n v="4465"/>
    <s v="Priya"/>
    <n v="60"/>
    <s v="Female"/>
    <x v="1"/>
    <x v="4"/>
    <n v="216.6"/>
    <n v="56.05"/>
    <n v="345.45"/>
    <n v="289.39999999999998"/>
    <n v="5.1632471008028542"/>
    <x v="4"/>
    <s v="2023-12-20"/>
    <x v="6"/>
    <x v="2"/>
    <x v="1"/>
    <s v="Senior"/>
    <s v="Profit"/>
  </r>
  <r>
    <n v="5762"/>
    <s v="Rahul"/>
    <n v="60"/>
    <s v="Male"/>
    <x v="5"/>
    <x v="2"/>
    <n v="233.72"/>
    <n v="553.42999999999995"/>
    <n v="345.25"/>
    <n v="-208.18"/>
    <n v="-0.3761632004047486"/>
    <x v="0"/>
    <s v="2023-03-29"/>
    <x v="11"/>
    <x v="3"/>
    <x v="0"/>
    <s v="Senior"/>
    <s v="Loss"/>
  </r>
  <r>
    <n v="4229"/>
    <s v="Amit"/>
    <n v="20"/>
    <s v="Female"/>
    <x v="4"/>
    <x v="4"/>
    <n v="217.87"/>
    <n v="438.7"/>
    <n v="344"/>
    <n v="-94.7"/>
    <n v="-0.21586505584682017"/>
    <x v="4"/>
    <s v="2023-03-12"/>
    <x v="11"/>
    <x v="1"/>
    <x v="1"/>
    <s v="Young"/>
    <s v="Loss"/>
  </r>
  <r>
    <n v="1786"/>
    <s v="Sneha"/>
    <n v="19"/>
    <s v="Female"/>
    <x v="1"/>
    <x v="2"/>
    <n v="198.08"/>
    <n v="353.93"/>
    <n v="341.74"/>
    <n v="-12.19"/>
    <n v="-3.4441838781679994E-2"/>
    <x v="0"/>
    <s v="2023-07-18"/>
    <x v="7"/>
    <x v="4"/>
    <x v="0"/>
    <s v="Young"/>
    <s v="Loss"/>
  </r>
  <r>
    <n v="630"/>
    <s v="Amit"/>
    <n v="42"/>
    <s v="Female"/>
    <x v="1"/>
    <x v="1"/>
    <n v="211.2"/>
    <n v="1273.76"/>
    <n v="341.71"/>
    <n v="-932.05"/>
    <n v="-0.73173125235523173"/>
    <x v="2"/>
    <s v="2023-12-21"/>
    <x v="6"/>
    <x v="3"/>
    <x v="1"/>
    <s v="Senior"/>
    <s v="Loss"/>
  </r>
  <r>
    <n v="6026"/>
    <s v="Amit"/>
    <n v="45"/>
    <s v="Female"/>
    <x v="3"/>
    <x v="2"/>
    <n v="240.01"/>
    <n v="901.97"/>
    <n v="341.64"/>
    <n v="-560.33000000000004"/>
    <n v="-0.62122908744193273"/>
    <x v="4"/>
    <s v="2023-10-08"/>
    <x v="10"/>
    <x v="4"/>
    <x v="1"/>
    <s v="Senior"/>
    <s v="Loss"/>
  </r>
  <r>
    <n v="7613"/>
    <s v="Sneha"/>
    <n v="29"/>
    <s v="Female"/>
    <x v="0"/>
    <x v="0"/>
    <n v="296.02999999999997"/>
    <n v="941.25"/>
    <n v="341.32"/>
    <n v="-599.92999999999995"/>
    <n v="-0.63737583001328013"/>
    <x v="2"/>
    <s v="2023-01-11"/>
    <x v="5"/>
    <x v="1"/>
    <x v="0"/>
    <s v="Adult"/>
    <s v="Loss"/>
  </r>
  <r>
    <n v="8311"/>
    <s v="Raj"/>
    <n v="42"/>
    <s v="Female"/>
    <x v="3"/>
    <x v="3"/>
    <n v="250.91"/>
    <n v="236.31"/>
    <n v="341.31"/>
    <n v="105"/>
    <n v="0.44433159832423513"/>
    <x v="0"/>
    <s v="2023-01-22"/>
    <x v="5"/>
    <x v="0"/>
    <x v="0"/>
    <s v="Senior"/>
    <s v="Profit"/>
  </r>
  <r>
    <n v="6826"/>
    <s v="Arjun"/>
    <n v="31"/>
    <s v="Female"/>
    <x v="4"/>
    <x v="2"/>
    <n v="229.53"/>
    <n v="238.8"/>
    <n v="340.51"/>
    <n v="101.71"/>
    <n v="0.42592127303182575"/>
    <x v="2"/>
    <s v="2023-12-09"/>
    <x v="6"/>
    <x v="3"/>
    <x v="0"/>
    <s v="Adult"/>
    <s v="Profit"/>
  </r>
  <r>
    <n v="802"/>
    <s v="Amit"/>
    <n v="57"/>
    <s v="Female"/>
    <x v="0"/>
    <x v="4"/>
    <n v="201.67"/>
    <n v="1552.97"/>
    <n v="339.87"/>
    <n v="-1213.0999999999999"/>
    <n v="-0.78114838020051891"/>
    <x v="4"/>
    <s v="2023-02-21"/>
    <x v="2"/>
    <x v="2"/>
    <x v="0"/>
    <s v="Senior"/>
    <s v="Loss"/>
  </r>
  <r>
    <n v="648"/>
    <s v="Neha"/>
    <n v="31"/>
    <s v="Male"/>
    <x v="4"/>
    <x v="4"/>
    <n v="296.56"/>
    <n v="605.28"/>
    <n v="339.54"/>
    <n v="-265.74"/>
    <n v="-0.43903647898493264"/>
    <x v="0"/>
    <s v="2023-05-05"/>
    <x v="0"/>
    <x v="0"/>
    <x v="1"/>
    <s v="Adult"/>
    <s v="Loss"/>
  </r>
  <r>
    <n v="3735"/>
    <s v="Priya"/>
    <n v="38"/>
    <s v="Female"/>
    <x v="4"/>
    <x v="0"/>
    <n v="242.6"/>
    <n v="821.5"/>
    <n v="339.45"/>
    <n v="-482.05"/>
    <n v="-0.58679245283018866"/>
    <x v="0"/>
    <s v="2023-02-14"/>
    <x v="2"/>
    <x v="4"/>
    <x v="1"/>
    <s v="Adult"/>
    <s v="Loss"/>
  </r>
  <r>
    <n v="1001"/>
    <s v="Raj"/>
    <n v="58"/>
    <s v="Female"/>
    <x v="0"/>
    <x v="3"/>
    <n v="253.17"/>
    <n v="1488.89"/>
    <n v="339.05"/>
    <n v="-1149.8399999999999"/>
    <n v="-0.77228002068655166"/>
    <x v="4"/>
    <s v="2023-04-25"/>
    <x v="9"/>
    <x v="4"/>
    <x v="0"/>
    <s v="Senior"/>
    <s v="Loss"/>
  </r>
  <r>
    <n v="6383"/>
    <s v="Amit"/>
    <n v="30"/>
    <s v="Female"/>
    <x v="3"/>
    <x v="2"/>
    <n v="204.48"/>
    <n v="1723.56"/>
    <n v="338.67"/>
    <n v="-1384.89"/>
    <n v="-0.80350553505535061"/>
    <x v="2"/>
    <s v="2023-07-09"/>
    <x v="7"/>
    <x v="4"/>
    <x v="0"/>
    <s v="Adult"/>
    <s v="Loss"/>
  </r>
  <r>
    <n v="8574"/>
    <s v="Neha"/>
    <n v="46"/>
    <s v="Male"/>
    <x v="0"/>
    <x v="4"/>
    <n v="222.44"/>
    <n v="1261.5999999999999"/>
    <n v="338.64"/>
    <n v="-922.96"/>
    <n v="-0.73157894736842111"/>
    <x v="4"/>
    <s v="2023-02-14"/>
    <x v="2"/>
    <x v="1"/>
    <x v="1"/>
    <s v="Senior"/>
    <s v="Loss"/>
  </r>
  <r>
    <n v="2380"/>
    <s v="Rahul"/>
    <n v="51"/>
    <s v="Female"/>
    <x v="0"/>
    <x v="3"/>
    <n v="282.45999999999998"/>
    <n v="322.76"/>
    <n v="338.1"/>
    <n v="15.34"/>
    <n v="4.7527574668484326E-2"/>
    <x v="0"/>
    <s v="2023-12-17"/>
    <x v="6"/>
    <x v="3"/>
    <x v="1"/>
    <s v="Senior"/>
    <s v="Profit"/>
  </r>
  <r>
    <n v="1737"/>
    <s v="Neha"/>
    <n v="20"/>
    <s v="Female"/>
    <x v="6"/>
    <x v="4"/>
    <n v="303.3"/>
    <n v="1864.61"/>
    <n v="337.28"/>
    <n v="-1527.33"/>
    <n v="-0.8191149891934506"/>
    <x v="1"/>
    <s v="2023-02-25"/>
    <x v="2"/>
    <x v="1"/>
    <x v="0"/>
    <s v="Young"/>
    <s v="Loss"/>
  </r>
  <r>
    <n v="1986"/>
    <s v="Simran"/>
    <n v="50"/>
    <s v="Female"/>
    <x v="7"/>
    <x v="4"/>
    <n v="257.43"/>
    <n v="1268.32"/>
    <n v="337.09"/>
    <n v="-931.23"/>
    <n v="-0.73422322442285859"/>
    <x v="1"/>
    <s v="2023-09-01"/>
    <x v="1"/>
    <x v="0"/>
    <x v="0"/>
    <s v="Senior"/>
    <s v="Loss"/>
  </r>
  <r>
    <n v="483"/>
    <s v="Arjun"/>
    <n v="30"/>
    <s v="Female"/>
    <x v="7"/>
    <x v="2"/>
    <n v="285.39"/>
    <n v="1691.89"/>
    <n v="336.38"/>
    <n v="-1355.51"/>
    <n v="-0.80118092783809813"/>
    <x v="2"/>
    <s v="2023-05-09"/>
    <x v="0"/>
    <x v="4"/>
    <x v="1"/>
    <s v="Adult"/>
    <s v="Loss"/>
  </r>
  <r>
    <n v="4302"/>
    <s v="Arjun"/>
    <n v="37"/>
    <s v="Female"/>
    <x v="0"/>
    <x v="2"/>
    <n v="209.97"/>
    <n v="1403.38"/>
    <n v="335.95"/>
    <n v="-1067.43"/>
    <n v="-0.76061366130342456"/>
    <x v="4"/>
    <s v="2023-09-15"/>
    <x v="1"/>
    <x v="2"/>
    <x v="1"/>
    <s v="Adult"/>
    <s v="Loss"/>
  </r>
  <r>
    <n v="9722"/>
    <s v="Simran"/>
    <n v="45"/>
    <s v="Male"/>
    <x v="0"/>
    <x v="0"/>
    <n v="272.17"/>
    <n v="1445.2"/>
    <n v="335.09"/>
    <n v="-1110.1099999999999"/>
    <n v="-0.76813589814558525"/>
    <x v="1"/>
    <s v="2023-01-21"/>
    <x v="5"/>
    <x v="4"/>
    <x v="0"/>
    <s v="Senior"/>
    <s v="Loss"/>
  </r>
  <r>
    <n v="8779"/>
    <s v="Pooja"/>
    <n v="56"/>
    <s v="Male"/>
    <x v="3"/>
    <x v="2"/>
    <n v="191.2"/>
    <n v="938.73"/>
    <n v="334.53"/>
    <n v="-604.20000000000005"/>
    <n v="-0.64363555015819252"/>
    <x v="4"/>
    <s v="2023-05-05"/>
    <x v="0"/>
    <x v="4"/>
    <x v="1"/>
    <s v="Senior"/>
    <s v="Loss"/>
  </r>
  <r>
    <n v="5682"/>
    <s v="Rahul"/>
    <n v="34"/>
    <s v="Female"/>
    <x v="4"/>
    <x v="1"/>
    <n v="243.46"/>
    <n v="1373.73"/>
    <n v="333.53"/>
    <n v="-1040.2"/>
    <n v="-0.75720847619255605"/>
    <x v="4"/>
    <s v="2023-12-08"/>
    <x v="6"/>
    <x v="2"/>
    <x v="0"/>
    <s v="Adult"/>
    <s v="Loss"/>
  </r>
  <r>
    <n v="4911"/>
    <s v="Sneha"/>
    <n v="39"/>
    <s v="Male"/>
    <x v="1"/>
    <x v="4"/>
    <n v="202.49"/>
    <n v="310.47000000000003"/>
    <n v="332.48"/>
    <n v="22.01"/>
    <n v="7.0892517795600213E-2"/>
    <x v="1"/>
    <s v="2023-07-18"/>
    <x v="7"/>
    <x v="3"/>
    <x v="1"/>
    <s v="Adult"/>
    <s v="Profit"/>
  </r>
  <r>
    <n v="3048"/>
    <s v="Arjun"/>
    <n v="37"/>
    <s v="Female"/>
    <x v="0"/>
    <x v="3"/>
    <n v="192.09"/>
    <n v="1644.22"/>
    <n v="330.67"/>
    <n v="-1313.55"/>
    <n v="-0.79888944301857412"/>
    <x v="2"/>
    <s v="2023-12-20"/>
    <x v="6"/>
    <x v="1"/>
    <x v="1"/>
    <s v="Adult"/>
    <s v="Loss"/>
  </r>
  <r>
    <n v="1787"/>
    <s v="Karan"/>
    <n v="25"/>
    <s v="Female"/>
    <x v="5"/>
    <x v="1"/>
    <n v="234.85"/>
    <n v="331.2"/>
    <n v="330.58"/>
    <n v="-0.62"/>
    <n v="-1.8719806763285024E-3"/>
    <x v="1"/>
    <s v="2023-07-27"/>
    <x v="7"/>
    <x v="2"/>
    <x v="0"/>
    <s v="Young"/>
    <s v="Loss"/>
  </r>
  <r>
    <n v="7947"/>
    <s v="Raj"/>
    <n v="55"/>
    <s v="Female"/>
    <x v="0"/>
    <x v="0"/>
    <n v="248.68"/>
    <n v="740.41"/>
    <n v="330.34"/>
    <n v="-410.07"/>
    <n v="-0.55384179035939551"/>
    <x v="2"/>
    <s v="2023-10-04"/>
    <x v="10"/>
    <x v="0"/>
    <x v="1"/>
    <s v="Senior"/>
    <s v="Loss"/>
  </r>
  <r>
    <n v="446"/>
    <s v="Rahul"/>
    <n v="26"/>
    <s v="Male"/>
    <x v="2"/>
    <x v="2"/>
    <n v="194.76"/>
    <n v="1272.8699999999999"/>
    <n v="329.45"/>
    <n v="-943.42"/>
    <n v="-0.74117545389552741"/>
    <x v="0"/>
    <s v="2023-02-23"/>
    <x v="2"/>
    <x v="0"/>
    <x v="0"/>
    <s v="Adult"/>
    <s v="Loss"/>
  </r>
  <r>
    <n v="1339"/>
    <s v="Neha"/>
    <n v="34"/>
    <s v="Male"/>
    <x v="2"/>
    <x v="3"/>
    <n v="243.88"/>
    <n v="1247.53"/>
    <n v="329.27"/>
    <n v="-918.26"/>
    <n v="-0.73606245941981352"/>
    <x v="4"/>
    <s v="2023-02-26"/>
    <x v="2"/>
    <x v="0"/>
    <x v="1"/>
    <s v="Adult"/>
    <s v="Loss"/>
  </r>
  <r>
    <n v="8660"/>
    <s v="Simran"/>
    <n v="22"/>
    <s v="Female"/>
    <x v="7"/>
    <x v="0"/>
    <n v="237.62"/>
    <n v="1738.54"/>
    <n v="329.07"/>
    <n v="-1409.47"/>
    <n v="-0.81072048960622134"/>
    <x v="1"/>
    <s v="2023-12-05"/>
    <x v="6"/>
    <x v="1"/>
    <x v="1"/>
    <s v="Young"/>
    <s v="Loss"/>
  </r>
  <r>
    <n v="1656"/>
    <s v="Amit"/>
    <n v="29"/>
    <s v="Male"/>
    <x v="0"/>
    <x v="0"/>
    <n v="210.63"/>
    <n v="890.66"/>
    <n v="328.64"/>
    <n v="-562.02"/>
    <n v="-0.63101520220959739"/>
    <x v="0"/>
    <s v="2023-08-09"/>
    <x v="4"/>
    <x v="3"/>
    <x v="0"/>
    <s v="Adult"/>
    <s v="Loss"/>
  </r>
  <r>
    <n v="4407"/>
    <s v="Neha"/>
    <n v="34"/>
    <s v="Male"/>
    <x v="2"/>
    <x v="4"/>
    <n v="187.05"/>
    <n v="1161.33"/>
    <n v="328.57"/>
    <n v="-832.76"/>
    <n v="-0.71707438884726993"/>
    <x v="0"/>
    <s v="2023-04-04"/>
    <x v="9"/>
    <x v="2"/>
    <x v="1"/>
    <s v="Adult"/>
    <s v="Loss"/>
  </r>
  <r>
    <n v="6592"/>
    <s v="Raj"/>
    <n v="51"/>
    <s v="Female"/>
    <x v="5"/>
    <x v="0"/>
    <n v="201.81"/>
    <n v="1746.9"/>
    <n v="328.4"/>
    <n v="-1418.5"/>
    <n v="-0.81200984601293713"/>
    <x v="2"/>
    <s v="2023-02-08"/>
    <x v="2"/>
    <x v="0"/>
    <x v="1"/>
    <s v="Senior"/>
    <s v="Loss"/>
  </r>
  <r>
    <n v="1108"/>
    <s v="Arjun"/>
    <n v="30"/>
    <s v="Female"/>
    <x v="1"/>
    <x v="4"/>
    <n v="291.39"/>
    <n v="1695.3"/>
    <n v="328.35"/>
    <n v="-1366.95"/>
    <n v="-0.80631746593523279"/>
    <x v="1"/>
    <s v="2023-02-26"/>
    <x v="2"/>
    <x v="3"/>
    <x v="1"/>
    <s v="Adult"/>
    <s v="Loss"/>
  </r>
  <r>
    <n v="4063"/>
    <s v="Sneha"/>
    <n v="47"/>
    <s v="Male"/>
    <x v="6"/>
    <x v="3"/>
    <n v="289.95"/>
    <n v="1996.81"/>
    <n v="327.78"/>
    <n v="-1669.03"/>
    <n v="-0.83584817784366061"/>
    <x v="4"/>
    <s v="2023-06-30"/>
    <x v="3"/>
    <x v="2"/>
    <x v="1"/>
    <s v="Senior"/>
    <s v="Loss"/>
  </r>
  <r>
    <n v="8094"/>
    <s v="Simran"/>
    <n v="52"/>
    <s v="Male"/>
    <x v="5"/>
    <x v="4"/>
    <n v="183.78"/>
    <n v="115.04"/>
    <n v="327.24"/>
    <n v="212.2"/>
    <n v="1.8445757997218357"/>
    <x v="0"/>
    <s v="2023-02-05"/>
    <x v="2"/>
    <x v="0"/>
    <x v="1"/>
    <s v="Senior"/>
    <s v="Profit"/>
  </r>
  <r>
    <n v="559"/>
    <s v="Priya"/>
    <n v="37"/>
    <s v="Female"/>
    <x v="1"/>
    <x v="3"/>
    <n v="194.38"/>
    <n v="1626.1"/>
    <n v="325.39999999999998"/>
    <n v="-1300.7"/>
    <n v="-0.79988930570075645"/>
    <x v="1"/>
    <s v="2023-08-08"/>
    <x v="4"/>
    <x v="3"/>
    <x v="0"/>
    <s v="Adult"/>
    <s v="Loss"/>
  </r>
  <r>
    <n v="7159"/>
    <s v="Arjun"/>
    <n v="43"/>
    <s v="Female"/>
    <x v="7"/>
    <x v="4"/>
    <n v="266.54000000000002"/>
    <n v="595.01"/>
    <n v="323.66000000000003"/>
    <n v="-271.35000000000002"/>
    <n v="-0.45604275558393981"/>
    <x v="0"/>
    <s v="2023-12-18"/>
    <x v="6"/>
    <x v="2"/>
    <x v="1"/>
    <s v="Senior"/>
    <s v="Loss"/>
  </r>
  <r>
    <n v="9969"/>
    <s v="Rahul"/>
    <n v="18"/>
    <s v="Male"/>
    <x v="5"/>
    <x v="2"/>
    <n v="200.6"/>
    <n v="72.62"/>
    <n v="323.06"/>
    <n v="250.44"/>
    <n v="3.4486367391903054"/>
    <x v="2"/>
    <s v="2023-10-03"/>
    <x v="10"/>
    <x v="3"/>
    <x v="0"/>
    <s v="Young"/>
    <s v="Profit"/>
  </r>
  <r>
    <n v="7985"/>
    <s v="Arjun"/>
    <n v="21"/>
    <s v="Male"/>
    <x v="5"/>
    <x v="3"/>
    <n v="274.16000000000003"/>
    <n v="331.51"/>
    <n v="322.89"/>
    <n v="-8.6199999999999992"/>
    <n v="-2.6002232210189737E-2"/>
    <x v="2"/>
    <s v="2023-04-19"/>
    <x v="9"/>
    <x v="0"/>
    <x v="0"/>
    <s v="Young"/>
    <s v="Loss"/>
  </r>
  <r>
    <n v="417"/>
    <s v="Neha"/>
    <n v="37"/>
    <s v="Male"/>
    <x v="7"/>
    <x v="3"/>
    <n v="266.89999999999998"/>
    <n v="638.13"/>
    <n v="322.16000000000003"/>
    <n v="-315.97000000000003"/>
    <n v="-0.49514989108802288"/>
    <x v="1"/>
    <s v="2023-06-19"/>
    <x v="3"/>
    <x v="0"/>
    <x v="0"/>
    <s v="Adult"/>
    <s v="Loss"/>
  </r>
  <r>
    <n v="4337"/>
    <s v="Rahul"/>
    <n v="33"/>
    <s v="Male"/>
    <x v="4"/>
    <x v="2"/>
    <n v="200.37"/>
    <n v="1524.55"/>
    <n v="322.13"/>
    <n v="-1202.42"/>
    <n v="-0.78870486373028115"/>
    <x v="4"/>
    <s v="2023-12-30"/>
    <x v="6"/>
    <x v="1"/>
    <x v="0"/>
    <s v="Adult"/>
    <s v="Loss"/>
  </r>
  <r>
    <n v="9482"/>
    <s v="Priya"/>
    <n v="37"/>
    <s v="Female"/>
    <x v="2"/>
    <x v="2"/>
    <n v="260.93"/>
    <n v="1499.45"/>
    <n v="321.54000000000002"/>
    <n v="-1177.9100000000001"/>
    <n v="-0.7855613725032512"/>
    <x v="2"/>
    <s v="2023-06-04"/>
    <x v="3"/>
    <x v="2"/>
    <x v="0"/>
    <s v="Adult"/>
    <s v="Loss"/>
  </r>
  <r>
    <n v="9518"/>
    <s v="Priya"/>
    <n v="22"/>
    <s v="Female"/>
    <x v="0"/>
    <x v="1"/>
    <n v="178.77"/>
    <n v="1344.59"/>
    <n v="321.41000000000003"/>
    <n v="-1023.18"/>
    <n v="-0.76096059021709217"/>
    <x v="1"/>
    <s v="2023-04-18"/>
    <x v="9"/>
    <x v="4"/>
    <x v="1"/>
    <s v="Young"/>
    <s v="Loss"/>
  </r>
  <r>
    <n v="1211"/>
    <s v="Sneha"/>
    <n v="35"/>
    <s v="Male"/>
    <x v="0"/>
    <x v="4"/>
    <n v="244.75"/>
    <n v="1931.78"/>
    <n v="320.77999999999997"/>
    <n v="-1611"/>
    <n v="-0.83394589446003164"/>
    <x v="2"/>
    <s v="2023-04-10"/>
    <x v="9"/>
    <x v="3"/>
    <x v="1"/>
    <s v="Adult"/>
    <s v="Loss"/>
  </r>
  <r>
    <n v="7185"/>
    <s v="Raj"/>
    <n v="40"/>
    <s v="Female"/>
    <x v="6"/>
    <x v="4"/>
    <n v="246.76"/>
    <n v="535.77"/>
    <n v="319.48"/>
    <n v="-216.29"/>
    <n v="-0.40369934860107881"/>
    <x v="1"/>
    <s v="2023-09-20"/>
    <x v="1"/>
    <x v="2"/>
    <x v="1"/>
    <s v="Adult"/>
    <s v="Loss"/>
  </r>
  <r>
    <n v="1325"/>
    <s v="Raj"/>
    <n v="21"/>
    <s v="Male"/>
    <x v="4"/>
    <x v="1"/>
    <n v="268.31"/>
    <n v="1104.81"/>
    <n v="318.95"/>
    <n v="-785.86"/>
    <n v="-0.71130782668513137"/>
    <x v="0"/>
    <s v="2023-09-26"/>
    <x v="1"/>
    <x v="3"/>
    <x v="1"/>
    <s v="Young"/>
    <s v="Loss"/>
  </r>
  <r>
    <n v="9248"/>
    <s v="Arjun"/>
    <n v="37"/>
    <s v="Female"/>
    <x v="7"/>
    <x v="4"/>
    <n v="182.26"/>
    <n v="1948.66"/>
    <n v="318.67"/>
    <n v="-1629.99"/>
    <n v="-0.83646711073250335"/>
    <x v="3"/>
    <s v="2023-11-22"/>
    <x v="8"/>
    <x v="2"/>
    <x v="1"/>
    <s v="Adult"/>
    <s v="Loss"/>
  </r>
  <r>
    <n v="9786"/>
    <s v="Arjun"/>
    <n v="60"/>
    <s v="Female"/>
    <x v="4"/>
    <x v="0"/>
    <n v="251.38"/>
    <n v="928.64"/>
    <n v="318.56"/>
    <n v="-610.08000000000004"/>
    <n v="-0.65696071674707102"/>
    <x v="3"/>
    <s v="2023-10-20"/>
    <x v="10"/>
    <x v="4"/>
    <x v="0"/>
    <s v="Senior"/>
    <s v="Loss"/>
  </r>
  <r>
    <n v="5148"/>
    <s v="Pooja"/>
    <n v="47"/>
    <s v="Female"/>
    <x v="5"/>
    <x v="3"/>
    <n v="251.05"/>
    <n v="1755.78"/>
    <n v="317.64"/>
    <n v="-1438.14"/>
    <n v="-0.81908895191880537"/>
    <x v="4"/>
    <s v="2023-10-20"/>
    <x v="10"/>
    <x v="4"/>
    <x v="0"/>
    <s v="Senior"/>
    <s v="Loss"/>
  </r>
  <r>
    <n v="7033"/>
    <s v="Arjun"/>
    <n v="48"/>
    <s v="Female"/>
    <x v="4"/>
    <x v="2"/>
    <n v="246.16"/>
    <n v="1387.26"/>
    <n v="317.02"/>
    <n v="-1070.24"/>
    <n v="-0.77147758891628104"/>
    <x v="3"/>
    <s v="2023-07-22"/>
    <x v="7"/>
    <x v="3"/>
    <x v="0"/>
    <s v="Senior"/>
    <s v="Loss"/>
  </r>
  <r>
    <n v="3"/>
    <s v="Amit"/>
    <n v="35"/>
    <s v="Male"/>
    <x v="3"/>
    <x v="3"/>
    <n v="235.48"/>
    <n v="1248.22"/>
    <n v="316.76"/>
    <n v="-931.46"/>
    <n v="-0.74623063242056686"/>
    <x v="2"/>
    <s v="2023-05-11"/>
    <x v="0"/>
    <x v="1"/>
    <x v="0"/>
    <s v="Adult"/>
    <s v="Loss"/>
  </r>
  <r>
    <n v="5973"/>
    <s v="Karan"/>
    <n v="33"/>
    <s v="Male"/>
    <x v="3"/>
    <x v="4"/>
    <n v="179.5"/>
    <n v="1572.46"/>
    <n v="316.52"/>
    <n v="-1255.94"/>
    <n v="-0.79871030105694263"/>
    <x v="3"/>
    <s v="2023-06-12"/>
    <x v="3"/>
    <x v="3"/>
    <x v="0"/>
    <s v="Adult"/>
    <s v="Loss"/>
  </r>
  <r>
    <n v="4863"/>
    <s v="Neha"/>
    <n v="56"/>
    <s v="Female"/>
    <x v="0"/>
    <x v="0"/>
    <n v="214.5"/>
    <n v="635.32000000000005"/>
    <n v="316.5"/>
    <n v="-318.82"/>
    <n v="-0.50182585153938164"/>
    <x v="0"/>
    <s v="2023-06-18"/>
    <x v="3"/>
    <x v="1"/>
    <x v="1"/>
    <s v="Senior"/>
    <s v="Loss"/>
  </r>
  <r>
    <n v="1732"/>
    <s v="Pooja"/>
    <n v="42"/>
    <s v="Female"/>
    <x v="2"/>
    <x v="4"/>
    <n v="192.41"/>
    <n v="1328.3"/>
    <n v="315.64"/>
    <n v="-1012.66"/>
    <n v="-0.76237295791613335"/>
    <x v="1"/>
    <s v="2023-05-04"/>
    <x v="0"/>
    <x v="2"/>
    <x v="0"/>
    <s v="Senior"/>
    <s v="Loss"/>
  </r>
  <r>
    <n v="1991"/>
    <s v="Simran"/>
    <n v="53"/>
    <s v="Female"/>
    <x v="4"/>
    <x v="4"/>
    <n v="279.52"/>
    <n v="1561.43"/>
    <n v="313.38"/>
    <n v="-1248.05"/>
    <n v="-0.7992993602018662"/>
    <x v="0"/>
    <s v="2023-08-10"/>
    <x v="4"/>
    <x v="2"/>
    <x v="1"/>
    <s v="Senior"/>
    <s v="Loss"/>
  </r>
  <r>
    <n v="6763"/>
    <s v="Simran"/>
    <n v="26"/>
    <s v="Female"/>
    <x v="1"/>
    <x v="3"/>
    <n v="262.89999999999998"/>
    <n v="567.92999999999995"/>
    <n v="313.07"/>
    <n v="-254.86"/>
    <n v="-0.44875248710228377"/>
    <x v="2"/>
    <s v="2023-11-24"/>
    <x v="8"/>
    <x v="0"/>
    <x v="1"/>
    <s v="Adult"/>
    <s v="Loss"/>
  </r>
  <r>
    <n v="1167"/>
    <s v="Karan"/>
    <n v="32"/>
    <s v="Female"/>
    <x v="6"/>
    <x v="1"/>
    <n v="275.89999999999998"/>
    <n v="122.05"/>
    <n v="312.8"/>
    <n v="190.75"/>
    <n v="1.5628840639082344"/>
    <x v="1"/>
    <s v="2023-08-04"/>
    <x v="4"/>
    <x v="3"/>
    <x v="1"/>
    <s v="Adult"/>
    <s v="Profit"/>
  </r>
  <r>
    <n v="7585"/>
    <s v="Raj"/>
    <n v="37"/>
    <s v="Female"/>
    <x v="0"/>
    <x v="1"/>
    <n v="180.57"/>
    <n v="593.86"/>
    <n v="312.27999999999997"/>
    <n v="-281.58"/>
    <n v="-0.47415215707405783"/>
    <x v="4"/>
    <s v="2023-06-05"/>
    <x v="3"/>
    <x v="1"/>
    <x v="1"/>
    <s v="Adult"/>
    <s v="Loss"/>
  </r>
  <r>
    <n v="8760"/>
    <s v="Neha"/>
    <n v="18"/>
    <s v="Female"/>
    <x v="7"/>
    <x v="1"/>
    <n v="216.66"/>
    <n v="1808.76"/>
    <n v="311.33"/>
    <n v="-1497.43"/>
    <n v="-0.82787655631482349"/>
    <x v="1"/>
    <s v="2023-05-19"/>
    <x v="0"/>
    <x v="1"/>
    <x v="0"/>
    <s v="Young"/>
    <s v="Loss"/>
  </r>
  <r>
    <n v="2024"/>
    <s v="Pooja"/>
    <n v="56"/>
    <s v="Female"/>
    <x v="0"/>
    <x v="2"/>
    <n v="278.67"/>
    <n v="256.08999999999997"/>
    <n v="310.91000000000003"/>
    <n v="54.82"/>
    <n v="0.2140653676441876"/>
    <x v="0"/>
    <s v="2023-02-03"/>
    <x v="2"/>
    <x v="3"/>
    <x v="1"/>
    <s v="Senior"/>
    <s v="Profit"/>
  </r>
  <r>
    <n v="5825"/>
    <s v="Rahul"/>
    <n v="38"/>
    <s v="Female"/>
    <x v="4"/>
    <x v="2"/>
    <n v="208"/>
    <n v="1316.13"/>
    <n v="310.5"/>
    <n v="-1005.63"/>
    <n v="-0.76408105582275299"/>
    <x v="1"/>
    <s v="2023-04-04"/>
    <x v="9"/>
    <x v="2"/>
    <x v="1"/>
    <s v="Adult"/>
    <s v="Loss"/>
  </r>
  <r>
    <n v="4033"/>
    <s v="Simran"/>
    <n v="24"/>
    <s v="Male"/>
    <x v="7"/>
    <x v="4"/>
    <n v="203.13"/>
    <n v="721.89"/>
    <n v="310.24"/>
    <n v="-411.65"/>
    <n v="-0.57023923312416014"/>
    <x v="3"/>
    <s v="2023-10-30"/>
    <x v="10"/>
    <x v="0"/>
    <x v="1"/>
    <s v="Young"/>
    <s v="Loss"/>
  </r>
  <r>
    <n v="7707"/>
    <s v="Amit"/>
    <n v="27"/>
    <s v="Male"/>
    <x v="7"/>
    <x v="4"/>
    <n v="261.93"/>
    <n v="933.72"/>
    <n v="309.63"/>
    <n v="-624.09"/>
    <n v="-0.66839095231975321"/>
    <x v="1"/>
    <s v="2023-03-29"/>
    <x v="11"/>
    <x v="2"/>
    <x v="1"/>
    <s v="Adult"/>
    <s v="Loss"/>
  </r>
  <r>
    <n v="9918"/>
    <s v="Rahul"/>
    <n v="22"/>
    <s v="Female"/>
    <x v="3"/>
    <x v="3"/>
    <n v="216.1"/>
    <n v="183.01"/>
    <n v="309.58999999999997"/>
    <n v="126.58"/>
    <n v="0.69165619365062025"/>
    <x v="0"/>
    <s v="2023-07-20"/>
    <x v="7"/>
    <x v="4"/>
    <x v="0"/>
    <s v="Young"/>
    <s v="Profit"/>
  </r>
  <r>
    <n v="2093"/>
    <s v="Neha"/>
    <n v="58"/>
    <s v="Female"/>
    <x v="3"/>
    <x v="3"/>
    <n v="195.09"/>
    <n v="1233.69"/>
    <n v="308.81"/>
    <n v="-924.88"/>
    <n v="-0.74968590164465954"/>
    <x v="4"/>
    <s v="2023-08-26"/>
    <x v="4"/>
    <x v="2"/>
    <x v="0"/>
    <s v="Senior"/>
    <s v="Loss"/>
  </r>
  <r>
    <n v="511"/>
    <s v="Karan"/>
    <n v="57"/>
    <s v="Male"/>
    <x v="6"/>
    <x v="0"/>
    <n v="253.76"/>
    <n v="1992.05"/>
    <n v="308.64999999999998"/>
    <n v="-1683.4"/>
    <n v="-0.84505910996209943"/>
    <x v="0"/>
    <s v="2023-12-31"/>
    <x v="6"/>
    <x v="2"/>
    <x v="1"/>
    <s v="Senior"/>
    <s v="Loss"/>
  </r>
  <r>
    <n v="810"/>
    <s v="Priya"/>
    <n v="18"/>
    <s v="Female"/>
    <x v="6"/>
    <x v="3"/>
    <n v="266.27"/>
    <n v="576.16999999999996"/>
    <n v="307.08"/>
    <n v="-269.08999999999997"/>
    <n v="-0.46703229949494074"/>
    <x v="0"/>
    <s v="2023-05-19"/>
    <x v="0"/>
    <x v="3"/>
    <x v="1"/>
    <s v="Young"/>
    <s v="Loss"/>
  </r>
  <r>
    <n v="4744"/>
    <s v="Rahul"/>
    <n v="28"/>
    <s v="Male"/>
    <x v="7"/>
    <x v="2"/>
    <n v="274.24"/>
    <n v="1634.38"/>
    <n v="307.04000000000002"/>
    <n v="-1327.34"/>
    <n v="-0.81213671239246676"/>
    <x v="3"/>
    <s v="2023-07-05"/>
    <x v="7"/>
    <x v="4"/>
    <x v="0"/>
    <s v="Adult"/>
    <s v="Loss"/>
  </r>
  <r>
    <n v="1120"/>
    <s v="Priya"/>
    <n v="41"/>
    <s v="Female"/>
    <x v="4"/>
    <x v="0"/>
    <n v="175.97"/>
    <n v="865.09"/>
    <n v="306.81"/>
    <n v="-558.28"/>
    <n v="-0.64534325908286994"/>
    <x v="2"/>
    <s v="2023-04-12"/>
    <x v="9"/>
    <x v="2"/>
    <x v="0"/>
    <s v="Senior"/>
    <s v="Loss"/>
  </r>
  <r>
    <n v="6340"/>
    <s v="Simran"/>
    <n v="20"/>
    <s v="Male"/>
    <x v="6"/>
    <x v="4"/>
    <n v="171.95"/>
    <n v="1876.28"/>
    <n v="306.56"/>
    <n v="-1569.72"/>
    <n v="-0.83661287227919079"/>
    <x v="2"/>
    <s v="2023-08-25"/>
    <x v="4"/>
    <x v="4"/>
    <x v="0"/>
    <s v="Young"/>
    <s v="Loss"/>
  </r>
  <r>
    <n v="183"/>
    <s v="Simran"/>
    <n v="29"/>
    <s v="Female"/>
    <x v="1"/>
    <x v="1"/>
    <n v="173.35"/>
    <n v="928.56"/>
    <n v="305.7"/>
    <n v="-622.86"/>
    <n v="-0.67078056345308867"/>
    <x v="1"/>
    <s v="2023-05-03"/>
    <x v="0"/>
    <x v="4"/>
    <x v="0"/>
    <s v="Adult"/>
    <s v="Loss"/>
  </r>
  <r>
    <n v="4588"/>
    <s v="Raj"/>
    <n v="46"/>
    <s v="Female"/>
    <x v="5"/>
    <x v="3"/>
    <n v="276.48"/>
    <n v="971.97"/>
    <n v="305.55"/>
    <n v="-666.42"/>
    <n v="-0.68563844563103793"/>
    <x v="3"/>
    <s v="2023-04-02"/>
    <x v="9"/>
    <x v="1"/>
    <x v="0"/>
    <s v="Senior"/>
    <s v="Loss"/>
  </r>
  <r>
    <n v="5700"/>
    <s v="Simran"/>
    <n v="22"/>
    <s v="Female"/>
    <x v="5"/>
    <x v="0"/>
    <n v="179.83"/>
    <n v="1427.01"/>
    <n v="304.97000000000003"/>
    <n v="-1122.04"/>
    <n v="-0.78628741214147058"/>
    <x v="2"/>
    <s v="2023-11-03"/>
    <x v="8"/>
    <x v="3"/>
    <x v="0"/>
    <s v="Young"/>
    <s v="Loss"/>
  </r>
  <r>
    <n v="9228"/>
    <s v="Rahul"/>
    <n v="29"/>
    <s v="Female"/>
    <x v="6"/>
    <x v="0"/>
    <n v="261.10000000000002"/>
    <n v="1636.11"/>
    <n v="304.49"/>
    <n v="-1331.62"/>
    <n v="-0.81389393133713506"/>
    <x v="2"/>
    <s v="2023-09-09"/>
    <x v="1"/>
    <x v="2"/>
    <x v="1"/>
    <s v="Adult"/>
    <s v="Loss"/>
  </r>
  <r>
    <n v="6724"/>
    <s v="Raj"/>
    <n v="44"/>
    <s v="Male"/>
    <x v="7"/>
    <x v="0"/>
    <n v="231.91"/>
    <n v="372.19"/>
    <n v="303.54000000000002"/>
    <n v="-68.650000000000006"/>
    <n v="-0.18444880303071015"/>
    <x v="4"/>
    <s v="2023-11-04"/>
    <x v="8"/>
    <x v="3"/>
    <x v="0"/>
    <s v="Senior"/>
    <s v="Loss"/>
  </r>
  <r>
    <n v="1037"/>
    <s v="Simran"/>
    <n v="31"/>
    <s v="Male"/>
    <x v="7"/>
    <x v="0"/>
    <n v="216.97"/>
    <n v="506.27"/>
    <n v="303.5"/>
    <n v="-202.77"/>
    <n v="-0.40051751041934147"/>
    <x v="3"/>
    <s v="2023-11-10"/>
    <x v="8"/>
    <x v="0"/>
    <x v="0"/>
    <s v="Adult"/>
    <s v="Loss"/>
  </r>
  <r>
    <n v="8148"/>
    <s v="Rahul"/>
    <n v="40"/>
    <s v="Male"/>
    <x v="6"/>
    <x v="2"/>
    <n v="273.48"/>
    <n v="1521.79"/>
    <n v="303.39"/>
    <n v="-1218.4000000000001"/>
    <n v="-0.80063609302203331"/>
    <x v="1"/>
    <s v="2023-02-23"/>
    <x v="2"/>
    <x v="0"/>
    <x v="0"/>
    <s v="Adult"/>
    <s v="Loss"/>
  </r>
  <r>
    <n v="9994"/>
    <s v="Simran"/>
    <n v="47"/>
    <s v="Female"/>
    <x v="5"/>
    <x v="1"/>
    <n v="211.29"/>
    <n v="970.25"/>
    <n v="302.86"/>
    <n v="-667.39"/>
    <n v="-0.68785364596753418"/>
    <x v="4"/>
    <s v="2023-08-26"/>
    <x v="4"/>
    <x v="2"/>
    <x v="1"/>
    <s v="Senior"/>
    <s v="Loss"/>
  </r>
  <r>
    <n v="5079"/>
    <s v="Raj"/>
    <n v="43"/>
    <s v="Male"/>
    <x v="2"/>
    <x v="1"/>
    <n v="186.27"/>
    <n v="58.62"/>
    <n v="299.95"/>
    <n v="241.33"/>
    <n v="4.1168543159331294"/>
    <x v="4"/>
    <s v="2023-09-14"/>
    <x v="1"/>
    <x v="2"/>
    <x v="1"/>
    <s v="Senior"/>
    <s v="Profit"/>
  </r>
  <r>
    <n v="829"/>
    <s v="Simran"/>
    <n v="24"/>
    <s v="Male"/>
    <x v="5"/>
    <x v="0"/>
    <n v="243.09"/>
    <n v="677.22"/>
    <n v="298.52"/>
    <n v="-378.7"/>
    <n v="-0.55919789728596314"/>
    <x v="2"/>
    <s v="2023-12-22"/>
    <x v="6"/>
    <x v="3"/>
    <x v="0"/>
    <s v="Young"/>
    <s v="Loss"/>
  </r>
  <r>
    <n v="360"/>
    <s v="Priya"/>
    <n v="50"/>
    <s v="Male"/>
    <x v="2"/>
    <x v="4"/>
    <n v="200.02"/>
    <n v="108.31"/>
    <n v="297.63"/>
    <n v="189.32"/>
    <n v="1.7479457113839902"/>
    <x v="4"/>
    <s v="2023-05-19"/>
    <x v="0"/>
    <x v="1"/>
    <x v="1"/>
    <s v="Senior"/>
    <s v="Profit"/>
  </r>
  <r>
    <n v="1916"/>
    <s v="Priya"/>
    <n v="37"/>
    <s v="Female"/>
    <x v="0"/>
    <x v="2"/>
    <n v="175.98"/>
    <n v="1013.04"/>
    <n v="295.85000000000002"/>
    <n v="-717.19"/>
    <n v="-0.70795822474926962"/>
    <x v="2"/>
    <s v="2023-07-02"/>
    <x v="7"/>
    <x v="1"/>
    <x v="0"/>
    <s v="Adult"/>
    <s v="Loss"/>
  </r>
  <r>
    <n v="1911"/>
    <s v="Arjun"/>
    <n v="31"/>
    <s v="Male"/>
    <x v="1"/>
    <x v="2"/>
    <n v="211.96"/>
    <n v="142.83000000000001"/>
    <n v="295.06"/>
    <n v="152.22999999999999"/>
    <n v="1.0658125043758313"/>
    <x v="1"/>
    <s v="2023-11-04"/>
    <x v="8"/>
    <x v="1"/>
    <x v="1"/>
    <s v="Adult"/>
    <s v="Profit"/>
  </r>
  <r>
    <n v="7045"/>
    <s v="Sneha"/>
    <n v="54"/>
    <s v="Male"/>
    <x v="2"/>
    <x v="2"/>
    <n v="199.1"/>
    <n v="481.77"/>
    <n v="295.04000000000002"/>
    <n v="-186.73"/>
    <n v="-0.38759158934761401"/>
    <x v="3"/>
    <s v="2023-12-27"/>
    <x v="6"/>
    <x v="2"/>
    <x v="1"/>
    <s v="Senior"/>
    <s v="Loss"/>
  </r>
  <r>
    <n v="8987"/>
    <s v="Amit"/>
    <n v="56"/>
    <s v="Male"/>
    <x v="6"/>
    <x v="4"/>
    <n v="213.35"/>
    <n v="1772.3"/>
    <n v="294.97000000000003"/>
    <n v="-1477.33"/>
    <n v="-0.83356655193815943"/>
    <x v="1"/>
    <s v="2023-09-16"/>
    <x v="1"/>
    <x v="2"/>
    <x v="1"/>
    <s v="Senior"/>
    <s v="Loss"/>
  </r>
  <r>
    <n v="6195"/>
    <s v="Karan"/>
    <n v="46"/>
    <s v="Female"/>
    <x v="7"/>
    <x v="0"/>
    <n v="184.05"/>
    <n v="1236.72"/>
    <n v="293.64"/>
    <n v="-943.08"/>
    <n v="-0.76256549582767319"/>
    <x v="3"/>
    <s v="2023-02-21"/>
    <x v="2"/>
    <x v="2"/>
    <x v="0"/>
    <s v="Senior"/>
    <s v="Loss"/>
  </r>
  <r>
    <n v="9272"/>
    <s v="Sneha"/>
    <n v="20"/>
    <s v="Female"/>
    <x v="6"/>
    <x v="4"/>
    <n v="264.14999999999998"/>
    <n v="744.03"/>
    <n v="292.54000000000002"/>
    <n v="-451.49"/>
    <n v="-0.60681692942488885"/>
    <x v="3"/>
    <s v="2023-11-07"/>
    <x v="8"/>
    <x v="3"/>
    <x v="1"/>
    <s v="Young"/>
    <s v="Loss"/>
  </r>
  <r>
    <n v="6736"/>
    <s v="Pooja"/>
    <n v="23"/>
    <s v="Male"/>
    <x v="5"/>
    <x v="3"/>
    <n v="183.37"/>
    <n v="1580.4"/>
    <n v="292.07"/>
    <n v="-1288.33"/>
    <n v="-0.81519235636547704"/>
    <x v="0"/>
    <s v="2023-02-11"/>
    <x v="2"/>
    <x v="3"/>
    <x v="0"/>
    <s v="Young"/>
    <s v="Loss"/>
  </r>
  <r>
    <n v="7806"/>
    <s v="Rahul"/>
    <n v="42"/>
    <s v="Male"/>
    <x v="4"/>
    <x v="2"/>
    <n v="207.93"/>
    <n v="1598.86"/>
    <n v="291.81"/>
    <n v="-1307.05"/>
    <n v="-0.8174887107063783"/>
    <x v="4"/>
    <s v="2023-08-15"/>
    <x v="4"/>
    <x v="3"/>
    <x v="1"/>
    <s v="Senior"/>
    <s v="Loss"/>
  </r>
  <r>
    <n v="963"/>
    <s v="Raj"/>
    <n v="25"/>
    <s v="Male"/>
    <x v="7"/>
    <x v="2"/>
    <n v="183.6"/>
    <n v="1323.11"/>
    <n v="291.33"/>
    <n v="-1031.78"/>
    <n v="-0.77981422557459323"/>
    <x v="1"/>
    <s v="2023-05-15"/>
    <x v="0"/>
    <x v="2"/>
    <x v="0"/>
    <s v="Young"/>
    <s v="Loss"/>
  </r>
  <r>
    <n v="2983"/>
    <s v="Sneha"/>
    <n v="46"/>
    <s v="Female"/>
    <x v="1"/>
    <x v="1"/>
    <n v="221.23"/>
    <n v="1220.79"/>
    <n v="290.82"/>
    <n v="-929.97"/>
    <n v="-0.76177720983953023"/>
    <x v="2"/>
    <s v="2023-03-07"/>
    <x v="11"/>
    <x v="0"/>
    <x v="0"/>
    <s v="Senior"/>
    <s v="Loss"/>
  </r>
  <r>
    <n v="6436"/>
    <s v="Arjun"/>
    <n v="38"/>
    <s v="Male"/>
    <x v="6"/>
    <x v="2"/>
    <n v="174.43"/>
    <n v="471.86"/>
    <n v="289.86"/>
    <n v="-182"/>
    <n v="-0.3857076251430509"/>
    <x v="4"/>
    <s v="2023-05-03"/>
    <x v="0"/>
    <x v="4"/>
    <x v="1"/>
    <s v="Adult"/>
    <s v="Loss"/>
  </r>
  <r>
    <n v="2124"/>
    <s v="Pooja"/>
    <n v="58"/>
    <s v="Male"/>
    <x v="3"/>
    <x v="3"/>
    <n v="238.11"/>
    <n v="1526.47"/>
    <n v="288.2"/>
    <n v="-1238.27"/>
    <n v="-0.81119838581826043"/>
    <x v="4"/>
    <s v="2023-06-23"/>
    <x v="3"/>
    <x v="4"/>
    <x v="1"/>
    <s v="Senior"/>
    <s v="Loss"/>
  </r>
  <r>
    <n v="7089"/>
    <s v="Sneha"/>
    <n v="45"/>
    <s v="Male"/>
    <x v="7"/>
    <x v="1"/>
    <n v="201.02"/>
    <n v="1703.65"/>
    <n v="287.89"/>
    <n v="-1415.76"/>
    <n v="-0.83101576027940005"/>
    <x v="1"/>
    <s v="2023-12-15"/>
    <x v="6"/>
    <x v="2"/>
    <x v="1"/>
    <s v="Senior"/>
    <s v="Loss"/>
  </r>
  <r>
    <n v="733"/>
    <s v="Raj"/>
    <n v="32"/>
    <s v="Male"/>
    <x v="7"/>
    <x v="3"/>
    <n v="258.69"/>
    <n v="1093.8599999999999"/>
    <n v="287.43"/>
    <n v="-806.43"/>
    <n v="-0.7372332839668696"/>
    <x v="0"/>
    <s v="2023-04-16"/>
    <x v="9"/>
    <x v="1"/>
    <x v="0"/>
    <s v="Adult"/>
    <s v="Loss"/>
  </r>
  <r>
    <n v="5878"/>
    <s v="Rahul"/>
    <n v="54"/>
    <s v="Female"/>
    <x v="0"/>
    <x v="3"/>
    <n v="168.64"/>
    <n v="1559.45"/>
    <n v="286.62"/>
    <n v="-1272.83"/>
    <n v="-0.81620443104940843"/>
    <x v="4"/>
    <s v="2023-04-20"/>
    <x v="9"/>
    <x v="0"/>
    <x v="0"/>
    <s v="Senior"/>
    <s v="Loss"/>
  </r>
  <r>
    <n v="6966"/>
    <s v="Amit"/>
    <n v="22"/>
    <s v="Female"/>
    <x v="1"/>
    <x v="2"/>
    <n v="205.97"/>
    <n v="1271.08"/>
    <n v="283.85000000000002"/>
    <n v="-987.23"/>
    <n v="-0.77668596783837374"/>
    <x v="0"/>
    <s v="2023-09-04"/>
    <x v="1"/>
    <x v="1"/>
    <x v="0"/>
    <s v="Young"/>
    <s v="Loss"/>
  </r>
  <r>
    <n v="8218"/>
    <s v="Priya"/>
    <n v="52"/>
    <s v="Female"/>
    <x v="0"/>
    <x v="3"/>
    <n v="231.09"/>
    <n v="460.05"/>
    <n v="283.51"/>
    <n v="-176.54"/>
    <n v="-0.38374089772850772"/>
    <x v="0"/>
    <s v="2023-08-25"/>
    <x v="4"/>
    <x v="4"/>
    <x v="0"/>
    <s v="Senior"/>
    <s v="Loss"/>
  </r>
  <r>
    <n v="4839"/>
    <s v="Arjun"/>
    <n v="19"/>
    <s v="Male"/>
    <x v="2"/>
    <x v="2"/>
    <n v="168.28"/>
    <n v="1030.8"/>
    <n v="282.45999999999998"/>
    <n v="-748.34"/>
    <n v="-0.72597982149786577"/>
    <x v="1"/>
    <s v="2023-01-02"/>
    <x v="5"/>
    <x v="0"/>
    <x v="1"/>
    <s v="Young"/>
    <s v="Loss"/>
  </r>
  <r>
    <n v="1423"/>
    <s v="Raj"/>
    <n v="45"/>
    <s v="Male"/>
    <x v="4"/>
    <x v="3"/>
    <n v="188.18"/>
    <n v="753.97"/>
    <n v="282.42"/>
    <n v="-471.55"/>
    <n v="-0.6254227621788665"/>
    <x v="1"/>
    <s v="2023-04-19"/>
    <x v="9"/>
    <x v="1"/>
    <x v="0"/>
    <s v="Senior"/>
    <s v="Loss"/>
  </r>
  <r>
    <n v="3127"/>
    <s v="Karan"/>
    <n v="20"/>
    <s v="Male"/>
    <x v="4"/>
    <x v="0"/>
    <n v="246.2"/>
    <n v="1436.73"/>
    <n v="282.20999999999998"/>
    <n v="-1154.52"/>
    <n v="-0.80357478440625585"/>
    <x v="3"/>
    <s v="2023-08-27"/>
    <x v="4"/>
    <x v="2"/>
    <x v="1"/>
    <s v="Young"/>
    <s v="Loss"/>
  </r>
  <r>
    <n v="9371"/>
    <s v="Simran"/>
    <n v="25"/>
    <s v="Male"/>
    <x v="7"/>
    <x v="3"/>
    <n v="239.65"/>
    <n v="398.02"/>
    <n v="281.18"/>
    <n v="-116.84"/>
    <n v="-0.29355308778453348"/>
    <x v="1"/>
    <s v="2023-02-02"/>
    <x v="2"/>
    <x v="4"/>
    <x v="0"/>
    <s v="Young"/>
    <s v="Loss"/>
  </r>
  <r>
    <n v="6003"/>
    <s v="Simran"/>
    <n v="42"/>
    <s v="Female"/>
    <x v="2"/>
    <x v="1"/>
    <n v="224.82"/>
    <n v="1707.28"/>
    <n v="278.97000000000003"/>
    <n v="-1428.31"/>
    <n v="-0.83659973759430206"/>
    <x v="1"/>
    <s v="2023-03-20"/>
    <x v="11"/>
    <x v="4"/>
    <x v="0"/>
    <s v="Senior"/>
    <s v="Loss"/>
  </r>
  <r>
    <n v="1286"/>
    <s v="Simran"/>
    <n v="50"/>
    <s v="Female"/>
    <x v="2"/>
    <x v="2"/>
    <n v="172.17"/>
    <n v="1067.71"/>
    <n v="278.57"/>
    <n v="-789.14"/>
    <n v="-0.73909582189920475"/>
    <x v="0"/>
    <s v="2023-10-12"/>
    <x v="10"/>
    <x v="0"/>
    <x v="0"/>
    <s v="Senior"/>
    <s v="Loss"/>
  </r>
  <r>
    <n v="7501"/>
    <s v="Neha"/>
    <n v="29"/>
    <s v="Female"/>
    <x v="5"/>
    <x v="1"/>
    <n v="158.63"/>
    <n v="753.19"/>
    <n v="277.54000000000002"/>
    <n v="-475.65"/>
    <n v="-0.63151396062082599"/>
    <x v="2"/>
    <s v="2023-10-10"/>
    <x v="10"/>
    <x v="2"/>
    <x v="0"/>
    <s v="Adult"/>
    <s v="Loss"/>
  </r>
  <r>
    <n v="9775"/>
    <s v="Neha"/>
    <n v="60"/>
    <s v="Male"/>
    <x v="5"/>
    <x v="4"/>
    <n v="164.17"/>
    <n v="1573.1"/>
    <n v="276.77"/>
    <n v="-1296.33"/>
    <n v="-0.82406077172462022"/>
    <x v="3"/>
    <s v="2023-08-09"/>
    <x v="4"/>
    <x v="4"/>
    <x v="1"/>
    <s v="Senior"/>
    <s v="Loss"/>
  </r>
  <r>
    <n v="5088"/>
    <s v="Pooja"/>
    <n v="43"/>
    <s v="Female"/>
    <x v="5"/>
    <x v="2"/>
    <n v="161.63999999999999"/>
    <n v="1171.6300000000001"/>
    <n v="275.45999999999998"/>
    <n v="-896.17"/>
    <n v="-0.76489164668026588"/>
    <x v="1"/>
    <s v="2023-10-30"/>
    <x v="10"/>
    <x v="0"/>
    <x v="1"/>
    <s v="Senior"/>
    <s v="Loss"/>
  </r>
  <r>
    <n v="7194"/>
    <s v="Amit"/>
    <n v="55"/>
    <s v="Female"/>
    <x v="3"/>
    <x v="2"/>
    <n v="248.79"/>
    <n v="717.69"/>
    <n v="275.33"/>
    <n v="-442.36"/>
    <n v="-0.61636639774833146"/>
    <x v="0"/>
    <s v="2023-10-28"/>
    <x v="10"/>
    <x v="1"/>
    <x v="1"/>
    <s v="Senior"/>
    <s v="Loss"/>
  </r>
  <r>
    <n v="6107"/>
    <s v="Simran"/>
    <n v="56"/>
    <s v="Female"/>
    <x v="4"/>
    <x v="3"/>
    <n v="182.13"/>
    <n v="50.26"/>
    <n v="275.02"/>
    <n v="224.76"/>
    <n v="4.4719458814166337"/>
    <x v="3"/>
    <s v="2023-02-15"/>
    <x v="2"/>
    <x v="3"/>
    <x v="0"/>
    <s v="Senior"/>
    <s v="Profit"/>
  </r>
  <r>
    <n v="8965"/>
    <s v="Raj"/>
    <n v="48"/>
    <s v="Male"/>
    <x v="7"/>
    <x v="4"/>
    <n v="217.13"/>
    <n v="793.43"/>
    <n v="274.5"/>
    <n v="-518.92999999999995"/>
    <n v="-0.65403375218985915"/>
    <x v="3"/>
    <s v="2023-12-11"/>
    <x v="6"/>
    <x v="4"/>
    <x v="0"/>
    <s v="Senior"/>
    <s v="Loss"/>
  </r>
  <r>
    <n v="6414"/>
    <s v="Raj"/>
    <n v="39"/>
    <s v="Male"/>
    <x v="6"/>
    <x v="1"/>
    <n v="246.43"/>
    <n v="127.93"/>
    <n v="273.99"/>
    <n v="146.06"/>
    <n v="1.1417181271007582"/>
    <x v="0"/>
    <s v="2023-09-24"/>
    <x v="1"/>
    <x v="3"/>
    <x v="0"/>
    <s v="Adult"/>
    <s v="Profit"/>
  </r>
  <r>
    <n v="1054"/>
    <s v="Amit"/>
    <n v="59"/>
    <s v="Male"/>
    <x v="3"/>
    <x v="2"/>
    <n v="166.98"/>
    <n v="478.2"/>
    <n v="272.58999999999997"/>
    <n v="-205.61"/>
    <n v="-0.4299665411961523"/>
    <x v="4"/>
    <s v="2023-07-03"/>
    <x v="7"/>
    <x v="2"/>
    <x v="1"/>
    <s v="Senior"/>
    <s v="Loss"/>
  </r>
  <r>
    <n v="3657"/>
    <s v="Karan"/>
    <n v="29"/>
    <s v="Female"/>
    <x v="7"/>
    <x v="0"/>
    <n v="206.92"/>
    <n v="74.64"/>
    <n v="270.45"/>
    <n v="195.81"/>
    <n v="2.6233922829581995"/>
    <x v="2"/>
    <s v="2023-02-01"/>
    <x v="2"/>
    <x v="3"/>
    <x v="0"/>
    <s v="Adult"/>
    <s v="Profit"/>
  </r>
  <r>
    <n v="7607"/>
    <s v="Karan"/>
    <n v="19"/>
    <s v="Male"/>
    <x v="0"/>
    <x v="4"/>
    <n v="212.33"/>
    <n v="1409.94"/>
    <n v="269.85000000000002"/>
    <n v="-1140.0899999999999"/>
    <n v="-0.80860887697348816"/>
    <x v="4"/>
    <s v="2023-04-03"/>
    <x v="9"/>
    <x v="3"/>
    <x v="0"/>
    <s v="Young"/>
    <s v="Loss"/>
  </r>
  <r>
    <n v="6606"/>
    <s v="Rahul"/>
    <n v="43"/>
    <s v="Female"/>
    <x v="2"/>
    <x v="1"/>
    <n v="187.52"/>
    <n v="731.5"/>
    <n v="266.45"/>
    <n v="-465.05"/>
    <n v="-0.63574846206425151"/>
    <x v="4"/>
    <s v="2023-10-29"/>
    <x v="10"/>
    <x v="1"/>
    <x v="1"/>
    <s v="Senior"/>
    <s v="Loss"/>
  </r>
  <r>
    <n v="3551"/>
    <s v="Karan"/>
    <n v="51"/>
    <s v="Male"/>
    <x v="0"/>
    <x v="1"/>
    <n v="191.67"/>
    <n v="283.87"/>
    <n v="266.38"/>
    <n v="-17.489999999999998"/>
    <n v="-6.1612710043329688E-2"/>
    <x v="1"/>
    <s v="2023-10-15"/>
    <x v="10"/>
    <x v="4"/>
    <x v="0"/>
    <s v="Senior"/>
    <s v="Loss"/>
  </r>
  <r>
    <n v="4231"/>
    <s v="Rahul"/>
    <n v="20"/>
    <s v="Female"/>
    <x v="3"/>
    <x v="4"/>
    <n v="155.26"/>
    <n v="60.59"/>
    <n v="266.33999999999997"/>
    <n v="205.75"/>
    <n v="3.395774880343291"/>
    <x v="0"/>
    <s v="2023-02-11"/>
    <x v="2"/>
    <x v="1"/>
    <x v="0"/>
    <s v="Young"/>
    <s v="Profit"/>
  </r>
  <r>
    <n v="2374"/>
    <s v="Neha"/>
    <n v="50"/>
    <s v="Female"/>
    <x v="7"/>
    <x v="4"/>
    <n v="166.41"/>
    <n v="1045.02"/>
    <n v="265.68"/>
    <n v="-779.34"/>
    <n v="-0.74576563127978412"/>
    <x v="4"/>
    <s v="2023-01-30"/>
    <x v="5"/>
    <x v="0"/>
    <x v="0"/>
    <s v="Senior"/>
    <s v="Loss"/>
  </r>
  <r>
    <n v="2075"/>
    <s v="Priya"/>
    <n v="52"/>
    <s v="Male"/>
    <x v="7"/>
    <x v="4"/>
    <n v="187.2"/>
    <n v="1372.69"/>
    <n v="265.61"/>
    <n v="-1107.08"/>
    <n v="-0.80650401765875757"/>
    <x v="1"/>
    <s v="2023-08-25"/>
    <x v="4"/>
    <x v="2"/>
    <x v="0"/>
    <s v="Senior"/>
    <s v="Loss"/>
  </r>
  <r>
    <n v="6725"/>
    <s v="Priya"/>
    <n v="30"/>
    <s v="Male"/>
    <x v="7"/>
    <x v="3"/>
    <n v="183.68"/>
    <n v="1116.76"/>
    <n v="264.02999999999997"/>
    <n v="-852.73"/>
    <n v="-0.76357498477739172"/>
    <x v="4"/>
    <s v="2023-05-10"/>
    <x v="0"/>
    <x v="4"/>
    <x v="0"/>
    <s v="Adult"/>
    <s v="Loss"/>
  </r>
  <r>
    <n v="5694"/>
    <s v="Rahul"/>
    <n v="58"/>
    <s v="Female"/>
    <x v="7"/>
    <x v="1"/>
    <n v="225.25"/>
    <n v="1325.17"/>
    <n v="263.7"/>
    <n v="-1061.47"/>
    <n v="-0.80100666329602987"/>
    <x v="3"/>
    <s v="2023-01-31"/>
    <x v="5"/>
    <x v="3"/>
    <x v="1"/>
    <s v="Senior"/>
    <s v="Loss"/>
  </r>
  <r>
    <n v="5967"/>
    <s v="Karan"/>
    <n v="36"/>
    <s v="Female"/>
    <x v="7"/>
    <x v="4"/>
    <n v="153.47"/>
    <n v="702.31"/>
    <n v="263.01"/>
    <n v="-439.3"/>
    <n v="-0.62550725463114587"/>
    <x v="3"/>
    <s v="2023-01-22"/>
    <x v="5"/>
    <x v="2"/>
    <x v="0"/>
    <s v="Adult"/>
    <s v="Loss"/>
  </r>
  <r>
    <n v="1790"/>
    <s v="Simran"/>
    <n v="38"/>
    <s v="Female"/>
    <x v="6"/>
    <x v="1"/>
    <n v="158.83000000000001"/>
    <n v="633.25"/>
    <n v="262.67"/>
    <n v="-370.58"/>
    <n v="-0.58520331622581911"/>
    <x v="2"/>
    <s v="2023-08-22"/>
    <x v="4"/>
    <x v="1"/>
    <x v="1"/>
    <s v="Adult"/>
    <s v="Loss"/>
  </r>
  <r>
    <n v="9973"/>
    <s v="Neha"/>
    <n v="28"/>
    <s v="Male"/>
    <x v="4"/>
    <x v="2"/>
    <n v="218.08"/>
    <n v="1320.02"/>
    <n v="259.72000000000003"/>
    <n v="-1060.3"/>
    <n v="-0.80324540537264588"/>
    <x v="4"/>
    <s v="2023-05-13"/>
    <x v="0"/>
    <x v="2"/>
    <x v="1"/>
    <s v="Adult"/>
    <s v="Loss"/>
  </r>
  <r>
    <n v="3668"/>
    <s v="Karan"/>
    <n v="33"/>
    <s v="Female"/>
    <x v="0"/>
    <x v="1"/>
    <n v="160.33000000000001"/>
    <n v="1460.32"/>
    <n v="259.32"/>
    <n v="-1201"/>
    <n v="-0.82242248274350827"/>
    <x v="1"/>
    <s v="2023-06-23"/>
    <x v="3"/>
    <x v="3"/>
    <x v="1"/>
    <s v="Adult"/>
    <s v="Loss"/>
  </r>
  <r>
    <n v="1041"/>
    <s v="Arjun"/>
    <n v="36"/>
    <s v="Male"/>
    <x v="1"/>
    <x v="4"/>
    <n v="160.13999999999999"/>
    <n v="667.28"/>
    <n v="258.89999999999998"/>
    <n v="-408.38"/>
    <n v="-0.61200695360268553"/>
    <x v="4"/>
    <s v="2023-12-03"/>
    <x v="6"/>
    <x v="4"/>
    <x v="1"/>
    <s v="Adult"/>
    <s v="Loss"/>
  </r>
  <r>
    <n v="3845"/>
    <s v="Amit"/>
    <n v="45"/>
    <s v="Female"/>
    <x v="2"/>
    <x v="0"/>
    <n v="224.22"/>
    <n v="526.36"/>
    <n v="258.13"/>
    <n v="-268.23"/>
    <n v="-0.50959419408769668"/>
    <x v="1"/>
    <s v="2023-10-30"/>
    <x v="10"/>
    <x v="4"/>
    <x v="1"/>
    <s v="Senior"/>
    <s v="Loss"/>
  </r>
  <r>
    <n v="7778"/>
    <s v="Pooja"/>
    <n v="43"/>
    <s v="Male"/>
    <x v="0"/>
    <x v="1"/>
    <n v="227.58"/>
    <n v="187.44"/>
    <n v="256.95"/>
    <n v="69.510000000000005"/>
    <n v="0.37083866837387969"/>
    <x v="4"/>
    <s v="2023-01-11"/>
    <x v="5"/>
    <x v="3"/>
    <x v="0"/>
    <s v="Senior"/>
    <s v="Profit"/>
  </r>
  <r>
    <n v="1896"/>
    <s v="Karan"/>
    <n v="42"/>
    <s v="Female"/>
    <x v="0"/>
    <x v="0"/>
    <n v="152.41"/>
    <n v="769.99"/>
    <n v="256.93"/>
    <n v="-513.05999999999995"/>
    <n v="-0.66632034182262101"/>
    <x v="0"/>
    <s v="2023-12-20"/>
    <x v="6"/>
    <x v="1"/>
    <x v="1"/>
    <s v="Senior"/>
    <s v="Loss"/>
  </r>
  <r>
    <n v="5361"/>
    <s v="Sneha"/>
    <n v="29"/>
    <s v="Male"/>
    <x v="5"/>
    <x v="2"/>
    <n v="161.13999999999999"/>
    <n v="854.9"/>
    <n v="256.70999999999998"/>
    <n v="-598.19000000000005"/>
    <n v="-0.69971926541115925"/>
    <x v="1"/>
    <s v="2023-03-13"/>
    <x v="11"/>
    <x v="2"/>
    <x v="1"/>
    <s v="Adult"/>
    <s v="Loss"/>
  </r>
  <r>
    <n v="8812"/>
    <s v="Pooja"/>
    <n v="30"/>
    <s v="Female"/>
    <x v="4"/>
    <x v="0"/>
    <n v="198.85"/>
    <n v="1623.41"/>
    <n v="255.72"/>
    <n v="-1367.69"/>
    <n v="-0.84247971861698523"/>
    <x v="2"/>
    <s v="2023-02-25"/>
    <x v="2"/>
    <x v="1"/>
    <x v="1"/>
    <s v="Adult"/>
    <s v="Loss"/>
  </r>
  <r>
    <n v="9773"/>
    <s v="Sneha"/>
    <n v="37"/>
    <s v="Female"/>
    <x v="7"/>
    <x v="4"/>
    <n v="157.87"/>
    <n v="119.68"/>
    <n v="254.96"/>
    <n v="135.28"/>
    <n v="1.1303475935828877"/>
    <x v="1"/>
    <s v="2023-11-19"/>
    <x v="8"/>
    <x v="1"/>
    <x v="0"/>
    <s v="Adult"/>
    <s v="Profit"/>
  </r>
  <r>
    <n v="6624"/>
    <s v="Arjun"/>
    <n v="39"/>
    <s v="Male"/>
    <x v="1"/>
    <x v="4"/>
    <n v="171.45"/>
    <n v="1868.5"/>
    <n v="254.78"/>
    <n v="-1613.72"/>
    <n v="-0.86364463473374364"/>
    <x v="1"/>
    <s v="2023-08-06"/>
    <x v="4"/>
    <x v="0"/>
    <x v="0"/>
    <s v="Adult"/>
    <s v="Loss"/>
  </r>
  <r>
    <n v="2564"/>
    <s v="Priya"/>
    <n v="21"/>
    <s v="Female"/>
    <x v="2"/>
    <x v="0"/>
    <n v="176.14"/>
    <n v="219.49"/>
    <n v="254.31"/>
    <n v="34.82"/>
    <n v="0.15864048476012574"/>
    <x v="1"/>
    <s v="2023-07-11"/>
    <x v="7"/>
    <x v="3"/>
    <x v="1"/>
    <s v="Young"/>
    <s v="Profit"/>
  </r>
  <r>
    <n v="7823"/>
    <s v="Pooja"/>
    <n v="52"/>
    <s v="Male"/>
    <x v="1"/>
    <x v="0"/>
    <n v="201.68"/>
    <n v="278.41000000000003"/>
    <n v="253.29"/>
    <n v="-25.12"/>
    <n v="-9.0226644157896621E-2"/>
    <x v="3"/>
    <s v="2023-06-21"/>
    <x v="3"/>
    <x v="4"/>
    <x v="0"/>
    <s v="Senior"/>
    <s v="Loss"/>
  </r>
  <r>
    <n v="8649"/>
    <s v="Neha"/>
    <n v="22"/>
    <s v="Male"/>
    <x v="3"/>
    <x v="4"/>
    <n v="185.25"/>
    <n v="995.54"/>
    <n v="251.72"/>
    <n v="-743.82"/>
    <n v="-0.74715229925467597"/>
    <x v="4"/>
    <s v="2023-08-14"/>
    <x v="4"/>
    <x v="0"/>
    <x v="1"/>
    <s v="Young"/>
    <s v="Loss"/>
  </r>
  <r>
    <n v="549"/>
    <s v="Priya"/>
    <n v="47"/>
    <s v="Male"/>
    <x v="6"/>
    <x v="0"/>
    <n v="188.37"/>
    <n v="1491.74"/>
    <n v="251.64"/>
    <n v="-1240.0999999999999"/>
    <n v="-0.83131108638234541"/>
    <x v="3"/>
    <s v="2023-09-12"/>
    <x v="1"/>
    <x v="3"/>
    <x v="0"/>
    <s v="Senior"/>
    <s v="Loss"/>
  </r>
  <r>
    <n v="9181"/>
    <s v="Rahul"/>
    <n v="24"/>
    <s v="Female"/>
    <x v="2"/>
    <x v="3"/>
    <n v="161.71"/>
    <n v="374.14"/>
    <n v="249.8"/>
    <n v="-124.34"/>
    <n v="-0.33233548938899882"/>
    <x v="4"/>
    <s v="2023-08-26"/>
    <x v="4"/>
    <x v="0"/>
    <x v="0"/>
    <s v="Young"/>
    <s v="Loss"/>
  </r>
  <r>
    <n v="2769"/>
    <s v="Pooja"/>
    <n v="54"/>
    <s v="Male"/>
    <x v="4"/>
    <x v="2"/>
    <n v="192.13"/>
    <n v="1404.46"/>
    <n v="249.7"/>
    <n v="-1154.76"/>
    <n v="-0.82220924768238324"/>
    <x v="1"/>
    <s v="2023-12-02"/>
    <x v="6"/>
    <x v="2"/>
    <x v="0"/>
    <s v="Senior"/>
    <s v="Loss"/>
  </r>
  <r>
    <n v="5930"/>
    <s v="Sneha"/>
    <n v="44"/>
    <s v="Female"/>
    <x v="4"/>
    <x v="1"/>
    <n v="214.9"/>
    <n v="170.48"/>
    <n v="249.55"/>
    <n v="79.069999999999993"/>
    <n v="0.46380807132801499"/>
    <x v="0"/>
    <s v="2023-11-09"/>
    <x v="8"/>
    <x v="2"/>
    <x v="0"/>
    <s v="Senior"/>
    <s v="Profit"/>
  </r>
  <r>
    <n v="8818"/>
    <s v="Neha"/>
    <n v="43"/>
    <s v="Male"/>
    <x v="2"/>
    <x v="4"/>
    <n v="177.42"/>
    <n v="873.25"/>
    <n v="249.29"/>
    <n v="-623.96"/>
    <n v="-0.71452619524763816"/>
    <x v="4"/>
    <s v="2023-06-18"/>
    <x v="3"/>
    <x v="3"/>
    <x v="1"/>
    <s v="Senior"/>
    <s v="Loss"/>
  </r>
  <r>
    <n v="7225"/>
    <s v="Karan"/>
    <n v="48"/>
    <s v="Male"/>
    <x v="1"/>
    <x v="2"/>
    <n v="179.99"/>
    <n v="1182.5899999999999"/>
    <n v="249.28"/>
    <n v="-933.31"/>
    <n v="-0.78920843233918769"/>
    <x v="1"/>
    <s v="2023-01-20"/>
    <x v="5"/>
    <x v="3"/>
    <x v="1"/>
    <s v="Senior"/>
    <s v="Loss"/>
  </r>
  <r>
    <n v="2324"/>
    <s v="Amit"/>
    <n v="44"/>
    <s v="Female"/>
    <x v="4"/>
    <x v="1"/>
    <n v="155.18"/>
    <n v="1598.16"/>
    <n v="248.98"/>
    <n v="-1349.18"/>
    <n v="-0.8442083395905291"/>
    <x v="0"/>
    <s v="2023-10-28"/>
    <x v="10"/>
    <x v="0"/>
    <x v="0"/>
    <s v="Senior"/>
    <s v="Loss"/>
  </r>
  <r>
    <n v="1117"/>
    <s v="Neha"/>
    <n v="38"/>
    <s v="Male"/>
    <x v="0"/>
    <x v="0"/>
    <n v="152.04"/>
    <n v="1324.99"/>
    <n v="247.75"/>
    <n v="-1077.24"/>
    <n v="-0.8130174567355225"/>
    <x v="2"/>
    <s v="2023-12-06"/>
    <x v="6"/>
    <x v="0"/>
    <x v="0"/>
    <s v="Adult"/>
    <s v="Loss"/>
  </r>
  <r>
    <n v="4716"/>
    <s v="Pooja"/>
    <n v="42"/>
    <s v="Male"/>
    <x v="0"/>
    <x v="3"/>
    <n v="155.86000000000001"/>
    <n v="1627.52"/>
    <n v="247.26"/>
    <n v="-1380.26"/>
    <n v="-0.84807559968541091"/>
    <x v="3"/>
    <s v="2023-04-06"/>
    <x v="9"/>
    <x v="4"/>
    <x v="1"/>
    <s v="Senior"/>
    <s v="Loss"/>
  </r>
  <r>
    <n v="469"/>
    <s v="Neha"/>
    <n v="55"/>
    <s v="Female"/>
    <x v="4"/>
    <x v="0"/>
    <n v="149.77000000000001"/>
    <n v="375.22"/>
    <n v="245.85"/>
    <n v="-129.37"/>
    <n v="-0.34478439315601511"/>
    <x v="4"/>
    <s v="2023-04-03"/>
    <x v="9"/>
    <x v="2"/>
    <x v="1"/>
    <s v="Senior"/>
    <s v="Loss"/>
  </r>
  <r>
    <n v="713"/>
    <s v="Karan"/>
    <n v="36"/>
    <s v="Male"/>
    <x v="0"/>
    <x v="4"/>
    <n v="140.65"/>
    <n v="1476.53"/>
    <n v="245.52"/>
    <n v="-1231.01"/>
    <n v="-0.83371824480369516"/>
    <x v="0"/>
    <s v="2023-04-12"/>
    <x v="9"/>
    <x v="0"/>
    <x v="1"/>
    <s v="Adult"/>
    <s v="Loss"/>
  </r>
  <r>
    <n v="6911"/>
    <s v="Priya"/>
    <n v="19"/>
    <s v="Male"/>
    <x v="4"/>
    <x v="2"/>
    <n v="178.69"/>
    <n v="676.16"/>
    <n v="244.67"/>
    <n v="-431.49"/>
    <n v="-0.63814777567439662"/>
    <x v="2"/>
    <s v="2023-11-02"/>
    <x v="8"/>
    <x v="0"/>
    <x v="1"/>
    <s v="Young"/>
    <s v="Loss"/>
  </r>
  <r>
    <n v="862"/>
    <s v="Raj"/>
    <n v="53"/>
    <s v="Female"/>
    <x v="0"/>
    <x v="2"/>
    <n v="137.05000000000001"/>
    <n v="673.17"/>
    <n v="244.43"/>
    <n v="-428.74"/>
    <n v="-0.63689706909101718"/>
    <x v="2"/>
    <s v="2023-10-09"/>
    <x v="10"/>
    <x v="2"/>
    <x v="1"/>
    <s v="Senior"/>
    <s v="Loss"/>
  </r>
  <r>
    <n v="7932"/>
    <s v="Sneha"/>
    <n v="33"/>
    <s v="Female"/>
    <x v="3"/>
    <x v="1"/>
    <n v="218.78"/>
    <n v="1090.29"/>
    <n v="242.9"/>
    <n v="-847.39"/>
    <n v="-0.77721523631327449"/>
    <x v="0"/>
    <s v="2023-12-31"/>
    <x v="6"/>
    <x v="2"/>
    <x v="1"/>
    <s v="Adult"/>
    <s v="Loss"/>
  </r>
  <r>
    <n v="4515"/>
    <s v="Pooja"/>
    <n v="25"/>
    <s v="Female"/>
    <x v="4"/>
    <x v="2"/>
    <n v="164.17"/>
    <n v="623.88"/>
    <n v="241.48"/>
    <n v="-382.4"/>
    <n v="-0.61293838558697178"/>
    <x v="1"/>
    <s v="2023-02-18"/>
    <x v="2"/>
    <x v="1"/>
    <x v="0"/>
    <s v="Young"/>
    <s v="Loss"/>
  </r>
  <r>
    <n v="736"/>
    <s v="Priya"/>
    <n v="52"/>
    <s v="Male"/>
    <x v="3"/>
    <x v="2"/>
    <n v="152.76"/>
    <n v="935.66"/>
    <n v="239.19"/>
    <n v="-696.47"/>
    <n v="-0.74436226834533914"/>
    <x v="2"/>
    <s v="2023-04-08"/>
    <x v="9"/>
    <x v="0"/>
    <x v="1"/>
    <s v="Senior"/>
    <s v="Loss"/>
  </r>
  <r>
    <n v="3354"/>
    <s v="Rahul"/>
    <n v="38"/>
    <s v="Male"/>
    <x v="6"/>
    <x v="0"/>
    <n v="192.53"/>
    <n v="1625.46"/>
    <n v="238.09"/>
    <n v="-1387.37"/>
    <n v="-0.85352454074538886"/>
    <x v="1"/>
    <s v="2023-01-16"/>
    <x v="5"/>
    <x v="1"/>
    <x v="0"/>
    <s v="Adult"/>
    <s v="Loss"/>
  </r>
  <r>
    <n v="1554"/>
    <s v="Amit"/>
    <n v="55"/>
    <s v="Female"/>
    <x v="7"/>
    <x v="4"/>
    <n v="144.4"/>
    <n v="281.97000000000003"/>
    <n v="235.76"/>
    <n v="-46.21"/>
    <n v="-0.16388268255488173"/>
    <x v="3"/>
    <s v="2023-08-28"/>
    <x v="4"/>
    <x v="1"/>
    <x v="1"/>
    <s v="Senior"/>
    <s v="Loss"/>
  </r>
  <r>
    <n v="4179"/>
    <s v="Amit"/>
    <n v="50"/>
    <s v="Male"/>
    <x v="4"/>
    <x v="4"/>
    <n v="198.87"/>
    <n v="1124.78"/>
    <n v="235.56"/>
    <n v="-889.22"/>
    <n v="-0.79057237859848151"/>
    <x v="2"/>
    <s v="2023-01-09"/>
    <x v="5"/>
    <x v="1"/>
    <x v="0"/>
    <s v="Senior"/>
    <s v="Loss"/>
  </r>
  <r>
    <n v="8647"/>
    <s v="Neha"/>
    <n v="54"/>
    <s v="Male"/>
    <x v="1"/>
    <x v="0"/>
    <n v="182.8"/>
    <n v="1745.29"/>
    <n v="235.47"/>
    <n v="-1509.82"/>
    <n v="-0.86508259372367913"/>
    <x v="2"/>
    <s v="2023-12-13"/>
    <x v="6"/>
    <x v="3"/>
    <x v="1"/>
    <s v="Senior"/>
    <s v="Loss"/>
  </r>
  <r>
    <n v="34"/>
    <s v="Sneha"/>
    <n v="25"/>
    <s v="Male"/>
    <x v="6"/>
    <x v="3"/>
    <n v="156.77000000000001"/>
    <n v="361.04"/>
    <n v="235.12"/>
    <n v="-125.92"/>
    <n v="-0.34877021936627517"/>
    <x v="4"/>
    <s v="2023-12-31"/>
    <x v="6"/>
    <x v="1"/>
    <x v="1"/>
    <s v="Young"/>
    <s v="Loss"/>
  </r>
  <r>
    <n v="318"/>
    <s v="Arjun"/>
    <n v="55"/>
    <s v="Female"/>
    <x v="0"/>
    <x v="4"/>
    <n v="194.83"/>
    <n v="1908.85"/>
    <n v="235.08"/>
    <n v="-1673.77"/>
    <n v="-0.87684731644707548"/>
    <x v="4"/>
    <s v="2023-12-18"/>
    <x v="6"/>
    <x v="4"/>
    <x v="0"/>
    <s v="Senior"/>
    <s v="Loss"/>
  </r>
  <r>
    <n v="4970"/>
    <s v="Priya"/>
    <n v="23"/>
    <s v="Female"/>
    <x v="3"/>
    <x v="2"/>
    <n v="165.42"/>
    <n v="672.07"/>
    <n v="234.96"/>
    <n v="-437.11"/>
    <n v="-0.65039356019462258"/>
    <x v="1"/>
    <s v="2023-07-31"/>
    <x v="7"/>
    <x v="4"/>
    <x v="0"/>
    <s v="Young"/>
    <s v="Loss"/>
  </r>
  <r>
    <n v="4628"/>
    <s v="Neha"/>
    <n v="54"/>
    <s v="Male"/>
    <x v="1"/>
    <x v="1"/>
    <n v="173.6"/>
    <n v="1461.32"/>
    <n v="233.62"/>
    <n v="-1227.7"/>
    <n v="-0.84013084060985965"/>
    <x v="1"/>
    <s v="2023-03-19"/>
    <x v="11"/>
    <x v="3"/>
    <x v="0"/>
    <s v="Senior"/>
    <s v="Loss"/>
  </r>
  <r>
    <n v="4200"/>
    <s v="Raj"/>
    <n v="36"/>
    <s v="Female"/>
    <x v="7"/>
    <x v="2"/>
    <n v="146.65"/>
    <n v="192.18"/>
    <n v="233.46"/>
    <n v="41.28"/>
    <n v="0.21479862628785512"/>
    <x v="2"/>
    <s v="2023-06-19"/>
    <x v="3"/>
    <x v="3"/>
    <x v="0"/>
    <s v="Adult"/>
    <s v="Profit"/>
  </r>
  <r>
    <n v="693"/>
    <s v="Rahul"/>
    <n v="50"/>
    <s v="Male"/>
    <x v="7"/>
    <x v="1"/>
    <n v="184.99"/>
    <n v="209.34"/>
    <n v="232.6"/>
    <n v="23.26"/>
    <n v="0.11111111111111112"/>
    <x v="4"/>
    <s v="2023-06-16"/>
    <x v="3"/>
    <x v="0"/>
    <x v="0"/>
    <s v="Senior"/>
    <s v="Profit"/>
  </r>
  <r>
    <n v="779"/>
    <s v="Raj"/>
    <n v="37"/>
    <s v="Male"/>
    <x v="1"/>
    <x v="3"/>
    <n v="175.75"/>
    <n v="761.28"/>
    <n v="231.76"/>
    <n v="-529.52"/>
    <n v="-0.69556536359815047"/>
    <x v="1"/>
    <s v="2023-11-01"/>
    <x v="8"/>
    <x v="2"/>
    <x v="0"/>
    <s v="Adult"/>
    <s v="Loss"/>
  </r>
  <r>
    <n v="6967"/>
    <s v="Karan"/>
    <n v="55"/>
    <s v="Female"/>
    <x v="4"/>
    <x v="1"/>
    <n v="128.38999999999999"/>
    <n v="326.27999999999997"/>
    <n v="230.49"/>
    <n v="-95.79"/>
    <n v="-0.29358219933799196"/>
    <x v="3"/>
    <s v="2023-10-15"/>
    <x v="10"/>
    <x v="2"/>
    <x v="0"/>
    <s v="Senior"/>
    <s v="Loss"/>
  </r>
  <r>
    <n v="3200"/>
    <s v="Rahul"/>
    <n v="29"/>
    <s v="Male"/>
    <x v="5"/>
    <x v="3"/>
    <n v="154.11000000000001"/>
    <n v="93.43"/>
    <n v="230.02"/>
    <n v="136.59"/>
    <n v="1.4619501230868028"/>
    <x v="3"/>
    <s v="2023-03-02"/>
    <x v="11"/>
    <x v="4"/>
    <x v="0"/>
    <s v="Adult"/>
    <s v="Profit"/>
  </r>
  <r>
    <n v="4838"/>
    <s v="Neha"/>
    <n v="51"/>
    <s v="Female"/>
    <x v="7"/>
    <x v="4"/>
    <n v="192.27"/>
    <n v="279.69"/>
    <n v="229.76"/>
    <n v="-49.93"/>
    <n v="-0.17851907468983519"/>
    <x v="3"/>
    <s v="2023-12-08"/>
    <x v="6"/>
    <x v="2"/>
    <x v="0"/>
    <s v="Senior"/>
    <s v="Loss"/>
  </r>
  <r>
    <n v="8032"/>
    <s v="Arjun"/>
    <n v="46"/>
    <s v="Male"/>
    <x v="0"/>
    <x v="1"/>
    <n v="146.54"/>
    <n v="1568.67"/>
    <n v="228.65"/>
    <n v="-1340.02"/>
    <n v="-0.85423957875142631"/>
    <x v="4"/>
    <s v="2023-11-29"/>
    <x v="8"/>
    <x v="2"/>
    <x v="1"/>
    <s v="Senior"/>
    <s v="Loss"/>
  </r>
  <r>
    <n v="164"/>
    <s v="Pooja"/>
    <n v="19"/>
    <s v="Female"/>
    <x v="5"/>
    <x v="2"/>
    <n v="153.27000000000001"/>
    <n v="1748.83"/>
    <n v="227.96"/>
    <n v="-1520.87"/>
    <n v="-0.86964999456779668"/>
    <x v="2"/>
    <s v="2023-08-16"/>
    <x v="4"/>
    <x v="3"/>
    <x v="0"/>
    <s v="Young"/>
    <s v="Loss"/>
  </r>
  <r>
    <n v="2414"/>
    <s v="Sneha"/>
    <n v="39"/>
    <s v="Female"/>
    <x v="0"/>
    <x v="1"/>
    <n v="206.16"/>
    <n v="675.64"/>
    <n v="227.43"/>
    <n v="-448.21"/>
    <n v="-0.66338582677165348"/>
    <x v="1"/>
    <s v="2023-06-17"/>
    <x v="3"/>
    <x v="4"/>
    <x v="0"/>
    <s v="Adult"/>
    <s v="Loss"/>
  </r>
  <r>
    <n v="3003"/>
    <s v="Arjun"/>
    <n v="21"/>
    <s v="Female"/>
    <x v="1"/>
    <x v="3"/>
    <n v="150.88"/>
    <n v="1035.51"/>
    <n v="226.72"/>
    <n v="-808.79"/>
    <n v="-0.78105474597058455"/>
    <x v="3"/>
    <s v="2023-03-21"/>
    <x v="11"/>
    <x v="2"/>
    <x v="0"/>
    <s v="Young"/>
    <s v="Loss"/>
  </r>
  <r>
    <n v="1820"/>
    <s v="Pooja"/>
    <n v="26"/>
    <s v="Female"/>
    <x v="7"/>
    <x v="1"/>
    <n v="127.4"/>
    <n v="716.37"/>
    <n v="226.51"/>
    <n v="-489.86"/>
    <n v="-0.68380864636989269"/>
    <x v="4"/>
    <s v="2023-02-09"/>
    <x v="2"/>
    <x v="1"/>
    <x v="1"/>
    <s v="Adult"/>
    <s v="Loss"/>
  </r>
  <r>
    <n v="8893"/>
    <s v="Rahul"/>
    <n v="18"/>
    <s v="Female"/>
    <x v="5"/>
    <x v="3"/>
    <n v="201.96"/>
    <n v="292.72000000000003"/>
    <n v="226.46"/>
    <n v="-66.260000000000005"/>
    <n v="-0.22635966110959277"/>
    <x v="4"/>
    <s v="2023-06-12"/>
    <x v="3"/>
    <x v="3"/>
    <x v="0"/>
    <s v="Young"/>
    <s v="Loss"/>
  </r>
  <r>
    <n v="4289"/>
    <s v="Pooja"/>
    <n v="48"/>
    <s v="Female"/>
    <x v="5"/>
    <x v="4"/>
    <n v="154.04"/>
    <n v="330.6"/>
    <n v="225.44"/>
    <n v="-105.16"/>
    <n v="-0.31808832425892314"/>
    <x v="4"/>
    <s v="2023-06-12"/>
    <x v="3"/>
    <x v="3"/>
    <x v="0"/>
    <s v="Senior"/>
    <s v="Loss"/>
  </r>
  <r>
    <n v="267"/>
    <s v="Raj"/>
    <n v="30"/>
    <s v="Female"/>
    <x v="1"/>
    <x v="1"/>
    <n v="131.22999999999999"/>
    <n v="1025.69"/>
    <n v="225.34"/>
    <n v="-800.35"/>
    <n v="-0.78030399048445431"/>
    <x v="0"/>
    <s v="2023-05-22"/>
    <x v="0"/>
    <x v="4"/>
    <x v="0"/>
    <s v="Adult"/>
    <s v="Loss"/>
  </r>
  <r>
    <n v="5019"/>
    <s v="Raj"/>
    <n v="59"/>
    <s v="Male"/>
    <x v="3"/>
    <x v="0"/>
    <n v="187.92"/>
    <n v="1570.99"/>
    <n v="225.29"/>
    <n v="-1345.7"/>
    <n v="-0.85659361294470371"/>
    <x v="0"/>
    <s v="2023-07-14"/>
    <x v="7"/>
    <x v="3"/>
    <x v="1"/>
    <s v="Senior"/>
    <s v="Loss"/>
  </r>
  <r>
    <n v="3138"/>
    <s v="Karan"/>
    <n v="55"/>
    <s v="Male"/>
    <x v="4"/>
    <x v="2"/>
    <n v="187.38"/>
    <n v="1317.6"/>
    <n v="224.34"/>
    <n v="-1093.26"/>
    <n v="-0.82973588342440807"/>
    <x v="3"/>
    <s v="2023-05-20"/>
    <x v="0"/>
    <x v="3"/>
    <x v="0"/>
    <s v="Senior"/>
    <s v="Loss"/>
  </r>
  <r>
    <n v="8356"/>
    <s v="Priya"/>
    <n v="28"/>
    <s v="Male"/>
    <x v="4"/>
    <x v="0"/>
    <n v="165.01"/>
    <n v="1817.35"/>
    <n v="223.55"/>
    <n v="-1593.8"/>
    <n v="-0.87699122348474434"/>
    <x v="3"/>
    <s v="2023-02-15"/>
    <x v="2"/>
    <x v="1"/>
    <x v="1"/>
    <s v="Adult"/>
    <s v="Loss"/>
  </r>
  <r>
    <n v="2143"/>
    <s v="Sneha"/>
    <n v="31"/>
    <s v="Female"/>
    <x v="5"/>
    <x v="3"/>
    <n v="167.17"/>
    <n v="284.32"/>
    <n v="222.63"/>
    <n v="-61.69"/>
    <n v="-0.21697383230163197"/>
    <x v="4"/>
    <s v="2023-12-26"/>
    <x v="6"/>
    <x v="4"/>
    <x v="1"/>
    <s v="Adult"/>
    <s v="Loss"/>
  </r>
  <r>
    <n v="6983"/>
    <s v="Karan"/>
    <n v="33"/>
    <s v="Female"/>
    <x v="1"/>
    <x v="1"/>
    <n v="134.9"/>
    <n v="814.28"/>
    <n v="221.57"/>
    <n v="-592.71"/>
    <n v="-0.72789458171636301"/>
    <x v="0"/>
    <s v="2023-10-18"/>
    <x v="10"/>
    <x v="2"/>
    <x v="1"/>
    <s v="Adult"/>
    <s v="Loss"/>
  </r>
  <r>
    <n v="5118"/>
    <s v="Rahul"/>
    <n v="60"/>
    <s v="Female"/>
    <x v="0"/>
    <x v="3"/>
    <n v="137.47"/>
    <n v="741.16"/>
    <n v="221.08"/>
    <n v="-520.08000000000004"/>
    <n v="-0.70171083166927528"/>
    <x v="2"/>
    <s v="2023-01-30"/>
    <x v="5"/>
    <x v="0"/>
    <x v="1"/>
    <s v="Senior"/>
    <s v="Loss"/>
  </r>
  <r>
    <n v="5132"/>
    <s v="Pooja"/>
    <n v="44"/>
    <s v="Female"/>
    <x v="0"/>
    <x v="2"/>
    <n v="186.07"/>
    <n v="1724.03"/>
    <n v="221.06"/>
    <n v="-1502.97"/>
    <n v="-0.87177717325104553"/>
    <x v="1"/>
    <s v="2023-06-21"/>
    <x v="3"/>
    <x v="0"/>
    <x v="1"/>
    <s v="Senior"/>
    <s v="Loss"/>
  </r>
  <r>
    <n v="6066"/>
    <s v="Arjun"/>
    <n v="47"/>
    <s v="Female"/>
    <x v="5"/>
    <x v="4"/>
    <n v="123.95"/>
    <n v="1938.24"/>
    <n v="220.82"/>
    <n v="-1717.42"/>
    <n v="-0.88607190028066707"/>
    <x v="2"/>
    <s v="2023-12-31"/>
    <x v="6"/>
    <x v="1"/>
    <x v="1"/>
    <s v="Senior"/>
    <s v="Loss"/>
  </r>
  <r>
    <n v="117"/>
    <s v="Raj"/>
    <n v="19"/>
    <s v="Male"/>
    <x v="0"/>
    <x v="3"/>
    <n v="130.34"/>
    <n v="1217.3900000000001"/>
    <n v="218.48"/>
    <n v="-998.91"/>
    <n v="-0.82053409342938577"/>
    <x v="4"/>
    <s v="2023-07-31"/>
    <x v="7"/>
    <x v="0"/>
    <x v="1"/>
    <s v="Young"/>
    <s v="Loss"/>
  </r>
  <r>
    <n v="2494"/>
    <s v="Karan"/>
    <n v="26"/>
    <s v="Female"/>
    <x v="1"/>
    <x v="0"/>
    <n v="183.9"/>
    <n v="883.97"/>
    <n v="218.06"/>
    <n v="-665.91"/>
    <n v="-0.75331742027444359"/>
    <x v="3"/>
    <s v="2023-06-18"/>
    <x v="3"/>
    <x v="2"/>
    <x v="1"/>
    <s v="Adult"/>
    <s v="Loss"/>
  </r>
  <r>
    <n v="8928"/>
    <s v="Neha"/>
    <n v="41"/>
    <s v="Female"/>
    <x v="2"/>
    <x v="3"/>
    <n v="134.22999999999999"/>
    <n v="625.57000000000005"/>
    <n v="217.94"/>
    <n v="-407.63"/>
    <n v="-0.65161372827980879"/>
    <x v="0"/>
    <s v="2023-04-12"/>
    <x v="9"/>
    <x v="1"/>
    <x v="0"/>
    <s v="Senior"/>
    <s v="Loss"/>
  </r>
  <r>
    <n v="1837"/>
    <s v="Raj"/>
    <n v="34"/>
    <s v="Male"/>
    <x v="5"/>
    <x v="1"/>
    <n v="190.97"/>
    <n v="719.46"/>
    <n v="216.86"/>
    <n v="-502.6"/>
    <n v="-0.69857949017318544"/>
    <x v="2"/>
    <s v="2023-08-10"/>
    <x v="4"/>
    <x v="2"/>
    <x v="0"/>
    <s v="Adult"/>
    <s v="Loss"/>
  </r>
  <r>
    <n v="2079"/>
    <s v="Neha"/>
    <n v="43"/>
    <s v="Female"/>
    <x v="2"/>
    <x v="1"/>
    <n v="135.21"/>
    <n v="1056.6400000000001"/>
    <n v="216.41"/>
    <n v="-840.23"/>
    <n v="-0.79519041490006048"/>
    <x v="1"/>
    <s v="2023-12-02"/>
    <x v="6"/>
    <x v="4"/>
    <x v="1"/>
    <s v="Senior"/>
    <s v="Loss"/>
  </r>
  <r>
    <n v="1134"/>
    <s v="Simran"/>
    <n v="59"/>
    <s v="Female"/>
    <x v="0"/>
    <x v="0"/>
    <n v="136.66"/>
    <n v="520.01"/>
    <n v="216.21"/>
    <n v="-303.8"/>
    <n v="-0.58421953423972617"/>
    <x v="2"/>
    <s v="2023-10-30"/>
    <x v="10"/>
    <x v="0"/>
    <x v="1"/>
    <s v="Senior"/>
    <s v="Loss"/>
  </r>
  <r>
    <n v="887"/>
    <s v="Amit"/>
    <n v="19"/>
    <s v="Female"/>
    <x v="4"/>
    <x v="3"/>
    <n v="178.19"/>
    <n v="308.22000000000003"/>
    <n v="215.93"/>
    <n v="-92.29"/>
    <n v="-0.29942897930049961"/>
    <x v="0"/>
    <s v="2023-03-03"/>
    <x v="11"/>
    <x v="3"/>
    <x v="0"/>
    <s v="Young"/>
    <s v="Loss"/>
  </r>
  <r>
    <n v="726"/>
    <s v="Arjun"/>
    <n v="47"/>
    <s v="Female"/>
    <x v="6"/>
    <x v="0"/>
    <n v="134.49"/>
    <n v="655.08000000000004"/>
    <n v="215.42"/>
    <n v="-439.66"/>
    <n v="-0.67115466813213653"/>
    <x v="2"/>
    <s v="2023-01-05"/>
    <x v="5"/>
    <x v="3"/>
    <x v="1"/>
    <s v="Senior"/>
    <s v="Loss"/>
  </r>
  <r>
    <n v="9366"/>
    <s v="Neha"/>
    <n v="57"/>
    <s v="Female"/>
    <x v="6"/>
    <x v="3"/>
    <n v="121.29"/>
    <n v="1392.05"/>
    <n v="215.12"/>
    <n v="-1176.93"/>
    <n v="-0.84546532092956439"/>
    <x v="3"/>
    <s v="2023-08-27"/>
    <x v="4"/>
    <x v="2"/>
    <x v="1"/>
    <s v="Senior"/>
    <s v="Loss"/>
  </r>
  <r>
    <n v="1973"/>
    <s v="Pooja"/>
    <n v="24"/>
    <s v="Male"/>
    <x v="4"/>
    <x v="2"/>
    <n v="176.09"/>
    <n v="1157.1199999999999"/>
    <n v="212.91"/>
    <n v="-944.21"/>
    <n v="-0.81600006913716827"/>
    <x v="1"/>
    <s v="2023-06-30"/>
    <x v="3"/>
    <x v="2"/>
    <x v="1"/>
    <s v="Young"/>
    <s v="Loss"/>
  </r>
  <r>
    <n v="5250"/>
    <s v="Neha"/>
    <n v="50"/>
    <s v="Male"/>
    <x v="4"/>
    <x v="2"/>
    <n v="184.34"/>
    <n v="400.46"/>
    <n v="211.99"/>
    <n v="-188.47"/>
    <n v="-0.47063377116316241"/>
    <x v="4"/>
    <s v="2023-01-22"/>
    <x v="5"/>
    <x v="3"/>
    <x v="1"/>
    <s v="Senior"/>
    <s v="Loss"/>
  </r>
  <r>
    <n v="9989"/>
    <s v="Sneha"/>
    <n v="31"/>
    <s v="Female"/>
    <x v="4"/>
    <x v="1"/>
    <n v="123.84"/>
    <n v="1731.53"/>
    <n v="211.93"/>
    <n v="-1519.6"/>
    <n v="-0.87760535480182267"/>
    <x v="2"/>
    <s v="2023-04-22"/>
    <x v="9"/>
    <x v="0"/>
    <x v="1"/>
    <s v="Adult"/>
    <s v="Loss"/>
  </r>
  <r>
    <n v="5697"/>
    <s v="Sneha"/>
    <n v="29"/>
    <s v="Female"/>
    <x v="5"/>
    <x v="3"/>
    <n v="190.91"/>
    <n v="588.35"/>
    <n v="210.67"/>
    <n v="-377.68"/>
    <n v="-0.64193082348941954"/>
    <x v="3"/>
    <s v="2023-07-24"/>
    <x v="7"/>
    <x v="2"/>
    <x v="0"/>
    <s v="Adult"/>
    <s v="Loss"/>
  </r>
  <r>
    <n v="4336"/>
    <s v="Amit"/>
    <n v="48"/>
    <s v="Male"/>
    <x v="7"/>
    <x v="1"/>
    <n v="181.45"/>
    <n v="617.5"/>
    <n v="209.64"/>
    <n v="-407.86"/>
    <n v="-0.66050202429149796"/>
    <x v="2"/>
    <s v="2023-01-10"/>
    <x v="5"/>
    <x v="0"/>
    <x v="0"/>
    <s v="Senior"/>
    <s v="Loss"/>
  </r>
  <r>
    <n v="3004"/>
    <s v="Simran"/>
    <n v="41"/>
    <s v="Male"/>
    <x v="3"/>
    <x v="3"/>
    <n v="148.87"/>
    <n v="309.83"/>
    <n v="209.39"/>
    <n v="-100.44"/>
    <n v="-0.32417777490882099"/>
    <x v="0"/>
    <s v="2023-12-01"/>
    <x v="6"/>
    <x v="1"/>
    <x v="1"/>
    <s v="Senior"/>
    <s v="Loss"/>
  </r>
  <r>
    <n v="7250"/>
    <s v="Karan"/>
    <n v="46"/>
    <s v="Female"/>
    <x v="3"/>
    <x v="1"/>
    <n v="121"/>
    <n v="1037.8699999999999"/>
    <n v="209.22"/>
    <n v="-828.65"/>
    <n v="-0.7984140595643"/>
    <x v="4"/>
    <s v="2023-10-16"/>
    <x v="10"/>
    <x v="4"/>
    <x v="1"/>
    <s v="Senior"/>
    <s v="Loss"/>
  </r>
  <r>
    <n v="5257"/>
    <s v="Simran"/>
    <n v="47"/>
    <s v="Female"/>
    <x v="0"/>
    <x v="4"/>
    <n v="163.05000000000001"/>
    <n v="946.33"/>
    <n v="208.62"/>
    <n v="-737.71"/>
    <n v="-0.77954836050849075"/>
    <x v="1"/>
    <s v="2023-10-06"/>
    <x v="10"/>
    <x v="0"/>
    <x v="1"/>
    <s v="Senior"/>
    <s v="Loss"/>
  </r>
  <r>
    <n v="9497"/>
    <s v="Simran"/>
    <n v="27"/>
    <s v="Male"/>
    <x v="2"/>
    <x v="3"/>
    <n v="136.86000000000001"/>
    <n v="786.33"/>
    <n v="208.07"/>
    <n v="-578.26"/>
    <n v="-0.73539099360319449"/>
    <x v="1"/>
    <s v="2023-07-11"/>
    <x v="7"/>
    <x v="2"/>
    <x v="0"/>
    <s v="Adult"/>
    <s v="Loss"/>
  </r>
  <r>
    <n v="2762"/>
    <s v="Neha"/>
    <n v="20"/>
    <s v="Female"/>
    <x v="1"/>
    <x v="1"/>
    <n v="172.68"/>
    <n v="599.76"/>
    <n v="207.43"/>
    <n v="-392.33"/>
    <n v="-0.65414499132986526"/>
    <x v="1"/>
    <s v="2023-08-08"/>
    <x v="4"/>
    <x v="0"/>
    <x v="0"/>
    <s v="Young"/>
    <s v="Loss"/>
  </r>
  <r>
    <n v="3418"/>
    <s v="Priya"/>
    <n v="59"/>
    <s v="Male"/>
    <x v="7"/>
    <x v="3"/>
    <n v="170.73"/>
    <n v="384.84"/>
    <n v="207.11"/>
    <n v="-177.73"/>
    <n v="-0.46182829227731004"/>
    <x v="4"/>
    <s v="2023-06-01"/>
    <x v="3"/>
    <x v="2"/>
    <x v="0"/>
    <s v="Senior"/>
    <s v="Loss"/>
  </r>
  <r>
    <n v="5403"/>
    <s v="Amit"/>
    <n v="20"/>
    <s v="Male"/>
    <x v="4"/>
    <x v="2"/>
    <n v="130.16999999999999"/>
    <n v="1637.11"/>
    <n v="206.39"/>
    <n v="-1430.72"/>
    <n v="-0.87393027957803693"/>
    <x v="3"/>
    <s v="2023-08-23"/>
    <x v="4"/>
    <x v="1"/>
    <x v="0"/>
    <s v="Young"/>
    <s v="Loss"/>
  </r>
  <r>
    <n v="6315"/>
    <s v="Arjun"/>
    <n v="44"/>
    <s v="Male"/>
    <x v="3"/>
    <x v="3"/>
    <n v="156.57"/>
    <n v="243.45"/>
    <n v="205.74"/>
    <n v="-37.71"/>
    <n v="-0.15489833641404807"/>
    <x v="0"/>
    <s v="2023-10-15"/>
    <x v="10"/>
    <x v="4"/>
    <x v="1"/>
    <s v="Senior"/>
    <s v="Loss"/>
  </r>
  <r>
    <n v="3174"/>
    <s v="Sneha"/>
    <n v="42"/>
    <s v="Female"/>
    <x v="3"/>
    <x v="3"/>
    <n v="162.74"/>
    <n v="1312.06"/>
    <n v="205.51"/>
    <n v="-1106.55"/>
    <n v="-0.84336844351630258"/>
    <x v="0"/>
    <s v="2023-04-07"/>
    <x v="9"/>
    <x v="1"/>
    <x v="1"/>
    <s v="Senior"/>
    <s v="Loss"/>
  </r>
  <r>
    <n v="4923"/>
    <s v="Simran"/>
    <n v="56"/>
    <s v="Female"/>
    <x v="2"/>
    <x v="1"/>
    <n v="181.98"/>
    <n v="1575.27"/>
    <n v="203.85"/>
    <n v="-1371.42"/>
    <n v="-0.87059361252356748"/>
    <x v="0"/>
    <s v="2023-12-13"/>
    <x v="6"/>
    <x v="4"/>
    <x v="1"/>
    <s v="Senior"/>
    <s v="Loss"/>
  </r>
  <r>
    <n v="39"/>
    <s v="Arjun"/>
    <n v="60"/>
    <s v="Male"/>
    <x v="6"/>
    <x v="4"/>
    <n v="165.98"/>
    <n v="53.82"/>
    <n v="203.39"/>
    <n v="149.57"/>
    <n v="2.779078409513192"/>
    <x v="2"/>
    <s v="2023-05-13"/>
    <x v="0"/>
    <x v="1"/>
    <x v="1"/>
    <s v="Senior"/>
    <s v="Profit"/>
  </r>
  <r>
    <n v="6004"/>
    <s v="Neha"/>
    <n v="35"/>
    <s v="Female"/>
    <x v="7"/>
    <x v="1"/>
    <n v="113.47"/>
    <n v="1602.39"/>
    <n v="202.58"/>
    <n v="-1399.81"/>
    <n v="-0.87357634533415707"/>
    <x v="3"/>
    <s v="2023-07-26"/>
    <x v="7"/>
    <x v="0"/>
    <x v="1"/>
    <s v="Adult"/>
    <s v="Loss"/>
  </r>
  <r>
    <n v="2176"/>
    <s v="Amit"/>
    <n v="56"/>
    <s v="Male"/>
    <x v="7"/>
    <x v="0"/>
    <n v="169.85"/>
    <n v="925.6"/>
    <n v="202.56"/>
    <n v="-723.04"/>
    <n v="-0.78115816767502155"/>
    <x v="1"/>
    <s v="2023-12-29"/>
    <x v="6"/>
    <x v="4"/>
    <x v="0"/>
    <s v="Senior"/>
    <s v="Loss"/>
  </r>
  <r>
    <n v="1190"/>
    <s v="Karan"/>
    <n v="25"/>
    <s v="Male"/>
    <x v="1"/>
    <x v="1"/>
    <n v="127.42"/>
    <n v="852.18"/>
    <n v="202.23"/>
    <n v="-649.95000000000005"/>
    <n v="-0.76269098077870878"/>
    <x v="2"/>
    <s v="2023-04-27"/>
    <x v="9"/>
    <x v="0"/>
    <x v="1"/>
    <s v="Young"/>
    <s v="Loss"/>
  </r>
  <r>
    <n v="9793"/>
    <s v="Rahul"/>
    <n v="53"/>
    <s v="Male"/>
    <x v="5"/>
    <x v="0"/>
    <n v="124.87"/>
    <n v="1040.3499999999999"/>
    <n v="199.72"/>
    <n v="-840.63"/>
    <n v="-0.80802614504733994"/>
    <x v="2"/>
    <s v="2023-12-21"/>
    <x v="6"/>
    <x v="3"/>
    <x v="1"/>
    <s v="Senior"/>
    <s v="Loss"/>
  </r>
  <r>
    <n v="7544"/>
    <s v="Amit"/>
    <n v="41"/>
    <s v="Female"/>
    <x v="3"/>
    <x v="2"/>
    <n v="123.28"/>
    <n v="1417.21"/>
    <n v="199.04"/>
    <n v="-1218.17"/>
    <n v="-0.85955504124300564"/>
    <x v="1"/>
    <s v="2023-07-11"/>
    <x v="7"/>
    <x v="0"/>
    <x v="1"/>
    <s v="Senior"/>
    <s v="Loss"/>
  </r>
  <r>
    <n v="5300"/>
    <s v="Rahul"/>
    <n v="58"/>
    <s v="Female"/>
    <x v="3"/>
    <x v="4"/>
    <n v="152.81"/>
    <n v="224.47"/>
    <n v="198.54"/>
    <n v="-25.93"/>
    <n v="-0.11551655009578117"/>
    <x v="4"/>
    <s v="2023-04-07"/>
    <x v="9"/>
    <x v="1"/>
    <x v="1"/>
    <s v="Senior"/>
    <s v="Loss"/>
  </r>
  <r>
    <n v="5096"/>
    <s v="Simran"/>
    <n v="53"/>
    <s v="Male"/>
    <x v="1"/>
    <x v="1"/>
    <n v="169.68"/>
    <n v="599.24"/>
    <n v="195.73"/>
    <n v="-403.51"/>
    <n v="-0.67336960149522729"/>
    <x v="0"/>
    <s v="2023-04-24"/>
    <x v="9"/>
    <x v="4"/>
    <x v="0"/>
    <s v="Senior"/>
    <s v="Loss"/>
  </r>
  <r>
    <n v="2373"/>
    <s v="Sneha"/>
    <n v="48"/>
    <s v="Male"/>
    <x v="6"/>
    <x v="2"/>
    <n v="149.61000000000001"/>
    <n v="275.85000000000002"/>
    <n v="194.8"/>
    <n v="-81.05"/>
    <n v="-0.29381910458582561"/>
    <x v="0"/>
    <s v="2023-04-24"/>
    <x v="9"/>
    <x v="4"/>
    <x v="0"/>
    <s v="Senior"/>
    <s v="Loss"/>
  </r>
  <r>
    <n v="9890"/>
    <s v="Arjun"/>
    <n v="50"/>
    <s v="Male"/>
    <x v="4"/>
    <x v="4"/>
    <n v="173.94"/>
    <n v="1046.1300000000001"/>
    <n v="194.75"/>
    <n v="-851.38"/>
    <n v="-0.81383766835861693"/>
    <x v="2"/>
    <s v="2023-03-30"/>
    <x v="11"/>
    <x v="1"/>
    <x v="1"/>
    <s v="Senior"/>
    <s v="Loss"/>
  </r>
  <r>
    <n v="8585"/>
    <s v="Karan"/>
    <n v="26"/>
    <s v="Male"/>
    <x v="0"/>
    <x v="0"/>
    <n v="142.09"/>
    <n v="700.03"/>
    <n v="194.5"/>
    <n v="-505.53"/>
    <n v="-0.72215476479579443"/>
    <x v="1"/>
    <s v="2023-04-05"/>
    <x v="9"/>
    <x v="0"/>
    <x v="0"/>
    <s v="Adult"/>
    <s v="Loss"/>
  </r>
  <r>
    <n v="2134"/>
    <s v="Pooja"/>
    <n v="48"/>
    <s v="Female"/>
    <x v="5"/>
    <x v="0"/>
    <n v="173.64"/>
    <n v="80.319999999999993"/>
    <n v="194.19"/>
    <n v="113.87"/>
    <n v="1.4177041832669324"/>
    <x v="0"/>
    <s v="2023-07-02"/>
    <x v="7"/>
    <x v="2"/>
    <x v="0"/>
    <s v="Senior"/>
    <s v="Profit"/>
  </r>
  <r>
    <n v="8852"/>
    <s v="Arjun"/>
    <n v="47"/>
    <s v="Male"/>
    <x v="3"/>
    <x v="0"/>
    <n v="164.09"/>
    <n v="348.73"/>
    <n v="192.93"/>
    <n v="-155.80000000000001"/>
    <n v="-0.44676397212743385"/>
    <x v="2"/>
    <s v="2023-10-22"/>
    <x v="10"/>
    <x v="1"/>
    <x v="0"/>
    <s v="Senior"/>
    <s v="Loss"/>
  </r>
  <r>
    <n v="2990"/>
    <s v="Karan"/>
    <n v="36"/>
    <s v="Male"/>
    <x v="1"/>
    <x v="1"/>
    <n v="137.03"/>
    <n v="1519"/>
    <n v="192.21"/>
    <n v="-1326.79"/>
    <n v="-0.87346280447662938"/>
    <x v="3"/>
    <s v="2023-02-20"/>
    <x v="2"/>
    <x v="0"/>
    <x v="0"/>
    <s v="Adult"/>
    <s v="Loss"/>
  </r>
  <r>
    <n v="5597"/>
    <s v="Karan"/>
    <n v="36"/>
    <s v="Female"/>
    <x v="2"/>
    <x v="4"/>
    <n v="154.99"/>
    <n v="1139.96"/>
    <n v="191.92"/>
    <n v="-948.04"/>
    <n v="-0.83164321555142284"/>
    <x v="4"/>
    <s v="2023-01-10"/>
    <x v="5"/>
    <x v="3"/>
    <x v="1"/>
    <s v="Adult"/>
    <s v="Loss"/>
  </r>
  <r>
    <n v="9323"/>
    <s v="Simran"/>
    <n v="28"/>
    <s v="Male"/>
    <x v="0"/>
    <x v="2"/>
    <n v="115.78"/>
    <n v="1035.74"/>
    <n v="191.8"/>
    <n v="-843.94"/>
    <n v="-0.81481839071581674"/>
    <x v="0"/>
    <s v="2023-04-14"/>
    <x v="9"/>
    <x v="2"/>
    <x v="0"/>
    <s v="Adult"/>
    <s v="Loss"/>
  </r>
  <r>
    <n v="6472"/>
    <s v="Karan"/>
    <n v="37"/>
    <s v="Male"/>
    <x v="1"/>
    <x v="2"/>
    <n v="163.44"/>
    <n v="1473.01"/>
    <n v="190.88"/>
    <n v="-1282.1300000000001"/>
    <n v="-0.87041500057704979"/>
    <x v="2"/>
    <s v="2023-04-14"/>
    <x v="9"/>
    <x v="4"/>
    <x v="1"/>
    <s v="Adult"/>
    <s v="Loss"/>
  </r>
  <r>
    <n v="9341"/>
    <s v="Simran"/>
    <n v="23"/>
    <s v="Male"/>
    <x v="7"/>
    <x v="0"/>
    <n v="161.30000000000001"/>
    <n v="979.01"/>
    <n v="190.35"/>
    <n v="-788.66"/>
    <n v="-0.80556889102256357"/>
    <x v="1"/>
    <s v="2023-05-03"/>
    <x v="0"/>
    <x v="1"/>
    <x v="0"/>
    <s v="Young"/>
    <s v="Loss"/>
  </r>
  <r>
    <n v="5534"/>
    <s v="Amit"/>
    <n v="47"/>
    <s v="Female"/>
    <x v="2"/>
    <x v="3"/>
    <n v="125.22"/>
    <n v="603.44000000000005"/>
    <n v="189.05"/>
    <n v="-414.39"/>
    <n v="-0.68671284634760699"/>
    <x v="2"/>
    <s v="2023-05-12"/>
    <x v="0"/>
    <x v="1"/>
    <x v="0"/>
    <s v="Senior"/>
    <s v="Loss"/>
  </r>
  <r>
    <n v="8266"/>
    <s v="Arjun"/>
    <n v="28"/>
    <s v="Male"/>
    <x v="0"/>
    <x v="0"/>
    <n v="113.7"/>
    <n v="1893.81"/>
    <n v="188.96"/>
    <n v="-1704.85"/>
    <n v="-0.90022230318775376"/>
    <x v="2"/>
    <s v="2023-05-21"/>
    <x v="0"/>
    <x v="3"/>
    <x v="0"/>
    <s v="Adult"/>
    <s v="Loss"/>
  </r>
  <r>
    <n v="6733"/>
    <s v="Pooja"/>
    <n v="49"/>
    <s v="Male"/>
    <x v="1"/>
    <x v="3"/>
    <n v="122.2"/>
    <n v="1725.87"/>
    <n v="188.08"/>
    <n v="-1537.79"/>
    <n v="-0.89102307821562465"/>
    <x v="2"/>
    <s v="2023-08-24"/>
    <x v="4"/>
    <x v="0"/>
    <x v="0"/>
    <s v="Senior"/>
    <s v="Loss"/>
  </r>
  <r>
    <n v="7698"/>
    <s v="Karan"/>
    <n v="43"/>
    <s v="Female"/>
    <x v="0"/>
    <x v="4"/>
    <n v="159.97"/>
    <n v="1519.2"/>
    <n v="187.45"/>
    <n v="-1331.75"/>
    <n v="-0.87661269088994209"/>
    <x v="3"/>
    <s v="2023-08-04"/>
    <x v="4"/>
    <x v="2"/>
    <x v="1"/>
    <s v="Senior"/>
    <s v="Loss"/>
  </r>
  <r>
    <n v="2135"/>
    <s v="Karan"/>
    <n v="21"/>
    <s v="Female"/>
    <x v="6"/>
    <x v="3"/>
    <n v="111.38"/>
    <n v="89.53"/>
    <n v="186.47"/>
    <n v="96.94"/>
    <n v="1.0827655534457723"/>
    <x v="4"/>
    <s v="2023-04-05"/>
    <x v="9"/>
    <x v="1"/>
    <x v="0"/>
    <s v="Young"/>
    <s v="Profit"/>
  </r>
  <r>
    <n v="506"/>
    <s v="Arjun"/>
    <n v="18"/>
    <s v="Male"/>
    <x v="7"/>
    <x v="1"/>
    <n v="167.87"/>
    <n v="1345.53"/>
    <n v="186.07"/>
    <n v="-1159.46"/>
    <n v="-0.86171248504306852"/>
    <x v="1"/>
    <s v="2023-02-13"/>
    <x v="2"/>
    <x v="0"/>
    <x v="0"/>
    <s v="Young"/>
    <s v="Loss"/>
  </r>
  <r>
    <n v="7081"/>
    <s v="Arjun"/>
    <n v="21"/>
    <s v="Male"/>
    <x v="0"/>
    <x v="2"/>
    <n v="153.04"/>
    <n v="1054.6600000000001"/>
    <n v="185.59"/>
    <n v="-869.07"/>
    <n v="-0.8240285968937856"/>
    <x v="1"/>
    <s v="2023-10-27"/>
    <x v="10"/>
    <x v="4"/>
    <x v="0"/>
    <s v="Young"/>
    <s v="Loss"/>
  </r>
  <r>
    <n v="4060"/>
    <s v="Raj"/>
    <n v="53"/>
    <s v="Female"/>
    <x v="4"/>
    <x v="3"/>
    <n v="114.51"/>
    <n v="1361.64"/>
    <n v="185.44"/>
    <n v="-1176.2"/>
    <n v="-0.86381128638994154"/>
    <x v="4"/>
    <s v="2023-10-26"/>
    <x v="10"/>
    <x v="2"/>
    <x v="0"/>
    <s v="Senior"/>
    <s v="Loss"/>
  </r>
  <r>
    <n v="6830"/>
    <s v="Neha"/>
    <n v="22"/>
    <s v="Female"/>
    <x v="5"/>
    <x v="3"/>
    <n v="124.69"/>
    <n v="596.62"/>
    <n v="181.73"/>
    <n v="-414.89"/>
    <n v="-0.69540075760115316"/>
    <x v="2"/>
    <s v="2023-04-06"/>
    <x v="9"/>
    <x v="0"/>
    <x v="1"/>
    <s v="Young"/>
    <s v="Loss"/>
  </r>
  <r>
    <n v="584"/>
    <s v="Sneha"/>
    <n v="57"/>
    <s v="Female"/>
    <x v="4"/>
    <x v="4"/>
    <n v="114.85"/>
    <n v="1600.23"/>
    <n v="181.38"/>
    <n v="-1418.85"/>
    <n v="-0.88665379351718188"/>
    <x v="2"/>
    <s v="2023-01-03"/>
    <x v="5"/>
    <x v="4"/>
    <x v="0"/>
    <s v="Senior"/>
    <s v="Loss"/>
  </r>
  <r>
    <n v="7304"/>
    <s v="Amit"/>
    <n v="53"/>
    <s v="Female"/>
    <x v="6"/>
    <x v="4"/>
    <n v="115.21"/>
    <n v="229.52"/>
    <n v="181.16"/>
    <n v="-48.36"/>
    <n v="-0.21070059254095502"/>
    <x v="2"/>
    <s v="2023-05-26"/>
    <x v="0"/>
    <x v="0"/>
    <x v="1"/>
    <s v="Senior"/>
    <s v="Loss"/>
  </r>
  <r>
    <n v="4470"/>
    <s v="Arjun"/>
    <n v="60"/>
    <s v="Female"/>
    <x v="1"/>
    <x v="1"/>
    <n v="113.88"/>
    <n v="1387.42"/>
    <n v="181.09"/>
    <n v="-1206.33"/>
    <n v="-0.86947715904340417"/>
    <x v="0"/>
    <s v="2023-12-25"/>
    <x v="6"/>
    <x v="3"/>
    <x v="1"/>
    <s v="Senior"/>
    <s v="Loss"/>
  </r>
  <r>
    <n v="4754"/>
    <s v="Amit"/>
    <n v="22"/>
    <s v="Male"/>
    <x v="7"/>
    <x v="3"/>
    <n v="132.32"/>
    <n v="145.30000000000001"/>
    <n v="180.16"/>
    <n v="34.86"/>
    <n v="0.23991741225051616"/>
    <x v="2"/>
    <s v="2023-01-31"/>
    <x v="5"/>
    <x v="2"/>
    <x v="1"/>
    <s v="Young"/>
    <s v="Profit"/>
  </r>
  <r>
    <n v="2790"/>
    <s v="Simran"/>
    <n v="56"/>
    <s v="Male"/>
    <x v="6"/>
    <x v="1"/>
    <n v="148.29"/>
    <n v="804.15"/>
    <n v="179.98"/>
    <n v="-624.16999999999996"/>
    <n v="-0.7761860349437294"/>
    <x v="2"/>
    <s v="2023-02-17"/>
    <x v="2"/>
    <x v="0"/>
    <x v="0"/>
    <s v="Senior"/>
    <s v="Loss"/>
  </r>
  <r>
    <n v="6835"/>
    <s v="Karan"/>
    <n v="27"/>
    <s v="Male"/>
    <x v="5"/>
    <x v="3"/>
    <n v="146.87"/>
    <n v="723.8"/>
    <n v="179.52"/>
    <n v="-544.28"/>
    <n v="-0.75197568389057756"/>
    <x v="0"/>
    <s v="2023-07-28"/>
    <x v="7"/>
    <x v="4"/>
    <x v="1"/>
    <s v="Adult"/>
    <s v="Loss"/>
  </r>
  <r>
    <n v="985"/>
    <s v="Rahul"/>
    <n v="42"/>
    <s v="Female"/>
    <x v="5"/>
    <x v="0"/>
    <n v="124.1"/>
    <n v="640.51"/>
    <n v="179.31"/>
    <n v="-461.2"/>
    <n v="-0.72005120919267462"/>
    <x v="2"/>
    <s v="2023-04-01"/>
    <x v="9"/>
    <x v="0"/>
    <x v="1"/>
    <s v="Senior"/>
    <s v="Loss"/>
  </r>
  <r>
    <n v="9073"/>
    <s v="Arjun"/>
    <n v="47"/>
    <s v="Female"/>
    <x v="6"/>
    <x v="4"/>
    <n v="130.27000000000001"/>
    <n v="633.07000000000005"/>
    <n v="177.84"/>
    <n v="-455.23"/>
    <n v="-0.71908319775064367"/>
    <x v="4"/>
    <s v="2023-01-09"/>
    <x v="5"/>
    <x v="2"/>
    <x v="0"/>
    <s v="Senior"/>
    <s v="Loss"/>
  </r>
  <r>
    <n v="1934"/>
    <s v="Rahul"/>
    <n v="38"/>
    <s v="Female"/>
    <x v="7"/>
    <x v="1"/>
    <n v="122.59"/>
    <n v="1313.05"/>
    <n v="176.61"/>
    <n v="-1136.44"/>
    <n v="-0.86549636342865854"/>
    <x v="3"/>
    <s v="2023-01-09"/>
    <x v="5"/>
    <x v="4"/>
    <x v="1"/>
    <s v="Adult"/>
    <s v="Loss"/>
  </r>
  <r>
    <n v="304"/>
    <s v="Sneha"/>
    <n v="20"/>
    <s v="Male"/>
    <x v="6"/>
    <x v="2"/>
    <n v="155.53"/>
    <n v="447.47"/>
    <n v="175.45"/>
    <n v="-272.02"/>
    <n v="-0.60790667530784182"/>
    <x v="4"/>
    <s v="2023-01-01"/>
    <x v="5"/>
    <x v="1"/>
    <x v="1"/>
    <s v="Young"/>
    <s v="Loss"/>
  </r>
  <r>
    <n v="8906"/>
    <s v="Pooja"/>
    <n v="19"/>
    <s v="Male"/>
    <x v="5"/>
    <x v="1"/>
    <n v="115.09"/>
    <n v="1093.8699999999999"/>
    <n v="175.2"/>
    <n v="-918.67"/>
    <n v="-0.83983471527695253"/>
    <x v="4"/>
    <s v="2023-10-15"/>
    <x v="10"/>
    <x v="4"/>
    <x v="1"/>
    <s v="Young"/>
    <s v="Loss"/>
  </r>
  <r>
    <n v="2268"/>
    <s v="Raj"/>
    <n v="50"/>
    <s v="Male"/>
    <x v="0"/>
    <x v="1"/>
    <n v="100.75"/>
    <n v="1317.49"/>
    <n v="174.42"/>
    <n v="-1143.07"/>
    <n v="-0.86761189838253039"/>
    <x v="1"/>
    <s v="2023-06-03"/>
    <x v="3"/>
    <x v="1"/>
    <x v="1"/>
    <s v="Senior"/>
    <s v="Loss"/>
  </r>
  <r>
    <n v="8729"/>
    <s v="Raj"/>
    <n v="20"/>
    <s v="Male"/>
    <x v="3"/>
    <x v="1"/>
    <n v="145.66999999999999"/>
    <n v="913.57"/>
    <n v="174.25"/>
    <n v="-739.32"/>
    <n v="-0.80926475256411656"/>
    <x v="2"/>
    <s v="2023-09-11"/>
    <x v="1"/>
    <x v="2"/>
    <x v="1"/>
    <s v="Young"/>
    <s v="Loss"/>
  </r>
  <r>
    <n v="1700"/>
    <s v="Rahul"/>
    <n v="48"/>
    <s v="Female"/>
    <x v="1"/>
    <x v="4"/>
    <n v="103.7"/>
    <n v="1527.87"/>
    <n v="173.87"/>
    <n v="-1354"/>
    <n v="-0.88620105113654968"/>
    <x v="1"/>
    <s v="2023-06-17"/>
    <x v="3"/>
    <x v="4"/>
    <x v="1"/>
    <s v="Senior"/>
    <s v="Loss"/>
  </r>
  <r>
    <n v="5959"/>
    <s v="Rahul"/>
    <n v="28"/>
    <s v="Male"/>
    <x v="0"/>
    <x v="3"/>
    <n v="112.1"/>
    <n v="1042.3900000000001"/>
    <n v="173.78"/>
    <n v="-868.61"/>
    <n v="-0.83328696553113513"/>
    <x v="2"/>
    <s v="2023-07-16"/>
    <x v="7"/>
    <x v="0"/>
    <x v="0"/>
    <s v="Adult"/>
    <s v="Loss"/>
  </r>
  <r>
    <n v="8717"/>
    <s v="Priya"/>
    <n v="33"/>
    <s v="Female"/>
    <x v="3"/>
    <x v="4"/>
    <n v="154.1"/>
    <n v="101.91"/>
    <n v="173.64"/>
    <n v="71.73"/>
    <n v="0.70385634383279372"/>
    <x v="4"/>
    <s v="2023-06-09"/>
    <x v="3"/>
    <x v="0"/>
    <x v="1"/>
    <s v="Adult"/>
    <s v="Profit"/>
  </r>
  <r>
    <n v="5588"/>
    <s v="Amit"/>
    <n v="59"/>
    <s v="Male"/>
    <x v="7"/>
    <x v="2"/>
    <n v="135.1"/>
    <n v="1016.28"/>
    <n v="173.02"/>
    <n v="-843.26"/>
    <n v="-0.82975164324792383"/>
    <x v="2"/>
    <s v="2023-09-07"/>
    <x v="1"/>
    <x v="3"/>
    <x v="1"/>
    <s v="Senior"/>
    <s v="Loss"/>
  </r>
  <r>
    <n v="6251"/>
    <s v="Pooja"/>
    <n v="58"/>
    <s v="Male"/>
    <x v="0"/>
    <x v="1"/>
    <n v="151.04"/>
    <n v="1585.19"/>
    <n v="172.92"/>
    <n v="-1412.27"/>
    <n v="-0.89091528460310743"/>
    <x v="1"/>
    <s v="2023-06-23"/>
    <x v="3"/>
    <x v="4"/>
    <x v="0"/>
    <s v="Senior"/>
    <s v="Loss"/>
  </r>
  <r>
    <n v="5380"/>
    <s v="Amit"/>
    <n v="20"/>
    <s v="Male"/>
    <x v="2"/>
    <x v="1"/>
    <n v="147.61000000000001"/>
    <n v="1810.1"/>
    <n v="172.75"/>
    <n v="-1637.35"/>
    <n v="-0.90456328379647533"/>
    <x v="3"/>
    <s v="2023-10-15"/>
    <x v="10"/>
    <x v="2"/>
    <x v="1"/>
    <s v="Young"/>
    <s v="Loss"/>
  </r>
  <r>
    <n v="9381"/>
    <s v="Rahul"/>
    <n v="46"/>
    <s v="Male"/>
    <x v="5"/>
    <x v="4"/>
    <n v="115.67"/>
    <n v="986.88"/>
    <n v="172.71"/>
    <n v="-814.17"/>
    <n v="-0.82499392023346296"/>
    <x v="0"/>
    <s v="2023-10-29"/>
    <x v="10"/>
    <x v="1"/>
    <x v="1"/>
    <s v="Senior"/>
    <s v="Loss"/>
  </r>
  <r>
    <n v="6953"/>
    <s v="Rahul"/>
    <n v="58"/>
    <s v="Male"/>
    <x v="0"/>
    <x v="3"/>
    <n v="107.66"/>
    <n v="365.28"/>
    <n v="170.83"/>
    <n v="-194.45"/>
    <n v="-0.5323313622426632"/>
    <x v="1"/>
    <s v="2023-12-13"/>
    <x v="6"/>
    <x v="1"/>
    <x v="1"/>
    <s v="Senior"/>
    <s v="Loss"/>
  </r>
  <r>
    <n v="3916"/>
    <s v="Neha"/>
    <n v="49"/>
    <s v="Male"/>
    <x v="2"/>
    <x v="4"/>
    <n v="134.9"/>
    <n v="1253.75"/>
    <n v="170.16"/>
    <n v="-1083.5899999999999"/>
    <n v="-0.86427916251246251"/>
    <x v="0"/>
    <s v="2023-09-25"/>
    <x v="1"/>
    <x v="4"/>
    <x v="1"/>
    <s v="Senior"/>
    <s v="Loss"/>
  </r>
  <r>
    <n v="3264"/>
    <s v="Neha"/>
    <n v="52"/>
    <s v="Male"/>
    <x v="6"/>
    <x v="0"/>
    <n v="139.5"/>
    <n v="1810.96"/>
    <n v="170"/>
    <n v="-1640.96"/>
    <n v="-0.90612713698811675"/>
    <x v="4"/>
    <s v="2023-06-18"/>
    <x v="3"/>
    <x v="3"/>
    <x v="0"/>
    <s v="Senior"/>
    <s v="Loss"/>
  </r>
  <r>
    <n v="524"/>
    <s v="Priya"/>
    <n v="49"/>
    <s v="Male"/>
    <x v="7"/>
    <x v="1"/>
    <n v="112.65"/>
    <n v="544.73"/>
    <n v="169.55"/>
    <n v="-375.18"/>
    <n v="-0.68874488278596735"/>
    <x v="0"/>
    <s v="2023-04-09"/>
    <x v="9"/>
    <x v="1"/>
    <x v="1"/>
    <s v="Senior"/>
    <s v="Loss"/>
  </r>
  <r>
    <n v="791"/>
    <s v="Karan"/>
    <n v="29"/>
    <s v="Female"/>
    <x v="1"/>
    <x v="0"/>
    <n v="104.62"/>
    <n v="1647.24"/>
    <n v="168.38"/>
    <n v="-1478.86"/>
    <n v="-0.89778052985600154"/>
    <x v="1"/>
    <s v="2023-05-03"/>
    <x v="0"/>
    <x v="1"/>
    <x v="1"/>
    <s v="Adult"/>
    <s v="Loss"/>
  </r>
  <r>
    <n v="8936"/>
    <s v="Sneha"/>
    <n v="40"/>
    <s v="Female"/>
    <x v="1"/>
    <x v="1"/>
    <n v="127.01"/>
    <n v="537.30999999999995"/>
    <n v="166.63"/>
    <n v="-370.68"/>
    <n v="-0.68988107424019662"/>
    <x v="4"/>
    <s v="2023-10-07"/>
    <x v="10"/>
    <x v="4"/>
    <x v="0"/>
    <s v="Adult"/>
    <s v="Loss"/>
  </r>
  <r>
    <n v="7301"/>
    <s v="Karan"/>
    <n v="53"/>
    <s v="Female"/>
    <x v="3"/>
    <x v="0"/>
    <n v="136.09"/>
    <n v="1028.97"/>
    <n v="166.23"/>
    <n v="-862.74"/>
    <n v="-0.83845010058602287"/>
    <x v="0"/>
    <s v="2023-08-02"/>
    <x v="4"/>
    <x v="4"/>
    <x v="1"/>
    <s v="Senior"/>
    <s v="Loss"/>
  </r>
  <r>
    <n v="3524"/>
    <s v="Priya"/>
    <n v="22"/>
    <s v="Female"/>
    <x v="2"/>
    <x v="2"/>
    <n v="104.88"/>
    <n v="1109.1099999999999"/>
    <n v="163.63"/>
    <n v="-945.48"/>
    <n v="-0.85246729359576612"/>
    <x v="2"/>
    <s v="2023-09-20"/>
    <x v="1"/>
    <x v="0"/>
    <x v="0"/>
    <s v="Young"/>
    <s v="Loss"/>
  </r>
  <r>
    <n v="4893"/>
    <s v="Priya"/>
    <n v="34"/>
    <s v="Female"/>
    <x v="3"/>
    <x v="4"/>
    <n v="118.92"/>
    <n v="756.47"/>
    <n v="159.91999999999999"/>
    <n v="-596.54999999999995"/>
    <n v="-0.78859703623408717"/>
    <x v="4"/>
    <s v="2023-11-16"/>
    <x v="8"/>
    <x v="3"/>
    <x v="1"/>
    <s v="Adult"/>
    <s v="Loss"/>
  </r>
  <r>
    <n v="8497"/>
    <s v="Rahul"/>
    <n v="42"/>
    <s v="Female"/>
    <x v="1"/>
    <x v="2"/>
    <n v="132.66999999999999"/>
    <n v="998.6"/>
    <n v="156.97999999999999"/>
    <n v="-841.62"/>
    <n v="-0.84279991988784297"/>
    <x v="1"/>
    <s v="2023-08-16"/>
    <x v="4"/>
    <x v="2"/>
    <x v="0"/>
    <s v="Senior"/>
    <s v="Loss"/>
  </r>
  <r>
    <n v="6132"/>
    <s v="Neha"/>
    <n v="55"/>
    <s v="Male"/>
    <x v="4"/>
    <x v="2"/>
    <n v="114.83"/>
    <n v="1828.82"/>
    <n v="155.13"/>
    <n v="-1673.69"/>
    <n v="-0.91517481217397012"/>
    <x v="2"/>
    <s v="2023-02-11"/>
    <x v="2"/>
    <x v="1"/>
    <x v="0"/>
    <s v="Senior"/>
    <s v="Loss"/>
  </r>
  <r>
    <n v="1947"/>
    <s v="Priya"/>
    <n v="38"/>
    <s v="Female"/>
    <x v="0"/>
    <x v="4"/>
    <n v="115.28"/>
    <n v="188.51"/>
    <n v="154.1"/>
    <n v="-34.409999999999997"/>
    <n v="-0.18253673545170016"/>
    <x v="2"/>
    <s v="2023-07-29"/>
    <x v="7"/>
    <x v="2"/>
    <x v="1"/>
    <s v="Adult"/>
    <s v="Loss"/>
  </r>
  <r>
    <n v="6929"/>
    <s v="Neha"/>
    <n v="18"/>
    <s v="Male"/>
    <x v="3"/>
    <x v="1"/>
    <n v="130.94999999999999"/>
    <n v="601.91999999999996"/>
    <n v="153.94999999999999"/>
    <n v="-447.97"/>
    <n v="-0.74423511430090383"/>
    <x v="0"/>
    <s v="2023-11-25"/>
    <x v="8"/>
    <x v="4"/>
    <x v="0"/>
    <s v="Young"/>
    <s v="Loss"/>
  </r>
  <r>
    <n v="6643"/>
    <s v="Rahul"/>
    <n v="58"/>
    <s v="Male"/>
    <x v="4"/>
    <x v="0"/>
    <n v="113.9"/>
    <n v="261.42"/>
    <n v="153.43"/>
    <n v="-107.99"/>
    <n v="-0.41309004666819671"/>
    <x v="1"/>
    <s v="2023-02-25"/>
    <x v="2"/>
    <x v="2"/>
    <x v="0"/>
    <s v="Senior"/>
    <s v="Loss"/>
  </r>
  <r>
    <n v="9923"/>
    <s v="Karan"/>
    <n v="38"/>
    <s v="Female"/>
    <x v="5"/>
    <x v="4"/>
    <n v="125.72"/>
    <n v="838.74"/>
    <n v="149.37"/>
    <n v="-689.37"/>
    <n v="-0.8219114385864511"/>
    <x v="2"/>
    <s v="2023-06-24"/>
    <x v="3"/>
    <x v="2"/>
    <x v="0"/>
    <s v="Adult"/>
    <s v="Loss"/>
  </r>
  <r>
    <n v="4769"/>
    <s v="Sneha"/>
    <n v="50"/>
    <s v="Female"/>
    <x v="2"/>
    <x v="4"/>
    <n v="124.18"/>
    <n v="899.76"/>
    <n v="148.88999999999999"/>
    <n v="-750.87"/>
    <n v="-0.83452253934382503"/>
    <x v="0"/>
    <s v="2023-06-03"/>
    <x v="3"/>
    <x v="4"/>
    <x v="0"/>
    <s v="Senior"/>
    <s v="Loss"/>
  </r>
  <r>
    <n v="6675"/>
    <s v="Amit"/>
    <n v="29"/>
    <s v="Female"/>
    <x v="3"/>
    <x v="2"/>
    <n v="129.5"/>
    <n v="948"/>
    <n v="145.46"/>
    <n v="-802.54"/>
    <n v="-0.84656118143459913"/>
    <x v="0"/>
    <s v="2023-12-07"/>
    <x v="6"/>
    <x v="1"/>
    <x v="1"/>
    <s v="Adult"/>
    <s v="Loss"/>
  </r>
  <r>
    <n v="4401"/>
    <s v="Priya"/>
    <n v="27"/>
    <s v="Male"/>
    <x v="7"/>
    <x v="4"/>
    <n v="111.2"/>
    <n v="250.53"/>
    <n v="145.38"/>
    <n v="-105.15"/>
    <n v="-0.41971021434558736"/>
    <x v="3"/>
    <s v="2023-09-14"/>
    <x v="1"/>
    <x v="4"/>
    <x v="1"/>
    <s v="Adult"/>
    <s v="Loss"/>
  </r>
  <r>
    <n v="9428"/>
    <s v="Pooja"/>
    <n v="54"/>
    <s v="Female"/>
    <x v="4"/>
    <x v="1"/>
    <n v="122.28"/>
    <n v="745.5"/>
    <n v="143.18"/>
    <n v="-602.32000000000005"/>
    <n v="-0.80794097920858488"/>
    <x v="2"/>
    <s v="2023-01-15"/>
    <x v="5"/>
    <x v="4"/>
    <x v="1"/>
    <s v="Senior"/>
    <s v="Loss"/>
  </r>
  <r>
    <n v="2428"/>
    <s v="Rahul"/>
    <n v="23"/>
    <s v="Male"/>
    <x v="2"/>
    <x v="0"/>
    <n v="124.41"/>
    <n v="1127.1300000000001"/>
    <n v="142.51"/>
    <n v="-984.62"/>
    <n v="-0.87356383025915374"/>
    <x v="1"/>
    <s v="2023-12-14"/>
    <x v="6"/>
    <x v="4"/>
    <x v="1"/>
    <s v="Young"/>
    <s v="Loss"/>
  </r>
  <r>
    <n v="2310"/>
    <s v="Karan"/>
    <n v="31"/>
    <s v="Male"/>
    <x v="4"/>
    <x v="0"/>
    <n v="100.67"/>
    <n v="1210.6600000000001"/>
    <n v="142.32"/>
    <n v="-1068.3399999999999"/>
    <n v="-0.88244428658748109"/>
    <x v="0"/>
    <s v="2023-08-18"/>
    <x v="4"/>
    <x v="0"/>
    <x v="0"/>
    <m/>
    <s v="Loss"/>
  </r>
  <r>
    <n v="5225"/>
    <s v="Raj"/>
    <n v="34"/>
    <s v="Female"/>
    <x v="6"/>
    <x v="0"/>
    <n v="113.52"/>
    <n v="1525.88"/>
    <n v="142.01"/>
    <n v="-1383.87"/>
    <n v="-0.90693239311086049"/>
    <x v="3"/>
    <s v="2023-04-21"/>
    <x v="9"/>
    <x v="2"/>
    <x v="0"/>
    <s v="Adult"/>
    <s v="Loss"/>
  </r>
  <r>
    <n v="1424"/>
    <s v="Simran"/>
    <n v="45"/>
    <s v="Male"/>
    <x v="0"/>
    <x v="0"/>
    <n v="123.34"/>
    <n v="833.82"/>
    <n v="140.29"/>
    <n v="-693.53"/>
    <n v="-0.83175025784941581"/>
    <x v="0"/>
    <s v="2023-11-28"/>
    <x v="8"/>
    <x v="2"/>
    <x v="1"/>
    <s v="Senior"/>
    <s v="Loss"/>
  </r>
  <r>
    <n v="6885"/>
    <s v="Rahul"/>
    <n v="42"/>
    <s v="Female"/>
    <x v="3"/>
    <x v="3"/>
    <n v="125.98"/>
    <n v="1338.71"/>
    <n v="139.22999999999999"/>
    <n v="-1199.48"/>
    <n v="-0.89599689253086923"/>
    <x v="2"/>
    <s v="2023-04-22"/>
    <x v="9"/>
    <x v="0"/>
    <x v="1"/>
    <s v="Senior"/>
    <s v="Loss"/>
  </r>
  <r>
    <n v="9032"/>
    <s v="Neha"/>
    <n v="40"/>
    <s v="Male"/>
    <x v="6"/>
    <x v="0"/>
    <n v="108.42"/>
    <n v="433.91"/>
    <n v="136.83000000000001"/>
    <n v="-297.08"/>
    <n v="-0.68465810882441047"/>
    <x v="1"/>
    <s v="2023-10-09"/>
    <x v="10"/>
    <x v="1"/>
    <x v="1"/>
    <s v="Adult"/>
    <s v="Loss"/>
  </r>
  <r>
    <n v="623"/>
    <s v="Pooja"/>
    <n v="50"/>
    <s v="Female"/>
    <x v="2"/>
    <x v="4"/>
    <n v="104.97"/>
    <n v="1249.8499999999999"/>
    <n v="135.22"/>
    <n v="-1114.6300000000001"/>
    <n v="-0.89181101732207879"/>
    <x v="2"/>
    <s v="2023-02-11"/>
    <x v="2"/>
    <x v="3"/>
    <x v="1"/>
    <s v="Senior"/>
    <s v="Loss"/>
  </r>
  <r>
    <n v="3721"/>
    <s v="Karan"/>
    <n v="24"/>
    <s v="Male"/>
    <x v="3"/>
    <x v="2"/>
    <n v="103.6"/>
    <n v="1318.01"/>
    <n v="133.33000000000001"/>
    <n v="-1184.68"/>
    <n v="-0.8988399177547971"/>
    <x v="2"/>
    <s v="2023-05-21"/>
    <x v="0"/>
    <x v="2"/>
    <x v="1"/>
    <s v="Young"/>
    <s v="Loss"/>
  </r>
  <r>
    <n v="3064"/>
    <s v="Simran"/>
    <n v="44"/>
    <s v="Male"/>
    <x v="0"/>
    <x v="3"/>
    <n v="106.53"/>
    <n v="293.49"/>
    <n v="131.75"/>
    <n v="-161.74"/>
    <n v="-0.55109203039285837"/>
    <x v="3"/>
    <s v="2023-11-12"/>
    <x v="8"/>
    <x v="4"/>
    <x v="0"/>
    <s v="Senior"/>
    <s v="Loss"/>
  </r>
  <r>
    <n v="7511"/>
    <s v="Amit"/>
    <n v="32"/>
    <s v="Male"/>
    <x v="0"/>
    <x v="2"/>
    <n v="103.68"/>
    <n v="267.58999999999997"/>
    <n v="129.15"/>
    <n v="-138.44"/>
    <n v="-0.51735864568930079"/>
    <x v="2"/>
    <s v="2023-10-29"/>
    <x v="10"/>
    <x v="3"/>
    <x v="0"/>
    <s v="Adult"/>
    <s v="Loss"/>
  </r>
  <r>
    <n v="2431"/>
    <s v="Priya"/>
    <n v="20"/>
    <s v="Female"/>
    <x v="2"/>
    <x v="0"/>
    <n v="114.3"/>
    <n v="1901.49"/>
    <n v="128.94"/>
    <n v="-1772.55"/>
    <n v="-0.93219001940583435"/>
    <x v="1"/>
    <s v="2023-08-06"/>
    <x v="4"/>
    <x v="1"/>
    <x v="0"/>
    <s v="Young"/>
    <s v="Loss"/>
  </r>
  <r>
    <n v="7753"/>
    <s v="Simran"/>
    <n v="22"/>
    <s v="Male"/>
    <x v="3"/>
    <x v="4"/>
    <n v="100.63"/>
    <n v="1111.18"/>
    <n v="117.44"/>
    <n v="-993.74"/>
    <n v="-0.89431055274572968"/>
    <x v="1"/>
    <s v="2023-06-12"/>
    <x v="3"/>
    <x v="4"/>
    <x v="1"/>
    <s v="Young"/>
    <s v="L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6DB44-FCCF-4E03-80AA-67D8A9D233D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8">
    <pivotField showAll="0"/>
    <pivotField showAll="0"/>
    <pivotField showAll="0"/>
    <pivotField showAll="0"/>
    <pivotField showAll="0">
      <items count="9">
        <item x="4"/>
        <item x="5"/>
        <item x="1"/>
        <item x="0"/>
        <item x="3"/>
        <item x="6"/>
        <item x="2"/>
        <item x="7"/>
        <item t="default"/>
      </items>
    </pivotField>
    <pivotField showAll="0">
      <items count="6">
        <item x="0"/>
        <item x="1"/>
        <item x="4"/>
        <item x="2"/>
        <item x="3"/>
        <item t="default"/>
      </items>
    </pivotField>
    <pivotField showAll="0"/>
    <pivotField showAll="0"/>
    <pivotField dataField="1" showAll="0"/>
    <pivotField showAll="0"/>
    <pivotField numFmtId="2" showAll="0"/>
    <pivotField showAll="0">
      <items count="6">
        <item x="3"/>
        <item x="1"/>
        <item x="0"/>
        <item x="4"/>
        <item x="2"/>
        <item t="default"/>
      </items>
    </pivotField>
    <pivotField showAll="0"/>
    <pivotField showAll="0"/>
    <pivotField axis="axisRow" showAll="0">
      <items count="6">
        <item x="1"/>
        <item x="2"/>
        <item x="4"/>
        <item x="0"/>
        <item x="3"/>
        <item t="default"/>
      </items>
    </pivotField>
    <pivotField showAll="0"/>
    <pivotField showAll="0"/>
    <pivotField showAll="0"/>
  </pivotFields>
  <rowFields count="1">
    <field x="14"/>
  </rowFields>
  <rowItems count="5">
    <i>
      <x/>
    </i>
    <i>
      <x v="1"/>
    </i>
    <i>
      <x v="2"/>
    </i>
    <i>
      <x v="3"/>
    </i>
    <i>
      <x v="4"/>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400D5-A3DD-4334-89A0-3A5B7285FB7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8">
    <pivotField showAll="0"/>
    <pivotField showAll="0"/>
    <pivotField showAll="0"/>
    <pivotField showAll="0"/>
    <pivotField axis="axisRow" showAll="0" measureFilter="1" sortType="descending">
      <items count="9">
        <item x="7"/>
        <item x="2"/>
        <item x="6"/>
        <item x="3"/>
        <item x="0"/>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s>
  <rowFields count="1">
    <field x="4"/>
  </rowFields>
  <rowItems count="5">
    <i>
      <x/>
    </i>
    <i>
      <x v="3"/>
    </i>
    <i>
      <x v="2"/>
    </i>
    <i>
      <x v="6"/>
    </i>
    <i>
      <x v="4"/>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DBE11-8338-49F5-8A00-BDAEFC8BFED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8">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dataField="1" numFmtId="2" showAll="0"/>
    <pivotField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Average of ROI" fld="10" subtotal="average" baseField="5"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174C5-CA21-48E4-AB08-244237FB18E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8">
    <pivotField showAll="0"/>
    <pivotField showAll="0"/>
    <pivotField showAll="0"/>
    <pivotField showAll="0"/>
    <pivotField showAll="0"/>
    <pivotField showAll="0"/>
    <pivotField showAll="0"/>
    <pivotField showAll="0"/>
    <pivotField dataField="1" showAll="0"/>
    <pivotField showAll="0"/>
    <pivotField numFmtId="2" showAll="0"/>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1"/>
  </rowFields>
  <rowItems count="5">
    <i>
      <x v="2"/>
    </i>
    <i>
      <x v="4"/>
    </i>
    <i>
      <x v="3"/>
    </i>
    <i>
      <x/>
    </i>
    <i>
      <x v="1"/>
    </i>
  </rowItems>
  <colItems count="1">
    <i/>
  </colItems>
  <dataFields count="1">
    <dataField name="Sum of Revenue" fld="8"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3" format="9">
      <pivotArea type="data" outline="0" fieldPosition="0">
        <references count="2">
          <reference field="4294967294" count="1" selected="0">
            <x v="0"/>
          </reference>
          <reference field="11" count="1" selected="0">
            <x v="4"/>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4"/>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0"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A0BCC7-E6D3-4EE9-AFF4-5612AE23974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numFmtId="2" showAll="0"/>
    <pivotField showAll="0"/>
    <pivotField showAll="0"/>
    <pivotField showAll="0"/>
    <pivotField axis="axisRow" showAll="0">
      <items count="6">
        <item x="1"/>
        <item x="2"/>
        <item x="4"/>
        <item x="0"/>
        <item x="3"/>
        <item t="default"/>
      </items>
    </pivotField>
    <pivotField showAll="0"/>
    <pivotField showAll="0"/>
    <pivotField showAll="0"/>
  </pivotFields>
  <rowFields count="1">
    <field x="14"/>
  </rowFields>
  <rowItems count="5">
    <i>
      <x/>
    </i>
    <i>
      <x v="1"/>
    </i>
    <i>
      <x v="2"/>
    </i>
    <i>
      <x v="3"/>
    </i>
    <i>
      <x v="4"/>
    </i>
  </rowItems>
  <colItems count="1">
    <i/>
  </colItems>
  <dataFields count="1">
    <dataField name="Sum of Campaign_Cos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8BBFB4-73EE-416F-8175-71E4380E5B7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9"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axis="axisRow" showAll="0">
      <items count="6">
        <item x="1"/>
        <item x="2"/>
        <item x="4"/>
        <item x="0"/>
        <item x="3"/>
        <item t="default"/>
      </items>
    </pivotField>
    <pivotField axis="axisCol" showAll="0">
      <items count="3">
        <item x="0"/>
        <item x="1"/>
        <item t="default"/>
      </items>
    </pivotField>
    <pivotField showAll="0"/>
    <pivotField showAll="0"/>
  </pivotFields>
  <rowFields count="1">
    <field x="14"/>
  </rowFields>
  <rowItems count="5">
    <i>
      <x/>
    </i>
    <i>
      <x v="1"/>
    </i>
    <i>
      <x v="2"/>
    </i>
    <i>
      <x v="3"/>
    </i>
    <i>
      <x v="4"/>
    </i>
  </rowItems>
  <colFields count="1">
    <field x="15"/>
  </colFields>
  <colItems count="2">
    <i>
      <x/>
    </i>
    <i>
      <x v="1"/>
    </i>
  </colItems>
  <dataFields count="1">
    <dataField name="Count of Customer_ID" fld="0" subtotal="count" baseField="14" baseItem="0"/>
  </dataFields>
  <formats count="1">
    <format dxfId="0">
      <pivotArea dataOnly="0" labelOnly="1" fieldPosition="0">
        <references count="1">
          <reference field="15" count="1">
            <x v="0"/>
          </reference>
        </references>
      </pivotArea>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196E91-FEE9-43D3-9238-C1460BD3795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5" firstHeaderRow="1" firstDataRow="1" firstDataCol="1"/>
  <pivotFields count="18">
    <pivotField showAll="0"/>
    <pivotField showAll="0"/>
    <pivotField showAll="0"/>
    <pivotField showAll="0"/>
    <pivotField showAll="0"/>
    <pivotField showAll="0"/>
    <pivotField showAll="0"/>
    <pivotField showAll="0"/>
    <pivotField dataField="1" showAll="0"/>
    <pivotField showAll="0"/>
    <pivotField numFmtId="2" showAll="0"/>
    <pivotField showAll="0"/>
    <pivotField showAll="0"/>
    <pivotField axis="axisRow" showAll="0" sortType="descending">
      <items count="13">
        <item x="6"/>
        <item x="8"/>
        <item x="10"/>
        <item x="1"/>
        <item x="4"/>
        <item x="7"/>
        <item x="3"/>
        <item x="0"/>
        <item x="9"/>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3"/>
  </rowFields>
  <rowItems count="12">
    <i>
      <x v="11"/>
    </i>
    <i>
      <x v="5"/>
    </i>
    <i>
      <x v="9"/>
    </i>
    <i>
      <x v="6"/>
    </i>
    <i>
      <x/>
    </i>
    <i>
      <x v="1"/>
    </i>
    <i>
      <x v="2"/>
    </i>
    <i>
      <x v="4"/>
    </i>
    <i>
      <x v="7"/>
    </i>
    <i>
      <x v="3"/>
    </i>
    <i>
      <x v="10"/>
    </i>
    <i>
      <x v="8"/>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367C4-0052-41DA-A12D-1184DB25412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numFmtId="2" showAll="0"/>
    <pivotField axis="axisRow" showAll="0">
      <items count="6">
        <item x="3"/>
        <item x="1"/>
        <item x="0"/>
        <item x="4"/>
        <item x="2"/>
        <item t="default"/>
      </items>
    </pivotField>
    <pivotField showAll="0"/>
    <pivotField showAll="0"/>
    <pivotField showAll="0"/>
    <pivotField showAll="0"/>
    <pivotField showAll="0"/>
    <pivotField showAll="0"/>
  </pivotFields>
  <rowFields count="1">
    <field x="11"/>
  </rowFields>
  <rowItems count="5">
    <i>
      <x/>
    </i>
    <i>
      <x v="1"/>
    </i>
    <i>
      <x v="2"/>
    </i>
    <i>
      <x v="3"/>
    </i>
    <i>
      <x v="4"/>
    </i>
  </rowItems>
  <colItems count="1">
    <i/>
  </colItems>
  <dataFields count="1">
    <dataField name="Count of Customer_ID" fld="0" subtotal="count"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B8429-60EF-4F47-B3D1-B18B48B1707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8"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numFmtId="2" showAll="0"/>
    <pivotField axis="axisRow" showAll="0">
      <items count="6">
        <item x="3"/>
        <item x="1"/>
        <item x="0"/>
        <item x="4"/>
        <item x="2"/>
        <item t="default"/>
      </items>
    </pivotField>
    <pivotField showAll="0"/>
    <pivotField showAll="0"/>
    <pivotField showAll="0"/>
    <pivotField showAll="0"/>
    <pivotField showAll="0"/>
    <pivotField showAll="0"/>
  </pivotFields>
  <rowFields count="1">
    <field x="11"/>
  </rowFields>
  <rowItems count="5">
    <i>
      <x/>
    </i>
    <i>
      <x v="1"/>
    </i>
    <i>
      <x v="2"/>
    </i>
    <i>
      <x v="3"/>
    </i>
    <i>
      <x v="4"/>
    </i>
  </rowItems>
  <colItems count="1">
    <i/>
  </colItems>
  <dataFields count="1">
    <dataField name="Sum of Profi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FE9A80-F044-49BD-9D51-39ADFD2DD27F}" sourceName="City">
  <pivotTables>
    <pivotTable tabId="2" name="PivotTable1"/>
  </pivotTables>
  <data>
    <tabular pivotCacheId="63694909">
      <items count="8">
        <i x="4" s="1"/>
        <i x="5" s="1"/>
        <i x="1" s="1"/>
        <i x="0" s="1"/>
        <i x="3" s="1"/>
        <i x="6"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7361C4-0E5F-49FB-AEF6-3274061F5933}" sourceName="Product_Category">
  <pivotTables>
    <pivotTable tabId="2" name="PivotTable1"/>
  </pivotTables>
  <data>
    <tabular pivotCacheId="63694909">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4C03C21-254C-4558-9BFF-1079F721750E}" sourceName="Customer_Segment">
  <pivotTables>
    <pivotTable tabId="2" name="PivotTable1"/>
  </pivotTables>
  <data>
    <tabular pivotCacheId="63694909">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0B87EFE-C36D-4FEC-9DFC-FF18246E5376}" cache="Slicer_City" caption="City" rowHeight="234950"/>
  <slicer name="Product_Category" xr10:uid="{A275850C-1C1D-4C81-89D6-3DAC2ACF4185}" cache="Slicer_Product_Category" caption="Product_Category" rowHeight="234950"/>
  <slicer name="Customer_Segment" xr10:uid="{A3A606C3-8D3E-4FA4-85B0-DAE79C5A4792}"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BA88C-4F25-4972-936B-430A318D16B2}" name="Table1" displayName="Table1" ref="A1:R10001" totalsRowShown="0" headerRowDxfId="4">
  <autoFilter ref="A1:R10001" xr:uid="{64CBA88C-4F25-4972-936B-430A318D16B2}"/>
  <tableColumns count="18">
    <tableColumn id="1" xr3:uid="{4678EEA2-56A1-4FCA-962F-A82367014A8C}" name="Customer_ID"/>
    <tableColumn id="2" xr3:uid="{A5FC7BA8-569F-44C8-A1A9-1BA1F544E146}" name="Customer_Name"/>
    <tableColumn id="3" xr3:uid="{198078F1-B0FB-4962-890F-718D8BC434F6}" name="Age"/>
    <tableColumn id="4" xr3:uid="{84C49805-FB79-401D-8731-1CB835295979}" name="Gender"/>
    <tableColumn id="5" xr3:uid="{E28BBDE3-912E-4668-BED6-AB9555690EBA}" name="City"/>
    <tableColumn id="6" xr3:uid="{60ED92A0-8768-439E-951E-FFAEC85D3899}" name="Product_Category"/>
    <tableColumn id="7" xr3:uid="{81223DAB-39DF-420F-9FE8-87EECEA38D36}" name="Purchase_Amount"/>
    <tableColumn id="8" xr3:uid="{8C9BA5BC-1747-4976-B5FB-BD8080CA8D43}" name="Campaign_Cost"/>
    <tableColumn id="9" xr3:uid="{7D1BCFD3-BB30-4A15-A71E-DC173F221713}" name="Revenue"/>
    <tableColumn id="10" xr3:uid="{82E9DCE2-BDC1-4C90-A43D-C3A5D8919DD9}" name="Profit"/>
    <tableColumn id="11" xr3:uid="{8B99B407-5C8F-44DA-B5F8-EB9B8985E1EB}" name="ROI" dataDxfId="3">
      <calculatedColumnFormula>J2/H2</calculatedColumnFormula>
    </tableColumn>
    <tableColumn id="12" xr3:uid="{FAAE5BAE-310D-40B5-A681-4ED638D9C48E}" name="Customer_Segment"/>
    <tableColumn id="13" xr3:uid="{21AE6A93-9566-48F2-ACAD-794EBCB69B36}" name="Purchase_Date" dataDxfId="2"/>
    <tableColumn id="14" xr3:uid="{8763BFB4-540E-4348-ABD4-BEB76C2448BE}" name="Month" dataDxfId="1">
      <calculatedColumnFormula>TEXT(M2,"MMM")</calculatedColumnFormula>
    </tableColumn>
    <tableColumn id="15" xr3:uid="{2D33C15A-B64F-4CF5-B40C-A6EB4279050F}" name="Marketing_Channel"/>
    <tableColumn id="16" xr3:uid="{3FBBC940-4A29-4F1D-8928-C7D53A9DD576}" name="Campaign_Response"/>
    <tableColumn id="17" xr3:uid="{CB24D518-5FDA-4E8E-B5FA-B21B7D57FB89}" name="Age_Group">
      <calculatedColumnFormula>IF(C2&gt;=18,IF(C2&lt;=25,"Young",IF(C2&lt;=40,"Adult",IF(C2&lt;=60,"Senior",""))),"")</calculatedColumnFormula>
    </tableColumn>
    <tableColumn id="18" xr3:uid="{67A804DE-852F-4D2E-85CB-8BC468893951}" name="Profit/Loss">
      <calculatedColumnFormula>IF(J2&gt;0,"Profit","Loss")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5E98-BAED-420B-A5F5-4FC05EC90C16}">
  <dimension ref="A3:B8"/>
  <sheetViews>
    <sheetView workbookViewId="0">
      <selection activeCell="Q21" sqref="Q21"/>
    </sheetView>
  </sheetViews>
  <sheetFormatPr defaultRowHeight="14.4"/>
  <cols>
    <col min="1" max="1" width="12.5546875" bestFit="1" customWidth="1"/>
    <col min="2" max="2" width="14.88671875" bestFit="1" customWidth="1"/>
  </cols>
  <sheetData>
    <row r="3" spans="1:2">
      <c r="A3" s="9" t="s">
        <v>438</v>
      </c>
      <c r="B3" t="s">
        <v>439</v>
      </c>
    </row>
    <row r="4" spans="1:2">
      <c r="A4" s="10" t="s">
        <v>33</v>
      </c>
      <c r="B4">
        <v>7003795.2499999935</v>
      </c>
    </row>
    <row r="5" spans="1:2">
      <c r="A5" s="10" t="s">
        <v>28</v>
      </c>
      <c r="B5">
        <v>7331800.7799999956</v>
      </c>
    </row>
    <row r="6" spans="1:2">
      <c r="A6" s="10" t="s">
        <v>21</v>
      </c>
      <c r="B6">
        <v>7617035.569999991</v>
      </c>
    </row>
    <row r="7" spans="1:2">
      <c r="A7" s="10" t="s">
        <v>56</v>
      </c>
      <c r="B7">
        <v>7248999.0599999884</v>
      </c>
    </row>
    <row r="8" spans="1:2">
      <c r="A8" s="10" t="s">
        <v>51</v>
      </c>
      <c r="B8">
        <v>7690324.2300000042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E46C-4633-4466-B1FA-CBE561D39886}">
  <dimension ref="A3:B8"/>
  <sheetViews>
    <sheetView workbookViewId="0">
      <selection activeCell="C30" sqref="C30"/>
    </sheetView>
  </sheetViews>
  <sheetFormatPr defaultRowHeight="14.4"/>
  <cols>
    <col min="1" max="1" width="12.5546875" bestFit="1" customWidth="1"/>
    <col min="2" max="2" width="12.109375" bestFit="1" customWidth="1"/>
  </cols>
  <sheetData>
    <row r="3" spans="1:2">
      <c r="A3" s="9" t="s">
        <v>438</v>
      </c>
      <c r="B3" t="s">
        <v>442</v>
      </c>
    </row>
    <row r="4" spans="1:2">
      <c r="A4" s="10" t="s">
        <v>53</v>
      </c>
      <c r="B4">
        <v>3516495.7099999967</v>
      </c>
    </row>
    <row r="5" spans="1:2">
      <c r="A5" s="10" t="s">
        <v>30</v>
      </c>
      <c r="B5">
        <v>3509537.9399999944</v>
      </c>
    </row>
    <row r="6" spans="1:2">
      <c r="A6" s="10" t="s">
        <v>57</v>
      </c>
      <c r="B6">
        <v>3504246.2799999965</v>
      </c>
    </row>
    <row r="7" spans="1:2">
      <c r="A7" s="10" t="s">
        <v>17</v>
      </c>
      <c r="B7">
        <v>3418766.4299999974</v>
      </c>
    </row>
    <row r="8" spans="1:2">
      <c r="A8" s="10" t="s">
        <v>59</v>
      </c>
      <c r="B8">
        <v>3261065.6900000004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5BE4-E62F-4C28-B22E-5831FE11B911}">
  <dimension ref="A3:B8"/>
  <sheetViews>
    <sheetView workbookViewId="0">
      <selection activeCell="P20" sqref="P20"/>
    </sheetView>
  </sheetViews>
  <sheetFormatPr defaultRowHeight="14.4"/>
  <cols>
    <col min="1" max="1" width="12.5546875" bestFit="1" customWidth="1"/>
    <col min="2" max="2" width="13.6640625" bestFit="1" customWidth="1"/>
  </cols>
  <sheetData>
    <row r="3" spans="1:2">
      <c r="A3" s="9" t="s">
        <v>438</v>
      </c>
      <c r="B3" t="s">
        <v>443</v>
      </c>
    </row>
    <row r="4" spans="1:2">
      <c r="A4" s="10" t="s">
        <v>18</v>
      </c>
      <c r="B4" s="1">
        <v>6.0324572765862046</v>
      </c>
    </row>
    <row r="5" spans="1:2">
      <c r="A5" s="10" t="s">
        <v>42</v>
      </c>
      <c r="B5" s="1">
        <v>5.5181784470870152</v>
      </c>
    </row>
    <row r="6" spans="1:2">
      <c r="A6" s="10" t="s">
        <v>49</v>
      </c>
      <c r="B6" s="1">
        <v>5.8548593746214879</v>
      </c>
    </row>
    <row r="7" spans="1:2">
      <c r="A7" s="10" t="s">
        <v>36</v>
      </c>
      <c r="B7" s="1">
        <v>5.7051636667753627</v>
      </c>
    </row>
    <row r="8" spans="1:2">
      <c r="A8" s="10" t="s">
        <v>25</v>
      </c>
      <c r="B8" s="1">
        <v>6.2854023573757605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496E-CB9B-4B8D-93E0-14A68806AF7C}">
  <dimension ref="A3:B8"/>
  <sheetViews>
    <sheetView workbookViewId="0">
      <selection activeCell="M19" sqref="M19"/>
    </sheetView>
  </sheetViews>
  <sheetFormatPr defaultRowHeight="14.4"/>
  <cols>
    <col min="1" max="1" width="17.33203125" bestFit="1" customWidth="1"/>
    <col min="2" max="2" width="14.88671875" bestFit="1" customWidth="1"/>
  </cols>
  <sheetData>
    <row r="3" spans="1:2">
      <c r="A3" s="9" t="s">
        <v>438</v>
      </c>
      <c r="B3" t="s">
        <v>439</v>
      </c>
    </row>
    <row r="4" spans="1:2">
      <c r="A4" s="10" t="s">
        <v>54</v>
      </c>
      <c r="B4">
        <v>7504587.1200000104</v>
      </c>
    </row>
    <row r="5" spans="1:2">
      <c r="A5" s="10" t="s">
        <v>37</v>
      </c>
      <c r="B5">
        <v>7435844.4899999751</v>
      </c>
    </row>
    <row r="6" spans="1:2">
      <c r="A6" s="10" t="s">
        <v>26</v>
      </c>
      <c r="B6">
        <v>7331168.25</v>
      </c>
    </row>
    <row r="7" spans="1:2">
      <c r="A7" s="10" t="s">
        <v>31</v>
      </c>
      <c r="B7">
        <v>7326913.1300000018</v>
      </c>
    </row>
    <row r="8" spans="1:2">
      <c r="A8" s="10" t="s">
        <v>19</v>
      </c>
      <c r="B8">
        <v>7293441.8999999864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66018-B3F7-456F-9F03-1C601B9F9DC9}">
  <dimension ref="A3:B8"/>
  <sheetViews>
    <sheetView workbookViewId="0">
      <selection activeCell="M10" sqref="M10"/>
    </sheetView>
  </sheetViews>
  <sheetFormatPr defaultRowHeight="14.4"/>
  <cols>
    <col min="1" max="1" width="12.5546875" bestFit="1" customWidth="1"/>
    <col min="2" max="2" width="20.77734375" bestFit="1" customWidth="1"/>
  </cols>
  <sheetData>
    <row r="3" spans="1:2">
      <c r="A3" s="9" t="s">
        <v>438</v>
      </c>
      <c r="B3" t="s">
        <v>446</v>
      </c>
    </row>
    <row r="4" spans="1:2">
      <c r="A4" s="10" t="s">
        <v>33</v>
      </c>
      <c r="B4">
        <v>1901575.0599999994</v>
      </c>
    </row>
    <row r="5" spans="1:2">
      <c r="A5" s="10" t="s">
        <v>28</v>
      </c>
      <c r="B5">
        <v>2057322.9900000007</v>
      </c>
    </row>
    <row r="6" spans="1:2">
      <c r="A6" s="10" t="s">
        <v>21</v>
      </c>
      <c r="B6">
        <v>2128000.27</v>
      </c>
    </row>
    <row r="7" spans="1:2">
      <c r="A7" s="10" t="s">
        <v>56</v>
      </c>
      <c r="B7">
        <v>2001249.8999999978</v>
      </c>
    </row>
    <row r="8" spans="1:2">
      <c r="A8" s="10" t="s">
        <v>51</v>
      </c>
      <c r="B8">
        <v>2143388.3999999994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FDE1-BEB9-4C7C-A1E3-392AD10E0671}">
  <dimension ref="A3:C9"/>
  <sheetViews>
    <sheetView workbookViewId="0">
      <selection activeCell="O18" sqref="O18"/>
    </sheetView>
  </sheetViews>
  <sheetFormatPr defaultRowHeight="14.4"/>
  <cols>
    <col min="1" max="1" width="19.88671875" bestFit="1" customWidth="1"/>
    <col min="2" max="2" width="15.5546875" bestFit="1" customWidth="1"/>
    <col min="3" max="3" width="5" bestFit="1" customWidth="1"/>
  </cols>
  <sheetData>
    <row r="3" spans="1:3">
      <c r="A3" s="9" t="s">
        <v>463</v>
      </c>
      <c r="B3" s="9" t="s">
        <v>464</v>
      </c>
    </row>
    <row r="4" spans="1:3">
      <c r="A4" s="9" t="s">
        <v>438</v>
      </c>
      <c r="B4" s="11" t="s">
        <v>22</v>
      </c>
      <c r="C4" t="s">
        <v>39</v>
      </c>
    </row>
    <row r="5" spans="1:3">
      <c r="A5" s="10" t="s">
        <v>33</v>
      </c>
      <c r="B5">
        <v>931</v>
      </c>
      <c r="C5">
        <v>949</v>
      </c>
    </row>
    <row r="6" spans="1:3">
      <c r="A6" s="10" t="s">
        <v>28</v>
      </c>
      <c r="B6">
        <v>1040</v>
      </c>
      <c r="C6">
        <v>967</v>
      </c>
    </row>
    <row r="7" spans="1:3">
      <c r="A7" s="10" t="s">
        <v>21</v>
      </c>
      <c r="B7">
        <v>1072</v>
      </c>
      <c r="C7">
        <v>994</v>
      </c>
    </row>
    <row r="8" spans="1:3">
      <c r="A8" s="10" t="s">
        <v>56</v>
      </c>
      <c r="B8">
        <v>960</v>
      </c>
      <c r="C8">
        <v>994</v>
      </c>
    </row>
    <row r="9" spans="1:3">
      <c r="A9" s="10" t="s">
        <v>51</v>
      </c>
      <c r="B9">
        <v>1031</v>
      </c>
      <c r="C9">
        <v>1062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4DF6-2346-40B3-97A4-A2C982B49DD2}">
  <dimension ref="A3:B15"/>
  <sheetViews>
    <sheetView workbookViewId="0">
      <selection activeCell="M18" sqref="M18"/>
    </sheetView>
  </sheetViews>
  <sheetFormatPr defaultRowHeight="14.4"/>
  <cols>
    <col min="1" max="1" width="12.5546875" bestFit="1" customWidth="1"/>
    <col min="2" max="2" width="14.88671875" bestFit="1" customWidth="1"/>
  </cols>
  <sheetData>
    <row r="3" spans="1:2">
      <c r="A3" s="9" t="s">
        <v>438</v>
      </c>
      <c r="B3" t="s">
        <v>439</v>
      </c>
    </row>
    <row r="4" spans="1:2">
      <c r="A4" s="10" t="s">
        <v>449</v>
      </c>
      <c r="B4">
        <v>3440106.7199999928</v>
      </c>
    </row>
    <row r="5" spans="1:2">
      <c r="A5" s="10" t="s">
        <v>455</v>
      </c>
      <c r="B5">
        <v>3278140.3799999948</v>
      </c>
    </row>
    <row r="6" spans="1:2">
      <c r="A6" s="10" t="s">
        <v>451</v>
      </c>
      <c r="B6">
        <v>3193535.2699999944</v>
      </c>
    </row>
    <row r="7" spans="1:2">
      <c r="A7" s="10" t="s">
        <v>454</v>
      </c>
      <c r="B7">
        <v>3117080.8500000047</v>
      </c>
    </row>
    <row r="8" spans="1:2">
      <c r="A8" s="10" t="s">
        <v>460</v>
      </c>
      <c r="B8">
        <v>3103965.2099999972</v>
      </c>
    </row>
    <row r="9" spans="1:2">
      <c r="A9" s="10" t="s">
        <v>459</v>
      </c>
      <c r="B9">
        <v>3083143.04</v>
      </c>
    </row>
    <row r="10" spans="1:2">
      <c r="A10" s="10" t="s">
        <v>458</v>
      </c>
      <c r="B10">
        <v>3054861.5900000031</v>
      </c>
    </row>
    <row r="11" spans="1:2">
      <c r="A11" s="10" t="s">
        <v>456</v>
      </c>
      <c r="B11">
        <v>3047700.5800000038</v>
      </c>
    </row>
    <row r="12" spans="1:2">
      <c r="A12" s="10" t="s">
        <v>453</v>
      </c>
      <c r="B12">
        <v>3046043.3399999952</v>
      </c>
    </row>
    <row r="13" spans="1:2">
      <c r="A13" s="10" t="s">
        <v>457</v>
      </c>
      <c r="B13">
        <v>3017392.6299999994</v>
      </c>
    </row>
    <row r="14" spans="1:2">
      <c r="A14" s="10" t="s">
        <v>450</v>
      </c>
      <c r="B14">
        <v>2759891.340000004</v>
      </c>
    </row>
    <row r="15" spans="1:2">
      <c r="A15" s="10" t="s">
        <v>452</v>
      </c>
      <c r="B15">
        <v>2750093.94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14AC-F9AF-42AD-999D-AD2394BFEF05}">
  <dimension ref="A3:B8"/>
  <sheetViews>
    <sheetView workbookViewId="0">
      <selection activeCell="N14" sqref="N14"/>
    </sheetView>
  </sheetViews>
  <sheetFormatPr defaultRowHeight="14.4"/>
  <cols>
    <col min="1" max="1" width="17.33203125" bestFit="1" customWidth="1"/>
    <col min="2" max="2" width="19.88671875" bestFit="1" customWidth="1"/>
  </cols>
  <sheetData>
    <row r="3" spans="1:2">
      <c r="A3" s="9" t="s">
        <v>438</v>
      </c>
      <c r="B3" t="s">
        <v>463</v>
      </c>
    </row>
    <row r="4" spans="1:2">
      <c r="A4" s="10" t="s">
        <v>37</v>
      </c>
      <c r="B4">
        <v>1998</v>
      </c>
    </row>
    <row r="5" spans="1:2">
      <c r="A5" s="10" t="s">
        <v>26</v>
      </c>
      <c r="B5">
        <v>2008</v>
      </c>
    </row>
    <row r="6" spans="1:2">
      <c r="A6" s="10" t="s">
        <v>54</v>
      </c>
      <c r="B6">
        <v>2011</v>
      </c>
    </row>
    <row r="7" spans="1:2">
      <c r="A7" s="10" t="s">
        <v>19</v>
      </c>
      <c r="B7">
        <v>2013</v>
      </c>
    </row>
    <row r="8" spans="1:2">
      <c r="A8" s="10" t="s">
        <v>31</v>
      </c>
      <c r="B8">
        <v>1970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A524-6595-4A51-BEB4-61BD82C97EB9}">
  <dimension ref="A3:B8"/>
  <sheetViews>
    <sheetView tabSelected="1" topLeftCell="E1" workbookViewId="0">
      <selection activeCell="A4" sqref="A4"/>
    </sheetView>
  </sheetViews>
  <sheetFormatPr defaultRowHeight="14.4"/>
  <cols>
    <col min="1" max="1" width="17.33203125" bestFit="1" customWidth="1"/>
    <col min="2" max="2" width="12.109375" bestFit="1" customWidth="1"/>
  </cols>
  <sheetData>
    <row r="3" spans="1:2">
      <c r="A3" s="9" t="s">
        <v>438</v>
      </c>
      <c r="B3" t="s">
        <v>442</v>
      </c>
    </row>
    <row r="4" spans="1:2">
      <c r="A4" s="10" t="s">
        <v>37</v>
      </c>
      <c r="B4">
        <v>5354700.6400000062</v>
      </c>
    </row>
    <row r="5" spans="1:2">
      <c r="A5" s="10" t="s">
        <v>26</v>
      </c>
      <c r="B5">
        <v>5274045.1999999927</v>
      </c>
    </row>
    <row r="6" spans="1:2">
      <c r="A6" s="10" t="s">
        <v>54</v>
      </c>
      <c r="B6">
        <v>5452332.9099999927</v>
      </c>
    </row>
    <row r="7" spans="1:2">
      <c r="A7" s="10" t="s">
        <v>19</v>
      </c>
      <c r="B7">
        <v>5278792.8200000077</v>
      </c>
    </row>
    <row r="8" spans="1:2">
      <c r="A8" s="10" t="s">
        <v>31</v>
      </c>
      <c r="B8">
        <v>5300546.6999999862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36"/>
  <sheetViews>
    <sheetView topLeftCell="A10021" workbookViewId="0">
      <selection activeCell="E10035" sqref="E10035"/>
    </sheetView>
  </sheetViews>
  <sheetFormatPr defaultRowHeight="14.4"/>
  <cols>
    <col min="1" max="1" width="16.77734375" customWidth="1"/>
    <col min="2" max="2" width="17" customWidth="1"/>
    <col min="4" max="4" width="9" customWidth="1"/>
    <col min="5" max="5" width="16.21875" customWidth="1"/>
    <col min="6" max="6" width="19.109375" customWidth="1"/>
    <col min="7" max="7" width="18.44140625" customWidth="1"/>
    <col min="8" max="8" width="16" customWidth="1"/>
    <col min="9" max="9" width="11" bestFit="1" customWidth="1"/>
    <col min="11" max="11" width="12" style="1" bestFit="1" customWidth="1"/>
    <col min="12" max="12" width="19.44140625" customWidth="1"/>
    <col min="13" max="13" width="15.44140625" style="2" customWidth="1"/>
    <col min="14" max="14" width="14.33203125" style="3" customWidth="1"/>
    <col min="15" max="15" width="19.44140625" customWidth="1"/>
    <col min="16" max="16" width="20.33203125" customWidth="1"/>
    <col min="17" max="17" width="13.44140625" customWidth="1"/>
    <col min="18" max="18" width="12" customWidth="1"/>
  </cols>
  <sheetData>
    <row r="1" spans="1:18" s="5" customFormat="1">
      <c r="A1" s="5" t="s">
        <v>0</v>
      </c>
      <c r="B1" s="5" t="s">
        <v>1</v>
      </c>
      <c r="C1" s="5" t="s">
        <v>2</v>
      </c>
      <c r="D1" s="5" t="s">
        <v>3</v>
      </c>
      <c r="E1" s="5" t="s">
        <v>4</v>
      </c>
      <c r="F1" s="5" t="s">
        <v>5</v>
      </c>
      <c r="G1" s="5" t="s">
        <v>6</v>
      </c>
      <c r="H1" s="5" t="s">
        <v>7</v>
      </c>
      <c r="I1" s="5" t="s">
        <v>8</v>
      </c>
      <c r="J1" s="5" t="s">
        <v>9</v>
      </c>
      <c r="K1" s="6" t="s">
        <v>10</v>
      </c>
      <c r="L1" s="5" t="s">
        <v>11</v>
      </c>
      <c r="M1" s="7" t="s">
        <v>12</v>
      </c>
      <c r="N1" s="8" t="s">
        <v>420</v>
      </c>
      <c r="O1" s="5" t="s">
        <v>13</v>
      </c>
      <c r="P1" s="5" t="s">
        <v>14</v>
      </c>
      <c r="Q1" s="5" t="s">
        <v>426</v>
      </c>
      <c r="R1" s="5" t="s">
        <v>424</v>
      </c>
    </row>
    <row r="2" spans="1:18">
      <c r="A2">
        <v>157</v>
      </c>
      <c r="B2" t="s">
        <v>40</v>
      </c>
      <c r="C2">
        <v>52</v>
      </c>
      <c r="D2" t="s">
        <v>16</v>
      </c>
      <c r="E2" t="s">
        <v>59</v>
      </c>
      <c r="F2" t="s">
        <v>18</v>
      </c>
      <c r="G2">
        <v>4965</v>
      </c>
      <c r="H2">
        <v>1012.17</v>
      </c>
      <c r="I2">
        <v>8917.67</v>
      </c>
      <c r="J2">
        <v>7905.5</v>
      </c>
      <c r="K2" s="1">
        <f t="shared" ref="K2:K65" si="0">J2/H2</f>
        <v>7.8104468616931939</v>
      </c>
      <c r="L2" t="s">
        <v>54</v>
      </c>
      <c r="M2" s="2" t="s">
        <v>175</v>
      </c>
      <c r="N2" s="3" t="str">
        <f t="shared" ref="N2:N65" si="1">TEXT(M2,"MMM")</f>
        <v>May</v>
      </c>
      <c r="O2" t="s">
        <v>56</v>
      </c>
      <c r="P2" t="s">
        <v>22</v>
      </c>
      <c r="Q2" t="str">
        <f t="shared" ref="Q2:Q65" si="2">IF(C2&gt;=18,IF(C2&lt;=25,"Young",IF(C2&lt;=40,"Adult",IF(C2&lt;=60,"Senior",""))),"")</f>
        <v>Senior</v>
      </c>
      <c r="R2" t="str">
        <f t="shared" ref="R2:R65" si="3">IF(J2&gt;0,"Profit","Loss")</f>
        <v>Profit</v>
      </c>
    </row>
    <row r="3" spans="1:18">
      <c r="A3">
        <v>8450</v>
      </c>
      <c r="B3" t="s">
        <v>44</v>
      </c>
      <c r="C3">
        <v>60</v>
      </c>
      <c r="D3" t="s">
        <v>24</v>
      </c>
      <c r="E3" t="s">
        <v>59</v>
      </c>
      <c r="F3" t="s">
        <v>42</v>
      </c>
      <c r="G3">
        <v>4914.47</v>
      </c>
      <c r="H3">
        <v>1922.55</v>
      </c>
      <c r="I3">
        <v>8802.5400000000009</v>
      </c>
      <c r="J3">
        <v>6879.99</v>
      </c>
      <c r="K3" s="1">
        <f t="shared" si="0"/>
        <v>3.5785753296403215</v>
      </c>
      <c r="L3" t="s">
        <v>26</v>
      </c>
      <c r="M3" s="2" t="s">
        <v>233</v>
      </c>
      <c r="N3" s="3" t="str">
        <f t="shared" si="1"/>
        <v>Sep</v>
      </c>
      <c r="O3" t="s">
        <v>33</v>
      </c>
      <c r="P3" t="s">
        <v>39</v>
      </c>
      <c r="Q3" t="str">
        <f t="shared" si="2"/>
        <v>Senior</v>
      </c>
      <c r="R3" t="str">
        <f t="shared" si="3"/>
        <v>Profit</v>
      </c>
    </row>
    <row r="4" spans="1:18">
      <c r="A4">
        <v>2194</v>
      </c>
      <c r="B4" t="s">
        <v>44</v>
      </c>
      <c r="C4">
        <v>27</v>
      </c>
      <c r="D4" t="s">
        <v>24</v>
      </c>
      <c r="E4" t="s">
        <v>41</v>
      </c>
      <c r="F4" t="s">
        <v>36</v>
      </c>
      <c r="G4">
        <v>4962.6899999999996</v>
      </c>
      <c r="H4">
        <v>802.21</v>
      </c>
      <c r="I4">
        <v>8794.86</v>
      </c>
      <c r="J4">
        <v>7992.65</v>
      </c>
      <c r="K4" s="1">
        <f t="shared" si="0"/>
        <v>9.96328891437404</v>
      </c>
      <c r="L4" t="s">
        <v>31</v>
      </c>
      <c r="M4" s="2" t="s">
        <v>288</v>
      </c>
      <c r="N4" s="3" t="str">
        <f t="shared" si="1"/>
        <v>May</v>
      </c>
      <c r="O4" t="s">
        <v>33</v>
      </c>
      <c r="P4" t="s">
        <v>39</v>
      </c>
      <c r="Q4" t="str">
        <f t="shared" si="2"/>
        <v>Adult</v>
      </c>
      <c r="R4" t="str">
        <f t="shared" si="3"/>
        <v>Profit</v>
      </c>
    </row>
    <row r="5" spans="1:18">
      <c r="A5">
        <v>7965</v>
      </c>
      <c r="B5" t="s">
        <v>44</v>
      </c>
      <c r="C5">
        <v>26</v>
      </c>
      <c r="D5" t="s">
        <v>24</v>
      </c>
      <c r="E5" t="s">
        <v>66</v>
      </c>
      <c r="F5" t="s">
        <v>25</v>
      </c>
      <c r="G5">
        <v>4967.2</v>
      </c>
      <c r="H5">
        <v>285.62</v>
      </c>
      <c r="I5">
        <v>8781.1200000000008</v>
      </c>
      <c r="J5">
        <v>8495.5</v>
      </c>
      <c r="K5" s="1">
        <f t="shared" si="0"/>
        <v>29.744065541628736</v>
      </c>
      <c r="L5" t="s">
        <v>31</v>
      </c>
      <c r="M5" s="2" t="s">
        <v>307</v>
      </c>
      <c r="N5" s="3" t="str">
        <f t="shared" si="1"/>
        <v>Sep</v>
      </c>
      <c r="O5" t="s">
        <v>28</v>
      </c>
      <c r="P5" t="s">
        <v>22</v>
      </c>
      <c r="Q5" t="str">
        <f t="shared" si="2"/>
        <v>Adult</v>
      </c>
      <c r="R5" t="str">
        <f t="shared" si="3"/>
        <v>Profit</v>
      </c>
    </row>
    <row r="6" spans="1:18">
      <c r="A6">
        <v>448</v>
      </c>
      <c r="B6" t="s">
        <v>47</v>
      </c>
      <c r="C6">
        <v>42</v>
      </c>
      <c r="D6" t="s">
        <v>16</v>
      </c>
      <c r="E6" t="s">
        <v>30</v>
      </c>
      <c r="F6" t="s">
        <v>18</v>
      </c>
      <c r="G6">
        <v>4912.17</v>
      </c>
      <c r="H6">
        <v>103.53</v>
      </c>
      <c r="I6">
        <v>8769.66</v>
      </c>
      <c r="J6">
        <v>8666.1299999999992</v>
      </c>
      <c r="K6" s="1">
        <f t="shared" si="0"/>
        <v>83.706461895102862</v>
      </c>
      <c r="L6" t="s">
        <v>54</v>
      </c>
      <c r="M6" s="2" t="s">
        <v>304</v>
      </c>
      <c r="N6" s="3" t="str">
        <f t="shared" si="1"/>
        <v>Feb</v>
      </c>
      <c r="O6" t="s">
        <v>33</v>
      </c>
      <c r="P6" t="s">
        <v>39</v>
      </c>
      <c r="Q6" t="str">
        <f t="shared" si="2"/>
        <v>Senior</v>
      </c>
      <c r="R6" t="str">
        <f t="shared" si="3"/>
        <v>Profit</v>
      </c>
    </row>
    <row r="7" spans="1:18">
      <c r="A7">
        <v>3030</v>
      </c>
      <c r="B7" t="s">
        <v>47</v>
      </c>
      <c r="C7">
        <v>59</v>
      </c>
      <c r="D7" t="s">
        <v>24</v>
      </c>
      <c r="E7" t="s">
        <v>59</v>
      </c>
      <c r="F7" t="s">
        <v>25</v>
      </c>
      <c r="G7">
        <v>4909.55</v>
      </c>
      <c r="H7">
        <v>1835.36</v>
      </c>
      <c r="I7">
        <v>8769.5400000000009</v>
      </c>
      <c r="J7">
        <v>6934.18</v>
      </c>
      <c r="K7" s="1">
        <f t="shared" si="0"/>
        <v>3.7781034783366754</v>
      </c>
      <c r="L7" t="s">
        <v>26</v>
      </c>
      <c r="M7" s="2" t="s">
        <v>322</v>
      </c>
      <c r="N7" s="3" t="str">
        <f t="shared" si="1"/>
        <v>Jun</v>
      </c>
      <c r="O7" t="s">
        <v>56</v>
      </c>
      <c r="P7" t="s">
        <v>22</v>
      </c>
      <c r="Q7" t="str">
        <f t="shared" si="2"/>
        <v>Senior</v>
      </c>
      <c r="R7" t="str">
        <f t="shared" si="3"/>
        <v>Profit</v>
      </c>
    </row>
    <row r="8" spans="1:18">
      <c r="A8">
        <v>8287</v>
      </c>
      <c r="B8" t="s">
        <v>40</v>
      </c>
      <c r="C8">
        <v>35</v>
      </c>
      <c r="D8" t="s">
        <v>16</v>
      </c>
      <c r="E8" t="s">
        <v>35</v>
      </c>
      <c r="F8" t="s">
        <v>49</v>
      </c>
      <c r="G8">
        <v>4961.99</v>
      </c>
      <c r="H8">
        <v>1870.34</v>
      </c>
      <c r="I8">
        <v>8769.02</v>
      </c>
      <c r="J8">
        <v>6898.68</v>
      </c>
      <c r="K8" s="1">
        <f t="shared" si="0"/>
        <v>3.688463060192265</v>
      </c>
      <c r="L8" t="s">
        <v>31</v>
      </c>
      <c r="M8" s="2" t="s">
        <v>122</v>
      </c>
      <c r="N8" s="3" t="str">
        <f t="shared" si="1"/>
        <v>May</v>
      </c>
      <c r="O8" t="s">
        <v>56</v>
      </c>
      <c r="P8" t="s">
        <v>39</v>
      </c>
      <c r="Q8" t="str">
        <f t="shared" si="2"/>
        <v>Adult</v>
      </c>
      <c r="R8" t="str">
        <f t="shared" si="3"/>
        <v>Profit</v>
      </c>
    </row>
    <row r="9" spans="1:18">
      <c r="A9">
        <v>5032</v>
      </c>
      <c r="B9" t="s">
        <v>40</v>
      </c>
      <c r="C9">
        <v>29</v>
      </c>
      <c r="D9" t="s">
        <v>16</v>
      </c>
      <c r="E9" t="s">
        <v>17</v>
      </c>
      <c r="F9" t="s">
        <v>42</v>
      </c>
      <c r="G9">
        <v>4900.37</v>
      </c>
      <c r="H9">
        <v>1999.08</v>
      </c>
      <c r="I9">
        <v>8748.7999999999993</v>
      </c>
      <c r="J9">
        <v>6749.72</v>
      </c>
      <c r="K9" s="1">
        <f t="shared" si="0"/>
        <v>3.3764131500490229</v>
      </c>
      <c r="L9" t="s">
        <v>37</v>
      </c>
      <c r="M9" s="2" t="s">
        <v>212</v>
      </c>
      <c r="N9" s="3" t="str">
        <f t="shared" si="1"/>
        <v>Aug</v>
      </c>
      <c r="O9" t="s">
        <v>28</v>
      </c>
      <c r="P9" t="s">
        <v>39</v>
      </c>
      <c r="Q9" t="str">
        <f t="shared" si="2"/>
        <v>Adult</v>
      </c>
      <c r="R9" t="str">
        <f t="shared" si="3"/>
        <v>Profit</v>
      </c>
    </row>
    <row r="10" spans="1:18">
      <c r="A10">
        <v>5008</v>
      </c>
      <c r="B10" t="s">
        <v>23</v>
      </c>
      <c r="C10">
        <v>60</v>
      </c>
      <c r="D10" t="s">
        <v>16</v>
      </c>
      <c r="E10" t="s">
        <v>57</v>
      </c>
      <c r="F10" t="s">
        <v>42</v>
      </c>
      <c r="G10">
        <v>4888.5</v>
      </c>
      <c r="H10">
        <v>373.46</v>
      </c>
      <c r="I10">
        <v>8745.9</v>
      </c>
      <c r="J10">
        <v>8372.44</v>
      </c>
      <c r="K10" s="1">
        <f t="shared" si="0"/>
        <v>22.418572270122638</v>
      </c>
      <c r="L10" t="s">
        <v>26</v>
      </c>
      <c r="M10" s="2" t="s">
        <v>91</v>
      </c>
      <c r="N10" s="3" t="str">
        <f t="shared" si="1"/>
        <v>Jan</v>
      </c>
      <c r="O10" t="s">
        <v>33</v>
      </c>
      <c r="P10" t="s">
        <v>39</v>
      </c>
      <c r="Q10" t="str">
        <f t="shared" si="2"/>
        <v>Senior</v>
      </c>
      <c r="R10" t="str">
        <f t="shared" si="3"/>
        <v>Profit</v>
      </c>
    </row>
    <row r="11" spans="1:18">
      <c r="A11">
        <v>7954</v>
      </c>
      <c r="B11" t="s">
        <v>44</v>
      </c>
      <c r="C11">
        <v>21</v>
      </c>
      <c r="D11" t="s">
        <v>16</v>
      </c>
      <c r="E11" t="s">
        <v>41</v>
      </c>
      <c r="F11" t="s">
        <v>25</v>
      </c>
      <c r="G11">
        <v>4923.21</v>
      </c>
      <c r="H11">
        <v>1030.78</v>
      </c>
      <c r="I11">
        <v>8739.7199999999993</v>
      </c>
      <c r="J11">
        <v>7708.94</v>
      </c>
      <c r="K11" s="1">
        <f t="shared" si="0"/>
        <v>7.4787442519257263</v>
      </c>
      <c r="L11" t="s">
        <v>19</v>
      </c>
      <c r="M11" s="2" t="s">
        <v>296</v>
      </c>
      <c r="N11" s="3" t="str">
        <f t="shared" si="1"/>
        <v>Dec</v>
      </c>
      <c r="O11" t="s">
        <v>56</v>
      </c>
      <c r="P11" t="s">
        <v>39</v>
      </c>
      <c r="Q11" t="str">
        <f t="shared" si="2"/>
        <v>Young</v>
      </c>
      <c r="R11" t="str">
        <f t="shared" si="3"/>
        <v>Profit</v>
      </c>
    </row>
    <row r="12" spans="1:18">
      <c r="A12">
        <v>7560</v>
      </c>
      <c r="B12" t="s">
        <v>40</v>
      </c>
      <c r="C12">
        <v>38</v>
      </c>
      <c r="D12" t="s">
        <v>16</v>
      </c>
      <c r="E12" t="s">
        <v>66</v>
      </c>
      <c r="F12" t="s">
        <v>25</v>
      </c>
      <c r="G12">
        <v>4941.8599999999997</v>
      </c>
      <c r="H12">
        <v>1537.7</v>
      </c>
      <c r="I12">
        <v>8717.19</v>
      </c>
      <c r="J12">
        <v>7179.49</v>
      </c>
      <c r="K12" s="1">
        <f t="shared" si="0"/>
        <v>4.6689796449242369</v>
      </c>
      <c r="L12" t="s">
        <v>31</v>
      </c>
      <c r="M12" s="2" t="s">
        <v>155</v>
      </c>
      <c r="N12" s="3" t="str">
        <f t="shared" si="1"/>
        <v>Jul</v>
      </c>
      <c r="O12" t="s">
        <v>51</v>
      </c>
      <c r="P12" t="s">
        <v>39</v>
      </c>
      <c r="Q12" t="str">
        <f t="shared" si="2"/>
        <v>Adult</v>
      </c>
      <c r="R12" t="str">
        <f t="shared" si="3"/>
        <v>Profit</v>
      </c>
    </row>
    <row r="13" spans="1:18">
      <c r="A13">
        <v>8348</v>
      </c>
      <c r="B13" t="s">
        <v>23</v>
      </c>
      <c r="C13">
        <v>58</v>
      </c>
      <c r="D13" t="s">
        <v>16</v>
      </c>
      <c r="E13" t="s">
        <v>30</v>
      </c>
      <c r="F13" t="s">
        <v>49</v>
      </c>
      <c r="G13">
        <v>4932.7</v>
      </c>
      <c r="H13">
        <v>473.68</v>
      </c>
      <c r="I13">
        <v>8716.64</v>
      </c>
      <c r="J13">
        <v>8242.9599999999991</v>
      </c>
      <c r="K13" s="1">
        <f t="shared" si="0"/>
        <v>17.401959128525586</v>
      </c>
      <c r="L13" t="s">
        <v>37</v>
      </c>
      <c r="M13" s="2" t="s">
        <v>126</v>
      </c>
      <c r="N13" s="3" t="str">
        <f t="shared" si="1"/>
        <v>Nov</v>
      </c>
      <c r="O13" t="s">
        <v>21</v>
      </c>
      <c r="P13" t="s">
        <v>22</v>
      </c>
      <c r="Q13" t="str">
        <f t="shared" si="2"/>
        <v>Senior</v>
      </c>
      <c r="R13" t="str">
        <f t="shared" si="3"/>
        <v>Profit</v>
      </c>
    </row>
    <row r="14" spans="1:18">
      <c r="A14">
        <v>3678</v>
      </c>
      <c r="B14" t="s">
        <v>52</v>
      </c>
      <c r="C14">
        <v>37</v>
      </c>
      <c r="D14" t="s">
        <v>16</v>
      </c>
      <c r="E14" t="s">
        <v>66</v>
      </c>
      <c r="F14" t="s">
        <v>25</v>
      </c>
      <c r="G14">
        <v>4999.03</v>
      </c>
      <c r="H14">
        <v>1013.7</v>
      </c>
      <c r="I14">
        <v>8713.0400000000009</v>
      </c>
      <c r="J14">
        <v>7699.34</v>
      </c>
      <c r="K14" s="1">
        <f t="shared" si="0"/>
        <v>7.595284600966755</v>
      </c>
      <c r="L14" t="s">
        <v>54</v>
      </c>
      <c r="M14" s="2" t="s">
        <v>284</v>
      </c>
      <c r="N14" s="3" t="str">
        <f t="shared" si="1"/>
        <v>Apr</v>
      </c>
      <c r="O14" t="s">
        <v>51</v>
      </c>
      <c r="P14" t="s">
        <v>22</v>
      </c>
      <c r="Q14" t="str">
        <f t="shared" si="2"/>
        <v>Adult</v>
      </c>
      <c r="R14" t="str">
        <f t="shared" si="3"/>
        <v>Profit</v>
      </c>
    </row>
    <row r="15" spans="1:18">
      <c r="A15">
        <v>47</v>
      </c>
      <c r="B15" t="s">
        <v>92</v>
      </c>
      <c r="C15">
        <v>27</v>
      </c>
      <c r="D15" t="s">
        <v>16</v>
      </c>
      <c r="E15" t="s">
        <v>41</v>
      </c>
      <c r="F15" t="s">
        <v>18</v>
      </c>
      <c r="G15">
        <v>4985.67</v>
      </c>
      <c r="H15">
        <v>1257.6600000000001</v>
      </c>
      <c r="I15">
        <v>8709.14</v>
      </c>
      <c r="J15">
        <v>7451.48</v>
      </c>
      <c r="K15" s="1">
        <f t="shared" si="0"/>
        <v>5.9248763576801355</v>
      </c>
      <c r="L15" t="s">
        <v>26</v>
      </c>
      <c r="M15" s="2" t="s">
        <v>95</v>
      </c>
      <c r="N15" s="3" t="str">
        <f t="shared" si="1"/>
        <v>Sep</v>
      </c>
      <c r="O15" t="s">
        <v>51</v>
      </c>
      <c r="P15" t="s">
        <v>39</v>
      </c>
      <c r="Q15" t="str">
        <f t="shared" si="2"/>
        <v>Adult</v>
      </c>
      <c r="R15" t="str">
        <f t="shared" si="3"/>
        <v>Profit</v>
      </c>
    </row>
    <row r="16" spans="1:18">
      <c r="A16">
        <v>4932</v>
      </c>
      <c r="B16" t="s">
        <v>52</v>
      </c>
      <c r="C16">
        <v>48</v>
      </c>
      <c r="D16" t="s">
        <v>16</v>
      </c>
      <c r="E16" t="s">
        <v>53</v>
      </c>
      <c r="F16" t="s">
        <v>49</v>
      </c>
      <c r="G16">
        <v>4959.2</v>
      </c>
      <c r="H16">
        <v>297.18</v>
      </c>
      <c r="I16">
        <v>8700.7999999999993</v>
      </c>
      <c r="J16">
        <v>8403.6200000000008</v>
      </c>
      <c r="K16" s="1">
        <f t="shared" si="0"/>
        <v>28.277878726697626</v>
      </c>
      <c r="L16" t="s">
        <v>19</v>
      </c>
      <c r="M16" s="2" t="s">
        <v>74</v>
      </c>
      <c r="N16" s="3" t="str">
        <f t="shared" si="1"/>
        <v>Aug</v>
      </c>
      <c r="O16" t="s">
        <v>56</v>
      </c>
      <c r="P16" t="s">
        <v>22</v>
      </c>
      <c r="Q16" t="str">
        <f t="shared" si="2"/>
        <v>Senior</v>
      </c>
      <c r="R16" t="str">
        <f t="shared" si="3"/>
        <v>Profit</v>
      </c>
    </row>
    <row r="17" spans="1:18">
      <c r="A17">
        <v>5124</v>
      </c>
      <c r="B17" t="s">
        <v>15</v>
      </c>
      <c r="C17">
        <v>46</v>
      </c>
      <c r="D17" t="s">
        <v>24</v>
      </c>
      <c r="E17" t="s">
        <v>41</v>
      </c>
      <c r="F17" t="s">
        <v>18</v>
      </c>
      <c r="G17">
        <v>4922.05</v>
      </c>
      <c r="H17">
        <v>1926.52</v>
      </c>
      <c r="I17">
        <v>8678.07</v>
      </c>
      <c r="J17">
        <v>6751.55</v>
      </c>
      <c r="K17" s="1">
        <f t="shared" si="0"/>
        <v>3.5045314868259867</v>
      </c>
      <c r="L17" t="s">
        <v>26</v>
      </c>
      <c r="M17" s="2" t="s">
        <v>103</v>
      </c>
      <c r="N17" s="3" t="str">
        <f t="shared" si="1"/>
        <v>Oct</v>
      </c>
      <c r="O17" t="s">
        <v>28</v>
      </c>
      <c r="P17" t="s">
        <v>22</v>
      </c>
      <c r="Q17" t="str">
        <f t="shared" si="2"/>
        <v>Senior</v>
      </c>
      <c r="R17" t="str">
        <f t="shared" si="3"/>
        <v>Profit</v>
      </c>
    </row>
    <row r="18" spans="1:18">
      <c r="A18">
        <v>4070</v>
      </c>
      <c r="B18" t="s">
        <v>15</v>
      </c>
      <c r="C18">
        <v>41</v>
      </c>
      <c r="D18" t="s">
        <v>16</v>
      </c>
      <c r="E18" t="s">
        <v>57</v>
      </c>
      <c r="F18" t="s">
        <v>25</v>
      </c>
      <c r="G18">
        <v>4913.7</v>
      </c>
      <c r="H18">
        <v>1735.54</v>
      </c>
      <c r="I18">
        <v>8667.01</v>
      </c>
      <c r="J18">
        <v>6931.47</v>
      </c>
      <c r="K18" s="1">
        <f t="shared" si="0"/>
        <v>3.9938405337819933</v>
      </c>
      <c r="L18" t="s">
        <v>31</v>
      </c>
      <c r="M18" s="2" t="s">
        <v>260</v>
      </c>
      <c r="N18" s="3" t="str">
        <f t="shared" si="1"/>
        <v>Jun</v>
      </c>
      <c r="O18" t="s">
        <v>21</v>
      </c>
      <c r="P18" t="s">
        <v>39</v>
      </c>
      <c r="Q18" t="str">
        <f t="shared" si="2"/>
        <v>Senior</v>
      </c>
      <c r="R18" t="str">
        <f t="shared" si="3"/>
        <v>Profit</v>
      </c>
    </row>
    <row r="19" spans="1:18">
      <c r="A19">
        <v>6739</v>
      </c>
      <c r="B19" t="s">
        <v>92</v>
      </c>
      <c r="C19">
        <v>55</v>
      </c>
      <c r="D19" t="s">
        <v>24</v>
      </c>
      <c r="E19" t="s">
        <v>30</v>
      </c>
      <c r="F19" t="s">
        <v>25</v>
      </c>
      <c r="G19">
        <v>4896.29</v>
      </c>
      <c r="H19">
        <v>490.09</v>
      </c>
      <c r="I19">
        <v>8664.11</v>
      </c>
      <c r="J19">
        <v>8174.02</v>
      </c>
      <c r="K19" s="1">
        <f t="shared" si="0"/>
        <v>16.678610051215085</v>
      </c>
      <c r="L19" t="s">
        <v>37</v>
      </c>
      <c r="M19" s="2" t="s">
        <v>276</v>
      </c>
      <c r="N19" s="3" t="str">
        <f t="shared" si="1"/>
        <v>Nov</v>
      </c>
      <c r="O19" t="s">
        <v>56</v>
      </c>
      <c r="P19" t="s">
        <v>39</v>
      </c>
      <c r="Q19" t="str">
        <f t="shared" si="2"/>
        <v>Senior</v>
      </c>
      <c r="R19" t="str">
        <f t="shared" si="3"/>
        <v>Profit</v>
      </c>
    </row>
    <row r="20" spans="1:18">
      <c r="A20">
        <v>5527</v>
      </c>
      <c r="B20" t="s">
        <v>29</v>
      </c>
      <c r="C20">
        <v>25</v>
      </c>
      <c r="D20" t="s">
        <v>16</v>
      </c>
      <c r="E20" t="s">
        <v>17</v>
      </c>
      <c r="F20" t="s">
        <v>42</v>
      </c>
      <c r="G20">
        <v>4929.53</v>
      </c>
      <c r="H20">
        <v>1884.39</v>
      </c>
      <c r="I20">
        <v>8660.7800000000007</v>
      </c>
      <c r="J20">
        <v>6776.39</v>
      </c>
      <c r="K20" s="1">
        <f t="shared" si="0"/>
        <v>3.596065570290651</v>
      </c>
      <c r="L20" t="s">
        <v>54</v>
      </c>
      <c r="M20" s="2" t="s">
        <v>410</v>
      </c>
      <c r="N20" s="3" t="str">
        <f t="shared" si="1"/>
        <v>Mar</v>
      </c>
      <c r="O20" t="s">
        <v>33</v>
      </c>
      <c r="P20" t="s">
        <v>39</v>
      </c>
      <c r="Q20" t="str">
        <f t="shared" si="2"/>
        <v>Young</v>
      </c>
      <c r="R20" t="str">
        <f t="shared" si="3"/>
        <v>Profit</v>
      </c>
    </row>
    <row r="21" spans="1:18">
      <c r="A21">
        <v>8514</v>
      </c>
      <c r="B21" t="s">
        <v>44</v>
      </c>
      <c r="C21">
        <v>46</v>
      </c>
      <c r="D21" t="s">
        <v>16</v>
      </c>
      <c r="E21" t="s">
        <v>66</v>
      </c>
      <c r="F21" t="s">
        <v>36</v>
      </c>
      <c r="G21">
        <v>4938.08</v>
      </c>
      <c r="H21">
        <v>714.79</v>
      </c>
      <c r="I21">
        <v>8658.7099999999991</v>
      </c>
      <c r="J21">
        <v>7943.92</v>
      </c>
      <c r="K21" s="1">
        <f t="shared" si="0"/>
        <v>11.113641768911149</v>
      </c>
      <c r="L21" t="s">
        <v>37</v>
      </c>
      <c r="M21" s="2" t="s">
        <v>94</v>
      </c>
      <c r="N21" s="3" t="str">
        <f t="shared" si="1"/>
        <v>Feb</v>
      </c>
      <c r="O21" t="s">
        <v>33</v>
      </c>
      <c r="P21" t="s">
        <v>22</v>
      </c>
      <c r="Q21" t="str">
        <f t="shared" si="2"/>
        <v>Senior</v>
      </c>
      <c r="R21" t="str">
        <f t="shared" si="3"/>
        <v>Profit</v>
      </c>
    </row>
    <row r="22" spans="1:18">
      <c r="A22">
        <v>6351</v>
      </c>
      <c r="B22" t="s">
        <v>47</v>
      </c>
      <c r="C22">
        <v>48</v>
      </c>
      <c r="D22" t="s">
        <v>24</v>
      </c>
      <c r="E22" t="s">
        <v>57</v>
      </c>
      <c r="F22" t="s">
        <v>25</v>
      </c>
      <c r="G22">
        <v>4921.82</v>
      </c>
      <c r="H22">
        <v>642.61</v>
      </c>
      <c r="I22">
        <v>8658.16</v>
      </c>
      <c r="J22">
        <v>8015.55</v>
      </c>
      <c r="K22" s="1">
        <f t="shared" si="0"/>
        <v>12.473428673690108</v>
      </c>
      <c r="L22" t="s">
        <v>19</v>
      </c>
      <c r="M22" s="2" t="s">
        <v>303</v>
      </c>
      <c r="N22" s="3" t="str">
        <f t="shared" si="1"/>
        <v>Apr</v>
      </c>
      <c r="O22" t="s">
        <v>56</v>
      </c>
      <c r="P22" t="s">
        <v>22</v>
      </c>
      <c r="Q22" t="str">
        <f t="shared" si="2"/>
        <v>Senior</v>
      </c>
      <c r="R22" t="str">
        <f t="shared" si="3"/>
        <v>Profit</v>
      </c>
    </row>
    <row r="23" spans="1:18">
      <c r="A23">
        <v>2190</v>
      </c>
      <c r="B23" t="s">
        <v>15</v>
      </c>
      <c r="C23">
        <v>55</v>
      </c>
      <c r="D23" t="s">
        <v>16</v>
      </c>
      <c r="E23" t="s">
        <v>41</v>
      </c>
      <c r="F23" t="s">
        <v>42</v>
      </c>
      <c r="G23">
        <v>4845.3599999999997</v>
      </c>
      <c r="H23">
        <v>1833.14</v>
      </c>
      <c r="I23">
        <v>8655.5300000000007</v>
      </c>
      <c r="J23">
        <v>6822.39</v>
      </c>
      <c r="K23" s="1">
        <f t="shared" si="0"/>
        <v>3.7216961061348286</v>
      </c>
      <c r="L23" t="s">
        <v>31</v>
      </c>
      <c r="M23" s="2" t="s">
        <v>314</v>
      </c>
      <c r="N23" s="3" t="str">
        <f t="shared" si="1"/>
        <v>Jul</v>
      </c>
      <c r="O23" t="s">
        <v>51</v>
      </c>
      <c r="P23" t="s">
        <v>39</v>
      </c>
      <c r="Q23" t="str">
        <f t="shared" si="2"/>
        <v>Senior</v>
      </c>
      <c r="R23" t="str">
        <f t="shared" si="3"/>
        <v>Profit</v>
      </c>
    </row>
    <row r="24" spans="1:18">
      <c r="A24">
        <v>1840</v>
      </c>
      <c r="B24" t="s">
        <v>40</v>
      </c>
      <c r="C24">
        <v>40</v>
      </c>
      <c r="D24" t="s">
        <v>24</v>
      </c>
      <c r="E24" t="s">
        <v>17</v>
      </c>
      <c r="F24" t="s">
        <v>25</v>
      </c>
      <c r="G24">
        <v>4866.79</v>
      </c>
      <c r="H24">
        <v>1479.52</v>
      </c>
      <c r="I24">
        <v>8643.14</v>
      </c>
      <c r="J24">
        <v>7163.62</v>
      </c>
      <c r="K24" s="1">
        <f t="shared" si="0"/>
        <v>4.8418541148480587</v>
      </c>
      <c r="L24" t="s">
        <v>26</v>
      </c>
      <c r="M24" s="2" t="s">
        <v>168</v>
      </c>
      <c r="N24" s="3" t="str">
        <f t="shared" si="1"/>
        <v>Feb</v>
      </c>
      <c r="O24" t="s">
        <v>56</v>
      </c>
      <c r="P24" t="s">
        <v>22</v>
      </c>
      <c r="Q24" t="str">
        <f t="shared" si="2"/>
        <v>Adult</v>
      </c>
      <c r="R24" t="str">
        <f t="shared" si="3"/>
        <v>Profit</v>
      </c>
    </row>
    <row r="25" spans="1:18">
      <c r="A25">
        <v>6158</v>
      </c>
      <c r="B25" t="s">
        <v>23</v>
      </c>
      <c r="C25">
        <v>52</v>
      </c>
      <c r="D25" t="s">
        <v>24</v>
      </c>
      <c r="E25" t="s">
        <v>17</v>
      </c>
      <c r="F25" t="s">
        <v>18</v>
      </c>
      <c r="G25">
        <v>4964.22</v>
      </c>
      <c r="H25">
        <v>1787.85</v>
      </c>
      <c r="I25">
        <v>8637.27</v>
      </c>
      <c r="J25">
        <v>6849.42</v>
      </c>
      <c r="K25" s="1">
        <f t="shared" si="0"/>
        <v>3.8310932125178287</v>
      </c>
      <c r="L25" t="s">
        <v>37</v>
      </c>
      <c r="M25" s="2" t="s">
        <v>377</v>
      </c>
      <c r="N25" s="3" t="str">
        <f t="shared" si="1"/>
        <v>Mar</v>
      </c>
      <c r="O25" t="s">
        <v>51</v>
      </c>
      <c r="P25" t="s">
        <v>22</v>
      </c>
      <c r="Q25" t="str">
        <f t="shared" si="2"/>
        <v>Senior</v>
      </c>
      <c r="R25" t="str">
        <f t="shared" si="3"/>
        <v>Profit</v>
      </c>
    </row>
    <row r="26" spans="1:18">
      <c r="A26">
        <v>8170</v>
      </c>
      <c r="B26" t="s">
        <v>15</v>
      </c>
      <c r="C26">
        <v>29</v>
      </c>
      <c r="D26" t="s">
        <v>16</v>
      </c>
      <c r="E26" t="s">
        <v>35</v>
      </c>
      <c r="F26" t="s">
        <v>49</v>
      </c>
      <c r="G26">
        <v>4951.83</v>
      </c>
      <c r="H26">
        <v>1974.16</v>
      </c>
      <c r="I26">
        <v>8632.68</v>
      </c>
      <c r="J26">
        <v>6658.52</v>
      </c>
      <c r="K26" s="1">
        <f t="shared" si="0"/>
        <v>3.3728370547473356</v>
      </c>
      <c r="L26" t="s">
        <v>19</v>
      </c>
      <c r="M26" s="2" t="s">
        <v>212</v>
      </c>
      <c r="N26" s="3" t="str">
        <f t="shared" si="1"/>
        <v>Aug</v>
      </c>
      <c r="O26" t="s">
        <v>21</v>
      </c>
      <c r="P26" t="s">
        <v>22</v>
      </c>
      <c r="Q26" t="str">
        <f t="shared" si="2"/>
        <v>Adult</v>
      </c>
      <c r="R26" t="str">
        <f t="shared" si="3"/>
        <v>Profit</v>
      </c>
    </row>
    <row r="27" spans="1:18">
      <c r="A27">
        <v>6461</v>
      </c>
      <c r="B27" t="s">
        <v>44</v>
      </c>
      <c r="C27">
        <v>33</v>
      </c>
      <c r="D27" t="s">
        <v>16</v>
      </c>
      <c r="E27" t="s">
        <v>17</v>
      </c>
      <c r="F27" t="s">
        <v>36</v>
      </c>
      <c r="G27">
        <v>4855.13</v>
      </c>
      <c r="H27">
        <v>795.32</v>
      </c>
      <c r="I27">
        <v>8623.32</v>
      </c>
      <c r="J27">
        <v>7828</v>
      </c>
      <c r="K27" s="1">
        <f t="shared" si="0"/>
        <v>9.842579087662827</v>
      </c>
      <c r="L27" t="s">
        <v>54</v>
      </c>
      <c r="M27" s="2" t="s">
        <v>138</v>
      </c>
      <c r="N27" s="3" t="str">
        <f t="shared" si="1"/>
        <v>Jul</v>
      </c>
      <c r="O27" t="s">
        <v>28</v>
      </c>
      <c r="P27" t="s">
        <v>39</v>
      </c>
      <c r="Q27" t="str">
        <f t="shared" si="2"/>
        <v>Adult</v>
      </c>
      <c r="R27" t="str">
        <f t="shared" si="3"/>
        <v>Profit</v>
      </c>
    </row>
    <row r="28" spans="1:18">
      <c r="A28">
        <v>1306</v>
      </c>
      <c r="B28" t="s">
        <v>23</v>
      </c>
      <c r="C28">
        <v>38</v>
      </c>
      <c r="D28" t="s">
        <v>24</v>
      </c>
      <c r="E28" t="s">
        <v>17</v>
      </c>
      <c r="F28" t="s">
        <v>42</v>
      </c>
      <c r="G28">
        <v>4862.3900000000003</v>
      </c>
      <c r="H28">
        <v>1647.53</v>
      </c>
      <c r="I28">
        <v>8620.73</v>
      </c>
      <c r="J28">
        <v>6973.2</v>
      </c>
      <c r="K28" s="1">
        <f t="shared" si="0"/>
        <v>4.2325177690239331</v>
      </c>
      <c r="L28" t="s">
        <v>31</v>
      </c>
      <c r="M28" s="2" t="s">
        <v>379</v>
      </c>
      <c r="N28" s="3" t="str">
        <f t="shared" si="1"/>
        <v>Mar</v>
      </c>
      <c r="O28" t="s">
        <v>56</v>
      </c>
      <c r="P28" t="s">
        <v>39</v>
      </c>
      <c r="Q28" t="str">
        <f t="shared" si="2"/>
        <v>Adult</v>
      </c>
      <c r="R28" t="str">
        <f t="shared" si="3"/>
        <v>Profit</v>
      </c>
    </row>
    <row r="29" spans="1:18">
      <c r="A29">
        <v>5278</v>
      </c>
      <c r="B29" t="s">
        <v>44</v>
      </c>
      <c r="C29">
        <v>24</v>
      </c>
      <c r="D29" t="s">
        <v>16</v>
      </c>
      <c r="E29" t="s">
        <v>17</v>
      </c>
      <c r="F29" t="s">
        <v>18</v>
      </c>
      <c r="G29">
        <v>4842.75</v>
      </c>
      <c r="H29">
        <v>1896.38</v>
      </c>
      <c r="I29">
        <v>8613.5</v>
      </c>
      <c r="J29">
        <v>6717.12</v>
      </c>
      <c r="K29" s="1">
        <f t="shared" si="0"/>
        <v>3.5420749006000904</v>
      </c>
      <c r="L29" t="s">
        <v>26</v>
      </c>
      <c r="M29" s="2" t="s">
        <v>196</v>
      </c>
      <c r="N29" s="3" t="str">
        <f t="shared" si="1"/>
        <v>Jul</v>
      </c>
      <c r="O29" t="s">
        <v>56</v>
      </c>
      <c r="P29" t="s">
        <v>22</v>
      </c>
      <c r="Q29" t="str">
        <f t="shared" si="2"/>
        <v>Young</v>
      </c>
      <c r="R29" t="str">
        <f t="shared" si="3"/>
        <v>Profit</v>
      </c>
    </row>
    <row r="30" spans="1:18">
      <c r="A30">
        <v>7770</v>
      </c>
      <c r="B30" t="s">
        <v>84</v>
      </c>
      <c r="C30">
        <v>41</v>
      </c>
      <c r="D30" t="s">
        <v>16</v>
      </c>
      <c r="E30" t="s">
        <v>41</v>
      </c>
      <c r="F30" t="s">
        <v>18</v>
      </c>
      <c r="G30">
        <v>4984.87</v>
      </c>
      <c r="H30">
        <v>357.65</v>
      </c>
      <c r="I30">
        <v>8611.61</v>
      </c>
      <c r="J30">
        <v>8253.9599999999991</v>
      </c>
      <c r="K30" s="1">
        <f t="shared" si="0"/>
        <v>23.078316790157974</v>
      </c>
      <c r="L30" t="s">
        <v>26</v>
      </c>
      <c r="M30" s="2" t="s">
        <v>334</v>
      </c>
      <c r="N30" s="3" t="str">
        <f t="shared" si="1"/>
        <v>Mar</v>
      </c>
      <c r="O30" t="s">
        <v>28</v>
      </c>
      <c r="P30" t="s">
        <v>22</v>
      </c>
      <c r="Q30" t="str">
        <f t="shared" si="2"/>
        <v>Senior</v>
      </c>
      <c r="R30" t="str">
        <f t="shared" si="3"/>
        <v>Profit</v>
      </c>
    </row>
    <row r="31" spans="1:18">
      <c r="A31">
        <v>1762</v>
      </c>
      <c r="B31" t="s">
        <v>23</v>
      </c>
      <c r="C31">
        <v>41</v>
      </c>
      <c r="D31" t="s">
        <v>24</v>
      </c>
      <c r="E31" t="s">
        <v>59</v>
      </c>
      <c r="F31" t="s">
        <v>49</v>
      </c>
      <c r="G31">
        <v>4836.26</v>
      </c>
      <c r="H31">
        <v>621.6</v>
      </c>
      <c r="I31">
        <v>8593.4</v>
      </c>
      <c r="J31">
        <v>7971.8</v>
      </c>
      <c r="K31" s="1">
        <f t="shared" si="0"/>
        <v>12.824646074646074</v>
      </c>
      <c r="L31" t="s">
        <v>31</v>
      </c>
      <c r="M31" s="2" t="s">
        <v>324</v>
      </c>
      <c r="N31" s="3" t="str">
        <f t="shared" si="1"/>
        <v>Mar</v>
      </c>
      <c r="O31" t="s">
        <v>51</v>
      </c>
      <c r="P31" t="s">
        <v>22</v>
      </c>
      <c r="Q31" t="str">
        <f t="shared" si="2"/>
        <v>Senior</v>
      </c>
      <c r="R31" t="str">
        <f t="shared" si="3"/>
        <v>Profit</v>
      </c>
    </row>
    <row r="32" spans="1:18">
      <c r="A32">
        <v>5395</v>
      </c>
      <c r="B32" t="s">
        <v>92</v>
      </c>
      <c r="C32">
        <v>47</v>
      </c>
      <c r="D32" t="s">
        <v>16</v>
      </c>
      <c r="E32" t="s">
        <v>35</v>
      </c>
      <c r="F32" t="s">
        <v>18</v>
      </c>
      <c r="G32">
        <v>4942.8599999999997</v>
      </c>
      <c r="H32">
        <v>510.96</v>
      </c>
      <c r="I32">
        <v>8578.36</v>
      </c>
      <c r="J32">
        <v>8067.4</v>
      </c>
      <c r="K32" s="1">
        <f t="shared" si="0"/>
        <v>15.788711445122907</v>
      </c>
      <c r="L32" t="s">
        <v>54</v>
      </c>
      <c r="M32" s="2" t="s">
        <v>357</v>
      </c>
      <c r="N32" s="3" t="str">
        <f t="shared" si="1"/>
        <v>Nov</v>
      </c>
      <c r="O32" t="s">
        <v>33</v>
      </c>
      <c r="P32" t="s">
        <v>39</v>
      </c>
      <c r="Q32" t="str">
        <f t="shared" si="2"/>
        <v>Senior</v>
      </c>
      <c r="R32" t="str">
        <f t="shared" si="3"/>
        <v>Profit</v>
      </c>
    </row>
    <row r="33" spans="1:18">
      <c r="A33">
        <v>1465</v>
      </c>
      <c r="B33" t="s">
        <v>23</v>
      </c>
      <c r="C33">
        <v>51</v>
      </c>
      <c r="D33" t="s">
        <v>16</v>
      </c>
      <c r="E33" t="s">
        <v>30</v>
      </c>
      <c r="F33" t="s">
        <v>25</v>
      </c>
      <c r="G33">
        <v>4805.45</v>
      </c>
      <c r="H33">
        <v>1899.5</v>
      </c>
      <c r="I33">
        <v>8569.7999999999993</v>
      </c>
      <c r="J33">
        <v>6670.3</v>
      </c>
      <c r="K33" s="1">
        <f t="shared" si="0"/>
        <v>3.5116083179784154</v>
      </c>
      <c r="L33" t="s">
        <v>19</v>
      </c>
      <c r="M33" s="2" t="s">
        <v>330</v>
      </c>
      <c r="N33" s="3" t="str">
        <f t="shared" si="1"/>
        <v>Jul</v>
      </c>
      <c r="O33" t="s">
        <v>56</v>
      </c>
      <c r="P33" t="s">
        <v>22</v>
      </c>
      <c r="Q33" t="str">
        <f t="shared" si="2"/>
        <v>Senior</v>
      </c>
      <c r="R33" t="str">
        <f t="shared" si="3"/>
        <v>Profit</v>
      </c>
    </row>
    <row r="34" spans="1:18">
      <c r="A34">
        <v>6731</v>
      </c>
      <c r="B34" t="s">
        <v>47</v>
      </c>
      <c r="C34">
        <v>35</v>
      </c>
      <c r="D34" t="s">
        <v>16</v>
      </c>
      <c r="E34" t="s">
        <v>35</v>
      </c>
      <c r="F34" t="s">
        <v>25</v>
      </c>
      <c r="G34">
        <v>4889.3500000000004</v>
      </c>
      <c r="H34">
        <v>527.47</v>
      </c>
      <c r="I34">
        <v>8566.74</v>
      </c>
      <c r="J34">
        <v>8039.27</v>
      </c>
      <c r="K34" s="1">
        <f t="shared" si="0"/>
        <v>15.241189072364305</v>
      </c>
      <c r="L34" t="s">
        <v>31</v>
      </c>
      <c r="M34" s="2" t="s">
        <v>330</v>
      </c>
      <c r="N34" s="3" t="str">
        <f t="shared" si="1"/>
        <v>Jul</v>
      </c>
      <c r="O34" t="s">
        <v>28</v>
      </c>
      <c r="P34" t="s">
        <v>22</v>
      </c>
      <c r="Q34" t="str">
        <f t="shared" si="2"/>
        <v>Adult</v>
      </c>
      <c r="R34" t="str">
        <f t="shared" si="3"/>
        <v>Profit</v>
      </c>
    </row>
    <row r="35" spans="1:18">
      <c r="A35">
        <v>6554</v>
      </c>
      <c r="B35" t="s">
        <v>92</v>
      </c>
      <c r="C35">
        <v>41</v>
      </c>
      <c r="D35" t="s">
        <v>24</v>
      </c>
      <c r="E35" t="s">
        <v>41</v>
      </c>
      <c r="F35" t="s">
        <v>49</v>
      </c>
      <c r="G35">
        <v>4945.62</v>
      </c>
      <c r="H35">
        <v>485.06</v>
      </c>
      <c r="I35">
        <v>8555.5300000000007</v>
      </c>
      <c r="J35">
        <v>8070.47</v>
      </c>
      <c r="K35" s="1">
        <f t="shared" si="0"/>
        <v>16.638086009978146</v>
      </c>
      <c r="L35" t="s">
        <v>26</v>
      </c>
      <c r="M35" s="2" t="s">
        <v>351</v>
      </c>
      <c r="N35" s="3" t="str">
        <f t="shared" si="1"/>
        <v>Aug</v>
      </c>
      <c r="O35" t="s">
        <v>56</v>
      </c>
      <c r="P35" t="s">
        <v>39</v>
      </c>
      <c r="Q35" t="str">
        <f t="shared" si="2"/>
        <v>Senior</v>
      </c>
      <c r="R35" t="str">
        <f t="shared" si="3"/>
        <v>Profit</v>
      </c>
    </row>
    <row r="36" spans="1:18">
      <c r="A36">
        <v>8020</v>
      </c>
      <c r="B36" t="s">
        <v>15</v>
      </c>
      <c r="C36">
        <v>30</v>
      </c>
      <c r="D36" t="s">
        <v>16</v>
      </c>
      <c r="E36" t="s">
        <v>35</v>
      </c>
      <c r="F36" t="s">
        <v>25</v>
      </c>
      <c r="G36">
        <v>4922.8500000000004</v>
      </c>
      <c r="H36">
        <v>1445.67</v>
      </c>
      <c r="I36">
        <v>8542.9699999999993</v>
      </c>
      <c r="J36">
        <v>7097.3</v>
      </c>
      <c r="K36" s="1">
        <f t="shared" si="0"/>
        <v>4.9093499899700488</v>
      </c>
      <c r="L36" t="s">
        <v>26</v>
      </c>
      <c r="M36" s="2" t="s">
        <v>89</v>
      </c>
      <c r="N36" s="3" t="str">
        <f t="shared" si="1"/>
        <v>Apr</v>
      </c>
      <c r="O36" t="s">
        <v>51</v>
      </c>
      <c r="P36" t="s">
        <v>39</v>
      </c>
      <c r="Q36" t="str">
        <f t="shared" si="2"/>
        <v>Adult</v>
      </c>
      <c r="R36" t="str">
        <f t="shared" si="3"/>
        <v>Profit</v>
      </c>
    </row>
    <row r="37" spans="1:18">
      <c r="A37">
        <v>6871</v>
      </c>
      <c r="B37" t="s">
        <v>92</v>
      </c>
      <c r="C37">
        <v>20</v>
      </c>
      <c r="D37" t="s">
        <v>24</v>
      </c>
      <c r="E37" t="s">
        <v>57</v>
      </c>
      <c r="F37" t="s">
        <v>18</v>
      </c>
      <c r="G37">
        <v>4981.59</v>
      </c>
      <c r="H37">
        <v>957.54</v>
      </c>
      <c r="I37">
        <v>8541.77</v>
      </c>
      <c r="J37">
        <v>7584.23</v>
      </c>
      <c r="K37" s="1">
        <f t="shared" si="0"/>
        <v>7.9205359567224347</v>
      </c>
      <c r="L37" t="s">
        <v>37</v>
      </c>
      <c r="M37" s="2" t="s">
        <v>293</v>
      </c>
      <c r="N37" s="3" t="str">
        <f t="shared" si="1"/>
        <v>Jul</v>
      </c>
      <c r="O37" t="s">
        <v>21</v>
      </c>
      <c r="P37" t="s">
        <v>22</v>
      </c>
      <c r="Q37" t="str">
        <f t="shared" si="2"/>
        <v>Young</v>
      </c>
      <c r="R37" t="str">
        <f t="shared" si="3"/>
        <v>Profit</v>
      </c>
    </row>
    <row r="38" spans="1:18">
      <c r="A38">
        <v>8766</v>
      </c>
      <c r="B38" t="s">
        <v>40</v>
      </c>
      <c r="C38">
        <v>47</v>
      </c>
      <c r="D38" t="s">
        <v>16</v>
      </c>
      <c r="E38" t="s">
        <v>35</v>
      </c>
      <c r="F38" t="s">
        <v>42</v>
      </c>
      <c r="G38">
        <v>4851.6899999999996</v>
      </c>
      <c r="H38">
        <v>270</v>
      </c>
      <c r="I38">
        <v>8536.61</v>
      </c>
      <c r="J38">
        <v>8266.61</v>
      </c>
      <c r="K38" s="1">
        <f t="shared" si="0"/>
        <v>30.617074074074075</v>
      </c>
      <c r="L38" t="s">
        <v>26</v>
      </c>
      <c r="M38" s="2" t="s">
        <v>233</v>
      </c>
      <c r="N38" s="3" t="str">
        <f t="shared" si="1"/>
        <v>Sep</v>
      </c>
      <c r="O38" t="s">
        <v>56</v>
      </c>
      <c r="P38" t="s">
        <v>22</v>
      </c>
      <c r="Q38" t="str">
        <f t="shared" si="2"/>
        <v>Senior</v>
      </c>
      <c r="R38" t="str">
        <f t="shared" si="3"/>
        <v>Profit</v>
      </c>
    </row>
    <row r="39" spans="1:18">
      <c r="A39">
        <v>9030</v>
      </c>
      <c r="B39" t="s">
        <v>23</v>
      </c>
      <c r="C39">
        <v>35</v>
      </c>
      <c r="D39" t="s">
        <v>16</v>
      </c>
      <c r="E39" t="s">
        <v>59</v>
      </c>
      <c r="F39" t="s">
        <v>18</v>
      </c>
      <c r="G39">
        <v>4805.49</v>
      </c>
      <c r="H39">
        <v>1863.78</v>
      </c>
      <c r="I39">
        <v>8531.99</v>
      </c>
      <c r="J39">
        <v>6668.21</v>
      </c>
      <c r="K39" s="1">
        <f t="shared" si="0"/>
        <v>3.5777881509620233</v>
      </c>
      <c r="L39" t="s">
        <v>54</v>
      </c>
      <c r="M39" s="2" t="s">
        <v>191</v>
      </c>
      <c r="N39" s="3" t="str">
        <f t="shared" si="1"/>
        <v>Jun</v>
      </c>
      <c r="O39" t="s">
        <v>56</v>
      </c>
      <c r="P39" t="s">
        <v>39</v>
      </c>
      <c r="Q39" t="str">
        <f t="shared" si="2"/>
        <v>Adult</v>
      </c>
      <c r="R39" t="str">
        <f t="shared" si="3"/>
        <v>Profit</v>
      </c>
    </row>
    <row r="40" spans="1:18">
      <c r="A40">
        <v>5726</v>
      </c>
      <c r="B40" t="s">
        <v>23</v>
      </c>
      <c r="C40">
        <v>60</v>
      </c>
      <c r="D40" t="s">
        <v>24</v>
      </c>
      <c r="E40" t="s">
        <v>53</v>
      </c>
      <c r="F40" t="s">
        <v>42</v>
      </c>
      <c r="G40">
        <v>4841.2</v>
      </c>
      <c r="H40">
        <v>975.19</v>
      </c>
      <c r="I40">
        <v>8528.2900000000009</v>
      </c>
      <c r="J40">
        <v>7553.1</v>
      </c>
      <c r="K40" s="1">
        <f t="shared" si="0"/>
        <v>7.7452598980711453</v>
      </c>
      <c r="L40" t="s">
        <v>54</v>
      </c>
      <c r="M40" s="2" t="s">
        <v>338</v>
      </c>
      <c r="N40" s="3" t="str">
        <f t="shared" si="1"/>
        <v>Jun</v>
      </c>
      <c r="O40" t="s">
        <v>28</v>
      </c>
      <c r="P40" t="s">
        <v>22</v>
      </c>
      <c r="Q40" t="str">
        <f t="shared" si="2"/>
        <v>Senior</v>
      </c>
      <c r="R40" t="str">
        <f t="shared" si="3"/>
        <v>Profit</v>
      </c>
    </row>
    <row r="41" spans="1:18">
      <c r="A41">
        <v>5972</v>
      </c>
      <c r="B41" t="s">
        <v>84</v>
      </c>
      <c r="C41">
        <v>48</v>
      </c>
      <c r="D41" t="s">
        <v>24</v>
      </c>
      <c r="E41" t="s">
        <v>57</v>
      </c>
      <c r="F41" t="s">
        <v>49</v>
      </c>
      <c r="G41">
        <v>4758.3</v>
      </c>
      <c r="H41">
        <v>1849.85</v>
      </c>
      <c r="I41">
        <v>8527.8799999999992</v>
      </c>
      <c r="J41">
        <v>6678.03</v>
      </c>
      <c r="K41" s="1">
        <f t="shared" si="0"/>
        <v>3.6100386517825771</v>
      </c>
      <c r="L41" t="s">
        <v>37</v>
      </c>
      <c r="M41" s="2" t="s">
        <v>78</v>
      </c>
      <c r="N41" s="3" t="str">
        <f t="shared" si="1"/>
        <v>Dec</v>
      </c>
      <c r="O41" t="s">
        <v>21</v>
      </c>
      <c r="P41" t="s">
        <v>39</v>
      </c>
      <c r="Q41" t="str">
        <f t="shared" si="2"/>
        <v>Senior</v>
      </c>
      <c r="R41" t="str">
        <f t="shared" si="3"/>
        <v>Profit</v>
      </c>
    </row>
    <row r="42" spans="1:18">
      <c r="A42">
        <v>800</v>
      </c>
      <c r="B42" t="s">
        <v>92</v>
      </c>
      <c r="C42">
        <v>18</v>
      </c>
      <c r="D42" t="s">
        <v>16</v>
      </c>
      <c r="E42" t="s">
        <v>17</v>
      </c>
      <c r="F42" t="s">
        <v>36</v>
      </c>
      <c r="G42">
        <v>4867.92</v>
      </c>
      <c r="H42">
        <v>1059.52</v>
      </c>
      <c r="I42">
        <v>8525.73</v>
      </c>
      <c r="J42">
        <v>7466.21</v>
      </c>
      <c r="K42" s="1">
        <f t="shared" si="0"/>
        <v>7.0467853367562672</v>
      </c>
      <c r="L42" t="s">
        <v>26</v>
      </c>
      <c r="M42" s="2" t="s">
        <v>297</v>
      </c>
      <c r="N42" s="3" t="str">
        <f t="shared" si="1"/>
        <v>Oct</v>
      </c>
      <c r="O42" t="s">
        <v>33</v>
      </c>
      <c r="P42" t="s">
        <v>22</v>
      </c>
      <c r="Q42" t="str">
        <f t="shared" si="2"/>
        <v>Young</v>
      </c>
      <c r="R42" t="str">
        <f t="shared" si="3"/>
        <v>Profit</v>
      </c>
    </row>
    <row r="43" spans="1:18">
      <c r="A43">
        <v>4410</v>
      </c>
      <c r="B43" t="s">
        <v>44</v>
      </c>
      <c r="C43">
        <v>49</v>
      </c>
      <c r="D43" t="s">
        <v>16</v>
      </c>
      <c r="E43" t="s">
        <v>59</v>
      </c>
      <c r="F43" t="s">
        <v>18</v>
      </c>
      <c r="G43">
        <v>4982.16</v>
      </c>
      <c r="H43">
        <v>235.17</v>
      </c>
      <c r="I43">
        <v>8513.52</v>
      </c>
      <c r="J43">
        <v>8278.35</v>
      </c>
      <c r="K43" s="1">
        <f t="shared" si="0"/>
        <v>35.201556320959313</v>
      </c>
      <c r="L43" t="s">
        <v>31</v>
      </c>
      <c r="M43" s="2" t="s">
        <v>411</v>
      </c>
      <c r="N43" s="3" t="str">
        <f t="shared" si="1"/>
        <v>Apr</v>
      </c>
      <c r="O43" t="s">
        <v>33</v>
      </c>
      <c r="P43" t="s">
        <v>39</v>
      </c>
      <c r="Q43" t="str">
        <f t="shared" si="2"/>
        <v>Senior</v>
      </c>
      <c r="R43" t="str">
        <f t="shared" si="3"/>
        <v>Profit</v>
      </c>
    </row>
    <row r="44" spans="1:18">
      <c r="A44">
        <v>1649</v>
      </c>
      <c r="B44" t="s">
        <v>52</v>
      </c>
      <c r="C44">
        <v>29</v>
      </c>
      <c r="D44" t="s">
        <v>24</v>
      </c>
      <c r="E44" t="s">
        <v>66</v>
      </c>
      <c r="F44" t="s">
        <v>49</v>
      </c>
      <c r="G44">
        <v>4884.9799999999996</v>
      </c>
      <c r="H44">
        <v>1520.52</v>
      </c>
      <c r="I44">
        <v>8498.2999999999993</v>
      </c>
      <c r="J44">
        <v>6977.78</v>
      </c>
      <c r="K44" s="1">
        <f t="shared" si="0"/>
        <v>4.5890747902033517</v>
      </c>
      <c r="L44" t="s">
        <v>31</v>
      </c>
      <c r="M44" s="2" t="s">
        <v>114</v>
      </c>
      <c r="N44" s="3" t="str">
        <f t="shared" si="1"/>
        <v>Oct</v>
      </c>
      <c r="O44" t="s">
        <v>51</v>
      </c>
      <c r="P44" t="s">
        <v>39</v>
      </c>
      <c r="Q44" t="str">
        <f t="shared" si="2"/>
        <v>Adult</v>
      </c>
      <c r="R44" t="str">
        <f t="shared" si="3"/>
        <v>Profit</v>
      </c>
    </row>
    <row r="45" spans="1:18">
      <c r="A45">
        <v>433</v>
      </c>
      <c r="B45" t="s">
        <v>15</v>
      </c>
      <c r="C45">
        <v>53</v>
      </c>
      <c r="D45" t="s">
        <v>24</v>
      </c>
      <c r="E45" t="s">
        <v>30</v>
      </c>
      <c r="F45" t="s">
        <v>25</v>
      </c>
      <c r="G45">
        <v>4930.88</v>
      </c>
      <c r="H45">
        <v>1684.72</v>
      </c>
      <c r="I45">
        <v>8496.2800000000007</v>
      </c>
      <c r="J45">
        <v>6811.56</v>
      </c>
      <c r="K45" s="1">
        <f t="shared" si="0"/>
        <v>4.0431406999382684</v>
      </c>
      <c r="L45" t="s">
        <v>37</v>
      </c>
      <c r="M45" s="2" t="s">
        <v>300</v>
      </c>
      <c r="N45" s="3" t="str">
        <f t="shared" si="1"/>
        <v>Aug</v>
      </c>
      <c r="O45" t="s">
        <v>28</v>
      </c>
      <c r="P45" t="s">
        <v>22</v>
      </c>
      <c r="Q45" t="str">
        <f t="shared" si="2"/>
        <v>Senior</v>
      </c>
      <c r="R45" t="str">
        <f t="shared" si="3"/>
        <v>Profit</v>
      </c>
    </row>
    <row r="46" spans="1:18">
      <c r="A46">
        <v>7111</v>
      </c>
      <c r="B46" t="s">
        <v>44</v>
      </c>
      <c r="C46">
        <v>51</v>
      </c>
      <c r="D46" t="s">
        <v>24</v>
      </c>
      <c r="E46" t="s">
        <v>59</v>
      </c>
      <c r="F46" t="s">
        <v>36</v>
      </c>
      <c r="G46">
        <v>4847.6499999999996</v>
      </c>
      <c r="H46">
        <v>1293</v>
      </c>
      <c r="I46">
        <v>8495.02</v>
      </c>
      <c r="J46">
        <v>7202.02</v>
      </c>
      <c r="K46" s="1">
        <f t="shared" si="0"/>
        <v>5.5700077339520497</v>
      </c>
      <c r="L46" t="s">
        <v>37</v>
      </c>
      <c r="M46" s="2" t="s">
        <v>285</v>
      </c>
      <c r="N46" s="3" t="str">
        <f t="shared" si="1"/>
        <v>Feb</v>
      </c>
      <c r="O46" t="s">
        <v>21</v>
      </c>
      <c r="P46" t="s">
        <v>39</v>
      </c>
      <c r="Q46" t="str">
        <f t="shared" si="2"/>
        <v>Senior</v>
      </c>
      <c r="R46" t="str">
        <f t="shared" si="3"/>
        <v>Profit</v>
      </c>
    </row>
    <row r="47" spans="1:18">
      <c r="A47">
        <v>7258</v>
      </c>
      <c r="B47" t="s">
        <v>40</v>
      </c>
      <c r="C47">
        <v>49</v>
      </c>
      <c r="D47" t="s">
        <v>24</v>
      </c>
      <c r="E47" t="s">
        <v>17</v>
      </c>
      <c r="F47" t="s">
        <v>25</v>
      </c>
      <c r="G47">
        <v>4964.43</v>
      </c>
      <c r="H47">
        <v>1983.48</v>
      </c>
      <c r="I47">
        <v>8489.34</v>
      </c>
      <c r="J47">
        <v>6505.86</v>
      </c>
      <c r="K47" s="1">
        <f t="shared" si="0"/>
        <v>3.2800229898965454</v>
      </c>
      <c r="L47" t="s">
        <v>37</v>
      </c>
      <c r="M47" s="2" t="s">
        <v>364</v>
      </c>
      <c r="N47" s="3" t="str">
        <f t="shared" si="1"/>
        <v>Feb</v>
      </c>
      <c r="O47" t="s">
        <v>33</v>
      </c>
      <c r="P47" t="s">
        <v>39</v>
      </c>
      <c r="Q47" t="str">
        <f t="shared" si="2"/>
        <v>Senior</v>
      </c>
      <c r="R47" t="str">
        <f t="shared" si="3"/>
        <v>Profit</v>
      </c>
    </row>
    <row r="48" spans="1:18">
      <c r="A48">
        <v>9235</v>
      </c>
      <c r="B48" t="s">
        <v>29</v>
      </c>
      <c r="C48">
        <v>40</v>
      </c>
      <c r="D48" t="s">
        <v>24</v>
      </c>
      <c r="E48" t="s">
        <v>17</v>
      </c>
      <c r="F48" t="s">
        <v>42</v>
      </c>
      <c r="G48">
        <v>4833.38</v>
      </c>
      <c r="H48">
        <v>1544.93</v>
      </c>
      <c r="I48">
        <v>8484.26</v>
      </c>
      <c r="J48">
        <v>6939.33</v>
      </c>
      <c r="K48" s="1">
        <f t="shared" si="0"/>
        <v>4.4916792346578811</v>
      </c>
      <c r="L48" t="s">
        <v>37</v>
      </c>
      <c r="M48" s="2" t="s">
        <v>146</v>
      </c>
      <c r="N48" s="3" t="str">
        <f t="shared" si="1"/>
        <v>Apr</v>
      </c>
      <c r="O48" t="s">
        <v>51</v>
      </c>
      <c r="P48" t="s">
        <v>22</v>
      </c>
      <c r="Q48" t="str">
        <f t="shared" si="2"/>
        <v>Adult</v>
      </c>
      <c r="R48" t="str">
        <f t="shared" si="3"/>
        <v>Profit</v>
      </c>
    </row>
    <row r="49" spans="1:18">
      <c r="A49">
        <v>3393</v>
      </c>
      <c r="B49" t="s">
        <v>52</v>
      </c>
      <c r="C49">
        <v>24</v>
      </c>
      <c r="D49" t="s">
        <v>16</v>
      </c>
      <c r="E49" t="s">
        <v>30</v>
      </c>
      <c r="F49" t="s">
        <v>49</v>
      </c>
      <c r="G49">
        <v>4825.83</v>
      </c>
      <c r="H49">
        <v>1741.8</v>
      </c>
      <c r="I49">
        <v>8462.7099999999991</v>
      </c>
      <c r="J49">
        <v>6720.91</v>
      </c>
      <c r="K49" s="1">
        <f t="shared" si="0"/>
        <v>3.8586002985417385</v>
      </c>
      <c r="L49" t="s">
        <v>26</v>
      </c>
      <c r="M49" s="2" t="s">
        <v>159</v>
      </c>
      <c r="N49" s="3" t="str">
        <f t="shared" si="1"/>
        <v>Apr</v>
      </c>
      <c r="O49" t="s">
        <v>33</v>
      </c>
      <c r="P49" t="s">
        <v>39</v>
      </c>
      <c r="Q49" t="str">
        <f t="shared" si="2"/>
        <v>Young</v>
      </c>
      <c r="R49" t="str">
        <f t="shared" si="3"/>
        <v>Profit</v>
      </c>
    </row>
    <row r="50" spans="1:18">
      <c r="A50">
        <v>8491</v>
      </c>
      <c r="B50" t="s">
        <v>15</v>
      </c>
      <c r="C50">
        <v>25</v>
      </c>
      <c r="D50" t="s">
        <v>16</v>
      </c>
      <c r="E50" t="s">
        <v>53</v>
      </c>
      <c r="F50" t="s">
        <v>25</v>
      </c>
      <c r="G50">
        <v>4811.38</v>
      </c>
      <c r="H50">
        <v>1769.74</v>
      </c>
      <c r="I50">
        <v>8455.7800000000007</v>
      </c>
      <c r="J50">
        <v>6686.04</v>
      </c>
      <c r="K50" s="1">
        <f t="shared" si="0"/>
        <v>3.7779786861346865</v>
      </c>
      <c r="L50" t="s">
        <v>19</v>
      </c>
      <c r="M50" s="2" t="s">
        <v>245</v>
      </c>
      <c r="N50" s="3" t="str">
        <f t="shared" si="1"/>
        <v>Mar</v>
      </c>
      <c r="O50" t="s">
        <v>21</v>
      </c>
      <c r="P50" t="s">
        <v>39</v>
      </c>
      <c r="Q50" t="str">
        <f t="shared" si="2"/>
        <v>Young</v>
      </c>
      <c r="R50" t="str">
        <f t="shared" si="3"/>
        <v>Profit</v>
      </c>
    </row>
    <row r="51" spans="1:18">
      <c r="A51">
        <v>3935</v>
      </c>
      <c r="B51" t="s">
        <v>84</v>
      </c>
      <c r="C51">
        <v>25</v>
      </c>
      <c r="D51" t="s">
        <v>16</v>
      </c>
      <c r="E51" t="s">
        <v>30</v>
      </c>
      <c r="F51" t="s">
        <v>36</v>
      </c>
      <c r="G51">
        <v>4943.6099999999997</v>
      </c>
      <c r="H51">
        <v>343.04</v>
      </c>
      <c r="I51">
        <v>8452.8700000000008</v>
      </c>
      <c r="J51">
        <v>8109.83</v>
      </c>
      <c r="K51" s="1">
        <f t="shared" si="0"/>
        <v>23.641062266791042</v>
      </c>
      <c r="L51" t="s">
        <v>54</v>
      </c>
      <c r="M51" s="2" t="s">
        <v>204</v>
      </c>
      <c r="N51" s="3" t="str">
        <f t="shared" si="1"/>
        <v>Oct</v>
      </c>
      <c r="O51" t="s">
        <v>28</v>
      </c>
      <c r="P51" t="s">
        <v>22</v>
      </c>
      <c r="Q51" t="str">
        <f t="shared" si="2"/>
        <v>Young</v>
      </c>
      <c r="R51" t="str">
        <f t="shared" si="3"/>
        <v>Profit</v>
      </c>
    </row>
    <row r="52" spans="1:18">
      <c r="A52">
        <v>3466</v>
      </c>
      <c r="B52" t="s">
        <v>15</v>
      </c>
      <c r="C52">
        <v>31</v>
      </c>
      <c r="D52" t="s">
        <v>16</v>
      </c>
      <c r="E52" t="s">
        <v>30</v>
      </c>
      <c r="F52" t="s">
        <v>49</v>
      </c>
      <c r="G52">
        <v>4940.1899999999996</v>
      </c>
      <c r="H52">
        <v>1592.47</v>
      </c>
      <c r="I52">
        <v>8450.1</v>
      </c>
      <c r="J52">
        <v>6857.63</v>
      </c>
      <c r="K52" s="1">
        <f t="shared" si="0"/>
        <v>4.3062852047448308</v>
      </c>
      <c r="L52" t="s">
        <v>37</v>
      </c>
      <c r="M52" s="2" t="s">
        <v>408</v>
      </c>
      <c r="N52" s="3" t="str">
        <f t="shared" si="1"/>
        <v>Dec</v>
      </c>
      <c r="O52" t="s">
        <v>33</v>
      </c>
      <c r="P52" t="s">
        <v>22</v>
      </c>
      <c r="Q52" t="str">
        <f t="shared" si="2"/>
        <v>Adult</v>
      </c>
      <c r="R52" t="str">
        <f t="shared" si="3"/>
        <v>Profit</v>
      </c>
    </row>
    <row r="53" spans="1:18">
      <c r="A53">
        <v>3178</v>
      </c>
      <c r="B53" t="s">
        <v>29</v>
      </c>
      <c r="C53">
        <v>21</v>
      </c>
      <c r="D53" t="s">
        <v>24</v>
      </c>
      <c r="E53" t="s">
        <v>30</v>
      </c>
      <c r="F53" t="s">
        <v>25</v>
      </c>
      <c r="G53">
        <v>4794.43</v>
      </c>
      <c r="H53">
        <v>861.72</v>
      </c>
      <c r="I53">
        <v>8449.77</v>
      </c>
      <c r="J53">
        <v>7588.05</v>
      </c>
      <c r="K53" s="1">
        <f t="shared" si="0"/>
        <v>8.8057025483915883</v>
      </c>
      <c r="L53" t="s">
        <v>31</v>
      </c>
      <c r="M53" s="2" t="s">
        <v>88</v>
      </c>
      <c r="N53" s="3" t="str">
        <f t="shared" si="1"/>
        <v>Dec</v>
      </c>
      <c r="O53" t="s">
        <v>51</v>
      </c>
      <c r="P53" t="s">
        <v>22</v>
      </c>
      <c r="Q53" t="str">
        <f t="shared" si="2"/>
        <v>Young</v>
      </c>
      <c r="R53" t="str">
        <f t="shared" si="3"/>
        <v>Profit</v>
      </c>
    </row>
    <row r="54" spans="1:18">
      <c r="A54">
        <v>631</v>
      </c>
      <c r="B54" t="s">
        <v>84</v>
      </c>
      <c r="C54">
        <v>57</v>
      </c>
      <c r="D54" t="s">
        <v>24</v>
      </c>
      <c r="E54" t="s">
        <v>57</v>
      </c>
      <c r="F54" t="s">
        <v>18</v>
      </c>
      <c r="G54">
        <v>4913.96</v>
      </c>
      <c r="H54">
        <v>256.45999999999998</v>
      </c>
      <c r="I54">
        <v>8448.6200000000008</v>
      </c>
      <c r="J54">
        <v>8192.16</v>
      </c>
      <c r="K54" s="1">
        <f t="shared" si="0"/>
        <v>31.943227013959294</v>
      </c>
      <c r="L54" t="s">
        <v>37</v>
      </c>
      <c r="M54" s="2" t="s">
        <v>123</v>
      </c>
      <c r="N54" s="3" t="str">
        <f t="shared" si="1"/>
        <v>Oct</v>
      </c>
      <c r="O54" t="s">
        <v>21</v>
      </c>
      <c r="P54" t="s">
        <v>39</v>
      </c>
      <c r="Q54" t="str">
        <f t="shared" si="2"/>
        <v>Senior</v>
      </c>
      <c r="R54" t="str">
        <f t="shared" si="3"/>
        <v>Profit</v>
      </c>
    </row>
    <row r="55" spans="1:18">
      <c r="A55">
        <v>1227</v>
      </c>
      <c r="B55" t="s">
        <v>40</v>
      </c>
      <c r="C55">
        <v>36</v>
      </c>
      <c r="D55" t="s">
        <v>16</v>
      </c>
      <c r="E55" t="s">
        <v>35</v>
      </c>
      <c r="F55" t="s">
        <v>36</v>
      </c>
      <c r="G55">
        <v>4746.42</v>
      </c>
      <c r="H55">
        <v>897</v>
      </c>
      <c r="I55">
        <v>8443.82</v>
      </c>
      <c r="J55">
        <v>7546.82</v>
      </c>
      <c r="K55" s="1">
        <f t="shared" si="0"/>
        <v>8.4134002229654392</v>
      </c>
      <c r="L55" t="s">
        <v>37</v>
      </c>
      <c r="M55" s="2" t="s">
        <v>252</v>
      </c>
      <c r="N55" s="3" t="str">
        <f t="shared" si="1"/>
        <v>Dec</v>
      </c>
      <c r="O55" t="s">
        <v>56</v>
      </c>
      <c r="P55" t="s">
        <v>22</v>
      </c>
      <c r="Q55" t="str">
        <f t="shared" si="2"/>
        <v>Adult</v>
      </c>
      <c r="R55" t="str">
        <f t="shared" si="3"/>
        <v>Profit</v>
      </c>
    </row>
    <row r="56" spans="1:18">
      <c r="A56">
        <v>9416</v>
      </c>
      <c r="B56" t="s">
        <v>40</v>
      </c>
      <c r="C56">
        <v>27</v>
      </c>
      <c r="D56" t="s">
        <v>16</v>
      </c>
      <c r="E56" t="s">
        <v>53</v>
      </c>
      <c r="F56" t="s">
        <v>42</v>
      </c>
      <c r="G56">
        <v>4687.53</v>
      </c>
      <c r="H56">
        <v>1478.85</v>
      </c>
      <c r="I56">
        <v>8423.2000000000007</v>
      </c>
      <c r="J56">
        <v>6944.35</v>
      </c>
      <c r="K56" s="1">
        <f t="shared" si="0"/>
        <v>4.695777124116713</v>
      </c>
      <c r="L56" t="s">
        <v>37</v>
      </c>
      <c r="M56" s="2" t="s">
        <v>60</v>
      </c>
      <c r="N56" s="3" t="str">
        <f t="shared" si="1"/>
        <v>Dec</v>
      </c>
      <c r="O56" t="s">
        <v>51</v>
      </c>
      <c r="P56" t="s">
        <v>22</v>
      </c>
      <c r="Q56" t="str">
        <f t="shared" si="2"/>
        <v>Adult</v>
      </c>
      <c r="R56" t="str">
        <f t="shared" si="3"/>
        <v>Profit</v>
      </c>
    </row>
    <row r="57" spans="1:18">
      <c r="A57">
        <v>2671</v>
      </c>
      <c r="B57" t="s">
        <v>47</v>
      </c>
      <c r="C57">
        <v>47</v>
      </c>
      <c r="D57" t="s">
        <v>24</v>
      </c>
      <c r="E57" t="s">
        <v>17</v>
      </c>
      <c r="F57" t="s">
        <v>36</v>
      </c>
      <c r="G57">
        <v>4744.0200000000004</v>
      </c>
      <c r="H57">
        <v>1470.63</v>
      </c>
      <c r="I57">
        <v>8406.5300000000007</v>
      </c>
      <c r="J57">
        <v>6935.9</v>
      </c>
      <c r="K57" s="1">
        <f t="shared" si="0"/>
        <v>4.7162780577031604</v>
      </c>
      <c r="L57" t="s">
        <v>37</v>
      </c>
      <c r="M57" s="2" t="s">
        <v>305</v>
      </c>
      <c r="N57" s="3" t="str">
        <f t="shared" si="1"/>
        <v>Jul</v>
      </c>
      <c r="O57" t="s">
        <v>51</v>
      </c>
      <c r="P57" t="s">
        <v>39</v>
      </c>
      <c r="Q57" t="str">
        <f t="shared" si="2"/>
        <v>Senior</v>
      </c>
      <c r="R57" t="str">
        <f t="shared" si="3"/>
        <v>Profit</v>
      </c>
    </row>
    <row r="58" spans="1:18">
      <c r="A58">
        <v>5798</v>
      </c>
      <c r="B58" t="s">
        <v>47</v>
      </c>
      <c r="C58">
        <v>50</v>
      </c>
      <c r="D58" t="s">
        <v>24</v>
      </c>
      <c r="E58" t="s">
        <v>35</v>
      </c>
      <c r="F58" t="s">
        <v>25</v>
      </c>
      <c r="G58">
        <v>4844.1899999999996</v>
      </c>
      <c r="H58">
        <v>72.63</v>
      </c>
      <c r="I58">
        <v>8393.1200000000008</v>
      </c>
      <c r="J58">
        <v>8320.49</v>
      </c>
      <c r="K58" s="1">
        <f t="shared" si="0"/>
        <v>114.55996144843729</v>
      </c>
      <c r="L58" t="s">
        <v>31</v>
      </c>
      <c r="M58" s="2" t="s">
        <v>310</v>
      </c>
      <c r="N58" s="3" t="str">
        <f t="shared" si="1"/>
        <v>Apr</v>
      </c>
      <c r="O58" t="s">
        <v>21</v>
      </c>
      <c r="P58" t="s">
        <v>39</v>
      </c>
      <c r="Q58" t="str">
        <f t="shared" si="2"/>
        <v>Senior</v>
      </c>
      <c r="R58" t="str">
        <f t="shared" si="3"/>
        <v>Profit</v>
      </c>
    </row>
    <row r="59" spans="1:18">
      <c r="A59">
        <v>5894</v>
      </c>
      <c r="B59" t="s">
        <v>29</v>
      </c>
      <c r="C59">
        <v>44</v>
      </c>
      <c r="D59" t="s">
        <v>24</v>
      </c>
      <c r="E59" t="s">
        <v>35</v>
      </c>
      <c r="F59" t="s">
        <v>42</v>
      </c>
      <c r="G59">
        <v>4779.93</v>
      </c>
      <c r="H59">
        <v>1675.66</v>
      </c>
      <c r="I59">
        <v>8392.7999999999993</v>
      </c>
      <c r="J59">
        <v>6717.14</v>
      </c>
      <c r="K59" s="1">
        <f t="shared" si="0"/>
        <v>4.0086533067567407</v>
      </c>
      <c r="L59" t="s">
        <v>37</v>
      </c>
      <c r="M59" s="2" t="s">
        <v>111</v>
      </c>
      <c r="N59" s="3" t="str">
        <f t="shared" si="1"/>
        <v>Feb</v>
      </c>
      <c r="O59" t="s">
        <v>21</v>
      </c>
      <c r="P59" t="s">
        <v>39</v>
      </c>
      <c r="Q59" t="str">
        <f t="shared" si="2"/>
        <v>Senior</v>
      </c>
      <c r="R59" t="str">
        <f t="shared" si="3"/>
        <v>Profit</v>
      </c>
    </row>
    <row r="60" spans="1:18">
      <c r="A60">
        <v>4931</v>
      </c>
      <c r="B60" t="s">
        <v>34</v>
      </c>
      <c r="C60">
        <v>39</v>
      </c>
      <c r="D60" t="s">
        <v>16</v>
      </c>
      <c r="E60" t="s">
        <v>30</v>
      </c>
      <c r="F60" t="s">
        <v>49</v>
      </c>
      <c r="G60">
        <v>4727.08</v>
      </c>
      <c r="H60">
        <v>739.47</v>
      </c>
      <c r="I60">
        <v>8377.5499999999993</v>
      </c>
      <c r="J60">
        <v>7638.08</v>
      </c>
      <c r="K60" s="1">
        <f t="shared" si="0"/>
        <v>10.329127618429416</v>
      </c>
      <c r="L60" t="s">
        <v>31</v>
      </c>
      <c r="M60" s="2" t="s">
        <v>405</v>
      </c>
      <c r="N60" s="3" t="str">
        <f t="shared" si="1"/>
        <v>Jul</v>
      </c>
      <c r="O60" t="s">
        <v>21</v>
      </c>
      <c r="P60" t="s">
        <v>22</v>
      </c>
      <c r="Q60" t="str">
        <f t="shared" si="2"/>
        <v>Adult</v>
      </c>
      <c r="R60" t="str">
        <f t="shared" si="3"/>
        <v>Profit</v>
      </c>
    </row>
    <row r="61" spans="1:18">
      <c r="A61">
        <v>2570</v>
      </c>
      <c r="B61" t="s">
        <v>29</v>
      </c>
      <c r="C61">
        <v>53</v>
      </c>
      <c r="D61" t="s">
        <v>24</v>
      </c>
      <c r="E61" t="s">
        <v>57</v>
      </c>
      <c r="F61" t="s">
        <v>42</v>
      </c>
      <c r="G61">
        <v>4942.04</v>
      </c>
      <c r="H61">
        <v>119.94</v>
      </c>
      <c r="I61">
        <v>8371.5300000000007</v>
      </c>
      <c r="J61">
        <v>8251.59</v>
      </c>
      <c r="K61" s="1">
        <f t="shared" si="0"/>
        <v>68.797648824412207</v>
      </c>
      <c r="L61" t="s">
        <v>19</v>
      </c>
      <c r="M61" s="2" t="s">
        <v>343</v>
      </c>
      <c r="N61" s="3" t="str">
        <f t="shared" si="1"/>
        <v>Dec</v>
      </c>
      <c r="O61" t="s">
        <v>51</v>
      </c>
      <c r="P61" t="s">
        <v>22</v>
      </c>
      <c r="Q61" t="str">
        <f t="shared" si="2"/>
        <v>Senior</v>
      </c>
      <c r="R61" t="str">
        <f t="shared" si="3"/>
        <v>Profit</v>
      </c>
    </row>
    <row r="62" spans="1:18">
      <c r="A62">
        <v>3716</v>
      </c>
      <c r="B62" t="s">
        <v>52</v>
      </c>
      <c r="C62">
        <v>59</v>
      </c>
      <c r="D62" t="s">
        <v>16</v>
      </c>
      <c r="E62" t="s">
        <v>30</v>
      </c>
      <c r="F62" t="s">
        <v>49</v>
      </c>
      <c r="G62">
        <v>4736.05</v>
      </c>
      <c r="H62">
        <v>253.43</v>
      </c>
      <c r="I62">
        <v>8364.5499999999993</v>
      </c>
      <c r="J62">
        <v>8111.12</v>
      </c>
      <c r="K62" s="1">
        <f t="shared" si="0"/>
        <v>32.005366373357532</v>
      </c>
      <c r="L62" t="s">
        <v>26</v>
      </c>
      <c r="M62" s="2" t="s">
        <v>179</v>
      </c>
      <c r="N62" s="3" t="str">
        <f t="shared" si="1"/>
        <v>Jan</v>
      </c>
      <c r="O62" t="s">
        <v>28</v>
      </c>
      <c r="P62" t="s">
        <v>22</v>
      </c>
      <c r="Q62" t="str">
        <f t="shared" si="2"/>
        <v>Senior</v>
      </c>
      <c r="R62" t="str">
        <f t="shared" si="3"/>
        <v>Profit</v>
      </c>
    </row>
    <row r="63" spans="1:18">
      <c r="A63">
        <v>3876</v>
      </c>
      <c r="B63" t="s">
        <v>29</v>
      </c>
      <c r="C63">
        <v>55</v>
      </c>
      <c r="D63" t="s">
        <v>16</v>
      </c>
      <c r="E63" t="s">
        <v>30</v>
      </c>
      <c r="F63" t="s">
        <v>49</v>
      </c>
      <c r="G63">
        <v>4851.17</v>
      </c>
      <c r="H63">
        <v>1187.8399999999999</v>
      </c>
      <c r="I63">
        <v>8362.7999999999993</v>
      </c>
      <c r="J63">
        <v>7174.96</v>
      </c>
      <c r="K63" s="1">
        <f t="shared" si="0"/>
        <v>6.0403421336206904</v>
      </c>
      <c r="L63" t="s">
        <v>54</v>
      </c>
      <c r="M63" s="2" t="s">
        <v>325</v>
      </c>
      <c r="N63" s="3" t="str">
        <f t="shared" si="1"/>
        <v>Jul</v>
      </c>
      <c r="O63" t="s">
        <v>28</v>
      </c>
      <c r="P63" t="s">
        <v>39</v>
      </c>
      <c r="Q63" t="str">
        <f t="shared" si="2"/>
        <v>Senior</v>
      </c>
      <c r="R63" t="str">
        <f t="shared" si="3"/>
        <v>Profit</v>
      </c>
    </row>
    <row r="64" spans="1:18">
      <c r="A64">
        <v>1337</v>
      </c>
      <c r="B64" t="s">
        <v>29</v>
      </c>
      <c r="C64">
        <v>50</v>
      </c>
      <c r="D64" t="s">
        <v>16</v>
      </c>
      <c r="E64" t="s">
        <v>35</v>
      </c>
      <c r="F64" t="s">
        <v>42</v>
      </c>
      <c r="G64">
        <v>4646.5</v>
      </c>
      <c r="H64">
        <v>270.19</v>
      </c>
      <c r="I64">
        <v>8359.69</v>
      </c>
      <c r="J64">
        <v>8089.5</v>
      </c>
      <c r="K64" s="1">
        <f t="shared" si="0"/>
        <v>29.94004219253118</v>
      </c>
      <c r="L64" t="s">
        <v>19</v>
      </c>
      <c r="M64" s="2" t="s">
        <v>356</v>
      </c>
      <c r="N64" s="3" t="str">
        <f t="shared" si="1"/>
        <v>Nov</v>
      </c>
      <c r="O64" t="s">
        <v>21</v>
      </c>
      <c r="P64" t="s">
        <v>39</v>
      </c>
      <c r="Q64" t="str">
        <f t="shared" si="2"/>
        <v>Senior</v>
      </c>
      <c r="R64" t="str">
        <f t="shared" si="3"/>
        <v>Profit</v>
      </c>
    </row>
    <row r="65" spans="1:18">
      <c r="A65">
        <v>106</v>
      </c>
      <c r="B65" t="s">
        <v>92</v>
      </c>
      <c r="C65">
        <v>30</v>
      </c>
      <c r="D65" t="s">
        <v>24</v>
      </c>
      <c r="E65" t="s">
        <v>53</v>
      </c>
      <c r="F65" t="s">
        <v>25</v>
      </c>
      <c r="G65">
        <v>4882.6400000000003</v>
      </c>
      <c r="H65">
        <v>483.38</v>
      </c>
      <c r="I65">
        <v>8354.49</v>
      </c>
      <c r="J65">
        <v>7871.11</v>
      </c>
      <c r="K65" s="1">
        <f t="shared" si="0"/>
        <v>16.283482974057677</v>
      </c>
      <c r="L65" t="s">
        <v>31</v>
      </c>
      <c r="M65" s="2" t="s">
        <v>146</v>
      </c>
      <c r="N65" s="3" t="str">
        <f t="shared" si="1"/>
        <v>Apr</v>
      </c>
      <c r="O65" t="s">
        <v>51</v>
      </c>
      <c r="P65" t="s">
        <v>22</v>
      </c>
      <c r="Q65" t="str">
        <f t="shared" si="2"/>
        <v>Adult</v>
      </c>
      <c r="R65" t="str">
        <f t="shared" si="3"/>
        <v>Profit</v>
      </c>
    </row>
    <row r="66" spans="1:18">
      <c r="A66">
        <v>5899</v>
      </c>
      <c r="B66" t="s">
        <v>47</v>
      </c>
      <c r="C66">
        <v>20</v>
      </c>
      <c r="D66" t="s">
        <v>24</v>
      </c>
      <c r="E66" t="s">
        <v>35</v>
      </c>
      <c r="F66" t="s">
        <v>18</v>
      </c>
      <c r="G66">
        <v>4997.04</v>
      </c>
      <c r="H66">
        <v>968.52</v>
      </c>
      <c r="I66">
        <v>8348.68</v>
      </c>
      <c r="J66">
        <v>7380.16</v>
      </c>
      <c r="K66" s="1">
        <f t="shared" ref="K66:K129" si="4">J66/H66</f>
        <v>7.6200388221203488</v>
      </c>
      <c r="L66" t="s">
        <v>54</v>
      </c>
      <c r="M66" s="2" t="s">
        <v>359</v>
      </c>
      <c r="N66" s="3" t="str">
        <f t="shared" ref="N66:N129" si="5">TEXT(M66,"MMM")</f>
        <v>Jul</v>
      </c>
      <c r="O66" t="s">
        <v>56</v>
      </c>
      <c r="P66" t="s">
        <v>22</v>
      </c>
      <c r="Q66" t="str">
        <f t="shared" ref="Q66:Q129" si="6">IF(C66&gt;=18,IF(C66&lt;=25,"Young",IF(C66&lt;=40,"Adult",IF(C66&lt;=60,"Senior",""))),"")</f>
        <v>Young</v>
      </c>
      <c r="R66" t="str">
        <f t="shared" ref="R66:R129" si="7">IF(J66&gt;0,"Profit","Loss")</f>
        <v>Profit</v>
      </c>
    </row>
    <row r="67" spans="1:18">
      <c r="A67">
        <v>6866</v>
      </c>
      <c r="B67" t="s">
        <v>92</v>
      </c>
      <c r="C67">
        <v>58</v>
      </c>
      <c r="D67" t="s">
        <v>16</v>
      </c>
      <c r="E67" t="s">
        <v>17</v>
      </c>
      <c r="F67" t="s">
        <v>49</v>
      </c>
      <c r="G67">
        <v>4996.3599999999997</v>
      </c>
      <c r="H67">
        <v>1498</v>
      </c>
      <c r="I67">
        <v>8347.52</v>
      </c>
      <c r="J67">
        <v>6849.52</v>
      </c>
      <c r="K67" s="1">
        <f t="shared" si="4"/>
        <v>4.5724432576769027</v>
      </c>
      <c r="L67" t="s">
        <v>31</v>
      </c>
      <c r="M67" s="2" t="s">
        <v>67</v>
      </c>
      <c r="N67" s="3" t="str">
        <f t="shared" si="5"/>
        <v>Oct</v>
      </c>
      <c r="O67" t="s">
        <v>28</v>
      </c>
      <c r="P67" t="s">
        <v>39</v>
      </c>
      <c r="Q67" t="str">
        <f t="shared" si="6"/>
        <v>Senior</v>
      </c>
      <c r="R67" t="str">
        <f t="shared" si="7"/>
        <v>Profit</v>
      </c>
    </row>
    <row r="68" spans="1:18">
      <c r="A68">
        <v>6209</v>
      </c>
      <c r="B68" t="s">
        <v>92</v>
      </c>
      <c r="C68">
        <v>23</v>
      </c>
      <c r="D68" t="s">
        <v>16</v>
      </c>
      <c r="E68" t="s">
        <v>30</v>
      </c>
      <c r="F68" t="s">
        <v>25</v>
      </c>
      <c r="G68">
        <v>4832.57</v>
      </c>
      <c r="H68">
        <v>1633.02</v>
      </c>
      <c r="I68">
        <v>8341.64</v>
      </c>
      <c r="J68">
        <v>6708.62</v>
      </c>
      <c r="K68" s="1">
        <f t="shared" si="4"/>
        <v>4.1081064530746714</v>
      </c>
      <c r="L68" t="s">
        <v>31</v>
      </c>
      <c r="M68" s="2" t="s">
        <v>364</v>
      </c>
      <c r="N68" s="3" t="str">
        <f t="shared" si="5"/>
        <v>Feb</v>
      </c>
      <c r="O68" t="s">
        <v>56</v>
      </c>
      <c r="P68" t="s">
        <v>39</v>
      </c>
      <c r="Q68" t="str">
        <f t="shared" si="6"/>
        <v>Young</v>
      </c>
      <c r="R68" t="str">
        <f t="shared" si="7"/>
        <v>Profit</v>
      </c>
    </row>
    <row r="69" spans="1:18">
      <c r="A69">
        <v>8658</v>
      </c>
      <c r="B69" t="s">
        <v>15</v>
      </c>
      <c r="C69">
        <v>21</v>
      </c>
      <c r="D69" t="s">
        <v>24</v>
      </c>
      <c r="E69" t="s">
        <v>41</v>
      </c>
      <c r="F69" t="s">
        <v>25</v>
      </c>
      <c r="G69">
        <v>4858.1000000000004</v>
      </c>
      <c r="H69">
        <v>516.88</v>
      </c>
      <c r="I69">
        <v>8339.3700000000008</v>
      </c>
      <c r="J69">
        <v>7822.49</v>
      </c>
      <c r="K69" s="1">
        <f t="shared" si="4"/>
        <v>15.134054325955734</v>
      </c>
      <c r="L69" t="s">
        <v>26</v>
      </c>
      <c r="M69" s="2" t="s">
        <v>99</v>
      </c>
      <c r="N69" s="3" t="str">
        <f t="shared" si="5"/>
        <v>Nov</v>
      </c>
      <c r="O69" t="s">
        <v>21</v>
      </c>
      <c r="P69" t="s">
        <v>39</v>
      </c>
      <c r="Q69" t="str">
        <f t="shared" si="6"/>
        <v>Young</v>
      </c>
      <c r="R69" t="str">
        <f t="shared" si="7"/>
        <v>Profit</v>
      </c>
    </row>
    <row r="70" spans="1:18">
      <c r="A70">
        <v>8820</v>
      </c>
      <c r="B70" t="s">
        <v>47</v>
      </c>
      <c r="C70">
        <v>58</v>
      </c>
      <c r="D70" t="s">
        <v>24</v>
      </c>
      <c r="E70" t="s">
        <v>30</v>
      </c>
      <c r="F70" t="s">
        <v>49</v>
      </c>
      <c r="G70">
        <v>4748.3100000000004</v>
      </c>
      <c r="H70">
        <v>1991.88</v>
      </c>
      <c r="I70">
        <v>8335.68</v>
      </c>
      <c r="J70">
        <v>6343.8</v>
      </c>
      <c r="K70" s="1">
        <f t="shared" si="4"/>
        <v>3.1848304114705703</v>
      </c>
      <c r="L70" t="s">
        <v>26</v>
      </c>
      <c r="M70" s="2" t="s">
        <v>181</v>
      </c>
      <c r="N70" s="3" t="str">
        <f t="shared" si="5"/>
        <v>Aug</v>
      </c>
      <c r="O70" t="s">
        <v>21</v>
      </c>
      <c r="P70" t="s">
        <v>39</v>
      </c>
      <c r="Q70" t="str">
        <f t="shared" si="6"/>
        <v>Senior</v>
      </c>
      <c r="R70" t="str">
        <f t="shared" si="7"/>
        <v>Profit</v>
      </c>
    </row>
    <row r="71" spans="1:18">
      <c r="A71">
        <v>3018</v>
      </c>
      <c r="B71" t="s">
        <v>84</v>
      </c>
      <c r="C71">
        <v>47</v>
      </c>
      <c r="D71" t="s">
        <v>24</v>
      </c>
      <c r="E71" t="s">
        <v>41</v>
      </c>
      <c r="F71" t="s">
        <v>18</v>
      </c>
      <c r="G71">
        <v>4820.87</v>
      </c>
      <c r="H71">
        <v>371.4</v>
      </c>
      <c r="I71">
        <v>8335.4599999999991</v>
      </c>
      <c r="J71">
        <v>7964.06</v>
      </c>
      <c r="K71" s="1">
        <f t="shared" si="4"/>
        <v>21.443349488422189</v>
      </c>
      <c r="L71" t="s">
        <v>19</v>
      </c>
      <c r="M71" s="2" t="s">
        <v>357</v>
      </c>
      <c r="N71" s="3" t="str">
        <f t="shared" si="5"/>
        <v>Nov</v>
      </c>
      <c r="O71" t="s">
        <v>21</v>
      </c>
      <c r="P71" t="s">
        <v>22</v>
      </c>
      <c r="Q71" t="str">
        <f t="shared" si="6"/>
        <v>Senior</v>
      </c>
      <c r="R71" t="str">
        <f t="shared" si="7"/>
        <v>Profit</v>
      </c>
    </row>
    <row r="72" spans="1:18">
      <c r="A72">
        <v>3165</v>
      </c>
      <c r="B72" t="s">
        <v>44</v>
      </c>
      <c r="C72">
        <v>18</v>
      </c>
      <c r="D72" t="s">
        <v>24</v>
      </c>
      <c r="E72" t="s">
        <v>35</v>
      </c>
      <c r="F72" t="s">
        <v>36</v>
      </c>
      <c r="G72">
        <v>4940.93</v>
      </c>
      <c r="H72">
        <v>1120.71</v>
      </c>
      <c r="I72">
        <v>8334.61</v>
      </c>
      <c r="J72">
        <v>7213.9</v>
      </c>
      <c r="K72" s="1">
        <f t="shared" si="4"/>
        <v>6.4369016070169796</v>
      </c>
      <c r="L72" t="s">
        <v>37</v>
      </c>
      <c r="M72" s="2" t="s">
        <v>339</v>
      </c>
      <c r="N72" s="3" t="str">
        <f t="shared" si="5"/>
        <v>Aug</v>
      </c>
      <c r="O72" t="s">
        <v>28</v>
      </c>
      <c r="P72" t="s">
        <v>39</v>
      </c>
      <c r="Q72" t="str">
        <f t="shared" si="6"/>
        <v>Young</v>
      </c>
      <c r="R72" t="str">
        <f t="shared" si="7"/>
        <v>Profit</v>
      </c>
    </row>
    <row r="73" spans="1:18">
      <c r="A73">
        <v>4180</v>
      </c>
      <c r="B73" t="s">
        <v>29</v>
      </c>
      <c r="C73">
        <v>46</v>
      </c>
      <c r="D73" t="s">
        <v>16</v>
      </c>
      <c r="E73" t="s">
        <v>30</v>
      </c>
      <c r="F73" t="s">
        <v>49</v>
      </c>
      <c r="G73">
        <v>4903.66</v>
      </c>
      <c r="H73">
        <v>1362.33</v>
      </c>
      <c r="I73">
        <v>8329.1</v>
      </c>
      <c r="J73">
        <v>6966.77</v>
      </c>
      <c r="K73" s="1">
        <f t="shared" si="4"/>
        <v>5.1138637481373825</v>
      </c>
      <c r="L73" t="s">
        <v>54</v>
      </c>
      <c r="M73" s="2" t="s">
        <v>78</v>
      </c>
      <c r="N73" s="3" t="str">
        <f t="shared" si="5"/>
        <v>Dec</v>
      </c>
      <c r="O73" t="s">
        <v>33</v>
      </c>
      <c r="P73" t="s">
        <v>39</v>
      </c>
      <c r="Q73" t="str">
        <f t="shared" si="6"/>
        <v>Senior</v>
      </c>
      <c r="R73" t="str">
        <f t="shared" si="7"/>
        <v>Profit</v>
      </c>
    </row>
    <row r="74" spans="1:18">
      <c r="A74">
        <v>7441</v>
      </c>
      <c r="B74" t="s">
        <v>40</v>
      </c>
      <c r="C74">
        <v>53</v>
      </c>
      <c r="D74" t="s">
        <v>16</v>
      </c>
      <c r="E74" t="s">
        <v>57</v>
      </c>
      <c r="F74" t="s">
        <v>49</v>
      </c>
      <c r="G74">
        <v>4742.42</v>
      </c>
      <c r="H74">
        <v>869.9</v>
      </c>
      <c r="I74">
        <v>8328.68</v>
      </c>
      <c r="J74">
        <v>7458.78</v>
      </c>
      <c r="K74" s="1">
        <f t="shared" si="4"/>
        <v>8.5742958960800095</v>
      </c>
      <c r="L74" t="s">
        <v>54</v>
      </c>
      <c r="M74" s="2" t="s">
        <v>91</v>
      </c>
      <c r="N74" s="3" t="str">
        <f t="shared" si="5"/>
        <v>Jan</v>
      </c>
      <c r="O74" t="s">
        <v>51</v>
      </c>
      <c r="P74" t="s">
        <v>39</v>
      </c>
      <c r="Q74" t="str">
        <f t="shared" si="6"/>
        <v>Senior</v>
      </c>
      <c r="R74" t="str">
        <f t="shared" si="7"/>
        <v>Profit</v>
      </c>
    </row>
    <row r="75" spans="1:18">
      <c r="A75">
        <v>6145</v>
      </c>
      <c r="B75" t="s">
        <v>34</v>
      </c>
      <c r="C75">
        <v>25</v>
      </c>
      <c r="D75" t="s">
        <v>16</v>
      </c>
      <c r="E75" t="s">
        <v>53</v>
      </c>
      <c r="F75" t="s">
        <v>36</v>
      </c>
      <c r="G75">
        <v>4769.55</v>
      </c>
      <c r="H75">
        <v>1313.24</v>
      </c>
      <c r="I75">
        <v>8322.8700000000008</v>
      </c>
      <c r="J75">
        <v>7009.63</v>
      </c>
      <c r="K75" s="1">
        <f t="shared" si="4"/>
        <v>5.337661052054461</v>
      </c>
      <c r="L75" t="s">
        <v>54</v>
      </c>
      <c r="M75" s="2" t="s">
        <v>139</v>
      </c>
      <c r="N75" s="3" t="str">
        <f t="shared" si="5"/>
        <v>Jul</v>
      </c>
      <c r="O75" t="s">
        <v>33</v>
      </c>
      <c r="P75" t="s">
        <v>22</v>
      </c>
      <c r="Q75" t="str">
        <f t="shared" si="6"/>
        <v>Young</v>
      </c>
      <c r="R75" t="str">
        <f t="shared" si="7"/>
        <v>Profit</v>
      </c>
    </row>
    <row r="76" spans="1:18">
      <c r="A76">
        <v>8102</v>
      </c>
      <c r="B76" t="s">
        <v>15</v>
      </c>
      <c r="C76">
        <v>24</v>
      </c>
      <c r="D76" t="s">
        <v>24</v>
      </c>
      <c r="E76" t="s">
        <v>30</v>
      </c>
      <c r="F76" t="s">
        <v>36</v>
      </c>
      <c r="G76">
        <v>4926.07</v>
      </c>
      <c r="H76">
        <v>1603.93</v>
      </c>
      <c r="I76">
        <v>8310.77</v>
      </c>
      <c r="J76">
        <v>6706.84</v>
      </c>
      <c r="K76" s="1">
        <f t="shared" si="4"/>
        <v>4.1815041803569981</v>
      </c>
      <c r="L76" t="s">
        <v>54</v>
      </c>
      <c r="M76" s="2" t="s">
        <v>220</v>
      </c>
      <c r="N76" s="3" t="str">
        <f t="shared" si="5"/>
        <v>Jul</v>
      </c>
      <c r="O76" t="s">
        <v>21</v>
      </c>
      <c r="P76" t="s">
        <v>22</v>
      </c>
      <c r="Q76" t="str">
        <f t="shared" si="6"/>
        <v>Young</v>
      </c>
      <c r="R76" t="str">
        <f t="shared" si="7"/>
        <v>Profit</v>
      </c>
    </row>
    <row r="77" spans="1:18">
      <c r="A77">
        <v>930</v>
      </c>
      <c r="B77" t="s">
        <v>44</v>
      </c>
      <c r="C77">
        <v>45</v>
      </c>
      <c r="D77" t="s">
        <v>24</v>
      </c>
      <c r="E77" t="s">
        <v>66</v>
      </c>
      <c r="F77" t="s">
        <v>49</v>
      </c>
      <c r="G77">
        <v>4999.9799999999996</v>
      </c>
      <c r="H77">
        <v>1108.78</v>
      </c>
      <c r="I77">
        <v>8307.73</v>
      </c>
      <c r="J77">
        <v>7198.95</v>
      </c>
      <c r="K77" s="1">
        <f t="shared" si="4"/>
        <v>6.49267663558145</v>
      </c>
      <c r="L77" t="s">
        <v>54</v>
      </c>
      <c r="M77" s="2" t="s">
        <v>235</v>
      </c>
      <c r="N77" s="3" t="str">
        <f t="shared" si="5"/>
        <v>Aug</v>
      </c>
      <c r="O77" t="s">
        <v>21</v>
      </c>
      <c r="P77" t="s">
        <v>39</v>
      </c>
      <c r="Q77" t="str">
        <f t="shared" si="6"/>
        <v>Senior</v>
      </c>
      <c r="R77" t="str">
        <f t="shared" si="7"/>
        <v>Profit</v>
      </c>
    </row>
    <row r="78" spans="1:18">
      <c r="A78">
        <v>1314</v>
      </c>
      <c r="B78" t="s">
        <v>52</v>
      </c>
      <c r="C78">
        <v>21</v>
      </c>
      <c r="D78" t="s">
        <v>24</v>
      </c>
      <c r="E78" t="s">
        <v>30</v>
      </c>
      <c r="F78" t="s">
        <v>42</v>
      </c>
      <c r="G78">
        <v>4818.05</v>
      </c>
      <c r="H78">
        <v>1081.6199999999999</v>
      </c>
      <c r="I78">
        <v>8296.76</v>
      </c>
      <c r="J78">
        <v>7215.14</v>
      </c>
      <c r="K78" s="1">
        <f t="shared" si="4"/>
        <v>6.6706791664355327</v>
      </c>
      <c r="L78" t="s">
        <v>19</v>
      </c>
      <c r="M78" s="2" t="s">
        <v>252</v>
      </c>
      <c r="N78" s="3" t="str">
        <f t="shared" si="5"/>
        <v>Dec</v>
      </c>
      <c r="O78" t="s">
        <v>56</v>
      </c>
      <c r="P78" t="s">
        <v>22</v>
      </c>
      <c r="Q78" t="str">
        <f t="shared" si="6"/>
        <v>Young</v>
      </c>
      <c r="R78" t="str">
        <f t="shared" si="7"/>
        <v>Profit</v>
      </c>
    </row>
    <row r="79" spans="1:18">
      <c r="A79">
        <v>2635</v>
      </c>
      <c r="B79" t="s">
        <v>23</v>
      </c>
      <c r="C79">
        <v>55</v>
      </c>
      <c r="D79" t="s">
        <v>24</v>
      </c>
      <c r="E79" t="s">
        <v>35</v>
      </c>
      <c r="F79" t="s">
        <v>18</v>
      </c>
      <c r="G79">
        <v>4660.49</v>
      </c>
      <c r="H79">
        <v>288.74</v>
      </c>
      <c r="I79">
        <v>8292.8799999999992</v>
      </c>
      <c r="J79">
        <v>8004.14</v>
      </c>
      <c r="K79" s="1">
        <f t="shared" si="4"/>
        <v>27.720925400013854</v>
      </c>
      <c r="L79" t="s">
        <v>26</v>
      </c>
      <c r="M79" s="2" t="s">
        <v>127</v>
      </c>
      <c r="N79" s="3" t="str">
        <f t="shared" si="5"/>
        <v>Dec</v>
      </c>
      <c r="O79" t="s">
        <v>51</v>
      </c>
      <c r="P79" t="s">
        <v>22</v>
      </c>
      <c r="Q79" t="str">
        <f t="shared" si="6"/>
        <v>Senior</v>
      </c>
      <c r="R79" t="str">
        <f t="shared" si="7"/>
        <v>Profit</v>
      </c>
    </row>
    <row r="80" spans="1:18">
      <c r="A80">
        <v>1470</v>
      </c>
      <c r="B80" t="s">
        <v>29</v>
      </c>
      <c r="C80">
        <v>36</v>
      </c>
      <c r="D80" t="s">
        <v>16</v>
      </c>
      <c r="E80" t="s">
        <v>66</v>
      </c>
      <c r="F80" t="s">
        <v>18</v>
      </c>
      <c r="G80">
        <v>4849.08</v>
      </c>
      <c r="H80">
        <v>842.19</v>
      </c>
      <c r="I80">
        <v>8289.86</v>
      </c>
      <c r="J80">
        <v>7447.67</v>
      </c>
      <c r="K80" s="1">
        <f t="shared" si="4"/>
        <v>8.843218276160961</v>
      </c>
      <c r="L80" t="s">
        <v>37</v>
      </c>
      <c r="M80" s="2" t="s">
        <v>58</v>
      </c>
      <c r="N80" s="3" t="str">
        <f t="shared" si="5"/>
        <v>May</v>
      </c>
      <c r="O80" t="s">
        <v>51</v>
      </c>
      <c r="P80" t="s">
        <v>39</v>
      </c>
      <c r="Q80" t="str">
        <f t="shared" si="6"/>
        <v>Adult</v>
      </c>
      <c r="R80" t="str">
        <f t="shared" si="7"/>
        <v>Profit</v>
      </c>
    </row>
    <row r="81" spans="1:18">
      <c r="A81">
        <v>5270</v>
      </c>
      <c r="B81" t="s">
        <v>44</v>
      </c>
      <c r="C81">
        <v>56</v>
      </c>
      <c r="D81" t="s">
        <v>24</v>
      </c>
      <c r="E81" t="s">
        <v>66</v>
      </c>
      <c r="F81" t="s">
        <v>25</v>
      </c>
      <c r="G81">
        <v>4829.4399999999996</v>
      </c>
      <c r="H81">
        <v>260.58</v>
      </c>
      <c r="I81">
        <v>8286.33</v>
      </c>
      <c r="J81">
        <v>8025.75</v>
      </c>
      <c r="K81" s="1">
        <f t="shared" si="4"/>
        <v>30.799562514390974</v>
      </c>
      <c r="L81" t="s">
        <v>26</v>
      </c>
      <c r="M81" s="2" t="s">
        <v>358</v>
      </c>
      <c r="N81" s="3" t="str">
        <f t="shared" si="5"/>
        <v>Nov</v>
      </c>
      <c r="O81" t="s">
        <v>28</v>
      </c>
      <c r="P81" t="s">
        <v>39</v>
      </c>
      <c r="Q81" t="str">
        <f t="shared" si="6"/>
        <v>Senior</v>
      </c>
      <c r="R81" t="str">
        <f t="shared" si="7"/>
        <v>Profit</v>
      </c>
    </row>
    <row r="82" spans="1:18">
      <c r="A82">
        <v>6074</v>
      </c>
      <c r="B82" t="s">
        <v>52</v>
      </c>
      <c r="C82">
        <v>49</v>
      </c>
      <c r="D82" t="s">
        <v>24</v>
      </c>
      <c r="E82" t="s">
        <v>41</v>
      </c>
      <c r="F82" t="s">
        <v>36</v>
      </c>
      <c r="G82">
        <v>4668.74</v>
      </c>
      <c r="H82">
        <v>1998.6</v>
      </c>
      <c r="I82">
        <v>8283.6</v>
      </c>
      <c r="J82">
        <v>6285</v>
      </c>
      <c r="K82" s="1">
        <f t="shared" si="4"/>
        <v>3.1447012909036327</v>
      </c>
      <c r="L82" t="s">
        <v>19</v>
      </c>
      <c r="M82" s="2" t="s">
        <v>80</v>
      </c>
      <c r="N82" s="3" t="str">
        <f t="shared" si="5"/>
        <v>Mar</v>
      </c>
      <c r="O82" t="s">
        <v>21</v>
      </c>
      <c r="P82" t="s">
        <v>22</v>
      </c>
      <c r="Q82" t="str">
        <f t="shared" si="6"/>
        <v>Senior</v>
      </c>
      <c r="R82" t="str">
        <f t="shared" si="7"/>
        <v>Profit</v>
      </c>
    </row>
    <row r="83" spans="1:18">
      <c r="A83">
        <v>1798</v>
      </c>
      <c r="B83" t="s">
        <v>44</v>
      </c>
      <c r="C83">
        <v>56</v>
      </c>
      <c r="D83" t="s">
        <v>24</v>
      </c>
      <c r="E83" t="s">
        <v>53</v>
      </c>
      <c r="F83" t="s">
        <v>18</v>
      </c>
      <c r="G83">
        <v>4793.3999999999996</v>
      </c>
      <c r="H83">
        <v>1609.86</v>
      </c>
      <c r="I83">
        <v>8283.5</v>
      </c>
      <c r="J83">
        <v>6673.64</v>
      </c>
      <c r="K83" s="1">
        <f t="shared" si="4"/>
        <v>4.1454784888126923</v>
      </c>
      <c r="L83" t="s">
        <v>26</v>
      </c>
      <c r="M83" s="2" t="s">
        <v>69</v>
      </c>
      <c r="N83" s="3" t="str">
        <f t="shared" si="5"/>
        <v>Sep</v>
      </c>
      <c r="O83" t="s">
        <v>33</v>
      </c>
      <c r="P83" t="s">
        <v>22</v>
      </c>
      <c r="Q83" t="str">
        <f t="shared" si="6"/>
        <v>Senior</v>
      </c>
      <c r="R83" t="str">
        <f t="shared" si="7"/>
        <v>Profit</v>
      </c>
    </row>
    <row r="84" spans="1:18">
      <c r="A84">
        <v>8480</v>
      </c>
      <c r="B84" t="s">
        <v>40</v>
      </c>
      <c r="C84">
        <v>34</v>
      </c>
      <c r="D84" t="s">
        <v>16</v>
      </c>
      <c r="E84" t="s">
        <v>30</v>
      </c>
      <c r="F84" t="s">
        <v>36</v>
      </c>
      <c r="G84">
        <v>4630.92</v>
      </c>
      <c r="H84">
        <v>821.47</v>
      </c>
      <c r="I84">
        <v>8281.7099999999991</v>
      </c>
      <c r="J84">
        <v>7460.24</v>
      </c>
      <c r="K84" s="1">
        <f t="shared" si="4"/>
        <v>9.0815732771738471</v>
      </c>
      <c r="L84" t="s">
        <v>31</v>
      </c>
      <c r="M84" s="2" t="s">
        <v>297</v>
      </c>
      <c r="N84" s="3" t="str">
        <f t="shared" si="5"/>
        <v>Oct</v>
      </c>
      <c r="O84" t="s">
        <v>33</v>
      </c>
      <c r="P84" t="s">
        <v>22</v>
      </c>
      <c r="Q84" t="str">
        <f t="shared" si="6"/>
        <v>Adult</v>
      </c>
      <c r="R84" t="str">
        <f t="shared" si="7"/>
        <v>Profit</v>
      </c>
    </row>
    <row r="85" spans="1:18">
      <c r="A85">
        <v>378</v>
      </c>
      <c r="B85" t="s">
        <v>92</v>
      </c>
      <c r="C85">
        <v>29</v>
      </c>
      <c r="D85" t="s">
        <v>16</v>
      </c>
      <c r="E85" t="s">
        <v>66</v>
      </c>
      <c r="F85" t="s">
        <v>49</v>
      </c>
      <c r="G85">
        <v>4917.82</v>
      </c>
      <c r="H85">
        <v>1893.23</v>
      </c>
      <c r="I85">
        <v>8279.39</v>
      </c>
      <c r="J85">
        <v>6386.16</v>
      </c>
      <c r="K85" s="1">
        <f t="shared" si="4"/>
        <v>3.3731559292848727</v>
      </c>
      <c r="L85" t="s">
        <v>37</v>
      </c>
      <c r="M85" s="2" t="s">
        <v>262</v>
      </c>
      <c r="N85" s="3" t="str">
        <f t="shared" si="5"/>
        <v>Jan</v>
      </c>
      <c r="O85" t="s">
        <v>21</v>
      </c>
      <c r="P85" t="s">
        <v>22</v>
      </c>
      <c r="Q85" t="str">
        <f t="shared" si="6"/>
        <v>Adult</v>
      </c>
      <c r="R85" t="str">
        <f t="shared" si="7"/>
        <v>Profit</v>
      </c>
    </row>
    <row r="86" spans="1:18">
      <c r="A86">
        <v>6783</v>
      </c>
      <c r="B86" t="s">
        <v>92</v>
      </c>
      <c r="C86">
        <v>40</v>
      </c>
      <c r="D86" t="s">
        <v>24</v>
      </c>
      <c r="E86" t="s">
        <v>30</v>
      </c>
      <c r="F86" t="s">
        <v>18</v>
      </c>
      <c r="G86">
        <v>4691.3500000000004</v>
      </c>
      <c r="H86">
        <v>1556.25</v>
      </c>
      <c r="I86">
        <v>8273.08</v>
      </c>
      <c r="J86">
        <v>6716.83</v>
      </c>
      <c r="K86" s="1">
        <f t="shared" si="4"/>
        <v>4.3160353413654615</v>
      </c>
      <c r="L86" t="s">
        <v>54</v>
      </c>
      <c r="M86" s="2" t="s">
        <v>365</v>
      </c>
      <c r="N86" s="3" t="str">
        <f t="shared" si="5"/>
        <v>Jun</v>
      </c>
      <c r="O86" t="s">
        <v>56</v>
      </c>
      <c r="P86" t="s">
        <v>22</v>
      </c>
      <c r="Q86" t="str">
        <f t="shared" si="6"/>
        <v>Adult</v>
      </c>
      <c r="R86" t="str">
        <f t="shared" si="7"/>
        <v>Profit</v>
      </c>
    </row>
    <row r="87" spans="1:18">
      <c r="A87">
        <v>1676</v>
      </c>
      <c r="B87" t="s">
        <v>47</v>
      </c>
      <c r="C87">
        <v>45</v>
      </c>
      <c r="D87" t="s">
        <v>24</v>
      </c>
      <c r="E87" t="s">
        <v>66</v>
      </c>
      <c r="F87" t="s">
        <v>18</v>
      </c>
      <c r="G87">
        <v>4742.88</v>
      </c>
      <c r="H87">
        <v>1098.75</v>
      </c>
      <c r="I87">
        <v>8271.7999999999993</v>
      </c>
      <c r="J87">
        <v>7173.05</v>
      </c>
      <c r="K87" s="1">
        <f t="shared" si="4"/>
        <v>6.5283731513083048</v>
      </c>
      <c r="L87" t="s">
        <v>19</v>
      </c>
      <c r="M87" s="2" t="s">
        <v>328</v>
      </c>
      <c r="N87" s="3" t="str">
        <f t="shared" si="5"/>
        <v>May</v>
      </c>
      <c r="O87" t="s">
        <v>51</v>
      </c>
      <c r="P87" t="s">
        <v>39</v>
      </c>
      <c r="Q87" t="str">
        <f t="shared" si="6"/>
        <v>Senior</v>
      </c>
      <c r="R87" t="str">
        <f t="shared" si="7"/>
        <v>Profit</v>
      </c>
    </row>
    <row r="88" spans="1:18">
      <c r="A88">
        <v>9616</v>
      </c>
      <c r="B88" t="s">
        <v>44</v>
      </c>
      <c r="C88">
        <v>28</v>
      </c>
      <c r="D88" t="s">
        <v>16</v>
      </c>
      <c r="E88" t="s">
        <v>53</v>
      </c>
      <c r="F88" t="s">
        <v>42</v>
      </c>
      <c r="G88">
        <v>4948.1099999999997</v>
      </c>
      <c r="H88">
        <v>1865.44</v>
      </c>
      <c r="I88">
        <v>8267.57</v>
      </c>
      <c r="J88">
        <v>6402.13</v>
      </c>
      <c r="K88" s="1">
        <f t="shared" si="4"/>
        <v>3.4319677931211938</v>
      </c>
      <c r="L88" t="s">
        <v>37</v>
      </c>
      <c r="M88" s="2" t="s">
        <v>396</v>
      </c>
      <c r="N88" s="3" t="str">
        <f t="shared" si="5"/>
        <v>Jun</v>
      </c>
      <c r="O88" t="s">
        <v>21</v>
      </c>
      <c r="P88" t="s">
        <v>22</v>
      </c>
      <c r="Q88" t="str">
        <f t="shared" si="6"/>
        <v>Adult</v>
      </c>
      <c r="R88" t="str">
        <f t="shared" si="7"/>
        <v>Profit</v>
      </c>
    </row>
    <row r="89" spans="1:18">
      <c r="A89">
        <v>3325</v>
      </c>
      <c r="B89" t="s">
        <v>23</v>
      </c>
      <c r="C89">
        <v>52</v>
      </c>
      <c r="D89" t="s">
        <v>16</v>
      </c>
      <c r="E89" t="s">
        <v>59</v>
      </c>
      <c r="F89" t="s">
        <v>42</v>
      </c>
      <c r="G89">
        <v>4930.8999999999996</v>
      </c>
      <c r="H89">
        <v>999.3</v>
      </c>
      <c r="I89">
        <v>8267.2000000000007</v>
      </c>
      <c r="J89">
        <v>7267.9</v>
      </c>
      <c r="K89" s="1">
        <f t="shared" si="4"/>
        <v>7.2729910937656364</v>
      </c>
      <c r="L89" t="s">
        <v>31</v>
      </c>
      <c r="M89" s="2" t="s">
        <v>290</v>
      </c>
      <c r="N89" s="3" t="str">
        <f t="shared" si="5"/>
        <v>Aug</v>
      </c>
      <c r="O89" t="s">
        <v>56</v>
      </c>
      <c r="P89" t="s">
        <v>22</v>
      </c>
      <c r="Q89" t="str">
        <f t="shared" si="6"/>
        <v>Senior</v>
      </c>
      <c r="R89" t="str">
        <f t="shared" si="7"/>
        <v>Profit</v>
      </c>
    </row>
    <row r="90" spans="1:18">
      <c r="A90">
        <v>7313</v>
      </c>
      <c r="B90" t="s">
        <v>47</v>
      </c>
      <c r="C90">
        <v>38</v>
      </c>
      <c r="D90" t="s">
        <v>24</v>
      </c>
      <c r="E90" t="s">
        <v>30</v>
      </c>
      <c r="F90" t="s">
        <v>49</v>
      </c>
      <c r="G90">
        <v>4731.4399999999996</v>
      </c>
      <c r="H90">
        <v>306.72000000000003</v>
      </c>
      <c r="I90">
        <v>8257.06</v>
      </c>
      <c r="J90">
        <v>7950.34</v>
      </c>
      <c r="K90" s="1">
        <f t="shared" si="4"/>
        <v>25.920513823682835</v>
      </c>
      <c r="L90" t="s">
        <v>37</v>
      </c>
      <c r="M90" s="2" t="s">
        <v>217</v>
      </c>
      <c r="N90" s="3" t="str">
        <f t="shared" si="5"/>
        <v>Sep</v>
      </c>
      <c r="O90" t="s">
        <v>56</v>
      </c>
      <c r="P90" t="s">
        <v>39</v>
      </c>
      <c r="Q90" t="str">
        <f t="shared" si="6"/>
        <v>Adult</v>
      </c>
      <c r="R90" t="str">
        <f t="shared" si="7"/>
        <v>Profit</v>
      </c>
    </row>
    <row r="91" spans="1:18">
      <c r="A91">
        <v>8088</v>
      </c>
      <c r="B91" t="s">
        <v>44</v>
      </c>
      <c r="C91">
        <v>51</v>
      </c>
      <c r="D91" t="s">
        <v>16</v>
      </c>
      <c r="E91" t="s">
        <v>57</v>
      </c>
      <c r="F91" t="s">
        <v>36</v>
      </c>
      <c r="G91">
        <v>4854.25</v>
      </c>
      <c r="H91">
        <v>1567.25</v>
      </c>
      <c r="I91">
        <v>8248.7999999999993</v>
      </c>
      <c r="J91">
        <v>6681.55</v>
      </c>
      <c r="K91" s="1">
        <f t="shared" si="4"/>
        <v>4.263231775402776</v>
      </c>
      <c r="L91" t="s">
        <v>54</v>
      </c>
      <c r="M91" s="2" t="s">
        <v>357</v>
      </c>
      <c r="N91" s="3" t="str">
        <f t="shared" si="5"/>
        <v>Nov</v>
      </c>
      <c r="O91" t="s">
        <v>51</v>
      </c>
      <c r="P91" t="s">
        <v>22</v>
      </c>
      <c r="Q91" t="str">
        <f t="shared" si="6"/>
        <v>Senior</v>
      </c>
      <c r="R91" t="str">
        <f t="shared" si="7"/>
        <v>Profit</v>
      </c>
    </row>
    <row r="92" spans="1:18">
      <c r="A92">
        <v>4332</v>
      </c>
      <c r="B92" t="s">
        <v>34</v>
      </c>
      <c r="C92">
        <v>51</v>
      </c>
      <c r="D92" t="s">
        <v>16</v>
      </c>
      <c r="E92" t="s">
        <v>17</v>
      </c>
      <c r="F92" t="s">
        <v>36</v>
      </c>
      <c r="G92">
        <v>4587.7700000000004</v>
      </c>
      <c r="H92">
        <v>946.46</v>
      </c>
      <c r="I92">
        <v>8245.99</v>
      </c>
      <c r="J92">
        <v>7299.53</v>
      </c>
      <c r="K92" s="1">
        <f t="shared" si="4"/>
        <v>7.7124548316886079</v>
      </c>
      <c r="L92" t="s">
        <v>37</v>
      </c>
      <c r="M92" s="2" t="s">
        <v>116</v>
      </c>
      <c r="N92" s="3" t="str">
        <f t="shared" si="5"/>
        <v>Sep</v>
      </c>
      <c r="O92" t="s">
        <v>56</v>
      </c>
      <c r="P92" t="s">
        <v>39</v>
      </c>
      <c r="Q92" t="str">
        <f t="shared" si="6"/>
        <v>Senior</v>
      </c>
      <c r="R92" t="str">
        <f t="shared" si="7"/>
        <v>Profit</v>
      </c>
    </row>
    <row r="93" spans="1:18">
      <c r="A93">
        <v>7242</v>
      </c>
      <c r="B93" t="s">
        <v>23</v>
      </c>
      <c r="C93">
        <v>19</v>
      </c>
      <c r="D93" t="s">
        <v>16</v>
      </c>
      <c r="E93" t="s">
        <v>17</v>
      </c>
      <c r="F93" t="s">
        <v>36</v>
      </c>
      <c r="G93">
        <v>4614.95</v>
      </c>
      <c r="H93">
        <v>751.83</v>
      </c>
      <c r="I93">
        <v>8244.41</v>
      </c>
      <c r="J93">
        <v>7492.58</v>
      </c>
      <c r="K93" s="1">
        <f t="shared" si="4"/>
        <v>9.9657901387281687</v>
      </c>
      <c r="L93" t="s">
        <v>19</v>
      </c>
      <c r="M93" s="2" t="s">
        <v>73</v>
      </c>
      <c r="N93" s="3" t="str">
        <f t="shared" si="5"/>
        <v>Feb</v>
      </c>
      <c r="O93" t="s">
        <v>56</v>
      </c>
      <c r="P93" t="s">
        <v>22</v>
      </c>
      <c r="Q93" t="str">
        <f t="shared" si="6"/>
        <v>Young</v>
      </c>
      <c r="R93" t="str">
        <f t="shared" si="7"/>
        <v>Profit</v>
      </c>
    </row>
    <row r="94" spans="1:18">
      <c r="A94">
        <v>6540</v>
      </c>
      <c r="B94" t="s">
        <v>23</v>
      </c>
      <c r="C94">
        <v>50</v>
      </c>
      <c r="D94" t="s">
        <v>24</v>
      </c>
      <c r="E94" t="s">
        <v>41</v>
      </c>
      <c r="F94" t="s">
        <v>18</v>
      </c>
      <c r="G94">
        <v>4892.83</v>
      </c>
      <c r="H94">
        <v>817.44</v>
      </c>
      <c r="I94">
        <v>8237.52</v>
      </c>
      <c r="J94">
        <v>7420.08</v>
      </c>
      <c r="K94" s="1">
        <f t="shared" si="4"/>
        <v>9.0772166764533164</v>
      </c>
      <c r="L94" t="s">
        <v>26</v>
      </c>
      <c r="M94" s="2" t="s">
        <v>62</v>
      </c>
      <c r="N94" s="3" t="str">
        <f t="shared" si="5"/>
        <v>Feb</v>
      </c>
      <c r="O94" t="s">
        <v>33</v>
      </c>
      <c r="P94" t="s">
        <v>39</v>
      </c>
      <c r="Q94" t="str">
        <f t="shared" si="6"/>
        <v>Senior</v>
      </c>
      <c r="R94" t="str">
        <f t="shared" si="7"/>
        <v>Profit</v>
      </c>
    </row>
    <row r="95" spans="1:18">
      <c r="A95">
        <v>9438</v>
      </c>
      <c r="B95" t="s">
        <v>47</v>
      </c>
      <c r="C95">
        <v>19</v>
      </c>
      <c r="D95" t="s">
        <v>24</v>
      </c>
      <c r="E95" t="s">
        <v>59</v>
      </c>
      <c r="F95" t="s">
        <v>25</v>
      </c>
      <c r="G95">
        <v>4792.7299999999996</v>
      </c>
      <c r="H95">
        <v>1215.72</v>
      </c>
      <c r="I95">
        <v>8228.73</v>
      </c>
      <c r="J95">
        <v>7013.01</v>
      </c>
      <c r="K95" s="1">
        <f t="shared" si="4"/>
        <v>5.7686062580199389</v>
      </c>
      <c r="L95" t="s">
        <v>54</v>
      </c>
      <c r="M95" s="2" t="s">
        <v>323</v>
      </c>
      <c r="N95" s="3" t="str">
        <f t="shared" si="5"/>
        <v>Nov</v>
      </c>
      <c r="O95" t="s">
        <v>51</v>
      </c>
      <c r="P95" t="s">
        <v>39</v>
      </c>
      <c r="Q95" t="str">
        <f t="shared" si="6"/>
        <v>Young</v>
      </c>
      <c r="R95" t="str">
        <f t="shared" si="7"/>
        <v>Profit</v>
      </c>
    </row>
    <row r="96" spans="1:18">
      <c r="A96">
        <v>8090</v>
      </c>
      <c r="B96" t="s">
        <v>34</v>
      </c>
      <c r="C96">
        <v>50</v>
      </c>
      <c r="D96" t="s">
        <v>24</v>
      </c>
      <c r="E96" t="s">
        <v>66</v>
      </c>
      <c r="F96" t="s">
        <v>49</v>
      </c>
      <c r="G96">
        <v>4978.5</v>
      </c>
      <c r="H96">
        <v>788.03</v>
      </c>
      <c r="I96">
        <v>8228.7199999999993</v>
      </c>
      <c r="J96">
        <v>7440.69</v>
      </c>
      <c r="K96" s="1">
        <f t="shared" si="4"/>
        <v>9.4421405276448862</v>
      </c>
      <c r="L96" t="s">
        <v>19</v>
      </c>
      <c r="M96" s="2" t="s">
        <v>122</v>
      </c>
      <c r="N96" s="3" t="str">
        <f t="shared" si="5"/>
        <v>May</v>
      </c>
      <c r="O96" t="s">
        <v>33</v>
      </c>
      <c r="P96" t="s">
        <v>39</v>
      </c>
      <c r="Q96" t="str">
        <f t="shared" si="6"/>
        <v>Senior</v>
      </c>
      <c r="R96" t="str">
        <f t="shared" si="7"/>
        <v>Profit</v>
      </c>
    </row>
    <row r="97" spans="1:18">
      <c r="A97">
        <v>6040</v>
      </c>
      <c r="B97" t="s">
        <v>34</v>
      </c>
      <c r="C97">
        <v>36</v>
      </c>
      <c r="D97" t="s">
        <v>16</v>
      </c>
      <c r="E97" t="s">
        <v>57</v>
      </c>
      <c r="F97" t="s">
        <v>42</v>
      </c>
      <c r="G97">
        <v>4811.8900000000003</v>
      </c>
      <c r="H97">
        <v>1844.39</v>
      </c>
      <c r="I97">
        <v>8226.8700000000008</v>
      </c>
      <c r="J97">
        <v>6382.48</v>
      </c>
      <c r="K97" s="1">
        <f t="shared" si="4"/>
        <v>3.4604828696750682</v>
      </c>
      <c r="L97" t="s">
        <v>31</v>
      </c>
      <c r="M97" s="2" t="s">
        <v>378</v>
      </c>
      <c r="N97" s="3" t="str">
        <f t="shared" si="5"/>
        <v>Jun</v>
      </c>
      <c r="O97" t="s">
        <v>56</v>
      </c>
      <c r="P97" t="s">
        <v>22</v>
      </c>
      <c r="Q97" t="str">
        <f t="shared" si="6"/>
        <v>Adult</v>
      </c>
      <c r="R97" t="str">
        <f t="shared" si="7"/>
        <v>Profit</v>
      </c>
    </row>
    <row r="98" spans="1:18">
      <c r="A98">
        <v>9194</v>
      </c>
      <c r="B98" t="s">
        <v>47</v>
      </c>
      <c r="C98">
        <v>48</v>
      </c>
      <c r="D98" t="s">
        <v>16</v>
      </c>
      <c r="E98" t="s">
        <v>59</v>
      </c>
      <c r="F98" t="s">
        <v>25</v>
      </c>
      <c r="G98">
        <v>4591</v>
      </c>
      <c r="H98">
        <v>653.4</v>
      </c>
      <c r="I98">
        <v>8225.76</v>
      </c>
      <c r="J98">
        <v>7572.36</v>
      </c>
      <c r="K98" s="1">
        <f t="shared" si="4"/>
        <v>11.589164370982553</v>
      </c>
      <c r="L98" t="s">
        <v>31</v>
      </c>
      <c r="M98" s="2" t="s">
        <v>228</v>
      </c>
      <c r="N98" s="3" t="str">
        <f t="shared" si="5"/>
        <v>Apr</v>
      </c>
      <c r="O98" t="s">
        <v>33</v>
      </c>
      <c r="P98" t="s">
        <v>39</v>
      </c>
      <c r="Q98" t="str">
        <f t="shared" si="6"/>
        <v>Senior</v>
      </c>
      <c r="R98" t="str">
        <f t="shared" si="7"/>
        <v>Profit</v>
      </c>
    </row>
    <row r="99" spans="1:18">
      <c r="A99">
        <v>4097</v>
      </c>
      <c r="B99" t="s">
        <v>34</v>
      </c>
      <c r="C99">
        <v>54</v>
      </c>
      <c r="D99" t="s">
        <v>16</v>
      </c>
      <c r="E99" t="s">
        <v>17</v>
      </c>
      <c r="F99" t="s">
        <v>25</v>
      </c>
      <c r="G99">
        <v>4670</v>
      </c>
      <c r="H99">
        <v>1347.59</v>
      </c>
      <c r="I99">
        <v>8221.86</v>
      </c>
      <c r="J99">
        <v>6874.27</v>
      </c>
      <c r="K99" s="1">
        <f t="shared" si="4"/>
        <v>5.1011583641908897</v>
      </c>
      <c r="L99" t="s">
        <v>19</v>
      </c>
      <c r="M99" s="2" t="s">
        <v>393</v>
      </c>
      <c r="N99" s="3" t="str">
        <f t="shared" si="5"/>
        <v>Oct</v>
      </c>
      <c r="O99" t="s">
        <v>33</v>
      </c>
      <c r="P99" t="s">
        <v>22</v>
      </c>
      <c r="Q99" t="str">
        <f t="shared" si="6"/>
        <v>Senior</v>
      </c>
      <c r="R99" t="str">
        <f t="shared" si="7"/>
        <v>Profit</v>
      </c>
    </row>
    <row r="100" spans="1:18">
      <c r="A100">
        <v>4140</v>
      </c>
      <c r="B100" t="s">
        <v>34</v>
      </c>
      <c r="C100">
        <v>28</v>
      </c>
      <c r="D100" t="s">
        <v>16</v>
      </c>
      <c r="E100" t="s">
        <v>17</v>
      </c>
      <c r="F100" t="s">
        <v>36</v>
      </c>
      <c r="G100">
        <v>4765.87</v>
      </c>
      <c r="H100">
        <v>313.24</v>
      </c>
      <c r="I100">
        <v>8219.32</v>
      </c>
      <c r="J100">
        <v>7906.08</v>
      </c>
      <c r="K100" s="1">
        <f t="shared" si="4"/>
        <v>25.239688417826585</v>
      </c>
      <c r="L100" t="s">
        <v>26</v>
      </c>
      <c r="M100" s="2" t="s">
        <v>390</v>
      </c>
      <c r="N100" s="3" t="str">
        <f t="shared" si="5"/>
        <v>Oct</v>
      </c>
      <c r="O100" t="s">
        <v>33</v>
      </c>
      <c r="P100" t="s">
        <v>22</v>
      </c>
      <c r="Q100" t="str">
        <f t="shared" si="6"/>
        <v>Adult</v>
      </c>
      <c r="R100" t="str">
        <f t="shared" si="7"/>
        <v>Profit</v>
      </c>
    </row>
    <row r="101" spans="1:18">
      <c r="A101">
        <v>4944</v>
      </c>
      <c r="B101" t="s">
        <v>92</v>
      </c>
      <c r="C101">
        <v>33</v>
      </c>
      <c r="D101" t="s">
        <v>24</v>
      </c>
      <c r="E101" t="s">
        <v>30</v>
      </c>
      <c r="F101" t="s">
        <v>42</v>
      </c>
      <c r="G101">
        <v>4716.1899999999996</v>
      </c>
      <c r="H101">
        <v>1971.95</v>
      </c>
      <c r="I101">
        <v>8218.25</v>
      </c>
      <c r="J101">
        <v>6246.3</v>
      </c>
      <c r="K101" s="1">
        <f t="shared" si="4"/>
        <v>3.1675752427799893</v>
      </c>
      <c r="L101" t="s">
        <v>26</v>
      </c>
      <c r="M101" s="2" t="s">
        <v>252</v>
      </c>
      <c r="N101" s="3" t="str">
        <f t="shared" si="5"/>
        <v>Dec</v>
      </c>
      <c r="O101" t="s">
        <v>56</v>
      </c>
      <c r="P101" t="s">
        <v>39</v>
      </c>
      <c r="Q101" t="str">
        <f t="shared" si="6"/>
        <v>Adult</v>
      </c>
      <c r="R101" t="str">
        <f t="shared" si="7"/>
        <v>Profit</v>
      </c>
    </row>
    <row r="102" spans="1:18">
      <c r="A102">
        <v>2542</v>
      </c>
      <c r="B102" t="s">
        <v>47</v>
      </c>
      <c r="C102">
        <v>52</v>
      </c>
      <c r="D102" t="s">
        <v>16</v>
      </c>
      <c r="E102" t="s">
        <v>59</v>
      </c>
      <c r="F102" t="s">
        <v>18</v>
      </c>
      <c r="G102">
        <v>4833.55</v>
      </c>
      <c r="H102">
        <v>1436.78</v>
      </c>
      <c r="I102">
        <v>8216.4</v>
      </c>
      <c r="J102">
        <v>6779.62</v>
      </c>
      <c r="K102" s="1">
        <f t="shared" si="4"/>
        <v>4.7186208048553011</v>
      </c>
      <c r="L102" t="s">
        <v>19</v>
      </c>
      <c r="M102" s="2" t="s">
        <v>281</v>
      </c>
      <c r="N102" s="3" t="str">
        <f t="shared" si="5"/>
        <v>Aug</v>
      </c>
      <c r="O102" t="s">
        <v>51</v>
      </c>
      <c r="P102" t="s">
        <v>22</v>
      </c>
      <c r="Q102" t="str">
        <f t="shared" si="6"/>
        <v>Senior</v>
      </c>
      <c r="R102" t="str">
        <f t="shared" si="7"/>
        <v>Profit</v>
      </c>
    </row>
    <row r="103" spans="1:18">
      <c r="A103">
        <v>4339</v>
      </c>
      <c r="B103" t="s">
        <v>40</v>
      </c>
      <c r="C103">
        <v>24</v>
      </c>
      <c r="D103" t="s">
        <v>16</v>
      </c>
      <c r="E103" t="s">
        <v>30</v>
      </c>
      <c r="F103" t="s">
        <v>49</v>
      </c>
      <c r="G103">
        <v>4619.1499999999996</v>
      </c>
      <c r="H103">
        <v>659.88</v>
      </c>
      <c r="I103">
        <v>8213.59</v>
      </c>
      <c r="J103">
        <v>7553.71</v>
      </c>
      <c r="K103" s="1">
        <f t="shared" si="4"/>
        <v>11.447096441777292</v>
      </c>
      <c r="L103" t="s">
        <v>26</v>
      </c>
      <c r="M103" s="2" t="s">
        <v>409</v>
      </c>
      <c r="N103" s="3" t="str">
        <f t="shared" si="5"/>
        <v>May</v>
      </c>
      <c r="O103" t="s">
        <v>28</v>
      </c>
      <c r="P103" t="s">
        <v>39</v>
      </c>
      <c r="Q103" t="str">
        <f t="shared" si="6"/>
        <v>Young</v>
      </c>
      <c r="R103" t="str">
        <f t="shared" si="7"/>
        <v>Profit</v>
      </c>
    </row>
    <row r="104" spans="1:18">
      <c r="A104">
        <v>9876</v>
      </c>
      <c r="B104" t="s">
        <v>44</v>
      </c>
      <c r="C104">
        <v>47</v>
      </c>
      <c r="D104" t="s">
        <v>16</v>
      </c>
      <c r="E104" t="s">
        <v>57</v>
      </c>
      <c r="F104" t="s">
        <v>49</v>
      </c>
      <c r="G104">
        <v>4579.59</v>
      </c>
      <c r="H104">
        <v>501.4</v>
      </c>
      <c r="I104">
        <v>8210.68</v>
      </c>
      <c r="J104">
        <v>7709.28</v>
      </c>
      <c r="K104" s="1">
        <f t="shared" si="4"/>
        <v>15.375508575987237</v>
      </c>
      <c r="L104" t="s">
        <v>31</v>
      </c>
      <c r="M104" s="2" t="s">
        <v>200</v>
      </c>
      <c r="N104" s="3" t="str">
        <f t="shared" si="5"/>
        <v>Oct</v>
      </c>
      <c r="O104" t="s">
        <v>33</v>
      </c>
      <c r="P104" t="s">
        <v>22</v>
      </c>
      <c r="Q104" t="str">
        <f t="shared" si="6"/>
        <v>Senior</v>
      </c>
      <c r="R104" t="str">
        <f t="shared" si="7"/>
        <v>Profit</v>
      </c>
    </row>
    <row r="105" spans="1:18">
      <c r="A105">
        <v>2302</v>
      </c>
      <c r="B105" t="s">
        <v>47</v>
      </c>
      <c r="C105">
        <v>43</v>
      </c>
      <c r="D105" t="s">
        <v>24</v>
      </c>
      <c r="E105" t="s">
        <v>41</v>
      </c>
      <c r="F105" t="s">
        <v>42</v>
      </c>
      <c r="G105">
        <v>4583.38</v>
      </c>
      <c r="H105">
        <v>1266.73</v>
      </c>
      <c r="I105">
        <v>8206.01</v>
      </c>
      <c r="J105">
        <v>6939.28</v>
      </c>
      <c r="K105" s="1">
        <f t="shared" si="4"/>
        <v>5.4781050421163151</v>
      </c>
      <c r="L105" t="s">
        <v>31</v>
      </c>
      <c r="M105" s="2" t="s">
        <v>257</v>
      </c>
      <c r="N105" s="3" t="str">
        <f t="shared" si="5"/>
        <v>Feb</v>
      </c>
      <c r="O105" t="s">
        <v>33</v>
      </c>
      <c r="P105" t="s">
        <v>39</v>
      </c>
      <c r="Q105" t="str">
        <f t="shared" si="6"/>
        <v>Senior</v>
      </c>
      <c r="R105" t="str">
        <f t="shared" si="7"/>
        <v>Profit</v>
      </c>
    </row>
    <row r="106" spans="1:18">
      <c r="A106">
        <v>787</v>
      </c>
      <c r="B106" t="s">
        <v>23</v>
      </c>
      <c r="C106">
        <v>33</v>
      </c>
      <c r="D106" t="s">
        <v>24</v>
      </c>
      <c r="E106" t="s">
        <v>35</v>
      </c>
      <c r="F106" t="s">
        <v>18</v>
      </c>
      <c r="G106">
        <v>4811.3900000000003</v>
      </c>
      <c r="H106">
        <v>1760.23</v>
      </c>
      <c r="I106">
        <v>8203.1200000000008</v>
      </c>
      <c r="J106">
        <v>6442.89</v>
      </c>
      <c r="K106" s="1">
        <f t="shared" si="4"/>
        <v>3.6602546258159445</v>
      </c>
      <c r="L106" t="s">
        <v>19</v>
      </c>
      <c r="M106" s="2" t="s">
        <v>317</v>
      </c>
      <c r="N106" s="3" t="str">
        <f t="shared" si="5"/>
        <v>Nov</v>
      </c>
      <c r="O106" t="s">
        <v>33</v>
      </c>
      <c r="P106" t="s">
        <v>22</v>
      </c>
      <c r="Q106" t="str">
        <f t="shared" si="6"/>
        <v>Adult</v>
      </c>
      <c r="R106" t="str">
        <f t="shared" si="7"/>
        <v>Profit</v>
      </c>
    </row>
    <row r="107" spans="1:18">
      <c r="A107">
        <v>1628</v>
      </c>
      <c r="B107" t="s">
        <v>40</v>
      </c>
      <c r="C107">
        <v>55</v>
      </c>
      <c r="D107" t="s">
        <v>24</v>
      </c>
      <c r="E107" t="s">
        <v>57</v>
      </c>
      <c r="F107" t="s">
        <v>49</v>
      </c>
      <c r="G107">
        <v>4579.8900000000003</v>
      </c>
      <c r="H107">
        <v>630.07000000000005</v>
      </c>
      <c r="I107">
        <v>8196.56</v>
      </c>
      <c r="J107">
        <v>7566.49</v>
      </c>
      <c r="K107" s="1">
        <f t="shared" si="4"/>
        <v>12.008967257606296</v>
      </c>
      <c r="L107" t="s">
        <v>19</v>
      </c>
      <c r="M107" s="2" t="s">
        <v>214</v>
      </c>
      <c r="N107" s="3" t="str">
        <f t="shared" si="5"/>
        <v>Jan</v>
      </c>
      <c r="O107" t="s">
        <v>28</v>
      </c>
      <c r="P107" t="s">
        <v>39</v>
      </c>
      <c r="Q107" t="str">
        <f t="shared" si="6"/>
        <v>Senior</v>
      </c>
      <c r="R107" t="str">
        <f t="shared" si="7"/>
        <v>Profit</v>
      </c>
    </row>
    <row r="108" spans="1:18">
      <c r="A108">
        <v>618</v>
      </c>
      <c r="B108" t="s">
        <v>52</v>
      </c>
      <c r="C108">
        <v>41</v>
      </c>
      <c r="D108" t="s">
        <v>16</v>
      </c>
      <c r="E108" t="s">
        <v>30</v>
      </c>
      <c r="F108" t="s">
        <v>25</v>
      </c>
      <c r="G108">
        <v>4753.25</v>
      </c>
      <c r="H108">
        <v>1883.62</v>
      </c>
      <c r="I108">
        <v>8192.23</v>
      </c>
      <c r="J108">
        <v>6308.61</v>
      </c>
      <c r="K108" s="1">
        <f t="shared" si="4"/>
        <v>3.3491946358607363</v>
      </c>
      <c r="L108" t="s">
        <v>37</v>
      </c>
      <c r="M108" s="2" t="s">
        <v>171</v>
      </c>
      <c r="N108" s="3" t="str">
        <f t="shared" si="5"/>
        <v>Jan</v>
      </c>
      <c r="O108" t="s">
        <v>28</v>
      </c>
      <c r="P108" t="s">
        <v>22</v>
      </c>
      <c r="Q108" t="str">
        <f t="shared" si="6"/>
        <v>Senior</v>
      </c>
      <c r="R108" t="str">
        <f t="shared" si="7"/>
        <v>Profit</v>
      </c>
    </row>
    <row r="109" spans="1:18">
      <c r="A109">
        <v>8285</v>
      </c>
      <c r="B109" t="s">
        <v>84</v>
      </c>
      <c r="C109">
        <v>38</v>
      </c>
      <c r="D109" t="s">
        <v>24</v>
      </c>
      <c r="E109" t="s">
        <v>30</v>
      </c>
      <c r="F109" t="s">
        <v>25</v>
      </c>
      <c r="G109">
        <v>4801.34</v>
      </c>
      <c r="H109">
        <v>917.9</v>
      </c>
      <c r="I109">
        <v>8183.14</v>
      </c>
      <c r="J109">
        <v>7265.24</v>
      </c>
      <c r="K109" s="1">
        <f t="shared" si="4"/>
        <v>7.91506700076261</v>
      </c>
      <c r="L109" t="s">
        <v>26</v>
      </c>
      <c r="M109" s="2" t="s">
        <v>167</v>
      </c>
      <c r="N109" s="3" t="str">
        <f t="shared" si="5"/>
        <v>Sep</v>
      </c>
      <c r="O109" t="s">
        <v>28</v>
      </c>
      <c r="P109" t="s">
        <v>39</v>
      </c>
      <c r="Q109" t="str">
        <f t="shared" si="6"/>
        <v>Adult</v>
      </c>
      <c r="R109" t="str">
        <f t="shared" si="7"/>
        <v>Profit</v>
      </c>
    </row>
    <row r="110" spans="1:18">
      <c r="A110">
        <v>5614</v>
      </c>
      <c r="B110" t="s">
        <v>29</v>
      </c>
      <c r="C110">
        <v>19</v>
      </c>
      <c r="D110" t="s">
        <v>16</v>
      </c>
      <c r="E110" t="s">
        <v>66</v>
      </c>
      <c r="F110" t="s">
        <v>42</v>
      </c>
      <c r="G110">
        <v>4659.43</v>
      </c>
      <c r="H110">
        <v>1537.55</v>
      </c>
      <c r="I110">
        <v>8183.05</v>
      </c>
      <c r="J110">
        <v>6645.5</v>
      </c>
      <c r="K110" s="1">
        <f t="shared" si="4"/>
        <v>4.322135865500309</v>
      </c>
      <c r="L110" t="s">
        <v>54</v>
      </c>
      <c r="M110" s="2" t="s">
        <v>235</v>
      </c>
      <c r="N110" s="3" t="str">
        <f t="shared" si="5"/>
        <v>Aug</v>
      </c>
      <c r="O110" t="s">
        <v>56</v>
      </c>
      <c r="P110" t="s">
        <v>22</v>
      </c>
      <c r="Q110" t="str">
        <f t="shared" si="6"/>
        <v>Young</v>
      </c>
      <c r="R110" t="str">
        <f t="shared" si="7"/>
        <v>Profit</v>
      </c>
    </row>
    <row r="111" spans="1:18">
      <c r="A111">
        <v>6325</v>
      </c>
      <c r="B111" t="s">
        <v>47</v>
      </c>
      <c r="C111">
        <v>23</v>
      </c>
      <c r="D111" t="s">
        <v>16</v>
      </c>
      <c r="E111" t="s">
        <v>57</v>
      </c>
      <c r="F111" t="s">
        <v>25</v>
      </c>
      <c r="G111">
        <v>4679.8500000000004</v>
      </c>
      <c r="H111">
        <v>491.34</v>
      </c>
      <c r="I111">
        <v>8182.79</v>
      </c>
      <c r="J111">
        <v>7691.45</v>
      </c>
      <c r="K111" s="1">
        <f t="shared" si="4"/>
        <v>15.654027760817357</v>
      </c>
      <c r="L111" t="s">
        <v>31</v>
      </c>
      <c r="M111" s="2" t="s">
        <v>341</v>
      </c>
      <c r="N111" s="3" t="str">
        <f t="shared" si="5"/>
        <v>Dec</v>
      </c>
      <c r="O111" t="s">
        <v>33</v>
      </c>
      <c r="P111" t="s">
        <v>39</v>
      </c>
      <c r="Q111" t="str">
        <f t="shared" si="6"/>
        <v>Young</v>
      </c>
      <c r="R111" t="str">
        <f t="shared" si="7"/>
        <v>Profit</v>
      </c>
    </row>
    <row r="112" spans="1:18">
      <c r="A112">
        <v>2432</v>
      </c>
      <c r="B112" t="s">
        <v>15</v>
      </c>
      <c r="C112">
        <v>30</v>
      </c>
      <c r="D112" t="s">
        <v>16</v>
      </c>
      <c r="E112" t="s">
        <v>30</v>
      </c>
      <c r="F112" t="s">
        <v>42</v>
      </c>
      <c r="G112">
        <v>4852.68</v>
      </c>
      <c r="H112">
        <v>1390.39</v>
      </c>
      <c r="I112">
        <v>8179.41</v>
      </c>
      <c r="J112">
        <v>6789.02</v>
      </c>
      <c r="K112" s="1">
        <f t="shared" si="4"/>
        <v>4.8828170513309219</v>
      </c>
      <c r="L112" t="s">
        <v>54</v>
      </c>
      <c r="M112" s="2" t="s">
        <v>139</v>
      </c>
      <c r="N112" s="3" t="str">
        <f t="shared" si="5"/>
        <v>Jul</v>
      </c>
      <c r="O112" t="s">
        <v>28</v>
      </c>
      <c r="P112" t="s">
        <v>39</v>
      </c>
      <c r="Q112" t="str">
        <f t="shared" si="6"/>
        <v>Adult</v>
      </c>
      <c r="R112" t="str">
        <f t="shared" si="7"/>
        <v>Profit</v>
      </c>
    </row>
    <row r="113" spans="1:18">
      <c r="A113">
        <v>6901</v>
      </c>
      <c r="B113" t="s">
        <v>84</v>
      </c>
      <c r="C113">
        <v>53</v>
      </c>
      <c r="D113" t="s">
        <v>16</v>
      </c>
      <c r="E113" t="s">
        <v>30</v>
      </c>
      <c r="F113" t="s">
        <v>42</v>
      </c>
      <c r="G113">
        <v>4843.33</v>
      </c>
      <c r="H113">
        <v>784.51</v>
      </c>
      <c r="I113">
        <v>8177.88</v>
      </c>
      <c r="J113">
        <v>7393.37</v>
      </c>
      <c r="K113" s="1">
        <f t="shared" si="4"/>
        <v>9.4241883468661971</v>
      </c>
      <c r="L113" t="s">
        <v>26</v>
      </c>
      <c r="M113" s="2" t="s">
        <v>185</v>
      </c>
      <c r="N113" s="3" t="str">
        <f t="shared" si="5"/>
        <v>Jun</v>
      </c>
      <c r="O113" t="s">
        <v>21</v>
      </c>
      <c r="P113" t="s">
        <v>39</v>
      </c>
      <c r="Q113" t="str">
        <f t="shared" si="6"/>
        <v>Senior</v>
      </c>
      <c r="R113" t="str">
        <f t="shared" si="7"/>
        <v>Profit</v>
      </c>
    </row>
    <row r="114" spans="1:18">
      <c r="A114">
        <v>2410</v>
      </c>
      <c r="B114" t="s">
        <v>15</v>
      </c>
      <c r="C114">
        <v>19</v>
      </c>
      <c r="D114" t="s">
        <v>16</v>
      </c>
      <c r="E114" t="s">
        <v>41</v>
      </c>
      <c r="F114" t="s">
        <v>49</v>
      </c>
      <c r="G114">
        <v>4556.5200000000004</v>
      </c>
      <c r="H114">
        <v>1446.85</v>
      </c>
      <c r="I114">
        <v>8173.88</v>
      </c>
      <c r="J114">
        <v>6727.03</v>
      </c>
      <c r="K114" s="1">
        <f t="shared" si="4"/>
        <v>4.6494315236548367</v>
      </c>
      <c r="L114" t="s">
        <v>31</v>
      </c>
      <c r="M114" s="2" t="s">
        <v>398</v>
      </c>
      <c r="N114" s="3" t="str">
        <f t="shared" si="5"/>
        <v>Jan</v>
      </c>
      <c r="O114" t="s">
        <v>28</v>
      </c>
      <c r="P114" t="s">
        <v>22</v>
      </c>
      <c r="Q114" t="str">
        <f t="shared" si="6"/>
        <v>Young</v>
      </c>
      <c r="R114" t="str">
        <f t="shared" si="7"/>
        <v>Profit</v>
      </c>
    </row>
    <row r="115" spans="1:18">
      <c r="A115">
        <v>7470</v>
      </c>
      <c r="B115" t="s">
        <v>29</v>
      </c>
      <c r="C115">
        <v>54</v>
      </c>
      <c r="D115" t="s">
        <v>16</v>
      </c>
      <c r="E115" t="s">
        <v>17</v>
      </c>
      <c r="F115" t="s">
        <v>49</v>
      </c>
      <c r="G115">
        <v>4969.95</v>
      </c>
      <c r="H115">
        <v>1647.12</v>
      </c>
      <c r="I115">
        <v>8171.85</v>
      </c>
      <c r="J115">
        <v>6524.73</v>
      </c>
      <c r="K115" s="1">
        <f t="shared" si="4"/>
        <v>3.9612960804312984</v>
      </c>
      <c r="L115" t="s">
        <v>19</v>
      </c>
      <c r="M115" s="2" t="s">
        <v>227</v>
      </c>
      <c r="N115" s="3" t="str">
        <f t="shared" si="5"/>
        <v>Aug</v>
      </c>
      <c r="O115" t="s">
        <v>56</v>
      </c>
      <c r="P115" t="s">
        <v>39</v>
      </c>
      <c r="Q115" t="str">
        <f t="shared" si="6"/>
        <v>Senior</v>
      </c>
      <c r="R115" t="str">
        <f t="shared" si="7"/>
        <v>Profit</v>
      </c>
    </row>
    <row r="116" spans="1:18">
      <c r="A116">
        <v>5362</v>
      </c>
      <c r="B116" t="s">
        <v>44</v>
      </c>
      <c r="C116">
        <v>44</v>
      </c>
      <c r="D116" t="s">
        <v>24</v>
      </c>
      <c r="E116" t="s">
        <v>35</v>
      </c>
      <c r="F116" t="s">
        <v>36</v>
      </c>
      <c r="G116">
        <v>4598.4799999999996</v>
      </c>
      <c r="H116">
        <v>1770.02</v>
      </c>
      <c r="I116">
        <v>8171.47</v>
      </c>
      <c r="J116">
        <v>6401.45</v>
      </c>
      <c r="K116" s="1">
        <f t="shared" si="4"/>
        <v>3.6165975525700276</v>
      </c>
      <c r="L116" t="s">
        <v>19</v>
      </c>
      <c r="M116" s="2" t="s">
        <v>172</v>
      </c>
      <c r="N116" s="3" t="str">
        <f t="shared" si="5"/>
        <v>Nov</v>
      </c>
      <c r="O116" t="s">
        <v>28</v>
      </c>
      <c r="P116" t="s">
        <v>39</v>
      </c>
      <c r="Q116" t="str">
        <f t="shared" si="6"/>
        <v>Senior</v>
      </c>
      <c r="R116" t="str">
        <f t="shared" si="7"/>
        <v>Profit</v>
      </c>
    </row>
    <row r="117" spans="1:18">
      <c r="A117">
        <v>767</v>
      </c>
      <c r="B117" t="s">
        <v>15</v>
      </c>
      <c r="C117">
        <v>34</v>
      </c>
      <c r="D117" t="s">
        <v>24</v>
      </c>
      <c r="E117" t="s">
        <v>59</v>
      </c>
      <c r="F117" t="s">
        <v>18</v>
      </c>
      <c r="G117">
        <v>4881.99</v>
      </c>
      <c r="H117">
        <v>1530.8</v>
      </c>
      <c r="I117">
        <v>8170.92</v>
      </c>
      <c r="J117">
        <v>6640.12</v>
      </c>
      <c r="K117" s="1">
        <f t="shared" si="4"/>
        <v>4.337679644630259</v>
      </c>
      <c r="L117" t="s">
        <v>54</v>
      </c>
      <c r="M117" s="2" t="s">
        <v>331</v>
      </c>
      <c r="N117" s="3" t="str">
        <f t="shared" si="5"/>
        <v>Sep</v>
      </c>
      <c r="O117" t="s">
        <v>51</v>
      </c>
      <c r="P117" t="s">
        <v>22</v>
      </c>
      <c r="Q117" t="str">
        <f t="shared" si="6"/>
        <v>Adult</v>
      </c>
      <c r="R117" t="str">
        <f t="shared" si="7"/>
        <v>Profit</v>
      </c>
    </row>
    <row r="118" spans="1:18">
      <c r="A118">
        <v>6596</v>
      </c>
      <c r="B118" t="s">
        <v>29</v>
      </c>
      <c r="C118">
        <v>35</v>
      </c>
      <c r="D118" t="s">
        <v>24</v>
      </c>
      <c r="E118" t="s">
        <v>57</v>
      </c>
      <c r="F118" t="s">
        <v>42</v>
      </c>
      <c r="G118">
        <v>4881.8</v>
      </c>
      <c r="H118">
        <v>1701.7</v>
      </c>
      <c r="I118">
        <v>8167.06</v>
      </c>
      <c r="J118">
        <v>6465.36</v>
      </c>
      <c r="K118" s="1">
        <f t="shared" si="4"/>
        <v>3.7993535875888815</v>
      </c>
      <c r="L118" t="s">
        <v>54</v>
      </c>
      <c r="M118" s="2" t="s">
        <v>89</v>
      </c>
      <c r="N118" s="3" t="str">
        <f t="shared" si="5"/>
        <v>Apr</v>
      </c>
      <c r="O118" t="s">
        <v>28</v>
      </c>
      <c r="P118" t="s">
        <v>22</v>
      </c>
      <c r="Q118" t="str">
        <f t="shared" si="6"/>
        <v>Adult</v>
      </c>
      <c r="R118" t="str">
        <f t="shared" si="7"/>
        <v>Profit</v>
      </c>
    </row>
    <row r="119" spans="1:18">
      <c r="A119">
        <v>8473</v>
      </c>
      <c r="B119" t="s">
        <v>34</v>
      </c>
      <c r="C119">
        <v>32</v>
      </c>
      <c r="D119" t="s">
        <v>16</v>
      </c>
      <c r="E119" t="s">
        <v>57</v>
      </c>
      <c r="F119" t="s">
        <v>49</v>
      </c>
      <c r="G119">
        <v>4558.05</v>
      </c>
      <c r="H119">
        <v>515.19000000000005</v>
      </c>
      <c r="I119">
        <v>8161.02</v>
      </c>
      <c r="J119">
        <v>7645.83</v>
      </c>
      <c r="K119" s="1">
        <f t="shared" si="4"/>
        <v>14.840796599312872</v>
      </c>
      <c r="L119" t="s">
        <v>37</v>
      </c>
      <c r="M119" s="2" t="s">
        <v>386</v>
      </c>
      <c r="N119" s="3" t="str">
        <f t="shared" si="5"/>
        <v>Aug</v>
      </c>
      <c r="O119" t="s">
        <v>28</v>
      </c>
      <c r="P119" t="s">
        <v>22</v>
      </c>
      <c r="Q119" t="str">
        <f t="shared" si="6"/>
        <v>Adult</v>
      </c>
      <c r="R119" t="str">
        <f t="shared" si="7"/>
        <v>Profit</v>
      </c>
    </row>
    <row r="120" spans="1:18">
      <c r="A120">
        <v>9897</v>
      </c>
      <c r="B120" t="s">
        <v>23</v>
      </c>
      <c r="C120">
        <v>28</v>
      </c>
      <c r="D120" t="s">
        <v>16</v>
      </c>
      <c r="E120" t="s">
        <v>53</v>
      </c>
      <c r="F120" t="s">
        <v>36</v>
      </c>
      <c r="G120">
        <v>4835.62</v>
      </c>
      <c r="H120">
        <v>904.29</v>
      </c>
      <c r="I120">
        <v>8160.25</v>
      </c>
      <c r="J120">
        <v>7255.96</v>
      </c>
      <c r="K120" s="1">
        <f t="shared" si="4"/>
        <v>8.0239303763173329</v>
      </c>
      <c r="L120" t="s">
        <v>54</v>
      </c>
      <c r="M120" s="2" t="s">
        <v>288</v>
      </c>
      <c r="N120" s="3" t="str">
        <f t="shared" si="5"/>
        <v>May</v>
      </c>
      <c r="O120" t="s">
        <v>28</v>
      </c>
      <c r="P120" t="s">
        <v>22</v>
      </c>
      <c r="Q120" t="str">
        <f t="shared" si="6"/>
        <v>Adult</v>
      </c>
      <c r="R120" t="str">
        <f t="shared" si="7"/>
        <v>Profit</v>
      </c>
    </row>
    <row r="121" spans="1:18">
      <c r="A121">
        <v>9689</v>
      </c>
      <c r="B121" t="s">
        <v>84</v>
      </c>
      <c r="C121">
        <v>30</v>
      </c>
      <c r="D121" t="s">
        <v>16</v>
      </c>
      <c r="E121" t="s">
        <v>53</v>
      </c>
      <c r="F121" t="s">
        <v>18</v>
      </c>
      <c r="G121">
        <v>4846.05</v>
      </c>
      <c r="H121">
        <v>1715.91</v>
      </c>
      <c r="I121">
        <v>8152.8</v>
      </c>
      <c r="J121">
        <v>6436.89</v>
      </c>
      <c r="K121" s="1">
        <f t="shared" si="4"/>
        <v>3.7512981450076053</v>
      </c>
      <c r="L121" t="s">
        <v>19</v>
      </c>
      <c r="M121" s="2" t="s">
        <v>278</v>
      </c>
      <c r="N121" s="3" t="str">
        <f t="shared" si="5"/>
        <v>Sep</v>
      </c>
      <c r="O121" t="s">
        <v>56</v>
      </c>
      <c r="P121" t="s">
        <v>39</v>
      </c>
      <c r="Q121" t="str">
        <f t="shared" si="6"/>
        <v>Adult</v>
      </c>
      <c r="R121" t="str">
        <f t="shared" si="7"/>
        <v>Profit</v>
      </c>
    </row>
    <row r="122" spans="1:18">
      <c r="A122">
        <v>5450</v>
      </c>
      <c r="B122" t="s">
        <v>15</v>
      </c>
      <c r="C122">
        <v>52</v>
      </c>
      <c r="D122" t="s">
        <v>16</v>
      </c>
      <c r="E122" t="s">
        <v>35</v>
      </c>
      <c r="F122" t="s">
        <v>49</v>
      </c>
      <c r="G122">
        <v>4581.0600000000004</v>
      </c>
      <c r="H122">
        <v>1529.73</v>
      </c>
      <c r="I122">
        <v>8145.87</v>
      </c>
      <c r="J122">
        <v>6616.14</v>
      </c>
      <c r="K122" s="1">
        <f t="shared" si="4"/>
        <v>4.3250377517601146</v>
      </c>
      <c r="L122" t="s">
        <v>26</v>
      </c>
      <c r="M122" s="2" t="s">
        <v>302</v>
      </c>
      <c r="N122" s="3" t="str">
        <f t="shared" si="5"/>
        <v>Aug</v>
      </c>
      <c r="O122" t="s">
        <v>33</v>
      </c>
      <c r="P122" t="s">
        <v>39</v>
      </c>
      <c r="Q122" t="str">
        <f t="shared" si="6"/>
        <v>Senior</v>
      </c>
      <c r="R122" t="str">
        <f t="shared" si="7"/>
        <v>Profit</v>
      </c>
    </row>
    <row r="123" spans="1:18">
      <c r="A123">
        <v>6514</v>
      </c>
      <c r="B123" t="s">
        <v>84</v>
      </c>
      <c r="C123">
        <v>23</v>
      </c>
      <c r="D123" t="s">
        <v>16</v>
      </c>
      <c r="E123" t="s">
        <v>66</v>
      </c>
      <c r="F123" t="s">
        <v>25</v>
      </c>
      <c r="G123">
        <v>4625.82</v>
      </c>
      <c r="H123">
        <v>318.06</v>
      </c>
      <c r="I123">
        <v>8142.43</v>
      </c>
      <c r="J123">
        <v>7824.37</v>
      </c>
      <c r="K123" s="1">
        <f t="shared" si="4"/>
        <v>24.600295541721689</v>
      </c>
      <c r="L123" t="s">
        <v>54</v>
      </c>
      <c r="M123" s="2" t="s">
        <v>139</v>
      </c>
      <c r="N123" s="3" t="str">
        <f t="shared" si="5"/>
        <v>Jul</v>
      </c>
      <c r="O123" t="s">
        <v>28</v>
      </c>
      <c r="P123" t="s">
        <v>22</v>
      </c>
      <c r="Q123" t="str">
        <f t="shared" si="6"/>
        <v>Young</v>
      </c>
      <c r="R123" t="str">
        <f t="shared" si="7"/>
        <v>Profit</v>
      </c>
    </row>
    <row r="124" spans="1:18">
      <c r="A124">
        <v>4129</v>
      </c>
      <c r="B124" t="s">
        <v>29</v>
      </c>
      <c r="C124">
        <v>53</v>
      </c>
      <c r="D124" t="s">
        <v>24</v>
      </c>
      <c r="E124" t="s">
        <v>41</v>
      </c>
      <c r="F124" t="s">
        <v>42</v>
      </c>
      <c r="G124">
        <v>4856.88</v>
      </c>
      <c r="H124">
        <v>829.81</v>
      </c>
      <c r="I124">
        <v>8140.15</v>
      </c>
      <c r="J124">
        <v>7310.34</v>
      </c>
      <c r="K124" s="1">
        <f t="shared" si="4"/>
        <v>8.8096552222797992</v>
      </c>
      <c r="L124" t="s">
        <v>19</v>
      </c>
      <c r="M124" s="2" t="s">
        <v>315</v>
      </c>
      <c r="N124" s="3" t="str">
        <f t="shared" si="5"/>
        <v>Aug</v>
      </c>
      <c r="O124" t="s">
        <v>21</v>
      </c>
      <c r="P124" t="s">
        <v>22</v>
      </c>
      <c r="Q124" t="str">
        <f t="shared" si="6"/>
        <v>Senior</v>
      </c>
      <c r="R124" t="str">
        <f t="shared" si="7"/>
        <v>Profit</v>
      </c>
    </row>
    <row r="125" spans="1:18">
      <c r="A125">
        <v>7431</v>
      </c>
      <c r="B125" t="s">
        <v>47</v>
      </c>
      <c r="C125">
        <v>19</v>
      </c>
      <c r="D125" t="s">
        <v>16</v>
      </c>
      <c r="E125" t="s">
        <v>17</v>
      </c>
      <c r="F125" t="s">
        <v>42</v>
      </c>
      <c r="G125">
        <v>4755.33</v>
      </c>
      <c r="H125">
        <v>724.16</v>
      </c>
      <c r="I125">
        <v>8140.11</v>
      </c>
      <c r="J125">
        <v>7415.95</v>
      </c>
      <c r="K125" s="1">
        <f t="shared" si="4"/>
        <v>10.24076171011931</v>
      </c>
      <c r="L125" t="s">
        <v>26</v>
      </c>
      <c r="M125" s="2" t="s">
        <v>247</v>
      </c>
      <c r="N125" s="3" t="str">
        <f t="shared" si="5"/>
        <v>Sep</v>
      </c>
      <c r="O125" t="s">
        <v>21</v>
      </c>
      <c r="P125" t="s">
        <v>39</v>
      </c>
      <c r="Q125" t="str">
        <f t="shared" si="6"/>
        <v>Young</v>
      </c>
      <c r="R125" t="str">
        <f t="shared" si="7"/>
        <v>Profit</v>
      </c>
    </row>
    <row r="126" spans="1:18">
      <c r="A126">
        <v>5572</v>
      </c>
      <c r="B126" t="s">
        <v>34</v>
      </c>
      <c r="C126">
        <v>51</v>
      </c>
      <c r="D126" t="s">
        <v>24</v>
      </c>
      <c r="E126" t="s">
        <v>53</v>
      </c>
      <c r="F126" t="s">
        <v>42</v>
      </c>
      <c r="G126">
        <v>4691.93</v>
      </c>
      <c r="H126">
        <v>1961.33</v>
      </c>
      <c r="I126">
        <v>8134.08</v>
      </c>
      <c r="J126">
        <v>6172.75</v>
      </c>
      <c r="K126" s="1">
        <f t="shared" si="4"/>
        <v>3.1472266268297533</v>
      </c>
      <c r="L126" t="s">
        <v>26</v>
      </c>
      <c r="M126" s="2" t="s">
        <v>317</v>
      </c>
      <c r="N126" s="3" t="str">
        <f t="shared" si="5"/>
        <v>Nov</v>
      </c>
      <c r="O126" t="s">
        <v>28</v>
      </c>
      <c r="P126" t="s">
        <v>39</v>
      </c>
      <c r="Q126" t="str">
        <f t="shared" si="6"/>
        <v>Senior</v>
      </c>
      <c r="R126" t="str">
        <f t="shared" si="7"/>
        <v>Profit</v>
      </c>
    </row>
    <row r="127" spans="1:18">
      <c r="A127">
        <v>3775</v>
      </c>
      <c r="B127" t="s">
        <v>92</v>
      </c>
      <c r="C127">
        <v>39</v>
      </c>
      <c r="D127" t="s">
        <v>16</v>
      </c>
      <c r="E127" t="s">
        <v>30</v>
      </c>
      <c r="F127" t="s">
        <v>42</v>
      </c>
      <c r="G127">
        <v>4948.08</v>
      </c>
      <c r="H127">
        <v>659.58</v>
      </c>
      <c r="I127">
        <v>8128.85</v>
      </c>
      <c r="J127">
        <v>7469.27</v>
      </c>
      <c r="K127" s="1">
        <f t="shared" si="4"/>
        <v>11.324282118924163</v>
      </c>
      <c r="L127" t="s">
        <v>54</v>
      </c>
      <c r="M127" s="2" t="s">
        <v>93</v>
      </c>
      <c r="N127" s="3" t="str">
        <f t="shared" si="5"/>
        <v>Apr</v>
      </c>
      <c r="O127" t="s">
        <v>21</v>
      </c>
      <c r="P127" t="s">
        <v>39</v>
      </c>
      <c r="Q127" t="str">
        <f t="shared" si="6"/>
        <v>Adult</v>
      </c>
      <c r="R127" t="str">
        <f t="shared" si="7"/>
        <v>Profit</v>
      </c>
    </row>
    <row r="128" spans="1:18">
      <c r="A128">
        <v>2565</v>
      </c>
      <c r="B128" t="s">
        <v>52</v>
      </c>
      <c r="C128">
        <v>60</v>
      </c>
      <c r="D128" t="s">
        <v>16</v>
      </c>
      <c r="E128" t="s">
        <v>66</v>
      </c>
      <c r="F128" t="s">
        <v>25</v>
      </c>
      <c r="G128">
        <v>4648.1499999999996</v>
      </c>
      <c r="H128">
        <v>127.8</v>
      </c>
      <c r="I128">
        <v>8127.07</v>
      </c>
      <c r="J128">
        <v>7999.27</v>
      </c>
      <c r="K128" s="1">
        <f t="shared" si="4"/>
        <v>62.592097026604073</v>
      </c>
      <c r="L128" t="s">
        <v>54</v>
      </c>
      <c r="M128" s="2" t="s">
        <v>270</v>
      </c>
      <c r="N128" s="3" t="str">
        <f t="shared" si="5"/>
        <v>Feb</v>
      </c>
      <c r="O128" t="s">
        <v>51</v>
      </c>
      <c r="P128" t="s">
        <v>22</v>
      </c>
      <c r="Q128" t="str">
        <f t="shared" si="6"/>
        <v>Senior</v>
      </c>
      <c r="R128" t="str">
        <f t="shared" si="7"/>
        <v>Profit</v>
      </c>
    </row>
    <row r="129" spans="1:18">
      <c r="A129">
        <v>3645</v>
      </c>
      <c r="B129" t="s">
        <v>44</v>
      </c>
      <c r="C129">
        <v>52</v>
      </c>
      <c r="D129" t="s">
        <v>24</v>
      </c>
      <c r="E129" t="s">
        <v>59</v>
      </c>
      <c r="F129" t="s">
        <v>18</v>
      </c>
      <c r="G129">
        <v>4821.58</v>
      </c>
      <c r="H129">
        <v>634.45000000000005</v>
      </c>
      <c r="I129">
        <v>8125.01</v>
      </c>
      <c r="J129">
        <v>7490.56</v>
      </c>
      <c r="K129" s="1">
        <f t="shared" si="4"/>
        <v>11.806383481755852</v>
      </c>
      <c r="L129" t="s">
        <v>19</v>
      </c>
      <c r="M129" s="2" t="s">
        <v>208</v>
      </c>
      <c r="N129" s="3" t="str">
        <f t="shared" si="5"/>
        <v>Jun</v>
      </c>
      <c r="O129" t="s">
        <v>33</v>
      </c>
      <c r="P129" t="s">
        <v>22</v>
      </c>
      <c r="Q129" t="str">
        <f t="shared" si="6"/>
        <v>Senior</v>
      </c>
      <c r="R129" t="str">
        <f t="shared" si="7"/>
        <v>Profit</v>
      </c>
    </row>
    <row r="130" spans="1:18">
      <c r="A130">
        <v>7832</v>
      </c>
      <c r="B130" t="s">
        <v>40</v>
      </c>
      <c r="C130">
        <v>47</v>
      </c>
      <c r="D130" t="s">
        <v>16</v>
      </c>
      <c r="E130" t="s">
        <v>41</v>
      </c>
      <c r="F130" t="s">
        <v>36</v>
      </c>
      <c r="G130">
        <v>4973.2700000000004</v>
      </c>
      <c r="H130">
        <v>1583.91</v>
      </c>
      <c r="I130">
        <v>8117.09</v>
      </c>
      <c r="J130">
        <v>6533.18</v>
      </c>
      <c r="K130" s="1">
        <f t="shared" ref="K130:K193" si="8">J130/H130</f>
        <v>4.124716682134717</v>
      </c>
      <c r="L130" t="s">
        <v>54</v>
      </c>
      <c r="M130" s="2" t="s">
        <v>177</v>
      </c>
      <c r="N130" s="3" t="str">
        <f t="shared" ref="N130:N193" si="9">TEXT(M130,"MMM")</f>
        <v>Jun</v>
      </c>
      <c r="O130" t="s">
        <v>51</v>
      </c>
      <c r="P130" t="s">
        <v>39</v>
      </c>
      <c r="Q130" t="str">
        <f t="shared" ref="Q130:Q193" si="10">IF(C130&gt;=18,IF(C130&lt;=25,"Young",IF(C130&lt;=40,"Adult",IF(C130&lt;=60,"Senior",""))),"")</f>
        <v>Senior</v>
      </c>
      <c r="R130" t="str">
        <f t="shared" ref="R130:R193" si="11">IF(J130&gt;0,"Profit","Loss")</f>
        <v>Profit</v>
      </c>
    </row>
    <row r="131" spans="1:18">
      <c r="A131">
        <v>6161</v>
      </c>
      <c r="B131" t="s">
        <v>29</v>
      </c>
      <c r="C131">
        <v>50</v>
      </c>
      <c r="D131" t="s">
        <v>16</v>
      </c>
      <c r="E131" t="s">
        <v>59</v>
      </c>
      <c r="F131" t="s">
        <v>36</v>
      </c>
      <c r="G131">
        <v>4713.88</v>
      </c>
      <c r="H131">
        <v>1493.68</v>
      </c>
      <c r="I131">
        <v>8116.04</v>
      </c>
      <c r="J131">
        <v>6622.36</v>
      </c>
      <c r="K131" s="1">
        <f t="shared" si="8"/>
        <v>4.4335868459107699</v>
      </c>
      <c r="L131" t="s">
        <v>37</v>
      </c>
      <c r="M131" s="2" t="s">
        <v>401</v>
      </c>
      <c r="N131" s="3" t="str">
        <f t="shared" si="9"/>
        <v>Mar</v>
      </c>
      <c r="O131" t="s">
        <v>28</v>
      </c>
      <c r="P131" t="s">
        <v>39</v>
      </c>
      <c r="Q131" t="str">
        <f t="shared" si="10"/>
        <v>Senior</v>
      </c>
      <c r="R131" t="str">
        <f t="shared" si="11"/>
        <v>Profit</v>
      </c>
    </row>
    <row r="132" spans="1:18">
      <c r="A132">
        <v>1029</v>
      </c>
      <c r="B132" t="s">
        <v>15</v>
      </c>
      <c r="C132">
        <v>39</v>
      </c>
      <c r="D132" t="s">
        <v>24</v>
      </c>
      <c r="E132" t="s">
        <v>57</v>
      </c>
      <c r="F132" t="s">
        <v>36</v>
      </c>
      <c r="G132">
        <v>4933.03</v>
      </c>
      <c r="H132">
        <v>519.09</v>
      </c>
      <c r="I132">
        <v>8113.94</v>
      </c>
      <c r="J132">
        <v>7594.85</v>
      </c>
      <c r="K132" s="1">
        <f t="shared" si="8"/>
        <v>14.63108516827525</v>
      </c>
      <c r="L132" t="s">
        <v>37</v>
      </c>
      <c r="M132" s="2" t="s">
        <v>260</v>
      </c>
      <c r="N132" s="3" t="str">
        <f t="shared" si="9"/>
        <v>Jun</v>
      </c>
      <c r="O132" t="s">
        <v>56</v>
      </c>
      <c r="P132" t="s">
        <v>22</v>
      </c>
      <c r="Q132" t="str">
        <f t="shared" si="10"/>
        <v>Adult</v>
      </c>
      <c r="R132" t="str">
        <f t="shared" si="11"/>
        <v>Profit</v>
      </c>
    </row>
    <row r="133" spans="1:18">
      <c r="A133">
        <v>1363</v>
      </c>
      <c r="B133" t="s">
        <v>29</v>
      </c>
      <c r="C133">
        <v>35</v>
      </c>
      <c r="D133" t="s">
        <v>16</v>
      </c>
      <c r="E133" t="s">
        <v>57</v>
      </c>
      <c r="F133" t="s">
        <v>25</v>
      </c>
      <c r="G133">
        <v>4770.71</v>
      </c>
      <c r="H133">
        <v>927.42</v>
      </c>
      <c r="I133">
        <v>8108.69</v>
      </c>
      <c r="J133">
        <v>7181.27</v>
      </c>
      <c r="K133" s="1">
        <f t="shared" si="8"/>
        <v>7.7432770481550977</v>
      </c>
      <c r="L133" t="s">
        <v>26</v>
      </c>
      <c r="M133" s="2" t="s">
        <v>355</v>
      </c>
      <c r="N133" s="3" t="str">
        <f t="shared" si="9"/>
        <v>Jul</v>
      </c>
      <c r="O133" t="s">
        <v>51</v>
      </c>
      <c r="P133" t="s">
        <v>39</v>
      </c>
      <c r="Q133" t="str">
        <f t="shared" si="10"/>
        <v>Adult</v>
      </c>
      <c r="R133" t="str">
        <f t="shared" si="11"/>
        <v>Profit</v>
      </c>
    </row>
    <row r="134" spans="1:18">
      <c r="A134">
        <v>9649</v>
      </c>
      <c r="B134" t="s">
        <v>40</v>
      </c>
      <c r="C134">
        <v>58</v>
      </c>
      <c r="D134" t="s">
        <v>24</v>
      </c>
      <c r="E134" t="s">
        <v>66</v>
      </c>
      <c r="F134" t="s">
        <v>36</v>
      </c>
      <c r="G134">
        <v>4846.8</v>
      </c>
      <c r="H134">
        <v>459.27</v>
      </c>
      <c r="I134">
        <v>8108.33</v>
      </c>
      <c r="J134">
        <v>7649.06</v>
      </c>
      <c r="K134" s="1">
        <f t="shared" si="8"/>
        <v>16.6548217823938</v>
      </c>
      <c r="L134" t="s">
        <v>26</v>
      </c>
      <c r="M134" s="2" t="s">
        <v>225</v>
      </c>
      <c r="N134" s="3" t="str">
        <f t="shared" si="9"/>
        <v>Feb</v>
      </c>
      <c r="O134" t="s">
        <v>33</v>
      </c>
      <c r="P134" t="s">
        <v>22</v>
      </c>
      <c r="Q134" t="str">
        <f t="shared" si="10"/>
        <v>Senior</v>
      </c>
      <c r="R134" t="str">
        <f t="shared" si="11"/>
        <v>Profit</v>
      </c>
    </row>
    <row r="135" spans="1:18">
      <c r="A135">
        <v>2825</v>
      </c>
      <c r="B135" t="s">
        <v>34</v>
      </c>
      <c r="C135">
        <v>36</v>
      </c>
      <c r="D135" t="s">
        <v>16</v>
      </c>
      <c r="E135" t="s">
        <v>57</v>
      </c>
      <c r="F135" t="s">
        <v>18</v>
      </c>
      <c r="G135">
        <v>4676.1899999999996</v>
      </c>
      <c r="H135">
        <v>501.2</v>
      </c>
      <c r="I135">
        <v>8106.34</v>
      </c>
      <c r="J135">
        <v>7605.14</v>
      </c>
      <c r="K135" s="1">
        <f t="shared" si="8"/>
        <v>15.173862729449322</v>
      </c>
      <c r="L135" t="s">
        <v>19</v>
      </c>
      <c r="M135" s="2" t="s">
        <v>102</v>
      </c>
      <c r="N135" s="3" t="str">
        <f t="shared" si="9"/>
        <v>Nov</v>
      </c>
      <c r="O135" t="s">
        <v>28</v>
      </c>
      <c r="P135" t="s">
        <v>39</v>
      </c>
      <c r="Q135" t="str">
        <f t="shared" si="10"/>
        <v>Adult</v>
      </c>
      <c r="R135" t="str">
        <f t="shared" si="11"/>
        <v>Profit</v>
      </c>
    </row>
    <row r="136" spans="1:18">
      <c r="A136">
        <v>1843</v>
      </c>
      <c r="B136" t="s">
        <v>40</v>
      </c>
      <c r="C136">
        <v>31</v>
      </c>
      <c r="D136" t="s">
        <v>16</v>
      </c>
      <c r="E136" t="s">
        <v>30</v>
      </c>
      <c r="F136" t="s">
        <v>25</v>
      </c>
      <c r="G136">
        <v>4908.5200000000004</v>
      </c>
      <c r="H136">
        <v>442.35</v>
      </c>
      <c r="I136">
        <v>8104.74</v>
      </c>
      <c r="J136">
        <v>7662.39</v>
      </c>
      <c r="K136" s="1">
        <f t="shared" si="8"/>
        <v>17.322007460155984</v>
      </c>
      <c r="L136" t="s">
        <v>19</v>
      </c>
      <c r="M136" s="2" t="s">
        <v>258</v>
      </c>
      <c r="N136" s="3" t="str">
        <f t="shared" si="9"/>
        <v>Nov</v>
      </c>
      <c r="O136" t="s">
        <v>21</v>
      </c>
      <c r="P136" t="s">
        <v>39</v>
      </c>
      <c r="Q136" t="str">
        <f t="shared" si="10"/>
        <v>Adult</v>
      </c>
      <c r="R136" t="str">
        <f t="shared" si="11"/>
        <v>Profit</v>
      </c>
    </row>
    <row r="137" spans="1:18">
      <c r="A137">
        <v>5635</v>
      </c>
      <c r="B137" t="s">
        <v>84</v>
      </c>
      <c r="C137">
        <v>29</v>
      </c>
      <c r="D137" t="s">
        <v>16</v>
      </c>
      <c r="E137" t="s">
        <v>17</v>
      </c>
      <c r="F137" t="s">
        <v>18</v>
      </c>
      <c r="G137">
        <v>4964.72</v>
      </c>
      <c r="H137">
        <v>1810.13</v>
      </c>
      <c r="I137">
        <v>8102.12</v>
      </c>
      <c r="J137">
        <v>6291.99</v>
      </c>
      <c r="K137" s="1">
        <f t="shared" si="8"/>
        <v>3.4759879124703748</v>
      </c>
      <c r="L137" t="s">
        <v>37</v>
      </c>
      <c r="M137" s="2" t="s">
        <v>116</v>
      </c>
      <c r="N137" s="3" t="str">
        <f t="shared" si="9"/>
        <v>Sep</v>
      </c>
      <c r="O137" t="s">
        <v>21</v>
      </c>
      <c r="P137" t="s">
        <v>39</v>
      </c>
      <c r="Q137" t="str">
        <f t="shared" si="10"/>
        <v>Adult</v>
      </c>
      <c r="R137" t="str">
        <f t="shared" si="11"/>
        <v>Profit</v>
      </c>
    </row>
    <row r="138" spans="1:18">
      <c r="A138">
        <v>8182</v>
      </c>
      <c r="B138" t="s">
        <v>34</v>
      </c>
      <c r="C138">
        <v>22</v>
      </c>
      <c r="D138" t="s">
        <v>24</v>
      </c>
      <c r="E138" t="s">
        <v>59</v>
      </c>
      <c r="F138" t="s">
        <v>49</v>
      </c>
      <c r="G138">
        <v>4977.46</v>
      </c>
      <c r="H138">
        <v>1154.45</v>
      </c>
      <c r="I138">
        <v>8102.08</v>
      </c>
      <c r="J138">
        <v>6947.63</v>
      </c>
      <c r="K138" s="1">
        <f t="shared" si="8"/>
        <v>6.0181298453809173</v>
      </c>
      <c r="L138" t="s">
        <v>37</v>
      </c>
      <c r="M138" s="2" t="s">
        <v>143</v>
      </c>
      <c r="N138" s="3" t="str">
        <f t="shared" si="9"/>
        <v>Apr</v>
      </c>
      <c r="O138" t="s">
        <v>51</v>
      </c>
      <c r="P138" t="s">
        <v>22</v>
      </c>
      <c r="Q138" t="str">
        <f t="shared" si="10"/>
        <v>Young</v>
      </c>
      <c r="R138" t="str">
        <f t="shared" si="11"/>
        <v>Profit</v>
      </c>
    </row>
    <row r="139" spans="1:18">
      <c r="A139">
        <v>2929</v>
      </c>
      <c r="B139" t="s">
        <v>92</v>
      </c>
      <c r="C139">
        <v>35</v>
      </c>
      <c r="D139" t="s">
        <v>24</v>
      </c>
      <c r="E139" t="s">
        <v>66</v>
      </c>
      <c r="F139" t="s">
        <v>25</v>
      </c>
      <c r="G139">
        <v>4700.54</v>
      </c>
      <c r="H139">
        <v>1926.31</v>
      </c>
      <c r="I139">
        <v>8097.55</v>
      </c>
      <c r="J139">
        <v>6171.24</v>
      </c>
      <c r="K139" s="1">
        <f t="shared" si="8"/>
        <v>3.2036588088106277</v>
      </c>
      <c r="L139" t="s">
        <v>31</v>
      </c>
      <c r="M139" s="2" t="s">
        <v>272</v>
      </c>
      <c r="N139" s="3" t="str">
        <f t="shared" si="9"/>
        <v>Aug</v>
      </c>
      <c r="O139" t="s">
        <v>28</v>
      </c>
      <c r="P139" t="s">
        <v>22</v>
      </c>
      <c r="Q139" t="str">
        <f t="shared" si="10"/>
        <v>Adult</v>
      </c>
      <c r="R139" t="str">
        <f t="shared" si="11"/>
        <v>Profit</v>
      </c>
    </row>
    <row r="140" spans="1:18">
      <c r="A140">
        <v>7198</v>
      </c>
      <c r="B140" t="s">
        <v>15</v>
      </c>
      <c r="C140">
        <v>45</v>
      </c>
      <c r="D140" t="s">
        <v>24</v>
      </c>
      <c r="E140" t="s">
        <v>17</v>
      </c>
      <c r="F140" t="s">
        <v>25</v>
      </c>
      <c r="G140">
        <v>4851.66</v>
      </c>
      <c r="H140">
        <v>1891.24</v>
      </c>
      <c r="I140">
        <v>8094.5</v>
      </c>
      <c r="J140">
        <v>6203.26</v>
      </c>
      <c r="K140" s="1">
        <f t="shared" si="8"/>
        <v>3.2799961929739219</v>
      </c>
      <c r="L140" t="s">
        <v>31</v>
      </c>
      <c r="M140" s="2" t="s">
        <v>130</v>
      </c>
      <c r="N140" s="3" t="str">
        <f t="shared" si="9"/>
        <v>Feb</v>
      </c>
      <c r="O140" t="s">
        <v>21</v>
      </c>
      <c r="P140" t="s">
        <v>22</v>
      </c>
      <c r="Q140" t="str">
        <f t="shared" si="10"/>
        <v>Senior</v>
      </c>
      <c r="R140" t="str">
        <f t="shared" si="11"/>
        <v>Profit</v>
      </c>
    </row>
    <row r="141" spans="1:18">
      <c r="A141">
        <v>3655</v>
      </c>
      <c r="B141" t="s">
        <v>23</v>
      </c>
      <c r="C141">
        <v>22</v>
      </c>
      <c r="D141" t="s">
        <v>24</v>
      </c>
      <c r="E141" t="s">
        <v>57</v>
      </c>
      <c r="F141" t="s">
        <v>25</v>
      </c>
      <c r="G141">
        <v>4922.75</v>
      </c>
      <c r="H141">
        <v>544.82000000000005</v>
      </c>
      <c r="I141">
        <v>8089.46</v>
      </c>
      <c r="J141">
        <v>7544.64</v>
      </c>
      <c r="K141" s="1">
        <f t="shared" si="8"/>
        <v>13.847949781579237</v>
      </c>
      <c r="L141" t="s">
        <v>54</v>
      </c>
      <c r="M141" s="2" t="s">
        <v>402</v>
      </c>
      <c r="N141" s="3" t="str">
        <f t="shared" si="9"/>
        <v>Jan</v>
      </c>
      <c r="O141" t="s">
        <v>56</v>
      </c>
      <c r="P141" t="s">
        <v>39</v>
      </c>
      <c r="Q141" t="str">
        <f t="shared" si="10"/>
        <v>Young</v>
      </c>
      <c r="R141" t="str">
        <f t="shared" si="11"/>
        <v>Profit</v>
      </c>
    </row>
    <row r="142" spans="1:18">
      <c r="A142">
        <v>28</v>
      </c>
      <c r="B142" t="s">
        <v>44</v>
      </c>
      <c r="C142">
        <v>22</v>
      </c>
      <c r="D142" t="s">
        <v>16</v>
      </c>
      <c r="E142" t="s">
        <v>41</v>
      </c>
      <c r="F142" t="s">
        <v>18</v>
      </c>
      <c r="G142">
        <v>4982.67</v>
      </c>
      <c r="H142">
        <v>327.75</v>
      </c>
      <c r="I142">
        <v>8081.47</v>
      </c>
      <c r="J142">
        <v>7753.72</v>
      </c>
      <c r="K142" s="1">
        <f t="shared" si="8"/>
        <v>23.657421815408085</v>
      </c>
      <c r="L142" t="s">
        <v>54</v>
      </c>
      <c r="M142" s="2" t="s">
        <v>77</v>
      </c>
      <c r="N142" s="3" t="str">
        <f t="shared" si="9"/>
        <v>Mar</v>
      </c>
      <c r="O142" t="s">
        <v>28</v>
      </c>
      <c r="P142" t="s">
        <v>22</v>
      </c>
      <c r="Q142" t="str">
        <f t="shared" si="10"/>
        <v>Young</v>
      </c>
      <c r="R142" t="str">
        <f t="shared" si="11"/>
        <v>Profit</v>
      </c>
    </row>
    <row r="143" spans="1:18">
      <c r="A143">
        <v>2934</v>
      </c>
      <c r="B143" t="s">
        <v>29</v>
      </c>
      <c r="C143">
        <v>53</v>
      </c>
      <c r="D143" t="s">
        <v>24</v>
      </c>
      <c r="E143" t="s">
        <v>35</v>
      </c>
      <c r="F143" t="s">
        <v>36</v>
      </c>
      <c r="G143">
        <v>4669.16</v>
      </c>
      <c r="H143">
        <v>1083.74</v>
      </c>
      <c r="I143">
        <v>8081.43</v>
      </c>
      <c r="J143">
        <v>6997.69</v>
      </c>
      <c r="K143" s="1">
        <f t="shared" si="8"/>
        <v>6.4569823020281616</v>
      </c>
      <c r="L143" t="s">
        <v>37</v>
      </c>
      <c r="M143" s="2" t="s">
        <v>311</v>
      </c>
      <c r="N143" s="3" t="str">
        <f t="shared" si="9"/>
        <v>Feb</v>
      </c>
      <c r="O143" t="s">
        <v>21</v>
      </c>
      <c r="P143" t="s">
        <v>39</v>
      </c>
      <c r="Q143" t="str">
        <f t="shared" si="10"/>
        <v>Senior</v>
      </c>
      <c r="R143" t="str">
        <f t="shared" si="11"/>
        <v>Profit</v>
      </c>
    </row>
    <row r="144" spans="1:18">
      <c r="A144">
        <v>1052</v>
      </c>
      <c r="B144" t="s">
        <v>92</v>
      </c>
      <c r="C144">
        <v>24</v>
      </c>
      <c r="D144" t="s">
        <v>24</v>
      </c>
      <c r="E144" t="s">
        <v>53</v>
      </c>
      <c r="F144" t="s">
        <v>42</v>
      </c>
      <c r="G144">
        <v>4832.59</v>
      </c>
      <c r="H144">
        <v>548.53</v>
      </c>
      <c r="I144">
        <v>8076.42</v>
      </c>
      <c r="J144">
        <v>7527.89</v>
      </c>
      <c r="K144" s="1">
        <f t="shared" si="8"/>
        <v>13.723752575064264</v>
      </c>
      <c r="L144" t="s">
        <v>19</v>
      </c>
      <c r="M144" s="2" t="s">
        <v>400</v>
      </c>
      <c r="N144" s="3" t="str">
        <f t="shared" si="9"/>
        <v>Aug</v>
      </c>
      <c r="O144" t="s">
        <v>28</v>
      </c>
      <c r="P144" t="s">
        <v>22</v>
      </c>
      <c r="Q144" t="str">
        <f t="shared" si="10"/>
        <v>Young</v>
      </c>
      <c r="R144" t="str">
        <f t="shared" si="11"/>
        <v>Profit</v>
      </c>
    </row>
    <row r="145" spans="1:18">
      <c r="A145">
        <v>7011</v>
      </c>
      <c r="B145" t="s">
        <v>44</v>
      </c>
      <c r="C145">
        <v>25</v>
      </c>
      <c r="D145" t="s">
        <v>16</v>
      </c>
      <c r="E145" t="s">
        <v>41</v>
      </c>
      <c r="F145" t="s">
        <v>36</v>
      </c>
      <c r="G145">
        <v>4792.12</v>
      </c>
      <c r="H145">
        <v>179.75</v>
      </c>
      <c r="I145">
        <v>8072.53</v>
      </c>
      <c r="J145">
        <v>7892.78</v>
      </c>
      <c r="K145" s="1">
        <f t="shared" si="8"/>
        <v>43.909763560500693</v>
      </c>
      <c r="L145" t="s">
        <v>26</v>
      </c>
      <c r="M145" s="2" t="s">
        <v>65</v>
      </c>
      <c r="N145" s="3" t="str">
        <f t="shared" si="9"/>
        <v>Dec</v>
      </c>
      <c r="O145" t="s">
        <v>33</v>
      </c>
      <c r="P145" t="s">
        <v>39</v>
      </c>
      <c r="Q145" t="str">
        <f t="shared" si="10"/>
        <v>Young</v>
      </c>
      <c r="R145" t="str">
        <f t="shared" si="11"/>
        <v>Profit</v>
      </c>
    </row>
    <row r="146" spans="1:18">
      <c r="A146">
        <v>1518</v>
      </c>
      <c r="B146" t="s">
        <v>92</v>
      </c>
      <c r="C146">
        <v>49</v>
      </c>
      <c r="D146" t="s">
        <v>24</v>
      </c>
      <c r="E146" t="s">
        <v>57</v>
      </c>
      <c r="F146" t="s">
        <v>18</v>
      </c>
      <c r="G146">
        <v>4760.26</v>
      </c>
      <c r="H146">
        <v>621.96</v>
      </c>
      <c r="I146">
        <v>8071.83</v>
      </c>
      <c r="J146">
        <v>7449.87</v>
      </c>
      <c r="K146" s="1">
        <f t="shared" si="8"/>
        <v>11.978053251012925</v>
      </c>
      <c r="L146" t="s">
        <v>54</v>
      </c>
      <c r="M146" s="2" t="s">
        <v>196</v>
      </c>
      <c r="N146" s="3" t="str">
        <f t="shared" si="9"/>
        <v>Jul</v>
      </c>
      <c r="O146" t="s">
        <v>56</v>
      </c>
      <c r="P146" t="s">
        <v>39</v>
      </c>
      <c r="Q146" t="str">
        <f t="shared" si="10"/>
        <v>Senior</v>
      </c>
      <c r="R146" t="str">
        <f t="shared" si="11"/>
        <v>Profit</v>
      </c>
    </row>
    <row r="147" spans="1:18">
      <c r="A147">
        <v>1036</v>
      </c>
      <c r="B147" t="s">
        <v>47</v>
      </c>
      <c r="C147">
        <v>23</v>
      </c>
      <c r="D147" t="s">
        <v>16</v>
      </c>
      <c r="E147" t="s">
        <v>59</v>
      </c>
      <c r="F147" t="s">
        <v>25</v>
      </c>
      <c r="G147">
        <v>4787.87</v>
      </c>
      <c r="H147">
        <v>312.91000000000003</v>
      </c>
      <c r="I147">
        <v>8068.48</v>
      </c>
      <c r="J147">
        <v>7755.57</v>
      </c>
      <c r="K147" s="1">
        <f t="shared" si="8"/>
        <v>24.785305678949214</v>
      </c>
      <c r="L147" t="s">
        <v>19</v>
      </c>
      <c r="M147" s="2" t="s">
        <v>376</v>
      </c>
      <c r="N147" s="3" t="str">
        <f t="shared" si="9"/>
        <v>Aug</v>
      </c>
      <c r="O147" t="s">
        <v>21</v>
      </c>
      <c r="P147" t="s">
        <v>22</v>
      </c>
      <c r="Q147" t="str">
        <f t="shared" si="10"/>
        <v>Young</v>
      </c>
      <c r="R147" t="str">
        <f t="shared" si="11"/>
        <v>Profit</v>
      </c>
    </row>
    <row r="148" spans="1:18">
      <c r="A148">
        <v>458</v>
      </c>
      <c r="B148" t="s">
        <v>29</v>
      </c>
      <c r="C148">
        <v>19</v>
      </c>
      <c r="D148" t="s">
        <v>24</v>
      </c>
      <c r="E148" t="s">
        <v>66</v>
      </c>
      <c r="F148" t="s">
        <v>36</v>
      </c>
      <c r="G148">
        <v>4895.53</v>
      </c>
      <c r="H148">
        <v>1810.35</v>
      </c>
      <c r="I148">
        <v>8063.5</v>
      </c>
      <c r="J148">
        <v>6253.15</v>
      </c>
      <c r="K148" s="1">
        <f t="shared" si="8"/>
        <v>3.4541110834921422</v>
      </c>
      <c r="L148" t="s">
        <v>31</v>
      </c>
      <c r="M148" s="2" t="s">
        <v>294</v>
      </c>
      <c r="N148" s="3" t="str">
        <f t="shared" si="9"/>
        <v>Jan</v>
      </c>
      <c r="O148" t="s">
        <v>51</v>
      </c>
      <c r="P148" t="s">
        <v>22</v>
      </c>
      <c r="Q148" t="str">
        <f t="shared" si="10"/>
        <v>Young</v>
      </c>
      <c r="R148" t="str">
        <f t="shared" si="11"/>
        <v>Profit</v>
      </c>
    </row>
    <row r="149" spans="1:18">
      <c r="A149">
        <v>9238</v>
      </c>
      <c r="B149" t="s">
        <v>40</v>
      </c>
      <c r="C149">
        <v>41</v>
      </c>
      <c r="D149" t="s">
        <v>24</v>
      </c>
      <c r="E149" t="s">
        <v>41</v>
      </c>
      <c r="F149" t="s">
        <v>25</v>
      </c>
      <c r="G149">
        <v>4864.49</v>
      </c>
      <c r="H149">
        <v>1161</v>
      </c>
      <c r="I149">
        <v>8062.47</v>
      </c>
      <c r="J149">
        <v>6901.47</v>
      </c>
      <c r="K149" s="1">
        <f t="shared" si="8"/>
        <v>5.9444186046511627</v>
      </c>
      <c r="L149" t="s">
        <v>54</v>
      </c>
      <c r="M149" s="2" t="s">
        <v>279</v>
      </c>
      <c r="N149" s="3" t="str">
        <f t="shared" si="9"/>
        <v>May</v>
      </c>
      <c r="O149" t="s">
        <v>51</v>
      </c>
      <c r="P149" t="s">
        <v>22</v>
      </c>
      <c r="Q149" t="str">
        <f t="shared" si="10"/>
        <v>Senior</v>
      </c>
      <c r="R149" t="str">
        <f t="shared" si="11"/>
        <v>Profit</v>
      </c>
    </row>
    <row r="150" spans="1:18">
      <c r="A150">
        <v>204</v>
      </c>
      <c r="B150" t="s">
        <v>44</v>
      </c>
      <c r="C150">
        <v>29</v>
      </c>
      <c r="D150" t="s">
        <v>16</v>
      </c>
      <c r="E150" t="s">
        <v>35</v>
      </c>
      <c r="F150" t="s">
        <v>18</v>
      </c>
      <c r="G150">
        <v>4632.24</v>
      </c>
      <c r="H150">
        <v>1093.69</v>
      </c>
      <c r="I150">
        <v>8061.63</v>
      </c>
      <c r="J150">
        <v>6967.94</v>
      </c>
      <c r="K150" s="1">
        <f t="shared" si="8"/>
        <v>6.3710374969141155</v>
      </c>
      <c r="L150" t="s">
        <v>54</v>
      </c>
      <c r="M150" s="2" t="s">
        <v>197</v>
      </c>
      <c r="N150" s="3" t="str">
        <f t="shared" si="9"/>
        <v>Mar</v>
      </c>
      <c r="O150" t="s">
        <v>33</v>
      </c>
      <c r="P150" t="s">
        <v>39</v>
      </c>
      <c r="Q150" t="str">
        <f t="shared" si="10"/>
        <v>Adult</v>
      </c>
      <c r="R150" t="str">
        <f t="shared" si="11"/>
        <v>Profit</v>
      </c>
    </row>
    <row r="151" spans="1:18">
      <c r="A151">
        <v>5767</v>
      </c>
      <c r="B151" t="s">
        <v>52</v>
      </c>
      <c r="C151">
        <v>48</v>
      </c>
      <c r="D151" t="s">
        <v>16</v>
      </c>
      <c r="E151" t="s">
        <v>41</v>
      </c>
      <c r="F151" t="s">
        <v>18</v>
      </c>
      <c r="G151">
        <v>4618.5600000000004</v>
      </c>
      <c r="H151">
        <v>1699.29</v>
      </c>
      <c r="I151">
        <v>8051.66</v>
      </c>
      <c r="J151">
        <v>6352.37</v>
      </c>
      <c r="K151" s="1">
        <f t="shared" si="8"/>
        <v>3.7382495042046973</v>
      </c>
      <c r="L151" t="s">
        <v>37</v>
      </c>
      <c r="M151" s="2" t="s">
        <v>340</v>
      </c>
      <c r="N151" s="3" t="str">
        <f t="shared" si="9"/>
        <v>Jul</v>
      </c>
      <c r="O151" t="s">
        <v>33</v>
      </c>
      <c r="P151" t="s">
        <v>39</v>
      </c>
      <c r="Q151" t="str">
        <f t="shared" si="10"/>
        <v>Senior</v>
      </c>
      <c r="R151" t="str">
        <f t="shared" si="11"/>
        <v>Profit</v>
      </c>
    </row>
    <row r="152" spans="1:18">
      <c r="A152">
        <v>2937</v>
      </c>
      <c r="B152" t="s">
        <v>92</v>
      </c>
      <c r="C152">
        <v>55</v>
      </c>
      <c r="D152" t="s">
        <v>24</v>
      </c>
      <c r="E152" t="s">
        <v>66</v>
      </c>
      <c r="F152" t="s">
        <v>36</v>
      </c>
      <c r="G152">
        <v>4636.3</v>
      </c>
      <c r="H152">
        <v>1410.61</v>
      </c>
      <c r="I152">
        <v>8049.94</v>
      </c>
      <c r="J152">
        <v>6639.33</v>
      </c>
      <c r="K152" s="1">
        <f t="shared" si="8"/>
        <v>4.7067084452825378</v>
      </c>
      <c r="L152" t="s">
        <v>54</v>
      </c>
      <c r="M152" s="2" t="s">
        <v>234</v>
      </c>
      <c r="N152" s="3" t="str">
        <f t="shared" si="9"/>
        <v>Oct</v>
      </c>
      <c r="O152" t="s">
        <v>33</v>
      </c>
      <c r="P152" t="s">
        <v>22</v>
      </c>
      <c r="Q152" t="str">
        <f t="shared" si="10"/>
        <v>Senior</v>
      </c>
      <c r="R152" t="str">
        <f t="shared" si="11"/>
        <v>Profit</v>
      </c>
    </row>
    <row r="153" spans="1:18">
      <c r="A153">
        <v>6743</v>
      </c>
      <c r="B153" t="s">
        <v>29</v>
      </c>
      <c r="C153">
        <v>43</v>
      </c>
      <c r="D153" t="s">
        <v>24</v>
      </c>
      <c r="E153" t="s">
        <v>35</v>
      </c>
      <c r="F153" t="s">
        <v>18</v>
      </c>
      <c r="G153">
        <v>4476.6499999999996</v>
      </c>
      <c r="H153">
        <v>128.82</v>
      </c>
      <c r="I153">
        <v>8043.35</v>
      </c>
      <c r="J153">
        <v>7914.53</v>
      </c>
      <c r="K153" s="1">
        <f t="shared" si="8"/>
        <v>61.438674118925633</v>
      </c>
      <c r="L153" t="s">
        <v>54</v>
      </c>
      <c r="M153" s="2" t="s">
        <v>140</v>
      </c>
      <c r="N153" s="3" t="str">
        <f t="shared" si="9"/>
        <v>Dec</v>
      </c>
      <c r="O153" t="s">
        <v>21</v>
      </c>
      <c r="P153" t="s">
        <v>39</v>
      </c>
      <c r="Q153" t="str">
        <f t="shared" si="10"/>
        <v>Senior</v>
      </c>
      <c r="R153" t="str">
        <f t="shared" si="11"/>
        <v>Profit</v>
      </c>
    </row>
    <row r="154" spans="1:18">
      <c r="A154">
        <v>4475</v>
      </c>
      <c r="B154" t="s">
        <v>84</v>
      </c>
      <c r="C154">
        <v>37</v>
      </c>
      <c r="D154" t="s">
        <v>24</v>
      </c>
      <c r="E154" t="s">
        <v>17</v>
      </c>
      <c r="F154" t="s">
        <v>49</v>
      </c>
      <c r="G154">
        <v>4901.72</v>
      </c>
      <c r="H154">
        <v>629.76</v>
      </c>
      <c r="I154">
        <v>8041.62</v>
      </c>
      <c r="J154">
        <v>7411.86</v>
      </c>
      <c r="K154" s="1">
        <f t="shared" si="8"/>
        <v>11.769340701219512</v>
      </c>
      <c r="L154" t="s">
        <v>37</v>
      </c>
      <c r="M154" s="2" t="s">
        <v>288</v>
      </c>
      <c r="N154" s="3" t="str">
        <f t="shared" si="9"/>
        <v>May</v>
      </c>
      <c r="O154" t="s">
        <v>56</v>
      </c>
      <c r="P154" t="s">
        <v>39</v>
      </c>
      <c r="Q154" t="str">
        <f t="shared" si="10"/>
        <v>Adult</v>
      </c>
      <c r="R154" t="str">
        <f t="shared" si="11"/>
        <v>Profit</v>
      </c>
    </row>
    <row r="155" spans="1:18">
      <c r="A155">
        <v>3528</v>
      </c>
      <c r="B155" t="s">
        <v>29</v>
      </c>
      <c r="C155">
        <v>56</v>
      </c>
      <c r="D155" t="s">
        <v>16</v>
      </c>
      <c r="E155" t="s">
        <v>53</v>
      </c>
      <c r="F155" t="s">
        <v>25</v>
      </c>
      <c r="G155">
        <v>4668.6400000000003</v>
      </c>
      <c r="H155">
        <v>1121.67</v>
      </c>
      <c r="I155">
        <v>8038.9</v>
      </c>
      <c r="J155">
        <v>6917.23</v>
      </c>
      <c r="K155" s="1">
        <f t="shared" si="8"/>
        <v>6.1669029215366367</v>
      </c>
      <c r="L155" t="s">
        <v>26</v>
      </c>
      <c r="M155" s="2" t="s">
        <v>109</v>
      </c>
      <c r="N155" s="3" t="str">
        <f t="shared" si="9"/>
        <v>May</v>
      </c>
      <c r="O155" t="s">
        <v>21</v>
      </c>
      <c r="P155" t="s">
        <v>22</v>
      </c>
      <c r="Q155" t="str">
        <f t="shared" si="10"/>
        <v>Senior</v>
      </c>
      <c r="R155" t="str">
        <f t="shared" si="11"/>
        <v>Profit</v>
      </c>
    </row>
    <row r="156" spans="1:18">
      <c r="A156">
        <v>1420</v>
      </c>
      <c r="B156" t="s">
        <v>23</v>
      </c>
      <c r="C156">
        <v>44</v>
      </c>
      <c r="D156" t="s">
        <v>24</v>
      </c>
      <c r="E156" t="s">
        <v>59</v>
      </c>
      <c r="F156" t="s">
        <v>49</v>
      </c>
      <c r="G156">
        <v>4473.32</v>
      </c>
      <c r="H156">
        <v>1678.65</v>
      </c>
      <c r="I156">
        <v>8036.11</v>
      </c>
      <c r="J156">
        <v>6357.46</v>
      </c>
      <c r="K156" s="1">
        <f t="shared" si="8"/>
        <v>3.7872457033926068</v>
      </c>
      <c r="L156" t="s">
        <v>19</v>
      </c>
      <c r="M156" s="2" t="s">
        <v>110</v>
      </c>
      <c r="N156" s="3" t="str">
        <f t="shared" si="9"/>
        <v>Nov</v>
      </c>
      <c r="O156" t="s">
        <v>56</v>
      </c>
      <c r="P156" t="s">
        <v>39</v>
      </c>
      <c r="Q156" t="str">
        <f t="shared" si="10"/>
        <v>Senior</v>
      </c>
      <c r="R156" t="str">
        <f t="shared" si="11"/>
        <v>Profit</v>
      </c>
    </row>
    <row r="157" spans="1:18">
      <c r="A157">
        <v>8352</v>
      </c>
      <c r="B157" t="s">
        <v>84</v>
      </c>
      <c r="C157">
        <v>27</v>
      </c>
      <c r="D157" t="s">
        <v>16</v>
      </c>
      <c r="E157" t="s">
        <v>41</v>
      </c>
      <c r="F157" t="s">
        <v>49</v>
      </c>
      <c r="G157">
        <v>4715.38</v>
      </c>
      <c r="H157">
        <v>981.22</v>
      </c>
      <c r="I157">
        <v>8035.56</v>
      </c>
      <c r="J157">
        <v>7054.34</v>
      </c>
      <c r="K157" s="1">
        <f t="shared" si="8"/>
        <v>7.1893561077026558</v>
      </c>
      <c r="L157" t="s">
        <v>31</v>
      </c>
      <c r="M157" s="2" t="s">
        <v>219</v>
      </c>
      <c r="N157" s="3" t="str">
        <f t="shared" si="9"/>
        <v>Oct</v>
      </c>
      <c r="O157" t="s">
        <v>56</v>
      </c>
      <c r="P157" t="s">
        <v>39</v>
      </c>
      <c r="Q157" t="str">
        <f t="shared" si="10"/>
        <v>Adult</v>
      </c>
      <c r="R157" t="str">
        <f t="shared" si="11"/>
        <v>Profit</v>
      </c>
    </row>
    <row r="158" spans="1:18">
      <c r="A158">
        <v>4578</v>
      </c>
      <c r="B158" t="s">
        <v>15</v>
      </c>
      <c r="C158">
        <v>58</v>
      </c>
      <c r="D158" t="s">
        <v>16</v>
      </c>
      <c r="E158" t="s">
        <v>66</v>
      </c>
      <c r="F158" t="s">
        <v>49</v>
      </c>
      <c r="G158">
        <v>4660.8</v>
      </c>
      <c r="H158">
        <v>1188.22</v>
      </c>
      <c r="I158">
        <v>8033.04</v>
      </c>
      <c r="J158">
        <v>6844.82</v>
      </c>
      <c r="K158" s="1">
        <f t="shared" si="8"/>
        <v>5.7605662251098275</v>
      </c>
      <c r="L158" t="s">
        <v>37</v>
      </c>
      <c r="M158" s="2" t="s">
        <v>175</v>
      </c>
      <c r="N158" s="3" t="str">
        <f t="shared" si="9"/>
        <v>May</v>
      </c>
      <c r="O158" t="s">
        <v>51</v>
      </c>
      <c r="P158" t="s">
        <v>39</v>
      </c>
      <c r="Q158" t="str">
        <f t="shared" si="10"/>
        <v>Senior</v>
      </c>
      <c r="R158" t="str">
        <f t="shared" si="11"/>
        <v>Profit</v>
      </c>
    </row>
    <row r="159" spans="1:18">
      <c r="A159">
        <v>3078</v>
      </c>
      <c r="B159" t="s">
        <v>47</v>
      </c>
      <c r="C159">
        <v>25</v>
      </c>
      <c r="D159" t="s">
        <v>16</v>
      </c>
      <c r="E159" t="s">
        <v>30</v>
      </c>
      <c r="F159" t="s">
        <v>36</v>
      </c>
      <c r="G159">
        <v>4603.03</v>
      </c>
      <c r="H159">
        <v>1623.01</v>
      </c>
      <c r="I159">
        <v>8032.41</v>
      </c>
      <c r="J159">
        <v>6409.4</v>
      </c>
      <c r="K159" s="1">
        <f t="shared" si="8"/>
        <v>3.9490822607377649</v>
      </c>
      <c r="L159" t="s">
        <v>31</v>
      </c>
      <c r="M159" s="2" t="s">
        <v>377</v>
      </c>
      <c r="N159" s="3" t="str">
        <f t="shared" si="9"/>
        <v>Mar</v>
      </c>
      <c r="O159" t="s">
        <v>56</v>
      </c>
      <c r="P159" t="s">
        <v>22</v>
      </c>
      <c r="Q159" t="str">
        <f t="shared" si="10"/>
        <v>Young</v>
      </c>
      <c r="R159" t="str">
        <f t="shared" si="11"/>
        <v>Profit</v>
      </c>
    </row>
    <row r="160" spans="1:18">
      <c r="A160">
        <v>1091</v>
      </c>
      <c r="B160" t="s">
        <v>40</v>
      </c>
      <c r="C160">
        <v>45</v>
      </c>
      <c r="D160" t="s">
        <v>16</v>
      </c>
      <c r="E160" t="s">
        <v>66</v>
      </c>
      <c r="F160" t="s">
        <v>42</v>
      </c>
      <c r="G160">
        <v>4751.3900000000003</v>
      </c>
      <c r="H160">
        <v>197.2</v>
      </c>
      <c r="I160">
        <v>8024.5</v>
      </c>
      <c r="J160">
        <v>7827.3</v>
      </c>
      <c r="K160" s="1">
        <f t="shared" si="8"/>
        <v>39.6921906693712</v>
      </c>
      <c r="L160" t="s">
        <v>31</v>
      </c>
      <c r="M160" s="2" t="s">
        <v>201</v>
      </c>
      <c r="N160" s="3" t="str">
        <f t="shared" si="9"/>
        <v>Oct</v>
      </c>
      <c r="O160" t="s">
        <v>56</v>
      </c>
      <c r="P160" t="s">
        <v>22</v>
      </c>
      <c r="Q160" t="str">
        <f t="shared" si="10"/>
        <v>Senior</v>
      </c>
      <c r="R160" t="str">
        <f t="shared" si="11"/>
        <v>Profit</v>
      </c>
    </row>
    <row r="161" spans="1:18">
      <c r="A161">
        <v>2581</v>
      </c>
      <c r="B161" t="s">
        <v>23</v>
      </c>
      <c r="C161">
        <v>30</v>
      </c>
      <c r="D161" t="s">
        <v>24</v>
      </c>
      <c r="E161" t="s">
        <v>57</v>
      </c>
      <c r="F161" t="s">
        <v>36</v>
      </c>
      <c r="G161">
        <v>4738.2299999999996</v>
      </c>
      <c r="H161">
        <v>132.55000000000001</v>
      </c>
      <c r="I161">
        <v>8023.21</v>
      </c>
      <c r="J161">
        <v>7890.66</v>
      </c>
      <c r="K161" s="1">
        <f t="shared" si="8"/>
        <v>59.529686910599764</v>
      </c>
      <c r="L161" t="s">
        <v>54</v>
      </c>
      <c r="M161" s="2" t="s">
        <v>316</v>
      </c>
      <c r="N161" s="3" t="str">
        <f t="shared" si="9"/>
        <v>Jun</v>
      </c>
      <c r="O161" t="s">
        <v>28</v>
      </c>
      <c r="P161" t="s">
        <v>22</v>
      </c>
      <c r="Q161" t="str">
        <f t="shared" si="10"/>
        <v>Adult</v>
      </c>
      <c r="R161" t="str">
        <f t="shared" si="11"/>
        <v>Profit</v>
      </c>
    </row>
    <row r="162" spans="1:18">
      <c r="A162">
        <v>633</v>
      </c>
      <c r="B162" t="s">
        <v>23</v>
      </c>
      <c r="C162">
        <v>43</v>
      </c>
      <c r="D162" t="s">
        <v>16</v>
      </c>
      <c r="E162" t="s">
        <v>66</v>
      </c>
      <c r="F162" t="s">
        <v>25</v>
      </c>
      <c r="G162">
        <v>4516.9799999999996</v>
      </c>
      <c r="H162">
        <v>83.25</v>
      </c>
      <c r="I162">
        <v>8017.03</v>
      </c>
      <c r="J162">
        <v>7933.78</v>
      </c>
      <c r="K162" s="1">
        <f t="shared" si="8"/>
        <v>95.300660660660654</v>
      </c>
      <c r="L162" t="s">
        <v>54</v>
      </c>
      <c r="M162" s="2" t="s">
        <v>144</v>
      </c>
      <c r="N162" s="3" t="str">
        <f t="shared" si="9"/>
        <v>Jun</v>
      </c>
      <c r="O162" t="s">
        <v>56</v>
      </c>
      <c r="P162" t="s">
        <v>22</v>
      </c>
      <c r="Q162" t="str">
        <f t="shared" si="10"/>
        <v>Senior</v>
      </c>
      <c r="R162" t="str">
        <f t="shared" si="11"/>
        <v>Profit</v>
      </c>
    </row>
    <row r="163" spans="1:18">
      <c r="A163">
        <v>9252</v>
      </c>
      <c r="B163" t="s">
        <v>84</v>
      </c>
      <c r="C163">
        <v>60</v>
      </c>
      <c r="D163" t="s">
        <v>16</v>
      </c>
      <c r="E163" t="s">
        <v>66</v>
      </c>
      <c r="F163" t="s">
        <v>36</v>
      </c>
      <c r="G163">
        <v>4787.25</v>
      </c>
      <c r="H163">
        <v>528.17999999999995</v>
      </c>
      <c r="I163">
        <v>8014.98</v>
      </c>
      <c r="J163">
        <v>7486.8</v>
      </c>
      <c r="K163" s="1">
        <f t="shared" si="8"/>
        <v>14.17471316596615</v>
      </c>
      <c r="L163" t="s">
        <v>19</v>
      </c>
      <c r="M163" s="2" t="s">
        <v>279</v>
      </c>
      <c r="N163" s="3" t="str">
        <f t="shared" si="9"/>
        <v>May</v>
      </c>
      <c r="O163" t="s">
        <v>33</v>
      </c>
      <c r="P163" t="s">
        <v>22</v>
      </c>
      <c r="Q163" t="str">
        <f t="shared" si="10"/>
        <v>Senior</v>
      </c>
      <c r="R163" t="str">
        <f t="shared" si="11"/>
        <v>Profit</v>
      </c>
    </row>
    <row r="164" spans="1:18">
      <c r="A164">
        <v>1410</v>
      </c>
      <c r="B164" t="s">
        <v>84</v>
      </c>
      <c r="C164">
        <v>18</v>
      </c>
      <c r="D164" t="s">
        <v>24</v>
      </c>
      <c r="E164" t="s">
        <v>57</v>
      </c>
      <c r="F164" t="s">
        <v>49</v>
      </c>
      <c r="G164">
        <v>4626.8500000000004</v>
      </c>
      <c r="H164">
        <v>1025.8699999999999</v>
      </c>
      <c r="I164">
        <v>8014.66</v>
      </c>
      <c r="J164">
        <v>6988.79</v>
      </c>
      <c r="K164" s="1">
        <f t="shared" si="8"/>
        <v>6.8125493483579795</v>
      </c>
      <c r="L164" t="s">
        <v>54</v>
      </c>
      <c r="M164" s="2" t="s">
        <v>329</v>
      </c>
      <c r="N164" s="3" t="str">
        <f t="shared" si="9"/>
        <v>Apr</v>
      </c>
      <c r="O164" t="s">
        <v>56</v>
      </c>
      <c r="P164" t="s">
        <v>22</v>
      </c>
      <c r="Q164" t="str">
        <f t="shared" si="10"/>
        <v>Young</v>
      </c>
      <c r="R164" t="str">
        <f t="shared" si="11"/>
        <v>Profit</v>
      </c>
    </row>
    <row r="165" spans="1:18">
      <c r="A165">
        <v>9723</v>
      </c>
      <c r="B165" t="s">
        <v>52</v>
      </c>
      <c r="C165">
        <v>32</v>
      </c>
      <c r="D165" t="s">
        <v>24</v>
      </c>
      <c r="E165" t="s">
        <v>30</v>
      </c>
      <c r="F165" t="s">
        <v>36</v>
      </c>
      <c r="G165">
        <v>4940.32</v>
      </c>
      <c r="H165">
        <v>1181.23</v>
      </c>
      <c r="I165">
        <v>8013.31</v>
      </c>
      <c r="J165">
        <v>6832.08</v>
      </c>
      <c r="K165" s="1">
        <f t="shared" si="8"/>
        <v>5.7838693565182053</v>
      </c>
      <c r="L165" t="s">
        <v>54</v>
      </c>
      <c r="M165" s="2" t="s">
        <v>349</v>
      </c>
      <c r="N165" s="3" t="str">
        <f t="shared" si="9"/>
        <v>Jan</v>
      </c>
      <c r="O165" t="s">
        <v>21</v>
      </c>
      <c r="P165" t="s">
        <v>22</v>
      </c>
      <c r="Q165" t="str">
        <f t="shared" si="10"/>
        <v>Adult</v>
      </c>
      <c r="R165" t="str">
        <f t="shared" si="11"/>
        <v>Profit</v>
      </c>
    </row>
    <row r="166" spans="1:18">
      <c r="A166">
        <v>6795</v>
      </c>
      <c r="B166" t="s">
        <v>40</v>
      </c>
      <c r="C166">
        <v>23</v>
      </c>
      <c r="D166" t="s">
        <v>16</v>
      </c>
      <c r="E166" t="s">
        <v>17</v>
      </c>
      <c r="F166" t="s">
        <v>18</v>
      </c>
      <c r="G166">
        <v>4801.1099999999997</v>
      </c>
      <c r="H166">
        <v>262.94</v>
      </c>
      <c r="I166">
        <v>8009.5</v>
      </c>
      <c r="J166">
        <v>7746.56</v>
      </c>
      <c r="K166" s="1">
        <f t="shared" si="8"/>
        <v>29.461321974594966</v>
      </c>
      <c r="L166" t="s">
        <v>37</v>
      </c>
      <c r="M166" s="2" t="s">
        <v>334</v>
      </c>
      <c r="N166" s="3" t="str">
        <f t="shared" si="9"/>
        <v>Mar</v>
      </c>
      <c r="O166" t="s">
        <v>28</v>
      </c>
      <c r="P166" t="s">
        <v>39</v>
      </c>
      <c r="Q166" t="str">
        <f t="shared" si="10"/>
        <v>Young</v>
      </c>
      <c r="R166" t="str">
        <f t="shared" si="11"/>
        <v>Profit</v>
      </c>
    </row>
    <row r="167" spans="1:18">
      <c r="A167">
        <v>8829</v>
      </c>
      <c r="B167" t="s">
        <v>84</v>
      </c>
      <c r="C167">
        <v>21</v>
      </c>
      <c r="D167" t="s">
        <v>24</v>
      </c>
      <c r="E167" t="s">
        <v>35</v>
      </c>
      <c r="F167" t="s">
        <v>42</v>
      </c>
      <c r="G167">
        <v>4589.5200000000004</v>
      </c>
      <c r="H167">
        <v>1795.17</v>
      </c>
      <c r="I167">
        <v>8008.6</v>
      </c>
      <c r="J167">
        <v>6213.43</v>
      </c>
      <c r="K167" s="1">
        <f t="shared" si="8"/>
        <v>3.4611930903479893</v>
      </c>
      <c r="L167" t="s">
        <v>26</v>
      </c>
      <c r="M167" s="2" t="s">
        <v>278</v>
      </c>
      <c r="N167" s="3" t="str">
        <f t="shared" si="9"/>
        <v>Sep</v>
      </c>
      <c r="O167" t="s">
        <v>51</v>
      </c>
      <c r="P167" t="s">
        <v>22</v>
      </c>
      <c r="Q167" t="str">
        <f t="shared" si="10"/>
        <v>Young</v>
      </c>
      <c r="R167" t="str">
        <f t="shared" si="11"/>
        <v>Profit</v>
      </c>
    </row>
    <row r="168" spans="1:18">
      <c r="A168">
        <v>6841</v>
      </c>
      <c r="B168" t="s">
        <v>52</v>
      </c>
      <c r="C168">
        <v>56</v>
      </c>
      <c r="D168" t="s">
        <v>24</v>
      </c>
      <c r="E168" t="s">
        <v>35</v>
      </c>
      <c r="F168" t="s">
        <v>36</v>
      </c>
      <c r="G168">
        <v>4920.4799999999996</v>
      </c>
      <c r="H168">
        <v>1697.01</v>
      </c>
      <c r="I168">
        <v>8004.67</v>
      </c>
      <c r="J168">
        <v>6307.66</v>
      </c>
      <c r="K168" s="1">
        <f t="shared" si="8"/>
        <v>3.7169256515872031</v>
      </c>
      <c r="L168" t="s">
        <v>19</v>
      </c>
      <c r="M168" s="2" t="s">
        <v>230</v>
      </c>
      <c r="N168" s="3" t="str">
        <f t="shared" si="9"/>
        <v>Oct</v>
      </c>
      <c r="O168" t="s">
        <v>28</v>
      </c>
      <c r="P168" t="s">
        <v>39</v>
      </c>
      <c r="Q168" t="str">
        <f t="shared" si="10"/>
        <v>Senior</v>
      </c>
      <c r="R168" t="str">
        <f t="shared" si="11"/>
        <v>Profit</v>
      </c>
    </row>
    <row r="169" spans="1:18">
      <c r="A169">
        <v>7650</v>
      </c>
      <c r="B169" t="s">
        <v>15</v>
      </c>
      <c r="C169">
        <v>49</v>
      </c>
      <c r="D169" t="s">
        <v>16</v>
      </c>
      <c r="E169" t="s">
        <v>57</v>
      </c>
      <c r="F169" t="s">
        <v>42</v>
      </c>
      <c r="G169">
        <v>4617.5200000000004</v>
      </c>
      <c r="H169">
        <v>1785.53</v>
      </c>
      <c r="I169">
        <v>8003.5</v>
      </c>
      <c r="J169">
        <v>6217.97</v>
      </c>
      <c r="K169" s="1">
        <f t="shared" si="8"/>
        <v>3.4824225860108764</v>
      </c>
      <c r="L169" t="s">
        <v>54</v>
      </c>
      <c r="M169" s="2" t="s">
        <v>173</v>
      </c>
      <c r="N169" s="3" t="str">
        <f t="shared" si="9"/>
        <v>Jun</v>
      </c>
      <c r="O169" t="s">
        <v>33</v>
      </c>
      <c r="P169" t="s">
        <v>22</v>
      </c>
      <c r="Q169" t="str">
        <f t="shared" si="10"/>
        <v>Senior</v>
      </c>
      <c r="R169" t="str">
        <f t="shared" si="11"/>
        <v>Profit</v>
      </c>
    </row>
    <row r="170" spans="1:18">
      <c r="A170">
        <v>414</v>
      </c>
      <c r="B170" t="s">
        <v>44</v>
      </c>
      <c r="C170">
        <v>53</v>
      </c>
      <c r="D170" t="s">
        <v>16</v>
      </c>
      <c r="E170" t="s">
        <v>66</v>
      </c>
      <c r="F170" t="s">
        <v>42</v>
      </c>
      <c r="G170">
        <v>4732.8999999999996</v>
      </c>
      <c r="H170">
        <v>140.51</v>
      </c>
      <c r="I170">
        <v>8003.25</v>
      </c>
      <c r="J170">
        <v>7862.74</v>
      </c>
      <c r="K170" s="1">
        <f t="shared" si="8"/>
        <v>55.958579460536619</v>
      </c>
      <c r="L170" t="s">
        <v>31</v>
      </c>
      <c r="M170" s="2" t="s">
        <v>287</v>
      </c>
      <c r="N170" s="3" t="str">
        <f t="shared" si="9"/>
        <v>Feb</v>
      </c>
      <c r="O170" t="s">
        <v>21</v>
      </c>
      <c r="P170" t="s">
        <v>39</v>
      </c>
      <c r="Q170" t="str">
        <f t="shared" si="10"/>
        <v>Senior</v>
      </c>
      <c r="R170" t="str">
        <f t="shared" si="11"/>
        <v>Profit</v>
      </c>
    </row>
    <row r="171" spans="1:18">
      <c r="A171">
        <v>282</v>
      </c>
      <c r="B171" t="s">
        <v>47</v>
      </c>
      <c r="C171">
        <v>59</v>
      </c>
      <c r="D171" t="s">
        <v>16</v>
      </c>
      <c r="E171" t="s">
        <v>57</v>
      </c>
      <c r="F171" t="s">
        <v>18</v>
      </c>
      <c r="G171">
        <v>4996.1400000000003</v>
      </c>
      <c r="H171">
        <v>275.27</v>
      </c>
      <c r="I171">
        <v>8001.27</v>
      </c>
      <c r="J171">
        <v>7726</v>
      </c>
      <c r="K171" s="1">
        <f t="shared" si="8"/>
        <v>28.066988774657609</v>
      </c>
      <c r="L171" t="s">
        <v>19</v>
      </c>
      <c r="M171" s="2" t="s">
        <v>102</v>
      </c>
      <c r="N171" s="3" t="str">
        <f t="shared" si="9"/>
        <v>Nov</v>
      </c>
      <c r="O171" t="s">
        <v>21</v>
      </c>
      <c r="P171" t="s">
        <v>22</v>
      </c>
      <c r="Q171" t="str">
        <f t="shared" si="10"/>
        <v>Senior</v>
      </c>
      <c r="R171" t="str">
        <f t="shared" si="11"/>
        <v>Profit</v>
      </c>
    </row>
    <row r="172" spans="1:18">
      <c r="A172">
        <v>2436</v>
      </c>
      <c r="B172" t="s">
        <v>47</v>
      </c>
      <c r="C172">
        <v>52</v>
      </c>
      <c r="D172" t="s">
        <v>24</v>
      </c>
      <c r="E172" t="s">
        <v>59</v>
      </c>
      <c r="F172" t="s">
        <v>49</v>
      </c>
      <c r="G172">
        <v>4480.9399999999996</v>
      </c>
      <c r="H172">
        <v>1625.13</v>
      </c>
      <c r="I172">
        <v>7999.29</v>
      </c>
      <c r="J172">
        <v>6374.16</v>
      </c>
      <c r="K172" s="1">
        <f t="shared" si="8"/>
        <v>3.9222462203023754</v>
      </c>
      <c r="L172" t="s">
        <v>54</v>
      </c>
      <c r="M172" s="2" t="s">
        <v>318</v>
      </c>
      <c r="N172" s="3" t="str">
        <f t="shared" si="9"/>
        <v>Mar</v>
      </c>
      <c r="O172" t="s">
        <v>51</v>
      </c>
      <c r="P172" t="s">
        <v>39</v>
      </c>
      <c r="Q172" t="str">
        <f t="shared" si="10"/>
        <v>Senior</v>
      </c>
      <c r="R172" t="str">
        <f t="shared" si="11"/>
        <v>Profit</v>
      </c>
    </row>
    <row r="173" spans="1:18">
      <c r="A173">
        <v>4947</v>
      </c>
      <c r="B173" t="s">
        <v>47</v>
      </c>
      <c r="C173">
        <v>53</v>
      </c>
      <c r="D173" t="s">
        <v>16</v>
      </c>
      <c r="E173" t="s">
        <v>59</v>
      </c>
      <c r="F173" t="s">
        <v>42</v>
      </c>
      <c r="G173">
        <v>4983.09</v>
      </c>
      <c r="H173">
        <v>1611.87</v>
      </c>
      <c r="I173">
        <v>7998.85</v>
      </c>
      <c r="J173">
        <v>6386.98</v>
      </c>
      <c r="K173" s="1">
        <f t="shared" si="8"/>
        <v>3.9624659556912158</v>
      </c>
      <c r="L173" t="s">
        <v>54</v>
      </c>
      <c r="M173" s="2" t="s">
        <v>294</v>
      </c>
      <c r="N173" s="3" t="str">
        <f t="shared" si="9"/>
        <v>Jan</v>
      </c>
      <c r="O173" t="s">
        <v>33</v>
      </c>
      <c r="P173" t="s">
        <v>39</v>
      </c>
      <c r="Q173" t="str">
        <f t="shared" si="10"/>
        <v>Senior</v>
      </c>
      <c r="R173" t="str">
        <f t="shared" si="11"/>
        <v>Profit</v>
      </c>
    </row>
    <row r="174" spans="1:18">
      <c r="A174">
        <v>5996</v>
      </c>
      <c r="B174" t="s">
        <v>44</v>
      </c>
      <c r="C174">
        <v>51</v>
      </c>
      <c r="D174" t="s">
        <v>24</v>
      </c>
      <c r="E174" t="s">
        <v>30</v>
      </c>
      <c r="F174" t="s">
        <v>25</v>
      </c>
      <c r="G174">
        <v>4507.01</v>
      </c>
      <c r="H174">
        <v>774.52</v>
      </c>
      <c r="I174">
        <v>7996.2</v>
      </c>
      <c r="J174">
        <v>7221.68</v>
      </c>
      <c r="K174" s="1">
        <f t="shared" si="8"/>
        <v>9.3240716831069577</v>
      </c>
      <c r="L174" t="s">
        <v>54</v>
      </c>
      <c r="M174" s="2" t="s">
        <v>194</v>
      </c>
      <c r="N174" s="3" t="str">
        <f t="shared" si="9"/>
        <v>Sep</v>
      </c>
      <c r="O174" t="s">
        <v>56</v>
      </c>
      <c r="P174" t="s">
        <v>22</v>
      </c>
      <c r="Q174" t="str">
        <f t="shared" si="10"/>
        <v>Senior</v>
      </c>
      <c r="R174" t="str">
        <f t="shared" si="11"/>
        <v>Profit</v>
      </c>
    </row>
    <row r="175" spans="1:18">
      <c r="A175">
        <v>4824</v>
      </c>
      <c r="B175" t="s">
        <v>29</v>
      </c>
      <c r="C175">
        <v>55</v>
      </c>
      <c r="D175" t="s">
        <v>16</v>
      </c>
      <c r="E175" t="s">
        <v>66</v>
      </c>
      <c r="F175" t="s">
        <v>42</v>
      </c>
      <c r="G175">
        <v>4652.8900000000003</v>
      </c>
      <c r="H175">
        <v>1832.62</v>
      </c>
      <c r="I175">
        <v>7994.19</v>
      </c>
      <c r="J175">
        <v>6161.57</v>
      </c>
      <c r="K175" s="1">
        <f t="shared" si="8"/>
        <v>3.3621645512981413</v>
      </c>
      <c r="L175" t="s">
        <v>31</v>
      </c>
      <c r="M175" s="2" t="s">
        <v>173</v>
      </c>
      <c r="N175" s="3" t="str">
        <f t="shared" si="9"/>
        <v>Jun</v>
      </c>
      <c r="O175" t="s">
        <v>51</v>
      </c>
      <c r="P175" t="s">
        <v>39</v>
      </c>
      <c r="Q175" t="str">
        <f t="shared" si="10"/>
        <v>Senior</v>
      </c>
      <c r="R175" t="str">
        <f t="shared" si="11"/>
        <v>Profit</v>
      </c>
    </row>
    <row r="176" spans="1:18">
      <c r="A176">
        <v>8538</v>
      </c>
      <c r="B176" t="s">
        <v>52</v>
      </c>
      <c r="C176">
        <v>58</v>
      </c>
      <c r="D176" t="s">
        <v>16</v>
      </c>
      <c r="E176" t="s">
        <v>59</v>
      </c>
      <c r="F176" t="s">
        <v>42</v>
      </c>
      <c r="G176">
        <v>4682.2299999999996</v>
      </c>
      <c r="H176">
        <v>1157.18</v>
      </c>
      <c r="I176">
        <v>7993.46</v>
      </c>
      <c r="J176">
        <v>6836.28</v>
      </c>
      <c r="K176" s="1">
        <f t="shared" si="8"/>
        <v>5.907706666205776</v>
      </c>
      <c r="L176" t="s">
        <v>37</v>
      </c>
      <c r="M176" s="2" t="s">
        <v>242</v>
      </c>
      <c r="N176" s="3" t="str">
        <f t="shared" si="9"/>
        <v>Apr</v>
      </c>
      <c r="O176" t="s">
        <v>51</v>
      </c>
      <c r="P176" t="s">
        <v>22</v>
      </c>
      <c r="Q176" t="str">
        <f t="shared" si="10"/>
        <v>Senior</v>
      </c>
      <c r="R176" t="str">
        <f t="shared" si="11"/>
        <v>Profit</v>
      </c>
    </row>
    <row r="177" spans="1:18">
      <c r="A177">
        <v>4368</v>
      </c>
      <c r="B177" t="s">
        <v>84</v>
      </c>
      <c r="C177">
        <v>21</v>
      </c>
      <c r="D177" t="s">
        <v>16</v>
      </c>
      <c r="E177" t="s">
        <v>30</v>
      </c>
      <c r="F177" t="s">
        <v>25</v>
      </c>
      <c r="G177">
        <v>4913.1899999999996</v>
      </c>
      <c r="H177">
        <v>1894.7</v>
      </c>
      <c r="I177">
        <v>7978.16</v>
      </c>
      <c r="J177">
        <v>6083.46</v>
      </c>
      <c r="K177" s="1">
        <f t="shared" si="8"/>
        <v>3.2107774317833959</v>
      </c>
      <c r="L177" t="s">
        <v>37</v>
      </c>
      <c r="M177" s="2" t="s">
        <v>83</v>
      </c>
      <c r="N177" s="3" t="str">
        <f t="shared" si="9"/>
        <v>Dec</v>
      </c>
      <c r="O177" t="s">
        <v>56</v>
      </c>
      <c r="P177" t="s">
        <v>39</v>
      </c>
      <c r="Q177" t="str">
        <f t="shared" si="10"/>
        <v>Young</v>
      </c>
      <c r="R177" t="str">
        <f t="shared" si="11"/>
        <v>Profit</v>
      </c>
    </row>
    <row r="178" spans="1:18">
      <c r="A178">
        <v>9039</v>
      </c>
      <c r="B178" t="s">
        <v>92</v>
      </c>
      <c r="C178">
        <v>24</v>
      </c>
      <c r="D178" t="s">
        <v>24</v>
      </c>
      <c r="E178" t="s">
        <v>41</v>
      </c>
      <c r="F178" t="s">
        <v>49</v>
      </c>
      <c r="G178">
        <v>4639.29</v>
      </c>
      <c r="H178">
        <v>195.55</v>
      </c>
      <c r="I178">
        <v>7972.6</v>
      </c>
      <c r="J178">
        <v>7777.05</v>
      </c>
      <c r="K178" s="1">
        <f t="shared" si="8"/>
        <v>39.770135515213497</v>
      </c>
      <c r="L178" t="s">
        <v>31</v>
      </c>
      <c r="M178" s="2" t="s">
        <v>135</v>
      </c>
      <c r="N178" s="3" t="str">
        <f t="shared" si="9"/>
        <v>May</v>
      </c>
      <c r="O178" t="s">
        <v>21</v>
      </c>
      <c r="P178" t="s">
        <v>39</v>
      </c>
      <c r="Q178" t="str">
        <f t="shared" si="10"/>
        <v>Young</v>
      </c>
      <c r="R178" t="str">
        <f t="shared" si="11"/>
        <v>Profit</v>
      </c>
    </row>
    <row r="179" spans="1:18">
      <c r="A179">
        <v>4100</v>
      </c>
      <c r="B179" t="s">
        <v>92</v>
      </c>
      <c r="C179">
        <v>49</v>
      </c>
      <c r="D179" t="s">
        <v>16</v>
      </c>
      <c r="E179" t="s">
        <v>57</v>
      </c>
      <c r="F179" t="s">
        <v>42</v>
      </c>
      <c r="G179">
        <v>4535.82</v>
      </c>
      <c r="H179">
        <v>1876.72</v>
      </c>
      <c r="I179">
        <v>7971.01</v>
      </c>
      <c r="J179">
        <v>6094.29</v>
      </c>
      <c r="K179" s="1">
        <f t="shared" si="8"/>
        <v>3.2473091350867471</v>
      </c>
      <c r="L179" t="s">
        <v>19</v>
      </c>
      <c r="M179" s="2" t="s">
        <v>193</v>
      </c>
      <c r="N179" s="3" t="str">
        <f t="shared" si="9"/>
        <v>Nov</v>
      </c>
      <c r="O179" t="s">
        <v>51</v>
      </c>
      <c r="P179" t="s">
        <v>39</v>
      </c>
      <c r="Q179" t="str">
        <f t="shared" si="10"/>
        <v>Senior</v>
      </c>
      <c r="R179" t="str">
        <f t="shared" si="11"/>
        <v>Profit</v>
      </c>
    </row>
    <row r="180" spans="1:18">
      <c r="A180">
        <v>5742</v>
      </c>
      <c r="B180" t="s">
        <v>52</v>
      </c>
      <c r="C180">
        <v>48</v>
      </c>
      <c r="D180" t="s">
        <v>24</v>
      </c>
      <c r="E180" t="s">
        <v>59</v>
      </c>
      <c r="F180" t="s">
        <v>36</v>
      </c>
      <c r="G180">
        <v>4948.87</v>
      </c>
      <c r="H180">
        <v>294.44</v>
      </c>
      <c r="I180">
        <v>7965.14</v>
      </c>
      <c r="J180">
        <v>7670.7</v>
      </c>
      <c r="K180" s="1">
        <f t="shared" si="8"/>
        <v>26.05182719739166</v>
      </c>
      <c r="L180" t="s">
        <v>54</v>
      </c>
      <c r="M180" s="2" t="s">
        <v>344</v>
      </c>
      <c r="N180" s="3" t="str">
        <f t="shared" si="9"/>
        <v>Jan</v>
      </c>
      <c r="O180" t="s">
        <v>33</v>
      </c>
      <c r="P180" t="s">
        <v>39</v>
      </c>
      <c r="Q180" t="str">
        <f t="shared" si="10"/>
        <v>Senior</v>
      </c>
      <c r="R180" t="str">
        <f t="shared" si="11"/>
        <v>Profit</v>
      </c>
    </row>
    <row r="181" spans="1:18">
      <c r="A181">
        <v>8543</v>
      </c>
      <c r="B181" t="s">
        <v>40</v>
      </c>
      <c r="C181">
        <v>46</v>
      </c>
      <c r="D181" t="s">
        <v>16</v>
      </c>
      <c r="E181" t="s">
        <v>53</v>
      </c>
      <c r="F181" t="s">
        <v>36</v>
      </c>
      <c r="G181">
        <v>4800.84</v>
      </c>
      <c r="H181">
        <v>207.89</v>
      </c>
      <c r="I181">
        <v>7960.57</v>
      </c>
      <c r="J181">
        <v>7752.68</v>
      </c>
      <c r="K181" s="1">
        <f t="shared" si="8"/>
        <v>37.292221848092744</v>
      </c>
      <c r="L181" t="s">
        <v>37</v>
      </c>
      <c r="M181" s="2" t="s">
        <v>377</v>
      </c>
      <c r="N181" s="3" t="str">
        <f t="shared" si="9"/>
        <v>Mar</v>
      </c>
      <c r="O181" t="s">
        <v>33</v>
      </c>
      <c r="P181" t="s">
        <v>39</v>
      </c>
      <c r="Q181" t="str">
        <f t="shared" si="10"/>
        <v>Senior</v>
      </c>
      <c r="R181" t="str">
        <f t="shared" si="11"/>
        <v>Profit</v>
      </c>
    </row>
    <row r="182" spans="1:18">
      <c r="A182">
        <v>889</v>
      </c>
      <c r="B182" t="s">
        <v>23</v>
      </c>
      <c r="C182">
        <v>18</v>
      </c>
      <c r="D182" t="s">
        <v>16</v>
      </c>
      <c r="E182" t="s">
        <v>53</v>
      </c>
      <c r="F182" t="s">
        <v>49</v>
      </c>
      <c r="G182">
        <v>4939.6400000000003</v>
      </c>
      <c r="H182">
        <v>279.45</v>
      </c>
      <c r="I182">
        <v>7956.92</v>
      </c>
      <c r="J182">
        <v>7677.47</v>
      </c>
      <c r="K182" s="1">
        <f t="shared" si="8"/>
        <v>27.473501520844518</v>
      </c>
      <c r="L182" t="s">
        <v>31</v>
      </c>
      <c r="M182" s="2" t="s">
        <v>342</v>
      </c>
      <c r="N182" s="3" t="str">
        <f t="shared" si="9"/>
        <v>Jan</v>
      </c>
      <c r="O182" t="s">
        <v>28</v>
      </c>
      <c r="P182" t="s">
        <v>22</v>
      </c>
      <c r="Q182" t="str">
        <f t="shared" si="10"/>
        <v>Young</v>
      </c>
      <c r="R182" t="str">
        <f t="shared" si="11"/>
        <v>Profit</v>
      </c>
    </row>
    <row r="183" spans="1:18">
      <c r="A183">
        <v>1006</v>
      </c>
      <c r="B183" t="s">
        <v>84</v>
      </c>
      <c r="C183">
        <v>25</v>
      </c>
      <c r="D183" t="s">
        <v>16</v>
      </c>
      <c r="E183" t="s">
        <v>35</v>
      </c>
      <c r="F183" t="s">
        <v>25</v>
      </c>
      <c r="G183">
        <v>4512.24</v>
      </c>
      <c r="H183">
        <v>1103.6400000000001</v>
      </c>
      <c r="I183">
        <v>7956.25</v>
      </c>
      <c r="J183">
        <v>6852.61</v>
      </c>
      <c r="K183" s="1">
        <f t="shared" si="8"/>
        <v>6.2090989815519544</v>
      </c>
      <c r="L183" t="s">
        <v>26</v>
      </c>
      <c r="M183" s="2" t="s">
        <v>234</v>
      </c>
      <c r="N183" s="3" t="str">
        <f t="shared" si="9"/>
        <v>Oct</v>
      </c>
      <c r="O183" t="s">
        <v>56</v>
      </c>
      <c r="P183" t="s">
        <v>39</v>
      </c>
      <c r="Q183" t="str">
        <f t="shared" si="10"/>
        <v>Young</v>
      </c>
      <c r="R183" t="str">
        <f t="shared" si="11"/>
        <v>Profit</v>
      </c>
    </row>
    <row r="184" spans="1:18">
      <c r="A184">
        <v>3815</v>
      </c>
      <c r="B184" t="s">
        <v>40</v>
      </c>
      <c r="C184">
        <v>42</v>
      </c>
      <c r="D184" t="s">
        <v>16</v>
      </c>
      <c r="E184" t="s">
        <v>35</v>
      </c>
      <c r="F184" t="s">
        <v>18</v>
      </c>
      <c r="G184">
        <v>4474.7</v>
      </c>
      <c r="H184">
        <v>92.54</v>
      </c>
      <c r="I184">
        <v>7954.94</v>
      </c>
      <c r="J184">
        <v>7862.4</v>
      </c>
      <c r="K184" s="1">
        <f t="shared" si="8"/>
        <v>84.962178517397874</v>
      </c>
      <c r="L184" t="s">
        <v>31</v>
      </c>
      <c r="M184" s="2" t="s">
        <v>291</v>
      </c>
      <c r="N184" s="3" t="str">
        <f t="shared" si="9"/>
        <v>May</v>
      </c>
      <c r="O184" t="s">
        <v>33</v>
      </c>
      <c r="P184" t="s">
        <v>39</v>
      </c>
      <c r="Q184" t="str">
        <f t="shared" si="10"/>
        <v>Senior</v>
      </c>
      <c r="R184" t="str">
        <f t="shared" si="11"/>
        <v>Profit</v>
      </c>
    </row>
    <row r="185" spans="1:18">
      <c r="A185">
        <v>1818</v>
      </c>
      <c r="B185" t="s">
        <v>29</v>
      </c>
      <c r="C185">
        <v>42</v>
      </c>
      <c r="D185" t="s">
        <v>24</v>
      </c>
      <c r="E185" t="s">
        <v>35</v>
      </c>
      <c r="F185" t="s">
        <v>18</v>
      </c>
      <c r="G185">
        <v>4851.99</v>
      </c>
      <c r="H185">
        <v>1494.04</v>
      </c>
      <c r="I185">
        <v>7951.94</v>
      </c>
      <c r="J185">
        <v>6457.9</v>
      </c>
      <c r="K185" s="1">
        <f t="shared" si="8"/>
        <v>4.322441166233836</v>
      </c>
      <c r="L185" t="s">
        <v>37</v>
      </c>
      <c r="M185" s="2" t="s">
        <v>258</v>
      </c>
      <c r="N185" s="3" t="str">
        <f t="shared" si="9"/>
        <v>Nov</v>
      </c>
      <c r="O185" t="s">
        <v>56</v>
      </c>
      <c r="P185" t="s">
        <v>22</v>
      </c>
      <c r="Q185" t="str">
        <f t="shared" si="10"/>
        <v>Senior</v>
      </c>
      <c r="R185" t="str">
        <f t="shared" si="11"/>
        <v>Profit</v>
      </c>
    </row>
    <row r="186" spans="1:18">
      <c r="A186">
        <v>8120</v>
      </c>
      <c r="B186" t="s">
        <v>34</v>
      </c>
      <c r="C186">
        <v>25</v>
      </c>
      <c r="D186" t="s">
        <v>16</v>
      </c>
      <c r="E186" t="s">
        <v>66</v>
      </c>
      <c r="F186" t="s">
        <v>18</v>
      </c>
      <c r="G186">
        <v>4585.25</v>
      </c>
      <c r="H186">
        <v>176.65</v>
      </c>
      <c r="I186">
        <v>7950.72</v>
      </c>
      <c r="J186">
        <v>7774.07</v>
      </c>
      <c r="K186" s="1">
        <f t="shared" si="8"/>
        <v>44.008321539767898</v>
      </c>
      <c r="L186" t="s">
        <v>19</v>
      </c>
      <c r="M186" s="2" t="s">
        <v>121</v>
      </c>
      <c r="N186" s="3" t="str">
        <f t="shared" si="9"/>
        <v>Jun</v>
      </c>
      <c r="O186" t="s">
        <v>33</v>
      </c>
      <c r="P186" t="s">
        <v>39</v>
      </c>
      <c r="Q186" t="str">
        <f t="shared" si="10"/>
        <v>Young</v>
      </c>
      <c r="R186" t="str">
        <f t="shared" si="11"/>
        <v>Profit</v>
      </c>
    </row>
    <row r="187" spans="1:18">
      <c r="A187">
        <v>5400</v>
      </c>
      <c r="B187" t="s">
        <v>23</v>
      </c>
      <c r="C187">
        <v>46</v>
      </c>
      <c r="D187" t="s">
        <v>16</v>
      </c>
      <c r="E187" t="s">
        <v>41</v>
      </c>
      <c r="F187" t="s">
        <v>49</v>
      </c>
      <c r="G187">
        <v>4917.55</v>
      </c>
      <c r="H187">
        <v>1446.37</v>
      </c>
      <c r="I187">
        <v>7948.9</v>
      </c>
      <c r="J187">
        <v>6502.53</v>
      </c>
      <c r="K187" s="1">
        <f t="shared" si="8"/>
        <v>4.4957583467577455</v>
      </c>
      <c r="L187" t="s">
        <v>31</v>
      </c>
      <c r="M187" s="2" t="s">
        <v>300</v>
      </c>
      <c r="N187" s="3" t="str">
        <f t="shared" si="9"/>
        <v>Aug</v>
      </c>
      <c r="O187" t="s">
        <v>56</v>
      </c>
      <c r="P187" t="s">
        <v>22</v>
      </c>
      <c r="Q187" t="str">
        <f t="shared" si="10"/>
        <v>Senior</v>
      </c>
      <c r="R187" t="str">
        <f t="shared" si="11"/>
        <v>Profit</v>
      </c>
    </row>
    <row r="188" spans="1:18">
      <c r="A188">
        <v>950</v>
      </c>
      <c r="B188" t="s">
        <v>92</v>
      </c>
      <c r="C188">
        <v>48</v>
      </c>
      <c r="D188" t="s">
        <v>24</v>
      </c>
      <c r="E188" t="s">
        <v>57</v>
      </c>
      <c r="F188" t="s">
        <v>36</v>
      </c>
      <c r="G188">
        <v>4587.83</v>
      </c>
      <c r="H188">
        <v>838.99</v>
      </c>
      <c r="I188">
        <v>7946.16</v>
      </c>
      <c r="J188">
        <v>7107.17</v>
      </c>
      <c r="K188" s="1">
        <f t="shared" si="8"/>
        <v>8.4711021585477777</v>
      </c>
      <c r="L188" t="s">
        <v>37</v>
      </c>
      <c r="M188" s="2" t="s">
        <v>107</v>
      </c>
      <c r="N188" s="3" t="str">
        <f t="shared" si="9"/>
        <v>Apr</v>
      </c>
      <c r="O188" t="s">
        <v>51</v>
      </c>
      <c r="P188" t="s">
        <v>22</v>
      </c>
      <c r="Q188" t="str">
        <f t="shared" si="10"/>
        <v>Senior</v>
      </c>
      <c r="R188" t="str">
        <f t="shared" si="11"/>
        <v>Profit</v>
      </c>
    </row>
    <row r="189" spans="1:18">
      <c r="A189">
        <v>727</v>
      </c>
      <c r="B189" t="s">
        <v>92</v>
      </c>
      <c r="C189">
        <v>44</v>
      </c>
      <c r="D189" t="s">
        <v>24</v>
      </c>
      <c r="E189" t="s">
        <v>57</v>
      </c>
      <c r="F189" t="s">
        <v>25</v>
      </c>
      <c r="G189">
        <v>4496.1899999999996</v>
      </c>
      <c r="H189">
        <v>1823.18</v>
      </c>
      <c r="I189">
        <v>7945.48</v>
      </c>
      <c r="J189">
        <v>6122.3</v>
      </c>
      <c r="K189" s="1">
        <f t="shared" si="8"/>
        <v>3.3580337651795213</v>
      </c>
      <c r="L189" t="s">
        <v>26</v>
      </c>
      <c r="M189" s="2" t="s">
        <v>313</v>
      </c>
      <c r="N189" s="3" t="str">
        <f t="shared" si="9"/>
        <v>Feb</v>
      </c>
      <c r="O189" t="s">
        <v>21</v>
      </c>
      <c r="P189" t="s">
        <v>39</v>
      </c>
      <c r="Q189" t="str">
        <f t="shared" si="10"/>
        <v>Senior</v>
      </c>
      <c r="R189" t="str">
        <f t="shared" si="11"/>
        <v>Profit</v>
      </c>
    </row>
    <row r="190" spans="1:18">
      <c r="A190">
        <v>7574</v>
      </c>
      <c r="B190" t="s">
        <v>84</v>
      </c>
      <c r="C190">
        <v>45</v>
      </c>
      <c r="D190" t="s">
        <v>24</v>
      </c>
      <c r="E190" t="s">
        <v>57</v>
      </c>
      <c r="F190" t="s">
        <v>25</v>
      </c>
      <c r="G190">
        <v>4743.95</v>
      </c>
      <c r="H190">
        <v>440.28</v>
      </c>
      <c r="I190">
        <v>7944.77</v>
      </c>
      <c r="J190">
        <v>7504.49</v>
      </c>
      <c r="K190" s="1">
        <f t="shared" si="8"/>
        <v>17.04481239211411</v>
      </c>
      <c r="L190" t="s">
        <v>19</v>
      </c>
      <c r="M190" s="2" t="s">
        <v>194</v>
      </c>
      <c r="N190" s="3" t="str">
        <f t="shared" si="9"/>
        <v>Sep</v>
      </c>
      <c r="O190" t="s">
        <v>21</v>
      </c>
      <c r="P190" t="s">
        <v>39</v>
      </c>
      <c r="Q190" t="str">
        <f t="shared" si="10"/>
        <v>Senior</v>
      </c>
      <c r="R190" t="str">
        <f t="shared" si="11"/>
        <v>Profit</v>
      </c>
    </row>
    <row r="191" spans="1:18">
      <c r="A191">
        <v>82</v>
      </c>
      <c r="B191" t="s">
        <v>92</v>
      </c>
      <c r="C191">
        <v>52</v>
      </c>
      <c r="D191" t="s">
        <v>24</v>
      </c>
      <c r="E191" t="s">
        <v>41</v>
      </c>
      <c r="F191" t="s">
        <v>36</v>
      </c>
      <c r="G191">
        <v>4422.5600000000004</v>
      </c>
      <c r="H191">
        <v>322.10000000000002</v>
      </c>
      <c r="I191">
        <v>7940.62</v>
      </c>
      <c r="J191">
        <v>7618.52</v>
      </c>
      <c r="K191" s="1">
        <f t="shared" si="8"/>
        <v>23.652654455138155</v>
      </c>
      <c r="L191" t="s">
        <v>37</v>
      </c>
      <c r="M191" s="2" t="s">
        <v>126</v>
      </c>
      <c r="N191" s="3" t="str">
        <f t="shared" si="9"/>
        <v>Nov</v>
      </c>
      <c r="O191" t="s">
        <v>33</v>
      </c>
      <c r="P191" t="s">
        <v>39</v>
      </c>
      <c r="Q191" t="str">
        <f t="shared" si="10"/>
        <v>Senior</v>
      </c>
      <c r="R191" t="str">
        <f t="shared" si="11"/>
        <v>Profit</v>
      </c>
    </row>
    <row r="192" spans="1:18">
      <c r="A192">
        <v>8478</v>
      </c>
      <c r="B192" t="s">
        <v>34</v>
      </c>
      <c r="C192">
        <v>44</v>
      </c>
      <c r="D192" t="s">
        <v>24</v>
      </c>
      <c r="E192" t="s">
        <v>41</v>
      </c>
      <c r="F192" t="s">
        <v>18</v>
      </c>
      <c r="G192">
        <v>4989.55</v>
      </c>
      <c r="H192">
        <v>1755.43</v>
      </c>
      <c r="I192">
        <v>7935.48</v>
      </c>
      <c r="J192">
        <v>6180.05</v>
      </c>
      <c r="K192" s="1">
        <f t="shared" si="8"/>
        <v>3.5205334305554765</v>
      </c>
      <c r="L192" t="s">
        <v>31</v>
      </c>
      <c r="M192" s="2" t="s">
        <v>191</v>
      </c>
      <c r="N192" s="3" t="str">
        <f t="shared" si="9"/>
        <v>Jun</v>
      </c>
      <c r="O192" t="s">
        <v>28</v>
      </c>
      <c r="P192" t="s">
        <v>39</v>
      </c>
      <c r="Q192" t="str">
        <f t="shared" si="10"/>
        <v>Senior</v>
      </c>
      <c r="R192" t="str">
        <f t="shared" si="11"/>
        <v>Profit</v>
      </c>
    </row>
    <row r="193" spans="1:18">
      <c r="A193">
        <v>5254</v>
      </c>
      <c r="B193" t="s">
        <v>23</v>
      </c>
      <c r="C193">
        <v>44</v>
      </c>
      <c r="D193" t="s">
        <v>16</v>
      </c>
      <c r="E193" t="s">
        <v>57</v>
      </c>
      <c r="F193" t="s">
        <v>36</v>
      </c>
      <c r="G193">
        <v>4505.49</v>
      </c>
      <c r="H193">
        <v>1574.64</v>
      </c>
      <c r="I193">
        <v>7932.47</v>
      </c>
      <c r="J193">
        <v>6357.83</v>
      </c>
      <c r="K193" s="1">
        <f t="shared" si="8"/>
        <v>4.0376403495402124</v>
      </c>
      <c r="L193" t="s">
        <v>26</v>
      </c>
      <c r="M193" s="2" t="s">
        <v>286</v>
      </c>
      <c r="N193" s="3" t="str">
        <f t="shared" si="9"/>
        <v>Apr</v>
      </c>
      <c r="O193" t="s">
        <v>51</v>
      </c>
      <c r="P193" t="s">
        <v>22</v>
      </c>
      <c r="Q193" t="str">
        <f t="shared" si="10"/>
        <v>Senior</v>
      </c>
      <c r="R193" t="str">
        <f t="shared" si="11"/>
        <v>Profit</v>
      </c>
    </row>
    <row r="194" spans="1:18">
      <c r="A194">
        <v>5226</v>
      </c>
      <c r="B194" t="s">
        <v>40</v>
      </c>
      <c r="C194">
        <v>54</v>
      </c>
      <c r="D194" t="s">
        <v>16</v>
      </c>
      <c r="E194" t="s">
        <v>66</v>
      </c>
      <c r="F194" t="s">
        <v>49</v>
      </c>
      <c r="G194">
        <v>4528.17</v>
      </c>
      <c r="H194">
        <v>979.32</v>
      </c>
      <c r="I194">
        <v>7932.44</v>
      </c>
      <c r="J194">
        <v>6953.12</v>
      </c>
      <c r="K194" s="1">
        <f t="shared" ref="K194:K257" si="12">J194/H194</f>
        <v>7.0999469019319523</v>
      </c>
      <c r="L194" t="s">
        <v>54</v>
      </c>
      <c r="M194" s="2" t="s">
        <v>210</v>
      </c>
      <c r="N194" s="3" t="str">
        <f t="shared" ref="N194:N257" si="13">TEXT(M194,"MMM")</f>
        <v>Oct</v>
      </c>
      <c r="O194" t="s">
        <v>56</v>
      </c>
      <c r="P194" t="s">
        <v>22</v>
      </c>
      <c r="Q194" t="str">
        <f t="shared" ref="Q194:Q257" si="14">IF(C194&gt;=18,IF(C194&lt;=25,"Young",IF(C194&lt;=40,"Adult",IF(C194&lt;=60,"Senior",""))),"")</f>
        <v>Senior</v>
      </c>
      <c r="R194" t="str">
        <f t="shared" ref="R194:R257" si="15">IF(J194&gt;0,"Profit","Loss")</f>
        <v>Profit</v>
      </c>
    </row>
    <row r="195" spans="1:18">
      <c r="A195">
        <v>8692</v>
      </c>
      <c r="B195" t="s">
        <v>29</v>
      </c>
      <c r="C195">
        <v>31</v>
      </c>
      <c r="D195" t="s">
        <v>24</v>
      </c>
      <c r="E195" t="s">
        <v>53</v>
      </c>
      <c r="F195" t="s">
        <v>36</v>
      </c>
      <c r="G195">
        <v>4713.28</v>
      </c>
      <c r="H195">
        <v>1561.53</v>
      </c>
      <c r="I195">
        <v>7928.21</v>
      </c>
      <c r="J195">
        <v>6366.68</v>
      </c>
      <c r="K195" s="1">
        <f t="shared" si="12"/>
        <v>4.0772063296894716</v>
      </c>
      <c r="L195" t="s">
        <v>37</v>
      </c>
      <c r="M195" s="2" t="s">
        <v>357</v>
      </c>
      <c r="N195" s="3" t="str">
        <f t="shared" si="13"/>
        <v>Nov</v>
      </c>
      <c r="O195" t="s">
        <v>21</v>
      </c>
      <c r="P195" t="s">
        <v>39</v>
      </c>
      <c r="Q195" t="str">
        <f t="shared" si="14"/>
        <v>Adult</v>
      </c>
      <c r="R195" t="str">
        <f t="shared" si="15"/>
        <v>Profit</v>
      </c>
    </row>
    <row r="196" spans="1:18">
      <c r="A196">
        <v>6870</v>
      </c>
      <c r="B196" t="s">
        <v>84</v>
      </c>
      <c r="C196">
        <v>55</v>
      </c>
      <c r="D196" t="s">
        <v>16</v>
      </c>
      <c r="E196" t="s">
        <v>66</v>
      </c>
      <c r="F196" t="s">
        <v>18</v>
      </c>
      <c r="G196">
        <v>4993.57</v>
      </c>
      <c r="H196">
        <v>251.24</v>
      </c>
      <c r="I196">
        <v>7927.62</v>
      </c>
      <c r="J196">
        <v>7676.38</v>
      </c>
      <c r="K196" s="1">
        <f t="shared" si="12"/>
        <v>30.553972297404872</v>
      </c>
      <c r="L196" t="s">
        <v>19</v>
      </c>
      <c r="M196" s="2" t="s">
        <v>235</v>
      </c>
      <c r="N196" s="3" t="str">
        <f t="shared" si="13"/>
        <v>Aug</v>
      </c>
      <c r="O196" t="s">
        <v>56</v>
      </c>
      <c r="P196" t="s">
        <v>22</v>
      </c>
      <c r="Q196" t="str">
        <f t="shared" si="14"/>
        <v>Senior</v>
      </c>
      <c r="R196" t="str">
        <f t="shared" si="15"/>
        <v>Profit</v>
      </c>
    </row>
    <row r="197" spans="1:18">
      <c r="A197">
        <v>8176</v>
      </c>
      <c r="B197" t="s">
        <v>44</v>
      </c>
      <c r="C197">
        <v>46</v>
      </c>
      <c r="D197" t="s">
        <v>16</v>
      </c>
      <c r="E197" t="s">
        <v>35</v>
      </c>
      <c r="F197" t="s">
        <v>42</v>
      </c>
      <c r="G197">
        <v>4981.4399999999996</v>
      </c>
      <c r="H197">
        <v>583.83000000000004</v>
      </c>
      <c r="I197">
        <v>7924.15</v>
      </c>
      <c r="J197">
        <v>7340.32</v>
      </c>
      <c r="K197" s="1">
        <f t="shared" si="12"/>
        <v>12.572700957470495</v>
      </c>
      <c r="L197" t="s">
        <v>26</v>
      </c>
      <c r="M197" s="2" t="s">
        <v>190</v>
      </c>
      <c r="N197" s="3" t="str">
        <f t="shared" si="13"/>
        <v>Oct</v>
      </c>
      <c r="O197" t="s">
        <v>51</v>
      </c>
      <c r="P197" t="s">
        <v>22</v>
      </c>
      <c r="Q197" t="str">
        <f t="shared" si="14"/>
        <v>Senior</v>
      </c>
      <c r="R197" t="str">
        <f t="shared" si="15"/>
        <v>Profit</v>
      </c>
    </row>
    <row r="198" spans="1:18">
      <c r="A198">
        <v>4530</v>
      </c>
      <c r="B198" t="s">
        <v>84</v>
      </c>
      <c r="C198">
        <v>52</v>
      </c>
      <c r="D198" t="s">
        <v>24</v>
      </c>
      <c r="E198" t="s">
        <v>59</v>
      </c>
      <c r="F198" t="s">
        <v>42</v>
      </c>
      <c r="G198">
        <v>4414.1899999999996</v>
      </c>
      <c r="H198">
        <v>1422.7</v>
      </c>
      <c r="I198">
        <v>7922.9</v>
      </c>
      <c r="J198">
        <v>6500.2</v>
      </c>
      <c r="K198" s="1">
        <f t="shared" si="12"/>
        <v>4.5689182540240383</v>
      </c>
      <c r="L198" t="s">
        <v>31</v>
      </c>
      <c r="M198" s="2" t="s">
        <v>235</v>
      </c>
      <c r="N198" s="3" t="str">
        <f t="shared" si="13"/>
        <v>Aug</v>
      </c>
      <c r="O198" t="s">
        <v>21</v>
      </c>
      <c r="P198" t="s">
        <v>22</v>
      </c>
      <c r="Q198" t="str">
        <f t="shared" si="14"/>
        <v>Senior</v>
      </c>
      <c r="R198" t="str">
        <f t="shared" si="15"/>
        <v>Profit</v>
      </c>
    </row>
    <row r="199" spans="1:18">
      <c r="A199">
        <v>3615</v>
      </c>
      <c r="B199" t="s">
        <v>47</v>
      </c>
      <c r="C199">
        <v>51</v>
      </c>
      <c r="D199" t="s">
        <v>24</v>
      </c>
      <c r="E199" t="s">
        <v>41</v>
      </c>
      <c r="F199" t="s">
        <v>42</v>
      </c>
      <c r="G199">
        <v>4600.87</v>
      </c>
      <c r="H199">
        <v>869.86</v>
      </c>
      <c r="I199">
        <v>7922.55</v>
      </c>
      <c r="J199">
        <v>7052.69</v>
      </c>
      <c r="K199" s="1">
        <f t="shared" si="12"/>
        <v>8.1078449405651476</v>
      </c>
      <c r="L199" t="s">
        <v>31</v>
      </c>
      <c r="M199" s="2" t="s">
        <v>173</v>
      </c>
      <c r="N199" s="3" t="str">
        <f t="shared" si="13"/>
        <v>Jun</v>
      </c>
      <c r="O199" t="s">
        <v>56</v>
      </c>
      <c r="P199" t="s">
        <v>39</v>
      </c>
      <c r="Q199" t="str">
        <f t="shared" si="14"/>
        <v>Senior</v>
      </c>
      <c r="R199" t="str">
        <f t="shared" si="15"/>
        <v>Profit</v>
      </c>
    </row>
    <row r="200" spans="1:18">
      <c r="A200">
        <v>8536</v>
      </c>
      <c r="B200" t="s">
        <v>92</v>
      </c>
      <c r="C200">
        <v>31</v>
      </c>
      <c r="D200" t="s">
        <v>16</v>
      </c>
      <c r="E200" t="s">
        <v>66</v>
      </c>
      <c r="F200" t="s">
        <v>36</v>
      </c>
      <c r="G200">
        <v>4400.3599999999997</v>
      </c>
      <c r="H200">
        <v>1040.02</v>
      </c>
      <c r="I200">
        <v>7918.64</v>
      </c>
      <c r="J200">
        <v>6878.62</v>
      </c>
      <c r="K200" s="1">
        <f t="shared" si="12"/>
        <v>6.6139305013365126</v>
      </c>
      <c r="L200" t="s">
        <v>19</v>
      </c>
      <c r="M200" s="2" t="s">
        <v>339</v>
      </c>
      <c r="N200" s="3" t="str">
        <f t="shared" si="13"/>
        <v>Aug</v>
      </c>
      <c r="O200" t="s">
        <v>56</v>
      </c>
      <c r="P200" t="s">
        <v>22</v>
      </c>
      <c r="Q200" t="str">
        <f t="shared" si="14"/>
        <v>Adult</v>
      </c>
      <c r="R200" t="str">
        <f t="shared" si="15"/>
        <v>Profit</v>
      </c>
    </row>
    <row r="201" spans="1:18">
      <c r="A201">
        <v>8548</v>
      </c>
      <c r="B201" t="s">
        <v>52</v>
      </c>
      <c r="C201">
        <v>57</v>
      </c>
      <c r="D201" t="s">
        <v>24</v>
      </c>
      <c r="E201" t="s">
        <v>17</v>
      </c>
      <c r="F201" t="s">
        <v>25</v>
      </c>
      <c r="G201">
        <v>4882.76</v>
      </c>
      <c r="H201">
        <v>535.42999999999995</v>
      </c>
      <c r="I201">
        <v>7908.42</v>
      </c>
      <c r="J201">
        <v>7372.99</v>
      </c>
      <c r="K201" s="1">
        <f t="shared" si="12"/>
        <v>13.7702220645089</v>
      </c>
      <c r="L201" t="s">
        <v>54</v>
      </c>
      <c r="M201" s="2" t="s">
        <v>308</v>
      </c>
      <c r="N201" s="3" t="str">
        <f t="shared" si="13"/>
        <v>Jul</v>
      </c>
      <c r="O201" t="s">
        <v>51</v>
      </c>
      <c r="P201" t="s">
        <v>22</v>
      </c>
      <c r="Q201" t="str">
        <f t="shared" si="14"/>
        <v>Senior</v>
      </c>
      <c r="R201" t="str">
        <f t="shared" si="15"/>
        <v>Profit</v>
      </c>
    </row>
    <row r="202" spans="1:18">
      <c r="A202">
        <v>1792</v>
      </c>
      <c r="B202" t="s">
        <v>34</v>
      </c>
      <c r="C202">
        <v>41</v>
      </c>
      <c r="D202" t="s">
        <v>16</v>
      </c>
      <c r="E202" t="s">
        <v>35</v>
      </c>
      <c r="F202" t="s">
        <v>49</v>
      </c>
      <c r="G202">
        <v>4636.1000000000004</v>
      </c>
      <c r="H202">
        <v>979.6</v>
      </c>
      <c r="I202">
        <v>7907.17</v>
      </c>
      <c r="J202">
        <v>6927.57</v>
      </c>
      <c r="K202" s="1">
        <f t="shared" si="12"/>
        <v>7.0718354430379744</v>
      </c>
      <c r="L202" t="s">
        <v>19</v>
      </c>
      <c r="M202" s="2" t="s">
        <v>402</v>
      </c>
      <c r="N202" s="3" t="str">
        <f t="shared" si="13"/>
        <v>Jan</v>
      </c>
      <c r="O202" t="s">
        <v>33</v>
      </c>
      <c r="P202" t="s">
        <v>22</v>
      </c>
      <c r="Q202" t="str">
        <f t="shared" si="14"/>
        <v>Senior</v>
      </c>
      <c r="R202" t="str">
        <f t="shared" si="15"/>
        <v>Profit</v>
      </c>
    </row>
    <row r="203" spans="1:18">
      <c r="A203">
        <v>4595</v>
      </c>
      <c r="B203" t="s">
        <v>15</v>
      </c>
      <c r="C203">
        <v>36</v>
      </c>
      <c r="D203" t="s">
        <v>16</v>
      </c>
      <c r="E203" t="s">
        <v>30</v>
      </c>
      <c r="F203" t="s">
        <v>36</v>
      </c>
      <c r="G203">
        <v>4818.84</v>
      </c>
      <c r="H203">
        <v>276.67</v>
      </c>
      <c r="I203">
        <v>7905.66</v>
      </c>
      <c r="J203">
        <v>7628.99</v>
      </c>
      <c r="K203" s="1">
        <f t="shared" si="12"/>
        <v>27.574330429753857</v>
      </c>
      <c r="L203" t="s">
        <v>31</v>
      </c>
      <c r="M203" s="2" t="s">
        <v>364</v>
      </c>
      <c r="N203" s="3" t="str">
        <f t="shared" si="13"/>
        <v>Feb</v>
      </c>
      <c r="O203" t="s">
        <v>21</v>
      </c>
      <c r="P203" t="s">
        <v>39</v>
      </c>
      <c r="Q203" t="str">
        <f t="shared" si="14"/>
        <v>Adult</v>
      </c>
      <c r="R203" t="str">
        <f t="shared" si="15"/>
        <v>Profit</v>
      </c>
    </row>
    <row r="204" spans="1:18">
      <c r="A204">
        <v>6920</v>
      </c>
      <c r="B204" t="s">
        <v>23</v>
      </c>
      <c r="C204">
        <v>58</v>
      </c>
      <c r="D204" t="s">
        <v>24</v>
      </c>
      <c r="E204" t="s">
        <v>59</v>
      </c>
      <c r="F204" t="s">
        <v>42</v>
      </c>
      <c r="G204">
        <v>4816.68</v>
      </c>
      <c r="H204">
        <v>1656.19</v>
      </c>
      <c r="I204">
        <v>7899.02</v>
      </c>
      <c r="J204">
        <v>6242.83</v>
      </c>
      <c r="K204" s="1">
        <f t="shared" si="12"/>
        <v>3.7693924006303621</v>
      </c>
      <c r="L204" t="s">
        <v>26</v>
      </c>
      <c r="M204" s="2" t="s">
        <v>147</v>
      </c>
      <c r="N204" s="3" t="str">
        <f t="shared" si="13"/>
        <v>Oct</v>
      </c>
      <c r="O204" t="s">
        <v>28</v>
      </c>
      <c r="P204" t="s">
        <v>22</v>
      </c>
      <c r="Q204" t="str">
        <f t="shared" si="14"/>
        <v>Senior</v>
      </c>
      <c r="R204" t="str">
        <f t="shared" si="15"/>
        <v>Profit</v>
      </c>
    </row>
    <row r="205" spans="1:18">
      <c r="A205">
        <v>3958</v>
      </c>
      <c r="B205" t="s">
        <v>47</v>
      </c>
      <c r="C205">
        <v>55</v>
      </c>
      <c r="D205" t="s">
        <v>24</v>
      </c>
      <c r="E205" t="s">
        <v>53</v>
      </c>
      <c r="F205" t="s">
        <v>25</v>
      </c>
      <c r="G205">
        <v>4575.91</v>
      </c>
      <c r="H205">
        <v>1460.55</v>
      </c>
      <c r="I205">
        <v>7898.34</v>
      </c>
      <c r="J205">
        <v>6437.79</v>
      </c>
      <c r="K205" s="1">
        <f t="shared" si="12"/>
        <v>4.4077847386258604</v>
      </c>
      <c r="L205" t="s">
        <v>19</v>
      </c>
      <c r="M205" s="2" t="s">
        <v>100</v>
      </c>
      <c r="N205" s="3" t="str">
        <f t="shared" si="13"/>
        <v>Aug</v>
      </c>
      <c r="O205" t="s">
        <v>28</v>
      </c>
      <c r="P205" t="s">
        <v>39</v>
      </c>
      <c r="Q205" t="str">
        <f t="shared" si="14"/>
        <v>Senior</v>
      </c>
      <c r="R205" t="str">
        <f t="shared" si="15"/>
        <v>Profit</v>
      </c>
    </row>
    <row r="206" spans="1:18">
      <c r="A206">
        <v>1981</v>
      </c>
      <c r="B206" t="s">
        <v>84</v>
      </c>
      <c r="C206">
        <v>43</v>
      </c>
      <c r="D206" t="s">
        <v>24</v>
      </c>
      <c r="E206" t="s">
        <v>17</v>
      </c>
      <c r="F206" t="s">
        <v>18</v>
      </c>
      <c r="G206">
        <v>4690.26</v>
      </c>
      <c r="H206">
        <v>1726.3</v>
      </c>
      <c r="I206">
        <v>7896.62</v>
      </c>
      <c r="J206">
        <v>6170.32</v>
      </c>
      <c r="K206" s="1">
        <f t="shared" si="12"/>
        <v>3.5743034235069224</v>
      </c>
      <c r="L206" t="s">
        <v>31</v>
      </c>
      <c r="M206" s="2" t="s">
        <v>377</v>
      </c>
      <c r="N206" s="3" t="str">
        <f t="shared" si="13"/>
        <v>Mar</v>
      </c>
      <c r="O206" t="s">
        <v>51</v>
      </c>
      <c r="P206" t="s">
        <v>39</v>
      </c>
      <c r="Q206" t="str">
        <f t="shared" si="14"/>
        <v>Senior</v>
      </c>
      <c r="R206" t="str">
        <f t="shared" si="15"/>
        <v>Profit</v>
      </c>
    </row>
    <row r="207" spans="1:18">
      <c r="A207">
        <v>129</v>
      </c>
      <c r="B207" t="s">
        <v>44</v>
      </c>
      <c r="C207">
        <v>37</v>
      </c>
      <c r="D207" t="s">
        <v>24</v>
      </c>
      <c r="E207" t="s">
        <v>66</v>
      </c>
      <c r="F207" t="s">
        <v>42</v>
      </c>
      <c r="G207">
        <v>4568.0600000000004</v>
      </c>
      <c r="H207">
        <v>223.41</v>
      </c>
      <c r="I207">
        <v>7895.77</v>
      </c>
      <c r="J207">
        <v>7672.36</v>
      </c>
      <c r="K207" s="1">
        <f t="shared" si="12"/>
        <v>34.342061680318693</v>
      </c>
      <c r="L207" t="s">
        <v>26</v>
      </c>
      <c r="M207" s="2" t="s">
        <v>83</v>
      </c>
      <c r="N207" s="3" t="str">
        <f t="shared" si="13"/>
        <v>Dec</v>
      </c>
      <c r="O207" t="s">
        <v>56</v>
      </c>
      <c r="P207" t="s">
        <v>22</v>
      </c>
      <c r="Q207" t="str">
        <f t="shared" si="14"/>
        <v>Adult</v>
      </c>
      <c r="R207" t="str">
        <f t="shared" si="15"/>
        <v>Profit</v>
      </c>
    </row>
    <row r="208" spans="1:18">
      <c r="A208">
        <v>6458</v>
      </c>
      <c r="B208" t="s">
        <v>84</v>
      </c>
      <c r="C208">
        <v>43</v>
      </c>
      <c r="D208" t="s">
        <v>16</v>
      </c>
      <c r="E208" t="s">
        <v>41</v>
      </c>
      <c r="F208" t="s">
        <v>42</v>
      </c>
      <c r="G208">
        <v>4465.1000000000004</v>
      </c>
      <c r="H208">
        <v>1037.19</v>
      </c>
      <c r="I208">
        <v>7894.17</v>
      </c>
      <c r="J208">
        <v>6856.98</v>
      </c>
      <c r="K208" s="1">
        <f t="shared" si="12"/>
        <v>6.6111127180169484</v>
      </c>
      <c r="L208" t="s">
        <v>54</v>
      </c>
      <c r="M208" s="2" t="s">
        <v>113</v>
      </c>
      <c r="N208" s="3" t="str">
        <f t="shared" si="13"/>
        <v>Oct</v>
      </c>
      <c r="O208" t="s">
        <v>21</v>
      </c>
      <c r="P208" t="s">
        <v>39</v>
      </c>
      <c r="Q208" t="str">
        <f t="shared" si="14"/>
        <v>Senior</v>
      </c>
      <c r="R208" t="str">
        <f t="shared" si="15"/>
        <v>Profit</v>
      </c>
    </row>
    <row r="209" spans="1:18">
      <c r="A209">
        <v>6899</v>
      </c>
      <c r="B209" t="s">
        <v>84</v>
      </c>
      <c r="C209">
        <v>58</v>
      </c>
      <c r="D209" t="s">
        <v>16</v>
      </c>
      <c r="E209" t="s">
        <v>30</v>
      </c>
      <c r="F209" t="s">
        <v>36</v>
      </c>
      <c r="G209">
        <v>4507.24</v>
      </c>
      <c r="H209">
        <v>1996.85</v>
      </c>
      <c r="I209">
        <v>7892.79</v>
      </c>
      <c r="J209">
        <v>5895.94</v>
      </c>
      <c r="K209" s="1">
        <f t="shared" si="12"/>
        <v>2.9526203770939228</v>
      </c>
      <c r="L209" t="s">
        <v>54</v>
      </c>
      <c r="M209" s="2" t="s">
        <v>223</v>
      </c>
      <c r="N209" s="3" t="str">
        <f t="shared" si="13"/>
        <v>Dec</v>
      </c>
      <c r="O209" t="s">
        <v>33</v>
      </c>
      <c r="P209" t="s">
        <v>22</v>
      </c>
      <c r="Q209" t="str">
        <f t="shared" si="14"/>
        <v>Senior</v>
      </c>
      <c r="R209" t="str">
        <f t="shared" si="15"/>
        <v>Profit</v>
      </c>
    </row>
    <row r="210" spans="1:18">
      <c r="A210">
        <v>8822</v>
      </c>
      <c r="B210" t="s">
        <v>15</v>
      </c>
      <c r="C210">
        <v>34</v>
      </c>
      <c r="D210" t="s">
        <v>24</v>
      </c>
      <c r="E210" t="s">
        <v>59</v>
      </c>
      <c r="F210" t="s">
        <v>49</v>
      </c>
      <c r="G210">
        <v>4578.04</v>
      </c>
      <c r="H210">
        <v>1014.58</v>
      </c>
      <c r="I210">
        <v>7892</v>
      </c>
      <c r="J210">
        <v>6877.42</v>
      </c>
      <c r="K210" s="1">
        <f t="shared" si="12"/>
        <v>6.7785881842732953</v>
      </c>
      <c r="L210" t="s">
        <v>26</v>
      </c>
      <c r="M210" s="2" t="s">
        <v>248</v>
      </c>
      <c r="N210" s="3" t="str">
        <f t="shared" si="13"/>
        <v>Jan</v>
      </c>
      <c r="O210" t="s">
        <v>56</v>
      </c>
      <c r="P210" t="s">
        <v>22</v>
      </c>
      <c r="Q210" t="str">
        <f t="shared" si="14"/>
        <v>Adult</v>
      </c>
      <c r="R210" t="str">
        <f t="shared" si="15"/>
        <v>Profit</v>
      </c>
    </row>
    <row r="211" spans="1:18">
      <c r="A211">
        <v>1046</v>
      </c>
      <c r="B211" t="s">
        <v>40</v>
      </c>
      <c r="C211">
        <v>45</v>
      </c>
      <c r="D211" t="s">
        <v>16</v>
      </c>
      <c r="E211" t="s">
        <v>30</v>
      </c>
      <c r="F211" t="s">
        <v>18</v>
      </c>
      <c r="G211">
        <v>4689.55</v>
      </c>
      <c r="H211">
        <v>1803.25</v>
      </c>
      <c r="I211">
        <v>7890.67</v>
      </c>
      <c r="J211">
        <v>6087.42</v>
      </c>
      <c r="K211" s="1">
        <f t="shared" si="12"/>
        <v>3.3758047968944962</v>
      </c>
      <c r="L211" t="s">
        <v>54</v>
      </c>
      <c r="M211" s="2" t="s">
        <v>27</v>
      </c>
      <c r="N211" s="3" t="str">
        <f t="shared" si="13"/>
        <v>Mar</v>
      </c>
      <c r="O211" t="s">
        <v>51</v>
      </c>
      <c r="P211" t="s">
        <v>39</v>
      </c>
      <c r="Q211" t="str">
        <f t="shared" si="14"/>
        <v>Senior</v>
      </c>
      <c r="R211" t="str">
        <f t="shared" si="15"/>
        <v>Profit</v>
      </c>
    </row>
    <row r="212" spans="1:18">
      <c r="A212">
        <v>6648</v>
      </c>
      <c r="B212" t="s">
        <v>92</v>
      </c>
      <c r="C212">
        <v>29</v>
      </c>
      <c r="D212" t="s">
        <v>24</v>
      </c>
      <c r="E212" t="s">
        <v>30</v>
      </c>
      <c r="F212" t="s">
        <v>49</v>
      </c>
      <c r="G212">
        <v>4996.8500000000004</v>
      </c>
      <c r="H212">
        <v>1298.1199999999999</v>
      </c>
      <c r="I212">
        <v>7890.38</v>
      </c>
      <c r="J212">
        <v>6592.26</v>
      </c>
      <c r="K212" s="1">
        <f t="shared" si="12"/>
        <v>5.0783132530120492</v>
      </c>
      <c r="L212" t="s">
        <v>37</v>
      </c>
      <c r="M212" s="2" t="s">
        <v>317</v>
      </c>
      <c r="N212" s="3" t="str">
        <f t="shared" si="13"/>
        <v>Nov</v>
      </c>
      <c r="O212" t="s">
        <v>56</v>
      </c>
      <c r="P212" t="s">
        <v>39</v>
      </c>
      <c r="Q212" t="str">
        <f t="shared" si="14"/>
        <v>Adult</v>
      </c>
      <c r="R212" t="str">
        <f t="shared" si="15"/>
        <v>Profit</v>
      </c>
    </row>
    <row r="213" spans="1:18">
      <c r="A213">
        <v>4788</v>
      </c>
      <c r="B213" t="s">
        <v>23</v>
      </c>
      <c r="C213">
        <v>36</v>
      </c>
      <c r="D213" t="s">
        <v>16</v>
      </c>
      <c r="E213" t="s">
        <v>35</v>
      </c>
      <c r="F213" t="s">
        <v>36</v>
      </c>
      <c r="G213">
        <v>4639.29</v>
      </c>
      <c r="H213">
        <v>1734.81</v>
      </c>
      <c r="I213">
        <v>7889.02</v>
      </c>
      <c r="J213">
        <v>6154.21</v>
      </c>
      <c r="K213" s="1">
        <f t="shared" si="12"/>
        <v>3.5474835860987661</v>
      </c>
      <c r="L213" t="s">
        <v>54</v>
      </c>
      <c r="M213" s="2" t="s">
        <v>359</v>
      </c>
      <c r="N213" s="3" t="str">
        <f t="shared" si="13"/>
        <v>Jul</v>
      </c>
      <c r="O213" t="s">
        <v>56</v>
      </c>
      <c r="P213" t="s">
        <v>22</v>
      </c>
      <c r="Q213" t="str">
        <f t="shared" si="14"/>
        <v>Adult</v>
      </c>
      <c r="R213" t="str">
        <f t="shared" si="15"/>
        <v>Profit</v>
      </c>
    </row>
    <row r="214" spans="1:18">
      <c r="A214">
        <v>6345</v>
      </c>
      <c r="B214" t="s">
        <v>92</v>
      </c>
      <c r="C214">
        <v>40</v>
      </c>
      <c r="D214" t="s">
        <v>16</v>
      </c>
      <c r="E214" t="s">
        <v>30</v>
      </c>
      <c r="F214" t="s">
        <v>49</v>
      </c>
      <c r="G214">
        <v>4957.75</v>
      </c>
      <c r="H214">
        <v>858.83</v>
      </c>
      <c r="I214">
        <v>7885.17</v>
      </c>
      <c r="J214">
        <v>7026.34</v>
      </c>
      <c r="K214" s="1">
        <f t="shared" si="12"/>
        <v>8.1812931546406151</v>
      </c>
      <c r="L214" t="s">
        <v>37</v>
      </c>
      <c r="M214" s="2" t="s">
        <v>172</v>
      </c>
      <c r="N214" s="3" t="str">
        <f t="shared" si="13"/>
        <v>Nov</v>
      </c>
      <c r="O214" t="s">
        <v>56</v>
      </c>
      <c r="P214" t="s">
        <v>22</v>
      </c>
      <c r="Q214" t="str">
        <f t="shared" si="14"/>
        <v>Adult</v>
      </c>
      <c r="R214" t="str">
        <f t="shared" si="15"/>
        <v>Profit</v>
      </c>
    </row>
    <row r="215" spans="1:18">
      <c r="A215">
        <v>8584</v>
      </c>
      <c r="B215" t="s">
        <v>29</v>
      </c>
      <c r="C215">
        <v>47</v>
      </c>
      <c r="D215" t="s">
        <v>24</v>
      </c>
      <c r="E215" t="s">
        <v>59</v>
      </c>
      <c r="F215" t="s">
        <v>42</v>
      </c>
      <c r="G215">
        <v>4866.47</v>
      </c>
      <c r="H215">
        <v>982.23</v>
      </c>
      <c r="I215">
        <v>7880.31</v>
      </c>
      <c r="J215">
        <v>6898.08</v>
      </c>
      <c r="K215" s="1">
        <f t="shared" si="12"/>
        <v>7.0228765156836994</v>
      </c>
      <c r="L215" t="s">
        <v>37</v>
      </c>
      <c r="M215" s="2" t="s">
        <v>223</v>
      </c>
      <c r="N215" s="3" t="str">
        <f t="shared" si="13"/>
        <v>Dec</v>
      </c>
      <c r="O215" t="s">
        <v>51</v>
      </c>
      <c r="P215" t="s">
        <v>39</v>
      </c>
      <c r="Q215" t="str">
        <f t="shared" si="14"/>
        <v>Senior</v>
      </c>
      <c r="R215" t="str">
        <f t="shared" si="15"/>
        <v>Profit</v>
      </c>
    </row>
    <row r="216" spans="1:18">
      <c r="A216">
        <v>924</v>
      </c>
      <c r="B216" t="s">
        <v>44</v>
      </c>
      <c r="C216">
        <v>23</v>
      </c>
      <c r="D216" t="s">
        <v>16</v>
      </c>
      <c r="E216" t="s">
        <v>59</v>
      </c>
      <c r="F216" t="s">
        <v>49</v>
      </c>
      <c r="G216">
        <v>4382.5200000000004</v>
      </c>
      <c r="H216">
        <v>1718.87</v>
      </c>
      <c r="I216">
        <v>7879.02</v>
      </c>
      <c r="J216">
        <v>6160.15</v>
      </c>
      <c r="K216" s="1">
        <f t="shared" si="12"/>
        <v>3.5838370557401085</v>
      </c>
      <c r="L216" t="s">
        <v>19</v>
      </c>
      <c r="M216" s="2" t="s">
        <v>342</v>
      </c>
      <c r="N216" s="3" t="str">
        <f t="shared" si="13"/>
        <v>Jan</v>
      </c>
      <c r="O216" t="s">
        <v>51</v>
      </c>
      <c r="P216" t="s">
        <v>39</v>
      </c>
      <c r="Q216" t="str">
        <f t="shared" si="14"/>
        <v>Young</v>
      </c>
      <c r="R216" t="str">
        <f t="shared" si="15"/>
        <v>Profit</v>
      </c>
    </row>
    <row r="217" spans="1:18">
      <c r="A217">
        <v>3059</v>
      </c>
      <c r="B217" t="s">
        <v>52</v>
      </c>
      <c r="C217">
        <v>35</v>
      </c>
      <c r="D217" t="s">
        <v>16</v>
      </c>
      <c r="E217" t="s">
        <v>41</v>
      </c>
      <c r="F217" t="s">
        <v>42</v>
      </c>
      <c r="G217">
        <v>4649.3500000000004</v>
      </c>
      <c r="H217">
        <v>906.16</v>
      </c>
      <c r="I217">
        <v>7878.45</v>
      </c>
      <c r="J217">
        <v>6972.29</v>
      </c>
      <c r="K217" s="1">
        <f t="shared" si="12"/>
        <v>7.6943255054295046</v>
      </c>
      <c r="L217" t="s">
        <v>26</v>
      </c>
      <c r="M217" s="2" t="s">
        <v>46</v>
      </c>
      <c r="N217" s="3" t="str">
        <f t="shared" si="13"/>
        <v>May</v>
      </c>
      <c r="O217" t="s">
        <v>51</v>
      </c>
      <c r="P217" t="s">
        <v>22</v>
      </c>
      <c r="Q217" t="str">
        <f t="shared" si="14"/>
        <v>Adult</v>
      </c>
      <c r="R217" t="str">
        <f t="shared" si="15"/>
        <v>Profit</v>
      </c>
    </row>
    <row r="218" spans="1:18">
      <c r="A218">
        <v>5029</v>
      </c>
      <c r="B218" t="s">
        <v>15</v>
      </c>
      <c r="C218">
        <v>33</v>
      </c>
      <c r="D218" t="s">
        <v>24</v>
      </c>
      <c r="E218" t="s">
        <v>30</v>
      </c>
      <c r="F218" t="s">
        <v>18</v>
      </c>
      <c r="G218">
        <v>4415.92</v>
      </c>
      <c r="H218">
        <v>674.76</v>
      </c>
      <c r="I218">
        <v>7874.87</v>
      </c>
      <c r="J218">
        <v>7200.11</v>
      </c>
      <c r="K218" s="1">
        <f t="shared" si="12"/>
        <v>10.670623629142213</v>
      </c>
      <c r="L218" t="s">
        <v>26</v>
      </c>
      <c r="M218" s="2" t="s">
        <v>311</v>
      </c>
      <c r="N218" s="3" t="str">
        <f t="shared" si="13"/>
        <v>Feb</v>
      </c>
      <c r="O218" t="s">
        <v>56</v>
      </c>
      <c r="P218" t="s">
        <v>22</v>
      </c>
      <c r="Q218" t="str">
        <f t="shared" si="14"/>
        <v>Adult</v>
      </c>
      <c r="R218" t="str">
        <f t="shared" si="15"/>
        <v>Profit</v>
      </c>
    </row>
    <row r="219" spans="1:18">
      <c r="A219">
        <v>159</v>
      </c>
      <c r="B219" t="s">
        <v>44</v>
      </c>
      <c r="C219">
        <v>32</v>
      </c>
      <c r="D219" t="s">
        <v>24</v>
      </c>
      <c r="E219" t="s">
        <v>66</v>
      </c>
      <c r="F219" t="s">
        <v>49</v>
      </c>
      <c r="G219">
        <v>4443.43</v>
      </c>
      <c r="H219">
        <v>1229.82</v>
      </c>
      <c r="I219">
        <v>7873.79</v>
      </c>
      <c r="J219">
        <v>6643.97</v>
      </c>
      <c r="K219" s="1">
        <f t="shared" si="12"/>
        <v>5.4023922199996752</v>
      </c>
      <c r="L219" t="s">
        <v>26</v>
      </c>
      <c r="M219" s="2" t="s">
        <v>176</v>
      </c>
      <c r="N219" s="3" t="str">
        <f t="shared" si="13"/>
        <v>May</v>
      </c>
      <c r="O219" t="s">
        <v>51</v>
      </c>
      <c r="P219" t="s">
        <v>39</v>
      </c>
      <c r="Q219" t="str">
        <f t="shared" si="14"/>
        <v>Adult</v>
      </c>
      <c r="R219" t="str">
        <f t="shared" si="15"/>
        <v>Profit</v>
      </c>
    </row>
    <row r="220" spans="1:18">
      <c r="A220">
        <v>6371</v>
      </c>
      <c r="B220" t="s">
        <v>92</v>
      </c>
      <c r="C220">
        <v>18</v>
      </c>
      <c r="D220" t="s">
        <v>16</v>
      </c>
      <c r="E220" t="s">
        <v>59</v>
      </c>
      <c r="F220" t="s">
        <v>49</v>
      </c>
      <c r="G220">
        <v>4669.92</v>
      </c>
      <c r="H220">
        <v>220.01</v>
      </c>
      <c r="I220">
        <v>7873.37</v>
      </c>
      <c r="J220">
        <v>7653.36</v>
      </c>
      <c r="K220" s="1">
        <f t="shared" si="12"/>
        <v>34.786418799145494</v>
      </c>
      <c r="L220" t="s">
        <v>19</v>
      </c>
      <c r="M220" s="2" t="s">
        <v>64</v>
      </c>
      <c r="N220" s="3" t="str">
        <f t="shared" si="13"/>
        <v>Feb</v>
      </c>
      <c r="O220" t="s">
        <v>51</v>
      </c>
      <c r="P220" t="s">
        <v>22</v>
      </c>
      <c r="Q220" t="str">
        <f t="shared" si="14"/>
        <v>Young</v>
      </c>
      <c r="R220" t="str">
        <f t="shared" si="15"/>
        <v>Profit</v>
      </c>
    </row>
    <row r="221" spans="1:18">
      <c r="A221">
        <v>2783</v>
      </c>
      <c r="B221" t="s">
        <v>84</v>
      </c>
      <c r="C221">
        <v>46</v>
      </c>
      <c r="D221" t="s">
        <v>24</v>
      </c>
      <c r="E221" t="s">
        <v>66</v>
      </c>
      <c r="F221" t="s">
        <v>18</v>
      </c>
      <c r="G221">
        <v>4522.32</v>
      </c>
      <c r="H221">
        <v>1661.96</v>
      </c>
      <c r="I221">
        <v>7871.96</v>
      </c>
      <c r="J221">
        <v>6210</v>
      </c>
      <c r="K221" s="1">
        <f t="shared" si="12"/>
        <v>3.7365520229127056</v>
      </c>
      <c r="L221" t="s">
        <v>19</v>
      </c>
      <c r="M221" s="2" t="s">
        <v>379</v>
      </c>
      <c r="N221" s="3" t="str">
        <f t="shared" si="13"/>
        <v>Mar</v>
      </c>
      <c r="O221" t="s">
        <v>33</v>
      </c>
      <c r="P221" t="s">
        <v>39</v>
      </c>
      <c r="Q221" t="str">
        <f t="shared" si="14"/>
        <v>Senior</v>
      </c>
      <c r="R221" t="str">
        <f t="shared" si="15"/>
        <v>Profit</v>
      </c>
    </row>
    <row r="222" spans="1:18">
      <c r="A222">
        <v>1471</v>
      </c>
      <c r="B222" t="s">
        <v>47</v>
      </c>
      <c r="C222">
        <v>21</v>
      </c>
      <c r="D222" t="s">
        <v>24</v>
      </c>
      <c r="E222" t="s">
        <v>30</v>
      </c>
      <c r="F222" t="s">
        <v>36</v>
      </c>
      <c r="G222">
        <v>4911.01</v>
      </c>
      <c r="H222">
        <v>747.85</v>
      </c>
      <c r="I222">
        <v>7868.57</v>
      </c>
      <c r="J222">
        <v>7120.72</v>
      </c>
      <c r="K222" s="1">
        <f t="shared" si="12"/>
        <v>9.5215885538543823</v>
      </c>
      <c r="L222" t="s">
        <v>37</v>
      </c>
      <c r="M222" s="2" t="s">
        <v>74</v>
      </c>
      <c r="N222" s="3" t="str">
        <f t="shared" si="13"/>
        <v>Aug</v>
      </c>
      <c r="O222" t="s">
        <v>33</v>
      </c>
      <c r="P222" t="s">
        <v>39</v>
      </c>
      <c r="Q222" t="str">
        <f t="shared" si="14"/>
        <v>Young</v>
      </c>
      <c r="R222" t="str">
        <f t="shared" si="15"/>
        <v>Profit</v>
      </c>
    </row>
    <row r="223" spans="1:18">
      <c r="A223">
        <v>5176</v>
      </c>
      <c r="B223" t="s">
        <v>52</v>
      </c>
      <c r="C223">
        <v>53</v>
      </c>
      <c r="D223" t="s">
        <v>24</v>
      </c>
      <c r="E223" t="s">
        <v>41</v>
      </c>
      <c r="F223" t="s">
        <v>49</v>
      </c>
      <c r="G223">
        <v>4488.03</v>
      </c>
      <c r="H223">
        <v>1233.68</v>
      </c>
      <c r="I223">
        <v>7868.33</v>
      </c>
      <c r="J223">
        <v>6634.65</v>
      </c>
      <c r="K223" s="1">
        <f t="shared" si="12"/>
        <v>5.3779343103560073</v>
      </c>
      <c r="L223" t="s">
        <v>31</v>
      </c>
      <c r="M223" s="2" t="s">
        <v>218</v>
      </c>
      <c r="N223" s="3" t="str">
        <f t="shared" si="13"/>
        <v>Jan</v>
      </c>
      <c r="O223" t="s">
        <v>51</v>
      </c>
      <c r="P223" t="s">
        <v>22</v>
      </c>
      <c r="Q223" t="str">
        <f t="shared" si="14"/>
        <v>Senior</v>
      </c>
      <c r="R223" t="str">
        <f t="shared" si="15"/>
        <v>Profit</v>
      </c>
    </row>
    <row r="224" spans="1:18">
      <c r="A224">
        <v>2391</v>
      </c>
      <c r="B224" t="s">
        <v>29</v>
      </c>
      <c r="C224">
        <v>35</v>
      </c>
      <c r="D224" t="s">
        <v>16</v>
      </c>
      <c r="E224" t="s">
        <v>66</v>
      </c>
      <c r="F224" t="s">
        <v>42</v>
      </c>
      <c r="G224">
        <v>4655.34</v>
      </c>
      <c r="H224">
        <v>1374.3</v>
      </c>
      <c r="I224">
        <v>7866.07</v>
      </c>
      <c r="J224">
        <v>6491.77</v>
      </c>
      <c r="K224" s="1">
        <f t="shared" si="12"/>
        <v>4.7236920614130833</v>
      </c>
      <c r="L224" t="s">
        <v>19</v>
      </c>
      <c r="M224" s="2" t="s">
        <v>284</v>
      </c>
      <c r="N224" s="3" t="str">
        <f t="shared" si="13"/>
        <v>Apr</v>
      </c>
      <c r="O224" t="s">
        <v>56</v>
      </c>
      <c r="P224" t="s">
        <v>22</v>
      </c>
      <c r="Q224" t="str">
        <f t="shared" si="14"/>
        <v>Adult</v>
      </c>
      <c r="R224" t="str">
        <f t="shared" si="15"/>
        <v>Profit</v>
      </c>
    </row>
    <row r="225" spans="1:18">
      <c r="A225">
        <v>2506</v>
      </c>
      <c r="B225" t="s">
        <v>40</v>
      </c>
      <c r="C225">
        <v>46</v>
      </c>
      <c r="D225" t="s">
        <v>24</v>
      </c>
      <c r="E225" t="s">
        <v>53</v>
      </c>
      <c r="F225" t="s">
        <v>25</v>
      </c>
      <c r="G225">
        <v>4387.45</v>
      </c>
      <c r="H225">
        <v>1682.82</v>
      </c>
      <c r="I225">
        <v>7865.38</v>
      </c>
      <c r="J225">
        <v>6182.56</v>
      </c>
      <c r="K225" s="1">
        <f t="shared" si="12"/>
        <v>3.6739282870419894</v>
      </c>
      <c r="L225" t="s">
        <v>54</v>
      </c>
      <c r="M225" s="2" t="s">
        <v>408</v>
      </c>
      <c r="N225" s="3" t="str">
        <f t="shared" si="13"/>
        <v>Dec</v>
      </c>
      <c r="O225" t="s">
        <v>21</v>
      </c>
      <c r="P225" t="s">
        <v>39</v>
      </c>
      <c r="Q225" t="str">
        <f t="shared" si="14"/>
        <v>Senior</v>
      </c>
      <c r="R225" t="str">
        <f t="shared" si="15"/>
        <v>Profit</v>
      </c>
    </row>
    <row r="226" spans="1:18">
      <c r="A226">
        <v>5665</v>
      </c>
      <c r="B226" t="s">
        <v>34</v>
      </c>
      <c r="C226">
        <v>20</v>
      </c>
      <c r="D226" t="s">
        <v>24</v>
      </c>
      <c r="E226" t="s">
        <v>41</v>
      </c>
      <c r="F226" t="s">
        <v>42</v>
      </c>
      <c r="G226">
        <v>4383.7700000000004</v>
      </c>
      <c r="H226">
        <v>799.32</v>
      </c>
      <c r="I226">
        <v>7863.35</v>
      </c>
      <c r="J226">
        <v>7064.03</v>
      </c>
      <c r="K226" s="1">
        <f t="shared" si="12"/>
        <v>8.8375494170044533</v>
      </c>
      <c r="L226" t="s">
        <v>37</v>
      </c>
      <c r="M226" s="2" t="s">
        <v>296</v>
      </c>
      <c r="N226" s="3" t="str">
        <f t="shared" si="13"/>
        <v>Dec</v>
      </c>
      <c r="O226" t="s">
        <v>21</v>
      </c>
      <c r="P226" t="s">
        <v>39</v>
      </c>
      <c r="Q226" t="str">
        <f t="shared" si="14"/>
        <v>Young</v>
      </c>
      <c r="R226" t="str">
        <f t="shared" si="15"/>
        <v>Profit</v>
      </c>
    </row>
    <row r="227" spans="1:18">
      <c r="A227">
        <v>403</v>
      </c>
      <c r="B227" t="s">
        <v>84</v>
      </c>
      <c r="C227">
        <v>19</v>
      </c>
      <c r="D227" t="s">
        <v>16</v>
      </c>
      <c r="E227" t="s">
        <v>35</v>
      </c>
      <c r="F227" t="s">
        <v>25</v>
      </c>
      <c r="G227">
        <v>4613.28</v>
      </c>
      <c r="H227">
        <v>907.34</v>
      </c>
      <c r="I227">
        <v>7861.24</v>
      </c>
      <c r="J227">
        <v>6953.9</v>
      </c>
      <c r="K227" s="1">
        <f t="shared" si="12"/>
        <v>7.6640509621531061</v>
      </c>
      <c r="L227" t="s">
        <v>54</v>
      </c>
      <c r="M227" s="2" t="s">
        <v>141</v>
      </c>
      <c r="N227" s="3" t="str">
        <f t="shared" si="13"/>
        <v>May</v>
      </c>
      <c r="O227" t="s">
        <v>21</v>
      </c>
      <c r="P227" t="s">
        <v>39</v>
      </c>
      <c r="Q227" t="str">
        <f t="shared" si="14"/>
        <v>Young</v>
      </c>
      <c r="R227" t="str">
        <f t="shared" si="15"/>
        <v>Profit</v>
      </c>
    </row>
    <row r="228" spans="1:18">
      <c r="A228">
        <v>520</v>
      </c>
      <c r="B228" t="s">
        <v>92</v>
      </c>
      <c r="C228">
        <v>25</v>
      </c>
      <c r="D228" t="s">
        <v>16</v>
      </c>
      <c r="E228" t="s">
        <v>57</v>
      </c>
      <c r="F228" t="s">
        <v>25</v>
      </c>
      <c r="G228">
        <v>4419.18</v>
      </c>
      <c r="H228">
        <v>1913.66</v>
      </c>
      <c r="I228">
        <v>7845.85</v>
      </c>
      <c r="J228">
        <v>5932.19</v>
      </c>
      <c r="K228" s="1">
        <f t="shared" si="12"/>
        <v>3.0999184808168638</v>
      </c>
      <c r="L228" t="s">
        <v>54</v>
      </c>
      <c r="M228" s="2" t="s">
        <v>147</v>
      </c>
      <c r="N228" s="3" t="str">
        <f t="shared" si="13"/>
        <v>Oct</v>
      </c>
      <c r="O228" t="s">
        <v>28</v>
      </c>
      <c r="P228" t="s">
        <v>22</v>
      </c>
      <c r="Q228" t="str">
        <f t="shared" si="14"/>
        <v>Young</v>
      </c>
      <c r="R228" t="str">
        <f t="shared" si="15"/>
        <v>Profit</v>
      </c>
    </row>
    <row r="229" spans="1:18">
      <c r="A229">
        <v>629</v>
      </c>
      <c r="B229" t="s">
        <v>92</v>
      </c>
      <c r="C229">
        <v>44</v>
      </c>
      <c r="D229" t="s">
        <v>24</v>
      </c>
      <c r="E229" t="s">
        <v>59</v>
      </c>
      <c r="F229" t="s">
        <v>25</v>
      </c>
      <c r="G229">
        <v>4832.75</v>
      </c>
      <c r="H229">
        <v>100.73</v>
      </c>
      <c r="I229">
        <v>7844</v>
      </c>
      <c r="J229">
        <v>7743.27</v>
      </c>
      <c r="K229" s="1">
        <f t="shared" si="12"/>
        <v>76.871537774247997</v>
      </c>
      <c r="L229" t="s">
        <v>31</v>
      </c>
      <c r="M229" s="2" t="s">
        <v>300</v>
      </c>
      <c r="N229" s="3" t="str">
        <f t="shared" si="13"/>
        <v>Aug</v>
      </c>
      <c r="O229" t="s">
        <v>33</v>
      </c>
      <c r="P229" t="s">
        <v>22</v>
      </c>
      <c r="Q229" t="str">
        <f t="shared" si="14"/>
        <v>Senior</v>
      </c>
      <c r="R229" t="str">
        <f t="shared" si="15"/>
        <v>Profit</v>
      </c>
    </row>
    <row r="230" spans="1:18">
      <c r="A230">
        <v>8564</v>
      </c>
      <c r="B230" t="s">
        <v>84</v>
      </c>
      <c r="C230">
        <v>30</v>
      </c>
      <c r="D230" t="s">
        <v>16</v>
      </c>
      <c r="E230" t="s">
        <v>57</v>
      </c>
      <c r="F230" t="s">
        <v>25</v>
      </c>
      <c r="G230">
        <v>4763.01</v>
      </c>
      <c r="H230">
        <v>1859.09</v>
      </c>
      <c r="I230">
        <v>7839</v>
      </c>
      <c r="J230">
        <v>5979.91</v>
      </c>
      <c r="K230" s="1">
        <f t="shared" si="12"/>
        <v>3.2165790790117748</v>
      </c>
      <c r="L230" t="s">
        <v>54</v>
      </c>
      <c r="M230" s="2" t="s">
        <v>266</v>
      </c>
      <c r="N230" s="3" t="str">
        <f t="shared" si="13"/>
        <v>Sep</v>
      </c>
      <c r="O230" t="s">
        <v>28</v>
      </c>
      <c r="P230" t="s">
        <v>22</v>
      </c>
      <c r="Q230" t="str">
        <f t="shared" si="14"/>
        <v>Adult</v>
      </c>
      <c r="R230" t="str">
        <f t="shared" si="15"/>
        <v>Profit</v>
      </c>
    </row>
    <row r="231" spans="1:18">
      <c r="A231">
        <v>1315</v>
      </c>
      <c r="B231" t="s">
        <v>29</v>
      </c>
      <c r="C231">
        <v>27</v>
      </c>
      <c r="D231" t="s">
        <v>16</v>
      </c>
      <c r="E231" t="s">
        <v>59</v>
      </c>
      <c r="F231" t="s">
        <v>49</v>
      </c>
      <c r="G231">
        <v>4470.74</v>
      </c>
      <c r="H231">
        <v>939.49</v>
      </c>
      <c r="I231">
        <v>7838.37</v>
      </c>
      <c r="J231">
        <v>6898.88</v>
      </c>
      <c r="K231" s="1">
        <f t="shared" si="12"/>
        <v>7.3432181289848746</v>
      </c>
      <c r="L231" t="s">
        <v>54</v>
      </c>
      <c r="M231" s="2" t="s">
        <v>177</v>
      </c>
      <c r="N231" s="3" t="str">
        <f t="shared" si="13"/>
        <v>Jun</v>
      </c>
      <c r="O231" t="s">
        <v>51</v>
      </c>
      <c r="P231" t="s">
        <v>39</v>
      </c>
      <c r="Q231" t="str">
        <f t="shared" si="14"/>
        <v>Adult</v>
      </c>
      <c r="R231" t="str">
        <f t="shared" si="15"/>
        <v>Profit</v>
      </c>
    </row>
    <row r="232" spans="1:18">
      <c r="A232">
        <v>7637</v>
      </c>
      <c r="B232" t="s">
        <v>40</v>
      </c>
      <c r="C232">
        <v>43</v>
      </c>
      <c r="D232" t="s">
        <v>16</v>
      </c>
      <c r="E232" t="s">
        <v>41</v>
      </c>
      <c r="F232" t="s">
        <v>18</v>
      </c>
      <c r="G232">
        <v>4770.67</v>
      </c>
      <c r="H232">
        <v>1225.8399999999999</v>
      </c>
      <c r="I232">
        <v>7837.35</v>
      </c>
      <c r="J232">
        <v>6611.51</v>
      </c>
      <c r="K232" s="1">
        <f t="shared" si="12"/>
        <v>5.3934526528747639</v>
      </c>
      <c r="L232" t="s">
        <v>54</v>
      </c>
      <c r="M232" s="2" t="s">
        <v>200</v>
      </c>
      <c r="N232" s="3" t="str">
        <f t="shared" si="13"/>
        <v>Oct</v>
      </c>
      <c r="O232" t="s">
        <v>51</v>
      </c>
      <c r="P232" t="s">
        <v>22</v>
      </c>
      <c r="Q232" t="str">
        <f t="shared" si="14"/>
        <v>Senior</v>
      </c>
      <c r="R232" t="str">
        <f t="shared" si="15"/>
        <v>Profit</v>
      </c>
    </row>
    <row r="233" spans="1:18">
      <c r="A233">
        <v>589</v>
      </c>
      <c r="B233" t="s">
        <v>34</v>
      </c>
      <c r="C233">
        <v>41</v>
      </c>
      <c r="D233" t="s">
        <v>16</v>
      </c>
      <c r="E233" t="s">
        <v>66</v>
      </c>
      <c r="F233" t="s">
        <v>25</v>
      </c>
      <c r="G233">
        <v>4736.2299999999996</v>
      </c>
      <c r="H233">
        <v>1896.64</v>
      </c>
      <c r="I233">
        <v>7836.28</v>
      </c>
      <c r="J233">
        <v>5939.64</v>
      </c>
      <c r="K233" s="1">
        <f t="shared" si="12"/>
        <v>3.1316644170744055</v>
      </c>
      <c r="L233" t="s">
        <v>37</v>
      </c>
      <c r="M233" s="2" t="s">
        <v>73</v>
      </c>
      <c r="N233" s="3" t="str">
        <f t="shared" si="13"/>
        <v>Feb</v>
      </c>
      <c r="O233" t="s">
        <v>33</v>
      </c>
      <c r="P233" t="s">
        <v>22</v>
      </c>
      <c r="Q233" t="str">
        <f t="shared" si="14"/>
        <v>Senior</v>
      </c>
      <c r="R233" t="str">
        <f t="shared" si="15"/>
        <v>Profit</v>
      </c>
    </row>
    <row r="234" spans="1:18">
      <c r="A234">
        <v>9320</v>
      </c>
      <c r="B234" t="s">
        <v>52</v>
      </c>
      <c r="C234">
        <v>60</v>
      </c>
      <c r="D234" t="s">
        <v>24</v>
      </c>
      <c r="E234" t="s">
        <v>57</v>
      </c>
      <c r="F234" t="s">
        <v>36</v>
      </c>
      <c r="G234">
        <v>4475.6499999999996</v>
      </c>
      <c r="H234">
        <v>949.11</v>
      </c>
      <c r="I234">
        <v>7830.59</v>
      </c>
      <c r="J234">
        <v>6881.48</v>
      </c>
      <c r="K234" s="1">
        <f t="shared" si="12"/>
        <v>7.2504556900675361</v>
      </c>
      <c r="L234" t="s">
        <v>31</v>
      </c>
      <c r="M234" s="2" t="s">
        <v>367</v>
      </c>
      <c r="N234" s="3" t="str">
        <f t="shared" si="13"/>
        <v>Feb</v>
      </c>
      <c r="O234" t="s">
        <v>21</v>
      </c>
      <c r="P234" t="s">
        <v>39</v>
      </c>
      <c r="Q234" t="str">
        <f t="shared" si="14"/>
        <v>Senior</v>
      </c>
      <c r="R234" t="str">
        <f t="shared" si="15"/>
        <v>Profit</v>
      </c>
    </row>
    <row r="235" spans="1:18">
      <c r="A235">
        <v>1234</v>
      </c>
      <c r="B235" t="s">
        <v>44</v>
      </c>
      <c r="C235">
        <v>58</v>
      </c>
      <c r="D235" t="s">
        <v>24</v>
      </c>
      <c r="E235" t="s">
        <v>53</v>
      </c>
      <c r="F235" t="s">
        <v>25</v>
      </c>
      <c r="G235">
        <v>4428.42</v>
      </c>
      <c r="H235">
        <v>1905.29</v>
      </c>
      <c r="I235">
        <v>7827.95</v>
      </c>
      <c r="J235">
        <v>5922.66</v>
      </c>
      <c r="K235" s="1">
        <f t="shared" si="12"/>
        <v>3.1085346587658571</v>
      </c>
      <c r="L235" t="s">
        <v>19</v>
      </c>
      <c r="M235" s="2" t="s">
        <v>245</v>
      </c>
      <c r="N235" s="3" t="str">
        <f t="shared" si="13"/>
        <v>Mar</v>
      </c>
      <c r="O235" t="s">
        <v>51</v>
      </c>
      <c r="P235" t="s">
        <v>22</v>
      </c>
      <c r="Q235" t="str">
        <f t="shared" si="14"/>
        <v>Senior</v>
      </c>
      <c r="R235" t="str">
        <f t="shared" si="15"/>
        <v>Profit</v>
      </c>
    </row>
    <row r="236" spans="1:18">
      <c r="A236">
        <v>5821</v>
      </c>
      <c r="B236" t="s">
        <v>92</v>
      </c>
      <c r="C236">
        <v>38</v>
      </c>
      <c r="D236" t="s">
        <v>16</v>
      </c>
      <c r="E236" t="s">
        <v>53</v>
      </c>
      <c r="F236" t="s">
        <v>18</v>
      </c>
      <c r="G236">
        <v>4943.8500000000004</v>
      </c>
      <c r="H236">
        <v>1011.89</v>
      </c>
      <c r="I236">
        <v>7827.33</v>
      </c>
      <c r="J236">
        <v>6815.44</v>
      </c>
      <c r="K236" s="1">
        <f t="shared" si="12"/>
        <v>6.735356609908191</v>
      </c>
      <c r="L236" t="s">
        <v>54</v>
      </c>
      <c r="M236" s="2" t="s">
        <v>348</v>
      </c>
      <c r="N236" s="3" t="str">
        <f t="shared" si="13"/>
        <v>Nov</v>
      </c>
      <c r="O236" t="s">
        <v>33</v>
      </c>
      <c r="P236" t="s">
        <v>39</v>
      </c>
      <c r="Q236" t="str">
        <f t="shared" si="14"/>
        <v>Adult</v>
      </c>
      <c r="R236" t="str">
        <f t="shared" si="15"/>
        <v>Profit</v>
      </c>
    </row>
    <row r="237" spans="1:18">
      <c r="A237">
        <v>711</v>
      </c>
      <c r="B237" t="s">
        <v>52</v>
      </c>
      <c r="C237">
        <v>46</v>
      </c>
      <c r="D237" t="s">
        <v>24</v>
      </c>
      <c r="E237" t="s">
        <v>53</v>
      </c>
      <c r="F237" t="s">
        <v>25</v>
      </c>
      <c r="G237">
        <v>4953.07</v>
      </c>
      <c r="H237">
        <v>1825.39</v>
      </c>
      <c r="I237">
        <v>7825.54</v>
      </c>
      <c r="J237">
        <v>6000.15</v>
      </c>
      <c r="K237" s="1">
        <f t="shared" si="12"/>
        <v>3.2870509863645574</v>
      </c>
      <c r="L237" t="s">
        <v>31</v>
      </c>
      <c r="M237" s="2" t="s">
        <v>319</v>
      </c>
      <c r="N237" s="3" t="str">
        <f t="shared" si="13"/>
        <v>Nov</v>
      </c>
      <c r="O237" t="s">
        <v>28</v>
      </c>
      <c r="P237" t="s">
        <v>39</v>
      </c>
      <c r="Q237" t="str">
        <f t="shared" si="14"/>
        <v>Senior</v>
      </c>
      <c r="R237" t="str">
        <f t="shared" si="15"/>
        <v>Profit</v>
      </c>
    </row>
    <row r="238" spans="1:18">
      <c r="A238">
        <v>477</v>
      </c>
      <c r="B238" t="s">
        <v>15</v>
      </c>
      <c r="C238">
        <v>29</v>
      </c>
      <c r="D238" t="s">
        <v>24</v>
      </c>
      <c r="E238" t="s">
        <v>17</v>
      </c>
      <c r="F238" t="s">
        <v>49</v>
      </c>
      <c r="G238">
        <v>4757.8900000000003</v>
      </c>
      <c r="H238">
        <v>735.65</v>
      </c>
      <c r="I238">
        <v>7824.99</v>
      </c>
      <c r="J238">
        <v>7089.34</v>
      </c>
      <c r="K238" s="1">
        <f t="shared" si="12"/>
        <v>9.6368381703255626</v>
      </c>
      <c r="L238" t="s">
        <v>54</v>
      </c>
      <c r="M238" s="2" t="s">
        <v>303</v>
      </c>
      <c r="N238" s="3" t="str">
        <f t="shared" si="13"/>
        <v>Apr</v>
      </c>
      <c r="O238" t="s">
        <v>56</v>
      </c>
      <c r="P238" t="s">
        <v>39</v>
      </c>
      <c r="Q238" t="str">
        <f t="shared" si="14"/>
        <v>Adult</v>
      </c>
      <c r="R238" t="str">
        <f t="shared" si="15"/>
        <v>Profit</v>
      </c>
    </row>
    <row r="239" spans="1:18">
      <c r="A239">
        <v>3086</v>
      </c>
      <c r="B239" t="s">
        <v>40</v>
      </c>
      <c r="C239">
        <v>59</v>
      </c>
      <c r="D239" t="s">
        <v>24</v>
      </c>
      <c r="E239" t="s">
        <v>57</v>
      </c>
      <c r="F239" t="s">
        <v>36</v>
      </c>
      <c r="G239">
        <v>4914.28</v>
      </c>
      <c r="H239">
        <v>1461.33</v>
      </c>
      <c r="I239">
        <v>7824.77</v>
      </c>
      <c r="J239">
        <v>6363.44</v>
      </c>
      <c r="K239" s="1">
        <f t="shared" si="12"/>
        <v>4.3545537284528475</v>
      </c>
      <c r="L239" t="s">
        <v>19</v>
      </c>
      <c r="M239" s="2" t="s">
        <v>392</v>
      </c>
      <c r="N239" s="3" t="str">
        <f t="shared" si="13"/>
        <v>Aug</v>
      </c>
      <c r="O239" t="s">
        <v>51</v>
      </c>
      <c r="P239" t="s">
        <v>39</v>
      </c>
      <c r="Q239" t="str">
        <f t="shared" si="14"/>
        <v>Senior</v>
      </c>
      <c r="R239" t="str">
        <f t="shared" si="15"/>
        <v>Profit</v>
      </c>
    </row>
    <row r="240" spans="1:18">
      <c r="A240">
        <v>6923</v>
      </c>
      <c r="B240" t="s">
        <v>84</v>
      </c>
      <c r="C240">
        <v>39</v>
      </c>
      <c r="D240" t="s">
        <v>24</v>
      </c>
      <c r="E240" t="s">
        <v>17</v>
      </c>
      <c r="F240" t="s">
        <v>18</v>
      </c>
      <c r="G240">
        <v>4763.26</v>
      </c>
      <c r="H240">
        <v>630.74</v>
      </c>
      <c r="I240">
        <v>7824.05</v>
      </c>
      <c r="J240">
        <v>7193.31</v>
      </c>
      <c r="K240" s="1">
        <f t="shared" si="12"/>
        <v>11.404556552620731</v>
      </c>
      <c r="L240" t="s">
        <v>26</v>
      </c>
      <c r="M240" s="2" t="s">
        <v>315</v>
      </c>
      <c r="N240" s="3" t="str">
        <f t="shared" si="13"/>
        <v>Aug</v>
      </c>
      <c r="O240" t="s">
        <v>56</v>
      </c>
      <c r="P240" t="s">
        <v>22</v>
      </c>
      <c r="Q240" t="str">
        <f t="shared" si="14"/>
        <v>Adult</v>
      </c>
      <c r="R240" t="str">
        <f t="shared" si="15"/>
        <v>Profit</v>
      </c>
    </row>
    <row r="241" spans="1:18">
      <c r="A241">
        <v>6391</v>
      </c>
      <c r="B241" t="s">
        <v>40</v>
      </c>
      <c r="C241">
        <v>45</v>
      </c>
      <c r="D241" t="s">
        <v>24</v>
      </c>
      <c r="E241" t="s">
        <v>35</v>
      </c>
      <c r="F241" t="s">
        <v>36</v>
      </c>
      <c r="G241">
        <v>4433.07</v>
      </c>
      <c r="H241">
        <v>1914.65</v>
      </c>
      <c r="I241">
        <v>7823.47</v>
      </c>
      <c r="J241">
        <v>5908.82</v>
      </c>
      <c r="K241" s="1">
        <f t="shared" si="12"/>
        <v>3.0861097328493456</v>
      </c>
      <c r="L241" t="s">
        <v>31</v>
      </c>
      <c r="M241" s="2" t="s">
        <v>216</v>
      </c>
      <c r="N241" s="3" t="str">
        <f t="shared" si="13"/>
        <v>Feb</v>
      </c>
      <c r="O241" t="s">
        <v>28</v>
      </c>
      <c r="P241" t="s">
        <v>22</v>
      </c>
      <c r="Q241" t="str">
        <f t="shared" si="14"/>
        <v>Senior</v>
      </c>
      <c r="R241" t="str">
        <f t="shared" si="15"/>
        <v>Profit</v>
      </c>
    </row>
    <row r="242" spans="1:18">
      <c r="A242">
        <v>4918</v>
      </c>
      <c r="B242" t="s">
        <v>84</v>
      </c>
      <c r="C242">
        <v>28</v>
      </c>
      <c r="D242" t="s">
        <v>24</v>
      </c>
      <c r="E242" t="s">
        <v>57</v>
      </c>
      <c r="F242" t="s">
        <v>18</v>
      </c>
      <c r="G242">
        <v>4433.74</v>
      </c>
      <c r="H242">
        <v>391.83</v>
      </c>
      <c r="I242">
        <v>7822.17</v>
      </c>
      <c r="J242">
        <v>7430.34</v>
      </c>
      <c r="K242" s="1">
        <f t="shared" si="12"/>
        <v>18.963172804532579</v>
      </c>
      <c r="L242" t="s">
        <v>31</v>
      </c>
      <c r="M242" s="2" t="s">
        <v>307</v>
      </c>
      <c r="N242" s="3" t="str">
        <f t="shared" si="13"/>
        <v>Sep</v>
      </c>
      <c r="O242" t="s">
        <v>28</v>
      </c>
      <c r="P242" t="s">
        <v>39</v>
      </c>
      <c r="Q242" t="str">
        <f t="shared" si="14"/>
        <v>Adult</v>
      </c>
      <c r="R242" t="str">
        <f t="shared" si="15"/>
        <v>Profit</v>
      </c>
    </row>
    <row r="243" spans="1:18">
      <c r="A243">
        <v>1365</v>
      </c>
      <c r="B243" t="s">
        <v>92</v>
      </c>
      <c r="C243">
        <v>50</v>
      </c>
      <c r="D243" t="s">
        <v>24</v>
      </c>
      <c r="E243" t="s">
        <v>53</v>
      </c>
      <c r="F243" t="s">
        <v>49</v>
      </c>
      <c r="G243">
        <v>4654.95</v>
      </c>
      <c r="H243">
        <v>565.47</v>
      </c>
      <c r="I243">
        <v>7818.89</v>
      </c>
      <c r="J243">
        <v>7253.42</v>
      </c>
      <c r="K243" s="1">
        <f t="shared" si="12"/>
        <v>12.827241056112614</v>
      </c>
      <c r="L243" t="s">
        <v>26</v>
      </c>
      <c r="M243" s="2" t="s">
        <v>366</v>
      </c>
      <c r="N243" s="3" t="str">
        <f t="shared" si="13"/>
        <v>Jun</v>
      </c>
      <c r="O243" t="s">
        <v>51</v>
      </c>
      <c r="P243" t="s">
        <v>39</v>
      </c>
      <c r="Q243" t="str">
        <f t="shared" si="14"/>
        <v>Senior</v>
      </c>
      <c r="R243" t="str">
        <f t="shared" si="15"/>
        <v>Profit</v>
      </c>
    </row>
    <row r="244" spans="1:18">
      <c r="A244">
        <v>4358</v>
      </c>
      <c r="B244" t="s">
        <v>29</v>
      </c>
      <c r="C244">
        <v>46</v>
      </c>
      <c r="D244" t="s">
        <v>24</v>
      </c>
      <c r="E244" t="s">
        <v>53</v>
      </c>
      <c r="F244" t="s">
        <v>18</v>
      </c>
      <c r="G244">
        <v>4587.1099999999997</v>
      </c>
      <c r="H244">
        <v>1087.0899999999999</v>
      </c>
      <c r="I244">
        <v>7818.8</v>
      </c>
      <c r="J244">
        <v>6731.71</v>
      </c>
      <c r="K244" s="1">
        <f t="shared" si="12"/>
        <v>6.1924127717116342</v>
      </c>
      <c r="L244" t="s">
        <v>19</v>
      </c>
      <c r="M244" s="2" t="s">
        <v>314</v>
      </c>
      <c r="N244" s="3" t="str">
        <f t="shared" si="13"/>
        <v>Jul</v>
      </c>
      <c r="O244" t="s">
        <v>28</v>
      </c>
      <c r="P244" t="s">
        <v>22</v>
      </c>
      <c r="Q244" t="str">
        <f t="shared" si="14"/>
        <v>Senior</v>
      </c>
      <c r="R244" t="str">
        <f t="shared" si="15"/>
        <v>Profit</v>
      </c>
    </row>
    <row r="245" spans="1:18">
      <c r="A245">
        <v>845</v>
      </c>
      <c r="B245" t="s">
        <v>23</v>
      </c>
      <c r="C245">
        <v>26</v>
      </c>
      <c r="D245" t="s">
        <v>24</v>
      </c>
      <c r="E245" t="s">
        <v>57</v>
      </c>
      <c r="F245" t="s">
        <v>25</v>
      </c>
      <c r="G245">
        <v>4691.1000000000004</v>
      </c>
      <c r="H245">
        <v>1419.18</v>
      </c>
      <c r="I245">
        <v>7817.25</v>
      </c>
      <c r="J245">
        <v>6398.07</v>
      </c>
      <c r="K245" s="1">
        <f t="shared" si="12"/>
        <v>4.5082864752885463</v>
      </c>
      <c r="L245" t="s">
        <v>26</v>
      </c>
      <c r="M245" s="2" t="s">
        <v>219</v>
      </c>
      <c r="N245" s="3" t="str">
        <f t="shared" si="13"/>
        <v>Oct</v>
      </c>
      <c r="O245" t="s">
        <v>28</v>
      </c>
      <c r="P245" t="s">
        <v>39</v>
      </c>
      <c r="Q245" t="str">
        <f t="shared" si="14"/>
        <v>Adult</v>
      </c>
      <c r="R245" t="str">
        <f t="shared" si="15"/>
        <v>Profit</v>
      </c>
    </row>
    <row r="246" spans="1:18">
      <c r="A246">
        <v>7601</v>
      </c>
      <c r="B246" t="s">
        <v>29</v>
      </c>
      <c r="C246">
        <v>41</v>
      </c>
      <c r="D246" t="s">
        <v>24</v>
      </c>
      <c r="E246" t="s">
        <v>35</v>
      </c>
      <c r="F246" t="s">
        <v>18</v>
      </c>
      <c r="G246">
        <v>4618.8599999999997</v>
      </c>
      <c r="H246">
        <v>239.76</v>
      </c>
      <c r="I246">
        <v>7814.46</v>
      </c>
      <c r="J246">
        <v>7574.7</v>
      </c>
      <c r="K246" s="1">
        <f t="shared" si="12"/>
        <v>31.592842842842842</v>
      </c>
      <c r="L246" t="s">
        <v>54</v>
      </c>
      <c r="M246" s="2" t="s">
        <v>313</v>
      </c>
      <c r="N246" s="3" t="str">
        <f t="shared" si="13"/>
        <v>Feb</v>
      </c>
      <c r="O246" t="s">
        <v>28</v>
      </c>
      <c r="P246" t="s">
        <v>22</v>
      </c>
      <c r="Q246" t="str">
        <f t="shared" si="14"/>
        <v>Senior</v>
      </c>
      <c r="R246" t="str">
        <f t="shared" si="15"/>
        <v>Profit</v>
      </c>
    </row>
    <row r="247" spans="1:18">
      <c r="A247">
        <v>7891</v>
      </c>
      <c r="B247" t="s">
        <v>23</v>
      </c>
      <c r="C247">
        <v>46</v>
      </c>
      <c r="D247" t="s">
        <v>16</v>
      </c>
      <c r="E247" t="s">
        <v>53</v>
      </c>
      <c r="F247" t="s">
        <v>49</v>
      </c>
      <c r="G247">
        <v>4527.91</v>
      </c>
      <c r="H247">
        <v>1840.72</v>
      </c>
      <c r="I247">
        <v>7803.67</v>
      </c>
      <c r="J247">
        <v>5962.95</v>
      </c>
      <c r="K247" s="1">
        <f t="shared" si="12"/>
        <v>3.239466078491025</v>
      </c>
      <c r="L247" t="s">
        <v>37</v>
      </c>
      <c r="M247" s="2" t="s">
        <v>361</v>
      </c>
      <c r="N247" s="3" t="str">
        <f t="shared" si="13"/>
        <v>Jan</v>
      </c>
      <c r="O247" t="s">
        <v>56</v>
      </c>
      <c r="P247" t="s">
        <v>22</v>
      </c>
      <c r="Q247" t="str">
        <f t="shared" si="14"/>
        <v>Senior</v>
      </c>
      <c r="R247" t="str">
        <f t="shared" si="15"/>
        <v>Profit</v>
      </c>
    </row>
    <row r="248" spans="1:18">
      <c r="A248">
        <v>6339</v>
      </c>
      <c r="B248" t="s">
        <v>29</v>
      </c>
      <c r="C248">
        <v>46</v>
      </c>
      <c r="D248" t="s">
        <v>16</v>
      </c>
      <c r="E248" t="s">
        <v>59</v>
      </c>
      <c r="F248" t="s">
        <v>42</v>
      </c>
      <c r="G248">
        <v>4507.74</v>
      </c>
      <c r="H248">
        <v>668.15</v>
      </c>
      <c r="I248">
        <v>7800.94</v>
      </c>
      <c r="J248">
        <v>7132.79</v>
      </c>
      <c r="K248" s="1">
        <f t="shared" si="12"/>
        <v>10.675432163436355</v>
      </c>
      <c r="L248" t="s">
        <v>26</v>
      </c>
      <c r="M248" s="2" t="s">
        <v>79</v>
      </c>
      <c r="N248" s="3" t="str">
        <f t="shared" si="13"/>
        <v>Feb</v>
      </c>
      <c r="O248" t="s">
        <v>56</v>
      </c>
      <c r="P248" t="s">
        <v>39</v>
      </c>
      <c r="Q248" t="str">
        <f t="shared" si="14"/>
        <v>Senior</v>
      </c>
      <c r="R248" t="str">
        <f t="shared" si="15"/>
        <v>Profit</v>
      </c>
    </row>
    <row r="249" spans="1:18">
      <c r="A249">
        <v>3589</v>
      </c>
      <c r="B249" t="s">
        <v>84</v>
      </c>
      <c r="C249">
        <v>36</v>
      </c>
      <c r="D249" t="s">
        <v>16</v>
      </c>
      <c r="E249" t="s">
        <v>57</v>
      </c>
      <c r="F249" t="s">
        <v>18</v>
      </c>
      <c r="G249">
        <v>4547.43</v>
      </c>
      <c r="H249">
        <v>68.459999999999994</v>
      </c>
      <c r="I249">
        <v>7800.48</v>
      </c>
      <c r="J249">
        <v>7732.02</v>
      </c>
      <c r="K249" s="1">
        <f t="shared" si="12"/>
        <v>112.94215600350572</v>
      </c>
      <c r="L249" t="s">
        <v>54</v>
      </c>
      <c r="M249" s="2" t="s">
        <v>335</v>
      </c>
      <c r="N249" s="3" t="str">
        <f t="shared" si="13"/>
        <v>Jul</v>
      </c>
      <c r="O249" t="s">
        <v>33</v>
      </c>
      <c r="P249" t="s">
        <v>22</v>
      </c>
      <c r="Q249" t="str">
        <f t="shared" si="14"/>
        <v>Adult</v>
      </c>
      <c r="R249" t="str">
        <f t="shared" si="15"/>
        <v>Profit</v>
      </c>
    </row>
    <row r="250" spans="1:18">
      <c r="A250">
        <v>6591</v>
      </c>
      <c r="B250" t="s">
        <v>92</v>
      </c>
      <c r="C250">
        <v>58</v>
      </c>
      <c r="D250" t="s">
        <v>16</v>
      </c>
      <c r="E250" t="s">
        <v>17</v>
      </c>
      <c r="F250" t="s">
        <v>49</v>
      </c>
      <c r="G250">
        <v>4613.55</v>
      </c>
      <c r="H250">
        <v>1125.1300000000001</v>
      </c>
      <c r="I250">
        <v>7800.44</v>
      </c>
      <c r="J250">
        <v>6675.31</v>
      </c>
      <c r="K250" s="1">
        <f t="shared" si="12"/>
        <v>5.932923306640121</v>
      </c>
      <c r="L250" t="s">
        <v>37</v>
      </c>
      <c r="M250" s="2" t="s">
        <v>339</v>
      </c>
      <c r="N250" s="3" t="str">
        <f t="shared" si="13"/>
        <v>Aug</v>
      </c>
      <c r="O250" t="s">
        <v>51</v>
      </c>
      <c r="P250" t="s">
        <v>22</v>
      </c>
      <c r="Q250" t="str">
        <f t="shared" si="14"/>
        <v>Senior</v>
      </c>
      <c r="R250" t="str">
        <f t="shared" si="15"/>
        <v>Profit</v>
      </c>
    </row>
    <row r="251" spans="1:18">
      <c r="A251">
        <v>2279</v>
      </c>
      <c r="B251" t="s">
        <v>47</v>
      </c>
      <c r="C251">
        <v>29</v>
      </c>
      <c r="D251" t="s">
        <v>24</v>
      </c>
      <c r="E251" t="s">
        <v>66</v>
      </c>
      <c r="F251" t="s">
        <v>18</v>
      </c>
      <c r="G251">
        <v>4405.5600000000004</v>
      </c>
      <c r="H251">
        <v>1664.1</v>
      </c>
      <c r="I251">
        <v>7800.26</v>
      </c>
      <c r="J251">
        <v>6136.16</v>
      </c>
      <c r="K251" s="1">
        <f t="shared" si="12"/>
        <v>3.6873745568174989</v>
      </c>
      <c r="L251" t="s">
        <v>54</v>
      </c>
      <c r="M251" s="2" t="s">
        <v>158</v>
      </c>
      <c r="N251" s="3" t="str">
        <f t="shared" si="13"/>
        <v>Jan</v>
      </c>
      <c r="O251" t="s">
        <v>51</v>
      </c>
      <c r="P251" t="s">
        <v>39</v>
      </c>
      <c r="Q251" t="str">
        <f t="shared" si="14"/>
        <v>Adult</v>
      </c>
      <c r="R251" t="str">
        <f t="shared" si="15"/>
        <v>Profit</v>
      </c>
    </row>
    <row r="252" spans="1:18">
      <c r="A252">
        <v>1194</v>
      </c>
      <c r="B252" t="s">
        <v>44</v>
      </c>
      <c r="C252">
        <v>31</v>
      </c>
      <c r="D252" t="s">
        <v>16</v>
      </c>
      <c r="E252" t="s">
        <v>35</v>
      </c>
      <c r="F252" t="s">
        <v>36</v>
      </c>
      <c r="G252">
        <v>4856.5200000000004</v>
      </c>
      <c r="H252">
        <v>777.38</v>
      </c>
      <c r="I252">
        <v>7798.55</v>
      </c>
      <c r="J252">
        <v>7021.17</v>
      </c>
      <c r="K252" s="1">
        <f t="shared" si="12"/>
        <v>9.031837711286629</v>
      </c>
      <c r="L252" t="s">
        <v>31</v>
      </c>
      <c r="M252" s="2" t="s">
        <v>72</v>
      </c>
      <c r="N252" s="3" t="str">
        <f t="shared" si="13"/>
        <v>Oct</v>
      </c>
      <c r="O252" t="s">
        <v>33</v>
      </c>
      <c r="P252" t="s">
        <v>22</v>
      </c>
      <c r="Q252" t="str">
        <f t="shared" si="14"/>
        <v>Adult</v>
      </c>
      <c r="R252" t="str">
        <f t="shared" si="15"/>
        <v>Profit</v>
      </c>
    </row>
    <row r="253" spans="1:18">
      <c r="A253">
        <v>6266</v>
      </c>
      <c r="B253" t="s">
        <v>44</v>
      </c>
      <c r="C253">
        <v>38</v>
      </c>
      <c r="D253" t="s">
        <v>16</v>
      </c>
      <c r="E253" t="s">
        <v>41</v>
      </c>
      <c r="F253" t="s">
        <v>25</v>
      </c>
      <c r="G253">
        <v>4560.95</v>
      </c>
      <c r="H253">
        <v>1910.09</v>
      </c>
      <c r="I253">
        <v>7796.54</v>
      </c>
      <c r="J253">
        <v>5886.45</v>
      </c>
      <c r="K253" s="1">
        <f t="shared" si="12"/>
        <v>3.0817657806700209</v>
      </c>
      <c r="L253" t="s">
        <v>37</v>
      </c>
      <c r="M253" s="2" t="s">
        <v>231</v>
      </c>
      <c r="N253" s="3" t="str">
        <f t="shared" si="13"/>
        <v>Jul</v>
      </c>
      <c r="O253" t="s">
        <v>33</v>
      </c>
      <c r="P253" t="s">
        <v>39</v>
      </c>
      <c r="Q253" t="str">
        <f t="shared" si="14"/>
        <v>Adult</v>
      </c>
      <c r="R253" t="str">
        <f t="shared" si="15"/>
        <v>Profit</v>
      </c>
    </row>
    <row r="254" spans="1:18">
      <c r="A254">
        <v>7122</v>
      </c>
      <c r="B254" t="s">
        <v>40</v>
      </c>
      <c r="C254">
        <v>44</v>
      </c>
      <c r="D254" t="s">
        <v>24</v>
      </c>
      <c r="E254" t="s">
        <v>41</v>
      </c>
      <c r="F254" t="s">
        <v>18</v>
      </c>
      <c r="G254">
        <v>4610.22</v>
      </c>
      <c r="H254">
        <v>1668.76</v>
      </c>
      <c r="I254">
        <v>7793.09</v>
      </c>
      <c r="J254">
        <v>6124.33</v>
      </c>
      <c r="K254" s="1">
        <f t="shared" si="12"/>
        <v>3.6699884944509695</v>
      </c>
      <c r="L254" t="s">
        <v>26</v>
      </c>
      <c r="M254" s="2" t="s">
        <v>208</v>
      </c>
      <c r="N254" s="3" t="str">
        <f t="shared" si="13"/>
        <v>Jun</v>
      </c>
      <c r="O254" t="s">
        <v>33</v>
      </c>
      <c r="P254" t="s">
        <v>22</v>
      </c>
      <c r="Q254" t="str">
        <f t="shared" si="14"/>
        <v>Senior</v>
      </c>
      <c r="R254" t="str">
        <f t="shared" si="15"/>
        <v>Profit</v>
      </c>
    </row>
    <row r="255" spans="1:18">
      <c r="A255">
        <v>8610</v>
      </c>
      <c r="B255" t="s">
        <v>47</v>
      </c>
      <c r="C255">
        <v>46</v>
      </c>
      <c r="D255" t="s">
        <v>16</v>
      </c>
      <c r="E255" t="s">
        <v>53</v>
      </c>
      <c r="F255" t="s">
        <v>36</v>
      </c>
      <c r="G255">
        <v>4526.91</v>
      </c>
      <c r="H255">
        <v>411.98</v>
      </c>
      <c r="I255">
        <v>7791.56</v>
      </c>
      <c r="J255">
        <v>7379.58</v>
      </c>
      <c r="K255" s="1">
        <f t="shared" si="12"/>
        <v>17.912471479198018</v>
      </c>
      <c r="L255" t="s">
        <v>26</v>
      </c>
      <c r="M255" s="2" t="s">
        <v>358</v>
      </c>
      <c r="N255" s="3" t="str">
        <f t="shared" si="13"/>
        <v>Nov</v>
      </c>
      <c r="O255" t="s">
        <v>28</v>
      </c>
      <c r="P255" t="s">
        <v>22</v>
      </c>
      <c r="Q255" t="str">
        <f t="shared" si="14"/>
        <v>Senior</v>
      </c>
      <c r="R255" t="str">
        <f t="shared" si="15"/>
        <v>Profit</v>
      </c>
    </row>
    <row r="256" spans="1:18">
      <c r="A256">
        <v>2149</v>
      </c>
      <c r="B256" t="s">
        <v>52</v>
      </c>
      <c r="C256">
        <v>50</v>
      </c>
      <c r="D256" t="s">
        <v>24</v>
      </c>
      <c r="E256" t="s">
        <v>17</v>
      </c>
      <c r="F256" t="s">
        <v>25</v>
      </c>
      <c r="G256">
        <v>4623.51</v>
      </c>
      <c r="H256">
        <v>1224.03</v>
      </c>
      <c r="I256">
        <v>7791.16</v>
      </c>
      <c r="J256">
        <v>6567.13</v>
      </c>
      <c r="K256" s="1">
        <f t="shared" si="12"/>
        <v>5.3651707882976725</v>
      </c>
      <c r="L256" t="s">
        <v>31</v>
      </c>
      <c r="M256" s="2" t="s">
        <v>27</v>
      </c>
      <c r="N256" s="3" t="str">
        <f t="shared" si="13"/>
        <v>Mar</v>
      </c>
      <c r="O256" t="s">
        <v>33</v>
      </c>
      <c r="P256" t="s">
        <v>39</v>
      </c>
      <c r="Q256" t="str">
        <f t="shared" si="14"/>
        <v>Senior</v>
      </c>
      <c r="R256" t="str">
        <f t="shared" si="15"/>
        <v>Profit</v>
      </c>
    </row>
    <row r="257" spans="1:18">
      <c r="A257">
        <v>349</v>
      </c>
      <c r="B257" t="s">
        <v>15</v>
      </c>
      <c r="C257">
        <v>54</v>
      </c>
      <c r="D257" t="s">
        <v>24</v>
      </c>
      <c r="E257" t="s">
        <v>53</v>
      </c>
      <c r="F257" t="s">
        <v>18</v>
      </c>
      <c r="G257">
        <v>4606.71</v>
      </c>
      <c r="H257">
        <v>213.97</v>
      </c>
      <c r="I257">
        <v>7790.66</v>
      </c>
      <c r="J257">
        <v>7576.69</v>
      </c>
      <c r="K257" s="1">
        <f t="shared" si="12"/>
        <v>35.410057484694114</v>
      </c>
      <c r="L257" t="s">
        <v>31</v>
      </c>
      <c r="M257" s="2" t="s">
        <v>109</v>
      </c>
      <c r="N257" s="3" t="str">
        <f t="shared" si="13"/>
        <v>May</v>
      </c>
      <c r="O257" t="s">
        <v>56</v>
      </c>
      <c r="P257" t="s">
        <v>39</v>
      </c>
      <c r="Q257" t="str">
        <f t="shared" si="14"/>
        <v>Senior</v>
      </c>
      <c r="R257" t="str">
        <f t="shared" si="15"/>
        <v>Profit</v>
      </c>
    </row>
    <row r="258" spans="1:18">
      <c r="A258">
        <v>6449</v>
      </c>
      <c r="B258" t="s">
        <v>40</v>
      </c>
      <c r="C258">
        <v>36</v>
      </c>
      <c r="D258" t="s">
        <v>24</v>
      </c>
      <c r="E258" t="s">
        <v>30</v>
      </c>
      <c r="F258" t="s">
        <v>42</v>
      </c>
      <c r="G258">
        <v>4591.59</v>
      </c>
      <c r="H258">
        <v>595.85</v>
      </c>
      <c r="I258">
        <v>7788.59</v>
      </c>
      <c r="J258">
        <v>7192.74</v>
      </c>
      <c r="K258" s="1">
        <f t="shared" ref="K258:K321" si="16">J258/H258</f>
        <v>12.071393807166233</v>
      </c>
      <c r="L258" t="s">
        <v>31</v>
      </c>
      <c r="M258" s="2" t="s">
        <v>408</v>
      </c>
      <c r="N258" s="3" t="str">
        <f t="shared" ref="N258:N321" si="17">TEXT(M258,"MMM")</f>
        <v>Dec</v>
      </c>
      <c r="O258" t="s">
        <v>21</v>
      </c>
      <c r="P258" t="s">
        <v>22</v>
      </c>
      <c r="Q258" t="str">
        <f t="shared" ref="Q258:Q321" si="18">IF(C258&gt;=18,IF(C258&lt;=25,"Young",IF(C258&lt;=40,"Adult",IF(C258&lt;=60,"Senior",""))),"")</f>
        <v>Adult</v>
      </c>
      <c r="R258" t="str">
        <f t="shared" ref="R258:R321" si="19">IF(J258&gt;0,"Profit","Loss")</f>
        <v>Profit</v>
      </c>
    </row>
    <row r="259" spans="1:18">
      <c r="A259">
        <v>1495</v>
      </c>
      <c r="B259" t="s">
        <v>15</v>
      </c>
      <c r="C259">
        <v>22</v>
      </c>
      <c r="D259" t="s">
        <v>16</v>
      </c>
      <c r="E259" t="s">
        <v>66</v>
      </c>
      <c r="F259" t="s">
        <v>49</v>
      </c>
      <c r="G259">
        <v>4678.1899999999996</v>
      </c>
      <c r="H259">
        <v>785.37</v>
      </c>
      <c r="I259">
        <v>7785.01</v>
      </c>
      <c r="J259">
        <v>6999.64</v>
      </c>
      <c r="K259" s="1">
        <f t="shared" si="16"/>
        <v>8.9125380393954448</v>
      </c>
      <c r="L259" t="s">
        <v>37</v>
      </c>
      <c r="M259" s="2" t="s">
        <v>411</v>
      </c>
      <c r="N259" s="3" t="str">
        <f t="shared" si="17"/>
        <v>Apr</v>
      </c>
      <c r="O259" t="s">
        <v>33</v>
      </c>
      <c r="P259" t="s">
        <v>22</v>
      </c>
      <c r="Q259" t="str">
        <f t="shared" si="18"/>
        <v>Young</v>
      </c>
      <c r="R259" t="str">
        <f t="shared" si="19"/>
        <v>Profit</v>
      </c>
    </row>
    <row r="260" spans="1:18">
      <c r="A260">
        <v>2953</v>
      </c>
      <c r="B260" t="s">
        <v>52</v>
      </c>
      <c r="C260">
        <v>25</v>
      </c>
      <c r="D260" t="s">
        <v>16</v>
      </c>
      <c r="E260" t="s">
        <v>30</v>
      </c>
      <c r="F260" t="s">
        <v>36</v>
      </c>
      <c r="G260">
        <v>4427.05</v>
      </c>
      <c r="H260">
        <v>1321.52</v>
      </c>
      <c r="I260">
        <v>7781.1</v>
      </c>
      <c r="J260">
        <v>6459.58</v>
      </c>
      <c r="K260" s="1">
        <f t="shared" si="16"/>
        <v>4.8879926145650465</v>
      </c>
      <c r="L260" t="s">
        <v>54</v>
      </c>
      <c r="M260" s="2" t="s">
        <v>338</v>
      </c>
      <c r="N260" s="3" t="str">
        <f t="shared" si="17"/>
        <v>Jun</v>
      </c>
      <c r="O260" t="s">
        <v>21</v>
      </c>
      <c r="P260" t="s">
        <v>39</v>
      </c>
      <c r="Q260" t="str">
        <f t="shared" si="18"/>
        <v>Young</v>
      </c>
      <c r="R260" t="str">
        <f t="shared" si="19"/>
        <v>Profit</v>
      </c>
    </row>
    <row r="261" spans="1:18">
      <c r="A261">
        <v>8127</v>
      </c>
      <c r="B261" t="s">
        <v>23</v>
      </c>
      <c r="C261">
        <v>32</v>
      </c>
      <c r="D261" t="s">
        <v>24</v>
      </c>
      <c r="E261" t="s">
        <v>30</v>
      </c>
      <c r="F261" t="s">
        <v>36</v>
      </c>
      <c r="G261">
        <v>4334.3999999999996</v>
      </c>
      <c r="H261">
        <v>1589.91</v>
      </c>
      <c r="I261">
        <v>7778.46</v>
      </c>
      <c r="J261">
        <v>6188.55</v>
      </c>
      <c r="K261" s="1">
        <f t="shared" si="16"/>
        <v>3.8923901352906767</v>
      </c>
      <c r="L261" t="s">
        <v>31</v>
      </c>
      <c r="M261" s="2" t="s">
        <v>394</v>
      </c>
      <c r="N261" s="3" t="str">
        <f t="shared" si="17"/>
        <v>Apr</v>
      </c>
      <c r="O261" t="s">
        <v>56</v>
      </c>
      <c r="P261" t="s">
        <v>39</v>
      </c>
      <c r="Q261" t="str">
        <f t="shared" si="18"/>
        <v>Adult</v>
      </c>
      <c r="R261" t="str">
        <f t="shared" si="19"/>
        <v>Profit</v>
      </c>
    </row>
    <row r="262" spans="1:18">
      <c r="A262">
        <v>1153</v>
      </c>
      <c r="B262" t="s">
        <v>29</v>
      </c>
      <c r="C262">
        <v>24</v>
      </c>
      <c r="D262" t="s">
        <v>24</v>
      </c>
      <c r="E262" t="s">
        <v>17</v>
      </c>
      <c r="F262" t="s">
        <v>25</v>
      </c>
      <c r="G262">
        <v>4816.8900000000003</v>
      </c>
      <c r="H262">
        <v>243.77</v>
      </c>
      <c r="I262">
        <v>7775.42</v>
      </c>
      <c r="J262">
        <v>7531.65</v>
      </c>
      <c r="K262" s="1">
        <f t="shared" si="16"/>
        <v>30.896541822209457</v>
      </c>
      <c r="L262" t="s">
        <v>31</v>
      </c>
      <c r="M262" s="2" t="s">
        <v>370</v>
      </c>
      <c r="N262" s="3" t="str">
        <f t="shared" si="17"/>
        <v>Jul</v>
      </c>
      <c r="O262" t="s">
        <v>33</v>
      </c>
      <c r="P262" t="s">
        <v>39</v>
      </c>
      <c r="Q262" t="str">
        <f t="shared" si="18"/>
        <v>Young</v>
      </c>
      <c r="R262" t="str">
        <f t="shared" si="19"/>
        <v>Profit</v>
      </c>
    </row>
    <row r="263" spans="1:18">
      <c r="A263">
        <v>8902</v>
      </c>
      <c r="B263" t="s">
        <v>34</v>
      </c>
      <c r="C263">
        <v>39</v>
      </c>
      <c r="D263" t="s">
        <v>24</v>
      </c>
      <c r="E263" t="s">
        <v>59</v>
      </c>
      <c r="F263" t="s">
        <v>18</v>
      </c>
      <c r="G263">
        <v>4758.38</v>
      </c>
      <c r="H263">
        <v>916.28</v>
      </c>
      <c r="I263">
        <v>7774.85</v>
      </c>
      <c r="J263">
        <v>6858.57</v>
      </c>
      <c r="K263" s="1">
        <f t="shared" si="16"/>
        <v>7.4852337713362731</v>
      </c>
      <c r="L263" t="s">
        <v>54</v>
      </c>
      <c r="M263" s="2" t="s">
        <v>58</v>
      </c>
      <c r="N263" s="3" t="str">
        <f t="shared" si="17"/>
        <v>May</v>
      </c>
      <c r="O263" t="s">
        <v>56</v>
      </c>
      <c r="P263" t="s">
        <v>22</v>
      </c>
      <c r="Q263" t="str">
        <f t="shared" si="18"/>
        <v>Adult</v>
      </c>
      <c r="R263" t="str">
        <f t="shared" si="19"/>
        <v>Profit</v>
      </c>
    </row>
    <row r="264" spans="1:18">
      <c r="A264">
        <v>2902</v>
      </c>
      <c r="B264" t="s">
        <v>40</v>
      </c>
      <c r="C264">
        <v>27</v>
      </c>
      <c r="D264" t="s">
        <v>16</v>
      </c>
      <c r="E264" t="s">
        <v>35</v>
      </c>
      <c r="F264" t="s">
        <v>36</v>
      </c>
      <c r="G264">
        <v>4684.42</v>
      </c>
      <c r="H264">
        <v>813.07</v>
      </c>
      <c r="I264">
        <v>7774.21</v>
      </c>
      <c r="J264">
        <v>6961.14</v>
      </c>
      <c r="K264" s="1">
        <f t="shared" si="16"/>
        <v>8.5615506659943179</v>
      </c>
      <c r="L264" t="s">
        <v>37</v>
      </c>
      <c r="M264" s="2" t="s">
        <v>109</v>
      </c>
      <c r="N264" s="3" t="str">
        <f t="shared" si="17"/>
        <v>May</v>
      </c>
      <c r="O264" t="s">
        <v>51</v>
      </c>
      <c r="P264" t="s">
        <v>22</v>
      </c>
      <c r="Q264" t="str">
        <f t="shared" si="18"/>
        <v>Adult</v>
      </c>
      <c r="R264" t="str">
        <f t="shared" si="19"/>
        <v>Profit</v>
      </c>
    </row>
    <row r="265" spans="1:18">
      <c r="A265">
        <v>678</v>
      </c>
      <c r="B265" t="s">
        <v>34</v>
      </c>
      <c r="C265">
        <v>49</v>
      </c>
      <c r="D265" t="s">
        <v>24</v>
      </c>
      <c r="E265" t="s">
        <v>17</v>
      </c>
      <c r="F265" t="s">
        <v>25</v>
      </c>
      <c r="G265">
        <v>4348.6899999999996</v>
      </c>
      <c r="H265">
        <v>1476.94</v>
      </c>
      <c r="I265">
        <v>7769.34</v>
      </c>
      <c r="J265">
        <v>6292.4</v>
      </c>
      <c r="K265" s="1">
        <f t="shared" si="16"/>
        <v>4.2604303492355813</v>
      </c>
      <c r="L265" t="s">
        <v>31</v>
      </c>
      <c r="M265" s="2" t="s">
        <v>124</v>
      </c>
      <c r="N265" s="3" t="str">
        <f t="shared" si="17"/>
        <v>Jun</v>
      </c>
      <c r="O265" t="s">
        <v>51</v>
      </c>
      <c r="P265" t="s">
        <v>39</v>
      </c>
      <c r="Q265" t="str">
        <f t="shared" si="18"/>
        <v>Senior</v>
      </c>
      <c r="R265" t="str">
        <f t="shared" si="19"/>
        <v>Profit</v>
      </c>
    </row>
    <row r="266" spans="1:18">
      <c r="A266">
        <v>6619</v>
      </c>
      <c r="B266" t="s">
        <v>40</v>
      </c>
      <c r="C266">
        <v>23</v>
      </c>
      <c r="D266" t="s">
        <v>16</v>
      </c>
      <c r="E266" t="s">
        <v>41</v>
      </c>
      <c r="F266" t="s">
        <v>18</v>
      </c>
      <c r="G266">
        <v>4330.3100000000004</v>
      </c>
      <c r="H266">
        <v>1825.76</v>
      </c>
      <c r="I266">
        <v>7762.88</v>
      </c>
      <c r="J266">
        <v>5937.12</v>
      </c>
      <c r="K266" s="1">
        <f t="shared" si="16"/>
        <v>3.2518622381912188</v>
      </c>
      <c r="L266" t="s">
        <v>26</v>
      </c>
      <c r="M266" s="2" t="s">
        <v>331</v>
      </c>
      <c r="N266" s="3" t="str">
        <f t="shared" si="17"/>
        <v>Sep</v>
      </c>
      <c r="O266" t="s">
        <v>56</v>
      </c>
      <c r="P266" t="s">
        <v>22</v>
      </c>
      <c r="Q266" t="str">
        <f t="shared" si="18"/>
        <v>Young</v>
      </c>
      <c r="R266" t="str">
        <f t="shared" si="19"/>
        <v>Profit</v>
      </c>
    </row>
    <row r="267" spans="1:18">
      <c r="A267">
        <v>2366</v>
      </c>
      <c r="B267" t="s">
        <v>84</v>
      </c>
      <c r="C267">
        <v>49</v>
      </c>
      <c r="D267" t="s">
        <v>16</v>
      </c>
      <c r="E267" t="s">
        <v>35</v>
      </c>
      <c r="F267" t="s">
        <v>36</v>
      </c>
      <c r="G267">
        <v>4486.8900000000003</v>
      </c>
      <c r="H267">
        <v>499.09</v>
      </c>
      <c r="I267">
        <v>7762.86</v>
      </c>
      <c r="J267">
        <v>7263.77</v>
      </c>
      <c r="K267" s="1">
        <f t="shared" si="16"/>
        <v>14.554028331563448</v>
      </c>
      <c r="L267" t="s">
        <v>26</v>
      </c>
      <c r="M267" s="2" t="s">
        <v>228</v>
      </c>
      <c r="N267" s="3" t="str">
        <f t="shared" si="17"/>
        <v>Apr</v>
      </c>
      <c r="O267" t="s">
        <v>56</v>
      </c>
      <c r="P267" t="s">
        <v>39</v>
      </c>
      <c r="Q267" t="str">
        <f t="shared" si="18"/>
        <v>Senior</v>
      </c>
      <c r="R267" t="str">
        <f t="shared" si="19"/>
        <v>Profit</v>
      </c>
    </row>
    <row r="268" spans="1:18">
      <c r="A268">
        <v>1559</v>
      </c>
      <c r="B268" t="s">
        <v>40</v>
      </c>
      <c r="C268">
        <v>34</v>
      </c>
      <c r="D268" t="s">
        <v>24</v>
      </c>
      <c r="E268" t="s">
        <v>57</v>
      </c>
      <c r="F268" t="s">
        <v>36</v>
      </c>
      <c r="G268">
        <v>4817</v>
      </c>
      <c r="H268">
        <v>1200.81</v>
      </c>
      <c r="I268">
        <v>7762.05</v>
      </c>
      <c r="J268">
        <v>6561.24</v>
      </c>
      <c r="K268" s="1">
        <f t="shared" si="16"/>
        <v>5.464011792040373</v>
      </c>
      <c r="L268" t="s">
        <v>26</v>
      </c>
      <c r="M268" s="2" t="s">
        <v>152</v>
      </c>
      <c r="N268" s="3" t="str">
        <f t="shared" si="17"/>
        <v>Nov</v>
      </c>
      <c r="O268" t="s">
        <v>51</v>
      </c>
      <c r="P268" t="s">
        <v>22</v>
      </c>
      <c r="Q268" t="str">
        <f t="shared" si="18"/>
        <v>Adult</v>
      </c>
      <c r="R268" t="str">
        <f t="shared" si="19"/>
        <v>Profit</v>
      </c>
    </row>
    <row r="269" spans="1:18">
      <c r="A269">
        <v>6782</v>
      </c>
      <c r="B269" t="s">
        <v>29</v>
      </c>
      <c r="C269">
        <v>40</v>
      </c>
      <c r="D269" t="s">
        <v>24</v>
      </c>
      <c r="E269" t="s">
        <v>57</v>
      </c>
      <c r="F269" t="s">
        <v>36</v>
      </c>
      <c r="G269">
        <v>4972.59</v>
      </c>
      <c r="H269">
        <v>1681.38</v>
      </c>
      <c r="I269">
        <v>7758.65</v>
      </c>
      <c r="J269">
        <v>6077.27</v>
      </c>
      <c r="K269" s="1">
        <f t="shared" si="16"/>
        <v>3.6144536035875294</v>
      </c>
      <c r="L269" t="s">
        <v>31</v>
      </c>
      <c r="M269" s="2" t="s">
        <v>118</v>
      </c>
      <c r="N269" s="3" t="str">
        <f t="shared" si="17"/>
        <v>Nov</v>
      </c>
      <c r="O269" t="s">
        <v>28</v>
      </c>
      <c r="P269" t="s">
        <v>22</v>
      </c>
      <c r="Q269" t="str">
        <f t="shared" si="18"/>
        <v>Adult</v>
      </c>
      <c r="R269" t="str">
        <f t="shared" si="19"/>
        <v>Profit</v>
      </c>
    </row>
    <row r="270" spans="1:18">
      <c r="A270">
        <v>2831</v>
      </c>
      <c r="B270" t="s">
        <v>34</v>
      </c>
      <c r="C270">
        <v>41</v>
      </c>
      <c r="D270" t="s">
        <v>16</v>
      </c>
      <c r="E270" t="s">
        <v>57</v>
      </c>
      <c r="F270" t="s">
        <v>49</v>
      </c>
      <c r="G270">
        <v>4913.1400000000003</v>
      </c>
      <c r="H270">
        <v>382.66</v>
      </c>
      <c r="I270">
        <v>7758.61</v>
      </c>
      <c r="J270">
        <v>7375.95</v>
      </c>
      <c r="K270" s="1">
        <f t="shared" si="16"/>
        <v>19.275466471541314</v>
      </c>
      <c r="L270" t="s">
        <v>37</v>
      </c>
      <c r="M270" s="2" t="s">
        <v>102</v>
      </c>
      <c r="N270" s="3" t="str">
        <f t="shared" si="17"/>
        <v>Nov</v>
      </c>
      <c r="O270" t="s">
        <v>21</v>
      </c>
      <c r="P270" t="s">
        <v>22</v>
      </c>
      <c r="Q270" t="str">
        <f t="shared" si="18"/>
        <v>Senior</v>
      </c>
      <c r="R270" t="str">
        <f t="shared" si="19"/>
        <v>Profit</v>
      </c>
    </row>
    <row r="271" spans="1:18">
      <c r="A271">
        <v>6042</v>
      </c>
      <c r="B271" t="s">
        <v>29</v>
      </c>
      <c r="C271">
        <v>49</v>
      </c>
      <c r="D271" t="s">
        <v>24</v>
      </c>
      <c r="E271" t="s">
        <v>59</v>
      </c>
      <c r="F271" t="s">
        <v>42</v>
      </c>
      <c r="G271">
        <v>4956</v>
      </c>
      <c r="H271">
        <v>689.29</v>
      </c>
      <c r="I271">
        <v>7757.71</v>
      </c>
      <c r="J271">
        <v>7068.42</v>
      </c>
      <c r="K271" s="1">
        <f t="shared" si="16"/>
        <v>10.254638831261154</v>
      </c>
      <c r="L271" t="s">
        <v>26</v>
      </c>
      <c r="M271" s="2" t="s">
        <v>177</v>
      </c>
      <c r="N271" s="3" t="str">
        <f t="shared" si="17"/>
        <v>Jun</v>
      </c>
      <c r="O271" t="s">
        <v>33</v>
      </c>
      <c r="P271" t="s">
        <v>39</v>
      </c>
      <c r="Q271" t="str">
        <f t="shared" si="18"/>
        <v>Senior</v>
      </c>
      <c r="R271" t="str">
        <f t="shared" si="19"/>
        <v>Profit</v>
      </c>
    </row>
    <row r="272" spans="1:18">
      <c r="A272">
        <v>4576</v>
      </c>
      <c r="B272" t="s">
        <v>52</v>
      </c>
      <c r="C272">
        <v>21</v>
      </c>
      <c r="D272" t="s">
        <v>24</v>
      </c>
      <c r="E272" t="s">
        <v>53</v>
      </c>
      <c r="F272" t="s">
        <v>42</v>
      </c>
      <c r="G272">
        <v>4888.8900000000003</v>
      </c>
      <c r="H272">
        <v>441.67</v>
      </c>
      <c r="I272">
        <v>7755.28</v>
      </c>
      <c r="J272">
        <v>7313.61</v>
      </c>
      <c r="K272" s="1">
        <f t="shared" si="16"/>
        <v>16.55899200760749</v>
      </c>
      <c r="L272" t="s">
        <v>26</v>
      </c>
      <c r="M272" s="2" t="s">
        <v>374</v>
      </c>
      <c r="N272" s="3" t="str">
        <f t="shared" si="17"/>
        <v>Apr</v>
      </c>
      <c r="O272" t="s">
        <v>51</v>
      </c>
      <c r="P272" t="s">
        <v>22</v>
      </c>
      <c r="Q272" t="str">
        <f t="shared" si="18"/>
        <v>Young</v>
      </c>
      <c r="R272" t="str">
        <f t="shared" si="19"/>
        <v>Profit</v>
      </c>
    </row>
    <row r="273" spans="1:18">
      <c r="A273">
        <v>4003</v>
      </c>
      <c r="B273" t="s">
        <v>52</v>
      </c>
      <c r="C273">
        <v>20</v>
      </c>
      <c r="D273" t="s">
        <v>16</v>
      </c>
      <c r="E273" t="s">
        <v>17</v>
      </c>
      <c r="F273" t="s">
        <v>25</v>
      </c>
      <c r="G273">
        <v>4895.1099999999997</v>
      </c>
      <c r="H273">
        <v>675.66</v>
      </c>
      <c r="I273">
        <v>7751.7</v>
      </c>
      <c r="J273">
        <v>7076.04</v>
      </c>
      <c r="K273" s="1">
        <f t="shared" si="16"/>
        <v>10.47278216854631</v>
      </c>
      <c r="L273" t="s">
        <v>19</v>
      </c>
      <c r="M273" s="2" t="s">
        <v>147</v>
      </c>
      <c r="N273" s="3" t="str">
        <f t="shared" si="17"/>
        <v>Oct</v>
      </c>
      <c r="O273" t="s">
        <v>21</v>
      </c>
      <c r="P273" t="s">
        <v>39</v>
      </c>
      <c r="Q273" t="str">
        <f t="shared" si="18"/>
        <v>Young</v>
      </c>
      <c r="R273" t="str">
        <f t="shared" si="19"/>
        <v>Profit</v>
      </c>
    </row>
    <row r="274" spans="1:18">
      <c r="A274">
        <v>4802</v>
      </c>
      <c r="B274" t="s">
        <v>29</v>
      </c>
      <c r="C274">
        <v>57</v>
      </c>
      <c r="D274" t="s">
        <v>16</v>
      </c>
      <c r="E274" t="s">
        <v>53</v>
      </c>
      <c r="F274" t="s">
        <v>18</v>
      </c>
      <c r="G274">
        <v>4583.1499999999996</v>
      </c>
      <c r="H274">
        <v>1904.84</v>
      </c>
      <c r="I274">
        <v>7745.79</v>
      </c>
      <c r="J274">
        <v>5840.95</v>
      </c>
      <c r="K274" s="1">
        <f t="shared" si="16"/>
        <v>3.0663730287058231</v>
      </c>
      <c r="L274" t="s">
        <v>26</v>
      </c>
      <c r="M274" s="2" t="s">
        <v>97</v>
      </c>
      <c r="N274" s="3" t="str">
        <f t="shared" si="17"/>
        <v>Jun</v>
      </c>
      <c r="O274" t="s">
        <v>51</v>
      </c>
      <c r="P274" t="s">
        <v>22</v>
      </c>
      <c r="Q274" t="str">
        <f t="shared" si="18"/>
        <v>Senior</v>
      </c>
      <c r="R274" t="str">
        <f t="shared" si="19"/>
        <v>Profit</v>
      </c>
    </row>
    <row r="275" spans="1:18">
      <c r="A275">
        <v>8565</v>
      </c>
      <c r="B275" t="s">
        <v>52</v>
      </c>
      <c r="C275">
        <v>53</v>
      </c>
      <c r="D275" t="s">
        <v>16</v>
      </c>
      <c r="E275" t="s">
        <v>17</v>
      </c>
      <c r="F275" t="s">
        <v>49</v>
      </c>
      <c r="G275">
        <v>4630.16</v>
      </c>
      <c r="H275">
        <v>352.74</v>
      </c>
      <c r="I275">
        <v>7745.72</v>
      </c>
      <c r="J275">
        <v>7392.98</v>
      </c>
      <c r="K275" s="1">
        <f t="shared" si="16"/>
        <v>20.958723138855813</v>
      </c>
      <c r="L275" t="s">
        <v>26</v>
      </c>
      <c r="M275" s="2" t="s">
        <v>244</v>
      </c>
      <c r="N275" s="3" t="str">
        <f t="shared" si="17"/>
        <v>Jun</v>
      </c>
      <c r="O275" t="s">
        <v>28</v>
      </c>
      <c r="P275" t="s">
        <v>22</v>
      </c>
      <c r="Q275" t="str">
        <f t="shared" si="18"/>
        <v>Senior</v>
      </c>
      <c r="R275" t="str">
        <f t="shared" si="19"/>
        <v>Profit</v>
      </c>
    </row>
    <row r="276" spans="1:18">
      <c r="A276">
        <v>565</v>
      </c>
      <c r="B276" t="s">
        <v>52</v>
      </c>
      <c r="C276">
        <v>30</v>
      </c>
      <c r="D276" t="s">
        <v>24</v>
      </c>
      <c r="E276" t="s">
        <v>35</v>
      </c>
      <c r="F276" t="s">
        <v>49</v>
      </c>
      <c r="G276">
        <v>4938.76</v>
      </c>
      <c r="H276">
        <v>208.38</v>
      </c>
      <c r="I276">
        <v>7745.16</v>
      </c>
      <c r="J276">
        <v>7536.78</v>
      </c>
      <c r="K276" s="1">
        <f t="shared" si="16"/>
        <v>36.168442268931756</v>
      </c>
      <c r="L276" t="s">
        <v>37</v>
      </c>
      <c r="M276" s="2" t="s">
        <v>129</v>
      </c>
      <c r="N276" s="3" t="str">
        <f t="shared" si="17"/>
        <v>Mar</v>
      </c>
      <c r="O276" t="s">
        <v>28</v>
      </c>
      <c r="P276" t="s">
        <v>22</v>
      </c>
      <c r="Q276" t="str">
        <f t="shared" si="18"/>
        <v>Adult</v>
      </c>
      <c r="R276" t="str">
        <f t="shared" si="19"/>
        <v>Profit</v>
      </c>
    </row>
    <row r="277" spans="1:18">
      <c r="A277">
        <v>1611</v>
      </c>
      <c r="B277" t="s">
        <v>40</v>
      </c>
      <c r="C277">
        <v>31</v>
      </c>
      <c r="D277" t="s">
        <v>16</v>
      </c>
      <c r="E277" t="s">
        <v>57</v>
      </c>
      <c r="F277" t="s">
        <v>18</v>
      </c>
      <c r="G277">
        <v>4838.26</v>
      </c>
      <c r="H277">
        <v>431.01</v>
      </c>
      <c r="I277">
        <v>7743</v>
      </c>
      <c r="J277">
        <v>7311.99</v>
      </c>
      <c r="K277" s="1">
        <f t="shared" si="16"/>
        <v>16.964780399526692</v>
      </c>
      <c r="L277" t="s">
        <v>31</v>
      </c>
      <c r="M277" s="2" t="s">
        <v>185</v>
      </c>
      <c r="N277" s="3" t="str">
        <f t="shared" si="17"/>
        <v>Jun</v>
      </c>
      <c r="O277" t="s">
        <v>51</v>
      </c>
      <c r="P277" t="s">
        <v>39</v>
      </c>
      <c r="Q277" t="str">
        <f t="shared" si="18"/>
        <v>Adult</v>
      </c>
      <c r="R277" t="str">
        <f t="shared" si="19"/>
        <v>Profit</v>
      </c>
    </row>
    <row r="278" spans="1:18">
      <c r="A278">
        <v>6022</v>
      </c>
      <c r="B278" t="s">
        <v>52</v>
      </c>
      <c r="C278">
        <v>31</v>
      </c>
      <c r="D278" t="s">
        <v>24</v>
      </c>
      <c r="E278" t="s">
        <v>17</v>
      </c>
      <c r="F278" t="s">
        <v>25</v>
      </c>
      <c r="G278">
        <v>4358.7</v>
      </c>
      <c r="H278">
        <v>821.14</v>
      </c>
      <c r="I278">
        <v>7735.55</v>
      </c>
      <c r="J278">
        <v>6914.41</v>
      </c>
      <c r="K278" s="1">
        <f t="shared" si="16"/>
        <v>8.4205007672260521</v>
      </c>
      <c r="L278" t="s">
        <v>31</v>
      </c>
      <c r="M278" s="2" t="s">
        <v>94</v>
      </c>
      <c r="N278" s="3" t="str">
        <f t="shared" si="17"/>
        <v>Feb</v>
      </c>
      <c r="O278" t="s">
        <v>51</v>
      </c>
      <c r="P278" t="s">
        <v>39</v>
      </c>
      <c r="Q278" t="str">
        <f t="shared" si="18"/>
        <v>Adult</v>
      </c>
      <c r="R278" t="str">
        <f t="shared" si="19"/>
        <v>Profit</v>
      </c>
    </row>
    <row r="279" spans="1:18">
      <c r="A279">
        <v>2142</v>
      </c>
      <c r="B279" t="s">
        <v>40</v>
      </c>
      <c r="C279">
        <v>52</v>
      </c>
      <c r="D279" t="s">
        <v>16</v>
      </c>
      <c r="E279" t="s">
        <v>17</v>
      </c>
      <c r="F279" t="s">
        <v>25</v>
      </c>
      <c r="G279">
        <v>4994.09</v>
      </c>
      <c r="H279">
        <v>200.18</v>
      </c>
      <c r="I279">
        <v>7730.7</v>
      </c>
      <c r="J279">
        <v>7530.52</v>
      </c>
      <c r="K279" s="1">
        <f t="shared" si="16"/>
        <v>37.618743131181937</v>
      </c>
      <c r="L279" t="s">
        <v>54</v>
      </c>
      <c r="M279" s="2" t="s">
        <v>229</v>
      </c>
      <c r="N279" s="3" t="str">
        <f t="shared" si="17"/>
        <v>Jan</v>
      </c>
      <c r="O279" t="s">
        <v>56</v>
      </c>
      <c r="P279" t="s">
        <v>22</v>
      </c>
      <c r="Q279" t="str">
        <f t="shared" si="18"/>
        <v>Senior</v>
      </c>
      <c r="R279" t="str">
        <f t="shared" si="19"/>
        <v>Profit</v>
      </c>
    </row>
    <row r="280" spans="1:18">
      <c r="A280">
        <v>3256</v>
      </c>
      <c r="B280" t="s">
        <v>92</v>
      </c>
      <c r="C280">
        <v>52</v>
      </c>
      <c r="D280" t="s">
        <v>16</v>
      </c>
      <c r="E280" t="s">
        <v>30</v>
      </c>
      <c r="F280" t="s">
        <v>49</v>
      </c>
      <c r="G280">
        <v>4957.6499999999996</v>
      </c>
      <c r="H280">
        <v>746.46</v>
      </c>
      <c r="I280">
        <v>7725.02</v>
      </c>
      <c r="J280">
        <v>6978.56</v>
      </c>
      <c r="K280" s="1">
        <f t="shared" si="16"/>
        <v>9.3488733488733491</v>
      </c>
      <c r="L280" t="s">
        <v>26</v>
      </c>
      <c r="M280" s="2" t="s">
        <v>264</v>
      </c>
      <c r="N280" s="3" t="str">
        <f t="shared" si="17"/>
        <v>Feb</v>
      </c>
      <c r="O280" t="s">
        <v>56</v>
      </c>
      <c r="P280" t="s">
        <v>39</v>
      </c>
      <c r="Q280" t="str">
        <f t="shared" si="18"/>
        <v>Senior</v>
      </c>
      <c r="R280" t="str">
        <f t="shared" si="19"/>
        <v>Profit</v>
      </c>
    </row>
    <row r="281" spans="1:18">
      <c r="A281">
        <v>5356</v>
      </c>
      <c r="B281" t="s">
        <v>15</v>
      </c>
      <c r="C281">
        <v>24</v>
      </c>
      <c r="D281" t="s">
        <v>16</v>
      </c>
      <c r="E281" t="s">
        <v>17</v>
      </c>
      <c r="F281" t="s">
        <v>25</v>
      </c>
      <c r="G281">
        <v>4407.01</v>
      </c>
      <c r="H281">
        <v>713.93</v>
      </c>
      <c r="I281">
        <v>7722.19</v>
      </c>
      <c r="J281">
        <v>7008.26</v>
      </c>
      <c r="K281" s="1">
        <f t="shared" si="16"/>
        <v>9.8164525933915101</v>
      </c>
      <c r="L281" t="s">
        <v>54</v>
      </c>
      <c r="M281" s="2" t="s">
        <v>319</v>
      </c>
      <c r="N281" s="3" t="str">
        <f t="shared" si="17"/>
        <v>Nov</v>
      </c>
      <c r="O281" t="s">
        <v>56</v>
      </c>
      <c r="P281" t="s">
        <v>22</v>
      </c>
      <c r="Q281" t="str">
        <f t="shared" si="18"/>
        <v>Young</v>
      </c>
      <c r="R281" t="str">
        <f t="shared" si="19"/>
        <v>Profit</v>
      </c>
    </row>
    <row r="282" spans="1:18">
      <c r="A282">
        <v>6326</v>
      </c>
      <c r="B282" t="s">
        <v>34</v>
      </c>
      <c r="C282">
        <v>25</v>
      </c>
      <c r="D282" t="s">
        <v>24</v>
      </c>
      <c r="E282" t="s">
        <v>59</v>
      </c>
      <c r="F282" t="s">
        <v>42</v>
      </c>
      <c r="G282">
        <v>4777.88</v>
      </c>
      <c r="H282">
        <v>246.74</v>
      </c>
      <c r="I282">
        <v>7718.28</v>
      </c>
      <c r="J282">
        <v>7471.54</v>
      </c>
      <c r="K282" s="1">
        <f t="shared" si="16"/>
        <v>30.281024560265866</v>
      </c>
      <c r="L282" t="s">
        <v>26</v>
      </c>
      <c r="M282" s="2" t="s">
        <v>132</v>
      </c>
      <c r="N282" s="3" t="str">
        <f t="shared" si="17"/>
        <v>Oct</v>
      </c>
      <c r="O282" t="s">
        <v>51</v>
      </c>
      <c r="P282" t="s">
        <v>22</v>
      </c>
      <c r="Q282" t="str">
        <f t="shared" si="18"/>
        <v>Young</v>
      </c>
      <c r="R282" t="str">
        <f t="shared" si="19"/>
        <v>Profit</v>
      </c>
    </row>
    <row r="283" spans="1:18">
      <c r="A283">
        <v>7684</v>
      </c>
      <c r="B283" t="s">
        <v>52</v>
      </c>
      <c r="C283">
        <v>52</v>
      </c>
      <c r="D283" t="s">
        <v>24</v>
      </c>
      <c r="E283" t="s">
        <v>17</v>
      </c>
      <c r="F283" t="s">
        <v>42</v>
      </c>
      <c r="G283">
        <v>4460.37</v>
      </c>
      <c r="H283">
        <v>1211.56</v>
      </c>
      <c r="I283">
        <v>7718.21</v>
      </c>
      <c r="J283">
        <v>6506.65</v>
      </c>
      <c r="K283" s="1">
        <f t="shared" si="16"/>
        <v>5.3704727788966293</v>
      </c>
      <c r="L283" t="s">
        <v>31</v>
      </c>
      <c r="M283" s="2" t="s">
        <v>298</v>
      </c>
      <c r="N283" s="3" t="str">
        <f t="shared" si="17"/>
        <v>Aug</v>
      </c>
      <c r="O283" t="s">
        <v>28</v>
      </c>
      <c r="P283" t="s">
        <v>39</v>
      </c>
      <c r="Q283" t="str">
        <f t="shared" si="18"/>
        <v>Senior</v>
      </c>
      <c r="R283" t="str">
        <f t="shared" si="19"/>
        <v>Profit</v>
      </c>
    </row>
    <row r="284" spans="1:18">
      <c r="A284">
        <v>6520</v>
      </c>
      <c r="B284" t="s">
        <v>47</v>
      </c>
      <c r="C284">
        <v>24</v>
      </c>
      <c r="D284" t="s">
        <v>24</v>
      </c>
      <c r="E284" t="s">
        <v>59</v>
      </c>
      <c r="F284" t="s">
        <v>42</v>
      </c>
      <c r="G284">
        <v>4624.3999999999996</v>
      </c>
      <c r="H284">
        <v>98.01</v>
      </c>
      <c r="I284">
        <v>7716.25</v>
      </c>
      <c r="J284">
        <v>7618.24</v>
      </c>
      <c r="K284" s="1">
        <f t="shared" si="16"/>
        <v>77.729211304968871</v>
      </c>
      <c r="L284" t="s">
        <v>37</v>
      </c>
      <c r="M284" s="2" t="s">
        <v>188</v>
      </c>
      <c r="N284" s="3" t="str">
        <f t="shared" si="17"/>
        <v>Mar</v>
      </c>
      <c r="O284" t="s">
        <v>56</v>
      </c>
      <c r="P284" t="s">
        <v>39</v>
      </c>
      <c r="Q284" t="str">
        <f t="shared" si="18"/>
        <v>Young</v>
      </c>
      <c r="R284" t="str">
        <f t="shared" si="19"/>
        <v>Profit</v>
      </c>
    </row>
    <row r="285" spans="1:18">
      <c r="A285">
        <v>8990</v>
      </c>
      <c r="B285" t="s">
        <v>23</v>
      </c>
      <c r="C285">
        <v>43</v>
      </c>
      <c r="D285" t="s">
        <v>24</v>
      </c>
      <c r="E285" t="s">
        <v>41</v>
      </c>
      <c r="F285" t="s">
        <v>25</v>
      </c>
      <c r="G285">
        <v>4410.47</v>
      </c>
      <c r="H285">
        <v>1720.89</v>
      </c>
      <c r="I285">
        <v>7715.64</v>
      </c>
      <c r="J285">
        <v>5994.75</v>
      </c>
      <c r="K285" s="1">
        <f t="shared" si="16"/>
        <v>3.4835172497951641</v>
      </c>
      <c r="L285" t="s">
        <v>19</v>
      </c>
      <c r="M285" s="2" t="s">
        <v>406</v>
      </c>
      <c r="N285" s="3" t="str">
        <f t="shared" si="17"/>
        <v>Jan</v>
      </c>
      <c r="O285" t="s">
        <v>51</v>
      </c>
      <c r="P285" t="s">
        <v>39</v>
      </c>
      <c r="Q285" t="str">
        <f t="shared" si="18"/>
        <v>Senior</v>
      </c>
      <c r="R285" t="str">
        <f t="shared" si="19"/>
        <v>Profit</v>
      </c>
    </row>
    <row r="286" spans="1:18">
      <c r="A286">
        <v>4498</v>
      </c>
      <c r="B286" t="s">
        <v>29</v>
      </c>
      <c r="C286">
        <v>30</v>
      </c>
      <c r="D286" t="s">
        <v>16</v>
      </c>
      <c r="E286" t="s">
        <v>53</v>
      </c>
      <c r="F286" t="s">
        <v>25</v>
      </c>
      <c r="G286">
        <v>4920.37</v>
      </c>
      <c r="H286">
        <v>1395.61</v>
      </c>
      <c r="I286">
        <v>7713.24</v>
      </c>
      <c r="J286">
        <v>6317.63</v>
      </c>
      <c r="K286" s="1">
        <f t="shared" si="16"/>
        <v>4.5267875695932247</v>
      </c>
      <c r="L286" t="s">
        <v>31</v>
      </c>
      <c r="M286" s="2" t="s">
        <v>95</v>
      </c>
      <c r="N286" s="3" t="str">
        <f t="shared" si="17"/>
        <v>Sep</v>
      </c>
      <c r="O286" t="s">
        <v>51</v>
      </c>
      <c r="P286" t="s">
        <v>22</v>
      </c>
      <c r="Q286" t="str">
        <f t="shared" si="18"/>
        <v>Adult</v>
      </c>
      <c r="R286" t="str">
        <f t="shared" si="19"/>
        <v>Profit</v>
      </c>
    </row>
    <row r="287" spans="1:18">
      <c r="A287">
        <v>314</v>
      </c>
      <c r="B287" t="s">
        <v>92</v>
      </c>
      <c r="C287">
        <v>22</v>
      </c>
      <c r="D287" t="s">
        <v>16</v>
      </c>
      <c r="E287" t="s">
        <v>35</v>
      </c>
      <c r="F287" t="s">
        <v>18</v>
      </c>
      <c r="G287">
        <v>4472.5200000000004</v>
      </c>
      <c r="H287">
        <v>873.03</v>
      </c>
      <c r="I287">
        <v>7712.95</v>
      </c>
      <c r="J287">
        <v>6839.92</v>
      </c>
      <c r="K287" s="1">
        <f t="shared" si="16"/>
        <v>7.834690675005441</v>
      </c>
      <c r="L287" t="s">
        <v>37</v>
      </c>
      <c r="M287" s="2" t="s">
        <v>108</v>
      </c>
      <c r="N287" s="3" t="str">
        <f t="shared" si="17"/>
        <v>Feb</v>
      </c>
      <c r="O287" t="s">
        <v>56</v>
      </c>
      <c r="P287" t="s">
        <v>39</v>
      </c>
      <c r="Q287" t="str">
        <f t="shared" si="18"/>
        <v>Young</v>
      </c>
      <c r="R287" t="str">
        <f t="shared" si="19"/>
        <v>Profit</v>
      </c>
    </row>
    <row r="288" spans="1:18">
      <c r="A288">
        <v>3684</v>
      </c>
      <c r="B288" t="s">
        <v>84</v>
      </c>
      <c r="C288">
        <v>35</v>
      </c>
      <c r="D288" t="s">
        <v>24</v>
      </c>
      <c r="E288" t="s">
        <v>59</v>
      </c>
      <c r="F288" t="s">
        <v>42</v>
      </c>
      <c r="G288">
        <v>4540.01</v>
      </c>
      <c r="H288">
        <v>450.81</v>
      </c>
      <c r="I288">
        <v>7712.79</v>
      </c>
      <c r="J288">
        <v>7261.98</v>
      </c>
      <c r="K288" s="1">
        <f t="shared" si="16"/>
        <v>16.108737605643174</v>
      </c>
      <c r="L288" t="s">
        <v>37</v>
      </c>
      <c r="M288" s="2" t="s">
        <v>252</v>
      </c>
      <c r="N288" s="3" t="str">
        <f t="shared" si="17"/>
        <v>Dec</v>
      </c>
      <c r="O288" t="s">
        <v>51</v>
      </c>
      <c r="P288" t="s">
        <v>22</v>
      </c>
      <c r="Q288" t="str">
        <f t="shared" si="18"/>
        <v>Adult</v>
      </c>
      <c r="R288" t="str">
        <f t="shared" si="19"/>
        <v>Profit</v>
      </c>
    </row>
    <row r="289" spans="1:18">
      <c r="A289">
        <v>8865</v>
      </c>
      <c r="B289" t="s">
        <v>15</v>
      </c>
      <c r="C289">
        <v>51</v>
      </c>
      <c r="D289" t="s">
        <v>24</v>
      </c>
      <c r="E289" t="s">
        <v>59</v>
      </c>
      <c r="F289" t="s">
        <v>36</v>
      </c>
      <c r="G289">
        <v>4474.28</v>
      </c>
      <c r="H289">
        <v>158.13</v>
      </c>
      <c r="I289">
        <v>7708.3</v>
      </c>
      <c r="J289">
        <v>7550.17</v>
      </c>
      <c r="K289" s="1">
        <f t="shared" si="16"/>
        <v>47.746600897995322</v>
      </c>
      <c r="L289" t="s">
        <v>37</v>
      </c>
      <c r="M289" s="2" t="s">
        <v>332</v>
      </c>
      <c r="N289" s="3" t="str">
        <f t="shared" si="17"/>
        <v>Oct</v>
      </c>
      <c r="O289" t="s">
        <v>28</v>
      </c>
      <c r="P289" t="s">
        <v>22</v>
      </c>
      <c r="Q289" t="str">
        <f t="shared" si="18"/>
        <v>Senior</v>
      </c>
      <c r="R289" t="str">
        <f t="shared" si="19"/>
        <v>Profit</v>
      </c>
    </row>
    <row r="290" spans="1:18">
      <c r="A290">
        <v>8655</v>
      </c>
      <c r="B290" t="s">
        <v>44</v>
      </c>
      <c r="C290">
        <v>54</v>
      </c>
      <c r="D290" t="s">
        <v>16</v>
      </c>
      <c r="E290" t="s">
        <v>35</v>
      </c>
      <c r="F290" t="s">
        <v>36</v>
      </c>
      <c r="G290">
        <v>4344.18</v>
      </c>
      <c r="H290">
        <v>1108.55</v>
      </c>
      <c r="I290">
        <v>7707.72</v>
      </c>
      <c r="J290">
        <v>6599.17</v>
      </c>
      <c r="K290" s="1">
        <f t="shared" si="16"/>
        <v>5.952974606467909</v>
      </c>
      <c r="L290" t="s">
        <v>26</v>
      </c>
      <c r="M290" s="2" t="s">
        <v>369</v>
      </c>
      <c r="N290" s="3" t="str">
        <f t="shared" si="17"/>
        <v>Oct</v>
      </c>
      <c r="O290" t="s">
        <v>33</v>
      </c>
      <c r="P290" t="s">
        <v>22</v>
      </c>
      <c r="Q290" t="str">
        <f t="shared" si="18"/>
        <v>Senior</v>
      </c>
      <c r="R290" t="str">
        <f t="shared" si="19"/>
        <v>Profit</v>
      </c>
    </row>
    <row r="291" spans="1:18">
      <c r="A291">
        <v>3467</v>
      </c>
      <c r="B291" t="s">
        <v>29</v>
      </c>
      <c r="C291">
        <v>39</v>
      </c>
      <c r="D291" t="s">
        <v>24</v>
      </c>
      <c r="E291" t="s">
        <v>59</v>
      </c>
      <c r="F291" t="s">
        <v>18</v>
      </c>
      <c r="G291">
        <v>4888.21</v>
      </c>
      <c r="H291">
        <v>801.65</v>
      </c>
      <c r="I291">
        <v>7706.22</v>
      </c>
      <c r="J291">
        <v>6904.57</v>
      </c>
      <c r="K291" s="1">
        <f t="shared" si="16"/>
        <v>8.6129482941433295</v>
      </c>
      <c r="L291" t="s">
        <v>26</v>
      </c>
      <c r="M291" s="2" t="s">
        <v>153</v>
      </c>
      <c r="N291" s="3" t="str">
        <f t="shared" si="17"/>
        <v>Apr</v>
      </c>
      <c r="O291" t="s">
        <v>56</v>
      </c>
      <c r="P291" t="s">
        <v>39</v>
      </c>
      <c r="Q291" t="str">
        <f t="shared" si="18"/>
        <v>Adult</v>
      </c>
      <c r="R291" t="str">
        <f t="shared" si="19"/>
        <v>Profit</v>
      </c>
    </row>
    <row r="292" spans="1:18">
      <c r="A292">
        <v>2879</v>
      </c>
      <c r="B292" t="s">
        <v>84</v>
      </c>
      <c r="C292">
        <v>55</v>
      </c>
      <c r="D292" t="s">
        <v>16</v>
      </c>
      <c r="E292" t="s">
        <v>66</v>
      </c>
      <c r="F292" t="s">
        <v>42</v>
      </c>
      <c r="G292">
        <v>4427.07</v>
      </c>
      <c r="H292">
        <v>518.20000000000005</v>
      </c>
      <c r="I292">
        <v>7702.99</v>
      </c>
      <c r="J292">
        <v>7184.79</v>
      </c>
      <c r="K292" s="1">
        <f t="shared" si="16"/>
        <v>13.864897722886916</v>
      </c>
      <c r="L292" t="s">
        <v>31</v>
      </c>
      <c r="M292" s="2" t="s">
        <v>86</v>
      </c>
      <c r="N292" s="3" t="str">
        <f t="shared" si="17"/>
        <v>May</v>
      </c>
      <c r="O292" t="s">
        <v>56</v>
      </c>
      <c r="P292" t="s">
        <v>39</v>
      </c>
      <c r="Q292" t="str">
        <f t="shared" si="18"/>
        <v>Senior</v>
      </c>
      <c r="R292" t="str">
        <f t="shared" si="19"/>
        <v>Profit</v>
      </c>
    </row>
    <row r="293" spans="1:18">
      <c r="A293">
        <v>6989</v>
      </c>
      <c r="B293" t="s">
        <v>84</v>
      </c>
      <c r="C293">
        <v>47</v>
      </c>
      <c r="D293" t="s">
        <v>24</v>
      </c>
      <c r="E293" t="s">
        <v>53</v>
      </c>
      <c r="F293" t="s">
        <v>18</v>
      </c>
      <c r="G293">
        <v>4561.8900000000003</v>
      </c>
      <c r="H293">
        <v>1284.57</v>
      </c>
      <c r="I293">
        <v>7702.11</v>
      </c>
      <c r="J293">
        <v>6417.54</v>
      </c>
      <c r="K293" s="1">
        <f t="shared" si="16"/>
        <v>4.995866321025713</v>
      </c>
      <c r="L293" t="s">
        <v>54</v>
      </c>
      <c r="M293" s="2" t="s">
        <v>120</v>
      </c>
      <c r="N293" s="3" t="str">
        <f t="shared" si="17"/>
        <v>Feb</v>
      </c>
      <c r="O293" t="s">
        <v>51</v>
      </c>
      <c r="P293" t="s">
        <v>39</v>
      </c>
      <c r="Q293" t="str">
        <f t="shared" si="18"/>
        <v>Senior</v>
      </c>
      <c r="R293" t="str">
        <f t="shared" si="19"/>
        <v>Profit</v>
      </c>
    </row>
    <row r="294" spans="1:18">
      <c r="A294">
        <v>8899</v>
      </c>
      <c r="B294" t="s">
        <v>40</v>
      </c>
      <c r="C294">
        <v>54</v>
      </c>
      <c r="D294" t="s">
        <v>16</v>
      </c>
      <c r="E294" t="s">
        <v>41</v>
      </c>
      <c r="F294" t="s">
        <v>42</v>
      </c>
      <c r="G294">
        <v>4880.22</v>
      </c>
      <c r="H294">
        <v>1936.67</v>
      </c>
      <c r="I294">
        <v>7697.61</v>
      </c>
      <c r="J294">
        <v>5760.94</v>
      </c>
      <c r="K294" s="1">
        <f t="shared" si="16"/>
        <v>2.9746626942122298</v>
      </c>
      <c r="L294" t="s">
        <v>31</v>
      </c>
      <c r="M294" s="2" t="s">
        <v>262</v>
      </c>
      <c r="N294" s="3" t="str">
        <f t="shared" si="17"/>
        <v>Jan</v>
      </c>
      <c r="O294" t="s">
        <v>21</v>
      </c>
      <c r="P294" t="s">
        <v>39</v>
      </c>
      <c r="Q294" t="str">
        <f t="shared" si="18"/>
        <v>Senior</v>
      </c>
      <c r="R294" t="str">
        <f t="shared" si="19"/>
        <v>Profit</v>
      </c>
    </row>
    <row r="295" spans="1:18">
      <c r="A295">
        <v>1643</v>
      </c>
      <c r="B295" t="s">
        <v>44</v>
      </c>
      <c r="C295">
        <v>27</v>
      </c>
      <c r="D295" t="s">
        <v>16</v>
      </c>
      <c r="E295" t="s">
        <v>57</v>
      </c>
      <c r="F295" t="s">
        <v>49</v>
      </c>
      <c r="G295">
        <v>4362.1099999999997</v>
      </c>
      <c r="H295">
        <v>1999.5</v>
      </c>
      <c r="I295">
        <v>7693.8</v>
      </c>
      <c r="J295">
        <v>5694.3</v>
      </c>
      <c r="K295" s="1">
        <f t="shared" si="16"/>
        <v>2.847861965491373</v>
      </c>
      <c r="L295" t="s">
        <v>54</v>
      </c>
      <c r="M295" s="2" t="s">
        <v>242</v>
      </c>
      <c r="N295" s="3" t="str">
        <f t="shared" si="17"/>
        <v>Apr</v>
      </c>
      <c r="O295" t="s">
        <v>51</v>
      </c>
      <c r="P295" t="s">
        <v>22</v>
      </c>
      <c r="Q295" t="str">
        <f t="shared" si="18"/>
        <v>Adult</v>
      </c>
      <c r="R295" t="str">
        <f t="shared" si="19"/>
        <v>Profit</v>
      </c>
    </row>
    <row r="296" spans="1:18">
      <c r="A296">
        <v>2333</v>
      </c>
      <c r="B296" t="s">
        <v>23</v>
      </c>
      <c r="C296">
        <v>34</v>
      </c>
      <c r="D296" t="s">
        <v>24</v>
      </c>
      <c r="E296" t="s">
        <v>53</v>
      </c>
      <c r="F296" t="s">
        <v>49</v>
      </c>
      <c r="G296">
        <v>4463.58</v>
      </c>
      <c r="H296">
        <v>999.62</v>
      </c>
      <c r="I296">
        <v>7684.33</v>
      </c>
      <c r="J296">
        <v>6684.71</v>
      </c>
      <c r="K296" s="1">
        <f t="shared" si="16"/>
        <v>6.6872511554390668</v>
      </c>
      <c r="L296" t="s">
        <v>54</v>
      </c>
      <c r="M296" s="2" t="s">
        <v>94</v>
      </c>
      <c r="N296" s="3" t="str">
        <f t="shared" si="17"/>
        <v>Feb</v>
      </c>
      <c r="O296" t="s">
        <v>51</v>
      </c>
      <c r="P296" t="s">
        <v>22</v>
      </c>
      <c r="Q296" t="str">
        <f t="shared" si="18"/>
        <v>Adult</v>
      </c>
      <c r="R296" t="str">
        <f t="shared" si="19"/>
        <v>Profit</v>
      </c>
    </row>
    <row r="297" spans="1:18">
      <c r="A297">
        <v>7413</v>
      </c>
      <c r="B297" t="s">
        <v>40</v>
      </c>
      <c r="C297">
        <v>25</v>
      </c>
      <c r="D297" t="s">
        <v>24</v>
      </c>
      <c r="E297" t="s">
        <v>59</v>
      </c>
      <c r="F297" t="s">
        <v>42</v>
      </c>
      <c r="G297">
        <v>4855.34</v>
      </c>
      <c r="H297">
        <v>1435.07</v>
      </c>
      <c r="I297">
        <v>7683.92</v>
      </c>
      <c r="J297">
        <v>6248.85</v>
      </c>
      <c r="K297" s="1">
        <f t="shared" si="16"/>
        <v>4.3543868940191075</v>
      </c>
      <c r="L297" t="s">
        <v>19</v>
      </c>
      <c r="M297" s="2" t="s">
        <v>358</v>
      </c>
      <c r="N297" s="3" t="str">
        <f t="shared" si="17"/>
        <v>Nov</v>
      </c>
      <c r="O297" t="s">
        <v>33</v>
      </c>
      <c r="P297" t="s">
        <v>39</v>
      </c>
      <c r="Q297" t="str">
        <f t="shared" si="18"/>
        <v>Young</v>
      </c>
      <c r="R297" t="str">
        <f t="shared" si="19"/>
        <v>Profit</v>
      </c>
    </row>
    <row r="298" spans="1:18">
      <c r="A298">
        <v>3696</v>
      </c>
      <c r="B298" t="s">
        <v>34</v>
      </c>
      <c r="C298">
        <v>55</v>
      </c>
      <c r="D298" t="s">
        <v>16</v>
      </c>
      <c r="E298" t="s">
        <v>30</v>
      </c>
      <c r="F298" t="s">
        <v>49</v>
      </c>
      <c r="G298">
        <v>4381.96</v>
      </c>
      <c r="H298">
        <v>1126.76</v>
      </c>
      <c r="I298">
        <v>7679.02</v>
      </c>
      <c r="J298">
        <v>6552.26</v>
      </c>
      <c r="K298" s="1">
        <f t="shared" si="16"/>
        <v>5.8151336575668289</v>
      </c>
      <c r="L298" t="s">
        <v>54</v>
      </c>
      <c r="M298" s="2" t="s">
        <v>341</v>
      </c>
      <c r="N298" s="3" t="str">
        <f t="shared" si="17"/>
        <v>Dec</v>
      </c>
      <c r="O298" t="s">
        <v>21</v>
      </c>
      <c r="P298" t="s">
        <v>39</v>
      </c>
      <c r="Q298" t="str">
        <f t="shared" si="18"/>
        <v>Senior</v>
      </c>
      <c r="R298" t="str">
        <f t="shared" si="19"/>
        <v>Profit</v>
      </c>
    </row>
    <row r="299" spans="1:18">
      <c r="A299">
        <v>2956</v>
      </c>
      <c r="B299" t="s">
        <v>15</v>
      </c>
      <c r="C299">
        <v>33</v>
      </c>
      <c r="D299" t="s">
        <v>24</v>
      </c>
      <c r="E299" t="s">
        <v>41</v>
      </c>
      <c r="F299" t="s">
        <v>49</v>
      </c>
      <c r="G299">
        <v>4308.68</v>
      </c>
      <c r="H299">
        <v>1874.22</v>
      </c>
      <c r="I299">
        <v>7678.57</v>
      </c>
      <c r="J299">
        <v>5804.35</v>
      </c>
      <c r="K299" s="1">
        <f t="shared" si="16"/>
        <v>3.0969416610643363</v>
      </c>
      <c r="L299" t="s">
        <v>31</v>
      </c>
      <c r="M299" s="2" t="s">
        <v>165</v>
      </c>
      <c r="N299" s="3" t="str">
        <f t="shared" si="17"/>
        <v>Nov</v>
      </c>
      <c r="O299" t="s">
        <v>28</v>
      </c>
      <c r="P299" t="s">
        <v>22</v>
      </c>
      <c r="Q299" t="str">
        <f t="shared" si="18"/>
        <v>Adult</v>
      </c>
      <c r="R299" t="str">
        <f t="shared" si="19"/>
        <v>Profit</v>
      </c>
    </row>
    <row r="300" spans="1:18">
      <c r="A300">
        <v>2448</v>
      </c>
      <c r="B300" t="s">
        <v>34</v>
      </c>
      <c r="C300">
        <v>24</v>
      </c>
      <c r="D300" t="s">
        <v>16</v>
      </c>
      <c r="E300" t="s">
        <v>35</v>
      </c>
      <c r="F300" t="s">
        <v>42</v>
      </c>
      <c r="G300">
        <v>4566.5</v>
      </c>
      <c r="H300">
        <v>341.59</v>
      </c>
      <c r="I300">
        <v>7677.59</v>
      </c>
      <c r="J300">
        <v>7336</v>
      </c>
      <c r="K300" s="1">
        <f t="shared" si="16"/>
        <v>21.476038525717968</v>
      </c>
      <c r="L300" t="s">
        <v>54</v>
      </c>
      <c r="M300" s="2" t="s">
        <v>295</v>
      </c>
      <c r="N300" s="3" t="str">
        <f t="shared" si="17"/>
        <v>Dec</v>
      </c>
      <c r="O300" t="s">
        <v>33</v>
      </c>
      <c r="P300" t="s">
        <v>39</v>
      </c>
      <c r="Q300" t="str">
        <f t="shared" si="18"/>
        <v>Young</v>
      </c>
      <c r="R300" t="str">
        <f t="shared" si="19"/>
        <v>Profit</v>
      </c>
    </row>
    <row r="301" spans="1:18">
      <c r="A301">
        <v>3364</v>
      </c>
      <c r="B301" t="s">
        <v>29</v>
      </c>
      <c r="C301">
        <v>41</v>
      </c>
      <c r="D301" t="s">
        <v>16</v>
      </c>
      <c r="E301" t="s">
        <v>57</v>
      </c>
      <c r="F301" t="s">
        <v>18</v>
      </c>
      <c r="G301">
        <v>4512.95</v>
      </c>
      <c r="H301">
        <v>1656.27</v>
      </c>
      <c r="I301">
        <v>7677.47</v>
      </c>
      <c r="J301">
        <v>6021.2</v>
      </c>
      <c r="K301" s="1">
        <f t="shared" si="16"/>
        <v>3.6353976102930079</v>
      </c>
      <c r="L301" t="s">
        <v>37</v>
      </c>
      <c r="M301" s="2" t="s">
        <v>98</v>
      </c>
      <c r="N301" s="3" t="str">
        <f t="shared" si="17"/>
        <v>Aug</v>
      </c>
      <c r="O301" t="s">
        <v>56</v>
      </c>
      <c r="P301" t="s">
        <v>39</v>
      </c>
      <c r="Q301" t="str">
        <f t="shared" si="18"/>
        <v>Senior</v>
      </c>
      <c r="R301" t="str">
        <f t="shared" si="19"/>
        <v>Profit</v>
      </c>
    </row>
    <row r="302" spans="1:18">
      <c r="A302">
        <v>5925</v>
      </c>
      <c r="B302" t="s">
        <v>34</v>
      </c>
      <c r="C302">
        <v>32</v>
      </c>
      <c r="D302" t="s">
        <v>24</v>
      </c>
      <c r="E302" t="s">
        <v>30</v>
      </c>
      <c r="F302" t="s">
        <v>25</v>
      </c>
      <c r="G302">
        <v>4345.97</v>
      </c>
      <c r="H302">
        <v>1393.68</v>
      </c>
      <c r="I302">
        <v>7676.39</v>
      </c>
      <c r="J302">
        <v>6282.71</v>
      </c>
      <c r="K302" s="1">
        <f t="shared" si="16"/>
        <v>4.5080004018139022</v>
      </c>
      <c r="L302" t="s">
        <v>54</v>
      </c>
      <c r="M302" s="2" t="s">
        <v>297</v>
      </c>
      <c r="N302" s="3" t="str">
        <f t="shared" si="17"/>
        <v>Oct</v>
      </c>
      <c r="O302" t="s">
        <v>21</v>
      </c>
      <c r="P302" t="s">
        <v>39</v>
      </c>
      <c r="Q302" t="str">
        <f t="shared" si="18"/>
        <v>Adult</v>
      </c>
      <c r="R302" t="str">
        <f t="shared" si="19"/>
        <v>Profit</v>
      </c>
    </row>
    <row r="303" spans="1:18">
      <c r="A303">
        <v>8093</v>
      </c>
      <c r="B303" t="s">
        <v>23</v>
      </c>
      <c r="C303">
        <v>52</v>
      </c>
      <c r="D303" t="s">
        <v>16</v>
      </c>
      <c r="E303" t="s">
        <v>59</v>
      </c>
      <c r="F303" t="s">
        <v>36</v>
      </c>
      <c r="G303">
        <v>4307.91</v>
      </c>
      <c r="H303">
        <v>643.48</v>
      </c>
      <c r="I303">
        <v>7675.93</v>
      </c>
      <c r="J303">
        <v>7032.45</v>
      </c>
      <c r="K303" s="1">
        <f t="shared" si="16"/>
        <v>10.928777895194877</v>
      </c>
      <c r="L303" t="s">
        <v>37</v>
      </c>
      <c r="M303" s="2" t="s">
        <v>64</v>
      </c>
      <c r="N303" s="3" t="str">
        <f t="shared" si="17"/>
        <v>Feb</v>
      </c>
      <c r="O303" t="s">
        <v>21</v>
      </c>
      <c r="P303" t="s">
        <v>22</v>
      </c>
      <c r="Q303" t="str">
        <f t="shared" si="18"/>
        <v>Senior</v>
      </c>
      <c r="R303" t="str">
        <f t="shared" si="19"/>
        <v>Profit</v>
      </c>
    </row>
    <row r="304" spans="1:18">
      <c r="A304">
        <v>3279</v>
      </c>
      <c r="B304" t="s">
        <v>40</v>
      </c>
      <c r="C304">
        <v>21</v>
      </c>
      <c r="D304" t="s">
        <v>16</v>
      </c>
      <c r="E304" t="s">
        <v>30</v>
      </c>
      <c r="F304" t="s">
        <v>42</v>
      </c>
      <c r="G304">
        <v>4265.01</v>
      </c>
      <c r="H304">
        <v>1088.0999999999999</v>
      </c>
      <c r="I304">
        <v>7672.01</v>
      </c>
      <c r="J304">
        <v>6583.91</v>
      </c>
      <c r="K304" s="1">
        <f t="shared" si="16"/>
        <v>6.0508317250252741</v>
      </c>
      <c r="L304" t="s">
        <v>31</v>
      </c>
      <c r="M304" s="2" t="s">
        <v>166</v>
      </c>
      <c r="N304" s="3" t="str">
        <f t="shared" si="17"/>
        <v>Sep</v>
      </c>
      <c r="O304" t="s">
        <v>56</v>
      </c>
      <c r="P304" t="s">
        <v>39</v>
      </c>
      <c r="Q304" t="str">
        <f t="shared" si="18"/>
        <v>Young</v>
      </c>
      <c r="R304" t="str">
        <f t="shared" si="19"/>
        <v>Profit</v>
      </c>
    </row>
    <row r="305" spans="1:18">
      <c r="A305">
        <v>3403</v>
      </c>
      <c r="B305" t="s">
        <v>84</v>
      </c>
      <c r="C305">
        <v>56</v>
      </c>
      <c r="D305" t="s">
        <v>16</v>
      </c>
      <c r="E305" t="s">
        <v>35</v>
      </c>
      <c r="F305" t="s">
        <v>42</v>
      </c>
      <c r="G305">
        <v>4403.3599999999997</v>
      </c>
      <c r="H305">
        <v>784.1</v>
      </c>
      <c r="I305">
        <v>7662.17</v>
      </c>
      <c r="J305">
        <v>6878.07</v>
      </c>
      <c r="K305" s="1">
        <f t="shared" si="16"/>
        <v>8.7719296008162218</v>
      </c>
      <c r="L305" t="s">
        <v>26</v>
      </c>
      <c r="M305" s="2" t="s">
        <v>386</v>
      </c>
      <c r="N305" s="3" t="str">
        <f t="shared" si="17"/>
        <v>Aug</v>
      </c>
      <c r="O305" t="s">
        <v>33</v>
      </c>
      <c r="P305" t="s">
        <v>22</v>
      </c>
      <c r="Q305" t="str">
        <f t="shared" si="18"/>
        <v>Senior</v>
      </c>
      <c r="R305" t="str">
        <f t="shared" si="19"/>
        <v>Profit</v>
      </c>
    </row>
    <row r="306" spans="1:18">
      <c r="A306">
        <v>3034</v>
      </c>
      <c r="B306" t="s">
        <v>84</v>
      </c>
      <c r="C306">
        <v>29</v>
      </c>
      <c r="D306" t="s">
        <v>16</v>
      </c>
      <c r="E306" t="s">
        <v>57</v>
      </c>
      <c r="F306" t="s">
        <v>42</v>
      </c>
      <c r="G306">
        <v>4396.1400000000003</v>
      </c>
      <c r="H306">
        <v>805.89</v>
      </c>
      <c r="I306">
        <v>7658.17</v>
      </c>
      <c r="J306">
        <v>6852.28</v>
      </c>
      <c r="K306" s="1">
        <f t="shared" si="16"/>
        <v>8.5027485140651944</v>
      </c>
      <c r="L306" t="s">
        <v>31</v>
      </c>
      <c r="M306" s="2" t="s">
        <v>252</v>
      </c>
      <c r="N306" s="3" t="str">
        <f t="shared" si="17"/>
        <v>Dec</v>
      </c>
      <c r="O306" t="s">
        <v>28</v>
      </c>
      <c r="P306" t="s">
        <v>22</v>
      </c>
      <c r="Q306" t="str">
        <f t="shared" si="18"/>
        <v>Adult</v>
      </c>
      <c r="R306" t="str">
        <f t="shared" si="19"/>
        <v>Profit</v>
      </c>
    </row>
    <row r="307" spans="1:18">
      <c r="A307">
        <v>1662</v>
      </c>
      <c r="B307" t="s">
        <v>29</v>
      </c>
      <c r="C307">
        <v>24</v>
      </c>
      <c r="D307" t="s">
        <v>24</v>
      </c>
      <c r="E307" t="s">
        <v>35</v>
      </c>
      <c r="F307" t="s">
        <v>25</v>
      </c>
      <c r="G307">
        <v>4304.9799999999996</v>
      </c>
      <c r="H307">
        <v>1221.6300000000001</v>
      </c>
      <c r="I307">
        <v>7657.17</v>
      </c>
      <c r="J307">
        <v>6435.54</v>
      </c>
      <c r="K307" s="1">
        <f t="shared" si="16"/>
        <v>5.2679944009233557</v>
      </c>
      <c r="L307" t="s">
        <v>54</v>
      </c>
      <c r="M307" s="2" t="s">
        <v>264</v>
      </c>
      <c r="N307" s="3" t="str">
        <f t="shared" si="17"/>
        <v>Feb</v>
      </c>
      <c r="O307" t="s">
        <v>33</v>
      </c>
      <c r="P307" t="s">
        <v>22</v>
      </c>
      <c r="Q307" t="str">
        <f t="shared" si="18"/>
        <v>Young</v>
      </c>
      <c r="R307" t="str">
        <f t="shared" si="19"/>
        <v>Profit</v>
      </c>
    </row>
    <row r="308" spans="1:18">
      <c r="A308">
        <v>8135</v>
      </c>
      <c r="B308" t="s">
        <v>84</v>
      </c>
      <c r="C308">
        <v>22</v>
      </c>
      <c r="D308" t="s">
        <v>24</v>
      </c>
      <c r="E308" t="s">
        <v>17</v>
      </c>
      <c r="F308" t="s">
        <v>36</v>
      </c>
      <c r="G308">
        <v>4410.74</v>
      </c>
      <c r="H308">
        <v>1946.73</v>
      </c>
      <c r="I308">
        <v>7655.05</v>
      </c>
      <c r="J308">
        <v>5708.32</v>
      </c>
      <c r="K308" s="1">
        <f t="shared" si="16"/>
        <v>2.932260765488794</v>
      </c>
      <c r="L308" t="s">
        <v>37</v>
      </c>
      <c r="M308" s="2" t="s">
        <v>253</v>
      </c>
      <c r="N308" s="3" t="str">
        <f t="shared" si="17"/>
        <v>Jan</v>
      </c>
      <c r="O308" t="s">
        <v>28</v>
      </c>
      <c r="P308" t="s">
        <v>22</v>
      </c>
      <c r="Q308" t="str">
        <f t="shared" si="18"/>
        <v>Young</v>
      </c>
      <c r="R308" t="str">
        <f t="shared" si="19"/>
        <v>Profit</v>
      </c>
    </row>
    <row r="309" spans="1:18">
      <c r="A309">
        <v>5616</v>
      </c>
      <c r="B309" t="s">
        <v>15</v>
      </c>
      <c r="C309">
        <v>25</v>
      </c>
      <c r="D309" t="s">
        <v>16</v>
      </c>
      <c r="E309" t="s">
        <v>41</v>
      </c>
      <c r="F309" t="s">
        <v>42</v>
      </c>
      <c r="G309">
        <v>4924.22</v>
      </c>
      <c r="H309">
        <v>1146.71</v>
      </c>
      <c r="I309">
        <v>7650.59</v>
      </c>
      <c r="J309">
        <v>6503.88</v>
      </c>
      <c r="K309" s="1">
        <f t="shared" si="16"/>
        <v>5.6717740317953096</v>
      </c>
      <c r="L309" t="s">
        <v>54</v>
      </c>
      <c r="M309" s="2" t="s">
        <v>155</v>
      </c>
      <c r="N309" s="3" t="str">
        <f t="shared" si="17"/>
        <v>Jul</v>
      </c>
      <c r="O309" t="s">
        <v>56</v>
      </c>
      <c r="P309" t="s">
        <v>39</v>
      </c>
      <c r="Q309" t="str">
        <f t="shared" si="18"/>
        <v>Young</v>
      </c>
      <c r="R309" t="str">
        <f t="shared" si="19"/>
        <v>Profit</v>
      </c>
    </row>
    <row r="310" spans="1:18">
      <c r="A310">
        <v>1064</v>
      </c>
      <c r="B310" t="s">
        <v>84</v>
      </c>
      <c r="C310">
        <v>43</v>
      </c>
      <c r="D310" t="s">
        <v>16</v>
      </c>
      <c r="E310" t="s">
        <v>17</v>
      </c>
      <c r="F310" t="s">
        <v>25</v>
      </c>
      <c r="G310">
        <v>4670.09</v>
      </c>
      <c r="H310">
        <v>1323.04</v>
      </c>
      <c r="I310">
        <v>7649.31</v>
      </c>
      <c r="J310">
        <v>6326.27</v>
      </c>
      <c r="K310" s="1">
        <f t="shared" si="16"/>
        <v>4.7816165799975821</v>
      </c>
      <c r="L310" t="s">
        <v>37</v>
      </c>
      <c r="M310" s="2" t="s">
        <v>241</v>
      </c>
      <c r="N310" s="3" t="str">
        <f t="shared" si="17"/>
        <v>Sep</v>
      </c>
      <c r="O310" t="s">
        <v>56</v>
      </c>
      <c r="P310" t="s">
        <v>39</v>
      </c>
      <c r="Q310" t="str">
        <f t="shared" si="18"/>
        <v>Senior</v>
      </c>
      <c r="R310" t="str">
        <f t="shared" si="19"/>
        <v>Profit</v>
      </c>
    </row>
    <row r="311" spans="1:18">
      <c r="A311">
        <v>9494</v>
      </c>
      <c r="B311" t="s">
        <v>44</v>
      </c>
      <c r="C311">
        <v>18</v>
      </c>
      <c r="D311" t="s">
        <v>24</v>
      </c>
      <c r="E311" t="s">
        <v>53</v>
      </c>
      <c r="F311" t="s">
        <v>18</v>
      </c>
      <c r="G311">
        <v>4771.1099999999997</v>
      </c>
      <c r="H311">
        <v>1154.1099999999999</v>
      </c>
      <c r="I311">
        <v>7649.05</v>
      </c>
      <c r="J311">
        <v>6494.94</v>
      </c>
      <c r="K311" s="1">
        <f t="shared" si="16"/>
        <v>5.627661141485647</v>
      </c>
      <c r="L311" t="s">
        <v>26</v>
      </c>
      <c r="M311" s="2" t="s">
        <v>364</v>
      </c>
      <c r="N311" s="3" t="str">
        <f t="shared" si="17"/>
        <v>Feb</v>
      </c>
      <c r="O311" t="s">
        <v>51</v>
      </c>
      <c r="P311" t="s">
        <v>39</v>
      </c>
      <c r="Q311" t="str">
        <f t="shared" si="18"/>
        <v>Young</v>
      </c>
      <c r="R311" t="str">
        <f t="shared" si="19"/>
        <v>Profit</v>
      </c>
    </row>
    <row r="312" spans="1:18">
      <c r="A312">
        <v>8138</v>
      </c>
      <c r="B312" t="s">
        <v>34</v>
      </c>
      <c r="C312">
        <v>24</v>
      </c>
      <c r="D312" t="s">
        <v>24</v>
      </c>
      <c r="E312" t="s">
        <v>59</v>
      </c>
      <c r="F312" t="s">
        <v>36</v>
      </c>
      <c r="G312">
        <v>4637.7700000000004</v>
      </c>
      <c r="H312">
        <v>848.93</v>
      </c>
      <c r="I312">
        <v>7647.67</v>
      </c>
      <c r="J312">
        <v>6798.74</v>
      </c>
      <c r="K312" s="1">
        <f t="shared" si="16"/>
        <v>8.008599059993168</v>
      </c>
      <c r="L312" t="s">
        <v>19</v>
      </c>
      <c r="M312" s="2" t="s">
        <v>395</v>
      </c>
      <c r="N312" s="3" t="str">
        <f t="shared" si="17"/>
        <v>Feb</v>
      </c>
      <c r="O312" t="s">
        <v>21</v>
      </c>
      <c r="P312" t="s">
        <v>39</v>
      </c>
      <c r="Q312" t="str">
        <f t="shared" si="18"/>
        <v>Young</v>
      </c>
      <c r="R312" t="str">
        <f t="shared" si="19"/>
        <v>Profit</v>
      </c>
    </row>
    <row r="313" spans="1:18">
      <c r="A313">
        <v>6220</v>
      </c>
      <c r="B313" t="s">
        <v>23</v>
      </c>
      <c r="C313">
        <v>19</v>
      </c>
      <c r="D313" t="s">
        <v>16</v>
      </c>
      <c r="E313" t="s">
        <v>17</v>
      </c>
      <c r="F313" t="s">
        <v>18</v>
      </c>
      <c r="G313">
        <v>4941.29</v>
      </c>
      <c r="H313">
        <v>675.62</v>
      </c>
      <c r="I313">
        <v>7645.16</v>
      </c>
      <c r="J313">
        <v>6969.54</v>
      </c>
      <c r="K313" s="1">
        <f t="shared" si="16"/>
        <v>10.315769219383677</v>
      </c>
      <c r="L313" t="s">
        <v>19</v>
      </c>
      <c r="M313" s="2" t="s">
        <v>338</v>
      </c>
      <c r="N313" s="3" t="str">
        <f t="shared" si="17"/>
        <v>Jun</v>
      </c>
      <c r="O313" t="s">
        <v>51</v>
      </c>
      <c r="P313" t="s">
        <v>22</v>
      </c>
      <c r="Q313" t="str">
        <f t="shared" si="18"/>
        <v>Young</v>
      </c>
      <c r="R313" t="str">
        <f t="shared" si="19"/>
        <v>Profit</v>
      </c>
    </row>
    <row r="314" spans="1:18">
      <c r="A314">
        <v>902</v>
      </c>
      <c r="B314" t="s">
        <v>52</v>
      </c>
      <c r="C314">
        <v>44</v>
      </c>
      <c r="D314" t="s">
        <v>24</v>
      </c>
      <c r="E314" t="s">
        <v>66</v>
      </c>
      <c r="F314" t="s">
        <v>36</v>
      </c>
      <c r="G314">
        <v>4873.8100000000004</v>
      </c>
      <c r="H314">
        <v>1557.73</v>
      </c>
      <c r="I314">
        <v>7643.36</v>
      </c>
      <c r="J314">
        <v>6085.63</v>
      </c>
      <c r="K314" s="1">
        <f t="shared" si="16"/>
        <v>3.9067296643192337</v>
      </c>
      <c r="L314" t="s">
        <v>19</v>
      </c>
      <c r="M314" s="2" t="s">
        <v>83</v>
      </c>
      <c r="N314" s="3" t="str">
        <f t="shared" si="17"/>
        <v>Dec</v>
      </c>
      <c r="O314" t="s">
        <v>33</v>
      </c>
      <c r="P314" t="s">
        <v>22</v>
      </c>
      <c r="Q314" t="str">
        <f t="shared" si="18"/>
        <v>Senior</v>
      </c>
      <c r="R314" t="str">
        <f t="shared" si="19"/>
        <v>Profit</v>
      </c>
    </row>
    <row r="315" spans="1:18">
      <c r="A315">
        <v>6082</v>
      </c>
      <c r="B315" t="s">
        <v>84</v>
      </c>
      <c r="C315">
        <v>19</v>
      </c>
      <c r="D315" t="s">
        <v>16</v>
      </c>
      <c r="E315" t="s">
        <v>30</v>
      </c>
      <c r="F315" t="s">
        <v>18</v>
      </c>
      <c r="G315">
        <v>4707.82</v>
      </c>
      <c r="H315">
        <v>259.33</v>
      </c>
      <c r="I315">
        <v>7642.19</v>
      </c>
      <c r="J315">
        <v>7382.86</v>
      </c>
      <c r="K315" s="1">
        <f t="shared" si="16"/>
        <v>28.468977750356689</v>
      </c>
      <c r="L315" t="s">
        <v>54</v>
      </c>
      <c r="M315" s="2" t="s">
        <v>169</v>
      </c>
      <c r="N315" s="3" t="str">
        <f t="shared" si="17"/>
        <v>Jun</v>
      </c>
      <c r="O315" t="s">
        <v>21</v>
      </c>
      <c r="P315" t="s">
        <v>39</v>
      </c>
      <c r="Q315" t="str">
        <f t="shared" si="18"/>
        <v>Young</v>
      </c>
      <c r="R315" t="str">
        <f t="shared" si="19"/>
        <v>Profit</v>
      </c>
    </row>
    <row r="316" spans="1:18">
      <c r="A316">
        <v>9060</v>
      </c>
      <c r="B316" t="s">
        <v>34</v>
      </c>
      <c r="C316">
        <v>19</v>
      </c>
      <c r="D316" t="s">
        <v>24</v>
      </c>
      <c r="E316" t="s">
        <v>59</v>
      </c>
      <c r="F316" t="s">
        <v>36</v>
      </c>
      <c r="G316">
        <v>4678.2299999999996</v>
      </c>
      <c r="H316">
        <v>1035.32</v>
      </c>
      <c r="I316">
        <v>7639.65</v>
      </c>
      <c r="J316">
        <v>6604.33</v>
      </c>
      <c r="K316" s="1">
        <f t="shared" si="16"/>
        <v>6.3790229107908667</v>
      </c>
      <c r="L316" t="s">
        <v>37</v>
      </c>
      <c r="M316" s="2" t="s">
        <v>347</v>
      </c>
      <c r="N316" s="3" t="str">
        <f t="shared" si="17"/>
        <v>Dec</v>
      </c>
      <c r="O316" t="s">
        <v>51</v>
      </c>
      <c r="P316" t="s">
        <v>39</v>
      </c>
      <c r="Q316" t="str">
        <f t="shared" si="18"/>
        <v>Young</v>
      </c>
      <c r="R316" t="str">
        <f t="shared" si="19"/>
        <v>Profit</v>
      </c>
    </row>
    <row r="317" spans="1:18">
      <c r="A317">
        <v>799</v>
      </c>
      <c r="B317" t="s">
        <v>23</v>
      </c>
      <c r="C317">
        <v>53</v>
      </c>
      <c r="D317" t="s">
        <v>16</v>
      </c>
      <c r="E317" t="s">
        <v>59</v>
      </c>
      <c r="F317" t="s">
        <v>36</v>
      </c>
      <c r="G317">
        <v>4706.6400000000003</v>
      </c>
      <c r="H317">
        <v>1449.98</v>
      </c>
      <c r="I317">
        <v>7637.89</v>
      </c>
      <c r="J317">
        <v>6187.91</v>
      </c>
      <c r="K317" s="1">
        <f t="shared" si="16"/>
        <v>4.2675830011448435</v>
      </c>
      <c r="L317" t="s">
        <v>19</v>
      </c>
      <c r="M317" s="2" t="s">
        <v>123</v>
      </c>
      <c r="N317" s="3" t="str">
        <f t="shared" si="17"/>
        <v>Oct</v>
      </c>
      <c r="O317" t="s">
        <v>28</v>
      </c>
      <c r="P317" t="s">
        <v>22</v>
      </c>
      <c r="Q317" t="str">
        <f t="shared" si="18"/>
        <v>Senior</v>
      </c>
      <c r="R317" t="str">
        <f t="shared" si="19"/>
        <v>Profit</v>
      </c>
    </row>
    <row r="318" spans="1:18">
      <c r="A318">
        <v>8503</v>
      </c>
      <c r="B318" t="s">
        <v>40</v>
      </c>
      <c r="C318">
        <v>46</v>
      </c>
      <c r="D318" t="s">
        <v>16</v>
      </c>
      <c r="E318" t="s">
        <v>66</v>
      </c>
      <c r="F318" t="s">
        <v>49</v>
      </c>
      <c r="G318">
        <v>4611.21</v>
      </c>
      <c r="H318">
        <v>1652.26</v>
      </c>
      <c r="I318">
        <v>7637.72</v>
      </c>
      <c r="J318">
        <v>5985.46</v>
      </c>
      <c r="K318" s="1">
        <f t="shared" si="16"/>
        <v>3.6225896650648202</v>
      </c>
      <c r="L318" t="s">
        <v>19</v>
      </c>
      <c r="M318" s="2" t="s">
        <v>113</v>
      </c>
      <c r="N318" s="3" t="str">
        <f t="shared" si="17"/>
        <v>Oct</v>
      </c>
      <c r="O318" t="s">
        <v>21</v>
      </c>
      <c r="P318" t="s">
        <v>39</v>
      </c>
      <c r="Q318" t="str">
        <f t="shared" si="18"/>
        <v>Senior</v>
      </c>
      <c r="R318" t="str">
        <f t="shared" si="19"/>
        <v>Profit</v>
      </c>
    </row>
    <row r="319" spans="1:18">
      <c r="A319">
        <v>6969</v>
      </c>
      <c r="B319" t="s">
        <v>44</v>
      </c>
      <c r="C319">
        <v>38</v>
      </c>
      <c r="D319" t="s">
        <v>24</v>
      </c>
      <c r="E319" t="s">
        <v>17</v>
      </c>
      <c r="F319" t="s">
        <v>18</v>
      </c>
      <c r="G319">
        <v>4251.46</v>
      </c>
      <c r="H319">
        <v>1127.53</v>
      </c>
      <c r="I319">
        <v>7637.09</v>
      </c>
      <c r="J319">
        <v>6509.56</v>
      </c>
      <c r="K319" s="1">
        <f t="shared" si="16"/>
        <v>5.773292063182355</v>
      </c>
      <c r="L319" t="s">
        <v>26</v>
      </c>
      <c r="M319" s="2" t="s">
        <v>241</v>
      </c>
      <c r="N319" s="3" t="str">
        <f t="shared" si="17"/>
        <v>Sep</v>
      </c>
      <c r="O319" t="s">
        <v>56</v>
      </c>
      <c r="P319" t="s">
        <v>39</v>
      </c>
      <c r="Q319" t="str">
        <f t="shared" si="18"/>
        <v>Adult</v>
      </c>
      <c r="R319" t="str">
        <f t="shared" si="19"/>
        <v>Profit</v>
      </c>
    </row>
    <row r="320" spans="1:18">
      <c r="A320">
        <v>165</v>
      </c>
      <c r="B320" t="s">
        <v>15</v>
      </c>
      <c r="C320">
        <v>47</v>
      </c>
      <c r="D320" t="s">
        <v>24</v>
      </c>
      <c r="E320" t="s">
        <v>30</v>
      </c>
      <c r="F320" t="s">
        <v>49</v>
      </c>
      <c r="G320">
        <v>4444.76</v>
      </c>
      <c r="H320">
        <v>1536.14</v>
      </c>
      <c r="I320">
        <v>7635.95</v>
      </c>
      <c r="J320">
        <v>6099.81</v>
      </c>
      <c r="K320" s="1">
        <f t="shared" si="16"/>
        <v>3.9708685406278073</v>
      </c>
      <c r="L320" t="s">
        <v>54</v>
      </c>
      <c r="M320" s="2" t="s">
        <v>182</v>
      </c>
      <c r="N320" s="3" t="str">
        <f t="shared" si="17"/>
        <v>May</v>
      </c>
      <c r="O320" t="s">
        <v>28</v>
      </c>
      <c r="P320" t="s">
        <v>22</v>
      </c>
      <c r="Q320" t="str">
        <f t="shared" si="18"/>
        <v>Senior</v>
      </c>
      <c r="R320" t="str">
        <f t="shared" si="19"/>
        <v>Profit</v>
      </c>
    </row>
    <row r="321" spans="1:18">
      <c r="A321">
        <v>7260</v>
      </c>
      <c r="B321" t="s">
        <v>47</v>
      </c>
      <c r="C321">
        <v>46</v>
      </c>
      <c r="D321" t="s">
        <v>24</v>
      </c>
      <c r="E321" t="s">
        <v>59</v>
      </c>
      <c r="F321" t="s">
        <v>25</v>
      </c>
      <c r="G321">
        <v>4817.37</v>
      </c>
      <c r="H321">
        <v>1870.4</v>
      </c>
      <c r="I321">
        <v>7635.79</v>
      </c>
      <c r="J321">
        <v>5765.39</v>
      </c>
      <c r="K321" s="1">
        <f t="shared" si="16"/>
        <v>3.0824369118905048</v>
      </c>
      <c r="L321" t="s">
        <v>37</v>
      </c>
      <c r="M321" s="2" t="s">
        <v>294</v>
      </c>
      <c r="N321" s="3" t="str">
        <f t="shared" si="17"/>
        <v>Jan</v>
      </c>
      <c r="O321" t="s">
        <v>33</v>
      </c>
      <c r="P321" t="s">
        <v>39</v>
      </c>
      <c r="Q321" t="str">
        <f t="shared" si="18"/>
        <v>Senior</v>
      </c>
      <c r="R321" t="str">
        <f t="shared" si="19"/>
        <v>Profit</v>
      </c>
    </row>
    <row r="322" spans="1:18">
      <c r="A322">
        <v>604</v>
      </c>
      <c r="B322" t="s">
        <v>52</v>
      </c>
      <c r="C322">
        <v>24</v>
      </c>
      <c r="D322" t="s">
        <v>24</v>
      </c>
      <c r="E322" t="s">
        <v>57</v>
      </c>
      <c r="F322" t="s">
        <v>25</v>
      </c>
      <c r="G322">
        <v>4993.8</v>
      </c>
      <c r="H322">
        <v>375.35</v>
      </c>
      <c r="I322">
        <v>7632.57</v>
      </c>
      <c r="J322">
        <v>7257.22</v>
      </c>
      <c r="K322" s="1">
        <f t="shared" ref="K322:K385" si="20">J322/H322</f>
        <v>19.334541094978022</v>
      </c>
      <c r="L322" t="s">
        <v>19</v>
      </c>
      <c r="M322" s="2" t="s">
        <v>253</v>
      </c>
      <c r="N322" s="3" t="str">
        <f t="shared" ref="N322:N385" si="21">TEXT(M322,"MMM")</f>
        <v>Jan</v>
      </c>
      <c r="O322" t="s">
        <v>21</v>
      </c>
      <c r="P322" t="s">
        <v>39</v>
      </c>
      <c r="Q322" t="str">
        <f t="shared" ref="Q322:Q385" si="22">IF(C322&gt;=18,IF(C322&lt;=25,"Young",IF(C322&lt;=40,"Adult",IF(C322&lt;=60,"Senior",""))),"")</f>
        <v>Young</v>
      </c>
      <c r="R322" t="str">
        <f t="shared" ref="R322:R385" si="23">IF(J322&gt;0,"Profit","Loss")</f>
        <v>Profit</v>
      </c>
    </row>
    <row r="323" spans="1:18">
      <c r="A323">
        <v>2932</v>
      </c>
      <c r="B323" t="s">
        <v>92</v>
      </c>
      <c r="C323">
        <v>42</v>
      </c>
      <c r="D323" t="s">
        <v>16</v>
      </c>
      <c r="E323" t="s">
        <v>59</v>
      </c>
      <c r="F323" t="s">
        <v>42</v>
      </c>
      <c r="G323">
        <v>4706.68</v>
      </c>
      <c r="H323">
        <v>1073.78</v>
      </c>
      <c r="I323">
        <v>7631.5</v>
      </c>
      <c r="J323">
        <v>6557.72</v>
      </c>
      <c r="K323" s="1">
        <f t="shared" si="20"/>
        <v>6.1071355398685023</v>
      </c>
      <c r="L323" t="s">
        <v>31</v>
      </c>
      <c r="M323" s="2" t="s">
        <v>71</v>
      </c>
      <c r="N323" s="3" t="str">
        <f t="shared" si="21"/>
        <v>Sep</v>
      </c>
      <c r="O323" t="s">
        <v>56</v>
      </c>
      <c r="P323" t="s">
        <v>39</v>
      </c>
      <c r="Q323" t="str">
        <f t="shared" si="22"/>
        <v>Senior</v>
      </c>
      <c r="R323" t="str">
        <f t="shared" si="23"/>
        <v>Profit</v>
      </c>
    </row>
    <row r="324" spans="1:18">
      <c r="A324">
        <v>1950</v>
      </c>
      <c r="B324" t="s">
        <v>29</v>
      </c>
      <c r="C324">
        <v>51</v>
      </c>
      <c r="D324" t="s">
        <v>16</v>
      </c>
      <c r="E324" t="s">
        <v>53</v>
      </c>
      <c r="F324" t="s">
        <v>49</v>
      </c>
      <c r="G324">
        <v>4483.76</v>
      </c>
      <c r="H324">
        <v>211.22</v>
      </c>
      <c r="I324">
        <v>7630.27</v>
      </c>
      <c r="J324">
        <v>7419.05</v>
      </c>
      <c r="K324" s="1">
        <f t="shared" si="20"/>
        <v>35.124751443992047</v>
      </c>
      <c r="L324" t="s">
        <v>54</v>
      </c>
      <c r="M324" s="2" t="s">
        <v>169</v>
      </c>
      <c r="N324" s="3" t="str">
        <f t="shared" si="21"/>
        <v>Jun</v>
      </c>
      <c r="O324" t="s">
        <v>56</v>
      </c>
      <c r="P324" t="s">
        <v>22</v>
      </c>
      <c r="Q324" t="str">
        <f t="shared" si="22"/>
        <v>Senior</v>
      </c>
      <c r="R324" t="str">
        <f t="shared" si="23"/>
        <v>Profit</v>
      </c>
    </row>
    <row r="325" spans="1:18">
      <c r="A325">
        <v>8439</v>
      </c>
      <c r="B325" t="s">
        <v>47</v>
      </c>
      <c r="C325">
        <v>41</v>
      </c>
      <c r="D325" t="s">
        <v>16</v>
      </c>
      <c r="E325" t="s">
        <v>57</v>
      </c>
      <c r="F325" t="s">
        <v>25</v>
      </c>
      <c r="G325">
        <v>4671.3900000000003</v>
      </c>
      <c r="H325">
        <v>1544.81</v>
      </c>
      <c r="I325">
        <v>7628.7</v>
      </c>
      <c r="J325">
        <v>6083.89</v>
      </c>
      <c r="K325" s="1">
        <f t="shared" si="20"/>
        <v>3.9382771991377585</v>
      </c>
      <c r="L325" t="s">
        <v>31</v>
      </c>
      <c r="M325" s="2" t="s">
        <v>287</v>
      </c>
      <c r="N325" s="3" t="str">
        <f t="shared" si="21"/>
        <v>Feb</v>
      </c>
      <c r="O325" t="s">
        <v>28</v>
      </c>
      <c r="P325" t="s">
        <v>22</v>
      </c>
      <c r="Q325" t="str">
        <f t="shared" si="22"/>
        <v>Senior</v>
      </c>
      <c r="R325" t="str">
        <f t="shared" si="23"/>
        <v>Profit</v>
      </c>
    </row>
    <row r="326" spans="1:18">
      <c r="A326">
        <v>1299</v>
      </c>
      <c r="B326" t="s">
        <v>52</v>
      </c>
      <c r="C326">
        <v>34</v>
      </c>
      <c r="D326" t="s">
        <v>16</v>
      </c>
      <c r="E326" t="s">
        <v>53</v>
      </c>
      <c r="F326" t="s">
        <v>18</v>
      </c>
      <c r="G326">
        <v>4347.66</v>
      </c>
      <c r="H326">
        <v>704.24</v>
      </c>
      <c r="I326">
        <v>7628.46</v>
      </c>
      <c r="J326">
        <v>6924.22</v>
      </c>
      <c r="K326" s="1">
        <f t="shared" si="20"/>
        <v>9.8321878904918787</v>
      </c>
      <c r="L326" t="s">
        <v>19</v>
      </c>
      <c r="M326" s="2" t="s">
        <v>197</v>
      </c>
      <c r="N326" s="3" t="str">
        <f t="shared" si="21"/>
        <v>Mar</v>
      </c>
      <c r="O326" t="s">
        <v>33</v>
      </c>
      <c r="P326" t="s">
        <v>22</v>
      </c>
      <c r="Q326" t="str">
        <f t="shared" si="22"/>
        <v>Adult</v>
      </c>
      <c r="R326" t="str">
        <f t="shared" si="23"/>
        <v>Profit</v>
      </c>
    </row>
    <row r="327" spans="1:18">
      <c r="A327">
        <v>6579</v>
      </c>
      <c r="B327" t="s">
        <v>44</v>
      </c>
      <c r="C327">
        <v>60</v>
      </c>
      <c r="D327" t="s">
        <v>24</v>
      </c>
      <c r="E327" t="s">
        <v>57</v>
      </c>
      <c r="F327" t="s">
        <v>49</v>
      </c>
      <c r="G327">
        <v>4826.8999999999996</v>
      </c>
      <c r="H327">
        <v>1827.37</v>
      </c>
      <c r="I327">
        <v>7628.3</v>
      </c>
      <c r="J327">
        <v>5800.93</v>
      </c>
      <c r="K327" s="1">
        <f t="shared" si="20"/>
        <v>3.1744693192949431</v>
      </c>
      <c r="L327" t="s">
        <v>54</v>
      </c>
      <c r="M327" s="2" t="s">
        <v>287</v>
      </c>
      <c r="N327" s="3" t="str">
        <f t="shared" si="21"/>
        <v>Feb</v>
      </c>
      <c r="O327" t="s">
        <v>33</v>
      </c>
      <c r="P327" t="s">
        <v>39</v>
      </c>
      <c r="Q327" t="str">
        <f t="shared" si="22"/>
        <v>Senior</v>
      </c>
      <c r="R327" t="str">
        <f t="shared" si="23"/>
        <v>Profit</v>
      </c>
    </row>
    <row r="328" spans="1:18">
      <c r="A328">
        <v>6833</v>
      </c>
      <c r="B328" t="s">
        <v>15</v>
      </c>
      <c r="C328">
        <v>54</v>
      </c>
      <c r="D328" t="s">
        <v>16</v>
      </c>
      <c r="E328" t="s">
        <v>59</v>
      </c>
      <c r="F328" t="s">
        <v>42</v>
      </c>
      <c r="G328">
        <v>4399.7299999999996</v>
      </c>
      <c r="H328">
        <v>1627.54</v>
      </c>
      <c r="I328">
        <v>7627.36</v>
      </c>
      <c r="J328">
        <v>5999.82</v>
      </c>
      <c r="K328" s="1">
        <f t="shared" si="20"/>
        <v>3.6864347420032688</v>
      </c>
      <c r="L328" t="s">
        <v>26</v>
      </c>
      <c r="M328" s="2" t="s">
        <v>292</v>
      </c>
      <c r="N328" s="3" t="str">
        <f t="shared" si="21"/>
        <v>Oct</v>
      </c>
      <c r="O328" t="s">
        <v>21</v>
      </c>
      <c r="P328" t="s">
        <v>39</v>
      </c>
      <c r="Q328" t="str">
        <f t="shared" si="22"/>
        <v>Senior</v>
      </c>
      <c r="R328" t="str">
        <f t="shared" si="23"/>
        <v>Profit</v>
      </c>
    </row>
    <row r="329" spans="1:18">
      <c r="A329">
        <v>2595</v>
      </c>
      <c r="B329" t="s">
        <v>47</v>
      </c>
      <c r="C329">
        <v>48</v>
      </c>
      <c r="D329" t="s">
        <v>24</v>
      </c>
      <c r="E329" t="s">
        <v>41</v>
      </c>
      <c r="F329" t="s">
        <v>18</v>
      </c>
      <c r="G329">
        <v>4376.42</v>
      </c>
      <c r="H329">
        <v>527.53</v>
      </c>
      <c r="I329">
        <v>7625.78</v>
      </c>
      <c r="J329">
        <v>7098.25</v>
      </c>
      <c r="K329" s="1">
        <f t="shared" si="20"/>
        <v>13.455632855003508</v>
      </c>
      <c r="L329" t="s">
        <v>37</v>
      </c>
      <c r="M329" s="2" t="s">
        <v>106</v>
      </c>
      <c r="N329" s="3" t="str">
        <f t="shared" si="21"/>
        <v>Sep</v>
      </c>
      <c r="O329" t="s">
        <v>21</v>
      </c>
      <c r="P329" t="s">
        <v>22</v>
      </c>
      <c r="Q329" t="str">
        <f t="shared" si="22"/>
        <v>Senior</v>
      </c>
      <c r="R329" t="str">
        <f t="shared" si="23"/>
        <v>Profit</v>
      </c>
    </row>
    <row r="330" spans="1:18">
      <c r="A330">
        <v>3654</v>
      </c>
      <c r="B330" t="s">
        <v>34</v>
      </c>
      <c r="C330">
        <v>32</v>
      </c>
      <c r="D330" t="s">
        <v>16</v>
      </c>
      <c r="E330" t="s">
        <v>17</v>
      </c>
      <c r="F330" t="s">
        <v>18</v>
      </c>
      <c r="G330">
        <v>4275.13</v>
      </c>
      <c r="H330">
        <v>1673.95</v>
      </c>
      <c r="I330">
        <v>7625.63</v>
      </c>
      <c r="J330">
        <v>5951.68</v>
      </c>
      <c r="K330" s="1">
        <f t="shared" si="20"/>
        <v>3.5554705935063771</v>
      </c>
      <c r="L330" t="s">
        <v>31</v>
      </c>
      <c r="M330" s="2" t="s">
        <v>144</v>
      </c>
      <c r="N330" s="3" t="str">
        <f t="shared" si="21"/>
        <v>Jun</v>
      </c>
      <c r="O330" t="s">
        <v>21</v>
      </c>
      <c r="P330" t="s">
        <v>39</v>
      </c>
      <c r="Q330" t="str">
        <f t="shared" si="22"/>
        <v>Adult</v>
      </c>
      <c r="R330" t="str">
        <f t="shared" si="23"/>
        <v>Profit</v>
      </c>
    </row>
    <row r="331" spans="1:18">
      <c r="A331">
        <v>2292</v>
      </c>
      <c r="B331" t="s">
        <v>47</v>
      </c>
      <c r="C331">
        <v>53</v>
      </c>
      <c r="D331" t="s">
        <v>16</v>
      </c>
      <c r="E331" t="s">
        <v>66</v>
      </c>
      <c r="F331" t="s">
        <v>36</v>
      </c>
      <c r="G331">
        <v>4905.28</v>
      </c>
      <c r="H331">
        <v>1672.62</v>
      </c>
      <c r="I331">
        <v>7624.95</v>
      </c>
      <c r="J331">
        <v>5952.33</v>
      </c>
      <c r="K331" s="1">
        <f t="shared" si="20"/>
        <v>3.5586863722782223</v>
      </c>
      <c r="L331" t="s">
        <v>37</v>
      </c>
      <c r="M331" s="2" t="s">
        <v>414</v>
      </c>
      <c r="N331" s="3" t="str">
        <f t="shared" si="21"/>
        <v>May</v>
      </c>
      <c r="O331" t="s">
        <v>21</v>
      </c>
      <c r="P331" t="s">
        <v>39</v>
      </c>
      <c r="Q331" t="str">
        <f t="shared" si="22"/>
        <v>Senior</v>
      </c>
      <c r="R331" t="str">
        <f t="shared" si="23"/>
        <v>Profit</v>
      </c>
    </row>
    <row r="332" spans="1:18">
      <c r="A332">
        <v>358</v>
      </c>
      <c r="B332" t="s">
        <v>47</v>
      </c>
      <c r="C332">
        <v>49</v>
      </c>
      <c r="D332" t="s">
        <v>16</v>
      </c>
      <c r="E332" t="s">
        <v>17</v>
      </c>
      <c r="F332" t="s">
        <v>18</v>
      </c>
      <c r="G332">
        <v>4964.47</v>
      </c>
      <c r="H332">
        <v>327.72</v>
      </c>
      <c r="I332">
        <v>7623.66</v>
      </c>
      <c r="J332">
        <v>7295.94</v>
      </c>
      <c r="K332" s="1">
        <f t="shared" si="20"/>
        <v>22.262724276821675</v>
      </c>
      <c r="L332" t="s">
        <v>54</v>
      </c>
      <c r="M332" s="2" t="s">
        <v>206</v>
      </c>
      <c r="N332" s="3" t="str">
        <f t="shared" si="21"/>
        <v>Nov</v>
      </c>
      <c r="O332" t="s">
        <v>21</v>
      </c>
      <c r="P332" t="s">
        <v>22</v>
      </c>
      <c r="Q332" t="str">
        <f t="shared" si="22"/>
        <v>Senior</v>
      </c>
      <c r="R332" t="str">
        <f t="shared" si="23"/>
        <v>Profit</v>
      </c>
    </row>
    <row r="333" spans="1:18">
      <c r="A333">
        <v>5822</v>
      </c>
      <c r="B333" t="s">
        <v>44</v>
      </c>
      <c r="C333">
        <v>57</v>
      </c>
      <c r="D333" t="s">
        <v>16</v>
      </c>
      <c r="E333" t="s">
        <v>17</v>
      </c>
      <c r="F333" t="s">
        <v>18</v>
      </c>
      <c r="G333">
        <v>4574.42</v>
      </c>
      <c r="H333">
        <v>530.99</v>
      </c>
      <c r="I333">
        <v>7622.45</v>
      </c>
      <c r="J333">
        <v>7091.46</v>
      </c>
      <c r="K333" s="1">
        <f t="shared" si="20"/>
        <v>13.355166763969189</v>
      </c>
      <c r="L333" t="s">
        <v>19</v>
      </c>
      <c r="M333" s="2" t="s">
        <v>109</v>
      </c>
      <c r="N333" s="3" t="str">
        <f t="shared" si="21"/>
        <v>May</v>
      </c>
      <c r="O333" t="s">
        <v>56</v>
      </c>
      <c r="P333" t="s">
        <v>39</v>
      </c>
      <c r="Q333" t="str">
        <f t="shared" si="22"/>
        <v>Senior</v>
      </c>
      <c r="R333" t="str">
        <f t="shared" si="23"/>
        <v>Profit</v>
      </c>
    </row>
    <row r="334" spans="1:18">
      <c r="A334">
        <v>5010</v>
      </c>
      <c r="B334" t="s">
        <v>44</v>
      </c>
      <c r="C334">
        <v>28</v>
      </c>
      <c r="D334" t="s">
        <v>16</v>
      </c>
      <c r="E334" t="s">
        <v>17</v>
      </c>
      <c r="F334" t="s">
        <v>25</v>
      </c>
      <c r="G334">
        <v>4997.17</v>
      </c>
      <c r="H334">
        <v>1491.17</v>
      </c>
      <c r="I334">
        <v>7620.14</v>
      </c>
      <c r="J334">
        <v>6128.97</v>
      </c>
      <c r="K334" s="1">
        <f t="shared" si="20"/>
        <v>4.1101752315296043</v>
      </c>
      <c r="L334" t="s">
        <v>19</v>
      </c>
      <c r="M334" s="2" t="s">
        <v>275</v>
      </c>
      <c r="N334" s="3" t="str">
        <f t="shared" si="21"/>
        <v>Jan</v>
      </c>
      <c r="O334" t="s">
        <v>28</v>
      </c>
      <c r="P334" t="s">
        <v>22</v>
      </c>
      <c r="Q334" t="str">
        <f t="shared" si="22"/>
        <v>Adult</v>
      </c>
      <c r="R334" t="str">
        <f t="shared" si="23"/>
        <v>Profit</v>
      </c>
    </row>
    <row r="335" spans="1:18">
      <c r="A335">
        <v>7504</v>
      </c>
      <c r="B335" t="s">
        <v>52</v>
      </c>
      <c r="C335">
        <v>19</v>
      </c>
      <c r="D335" t="s">
        <v>16</v>
      </c>
      <c r="E335" t="s">
        <v>35</v>
      </c>
      <c r="F335" t="s">
        <v>42</v>
      </c>
      <c r="G335">
        <v>4257.33</v>
      </c>
      <c r="H335">
        <v>421.67</v>
      </c>
      <c r="I335">
        <v>7619.82</v>
      </c>
      <c r="J335">
        <v>7198.15</v>
      </c>
      <c r="K335" s="1">
        <f t="shared" si="20"/>
        <v>17.070576517181681</v>
      </c>
      <c r="L335" t="s">
        <v>37</v>
      </c>
      <c r="M335" s="2" t="s">
        <v>272</v>
      </c>
      <c r="N335" s="3" t="str">
        <f t="shared" si="21"/>
        <v>Aug</v>
      </c>
      <c r="O335" t="s">
        <v>33</v>
      </c>
      <c r="P335" t="s">
        <v>39</v>
      </c>
      <c r="Q335" t="str">
        <f t="shared" si="22"/>
        <v>Young</v>
      </c>
      <c r="R335" t="str">
        <f t="shared" si="23"/>
        <v>Profit</v>
      </c>
    </row>
    <row r="336" spans="1:18">
      <c r="A336">
        <v>179</v>
      </c>
      <c r="B336" t="s">
        <v>44</v>
      </c>
      <c r="C336">
        <v>37</v>
      </c>
      <c r="D336" t="s">
        <v>24</v>
      </c>
      <c r="E336" t="s">
        <v>53</v>
      </c>
      <c r="F336" t="s">
        <v>18</v>
      </c>
      <c r="G336">
        <v>4309.46</v>
      </c>
      <c r="H336">
        <v>1363.71</v>
      </c>
      <c r="I336">
        <v>7618.76</v>
      </c>
      <c r="J336">
        <v>6255.05</v>
      </c>
      <c r="K336" s="1">
        <f t="shared" si="20"/>
        <v>4.5867889800617432</v>
      </c>
      <c r="L336" t="s">
        <v>31</v>
      </c>
      <c r="M336" s="2" t="s">
        <v>189</v>
      </c>
      <c r="N336" s="3" t="str">
        <f t="shared" si="21"/>
        <v>May</v>
      </c>
      <c r="O336" t="s">
        <v>56</v>
      </c>
      <c r="P336" t="s">
        <v>22</v>
      </c>
      <c r="Q336" t="str">
        <f t="shared" si="22"/>
        <v>Adult</v>
      </c>
      <c r="R336" t="str">
        <f t="shared" si="23"/>
        <v>Profit</v>
      </c>
    </row>
    <row r="337" spans="1:18">
      <c r="A337">
        <v>6574</v>
      </c>
      <c r="B337" t="s">
        <v>84</v>
      </c>
      <c r="C337">
        <v>59</v>
      </c>
      <c r="D337" t="s">
        <v>16</v>
      </c>
      <c r="E337" t="s">
        <v>41</v>
      </c>
      <c r="F337" t="s">
        <v>18</v>
      </c>
      <c r="G337">
        <v>4520.43</v>
      </c>
      <c r="H337">
        <v>1873.63</v>
      </c>
      <c r="I337">
        <v>7618.06</v>
      </c>
      <c r="J337">
        <v>5744.43</v>
      </c>
      <c r="K337" s="1">
        <f t="shared" si="20"/>
        <v>3.0659361773669294</v>
      </c>
      <c r="L337" t="s">
        <v>37</v>
      </c>
      <c r="M337" s="2" t="s">
        <v>43</v>
      </c>
      <c r="N337" s="3" t="str">
        <f t="shared" si="21"/>
        <v>Jul</v>
      </c>
      <c r="O337" t="s">
        <v>28</v>
      </c>
      <c r="P337" t="s">
        <v>39</v>
      </c>
      <c r="Q337" t="str">
        <f t="shared" si="22"/>
        <v>Senior</v>
      </c>
      <c r="R337" t="str">
        <f t="shared" si="23"/>
        <v>Profit</v>
      </c>
    </row>
    <row r="338" spans="1:18">
      <c r="A338">
        <v>249</v>
      </c>
      <c r="B338" t="s">
        <v>92</v>
      </c>
      <c r="C338">
        <v>60</v>
      </c>
      <c r="D338" t="s">
        <v>16</v>
      </c>
      <c r="E338" t="s">
        <v>53</v>
      </c>
      <c r="F338" t="s">
        <v>49</v>
      </c>
      <c r="G338">
        <v>4554.18</v>
      </c>
      <c r="H338">
        <v>1662.8</v>
      </c>
      <c r="I338">
        <v>7617.75</v>
      </c>
      <c r="J338">
        <v>5954.95</v>
      </c>
      <c r="K338" s="1">
        <f t="shared" si="20"/>
        <v>3.5812785662737552</v>
      </c>
      <c r="L338" t="s">
        <v>26</v>
      </c>
      <c r="M338" s="2" t="s">
        <v>229</v>
      </c>
      <c r="N338" s="3" t="str">
        <f t="shared" si="21"/>
        <v>Jan</v>
      </c>
      <c r="O338" t="s">
        <v>21</v>
      </c>
      <c r="P338" t="s">
        <v>39</v>
      </c>
      <c r="Q338" t="str">
        <f t="shared" si="22"/>
        <v>Senior</v>
      </c>
      <c r="R338" t="str">
        <f t="shared" si="23"/>
        <v>Profit</v>
      </c>
    </row>
    <row r="339" spans="1:18">
      <c r="A339">
        <v>8259</v>
      </c>
      <c r="B339" t="s">
        <v>23</v>
      </c>
      <c r="C339">
        <v>41</v>
      </c>
      <c r="D339" t="s">
        <v>24</v>
      </c>
      <c r="E339" t="s">
        <v>57</v>
      </c>
      <c r="F339" t="s">
        <v>42</v>
      </c>
      <c r="G339">
        <v>4346.6899999999996</v>
      </c>
      <c r="H339">
        <v>853.78</v>
      </c>
      <c r="I339">
        <v>7617.13</v>
      </c>
      <c r="J339">
        <v>6763.35</v>
      </c>
      <c r="K339" s="1">
        <f t="shared" si="20"/>
        <v>7.9216542903324045</v>
      </c>
      <c r="L339" t="s">
        <v>37</v>
      </c>
      <c r="M339" s="2" t="s">
        <v>147</v>
      </c>
      <c r="N339" s="3" t="str">
        <f t="shared" si="21"/>
        <v>Oct</v>
      </c>
      <c r="O339" t="s">
        <v>51</v>
      </c>
      <c r="P339" t="s">
        <v>22</v>
      </c>
      <c r="Q339" t="str">
        <f t="shared" si="22"/>
        <v>Senior</v>
      </c>
      <c r="R339" t="str">
        <f t="shared" si="23"/>
        <v>Profit</v>
      </c>
    </row>
    <row r="340" spans="1:18">
      <c r="A340">
        <v>6550</v>
      </c>
      <c r="B340" t="s">
        <v>47</v>
      </c>
      <c r="C340">
        <v>24</v>
      </c>
      <c r="D340" t="s">
        <v>24</v>
      </c>
      <c r="E340" t="s">
        <v>53</v>
      </c>
      <c r="F340" t="s">
        <v>18</v>
      </c>
      <c r="G340">
        <v>4638.3</v>
      </c>
      <c r="H340">
        <v>1840.28</v>
      </c>
      <c r="I340">
        <v>7614.99</v>
      </c>
      <c r="J340">
        <v>5774.71</v>
      </c>
      <c r="K340" s="1">
        <f t="shared" si="20"/>
        <v>3.1379518334166541</v>
      </c>
      <c r="L340" t="s">
        <v>31</v>
      </c>
      <c r="M340" s="2" t="s">
        <v>155</v>
      </c>
      <c r="N340" s="3" t="str">
        <f t="shared" si="21"/>
        <v>Jul</v>
      </c>
      <c r="O340" t="s">
        <v>21</v>
      </c>
      <c r="P340" t="s">
        <v>22</v>
      </c>
      <c r="Q340" t="str">
        <f t="shared" si="22"/>
        <v>Young</v>
      </c>
      <c r="R340" t="str">
        <f t="shared" si="23"/>
        <v>Profit</v>
      </c>
    </row>
    <row r="341" spans="1:18">
      <c r="A341">
        <v>9009</v>
      </c>
      <c r="B341" t="s">
        <v>84</v>
      </c>
      <c r="C341">
        <v>24</v>
      </c>
      <c r="D341" t="s">
        <v>16</v>
      </c>
      <c r="E341" t="s">
        <v>53</v>
      </c>
      <c r="F341" t="s">
        <v>42</v>
      </c>
      <c r="G341">
        <v>4546.2700000000004</v>
      </c>
      <c r="H341">
        <v>291.67</v>
      </c>
      <c r="I341">
        <v>7614.7</v>
      </c>
      <c r="J341">
        <v>7323.03</v>
      </c>
      <c r="K341" s="1">
        <f t="shared" si="20"/>
        <v>25.107244488634414</v>
      </c>
      <c r="L341" t="s">
        <v>54</v>
      </c>
      <c r="M341" s="2" t="s">
        <v>408</v>
      </c>
      <c r="N341" s="3" t="str">
        <f t="shared" si="21"/>
        <v>Dec</v>
      </c>
      <c r="O341" t="s">
        <v>51</v>
      </c>
      <c r="P341" t="s">
        <v>22</v>
      </c>
      <c r="Q341" t="str">
        <f t="shared" si="22"/>
        <v>Young</v>
      </c>
      <c r="R341" t="str">
        <f t="shared" si="23"/>
        <v>Profit</v>
      </c>
    </row>
    <row r="342" spans="1:18">
      <c r="A342">
        <v>9382</v>
      </c>
      <c r="B342" t="s">
        <v>34</v>
      </c>
      <c r="C342">
        <v>25</v>
      </c>
      <c r="D342" t="s">
        <v>24</v>
      </c>
      <c r="E342" t="s">
        <v>41</v>
      </c>
      <c r="F342" t="s">
        <v>36</v>
      </c>
      <c r="G342">
        <v>4276.32</v>
      </c>
      <c r="H342">
        <v>1593.43</v>
      </c>
      <c r="I342">
        <v>7607.31</v>
      </c>
      <c r="J342">
        <v>6013.88</v>
      </c>
      <c r="K342" s="1">
        <f t="shared" si="20"/>
        <v>3.7741726966355595</v>
      </c>
      <c r="L342" t="s">
        <v>19</v>
      </c>
      <c r="M342" s="2" t="s">
        <v>265</v>
      </c>
      <c r="N342" s="3" t="str">
        <f t="shared" si="21"/>
        <v>Feb</v>
      </c>
      <c r="O342" t="s">
        <v>28</v>
      </c>
      <c r="P342" t="s">
        <v>39</v>
      </c>
      <c r="Q342" t="str">
        <f t="shared" si="22"/>
        <v>Young</v>
      </c>
      <c r="R342" t="str">
        <f t="shared" si="23"/>
        <v>Profit</v>
      </c>
    </row>
    <row r="343" spans="1:18">
      <c r="A343">
        <v>861</v>
      </c>
      <c r="B343" t="s">
        <v>52</v>
      </c>
      <c r="C343">
        <v>27</v>
      </c>
      <c r="D343" t="s">
        <v>24</v>
      </c>
      <c r="E343" t="s">
        <v>53</v>
      </c>
      <c r="F343" t="s">
        <v>36</v>
      </c>
      <c r="G343">
        <v>4655.17</v>
      </c>
      <c r="H343">
        <v>482.64</v>
      </c>
      <c r="I343">
        <v>7606.92</v>
      </c>
      <c r="J343">
        <v>7124.28</v>
      </c>
      <c r="K343" s="1">
        <f t="shared" si="20"/>
        <v>14.761064147190453</v>
      </c>
      <c r="L343" t="s">
        <v>37</v>
      </c>
      <c r="M343" s="2" t="s">
        <v>143</v>
      </c>
      <c r="N343" s="3" t="str">
        <f t="shared" si="21"/>
        <v>Apr</v>
      </c>
      <c r="O343" t="s">
        <v>56</v>
      </c>
      <c r="P343" t="s">
        <v>22</v>
      </c>
      <c r="Q343" t="str">
        <f t="shared" si="22"/>
        <v>Adult</v>
      </c>
      <c r="R343" t="str">
        <f t="shared" si="23"/>
        <v>Profit</v>
      </c>
    </row>
    <row r="344" spans="1:18">
      <c r="A344">
        <v>2731</v>
      </c>
      <c r="B344" t="s">
        <v>47</v>
      </c>
      <c r="C344">
        <v>23</v>
      </c>
      <c r="D344" t="s">
        <v>24</v>
      </c>
      <c r="E344" t="s">
        <v>35</v>
      </c>
      <c r="F344" t="s">
        <v>18</v>
      </c>
      <c r="G344">
        <v>4491.03</v>
      </c>
      <c r="H344">
        <v>1384.22</v>
      </c>
      <c r="I344">
        <v>7605.16</v>
      </c>
      <c r="J344">
        <v>6220.94</v>
      </c>
      <c r="K344" s="1">
        <f t="shared" si="20"/>
        <v>4.4941844504486275</v>
      </c>
      <c r="L344" t="s">
        <v>19</v>
      </c>
      <c r="M344" s="2" t="s">
        <v>286</v>
      </c>
      <c r="N344" s="3" t="str">
        <f t="shared" si="21"/>
        <v>Apr</v>
      </c>
      <c r="O344" t="s">
        <v>33</v>
      </c>
      <c r="P344" t="s">
        <v>22</v>
      </c>
      <c r="Q344" t="str">
        <f t="shared" si="22"/>
        <v>Young</v>
      </c>
      <c r="R344" t="str">
        <f t="shared" si="23"/>
        <v>Profit</v>
      </c>
    </row>
    <row r="345" spans="1:18">
      <c r="A345">
        <v>2622</v>
      </c>
      <c r="B345" t="s">
        <v>84</v>
      </c>
      <c r="C345">
        <v>51</v>
      </c>
      <c r="D345" t="s">
        <v>24</v>
      </c>
      <c r="E345" t="s">
        <v>66</v>
      </c>
      <c r="F345" t="s">
        <v>18</v>
      </c>
      <c r="G345">
        <v>4439.88</v>
      </c>
      <c r="H345">
        <v>1608.6</v>
      </c>
      <c r="I345">
        <v>7602.6</v>
      </c>
      <c r="J345">
        <v>5994</v>
      </c>
      <c r="K345" s="1">
        <f t="shared" si="20"/>
        <v>3.7262215591197316</v>
      </c>
      <c r="L345" t="s">
        <v>37</v>
      </c>
      <c r="M345" s="2" t="s">
        <v>274</v>
      </c>
      <c r="N345" s="3" t="str">
        <f t="shared" si="21"/>
        <v>Sep</v>
      </c>
      <c r="O345" t="s">
        <v>56</v>
      </c>
      <c r="P345" t="s">
        <v>22</v>
      </c>
      <c r="Q345" t="str">
        <f t="shared" si="22"/>
        <v>Senior</v>
      </c>
      <c r="R345" t="str">
        <f t="shared" si="23"/>
        <v>Profit</v>
      </c>
    </row>
    <row r="346" spans="1:18">
      <c r="A346">
        <v>7217</v>
      </c>
      <c r="B346" t="s">
        <v>40</v>
      </c>
      <c r="C346">
        <v>19</v>
      </c>
      <c r="D346" t="s">
        <v>16</v>
      </c>
      <c r="E346" t="s">
        <v>17</v>
      </c>
      <c r="F346" t="s">
        <v>49</v>
      </c>
      <c r="G346">
        <v>4927.28</v>
      </c>
      <c r="H346">
        <v>149.46</v>
      </c>
      <c r="I346">
        <v>7602.48</v>
      </c>
      <c r="J346">
        <v>7453.02</v>
      </c>
      <c r="K346" s="1">
        <f t="shared" si="20"/>
        <v>49.866318747490965</v>
      </c>
      <c r="L346" t="s">
        <v>54</v>
      </c>
      <c r="M346" s="2" t="s">
        <v>362</v>
      </c>
      <c r="N346" s="3" t="str">
        <f t="shared" si="21"/>
        <v>Jun</v>
      </c>
      <c r="O346" t="s">
        <v>21</v>
      </c>
      <c r="P346" t="s">
        <v>39</v>
      </c>
      <c r="Q346" t="str">
        <f t="shared" si="22"/>
        <v>Young</v>
      </c>
      <c r="R346" t="str">
        <f t="shared" si="23"/>
        <v>Profit</v>
      </c>
    </row>
    <row r="347" spans="1:18">
      <c r="A347">
        <v>2223</v>
      </c>
      <c r="B347" t="s">
        <v>84</v>
      </c>
      <c r="C347">
        <v>19</v>
      </c>
      <c r="D347" t="s">
        <v>24</v>
      </c>
      <c r="E347" t="s">
        <v>53</v>
      </c>
      <c r="F347" t="s">
        <v>25</v>
      </c>
      <c r="G347">
        <v>4643.96</v>
      </c>
      <c r="H347">
        <v>123.54</v>
      </c>
      <c r="I347">
        <v>7600.4</v>
      </c>
      <c r="J347">
        <v>7476.86</v>
      </c>
      <c r="K347" s="1">
        <f t="shared" si="20"/>
        <v>60.52177432410555</v>
      </c>
      <c r="L347" t="s">
        <v>54</v>
      </c>
      <c r="M347" s="2" t="s">
        <v>140</v>
      </c>
      <c r="N347" s="3" t="str">
        <f t="shared" si="21"/>
        <v>Dec</v>
      </c>
      <c r="O347" t="s">
        <v>21</v>
      </c>
      <c r="P347" t="s">
        <v>39</v>
      </c>
      <c r="Q347" t="str">
        <f t="shared" si="22"/>
        <v>Young</v>
      </c>
      <c r="R347" t="str">
        <f t="shared" si="23"/>
        <v>Profit</v>
      </c>
    </row>
    <row r="348" spans="1:18">
      <c r="A348">
        <v>456</v>
      </c>
      <c r="B348" t="s">
        <v>15</v>
      </c>
      <c r="C348">
        <v>51</v>
      </c>
      <c r="D348" t="s">
        <v>24</v>
      </c>
      <c r="E348" t="s">
        <v>30</v>
      </c>
      <c r="F348" t="s">
        <v>42</v>
      </c>
      <c r="G348">
        <v>4844.33</v>
      </c>
      <c r="H348">
        <v>1543.74</v>
      </c>
      <c r="I348">
        <v>7599.78</v>
      </c>
      <c r="J348">
        <v>6056.04</v>
      </c>
      <c r="K348" s="1">
        <f t="shared" si="20"/>
        <v>3.9229663026157255</v>
      </c>
      <c r="L348" t="s">
        <v>37</v>
      </c>
      <c r="M348" s="2" t="s">
        <v>301</v>
      </c>
      <c r="N348" s="3" t="str">
        <f t="shared" si="21"/>
        <v>Mar</v>
      </c>
      <c r="O348" t="s">
        <v>51</v>
      </c>
      <c r="P348" t="s">
        <v>39</v>
      </c>
      <c r="Q348" t="str">
        <f t="shared" si="22"/>
        <v>Senior</v>
      </c>
      <c r="R348" t="str">
        <f t="shared" si="23"/>
        <v>Profit</v>
      </c>
    </row>
    <row r="349" spans="1:18">
      <c r="A349">
        <v>3649</v>
      </c>
      <c r="B349" t="s">
        <v>15</v>
      </c>
      <c r="C349">
        <v>22</v>
      </c>
      <c r="D349" t="s">
        <v>16</v>
      </c>
      <c r="E349" t="s">
        <v>59</v>
      </c>
      <c r="F349" t="s">
        <v>42</v>
      </c>
      <c r="G349">
        <v>4990.1499999999996</v>
      </c>
      <c r="H349">
        <v>913.37</v>
      </c>
      <c r="I349">
        <v>7598.3</v>
      </c>
      <c r="J349">
        <v>6684.93</v>
      </c>
      <c r="K349" s="1">
        <f t="shared" si="20"/>
        <v>7.3189725959906724</v>
      </c>
      <c r="L349" t="s">
        <v>31</v>
      </c>
      <c r="M349" s="2" t="s">
        <v>192</v>
      </c>
      <c r="N349" s="3" t="str">
        <f t="shared" si="21"/>
        <v>Aug</v>
      </c>
      <c r="O349" t="s">
        <v>56</v>
      </c>
      <c r="P349" t="s">
        <v>22</v>
      </c>
      <c r="Q349" t="str">
        <f t="shared" si="22"/>
        <v>Young</v>
      </c>
      <c r="R349" t="str">
        <f t="shared" si="23"/>
        <v>Profit</v>
      </c>
    </row>
    <row r="350" spans="1:18">
      <c r="A350">
        <v>5759</v>
      </c>
      <c r="B350" t="s">
        <v>29</v>
      </c>
      <c r="C350">
        <v>53</v>
      </c>
      <c r="D350" t="s">
        <v>16</v>
      </c>
      <c r="E350" t="s">
        <v>59</v>
      </c>
      <c r="F350" t="s">
        <v>18</v>
      </c>
      <c r="G350">
        <v>4677.54</v>
      </c>
      <c r="H350">
        <v>1236.5</v>
      </c>
      <c r="I350">
        <v>7597.97</v>
      </c>
      <c r="J350">
        <v>6361.47</v>
      </c>
      <c r="K350" s="1">
        <f t="shared" si="20"/>
        <v>5.1447391831783262</v>
      </c>
      <c r="L350" t="s">
        <v>31</v>
      </c>
      <c r="M350" s="2" t="s">
        <v>202</v>
      </c>
      <c r="N350" s="3" t="str">
        <f t="shared" si="21"/>
        <v>Jun</v>
      </c>
      <c r="O350" t="s">
        <v>56</v>
      </c>
      <c r="P350" t="s">
        <v>22</v>
      </c>
      <c r="Q350" t="str">
        <f t="shared" si="22"/>
        <v>Senior</v>
      </c>
      <c r="R350" t="str">
        <f t="shared" si="23"/>
        <v>Profit</v>
      </c>
    </row>
    <row r="351" spans="1:18">
      <c r="A351">
        <v>866</v>
      </c>
      <c r="B351" t="s">
        <v>40</v>
      </c>
      <c r="C351">
        <v>36</v>
      </c>
      <c r="D351" t="s">
        <v>24</v>
      </c>
      <c r="E351" t="s">
        <v>17</v>
      </c>
      <c r="F351" t="s">
        <v>18</v>
      </c>
      <c r="G351">
        <v>4242.33</v>
      </c>
      <c r="H351">
        <v>835.14</v>
      </c>
      <c r="I351">
        <v>7596.63</v>
      </c>
      <c r="J351">
        <v>6761.49</v>
      </c>
      <c r="K351" s="1">
        <f t="shared" si="20"/>
        <v>8.0962353617357561</v>
      </c>
      <c r="L351" t="s">
        <v>26</v>
      </c>
      <c r="M351" s="2" t="s">
        <v>99</v>
      </c>
      <c r="N351" s="3" t="str">
        <f t="shared" si="21"/>
        <v>Nov</v>
      </c>
      <c r="O351" t="s">
        <v>28</v>
      </c>
      <c r="P351" t="s">
        <v>39</v>
      </c>
      <c r="Q351" t="str">
        <f t="shared" si="22"/>
        <v>Adult</v>
      </c>
      <c r="R351" t="str">
        <f t="shared" si="23"/>
        <v>Profit</v>
      </c>
    </row>
    <row r="352" spans="1:18">
      <c r="A352">
        <v>418</v>
      </c>
      <c r="B352" t="s">
        <v>44</v>
      </c>
      <c r="C352">
        <v>59</v>
      </c>
      <c r="D352" t="s">
        <v>24</v>
      </c>
      <c r="E352" t="s">
        <v>66</v>
      </c>
      <c r="F352" t="s">
        <v>42</v>
      </c>
      <c r="G352">
        <v>4627.76</v>
      </c>
      <c r="H352">
        <v>853.82</v>
      </c>
      <c r="I352">
        <v>7595.47</v>
      </c>
      <c r="J352">
        <v>6741.65</v>
      </c>
      <c r="K352" s="1">
        <f t="shared" si="20"/>
        <v>7.8958679815417758</v>
      </c>
      <c r="L352" t="s">
        <v>19</v>
      </c>
      <c r="M352" s="2" t="s">
        <v>247</v>
      </c>
      <c r="N352" s="3" t="str">
        <f t="shared" si="21"/>
        <v>Sep</v>
      </c>
      <c r="O352" t="s">
        <v>56</v>
      </c>
      <c r="P352" t="s">
        <v>22</v>
      </c>
      <c r="Q352" t="str">
        <f t="shared" si="22"/>
        <v>Senior</v>
      </c>
      <c r="R352" t="str">
        <f t="shared" si="23"/>
        <v>Profit</v>
      </c>
    </row>
    <row r="353" spans="1:18">
      <c r="A353">
        <v>9210</v>
      </c>
      <c r="B353" t="s">
        <v>34</v>
      </c>
      <c r="C353">
        <v>33</v>
      </c>
      <c r="D353" t="s">
        <v>16</v>
      </c>
      <c r="E353" t="s">
        <v>30</v>
      </c>
      <c r="F353" t="s">
        <v>25</v>
      </c>
      <c r="G353">
        <v>4532.55</v>
      </c>
      <c r="H353">
        <v>817.33</v>
      </c>
      <c r="I353">
        <v>7594.31</v>
      </c>
      <c r="J353">
        <v>6776.98</v>
      </c>
      <c r="K353" s="1">
        <f t="shared" si="20"/>
        <v>8.2916080408158255</v>
      </c>
      <c r="L353" t="s">
        <v>26</v>
      </c>
      <c r="M353" s="2" t="s">
        <v>341</v>
      </c>
      <c r="N353" s="3" t="str">
        <f t="shared" si="21"/>
        <v>Dec</v>
      </c>
      <c r="O353" t="s">
        <v>28</v>
      </c>
      <c r="P353" t="s">
        <v>22</v>
      </c>
      <c r="Q353" t="str">
        <f t="shared" si="22"/>
        <v>Adult</v>
      </c>
      <c r="R353" t="str">
        <f t="shared" si="23"/>
        <v>Profit</v>
      </c>
    </row>
    <row r="354" spans="1:18">
      <c r="A354">
        <v>6751</v>
      </c>
      <c r="B354" t="s">
        <v>15</v>
      </c>
      <c r="C354">
        <v>31</v>
      </c>
      <c r="D354" t="s">
        <v>24</v>
      </c>
      <c r="E354" t="s">
        <v>17</v>
      </c>
      <c r="F354" t="s">
        <v>18</v>
      </c>
      <c r="G354">
        <v>4815.47</v>
      </c>
      <c r="H354">
        <v>1284.98</v>
      </c>
      <c r="I354">
        <v>7590.97</v>
      </c>
      <c r="J354">
        <v>6305.99</v>
      </c>
      <c r="K354" s="1">
        <f t="shared" si="20"/>
        <v>4.9074615947329914</v>
      </c>
      <c r="L354" t="s">
        <v>26</v>
      </c>
      <c r="M354" s="2" t="s">
        <v>359</v>
      </c>
      <c r="N354" s="3" t="str">
        <f t="shared" si="21"/>
        <v>Jul</v>
      </c>
      <c r="O354" t="s">
        <v>56</v>
      </c>
      <c r="P354" t="s">
        <v>22</v>
      </c>
      <c r="Q354" t="str">
        <f t="shared" si="22"/>
        <v>Adult</v>
      </c>
      <c r="R354" t="str">
        <f t="shared" si="23"/>
        <v>Profit</v>
      </c>
    </row>
    <row r="355" spans="1:18">
      <c r="A355">
        <v>1740</v>
      </c>
      <c r="B355" t="s">
        <v>84</v>
      </c>
      <c r="C355">
        <v>21</v>
      </c>
      <c r="D355" t="s">
        <v>24</v>
      </c>
      <c r="E355" t="s">
        <v>30</v>
      </c>
      <c r="F355" t="s">
        <v>18</v>
      </c>
      <c r="G355">
        <v>4638.45</v>
      </c>
      <c r="H355">
        <v>760.75</v>
      </c>
      <c r="I355">
        <v>7586.46</v>
      </c>
      <c r="J355">
        <v>6825.71</v>
      </c>
      <c r="K355" s="1">
        <f t="shared" si="20"/>
        <v>8.9723430824843913</v>
      </c>
      <c r="L355" t="s">
        <v>31</v>
      </c>
      <c r="M355" s="2" t="s">
        <v>377</v>
      </c>
      <c r="N355" s="3" t="str">
        <f t="shared" si="21"/>
        <v>Mar</v>
      </c>
      <c r="O355" t="s">
        <v>21</v>
      </c>
      <c r="P355" t="s">
        <v>22</v>
      </c>
      <c r="Q355" t="str">
        <f t="shared" si="22"/>
        <v>Young</v>
      </c>
      <c r="R355" t="str">
        <f t="shared" si="23"/>
        <v>Profit</v>
      </c>
    </row>
    <row r="356" spans="1:18">
      <c r="A356">
        <v>1185</v>
      </c>
      <c r="B356" t="s">
        <v>40</v>
      </c>
      <c r="C356">
        <v>24</v>
      </c>
      <c r="D356" t="s">
        <v>24</v>
      </c>
      <c r="E356" t="s">
        <v>66</v>
      </c>
      <c r="F356" t="s">
        <v>18</v>
      </c>
      <c r="G356">
        <v>4767.6400000000003</v>
      </c>
      <c r="H356">
        <v>992.9</v>
      </c>
      <c r="I356">
        <v>7585.55</v>
      </c>
      <c r="J356">
        <v>6592.65</v>
      </c>
      <c r="K356" s="1">
        <f t="shared" si="20"/>
        <v>6.6397925269412825</v>
      </c>
      <c r="L356" t="s">
        <v>26</v>
      </c>
      <c r="M356" s="2" t="s">
        <v>96</v>
      </c>
      <c r="N356" s="3" t="str">
        <f t="shared" si="21"/>
        <v>Apr</v>
      </c>
      <c r="O356" t="s">
        <v>51</v>
      </c>
      <c r="P356" t="s">
        <v>39</v>
      </c>
      <c r="Q356" t="str">
        <f t="shared" si="22"/>
        <v>Young</v>
      </c>
      <c r="R356" t="str">
        <f t="shared" si="23"/>
        <v>Profit</v>
      </c>
    </row>
    <row r="357" spans="1:18">
      <c r="A357">
        <v>8699</v>
      </c>
      <c r="B357" t="s">
        <v>34</v>
      </c>
      <c r="C357">
        <v>45</v>
      </c>
      <c r="D357" t="s">
        <v>16</v>
      </c>
      <c r="E357" t="s">
        <v>17</v>
      </c>
      <c r="F357" t="s">
        <v>36</v>
      </c>
      <c r="G357">
        <v>4815.84</v>
      </c>
      <c r="H357">
        <v>143</v>
      </c>
      <c r="I357">
        <v>7583.84</v>
      </c>
      <c r="J357">
        <v>7440.84</v>
      </c>
      <c r="K357" s="1">
        <f t="shared" si="20"/>
        <v>52.033846153846156</v>
      </c>
      <c r="L357" t="s">
        <v>19</v>
      </c>
      <c r="M357" s="2" t="s">
        <v>294</v>
      </c>
      <c r="N357" s="3" t="str">
        <f t="shared" si="21"/>
        <v>Jan</v>
      </c>
      <c r="O357" t="s">
        <v>21</v>
      </c>
      <c r="P357" t="s">
        <v>39</v>
      </c>
      <c r="Q357" t="str">
        <f t="shared" si="22"/>
        <v>Senior</v>
      </c>
      <c r="R357" t="str">
        <f t="shared" si="23"/>
        <v>Profit</v>
      </c>
    </row>
    <row r="358" spans="1:18">
      <c r="A358">
        <v>9046</v>
      </c>
      <c r="B358" t="s">
        <v>34</v>
      </c>
      <c r="C358">
        <v>54</v>
      </c>
      <c r="D358" t="s">
        <v>24</v>
      </c>
      <c r="E358" t="s">
        <v>53</v>
      </c>
      <c r="F358" t="s">
        <v>18</v>
      </c>
      <c r="G358">
        <v>4375.5200000000004</v>
      </c>
      <c r="H358">
        <v>907.25</v>
      </c>
      <c r="I358">
        <v>7582.35</v>
      </c>
      <c r="J358">
        <v>6675.1</v>
      </c>
      <c r="K358" s="1">
        <f t="shared" si="20"/>
        <v>7.3575089556351614</v>
      </c>
      <c r="L358" t="s">
        <v>37</v>
      </c>
      <c r="M358" s="2" t="s">
        <v>363</v>
      </c>
      <c r="N358" s="3" t="str">
        <f t="shared" si="21"/>
        <v>Jul</v>
      </c>
      <c r="O358" t="s">
        <v>56</v>
      </c>
      <c r="P358" t="s">
        <v>39</v>
      </c>
      <c r="Q358" t="str">
        <f t="shared" si="22"/>
        <v>Senior</v>
      </c>
      <c r="R358" t="str">
        <f t="shared" si="23"/>
        <v>Profit</v>
      </c>
    </row>
    <row r="359" spans="1:18">
      <c r="A359">
        <v>3500</v>
      </c>
      <c r="B359" t="s">
        <v>29</v>
      </c>
      <c r="C359">
        <v>19</v>
      </c>
      <c r="D359" t="s">
        <v>16</v>
      </c>
      <c r="E359" t="s">
        <v>59</v>
      </c>
      <c r="F359" t="s">
        <v>42</v>
      </c>
      <c r="G359">
        <v>4266.05</v>
      </c>
      <c r="H359">
        <v>389.5</v>
      </c>
      <c r="I359">
        <v>7581.26</v>
      </c>
      <c r="J359">
        <v>7191.76</v>
      </c>
      <c r="K359" s="1">
        <f t="shared" si="20"/>
        <v>18.464082156611042</v>
      </c>
      <c r="L359" t="s">
        <v>54</v>
      </c>
      <c r="M359" s="2" t="s">
        <v>191</v>
      </c>
      <c r="N359" s="3" t="str">
        <f t="shared" si="21"/>
        <v>Jun</v>
      </c>
      <c r="O359" t="s">
        <v>56</v>
      </c>
      <c r="P359" t="s">
        <v>39</v>
      </c>
      <c r="Q359" t="str">
        <f t="shared" si="22"/>
        <v>Young</v>
      </c>
      <c r="R359" t="str">
        <f t="shared" si="23"/>
        <v>Profit</v>
      </c>
    </row>
    <row r="360" spans="1:18">
      <c r="A360">
        <v>9173</v>
      </c>
      <c r="B360" t="s">
        <v>29</v>
      </c>
      <c r="C360">
        <v>34</v>
      </c>
      <c r="D360" t="s">
        <v>16</v>
      </c>
      <c r="E360" t="s">
        <v>53</v>
      </c>
      <c r="F360" t="s">
        <v>42</v>
      </c>
      <c r="G360">
        <v>4432.92</v>
      </c>
      <c r="H360">
        <v>653.97</v>
      </c>
      <c r="I360">
        <v>7581.14</v>
      </c>
      <c r="J360">
        <v>6927.17</v>
      </c>
      <c r="K360" s="1">
        <f t="shared" si="20"/>
        <v>10.592488952092603</v>
      </c>
      <c r="L360" t="s">
        <v>31</v>
      </c>
      <c r="M360" s="2" t="s">
        <v>204</v>
      </c>
      <c r="N360" s="3" t="str">
        <f t="shared" si="21"/>
        <v>Oct</v>
      </c>
      <c r="O360" t="s">
        <v>21</v>
      </c>
      <c r="P360" t="s">
        <v>39</v>
      </c>
      <c r="Q360" t="str">
        <f t="shared" si="22"/>
        <v>Adult</v>
      </c>
      <c r="R360" t="str">
        <f t="shared" si="23"/>
        <v>Profit</v>
      </c>
    </row>
    <row r="361" spans="1:18">
      <c r="A361">
        <v>3314</v>
      </c>
      <c r="B361" t="s">
        <v>92</v>
      </c>
      <c r="C361">
        <v>48</v>
      </c>
      <c r="D361" t="s">
        <v>24</v>
      </c>
      <c r="E361" t="s">
        <v>57</v>
      </c>
      <c r="F361" t="s">
        <v>49</v>
      </c>
      <c r="G361">
        <v>4681.8100000000004</v>
      </c>
      <c r="H361">
        <v>997.11</v>
      </c>
      <c r="I361">
        <v>7579.98</v>
      </c>
      <c r="J361">
        <v>6582.87</v>
      </c>
      <c r="K361" s="1">
        <f t="shared" si="20"/>
        <v>6.6019496344435415</v>
      </c>
      <c r="L361" t="s">
        <v>37</v>
      </c>
      <c r="M361" s="2" t="s">
        <v>83</v>
      </c>
      <c r="N361" s="3" t="str">
        <f t="shared" si="21"/>
        <v>Dec</v>
      </c>
      <c r="O361" t="s">
        <v>51</v>
      </c>
      <c r="P361" t="s">
        <v>39</v>
      </c>
      <c r="Q361" t="str">
        <f t="shared" si="22"/>
        <v>Senior</v>
      </c>
      <c r="R361" t="str">
        <f t="shared" si="23"/>
        <v>Profit</v>
      </c>
    </row>
    <row r="362" spans="1:18">
      <c r="A362">
        <v>7370</v>
      </c>
      <c r="B362" t="s">
        <v>15</v>
      </c>
      <c r="C362">
        <v>41</v>
      </c>
      <c r="D362" t="s">
        <v>16</v>
      </c>
      <c r="E362" t="s">
        <v>17</v>
      </c>
      <c r="F362" t="s">
        <v>18</v>
      </c>
      <c r="G362">
        <v>4310.08</v>
      </c>
      <c r="H362">
        <v>801.39</v>
      </c>
      <c r="I362">
        <v>7576.75</v>
      </c>
      <c r="J362">
        <v>6775.36</v>
      </c>
      <c r="K362" s="1">
        <f t="shared" si="20"/>
        <v>8.4545102883739496</v>
      </c>
      <c r="L362" t="s">
        <v>26</v>
      </c>
      <c r="M362" s="2" t="s">
        <v>217</v>
      </c>
      <c r="N362" s="3" t="str">
        <f t="shared" si="21"/>
        <v>Sep</v>
      </c>
      <c r="O362" t="s">
        <v>21</v>
      </c>
      <c r="P362" t="s">
        <v>22</v>
      </c>
      <c r="Q362" t="str">
        <f t="shared" si="22"/>
        <v>Senior</v>
      </c>
      <c r="R362" t="str">
        <f t="shared" si="23"/>
        <v>Profit</v>
      </c>
    </row>
    <row r="363" spans="1:18">
      <c r="A363">
        <v>7943</v>
      </c>
      <c r="B363" t="s">
        <v>40</v>
      </c>
      <c r="C363">
        <v>30</v>
      </c>
      <c r="D363" t="s">
        <v>16</v>
      </c>
      <c r="E363" t="s">
        <v>35</v>
      </c>
      <c r="F363" t="s">
        <v>36</v>
      </c>
      <c r="G363">
        <v>4673.45</v>
      </c>
      <c r="H363">
        <v>1336.44</v>
      </c>
      <c r="I363">
        <v>7574.81</v>
      </c>
      <c r="J363">
        <v>6238.37</v>
      </c>
      <c r="K363" s="1">
        <f t="shared" si="20"/>
        <v>4.6679012899943126</v>
      </c>
      <c r="L363" t="s">
        <v>37</v>
      </c>
      <c r="M363" s="2" t="s">
        <v>373</v>
      </c>
      <c r="N363" s="3" t="str">
        <f t="shared" si="21"/>
        <v>Nov</v>
      </c>
      <c r="O363" t="s">
        <v>51</v>
      </c>
      <c r="P363" t="s">
        <v>22</v>
      </c>
      <c r="Q363" t="str">
        <f t="shared" si="22"/>
        <v>Adult</v>
      </c>
      <c r="R363" t="str">
        <f t="shared" si="23"/>
        <v>Profit</v>
      </c>
    </row>
    <row r="364" spans="1:18">
      <c r="A364">
        <v>9668</v>
      </c>
      <c r="B364" t="s">
        <v>44</v>
      </c>
      <c r="C364">
        <v>51</v>
      </c>
      <c r="D364" t="s">
        <v>16</v>
      </c>
      <c r="E364" t="s">
        <v>35</v>
      </c>
      <c r="F364" t="s">
        <v>42</v>
      </c>
      <c r="G364">
        <v>4852.83</v>
      </c>
      <c r="H364">
        <v>801.63</v>
      </c>
      <c r="I364">
        <v>7571.38</v>
      </c>
      <c r="J364">
        <v>6769.75</v>
      </c>
      <c r="K364" s="1">
        <f t="shared" si="20"/>
        <v>8.4449808515150373</v>
      </c>
      <c r="L364" t="s">
        <v>19</v>
      </c>
      <c r="M364" s="2" t="s">
        <v>332</v>
      </c>
      <c r="N364" s="3" t="str">
        <f t="shared" si="21"/>
        <v>Oct</v>
      </c>
      <c r="O364" t="s">
        <v>33</v>
      </c>
      <c r="P364" t="s">
        <v>22</v>
      </c>
      <c r="Q364" t="str">
        <f t="shared" si="22"/>
        <v>Senior</v>
      </c>
      <c r="R364" t="str">
        <f t="shared" si="23"/>
        <v>Profit</v>
      </c>
    </row>
    <row r="365" spans="1:18">
      <c r="A365">
        <v>4584</v>
      </c>
      <c r="B365" t="s">
        <v>15</v>
      </c>
      <c r="C365">
        <v>27</v>
      </c>
      <c r="D365" t="s">
        <v>16</v>
      </c>
      <c r="E365" t="s">
        <v>59</v>
      </c>
      <c r="F365" t="s">
        <v>18</v>
      </c>
      <c r="G365">
        <v>4909.3999999999996</v>
      </c>
      <c r="H365">
        <v>651.39</v>
      </c>
      <c r="I365">
        <v>7569.49</v>
      </c>
      <c r="J365">
        <v>6918.1</v>
      </c>
      <c r="K365" s="1">
        <f t="shared" si="20"/>
        <v>10.620519197408619</v>
      </c>
      <c r="L365" t="s">
        <v>26</v>
      </c>
      <c r="M365" s="2" t="s">
        <v>284</v>
      </c>
      <c r="N365" s="3" t="str">
        <f t="shared" si="21"/>
        <v>Apr</v>
      </c>
      <c r="O365" t="s">
        <v>56</v>
      </c>
      <c r="P365" t="s">
        <v>39</v>
      </c>
      <c r="Q365" t="str">
        <f t="shared" si="22"/>
        <v>Adult</v>
      </c>
      <c r="R365" t="str">
        <f t="shared" si="23"/>
        <v>Profit</v>
      </c>
    </row>
    <row r="366" spans="1:18">
      <c r="A366">
        <v>7763</v>
      </c>
      <c r="B366" t="s">
        <v>52</v>
      </c>
      <c r="C366">
        <v>53</v>
      </c>
      <c r="D366" t="s">
        <v>16</v>
      </c>
      <c r="E366" t="s">
        <v>30</v>
      </c>
      <c r="F366" t="s">
        <v>42</v>
      </c>
      <c r="G366">
        <v>4782.7700000000004</v>
      </c>
      <c r="H366">
        <v>510.13</v>
      </c>
      <c r="I366">
        <v>7568.19</v>
      </c>
      <c r="J366">
        <v>7058.06</v>
      </c>
      <c r="K366" s="1">
        <f t="shared" si="20"/>
        <v>13.835806559112385</v>
      </c>
      <c r="L366" t="s">
        <v>37</v>
      </c>
      <c r="M366" s="2" t="s">
        <v>386</v>
      </c>
      <c r="N366" s="3" t="str">
        <f t="shared" si="21"/>
        <v>Aug</v>
      </c>
      <c r="O366" t="s">
        <v>33</v>
      </c>
      <c r="P366" t="s">
        <v>39</v>
      </c>
      <c r="Q366" t="str">
        <f t="shared" si="22"/>
        <v>Senior</v>
      </c>
      <c r="R366" t="str">
        <f t="shared" si="23"/>
        <v>Profit</v>
      </c>
    </row>
    <row r="367" spans="1:18">
      <c r="A367">
        <v>5920</v>
      </c>
      <c r="B367" t="s">
        <v>40</v>
      </c>
      <c r="C367">
        <v>18</v>
      </c>
      <c r="D367" t="s">
        <v>16</v>
      </c>
      <c r="E367" t="s">
        <v>30</v>
      </c>
      <c r="F367" t="s">
        <v>18</v>
      </c>
      <c r="G367">
        <v>4847.7700000000004</v>
      </c>
      <c r="H367">
        <v>231.74</v>
      </c>
      <c r="I367">
        <v>7565.61</v>
      </c>
      <c r="J367">
        <v>7333.87</v>
      </c>
      <c r="K367" s="1">
        <f t="shared" si="20"/>
        <v>31.646975058254938</v>
      </c>
      <c r="L367" t="s">
        <v>19</v>
      </c>
      <c r="M367" s="2" t="s">
        <v>258</v>
      </c>
      <c r="N367" s="3" t="str">
        <f t="shared" si="21"/>
        <v>Nov</v>
      </c>
      <c r="O367" t="s">
        <v>33</v>
      </c>
      <c r="P367" t="s">
        <v>39</v>
      </c>
      <c r="Q367" t="str">
        <f t="shared" si="22"/>
        <v>Young</v>
      </c>
      <c r="R367" t="str">
        <f t="shared" si="23"/>
        <v>Profit</v>
      </c>
    </row>
    <row r="368" spans="1:18">
      <c r="A368">
        <v>2568</v>
      </c>
      <c r="B368" t="s">
        <v>47</v>
      </c>
      <c r="C368">
        <v>59</v>
      </c>
      <c r="D368" t="s">
        <v>16</v>
      </c>
      <c r="E368" t="s">
        <v>35</v>
      </c>
      <c r="F368" t="s">
        <v>49</v>
      </c>
      <c r="G368">
        <v>4742.33</v>
      </c>
      <c r="H368">
        <v>1099.94</v>
      </c>
      <c r="I368">
        <v>7565.27</v>
      </c>
      <c r="J368">
        <v>6465.33</v>
      </c>
      <c r="K368" s="1">
        <f t="shared" si="20"/>
        <v>5.8778933396367075</v>
      </c>
      <c r="L368" t="s">
        <v>31</v>
      </c>
      <c r="M368" s="2" t="s">
        <v>174</v>
      </c>
      <c r="N368" s="3" t="str">
        <f t="shared" si="21"/>
        <v>Mar</v>
      </c>
      <c r="O368" t="s">
        <v>56</v>
      </c>
      <c r="P368" t="s">
        <v>39</v>
      </c>
      <c r="Q368" t="str">
        <f t="shared" si="22"/>
        <v>Senior</v>
      </c>
      <c r="R368" t="str">
        <f t="shared" si="23"/>
        <v>Profit</v>
      </c>
    </row>
    <row r="369" spans="1:18">
      <c r="A369">
        <v>7207</v>
      </c>
      <c r="B369" t="s">
        <v>29</v>
      </c>
      <c r="C369">
        <v>35</v>
      </c>
      <c r="D369" t="s">
        <v>24</v>
      </c>
      <c r="E369" t="s">
        <v>17</v>
      </c>
      <c r="F369" t="s">
        <v>18</v>
      </c>
      <c r="G369">
        <v>4396.82</v>
      </c>
      <c r="H369">
        <v>1700.95</v>
      </c>
      <c r="I369">
        <v>7562.86</v>
      </c>
      <c r="J369">
        <v>5861.91</v>
      </c>
      <c r="K369" s="1">
        <f t="shared" si="20"/>
        <v>3.44625650371851</v>
      </c>
      <c r="L369" t="s">
        <v>19</v>
      </c>
      <c r="M369" s="2" t="s">
        <v>384</v>
      </c>
      <c r="N369" s="3" t="str">
        <f t="shared" si="21"/>
        <v>Mar</v>
      </c>
      <c r="O369" t="s">
        <v>28</v>
      </c>
      <c r="P369" t="s">
        <v>22</v>
      </c>
      <c r="Q369" t="str">
        <f t="shared" si="22"/>
        <v>Adult</v>
      </c>
      <c r="R369" t="str">
        <f t="shared" si="23"/>
        <v>Profit</v>
      </c>
    </row>
    <row r="370" spans="1:18">
      <c r="A370">
        <v>3142</v>
      </c>
      <c r="B370" t="s">
        <v>29</v>
      </c>
      <c r="C370">
        <v>56</v>
      </c>
      <c r="D370" t="s">
        <v>24</v>
      </c>
      <c r="E370" t="s">
        <v>41</v>
      </c>
      <c r="F370" t="s">
        <v>18</v>
      </c>
      <c r="G370">
        <v>4766.75</v>
      </c>
      <c r="H370">
        <v>1783.26</v>
      </c>
      <c r="I370">
        <v>7559.97</v>
      </c>
      <c r="J370">
        <v>5776.71</v>
      </c>
      <c r="K370" s="1">
        <f t="shared" si="20"/>
        <v>3.239409844890818</v>
      </c>
      <c r="L370" t="s">
        <v>31</v>
      </c>
      <c r="M370" s="2" t="s">
        <v>282</v>
      </c>
      <c r="N370" s="3" t="str">
        <f t="shared" si="21"/>
        <v>May</v>
      </c>
      <c r="O370" t="s">
        <v>28</v>
      </c>
      <c r="P370" t="s">
        <v>39</v>
      </c>
      <c r="Q370" t="str">
        <f t="shared" si="22"/>
        <v>Senior</v>
      </c>
      <c r="R370" t="str">
        <f t="shared" si="23"/>
        <v>Profit</v>
      </c>
    </row>
    <row r="371" spans="1:18">
      <c r="A371">
        <v>1666</v>
      </c>
      <c r="B371" t="s">
        <v>34</v>
      </c>
      <c r="C371">
        <v>55</v>
      </c>
      <c r="D371" t="s">
        <v>16</v>
      </c>
      <c r="E371" t="s">
        <v>35</v>
      </c>
      <c r="F371" t="s">
        <v>36</v>
      </c>
      <c r="G371">
        <v>4901.13</v>
      </c>
      <c r="H371">
        <v>173.51</v>
      </c>
      <c r="I371">
        <v>7559.34</v>
      </c>
      <c r="J371">
        <v>7385.83</v>
      </c>
      <c r="K371" s="1">
        <f t="shared" si="20"/>
        <v>42.567171920926747</v>
      </c>
      <c r="L371" t="s">
        <v>26</v>
      </c>
      <c r="M371" s="2" t="s">
        <v>362</v>
      </c>
      <c r="N371" s="3" t="str">
        <f t="shared" si="21"/>
        <v>Jun</v>
      </c>
      <c r="O371" t="s">
        <v>51</v>
      </c>
      <c r="P371" t="s">
        <v>22</v>
      </c>
      <c r="Q371" t="str">
        <f t="shared" si="22"/>
        <v>Senior</v>
      </c>
      <c r="R371" t="str">
        <f t="shared" si="23"/>
        <v>Profit</v>
      </c>
    </row>
    <row r="372" spans="1:18">
      <c r="A372">
        <v>2714</v>
      </c>
      <c r="B372" t="s">
        <v>15</v>
      </c>
      <c r="C372">
        <v>35</v>
      </c>
      <c r="D372" t="s">
        <v>16</v>
      </c>
      <c r="E372" t="s">
        <v>41</v>
      </c>
      <c r="F372" t="s">
        <v>36</v>
      </c>
      <c r="G372">
        <v>4718.33</v>
      </c>
      <c r="H372">
        <v>1273.8800000000001</v>
      </c>
      <c r="I372">
        <v>7556.92</v>
      </c>
      <c r="J372">
        <v>6283.04</v>
      </c>
      <c r="K372" s="1">
        <f t="shared" si="20"/>
        <v>4.9322071152698834</v>
      </c>
      <c r="L372" t="s">
        <v>54</v>
      </c>
      <c r="M372" s="2" t="s">
        <v>284</v>
      </c>
      <c r="N372" s="3" t="str">
        <f t="shared" si="21"/>
        <v>Apr</v>
      </c>
      <c r="O372" t="s">
        <v>21</v>
      </c>
      <c r="P372" t="s">
        <v>22</v>
      </c>
      <c r="Q372" t="str">
        <f t="shared" si="22"/>
        <v>Adult</v>
      </c>
      <c r="R372" t="str">
        <f t="shared" si="23"/>
        <v>Profit</v>
      </c>
    </row>
    <row r="373" spans="1:18">
      <c r="A373">
        <v>246</v>
      </c>
      <c r="B373" t="s">
        <v>29</v>
      </c>
      <c r="C373">
        <v>43</v>
      </c>
      <c r="D373" t="s">
        <v>24</v>
      </c>
      <c r="E373" t="s">
        <v>53</v>
      </c>
      <c r="F373" t="s">
        <v>25</v>
      </c>
      <c r="G373">
        <v>4364.29</v>
      </c>
      <c r="H373">
        <v>1331.28</v>
      </c>
      <c r="I373">
        <v>7554.97</v>
      </c>
      <c r="J373">
        <v>6223.69</v>
      </c>
      <c r="K373" s="1">
        <f t="shared" si="20"/>
        <v>4.6749669491016164</v>
      </c>
      <c r="L373" t="s">
        <v>31</v>
      </c>
      <c r="M373" s="2" t="s">
        <v>227</v>
      </c>
      <c r="N373" s="3" t="str">
        <f t="shared" si="21"/>
        <v>Aug</v>
      </c>
      <c r="O373" t="s">
        <v>21</v>
      </c>
      <c r="P373" t="s">
        <v>39</v>
      </c>
      <c r="Q373" t="str">
        <f t="shared" si="22"/>
        <v>Senior</v>
      </c>
      <c r="R373" t="str">
        <f t="shared" si="23"/>
        <v>Profit</v>
      </c>
    </row>
    <row r="374" spans="1:18">
      <c r="A374">
        <v>5912</v>
      </c>
      <c r="B374" t="s">
        <v>84</v>
      </c>
      <c r="C374">
        <v>19</v>
      </c>
      <c r="D374" t="s">
        <v>24</v>
      </c>
      <c r="E374" t="s">
        <v>66</v>
      </c>
      <c r="F374" t="s">
        <v>36</v>
      </c>
      <c r="G374">
        <v>4471.6400000000003</v>
      </c>
      <c r="H374">
        <v>294.94</v>
      </c>
      <c r="I374">
        <v>7554.66</v>
      </c>
      <c r="J374">
        <v>7259.72</v>
      </c>
      <c r="K374" s="1">
        <f t="shared" si="20"/>
        <v>24.614226622363873</v>
      </c>
      <c r="L374" t="s">
        <v>19</v>
      </c>
      <c r="M374" s="2" t="s">
        <v>403</v>
      </c>
      <c r="N374" s="3" t="str">
        <f t="shared" si="21"/>
        <v>Sep</v>
      </c>
      <c r="O374" t="s">
        <v>33</v>
      </c>
      <c r="P374" t="s">
        <v>39</v>
      </c>
      <c r="Q374" t="str">
        <f t="shared" si="22"/>
        <v>Young</v>
      </c>
      <c r="R374" t="str">
        <f t="shared" si="23"/>
        <v>Profit</v>
      </c>
    </row>
    <row r="375" spans="1:18">
      <c r="A375">
        <v>1910</v>
      </c>
      <c r="B375" t="s">
        <v>44</v>
      </c>
      <c r="C375">
        <v>60</v>
      </c>
      <c r="D375" t="s">
        <v>16</v>
      </c>
      <c r="E375" t="s">
        <v>59</v>
      </c>
      <c r="F375" t="s">
        <v>36</v>
      </c>
      <c r="G375">
        <v>4355.04</v>
      </c>
      <c r="H375">
        <v>319.13</v>
      </c>
      <c r="I375">
        <v>7551.18</v>
      </c>
      <c r="J375">
        <v>7232.05</v>
      </c>
      <c r="K375" s="1">
        <f t="shared" si="20"/>
        <v>22.66176793156394</v>
      </c>
      <c r="L375" t="s">
        <v>54</v>
      </c>
      <c r="M375" s="2" t="s">
        <v>197</v>
      </c>
      <c r="N375" s="3" t="str">
        <f t="shared" si="21"/>
        <v>Mar</v>
      </c>
      <c r="O375" t="s">
        <v>28</v>
      </c>
      <c r="P375" t="s">
        <v>22</v>
      </c>
      <c r="Q375" t="str">
        <f t="shared" si="22"/>
        <v>Senior</v>
      </c>
      <c r="R375" t="str">
        <f t="shared" si="23"/>
        <v>Profit</v>
      </c>
    </row>
    <row r="376" spans="1:18">
      <c r="A376">
        <v>8239</v>
      </c>
      <c r="B376" t="s">
        <v>34</v>
      </c>
      <c r="C376">
        <v>52</v>
      </c>
      <c r="D376" t="s">
        <v>16</v>
      </c>
      <c r="E376" t="s">
        <v>41</v>
      </c>
      <c r="F376" t="s">
        <v>18</v>
      </c>
      <c r="G376">
        <v>4617.5</v>
      </c>
      <c r="H376">
        <v>290.33999999999997</v>
      </c>
      <c r="I376">
        <v>7550.59</v>
      </c>
      <c r="J376">
        <v>7260.25</v>
      </c>
      <c r="K376" s="1">
        <f t="shared" si="20"/>
        <v>25.006027416132813</v>
      </c>
      <c r="L376" t="s">
        <v>31</v>
      </c>
      <c r="M376" s="2" t="s">
        <v>369</v>
      </c>
      <c r="N376" s="3" t="str">
        <f t="shared" si="21"/>
        <v>Oct</v>
      </c>
      <c r="O376" t="s">
        <v>56</v>
      </c>
      <c r="P376" t="s">
        <v>39</v>
      </c>
      <c r="Q376" t="str">
        <f t="shared" si="22"/>
        <v>Senior</v>
      </c>
      <c r="R376" t="str">
        <f t="shared" si="23"/>
        <v>Profit</v>
      </c>
    </row>
    <row r="377" spans="1:18">
      <c r="A377">
        <v>2319</v>
      </c>
      <c r="B377" t="s">
        <v>92</v>
      </c>
      <c r="C377">
        <v>30</v>
      </c>
      <c r="D377" t="s">
        <v>24</v>
      </c>
      <c r="E377" t="s">
        <v>30</v>
      </c>
      <c r="F377" t="s">
        <v>49</v>
      </c>
      <c r="G377">
        <v>4195.49</v>
      </c>
      <c r="H377">
        <v>902.39</v>
      </c>
      <c r="I377">
        <v>7547.97</v>
      </c>
      <c r="J377">
        <v>6645.58</v>
      </c>
      <c r="K377" s="1">
        <f t="shared" si="20"/>
        <v>7.3644211482840012</v>
      </c>
      <c r="L377" t="s">
        <v>37</v>
      </c>
      <c r="M377" s="2" t="s">
        <v>91</v>
      </c>
      <c r="N377" s="3" t="str">
        <f t="shared" si="21"/>
        <v>Jan</v>
      </c>
      <c r="O377" t="s">
        <v>51</v>
      </c>
      <c r="P377" t="s">
        <v>39</v>
      </c>
      <c r="Q377" t="str">
        <f t="shared" si="22"/>
        <v>Adult</v>
      </c>
      <c r="R377" t="str">
        <f t="shared" si="23"/>
        <v>Profit</v>
      </c>
    </row>
    <row r="378" spans="1:18">
      <c r="A378">
        <v>1617</v>
      </c>
      <c r="B378" t="s">
        <v>15</v>
      </c>
      <c r="C378">
        <v>48</v>
      </c>
      <c r="D378" t="s">
        <v>24</v>
      </c>
      <c r="E378" t="s">
        <v>53</v>
      </c>
      <c r="F378" t="s">
        <v>36</v>
      </c>
      <c r="G378">
        <v>4444.75</v>
      </c>
      <c r="H378">
        <v>260.64999999999998</v>
      </c>
      <c r="I378">
        <v>7545.53</v>
      </c>
      <c r="J378">
        <v>7284.88</v>
      </c>
      <c r="K378" s="1">
        <f t="shared" si="20"/>
        <v>27.948896988298486</v>
      </c>
      <c r="L378" t="s">
        <v>26</v>
      </c>
      <c r="M378" s="2" t="s">
        <v>162</v>
      </c>
      <c r="N378" s="3" t="str">
        <f t="shared" si="21"/>
        <v>Jan</v>
      </c>
      <c r="O378" t="s">
        <v>51</v>
      </c>
      <c r="P378" t="s">
        <v>39</v>
      </c>
      <c r="Q378" t="str">
        <f t="shared" si="22"/>
        <v>Senior</v>
      </c>
      <c r="R378" t="str">
        <f t="shared" si="23"/>
        <v>Profit</v>
      </c>
    </row>
    <row r="379" spans="1:18">
      <c r="A379">
        <v>1007</v>
      </c>
      <c r="B379" t="s">
        <v>29</v>
      </c>
      <c r="C379">
        <v>45</v>
      </c>
      <c r="D379" t="s">
        <v>16</v>
      </c>
      <c r="E379" t="s">
        <v>66</v>
      </c>
      <c r="F379" t="s">
        <v>18</v>
      </c>
      <c r="G379">
        <v>4701.2</v>
      </c>
      <c r="H379">
        <v>594.87</v>
      </c>
      <c r="I379">
        <v>7544.02</v>
      </c>
      <c r="J379">
        <v>6949.15</v>
      </c>
      <c r="K379" s="1">
        <f t="shared" si="20"/>
        <v>11.681796022660413</v>
      </c>
      <c r="L379" t="s">
        <v>31</v>
      </c>
      <c r="M379" s="2" t="s">
        <v>213</v>
      </c>
      <c r="N379" s="3" t="str">
        <f t="shared" si="21"/>
        <v>Aug</v>
      </c>
      <c r="O379" t="s">
        <v>21</v>
      </c>
      <c r="P379" t="s">
        <v>22</v>
      </c>
      <c r="Q379" t="str">
        <f t="shared" si="22"/>
        <v>Senior</v>
      </c>
      <c r="R379" t="str">
        <f t="shared" si="23"/>
        <v>Profit</v>
      </c>
    </row>
    <row r="380" spans="1:18">
      <c r="A380">
        <v>2906</v>
      </c>
      <c r="B380" t="s">
        <v>34</v>
      </c>
      <c r="C380">
        <v>40</v>
      </c>
      <c r="D380" t="s">
        <v>16</v>
      </c>
      <c r="E380" t="s">
        <v>66</v>
      </c>
      <c r="F380" t="s">
        <v>25</v>
      </c>
      <c r="G380">
        <v>4565.2299999999996</v>
      </c>
      <c r="H380">
        <v>1598.41</v>
      </c>
      <c r="I380">
        <v>7543.53</v>
      </c>
      <c r="J380">
        <v>5945.12</v>
      </c>
      <c r="K380" s="1">
        <f t="shared" si="20"/>
        <v>3.7193961499239867</v>
      </c>
      <c r="L380" t="s">
        <v>54</v>
      </c>
      <c r="M380" s="2" t="s">
        <v>48</v>
      </c>
      <c r="N380" s="3" t="str">
        <f t="shared" si="21"/>
        <v>Jul</v>
      </c>
      <c r="O380" t="s">
        <v>51</v>
      </c>
      <c r="P380" t="s">
        <v>39</v>
      </c>
      <c r="Q380" t="str">
        <f t="shared" si="22"/>
        <v>Adult</v>
      </c>
      <c r="R380" t="str">
        <f t="shared" si="23"/>
        <v>Profit</v>
      </c>
    </row>
    <row r="381" spans="1:18">
      <c r="A381">
        <v>5502</v>
      </c>
      <c r="B381" t="s">
        <v>40</v>
      </c>
      <c r="C381">
        <v>58</v>
      </c>
      <c r="D381" t="s">
        <v>16</v>
      </c>
      <c r="E381" t="s">
        <v>35</v>
      </c>
      <c r="F381" t="s">
        <v>25</v>
      </c>
      <c r="G381">
        <v>4621.7700000000004</v>
      </c>
      <c r="H381">
        <v>1935.48</v>
      </c>
      <c r="I381">
        <v>7542.37</v>
      </c>
      <c r="J381">
        <v>5606.89</v>
      </c>
      <c r="K381" s="1">
        <f t="shared" si="20"/>
        <v>2.8968989604645876</v>
      </c>
      <c r="L381" t="s">
        <v>26</v>
      </c>
      <c r="M381" s="2" t="s">
        <v>241</v>
      </c>
      <c r="N381" s="3" t="str">
        <f t="shared" si="21"/>
        <v>Sep</v>
      </c>
      <c r="O381" t="s">
        <v>56</v>
      </c>
      <c r="P381" t="s">
        <v>22</v>
      </c>
      <c r="Q381" t="str">
        <f t="shared" si="22"/>
        <v>Senior</v>
      </c>
      <c r="R381" t="str">
        <f t="shared" si="23"/>
        <v>Profit</v>
      </c>
    </row>
    <row r="382" spans="1:18">
      <c r="A382">
        <v>2351</v>
      </c>
      <c r="B382" t="s">
        <v>40</v>
      </c>
      <c r="C382">
        <v>56</v>
      </c>
      <c r="D382" t="s">
        <v>16</v>
      </c>
      <c r="E382" t="s">
        <v>41</v>
      </c>
      <c r="F382" t="s">
        <v>36</v>
      </c>
      <c r="G382">
        <v>4634.01</v>
      </c>
      <c r="H382">
        <v>1233.8699999999999</v>
      </c>
      <c r="I382">
        <v>7540.54</v>
      </c>
      <c r="J382">
        <v>6306.67</v>
      </c>
      <c r="K382" s="1">
        <f t="shared" si="20"/>
        <v>5.1112921134317233</v>
      </c>
      <c r="L382" t="s">
        <v>31</v>
      </c>
      <c r="M382" s="2" t="s">
        <v>118</v>
      </c>
      <c r="N382" s="3" t="str">
        <f t="shared" si="21"/>
        <v>Nov</v>
      </c>
      <c r="O382" t="s">
        <v>56</v>
      </c>
      <c r="P382" t="s">
        <v>22</v>
      </c>
      <c r="Q382" t="str">
        <f t="shared" si="22"/>
        <v>Senior</v>
      </c>
      <c r="R382" t="str">
        <f t="shared" si="23"/>
        <v>Profit</v>
      </c>
    </row>
    <row r="383" spans="1:18">
      <c r="A383">
        <v>2040</v>
      </c>
      <c r="B383" t="s">
        <v>15</v>
      </c>
      <c r="C383">
        <v>42</v>
      </c>
      <c r="D383" t="s">
        <v>16</v>
      </c>
      <c r="E383" t="s">
        <v>30</v>
      </c>
      <c r="F383" t="s">
        <v>18</v>
      </c>
      <c r="G383">
        <v>4627.29</v>
      </c>
      <c r="H383">
        <v>266.8</v>
      </c>
      <c r="I383">
        <v>7539.13</v>
      </c>
      <c r="J383">
        <v>7272.33</v>
      </c>
      <c r="K383" s="1">
        <f t="shared" si="20"/>
        <v>27.257608695652173</v>
      </c>
      <c r="L383" t="s">
        <v>31</v>
      </c>
      <c r="M383" s="2" t="s">
        <v>350</v>
      </c>
      <c r="N383" s="3" t="str">
        <f t="shared" si="21"/>
        <v>Nov</v>
      </c>
      <c r="O383" t="s">
        <v>51</v>
      </c>
      <c r="P383" t="s">
        <v>39</v>
      </c>
      <c r="Q383" t="str">
        <f t="shared" si="22"/>
        <v>Senior</v>
      </c>
      <c r="R383" t="str">
        <f t="shared" si="23"/>
        <v>Profit</v>
      </c>
    </row>
    <row r="384" spans="1:18">
      <c r="A384">
        <v>1182</v>
      </c>
      <c r="B384" t="s">
        <v>15</v>
      </c>
      <c r="C384">
        <v>42</v>
      </c>
      <c r="D384" t="s">
        <v>16</v>
      </c>
      <c r="E384" t="s">
        <v>53</v>
      </c>
      <c r="F384" t="s">
        <v>25</v>
      </c>
      <c r="G384">
        <v>4197.41</v>
      </c>
      <c r="H384">
        <v>1619.88</v>
      </c>
      <c r="I384">
        <v>7538.79</v>
      </c>
      <c r="J384">
        <v>5918.91</v>
      </c>
      <c r="K384" s="1">
        <f t="shared" si="20"/>
        <v>3.6539188088006518</v>
      </c>
      <c r="L384" t="s">
        <v>26</v>
      </c>
      <c r="M384" s="2" t="s">
        <v>134</v>
      </c>
      <c r="N384" s="3" t="str">
        <f t="shared" si="21"/>
        <v>Jul</v>
      </c>
      <c r="O384" t="s">
        <v>56</v>
      </c>
      <c r="P384" t="s">
        <v>22</v>
      </c>
      <c r="Q384" t="str">
        <f t="shared" si="22"/>
        <v>Senior</v>
      </c>
      <c r="R384" t="str">
        <f t="shared" si="23"/>
        <v>Profit</v>
      </c>
    </row>
    <row r="385" spans="1:18">
      <c r="A385">
        <v>1586</v>
      </c>
      <c r="B385" t="s">
        <v>23</v>
      </c>
      <c r="C385">
        <v>45</v>
      </c>
      <c r="D385" t="s">
        <v>16</v>
      </c>
      <c r="E385" t="s">
        <v>17</v>
      </c>
      <c r="F385" t="s">
        <v>49</v>
      </c>
      <c r="G385">
        <v>4904.93</v>
      </c>
      <c r="H385">
        <v>1967.57</v>
      </c>
      <c r="I385">
        <v>7533.29</v>
      </c>
      <c r="J385">
        <v>5565.72</v>
      </c>
      <c r="K385" s="1">
        <f t="shared" si="20"/>
        <v>2.8287278216276932</v>
      </c>
      <c r="L385" t="s">
        <v>26</v>
      </c>
      <c r="M385" s="2" t="s">
        <v>328</v>
      </c>
      <c r="N385" s="3" t="str">
        <f t="shared" si="21"/>
        <v>May</v>
      </c>
      <c r="O385" t="s">
        <v>21</v>
      </c>
      <c r="P385" t="s">
        <v>22</v>
      </c>
      <c r="Q385" t="str">
        <f t="shared" si="22"/>
        <v>Senior</v>
      </c>
      <c r="R385" t="str">
        <f t="shared" si="23"/>
        <v>Profit</v>
      </c>
    </row>
    <row r="386" spans="1:18">
      <c r="A386">
        <v>6476</v>
      </c>
      <c r="B386" t="s">
        <v>29</v>
      </c>
      <c r="C386">
        <v>43</v>
      </c>
      <c r="D386" t="s">
        <v>24</v>
      </c>
      <c r="E386" t="s">
        <v>66</v>
      </c>
      <c r="F386" t="s">
        <v>18</v>
      </c>
      <c r="G386">
        <v>4489.03</v>
      </c>
      <c r="H386">
        <v>66.73</v>
      </c>
      <c r="I386">
        <v>7532.33</v>
      </c>
      <c r="J386">
        <v>7465.6</v>
      </c>
      <c r="K386" s="1">
        <f t="shared" ref="K386:K449" si="24">J386/H386</f>
        <v>111.87771616963884</v>
      </c>
      <c r="L386" t="s">
        <v>26</v>
      </c>
      <c r="M386" s="2" t="s">
        <v>278</v>
      </c>
      <c r="N386" s="3" t="str">
        <f t="shared" ref="N386:N449" si="25">TEXT(M386,"MMM")</f>
        <v>Sep</v>
      </c>
      <c r="O386" t="s">
        <v>51</v>
      </c>
      <c r="P386" t="s">
        <v>39</v>
      </c>
      <c r="Q386" t="str">
        <f t="shared" ref="Q386:Q449" si="26">IF(C386&gt;=18,IF(C386&lt;=25,"Young",IF(C386&lt;=40,"Adult",IF(C386&lt;=60,"Senior",""))),"")</f>
        <v>Senior</v>
      </c>
      <c r="R386" t="str">
        <f t="shared" ref="R386:R449" si="27">IF(J386&gt;0,"Profit","Loss")</f>
        <v>Profit</v>
      </c>
    </row>
    <row r="387" spans="1:18">
      <c r="A387">
        <v>5016</v>
      </c>
      <c r="B387" t="s">
        <v>34</v>
      </c>
      <c r="C387">
        <v>31</v>
      </c>
      <c r="D387" t="s">
        <v>16</v>
      </c>
      <c r="E387" t="s">
        <v>66</v>
      </c>
      <c r="F387" t="s">
        <v>18</v>
      </c>
      <c r="G387">
        <v>4818.8</v>
      </c>
      <c r="H387">
        <v>1035.3499999999999</v>
      </c>
      <c r="I387">
        <v>7529.67</v>
      </c>
      <c r="J387">
        <v>6494.32</v>
      </c>
      <c r="K387" s="1">
        <f t="shared" si="24"/>
        <v>6.2725841502873427</v>
      </c>
      <c r="L387" t="s">
        <v>54</v>
      </c>
      <c r="M387" s="2" t="s">
        <v>213</v>
      </c>
      <c r="N387" s="3" t="str">
        <f t="shared" si="25"/>
        <v>Aug</v>
      </c>
      <c r="O387" t="s">
        <v>28</v>
      </c>
      <c r="P387" t="s">
        <v>22</v>
      </c>
      <c r="Q387" t="str">
        <f t="shared" si="26"/>
        <v>Adult</v>
      </c>
      <c r="R387" t="str">
        <f t="shared" si="27"/>
        <v>Profit</v>
      </c>
    </row>
    <row r="388" spans="1:18">
      <c r="A388">
        <v>857</v>
      </c>
      <c r="B388" t="s">
        <v>40</v>
      </c>
      <c r="C388">
        <v>46</v>
      </c>
      <c r="D388" t="s">
        <v>24</v>
      </c>
      <c r="E388" t="s">
        <v>57</v>
      </c>
      <c r="F388" t="s">
        <v>25</v>
      </c>
      <c r="G388">
        <v>4240.97</v>
      </c>
      <c r="H388">
        <v>979.73</v>
      </c>
      <c r="I388">
        <v>7528.51</v>
      </c>
      <c r="J388">
        <v>6548.78</v>
      </c>
      <c r="K388" s="1">
        <f t="shared" si="24"/>
        <v>6.6842701560634046</v>
      </c>
      <c r="L388" t="s">
        <v>37</v>
      </c>
      <c r="M388" s="2" t="s">
        <v>167</v>
      </c>
      <c r="N388" s="3" t="str">
        <f t="shared" si="25"/>
        <v>Sep</v>
      </c>
      <c r="O388" t="s">
        <v>51</v>
      </c>
      <c r="P388" t="s">
        <v>39</v>
      </c>
      <c r="Q388" t="str">
        <f t="shared" si="26"/>
        <v>Senior</v>
      </c>
      <c r="R388" t="str">
        <f t="shared" si="27"/>
        <v>Profit</v>
      </c>
    </row>
    <row r="389" spans="1:18">
      <c r="A389">
        <v>6305</v>
      </c>
      <c r="B389" t="s">
        <v>84</v>
      </c>
      <c r="C389">
        <v>31</v>
      </c>
      <c r="D389" t="s">
        <v>16</v>
      </c>
      <c r="E389" t="s">
        <v>66</v>
      </c>
      <c r="F389" t="s">
        <v>42</v>
      </c>
      <c r="G389">
        <v>4771.79</v>
      </c>
      <c r="H389">
        <v>90.87</v>
      </c>
      <c r="I389">
        <v>7528.3</v>
      </c>
      <c r="J389">
        <v>7437.43</v>
      </c>
      <c r="K389" s="1">
        <f t="shared" si="24"/>
        <v>81.846924177396275</v>
      </c>
      <c r="L389" t="s">
        <v>37</v>
      </c>
      <c r="M389" s="2" t="s">
        <v>362</v>
      </c>
      <c r="N389" s="3" t="str">
        <f t="shared" si="25"/>
        <v>Jun</v>
      </c>
      <c r="O389" t="s">
        <v>28</v>
      </c>
      <c r="P389" t="s">
        <v>22</v>
      </c>
      <c r="Q389" t="str">
        <f t="shared" si="26"/>
        <v>Adult</v>
      </c>
      <c r="R389" t="str">
        <f t="shared" si="27"/>
        <v>Profit</v>
      </c>
    </row>
    <row r="390" spans="1:18">
      <c r="A390">
        <v>3510</v>
      </c>
      <c r="B390" t="s">
        <v>92</v>
      </c>
      <c r="C390">
        <v>53</v>
      </c>
      <c r="D390" t="s">
        <v>16</v>
      </c>
      <c r="E390" t="s">
        <v>17</v>
      </c>
      <c r="F390" t="s">
        <v>42</v>
      </c>
      <c r="G390">
        <v>4805.62</v>
      </c>
      <c r="H390">
        <v>372.39</v>
      </c>
      <c r="I390">
        <v>7528.21</v>
      </c>
      <c r="J390">
        <v>7155.82</v>
      </c>
      <c r="K390" s="1">
        <f t="shared" si="24"/>
        <v>19.215929536238889</v>
      </c>
      <c r="L390" t="s">
        <v>31</v>
      </c>
      <c r="M390" s="2" t="s">
        <v>187</v>
      </c>
      <c r="N390" s="3" t="str">
        <f t="shared" si="25"/>
        <v>Dec</v>
      </c>
      <c r="O390" t="s">
        <v>33</v>
      </c>
      <c r="P390" t="s">
        <v>39</v>
      </c>
      <c r="Q390" t="str">
        <f t="shared" si="26"/>
        <v>Senior</v>
      </c>
      <c r="R390" t="str">
        <f t="shared" si="27"/>
        <v>Profit</v>
      </c>
    </row>
    <row r="391" spans="1:18">
      <c r="A391">
        <v>8209</v>
      </c>
      <c r="B391" t="s">
        <v>47</v>
      </c>
      <c r="C391">
        <v>34</v>
      </c>
      <c r="D391" t="s">
        <v>24</v>
      </c>
      <c r="E391" t="s">
        <v>57</v>
      </c>
      <c r="F391" t="s">
        <v>18</v>
      </c>
      <c r="G391">
        <v>4297.0200000000004</v>
      </c>
      <c r="H391">
        <v>66.36</v>
      </c>
      <c r="I391">
        <v>7524.07</v>
      </c>
      <c r="J391">
        <v>7457.71</v>
      </c>
      <c r="K391" s="1">
        <f t="shared" si="24"/>
        <v>112.38261000602773</v>
      </c>
      <c r="L391" t="s">
        <v>31</v>
      </c>
      <c r="M391" s="2" t="s">
        <v>125</v>
      </c>
      <c r="N391" s="3" t="str">
        <f t="shared" si="25"/>
        <v>Jul</v>
      </c>
      <c r="O391" t="s">
        <v>56</v>
      </c>
      <c r="P391" t="s">
        <v>22</v>
      </c>
      <c r="Q391" t="str">
        <f t="shared" si="26"/>
        <v>Adult</v>
      </c>
      <c r="R391" t="str">
        <f t="shared" si="27"/>
        <v>Profit</v>
      </c>
    </row>
    <row r="392" spans="1:18">
      <c r="A392">
        <v>995</v>
      </c>
      <c r="B392" t="s">
        <v>40</v>
      </c>
      <c r="C392">
        <v>58</v>
      </c>
      <c r="D392" t="s">
        <v>16</v>
      </c>
      <c r="E392" t="s">
        <v>53</v>
      </c>
      <c r="F392" t="s">
        <v>25</v>
      </c>
      <c r="G392">
        <v>4406.8</v>
      </c>
      <c r="H392">
        <v>1891.88</v>
      </c>
      <c r="I392">
        <v>7521.6</v>
      </c>
      <c r="J392">
        <v>5629.72</v>
      </c>
      <c r="K392" s="1">
        <f t="shared" si="24"/>
        <v>2.975727847432184</v>
      </c>
      <c r="L392" t="s">
        <v>37</v>
      </c>
      <c r="M392" s="2" t="s">
        <v>105</v>
      </c>
      <c r="N392" s="3" t="str">
        <f t="shared" si="25"/>
        <v>Apr</v>
      </c>
      <c r="O392" t="s">
        <v>33</v>
      </c>
      <c r="P392" t="s">
        <v>39</v>
      </c>
      <c r="Q392" t="str">
        <f t="shared" si="26"/>
        <v>Senior</v>
      </c>
      <c r="R392" t="str">
        <f t="shared" si="27"/>
        <v>Profit</v>
      </c>
    </row>
    <row r="393" spans="1:18">
      <c r="A393">
        <v>2408</v>
      </c>
      <c r="B393" t="s">
        <v>34</v>
      </c>
      <c r="C393">
        <v>50</v>
      </c>
      <c r="D393" t="s">
        <v>24</v>
      </c>
      <c r="E393" t="s">
        <v>30</v>
      </c>
      <c r="F393" t="s">
        <v>18</v>
      </c>
      <c r="G393">
        <v>4672.54</v>
      </c>
      <c r="H393">
        <v>481.82</v>
      </c>
      <c r="I393">
        <v>7520.22</v>
      </c>
      <c r="J393">
        <v>7038.4</v>
      </c>
      <c r="K393" s="1">
        <f t="shared" si="24"/>
        <v>14.607944875679713</v>
      </c>
      <c r="L393" t="s">
        <v>26</v>
      </c>
      <c r="M393" s="2" t="s">
        <v>222</v>
      </c>
      <c r="N393" s="3" t="str">
        <f t="shared" si="25"/>
        <v>Aug</v>
      </c>
      <c r="O393" t="s">
        <v>21</v>
      </c>
      <c r="P393" t="s">
        <v>39</v>
      </c>
      <c r="Q393" t="str">
        <f t="shared" si="26"/>
        <v>Senior</v>
      </c>
      <c r="R393" t="str">
        <f t="shared" si="27"/>
        <v>Profit</v>
      </c>
    </row>
    <row r="394" spans="1:18">
      <c r="A394">
        <v>1189</v>
      </c>
      <c r="B394" t="s">
        <v>47</v>
      </c>
      <c r="C394">
        <v>43</v>
      </c>
      <c r="D394" t="s">
        <v>24</v>
      </c>
      <c r="E394" t="s">
        <v>41</v>
      </c>
      <c r="F394" t="s">
        <v>49</v>
      </c>
      <c r="G394">
        <v>4649.3999999999996</v>
      </c>
      <c r="H394">
        <v>1666.44</v>
      </c>
      <c r="I394">
        <v>7517.65</v>
      </c>
      <c r="J394">
        <v>5851.21</v>
      </c>
      <c r="K394" s="1">
        <f t="shared" si="24"/>
        <v>3.5112035236792201</v>
      </c>
      <c r="L394" t="s">
        <v>37</v>
      </c>
      <c r="M394" s="2" t="s">
        <v>68</v>
      </c>
      <c r="N394" s="3" t="str">
        <f t="shared" si="25"/>
        <v>Mar</v>
      </c>
      <c r="O394" t="s">
        <v>51</v>
      </c>
      <c r="P394" t="s">
        <v>22</v>
      </c>
      <c r="Q394" t="str">
        <f t="shared" si="26"/>
        <v>Senior</v>
      </c>
      <c r="R394" t="str">
        <f t="shared" si="27"/>
        <v>Profit</v>
      </c>
    </row>
    <row r="395" spans="1:18">
      <c r="A395">
        <v>8000</v>
      </c>
      <c r="B395" t="s">
        <v>47</v>
      </c>
      <c r="C395">
        <v>20</v>
      </c>
      <c r="D395" t="s">
        <v>16</v>
      </c>
      <c r="E395" t="s">
        <v>35</v>
      </c>
      <c r="F395" t="s">
        <v>18</v>
      </c>
      <c r="G395">
        <v>4409.87</v>
      </c>
      <c r="H395">
        <v>311.67</v>
      </c>
      <c r="I395">
        <v>7516.12</v>
      </c>
      <c r="J395">
        <v>7204.45</v>
      </c>
      <c r="K395" s="1">
        <f t="shared" si="24"/>
        <v>23.115635126897036</v>
      </c>
      <c r="L395" t="s">
        <v>31</v>
      </c>
      <c r="M395" s="2" t="s">
        <v>215</v>
      </c>
      <c r="N395" s="3" t="str">
        <f t="shared" si="25"/>
        <v>Oct</v>
      </c>
      <c r="O395" t="s">
        <v>33</v>
      </c>
      <c r="P395" t="s">
        <v>22</v>
      </c>
      <c r="Q395" t="str">
        <f t="shared" si="26"/>
        <v>Young</v>
      </c>
      <c r="R395" t="str">
        <f t="shared" si="27"/>
        <v>Profit</v>
      </c>
    </row>
    <row r="396" spans="1:18">
      <c r="A396">
        <v>7864</v>
      </c>
      <c r="B396" t="s">
        <v>23</v>
      </c>
      <c r="C396">
        <v>36</v>
      </c>
      <c r="D396" t="s">
        <v>24</v>
      </c>
      <c r="E396" t="s">
        <v>35</v>
      </c>
      <c r="F396" t="s">
        <v>42</v>
      </c>
      <c r="G396">
        <v>4431.09</v>
      </c>
      <c r="H396">
        <v>880.31</v>
      </c>
      <c r="I396">
        <v>7515.93</v>
      </c>
      <c r="J396">
        <v>6635.62</v>
      </c>
      <c r="K396" s="1">
        <f t="shared" si="24"/>
        <v>7.5378219036475791</v>
      </c>
      <c r="L396" t="s">
        <v>31</v>
      </c>
      <c r="M396" s="2" t="s">
        <v>112</v>
      </c>
      <c r="N396" s="3" t="str">
        <f t="shared" si="25"/>
        <v>Jan</v>
      </c>
      <c r="O396" t="s">
        <v>33</v>
      </c>
      <c r="P396" t="s">
        <v>39</v>
      </c>
      <c r="Q396" t="str">
        <f t="shared" si="26"/>
        <v>Adult</v>
      </c>
      <c r="R396" t="str">
        <f t="shared" si="27"/>
        <v>Profit</v>
      </c>
    </row>
    <row r="397" spans="1:18">
      <c r="A397">
        <v>9932</v>
      </c>
      <c r="B397" t="s">
        <v>84</v>
      </c>
      <c r="C397">
        <v>33</v>
      </c>
      <c r="D397" t="s">
        <v>16</v>
      </c>
      <c r="E397" t="s">
        <v>57</v>
      </c>
      <c r="F397" t="s">
        <v>18</v>
      </c>
      <c r="G397">
        <v>4308.08</v>
      </c>
      <c r="H397">
        <v>796.24</v>
      </c>
      <c r="I397">
        <v>7512.04</v>
      </c>
      <c r="J397">
        <v>6715.8</v>
      </c>
      <c r="K397" s="1">
        <f t="shared" si="24"/>
        <v>8.4343916407113433</v>
      </c>
      <c r="L397" t="s">
        <v>54</v>
      </c>
      <c r="M397" s="2" t="s">
        <v>128</v>
      </c>
      <c r="N397" s="3" t="str">
        <f t="shared" si="25"/>
        <v>Dec</v>
      </c>
      <c r="O397" t="s">
        <v>21</v>
      </c>
      <c r="P397" t="s">
        <v>39</v>
      </c>
      <c r="Q397" t="str">
        <f t="shared" si="26"/>
        <v>Adult</v>
      </c>
      <c r="R397" t="str">
        <f t="shared" si="27"/>
        <v>Profit</v>
      </c>
    </row>
    <row r="398" spans="1:18">
      <c r="A398">
        <v>9387</v>
      </c>
      <c r="B398" t="s">
        <v>84</v>
      </c>
      <c r="C398">
        <v>46</v>
      </c>
      <c r="D398" t="s">
        <v>16</v>
      </c>
      <c r="E398" t="s">
        <v>41</v>
      </c>
      <c r="F398" t="s">
        <v>36</v>
      </c>
      <c r="G398">
        <v>4919.76</v>
      </c>
      <c r="H398">
        <v>446.69</v>
      </c>
      <c r="I398">
        <v>7507.98</v>
      </c>
      <c r="J398">
        <v>7061.29</v>
      </c>
      <c r="K398" s="1">
        <f t="shared" si="24"/>
        <v>15.808032416217063</v>
      </c>
      <c r="L398" t="s">
        <v>19</v>
      </c>
      <c r="M398" s="2" t="s">
        <v>141</v>
      </c>
      <c r="N398" s="3" t="str">
        <f t="shared" si="25"/>
        <v>May</v>
      </c>
      <c r="O398" t="s">
        <v>21</v>
      </c>
      <c r="P398" t="s">
        <v>39</v>
      </c>
      <c r="Q398" t="str">
        <f t="shared" si="26"/>
        <v>Senior</v>
      </c>
      <c r="R398" t="str">
        <f t="shared" si="27"/>
        <v>Profit</v>
      </c>
    </row>
    <row r="399" spans="1:18">
      <c r="A399">
        <v>9606</v>
      </c>
      <c r="B399" t="s">
        <v>15</v>
      </c>
      <c r="C399">
        <v>28</v>
      </c>
      <c r="D399" t="s">
        <v>16</v>
      </c>
      <c r="E399" t="s">
        <v>57</v>
      </c>
      <c r="F399" t="s">
        <v>18</v>
      </c>
      <c r="G399">
        <v>4261.3900000000003</v>
      </c>
      <c r="H399">
        <v>1981.66</v>
      </c>
      <c r="I399">
        <v>7506.09</v>
      </c>
      <c r="J399">
        <v>5524.43</v>
      </c>
      <c r="K399" s="1">
        <f t="shared" si="24"/>
        <v>2.7877789328139033</v>
      </c>
      <c r="L399" t="s">
        <v>26</v>
      </c>
      <c r="M399" s="2" t="s">
        <v>206</v>
      </c>
      <c r="N399" s="3" t="str">
        <f t="shared" si="25"/>
        <v>Nov</v>
      </c>
      <c r="O399" t="s">
        <v>56</v>
      </c>
      <c r="P399" t="s">
        <v>39</v>
      </c>
      <c r="Q399" t="str">
        <f t="shared" si="26"/>
        <v>Adult</v>
      </c>
      <c r="R399" t="str">
        <f t="shared" si="27"/>
        <v>Profit</v>
      </c>
    </row>
    <row r="400" spans="1:18">
      <c r="A400">
        <v>9628</v>
      </c>
      <c r="B400" t="s">
        <v>92</v>
      </c>
      <c r="C400">
        <v>40</v>
      </c>
      <c r="D400" t="s">
        <v>24</v>
      </c>
      <c r="E400" t="s">
        <v>59</v>
      </c>
      <c r="F400" t="s">
        <v>36</v>
      </c>
      <c r="G400">
        <v>4532.72</v>
      </c>
      <c r="H400">
        <v>1214.74</v>
      </c>
      <c r="I400">
        <v>7504.78</v>
      </c>
      <c r="J400">
        <v>6290.04</v>
      </c>
      <c r="K400" s="1">
        <f t="shared" si="24"/>
        <v>5.1780957241878918</v>
      </c>
      <c r="L400" t="s">
        <v>19</v>
      </c>
      <c r="M400" s="2" t="s">
        <v>406</v>
      </c>
      <c r="N400" s="3" t="str">
        <f t="shared" si="25"/>
        <v>Jan</v>
      </c>
      <c r="O400" t="s">
        <v>28</v>
      </c>
      <c r="P400" t="s">
        <v>22</v>
      </c>
      <c r="Q400" t="str">
        <f t="shared" si="26"/>
        <v>Adult</v>
      </c>
      <c r="R400" t="str">
        <f t="shared" si="27"/>
        <v>Profit</v>
      </c>
    </row>
    <row r="401" spans="1:18">
      <c r="A401">
        <v>4580</v>
      </c>
      <c r="B401" t="s">
        <v>29</v>
      </c>
      <c r="C401">
        <v>55</v>
      </c>
      <c r="D401" t="s">
        <v>24</v>
      </c>
      <c r="E401" t="s">
        <v>57</v>
      </c>
      <c r="F401" t="s">
        <v>18</v>
      </c>
      <c r="G401">
        <v>4926.45</v>
      </c>
      <c r="H401">
        <v>1793.08</v>
      </c>
      <c r="I401">
        <v>7503.29</v>
      </c>
      <c r="J401">
        <v>5710.21</v>
      </c>
      <c r="K401" s="1">
        <f t="shared" si="24"/>
        <v>3.184581836839405</v>
      </c>
      <c r="L401" t="s">
        <v>31</v>
      </c>
      <c r="M401" s="2" t="s">
        <v>99</v>
      </c>
      <c r="N401" s="3" t="str">
        <f t="shared" si="25"/>
        <v>Nov</v>
      </c>
      <c r="O401" t="s">
        <v>51</v>
      </c>
      <c r="P401" t="s">
        <v>39</v>
      </c>
      <c r="Q401" t="str">
        <f t="shared" si="26"/>
        <v>Senior</v>
      </c>
      <c r="R401" t="str">
        <f t="shared" si="27"/>
        <v>Profit</v>
      </c>
    </row>
    <row r="402" spans="1:18">
      <c r="A402">
        <v>5375</v>
      </c>
      <c r="B402" t="s">
        <v>15</v>
      </c>
      <c r="C402">
        <v>52</v>
      </c>
      <c r="D402" t="s">
        <v>16</v>
      </c>
      <c r="E402" t="s">
        <v>35</v>
      </c>
      <c r="F402" t="s">
        <v>49</v>
      </c>
      <c r="G402">
        <v>4718.1099999999997</v>
      </c>
      <c r="H402">
        <v>801.42</v>
      </c>
      <c r="I402">
        <v>7500.31</v>
      </c>
      <c r="J402">
        <v>6698.89</v>
      </c>
      <c r="K402" s="1">
        <f t="shared" si="24"/>
        <v>8.3587756731801068</v>
      </c>
      <c r="L402" t="s">
        <v>19</v>
      </c>
      <c r="M402" s="2" t="s">
        <v>174</v>
      </c>
      <c r="N402" s="3" t="str">
        <f t="shared" si="25"/>
        <v>Mar</v>
      </c>
      <c r="O402" t="s">
        <v>51</v>
      </c>
      <c r="P402" t="s">
        <v>39</v>
      </c>
      <c r="Q402" t="str">
        <f t="shared" si="26"/>
        <v>Senior</v>
      </c>
      <c r="R402" t="str">
        <f t="shared" si="27"/>
        <v>Profit</v>
      </c>
    </row>
    <row r="403" spans="1:18">
      <c r="A403">
        <v>6164</v>
      </c>
      <c r="B403" t="s">
        <v>44</v>
      </c>
      <c r="C403">
        <v>22</v>
      </c>
      <c r="D403" t="s">
        <v>16</v>
      </c>
      <c r="E403" t="s">
        <v>66</v>
      </c>
      <c r="F403" t="s">
        <v>18</v>
      </c>
      <c r="G403">
        <v>4212.63</v>
      </c>
      <c r="H403">
        <v>682.16</v>
      </c>
      <c r="I403">
        <v>7497.77</v>
      </c>
      <c r="J403">
        <v>6815.61</v>
      </c>
      <c r="K403" s="1">
        <f t="shared" si="24"/>
        <v>9.9912190688401541</v>
      </c>
      <c r="L403" t="s">
        <v>31</v>
      </c>
      <c r="M403" s="2" t="s">
        <v>263</v>
      </c>
      <c r="N403" s="3" t="str">
        <f t="shared" si="25"/>
        <v>Aug</v>
      </c>
      <c r="O403" t="s">
        <v>21</v>
      </c>
      <c r="P403" t="s">
        <v>22</v>
      </c>
      <c r="Q403" t="str">
        <f t="shared" si="26"/>
        <v>Young</v>
      </c>
      <c r="R403" t="str">
        <f t="shared" si="27"/>
        <v>Profit</v>
      </c>
    </row>
    <row r="404" spans="1:18">
      <c r="A404">
        <v>9388</v>
      </c>
      <c r="B404" t="s">
        <v>34</v>
      </c>
      <c r="C404">
        <v>27</v>
      </c>
      <c r="D404" t="s">
        <v>24</v>
      </c>
      <c r="E404" t="s">
        <v>53</v>
      </c>
      <c r="F404" t="s">
        <v>36</v>
      </c>
      <c r="G404">
        <v>4326.57</v>
      </c>
      <c r="H404">
        <v>264.39999999999998</v>
      </c>
      <c r="I404">
        <v>7497.23</v>
      </c>
      <c r="J404">
        <v>7232.83</v>
      </c>
      <c r="K404" s="1">
        <f t="shared" si="24"/>
        <v>27.355635400907719</v>
      </c>
      <c r="L404" t="s">
        <v>37</v>
      </c>
      <c r="M404" s="2" t="s">
        <v>161</v>
      </c>
      <c r="N404" s="3" t="str">
        <f t="shared" si="25"/>
        <v>Jan</v>
      </c>
      <c r="O404" t="s">
        <v>56</v>
      </c>
      <c r="P404" t="s">
        <v>22</v>
      </c>
      <c r="Q404" t="str">
        <f t="shared" si="26"/>
        <v>Adult</v>
      </c>
      <c r="R404" t="str">
        <f t="shared" si="27"/>
        <v>Profit</v>
      </c>
    </row>
    <row r="405" spans="1:18">
      <c r="A405">
        <v>3873</v>
      </c>
      <c r="B405" t="s">
        <v>92</v>
      </c>
      <c r="C405">
        <v>58</v>
      </c>
      <c r="D405" t="s">
        <v>24</v>
      </c>
      <c r="E405" t="s">
        <v>53</v>
      </c>
      <c r="F405" t="s">
        <v>42</v>
      </c>
      <c r="G405">
        <v>4926.7299999999996</v>
      </c>
      <c r="H405">
        <v>1550.55</v>
      </c>
      <c r="I405">
        <v>7496.85</v>
      </c>
      <c r="J405">
        <v>5946.3</v>
      </c>
      <c r="K405" s="1">
        <f t="shared" si="24"/>
        <v>3.8349617877527331</v>
      </c>
      <c r="L405" t="s">
        <v>26</v>
      </c>
      <c r="M405" s="2" t="s">
        <v>255</v>
      </c>
      <c r="N405" s="3" t="str">
        <f t="shared" si="25"/>
        <v>May</v>
      </c>
      <c r="O405" t="s">
        <v>21</v>
      </c>
      <c r="P405" t="s">
        <v>39</v>
      </c>
      <c r="Q405" t="str">
        <f t="shared" si="26"/>
        <v>Senior</v>
      </c>
      <c r="R405" t="str">
        <f t="shared" si="27"/>
        <v>Profit</v>
      </c>
    </row>
    <row r="406" spans="1:18">
      <c r="A406">
        <v>1475</v>
      </c>
      <c r="B406" t="s">
        <v>23</v>
      </c>
      <c r="C406">
        <v>37</v>
      </c>
      <c r="D406" t="s">
        <v>24</v>
      </c>
      <c r="E406" t="s">
        <v>66</v>
      </c>
      <c r="F406" t="s">
        <v>42</v>
      </c>
      <c r="G406">
        <v>4346.59</v>
      </c>
      <c r="H406">
        <v>830.29</v>
      </c>
      <c r="I406">
        <v>7496.48</v>
      </c>
      <c r="J406">
        <v>6666.19</v>
      </c>
      <c r="K406" s="1">
        <f t="shared" si="24"/>
        <v>8.0287489913162862</v>
      </c>
      <c r="L406" t="s">
        <v>26</v>
      </c>
      <c r="M406" s="2" t="s">
        <v>140</v>
      </c>
      <c r="N406" s="3" t="str">
        <f t="shared" si="25"/>
        <v>Dec</v>
      </c>
      <c r="O406" t="s">
        <v>21</v>
      </c>
      <c r="P406" t="s">
        <v>39</v>
      </c>
      <c r="Q406" t="str">
        <f t="shared" si="26"/>
        <v>Adult</v>
      </c>
      <c r="R406" t="str">
        <f t="shared" si="27"/>
        <v>Profit</v>
      </c>
    </row>
    <row r="407" spans="1:18">
      <c r="A407">
        <v>8948</v>
      </c>
      <c r="B407" t="s">
        <v>15</v>
      </c>
      <c r="C407">
        <v>26</v>
      </c>
      <c r="D407" t="s">
        <v>24</v>
      </c>
      <c r="E407" t="s">
        <v>59</v>
      </c>
      <c r="F407" t="s">
        <v>36</v>
      </c>
      <c r="G407">
        <v>4577.92</v>
      </c>
      <c r="H407">
        <v>998.11</v>
      </c>
      <c r="I407">
        <v>7493.47</v>
      </c>
      <c r="J407">
        <v>6495.36</v>
      </c>
      <c r="K407" s="1">
        <f t="shared" si="24"/>
        <v>6.5076594764104154</v>
      </c>
      <c r="L407" t="s">
        <v>54</v>
      </c>
      <c r="M407" s="2" t="s">
        <v>121</v>
      </c>
      <c r="N407" s="3" t="str">
        <f t="shared" si="25"/>
        <v>Jun</v>
      </c>
      <c r="O407" t="s">
        <v>21</v>
      </c>
      <c r="P407" t="s">
        <v>39</v>
      </c>
      <c r="Q407" t="str">
        <f t="shared" si="26"/>
        <v>Adult</v>
      </c>
      <c r="R407" t="str">
        <f t="shared" si="27"/>
        <v>Profit</v>
      </c>
    </row>
    <row r="408" spans="1:18">
      <c r="A408">
        <v>4005</v>
      </c>
      <c r="B408" t="s">
        <v>84</v>
      </c>
      <c r="C408">
        <v>52</v>
      </c>
      <c r="D408" t="s">
        <v>24</v>
      </c>
      <c r="E408" t="s">
        <v>41</v>
      </c>
      <c r="F408" t="s">
        <v>36</v>
      </c>
      <c r="G408">
        <v>4709.67</v>
      </c>
      <c r="H408">
        <v>1452.69</v>
      </c>
      <c r="I408">
        <v>7492.74</v>
      </c>
      <c r="J408">
        <v>6040.05</v>
      </c>
      <c r="K408" s="1">
        <f t="shared" si="24"/>
        <v>4.1578382173760406</v>
      </c>
      <c r="L408" t="s">
        <v>19</v>
      </c>
      <c r="M408" s="2" t="s">
        <v>381</v>
      </c>
      <c r="N408" s="3" t="str">
        <f t="shared" si="25"/>
        <v>Nov</v>
      </c>
      <c r="O408" t="s">
        <v>51</v>
      </c>
      <c r="P408" t="s">
        <v>22</v>
      </c>
      <c r="Q408" t="str">
        <f t="shared" si="26"/>
        <v>Senior</v>
      </c>
      <c r="R408" t="str">
        <f t="shared" si="27"/>
        <v>Profit</v>
      </c>
    </row>
    <row r="409" spans="1:18">
      <c r="A409">
        <v>6941</v>
      </c>
      <c r="B409" t="s">
        <v>92</v>
      </c>
      <c r="C409">
        <v>32</v>
      </c>
      <c r="D409" t="s">
        <v>24</v>
      </c>
      <c r="E409" t="s">
        <v>30</v>
      </c>
      <c r="F409" t="s">
        <v>49</v>
      </c>
      <c r="G409">
        <v>4452.6899999999996</v>
      </c>
      <c r="H409">
        <v>1476.03</v>
      </c>
      <c r="I409">
        <v>7491.77</v>
      </c>
      <c r="J409">
        <v>6015.74</v>
      </c>
      <c r="K409" s="1">
        <f t="shared" si="24"/>
        <v>4.0756217692052328</v>
      </c>
      <c r="L409" t="s">
        <v>19</v>
      </c>
      <c r="M409" s="2" t="s">
        <v>387</v>
      </c>
      <c r="N409" s="3" t="str">
        <f t="shared" si="25"/>
        <v>May</v>
      </c>
      <c r="O409" t="s">
        <v>21</v>
      </c>
      <c r="P409" t="s">
        <v>39</v>
      </c>
      <c r="Q409" t="str">
        <f t="shared" si="26"/>
        <v>Adult</v>
      </c>
      <c r="R409" t="str">
        <f t="shared" si="27"/>
        <v>Profit</v>
      </c>
    </row>
    <row r="410" spans="1:18">
      <c r="A410">
        <v>3025</v>
      </c>
      <c r="B410" t="s">
        <v>23</v>
      </c>
      <c r="C410">
        <v>48</v>
      </c>
      <c r="D410" t="s">
        <v>24</v>
      </c>
      <c r="E410" t="s">
        <v>35</v>
      </c>
      <c r="F410" t="s">
        <v>36</v>
      </c>
      <c r="G410">
        <v>4584.93</v>
      </c>
      <c r="H410">
        <v>1337.82</v>
      </c>
      <c r="I410">
        <v>7491.3</v>
      </c>
      <c r="J410">
        <v>6153.48</v>
      </c>
      <c r="K410" s="1">
        <f t="shared" si="24"/>
        <v>4.5996322375207424</v>
      </c>
      <c r="L410" t="s">
        <v>31</v>
      </c>
      <c r="M410" s="2" t="s">
        <v>373</v>
      </c>
      <c r="N410" s="3" t="str">
        <f t="shared" si="25"/>
        <v>Nov</v>
      </c>
      <c r="O410" t="s">
        <v>21</v>
      </c>
      <c r="P410" t="s">
        <v>22</v>
      </c>
      <c r="Q410" t="str">
        <f t="shared" si="26"/>
        <v>Senior</v>
      </c>
      <c r="R410" t="str">
        <f t="shared" si="27"/>
        <v>Profit</v>
      </c>
    </row>
    <row r="411" spans="1:18">
      <c r="A411">
        <v>3662</v>
      </c>
      <c r="B411" t="s">
        <v>40</v>
      </c>
      <c r="C411">
        <v>39</v>
      </c>
      <c r="D411" t="s">
        <v>24</v>
      </c>
      <c r="E411" t="s">
        <v>17</v>
      </c>
      <c r="F411" t="s">
        <v>18</v>
      </c>
      <c r="G411">
        <v>4848.8100000000004</v>
      </c>
      <c r="H411">
        <v>651.73</v>
      </c>
      <c r="I411">
        <v>7489.09</v>
      </c>
      <c r="J411">
        <v>6837.36</v>
      </c>
      <c r="K411" s="1">
        <f t="shared" si="24"/>
        <v>10.491092937259294</v>
      </c>
      <c r="L411" t="s">
        <v>26</v>
      </c>
      <c r="M411" s="2" t="s">
        <v>124</v>
      </c>
      <c r="N411" s="3" t="str">
        <f t="shared" si="25"/>
        <v>Jun</v>
      </c>
      <c r="O411" t="s">
        <v>33</v>
      </c>
      <c r="P411" t="s">
        <v>39</v>
      </c>
      <c r="Q411" t="str">
        <f t="shared" si="26"/>
        <v>Adult</v>
      </c>
      <c r="R411" t="str">
        <f t="shared" si="27"/>
        <v>Profit</v>
      </c>
    </row>
    <row r="412" spans="1:18">
      <c r="A412">
        <v>7249</v>
      </c>
      <c r="B412" t="s">
        <v>40</v>
      </c>
      <c r="C412">
        <v>43</v>
      </c>
      <c r="D412" t="s">
        <v>24</v>
      </c>
      <c r="E412" t="s">
        <v>66</v>
      </c>
      <c r="F412" t="s">
        <v>18</v>
      </c>
      <c r="G412">
        <v>4596.55</v>
      </c>
      <c r="H412">
        <v>1336.15</v>
      </c>
      <c r="I412">
        <v>7488.35</v>
      </c>
      <c r="J412">
        <v>6152.2</v>
      </c>
      <c r="K412" s="1">
        <f t="shared" si="24"/>
        <v>4.6044231560827749</v>
      </c>
      <c r="L412" t="s">
        <v>26</v>
      </c>
      <c r="M412" s="2" t="s">
        <v>184</v>
      </c>
      <c r="N412" s="3" t="str">
        <f t="shared" si="25"/>
        <v>Mar</v>
      </c>
      <c r="O412" t="s">
        <v>51</v>
      </c>
      <c r="P412" t="s">
        <v>39</v>
      </c>
      <c r="Q412" t="str">
        <f t="shared" si="26"/>
        <v>Senior</v>
      </c>
      <c r="R412" t="str">
        <f t="shared" si="27"/>
        <v>Profit</v>
      </c>
    </row>
    <row r="413" spans="1:18">
      <c r="A413">
        <v>7628</v>
      </c>
      <c r="B413" t="s">
        <v>34</v>
      </c>
      <c r="C413">
        <v>39</v>
      </c>
      <c r="D413" t="s">
        <v>24</v>
      </c>
      <c r="E413" t="s">
        <v>30</v>
      </c>
      <c r="F413" t="s">
        <v>49</v>
      </c>
      <c r="G413">
        <v>4676.07</v>
      </c>
      <c r="H413">
        <v>1432.6</v>
      </c>
      <c r="I413">
        <v>7486.5</v>
      </c>
      <c r="J413">
        <v>6053.9</v>
      </c>
      <c r="K413" s="1">
        <f t="shared" si="24"/>
        <v>4.2258132067569454</v>
      </c>
      <c r="L413" t="s">
        <v>54</v>
      </c>
      <c r="M413" s="2" t="s">
        <v>116</v>
      </c>
      <c r="N413" s="3" t="str">
        <f t="shared" si="25"/>
        <v>Sep</v>
      </c>
      <c r="O413" t="s">
        <v>51</v>
      </c>
      <c r="P413" t="s">
        <v>39</v>
      </c>
      <c r="Q413" t="str">
        <f t="shared" si="26"/>
        <v>Adult</v>
      </c>
      <c r="R413" t="str">
        <f t="shared" si="27"/>
        <v>Profit</v>
      </c>
    </row>
    <row r="414" spans="1:18">
      <c r="A414">
        <v>2425</v>
      </c>
      <c r="B414" t="s">
        <v>23</v>
      </c>
      <c r="C414">
        <v>54</v>
      </c>
      <c r="D414" t="s">
        <v>16</v>
      </c>
      <c r="E414" t="s">
        <v>57</v>
      </c>
      <c r="F414" t="s">
        <v>25</v>
      </c>
      <c r="G414">
        <v>4868.92</v>
      </c>
      <c r="H414">
        <v>114.28</v>
      </c>
      <c r="I414">
        <v>7485.89</v>
      </c>
      <c r="J414">
        <v>7371.61</v>
      </c>
      <c r="K414" s="1">
        <f t="shared" si="24"/>
        <v>64.504812740637021</v>
      </c>
      <c r="L414" t="s">
        <v>19</v>
      </c>
      <c r="M414" s="2" t="s">
        <v>190</v>
      </c>
      <c r="N414" s="3" t="str">
        <f t="shared" si="25"/>
        <v>Oct</v>
      </c>
      <c r="O414" t="s">
        <v>56</v>
      </c>
      <c r="P414" t="s">
        <v>22</v>
      </c>
      <c r="Q414" t="str">
        <f t="shared" si="26"/>
        <v>Senior</v>
      </c>
      <c r="R414" t="str">
        <f t="shared" si="27"/>
        <v>Profit</v>
      </c>
    </row>
    <row r="415" spans="1:18">
      <c r="A415">
        <v>8189</v>
      </c>
      <c r="B415" t="s">
        <v>34</v>
      </c>
      <c r="C415">
        <v>24</v>
      </c>
      <c r="D415" t="s">
        <v>16</v>
      </c>
      <c r="E415" t="s">
        <v>30</v>
      </c>
      <c r="F415" t="s">
        <v>25</v>
      </c>
      <c r="G415">
        <v>4742.6099999999997</v>
      </c>
      <c r="H415">
        <v>819.46</v>
      </c>
      <c r="I415">
        <v>7483.87</v>
      </c>
      <c r="J415">
        <v>6664.41</v>
      </c>
      <c r="K415" s="1">
        <f t="shared" si="24"/>
        <v>8.1326849388621767</v>
      </c>
      <c r="L415" t="s">
        <v>31</v>
      </c>
      <c r="M415" s="2" t="s">
        <v>280</v>
      </c>
      <c r="N415" s="3" t="str">
        <f t="shared" si="25"/>
        <v>May</v>
      </c>
      <c r="O415" t="s">
        <v>21</v>
      </c>
      <c r="P415" t="s">
        <v>39</v>
      </c>
      <c r="Q415" t="str">
        <f t="shared" si="26"/>
        <v>Young</v>
      </c>
      <c r="R415" t="str">
        <f t="shared" si="27"/>
        <v>Profit</v>
      </c>
    </row>
    <row r="416" spans="1:18">
      <c r="A416">
        <v>8511</v>
      </c>
      <c r="B416" t="s">
        <v>92</v>
      </c>
      <c r="C416">
        <v>44</v>
      </c>
      <c r="D416" t="s">
        <v>24</v>
      </c>
      <c r="E416" t="s">
        <v>35</v>
      </c>
      <c r="F416" t="s">
        <v>18</v>
      </c>
      <c r="G416">
        <v>4281.0600000000004</v>
      </c>
      <c r="H416">
        <v>964.43</v>
      </c>
      <c r="I416">
        <v>7480.18</v>
      </c>
      <c r="J416">
        <v>6515.75</v>
      </c>
      <c r="K416" s="1">
        <f t="shared" si="24"/>
        <v>6.7560631668446653</v>
      </c>
      <c r="L416" t="s">
        <v>54</v>
      </c>
      <c r="M416" s="2" t="s">
        <v>223</v>
      </c>
      <c r="N416" s="3" t="str">
        <f t="shared" si="25"/>
        <v>Dec</v>
      </c>
      <c r="O416" t="s">
        <v>21</v>
      </c>
      <c r="P416" t="s">
        <v>39</v>
      </c>
      <c r="Q416" t="str">
        <f t="shared" si="26"/>
        <v>Senior</v>
      </c>
      <c r="R416" t="str">
        <f t="shared" si="27"/>
        <v>Profit</v>
      </c>
    </row>
    <row r="417" spans="1:18">
      <c r="A417">
        <v>1594</v>
      </c>
      <c r="B417" t="s">
        <v>23</v>
      </c>
      <c r="C417">
        <v>48</v>
      </c>
      <c r="D417" t="s">
        <v>24</v>
      </c>
      <c r="E417" t="s">
        <v>30</v>
      </c>
      <c r="F417" t="s">
        <v>49</v>
      </c>
      <c r="G417">
        <v>4864.8500000000004</v>
      </c>
      <c r="H417">
        <v>1286.95</v>
      </c>
      <c r="I417">
        <v>7477.55</v>
      </c>
      <c r="J417">
        <v>6190.6</v>
      </c>
      <c r="K417" s="1">
        <f t="shared" si="24"/>
        <v>4.8102878899724155</v>
      </c>
      <c r="L417" t="s">
        <v>31</v>
      </c>
      <c r="M417" s="2" t="s">
        <v>204</v>
      </c>
      <c r="N417" s="3" t="str">
        <f t="shared" si="25"/>
        <v>Oct</v>
      </c>
      <c r="O417" t="s">
        <v>51</v>
      </c>
      <c r="P417" t="s">
        <v>39</v>
      </c>
      <c r="Q417" t="str">
        <f t="shared" si="26"/>
        <v>Senior</v>
      </c>
      <c r="R417" t="str">
        <f t="shared" si="27"/>
        <v>Profit</v>
      </c>
    </row>
    <row r="418" spans="1:18">
      <c r="A418">
        <v>7180</v>
      </c>
      <c r="B418" t="s">
        <v>34</v>
      </c>
      <c r="C418">
        <v>20</v>
      </c>
      <c r="D418" t="s">
        <v>24</v>
      </c>
      <c r="E418" t="s">
        <v>53</v>
      </c>
      <c r="F418" t="s">
        <v>18</v>
      </c>
      <c r="G418">
        <v>4715.32</v>
      </c>
      <c r="H418">
        <v>1360.13</v>
      </c>
      <c r="I418">
        <v>7476.62</v>
      </c>
      <c r="J418">
        <v>6116.49</v>
      </c>
      <c r="K418" s="1">
        <f t="shared" si="24"/>
        <v>4.4969892583797133</v>
      </c>
      <c r="L418" t="s">
        <v>37</v>
      </c>
      <c r="M418" s="2" t="s">
        <v>213</v>
      </c>
      <c r="N418" s="3" t="str">
        <f t="shared" si="25"/>
        <v>Aug</v>
      </c>
      <c r="O418" t="s">
        <v>51</v>
      </c>
      <c r="P418" t="s">
        <v>39</v>
      </c>
      <c r="Q418" t="str">
        <f t="shared" si="26"/>
        <v>Young</v>
      </c>
      <c r="R418" t="str">
        <f t="shared" si="27"/>
        <v>Profit</v>
      </c>
    </row>
    <row r="419" spans="1:18">
      <c r="A419">
        <v>994</v>
      </c>
      <c r="B419" t="s">
        <v>15</v>
      </c>
      <c r="C419">
        <v>36</v>
      </c>
      <c r="D419" t="s">
        <v>16</v>
      </c>
      <c r="E419" t="s">
        <v>30</v>
      </c>
      <c r="F419" t="s">
        <v>25</v>
      </c>
      <c r="G419">
        <v>4429.45</v>
      </c>
      <c r="H419">
        <v>1660.78</v>
      </c>
      <c r="I419">
        <v>7476.32</v>
      </c>
      <c r="J419">
        <v>5815.54</v>
      </c>
      <c r="K419" s="1">
        <f t="shared" si="24"/>
        <v>3.5016919760594418</v>
      </c>
      <c r="L419" t="s">
        <v>31</v>
      </c>
      <c r="M419" s="2" t="s">
        <v>171</v>
      </c>
      <c r="N419" s="3" t="str">
        <f t="shared" si="25"/>
        <v>Jan</v>
      </c>
      <c r="O419" t="s">
        <v>28</v>
      </c>
      <c r="P419" t="s">
        <v>39</v>
      </c>
      <c r="Q419" t="str">
        <f t="shared" si="26"/>
        <v>Adult</v>
      </c>
      <c r="R419" t="str">
        <f t="shared" si="27"/>
        <v>Profit</v>
      </c>
    </row>
    <row r="420" spans="1:18">
      <c r="A420">
        <v>2179</v>
      </c>
      <c r="B420" t="s">
        <v>47</v>
      </c>
      <c r="C420">
        <v>44</v>
      </c>
      <c r="D420" t="s">
        <v>24</v>
      </c>
      <c r="E420" t="s">
        <v>17</v>
      </c>
      <c r="F420" t="s">
        <v>36</v>
      </c>
      <c r="G420">
        <v>4214.5</v>
      </c>
      <c r="H420">
        <v>469.33</v>
      </c>
      <c r="I420">
        <v>7475.5</v>
      </c>
      <c r="J420">
        <v>7006.17</v>
      </c>
      <c r="K420" s="1">
        <f t="shared" si="24"/>
        <v>14.928025056996145</v>
      </c>
      <c r="L420" t="s">
        <v>19</v>
      </c>
      <c r="M420" s="2" t="s">
        <v>366</v>
      </c>
      <c r="N420" s="3" t="str">
        <f t="shared" si="25"/>
        <v>Jun</v>
      </c>
      <c r="O420" t="s">
        <v>33</v>
      </c>
      <c r="P420" t="s">
        <v>22</v>
      </c>
      <c r="Q420" t="str">
        <f t="shared" si="26"/>
        <v>Senior</v>
      </c>
      <c r="R420" t="str">
        <f t="shared" si="27"/>
        <v>Profit</v>
      </c>
    </row>
    <row r="421" spans="1:18">
      <c r="A421">
        <v>6481</v>
      </c>
      <c r="B421" t="s">
        <v>40</v>
      </c>
      <c r="C421">
        <v>56</v>
      </c>
      <c r="D421" t="s">
        <v>16</v>
      </c>
      <c r="E421" t="s">
        <v>35</v>
      </c>
      <c r="F421" t="s">
        <v>36</v>
      </c>
      <c r="G421">
        <v>4282.2700000000004</v>
      </c>
      <c r="H421">
        <v>331.61</v>
      </c>
      <c r="I421">
        <v>7475.4</v>
      </c>
      <c r="J421">
        <v>7143.79</v>
      </c>
      <c r="K421" s="1">
        <f t="shared" si="24"/>
        <v>21.542745996803472</v>
      </c>
      <c r="L421" t="s">
        <v>19</v>
      </c>
      <c r="M421" s="2" t="s">
        <v>264</v>
      </c>
      <c r="N421" s="3" t="str">
        <f t="shared" si="25"/>
        <v>Feb</v>
      </c>
      <c r="O421" t="s">
        <v>21</v>
      </c>
      <c r="P421" t="s">
        <v>39</v>
      </c>
      <c r="Q421" t="str">
        <f t="shared" si="26"/>
        <v>Senior</v>
      </c>
      <c r="R421" t="str">
        <f t="shared" si="27"/>
        <v>Profit</v>
      </c>
    </row>
    <row r="422" spans="1:18">
      <c r="A422">
        <v>1923</v>
      </c>
      <c r="B422" t="s">
        <v>44</v>
      </c>
      <c r="C422">
        <v>57</v>
      </c>
      <c r="D422" t="s">
        <v>24</v>
      </c>
      <c r="E422" t="s">
        <v>53</v>
      </c>
      <c r="F422" t="s">
        <v>18</v>
      </c>
      <c r="G422">
        <v>4269.76</v>
      </c>
      <c r="H422">
        <v>678.23</v>
      </c>
      <c r="I422">
        <v>7471.15</v>
      </c>
      <c r="J422">
        <v>6792.92</v>
      </c>
      <c r="K422" s="1">
        <f t="shared" si="24"/>
        <v>10.015658404965867</v>
      </c>
      <c r="L422" t="s">
        <v>19</v>
      </c>
      <c r="M422" s="2" t="s">
        <v>156</v>
      </c>
      <c r="N422" s="3" t="str">
        <f t="shared" si="25"/>
        <v>Apr</v>
      </c>
      <c r="O422" t="s">
        <v>56</v>
      </c>
      <c r="P422" t="s">
        <v>39</v>
      </c>
      <c r="Q422" t="str">
        <f t="shared" si="26"/>
        <v>Senior</v>
      </c>
      <c r="R422" t="str">
        <f t="shared" si="27"/>
        <v>Profit</v>
      </c>
    </row>
    <row r="423" spans="1:18">
      <c r="A423">
        <v>4149</v>
      </c>
      <c r="B423" t="s">
        <v>92</v>
      </c>
      <c r="C423">
        <v>21</v>
      </c>
      <c r="D423" t="s">
        <v>24</v>
      </c>
      <c r="E423" t="s">
        <v>53</v>
      </c>
      <c r="F423" t="s">
        <v>36</v>
      </c>
      <c r="G423">
        <v>4408.49</v>
      </c>
      <c r="H423">
        <v>401.71</v>
      </c>
      <c r="I423">
        <v>7471.11</v>
      </c>
      <c r="J423">
        <v>7069.4</v>
      </c>
      <c r="K423" s="1">
        <f t="shared" si="24"/>
        <v>17.598267406835777</v>
      </c>
      <c r="L423" t="s">
        <v>54</v>
      </c>
      <c r="M423" s="2" t="s">
        <v>365</v>
      </c>
      <c r="N423" s="3" t="str">
        <f t="shared" si="25"/>
        <v>Jun</v>
      </c>
      <c r="O423" t="s">
        <v>56</v>
      </c>
      <c r="P423" t="s">
        <v>22</v>
      </c>
      <c r="Q423" t="str">
        <f t="shared" si="26"/>
        <v>Young</v>
      </c>
      <c r="R423" t="str">
        <f t="shared" si="27"/>
        <v>Profit</v>
      </c>
    </row>
    <row r="424" spans="1:18">
      <c r="A424">
        <v>8808</v>
      </c>
      <c r="B424" t="s">
        <v>15</v>
      </c>
      <c r="C424">
        <v>40</v>
      </c>
      <c r="D424" t="s">
        <v>16</v>
      </c>
      <c r="E424" t="s">
        <v>57</v>
      </c>
      <c r="F424" t="s">
        <v>36</v>
      </c>
      <c r="G424">
        <v>4662.7299999999996</v>
      </c>
      <c r="H424">
        <v>243.56</v>
      </c>
      <c r="I424">
        <v>7470.19</v>
      </c>
      <c r="J424">
        <v>7226.63</v>
      </c>
      <c r="K424" s="1">
        <f t="shared" si="24"/>
        <v>29.670840860568237</v>
      </c>
      <c r="L424" t="s">
        <v>54</v>
      </c>
      <c r="M424" s="2" t="s">
        <v>142</v>
      </c>
      <c r="N424" s="3" t="str">
        <f t="shared" si="25"/>
        <v>Jun</v>
      </c>
      <c r="O424" t="s">
        <v>21</v>
      </c>
      <c r="P424" t="s">
        <v>22</v>
      </c>
      <c r="Q424" t="str">
        <f t="shared" si="26"/>
        <v>Adult</v>
      </c>
      <c r="R424" t="str">
        <f t="shared" si="27"/>
        <v>Profit</v>
      </c>
    </row>
    <row r="425" spans="1:18">
      <c r="A425">
        <v>567</v>
      </c>
      <c r="B425" t="s">
        <v>23</v>
      </c>
      <c r="C425">
        <v>58</v>
      </c>
      <c r="D425" t="s">
        <v>16</v>
      </c>
      <c r="E425" t="s">
        <v>66</v>
      </c>
      <c r="F425" t="s">
        <v>49</v>
      </c>
      <c r="G425">
        <v>4198.8</v>
      </c>
      <c r="H425">
        <v>961.25</v>
      </c>
      <c r="I425">
        <v>7468.61</v>
      </c>
      <c r="J425">
        <v>6507.36</v>
      </c>
      <c r="K425" s="1">
        <f t="shared" si="24"/>
        <v>6.7696853055916772</v>
      </c>
      <c r="L425" t="s">
        <v>54</v>
      </c>
      <c r="M425" s="2" t="s">
        <v>334</v>
      </c>
      <c r="N425" s="3" t="str">
        <f t="shared" si="25"/>
        <v>Mar</v>
      </c>
      <c r="O425" t="s">
        <v>21</v>
      </c>
      <c r="P425" t="s">
        <v>39</v>
      </c>
      <c r="Q425" t="str">
        <f t="shared" si="26"/>
        <v>Senior</v>
      </c>
      <c r="R425" t="str">
        <f t="shared" si="27"/>
        <v>Profit</v>
      </c>
    </row>
    <row r="426" spans="1:18">
      <c r="A426">
        <v>337</v>
      </c>
      <c r="B426" t="s">
        <v>92</v>
      </c>
      <c r="C426">
        <v>56</v>
      </c>
      <c r="D426" t="s">
        <v>16</v>
      </c>
      <c r="E426" t="s">
        <v>35</v>
      </c>
      <c r="F426" t="s">
        <v>25</v>
      </c>
      <c r="G426">
        <v>4817.51</v>
      </c>
      <c r="H426">
        <v>1347.09</v>
      </c>
      <c r="I426">
        <v>7465.78</v>
      </c>
      <c r="J426">
        <v>6118.69</v>
      </c>
      <c r="K426" s="1">
        <f t="shared" si="24"/>
        <v>4.5421538278808393</v>
      </c>
      <c r="L426" t="s">
        <v>54</v>
      </c>
      <c r="M426" s="2" t="s">
        <v>216</v>
      </c>
      <c r="N426" s="3" t="str">
        <f t="shared" si="25"/>
        <v>Feb</v>
      </c>
      <c r="O426" t="s">
        <v>51</v>
      </c>
      <c r="P426" t="s">
        <v>39</v>
      </c>
      <c r="Q426" t="str">
        <f t="shared" si="26"/>
        <v>Senior</v>
      </c>
      <c r="R426" t="str">
        <f t="shared" si="27"/>
        <v>Profit</v>
      </c>
    </row>
    <row r="427" spans="1:18">
      <c r="A427">
        <v>5036</v>
      </c>
      <c r="B427" t="s">
        <v>92</v>
      </c>
      <c r="C427">
        <v>52</v>
      </c>
      <c r="D427" t="s">
        <v>16</v>
      </c>
      <c r="E427" t="s">
        <v>57</v>
      </c>
      <c r="F427" t="s">
        <v>49</v>
      </c>
      <c r="G427">
        <v>4309.51</v>
      </c>
      <c r="H427">
        <v>1969.43</v>
      </c>
      <c r="I427">
        <v>7465.32</v>
      </c>
      <c r="J427">
        <v>5495.89</v>
      </c>
      <c r="K427" s="1">
        <f t="shared" si="24"/>
        <v>2.790599310460387</v>
      </c>
      <c r="L427" t="s">
        <v>54</v>
      </c>
      <c r="M427" s="2" t="s">
        <v>27</v>
      </c>
      <c r="N427" s="3" t="str">
        <f t="shared" si="25"/>
        <v>Mar</v>
      </c>
      <c r="O427" t="s">
        <v>56</v>
      </c>
      <c r="P427" t="s">
        <v>39</v>
      </c>
      <c r="Q427" t="str">
        <f t="shared" si="26"/>
        <v>Senior</v>
      </c>
      <c r="R427" t="str">
        <f t="shared" si="27"/>
        <v>Profit</v>
      </c>
    </row>
    <row r="428" spans="1:18">
      <c r="A428">
        <v>5322</v>
      </c>
      <c r="B428" t="s">
        <v>40</v>
      </c>
      <c r="C428">
        <v>26</v>
      </c>
      <c r="D428" t="s">
        <v>24</v>
      </c>
      <c r="E428" t="s">
        <v>59</v>
      </c>
      <c r="F428" t="s">
        <v>18</v>
      </c>
      <c r="G428">
        <v>4234.96</v>
      </c>
      <c r="H428">
        <v>411.91</v>
      </c>
      <c r="I428">
        <v>7464.6</v>
      </c>
      <c r="J428">
        <v>7052.69</v>
      </c>
      <c r="K428" s="1">
        <f t="shared" si="24"/>
        <v>17.121919836857565</v>
      </c>
      <c r="L428" t="s">
        <v>26</v>
      </c>
      <c r="M428" s="2" t="s">
        <v>88</v>
      </c>
      <c r="N428" s="3" t="str">
        <f t="shared" si="25"/>
        <v>Dec</v>
      </c>
      <c r="O428" t="s">
        <v>28</v>
      </c>
      <c r="P428" t="s">
        <v>39</v>
      </c>
      <c r="Q428" t="str">
        <f t="shared" si="26"/>
        <v>Adult</v>
      </c>
      <c r="R428" t="str">
        <f t="shared" si="27"/>
        <v>Profit</v>
      </c>
    </row>
    <row r="429" spans="1:18">
      <c r="A429">
        <v>1</v>
      </c>
      <c r="B429" t="s">
        <v>15</v>
      </c>
      <c r="C429">
        <v>60</v>
      </c>
      <c r="D429" t="s">
        <v>16</v>
      </c>
      <c r="E429" t="s">
        <v>17</v>
      </c>
      <c r="F429" t="s">
        <v>18</v>
      </c>
      <c r="G429">
        <v>4620.53</v>
      </c>
      <c r="H429">
        <v>1200.2</v>
      </c>
      <c r="I429">
        <v>7456.41</v>
      </c>
      <c r="J429">
        <v>6256.21</v>
      </c>
      <c r="K429" s="1">
        <f t="shared" si="24"/>
        <v>5.2126395600733213</v>
      </c>
      <c r="L429" t="s">
        <v>19</v>
      </c>
      <c r="M429" s="2" t="s">
        <v>20</v>
      </c>
      <c r="N429" s="3" t="str">
        <f t="shared" si="25"/>
        <v>Dec</v>
      </c>
      <c r="O429" t="s">
        <v>21</v>
      </c>
      <c r="P429" t="s">
        <v>22</v>
      </c>
      <c r="Q429" t="str">
        <f t="shared" si="26"/>
        <v>Senior</v>
      </c>
      <c r="R429" t="str">
        <f t="shared" si="27"/>
        <v>Profit</v>
      </c>
    </row>
    <row r="430" spans="1:18">
      <c r="A430">
        <v>1858</v>
      </c>
      <c r="B430" t="s">
        <v>52</v>
      </c>
      <c r="C430">
        <v>28</v>
      </c>
      <c r="D430" t="s">
        <v>16</v>
      </c>
      <c r="E430" t="s">
        <v>17</v>
      </c>
      <c r="F430" t="s">
        <v>49</v>
      </c>
      <c r="G430">
        <v>4979.26</v>
      </c>
      <c r="H430">
        <v>1402.4</v>
      </c>
      <c r="I430">
        <v>7452.07</v>
      </c>
      <c r="J430">
        <v>6049.67</v>
      </c>
      <c r="K430" s="1">
        <f t="shared" si="24"/>
        <v>4.313797775242441</v>
      </c>
      <c r="L430" t="s">
        <v>31</v>
      </c>
      <c r="M430" s="2" t="s">
        <v>376</v>
      </c>
      <c r="N430" s="3" t="str">
        <f t="shared" si="25"/>
        <v>Aug</v>
      </c>
      <c r="O430" t="s">
        <v>51</v>
      </c>
      <c r="P430" t="s">
        <v>39</v>
      </c>
      <c r="Q430" t="str">
        <f t="shared" si="26"/>
        <v>Adult</v>
      </c>
      <c r="R430" t="str">
        <f t="shared" si="27"/>
        <v>Profit</v>
      </c>
    </row>
    <row r="431" spans="1:18">
      <c r="A431">
        <v>4462</v>
      </c>
      <c r="B431" t="s">
        <v>52</v>
      </c>
      <c r="C431">
        <v>45</v>
      </c>
      <c r="D431" t="s">
        <v>24</v>
      </c>
      <c r="E431" t="s">
        <v>66</v>
      </c>
      <c r="F431" t="s">
        <v>25</v>
      </c>
      <c r="G431">
        <v>4410.42</v>
      </c>
      <c r="H431">
        <v>1191.1300000000001</v>
      </c>
      <c r="I431">
        <v>7446.97</v>
      </c>
      <c r="J431">
        <v>6255.84</v>
      </c>
      <c r="K431" s="1">
        <f t="shared" si="24"/>
        <v>5.2520211899624725</v>
      </c>
      <c r="L431" t="s">
        <v>31</v>
      </c>
      <c r="M431" s="2" t="s">
        <v>73</v>
      </c>
      <c r="N431" s="3" t="str">
        <f t="shared" si="25"/>
        <v>Feb</v>
      </c>
      <c r="O431" t="s">
        <v>56</v>
      </c>
      <c r="P431" t="s">
        <v>22</v>
      </c>
      <c r="Q431" t="str">
        <f t="shared" si="26"/>
        <v>Senior</v>
      </c>
      <c r="R431" t="str">
        <f t="shared" si="27"/>
        <v>Profit</v>
      </c>
    </row>
    <row r="432" spans="1:18">
      <c r="A432">
        <v>9274</v>
      </c>
      <c r="B432" t="s">
        <v>23</v>
      </c>
      <c r="C432">
        <v>58</v>
      </c>
      <c r="D432" t="s">
        <v>16</v>
      </c>
      <c r="E432" t="s">
        <v>66</v>
      </c>
      <c r="F432" t="s">
        <v>42</v>
      </c>
      <c r="G432">
        <v>4165.57</v>
      </c>
      <c r="H432">
        <v>1450.92</v>
      </c>
      <c r="I432">
        <v>7446.76</v>
      </c>
      <c r="J432">
        <v>5995.84</v>
      </c>
      <c r="K432" s="1">
        <f t="shared" si="24"/>
        <v>4.1324401069666141</v>
      </c>
      <c r="L432" t="s">
        <v>19</v>
      </c>
      <c r="M432" s="2" t="s">
        <v>300</v>
      </c>
      <c r="N432" s="3" t="str">
        <f t="shared" si="25"/>
        <v>Aug</v>
      </c>
      <c r="O432" t="s">
        <v>56</v>
      </c>
      <c r="P432" t="s">
        <v>39</v>
      </c>
      <c r="Q432" t="str">
        <f t="shared" si="26"/>
        <v>Senior</v>
      </c>
      <c r="R432" t="str">
        <f t="shared" si="27"/>
        <v>Profit</v>
      </c>
    </row>
    <row r="433" spans="1:18">
      <c r="A433">
        <v>5752</v>
      </c>
      <c r="B433" t="s">
        <v>84</v>
      </c>
      <c r="C433">
        <v>60</v>
      </c>
      <c r="D433" t="s">
        <v>16</v>
      </c>
      <c r="E433" t="s">
        <v>35</v>
      </c>
      <c r="F433" t="s">
        <v>36</v>
      </c>
      <c r="G433">
        <v>4777.91</v>
      </c>
      <c r="H433">
        <v>1410.2</v>
      </c>
      <c r="I433">
        <v>7445.58</v>
      </c>
      <c r="J433">
        <v>6035.38</v>
      </c>
      <c r="K433" s="1">
        <f t="shared" si="24"/>
        <v>4.2798042830804137</v>
      </c>
      <c r="L433" t="s">
        <v>31</v>
      </c>
      <c r="M433" s="2" t="s">
        <v>48</v>
      </c>
      <c r="N433" s="3" t="str">
        <f t="shared" si="25"/>
        <v>Jul</v>
      </c>
      <c r="O433" t="s">
        <v>56</v>
      </c>
      <c r="P433" t="s">
        <v>39</v>
      </c>
      <c r="Q433" t="str">
        <f t="shared" si="26"/>
        <v>Senior</v>
      </c>
      <c r="R433" t="str">
        <f t="shared" si="27"/>
        <v>Profit</v>
      </c>
    </row>
    <row r="434" spans="1:18">
      <c r="A434">
        <v>1552</v>
      </c>
      <c r="B434" t="s">
        <v>29</v>
      </c>
      <c r="C434">
        <v>29</v>
      </c>
      <c r="D434" t="s">
        <v>24</v>
      </c>
      <c r="E434" t="s">
        <v>53</v>
      </c>
      <c r="F434" t="s">
        <v>36</v>
      </c>
      <c r="G434">
        <v>4838.59</v>
      </c>
      <c r="H434">
        <v>1718.37</v>
      </c>
      <c r="I434">
        <v>7444.53</v>
      </c>
      <c r="J434">
        <v>5726.16</v>
      </c>
      <c r="K434" s="1">
        <f t="shared" si="24"/>
        <v>3.3323207458230768</v>
      </c>
      <c r="L434" t="s">
        <v>54</v>
      </c>
      <c r="M434" s="2" t="s">
        <v>336</v>
      </c>
      <c r="N434" s="3" t="str">
        <f t="shared" si="25"/>
        <v>Aug</v>
      </c>
      <c r="O434" t="s">
        <v>28</v>
      </c>
      <c r="P434" t="s">
        <v>39</v>
      </c>
      <c r="Q434" t="str">
        <f t="shared" si="26"/>
        <v>Adult</v>
      </c>
      <c r="R434" t="str">
        <f t="shared" si="27"/>
        <v>Profit</v>
      </c>
    </row>
    <row r="435" spans="1:18">
      <c r="A435">
        <v>2052</v>
      </c>
      <c r="B435" t="s">
        <v>40</v>
      </c>
      <c r="C435">
        <v>56</v>
      </c>
      <c r="D435" t="s">
        <v>24</v>
      </c>
      <c r="E435" t="s">
        <v>30</v>
      </c>
      <c r="F435" t="s">
        <v>18</v>
      </c>
      <c r="G435">
        <v>4191.72</v>
      </c>
      <c r="H435">
        <v>1388.56</v>
      </c>
      <c r="I435">
        <v>7442.24</v>
      </c>
      <c r="J435">
        <v>6053.68</v>
      </c>
      <c r="K435" s="1">
        <f t="shared" si="24"/>
        <v>4.359681972691134</v>
      </c>
      <c r="L435" t="s">
        <v>19</v>
      </c>
      <c r="M435" s="2" t="s">
        <v>406</v>
      </c>
      <c r="N435" s="3" t="str">
        <f t="shared" si="25"/>
        <v>Jan</v>
      </c>
      <c r="O435" t="s">
        <v>51</v>
      </c>
      <c r="P435" t="s">
        <v>22</v>
      </c>
      <c r="Q435" t="str">
        <f t="shared" si="26"/>
        <v>Senior</v>
      </c>
      <c r="R435" t="str">
        <f t="shared" si="27"/>
        <v>Profit</v>
      </c>
    </row>
    <row r="436" spans="1:18">
      <c r="A436">
        <v>2369</v>
      </c>
      <c r="B436" t="s">
        <v>34</v>
      </c>
      <c r="C436">
        <v>19</v>
      </c>
      <c r="D436" t="s">
        <v>16</v>
      </c>
      <c r="E436" t="s">
        <v>17</v>
      </c>
      <c r="F436" t="s">
        <v>49</v>
      </c>
      <c r="G436">
        <v>4463.88</v>
      </c>
      <c r="H436">
        <v>85.28</v>
      </c>
      <c r="I436">
        <v>7440.4</v>
      </c>
      <c r="J436">
        <v>7355.12</v>
      </c>
      <c r="K436" s="1">
        <f t="shared" si="24"/>
        <v>86.246716697936208</v>
      </c>
      <c r="L436" t="s">
        <v>26</v>
      </c>
      <c r="M436" s="2" t="s">
        <v>319</v>
      </c>
      <c r="N436" s="3" t="str">
        <f t="shared" si="25"/>
        <v>Nov</v>
      </c>
      <c r="O436" t="s">
        <v>33</v>
      </c>
      <c r="P436" t="s">
        <v>22</v>
      </c>
      <c r="Q436" t="str">
        <f t="shared" si="26"/>
        <v>Young</v>
      </c>
      <c r="R436" t="str">
        <f t="shared" si="27"/>
        <v>Profit</v>
      </c>
    </row>
    <row r="437" spans="1:18">
      <c r="A437">
        <v>6187</v>
      </c>
      <c r="B437" t="s">
        <v>44</v>
      </c>
      <c r="C437">
        <v>25</v>
      </c>
      <c r="D437" t="s">
        <v>16</v>
      </c>
      <c r="E437" t="s">
        <v>66</v>
      </c>
      <c r="F437" t="s">
        <v>18</v>
      </c>
      <c r="G437">
        <v>4757.3999999999996</v>
      </c>
      <c r="H437">
        <v>83.81</v>
      </c>
      <c r="I437">
        <v>7437.54</v>
      </c>
      <c r="J437">
        <v>7353.73</v>
      </c>
      <c r="K437" s="1">
        <f t="shared" si="24"/>
        <v>87.742870779143288</v>
      </c>
      <c r="L437" t="s">
        <v>19</v>
      </c>
      <c r="M437" s="2" t="s">
        <v>277</v>
      </c>
      <c r="N437" s="3" t="str">
        <f t="shared" si="25"/>
        <v>Apr</v>
      </c>
      <c r="O437" t="s">
        <v>33</v>
      </c>
      <c r="P437" t="s">
        <v>39</v>
      </c>
      <c r="Q437" t="str">
        <f t="shared" si="26"/>
        <v>Young</v>
      </c>
      <c r="R437" t="str">
        <f t="shared" si="27"/>
        <v>Profit</v>
      </c>
    </row>
    <row r="438" spans="1:18">
      <c r="A438">
        <v>4981</v>
      </c>
      <c r="B438" t="s">
        <v>52</v>
      </c>
      <c r="C438">
        <v>59</v>
      </c>
      <c r="D438" t="s">
        <v>24</v>
      </c>
      <c r="E438" t="s">
        <v>17</v>
      </c>
      <c r="F438" t="s">
        <v>49</v>
      </c>
      <c r="G438">
        <v>4857.12</v>
      </c>
      <c r="H438">
        <v>1461.06</v>
      </c>
      <c r="I438">
        <v>7434.37</v>
      </c>
      <c r="J438">
        <v>5973.31</v>
      </c>
      <c r="K438" s="1">
        <f t="shared" si="24"/>
        <v>4.0883399723488427</v>
      </c>
      <c r="L438" t="s">
        <v>26</v>
      </c>
      <c r="M438" s="2" t="s">
        <v>96</v>
      </c>
      <c r="N438" s="3" t="str">
        <f t="shared" si="25"/>
        <v>Apr</v>
      </c>
      <c r="O438" t="s">
        <v>28</v>
      </c>
      <c r="P438" t="s">
        <v>22</v>
      </c>
      <c r="Q438" t="str">
        <f t="shared" si="26"/>
        <v>Senior</v>
      </c>
      <c r="R438" t="str">
        <f t="shared" si="27"/>
        <v>Profit</v>
      </c>
    </row>
    <row r="439" spans="1:18">
      <c r="A439">
        <v>7967</v>
      </c>
      <c r="B439" t="s">
        <v>47</v>
      </c>
      <c r="C439">
        <v>31</v>
      </c>
      <c r="D439" t="s">
        <v>24</v>
      </c>
      <c r="E439" t="s">
        <v>35</v>
      </c>
      <c r="F439" t="s">
        <v>36</v>
      </c>
      <c r="G439">
        <v>4241.49</v>
      </c>
      <c r="H439">
        <v>1389.43</v>
      </c>
      <c r="I439">
        <v>7433.08</v>
      </c>
      <c r="J439">
        <v>6043.65</v>
      </c>
      <c r="K439" s="1">
        <f t="shared" si="24"/>
        <v>4.3497333438892207</v>
      </c>
      <c r="L439" t="s">
        <v>31</v>
      </c>
      <c r="M439" s="2" t="s">
        <v>307</v>
      </c>
      <c r="N439" s="3" t="str">
        <f t="shared" si="25"/>
        <v>Sep</v>
      </c>
      <c r="O439" t="s">
        <v>51</v>
      </c>
      <c r="P439" t="s">
        <v>39</v>
      </c>
      <c r="Q439" t="str">
        <f t="shared" si="26"/>
        <v>Adult</v>
      </c>
      <c r="R439" t="str">
        <f t="shared" si="27"/>
        <v>Profit</v>
      </c>
    </row>
    <row r="440" spans="1:18">
      <c r="A440">
        <v>7166</v>
      </c>
      <c r="B440" t="s">
        <v>15</v>
      </c>
      <c r="C440">
        <v>60</v>
      </c>
      <c r="D440" t="s">
        <v>24</v>
      </c>
      <c r="E440" t="s">
        <v>59</v>
      </c>
      <c r="F440" t="s">
        <v>42</v>
      </c>
      <c r="G440">
        <v>4712.93</v>
      </c>
      <c r="H440">
        <v>1102.76</v>
      </c>
      <c r="I440">
        <v>7430.01</v>
      </c>
      <c r="J440">
        <v>6327.25</v>
      </c>
      <c r="K440" s="1">
        <f t="shared" si="24"/>
        <v>5.737649171170518</v>
      </c>
      <c r="L440" t="s">
        <v>37</v>
      </c>
      <c r="M440" s="2" t="s">
        <v>118</v>
      </c>
      <c r="N440" s="3" t="str">
        <f t="shared" si="25"/>
        <v>Nov</v>
      </c>
      <c r="O440" t="s">
        <v>28</v>
      </c>
      <c r="P440" t="s">
        <v>39</v>
      </c>
      <c r="Q440" t="str">
        <f t="shared" si="26"/>
        <v>Senior</v>
      </c>
      <c r="R440" t="str">
        <f t="shared" si="27"/>
        <v>Profit</v>
      </c>
    </row>
    <row r="441" spans="1:18">
      <c r="A441">
        <v>9928</v>
      </c>
      <c r="B441" t="s">
        <v>34</v>
      </c>
      <c r="C441">
        <v>45</v>
      </c>
      <c r="D441" t="s">
        <v>24</v>
      </c>
      <c r="E441" t="s">
        <v>35</v>
      </c>
      <c r="F441" t="s">
        <v>18</v>
      </c>
      <c r="G441">
        <v>4567.6899999999996</v>
      </c>
      <c r="H441">
        <v>1551.85</v>
      </c>
      <c r="I441">
        <v>7429.76</v>
      </c>
      <c r="J441">
        <v>5877.91</v>
      </c>
      <c r="K441" s="1">
        <f t="shared" si="24"/>
        <v>3.7876792215742503</v>
      </c>
      <c r="L441" t="s">
        <v>54</v>
      </c>
      <c r="M441" s="2" t="s">
        <v>265</v>
      </c>
      <c r="N441" s="3" t="str">
        <f t="shared" si="25"/>
        <v>Feb</v>
      </c>
      <c r="O441" t="s">
        <v>33</v>
      </c>
      <c r="P441" t="s">
        <v>39</v>
      </c>
      <c r="Q441" t="str">
        <f t="shared" si="26"/>
        <v>Senior</v>
      </c>
      <c r="R441" t="str">
        <f t="shared" si="27"/>
        <v>Profit</v>
      </c>
    </row>
    <row r="442" spans="1:18">
      <c r="A442">
        <v>4197</v>
      </c>
      <c r="B442" t="s">
        <v>47</v>
      </c>
      <c r="C442">
        <v>59</v>
      </c>
      <c r="D442" t="s">
        <v>24</v>
      </c>
      <c r="E442" t="s">
        <v>59</v>
      </c>
      <c r="F442" t="s">
        <v>49</v>
      </c>
      <c r="G442">
        <v>4944.5600000000004</v>
      </c>
      <c r="H442">
        <v>1604.78</v>
      </c>
      <c r="I442">
        <v>7428.09</v>
      </c>
      <c r="J442">
        <v>5823.31</v>
      </c>
      <c r="K442" s="1">
        <f t="shared" si="24"/>
        <v>3.6287279253230977</v>
      </c>
      <c r="L442" t="s">
        <v>31</v>
      </c>
      <c r="M442" s="2" t="s">
        <v>241</v>
      </c>
      <c r="N442" s="3" t="str">
        <f t="shared" si="25"/>
        <v>Sep</v>
      </c>
      <c r="O442" t="s">
        <v>33</v>
      </c>
      <c r="P442" t="s">
        <v>22</v>
      </c>
      <c r="Q442" t="str">
        <f t="shared" si="26"/>
        <v>Senior</v>
      </c>
      <c r="R442" t="str">
        <f t="shared" si="27"/>
        <v>Profit</v>
      </c>
    </row>
    <row r="443" spans="1:18">
      <c r="A443">
        <v>9557</v>
      </c>
      <c r="B443" t="s">
        <v>84</v>
      </c>
      <c r="C443">
        <v>19</v>
      </c>
      <c r="D443" t="s">
        <v>24</v>
      </c>
      <c r="E443" t="s">
        <v>35</v>
      </c>
      <c r="F443" t="s">
        <v>42</v>
      </c>
      <c r="G443">
        <v>4435.72</v>
      </c>
      <c r="H443">
        <v>904.91</v>
      </c>
      <c r="I443">
        <v>7420.25</v>
      </c>
      <c r="J443">
        <v>6515.34</v>
      </c>
      <c r="K443" s="1">
        <f t="shared" si="24"/>
        <v>7.1999867390127203</v>
      </c>
      <c r="L443" t="s">
        <v>26</v>
      </c>
      <c r="M443" s="2" t="s">
        <v>372</v>
      </c>
      <c r="N443" s="3" t="str">
        <f t="shared" si="25"/>
        <v>Sep</v>
      </c>
      <c r="O443" t="s">
        <v>28</v>
      </c>
      <c r="P443" t="s">
        <v>22</v>
      </c>
      <c r="Q443" t="str">
        <f t="shared" si="26"/>
        <v>Young</v>
      </c>
      <c r="R443" t="str">
        <f t="shared" si="27"/>
        <v>Profit</v>
      </c>
    </row>
    <row r="444" spans="1:18">
      <c r="A444">
        <v>5018</v>
      </c>
      <c r="B444" t="s">
        <v>23</v>
      </c>
      <c r="C444">
        <v>23</v>
      </c>
      <c r="D444" t="s">
        <v>24</v>
      </c>
      <c r="E444" t="s">
        <v>35</v>
      </c>
      <c r="F444" t="s">
        <v>49</v>
      </c>
      <c r="G444">
        <v>4921.63</v>
      </c>
      <c r="H444">
        <v>1551.55</v>
      </c>
      <c r="I444">
        <v>7418.13</v>
      </c>
      <c r="J444">
        <v>5866.58</v>
      </c>
      <c r="K444" s="1">
        <f t="shared" si="24"/>
        <v>3.7811092133672779</v>
      </c>
      <c r="L444" t="s">
        <v>37</v>
      </c>
      <c r="M444" s="2" t="s">
        <v>228</v>
      </c>
      <c r="N444" s="3" t="str">
        <f t="shared" si="25"/>
        <v>Apr</v>
      </c>
      <c r="O444" t="s">
        <v>21</v>
      </c>
      <c r="P444" t="s">
        <v>39</v>
      </c>
      <c r="Q444" t="str">
        <f t="shared" si="26"/>
        <v>Young</v>
      </c>
      <c r="R444" t="str">
        <f t="shared" si="27"/>
        <v>Profit</v>
      </c>
    </row>
    <row r="445" spans="1:18">
      <c r="A445">
        <v>5827</v>
      </c>
      <c r="B445" t="s">
        <v>15</v>
      </c>
      <c r="C445">
        <v>18</v>
      </c>
      <c r="D445" t="s">
        <v>16</v>
      </c>
      <c r="E445" t="s">
        <v>66</v>
      </c>
      <c r="F445" t="s">
        <v>25</v>
      </c>
      <c r="G445">
        <v>4353.51</v>
      </c>
      <c r="H445">
        <v>1907.79</v>
      </c>
      <c r="I445">
        <v>7417.52</v>
      </c>
      <c r="J445">
        <v>5509.73</v>
      </c>
      <c r="K445" s="1">
        <f t="shared" si="24"/>
        <v>2.88801702493461</v>
      </c>
      <c r="L445" t="s">
        <v>54</v>
      </c>
      <c r="M445" s="2" t="s">
        <v>366</v>
      </c>
      <c r="N445" s="3" t="str">
        <f t="shared" si="25"/>
        <v>Jun</v>
      </c>
      <c r="O445" t="s">
        <v>28</v>
      </c>
      <c r="P445" t="s">
        <v>22</v>
      </c>
      <c r="Q445" t="str">
        <f t="shared" si="26"/>
        <v>Young</v>
      </c>
      <c r="R445" t="str">
        <f t="shared" si="27"/>
        <v>Profit</v>
      </c>
    </row>
    <row r="446" spans="1:18">
      <c r="A446">
        <v>2287</v>
      </c>
      <c r="B446" t="s">
        <v>84</v>
      </c>
      <c r="C446">
        <v>18</v>
      </c>
      <c r="D446" t="s">
        <v>16</v>
      </c>
      <c r="E446" t="s">
        <v>59</v>
      </c>
      <c r="F446" t="s">
        <v>36</v>
      </c>
      <c r="G446">
        <v>4435.8500000000004</v>
      </c>
      <c r="H446">
        <v>1308.52</v>
      </c>
      <c r="I446">
        <v>7417.37</v>
      </c>
      <c r="J446">
        <v>6108.85</v>
      </c>
      <c r="K446" s="1">
        <f t="shared" si="24"/>
        <v>4.6685186317366192</v>
      </c>
      <c r="L446" t="s">
        <v>37</v>
      </c>
      <c r="M446" s="2" t="s">
        <v>364</v>
      </c>
      <c r="N446" s="3" t="str">
        <f t="shared" si="25"/>
        <v>Feb</v>
      </c>
      <c r="O446" t="s">
        <v>33</v>
      </c>
      <c r="P446" t="s">
        <v>22</v>
      </c>
      <c r="Q446" t="str">
        <f t="shared" si="26"/>
        <v>Young</v>
      </c>
      <c r="R446" t="str">
        <f t="shared" si="27"/>
        <v>Profit</v>
      </c>
    </row>
    <row r="447" spans="1:18">
      <c r="A447">
        <v>7294</v>
      </c>
      <c r="B447" t="s">
        <v>40</v>
      </c>
      <c r="C447">
        <v>26</v>
      </c>
      <c r="D447" t="s">
        <v>16</v>
      </c>
      <c r="E447" t="s">
        <v>41</v>
      </c>
      <c r="F447" t="s">
        <v>25</v>
      </c>
      <c r="G447">
        <v>4702.03</v>
      </c>
      <c r="H447">
        <v>1040.94</v>
      </c>
      <c r="I447">
        <v>7416.72</v>
      </c>
      <c r="J447">
        <v>6375.78</v>
      </c>
      <c r="K447" s="1">
        <f t="shared" si="24"/>
        <v>6.125021615078678</v>
      </c>
      <c r="L447" t="s">
        <v>19</v>
      </c>
      <c r="M447" s="2" t="s">
        <v>233</v>
      </c>
      <c r="N447" s="3" t="str">
        <f t="shared" si="25"/>
        <v>Sep</v>
      </c>
      <c r="O447" t="s">
        <v>21</v>
      </c>
      <c r="P447" t="s">
        <v>22</v>
      </c>
      <c r="Q447" t="str">
        <f t="shared" si="26"/>
        <v>Adult</v>
      </c>
      <c r="R447" t="str">
        <f t="shared" si="27"/>
        <v>Profit</v>
      </c>
    </row>
    <row r="448" spans="1:18">
      <c r="A448">
        <v>339</v>
      </c>
      <c r="B448" t="s">
        <v>29</v>
      </c>
      <c r="C448">
        <v>59</v>
      </c>
      <c r="D448" t="s">
        <v>16</v>
      </c>
      <c r="E448" t="s">
        <v>57</v>
      </c>
      <c r="F448" t="s">
        <v>49</v>
      </c>
      <c r="G448">
        <v>4205.1099999999997</v>
      </c>
      <c r="H448">
        <v>460.78</v>
      </c>
      <c r="I448">
        <v>7416.24</v>
      </c>
      <c r="J448">
        <v>6955.46</v>
      </c>
      <c r="K448" s="1">
        <f t="shared" si="24"/>
        <v>15.094969399713531</v>
      </c>
      <c r="L448" t="s">
        <v>37</v>
      </c>
      <c r="M448" s="2" t="s">
        <v>268</v>
      </c>
      <c r="N448" s="3" t="str">
        <f t="shared" si="25"/>
        <v>Jun</v>
      </c>
      <c r="O448" t="s">
        <v>21</v>
      </c>
      <c r="P448" t="s">
        <v>39</v>
      </c>
      <c r="Q448" t="str">
        <f t="shared" si="26"/>
        <v>Senior</v>
      </c>
      <c r="R448" t="str">
        <f t="shared" si="27"/>
        <v>Profit</v>
      </c>
    </row>
    <row r="449" spans="1:18">
      <c r="A449">
        <v>3435</v>
      </c>
      <c r="B449" t="s">
        <v>52</v>
      </c>
      <c r="C449">
        <v>45</v>
      </c>
      <c r="D449" t="s">
        <v>16</v>
      </c>
      <c r="E449" t="s">
        <v>66</v>
      </c>
      <c r="F449" t="s">
        <v>25</v>
      </c>
      <c r="G449">
        <v>4527.3599999999997</v>
      </c>
      <c r="H449">
        <v>1935.13</v>
      </c>
      <c r="I449">
        <v>7414.78</v>
      </c>
      <c r="J449">
        <v>5479.65</v>
      </c>
      <c r="K449" s="1">
        <f t="shared" si="24"/>
        <v>2.8316702237059004</v>
      </c>
      <c r="L449" t="s">
        <v>19</v>
      </c>
      <c r="M449" s="2" t="s">
        <v>250</v>
      </c>
      <c r="N449" s="3" t="str">
        <f t="shared" si="25"/>
        <v>Jan</v>
      </c>
      <c r="O449" t="s">
        <v>56</v>
      </c>
      <c r="P449" t="s">
        <v>22</v>
      </c>
      <c r="Q449" t="str">
        <f t="shared" si="26"/>
        <v>Senior</v>
      </c>
      <c r="R449" t="str">
        <f t="shared" si="27"/>
        <v>Profit</v>
      </c>
    </row>
    <row r="450" spans="1:18">
      <c r="A450">
        <v>993</v>
      </c>
      <c r="B450" t="s">
        <v>23</v>
      </c>
      <c r="C450">
        <v>28</v>
      </c>
      <c r="D450" t="s">
        <v>16</v>
      </c>
      <c r="E450" t="s">
        <v>57</v>
      </c>
      <c r="F450" t="s">
        <v>36</v>
      </c>
      <c r="G450">
        <v>4621.5600000000004</v>
      </c>
      <c r="H450">
        <v>1520.18</v>
      </c>
      <c r="I450">
        <v>7414.74</v>
      </c>
      <c r="J450">
        <v>5894.56</v>
      </c>
      <c r="K450" s="1">
        <f t="shared" ref="K450:K513" si="28">J450/H450</f>
        <v>3.8775408175347659</v>
      </c>
      <c r="L450" t="s">
        <v>54</v>
      </c>
      <c r="M450" s="2" t="s">
        <v>226</v>
      </c>
      <c r="N450" s="3" t="str">
        <f t="shared" ref="N450:N513" si="29">TEXT(M450,"MMM")</f>
        <v>Jul</v>
      </c>
      <c r="O450" t="s">
        <v>56</v>
      </c>
      <c r="P450" t="s">
        <v>39</v>
      </c>
      <c r="Q450" t="str">
        <f t="shared" ref="Q450:Q513" si="30">IF(C450&gt;=18,IF(C450&lt;=25,"Young",IF(C450&lt;=40,"Adult",IF(C450&lt;=60,"Senior",""))),"")</f>
        <v>Adult</v>
      </c>
      <c r="R450" t="str">
        <f t="shared" ref="R450:R513" si="31">IF(J450&gt;0,"Profit","Loss")</f>
        <v>Profit</v>
      </c>
    </row>
    <row r="451" spans="1:18">
      <c r="A451">
        <v>585</v>
      </c>
      <c r="B451" t="s">
        <v>44</v>
      </c>
      <c r="C451">
        <v>37</v>
      </c>
      <c r="D451" t="s">
        <v>24</v>
      </c>
      <c r="E451" t="s">
        <v>35</v>
      </c>
      <c r="F451" t="s">
        <v>25</v>
      </c>
      <c r="G451">
        <v>4419.8900000000003</v>
      </c>
      <c r="H451">
        <v>212.76</v>
      </c>
      <c r="I451">
        <v>7413.38</v>
      </c>
      <c r="J451">
        <v>7200.62</v>
      </c>
      <c r="K451" s="1">
        <f t="shared" si="28"/>
        <v>33.843861628125588</v>
      </c>
      <c r="L451" t="s">
        <v>31</v>
      </c>
      <c r="M451" s="2" t="s">
        <v>271</v>
      </c>
      <c r="N451" s="3" t="str">
        <f t="shared" si="29"/>
        <v>Aug</v>
      </c>
      <c r="O451" t="s">
        <v>56</v>
      </c>
      <c r="P451" t="s">
        <v>22</v>
      </c>
      <c r="Q451" t="str">
        <f t="shared" si="30"/>
        <v>Adult</v>
      </c>
      <c r="R451" t="str">
        <f t="shared" si="31"/>
        <v>Profit</v>
      </c>
    </row>
    <row r="452" spans="1:18">
      <c r="A452">
        <v>1430</v>
      </c>
      <c r="B452" t="s">
        <v>40</v>
      </c>
      <c r="C452">
        <v>48</v>
      </c>
      <c r="D452" t="s">
        <v>24</v>
      </c>
      <c r="E452" t="s">
        <v>66</v>
      </c>
      <c r="F452" t="s">
        <v>36</v>
      </c>
      <c r="G452">
        <v>4245.5600000000004</v>
      </c>
      <c r="H452">
        <v>1245.42</v>
      </c>
      <c r="I452">
        <v>7412.59</v>
      </c>
      <c r="J452">
        <v>6167.17</v>
      </c>
      <c r="K452" s="1">
        <f t="shared" si="28"/>
        <v>4.9518796871738049</v>
      </c>
      <c r="L452" t="s">
        <v>31</v>
      </c>
      <c r="M452" s="2" t="s">
        <v>101</v>
      </c>
      <c r="N452" s="3" t="str">
        <f t="shared" si="29"/>
        <v>Feb</v>
      </c>
      <c r="O452" t="s">
        <v>33</v>
      </c>
      <c r="P452" t="s">
        <v>22</v>
      </c>
      <c r="Q452" t="str">
        <f t="shared" si="30"/>
        <v>Senior</v>
      </c>
      <c r="R452" t="str">
        <f t="shared" si="31"/>
        <v>Profit</v>
      </c>
    </row>
    <row r="453" spans="1:18">
      <c r="A453">
        <v>3117</v>
      </c>
      <c r="B453" t="s">
        <v>15</v>
      </c>
      <c r="C453">
        <v>47</v>
      </c>
      <c r="D453" t="s">
        <v>16</v>
      </c>
      <c r="E453" t="s">
        <v>53</v>
      </c>
      <c r="F453" t="s">
        <v>18</v>
      </c>
      <c r="G453">
        <v>4912.67</v>
      </c>
      <c r="H453">
        <v>926.02</v>
      </c>
      <c r="I453">
        <v>7411.64</v>
      </c>
      <c r="J453">
        <v>6485.62</v>
      </c>
      <c r="K453" s="1">
        <f t="shared" si="28"/>
        <v>7.0037580181853523</v>
      </c>
      <c r="L453" t="s">
        <v>26</v>
      </c>
      <c r="M453" s="2" t="s">
        <v>38</v>
      </c>
      <c r="N453" s="3" t="str">
        <f t="shared" si="29"/>
        <v>Sep</v>
      </c>
      <c r="O453" t="s">
        <v>28</v>
      </c>
      <c r="P453" t="s">
        <v>39</v>
      </c>
      <c r="Q453" t="str">
        <f t="shared" si="30"/>
        <v>Senior</v>
      </c>
      <c r="R453" t="str">
        <f t="shared" si="31"/>
        <v>Profit</v>
      </c>
    </row>
    <row r="454" spans="1:18">
      <c r="A454">
        <v>553</v>
      </c>
      <c r="B454" t="s">
        <v>23</v>
      </c>
      <c r="C454">
        <v>32</v>
      </c>
      <c r="D454" t="s">
        <v>16</v>
      </c>
      <c r="E454" t="s">
        <v>41</v>
      </c>
      <c r="F454" t="s">
        <v>36</v>
      </c>
      <c r="G454">
        <v>4199.7700000000004</v>
      </c>
      <c r="H454">
        <v>862.21</v>
      </c>
      <c r="I454">
        <v>7407.35</v>
      </c>
      <c r="J454">
        <v>6545.14</v>
      </c>
      <c r="K454" s="1">
        <f t="shared" si="28"/>
        <v>7.5911204926873967</v>
      </c>
      <c r="L454" t="s">
        <v>37</v>
      </c>
      <c r="M454" s="2" t="s">
        <v>275</v>
      </c>
      <c r="N454" s="3" t="str">
        <f t="shared" si="29"/>
        <v>Jan</v>
      </c>
      <c r="O454" t="s">
        <v>33</v>
      </c>
      <c r="P454" t="s">
        <v>22</v>
      </c>
      <c r="Q454" t="str">
        <f t="shared" si="30"/>
        <v>Adult</v>
      </c>
      <c r="R454" t="str">
        <f t="shared" si="31"/>
        <v>Profit</v>
      </c>
    </row>
    <row r="455" spans="1:18">
      <c r="A455">
        <v>8325</v>
      </c>
      <c r="B455" t="s">
        <v>52</v>
      </c>
      <c r="C455">
        <v>26</v>
      </c>
      <c r="D455" t="s">
        <v>16</v>
      </c>
      <c r="E455" t="s">
        <v>57</v>
      </c>
      <c r="F455" t="s">
        <v>18</v>
      </c>
      <c r="G455">
        <v>4266.75</v>
      </c>
      <c r="H455">
        <v>1972.37</v>
      </c>
      <c r="I455">
        <v>7406.71</v>
      </c>
      <c r="J455">
        <v>5434.34</v>
      </c>
      <c r="K455" s="1">
        <f t="shared" si="28"/>
        <v>2.7552335515141686</v>
      </c>
      <c r="L455" t="s">
        <v>26</v>
      </c>
      <c r="M455" s="2" t="s">
        <v>373</v>
      </c>
      <c r="N455" s="3" t="str">
        <f t="shared" si="29"/>
        <v>Nov</v>
      </c>
      <c r="O455" t="s">
        <v>33</v>
      </c>
      <c r="P455" t="s">
        <v>22</v>
      </c>
      <c r="Q455" t="str">
        <f t="shared" si="30"/>
        <v>Adult</v>
      </c>
      <c r="R455" t="str">
        <f t="shared" si="31"/>
        <v>Profit</v>
      </c>
    </row>
    <row r="456" spans="1:18">
      <c r="A456">
        <v>4250</v>
      </c>
      <c r="B456" t="s">
        <v>47</v>
      </c>
      <c r="C456">
        <v>29</v>
      </c>
      <c r="D456" t="s">
        <v>24</v>
      </c>
      <c r="E456" t="s">
        <v>41</v>
      </c>
      <c r="F456" t="s">
        <v>25</v>
      </c>
      <c r="G456">
        <v>4838.47</v>
      </c>
      <c r="H456">
        <v>1047.6600000000001</v>
      </c>
      <c r="I456">
        <v>7406.42</v>
      </c>
      <c r="J456">
        <v>6358.76</v>
      </c>
      <c r="K456" s="1">
        <f t="shared" si="28"/>
        <v>6.0694881927342834</v>
      </c>
      <c r="L456" t="s">
        <v>31</v>
      </c>
      <c r="M456" s="2" t="s">
        <v>237</v>
      </c>
      <c r="N456" s="3" t="str">
        <f t="shared" si="29"/>
        <v>Jan</v>
      </c>
      <c r="O456" t="s">
        <v>51</v>
      </c>
      <c r="P456" t="s">
        <v>39</v>
      </c>
      <c r="Q456" t="str">
        <f t="shared" si="30"/>
        <v>Adult</v>
      </c>
      <c r="R456" t="str">
        <f t="shared" si="31"/>
        <v>Profit</v>
      </c>
    </row>
    <row r="457" spans="1:18">
      <c r="A457">
        <v>4492</v>
      </c>
      <c r="B457" t="s">
        <v>47</v>
      </c>
      <c r="C457">
        <v>27</v>
      </c>
      <c r="D457" t="s">
        <v>24</v>
      </c>
      <c r="E457" t="s">
        <v>30</v>
      </c>
      <c r="F457" t="s">
        <v>36</v>
      </c>
      <c r="G457">
        <v>4911.25</v>
      </c>
      <c r="H457">
        <v>1304.49</v>
      </c>
      <c r="I457">
        <v>7406.4</v>
      </c>
      <c r="J457">
        <v>6101.91</v>
      </c>
      <c r="K457" s="1">
        <f t="shared" si="28"/>
        <v>4.6776211392958169</v>
      </c>
      <c r="L457" t="s">
        <v>26</v>
      </c>
      <c r="M457" s="2" t="s">
        <v>99</v>
      </c>
      <c r="N457" s="3" t="str">
        <f t="shared" si="29"/>
        <v>Nov</v>
      </c>
      <c r="O457" t="s">
        <v>33</v>
      </c>
      <c r="P457" t="s">
        <v>22</v>
      </c>
      <c r="Q457" t="str">
        <f t="shared" si="30"/>
        <v>Adult</v>
      </c>
      <c r="R457" t="str">
        <f t="shared" si="31"/>
        <v>Profit</v>
      </c>
    </row>
    <row r="458" spans="1:18">
      <c r="A458">
        <v>7793</v>
      </c>
      <c r="B458" t="s">
        <v>52</v>
      </c>
      <c r="C458">
        <v>30</v>
      </c>
      <c r="D458" t="s">
        <v>24</v>
      </c>
      <c r="E458" t="s">
        <v>17</v>
      </c>
      <c r="F458" t="s">
        <v>18</v>
      </c>
      <c r="G458">
        <v>4778.71</v>
      </c>
      <c r="H458">
        <v>1300.8699999999999</v>
      </c>
      <c r="I458">
        <v>7406.33</v>
      </c>
      <c r="J458">
        <v>6105.46</v>
      </c>
      <c r="K458" s="1">
        <f t="shared" si="28"/>
        <v>4.6933667468694029</v>
      </c>
      <c r="L458" t="s">
        <v>54</v>
      </c>
      <c r="M458" s="2" t="s">
        <v>207</v>
      </c>
      <c r="N458" s="3" t="str">
        <f t="shared" si="29"/>
        <v>Oct</v>
      </c>
      <c r="O458" t="s">
        <v>21</v>
      </c>
      <c r="P458" t="s">
        <v>39</v>
      </c>
      <c r="Q458" t="str">
        <f t="shared" si="30"/>
        <v>Adult</v>
      </c>
      <c r="R458" t="str">
        <f t="shared" si="31"/>
        <v>Profit</v>
      </c>
    </row>
    <row r="459" spans="1:18">
      <c r="A459">
        <v>9965</v>
      </c>
      <c r="B459" t="s">
        <v>92</v>
      </c>
      <c r="C459">
        <v>22</v>
      </c>
      <c r="D459" t="s">
        <v>16</v>
      </c>
      <c r="E459" t="s">
        <v>57</v>
      </c>
      <c r="F459" t="s">
        <v>25</v>
      </c>
      <c r="G459">
        <v>4360.3599999999997</v>
      </c>
      <c r="H459">
        <v>614.69000000000005</v>
      </c>
      <c r="I459">
        <v>7405.93</v>
      </c>
      <c r="J459">
        <v>6791.24</v>
      </c>
      <c r="K459" s="1">
        <f t="shared" si="28"/>
        <v>11.048235696041907</v>
      </c>
      <c r="L459" t="s">
        <v>31</v>
      </c>
      <c r="M459" s="2" t="s">
        <v>309</v>
      </c>
      <c r="N459" s="3" t="str">
        <f t="shared" si="29"/>
        <v>Jul</v>
      </c>
      <c r="O459" t="s">
        <v>51</v>
      </c>
      <c r="P459" t="s">
        <v>22</v>
      </c>
      <c r="Q459" t="str">
        <f t="shared" si="30"/>
        <v>Young</v>
      </c>
      <c r="R459" t="str">
        <f t="shared" si="31"/>
        <v>Profit</v>
      </c>
    </row>
    <row r="460" spans="1:18">
      <c r="A460">
        <v>8734</v>
      </c>
      <c r="B460" t="s">
        <v>47</v>
      </c>
      <c r="C460">
        <v>19</v>
      </c>
      <c r="D460" t="s">
        <v>24</v>
      </c>
      <c r="E460" t="s">
        <v>17</v>
      </c>
      <c r="F460" t="s">
        <v>36</v>
      </c>
      <c r="G460">
        <v>4142.3500000000004</v>
      </c>
      <c r="H460">
        <v>1047.76</v>
      </c>
      <c r="I460">
        <v>7399.43</v>
      </c>
      <c r="J460">
        <v>6351.67</v>
      </c>
      <c r="K460" s="1">
        <f t="shared" si="28"/>
        <v>6.0621420936092232</v>
      </c>
      <c r="L460" t="s">
        <v>19</v>
      </c>
      <c r="M460" s="2" t="s">
        <v>402</v>
      </c>
      <c r="N460" s="3" t="str">
        <f t="shared" si="29"/>
        <v>Jan</v>
      </c>
      <c r="O460" t="s">
        <v>21</v>
      </c>
      <c r="P460" t="s">
        <v>22</v>
      </c>
      <c r="Q460" t="str">
        <f t="shared" si="30"/>
        <v>Young</v>
      </c>
      <c r="R460" t="str">
        <f t="shared" si="31"/>
        <v>Profit</v>
      </c>
    </row>
    <row r="461" spans="1:18">
      <c r="A461">
        <v>2758</v>
      </c>
      <c r="B461" t="s">
        <v>47</v>
      </c>
      <c r="C461">
        <v>58</v>
      </c>
      <c r="D461" t="s">
        <v>16</v>
      </c>
      <c r="E461" t="s">
        <v>59</v>
      </c>
      <c r="F461" t="s">
        <v>42</v>
      </c>
      <c r="G461">
        <v>4627.8999999999996</v>
      </c>
      <c r="H461">
        <v>1067.74</v>
      </c>
      <c r="I461">
        <v>7397.43</v>
      </c>
      <c r="J461">
        <v>6329.69</v>
      </c>
      <c r="K461" s="1">
        <f t="shared" si="28"/>
        <v>5.9281192050499181</v>
      </c>
      <c r="L461" t="s">
        <v>54</v>
      </c>
      <c r="M461" s="2" t="s">
        <v>156</v>
      </c>
      <c r="N461" s="3" t="str">
        <f t="shared" si="29"/>
        <v>Apr</v>
      </c>
      <c r="O461" t="s">
        <v>51</v>
      </c>
      <c r="P461" t="s">
        <v>22</v>
      </c>
      <c r="Q461" t="str">
        <f t="shared" si="30"/>
        <v>Senior</v>
      </c>
      <c r="R461" t="str">
        <f t="shared" si="31"/>
        <v>Profit</v>
      </c>
    </row>
    <row r="462" spans="1:18">
      <c r="A462">
        <v>3026</v>
      </c>
      <c r="B462" t="s">
        <v>47</v>
      </c>
      <c r="C462">
        <v>46</v>
      </c>
      <c r="D462" t="s">
        <v>16</v>
      </c>
      <c r="E462" t="s">
        <v>57</v>
      </c>
      <c r="F462" t="s">
        <v>25</v>
      </c>
      <c r="G462">
        <v>4772</v>
      </c>
      <c r="H462">
        <v>1101.49</v>
      </c>
      <c r="I462">
        <v>7395.74</v>
      </c>
      <c r="J462">
        <v>6294.25</v>
      </c>
      <c r="K462" s="1">
        <f t="shared" si="28"/>
        <v>5.7143051684536399</v>
      </c>
      <c r="L462" t="s">
        <v>31</v>
      </c>
      <c r="M462" s="2" t="s">
        <v>367</v>
      </c>
      <c r="N462" s="3" t="str">
        <f t="shared" si="29"/>
        <v>Feb</v>
      </c>
      <c r="O462" t="s">
        <v>56</v>
      </c>
      <c r="P462" t="s">
        <v>22</v>
      </c>
      <c r="Q462" t="str">
        <f t="shared" si="30"/>
        <v>Senior</v>
      </c>
      <c r="R462" t="str">
        <f t="shared" si="31"/>
        <v>Profit</v>
      </c>
    </row>
    <row r="463" spans="1:18">
      <c r="A463">
        <v>1394</v>
      </c>
      <c r="B463" t="s">
        <v>40</v>
      </c>
      <c r="C463">
        <v>43</v>
      </c>
      <c r="D463" t="s">
        <v>16</v>
      </c>
      <c r="E463" t="s">
        <v>57</v>
      </c>
      <c r="F463" t="s">
        <v>25</v>
      </c>
      <c r="G463">
        <v>4382.28</v>
      </c>
      <c r="H463">
        <v>1615.34</v>
      </c>
      <c r="I463">
        <v>7391.39</v>
      </c>
      <c r="J463">
        <v>5776.05</v>
      </c>
      <c r="K463" s="1">
        <f t="shared" si="28"/>
        <v>3.5757487587752426</v>
      </c>
      <c r="L463" t="s">
        <v>54</v>
      </c>
      <c r="M463" s="2" t="s">
        <v>173</v>
      </c>
      <c r="N463" s="3" t="str">
        <f t="shared" si="29"/>
        <v>Jun</v>
      </c>
      <c r="O463" t="s">
        <v>51</v>
      </c>
      <c r="P463" t="s">
        <v>22</v>
      </c>
      <c r="Q463" t="str">
        <f t="shared" si="30"/>
        <v>Senior</v>
      </c>
      <c r="R463" t="str">
        <f t="shared" si="31"/>
        <v>Profit</v>
      </c>
    </row>
    <row r="464" spans="1:18">
      <c r="A464">
        <v>3704</v>
      </c>
      <c r="B464" t="s">
        <v>47</v>
      </c>
      <c r="C464">
        <v>52</v>
      </c>
      <c r="D464" t="s">
        <v>16</v>
      </c>
      <c r="E464" t="s">
        <v>59</v>
      </c>
      <c r="F464" t="s">
        <v>49</v>
      </c>
      <c r="G464">
        <v>4903.8</v>
      </c>
      <c r="H464">
        <v>1016.69</v>
      </c>
      <c r="I464">
        <v>7391.13</v>
      </c>
      <c r="J464">
        <v>6374.44</v>
      </c>
      <c r="K464" s="1">
        <f t="shared" si="28"/>
        <v>6.2697970866242407</v>
      </c>
      <c r="L464" t="s">
        <v>54</v>
      </c>
      <c r="M464" s="2" t="s">
        <v>60</v>
      </c>
      <c r="N464" s="3" t="str">
        <f t="shared" si="29"/>
        <v>Dec</v>
      </c>
      <c r="O464" t="s">
        <v>51</v>
      </c>
      <c r="P464" t="s">
        <v>22</v>
      </c>
      <c r="Q464" t="str">
        <f t="shared" si="30"/>
        <v>Senior</v>
      </c>
      <c r="R464" t="str">
        <f t="shared" si="31"/>
        <v>Profit</v>
      </c>
    </row>
    <row r="465" spans="1:18">
      <c r="A465">
        <v>199</v>
      </c>
      <c r="B465" t="s">
        <v>15</v>
      </c>
      <c r="C465">
        <v>31</v>
      </c>
      <c r="D465" t="s">
        <v>24</v>
      </c>
      <c r="E465" t="s">
        <v>17</v>
      </c>
      <c r="F465" t="s">
        <v>18</v>
      </c>
      <c r="G465">
        <v>4153.3100000000004</v>
      </c>
      <c r="H465">
        <v>1410.2</v>
      </c>
      <c r="I465">
        <v>7390.64</v>
      </c>
      <c r="J465">
        <v>5980.44</v>
      </c>
      <c r="K465" s="1">
        <f t="shared" si="28"/>
        <v>4.240845270174443</v>
      </c>
      <c r="L465" t="s">
        <v>31</v>
      </c>
      <c r="M465" s="2" t="s">
        <v>64</v>
      </c>
      <c r="N465" s="3" t="str">
        <f t="shared" si="29"/>
        <v>Feb</v>
      </c>
      <c r="O465" t="s">
        <v>28</v>
      </c>
      <c r="P465" t="s">
        <v>39</v>
      </c>
      <c r="Q465" t="str">
        <f t="shared" si="30"/>
        <v>Adult</v>
      </c>
      <c r="R465" t="str">
        <f t="shared" si="31"/>
        <v>Profit</v>
      </c>
    </row>
    <row r="466" spans="1:18">
      <c r="A466">
        <v>6534</v>
      </c>
      <c r="B466" t="s">
        <v>52</v>
      </c>
      <c r="C466">
        <v>40</v>
      </c>
      <c r="D466" t="s">
        <v>16</v>
      </c>
      <c r="E466" t="s">
        <v>57</v>
      </c>
      <c r="F466" t="s">
        <v>49</v>
      </c>
      <c r="G466">
        <v>4644.18</v>
      </c>
      <c r="H466">
        <v>767.69</v>
      </c>
      <c r="I466">
        <v>7384.05</v>
      </c>
      <c r="J466">
        <v>6616.36</v>
      </c>
      <c r="K466" s="1">
        <f t="shared" si="28"/>
        <v>8.6185309174276057</v>
      </c>
      <c r="L466" t="s">
        <v>26</v>
      </c>
      <c r="M466" s="2" t="s">
        <v>218</v>
      </c>
      <c r="N466" s="3" t="str">
        <f t="shared" si="29"/>
        <v>Jan</v>
      </c>
      <c r="O466" t="s">
        <v>51</v>
      </c>
      <c r="P466" t="s">
        <v>39</v>
      </c>
      <c r="Q466" t="str">
        <f t="shared" si="30"/>
        <v>Adult</v>
      </c>
      <c r="R466" t="str">
        <f t="shared" si="31"/>
        <v>Profit</v>
      </c>
    </row>
    <row r="467" spans="1:18">
      <c r="A467">
        <v>2146</v>
      </c>
      <c r="B467" t="s">
        <v>29</v>
      </c>
      <c r="C467">
        <v>57</v>
      </c>
      <c r="D467" t="s">
        <v>16</v>
      </c>
      <c r="E467" t="s">
        <v>41</v>
      </c>
      <c r="F467" t="s">
        <v>25</v>
      </c>
      <c r="G467">
        <v>4960.2</v>
      </c>
      <c r="H467">
        <v>1015.66</v>
      </c>
      <c r="I467">
        <v>7383.27</v>
      </c>
      <c r="J467">
        <v>6367.61</v>
      </c>
      <c r="K467" s="1">
        <f t="shared" si="28"/>
        <v>6.2694307150030522</v>
      </c>
      <c r="L467" t="s">
        <v>54</v>
      </c>
      <c r="M467" s="2" t="s">
        <v>211</v>
      </c>
      <c r="N467" s="3" t="str">
        <f t="shared" si="29"/>
        <v>Mar</v>
      </c>
      <c r="O467" t="s">
        <v>28</v>
      </c>
      <c r="P467" t="s">
        <v>39</v>
      </c>
      <c r="Q467" t="str">
        <f t="shared" si="30"/>
        <v>Senior</v>
      </c>
      <c r="R467" t="str">
        <f t="shared" si="31"/>
        <v>Profit</v>
      </c>
    </row>
    <row r="468" spans="1:18">
      <c r="A468">
        <v>4166</v>
      </c>
      <c r="B468" t="s">
        <v>52</v>
      </c>
      <c r="C468">
        <v>41</v>
      </c>
      <c r="D468" t="s">
        <v>24</v>
      </c>
      <c r="E468" t="s">
        <v>41</v>
      </c>
      <c r="F468" t="s">
        <v>42</v>
      </c>
      <c r="G468">
        <v>4286.74</v>
      </c>
      <c r="H468">
        <v>354.5</v>
      </c>
      <c r="I468">
        <v>7370.94</v>
      </c>
      <c r="J468">
        <v>7016.44</v>
      </c>
      <c r="K468" s="1">
        <f t="shared" si="28"/>
        <v>19.792496473906908</v>
      </c>
      <c r="L468" t="s">
        <v>54</v>
      </c>
      <c r="M468" s="2" t="s">
        <v>277</v>
      </c>
      <c r="N468" s="3" t="str">
        <f t="shared" si="29"/>
        <v>Apr</v>
      </c>
      <c r="O468" t="s">
        <v>56</v>
      </c>
      <c r="P468" t="s">
        <v>22</v>
      </c>
      <c r="Q468" t="str">
        <f t="shared" si="30"/>
        <v>Senior</v>
      </c>
      <c r="R468" t="str">
        <f t="shared" si="31"/>
        <v>Profit</v>
      </c>
    </row>
    <row r="469" spans="1:18">
      <c r="A469">
        <v>4426</v>
      </c>
      <c r="B469" t="s">
        <v>47</v>
      </c>
      <c r="C469">
        <v>53</v>
      </c>
      <c r="D469" t="s">
        <v>16</v>
      </c>
      <c r="E469" t="s">
        <v>41</v>
      </c>
      <c r="F469" t="s">
        <v>25</v>
      </c>
      <c r="G469">
        <v>4830.49</v>
      </c>
      <c r="H469">
        <v>1738.21</v>
      </c>
      <c r="I469">
        <v>7368.84</v>
      </c>
      <c r="J469">
        <v>5630.63</v>
      </c>
      <c r="K469" s="1">
        <f t="shared" si="28"/>
        <v>3.2393266636367297</v>
      </c>
      <c r="L469" t="s">
        <v>26</v>
      </c>
      <c r="M469" s="2" t="s">
        <v>244</v>
      </c>
      <c r="N469" s="3" t="str">
        <f t="shared" si="29"/>
        <v>Jun</v>
      </c>
      <c r="O469" t="s">
        <v>51</v>
      </c>
      <c r="P469" t="s">
        <v>22</v>
      </c>
      <c r="Q469" t="str">
        <f t="shared" si="30"/>
        <v>Senior</v>
      </c>
      <c r="R469" t="str">
        <f t="shared" si="31"/>
        <v>Profit</v>
      </c>
    </row>
    <row r="470" spans="1:18">
      <c r="A470">
        <v>163</v>
      </c>
      <c r="B470" t="s">
        <v>23</v>
      </c>
      <c r="C470">
        <v>25</v>
      </c>
      <c r="D470" t="s">
        <v>24</v>
      </c>
      <c r="E470" t="s">
        <v>41</v>
      </c>
      <c r="F470" t="s">
        <v>25</v>
      </c>
      <c r="G470">
        <v>4940.0200000000004</v>
      </c>
      <c r="H470">
        <v>816.55</v>
      </c>
      <c r="I470">
        <v>7368.53</v>
      </c>
      <c r="J470">
        <v>6551.98</v>
      </c>
      <c r="K470" s="1">
        <f t="shared" si="28"/>
        <v>8.0239789357663334</v>
      </c>
      <c r="L470" t="s">
        <v>54</v>
      </c>
      <c r="M470" s="2" t="s">
        <v>180</v>
      </c>
      <c r="N470" s="3" t="str">
        <f t="shared" si="29"/>
        <v>Nov</v>
      </c>
      <c r="O470" t="s">
        <v>28</v>
      </c>
      <c r="P470" t="s">
        <v>39</v>
      </c>
      <c r="Q470" t="str">
        <f t="shared" si="30"/>
        <v>Young</v>
      </c>
      <c r="R470" t="str">
        <f t="shared" si="31"/>
        <v>Profit</v>
      </c>
    </row>
    <row r="471" spans="1:18">
      <c r="A471">
        <v>5330</v>
      </c>
      <c r="B471" t="s">
        <v>15</v>
      </c>
      <c r="C471">
        <v>31</v>
      </c>
      <c r="D471" t="s">
        <v>24</v>
      </c>
      <c r="E471" t="s">
        <v>41</v>
      </c>
      <c r="F471" t="s">
        <v>42</v>
      </c>
      <c r="G471">
        <v>4129.8999999999996</v>
      </c>
      <c r="H471">
        <v>866.54</v>
      </c>
      <c r="I471">
        <v>7368.22</v>
      </c>
      <c r="J471">
        <v>6501.68</v>
      </c>
      <c r="K471" s="1">
        <f t="shared" si="28"/>
        <v>7.5030350589701582</v>
      </c>
      <c r="L471" t="s">
        <v>31</v>
      </c>
      <c r="M471" s="2" t="s">
        <v>156</v>
      </c>
      <c r="N471" s="3" t="str">
        <f t="shared" si="29"/>
        <v>Apr</v>
      </c>
      <c r="O471" t="s">
        <v>56</v>
      </c>
      <c r="P471" t="s">
        <v>39</v>
      </c>
      <c r="Q471" t="str">
        <f t="shared" si="30"/>
        <v>Adult</v>
      </c>
      <c r="R471" t="str">
        <f t="shared" si="31"/>
        <v>Profit</v>
      </c>
    </row>
    <row r="472" spans="1:18">
      <c r="A472">
        <v>3940</v>
      </c>
      <c r="B472" t="s">
        <v>40</v>
      </c>
      <c r="C472">
        <v>34</v>
      </c>
      <c r="D472" t="s">
        <v>16</v>
      </c>
      <c r="E472" t="s">
        <v>30</v>
      </c>
      <c r="F472" t="s">
        <v>36</v>
      </c>
      <c r="G472">
        <v>4104.6899999999996</v>
      </c>
      <c r="H472">
        <v>1578.8</v>
      </c>
      <c r="I472">
        <v>7366.99</v>
      </c>
      <c r="J472">
        <v>5788.19</v>
      </c>
      <c r="K472" s="1">
        <f t="shared" si="28"/>
        <v>3.6661958449455283</v>
      </c>
      <c r="L472" t="s">
        <v>26</v>
      </c>
      <c r="M472" s="2" t="s">
        <v>352</v>
      </c>
      <c r="N472" s="3" t="str">
        <f t="shared" si="29"/>
        <v>Feb</v>
      </c>
      <c r="O472" t="s">
        <v>21</v>
      </c>
      <c r="P472" t="s">
        <v>39</v>
      </c>
      <c r="Q472" t="str">
        <f t="shared" si="30"/>
        <v>Adult</v>
      </c>
      <c r="R472" t="str">
        <f t="shared" si="31"/>
        <v>Profit</v>
      </c>
    </row>
    <row r="473" spans="1:18">
      <c r="A473">
        <v>4431</v>
      </c>
      <c r="B473" t="s">
        <v>34</v>
      </c>
      <c r="C473">
        <v>54</v>
      </c>
      <c r="D473" t="s">
        <v>24</v>
      </c>
      <c r="E473" t="s">
        <v>57</v>
      </c>
      <c r="F473" t="s">
        <v>36</v>
      </c>
      <c r="G473">
        <v>4157.09</v>
      </c>
      <c r="H473">
        <v>932.92</v>
      </c>
      <c r="I473">
        <v>7366.74</v>
      </c>
      <c r="J473">
        <v>6433.82</v>
      </c>
      <c r="K473" s="1">
        <f t="shared" si="28"/>
        <v>6.896432705912618</v>
      </c>
      <c r="L473" t="s">
        <v>19</v>
      </c>
      <c r="M473" s="2" t="s">
        <v>411</v>
      </c>
      <c r="N473" s="3" t="str">
        <f t="shared" si="29"/>
        <v>Apr</v>
      </c>
      <c r="O473" t="s">
        <v>56</v>
      </c>
      <c r="P473" t="s">
        <v>39</v>
      </c>
      <c r="Q473" t="str">
        <f t="shared" si="30"/>
        <v>Senior</v>
      </c>
      <c r="R473" t="str">
        <f t="shared" si="31"/>
        <v>Profit</v>
      </c>
    </row>
    <row r="474" spans="1:18">
      <c r="A474">
        <v>7148</v>
      </c>
      <c r="B474" t="s">
        <v>34</v>
      </c>
      <c r="C474">
        <v>47</v>
      </c>
      <c r="D474" t="s">
        <v>24</v>
      </c>
      <c r="E474" t="s">
        <v>41</v>
      </c>
      <c r="F474" t="s">
        <v>25</v>
      </c>
      <c r="G474">
        <v>4318.0600000000004</v>
      </c>
      <c r="H474">
        <v>1572.34</v>
      </c>
      <c r="I474">
        <v>7365.63</v>
      </c>
      <c r="J474">
        <v>5793.29</v>
      </c>
      <c r="K474" s="1">
        <f t="shared" si="28"/>
        <v>3.6845020797028636</v>
      </c>
      <c r="L474" t="s">
        <v>19</v>
      </c>
      <c r="M474" s="2" t="s">
        <v>339</v>
      </c>
      <c r="N474" s="3" t="str">
        <f t="shared" si="29"/>
        <v>Aug</v>
      </c>
      <c r="O474" t="s">
        <v>51</v>
      </c>
      <c r="P474" t="s">
        <v>39</v>
      </c>
      <c r="Q474" t="str">
        <f t="shared" si="30"/>
        <v>Senior</v>
      </c>
      <c r="R474" t="str">
        <f t="shared" si="31"/>
        <v>Profit</v>
      </c>
    </row>
    <row r="475" spans="1:18">
      <c r="A475">
        <v>671</v>
      </c>
      <c r="B475" t="s">
        <v>92</v>
      </c>
      <c r="C475">
        <v>60</v>
      </c>
      <c r="D475" t="s">
        <v>16</v>
      </c>
      <c r="E475" t="s">
        <v>66</v>
      </c>
      <c r="F475" t="s">
        <v>18</v>
      </c>
      <c r="G475">
        <v>4563.6499999999996</v>
      </c>
      <c r="H475">
        <v>1101.27</v>
      </c>
      <c r="I475">
        <v>7365.11</v>
      </c>
      <c r="J475">
        <v>6263.84</v>
      </c>
      <c r="K475" s="1">
        <f t="shared" si="28"/>
        <v>5.6878331381041889</v>
      </c>
      <c r="L475" t="s">
        <v>54</v>
      </c>
      <c r="M475" s="2" t="s">
        <v>99</v>
      </c>
      <c r="N475" s="3" t="str">
        <f t="shared" si="29"/>
        <v>Nov</v>
      </c>
      <c r="O475" t="s">
        <v>28</v>
      </c>
      <c r="P475" t="s">
        <v>39</v>
      </c>
      <c r="Q475" t="str">
        <f t="shared" si="30"/>
        <v>Senior</v>
      </c>
      <c r="R475" t="str">
        <f t="shared" si="31"/>
        <v>Profit</v>
      </c>
    </row>
    <row r="476" spans="1:18">
      <c r="A476">
        <v>6565</v>
      </c>
      <c r="B476" t="s">
        <v>52</v>
      </c>
      <c r="C476">
        <v>52</v>
      </c>
      <c r="D476" t="s">
        <v>16</v>
      </c>
      <c r="E476" t="s">
        <v>53</v>
      </c>
      <c r="F476" t="s">
        <v>18</v>
      </c>
      <c r="G476">
        <v>4438.66</v>
      </c>
      <c r="H476">
        <v>1496.89</v>
      </c>
      <c r="I476">
        <v>7363.77</v>
      </c>
      <c r="J476">
        <v>5866.88</v>
      </c>
      <c r="K476" s="1">
        <f t="shared" si="28"/>
        <v>3.9193795135247078</v>
      </c>
      <c r="L476" t="s">
        <v>54</v>
      </c>
      <c r="M476" s="2" t="s">
        <v>260</v>
      </c>
      <c r="N476" s="3" t="str">
        <f t="shared" si="29"/>
        <v>Jun</v>
      </c>
      <c r="O476" t="s">
        <v>56</v>
      </c>
      <c r="P476" t="s">
        <v>39</v>
      </c>
      <c r="Q476" t="str">
        <f t="shared" si="30"/>
        <v>Senior</v>
      </c>
      <c r="R476" t="str">
        <f t="shared" si="31"/>
        <v>Profit</v>
      </c>
    </row>
    <row r="477" spans="1:18">
      <c r="A477">
        <v>7118</v>
      </c>
      <c r="B477" t="s">
        <v>44</v>
      </c>
      <c r="C477">
        <v>21</v>
      </c>
      <c r="D477" t="s">
        <v>24</v>
      </c>
      <c r="E477" t="s">
        <v>35</v>
      </c>
      <c r="F477" t="s">
        <v>42</v>
      </c>
      <c r="G477">
        <v>4499.79</v>
      </c>
      <c r="H477">
        <v>1190.1500000000001</v>
      </c>
      <c r="I477">
        <v>7362.85</v>
      </c>
      <c r="J477">
        <v>6172.7</v>
      </c>
      <c r="K477" s="1">
        <f t="shared" si="28"/>
        <v>5.1864890980128546</v>
      </c>
      <c r="L477" t="s">
        <v>31</v>
      </c>
      <c r="M477" s="2" t="s">
        <v>246</v>
      </c>
      <c r="N477" s="3" t="str">
        <f t="shared" si="29"/>
        <v>Jul</v>
      </c>
      <c r="O477" t="s">
        <v>33</v>
      </c>
      <c r="P477" t="s">
        <v>22</v>
      </c>
      <c r="Q477" t="str">
        <f t="shared" si="30"/>
        <v>Young</v>
      </c>
      <c r="R477" t="str">
        <f t="shared" si="31"/>
        <v>Profit</v>
      </c>
    </row>
    <row r="478" spans="1:18">
      <c r="A478">
        <v>45</v>
      </c>
      <c r="B478" t="s">
        <v>92</v>
      </c>
      <c r="C478">
        <v>51</v>
      </c>
      <c r="D478" t="s">
        <v>16</v>
      </c>
      <c r="E478" t="s">
        <v>35</v>
      </c>
      <c r="F478" t="s">
        <v>36</v>
      </c>
      <c r="G478">
        <v>4373.12</v>
      </c>
      <c r="H478">
        <v>348.76</v>
      </c>
      <c r="I478">
        <v>7362.51</v>
      </c>
      <c r="J478">
        <v>7013.75</v>
      </c>
      <c r="K478" s="1">
        <f t="shared" si="28"/>
        <v>20.110534464961578</v>
      </c>
      <c r="L478" t="s">
        <v>26</v>
      </c>
      <c r="M478" s="2" t="s">
        <v>93</v>
      </c>
      <c r="N478" s="3" t="str">
        <f t="shared" si="29"/>
        <v>Apr</v>
      </c>
      <c r="O478" t="s">
        <v>51</v>
      </c>
      <c r="P478" t="s">
        <v>22</v>
      </c>
      <c r="Q478" t="str">
        <f t="shared" si="30"/>
        <v>Senior</v>
      </c>
      <c r="R478" t="str">
        <f t="shared" si="31"/>
        <v>Profit</v>
      </c>
    </row>
    <row r="479" spans="1:18">
      <c r="A479">
        <v>496</v>
      </c>
      <c r="B479" t="s">
        <v>92</v>
      </c>
      <c r="C479">
        <v>57</v>
      </c>
      <c r="D479" t="s">
        <v>16</v>
      </c>
      <c r="E479" t="s">
        <v>17</v>
      </c>
      <c r="F479" t="s">
        <v>18</v>
      </c>
      <c r="G479">
        <v>4350.45</v>
      </c>
      <c r="H479">
        <v>1870.8</v>
      </c>
      <c r="I479">
        <v>7360.29</v>
      </c>
      <c r="J479">
        <v>5489.49</v>
      </c>
      <c r="K479" s="1">
        <f t="shared" si="28"/>
        <v>2.934300833867864</v>
      </c>
      <c r="L479" t="s">
        <v>37</v>
      </c>
      <c r="M479" s="2" t="s">
        <v>234</v>
      </c>
      <c r="N479" s="3" t="str">
        <f t="shared" si="29"/>
        <v>Oct</v>
      </c>
      <c r="O479" t="s">
        <v>21</v>
      </c>
      <c r="P479" t="s">
        <v>39</v>
      </c>
      <c r="Q479" t="str">
        <f t="shared" si="30"/>
        <v>Senior</v>
      </c>
      <c r="R479" t="str">
        <f t="shared" si="31"/>
        <v>Profit</v>
      </c>
    </row>
    <row r="480" spans="1:18">
      <c r="A480">
        <v>7231</v>
      </c>
      <c r="B480" t="s">
        <v>40</v>
      </c>
      <c r="C480">
        <v>58</v>
      </c>
      <c r="D480" t="s">
        <v>16</v>
      </c>
      <c r="E480" t="s">
        <v>41</v>
      </c>
      <c r="F480" t="s">
        <v>18</v>
      </c>
      <c r="G480">
        <v>4582.66</v>
      </c>
      <c r="H480">
        <v>314.83</v>
      </c>
      <c r="I480">
        <v>7359.29</v>
      </c>
      <c r="J480">
        <v>7044.46</v>
      </c>
      <c r="K480" s="1">
        <f t="shared" si="28"/>
        <v>22.375440714036149</v>
      </c>
      <c r="L480" t="s">
        <v>26</v>
      </c>
      <c r="M480" s="2" t="s">
        <v>190</v>
      </c>
      <c r="N480" s="3" t="str">
        <f t="shared" si="29"/>
        <v>Oct</v>
      </c>
      <c r="O480" t="s">
        <v>21</v>
      </c>
      <c r="P480" t="s">
        <v>39</v>
      </c>
      <c r="Q480" t="str">
        <f t="shared" si="30"/>
        <v>Senior</v>
      </c>
      <c r="R480" t="str">
        <f t="shared" si="31"/>
        <v>Profit</v>
      </c>
    </row>
    <row r="481" spans="1:18">
      <c r="A481">
        <v>5659</v>
      </c>
      <c r="B481" t="s">
        <v>15</v>
      </c>
      <c r="C481">
        <v>29</v>
      </c>
      <c r="D481" t="s">
        <v>24</v>
      </c>
      <c r="E481" t="s">
        <v>35</v>
      </c>
      <c r="F481" t="s">
        <v>49</v>
      </c>
      <c r="G481">
        <v>4223.8599999999997</v>
      </c>
      <c r="H481">
        <v>1141.73</v>
      </c>
      <c r="I481">
        <v>7357.91</v>
      </c>
      <c r="J481">
        <v>6216.18</v>
      </c>
      <c r="K481" s="1">
        <f t="shared" si="28"/>
        <v>5.4445271649163987</v>
      </c>
      <c r="L481" t="s">
        <v>31</v>
      </c>
      <c r="M481" s="2" t="s">
        <v>81</v>
      </c>
      <c r="N481" s="3" t="str">
        <f t="shared" si="29"/>
        <v>Feb</v>
      </c>
      <c r="O481" t="s">
        <v>33</v>
      </c>
      <c r="P481" t="s">
        <v>39</v>
      </c>
      <c r="Q481" t="str">
        <f t="shared" si="30"/>
        <v>Adult</v>
      </c>
      <c r="R481" t="str">
        <f t="shared" si="31"/>
        <v>Profit</v>
      </c>
    </row>
    <row r="482" spans="1:18">
      <c r="A482">
        <v>4344</v>
      </c>
      <c r="B482" t="s">
        <v>52</v>
      </c>
      <c r="C482">
        <v>26</v>
      </c>
      <c r="D482" t="s">
        <v>16</v>
      </c>
      <c r="E482" t="s">
        <v>66</v>
      </c>
      <c r="F482" t="s">
        <v>49</v>
      </c>
      <c r="G482">
        <v>4830.24</v>
      </c>
      <c r="H482">
        <v>1007.59</v>
      </c>
      <c r="I482">
        <v>7357.3</v>
      </c>
      <c r="J482">
        <v>6349.71</v>
      </c>
      <c r="K482" s="1">
        <f t="shared" si="28"/>
        <v>6.301878740360662</v>
      </c>
      <c r="L482" t="s">
        <v>54</v>
      </c>
      <c r="M482" s="2" t="s">
        <v>256</v>
      </c>
      <c r="N482" s="3" t="str">
        <f t="shared" si="29"/>
        <v>Mar</v>
      </c>
      <c r="O482" t="s">
        <v>28</v>
      </c>
      <c r="P482" t="s">
        <v>39</v>
      </c>
      <c r="Q482" t="str">
        <f t="shared" si="30"/>
        <v>Adult</v>
      </c>
      <c r="R482" t="str">
        <f t="shared" si="31"/>
        <v>Profit</v>
      </c>
    </row>
    <row r="483" spans="1:18">
      <c r="A483">
        <v>5298</v>
      </c>
      <c r="B483" t="s">
        <v>23</v>
      </c>
      <c r="C483">
        <v>35</v>
      </c>
      <c r="D483" t="s">
        <v>16</v>
      </c>
      <c r="E483" t="s">
        <v>66</v>
      </c>
      <c r="F483" t="s">
        <v>49</v>
      </c>
      <c r="G483">
        <v>4947.4799999999996</v>
      </c>
      <c r="H483">
        <v>1401.69</v>
      </c>
      <c r="I483">
        <v>7354.7</v>
      </c>
      <c r="J483">
        <v>5953.01</v>
      </c>
      <c r="K483" s="1">
        <f t="shared" si="28"/>
        <v>4.2470232362362577</v>
      </c>
      <c r="L483" t="s">
        <v>26</v>
      </c>
      <c r="M483" s="2" t="s">
        <v>325</v>
      </c>
      <c r="N483" s="3" t="str">
        <f t="shared" si="29"/>
        <v>Jul</v>
      </c>
      <c r="O483" t="s">
        <v>51</v>
      </c>
      <c r="P483" t="s">
        <v>22</v>
      </c>
      <c r="Q483" t="str">
        <f t="shared" si="30"/>
        <v>Adult</v>
      </c>
      <c r="R483" t="str">
        <f t="shared" si="31"/>
        <v>Profit</v>
      </c>
    </row>
    <row r="484" spans="1:18">
      <c r="A484">
        <v>9446</v>
      </c>
      <c r="B484" t="s">
        <v>92</v>
      </c>
      <c r="C484">
        <v>51</v>
      </c>
      <c r="D484" t="s">
        <v>16</v>
      </c>
      <c r="E484" t="s">
        <v>57</v>
      </c>
      <c r="F484" t="s">
        <v>42</v>
      </c>
      <c r="G484">
        <v>4707.9399999999996</v>
      </c>
      <c r="H484">
        <v>804.42</v>
      </c>
      <c r="I484">
        <v>7352.89</v>
      </c>
      <c r="J484">
        <v>6548.47</v>
      </c>
      <c r="K484" s="1">
        <f t="shared" si="28"/>
        <v>8.1406106262897495</v>
      </c>
      <c r="L484" t="s">
        <v>54</v>
      </c>
      <c r="M484" s="2" t="s">
        <v>379</v>
      </c>
      <c r="N484" s="3" t="str">
        <f t="shared" si="29"/>
        <v>Mar</v>
      </c>
      <c r="O484" t="s">
        <v>51</v>
      </c>
      <c r="P484" t="s">
        <v>39</v>
      </c>
      <c r="Q484" t="str">
        <f t="shared" si="30"/>
        <v>Senior</v>
      </c>
      <c r="R484" t="str">
        <f t="shared" si="31"/>
        <v>Profit</v>
      </c>
    </row>
    <row r="485" spans="1:18">
      <c r="A485">
        <v>2398</v>
      </c>
      <c r="B485" t="s">
        <v>29</v>
      </c>
      <c r="C485">
        <v>24</v>
      </c>
      <c r="D485" t="s">
        <v>16</v>
      </c>
      <c r="E485" t="s">
        <v>41</v>
      </c>
      <c r="F485" t="s">
        <v>18</v>
      </c>
      <c r="G485">
        <v>4784.54</v>
      </c>
      <c r="H485">
        <v>1033.9000000000001</v>
      </c>
      <c r="I485">
        <v>7351.82</v>
      </c>
      <c r="J485">
        <v>6317.92</v>
      </c>
      <c r="K485" s="1">
        <f t="shared" si="28"/>
        <v>6.1107650643195663</v>
      </c>
      <c r="L485" t="s">
        <v>37</v>
      </c>
      <c r="M485" s="2" t="s">
        <v>158</v>
      </c>
      <c r="N485" s="3" t="str">
        <f t="shared" si="29"/>
        <v>Jan</v>
      </c>
      <c r="O485" t="s">
        <v>56</v>
      </c>
      <c r="P485" t="s">
        <v>39</v>
      </c>
      <c r="Q485" t="str">
        <f t="shared" si="30"/>
        <v>Young</v>
      </c>
      <c r="R485" t="str">
        <f t="shared" si="31"/>
        <v>Profit</v>
      </c>
    </row>
    <row r="486" spans="1:18">
      <c r="A486">
        <v>5153</v>
      </c>
      <c r="B486" t="s">
        <v>40</v>
      </c>
      <c r="C486">
        <v>34</v>
      </c>
      <c r="D486" t="s">
        <v>24</v>
      </c>
      <c r="E486" t="s">
        <v>41</v>
      </c>
      <c r="F486" t="s">
        <v>42</v>
      </c>
      <c r="G486">
        <v>4836.2</v>
      </c>
      <c r="H486">
        <v>892.53</v>
      </c>
      <c r="I486">
        <v>7347.47</v>
      </c>
      <c r="J486">
        <v>6454.94</v>
      </c>
      <c r="K486" s="1">
        <f t="shared" si="28"/>
        <v>7.2321826717309223</v>
      </c>
      <c r="L486" t="s">
        <v>54</v>
      </c>
      <c r="M486" s="2" t="s">
        <v>43</v>
      </c>
      <c r="N486" s="3" t="str">
        <f t="shared" si="29"/>
        <v>Jul</v>
      </c>
      <c r="O486" t="s">
        <v>21</v>
      </c>
      <c r="P486" t="s">
        <v>22</v>
      </c>
      <c r="Q486" t="str">
        <f t="shared" si="30"/>
        <v>Adult</v>
      </c>
      <c r="R486" t="str">
        <f t="shared" si="31"/>
        <v>Profit</v>
      </c>
    </row>
    <row r="487" spans="1:18">
      <c r="A487">
        <v>7464</v>
      </c>
      <c r="B487" t="s">
        <v>23</v>
      </c>
      <c r="C487">
        <v>53</v>
      </c>
      <c r="D487" t="s">
        <v>24</v>
      </c>
      <c r="E487" t="s">
        <v>35</v>
      </c>
      <c r="F487" t="s">
        <v>25</v>
      </c>
      <c r="G487">
        <v>4217.92</v>
      </c>
      <c r="H487">
        <v>92.23</v>
      </c>
      <c r="I487">
        <v>7346.27</v>
      </c>
      <c r="J487">
        <v>7254.04</v>
      </c>
      <c r="K487" s="1">
        <f t="shared" si="28"/>
        <v>78.651631790089994</v>
      </c>
      <c r="L487" t="s">
        <v>19</v>
      </c>
      <c r="M487" s="2" t="s">
        <v>20</v>
      </c>
      <c r="N487" s="3" t="str">
        <f t="shared" si="29"/>
        <v>Dec</v>
      </c>
      <c r="O487" t="s">
        <v>28</v>
      </c>
      <c r="P487" t="s">
        <v>22</v>
      </c>
      <c r="Q487" t="str">
        <f t="shared" si="30"/>
        <v>Senior</v>
      </c>
      <c r="R487" t="str">
        <f t="shared" si="31"/>
        <v>Profit</v>
      </c>
    </row>
    <row r="488" spans="1:18">
      <c r="A488">
        <v>5648</v>
      </c>
      <c r="B488" t="s">
        <v>92</v>
      </c>
      <c r="C488">
        <v>18</v>
      </c>
      <c r="D488" t="s">
        <v>24</v>
      </c>
      <c r="E488" t="s">
        <v>53</v>
      </c>
      <c r="F488" t="s">
        <v>49</v>
      </c>
      <c r="G488">
        <v>4197.24</v>
      </c>
      <c r="H488">
        <v>96.33</v>
      </c>
      <c r="I488">
        <v>7345.35</v>
      </c>
      <c r="J488">
        <v>7249.02</v>
      </c>
      <c r="K488" s="1">
        <f t="shared" si="28"/>
        <v>75.251946434132677</v>
      </c>
      <c r="L488" t="s">
        <v>54</v>
      </c>
      <c r="M488" s="2" t="s">
        <v>413</v>
      </c>
      <c r="N488" s="3" t="str">
        <f t="shared" si="29"/>
        <v>Dec</v>
      </c>
      <c r="O488" t="s">
        <v>33</v>
      </c>
      <c r="P488" t="s">
        <v>22</v>
      </c>
      <c r="Q488" t="str">
        <f t="shared" si="30"/>
        <v>Young</v>
      </c>
      <c r="R488" t="str">
        <f t="shared" si="31"/>
        <v>Profit</v>
      </c>
    </row>
    <row r="489" spans="1:18">
      <c r="A489">
        <v>3425</v>
      </c>
      <c r="B489" t="s">
        <v>15</v>
      </c>
      <c r="C489">
        <v>21</v>
      </c>
      <c r="D489" t="s">
        <v>24</v>
      </c>
      <c r="E489" t="s">
        <v>17</v>
      </c>
      <c r="F489" t="s">
        <v>25</v>
      </c>
      <c r="G489">
        <v>4701.6000000000004</v>
      </c>
      <c r="H489">
        <v>458.99</v>
      </c>
      <c r="I489">
        <v>7344.89</v>
      </c>
      <c r="J489">
        <v>6885.9</v>
      </c>
      <c r="K489" s="1">
        <f t="shared" si="28"/>
        <v>15.002287631538813</v>
      </c>
      <c r="L489" t="s">
        <v>37</v>
      </c>
      <c r="M489" s="2" t="s">
        <v>328</v>
      </c>
      <c r="N489" s="3" t="str">
        <f t="shared" si="29"/>
        <v>May</v>
      </c>
      <c r="O489" t="s">
        <v>33</v>
      </c>
      <c r="P489" t="s">
        <v>39</v>
      </c>
      <c r="Q489" t="str">
        <f t="shared" si="30"/>
        <v>Young</v>
      </c>
      <c r="R489" t="str">
        <f t="shared" si="31"/>
        <v>Profit</v>
      </c>
    </row>
    <row r="490" spans="1:18">
      <c r="A490">
        <v>3579</v>
      </c>
      <c r="B490" t="s">
        <v>84</v>
      </c>
      <c r="C490">
        <v>49</v>
      </c>
      <c r="D490" t="s">
        <v>16</v>
      </c>
      <c r="E490" t="s">
        <v>59</v>
      </c>
      <c r="F490" t="s">
        <v>18</v>
      </c>
      <c r="G490">
        <v>4390.7</v>
      </c>
      <c r="H490">
        <v>1479.63</v>
      </c>
      <c r="I490">
        <v>7340.46</v>
      </c>
      <c r="J490">
        <v>5860.83</v>
      </c>
      <c r="K490" s="1">
        <f t="shared" si="28"/>
        <v>3.9610105229009953</v>
      </c>
      <c r="L490" t="s">
        <v>37</v>
      </c>
      <c r="M490" s="2" t="s">
        <v>364</v>
      </c>
      <c r="N490" s="3" t="str">
        <f t="shared" si="29"/>
        <v>Feb</v>
      </c>
      <c r="O490" t="s">
        <v>33</v>
      </c>
      <c r="P490" t="s">
        <v>22</v>
      </c>
      <c r="Q490" t="str">
        <f t="shared" si="30"/>
        <v>Senior</v>
      </c>
      <c r="R490" t="str">
        <f t="shared" si="31"/>
        <v>Profit</v>
      </c>
    </row>
    <row r="491" spans="1:18">
      <c r="A491">
        <v>2809</v>
      </c>
      <c r="B491" t="s">
        <v>40</v>
      </c>
      <c r="C491">
        <v>37</v>
      </c>
      <c r="D491" t="s">
        <v>24</v>
      </c>
      <c r="E491" t="s">
        <v>57</v>
      </c>
      <c r="F491" t="s">
        <v>36</v>
      </c>
      <c r="G491">
        <v>4388.09</v>
      </c>
      <c r="H491">
        <v>1176.3599999999999</v>
      </c>
      <c r="I491">
        <v>7338.71</v>
      </c>
      <c r="J491">
        <v>6162.35</v>
      </c>
      <c r="K491" s="1">
        <f t="shared" si="28"/>
        <v>5.2384899180522977</v>
      </c>
      <c r="L491" t="s">
        <v>31</v>
      </c>
      <c r="M491" s="2" t="s">
        <v>115</v>
      </c>
      <c r="N491" s="3" t="str">
        <f t="shared" si="29"/>
        <v>Jan</v>
      </c>
      <c r="O491" t="s">
        <v>56</v>
      </c>
      <c r="P491" t="s">
        <v>22</v>
      </c>
      <c r="Q491" t="str">
        <f t="shared" si="30"/>
        <v>Adult</v>
      </c>
      <c r="R491" t="str">
        <f t="shared" si="31"/>
        <v>Profit</v>
      </c>
    </row>
    <row r="492" spans="1:18">
      <c r="A492">
        <v>9082</v>
      </c>
      <c r="B492" t="s">
        <v>34</v>
      </c>
      <c r="C492">
        <v>30</v>
      </c>
      <c r="D492" t="s">
        <v>24</v>
      </c>
      <c r="E492" t="s">
        <v>59</v>
      </c>
      <c r="F492" t="s">
        <v>25</v>
      </c>
      <c r="G492">
        <v>4304.24</v>
      </c>
      <c r="H492">
        <v>688.85</v>
      </c>
      <c r="I492">
        <v>7337.51</v>
      </c>
      <c r="J492">
        <v>6648.66</v>
      </c>
      <c r="K492" s="1">
        <f t="shared" si="28"/>
        <v>9.6518255062785805</v>
      </c>
      <c r="L492" t="s">
        <v>26</v>
      </c>
      <c r="M492" s="2" t="s">
        <v>162</v>
      </c>
      <c r="N492" s="3" t="str">
        <f t="shared" si="29"/>
        <v>Jan</v>
      </c>
      <c r="O492" t="s">
        <v>33</v>
      </c>
      <c r="P492" t="s">
        <v>22</v>
      </c>
      <c r="Q492" t="str">
        <f t="shared" si="30"/>
        <v>Adult</v>
      </c>
      <c r="R492" t="str">
        <f t="shared" si="31"/>
        <v>Profit</v>
      </c>
    </row>
    <row r="493" spans="1:18">
      <c r="A493">
        <v>8203</v>
      </c>
      <c r="B493" t="s">
        <v>84</v>
      </c>
      <c r="C493">
        <v>38</v>
      </c>
      <c r="D493" t="s">
        <v>24</v>
      </c>
      <c r="E493" t="s">
        <v>57</v>
      </c>
      <c r="F493" t="s">
        <v>42</v>
      </c>
      <c r="G493">
        <v>4634.3999999999996</v>
      </c>
      <c r="H493">
        <v>229.34</v>
      </c>
      <c r="I493">
        <v>7336.32</v>
      </c>
      <c r="J493">
        <v>7106.98</v>
      </c>
      <c r="K493" s="1">
        <f t="shared" si="28"/>
        <v>30.988837533792619</v>
      </c>
      <c r="L493" t="s">
        <v>26</v>
      </c>
      <c r="M493" s="2" t="s">
        <v>131</v>
      </c>
      <c r="N493" s="3" t="str">
        <f t="shared" si="29"/>
        <v>May</v>
      </c>
      <c r="O493" t="s">
        <v>56</v>
      </c>
      <c r="P493" t="s">
        <v>22</v>
      </c>
      <c r="Q493" t="str">
        <f t="shared" si="30"/>
        <v>Adult</v>
      </c>
      <c r="R493" t="str">
        <f t="shared" si="31"/>
        <v>Profit</v>
      </c>
    </row>
    <row r="494" spans="1:18">
      <c r="A494">
        <v>5351</v>
      </c>
      <c r="B494" t="s">
        <v>84</v>
      </c>
      <c r="C494">
        <v>58</v>
      </c>
      <c r="D494" t="s">
        <v>24</v>
      </c>
      <c r="E494" t="s">
        <v>59</v>
      </c>
      <c r="F494" t="s">
        <v>36</v>
      </c>
      <c r="G494">
        <v>4300.01</v>
      </c>
      <c r="H494">
        <v>201.16</v>
      </c>
      <c r="I494">
        <v>7334.85</v>
      </c>
      <c r="J494">
        <v>7133.69</v>
      </c>
      <c r="K494" s="1">
        <f t="shared" si="28"/>
        <v>35.462765957446805</v>
      </c>
      <c r="L494" t="s">
        <v>19</v>
      </c>
      <c r="M494" s="2" t="s">
        <v>405</v>
      </c>
      <c r="N494" s="3" t="str">
        <f t="shared" si="29"/>
        <v>Jul</v>
      </c>
      <c r="O494" t="s">
        <v>21</v>
      </c>
      <c r="P494" t="s">
        <v>39</v>
      </c>
      <c r="Q494" t="str">
        <f t="shared" si="30"/>
        <v>Senior</v>
      </c>
      <c r="R494" t="str">
        <f t="shared" si="31"/>
        <v>Profit</v>
      </c>
    </row>
    <row r="495" spans="1:18">
      <c r="A495">
        <v>8709</v>
      </c>
      <c r="B495" t="s">
        <v>52</v>
      </c>
      <c r="C495">
        <v>25</v>
      </c>
      <c r="D495" t="s">
        <v>16</v>
      </c>
      <c r="E495" t="s">
        <v>41</v>
      </c>
      <c r="F495" t="s">
        <v>25</v>
      </c>
      <c r="G495">
        <v>4228.8100000000004</v>
      </c>
      <c r="H495">
        <v>174.23</v>
      </c>
      <c r="I495">
        <v>7334.4</v>
      </c>
      <c r="J495">
        <v>7160.17</v>
      </c>
      <c r="K495" s="1">
        <f t="shared" si="28"/>
        <v>41.096079894392474</v>
      </c>
      <c r="L495" t="s">
        <v>26</v>
      </c>
      <c r="M495" s="2" t="s">
        <v>324</v>
      </c>
      <c r="N495" s="3" t="str">
        <f t="shared" si="29"/>
        <v>Mar</v>
      </c>
      <c r="O495" t="s">
        <v>51</v>
      </c>
      <c r="P495" t="s">
        <v>39</v>
      </c>
      <c r="Q495" t="str">
        <f t="shared" si="30"/>
        <v>Young</v>
      </c>
      <c r="R495" t="str">
        <f t="shared" si="31"/>
        <v>Profit</v>
      </c>
    </row>
    <row r="496" spans="1:18">
      <c r="A496">
        <v>5942</v>
      </c>
      <c r="B496" t="s">
        <v>15</v>
      </c>
      <c r="C496">
        <v>50</v>
      </c>
      <c r="D496" t="s">
        <v>24</v>
      </c>
      <c r="E496" t="s">
        <v>59</v>
      </c>
      <c r="F496" t="s">
        <v>42</v>
      </c>
      <c r="G496">
        <v>4731.2299999999996</v>
      </c>
      <c r="H496">
        <v>1533.13</v>
      </c>
      <c r="I496">
        <v>7333.21</v>
      </c>
      <c r="J496">
        <v>5800.08</v>
      </c>
      <c r="K496" s="1">
        <f t="shared" si="28"/>
        <v>3.7831625498163883</v>
      </c>
      <c r="L496" t="s">
        <v>19</v>
      </c>
      <c r="M496" s="2" t="s">
        <v>309</v>
      </c>
      <c r="N496" s="3" t="str">
        <f t="shared" si="29"/>
        <v>Jul</v>
      </c>
      <c r="O496" t="s">
        <v>51</v>
      </c>
      <c r="P496" t="s">
        <v>39</v>
      </c>
      <c r="Q496" t="str">
        <f t="shared" si="30"/>
        <v>Senior</v>
      </c>
      <c r="R496" t="str">
        <f t="shared" si="31"/>
        <v>Profit</v>
      </c>
    </row>
    <row r="497" spans="1:18">
      <c r="A497">
        <v>6921</v>
      </c>
      <c r="B497" t="s">
        <v>34</v>
      </c>
      <c r="C497">
        <v>56</v>
      </c>
      <c r="D497" t="s">
        <v>24</v>
      </c>
      <c r="E497" t="s">
        <v>30</v>
      </c>
      <c r="F497" t="s">
        <v>18</v>
      </c>
      <c r="G497">
        <v>4175.12</v>
      </c>
      <c r="H497">
        <v>1836.18</v>
      </c>
      <c r="I497">
        <v>7332.54</v>
      </c>
      <c r="J497">
        <v>5496.36</v>
      </c>
      <c r="K497" s="1">
        <f t="shared" si="28"/>
        <v>2.993366663399013</v>
      </c>
      <c r="L497" t="s">
        <v>19</v>
      </c>
      <c r="M497" s="2" t="s">
        <v>237</v>
      </c>
      <c r="N497" s="3" t="str">
        <f t="shared" si="29"/>
        <v>Jan</v>
      </c>
      <c r="O497" t="s">
        <v>28</v>
      </c>
      <c r="P497" t="s">
        <v>22</v>
      </c>
      <c r="Q497" t="str">
        <f t="shared" si="30"/>
        <v>Senior</v>
      </c>
      <c r="R497" t="str">
        <f t="shared" si="31"/>
        <v>Profit</v>
      </c>
    </row>
    <row r="498" spans="1:18">
      <c r="A498">
        <v>5582</v>
      </c>
      <c r="B498" t="s">
        <v>40</v>
      </c>
      <c r="C498">
        <v>18</v>
      </c>
      <c r="D498" t="s">
        <v>24</v>
      </c>
      <c r="E498" t="s">
        <v>57</v>
      </c>
      <c r="F498" t="s">
        <v>36</v>
      </c>
      <c r="G498">
        <v>4672.7299999999996</v>
      </c>
      <c r="H498">
        <v>608.35</v>
      </c>
      <c r="I498">
        <v>7323.03</v>
      </c>
      <c r="J498">
        <v>6714.68</v>
      </c>
      <c r="K498" s="1">
        <f t="shared" si="28"/>
        <v>11.037527738966055</v>
      </c>
      <c r="L498" t="s">
        <v>19</v>
      </c>
      <c r="M498" s="2" t="s">
        <v>241</v>
      </c>
      <c r="N498" s="3" t="str">
        <f t="shared" si="29"/>
        <v>Sep</v>
      </c>
      <c r="O498" t="s">
        <v>21</v>
      </c>
      <c r="P498" t="s">
        <v>39</v>
      </c>
      <c r="Q498" t="str">
        <f t="shared" si="30"/>
        <v>Young</v>
      </c>
      <c r="R498" t="str">
        <f t="shared" si="31"/>
        <v>Profit</v>
      </c>
    </row>
    <row r="499" spans="1:18">
      <c r="A499">
        <v>1014</v>
      </c>
      <c r="B499" t="s">
        <v>29</v>
      </c>
      <c r="C499">
        <v>59</v>
      </c>
      <c r="D499" t="s">
        <v>16</v>
      </c>
      <c r="E499" t="s">
        <v>41</v>
      </c>
      <c r="F499" t="s">
        <v>42</v>
      </c>
      <c r="G499">
        <v>4919.2299999999996</v>
      </c>
      <c r="H499">
        <v>1430.24</v>
      </c>
      <c r="I499">
        <v>7322.26</v>
      </c>
      <c r="J499">
        <v>5892.02</v>
      </c>
      <c r="K499" s="1">
        <f t="shared" si="28"/>
        <v>4.1196023045083345</v>
      </c>
      <c r="L499" t="s">
        <v>19</v>
      </c>
      <c r="M499" s="2" t="s">
        <v>301</v>
      </c>
      <c r="N499" s="3" t="str">
        <f t="shared" si="29"/>
        <v>Mar</v>
      </c>
      <c r="O499" t="s">
        <v>33</v>
      </c>
      <c r="P499" t="s">
        <v>39</v>
      </c>
      <c r="Q499" t="str">
        <f t="shared" si="30"/>
        <v>Senior</v>
      </c>
      <c r="R499" t="str">
        <f t="shared" si="31"/>
        <v>Profit</v>
      </c>
    </row>
    <row r="500" spans="1:18">
      <c r="A500">
        <v>7657</v>
      </c>
      <c r="B500" t="s">
        <v>52</v>
      </c>
      <c r="C500">
        <v>40</v>
      </c>
      <c r="D500" t="s">
        <v>24</v>
      </c>
      <c r="E500" t="s">
        <v>53</v>
      </c>
      <c r="F500" t="s">
        <v>49</v>
      </c>
      <c r="G500">
        <v>4440.2</v>
      </c>
      <c r="H500">
        <v>1983.75</v>
      </c>
      <c r="I500">
        <v>7321.4</v>
      </c>
      <c r="J500">
        <v>5337.65</v>
      </c>
      <c r="K500" s="1">
        <f t="shared" si="28"/>
        <v>2.6906868304977944</v>
      </c>
      <c r="L500" t="s">
        <v>54</v>
      </c>
      <c r="M500" s="2" t="s">
        <v>339</v>
      </c>
      <c r="N500" s="3" t="str">
        <f t="shared" si="29"/>
        <v>Aug</v>
      </c>
      <c r="O500" t="s">
        <v>21</v>
      </c>
      <c r="P500" t="s">
        <v>39</v>
      </c>
      <c r="Q500" t="str">
        <f t="shared" si="30"/>
        <v>Adult</v>
      </c>
      <c r="R500" t="str">
        <f t="shared" si="31"/>
        <v>Profit</v>
      </c>
    </row>
    <row r="501" spans="1:18">
      <c r="A501">
        <v>6083</v>
      </c>
      <c r="B501" t="s">
        <v>34</v>
      </c>
      <c r="C501">
        <v>39</v>
      </c>
      <c r="D501" t="s">
        <v>24</v>
      </c>
      <c r="E501" t="s">
        <v>35</v>
      </c>
      <c r="F501" t="s">
        <v>25</v>
      </c>
      <c r="G501">
        <v>4315.8999999999996</v>
      </c>
      <c r="H501">
        <v>523.94000000000005</v>
      </c>
      <c r="I501">
        <v>7320.6</v>
      </c>
      <c r="J501">
        <v>6796.66</v>
      </c>
      <c r="K501" s="1">
        <f t="shared" si="28"/>
        <v>12.97221055846089</v>
      </c>
      <c r="L501" t="s">
        <v>19</v>
      </c>
      <c r="M501" s="2" t="s">
        <v>197</v>
      </c>
      <c r="N501" s="3" t="str">
        <f t="shared" si="29"/>
        <v>Mar</v>
      </c>
      <c r="O501" t="s">
        <v>33</v>
      </c>
      <c r="P501" t="s">
        <v>39</v>
      </c>
      <c r="Q501" t="str">
        <f t="shared" si="30"/>
        <v>Adult</v>
      </c>
      <c r="R501" t="str">
        <f t="shared" si="31"/>
        <v>Profit</v>
      </c>
    </row>
    <row r="502" spans="1:18">
      <c r="A502">
        <v>2345</v>
      </c>
      <c r="B502" t="s">
        <v>52</v>
      </c>
      <c r="C502">
        <v>52</v>
      </c>
      <c r="D502" t="s">
        <v>24</v>
      </c>
      <c r="E502" t="s">
        <v>66</v>
      </c>
      <c r="F502" t="s">
        <v>42</v>
      </c>
      <c r="G502">
        <v>4651.9399999999996</v>
      </c>
      <c r="H502">
        <v>1544.68</v>
      </c>
      <c r="I502">
        <v>7320.5</v>
      </c>
      <c r="J502">
        <v>5775.82</v>
      </c>
      <c r="K502" s="1">
        <f t="shared" si="28"/>
        <v>3.739169277779216</v>
      </c>
      <c r="L502" t="s">
        <v>26</v>
      </c>
      <c r="M502" s="2" t="s">
        <v>104</v>
      </c>
      <c r="N502" s="3" t="str">
        <f t="shared" si="29"/>
        <v>Jan</v>
      </c>
      <c r="O502" t="s">
        <v>28</v>
      </c>
      <c r="P502" t="s">
        <v>22</v>
      </c>
      <c r="Q502" t="str">
        <f t="shared" si="30"/>
        <v>Senior</v>
      </c>
      <c r="R502" t="str">
        <f t="shared" si="31"/>
        <v>Profit</v>
      </c>
    </row>
    <row r="503" spans="1:18">
      <c r="A503">
        <v>5033</v>
      </c>
      <c r="B503" t="s">
        <v>40</v>
      </c>
      <c r="C503">
        <v>32</v>
      </c>
      <c r="D503" t="s">
        <v>16</v>
      </c>
      <c r="E503" t="s">
        <v>66</v>
      </c>
      <c r="F503" t="s">
        <v>49</v>
      </c>
      <c r="G503">
        <v>4926.41</v>
      </c>
      <c r="H503">
        <v>434.77</v>
      </c>
      <c r="I503">
        <v>7320.15</v>
      </c>
      <c r="J503">
        <v>6885.38</v>
      </c>
      <c r="K503" s="1">
        <f t="shared" si="28"/>
        <v>15.836833268164778</v>
      </c>
      <c r="L503" t="s">
        <v>37</v>
      </c>
      <c r="M503" s="2" t="s">
        <v>78</v>
      </c>
      <c r="N503" s="3" t="str">
        <f t="shared" si="29"/>
        <v>Dec</v>
      </c>
      <c r="O503" t="s">
        <v>21</v>
      </c>
      <c r="P503" t="s">
        <v>39</v>
      </c>
      <c r="Q503" t="str">
        <f t="shared" si="30"/>
        <v>Adult</v>
      </c>
      <c r="R503" t="str">
        <f t="shared" si="31"/>
        <v>Profit</v>
      </c>
    </row>
    <row r="504" spans="1:18">
      <c r="A504">
        <v>9204</v>
      </c>
      <c r="B504" t="s">
        <v>47</v>
      </c>
      <c r="C504">
        <v>48</v>
      </c>
      <c r="D504" t="s">
        <v>24</v>
      </c>
      <c r="E504" t="s">
        <v>30</v>
      </c>
      <c r="F504" t="s">
        <v>25</v>
      </c>
      <c r="G504">
        <v>4217</v>
      </c>
      <c r="H504">
        <v>1370.27</v>
      </c>
      <c r="I504">
        <v>7316.42</v>
      </c>
      <c r="J504">
        <v>5946.15</v>
      </c>
      <c r="K504" s="1">
        <f t="shared" si="28"/>
        <v>4.3394002641815117</v>
      </c>
      <c r="L504" t="s">
        <v>19</v>
      </c>
      <c r="M504" s="2" t="s">
        <v>364</v>
      </c>
      <c r="N504" s="3" t="str">
        <f t="shared" si="29"/>
        <v>Feb</v>
      </c>
      <c r="O504" t="s">
        <v>33</v>
      </c>
      <c r="P504" t="s">
        <v>39</v>
      </c>
      <c r="Q504" t="str">
        <f t="shared" si="30"/>
        <v>Senior</v>
      </c>
      <c r="R504" t="str">
        <f t="shared" si="31"/>
        <v>Profit</v>
      </c>
    </row>
    <row r="505" spans="1:18">
      <c r="A505">
        <v>5291</v>
      </c>
      <c r="B505" t="s">
        <v>29</v>
      </c>
      <c r="C505">
        <v>59</v>
      </c>
      <c r="D505" t="s">
        <v>16</v>
      </c>
      <c r="E505" t="s">
        <v>35</v>
      </c>
      <c r="F505" t="s">
        <v>42</v>
      </c>
      <c r="G505">
        <v>4939.54</v>
      </c>
      <c r="H505">
        <v>1875.77</v>
      </c>
      <c r="I505">
        <v>7315.36</v>
      </c>
      <c r="J505">
        <v>5439.59</v>
      </c>
      <c r="K505" s="1">
        <f t="shared" si="28"/>
        <v>2.8999237646406542</v>
      </c>
      <c r="L505" t="s">
        <v>37</v>
      </c>
      <c r="M505" s="2" t="s">
        <v>95</v>
      </c>
      <c r="N505" s="3" t="str">
        <f t="shared" si="29"/>
        <v>Sep</v>
      </c>
      <c r="O505" t="s">
        <v>51</v>
      </c>
      <c r="P505" t="s">
        <v>39</v>
      </c>
      <c r="Q505" t="str">
        <f t="shared" si="30"/>
        <v>Senior</v>
      </c>
      <c r="R505" t="str">
        <f t="shared" si="31"/>
        <v>Profit</v>
      </c>
    </row>
    <row r="506" spans="1:18">
      <c r="A506">
        <v>4252</v>
      </c>
      <c r="B506" t="s">
        <v>44</v>
      </c>
      <c r="C506">
        <v>26</v>
      </c>
      <c r="D506" t="s">
        <v>16</v>
      </c>
      <c r="E506" t="s">
        <v>30</v>
      </c>
      <c r="F506" t="s">
        <v>18</v>
      </c>
      <c r="G506">
        <v>4229.9399999999996</v>
      </c>
      <c r="H506">
        <v>817.05</v>
      </c>
      <c r="I506">
        <v>7314.57</v>
      </c>
      <c r="J506">
        <v>6497.52</v>
      </c>
      <c r="K506" s="1">
        <f t="shared" si="28"/>
        <v>7.9524141729392337</v>
      </c>
      <c r="L506" t="s">
        <v>26</v>
      </c>
      <c r="M506" s="2" t="s">
        <v>278</v>
      </c>
      <c r="N506" s="3" t="str">
        <f t="shared" si="29"/>
        <v>Sep</v>
      </c>
      <c r="O506" t="s">
        <v>51</v>
      </c>
      <c r="P506" t="s">
        <v>39</v>
      </c>
      <c r="Q506" t="str">
        <f t="shared" si="30"/>
        <v>Adult</v>
      </c>
      <c r="R506" t="str">
        <f t="shared" si="31"/>
        <v>Profit</v>
      </c>
    </row>
    <row r="507" spans="1:18">
      <c r="A507">
        <v>602</v>
      </c>
      <c r="B507" t="s">
        <v>15</v>
      </c>
      <c r="C507">
        <v>51</v>
      </c>
      <c r="D507" t="s">
        <v>24</v>
      </c>
      <c r="E507" t="s">
        <v>30</v>
      </c>
      <c r="F507" t="s">
        <v>25</v>
      </c>
      <c r="G507">
        <v>4624.46</v>
      </c>
      <c r="H507">
        <v>1549.82</v>
      </c>
      <c r="I507">
        <v>7313.96</v>
      </c>
      <c r="J507">
        <v>5764.14</v>
      </c>
      <c r="K507" s="1">
        <f t="shared" si="28"/>
        <v>3.7192319108025451</v>
      </c>
      <c r="L507" t="s">
        <v>19</v>
      </c>
      <c r="M507" s="2" t="s">
        <v>85</v>
      </c>
      <c r="N507" s="3" t="str">
        <f t="shared" si="29"/>
        <v>Feb</v>
      </c>
      <c r="O507" t="s">
        <v>21</v>
      </c>
      <c r="P507" t="s">
        <v>22</v>
      </c>
      <c r="Q507" t="str">
        <f t="shared" si="30"/>
        <v>Senior</v>
      </c>
      <c r="R507" t="str">
        <f t="shared" si="31"/>
        <v>Profit</v>
      </c>
    </row>
    <row r="508" spans="1:18">
      <c r="A508">
        <v>9615</v>
      </c>
      <c r="B508" t="s">
        <v>47</v>
      </c>
      <c r="C508">
        <v>20</v>
      </c>
      <c r="D508" t="s">
        <v>16</v>
      </c>
      <c r="E508" t="s">
        <v>30</v>
      </c>
      <c r="F508" t="s">
        <v>25</v>
      </c>
      <c r="G508">
        <v>4841.66</v>
      </c>
      <c r="H508">
        <v>1053.54</v>
      </c>
      <c r="I508">
        <v>7313.42</v>
      </c>
      <c r="J508">
        <v>6259.88</v>
      </c>
      <c r="K508" s="1">
        <f t="shared" si="28"/>
        <v>5.9417582626193601</v>
      </c>
      <c r="L508" t="s">
        <v>37</v>
      </c>
      <c r="M508" s="2" t="s">
        <v>125</v>
      </c>
      <c r="N508" s="3" t="str">
        <f t="shared" si="29"/>
        <v>Jul</v>
      </c>
      <c r="O508" t="s">
        <v>21</v>
      </c>
      <c r="P508" t="s">
        <v>22</v>
      </c>
      <c r="Q508" t="str">
        <f t="shared" si="30"/>
        <v>Young</v>
      </c>
      <c r="R508" t="str">
        <f t="shared" si="31"/>
        <v>Profit</v>
      </c>
    </row>
    <row r="509" spans="1:18">
      <c r="A509">
        <v>5579</v>
      </c>
      <c r="B509" t="s">
        <v>23</v>
      </c>
      <c r="C509">
        <v>47</v>
      </c>
      <c r="D509" t="s">
        <v>16</v>
      </c>
      <c r="E509" t="s">
        <v>59</v>
      </c>
      <c r="F509" t="s">
        <v>25</v>
      </c>
      <c r="G509">
        <v>4208.96</v>
      </c>
      <c r="H509">
        <v>911.76</v>
      </c>
      <c r="I509">
        <v>7308.93</v>
      </c>
      <c r="J509">
        <v>6397.17</v>
      </c>
      <c r="K509" s="1">
        <f t="shared" si="28"/>
        <v>7.0162871808370628</v>
      </c>
      <c r="L509" t="s">
        <v>54</v>
      </c>
      <c r="M509" s="2" t="s">
        <v>331</v>
      </c>
      <c r="N509" s="3" t="str">
        <f t="shared" si="29"/>
        <v>Sep</v>
      </c>
      <c r="O509" t="s">
        <v>33</v>
      </c>
      <c r="P509" t="s">
        <v>39</v>
      </c>
      <c r="Q509" t="str">
        <f t="shared" si="30"/>
        <v>Senior</v>
      </c>
      <c r="R509" t="str">
        <f t="shared" si="31"/>
        <v>Profit</v>
      </c>
    </row>
    <row r="510" spans="1:18">
      <c r="A510">
        <v>5831</v>
      </c>
      <c r="B510" t="s">
        <v>23</v>
      </c>
      <c r="C510">
        <v>29</v>
      </c>
      <c r="D510" t="s">
        <v>16</v>
      </c>
      <c r="E510" t="s">
        <v>59</v>
      </c>
      <c r="F510" t="s">
        <v>25</v>
      </c>
      <c r="G510">
        <v>4238.58</v>
      </c>
      <c r="H510">
        <v>1810.63</v>
      </c>
      <c r="I510">
        <v>7308.6</v>
      </c>
      <c r="J510">
        <v>5497.97</v>
      </c>
      <c r="K510" s="1">
        <f t="shared" si="28"/>
        <v>3.0364955844098462</v>
      </c>
      <c r="L510" t="s">
        <v>37</v>
      </c>
      <c r="M510" s="2" t="s">
        <v>375</v>
      </c>
      <c r="N510" s="3" t="str">
        <f t="shared" si="29"/>
        <v>Mar</v>
      </c>
      <c r="O510" t="s">
        <v>51</v>
      </c>
      <c r="P510" t="s">
        <v>22</v>
      </c>
      <c r="Q510" t="str">
        <f t="shared" si="30"/>
        <v>Adult</v>
      </c>
      <c r="R510" t="str">
        <f t="shared" si="31"/>
        <v>Profit</v>
      </c>
    </row>
    <row r="511" spans="1:18">
      <c r="A511">
        <v>860</v>
      </c>
      <c r="B511" t="s">
        <v>92</v>
      </c>
      <c r="C511">
        <v>19</v>
      </c>
      <c r="D511" t="s">
        <v>24</v>
      </c>
      <c r="E511" t="s">
        <v>41</v>
      </c>
      <c r="F511" t="s">
        <v>36</v>
      </c>
      <c r="G511">
        <v>4251.67</v>
      </c>
      <c r="H511">
        <v>1807.27</v>
      </c>
      <c r="I511">
        <v>7308.58</v>
      </c>
      <c r="J511">
        <v>5501.31</v>
      </c>
      <c r="K511" s="1">
        <f t="shared" si="28"/>
        <v>3.0439889999834007</v>
      </c>
      <c r="L511" t="s">
        <v>37</v>
      </c>
      <c r="M511" s="2" t="s">
        <v>251</v>
      </c>
      <c r="N511" s="3" t="str">
        <f t="shared" si="29"/>
        <v>Jan</v>
      </c>
      <c r="O511" t="s">
        <v>56</v>
      </c>
      <c r="P511" t="s">
        <v>22</v>
      </c>
      <c r="Q511" t="str">
        <f t="shared" si="30"/>
        <v>Young</v>
      </c>
      <c r="R511" t="str">
        <f t="shared" si="31"/>
        <v>Profit</v>
      </c>
    </row>
    <row r="512" spans="1:18">
      <c r="A512">
        <v>4182</v>
      </c>
      <c r="B512" t="s">
        <v>29</v>
      </c>
      <c r="C512">
        <v>30</v>
      </c>
      <c r="D512" t="s">
        <v>24</v>
      </c>
      <c r="E512" t="s">
        <v>57</v>
      </c>
      <c r="F512" t="s">
        <v>25</v>
      </c>
      <c r="G512">
        <v>4300.47</v>
      </c>
      <c r="H512">
        <v>1961.61</v>
      </c>
      <c r="I512">
        <v>7307.39</v>
      </c>
      <c r="J512">
        <v>5345.78</v>
      </c>
      <c r="K512" s="1">
        <f t="shared" si="28"/>
        <v>2.725200218188121</v>
      </c>
      <c r="L512" t="s">
        <v>26</v>
      </c>
      <c r="M512" s="2" t="s">
        <v>200</v>
      </c>
      <c r="N512" s="3" t="str">
        <f t="shared" si="29"/>
        <v>Oct</v>
      </c>
      <c r="O512" t="s">
        <v>56</v>
      </c>
      <c r="P512" t="s">
        <v>22</v>
      </c>
      <c r="Q512" t="str">
        <f t="shared" si="30"/>
        <v>Adult</v>
      </c>
      <c r="R512" t="str">
        <f t="shared" si="31"/>
        <v>Profit</v>
      </c>
    </row>
    <row r="513" spans="1:18">
      <c r="A513">
        <v>8531</v>
      </c>
      <c r="B513" t="s">
        <v>92</v>
      </c>
      <c r="C513">
        <v>24</v>
      </c>
      <c r="D513" t="s">
        <v>16</v>
      </c>
      <c r="E513" t="s">
        <v>41</v>
      </c>
      <c r="F513" t="s">
        <v>42</v>
      </c>
      <c r="G513">
        <v>4993.1499999999996</v>
      </c>
      <c r="H513">
        <v>1720.42</v>
      </c>
      <c r="I513">
        <v>7307.14</v>
      </c>
      <c r="J513">
        <v>5586.72</v>
      </c>
      <c r="K513" s="1">
        <f t="shared" si="28"/>
        <v>3.2473000778879575</v>
      </c>
      <c r="L513" t="s">
        <v>19</v>
      </c>
      <c r="M513" s="2" t="s">
        <v>141</v>
      </c>
      <c r="N513" s="3" t="str">
        <f t="shared" si="29"/>
        <v>May</v>
      </c>
      <c r="O513" t="s">
        <v>21</v>
      </c>
      <c r="P513" t="s">
        <v>22</v>
      </c>
      <c r="Q513" t="str">
        <f t="shared" si="30"/>
        <v>Young</v>
      </c>
      <c r="R513" t="str">
        <f t="shared" si="31"/>
        <v>Profit</v>
      </c>
    </row>
    <row r="514" spans="1:18">
      <c r="A514">
        <v>1032</v>
      </c>
      <c r="B514" t="s">
        <v>29</v>
      </c>
      <c r="C514">
        <v>38</v>
      </c>
      <c r="D514" t="s">
        <v>24</v>
      </c>
      <c r="E514" t="s">
        <v>30</v>
      </c>
      <c r="F514" t="s">
        <v>36</v>
      </c>
      <c r="G514">
        <v>4626.87</v>
      </c>
      <c r="H514">
        <v>80.39</v>
      </c>
      <c r="I514">
        <v>7306.38</v>
      </c>
      <c r="J514">
        <v>7225.99</v>
      </c>
      <c r="K514" s="1">
        <f t="shared" ref="K514:K577" si="32">J514/H514</f>
        <v>89.886677447443702</v>
      </c>
      <c r="L514" t="s">
        <v>19</v>
      </c>
      <c r="M514" s="2" t="s">
        <v>122</v>
      </c>
      <c r="N514" s="3" t="str">
        <f t="shared" ref="N514:N577" si="33">TEXT(M514,"MMM")</f>
        <v>May</v>
      </c>
      <c r="O514" t="s">
        <v>33</v>
      </c>
      <c r="P514" t="s">
        <v>22</v>
      </c>
      <c r="Q514" t="str">
        <f t="shared" ref="Q514:Q577" si="34">IF(C514&gt;=18,IF(C514&lt;=25,"Young",IF(C514&lt;=40,"Adult",IF(C514&lt;=60,"Senior",""))),"")</f>
        <v>Adult</v>
      </c>
      <c r="R514" t="str">
        <f t="shared" ref="R514:R577" si="35">IF(J514&gt;0,"Profit","Loss")</f>
        <v>Profit</v>
      </c>
    </row>
    <row r="515" spans="1:18">
      <c r="A515">
        <v>5119</v>
      </c>
      <c r="B515" t="s">
        <v>34</v>
      </c>
      <c r="C515">
        <v>34</v>
      </c>
      <c r="D515" t="s">
        <v>24</v>
      </c>
      <c r="E515" t="s">
        <v>59</v>
      </c>
      <c r="F515" t="s">
        <v>49</v>
      </c>
      <c r="G515">
        <v>4754.93</v>
      </c>
      <c r="H515">
        <v>1683.32</v>
      </c>
      <c r="I515">
        <v>7306.34</v>
      </c>
      <c r="J515">
        <v>5623.02</v>
      </c>
      <c r="K515" s="1">
        <f t="shared" si="32"/>
        <v>3.3404343796782552</v>
      </c>
      <c r="L515" t="s">
        <v>31</v>
      </c>
      <c r="M515" s="2" t="s">
        <v>139</v>
      </c>
      <c r="N515" s="3" t="str">
        <f t="shared" si="33"/>
        <v>Jul</v>
      </c>
      <c r="O515" t="s">
        <v>28</v>
      </c>
      <c r="P515" t="s">
        <v>22</v>
      </c>
      <c r="Q515" t="str">
        <f t="shared" si="34"/>
        <v>Adult</v>
      </c>
      <c r="R515" t="str">
        <f t="shared" si="35"/>
        <v>Profit</v>
      </c>
    </row>
    <row r="516" spans="1:18">
      <c r="A516">
        <v>5377</v>
      </c>
      <c r="B516" t="s">
        <v>29</v>
      </c>
      <c r="C516">
        <v>25</v>
      </c>
      <c r="D516" t="s">
        <v>16</v>
      </c>
      <c r="E516" t="s">
        <v>30</v>
      </c>
      <c r="F516" t="s">
        <v>49</v>
      </c>
      <c r="G516">
        <v>4546.21</v>
      </c>
      <c r="H516">
        <v>486.59</v>
      </c>
      <c r="I516">
        <v>7305.42</v>
      </c>
      <c r="J516">
        <v>6818.83</v>
      </c>
      <c r="K516" s="1">
        <f t="shared" si="32"/>
        <v>14.013502127047412</v>
      </c>
      <c r="L516" t="s">
        <v>19</v>
      </c>
      <c r="M516" s="2" t="s">
        <v>387</v>
      </c>
      <c r="N516" s="3" t="str">
        <f t="shared" si="33"/>
        <v>May</v>
      </c>
      <c r="O516" t="s">
        <v>21</v>
      </c>
      <c r="P516" t="s">
        <v>22</v>
      </c>
      <c r="Q516" t="str">
        <f t="shared" si="34"/>
        <v>Young</v>
      </c>
      <c r="R516" t="str">
        <f t="shared" si="35"/>
        <v>Profit</v>
      </c>
    </row>
    <row r="517" spans="1:18">
      <c r="A517">
        <v>1012</v>
      </c>
      <c r="B517" t="s">
        <v>15</v>
      </c>
      <c r="C517">
        <v>27</v>
      </c>
      <c r="D517" t="s">
        <v>16</v>
      </c>
      <c r="E517" t="s">
        <v>17</v>
      </c>
      <c r="F517" t="s">
        <v>49</v>
      </c>
      <c r="G517">
        <v>4268.5</v>
      </c>
      <c r="H517">
        <v>1087.27</v>
      </c>
      <c r="I517">
        <v>7304.28</v>
      </c>
      <c r="J517">
        <v>6217.01</v>
      </c>
      <c r="K517" s="1">
        <f t="shared" si="32"/>
        <v>5.7180001287628652</v>
      </c>
      <c r="L517" t="s">
        <v>19</v>
      </c>
      <c r="M517" s="2" t="s">
        <v>301</v>
      </c>
      <c r="N517" s="3" t="str">
        <f t="shared" si="33"/>
        <v>Mar</v>
      </c>
      <c r="O517" t="s">
        <v>56</v>
      </c>
      <c r="P517" t="s">
        <v>22</v>
      </c>
      <c r="Q517" t="str">
        <f t="shared" si="34"/>
        <v>Adult</v>
      </c>
      <c r="R517" t="str">
        <f t="shared" si="35"/>
        <v>Profit</v>
      </c>
    </row>
    <row r="518" spans="1:18">
      <c r="A518">
        <v>9854</v>
      </c>
      <c r="B518" t="s">
        <v>47</v>
      </c>
      <c r="C518">
        <v>39</v>
      </c>
      <c r="D518" t="s">
        <v>24</v>
      </c>
      <c r="E518" t="s">
        <v>53</v>
      </c>
      <c r="F518" t="s">
        <v>36</v>
      </c>
      <c r="G518">
        <v>4943.5</v>
      </c>
      <c r="H518">
        <v>229.88</v>
      </c>
      <c r="I518">
        <v>7303.85</v>
      </c>
      <c r="J518">
        <v>7073.97</v>
      </c>
      <c r="K518" s="1">
        <f t="shared" si="32"/>
        <v>30.772446493822866</v>
      </c>
      <c r="L518" t="s">
        <v>54</v>
      </c>
      <c r="M518" s="2" t="s">
        <v>116</v>
      </c>
      <c r="N518" s="3" t="str">
        <f t="shared" si="33"/>
        <v>Sep</v>
      </c>
      <c r="O518" t="s">
        <v>33</v>
      </c>
      <c r="P518" t="s">
        <v>39</v>
      </c>
      <c r="Q518" t="str">
        <f t="shared" si="34"/>
        <v>Adult</v>
      </c>
      <c r="R518" t="str">
        <f t="shared" si="35"/>
        <v>Profit</v>
      </c>
    </row>
    <row r="519" spans="1:18">
      <c r="A519">
        <v>8211</v>
      </c>
      <c r="B519" t="s">
        <v>52</v>
      </c>
      <c r="C519">
        <v>34</v>
      </c>
      <c r="D519" t="s">
        <v>24</v>
      </c>
      <c r="E519" t="s">
        <v>30</v>
      </c>
      <c r="F519" t="s">
        <v>18</v>
      </c>
      <c r="G519">
        <v>4278.46</v>
      </c>
      <c r="H519">
        <v>308.45999999999998</v>
      </c>
      <c r="I519">
        <v>7299.03</v>
      </c>
      <c r="J519">
        <v>6990.57</v>
      </c>
      <c r="K519" s="1">
        <f t="shared" si="32"/>
        <v>22.662808792063803</v>
      </c>
      <c r="L519" t="s">
        <v>37</v>
      </c>
      <c r="M519" s="2" t="s">
        <v>131</v>
      </c>
      <c r="N519" s="3" t="str">
        <f t="shared" si="33"/>
        <v>May</v>
      </c>
      <c r="O519" t="s">
        <v>28</v>
      </c>
      <c r="P519" t="s">
        <v>22</v>
      </c>
      <c r="Q519" t="str">
        <f t="shared" si="34"/>
        <v>Adult</v>
      </c>
      <c r="R519" t="str">
        <f t="shared" si="35"/>
        <v>Profit</v>
      </c>
    </row>
    <row r="520" spans="1:18">
      <c r="A520">
        <v>742</v>
      </c>
      <c r="B520" t="s">
        <v>40</v>
      </c>
      <c r="C520">
        <v>23</v>
      </c>
      <c r="D520" t="s">
        <v>16</v>
      </c>
      <c r="E520" t="s">
        <v>57</v>
      </c>
      <c r="F520" t="s">
        <v>49</v>
      </c>
      <c r="G520">
        <v>4398.59</v>
      </c>
      <c r="H520">
        <v>1201.21</v>
      </c>
      <c r="I520">
        <v>7296.3</v>
      </c>
      <c r="J520">
        <v>6095.09</v>
      </c>
      <c r="K520" s="1">
        <f t="shared" si="32"/>
        <v>5.0741252570324926</v>
      </c>
      <c r="L520" t="s">
        <v>37</v>
      </c>
      <c r="M520" s="2" t="s">
        <v>279</v>
      </c>
      <c r="N520" s="3" t="str">
        <f t="shared" si="33"/>
        <v>May</v>
      </c>
      <c r="O520" t="s">
        <v>28</v>
      </c>
      <c r="P520" t="s">
        <v>22</v>
      </c>
      <c r="Q520" t="str">
        <f t="shared" si="34"/>
        <v>Young</v>
      </c>
      <c r="R520" t="str">
        <f t="shared" si="35"/>
        <v>Profit</v>
      </c>
    </row>
    <row r="521" spans="1:18">
      <c r="A521">
        <v>4305</v>
      </c>
      <c r="B521" t="s">
        <v>92</v>
      </c>
      <c r="C521">
        <v>27</v>
      </c>
      <c r="D521" t="s">
        <v>24</v>
      </c>
      <c r="E521" t="s">
        <v>59</v>
      </c>
      <c r="F521" t="s">
        <v>36</v>
      </c>
      <c r="G521">
        <v>4071.55</v>
      </c>
      <c r="H521">
        <v>988.5</v>
      </c>
      <c r="I521">
        <v>7295.22</v>
      </c>
      <c r="J521">
        <v>6306.72</v>
      </c>
      <c r="K521" s="1">
        <f t="shared" si="32"/>
        <v>6.3800910470409713</v>
      </c>
      <c r="L521" t="s">
        <v>26</v>
      </c>
      <c r="M521" s="2" t="s">
        <v>401</v>
      </c>
      <c r="N521" s="3" t="str">
        <f t="shared" si="33"/>
        <v>Mar</v>
      </c>
      <c r="O521" t="s">
        <v>21</v>
      </c>
      <c r="P521" t="s">
        <v>22</v>
      </c>
      <c r="Q521" t="str">
        <f t="shared" si="34"/>
        <v>Adult</v>
      </c>
      <c r="R521" t="str">
        <f t="shared" si="35"/>
        <v>Profit</v>
      </c>
    </row>
    <row r="522" spans="1:18">
      <c r="A522">
        <v>5306</v>
      </c>
      <c r="B522" t="s">
        <v>47</v>
      </c>
      <c r="C522">
        <v>60</v>
      </c>
      <c r="D522" t="s">
        <v>16</v>
      </c>
      <c r="E522" t="s">
        <v>17</v>
      </c>
      <c r="F522" t="s">
        <v>36</v>
      </c>
      <c r="G522">
        <v>4334.66</v>
      </c>
      <c r="H522">
        <v>407.08</v>
      </c>
      <c r="I522">
        <v>7294.96</v>
      </c>
      <c r="J522">
        <v>6887.88</v>
      </c>
      <c r="K522" s="1">
        <f t="shared" si="32"/>
        <v>16.920212243293701</v>
      </c>
      <c r="L522" t="s">
        <v>37</v>
      </c>
      <c r="M522" s="2" t="s">
        <v>208</v>
      </c>
      <c r="N522" s="3" t="str">
        <f t="shared" si="33"/>
        <v>Jun</v>
      </c>
      <c r="O522" t="s">
        <v>51</v>
      </c>
      <c r="P522" t="s">
        <v>22</v>
      </c>
      <c r="Q522" t="str">
        <f t="shared" si="34"/>
        <v>Senior</v>
      </c>
      <c r="R522" t="str">
        <f t="shared" si="35"/>
        <v>Profit</v>
      </c>
    </row>
    <row r="523" spans="1:18">
      <c r="A523">
        <v>3564</v>
      </c>
      <c r="B523" t="s">
        <v>29</v>
      </c>
      <c r="C523">
        <v>31</v>
      </c>
      <c r="D523" t="s">
        <v>16</v>
      </c>
      <c r="E523" t="s">
        <v>17</v>
      </c>
      <c r="F523" t="s">
        <v>49</v>
      </c>
      <c r="G523">
        <v>4491.17</v>
      </c>
      <c r="H523">
        <v>118.87</v>
      </c>
      <c r="I523">
        <v>7290.65</v>
      </c>
      <c r="J523">
        <v>7171.78</v>
      </c>
      <c r="K523" s="1">
        <f t="shared" si="32"/>
        <v>60.332968789433828</v>
      </c>
      <c r="L523" t="s">
        <v>37</v>
      </c>
      <c r="M523" s="2" t="s">
        <v>406</v>
      </c>
      <c r="N523" s="3" t="str">
        <f t="shared" si="33"/>
        <v>Jan</v>
      </c>
      <c r="O523" t="s">
        <v>28</v>
      </c>
      <c r="P523" t="s">
        <v>39</v>
      </c>
      <c r="Q523" t="str">
        <f t="shared" si="34"/>
        <v>Adult</v>
      </c>
      <c r="R523" t="str">
        <f t="shared" si="35"/>
        <v>Profit</v>
      </c>
    </row>
    <row r="524" spans="1:18">
      <c r="A524">
        <v>7668</v>
      </c>
      <c r="B524" t="s">
        <v>29</v>
      </c>
      <c r="C524">
        <v>21</v>
      </c>
      <c r="D524" t="s">
        <v>24</v>
      </c>
      <c r="E524" t="s">
        <v>17</v>
      </c>
      <c r="F524" t="s">
        <v>18</v>
      </c>
      <c r="G524">
        <v>4540.05</v>
      </c>
      <c r="H524">
        <v>385.56</v>
      </c>
      <c r="I524">
        <v>7288.69</v>
      </c>
      <c r="J524">
        <v>6903.13</v>
      </c>
      <c r="K524" s="1">
        <f t="shared" si="32"/>
        <v>17.904165369851643</v>
      </c>
      <c r="L524" t="s">
        <v>19</v>
      </c>
      <c r="M524" s="2" t="s">
        <v>393</v>
      </c>
      <c r="N524" s="3" t="str">
        <f t="shared" si="33"/>
        <v>Oct</v>
      </c>
      <c r="O524" t="s">
        <v>28</v>
      </c>
      <c r="P524" t="s">
        <v>39</v>
      </c>
      <c r="Q524" t="str">
        <f t="shared" si="34"/>
        <v>Young</v>
      </c>
      <c r="R524" t="str">
        <f t="shared" si="35"/>
        <v>Profit</v>
      </c>
    </row>
    <row r="525" spans="1:18">
      <c r="A525">
        <v>149</v>
      </c>
      <c r="B525" t="s">
        <v>23</v>
      </c>
      <c r="C525">
        <v>60</v>
      </c>
      <c r="D525" t="s">
        <v>24</v>
      </c>
      <c r="E525" t="s">
        <v>17</v>
      </c>
      <c r="F525" t="s">
        <v>42</v>
      </c>
      <c r="G525">
        <v>4372.34</v>
      </c>
      <c r="H525">
        <v>391.55</v>
      </c>
      <c r="I525">
        <v>7286.16</v>
      </c>
      <c r="J525">
        <v>6894.61</v>
      </c>
      <c r="K525" s="1">
        <f t="shared" si="32"/>
        <v>17.60850466096284</v>
      </c>
      <c r="L525" t="s">
        <v>19</v>
      </c>
      <c r="M525" s="2" t="s">
        <v>170</v>
      </c>
      <c r="N525" s="3" t="str">
        <f t="shared" si="33"/>
        <v>Aug</v>
      </c>
      <c r="O525" t="s">
        <v>33</v>
      </c>
      <c r="P525" t="s">
        <v>22</v>
      </c>
      <c r="Q525" t="str">
        <f t="shared" si="34"/>
        <v>Senior</v>
      </c>
      <c r="R525" t="str">
        <f t="shared" si="35"/>
        <v>Profit</v>
      </c>
    </row>
    <row r="526" spans="1:18">
      <c r="A526">
        <v>5335</v>
      </c>
      <c r="B526" t="s">
        <v>84</v>
      </c>
      <c r="C526">
        <v>33</v>
      </c>
      <c r="D526" t="s">
        <v>16</v>
      </c>
      <c r="E526" t="s">
        <v>66</v>
      </c>
      <c r="F526" t="s">
        <v>25</v>
      </c>
      <c r="G526">
        <v>4766.41</v>
      </c>
      <c r="H526">
        <v>840.44</v>
      </c>
      <c r="I526">
        <v>7284.28</v>
      </c>
      <c r="J526">
        <v>6443.84</v>
      </c>
      <c r="K526" s="1">
        <f t="shared" si="32"/>
        <v>7.6672219313692827</v>
      </c>
      <c r="L526" t="s">
        <v>54</v>
      </c>
      <c r="M526" s="2" t="s">
        <v>405</v>
      </c>
      <c r="N526" s="3" t="str">
        <f t="shared" si="33"/>
        <v>Jul</v>
      </c>
      <c r="O526" t="s">
        <v>33</v>
      </c>
      <c r="P526" t="s">
        <v>22</v>
      </c>
      <c r="Q526" t="str">
        <f t="shared" si="34"/>
        <v>Adult</v>
      </c>
      <c r="R526" t="str">
        <f t="shared" si="35"/>
        <v>Profit</v>
      </c>
    </row>
    <row r="527" spans="1:18">
      <c r="A527">
        <v>3934</v>
      </c>
      <c r="B527" t="s">
        <v>44</v>
      </c>
      <c r="C527">
        <v>25</v>
      </c>
      <c r="D527" t="s">
        <v>16</v>
      </c>
      <c r="E527" t="s">
        <v>59</v>
      </c>
      <c r="F527" t="s">
        <v>36</v>
      </c>
      <c r="G527">
        <v>4763.62</v>
      </c>
      <c r="H527">
        <v>622.77</v>
      </c>
      <c r="I527">
        <v>7282.22</v>
      </c>
      <c r="J527">
        <v>6659.45</v>
      </c>
      <c r="K527" s="1">
        <f t="shared" si="32"/>
        <v>10.693273600205533</v>
      </c>
      <c r="L527" t="s">
        <v>37</v>
      </c>
      <c r="M527" s="2" t="s">
        <v>407</v>
      </c>
      <c r="N527" s="3" t="str">
        <f t="shared" si="33"/>
        <v>Dec</v>
      </c>
      <c r="O527" t="s">
        <v>56</v>
      </c>
      <c r="P527" t="s">
        <v>22</v>
      </c>
      <c r="Q527" t="str">
        <f t="shared" si="34"/>
        <v>Young</v>
      </c>
      <c r="R527" t="str">
        <f t="shared" si="35"/>
        <v>Profit</v>
      </c>
    </row>
    <row r="528" spans="1:18">
      <c r="A528">
        <v>8105</v>
      </c>
      <c r="B528" t="s">
        <v>15</v>
      </c>
      <c r="C528">
        <v>37</v>
      </c>
      <c r="D528" t="s">
        <v>16</v>
      </c>
      <c r="E528" t="s">
        <v>59</v>
      </c>
      <c r="F528" t="s">
        <v>36</v>
      </c>
      <c r="G528">
        <v>4840.96</v>
      </c>
      <c r="H528">
        <v>119.35</v>
      </c>
      <c r="I528">
        <v>7281.99</v>
      </c>
      <c r="J528">
        <v>7162.64</v>
      </c>
      <c r="K528" s="1">
        <f t="shared" si="32"/>
        <v>60.013741097612069</v>
      </c>
      <c r="L528" t="s">
        <v>26</v>
      </c>
      <c r="M528" s="2" t="s">
        <v>117</v>
      </c>
      <c r="N528" s="3" t="str">
        <f t="shared" si="33"/>
        <v>Dec</v>
      </c>
      <c r="O528" t="s">
        <v>21</v>
      </c>
      <c r="P528" t="s">
        <v>22</v>
      </c>
      <c r="Q528" t="str">
        <f t="shared" si="34"/>
        <v>Adult</v>
      </c>
      <c r="R528" t="str">
        <f t="shared" si="35"/>
        <v>Profit</v>
      </c>
    </row>
    <row r="529" spans="1:18">
      <c r="A529">
        <v>6384</v>
      </c>
      <c r="B529" t="s">
        <v>92</v>
      </c>
      <c r="C529">
        <v>25</v>
      </c>
      <c r="D529" t="s">
        <v>24</v>
      </c>
      <c r="E529" t="s">
        <v>57</v>
      </c>
      <c r="F529" t="s">
        <v>49</v>
      </c>
      <c r="G529">
        <v>4539.33</v>
      </c>
      <c r="H529">
        <v>1785.77</v>
      </c>
      <c r="I529">
        <v>7280.52</v>
      </c>
      <c r="J529">
        <v>5494.75</v>
      </c>
      <c r="K529" s="1">
        <f t="shared" si="32"/>
        <v>3.0769639987232398</v>
      </c>
      <c r="L529" t="s">
        <v>37</v>
      </c>
      <c r="M529" s="2" t="s">
        <v>199</v>
      </c>
      <c r="N529" s="3" t="str">
        <f t="shared" si="33"/>
        <v>Jan</v>
      </c>
      <c r="O529" t="s">
        <v>33</v>
      </c>
      <c r="P529" t="s">
        <v>39</v>
      </c>
      <c r="Q529" t="str">
        <f t="shared" si="34"/>
        <v>Young</v>
      </c>
      <c r="R529" t="str">
        <f t="shared" si="35"/>
        <v>Profit</v>
      </c>
    </row>
    <row r="530" spans="1:18">
      <c r="A530">
        <v>7047</v>
      </c>
      <c r="B530" t="s">
        <v>40</v>
      </c>
      <c r="C530">
        <v>41</v>
      </c>
      <c r="D530" t="s">
        <v>24</v>
      </c>
      <c r="E530" t="s">
        <v>57</v>
      </c>
      <c r="F530" t="s">
        <v>49</v>
      </c>
      <c r="G530">
        <v>4968.1499999999996</v>
      </c>
      <c r="H530">
        <v>636.36</v>
      </c>
      <c r="I530">
        <v>7278.07</v>
      </c>
      <c r="J530">
        <v>6641.71</v>
      </c>
      <c r="K530" s="1">
        <f t="shared" si="32"/>
        <v>10.437032497328556</v>
      </c>
      <c r="L530" t="s">
        <v>54</v>
      </c>
      <c r="M530" s="2" t="s">
        <v>346</v>
      </c>
      <c r="N530" s="3" t="str">
        <f t="shared" si="33"/>
        <v>May</v>
      </c>
      <c r="O530" t="s">
        <v>56</v>
      </c>
      <c r="P530" t="s">
        <v>39</v>
      </c>
      <c r="Q530" t="str">
        <f t="shared" si="34"/>
        <v>Senior</v>
      </c>
      <c r="R530" t="str">
        <f t="shared" si="35"/>
        <v>Profit</v>
      </c>
    </row>
    <row r="531" spans="1:18">
      <c r="A531">
        <v>209</v>
      </c>
      <c r="B531" t="s">
        <v>84</v>
      </c>
      <c r="C531">
        <v>40</v>
      </c>
      <c r="D531" t="s">
        <v>24</v>
      </c>
      <c r="E531" t="s">
        <v>59</v>
      </c>
      <c r="F531" t="s">
        <v>49</v>
      </c>
      <c r="G531">
        <v>4240.7299999999996</v>
      </c>
      <c r="H531">
        <v>1157.98</v>
      </c>
      <c r="I531">
        <v>7275.05</v>
      </c>
      <c r="J531">
        <v>6117.07</v>
      </c>
      <c r="K531" s="1">
        <f t="shared" si="32"/>
        <v>5.2825351042332338</v>
      </c>
      <c r="L531" t="s">
        <v>37</v>
      </c>
      <c r="M531" s="2" t="s">
        <v>172</v>
      </c>
      <c r="N531" s="3" t="str">
        <f t="shared" si="33"/>
        <v>Nov</v>
      </c>
      <c r="O531" t="s">
        <v>21</v>
      </c>
      <c r="P531" t="s">
        <v>39</v>
      </c>
      <c r="Q531" t="str">
        <f t="shared" si="34"/>
        <v>Adult</v>
      </c>
      <c r="R531" t="str">
        <f t="shared" si="35"/>
        <v>Profit</v>
      </c>
    </row>
    <row r="532" spans="1:18">
      <c r="A532">
        <v>35</v>
      </c>
      <c r="B532" t="s">
        <v>52</v>
      </c>
      <c r="C532">
        <v>27</v>
      </c>
      <c r="D532" t="s">
        <v>24</v>
      </c>
      <c r="E532" t="s">
        <v>35</v>
      </c>
      <c r="F532" t="s">
        <v>25</v>
      </c>
      <c r="G532">
        <v>4876.3100000000004</v>
      </c>
      <c r="H532">
        <v>1418.93</v>
      </c>
      <c r="I532">
        <v>7274.42</v>
      </c>
      <c r="J532">
        <v>5855.49</v>
      </c>
      <c r="K532" s="1">
        <f t="shared" si="32"/>
        <v>4.1266940581987832</v>
      </c>
      <c r="L532" t="s">
        <v>19</v>
      </c>
      <c r="M532" s="2" t="s">
        <v>73</v>
      </c>
      <c r="N532" s="3" t="str">
        <f t="shared" si="33"/>
        <v>Feb</v>
      </c>
      <c r="O532" t="s">
        <v>56</v>
      </c>
      <c r="P532" t="s">
        <v>39</v>
      </c>
      <c r="Q532" t="str">
        <f t="shared" si="34"/>
        <v>Adult</v>
      </c>
      <c r="R532" t="str">
        <f t="shared" si="35"/>
        <v>Profit</v>
      </c>
    </row>
    <row r="533" spans="1:18">
      <c r="A533">
        <v>9156</v>
      </c>
      <c r="B533" t="s">
        <v>40</v>
      </c>
      <c r="C533">
        <v>24</v>
      </c>
      <c r="D533" t="s">
        <v>24</v>
      </c>
      <c r="E533" t="s">
        <v>59</v>
      </c>
      <c r="F533" t="s">
        <v>36</v>
      </c>
      <c r="G533">
        <v>4712.2700000000004</v>
      </c>
      <c r="H533">
        <v>249.95</v>
      </c>
      <c r="I533">
        <v>7274.26</v>
      </c>
      <c r="J533">
        <v>7024.31</v>
      </c>
      <c r="K533" s="1">
        <f t="shared" si="32"/>
        <v>28.102860572114427</v>
      </c>
      <c r="L533" t="s">
        <v>54</v>
      </c>
      <c r="M533" s="2" t="s">
        <v>204</v>
      </c>
      <c r="N533" s="3" t="str">
        <f t="shared" si="33"/>
        <v>Oct</v>
      </c>
      <c r="O533" t="s">
        <v>21</v>
      </c>
      <c r="P533" t="s">
        <v>39</v>
      </c>
      <c r="Q533" t="str">
        <f t="shared" si="34"/>
        <v>Young</v>
      </c>
      <c r="R533" t="str">
        <f t="shared" si="35"/>
        <v>Profit</v>
      </c>
    </row>
    <row r="534" spans="1:18">
      <c r="A534">
        <v>5607</v>
      </c>
      <c r="B534" t="s">
        <v>40</v>
      </c>
      <c r="C534">
        <v>34</v>
      </c>
      <c r="D534" t="s">
        <v>16</v>
      </c>
      <c r="E534" t="s">
        <v>53</v>
      </c>
      <c r="F534" t="s">
        <v>36</v>
      </c>
      <c r="G534">
        <v>4175.75</v>
      </c>
      <c r="H534">
        <v>941.85</v>
      </c>
      <c r="I534">
        <v>7273.89</v>
      </c>
      <c r="J534">
        <v>6332.04</v>
      </c>
      <c r="K534" s="1">
        <f t="shared" si="32"/>
        <v>6.722981366459627</v>
      </c>
      <c r="L534" t="s">
        <v>31</v>
      </c>
      <c r="M534" s="2" t="s">
        <v>396</v>
      </c>
      <c r="N534" s="3" t="str">
        <f t="shared" si="33"/>
        <v>Jun</v>
      </c>
      <c r="O534" t="s">
        <v>51</v>
      </c>
      <c r="P534" t="s">
        <v>22</v>
      </c>
      <c r="Q534" t="str">
        <f t="shared" si="34"/>
        <v>Adult</v>
      </c>
      <c r="R534" t="str">
        <f t="shared" si="35"/>
        <v>Profit</v>
      </c>
    </row>
    <row r="535" spans="1:18">
      <c r="A535">
        <v>4731</v>
      </c>
      <c r="B535" t="s">
        <v>40</v>
      </c>
      <c r="C535">
        <v>34</v>
      </c>
      <c r="D535" t="s">
        <v>24</v>
      </c>
      <c r="E535" t="s">
        <v>35</v>
      </c>
      <c r="F535" t="s">
        <v>42</v>
      </c>
      <c r="G535">
        <v>4925.5</v>
      </c>
      <c r="H535">
        <v>580.59</v>
      </c>
      <c r="I535">
        <v>7269.68</v>
      </c>
      <c r="J535">
        <v>6689.09</v>
      </c>
      <c r="K535" s="1">
        <f t="shared" si="32"/>
        <v>11.521193957870441</v>
      </c>
      <c r="L535" t="s">
        <v>54</v>
      </c>
      <c r="M535" s="2" t="s">
        <v>260</v>
      </c>
      <c r="N535" s="3" t="str">
        <f t="shared" si="33"/>
        <v>Jun</v>
      </c>
      <c r="O535" t="s">
        <v>33</v>
      </c>
      <c r="P535" t="s">
        <v>39</v>
      </c>
      <c r="Q535" t="str">
        <f t="shared" si="34"/>
        <v>Adult</v>
      </c>
      <c r="R535" t="str">
        <f t="shared" si="35"/>
        <v>Profit</v>
      </c>
    </row>
    <row r="536" spans="1:18">
      <c r="A536">
        <v>4756</v>
      </c>
      <c r="B536" t="s">
        <v>23</v>
      </c>
      <c r="C536">
        <v>55</v>
      </c>
      <c r="D536" t="s">
        <v>16</v>
      </c>
      <c r="E536" t="s">
        <v>35</v>
      </c>
      <c r="F536" t="s">
        <v>25</v>
      </c>
      <c r="G536">
        <v>4348.0200000000004</v>
      </c>
      <c r="H536">
        <v>873.24</v>
      </c>
      <c r="I536">
        <v>7269.57</v>
      </c>
      <c r="J536">
        <v>6396.33</v>
      </c>
      <c r="K536" s="1">
        <f t="shared" si="32"/>
        <v>7.3248247904356187</v>
      </c>
      <c r="L536" t="s">
        <v>19</v>
      </c>
      <c r="M536" s="2" t="s">
        <v>113</v>
      </c>
      <c r="N536" s="3" t="str">
        <f t="shared" si="33"/>
        <v>Oct</v>
      </c>
      <c r="O536" t="s">
        <v>33</v>
      </c>
      <c r="P536" t="s">
        <v>39</v>
      </c>
      <c r="Q536" t="str">
        <f t="shared" si="34"/>
        <v>Senior</v>
      </c>
      <c r="R536" t="str">
        <f t="shared" si="35"/>
        <v>Profit</v>
      </c>
    </row>
    <row r="537" spans="1:18">
      <c r="A537">
        <v>8504</v>
      </c>
      <c r="B537" t="s">
        <v>47</v>
      </c>
      <c r="C537">
        <v>45</v>
      </c>
      <c r="D537" t="s">
        <v>24</v>
      </c>
      <c r="E537" t="s">
        <v>41</v>
      </c>
      <c r="F537" t="s">
        <v>42</v>
      </c>
      <c r="G537">
        <v>4522.29</v>
      </c>
      <c r="H537">
        <v>1328.49</v>
      </c>
      <c r="I537">
        <v>7269.5</v>
      </c>
      <c r="J537">
        <v>5941.01</v>
      </c>
      <c r="K537" s="1">
        <f t="shared" si="32"/>
        <v>4.4720020474373161</v>
      </c>
      <c r="L537" t="s">
        <v>31</v>
      </c>
      <c r="M537" s="2" t="s">
        <v>340</v>
      </c>
      <c r="N537" s="3" t="str">
        <f t="shared" si="33"/>
        <v>Jul</v>
      </c>
      <c r="O537" t="s">
        <v>28</v>
      </c>
      <c r="P537" t="s">
        <v>39</v>
      </c>
      <c r="Q537" t="str">
        <f t="shared" si="34"/>
        <v>Senior</v>
      </c>
      <c r="R537" t="str">
        <f t="shared" si="35"/>
        <v>Profit</v>
      </c>
    </row>
    <row r="538" spans="1:18">
      <c r="A538">
        <v>847</v>
      </c>
      <c r="B538" t="s">
        <v>84</v>
      </c>
      <c r="C538">
        <v>56</v>
      </c>
      <c r="D538" t="s">
        <v>16</v>
      </c>
      <c r="E538" t="s">
        <v>35</v>
      </c>
      <c r="F538" t="s">
        <v>49</v>
      </c>
      <c r="G538">
        <v>4707.67</v>
      </c>
      <c r="H538">
        <v>701.59</v>
      </c>
      <c r="I538">
        <v>7269.03</v>
      </c>
      <c r="J538">
        <v>6567.44</v>
      </c>
      <c r="K538" s="1">
        <f t="shared" si="32"/>
        <v>9.3607947661739761</v>
      </c>
      <c r="L538" t="s">
        <v>31</v>
      </c>
      <c r="M538" s="2" t="s">
        <v>241</v>
      </c>
      <c r="N538" s="3" t="str">
        <f t="shared" si="33"/>
        <v>Sep</v>
      </c>
      <c r="O538" t="s">
        <v>56</v>
      </c>
      <c r="P538" t="s">
        <v>22</v>
      </c>
      <c r="Q538" t="str">
        <f t="shared" si="34"/>
        <v>Senior</v>
      </c>
      <c r="R538" t="str">
        <f t="shared" si="35"/>
        <v>Profit</v>
      </c>
    </row>
    <row r="539" spans="1:18">
      <c r="A539">
        <v>8857</v>
      </c>
      <c r="B539" t="s">
        <v>15</v>
      </c>
      <c r="C539">
        <v>36</v>
      </c>
      <c r="D539" t="s">
        <v>16</v>
      </c>
      <c r="E539" t="s">
        <v>30</v>
      </c>
      <c r="F539" t="s">
        <v>18</v>
      </c>
      <c r="G539">
        <v>4542.38</v>
      </c>
      <c r="H539">
        <v>280.99</v>
      </c>
      <c r="I539">
        <v>7268.7</v>
      </c>
      <c r="J539">
        <v>6987.71</v>
      </c>
      <c r="K539" s="1">
        <f t="shared" si="32"/>
        <v>24.868180362290474</v>
      </c>
      <c r="L539" t="s">
        <v>26</v>
      </c>
      <c r="M539" s="2" t="s">
        <v>271</v>
      </c>
      <c r="N539" s="3" t="str">
        <f t="shared" si="33"/>
        <v>Aug</v>
      </c>
      <c r="O539" t="s">
        <v>28</v>
      </c>
      <c r="P539" t="s">
        <v>39</v>
      </c>
      <c r="Q539" t="str">
        <f t="shared" si="34"/>
        <v>Adult</v>
      </c>
      <c r="R539" t="str">
        <f t="shared" si="35"/>
        <v>Profit</v>
      </c>
    </row>
    <row r="540" spans="1:18">
      <c r="A540">
        <v>4974</v>
      </c>
      <c r="B540" t="s">
        <v>47</v>
      </c>
      <c r="C540">
        <v>18</v>
      </c>
      <c r="D540" t="s">
        <v>24</v>
      </c>
      <c r="E540" t="s">
        <v>17</v>
      </c>
      <c r="F540" t="s">
        <v>42</v>
      </c>
      <c r="G540">
        <v>4417.38</v>
      </c>
      <c r="H540">
        <v>1668.81</v>
      </c>
      <c r="I540">
        <v>7267.97</v>
      </c>
      <c r="J540">
        <v>5599.16</v>
      </c>
      <c r="K540" s="1">
        <f t="shared" si="32"/>
        <v>3.355181236929309</v>
      </c>
      <c r="L540" t="s">
        <v>54</v>
      </c>
      <c r="M540" s="2" t="s">
        <v>374</v>
      </c>
      <c r="N540" s="3" t="str">
        <f t="shared" si="33"/>
        <v>Apr</v>
      </c>
      <c r="O540" t="s">
        <v>33</v>
      </c>
      <c r="P540" t="s">
        <v>22</v>
      </c>
      <c r="Q540" t="str">
        <f t="shared" si="34"/>
        <v>Young</v>
      </c>
      <c r="R540" t="str">
        <f t="shared" si="35"/>
        <v>Profit</v>
      </c>
    </row>
    <row r="541" spans="1:18">
      <c r="A541">
        <v>1885</v>
      </c>
      <c r="B541" t="s">
        <v>47</v>
      </c>
      <c r="C541">
        <v>43</v>
      </c>
      <c r="D541" t="s">
        <v>16</v>
      </c>
      <c r="E541" t="s">
        <v>41</v>
      </c>
      <c r="F541" t="s">
        <v>36</v>
      </c>
      <c r="G541">
        <v>4647.24</v>
      </c>
      <c r="H541">
        <v>756.42</v>
      </c>
      <c r="I541">
        <v>7264.76</v>
      </c>
      <c r="J541">
        <v>6508.34</v>
      </c>
      <c r="K541" s="1">
        <f t="shared" si="32"/>
        <v>8.6041352687660293</v>
      </c>
      <c r="L541" t="s">
        <v>37</v>
      </c>
      <c r="M541" s="2" t="s">
        <v>116</v>
      </c>
      <c r="N541" s="3" t="str">
        <f t="shared" si="33"/>
        <v>Sep</v>
      </c>
      <c r="O541" t="s">
        <v>21</v>
      </c>
      <c r="P541" t="s">
        <v>39</v>
      </c>
      <c r="Q541" t="str">
        <f t="shared" si="34"/>
        <v>Senior</v>
      </c>
      <c r="R541" t="str">
        <f t="shared" si="35"/>
        <v>Profit</v>
      </c>
    </row>
    <row r="542" spans="1:18">
      <c r="A542">
        <v>3713</v>
      </c>
      <c r="B542" t="s">
        <v>23</v>
      </c>
      <c r="C542">
        <v>39</v>
      </c>
      <c r="D542" t="s">
        <v>16</v>
      </c>
      <c r="E542" t="s">
        <v>41</v>
      </c>
      <c r="F542" t="s">
        <v>36</v>
      </c>
      <c r="G542">
        <v>4427.91</v>
      </c>
      <c r="H542">
        <v>1301.58</v>
      </c>
      <c r="I542">
        <v>7264.24</v>
      </c>
      <c r="J542">
        <v>5962.66</v>
      </c>
      <c r="K542" s="1">
        <f t="shared" si="32"/>
        <v>4.5810937475990716</v>
      </c>
      <c r="L542" t="s">
        <v>54</v>
      </c>
      <c r="M542" s="2" t="s">
        <v>182</v>
      </c>
      <c r="N542" s="3" t="str">
        <f t="shared" si="33"/>
        <v>May</v>
      </c>
      <c r="O542" t="s">
        <v>21</v>
      </c>
      <c r="P542" t="s">
        <v>22</v>
      </c>
      <c r="Q542" t="str">
        <f t="shared" si="34"/>
        <v>Adult</v>
      </c>
      <c r="R542" t="str">
        <f t="shared" si="35"/>
        <v>Profit</v>
      </c>
    </row>
    <row r="543" spans="1:18">
      <c r="A543">
        <v>5906</v>
      </c>
      <c r="B543" t="s">
        <v>29</v>
      </c>
      <c r="C543">
        <v>30</v>
      </c>
      <c r="D543" t="s">
        <v>24</v>
      </c>
      <c r="E543" t="s">
        <v>41</v>
      </c>
      <c r="F543" t="s">
        <v>25</v>
      </c>
      <c r="G543">
        <v>4268.83</v>
      </c>
      <c r="H543">
        <v>520.66999999999996</v>
      </c>
      <c r="I543">
        <v>7260.62</v>
      </c>
      <c r="J543">
        <v>6739.95</v>
      </c>
      <c r="K543" s="1">
        <f t="shared" si="32"/>
        <v>12.944763477826648</v>
      </c>
      <c r="L543" t="s">
        <v>19</v>
      </c>
      <c r="M543" s="2" t="s">
        <v>412</v>
      </c>
      <c r="N543" s="3" t="str">
        <f t="shared" si="33"/>
        <v>Dec</v>
      </c>
      <c r="O543" t="s">
        <v>21</v>
      </c>
      <c r="P543" t="s">
        <v>39</v>
      </c>
      <c r="Q543" t="str">
        <f t="shared" si="34"/>
        <v>Adult</v>
      </c>
      <c r="R543" t="str">
        <f t="shared" si="35"/>
        <v>Profit</v>
      </c>
    </row>
    <row r="544" spans="1:18">
      <c r="A544">
        <v>74</v>
      </c>
      <c r="B544" t="s">
        <v>34</v>
      </c>
      <c r="C544">
        <v>39</v>
      </c>
      <c r="D544" t="s">
        <v>24</v>
      </c>
      <c r="E544" t="s">
        <v>66</v>
      </c>
      <c r="F544" t="s">
        <v>36</v>
      </c>
      <c r="G544">
        <v>4952.13</v>
      </c>
      <c r="H544">
        <v>153.16</v>
      </c>
      <c r="I544">
        <v>7258.53</v>
      </c>
      <c r="J544">
        <v>7105.37</v>
      </c>
      <c r="K544" s="1">
        <f t="shared" si="32"/>
        <v>46.391812483677199</v>
      </c>
      <c r="L544" t="s">
        <v>19</v>
      </c>
      <c r="M544" s="2" t="s">
        <v>121</v>
      </c>
      <c r="N544" s="3" t="str">
        <f t="shared" si="33"/>
        <v>Jun</v>
      </c>
      <c r="O544" t="s">
        <v>56</v>
      </c>
      <c r="P544" t="s">
        <v>39</v>
      </c>
      <c r="Q544" t="str">
        <f t="shared" si="34"/>
        <v>Adult</v>
      </c>
      <c r="R544" t="str">
        <f t="shared" si="35"/>
        <v>Profit</v>
      </c>
    </row>
    <row r="545" spans="1:18">
      <c r="A545">
        <v>3715</v>
      </c>
      <c r="B545" t="s">
        <v>52</v>
      </c>
      <c r="C545">
        <v>26</v>
      </c>
      <c r="D545" t="s">
        <v>24</v>
      </c>
      <c r="E545" t="s">
        <v>30</v>
      </c>
      <c r="F545" t="s">
        <v>42</v>
      </c>
      <c r="G545">
        <v>4573.7700000000004</v>
      </c>
      <c r="H545">
        <v>644.47</v>
      </c>
      <c r="I545">
        <v>7256.39</v>
      </c>
      <c r="J545">
        <v>6611.92</v>
      </c>
      <c r="K545" s="1">
        <f t="shared" si="32"/>
        <v>10.259469021056061</v>
      </c>
      <c r="L545" t="s">
        <v>54</v>
      </c>
      <c r="M545" s="2" t="s">
        <v>168</v>
      </c>
      <c r="N545" s="3" t="str">
        <f t="shared" si="33"/>
        <v>Feb</v>
      </c>
      <c r="O545" t="s">
        <v>51</v>
      </c>
      <c r="P545" t="s">
        <v>22</v>
      </c>
      <c r="Q545" t="str">
        <f t="shared" si="34"/>
        <v>Adult</v>
      </c>
      <c r="R545" t="str">
        <f t="shared" si="35"/>
        <v>Profit</v>
      </c>
    </row>
    <row r="546" spans="1:18">
      <c r="A546">
        <v>867</v>
      </c>
      <c r="B546" t="s">
        <v>84</v>
      </c>
      <c r="C546">
        <v>48</v>
      </c>
      <c r="D546" t="s">
        <v>24</v>
      </c>
      <c r="E546" t="s">
        <v>41</v>
      </c>
      <c r="F546" t="s">
        <v>36</v>
      </c>
      <c r="G546">
        <v>4642.3999999999996</v>
      </c>
      <c r="H546">
        <v>738.2</v>
      </c>
      <c r="I546">
        <v>7255.95</v>
      </c>
      <c r="J546">
        <v>6517.75</v>
      </c>
      <c r="K546" s="1">
        <f t="shared" si="32"/>
        <v>8.8292468165808717</v>
      </c>
      <c r="L546" t="s">
        <v>54</v>
      </c>
      <c r="M546" s="2" t="s">
        <v>238</v>
      </c>
      <c r="N546" s="3" t="str">
        <f t="shared" si="33"/>
        <v>May</v>
      </c>
      <c r="O546" t="s">
        <v>56</v>
      </c>
      <c r="P546" t="s">
        <v>39</v>
      </c>
      <c r="Q546" t="str">
        <f t="shared" si="34"/>
        <v>Senior</v>
      </c>
      <c r="R546" t="str">
        <f t="shared" si="35"/>
        <v>Profit</v>
      </c>
    </row>
    <row r="547" spans="1:18">
      <c r="A547">
        <v>5667</v>
      </c>
      <c r="B547" t="s">
        <v>44</v>
      </c>
      <c r="C547">
        <v>25</v>
      </c>
      <c r="D547" t="s">
        <v>16</v>
      </c>
      <c r="E547" t="s">
        <v>17</v>
      </c>
      <c r="F547" t="s">
        <v>42</v>
      </c>
      <c r="G547">
        <v>4612.1000000000004</v>
      </c>
      <c r="H547">
        <v>204.83</v>
      </c>
      <c r="I547">
        <v>7254.68</v>
      </c>
      <c r="J547">
        <v>7049.85</v>
      </c>
      <c r="K547" s="1">
        <f t="shared" si="32"/>
        <v>34.418053995996679</v>
      </c>
      <c r="L547" t="s">
        <v>31</v>
      </c>
      <c r="M547" s="2" t="s">
        <v>91</v>
      </c>
      <c r="N547" s="3" t="str">
        <f t="shared" si="33"/>
        <v>Jan</v>
      </c>
      <c r="O547" t="s">
        <v>21</v>
      </c>
      <c r="P547" t="s">
        <v>22</v>
      </c>
      <c r="Q547" t="str">
        <f t="shared" si="34"/>
        <v>Young</v>
      </c>
      <c r="R547" t="str">
        <f t="shared" si="35"/>
        <v>Profit</v>
      </c>
    </row>
    <row r="548" spans="1:18">
      <c r="A548">
        <v>8741</v>
      </c>
      <c r="B548" t="s">
        <v>15</v>
      </c>
      <c r="C548">
        <v>31</v>
      </c>
      <c r="D548" t="s">
        <v>24</v>
      </c>
      <c r="E548" t="s">
        <v>41</v>
      </c>
      <c r="F548" t="s">
        <v>49</v>
      </c>
      <c r="G548">
        <v>4511.1099999999997</v>
      </c>
      <c r="H548">
        <v>195.88</v>
      </c>
      <c r="I548">
        <v>7251.25</v>
      </c>
      <c r="J548">
        <v>7055.37</v>
      </c>
      <c r="K548" s="1">
        <f t="shared" si="32"/>
        <v>36.018838064120892</v>
      </c>
      <c r="L548" t="s">
        <v>37</v>
      </c>
      <c r="M548" s="2" t="s">
        <v>149</v>
      </c>
      <c r="N548" s="3" t="str">
        <f t="shared" si="33"/>
        <v>Mar</v>
      </c>
      <c r="O548" t="s">
        <v>33</v>
      </c>
      <c r="P548" t="s">
        <v>39</v>
      </c>
      <c r="Q548" t="str">
        <f t="shared" si="34"/>
        <v>Adult</v>
      </c>
      <c r="R548" t="str">
        <f t="shared" si="35"/>
        <v>Profit</v>
      </c>
    </row>
    <row r="549" spans="1:18">
      <c r="A549">
        <v>7812</v>
      </c>
      <c r="B549" t="s">
        <v>47</v>
      </c>
      <c r="C549">
        <v>60</v>
      </c>
      <c r="D549" t="s">
        <v>16</v>
      </c>
      <c r="E549" t="s">
        <v>41</v>
      </c>
      <c r="F549" t="s">
        <v>36</v>
      </c>
      <c r="G549">
        <v>4234.3900000000003</v>
      </c>
      <c r="H549">
        <v>462.89</v>
      </c>
      <c r="I549">
        <v>7250.85</v>
      </c>
      <c r="J549">
        <v>6787.96</v>
      </c>
      <c r="K549" s="1">
        <f t="shared" si="32"/>
        <v>14.66430469441984</v>
      </c>
      <c r="L549" t="s">
        <v>19</v>
      </c>
      <c r="M549" s="2" t="s">
        <v>272</v>
      </c>
      <c r="N549" s="3" t="str">
        <f t="shared" si="33"/>
        <v>Aug</v>
      </c>
      <c r="O549" t="s">
        <v>28</v>
      </c>
      <c r="P549" t="s">
        <v>22</v>
      </c>
      <c r="Q549" t="str">
        <f t="shared" si="34"/>
        <v>Senior</v>
      </c>
      <c r="R549" t="str">
        <f t="shared" si="35"/>
        <v>Profit</v>
      </c>
    </row>
    <row r="550" spans="1:18">
      <c r="A550">
        <v>6148</v>
      </c>
      <c r="B550" t="s">
        <v>92</v>
      </c>
      <c r="C550">
        <v>27</v>
      </c>
      <c r="D550" t="s">
        <v>16</v>
      </c>
      <c r="E550" t="s">
        <v>59</v>
      </c>
      <c r="F550" t="s">
        <v>36</v>
      </c>
      <c r="G550">
        <v>4891.95</v>
      </c>
      <c r="H550">
        <v>1178.8399999999999</v>
      </c>
      <c r="I550">
        <v>7246.43</v>
      </c>
      <c r="J550">
        <v>6067.59</v>
      </c>
      <c r="K550" s="1">
        <f t="shared" si="32"/>
        <v>5.1470852702656851</v>
      </c>
      <c r="L550" t="s">
        <v>26</v>
      </c>
      <c r="M550" s="2" t="s">
        <v>164</v>
      </c>
      <c r="N550" s="3" t="str">
        <f t="shared" si="33"/>
        <v>Nov</v>
      </c>
      <c r="O550" t="s">
        <v>28</v>
      </c>
      <c r="P550" t="s">
        <v>22</v>
      </c>
      <c r="Q550" t="str">
        <f t="shared" si="34"/>
        <v>Adult</v>
      </c>
      <c r="R550" t="str">
        <f t="shared" si="35"/>
        <v>Profit</v>
      </c>
    </row>
    <row r="551" spans="1:18">
      <c r="A551">
        <v>5895</v>
      </c>
      <c r="B551" t="s">
        <v>84</v>
      </c>
      <c r="C551">
        <v>50</v>
      </c>
      <c r="D551" t="s">
        <v>16</v>
      </c>
      <c r="E551" t="s">
        <v>30</v>
      </c>
      <c r="F551" t="s">
        <v>36</v>
      </c>
      <c r="G551">
        <v>4561.8100000000004</v>
      </c>
      <c r="H551">
        <v>1385.08</v>
      </c>
      <c r="I551">
        <v>7246.38</v>
      </c>
      <c r="J551">
        <v>5861.3</v>
      </c>
      <c r="K551" s="1">
        <f t="shared" si="32"/>
        <v>4.2317411268663188</v>
      </c>
      <c r="L551" t="s">
        <v>54</v>
      </c>
      <c r="M551" s="2" t="s">
        <v>417</v>
      </c>
      <c r="N551" s="3" t="str">
        <f t="shared" si="33"/>
        <v>Nov</v>
      </c>
      <c r="O551" t="s">
        <v>21</v>
      </c>
      <c r="P551" t="s">
        <v>39</v>
      </c>
      <c r="Q551" t="str">
        <f t="shared" si="34"/>
        <v>Senior</v>
      </c>
      <c r="R551" t="str">
        <f t="shared" si="35"/>
        <v>Profit</v>
      </c>
    </row>
    <row r="552" spans="1:18">
      <c r="A552">
        <v>1076</v>
      </c>
      <c r="B552" t="s">
        <v>23</v>
      </c>
      <c r="C552">
        <v>59</v>
      </c>
      <c r="D552" t="s">
        <v>24</v>
      </c>
      <c r="E552" t="s">
        <v>41</v>
      </c>
      <c r="F552" t="s">
        <v>49</v>
      </c>
      <c r="G552">
        <v>4223.6899999999996</v>
      </c>
      <c r="H552">
        <v>1307.33</v>
      </c>
      <c r="I552">
        <v>7244.08</v>
      </c>
      <c r="J552">
        <v>5936.75</v>
      </c>
      <c r="K552" s="1">
        <f t="shared" si="32"/>
        <v>4.5411258060321424</v>
      </c>
      <c r="L552" t="s">
        <v>19</v>
      </c>
      <c r="M552" s="2" t="s">
        <v>275</v>
      </c>
      <c r="N552" s="3" t="str">
        <f t="shared" si="33"/>
        <v>Jan</v>
      </c>
      <c r="O552" t="s">
        <v>21</v>
      </c>
      <c r="P552" t="s">
        <v>22</v>
      </c>
      <c r="Q552" t="str">
        <f t="shared" si="34"/>
        <v>Senior</v>
      </c>
      <c r="R552" t="str">
        <f t="shared" si="35"/>
        <v>Profit</v>
      </c>
    </row>
    <row r="553" spans="1:18">
      <c r="A553">
        <v>4385</v>
      </c>
      <c r="B553" t="s">
        <v>34</v>
      </c>
      <c r="C553">
        <v>29</v>
      </c>
      <c r="D553" t="s">
        <v>16</v>
      </c>
      <c r="E553" t="s">
        <v>57</v>
      </c>
      <c r="F553" t="s">
        <v>42</v>
      </c>
      <c r="G553">
        <v>4301.25</v>
      </c>
      <c r="H553">
        <v>102.47</v>
      </c>
      <c r="I553">
        <v>7242.54</v>
      </c>
      <c r="J553">
        <v>7140.07</v>
      </c>
      <c r="K553" s="1">
        <f t="shared" si="32"/>
        <v>69.679613545427927</v>
      </c>
      <c r="L553" t="s">
        <v>31</v>
      </c>
      <c r="M553" s="2" t="s">
        <v>381</v>
      </c>
      <c r="N553" s="3" t="str">
        <f t="shared" si="33"/>
        <v>Nov</v>
      </c>
      <c r="O553" t="s">
        <v>33</v>
      </c>
      <c r="P553" t="s">
        <v>22</v>
      </c>
      <c r="Q553" t="str">
        <f t="shared" si="34"/>
        <v>Adult</v>
      </c>
      <c r="R553" t="str">
        <f t="shared" si="35"/>
        <v>Profit</v>
      </c>
    </row>
    <row r="554" spans="1:18">
      <c r="A554">
        <v>493</v>
      </c>
      <c r="B554" t="s">
        <v>34</v>
      </c>
      <c r="C554">
        <v>37</v>
      </c>
      <c r="D554" t="s">
        <v>16</v>
      </c>
      <c r="E554" t="s">
        <v>17</v>
      </c>
      <c r="F554" t="s">
        <v>42</v>
      </c>
      <c r="G554">
        <v>4494.3900000000003</v>
      </c>
      <c r="H554">
        <v>1416.1</v>
      </c>
      <c r="I554">
        <v>7242.35</v>
      </c>
      <c r="J554">
        <v>5826.25</v>
      </c>
      <c r="K554" s="1">
        <f t="shared" si="32"/>
        <v>4.1142927759339036</v>
      </c>
      <c r="L554" t="s">
        <v>19</v>
      </c>
      <c r="M554" s="2" t="s">
        <v>319</v>
      </c>
      <c r="N554" s="3" t="str">
        <f t="shared" si="33"/>
        <v>Nov</v>
      </c>
      <c r="O554" t="s">
        <v>21</v>
      </c>
      <c r="P554" t="s">
        <v>39</v>
      </c>
      <c r="Q554" t="str">
        <f t="shared" si="34"/>
        <v>Adult</v>
      </c>
      <c r="R554" t="str">
        <f t="shared" si="35"/>
        <v>Profit</v>
      </c>
    </row>
    <row r="555" spans="1:18">
      <c r="A555">
        <v>5460</v>
      </c>
      <c r="B555" t="s">
        <v>34</v>
      </c>
      <c r="C555">
        <v>34</v>
      </c>
      <c r="D555" t="s">
        <v>24</v>
      </c>
      <c r="E555" t="s">
        <v>30</v>
      </c>
      <c r="F555" t="s">
        <v>42</v>
      </c>
      <c r="G555">
        <v>4997.08</v>
      </c>
      <c r="H555">
        <v>254.5</v>
      </c>
      <c r="I555">
        <v>7242</v>
      </c>
      <c r="J555">
        <v>6987.5</v>
      </c>
      <c r="K555" s="1">
        <f t="shared" si="32"/>
        <v>27.455795677799607</v>
      </c>
      <c r="L555" t="s">
        <v>54</v>
      </c>
      <c r="M555" s="2" t="s">
        <v>407</v>
      </c>
      <c r="N555" s="3" t="str">
        <f t="shared" si="33"/>
        <v>Dec</v>
      </c>
      <c r="O555" t="s">
        <v>51</v>
      </c>
      <c r="P555" t="s">
        <v>22</v>
      </c>
      <c r="Q555" t="str">
        <f t="shared" si="34"/>
        <v>Adult</v>
      </c>
      <c r="R555" t="str">
        <f t="shared" si="35"/>
        <v>Profit</v>
      </c>
    </row>
    <row r="556" spans="1:18">
      <c r="A556">
        <v>9823</v>
      </c>
      <c r="B556" t="s">
        <v>29</v>
      </c>
      <c r="C556">
        <v>25</v>
      </c>
      <c r="D556" t="s">
        <v>24</v>
      </c>
      <c r="E556" t="s">
        <v>66</v>
      </c>
      <c r="F556" t="s">
        <v>25</v>
      </c>
      <c r="G556">
        <v>4451.04</v>
      </c>
      <c r="H556">
        <v>285.18</v>
      </c>
      <c r="I556">
        <v>7239.88</v>
      </c>
      <c r="J556">
        <v>6954.7</v>
      </c>
      <c r="K556" s="1">
        <f t="shared" si="32"/>
        <v>24.3870537905884</v>
      </c>
      <c r="L556" t="s">
        <v>37</v>
      </c>
      <c r="M556" s="2" t="s">
        <v>330</v>
      </c>
      <c r="N556" s="3" t="str">
        <f t="shared" si="33"/>
        <v>Jul</v>
      </c>
      <c r="O556" t="s">
        <v>56</v>
      </c>
      <c r="P556" t="s">
        <v>39</v>
      </c>
      <c r="Q556" t="str">
        <f t="shared" si="34"/>
        <v>Young</v>
      </c>
      <c r="R556" t="str">
        <f t="shared" si="35"/>
        <v>Profit</v>
      </c>
    </row>
    <row r="557" spans="1:18">
      <c r="A557">
        <v>1220</v>
      </c>
      <c r="B557" t="s">
        <v>47</v>
      </c>
      <c r="C557">
        <v>19</v>
      </c>
      <c r="D557" t="s">
        <v>24</v>
      </c>
      <c r="E557" t="s">
        <v>57</v>
      </c>
      <c r="F557" t="s">
        <v>36</v>
      </c>
      <c r="G557">
        <v>4588.21</v>
      </c>
      <c r="H557">
        <v>901.47</v>
      </c>
      <c r="I557">
        <v>7238.4</v>
      </c>
      <c r="J557">
        <v>6336.93</v>
      </c>
      <c r="K557" s="1">
        <f t="shared" si="32"/>
        <v>7.0295517321707877</v>
      </c>
      <c r="L557" t="s">
        <v>31</v>
      </c>
      <c r="M557" s="2" t="s">
        <v>90</v>
      </c>
      <c r="N557" s="3" t="str">
        <f t="shared" si="33"/>
        <v>Oct</v>
      </c>
      <c r="O557" t="s">
        <v>51</v>
      </c>
      <c r="P557" t="s">
        <v>22</v>
      </c>
      <c r="Q557" t="str">
        <f t="shared" si="34"/>
        <v>Young</v>
      </c>
      <c r="R557" t="str">
        <f t="shared" si="35"/>
        <v>Profit</v>
      </c>
    </row>
    <row r="558" spans="1:18">
      <c r="A558">
        <v>7005</v>
      </c>
      <c r="B558" t="s">
        <v>34</v>
      </c>
      <c r="C558">
        <v>53</v>
      </c>
      <c r="D558" t="s">
        <v>24</v>
      </c>
      <c r="E558" t="s">
        <v>57</v>
      </c>
      <c r="F558" t="s">
        <v>49</v>
      </c>
      <c r="G558">
        <v>4973.1899999999996</v>
      </c>
      <c r="H558">
        <v>1259.8499999999999</v>
      </c>
      <c r="I558">
        <v>7236.9</v>
      </c>
      <c r="J558">
        <v>5977.05</v>
      </c>
      <c r="K558" s="1">
        <f t="shared" si="32"/>
        <v>4.744255268484344</v>
      </c>
      <c r="L558" t="s">
        <v>31</v>
      </c>
      <c r="M558" s="2" t="s">
        <v>100</v>
      </c>
      <c r="N558" s="3" t="str">
        <f t="shared" si="33"/>
        <v>Aug</v>
      </c>
      <c r="O558" t="s">
        <v>51</v>
      </c>
      <c r="P558" t="s">
        <v>39</v>
      </c>
      <c r="Q558" t="str">
        <f t="shared" si="34"/>
        <v>Senior</v>
      </c>
      <c r="R558" t="str">
        <f t="shared" si="35"/>
        <v>Profit</v>
      </c>
    </row>
    <row r="559" spans="1:18">
      <c r="A559">
        <v>2220</v>
      </c>
      <c r="B559" t="s">
        <v>23</v>
      </c>
      <c r="C559">
        <v>20</v>
      </c>
      <c r="D559" t="s">
        <v>24</v>
      </c>
      <c r="E559" t="s">
        <v>41</v>
      </c>
      <c r="F559" t="s">
        <v>36</v>
      </c>
      <c r="G559">
        <v>4136.66</v>
      </c>
      <c r="H559">
        <v>942.92</v>
      </c>
      <c r="I559">
        <v>7236.82</v>
      </c>
      <c r="J559">
        <v>6293.9</v>
      </c>
      <c r="K559" s="1">
        <f t="shared" si="32"/>
        <v>6.6749034912823992</v>
      </c>
      <c r="L559" t="s">
        <v>31</v>
      </c>
      <c r="M559" s="2" t="s">
        <v>391</v>
      </c>
      <c r="N559" s="3" t="str">
        <f t="shared" si="33"/>
        <v>Jan</v>
      </c>
      <c r="O559" t="s">
        <v>33</v>
      </c>
      <c r="P559" t="s">
        <v>22</v>
      </c>
      <c r="Q559" t="str">
        <f t="shared" si="34"/>
        <v>Young</v>
      </c>
      <c r="R559" t="str">
        <f t="shared" si="35"/>
        <v>Profit</v>
      </c>
    </row>
    <row r="560" spans="1:18">
      <c r="A560">
        <v>9783</v>
      </c>
      <c r="B560" t="s">
        <v>84</v>
      </c>
      <c r="C560">
        <v>54</v>
      </c>
      <c r="D560" t="s">
        <v>24</v>
      </c>
      <c r="E560" t="s">
        <v>30</v>
      </c>
      <c r="F560" t="s">
        <v>42</v>
      </c>
      <c r="G560">
        <v>4764.6400000000003</v>
      </c>
      <c r="H560">
        <v>55.67</v>
      </c>
      <c r="I560">
        <v>7234.88</v>
      </c>
      <c r="J560">
        <v>7179.21</v>
      </c>
      <c r="K560" s="1">
        <f t="shared" si="32"/>
        <v>128.96012214837435</v>
      </c>
      <c r="L560" t="s">
        <v>31</v>
      </c>
      <c r="M560" s="2" t="s">
        <v>152</v>
      </c>
      <c r="N560" s="3" t="str">
        <f t="shared" si="33"/>
        <v>Nov</v>
      </c>
      <c r="O560" t="s">
        <v>33</v>
      </c>
      <c r="P560" t="s">
        <v>39</v>
      </c>
      <c r="Q560" t="str">
        <f t="shared" si="34"/>
        <v>Senior</v>
      </c>
      <c r="R560" t="str">
        <f t="shared" si="35"/>
        <v>Profit</v>
      </c>
    </row>
    <row r="561" spans="1:18">
      <c r="A561">
        <v>6864</v>
      </c>
      <c r="B561" t="s">
        <v>40</v>
      </c>
      <c r="C561">
        <v>46</v>
      </c>
      <c r="D561" t="s">
        <v>16</v>
      </c>
      <c r="E561" t="s">
        <v>35</v>
      </c>
      <c r="F561" t="s">
        <v>42</v>
      </c>
      <c r="G561">
        <v>4266.7299999999996</v>
      </c>
      <c r="H561">
        <v>1764.19</v>
      </c>
      <c r="I561">
        <v>7234.41</v>
      </c>
      <c r="J561">
        <v>5470.22</v>
      </c>
      <c r="K561" s="1">
        <f t="shared" si="32"/>
        <v>3.1006977706482863</v>
      </c>
      <c r="L561" t="s">
        <v>19</v>
      </c>
      <c r="M561" s="2" t="s">
        <v>241</v>
      </c>
      <c r="N561" s="3" t="str">
        <f t="shared" si="33"/>
        <v>Sep</v>
      </c>
      <c r="O561" t="s">
        <v>21</v>
      </c>
      <c r="P561" t="s">
        <v>39</v>
      </c>
      <c r="Q561" t="str">
        <f t="shared" si="34"/>
        <v>Senior</v>
      </c>
      <c r="R561" t="str">
        <f t="shared" si="35"/>
        <v>Profit</v>
      </c>
    </row>
    <row r="562" spans="1:18">
      <c r="A562">
        <v>4113</v>
      </c>
      <c r="B562" t="s">
        <v>40</v>
      </c>
      <c r="C562">
        <v>41</v>
      </c>
      <c r="D562" t="s">
        <v>16</v>
      </c>
      <c r="E562" t="s">
        <v>53</v>
      </c>
      <c r="F562" t="s">
        <v>18</v>
      </c>
      <c r="G562">
        <v>4216.03</v>
      </c>
      <c r="H562">
        <v>879.98</v>
      </c>
      <c r="I562">
        <v>7233.33</v>
      </c>
      <c r="J562">
        <v>6353.35</v>
      </c>
      <c r="K562" s="1">
        <f t="shared" si="32"/>
        <v>7.2198799972726659</v>
      </c>
      <c r="L562" t="s">
        <v>26</v>
      </c>
      <c r="M562" s="2" t="s">
        <v>230</v>
      </c>
      <c r="N562" s="3" t="str">
        <f t="shared" si="33"/>
        <v>Oct</v>
      </c>
      <c r="O562" t="s">
        <v>33</v>
      </c>
      <c r="P562" t="s">
        <v>39</v>
      </c>
      <c r="Q562" t="str">
        <f t="shared" si="34"/>
        <v>Senior</v>
      </c>
      <c r="R562" t="str">
        <f t="shared" si="35"/>
        <v>Profit</v>
      </c>
    </row>
    <row r="563" spans="1:18">
      <c r="A563">
        <v>4665</v>
      </c>
      <c r="B563" t="s">
        <v>34</v>
      </c>
      <c r="C563">
        <v>57</v>
      </c>
      <c r="D563" t="s">
        <v>16</v>
      </c>
      <c r="E563" t="s">
        <v>57</v>
      </c>
      <c r="F563" t="s">
        <v>25</v>
      </c>
      <c r="G563">
        <v>4052.49</v>
      </c>
      <c r="H563">
        <v>661.75</v>
      </c>
      <c r="I563">
        <v>7231.59</v>
      </c>
      <c r="J563">
        <v>6569.84</v>
      </c>
      <c r="K563" s="1">
        <f t="shared" si="32"/>
        <v>9.9279788439743104</v>
      </c>
      <c r="L563" t="s">
        <v>54</v>
      </c>
      <c r="M563" s="2" t="s">
        <v>339</v>
      </c>
      <c r="N563" s="3" t="str">
        <f t="shared" si="33"/>
        <v>Aug</v>
      </c>
      <c r="O563" t="s">
        <v>33</v>
      </c>
      <c r="P563" t="s">
        <v>39</v>
      </c>
      <c r="Q563" t="str">
        <f t="shared" si="34"/>
        <v>Senior</v>
      </c>
      <c r="R563" t="str">
        <f t="shared" si="35"/>
        <v>Profit</v>
      </c>
    </row>
    <row r="564" spans="1:18">
      <c r="A564">
        <v>166</v>
      </c>
      <c r="B564" t="s">
        <v>84</v>
      </c>
      <c r="C564">
        <v>47</v>
      </c>
      <c r="D564" t="s">
        <v>16</v>
      </c>
      <c r="E564" t="s">
        <v>59</v>
      </c>
      <c r="F564" t="s">
        <v>18</v>
      </c>
      <c r="G564">
        <v>4575.6099999999997</v>
      </c>
      <c r="H564">
        <v>726.04</v>
      </c>
      <c r="I564">
        <v>7231.29</v>
      </c>
      <c r="J564">
        <v>6505.25</v>
      </c>
      <c r="K564" s="1">
        <f t="shared" si="32"/>
        <v>8.9599057903145845</v>
      </c>
      <c r="L564" t="s">
        <v>54</v>
      </c>
      <c r="M564" s="2" t="s">
        <v>183</v>
      </c>
      <c r="N564" s="3" t="str">
        <f t="shared" si="33"/>
        <v>Jul</v>
      </c>
      <c r="O564" t="s">
        <v>21</v>
      </c>
      <c r="P564" t="s">
        <v>22</v>
      </c>
      <c r="Q564" t="str">
        <f t="shared" si="34"/>
        <v>Senior</v>
      </c>
      <c r="R564" t="str">
        <f t="shared" si="35"/>
        <v>Profit</v>
      </c>
    </row>
    <row r="565" spans="1:18">
      <c r="A565">
        <v>3660</v>
      </c>
      <c r="B565" t="s">
        <v>52</v>
      </c>
      <c r="C565">
        <v>26</v>
      </c>
      <c r="D565" t="s">
        <v>16</v>
      </c>
      <c r="E565" t="s">
        <v>59</v>
      </c>
      <c r="F565" t="s">
        <v>49</v>
      </c>
      <c r="G565">
        <v>4441.09</v>
      </c>
      <c r="H565">
        <v>1512.98</v>
      </c>
      <c r="I565">
        <v>7231.15</v>
      </c>
      <c r="J565">
        <v>5718.17</v>
      </c>
      <c r="K565" s="1">
        <f t="shared" si="32"/>
        <v>3.7794088487620456</v>
      </c>
      <c r="L565" t="s">
        <v>19</v>
      </c>
      <c r="M565" s="2" t="s">
        <v>225</v>
      </c>
      <c r="N565" s="3" t="str">
        <f t="shared" si="33"/>
        <v>Feb</v>
      </c>
      <c r="O565" t="s">
        <v>28</v>
      </c>
      <c r="P565" t="s">
        <v>39</v>
      </c>
      <c r="Q565" t="str">
        <f t="shared" si="34"/>
        <v>Adult</v>
      </c>
      <c r="R565" t="str">
        <f t="shared" si="35"/>
        <v>Profit</v>
      </c>
    </row>
    <row r="566" spans="1:18">
      <c r="A566">
        <v>3556</v>
      </c>
      <c r="B566" t="s">
        <v>29</v>
      </c>
      <c r="C566">
        <v>40</v>
      </c>
      <c r="D566" t="s">
        <v>24</v>
      </c>
      <c r="E566" t="s">
        <v>30</v>
      </c>
      <c r="F566" t="s">
        <v>49</v>
      </c>
      <c r="G566">
        <v>4268.1099999999997</v>
      </c>
      <c r="H566">
        <v>1424.89</v>
      </c>
      <c r="I566">
        <v>7230.94</v>
      </c>
      <c r="J566">
        <v>5806.05</v>
      </c>
      <c r="K566" s="1">
        <f t="shared" si="32"/>
        <v>4.0747355936247711</v>
      </c>
      <c r="L566" t="s">
        <v>37</v>
      </c>
      <c r="M566" s="2" t="s">
        <v>106</v>
      </c>
      <c r="N566" s="3" t="str">
        <f t="shared" si="33"/>
        <v>Sep</v>
      </c>
      <c r="O566" t="s">
        <v>56</v>
      </c>
      <c r="P566" t="s">
        <v>39</v>
      </c>
      <c r="Q566" t="str">
        <f t="shared" si="34"/>
        <v>Adult</v>
      </c>
      <c r="R566" t="str">
        <f t="shared" si="35"/>
        <v>Profit</v>
      </c>
    </row>
    <row r="567" spans="1:18">
      <c r="A567">
        <v>4700</v>
      </c>
      <c r="B567" t="s">
        <v>92</v>
      </c>
      <c r="C567">
        <v>32</v>
      </c>
      <c r="D567" t="s">
        <v>24</v>
      </c>
      <c r="E567" t="s">
        <v>17</v>
      </c>
      <c r="F567" t="s">
        <v>18</v>
      </c>
      <c r="G567">
        <v>4593.83</v>
      </c>
      <c r="H567">
        <v>573.78</v>
      </c>
      <c r="I567">
        <v>7230.45</v>
      </c>
      <c r="J567">
        <v>6656.67</v>
      </c>
      <c r="K567" s="1">
        <f t="shared" si="32"/>
        <v>11.601432604831121</v>
      </c>
      <c r="L567" t="s">
        <v>31</v>
      </c>
      <c r="M567" s="2" t="s">
        <v>127</v>
      </c>
      <c r="N567" s="3" t="str">
        <f t="shared" si="33"/>
        <v>Dec</v>
      </c>
      <c r="O567" t="s">
        <v>51</v>
      </c>
      <c r="P567" t="s">
        <v>39</v>
      </c>
      <c r="Q567" t="str">
        <f t="shared" si="34"/>
        <v>Adult</v>
      </c>
      <c r="R567" t="str">
        <f t="shared" si="35"/>
        <v>Profit</v>
      </c>
    </row>
    <row r="568" spans="1:18">
      <c r="A568">
        <v>865</v>
      </c>
      <c r="B568" t="s">
        <v>92</v>
      </c>
      <c r="C568">
        <v>36</v>
      </c>
      <c r="D568" t="s">
        <v>16</v>
      </c>
      <c r="E568" t="s">
        <v>30</v>
      </c>
      <c r="F568" t="s">
        <v>25</v>
      </c>
      <c r="G568">
        <v>4166.91</v>
      </c>
      <c r="H568">
        <v>384.82</v>
      </c>
      <c r="I568">
        <v>7228.16</v>
      </c>
      <c r="J568">
        <v>6843.34</v>
      </c>
      <c r="K568" s="1">
        <f t="shared" si="32"/>
        <v>17.783223325190999</v>
      </c>
      <c r="L568" t="s">
        <v>54</v>
      </c>
      <c r="M568" s="2" t="s">
        <v>214</v>
      </c>
      <c r="N568" s="3" t="str">
        <f t="shared" si="33"/>
        <v>Jan</v>
      </c>
      <c r="O568" t="s">
        <v>51</v>
      </c>
      <c r="P568" t="s">
        <v>39</v>
      </c>
      <c r="Q568" t="str">
        <f t="shared" si="34"/>
        <v>Adult</v>
      </c>
      <c r="R568" t="str">
        <f t="shared" si="35"/>
        <v>Profit</v>
      </c>
    </row>
    <row r="569" spans="1:18">
      <c r="A569">
        <v>3512</v>
      </c>
      <c r="B569" t="s">
        <v>34</v>
      </c>
      <c r="C569">
        <v>31</v>
      </c>
      <c r="D569" t="s">
        <v>16</v>
      </c>
      <c r="E569" t="s">
        <v>59</v>
      </c>
      <c r="F569" t="s">
        <v>18</v>
      </c>
      <c r="G569">
        <v>4625.7299999999996</v>
      </c>
      <c r="H569">
        <v>1989.18</v>
      </c>
      <c r="I569">
        <v>7227.02</v>
      </c>
      <c r="J569">
        <v>5237.84</v>
      </c>
      <c r="K569" s="1">
        <f t="shared" si="32"/>
        <v>2.6331654249489738</v>
      </c>
      <c r="L569" t="s">
        <v>31</v>
      </c>
      <c r="M569" s="2" t="s">
        <v>316</v>
      </c>
      <c r="N569" s="3" t="str">
        <f t="shared" si="33"/>
        <v>Jun</v>
      </c>
      <c r="O569" t="s">
        <v>28</v>
      </c>
      <c r="P569" t="s">
        <v>22</v>
      </c>
      <c r="Q569" t="str">
        <f t="shared" si="34"/>
        <v>Adult</v>
      </c>
      <c r="R569" t="str">
        <f t="shared" si="35"/>
        <v>Profit</v>
      </c>
    </row>
    <row r="570" spans="1:18">
      <c r="A570">
        <v>6599</v>
      </c>
      <c r="B570" t="s">
        <v>23</v>
      </c>
      <c r="C570">
        <v>35</v>
      </c>
      <c r="D570" t="s">
        <v>16</v>
      </c>
      <c r="E570" t="s">
        <v>59</v>
      </c>
      <c r="F570" t="s">
        <v>25</v>
      </c>
      <c r="G570">
        <v>4130.1000000000004</v>
      </c>
      <c r="H570">
        <v>89.09</v>
      </c>
      <c r="I570">
        <v>7222.4</v>
      </c>
      <c r="J570">
        <v>7133.31</v>
      </c>
      <c r="K570" s="1">
        <f t="shared" si="32"/>
        <v>80.068582332472786</v>
      </c>
      <c r="L570" t="s">
        <v>31</v>
      </c>
      <c r="M570" s="2" t="s">
        <v>76</v>
      </c>
      <c r="N570" s="3" t="str">
        <f t="shared" si="33"/>
        <v>Sep</v>
      </c>
      <c r="O570" t="s">
        <v>28</v>
      </c>
      <c r="P570" t="s">
        <v>22</v>
      </c>
      <c r="Q570" t="str">
        <f t="shared" si="34"/>
        <v>Adult</v>
      </c>
      <c r="R570" t="str">
        <f t="shared" si="35"/>
        <v>Profit</v>
      </c>
    </row>
    <row r="571" spans="1:18">
      <c r="A571">
        <v>9058</v>
      </c>
      <c r="B571" t="s">
        <v>44</v>
      </c>
      <c r="C571">
        <v>22</v>
      </c>
      <c r="D571" t="s">
        <v>24</v>
      </c>
      <c r="E571" t="s">
        <v>17</v>
      </c>
      <c r="F571" t="s">
        <v>36</v>
      </c>
      <c r="G571">
        <v>4533.55</v>
      </c>
      <c r="H571">
        <v>423.72</v>
      </c>
      <c r="I571">
        <v>7222.09</v>
      </c>
      <c r="J571">
        <v>6798.37</v>
      </c>
      <c r="K571" s="1">
        <f t="shared" si="32"/>
        <v>16.044486925328044</v>
      </c>
      <c r="L571" t="s">
        <v>54</v>
      </c>
      <c r="M571" s="2" t="s">
        <v>101</v>
      </c>
      <c r="N571" s="3" t="str">
        <f t="shared" si="33"/>
        <v>Feb</v>
      </c>
      <c r="O571" t="s">
        <v>56</v>
      </c>
      <c r="P571" t="s">
        <v>39</v>
      </c>
      <c r="Q571" t="str">
        <f t="shared" si="34"/>
        <v>Young</v>
      </c>
      <c r="R571" t="str">
        <f t="shared" si="35"/>
        <v>Profit</v>
      </c>
    </row>
    <row r="572" spans="1:18">
      <c r="A572">
        <v>8030</v>
      </c>
      <c r="B572" t="s">
        <v>15</v>
      </c>
      <c r="C572">
        <v>18</v>
      </c>
      <c r="D572" t="s">
        <v>24</v>
      </c>
      <c r="E572" t="s">
        <v>59</v>
      </c>
      <c r="F572" t="s">
        <v>42</v>
      </c>
      <c r="G572">
        <v>4994.0200000000004</v>
      </c>
      <c r="H572">
        <v>475.58</v>
      </c>
      <c r="I572">
        <v>7221.34</v>
      </c>
      <c r="J572">
        <v>6745.76</v>
      </c>
      <c r="K572" s="1">
        <f t="shared" si="32"/>
        <v>14.184280247277011</v>
      </c>
      <c r="L572" t="s">
        <v>54</v>
      </c>
      <c r="M572" s="2" t="s">
        <v>88</v>
      </c>
      <c r="N572" s="3" t="str">
        <f t="shared" si="33"/>
        <v>Dec</v>
      </c>
      <c r="O572" t="s">
        <v>51</v>
      </c>
      <c r="P572" t="s">
        <v>22</v>
      </c>
      <c r="Q572" t="str">
        <f t="shared" si="34"/>
        <v>Young</v>
      </c>
      <c r="R572" t="str">
        <f t="shared" si="35"/>
        <v>Profit</v>
      </c>
    </row>
    <row r="573" spans="1:18">
      <c r="A573">
        <v>4749</v>
      </c>
      <c r="B573" t="s">
        <v>52</v>
      </c>
      <c r="C573">
        <v>52</v>
      </c>
      <c r="D573" t="s">
        <v>16</v>
      </c>
      <c r="E573" t="s">
        <v>66</v>
      </c>
      <c r="F573" t="s">
        <v>42</v>
      </c>
      <c r="G573">
        <v>4859.17</v>
      </c>
      <c r="H573">
        <v>1684.1</v>
      </c>
      <c r="I573">
        <v>7220.14</v>
      </c>
      <c r="J573">
        <v>5536.04</v>
      </c>
      <c r="K573" s="1">
        <f t="shared" si="32"/>
        <v>3.2872394750905531</v>
      </c>
      <c r="L573" t="s">
        <v>26</v>
      </c>
      <c r="M573" s="2" t="s">
        <v>137</v>
      </c>
      <c r="N573" s="3" t="str">
        <f t="shared" si="33"/>
        <v>Jun</v>
      </c>
      <c r="O573" t="s">
        <v>56</v>
      </c>
      <c r="P573" t="s">
        <v>39</v>
      </c>
      <c r="Q573" t="str">
        <f t="shared" si="34"/>
        <v>Senior</v>
      </c>
      <c r="R573" t="str">
        <f t="shared" si="35"/>
        <v>Profit</v>
      </c>
    </row>
    <row r="574" spans="1:18">
      <c r="A574">
        <v>5258</v>
      </c>
      <c r="B574" t="s">
        <v>44</v>
      </c>
      <c r="C574">
        <v>45</v>
      </c>
      <c r="D574" t="s">
        <v>16</v>
      </c>
      <c r="E574" t="s">
        <v>53</v>
      </c>
      <c r="F574" t="s">
        <v>25</v>
      </c>
      <c r="G574">
        <v>4440.8500000000004</v>
      </c>
      <c r="H574">
        <v>1192.1600000000001</v>
      </c>
      <c r="I574">
        <v>7219.92</v>
      </c>
      <c r="J574">
        <v>6027.76</v>
      </c>
      <c r="K574" s="1">
        <f t="shared" si="32"/>
        <v>5.0561669574553747</v>
      </c>
      <c r="L574" t="s">
        <v>26</v>
      </c>
      <c r="M574" s="2" t="s">
        <v>393</v>
      </c>
      <c r="N574" s="3" t="str">
        <f t="shared" si="33"/>
        <v>Oct</v>
      </c>
      <c r="O574" t="s">
        <v>51</v>
      </c>
      <c r="P574" t="s">
        <v>22</v>
      </c>
      <c r="Q574" t="str">
        <f t="shared" si="34"/>
        <v>Senior</v>
      </c>
      <c r="R574" t="str">
        <f t="shared" si="35"/>
        <v>Profit</v>
      </c>
    </row>
    <row r="575" spans="1:18">
      <c r="A575">
        <v>7320</v>
      </c>
      <c r="B575" t="s">
        <v>52</v>
      </c>
      <c r="C575">
        <v>51</v>
      </c>
      <c r="D575" t="s">
        <v>24</v>
      </c>
      <c r="E575" t="s">
        <v>35</v>
      </c>
      <c r="F575" t="s">
        <v>49</v>
      </c>
      <c r="G575">
        <v>4077.55</v>
      </c>
      <c r="H575">
        <v>1120.55</v>
      </c>
      <c r="I575">
        <v>7216.11</v>
      </c>
      <c r="J575">
        <v>6095.56</v>
      </c>
      <c r="K575" s="1">
        <f t="shared" si="32"/>
        <v>5.4397929588148681</v>
      </c>
      <c r="L575" t="s">
        <v>26</v>
      </c>
      <c r="M575" s="2" t="s">
        <v>323</v>
      </c>
      <c r="N575" s="3" t="str">
        <f t="shared" si="33"/>
        <v>Nov</v>
      </c>
      <c r="O575" t="s">
        <v>56</v>
      </c>
      <c r="P575" t="s">
        <v>39</v>
      </c>
      <c r="Q575" t="str">
        <f t="shared" si="34"/>
        <v>Senior</v>
      </c>
      <c r="R575" t="str">
        <f t="shared" si="35"/>
        <v>Profit</v>
      </c>
    </row>
    <row r="576" spans="1:18">
      <c r="A576">
        <v>8840</v>
      </c>
      <c r="B576" t="s">
        <v>15</v>
      </c>
      <c r="C576">
        <v>22</v>
      </c>
      <c r="D576" t="s">
        <v>16</v>
      </c>
      <c r="E576" t="s">
        <v>30</v>
      </c>
      <c r="F576" t="s">
        <v>36</v>
      </c>
      <c r="G576">
        <v>4417.4799999999996</v>
      </c>
      <c r="H576">
        <v>209.88</v>
      </c>
      <c r="I576">
        <v>7215.45</v>
      </c>
      <c r="J576">
        <v>7005.57</v>
      </c>
      <c r="K576" s="1">
        <f t="shared" si="32"/>
        <v>33.378930817610062</v>
      </c>
      <c r="L576" t="s">
        <v>31</v>
      </c>
      <c r="M576" s="2" t="s">
        <v>128</v>
      </c>
      <c r="N576" s="3" t="str">
        <f t="shared" si="33"/>
        <v>Dec</v>
      </c>
      <c r="O576" t="s">
        <v>21</v>
      </c>
      <c r="P576" t="s">
        <v>39</v>
      </c>
      <c r="Q576" t="str">
        <f t="shared" si="34"/>
        <v>Young</v>
      </c>
      <c r="R576" t="str">
        <f t="shared" si="35"/>
        <v>Profit</v>
      </c>
    </row>
    <row r="577" spans="1:18">
      <c r="A577">
        <v>4076</v>
      </c>
      <c r="B577" t="s">
        <v>92</v>
      </c>
      <c r="C577">
        <v>52</v>
      </c>
      <c r="D577" t="s">
        <v>16</v>
      </c>
      <c r="E577" t="s">
        <v>53</v>
      </c>
      <c r="F577" t="s">
        <v>18</v>
      </c>
      <c r="G577">
        <v>4631.25</v>
      </c>
      <c r="H577">
        <v>1018.61</v>
      </c>
      <c r="I577">
        <v>7215.37</v>
      </c>
      <c r="J577">
        <v>6196.76</v>
      </c>
      <c r="K577" s="1">
        <f t="shared" si="32"/>
        <v>6.0835452233926626</v>
      </c>
      <c r="L577" t="s">
        <v>26</v>
      </c>
      <c r="M577" s="2" t="s">
        <v>244</v>
      </c>
      <c r="N577" s="3" t="str">
        <f t="shared" si="33"/>
        <v>Jun</v>
      </c>
      <c r="O577" t="s">
        <v>21</v>
      </c>
      <c r="P577" t="s">
        <v>22</v>
      </c>
      <c r="Q577" t="str">
        <f t="shared" si="34"/>
        <v>Senior</v>
      </c>
      <c r="R577" t="str">
        <f t="shared" si="35"/>
        <v>Profit</v>
      </c>
    </row>
    <row r="578" spans="1:18">
      <c r="A578">
        <v>6657</v>
      </c>
      <c r="B578" t="s">
        <v>44</v>
      </c>
      <c r="C578">
        <v>41</v>
      </c>
      <c r="D578" t="s">
        <v>24</v>
      </c>
      <c r="E578" t="s">
        <v>66</v>
      </c>
      <c r="F578" t="s">
        <v>25</v>
      </c>
      <c r="G578">
        <v>4339.91</v>
      </c>
      <c r="H578">
        <v>660.54</v>
      </c>
      <c r="I578">
        <v>7213.53</v>
      </c>
      <c r="J578">
        <v>6552.99</v>
      </c>
      <c r="K578" s="1">
        <f t="shared" ref="K578:K641" si="36">J578/H578</f>
        <v>9.9206558270505951</v>
      </c>
      <c r="L578" t="s">
        <v>26</v>
      </c>
      <c r="M578" s="2" t="s">
        <v>146</v>
      </c>
      <c r="N578" s="3" t="str">
        <f t="shared" ref="N578:N641" si="37">TEXT(M578,"MMM")</f>
        <v>Apr</v>
      </c>
      <c r="O578" t="s">
        <v>28</v>
      </c>
      <c r="P578" t="s">
        <v>22</v>
      </c>
      <c r="Q578" t="str">
        <f t="shared" ref="Q578:Q641" si="38">IF(C578&gt;=18,IF(C578&lt;=25,"Young",IF(C578&lt;=40,"Adult",IF(C578&lt;=60,"Senior",""))),"")</f>
        <v>Senior</v>
      </c>
      <c r="R578" t="str">
        <f t="shared" ref="R578:R641" si="39">IF(J578&gt;0,"Profit","Loss")</f>
        <v>Profit</v>
      </c>
    </row>
    <row r="579" spans="1:18">
      <c r="A579">
        <v>8038</v>
      </c>
      <c r="B579" t="s">
        <v>47</v>
      </c>
      <c r="C579">
        <v>23</v>
      </c>
      <c r="D579" t="s">
        <v>24</v>
      </c>
      <c r="E579" t="s">
        <v>30</v>
      </c>
      <c r="F579" t="s">
        <v>18</v>
      </c>
      <c r="G579">
        <v>4864.67</v>
      </c>
      <c r="H579">
        <v>1531.74</v>
      </c>
      <c r="I579">
        <v>7211.87</v>
      </c>
      <c r="J579">
        <v>5680.13</v>
      </c>
      <c r="K579" s="1">
        <f t="shared" si="36"/>
        <v>3.7082860015407313</v>
      </c>
      <c r="L579" t="s">
        <v>54</v>
      </c>
      <c r="M579" s="2" t="s">
        <v>265</v>
      </c>
      <c r="N579" s="3" t="str">
        <f t="shared" si="37"/>
        <v>Feb</v>
      </c>
      <c r="O579" t="s">
        <v>21</v>
      </c>
      <c r="P579" t="s">
        <v>22</v>
      </c>
      <c r="Q579" t="str">
        <f t="shared" si="38"/>
        <v>Young</v>
      </c>
      <c r="R579" t="str">
        <f t="shared" si="39"/>
        <v>Profit</v>
      </c>
    </row>
    <row r="580" spans="1:18">
      <c r="A580">
        <v>9143</v>
      </c>
      <c r="B580" t="s">
        <v>15</v>
      </c>
      <c r="C580">
        <v>42</v>
      </c>
      <c r="D580" t="s">
        <v>24</v>
      </c>
      <c r="E580" t="s">
        <v>41</v>
      </c>
      <c r="F580" t="s">
        <v>42</v>
      </c>
      <c r="G580">
        <v>4393.92</v>
      </c>
      <c r="H580">
        <v>265.02</v>
      </c>
      <c r="I580">
        <v>7209.2</v>
      </c>
      <c r="J580">
        <v>6944.18</v>
      </c>
      <c r="K580" s="1">
        <f t="shared" si="36"/>
        <v>26.202475284884162</v>
      </c>
      <c r="L580" t="s">
        <v>31</v>
      </c>
      <c r="M580" s="2" t="s">
        <v>143</v>
      </c>
      <c r="N580" s="3" t="str">
        <f t="shared" si="37"/>
        <v>Apr</v>
      </c>
      <c r="O580" t="s">
        <v>51</v>
      </c>
      <c r="P580" t="s">
        <v>39</v>
      </c>
      <c r="Q580" t="str">
        <f t="shared" si="38"/>
        <v>Senior</v>
      </c>
      <c r="R580" t="str">
        <f t="shared" si="39"/>
        <v>Profit</v>
      </c>
    </row>
    <row r="581" spans="1:18">
      <c r="A581">
        <v>1680</v>
      </c>
      <c r="B581" t="s">
        <v>29</v>
      </c>
      <c r="C581">
        <v>55</v>
      </c>
      <c r="D581" t="s">
        <v>16</v>
      </c>
      <c r="E581" t="s">
        <v>59</v>
      </c>
      <c r="F581" t="s">
        <v>25</v>
      </c>
      <c r="G581">
        <v>4226.83</v>
      </c>
      <c r="H581">
        <v>79.05</v>
      </c>
      <c r="I581">
        <v>7206.48</v>
      </c>
      <c r="J581">
        <v>7127.43</v>
      </c>
      <c r="K581" s="1">
        <f t="shared" si="36"/>
        <v>90.16356736242885</v>
      </c>
      <c r="L581" t="s">
        <v>26</v>
      </c>
      <c r="M581" s="2" t="s">
        <v>58</v>
      </c>
      <c r="N581" s="3" t="str">
        <f t="shared" si="37"/>
        <v>May</v>
      </c>
      <c r="O581" t="s">
        <v>51</v>
      </c>
      <c r="P581" t="s">
        <v>39</v>
      </c>
      <c r="Q581" t="str">
        <f t="shared" si="38"/>
        <v>Senior</v>
      </c>
      <c r="R581" t="str">
        <f t="shared" si="39"/>
        <v>Profit</v>
      </c>
    </row>
    <row r="582" spans="1:18">
      <c r="A582">
        <v>6167</v>
      </c>
      <c r="B582" t="s">
        <v>29</v>
      </c>
      <c r="C582">
        <v>31</v>
      </c>
      <c r="D582" t="s">
        <v>24</v>
      </c>
      <c r="E582" t="s">
        <v>17</v>
      </c>
      <c r="F582" t="s">
        <v>42</v>
      </c>
      <c r="G582">
        <v>4347.42</v>
      </c>
      <c r="H582">
        <v>1807.22</v>
      </c>
      <c r="I582">
        <v>7204.93</v>
      </c>
      <c r="J582">
        <v>5397.71</v>
      </c>
      <c r="K582" s="1">
        <f t="shared" si="36"/>
        <v>2.9867476012881662</v>
      </c>
      <c r="L582" t="s">
        <v>19</v>
      </c>
      <c r="M582" s="2" t="s">
        <v>241</v>
      </c>
      <c r="N582" s="3" t="str">
        <f t="shared" si="37"/>
        <v>Sep</v>
      </c>
      <c r="O582" t="s">
        <v>51</v>
      </c>
      <c r="P582" t="s">
        <v>22</v>
      </c>
      <c r="Q582" t="str">
        <f t="shared" si="38"/>
        <v>Adult</v>
      </c>
      <c r="R582" t="str">
        <f t="shared" si="39"/>
        <v>Profit</v>
      </c>
    </row>
    <row r="583" spans="1:18">
      <c r="A583">
        <v>6668</v>
      </c>
      <c r="B583" t="s">
        <v>44</v>
      </c>
      <c r="C583">
        <v>52</v>
      </c>
      <c r="D583" t="s">
        <v>24</v>
      </c>
      <c r="E583" t="s">
        <v>30</v>
      </c>
      <c r="F583" t="s">
        <v>18</v>
      </c>
      <c r="G583">
        <v>4532.9799999999996</v>
      </c>
      <c r="H583">
        <v>1243.31</v>
      </c>
      <c r="I583">
        <v>7204.92</v>
      </c>
      <c r="J583">
        <v>5961.61</v>
      </c>
      <c r="K583" s="1">
        <f t="shared" si="36"/>
        <v>4.7949505754799686</v>
      </c>
      <c r="L583" t="s">
        <v>54</v>
      </c>
      <c r="M583" s="2" t="s">
        <v>289</v>
      </c>
      <c r="N583" s="3" t="str">
        <f t="shared" si="37"/>
        <v>Dec</v>
      </c>
      <c r="O583" t="s">
        <v>28</v>
      </c>
      <c r="P583" t="s">
        <v>22</v>
      </c>
      <c r="Q583" t="str">
        <f t="shared" si="38"/>
        <v>Senior</v>
      </c>
      <c r="R583" t="str">
        <f t="shared" si="39"/>
        <v>Profit</v>
      </c>
    </row>
    <row r="584" spans="1:18">
      <c r="A584">
        <v>2145</v>
      </c>
      <c r="B584" t="s">
        <v>52</v>
      </c>
      <c r="C584">
        <v>39</v>
      </c>
      <c r="D584" t="s">
        <v>24</v>
      </c>
      <c r="E584" t="s">
        <v>66</v>
      </c>
      <c r="F584" t="s">
        <v>42</v>
      </c>
      <c r="G584">
        <v>4863.1099999999997</v>
      </c>
      <c r="H584">
        <v>1881.99</v>
      </c>
      <c r="I584">
        <v>7202.13</v>
      </c>
      <c r="J584">
        <v>5320.14</v>
      </c>
      <c r="K584" s="1">
        <f t="shared" si="36"/>
        <v>2.8268694307621192</v>
      </c>
      <c r="L584" t="s">
        <v>19</v>
      </c>
      <c r="M584" s="2" t="s">
        <v>116</v>
      </c>
      <c r="N584" s="3" t="str">
        <f t="shared" si="37"/>
        <v>Sep</v>
      </c>
      <c r="O584" t="s">
        <v>28</v>
      </c>
      <c r="P584" t="s">
        <v>39</v>
      </c>
      <c r="Q584" t="str">
        <f t="shared" si="38"/>
        <v>Adult</v>
      </c>
      <c r="R584" t="str">
        <f t="shared" si="39"/>
        <v>Profit</v>
      </c>
    </row>
    <row r="585" spans="1:18">
      <c r="A585">
        <v>5547</v>
      </c>
      <c r="B585" t="s">
        <v>52</v>
      </c>
      <c r="C585">
        <v>23</v>
      </c>
      <c r="D585" t="s">
        <v>16</v>
      </c>
      <c r="E585" t="s">
        <v>30</v>
      </c>
      <c r="F585" t="s">
        <v>18</v>
      </c>
      <c r="G585">
        <v>4697.1400000000003</v>
      </c>
      <c r="H585">
        <v>137.22</v>
      </c>
      <c r="I585">
        <v>7201.19</v>
      </c>
      <c r="J585">
        <v>7063.97</v>
      </c>
      <c r="K585" s="1">
        <f t="shared" si="36"/>
        <v>51.479157557207408</v>
      </c>
      <c r="L585" t="s">
        <v>19</v>
      </c>
      <c r="M585" s="2" t="s">
        <v>190</v>
      </c>
      <c r="N585" s="3" t="str">
        <f t="shared" si="37"/>
        <v>Oct</v>
      </c>
      <c r="O585" t="s">
        <v>51</v>
      </c>
      <c r="P585" t="s">
        <v>39</v>
      </c>
      <c r="Q585" t="str">
        <f t="shared" si="38"/>
        <v>Young</v>
      </c>
      <c r="R585" t="str">
        <f t="shared" si="39"/>
        <v>Profit</v>
      </c>
    </row>
    <row r="586" spans="1:18">
      <c r="A586">
        <v>9430</v>
      </c>
      <c r="B586" t="s">
        <v>23</v>
      </c>
      <c r="C586">
        <v>52</v>
      </c>
      <c r="D586" t="s">
        <v>16</v>
      </c>
      <c r="E586" t="s">
        <v>30</v>
      </c>
      <c r="F586" t="s">
        <v>42</v>
      </c>
      <c r="G586">
        <v>4767.87</v>
      </c>
      <c r="H586">
        <v>900.72</v>
      </c>
      <c r="I586">
        <v>7199.97</v>
      </c>
      <c r="J586">
        <v>6299.25</v>
      </c>
      <c r="K586" s="1">
        <f t="shared" si="36"/>
        <v>6.9935718092192909</v>
      </c>
      <c r="L586" t="s">
        <v>19</v>
      </c>
      <c r="M586" s="2" t="s">
        <v>161</v>
      </c>
      <c r="N586" s="3" t="str">
        <f t="shared" si="37"/>
        <v>Jan</v>
      </c>
      <c r="O586" t="s">
        <v>56</v>
      </c>
      <c r="P586" t="s">
        <v>22</v>
      </c>
      <c r="Q586" t="str">
        <f t="shared" si="38"/>
        <v>Senior</v>
      </c>
      <c r="R586" t="str">
        <f t="shared" si="39"/>
        <v>Profit</v>
      </c>
    </row>
    <row r="587" spans="1:18">
      <c r="A587">
        <v>2753</v>
      </c>
      <c r="B587" t="s">
        <v>40</v>
      </c>
      <c r="C587">
        <v>28</v>
      </c>
      <c r="D587" t="s">
        <v>16</v>
      </c>
      <c r="E587" t="s">
        <v>35</v>
      </c>
      <c r="F587" t="s">
        <v>25</v>
      </c>
      <c r="G587">
        <v>4427</v>
      </c>
      <c r="H587">
        <v>1814.79</v>
      </c>
      <c r="I587">
        <v>7198.44</v>
      </c>
      <c r="J587">
        <v>5383.65</v>
      </c>
      <c r="K587" s="1">
        <f t="shared" si="36"/>
        <v>2.9665415833236901</v>
      </c>
      <c r="L587" t="s">
        <v>31</v>
      </c>
      <c r="M587" s="2" t="s">
        <v>232</v>
      </c>
      <c r="N587" s="3" t="str">
        <f t="shared" si="37"/>
        <v>Jul</v>
      </c>
      <c r="O587" t="s">
        <v>28</v>
      </c>
      <c r="P587" t="s">
        <v>39</v>
      </c>
      <c r="Q587" t="str">
        <f t="shared" si="38"/>
        <v>Adult</v>
      </c>
      <c r="R587" t="str">
        <f t="shared" si="39"/>
        <v>Profit</v>
      </c>
    </row>
    <row r="588" spans="1:18">
      <c r="A588">
        <v>9023</v>
      </c>
      <c r="B588" t="s">
        <v>29</v>
      </c>
      <c r="C588">
        <v>34</v>
      </c>
      <c r="D588" t="s">
        <v>16</v>
      </c>
      <c r="E588" t="s">
        <v>41</v>
      </c>
      <c r="F588" t="s">
        <v>36</v>
      </c>
      <c r="G588">
        <v>4326.66</v>
      </c>
      <c r="H588">
        <v>618.16999999999996</v>
      </c>
      <c r="I588">
        <v>7197.22</v>
      </c>
      <c r="J588">
        <v>6579.05</v>
      </c>
      <c r="K588" s="1">
        <f t="shared" si="36"/>
        <v>10.642784347347819</v>
      </c>
      <c r="L588" t="s">
        <v>26</v>
      </c>
      <c r="M588" s="2" t="s">
        <v>240</v>
      </c>
      <c r="N588" s="3" t="str">
        <f t="shared" si="37"/>
        <v>Jun</v>
      </c>
      <c r="O588" t="s">
        <v>56</v>
      </c>
      <c r="P588" t="s">
        <v>22</v>
      </c>
      <c r="Q588" t="str">
        <f t="shared" si="38"/>
        <v>Adult</v>
      </c>
      <c r="R588" t="str">
        <f t="shared" si="39"/>
        <v>Profit</v>
      </c>
    </row>
    <row r="589" spans="1:18">
      <c r="A589">
        <v>8724</v>
      </c>
      <c r="B589" t="s">
        <v>47</v>
      </c>
      <c r="C589">
        <v>28</v>
      </c>
      <c r="D589" t="s">
        <v>24</v>
      </c>
      <c r="E589" t="s">
        <v>57</v>
      </c>
      <c r="F589" t="s">
        <v>36</v>
      </c>
      <c r="G589">
        <v>4315.8599999999997</v>
      </c>
      <c r="H589">
        <v>511.45</v>
      </c>
      <c r="I589">
        <v>7196.05</v>
      </c>
      <c r="J589">
        <v>6684.6</v>
      </c>
      <c r="K589" s="1">
        <f t="shared" si="36"/>
        <v>13.069899305895005</v>
      </c>
      <c r="L589" t="s">
        <v>54</v>
      </c>
      <c r="M589" s="2" t="s">
        <v>288</v>
      </c>
      <c r="N589" s="3" t="str">
        <f t="shared" si="37"/>
        <v>May</v>
      </c>
      <c r="O589" t="s">
        <v>56</v>
      </c>
      <c r="P589" t="s">
        <v>39</v>
      </c>
      <c r="Q589" t="str">
        <f t="shared" si="38"/>
        <v>Adult</v>
      </c>
      <c r="R589" t="str">
        <f t="shared" si="39"/>
        <v>Profit</v>
      </c>
    </row>
    <row r="590" spans="1:18">
      <c r="A590">
        <v>5615</v>
      </c>
      <c r="B590" t="s">
        <v>15</v>
      </c>
      <c r="C590">
        <v>45</v>
      </c>
      <c r="D590" t="s">
        <v>16</v>
      </c>
      <c r="E590" t="s">
        <v>35</v>
      </c>
      <c r="F590" t="s">
        <v>42</v>
      </c>
      <c r="G590">
        <v>4261.0200000000004</v>
      </c>
      <c r="H590">
        <v>928.72</v>
      </c>
      <c r="I590">
        <v>7195.47</v>
      </c>
      <c r="J590">
        <v>6266.75</v>
      </c>
      <c r="K590" s="1">
        <f t="shared" si="36"/>
        <v>6.7477280558187607</v>
      </c>
      <c r="L590" t="s">
        <v>54</v>
      </c>
      <c r="M590" s="2" t="s">
        <v>206</v>
      </c>
      <c r="N590" s="3" t="str">
        <f t="shared" si="37"/>
        <v>Nov</v>
      </c>
      <c r="O590" t="s">
        <v>51</v>
      </c>
      <c r="P590" t="s">
        <v>22</v>
      </c>
      <c r="Q590" t="str">
        <f t="shared" si="38"/>
        <v>Senior</v>
      </c>
      <c r="R590" t="str">
        <f t="shared" si="39"/>
        <v>Profit</v>
      </c>
    </row>
    <row r="591" spans="1:18">
      <c r="A591">
        <v>2465</v>
      </c>
      <c r="B591" t="s">
        <v>29</v>
      </c>
      <c r="C591">
        <v>22</v>
      </c>
      <c r="D591" t="s">
        <v>24</v>
      </c>
      <c r="E591" t="s">
        <v>17</v>
      </c>
      <c r="F591" t="s">
        <v>36</v>
      </c>
      <c r="G591">
        <v>4250.3</v>
      </c>
      <c r="H591">
        <v>1332.92</v>
      </c>
      <c r="I591">
        <v>7193.6</v>
      </c>
      <c r="J591">
        <v>5860.68</v>
      </c>
      <c r="K591" s="1">
        <f t="shared" si="36"/>
        <v>4.3968730306394983</v>
      </c>
      <c r="L591" t="s">
        <v>19</v>
      </c>
      <c r="M591" s="2" t="s">
        <v>128</v>
      </c>
      <c r="N591" s="3" t="str">
        <f t="shared" si="37"/>
        <v>Dec</v>
      </c>
      <c r="O591" t="s">
        <v>21</v>
      </c>
      <c r="P591" t="s">
        <v>22</v>
      </c>
      <c r="Q591" t="str">
        <f t="shared" si="38"/>
        <v>Young</v>
      </c>
      <c r="R591" t="str">
        <f t="shared" si="39"/>
        <v>Profit</v>
      </c>
    </row>
    <row r="592" spans="1:18">
      <c r="A592">
        <v>5067</v>
      </c>
      <c r="B592" t="s">
        <v>15</v>
      </c>
      <c r="C592">
        <v>42</v>
      </c>
      <c r="D592" t="s">
        <v>16</v>
      </c>
      <c r="E592" t="s">
        <v>41</v>
      </c>
      <c r="F592" t="s">
        <v>36</v>
      </c>
      <c r="G592">
        <v>4523.71</v>
      </c>
      <c r="H592">
        <v>1729.89</v>
      </c>
      <c r="I592">
        <v>7192.84</v>
      </c>
      <c r="J592">
        <v>5462.95</v>
      </c>
      <c r="K592" s="1">
        <f t="shared" si="36"/>
        <v>3.1579753625953093</v>
      </c>
      <c r="L592" t="s">
        <v>19</v>
      </c>
      <c r="M592" s="2" t="s">
        <v>391</v>
      </c>
      <c r="N592" s="3" t="str">
        <f t="shared" si="37"/>
        <v>Jan</v>
      </c>
      <c r="O592" t="s">
        <v>33</v>
      </c>
      <c r="P592" t="s">
        <v>39</v>
      </c>
      <c r="Q592" t="str">
        <f t="shared" si="38"/>
        <v>Senior</v>
      </c>
      <c r="R592" t="str">
        <f t="shared" si="39"/>
        <v>Profit</v>
      </c>
    </row>
    <row r="593" spans="1:18">
      <c r="A593">
        <v>9525</v>
      </c>
      <c r="B593" t="s">
        <v>15</v>
      </c>
      <c r="C593">
        <v>22</v>
      </c>
      <c r="D593" t="s">
        <v>24</v>
      </c>
      <c r="E593" t="s">
        <v>59</v>
      </c>
      <c r="F593" t="s">
        <v>36</v>
      </c>
      <c r="G593">
        <v>4784.97</v>
      </c>
      <c r="H593">
        <v>503.28</v>
      </c>
      <c r="I593">
        <v>7192.33</v>
      </c>
      <c r="J593">
        <v>6689.05</v>
      </c>
      <c r="K593" s="1">
        <f t="shared" si="36"/>
        <v>13.290911619774281</v>
      </c>
      <c r="L593" t="s">
        <v>37</v>
      </c>
      <c r="M593" s="2" t="s">
        <v>315</v>
      </c>
      <c r="N593" s="3" t="str">
        <f t="shared" si="37"/>
        <v>Aug</v>
      </c>
      <c r="O593" t="s">
        <v>28</v>
      </c>
      <c r="P593" t="s">
        <v>22</v>
      </c>
      <c r="Q593" t="str">
        <f t="shared" si="38"/>
        <v>Young</v>
      </c>
      <c r="R593" t="str">
        <f t="shared" si="39"/>
        <v>Profit</v>
      </c>
    </row>
    <row r="594" spans="1:18">
      <c r="A594">
        <v>3596</v>
      </c>
      <c r="B594" t="s">
        <v>84</v>
      </c>
      <c r="C594">
        <v>21</v>
      </c>
      <c r="D594" t="s">
        <v>24</v>
      </c>
      <c r="E594" t="s">
        <v>30</v>
      </c>
      <c r="F594" t="s">
        <v>36</v>
      </c>
      <c r="G594">
        <v>4638.0200000000004</v>
      </c>
      <c r="H594">
        <v>1598.67</v>
      </c>
      <c r="I594">
        <v>7191.06</v>
      </c>
      <c r="J594">
        <v>5592.39</v>
      </c>
      <c r="K594" s="1">
        <f t="shared" si="36"/>
        <v>3.4981515885079473</v>
      </c>
      <c r="L594" t="s">
        <v>54</v>
      </c>
      <c r="M594" s="2" t="s">
        <v>397</v>
      </c>
      <c r="N594" s="3" t="str">
        <f t="shared" si="37"/>
        <v>Oct</v>
      </c>
      <c r="O594" t="s">
        <v>56</v>
      </c>
      <c r="P594" t="s">
        <v>39</v>
      </c>
      <c r="Q594" t="str">
        <f t="shared" si="38"/>
        <v>Young</v>
      </c>
      <c r="R594" t="str">
        <f t="shared" si="39"/>
        <v>Profit</v>
      </c>
    </row>
    <row r="595" spans="1:18">
      <c r="A595">
        <v>7196</v>
      </c>
      <c r="B595" t="s">
        <v>52</v>
      </c>
      <c r="C595">
        <v>31</v>
      </c>
      <c r="D595" t="s">
        <v>16</v>
      </c>
      <c r="E595" t="s">
        <v>57</v>
      </c>
      <c r="F595" t="s">
        <v>18</v>
      </c>
      <c r="G595">
        <v>4122.8100000000004</v>
      </c>
      <c r="H595">
        <v>1268.17</v>
      </c>
      <c r="I595">
        <v>7187.44</v>
      </c>
      <c r="J595">
        <v>5919.27</v>
      </c>
      <c r="K595" s="1">
        <f t="shared" si="36"/>
        <v>4.6675682282343853</v>
      </c>
      <c r="L595" t="s">
        <v>26</v>
      </c>
      <c r="M595" s="2" t="s">
        <v>412</v>
      </c>
      <c r="N595" s="3" t="str">
        <f t="shared" si="37"/>
        <v>Dec</v>
      </c>
      <c r="O595" t="s">
        <v>21</v>
      </c>
      <c r="P595" t="s">
        <v>22</v>
      </c>
      <c r="Q595" t="str">
        <f t="shared" si="38"/>
        <v>Adult</v>
      </c>
      <c r="R595" t="str">
        <f t="shared" si="39"/>
        <v>Profit</v>
      </c>
    </row>
    <row r="596" spans="1:18">
      <c r="A596">
        <v>5082</v>
      </c>
      <c r="B596" t="s">
        <v>23</v>
      </c>
      <c r="C596">
        <v>36</v>
      </c>
      <c r="D596" t="s">
        <v>24</v>
      </c>
      <c r="E596" t="s">
        <v>57</v>
      </c>
      <c r="F596" t="s">
        <v>42</v>
      </c>
      <c r="G596">
        <v>4826.21</v>
      </c>
      <c r="H596">
        <v>1185.3900000000001</v>
      </c>
      <c r="I596">
        <v>7184.84</v>
      </c>
      <c r="J596">
        <v>5999.45</v>
      </c>
      <c r="K596" s="1">
        <f t="shared" si="36"/>
        <v>5.0611613055618818</v>
      </c>
      <c r="L596" t="s">
        <v>26</v>
      </c>
      <c r="M596" s="2" t="s">
        <v>107</v>
      </c>
      <c r="N596" s="3" t="str">
        <f t="shared" si="37"/>
        <v>Apr</v>
      </c>
      <c r="O596" t="s">
        <v>33</v>
      </c>
      <c r="P596" t="s">
        <v>22</v>
      </c>
      <c r="Q596" t="str">
        <f t="shared" si="38"/>
        <v>Adult</v>
      </c>
      <c r="R596" t="str">
        <f t="shared" si="39"/>
        <v>Profit</v>
      </c>
    </row>
    <row r="597" spans="1:18">
      <c r="A597">
        <v>2732</v>
      </c>
      <c r="B597" t="s">
        <v>34</v>
      </c>
      <c r="C597">
        <v>28</v>
      </c>
      <c r="D597" t="s">
        <v>24</v>
      </c>
      <c r="E597" t="s">
        <v>17</v>
      </c>
      <c r="F597" t="s">
        <v>36</v>
      </c>
      <c r="G597">
        <v>4002.66</v>
      </c>
      <c r="H597">
        <v>270.8</v>
      </c>
      <c r="I597">
        <v>7183.68</v>
      </c>
      <c r="J597">
        <v>6912.88</v>
      </c>
      <c r="K597" s="1">
        <f t="shared" si="36"/>
        <v>25.527621861152141</v>
      </c>
      <c r="L597" t="s">
        <v>54</v>
      </c>
      <c r="M597" s="2" t="s">
        <v>319</v>
      </c>
      <c r="N597" s="3" t="str">
        <f t="shared" si="37"/>
        <v>Nov</v>
      </c>
      <c r="O597" t="s">
        <v>21</v>
      </c>
      <c r="P597" t="s">
        <v>39</v>
      </c>
      <c r="Q597" t="str">
        <f t="shared" si="38"/>
        <v>Adult</v>
      </c>
      <c r="R597" t="str">
        <f t="shared" si="39"/>
        <v>Profit</v>
      </c>
    </row>
    <row r="598" spans="1:18">
      <c r="A598">
        <v>1399</v>
      </c>
      <c r="B598" t="s">
        <v>44</v>
      </c>
      <c r="C598">
        <v>31</v>
      </c>
      <c r="D598" t="s">
        <v>16</v>
      </c>
      <c r="E598" t="s">
        <v>41</v>
      </c>
      <c r="F598" t="s">
        <v>49</v>
      </c>
      <c r="G598">
        <v>4427.3599999999997</v>
      </c>
      <c r="H598">
        <v>1330.02</v>
      </c>
      <c r="I598">
        <v>7183.06</v>
      </c>
      <c r="J598">
        <v>5853.04</v>
      </c>
      <c r="K598" s="1">
        <f t="shared" si="36"/>
        <v>4.4007157787100946</v>
      </c>
      <c r="L598" t="s">
        <v>54</v>
      </c>
      <c r="M598" s="2" t="s">
        <v>398</v>
      </c>
      <c r="N598" s="3" t="str">
        <f t="shared" si="37"/>
        <v>Jan</v>
      </c>
      <c r="O598" t="s">
        <v>21</v>
      </c>
      <c r="P598" t="s">
        <v>22</v>
      </c>
      <c r="Q598" t="str">
        <f t="shared" si="38"/>
        <v>Adult</v>
      </c>
      <c r="R598" t="str">
        <f t="shared" si="39"/>
        <v>Profit</v>
      </c>
    </row>
    <row r="599" spans="1:18">
      <c r="A599">
        <v>1501</v>
      </c>
      <c r="B599" t="s">
        <v>92</v>
      </c>
      <c r="C599">
        <v>19</v>
      </c>
      <c r="D599" t="s">
        <v>16</v>
      </c>
      <c r="E599" t="s">
        <v>35</v>
      </c>
      <c r="F599" t="s">
        <v>42</v>
      </c>
      <c r="G599">
        <v>4950.76</v>
      </c>
      <c r="H599">
        <v>1776.54</v>
      </c>
      <c r="I599">
        <v>7182.15</v>
      </c>
      <c r="J599">
        <v>5405.61</v>
      </c>
      <c r="K599" s="1">
        <f t="shared" si="36"/>
        <v>3.0427741565064674</v>
      </c>
      <c r="L599" t="s">
        <v>54</v>
      </c>
      <c r="M599" s="2" t="s">
        <v>328</v>
      </c>
      <c r="N599" s="3" t="str">
        <f t="shared" si="37"/>
        <v>May</v>
      </c>
      <c r="O599" t="s">
        <v>33</v>
      </c>
      <c r="P599" t="s">
        <v>22</v>
      </c>
      <c r="Q599" t="str">
        <f t="shared" si="38"/>
        <v>Young</v>
      </c>
      <c r="R599" t="str">
        <f t="shared" si="39"/>
        <v>Profit</v>
      </c>
    </row>
    <row r="600" spans="1:18">
      <c r="A600">
        <v>193</v>
      </c>
      <c r="B600" t="s">
        <v>52</v>
      </c>
      <c r="C600">
        <v>36</v>
      </c>
      <c r="D600" t="s">
        <v>24</v>
      </c>
      <c r="E600" t="s">
        <v>57</v>
      </c>
      <c r="F600" t="s">
        <v>49</v>
      </c>
      <c r="G600">
        <v>4213.3</v>
      </c>
      <c r="H600">
        <v>1113.74</v>
      </c>
      <c r="I600">
        <v>7180.94</v>
      </c>
      <c r="J600">
        <v>6067.2</v>
      </c>
      <c r="K600" s="1">
        <f t="shared" si="36"/>
        <v>5.4475909996947225</v>
      </c>
      <c r="L600" t="s">
        <v>31</v>
      </c>
      <c r="M600" s="2" t="s">
        <v>147</v>
      </c>
      <c r="N600" s="3" t="str">
        <f t="shared" si="37"/>
        <v>Oct</v>
      </c>
      <c r="O600" t="s">
        <v>21</v>
      </c>
      <c r="P600" t="s">
        <v>39</v>
      </c>
      <c r="Q600" t="str">
        <f t="shared" si="38"/>
        <v>Adult</v>
      </c>
      <c r="R600" t="str">
        <f t="shared" si="39"/>
        <v>Profit</v>
      </c>
    </row>
    <row r="601" spans="1:18">
      <c r="A601">
        <v>7191</v>
      </c>
      <c r="B601" t="s">
        <v>44</v>
      </c>
      <c r="C601">
        <v>46</v>
      </c>
      <c r="D601" t="s">
        <v>16</v>
      </c>
      <c r="E601" t="s">
        <v>17</v>
      </c>
      <c r="F601" t="s">
        <v>36</v>
      </c>
      <c r="G601">
        <v>4542.5600000000004</v>
      </c>
      <c r="H601">
        <v>1808.8</v>
      </c>
      <c r="I601">
        <v>7180.71</v>
      </c>
      <c r="J601">
        <v>5371.91</v>
      </c>
      <c r="K601" s="1">
        <f t="shared" si="36"/>
        <v>2.969875055285272</v>
      </c>
      <c r="L601" t="s">
        <v>26</v>
      </c>
      <c r="M601" s="2" t="s">
        <v>193</v>
      </c>
      <c r="N601" s="3" t="str">
        <f t="shared" si="37"/>
        <v>Nov</v>
      </c>
      <c r="O601" t="s">
        <v>51</v>
      </c>
      <c r="P601" t="s">
        <v>22</v>
      </c>
      <c r="Q601" t="str">
        <f t="shared" si="38"/>
        <v>Senior</v>
      </c>
      <c r="R601" t="str">
        <f t="shared" si="39"/>
        <v>Profit</v>
      </c>
    </row>
    <row r="602" spans="1:18">
      <c r="A602">
        <v>9096</v>
      </c>
      <c r="B602" t="s">
        <v>52</v>
      </c>
      <c r="C602">
        <v>45</v>
      </c>
      <c r="D602" t="s">
        <v>16</v>
      </c>
      <c r="E602" t="s">
        <v>59</v>
      </c>
      <c r="F602" t="s">
        <v>49</v>
      </c>
      <c r="G602">
        <v>4383.68</v>
      </c>
      <c r="H602">
        <v>1175.18</v>
      </c>
      <c r="I602">
        <v>7177.35</v>
      </c>
      <c r="J602">
        <v>6002.17</v>
      </c>
      <c r="K602" s="1">
        <f t="shared" si="36"/>
        <v>5.1074473697646319</v>
      </c>
      <c r="L602" t="s">
        <v>31</v>
      </c>
      <c r="M602" s="2" t="s">
        <v>306</v>
      </c>
      <c r="N602" s="3" t="str">
        <f t="shared" si="37"/>
        <v>Jan</v>
      </c>
      <c r="O602" t="s">
        <v>28</v>
      </c>
      <c r="P602" t="s">
        <v>22</v>
      </c>
      <c r="Q602" t="str">
        <f t="shared" si="38"/>
        <v>Senior</v>
      </c>
      <c r="R602" t="str">
        <f t="shared" si="39"/>
        <v>Profit</v>
      </c>
    </row>
    <row r="603" spans="1:18">
      <c r="A603">
        <v>8219</v>
      </c>
      <c r="B603" t="s">
        <v>29</v>
      </c>
      <c r="C603">
        <v>51</v>
      </c>
      <c r="D603" t="s">
        <v>24</v>
      </c>
      <c r="E603" t="s">
        <v>35</v>
      </c>
      <c r="F603" t="s">
        <v>18</v>
      </c>
      <c r="G603">
        <v>4014.79</v>
      </c>
      <c r="H603">
        <v>762.15</v>
      </c>
      <c r="I603">
        <v>7174.08</v>
      </c>
      <c r="J603">
        <v>6411.93</v>
      </c>
      <c r="K603" s="1">
        <f t="shared" si="36"/>
        <v>8.4129502066522353</v>
      </c>
      <c r="L603" t="s">
        <v>37</v>
      </c>
      <c r="M603" s="2" t="s">
        <v>371</v>
      </c>
      <c r="N603" s="3" t="str">
        <f t="shared" si="37"/>
        <v>Oct</v>
      </c>
      <c r="O603" t="s">
        <v>28</v>
      </c>
      <c r="P603" t="s">
        <v>22</v>
      </c>
      <c r="Q603" t="str">
        <f t="shared" si="38"/>
        <v>Senior</v>
      </c>
      <c r="R603" t="str">
        <f t="shared" si="39"/>
        <v>Profit</v>
      </c>
    </row>
    <row r="604" spans="1:18">
      <c r="A604">
        <v>843</v>
      </c>
      <c r="B604" t="s">
        <v>44</v>
      </c>
      <c r="C604">
        <v>37</v>
      </c>
      <c r="D604" t="s">
        <v>16</v>
      </c>
      <c r="E604" t="s">
        <v>57</v>
      </c>
      <c r="F604" t="s">
        <v>18</v>
      </c>
      <c r="G604">
        <v>4532.12</v>
      </c>
      <c r="H604">
        <v>390.69</v>
      </c>
      <c r="I604">
        <v>7170.68</v>
      </c>
      <c r="J604">
        <v>6779.99</v>
      </c>
      <c r="K604" s="1">
        <f t="shared" si="36"/>
        <v>17.353886713250915</v>
      </c>
      <c r="L604" t="s">
        <v>19</v>
      </c>
      <c r="M604" s="2" t="s">
        <v>101</v>
      </c>
      <c r="N604" s="3" t="str">
        <f t="shared" si="37"/>
        <v>Feb</v>
      </c>
      <c r="O604" t="s">
        <v>51</v>
      </c>
      <c r="P604" t="s">
        <v>39</v>
      </c>
      <c r="Q604" t="str">
        <f t="shared" si="38"/>
        <v>Adult</v>
      </c>
      <c r="R604" t="str">
        <f t="shared" si="39"/>
        <v>Profit</v>
      </c>
    </row>
    <row r="605" spans="1:18">
      <c r="A605">
        <v>4413</v>
      </c>
      <c r="B605" t="s">
        <v>40</v>
      </c>
      <c r="C605">
        <v>43</v>
      </c>
      <c r="D605" t="s">
        <v>24</v>
      </c>
      <c r="E605" t="s">
        <v>35</v>
      </c>
      <c r="F605" t="s">
        <v>36</v>
      </c>
      <c r="G605">
        <v>4527.21</v>
      </c>
      <c r="H605">
        <v>1111.08</v>
      </c>
      <c r="I605">
        <v>7170.09</v>
      </c>
      <c r="J605">
        <v>6059.01</v>
      </c>
      <c r="K605" s="1">
        <f t="shared" si="36"/>
        <v>5.4532616913273575</v>
      </c>
      <c r="L605" t="s">
        <v>26</v>
      </c>
      <c r="M605" s="2" t="s">
        <v>144</v>
      </c>
      <c r="N605" s="3" t="str">
        <f t="shared" si="37"/>
        <v>Jun</v>
      </c>
      <c r="O605" t="s">
        <v>56</v>
      </c>
      <c r="P605" t="s">
        <v>39</v>
      </c>
      <c r="Q605" t="str">
        <f t="shared" si="38"/>
        <v>Senior</v>
      </c>
      <c r="R605" t="str">
        <f t="shared" si="39"/>
        <v>Profit</v>
      </c>
    </row>
    <row r="606" spans="1:18">
      <c r="A606">
        <v>3431</v>
      </c>
      <c r="B606" t="s">
        <v>44</v>
      </c>
      <c r="C606">
        <v>29</v>
      </c>
      <c r="D606" t="s">
        <v>16</v>
      </c>
      <c r="E606" t="s">
        <v>17</v>
      </c>
      <c r="F606" t="s">
        <v>42</v>
      </c>
      <c r="G606">
        <v>4105.8599999999997</v>
      </c>
      <c r="H606">
        <v>184.66</v>
      </c>
      <c r="I606">
        <v>7168</v>
      </c>
      <c r="J606">
        <v>6983.34</v>
      </c>
      <c r="K606" s="1">
        <f t="shared" si="36"/>
        <v>37.817285822592872</v>
      </c>
      <c r="L606" t="s">
        <v>31</v>
      </c>
      <c r="M606" s="2" t="s">
        <v>362</v>
      </c>
      <c r="N606" s="3" t="str">
        <f t="shared" si="37"/>
        <v>Jun</v>
      </c>
      <c r="O606" t="s">
        <v>28</v>
      </c>
      <c r="P606" t="s">
        <v>39</v>
      </c>
      <c r="Q606" t="str">
        <f t="shared" si="38"/>
        <v>Adult</v>
      </c>
      <c r="R606" t="str">
        <f t="shared" si="39"/>
        <v>Profit</v>
      </c>
    </row>
    <row r="607" spans="1:18">
      <c r="A607">
        <v>6185</v>
      </c>
      <c r="B607" t="s">
        <v>40</v>
      </c>
      <c r="C607">
        <v>35</v>
      </c>
      <c r="D607" t="s">
        <v>16</v>
      </c>
      <c r="E607" t="s">
        <v>41</v>
      </c>
      <c r="F607" t="s">
        <v>49</v>
      </c>
      <c r="G607">
        <v>4430.12</v>
      </c>
      <c r="H607">
        <v>1115.4100000000001</v>
      </c>
      <c r="I607">
        <v>7167.96</v>
      </c>
      <c r="J607">
        <v>6052.55</v>
      </c>
      <c r="K607" s="1">
        <f t="shared" si="36"/>
        <v>5.4263006428129561</v>
      </c>
      <c r="L607" t="s">
        <v>31</v>
      </c>
      <c r="M607" s="2" t="s">
        <v>95</v>
      </c>
      <c r="N607" s="3" t="str">
        <f t="shared" si="37"/>
        <v>Sep</v>
      </c>
      <c r="O607" t="s">
        <v>33</v>
      </c>
      <c r="P607" t="s">
        <v>22</v>
      </c>
      <c r="Q607" t="str">
        <f t="shared" si="38"/>
        <v>Adult</v>
      </c>
      <c r="R607" t="str">
        <f t="shared" si="39"/>
        <v>Profit</v>
      </c>
    </row>
    <row r="608" spans="1:18">
      <c r="A608">
        <v>7802</v>
      </c>
      <c r="B608" t="s">
        <v>47</v>
      </c>
      <c r="C608">
        <v>36</v>
      </c>
      <c r="D608" t="s">
        <v>24</v>
      </c>
      <c r="E608" t="s">
        <v>57</v>
      </c>
      <c r="F608" t="s">
        <v>49</v>
      </c>
      <c r="G608">
        <v>4763.53</v>
      </c>
      <c r="H608">
        <v>1595.48</v>
      </c>
      <c r="I608">
        <v>7167.2</v>
      </c>
      <c r="J608">
        <v>5571.72</v>
      </c>
      <c r="K608" s="1">
        <f t="shared" si="36"/>
        <v>3.4921904379873143</v>
      </c>
      <c r="L608" t="s">
        <v>54</v>
      </c>
      <c r="M608" s="2" t="s">
        <v>413</v>
      </c>
      <c r="N608" s="3" t="str">
        <f t="shared" si="37"/>
        <v>Dec</v>
      </c>
      <c r="O608" t="s">
        <v>28</v>
      </c>
      <c r="P608" t="s">
        <v>22</v>
      </c>
      <c r="Q608" t="str">
        <f t="shared" si="38"/>
        <v>Adult</v>
      </c>
      <c r="R608" t="str">
        <f t="shared" si="39"/>
        <v>Profit</v>
      </c>
    </row>
    <row r="609" spans="1:18">
      <c r="A609">
        <v>6242</v>
      </c>
      <c r="B609" t="s">
        <v>47</v>
      </c>
      <c r="C609">
        <v>53</v>
      </c>
      <c r="D609" t="s">
        <v>24</v>
      </c>
      <c r="E609" t="s">
        <v>53</v>
      </c>
      <c r="F609" t="s">
        <v>36</v>
      </c>
      <c r="G609">
        <v>4221.96</v>
      </c>
      <c r="H609">
        <v>1365.32</v>
      </c>
      <c r="I609">
        <v>7164.89</v>
      </c>
      <c r="J609">
        <v>5799.57</v>
      </c>
      <c r="K609" s="1">
        <f t="shared" si="36"/>
        <v>4.2477734157560132</v>
      </c>
      <c r="L609" t="s">
        <v>26</v>
      </c>
      <c r="M609" s="2" t="s">
        <v>119</v>
      </c>
      <c r="N609" s="3" t="str">
        <f t="shared" si="37"/>
        <v>Jan</v>
      </c>
      <c r="O609" t="s">
        <v>21</v>
      </c>
      <c r="P609" t="s">
        <v>22</v>
      </c>
      <c r="Q609" t="str">
        <f t="shared" si="38"/>
        <v>Senior</v>
      </c>
      <c r="R609" t="str">
        <f t="shared" si="39"/>
        <v>Profit</v>
      </c>
    </row>
    <row r="610" spans="1:18">
      <c r="A610">
        <v>5271</v>
      </c>
      <c r="B610" t="s">
        <v>29</v>
      </c>
      <c r="C610">
        <v>22</v>
      </c>
      <c r="D610" t="s">
        <v>24</v>
      </c>
      <c r="E610" t="s">
        <v>35</v>
      </c>
      <c r="F610" t="s">
        <v>18</v>
      </c>
      <c r="G610">
        <v>4824.07</v>
      </c>
      <c r="H610">
        <v>1751.91</v>
      </c>
      <c r="I610">
        <v>7161.97</v>
      </c>
      <c r="J610">
        <v>5410.06</v>
      </c>
      <c r="K610" s="1">
        <f t="shared" si="36"/>
        <v>3.0880924248391755</v>
      </c>
      <c r="L610" t="s">
        <v>19</v>
      </c>
      <c r="M610" s="2" t="s">
        <v>103</v>
      </c>
      <c r="N610" s="3" t="str">
        <f t="shared" si="37"/>
        <v>Oct</v>
      </c>
      <c r="O610" t="s">
        <v>51</v>
      </c>
      <c r="P610" t="s">
        <v>39</v>
      </c>
      <c r="Q610" t="str">
        <f t="shared" si="38"/>
        <v>Young</v>
      </c>
      <c r="R610" t="str">
        <f t="shared" si="39"/>
        <v>Profit</v>
      </c>
    </row>
    <row r="611" spans="1:18">
      <c r="A611">
        <v>9345</v>
      </c>
      <c r="B611" t="s">
        <v>52</v>
      </c>
      <c r="C611">
        <v>28</v>
      </c>
      <c r="D611" t="s">
        <v>16</v>
      </c>
      <c r="E611" t="s">
        <v>35</v>
      </c>
      <c r="F611" t="s">
        <v>42</v>
      </c>
      <c r="G611">
        <v>4330.21</v>
      </c>
      <c r="H611">
        <v>152.04</v>
      </c>
      <c r="I611">
        <v>7161.95</v>
      </c>
      <c r="J611">
        <v>7009.91</v>
      </c>
      <c r="K611" s="1">
        <f t="shared" si="36"/>
        <v>46.105695869508025</v>
      </c>
      <c r="L611" t="s">
        <v>37</v>
      </c>
      <c r="M611" s="2" t="s">
        <v>277</v>
      </c>
      <c r="N611" s="3" t="str">
        <f t="shared" si="37"/>
        <v>Apr</v>
      </c>
      <c r="O611" t="s">
        <v>51</v>
      </c>
      <c r="P611" t="s">
        <v>39</v>
      </c>
      <c r="Q611" t="str">
        <f t="shared" si="38"/>
        <v>Adult</v>
      </c>
      <c r="R611" t="str">
        <f t="shared" si="39"/>
        <v>Profit</v>
      </c>
    </row>
    <row r="612" spans="1:18">
      <c r="A612">
        <v>8245</v>
      </c>
      <c r="B612" t="s">
        <v>15</v>
      </c>
      <c r="C612">
        <v>55</v>
      </c>
      <c r="D612" t="s">
        <v>16</v>
      </c>
      <c r="E612" t="s">
        <v>57</v>
      </c>
      <c r="F612" t="s">
        <v>49</v>
      </c>
      <c r="G612">
        <v>4193.3999999999996</v>
      </c>
      <c r="H612">
        <v>294.54000000000002</v>
      </c>
      <c r="I612">
        <v>7161.21</v>
      </c>
      <c r="J612">
        <v>6866.67</v>
      </c>
      <c r="K612" s="1">
        <f t="shared" si="36"/>
        <v>23.313200244448971</v>
      </c>
      <c r="L612" t="s">
        <v>31</v>
      </c>
      <c r="M612" s="2" t="s">
        <v>283</v>
      </c>
      <c r="N612" s="3" t="str">
        <f t="shared" si="37"/>
        <v>Jun</v>
      </c>
      <c r="O612" t="s">
        <v>51</v>
      </c>
      <c r="P612" t="s">
        <v>39</v>
      </c>
      <c r="Q612" t="str">
        <f t="shared" si="38"/>
        <v>Senior</v>
      </c>
      <c r="R612" t="str">
        <f t="shared" si="39"/>
        <v>Profit</v>
      </c>
    </row>
    <row r="613" spans="1:18">
      <c r="A613">
        <v>9602</v>
      </c>
      <c r="B613" t="s">
        <v>84</v>
      </c>
      <c r="C613">
        <v>60</v>
      </c>
      <c r="D613" t="s">
        <v>24</v>
      </c>
      <c r="E613" t="s">
        <v>30</v>
      </c>
      <c r="F613" t="s">
        <v>49</v>
      </c>
      <c r="G613">
        <v>4513.88</v>
      </c>
      <c r="H613">
        <v>1560.17</v>
      </c>
      <c r="I613">
        <v>7159.22</v>
      </c>
      <c r="J613">
        <v>5599.05</v>
      </c>
      <c r="K613" s="1">
        <f t="shared" si="36"/>
        <v>3.5887435343584353</v>
      </c>
      <c r="L613" t="s">
        <v>19</v>
      </c>
      <c r="M613" s="2" t="s">
        <v>376</v>
      </c>
      <c r="N613" s="3" t="str">
        <f t="shared" si="37"/>
        <v>Aug</v>
      </c>
      <c r="O613" t="s">
        <v>56</v>
      </c>
      <c r="P613" t="s">
        <v>22</v>
      </c>
      <c r="Q613" t="str">
        <f t="shared" si="38"/>
        <v>Senior</v>
      </c>
      <c r="R613" t="str">
        <f t="shared" si="39"/>
        <v>Profit</v>
      </c>
    </row>
    <row r="614" spans="1:18">
      <c r="A614">
        <v>3148</v>
      </c>
      <c r="B614" t="s">
        <v>29</v>
      </c>
      <c r="C614">
        <v>57</v>
      </c>
      <c r="D614" t="s">
        <v>16</v>
      </c>
      <c r="E614" t="s">
        <v>35</v>
      </c>
      <c r="F614" t="s">
        <v>42</v>
      </c>
      <c r="G614">
        <v>4216.87</v>
      </c>
      <c r="H614">
        <v>714.72</v>
      </c>
      <c r="I614">
        <v>7158.31</v>
      </c>
      <c r="J614">
        <v>6443.59</v>
      </c>
      <c r="K614" s="1">
        <f t="shared" si="36"/>
        <v>9.01554454891426</v>
      </c>
      <c r="L614" t="s">
        <v>54</v>
      </c>
      <c r="M614" s="2" t="s">
        <v>292</v>
      </c>
      <c r="N614" s="3" t="str">
        <f t="shared" si="37"/>
        <v>Oct</v>
      </c>
      <c r="O614" t="s">
        <v>28</v>
      </c>
      <c r="P614" t="s">
        <v>39</v>
      </c>
      <c r="Q614" t="str">
        <f t="shared" si="38"/>
        <v>Senior</v>
      </c>
      <c r="R614" t="str">
        <f t="shared" si="39"/>
        <v>Profit</v>
      </c>
    </row>
    <row r="615" spans="1:18">
      <c r="A615">
        <v>2899</v>
      </c>
      <c r="B615" t="s">
        <v>47</v>
      </c>
      <c r="C615">
        <v>18</v>
      </c>
      <c r="D615" t="s">
        <v>24</v>
      </c>
      <c r="E615" t="s">
        <v>35</v>
      </c>
      <c r="F615" t="s">
        <v>18</v>
      </c>
      <c r="G615">
        <v>4600.78</v>
      </c>
      <c r="H615">
        <v>1633.51</v>
      </c>
      <c r="I615">
        <v>7157.55</v>
      </c>
      <c r="J615">
        <v>5524.04</v>
      </c>
      <c r="K615" s="1">
        <f t="shared" si="36"/>
        <v>3.3816995304589503</v>
      </c>
      <c r="L615" t="s">
        <v>31</v>
      </c>
      <c r="M615" s="2" t="s">
        <v>77</v>
      </c>
      <c r="N615" s="3" t="str">
        <f t="shared" si="37"/>
        <v>Mar</v>
      </c>
      <c r="O615" t="s">
        <v>33</v>
      </c>
      <c r="P615" t="s">
        <v>39</v>
      </c>
      <c r="Q615" t="str">
        <f t="shared" si="38"/>
        <v>Young</v>
      </c>
      <c r="R615" t="str">
        <f t="shared" si="39"/>
        <v>Profit</v>
      </c>
    </row>
    <row r="616" spans="1:18">
      <c r="A616">
        <v>5473</v>
      </c>
      <c r="B616" t="s">
        <v>34</v>
      </c>
      <c r="C616">
        <v>36</v>
      </c>
      <c r="D616" t="s">
        <v>16</v>
      </c>
      <c r="E616" t="s">
        <v>59</v>
      </c>
      <c r="F616" t="s">
        <v>49</v>
      </c>
      <c r="G616">
        <v>4422.3100000000004</v>
      </c>
      <c r="H616">
        <v>700.87</v>
      </c>
      <c r="I616">
        <v>7156.26</v>
      </c>
      <c r="J616">
        <v>6455.39</v>
      </c>
      <c r="K616" s="1">
        <f t="shared" si="36"/>
        <v>9.2105383309315574</v>
      </c>
      <c r="L616" t="s">
        <v>37</v>
      </c>
      <c r="M616" s="2" t="s">
        <v>382</v>
      </c>
      <c r="N616" s="3" t="str">
        <f t="shared" si="37"/>
        <v>Jun</v>
      </c>
      <c r="O616" t="s">
        <v>56</v>
      </c>
      <c r="P616" t="s">
        <v>39</v>
      </c>
      <c r="Q616" t="str">
        <f t="shared" si="38"/>
        <v>Adult</v>
      </c>
      <c r="R616" t="str">
        <f t="shared" si="39"/>
        <v>Profit</v>
      </c>
    </row>
    <row r="617" spans="1:18">
      <c r="A617">
        <v>8555</v>
      </c>
      <c r="B617" t="s">
        <v>29</v>
      </c>
      <c r="C617">
        <v>32</v>
      </c>
      <c r="D617" t="s">
        <v>24</v>
      </c>
      <c r="E617" t="s">
        <v>59</v>
      </c>
      <c r="F617" t="s">
        <v>36</v>
      </c>
      <c r="G617">
        <v>4446.62</v>
      </c>
      <c r="H617">
        <v>1485.5</v>
      </c>
      <c r="I617">
        <v>7156.24</v>
      </c>
      <c r="J617">
        <v>5670.74</v>
      </c>
      <c r="K617" s="1">
        <f t="shared" si="36"/>
        <v>3.8173948165600806</v>
      </c>
      <c r="L617" t="s">
        <v>26</v>
      </c>
      <c r="M617" s="2" t="s">
        <v>225</v>
      </c>
      <c r="N617" s="3" t="str">
        <f t="shared" si="37"/>
        <v>Feb</v>
      </c>
      <c r="O617" t="s">
        <v>21</v>
      </c>
      <c r="P617" t="s">
        <v>22</v>
      </c>
      <c r="Q617" t="str">
        <f t="shared" si="38"/>
        <v>Adult</v>
      </c>
      <c r="R617" t="str">
        <f t="shared" si="39"/>
        <v>Profit</v>
      </c>
    </row>
    <row r="618" spans="1:18">
      <c r="A618">
        <v>5514</v>
      </c>
      <c r="B618" t="s">
        <v>44</v>
      </c>
      <c r="C618">
        <v>32</v>
      </c>
      <c r="D618" t="s">
        <v>16</v>
      </c>
      <c r="E618" t="s">
        <v>41</v>
      </c>
      <c r="F618" t="s">
        <v>49</v>
      </c>
      <c r="G618">
        <v>4134.3599999999997</v>
      </c>
      <c r="H618">
        <v>1446.13</v>
      </c>
      <c r="I618">
        <v>7155.56</v>
      </c>
      <c r="J618">
        <v>5709.43</v>
      </c>
      <c r="K618" s="1">
        <f t="shared" si="36"/>
        <v>3.9480752076231043</v>
      </c>
      <c r="L618" t="s">
        <v>31</v>
      </c>
      <c r="M618" s="2" t="s">
        <v>125</v>
      </c>
      <c r="N618" s="3" t="str">
        <f t="shared" si="37"/>
        <v>Jul</v>
      </c>
      <c r="O618" t="s">
        <v>51</v>
      </c>
      <c r="P618" t="s">
        <v>39</v>
      </c>
      <c r="Q618" t="str">
        <f t="shared" si="38"/>
        <v>Adult</v>
      </c>
      <c r="R618" t="str">
        <f t="shared" si="39"/>
        <v>Profit</v>
      </c>
    </row>
    <row r="619" spans="1:18">
      <c r="A619">
        <v>8467</v>
      </c>
      <c r="B619" t="s">
        <v>84</v>
      </c>
      <c r="C619">
        <v>38</v>
      </c>
      <c r="D619" t="s">
        <v>24</v>
      </c>
      <c r="E619" t="s">
        <v>35</v>
      </c>
      <c r="F619" t="s">
        <v>36</v>
      </c>
      <c r="G619">
        <v>4507.45</v>
      </c>
      <c r="H619">
        <v>795.9</v>
      </c>
      <c r="I619">
        <v>7154.34</v>
      </c>
      <c r="J619">
        <v>6358.44</v>
      </c>
      <c r="K619" s="1">
        <f t="shared" si="36"/>
        <v>7.9889935921598187</v>
      </c>
      <c r="L619" t="s">
        <v>26</v>
      </c>
      <c r="M619" s="2" t="s">
        <v>127</v>
      </c>
      <c r="N619" s="3" t="str">
        <f t="shared" si="37"/>
        <v>Dec</v>
      </c>
      <c r="O619" t="s">
        <v>33</v>
      </c>
      <c r="P619" t="s">
        <v>22</v>
      </c>
      <c r="Q619" t="str">
        <f t="shared" si="38"/>
        <v>Adult</v>
      </c>
      <c r="R619" t="str">
        <f t="shared" si="39"/>
        <v>Profit</v>
      </c>
    </row>
    <row r="620" spans="1:18">
      <c r="A620">
        <v>3280</v>
      </c>
      <c r="B620" t="s">
        <v>23</v>
      </c>
      <c r="C620">
        <v>23</v>
      </c>
      <c r="D620" t="s">
        <v>24</v>
      </c>
      <c r="E620" t="s">
        <v>59</v>
      </c>
      <c r="F620" t="s">
        <v>18</v>
      </c>
      <c r="G620">
        <v>4135.45</v>
      </c>
      <c r="H620">
        <v>1236.43</v>
      </c>
      <c r="I620">
        <v>7153.46</v>
      </c>
      <c r="J620">
        <v>5917.03</v>
      </c>
      <c r="K620" s="1">
        <f t="shared" si="36"/>
        <v>4.78557621539432</v>
      </c>
      <c r="L620" t="s">
        <v>54</v>
      </c>
      <c r="M620" s="2" t="s">
        <v>264</v>
      </c>
      <c r="N620" s="3" t="str">
        <f t="shared" si="37"/>
        <v>Feb</v>
      </c>
      <c r="O620" t="s">
        <v>56</v>
      </c>
      <c r="P620" t="s">
        <v>39</v>
      </c>
      <c r="Q620" t="str">
        <f t="shared" si="38"/>
        <v>Young</v>
      </c>
      <c r="R620" t="str">
        <f t="shared" si="39"/>
        <v>Profit</v>
      </c>
    </row>
    <row r="621" spans="1:18">
      <c r="A621">
        <v>5546</v>
      </c>
      <c r="B621" t="s">
        <v>92</v>
      </c>
      <c r="C621">
        <v>35</v>
      </c>
      <c r="D621" t="s">
        <v>16</v>
      </c>
      <c r="E621" t="s">
        <v>57</v>
      </c>
      <c r="F621" t="s">
        <v>36</v>
      </c>
      <c r="G621">
        <v>4129.97</v>
      </c>
      <c r="H621">
        <v>790.6</v>
      </c>
      <c r="I621">
        <v>7151.86</v>
      </c>
      <c r="J621">
        <v>6361.26</v>
      </c>
      <c r="K621" s="1">
        <f t="shared" si="36"/>
        <v>8.0461168732608144</v>
      </c>
      <c r="L621" t="s">
        <v>54</v>
      </c>
      <c r="M621" s="2" t="s">
        <v>285</v>
      </c>
      <c r="N621" s="3" t="str">
        <f t="shared" si="37"/>
        <v>Feb</v>
      </c>
      <c r="O621" t="s">
        <v>28</v>
      </c>
      <c r="P621" t="s">
        <v>22</v>
      </c>
      <c r="Q621" t="str">
        <f t="shared" si="38"/>
        <v>Adult</v>
      </c>
      <c r="R621" t="str">
        <f t="shared" si="39"/>
        <v>Profit</v>
      </c>
    </row>
    <row r="622" spans="1:18">
      <c r="A622">
        <v>2049</v>
      </c>
      <c r="B622" t="s">
        <v>15</v>
      </c>
      <c r="C622">
        <v>31</v>
      </c>
      <c r="D622" t="s">
        <v>24</v>
      </c>
      <c r="E622" t="s">
        <v>30</v>
      </c>
      <c r="F622" t="s">
        <v>42</v>
      </c>
      <c r="G622">
        <v>4405.9799999999996</v>
      </c>
      <c r="H622">
        <v>535.35</v>
      </c>
      <c r="I622">
        <v>7151.74</v>
      </c>
      <c r="J622">
        <v>6616.39</v>
      </c>
      <c r="K622" s="1">
        <f t="shared" si="36"/>
        <v>12.358998785841038</v>
      </c>
      <c r="L622" t="s">
        <v>26</v>
      </c>
      <c r="M622" s="2" t="s">
        <v>89</v>
      </c>
      <c r="N622" s="3" t="str">
        <f t="shared" si="37"/>
        <v>Apr</v>
      </c>
      <c r="O622" t="s">
        <v>56</v>
      </c>
      <c r="P622" t="s">
        <v>39</v>
      </c>
      <c r="Q622" t="str">
        <f t="shared" si="38"/>
        <v>Adult</v>
      </c>
      <c r="R622" t="str">
        <f t="shared" si="39"/>
        <v>Profit</v>
      </c>
    </row>
    <row r="623" spans="1:18">
      <c r="A623">
        <v>206</v>
      </c>
      <c r="B623" t="s">
        <v>84</v>
      </c>
      <c r="C623">
        <v>38</v>
      </c>
      <c r="D623" t="s">
        <v>16</v>
      </c>
      <c r="E623" t="s">
        <v>30</v>
      </c>
      <c r="F623" t="s">
        <v>18</v>
      </c>
      <c r="G623">
        <v>4241.3500000000004</v>
      </c>
      <c r="H623">
        <v>506.87</v>
      </c>
      <c r="I623">
        <v>7151.63</v>
      </c>
      <c r="J623">
        <v>6644.76</v>
      </c>
      <c r="K623" s="1">
        <f t="shared" si="36"/>
        <v>13.109396886775702</v>
      </c>
      <c r="L623" t="s">
        <v>37</v>
      </c>
      <c r="M623" s="2" t="s">
        <v>204</v>
      </c>
      <c r="N623" s="3" t="str">
        <f t="shared" si="37"/>
        <v>Oct</v>
      </c>
      <c r="O623" t="s">
        <v>51</v>
      </c>
      <c r="P623" t="s">
        <v>22</v>
      </c>
      <c r="Q623" t="str">
        <f t="shared" si="38"/>
        <v>Adult</v>
      </c>
      <c r="R623" t="str">
        <f t="shared" si="39"/>
        <v>Profit</v>
      </c>
    </row>
    <row r="624" spans="1:18">
      <c r="A624">
        <v>2036</v>
      </c>
      <c r="B624" t="s">
        <v>44</v>
      </c>
      <c r="C624">
        <v>40</v>
      </c>
      <c r="D624" t="s">
        <v>24</v>
      </c>
      <c r="E624" t="s">
        <v>66</v>
      </c>
      <c r="F624" t="s">
        <v>25</v>
      </c>
      <c r="G624">
        <v>3983.9</v>
      </c>
      <c r="H624">
        <v>1718.27</v>
      </c>
      <c r="I624">
        <v>7149.87</v>
      </c>
      <c r="J624">
        <v>5431.6</v>
      </c>
      <c r="K624" s="1">
        <f t="shared" si="36"/>
        <v>3.1610864415953257</v>
      </c>
      <c r="L624" t="s">
        <v>54</v>
      </c>
      <c r="M624" s="2" t="s">
        <v>354</v>
      </c>
      <c r="N624" s="3" t="str">
        <f t="shared" si="37"/>
        <v>Dec</v>
      </c>
      <c r="O624" t="s">
        <v>21</v>
      </c>
      <c r="P624" t="s">
        <v>39</v>
      </c>
      <c r="Q624" t="str">
        <f t="shared" si="38"/>
        <v>Adult</v>
      </c>
      <c r="R624" t="str">
        <f t="shared" si="39"/>
        <v>Profit</v>
      </c>
    </row>
    <row r="625" spans="1:18">
      <c r="A625">
        <v>516</v>
      </c>
      <c r="B625" t="s">
        <v>23</v>
      </c>
      <c r="C625">
        <v>49</v>
      </c>
      <c r="D625" t="s">
        <v>24</v>
      </c>
      <c r="E625" t="s">
        <v>35</v>
      </c>
      <c r="F625" t="s">
        <v>49</v>
      </c>
      <c r="G625">
        <v>4923.21</v>
      </c>
      <c r="H625">
        <v>508.05</v>
      </c>
      <c r="I625">
        <v>7148.74</v>
      </c>
      <c r="J625">
        <v>6640.69</v>
      </c>
      <c r="K625" s="1">
        <f t="shared" si="36"/>
        <v>13.070937899813009</v>
      </c>
      <c r="L625" t="s">
        <v>54</v>
      </c>
      <c r="M625" s="2" t="s">
        <v>256</v>
      </c>
      <c r="N625" s="3" t="str">
        <f t="shared" si="37"/>
        <v>Mar</v>
      </c>
      <c r="O625" t="s">
        <v>21</v>
      </c>
      <c r="P625" t="s">
        <v>22</v>
      </c>
      <c r="Q625" t="str">
        <f t="shared" si="38"/>
        <v>Senior</v>
      </c>
      <c r="R625" t="str">
        <f t="shared" si="39"/>
        <v>Profit</v>
      </c>
    </row>
    <row r="626" spans="1:18">
      <c r="A626">
        <v>7139</v>
      </c>
      <c r="B626" t="s">
        <v>92</v>
      </c>
      <c r="C626">
        <v>38</v>
      </c>
      <c r="D626" t="s">
        <v>16</v>
      </c>
      <c r="E626" t="s">
        <v>59</v>
      </c>
      <c r="F626" t="s">
        <v>42</v>
      </c>
      <c r="G626">
        <v>4690.68</v>
      </c>
      <c r="H626">
        <v>1733.4</v>
      </c>
      <c r="I626">
        <v>7144.97</v>
      </c>
      <c r="J626">
        <v>5411.57</v>
      </c>
      <c r="K626" s="1">
        <f t="shared" si="36"/>
        <v>3.1219395407868924</v>
      </c>
      <c r="L626" t="s">
        <v>37</v>
      </c>
      <c r="M626" s="2" t="s">
        <v>267</v>
      </c>
      <c r="N626" s="3" t="str">
        <f t="shared" si="37"/>
        <v>Apr</v>
      </c>
      <c r="O626" t="s">
        <v>21</v>
      </c>
      <c r="P626" t="s">
        <v>39</v>
      </c>
      <c r="Q626" t="str">
        <f t="shared" si="38"/>
        <v>Adult</v>
      </c>
      <c r="R626" t="str">
        <f t="shared" si="39"/>
        <v>Profit</v>
      </c>
    </row>
    <row r="627" spans="1:18">
      <c r="A627">
        <v>5411</v>
      </c>
      <c r="B627" t="s">
        <v>44</v>
      </c>
      <c r="C627">
        <v>26</v>
      </c>
      <c r="D627" t="s">
        <v>24</v>
      </c>
      <c r="E627" t="s">
        <v>66</v>
      </c>
      <c r="F627" t="s">
        <v>36</v>
      </c>
      <c r="G627">
        <v>4234.58</v>
      </c>
      <c r="H627">
        <v>169.74</v>
      </c>
      <c r="I627">
        <v>7144.8</v>
      </c>
      <c r="J627">
        <v>6975.06</v>
      </c>
      <c r="K627" s="1">
        <f t="shared" si="36"/>
        <v>41.092612230470131</v>
      </c>
      <c r="L627" t="s">
        <v>31</v>
      </c>
      <c r="M627" s="2" t="s">
        <v>321</v>
      </c>
      <c r="N627" s="3" t="str">
        <f t="shared" si="37"/>
        <v>Sep</v>
      </c>
      <c r="O627" t="s">
        <v>56</v>
      </c>
      <c r="P627" t="s">
        <v>39</v>
      </c>
      <c r="Q627" t="str">
        <f t="shared" si="38"/>
        <v>Adult</v>
      </c>
      <c r="R627" t="str">
        <f t="shared" si="39"/>
        <v>Profit</v>
      </c>
    </row>
    <row r="628" spans="1:18">
      <c r="A628">
        <v>7447</v>
      </c>
      <c r="B628" t="s">
        <v>47</v>
      </c>
      <c r="C628">
        <v>29</v>
      </c>
      <c r="D628" t="s">
        <v>16</v>
      </c>
      <c r="E628" t="s">
        <v>30</v>
      </c>
      <c r="F628" t="s">
        <v>18</v>
      </c>
      <c r="G628">
        <v>4023.23</v>
      </c>
      <c r="H628">
        <v>268.17</v>
      </c>
      <c r="I628">
        <v>7142.86</v>
      </c>
      <c r="J628">
        <v>6874.69</v>
      </c>
      <c r="K628" s="1">
        <f t="shared" si="36"/>
        <v>25.635566991087739</v>
      </c>
      <c r="L628" t="s">
        <v>54</v>
      </c>
      <c r="M628" s="2" t="s">
        <v>395</v>
      </c>
      <c r="N628" s="3" t="str">
        <f t="shared" si="37"/>
        <v>Feb</v>
      </c>
      <c r="O628" t="s">
        <v>21</v>
      </c>
      <c r="P628" t="s">
        <v>22</v>
      </c>
      <c r="Q628" t="str">
        <f t="shared" si="38"/>
        <v>Adult</v>
      </c>
      <c r="R628" t="str">
        <f t="shared" si="39"/>
        <v>Profit</v>
      </c>
    </row>
    <row r="629" spans="1:18">
      <c r="A629">
        <v>9508</v>
      </c>
      <c r="B629" t="s">
        <v>52</v>
      </c>
      <c r="C629">
        <v>25</v>
      </c>
      <c r="D629" t="s">
        <v>16</v>
      </c>
      <c r="E629" t="s">
        <v>17</v>
      </c>
      <c r="F629" t="s">
        <v>25</v>
      </c>
      <c r="G629">
        <v>4475.87</v>
      </c>
      <c r="H629">
        <v>1608.72</v>
      </c>
      <c r="I629">
        <v>7142.45</v>
      </c>
      <c r="J629">
        <v>5533.73</v>
      </c>
      <c r="K629" s="1">
        <f t="shared" si="36"/>
        <v>3.4398341538614545</v>
      </c>
      <c r="L629" t="s">
        <v>26</v>
      </c>
      <c r="M629" s="2" t="s">
        <v>351</v>
      </c>
      <c r="N629" s="3" t="str">
        <f t="shared" si="37"/>
        <v>Aug</v>
      </c>
      <c r="O629" t="s">
        <v>56</v>
      </c>
      <c r="P629" t="s">
        <v>39</v>
      </c>
      <c r="Q629" t="str">
        <f t="shared" si="38"/>
        <v>Young</v>
      </c>
      <c r="R629" t="str">
        <f t="shared" si="39"/>
        <v>Profit</v>
      </c>
    </row>
    <row r="630" spans="1:18">
      <c r="A630">
        <v>7884</v>
      </c>
      <c r="B630" t="s">
        <v>29</v>
      </c>
      <c r="C630">
        <v>29</v>
      </c>
      <c r="D630" t="s">
        <v>16</v>
      </c>
      <c r="E630" t="s">
        <v>30</v>
      </c>
      <c r="F630" t="s">
        <v>36</v>
      </c>
      <c r="G630">
        <v>4804.75</v>
      </c>
      <c r="H630">
        <v>1915.09</v>
      </c>
      <c r="I630">
        <v>7139.26</v>
      </c>
      <c r="J630">
        <v>5224.17</v>
      </c>
      <c r="K630" s="1">
        <f t="shared" si="36"/>
        <v>2.7278979055814609</v>
      </c>
      <c r="L630" t="s">
        <v>26</v>
      </c>
      <c r="M630" s="2" t="s">
        <v>147</v>
      </c>
      <c r="N630" s="3" t="str">
        <f t="shared" si="37"/>
        <v>Oct</v>
      </c>
      <c r="O630" t="s">
        <v>21</v>
      </c>
      <c r="P630" t="s">
        <v>39</v>
      </c>
      <c r="Q630" t="str">
        <f t="shared" si="38"/>
        <v>Adult</v>
      </c>
      <c r="R630" t="str">
        <f t="shared" si="39"/>
        <v>Profit</v>
      </c>
    </row>
    <row r="631" spans="1:18">
      <c r="A631">
        <v>1714</v>
      </c>
      <c r="B631" t="s">
        <v>47</v>
      </c>
      <c r="C631">
        <v>40</v>
      </c>
      <c r="D631" t="s">
        <v>24</v>
      </c>
      <c r="E631" t="s">
        <v>17</v>
      </c>
      <c r="F631" t="s">
        <v>25</v>
      </c>
      <c r="G631">
        <v>4965.72</v>
      </c>
      <c r="H631">
        <v>1696.22</v>
      </c>
      <c r="I631">
        <v>7137.43</v>
      </c>
      <c r="J631">
        <v>5441.21</v>
      </c>
      <c r="K631" s="1">
        <f t="shared" si="36"/>
        <v>3.2078445013028971</v>
      </c>
      <c r="L631" t="s">
        <v>26</v>
      </c>
      <c r="M631" s="2" t="s">
        <v>360</v>
      </c>
      <c r="N631" s="3" t="str">
        <f t="shared" si="37"/>
        <v>Aug</v>
      </c>
      <c r="O631" t="s">
        <v>28</v>
      </c>
      <c r="P631" t="s">
        <v>39</v>
      </c>
      <c r="Q631" t="str">
        <f t="shared" si="38"/>
        <v>Adult</v>
      </c>
      <c r="R631" t="str">
        <f t="shared" si="39"/>
        <v>Profit</v>
      </c>
    </row>
    <row r="632" spans="1:18">
      <c r="A632">
        <v>7915</v>
      </c>
      <c r="B632" t="s">
        <v>52</v>
      </c>
      <c r="C632">
        <v>43</v>
      </c>
      <c r="D632" t="s">
        <v>24</v>
      </c>
      <c r="E632" t="s">
        <v>66</v>
      </c>
      <c r="F632" t="s">
        <v>42</v>
      </c>
      <c r="G632">
        <v>4485</v>
      </c>
      <c r="H632">
        <v>1644.03</v>
      </c>
      <c r="I632">
        <v>7137.07</v>
      </c>
      <c r="J632">
        <v>5493.04</v>
      </c>
      <c r="K632" s="1">
        <f t="shared" si="36"/>
        <v>3.3412042359324343</v>
      </c>
      <c r="L632" t="s">
        <v>26</v>
      </c>
      <c r="M632" s="2" t="s">
        <v>162</v>
      </c>
      <c r="N632" s="3" t="str">
        <f t="shared" si="37"/>
        <v>Jan</v>
      </c>
      <c r="O632" t="s">
        <v>51</v>
      </c>
      <c r="P632" t="s">
        <v>39</v>
      </c>
      <c r="Q632" t="str">
        <f t="shared" si="38"/>
        <v>Senior</v>
      </c>
      <c r="R632" t="str">
        <f t="shared" si="39"/>
        <v>Profit</v>
      </c>
    </row>
    <row r="633" spans="1:18">
      <c r="A633">
        <v>5808</v>
      </c>
      <c r="B633" t="s">
        <v>23</v>
      </c>
      <c r="C633">
        <v>37</v>
      </c>
      <c r="D633" t="s">
        <v>16</v>
      </c>
      <c r="E633" t="s">
        <v>57</v>
      </c>
      <c r="F633" t="s">
        <v>49</v>
      </c>
      <c r="G633">
        <v>4225.5200000000004</v>
      </c>
      <c r="H633">
        <v>563.30999999999995</v>
      </c>
      <c r="I633">
        <v>7136.97</v>
      </c>
      <c r="J633">
        <v>6573.66</v>
      </c>
      <c r="K633" s="1">
        <f t="shared" si="36"/>
        <v>11.669702295361347</v>
      </c>
      <c r="L633" t="s">
        <v>26</v>
      </c>
      <c r="M633" s="2" t="s">
        <v>102</v>
      </c>
      <c r="N633" s="3" t="str">
        <f t="shared" si="37"/>
        <v>Nov</v>
      </c>
      <c r="O633" t="s">
        <v>28</v>
      </c>
      <c r="P633" t="s">
        <v>22</v>
      </c>
      <c r="Q633" t="str">
        <f t="shared" si="38"/>
        <v>Adult</v>
      </c>
      <c r="R633" t="str">
        <f t="shared" si="39"/>
        <v>Profit</v>
      </c>
    </row>
    <row r="634" spans="1:18">
      <c r="A634">
        <v>922</v>
      </c>
      <c r="B634" t="s">
        <v>29</v>
      </c>
      <c r="C634">
        <v>21</v>
      </c>
      <c r="D634" t="s">
        <v>24</v>
      </c>
      <c r="E634" t="s">
        <v>17</v>
      </c>
      <c r="F634" t="s">
        <v>49</v>
      </c>
      <c r="G634">
        <v>4205.78</v>
      </c>
      <c r="H634">
        <v>146.56</v>
      </c>
      <c r="I634">
        <v>7136.95</v>
      </c>
      <c r="J634">
        <v>6990.39</v>
      </c>
      <c r="K634" s="1">
        <f t="shared" si="36"/>
        <v>47.696438318777297</v>
      </c>
      <c r="L634" t="s">
        <v>54</v>
      </c>
      <c r="M634" s="2" t="s">
        <v>178</v>
      </c>
      <c r="N634" s="3" t="str">
        <f t="shared" si="37"/>
        <v>Mar</v>
      </c>
      <c r="O634" t="s">
        <v>33</v>
      </c>
      <c r="P634" t="s">
        <v>39</v>
      </c>
      <c r="Q634" t="str">
        <f t="shared" si="38"/>
        <v>Young</v>
      </c>
      <c r="R634" t="str">
        <f t="shared" si="39"/>
        <v>Profit</v>
      </c>
    </row>
    <row r="635" spans="1:18">
      <c r="A635">
        <v>4391</v>
      </c>
      <c r="B635" t="s">
        <v>47</v>
      </c>
      <c r="C635">
        <v>30</v>
      </c>
      <c r="D635" t="s">
        <v>24</v>
      </c>
      <c r="E635" t="s">
        <v>57</v>
      </c>
      <c r="F635" t="s">
        <v>36</v>
      </c>
      <c r="G635">
        <v>4105.8</v>
      </c>
      <c r="H635">
        <v>911.85</v>
      </c>
      <c r="I635">
        <v>7135.69</v>
      </c>
      <c r="J635">
        <v>6223.84</v>
      </c>
      <c r="K635" s="1">
        <f t="shared" si="36"/>
        <v>6.8255085814552832</v>
      </c>
      <c r="L635" t="s">
        <v>19</v>
      </c>
      <c r="M635" s="2" t="s">
        <v>265</v>
      </c>
      <c r="N635" s="3" t="str">
        <f t="shared" si="37"/>
        <v>Feb</v>
      </c>
      <c r="O635" t="s">
        <v>56</v>
      </c>
      <c r="P635" t="s">
        <v>39</v>
      </c>
      <c r="Q635" t="str">
        <f t="shared" si="38"/>
        <v>Adult</v>
      </c>
      <c r="R635" t="str">
        <f t="shared" si="39"/>
        <v>Profit</v>
      </c>
    </row>
    <row r="636" spans="1:18">
      <c r="A636">
        <v>4059</v>
      </c>
      <c r="B636" t="s">
        <v>23</v>
      </c>
      <c r="C636">
        <v>33</v>
      </c>
      <c r="D636" t="s">
        <v>24</v>
      </c>
      <c r="E636" t="s">
        <v>41</v>
      </c>
      <c r="F636" t="s">
        <v>49</v>
      </c>
      <c r="G636">
        <v>4189.13</v>
      </c>
      <c r="H636">
        <v>1981.4</v>
      </c>
      <c r="I636">
        <v>7132.89</v>
      </c>
      <c r="J636">
        <v>5151.49</v>
      </c>
      <c r="K636" s="1">
        <f t="shared" si="36"/>
        <v>2.5999242959523565</v>
      </c>
      <c r="L636" t="s">
        <v>54</v>
      </c>
      <c r="M636" s="2" t="s">
        <v>385</v>
      </c>
      <c r="N636" s="3" t="str">
        <f t="shared" si="37"/>
        <v>Sep</v>
      </c>
      <c r="O636" t="s">
        <v>51</v>
      </c>
      <c r="P636" t="s">
        <v>22</v>
      </c>
      <c r="Q636" t="str">
        <f t="shared" si="38"/>
        <v>Adult</v>
      </c>
      <c r="R636" t="str">
        <f t="shared" si="39"/>
        <v>Profit</v>
      </c>
    </row>
    <row r="637" spans="1:18">
      <c r="A637">
        <v>394</v>
      </c>
      <c r="B637" t="s">
        <v>44</v>
      </c>
      <c r="C637">
        <v>45</v>
      </c>
      <c r="D637" t="s">
        <v>16</v>
      </c>
      <c r="E637" t="s">
        <v>59</v>
      </c>
      <c r="F637" t="s">
        <v>36</v>
      </c>
      <c r="G637">
        <v>4345.45</v>
      </c>
      <c r="H637">
        <v>595.03</v>
      </c>
      <c r="I637">
        <v>7132.64</v>
      </c>
      <c r="J637">
        <v>6537.61</v>
      </c>
      <c r="K637" s="1">
        <f t="shared" si="36"/>
        <v>10.987025864242138</v>
      </c>
      <c r="L637" t="s">
        <v>19</v>
      </c>
      <c r="M637" s="2" t="s">
        <v>123</v>
      </c>
      <c r="N637" s="3" t="str">
        <f t="shared" si="37"/>
        <v>Oct</v>
      </c>
      <c r="O637" t="s">
        <v>56</v>
      </c>
      <c r="P637" t="s">
        <v>39</v>
      </c>
      <c r="Q637" t="str">
        <f t="shared" si="38"/>
        <v>Senior</v>
      </c>
      <c r="R637" t="str">
        <f t="shared" si="39"/>
        <v>Profit</v>
      </c>
    </row>
    <row r="638" spans="1:18">
      <c r="A638">
        <v>7905</v>
      </c>
      <c r="B638" t="s">
        <v>15</v>
      </c>
      <c r="C638">
        <v>41</v>
      </c>
      <c r="D638" t="s">
        <v>24</v>
      </c>
      <c r="E638" t="s">
        <v>17</v>
      </c>
      <c r="F638" t="s">
        <v>36</v>
      </c>
      <c r="G638">
        <v>4089.33</v>
      </c>
      <c r="H638">
        <v>953.79</v>
      </c>
      <c r="I638">
        <v>7132.34</v>
      </c>
      <c r="J638">
        <v>6178.55</v>
      </c>
      <c r="K638" s="1">
        <f t="shared" si="36"/>
        <v>6.4778934566309152</v>
      </c>
      <c r="L638" t="s">
        <v>54</v>
      </c>
      <c r="M638" s="2" t="s">
        <v>319</v>
      </c>
      <c r="N638" s="3" t="str">
        <f t="shared" si="37"/>
        <v>Nov</v>
      </c>
      <c r="O638" t="s">
        <v>56</v>
      </c>
      <c r="P638" t="s">
        <v>22</v>
      </c>
      <c r="Q638" t="str">
        <f t="shared" si="38"/>
        <v>Senior</v>
      </c>
      <c r="R638" t="str">
        <f t="shared" si="39"/>
        <v>Profit</v>
      </c>
    </row>
    <row r="639" spans="1:18">
      <c r="A639">
        <v>4937</v>
      </c>
      <c r="B639" t="s">
        <v>29</v>
      </c>
      <c r="C639">
        <v>52</v>
      </c>
      <c r="D639" t="s">
        <v>24</v>
      </c>
      <c r="E639" t="s">
        <v>57</v>
      </c>
      <c r="F639" t="s">
        <v>36</v>
      </c>
      <c r="G639">
        <v>4265.97</v>
      </c>
      <c r="H639">
        <v>672.75</v>
      </c>
      <c r="I639">
        <v>7132.15</v>
      </c>
      <c r="J639">
        <v>6459.4</v>
      </c>
      <c r="K639" s="1">
        <f t="shared" si="36"/>
        <v>9.6014864362690453</v>
      </c>
      <c r="L639" t="s">
        <v>54</v>
      </c>
      <c r="M639" s="2" t="s">
        <v>145</v>
      </c>
      <c r="N639" s="3" t="str">
        <f t="shared" si="37"/>
        <v>Mar</v>
      </c>
      <c r="O639" t="s">
        <v>56</v>
      </c>
      <c r="P639" t="s">
        <v>22</v>
      </c>
      <c r="Q639" t="str">
        <f t="shared" si="38"/>
        <v>Senior</v>
      </c>
      <c r="R639" t="str">
        <f t="shared" si="39"/>
        <v>Profit</v>
      </c>
    </row>
    <row r="640" spans="1:18">
      <c r="A640">
        <v>9077</v>
      </c>
      <c r="B640" t="s">
        <v>44</v>
      </c>
      <c r="C640">
        <v>27</v>
      </c>
      <c r="D640" t="s">
        <v>16</v>
      </c>
      <c r="E640" t="s">
        <v>59</v>
      </c>
      <c r="F640" t="s">
        <v>25</v>
      </c>
      <c r="G640">
        <v>4704.33</v>
      </c>
      <c r="H640">
        <v>1525.24</v>
      </c>
      <c r="I640">
        <v>7131.38</v>
      </c>
      <c r="J640">
        <v>5606.14</v>
      </c>
      <c r="K640" s="1">
        <f t="shared" si="36"/>
        <v>3.6755789252838897</v>
      </c>
      <c r="L640" t="s">
        <v>19</v>
      </c>
      <c r="M640" s="2" t="s">
        <v>161</v>
      </c>
      <c r="N640" s="3" t="str">
        <f t="shared" si="37"/>
        <v>Jan</v>
      </c>
      <c r="O640" t="s">
        <v>21</v>
      </c>
      <c r="P640" t="s">
        <v>39</v>
      </c>
      <c r="Q640" t="str">
        <f t="shared" si="38"/>
        <v>Adult</v>
      </c>
      <c r="R640" t="str">
        <f t="shared" si="39"/>
        <v>Profit</v>
      </c>
    </row>
    <row r="641" spans="1:18">
      <c r="A641">
        <v>9591</v>
      </c>
      <c r="B641" t="s">
        <v>40</v>
      </c>
      <c r="C641">
        <v>48</v>
      </c>
      <c r="D641" t="s">
        <v>24</v>
      </c>
      <c r="E641" t="s">
        <v>41</v>
      </c>
      <c r="F641" t="s">
        <v>49</v>
      </c>
      <c r="G641">
        <v>4395.03</v>
      </c>
      <c r="H641">
        <v>1682.36</v>
      </c>
      <c r="I641">
        <v>7128.77</v>
      </c>
      <c r="J641">
        <v>5446.41</v>
      </c>
      <c r="K641" s="1">
        <f t="shared" si="36"/>
        <v>3.2373629900853564</v>
      </c>
      <c r="L641" t="s">
        <v>19</v>
      </c>
      <c r="M641" s="2" t="s">
        <v>148</v>
      </c>
      <c r="N641" s="3" t="str">
        <f t="shared" si="37"/>
        <v>Sep</v>
      </c>
      <c r="O641" t="s">
        <v>56</v>
      </c>
      <c r="P641" t="s">
        <v>39</v>
      </c>
      <c r="Q641" t="str">
        <f t="shared" si="38"/>
        <v>Senior</v>
      </c>
      <c r="R641" t="str">
        <f t="shared" si="39"/>
        <v>Profit</v>
      </c>
    </row>
    <row r="642" spans="1:18">
      <c r="A642">
        <v>5478</v>
      </c>
      <c r="B642" t="s">
        <v>40</v>
      </c>
      <c r="C642">
        <v>37</v>
      </c>
      <c r="D642" t="s">
        <v>24</v>
      </c>
      <c r="E642" t="s">
        <v>66</v>
      </c>
      <c r="F642" t="s">
        <v>25</v>
      </c>
      <c r="G642">
        <v>4423.49</v>
      </c>
      <c r="H642">
        <v>1416.28</v>
      </c>
      <c r="I642">
        <v>7127.95</v>
      </c>
      <c r="J642">
        <v>5711.67</v>
      </c>
      <c r="K642" s="1">
        <f t="shared" ref="K642:K705" si="40">J642/H642</f>
        <v>4.032867794503912</v>
      </c>
      <c r="L642" t="s">
        <v>26</v>
      </c>
      <c r="M642" s="2" t="s">
        <v>378</v>
      </c>
      <c r="N642" s="3" t="str">
        <f t="shared" ref="N642:N705" si="41">TEXT(M642,"MMM")</f>
        <v>Jun</v>
      </c>
      <c r="O642" t="s">
        <v>56</v>
      </c>
      <c r="P642" t="s">
        <v>22</v>
      </c>
      <c r="Q642" t="str">
        <f t="shared" ref="Q642:Q705" si="42">IF(C642&gt;=18,IF(C642&lt;=25,"Young",IF(C642&lt;=40,"Adult",IF(C642&lt;=60,"Senior",""))),"")</f>
        <v>Adult</v>
      </c>
      <c r="R642" t="str">
        <f t="shared" ref="R642:R705" si="43">IF(J642&gt;0,"Profit","Loss")</f>
        <v>Profit</v>
      </c>
    </row>
    <row r="643" spans="1:18">
      <c r="A643">
        <v>9026</v>
      </c>
      <c r="B643" t="s">
        <v>34</v>
      </c>
      <c r="C643">
        <v>60</v>
      </c>
      <c r="D643" t="s">
        <v>24</v>
      </c>
      <c r="E643" t="s">
        <v>53</v>
      </c>
      <c r="F643" t="s">
        <v>36</v>
      </c>
      <c r="G643">
        <v>4873.17</v>
      </c>
      <c r="H643">
        <v>933.21</v>
      </c>
      <c r="I643">
        <v>7127.94</v>
      </c>
      <c r="J643">
        <v>6194.73</v>
      </c>
      <c r="K643" s="1">
        <f t="shared" si="40"/>
        <v>6.6380878901854885</v>
      </c>
      <c r="L643" t="s">
        <v>26</v>
      </c>
      <c r="M643" s="2" t="s">
        <v>201</v>
      </c>
      <c r="N643" s="3" t="str">
        <f t="shared" si="41"/>
        <v>Oct</v>
      </c>
      <c r="O643" t="s">
        <v>56</v>
      </c>
      <c r="P643" t="s">
        <v>39</v>
      </c>
      <c r="Q643" t="str">
        <f t="shared" si="42"/>
        <v>Senior</v>
      </c>
      <c r="R643" t="str">
        <f t="shared" si="43"/>
        <v>Profit</v>
      </c>
    </row>
    <row r="644" spans="1:18">
      <c r="A644">
        <v>5092</v>
      </c>
      <c r="B644" t="s">
        <v>44</v>
      </c>
      <c r="C644">
        <v>33</v>
      </c>
      <c r="D644" t="s">
        <v>16</v>
      </c>
      <c r="E644" t="s">
        <v>17</v>
      </c>
      <c r="F644" t="s">
        <v>36</v>
      </c>
      <c r="G644">
        <v>4417.95</v>
      </c>
      <c r="H644">
        <v>794.29</v>
      </c>
      <c r="I644">
        <v>7126.18</v>
      </c>
      <c r="J644">
        <v>6331.89</v>
      </c>
      <c r="K644" s="1">
        <f t="shared" si="40"/>
        <v>7.9717609437359158</v>
      </c>
      <c r="L644" t="s">
        <v>19</v>
      </c>
      <c r="M644" s="2" t="s">
        <v>218</v>
      </c>
      <c r="N644" s="3" t="str">
        <f t="shared" si="41"/>
        <v>Jan</v>
      </c>
      <c r="O644" t="s">
        <v>56</v>
      </c>
      <c r="P644" t="s">
        <v>22</v>
      </c>
      <c r="Q644" t="str">
        <f t="shared" si="42"/>
        <v>Adult</v>
      </c>
      <c r="R644" t="str">
        <f t="shared" si="43"/>
        <v>Profit</v>
      </c>
    </row>
    <row r="645" spans="1:18">
      <c r="A645">
        <v>7917</v>
      </c>
      <c r="B645" t="s">
        <v>52</v>
      </c>
      <c r="C645">
        <v>24</v>
      </c>
      <c r="D645" t="s">
        <v>16</v>
      </c>
      <c r="E645" t="s">
        <v>17</v>
      </c>
      <c r="F645" t="s">
        <v>36</v>
      </c>
      <c r="G645">
        <v>4076.33</v>
      </c>
      <c r="H645">
        <v>804.07</v>
      </c>
      <c r="I645">
        <v>7126.15</v>
      </c>
      <c r="J645">
        <v>6322.08</v>
      </c>
      <c r="K645" s="1">
        <f t="shared" si="40"/>
        <v>7.8625990274478585</v>
      </c>
      <c r="L645" t="s">
        <v>26</v>
      </c>
      <c r="M645" s="2" t="s">
        <v>277</v>
      </c>
      <c r="N645" s="3" t="str">
        <f t="shared" si="41"/>
        <v>Apr</v>
      </c>
      <c r="O645" t="s">
        <v>33</v>
      </c>
      <c r="P645" t="s">
        <v>39</v>
      </c>
      <c r="Q645" t="str">
        <f t="shared" si="42"/>
        <v>Young</v>
      </c>
      <c r="R645" t="str">
        <f t="shared" si="43"/>
        <v>Profit</v>
      </c>
    </row>
    <row r="646" spans="1:18">
      <c r="A646">
        <v>7203</v>
      </c>
      <c r="B646" t="s">
        <v>15</v>
      </c>
      <c r="C646">
        <v>47</v>
      </c>
      <c r="D646" t="s">
        <v>16</v>
      </c>
      <c r="E646" t="s">
        <v>30</v>
      </c>
      <c r="F646" t="s">
        <v>25</v>
      </c>
      <c r="G646">
        <v>4848.63</v>
      </c>
      <c r="H646">
        <v>930.11</v>
      </c>
      <c r="I646">
        <v>7125.87</v>
      </c>
      <c r="J646">
        <v>6195.76</v>
      </c>
      <c r="K646" s="1">
        <f t="shared" si="40"/>
        <v>6.6613196288611025</v>
      </c>
      <c r="L646" t="s">
        <v>54</v>
      </c>
      <c r="M646" s="2" t="s">
        <v>61</v>
      </c>
      <c r="N646" s="3" t="str">
        <f t="shared" si="41"/>
        <v>Mar</v>
      </c>
      <c r="O646" t="s">
        <v>56</v>
      </c>
      <c r="P646" t="s">
        <v>39</v>
      </c>
      <c r="Q646" t="str">
        <f t="shared" si="42"/>
        <v>Senior</v>
      </c>
      <c r="R646" t="str">
        <f t="shared" si="43"/>
        <v>Profit</v>
      </c>
    </row>
    <row r="647" spans="1:18">
      <c r="A647">
        <v>172</v>
      </c>
      <c r="B647" t="s">
        <v>44</v>
      </c>
      <c r="C647">
        <v>54</v>
      </c>
      <c r="D647" t="s">
        <v>16</v>
      </c>
      <c r="E647" t="s">
        <v>57</v>
      </c>
      <c r="F647" t="s">
        <v>42</v>
      </c>
      <c r="G647">
        <v>4127.87</v>
      </c>
      <c r="H647">
        <v>999.43</v>
      </c>
      <c r="I647">
        <v>7125.85</v>
      </c>
      <c r="J647">
        <v>6126.42</v>
      </c>
      <c r="K647" s="1">
        <f t="shared" si="40"/>
        <v>6.1299140510090755</v>
      </c>
      <c r="L647" t="s">
        <v>19</v>
      </c>
      <c r="M647" s="2" t="s">
        <v>185</v>
      </c>
      <c r="N647" s="3" t="str">
        <f t="shared" si="41"/>
        <v>Jun</v>
      </c>
      <c r="O647" t="s">
        <v>51</v>
      </c>
      <c r="P647" t="s">
        <v>22</v>
      </c>
      <c r="Q647" t="str">
        <f t="shared" si="42"/>
        <v>Senior</v>
      </c>
      <c r="R647" t="str">
        <f t="shared" si="43"/>
        <v>Profit</v>
      </c>
    </row>
    <row r="648" spans="1:18">
      <c r="A648">
        <v>6622</v>
      </c>
      <c r="B648" t="s">
        <v>84</v>
      </c>
      <c r="C648">
        <v>36</v>
      </c>
      <c r="D648" t="s">
        <v>24</v>
      </c>
      <c r="E648" t="s">
        <v>41</v>
      </c>
      <c r="F648" t="s">
        <v>49</v>
      </c>
      <c r="G648">
        <v>4583.33</v>
      </c>
      <c r="H648">
        <v>237.5</v>
      </c>
      <c r="I648">
        <v>7124.8</v>
      </c>
      <c r="J648">
        <v>6887.3</v>
      </c>
      <c r="K648" s="1">
        <f t="shared" si="40"/>
        <v>28.999157894736843</v>
      </c>
      <c r="L648" t="s">
        <v>31</v>
      </c>
      <c r="M648" s="2" t="s">
        <v>360</v>
      </c>
      <c r="N648" s="3" t="str">
        <f t="shared" si="41"/>
        <v>Aug</v>
      </c>
      <c r="O648" t="s">
        <v>51</v>
      </c>
      <c r="P648" t="s">
        <v>39</v>
      </c>
      <c r="Q648" t="str">
        <f t="shared" si="42"/>
        <v>Adult</v>
      </c>
      <c r="R648" t="str">
        <f t="shared" si="43"/>
        <v>Profit</v>
      </c>
    </row>
    <row r="649" spans="1:18">
      <c r="A649">
        <v>9139</v>
      </c>
      <c r="B649" t="s">
        <v>23</v>
      </c>
      <c r="C649">
        <v>19</v>
      </c>
      <c r="D649" t="s">
        <v>24</v>
      </c>
      <c r="E649" t="s">
        <v>57</v>
      </c>
      <c r="F649" t="s">
        <v>49</v>
      </c>
      <c r="G649">
        <v>4083.52</v>
      </c>
      <c r="H649">
        <v>1126.33</v>
      </c>
      <c r="I649">
        <v>7121.24</v>
      </c>
      <c r="J649">
        <v>5994.91</v>
      </c>
      <c r="K649" s="1">
        <f t="shared" si="40"/>
        <v>5.3225164916143584</v>
      </c>
      <c r="L649" t="s">
        <v>31</v>
      </c>
      <c r="M649" s="2" t="s">
        <v>126</v>
      </c>
      <c r="N649" s="3" t="str">
        <f t="shared" si="41"/>
        <v>Nov</v>
      </c>
      <c r="O649" t="s">
        <v>21</v>
      </c>
      <c r="P649" t="s">
        <v>22</v>
      </c>
      <c r="Q649" t="str">
        <f t="shared" si="42"/>
        <v>Young</v>
      </c>
      <c r="R649" t="str">
        <f t="shared" si="43"/>
        <v>Profit</v>
      </c>
    </row>
    <row r="650" spans="1:18">
      <c r="A650">
        <v>6732</v>
      </c>
      <c r="B650" t="s">
        <v>40</v>
      </c>
      <c r="C650">
        <v>21</v>
      </c>
      <c r="D650" t="s">
        <v>24</v>
      </c>
      <c r="E650" t="s">
        <v>35</v>
      </c>
      <c r="F650" t="s">
        <v>25</v>
      </c>
      <c r="G650">
        <v>4587.0600000000004</v>
      </c>
      <c r="H650">
        <v>1531.67</v>
      </c>
      <c r="I650">
        <v>7120.86</v>
      </c>
      <c r="J650">
        <v>5589.19</v>
      </c>
      <c r="K650" s="1">
        <f t="shared" si="40"/>
        <v>3.6490823741406433</v>
      </c>
      <c r="L650" t="s">
        <v>31</v>
      </c>
      <c r="M650" s="2" t="s">
        <v>216</v>
      </c>
      <c r="N650" s="3" t="str">
        <f t="shared" si="41"/>
        <v>Feb</v>
      </c>
      <c r="O650" t="s">
        <v>51</v>
      </c>
      <c r="P650" t="s">
        <v>39</v>
      </c>
      <c r="Q650" t="str">
        <f t="shared" si="42"/>
        <v>Young</v>
      </c>
      <c r="R650" t="str">
        <f t="shared" si="43"/>
        <v>Profit</v>
      </c>
    </row>
    <row r="651" spans="1:18">
      <c r="A651">
        <v>63</v>
      </c>
      <c r="B651" t="s">
        <v>44</v>
      </c>
      <c r="C651">
        <v>60</v>
      </c>
      <c r="D651" t="s">
        <v>24</v>
      </c>
      <c r="E651" t="s">
        <v>57</v>
      </c>
      <c r="F651" t="s">
        <v>36</v>
      </c>
      <c r="G651">
        <v>4116.08</v>
      </c>
      <c r="H651">
        <v>169.27</v>
      </c>
      <c r="I651">
        <v>7118.65</v>
      </c>
      <c r="J651">
        <v>6949.38</v>
      </c>
      <c r="K651" s="1">
        <f t="shared" si="40"/>
        <v>41.055000886158204</v>
      </c>
      <c r="L651" t="s">
        <v>37</v>
      </c>
      <c r="M651" s="2" t="s">
        <v>111</v>
      </c>
      <c r="N651" s="3" t="str">
        <f t="shared" si="41"/>
        <v>Feb</v>
      </c>
      <c r="O651" t="s">
        <v>21</v>
      </c>
      <c r="P651" t="s">
        <v>39</v>
      </c>
      <c r="Q651" t="str">
        <f t="shared" si="42"/>
        <v>Senior</v>
      </c>
      <c r="R651" t="str">
        <f t="shared" si="43"/>
        <v>Profit</v>
      </c>
    </row>
    <row r="652" spans="1:18">
      <c r="A652">
        <v>3019</v>
      </c>
      <c r="B652" t="s">
        <v>40</v>
      </c>
      <c r="C652">
        <v>36</v>
      </c>
      <c r="D652" t="s">
        <v>24</v>
      </c>
      <c r="E652" t="s">
        <v>66</v>
      </c>
      <c r="F652" t="s">
        <v>49</v>
      </c>
      <c r="G652">
        <v>4113.0600000000004</v>
      </c>
      <c r="H652">
        <v>381.6</v>
      </c>
      <c r="I652">
        <v>7116.73</v>
      </c>
      <c r="J652">
        <v>6735.13</v>
      </c>
      <c r="K652" s="1">
        <f t="shared" si="40"/>
        <v>17.649711740041926</v>
      </c>
      <c r="L652" t="s">
        <v>54</v>
      </c>
      <c r="M652" s="2" t="s">
        <v>133</v>
      </c>
      <c r="N652" s="3" t="str">
        <f t="shared" si="41"/>
        <v>Apr</v>
      </c>
      <c r="O652" t="s">
        <v>56</v>
      </c>
      <c r="P652" t="s">
        <v>39</v>
      </c>
      <c r="Q652" t="str">
        <f t="shared" si="42"/>
        <v>Adult</v>
      </c>
      <c r="R652" t="str">
        <f t="shared" si="43"/>
        <v>Profit</v>
      </c>
    </row>
    <row r="653" spans="1:18">
      <c r="A653">
        <v>9145</v>
      </c>
      <c r="B653" t="s">
        <v>15</v>
      </c>
      <c r="C653">
        <v>49</v>
      </c>
      <c r="D653" t="s">
        <v>16</v>
      </c>
      <c r="E653" t="s">
        <v>17</v>
      </c>
      <c r="F653" t="s">
        <v>49</v>
      </c>
      <c r="G653">
        <v>4329.58</v>
      </c>
      <c r="H653">
        <v>1589.63</v>
      </c>
      <c r="I653">
        <v>7116.37</v>
      </c>
      <c r="J653">
        <v>5526.74</v>
      </c>
      <c r="K653" s="1">
        <f t="shared" si="40"/>
        <v>3.4767461610563459</v>
      </c>
      <c r="L653" t="s">
        <v>26</v>
      </c>
      <c r="M653" s="2" t="s">
        <v>400</v>
      </c>
      <c r="N653" s="3" t="str">
        <f t="shared" si="41"/>
        <v>Aug</v>
      </c>
      <c r="O653" t="s">
        <v>21</v>
      </c>
      <c r="P653" t="s">
        <v>22</v>
      </c>
      <c r="Q653" t="str">
        <f t="shared" si="42"/>
        <v>Senior</v>
      </c>
      <c r="R653" t="str">
        <f t="shared" si="43"/>
        <v>Profit</v>
      </c>
    </row>
    <row r="654" spans="1:18">
      <c r="A654">
        <v>1300</v>
      </c>
      <c r="B654" t="s">
        <v>92</v>
      </c>
      <c r="C654">
        <v>42</v>
      </c>
      <c r="D654" t="s">
        <v>24</v>
      </c>
      <c r="E654" t="s">
        <v>17</v>
      </c>
      <c r="F654" t="s">
        <v>18</v>
      </c>
      <c r="G654">
        <v>4634.21</v>
      </c>
      <c r="H654">
        <v>1365.97</v>
      </c>
      <c r="I654">
        <v>7116.22</v>
      </c>
      <c r="J654">
        <v>5750.25</v>
      </c>
      <c r="K654" s="1">
        <f t="shared" si="40"/>
        <v>4.2096458926623574</v>
      </c>
      <c r="L654" t="s">
        <v>37</v>
      </c>
      <c r="M654" s="2" t="s">
        <v>128</v>
      </c>
      <c r="N654" s="3" t="str">
        <f t="shared" si="41"/>
        <v>Dec</v>
      </c>
      <c r="O654" t="s">
        <v>56</v>
      </c>
      <c r="P654" t="s">
        <v>22</v>
      </c>
      <c r="Q654" t="str">
        <f t="shared" si="42"/>
        <v>Senior</v>
      </c>
      <c r="R654" t="str">
        <f t="shared" si="43"/>
        <v>Profit</v>
      </c>
    </row>
    <row r="655" spans="1:18">
      <c r="A655">
        <v>7070</v>
      </c>
      <c r="B655" t="s">
        <v>47</v>
      </c>
      <c r="C655">
        <v>56</v>
      </c>
      <c r="D655" t="s">
        <v>16</v>
      </c>
      <c r="E655" t="s">
        <v>57</v>
      </c>
      <c r="F655" t="s">
        <v>18</v>
      </c>
      <c r="G655">
        <v>4674.6400000000003</v>
      </c>
      <c r="H655">
        <v>1452.03</v>
      </c>
      <c r="I655">
        <v>7115.51</v>
      </c>
      <c r="J655">
        <v>5663.48</v>
      </c>
      <c r="K655" s="1">
        <f t="shared" si="40"/>
        <v>3.9003877330358185</v>
      </c>
      <c r="L655" t="s">
        <v>54</v>
      </c>
      <c r="M655" s="2" t="s">
        <v>360</v>
      </c>
      <c r="N655" s="3" t="str">
        <f t="shared" si="41"/>
        <v>Aug</v>
      </c>
      <c r="O655" t="s">
        <v>56</v>
      </c>
      <c r="P655" t="s">
        <v>39</v>
      </c>
      <c r="Q655" t="str">
        <f t="shared" si="42"/>
        <v>Senior</v>
      </c>
      <c r="R655" t="str">
        <f t="shared" si="43"/>
        <v>Profit</v>
      </c>
    </row>
    <row r="656" spans="1:18">
      <c r="A656">
        <v>6824</v>
      </c>
      <c r="B656" t="s">
        <v>29</v>
      </c>
      <c r="C656">
        <v>44</v>
      </c>
      <c r="D656" t="s">
        <v>16</v>
      </c>
      <c r="E656" t="s">
        <v>53</v>
      </c>
      <c r="F656" t="s">
        <v>42</v>
      </c>
      <c r="G656">
        <v>4840.4399999999996</v>
      </c>
      <c r="H656">
        <v>1754.7</v>
      </c>
      <c r="I656">
        <v>7115.46</v>
      </c>
      <c r="J656">
        <v>5360.76</v>
      </c>
      <c r="K656" s="1">
        <f t="shared" si="40"/>
        <v>3.0550863395452215</v>
      </c>
      <c r="L656" t="s">
        <v>31</v>
      </c>
      <c r="M656" s="2" t="s">
        <v>336</v>
      </c>
      <c r="N656" s="3" t="str">
        <f t="shared" si="41"/>
        <v>Aug</v>
      </c>
      <c r="O656" t="s">
        <v>56</v>
      </c>
      <c r="P656" t="s">
        <v>22</v>
      </c>
      <c r="Q656" t="str">
        <f t="shared" si="42"/>
        <v>Senior</v>
      </c>
      <c r="R656" t="str">
        <f t="shared" si="43"/>
        <v>Profit</v>
      </c>
    </row>
    <row r="657" spans="1:18">
      <c r="A657">
        <v>990</v>
      </c>
      <c r="B657" t="s">
        <v>29</v>
      </c>
      <c r="C657">
        <v>23</v>
      </c>
      <c r="D657" t="s">
        <v>16</v>
      </c>
      <c r="E657" t="s">
        <v>41</v>
      </c>
      <c r="F657" t="s">
        <v>18</v>
      </c>
      <c r="G657">
        <v>4253.0200000000004</v>
      </c>
      <c r="H657">
        <v>1041.49</v>
      </c>
      <c r="I657">
        <v>7112.86</v>
      </c>
      <c r="J657">
        <v>6071.37</v>
      </c>
      <c r="K657" s="1">
        <f t="shared" si="40"/>
        <v>5.8295038838587026</v>
      </c>
      <c r="L657" t="s">
        <v>37</v>
      </c>
      <c r="M657" s="2" t="s">
        <v>151</v>
      </c>
      <c r="N657" s="3" t="str">
        <f t="shared" si="41"/>
        <v>May</v>
      </c>
      <c r="O657" t="s">
        <v>56</v>
      </c>
      <c r="P657" t="s">
        <v>39</v>
      </c>
      <c r="Q657" t="str">
        <f t="shared" si="42"/>
        <v>Young</v>
      </c>
      <c r="R657" t="str">
        <f t="shared" si="43"/>
        <v>Profit</v>
      </c>
    </row>
    <row r="658" spans="1:18">
      <c r="A658">
        <v>2544</v>
      </c>
      <c r="B658" t="s">
        <v>34</v>
      </c>
      <c r="C658">
        <v>34</v>
      </c>
      <c r="D658" t="s">
        <v>24</v>
      </c>
      <c r="E658" t="s">
        <v>35</v>
      </c>
      <c r="F658" t="s">
        <v>42</v>
      </c>
      <c r="G658">
        <v>4515.28</v>
      </c>
      <c r="H658">
        <v>1035.99</v>
      </c>
      <c r="I658">
        <v>7111.82</v>
      </c>
      <c r="J658">
        <v>6075.83</v>
      </c>
      <c r="K658" s="1">
        <f t="shared" si="40"/>
        <v>5.8647573818280101</v>
      </c>
      <c r="L658" t="s">
        <v>37</v>
      </c>
      <c r="M658" s="2" t="s">
        <v>146</v>
      </c>
      <c r="N658" s="3" t="str">
        <f t="shared" si="41"/>
        <v>Apr</v>
      </c>
      <c r="O658" t="s">
        <v>21</v>
      </c>
      <c r="P658" t="s">
        <v>22</v>
      </c>
      <c r="Q658" t="str">
        <f t="shared" si="42"/>
        <v>Adult</v>
      </c>
      <c r="R658" t="str">
        <f t="shared" si="43"/>
        <v>Profit</v>
      </c>
    </row>
    <row r="659" spans="1:18">
      <c r="A659">
        <v>9089</v>
      </c>
      <c r="B659" t="s">
        <v>29</v>
      </c>
      <c r="C659">
        <v>24</v>
      </c>
      <c r="D659" t="s">
        <v>24</v>
      </c>
      <c r="E659" t="s">
        <v>30</v>
      </c>
      <c r="F659" t="s">
        <v>49</v>
      </c>
      <c r="G659">
        <v>4710.2299999999996</v>
      </c>
      <c r="H659">
        <v>132.74</v>
      </c>
      <c r="I659">
        <v>7111.22</v>
      </c>
      <c r="J659">
        <v>6978.48</v>
      </c>
      <c r="K659" s="1">
        <f t="shared" si="40"/>
        <v>52.572547837878552</v>
      </c>
      <c r="L659" t="s">
        <v>54</v>
      </c>
      <c r="M659" s="2" t="s">
        <v>339</v>
      </c>
      <c r="N659" s="3" t="str">
        <f t="shared" si="41"/>
        <v>Aug</v>
      </c>
      <c r="O659" t="s">
        <v>28</v>
      </c>
      <c r="P659" t="s">
        <v>39</v>
      </c>
      <c r="Q659" t="str">
        <f t="shared" si="42"/>
        <v>Young</v>
      </c>
      <c r="R659" t="str">
        <f t="shared" si="43"/>
        <v>Profit</v>
      </c>
    </row>
    <row r="660" spans="1:18">
      <c r="A660">
        <v>8636</v>
      </c>
      <c r="B660" t="s">
        <v>84</v>
      </c>
      <c r="C660">
        <v>47</v>
      </c>
      <c r="D660" t="s">
        <v>24</v>
      </c>
      <c r="E660" t="s">
        <v>53</v>
      </c>
      <c r="F660" t="s">
        <v>25</v>
      </c>
      <c r="G660">
        <v>4136.55</v>
      </c>
      <c r="H660">
        <v>607.1</v>
      </c>
      <c r="I660">
        <v>7110.76</v>
      </c>
      <c r="J660">
        <v>6503.66</v>
      </c>
      <c r="K660" s="1">
        <f t="shared" si="40"/>
        <v>10.71266677647834</v>
      </c>
      <c r="L660" t="s">
        <v>37</v>
      </c>
      <c r="M660" s="2" t="s">
        <v>107</v>
      </c>
      <c r="N660" s="3" t="str">
        <f t="shared" si="41"/>
        <v>Apr</v>
      </c>
      <c r="O660" t="s">
        <v>28</v>
      </c>
      <c r="P660" t="s">
        <v>22</v>
      </c>
      <c r="Q660" t="str">
        <f t="shared" si="42"/>
        <v>Senior</v>
      </c>
      <c r="R660" t="str">
        <f t="shared" si="43"/>
        <v>Profit</v>
      </c>
    </row>
    <row r="661" spans="1:18">
      <c r="A661">
        <v>2511</v>
      </c>
      <c r="B661" t="s">
        <v>15</v>
      </c>
      <c r="C661">
        <v>42</v>
      </c>
      <c r="D661" t="s">
        <v>16</v>
      </c>
      <c r="E661" t="s">
        <v>17</v>
      </c>
      <c r="F661" t="s">
        <v>49</v>
      </c>
      <c r="G661">
        <v>4838.76</v>
      </c>
      <c r="H661">
        <v>262.39</v>
      </c>
      <c r="I661">
        <v>7110.56</v>
      </c>
      <c r="J661">
        <v>6848.17</v>
      </c>
      <c r="K661" s="1">
        <f t="shared" si="40"/>
        <v>26.099203475742218</v>
      </c>
      <c r="L661" t="s">
        <v>37</v>
      </c>
      <c r="M661" s="2" t="s">
        <v>335</v>
      </c>
      <c r="N661" s="3" t="str">
        <f t="shared" si="41"/>
        <v>Jul</v>
      </c>
      <c r="O661" t="s">
        <v>21</v>
      </c>
      <c r="P661" t="s">
        <v>22</v>
      </c>
      <c r="Q661" t="str">
        <f t="shared" si="42"/>
        <v>Senior</v>
      </c>
      <c r="R661" t="str">
        <f t="shared" si="43"/>
        <v>Profit</v>
      </c>
    </row>
    <row r="662" spans="1:18">
      <c r="A662">
        <v>4346</v>
      </c>
      <c r="B662" t="s">
        <v>84</v>
      </c>
      <c r="C662">
        <v>31</v>
      </c>
      <c r="D662" t="s">
        <v>24</v>
      </c>
      <c r="E662" t="s">
        <v>17</v>
      </c>
      <c r="F662" t="s">
        <v>42</v>
      </c>
      <c r="G662">
        <v>4630.51</v>
      </c>
      <c r="H662">
        <v>1979.1</v>
      </c>
      <c r="I662">
        <v>7107.54</v>
      </c>
      <c r="J662">
        <v>5128.4399999999996</v>
      </c>
      <c r="K662" s="1">
        <f t="shared" si="40"/>
        <v>2.5912990753372744</v>
      </c>
      <c r="L662" t="s">
        <v>26</v>
      </c>
      <c r="M662" s="2" t="s">
        <v>98</v>
      </c>
      <c r="N662" s="3" t="str">
        <f t="shared" si="41"/>
        <v>Aug</v>
      </c>
      <c r="O662" t="s">
        <v>56</v>
      </c>
      <c r="P662" t="s">
        <v>22</v>
      </c>
      <c r="Q662" t="str">
        <f t="shared" si="42"/>
        <v>Adult</v>
      </c>
      <c r="R662" t="str">
        <f t="shared" si="43"/>
        <v>Profit</v>
      </c>
    </row>
    <row r="663" spans="1:18">
      <c r="A663">
        <v>6480</v>
      </c>
      <c r="B663" t="s">
        <v>92</v>
      </c>
      <c r="C663">
        <v>44</v>
      </c>
      <c r="D663" t="s">
        <v>16</v>
      </c>
      <c r="E663" t="s">
        <v>17</v>
      </c>
      <c r="F663" t="s">
        <v>42</v>
      </c>
      <c r="G663">
        <v>4127.84</v>
      </c>
      <c r="H663">
        <v>1651.59</v>
      </c>
      <c r="I663">
        <v>7106.73</v>
      </c>
      <c r="J663">
        <v>5455.14</v>
      </c>
      <c r="K663" s="1">
        <f t="shared" si="40"/>
        <v>3.3029625996766754</v>
      </c>
      <c r="L663" t="s">
        <v>54</v>
      </c>
      <c r="M663" s="2" t="s">
        <v>389</v>
      </c>
      <c r="N663" s="3" t="str">
        <f t="shared" si="41"/>
        <v>Oct</v>
      </c>
      <c r="O663" t="s">
        <v>28</v>
      </c>
      <c r="P663" t="s">
        <v>39</v>
      </c>
      <c r="Q663" t="str">
        <f t="shared" si="42"/>
        <v>Senior</v>
      </c>
      <c r="R663" t="str">
        <f t="shared" si="43"/>
        <v>Profit</v>
      </c>
    </row>
    <row r="664" spans="1:18">
      <c r="A664">
        <v>9681</v>
      </c>
      <c r="B664" t="s">
        <v>40</v>
      </c>
      <c r="C664">
        <v>45</v>
      </c>
      <c r="D664" t="s">
        <v>24</v>
      </c>
      <c r="E664" t="s">
        <v>59</v>
      </c>
      <c r="F664" t="s">
        <v>49</v>
      </c>
      <c r="G664">
        <v>4776.8100000000004</v>
      </c>
      <c r="H664">
        <v>83.4</v>
      </c>
      <c r="I664">
        <v>7106.26</v>
      </c>
      <c r="J664">
        <v>7022.86</v>
      </c>
      <c r="K664" s="1">
        <f t="shared" si="40"/>
        <v>84.206954436450829</v>
      </c>
      <c r="L664" t="s">
        <v>31</v>
      </c>
      <c r="M664" s="2" t="s">
        <v>105</v>
      </c>
      <c r="N664" s="3" t="str">
        <f t="shared" si="41"/>
        <v>Apr</v>
      </c>
      <c r="O664" t="s">
        <v>56</v>
      </c>
      <c r="P664" t="s">
        <v>39</v>
      </c>
      <c r="Q664" t="str">
        <f t="shared" si="42"/>
        <v>Senior</v>
      </c>
      <c r="R664" t="str">
        <f t="shared" si="43"/>
        <v>Profit</v>
      </c>
    </row>
    <row r="665" spans="1:18">
      <c r="A665">
        <v>1875</v>
      </c>
      <c r="B665" t="s">
        <v>92</v>
      </c>
      <c r="C665">
        <v>31</v>
      </c>
      <c r="D665" t="s">
        <v>16</v>
      </c>
      <c r="E665" t="s">
        <v>53</v>
      </c>
      <c r="F665" t="s">
        <v>36</v>
      </c>
      <c r="G665">
        <v>4203.38</v>
      </c>
      <c r="H665">
        <v>860.96</v>
      </c>
      <c r="I665">
        <v>7106.22</v>
      </c>
      <c r="J665">
        <v>6245.26</v>
      </c>
      <c r="K665" s="1">
        <f t="shared" si="40"/>
        <v>7.2538329306820293</v>
      </c>
      <c r="L665" t="s">
        <v>54</v>
      </c>
      <c r="M665" s="2" t="s">
        <v>258</v>
      </c>
      <c r="N665" s="3" t="str">
        <f t="shared" si="41"/>
        <v>Nov</v>
      </c>
      <c r="O665" t="s">
        <v>56</v>
      </c>
      <c r="P665" t="s">
        <v>39</v>
      </c>
      <c r="Q665" t="str">
        <f t="shared" si="42"/>
        <v>Adult</v>
      </c>
      <c r="R665" t="str">
        <f t="shared" si="43"/>
        <v>Profit</v>
      </c>
    </row>
    <row r="666" spans="1:18">
      <c r="A666">
        <v>1021</v>
      </c>
      <c r="B666" t="s">
        <v>23</v>
      </c>
      <c r="C666">
        <v>26</v>
      </c>
      <c r="D666" t="s">
        <v>16</v>
      </c>
      <c r="E666" t="s">
        <v>35</v>
      </c>
      <c r="F666" t="s">
        <v>49</v>
      </c>
      <c r="G666">
        <v>4256.22</v>
      </c>
      <c r="H666">
        <v>286.47000000000003</v>
      </c>
      <c r="I666">
        <v>7105.86</v>
      </c>
      <c r="J666">
        <v>6819.39</v>
      </c>
      <c r="K666" s="1">
        <f t="shared" si="40"/>
        <v>23.804901036757773</v>
      </c>
      <c r="L666" t="s">
        <v>37</v>
      </c>
      <c r="M666" s="2" t="s">
        <v>243</v>
      </c>
      <c r="N666" s="3" t="str">
        <f t="shared" si="41"/>
        <v>Oct</v>
      </c>
      <c r="O666" t="s">
        <v>28</v>
      </c>
      <c r="P666" t="s">
        <v>39</v>
      </c>
      <c r="Q666" t="str">
        <f t="shared" si="42"/>
        <v>Adult</v>
      </c>
      <c r="R666" t="str">
        <f t="shared" si="43"/>
        <v>Profit</v>
      </c>
    </row>
    <row r="667" spans="1:18">
      <c r="A667">
        <v>9199</v>
      </c>
      <c r="B667" t="s">
        <v>52</v>
      </c>
      <c r="C667">
        <v>34</v>
      </c>
      <c r="D667" t="s">
        <v>24</v>
      </c>
      <c r="E667" t="s">
        <v>41</v>
      </c>
      <c r="F667" t="s">
        <v>25</v>
      </c>
      <c r="G667">
        <v>4115.7299999999996</v>
      </c>
      <c r="H667">
        <v>859.58</v>
      </c>
      <c r="I667">
        <v>7101.05</v>
      </c>
      <c r="J667">
        <v>6241.47</v>
      </c>
      <c r="K667" s="1">
        <f t="shared" si="40"/>
        <v>7.2610693594546172</v>
      </c>
      <c r="L667" t="s">
        <v>19</v>
      </c>
      <c r="M667" s="2" t="s">
        <v>85</v>
      </c>
      <c r="N667" s="3" t="str">
        <f t="shared" si="41"/>
        <v>Feb</v>
      </c>
      <c r="O667" t="s">
        <v>51</v>
      </c>
      <c r="P667" t="s">
        <v>22</v>
      </c>
      <c r="Q667" t="str">
        <f t="shared" si="42"/>
        <v>Adult</v>
      </c>
      <c r="R667" t="str">
        <f t="shared" si="43"/>
        <v>Profit</v>
      </c>
    </row>
    <row r="668" spans="1:18">
      <c r="A668">
        <v>4666</v>
      </c>
      <c r="B668" t="s">
        <v>40</v>
      </c>
      <c r="C668">
        <v>59</v>
      </c>
      <c r="D668" t="s">
        <v>16</v>
      </c>
      <c r="E668" t="s">
        <v>59</v>
      </c>
      <c r="F668" t="s">
        <v>42</v>
      </c>
      <c r="G668">
        <v>4412.17</v>
      </c>
      <c r="H668">
        <v>726.13</v>
      </c>
      <c r="I668">
        <v>7099.95</v>
      </c>
      <c r="J668">
        <v>6373.82</v>
      </c>
      <c r="K668" s="1">
        <f t="shared" si="40"/>
        <v>8.7777946097806172</v>
      </c>
      <c r="L668" t="s">
        <v>26</v>
      </c>
      <c r="M668" s="2" t="s">
        <v>262</v>
      </c>
      <c r="N668" s="3" t="str">
        <f t="shared" si="41"/>
        <v>Jan</v>
      </c>
      <c r="O668" t="s">
        <v>28</v>
      </c>
      <c r="P668" t="s">
        <v>22</v>
      </c>
      <c r="Q668" t="str">
        <f t="shared" si="42"/>
        <v>Senior</v>
      </c>
      <c r="R668" t="str">
        <f t="shared" si="43"/>
        <v>Profit</v>
      </c>
    </row>
    <row r="669" spans="1:18">
      <c r="A669">
        <v>4566</v>
      </c>
      <c r="B669" t="s">
        <v>52</v>
      </c>
      <c r="C669">
        <v>44</v>
      </c>
      <c r="D669" t="s">
        <v>16</v>
      </c>
      <c r="E669" t="s">
        <v>30</v>
      </c>
      <c r="F669" t="s">
        <v>18</v>
      </c>
      <c r="G669">
        <v>4969.5600000000004</v>
      </c>
      <c r="H669">
        <v>643.46</v>
      </c>
      <c r="I669">
        <v>7099.34</v>
      </c>
      <c r="J669">
        <v>6455.88</v>
      </c>
      <c r="K669" s="1">
        <f t="shared" si="40"/>
        <v>10.033071208777546</v>
      </c>
      <c r="L669" t="s">
        <v>54</v>
      </c>
      <c r="M669" s="2" t="s">
        <v>294</v>
      </c>
      <c r="N669" s="3" t="str">
        <f t="shared" si="41"/>
        <v>Jan</v>
      </c>
      <c r="O669" t="s">
        <v>28</v>
      </c>
      <c r="P669" t="s">
        <v>39</v>
      </c>
      <c r="Q669" t="str">
        <f t="shared" si="42"/>
        <v>Senior</v>
      </c>
      <c r="R669" t="str">
        <f t="shared" si="43"/>
        <v>Profit</v>
      </c>
    </row>
    <row r="670" spans="1:18">
      <c r="A670">
        <v>4178</v>
      </c>
      <c r="B670" t="s">
        <v>40</v>
      </c>
      <c r="C670">
        <v>57</v>
      </c>
      <c r="D670" t="s">
        <v>24</v>
      </c>
      <c r="E670" t="s">
        <v>57</v>
      </c>
      <c r="F670" t="s">
        <v>42</v>
      </c>
      <c r="G670">
        <v>4416.46</v>
      </c>
      <c r="H670">
        <v>1733.97</v>
      </c>
      <c r="I670">
        <v>7098.94</v>
      </c>
      <c r="J670">
        <v>5364.97</v>
      </c>
      <c r="K670" s="1">
        <f t="shared" si="40"/>
        <v>3.0940385358454878</v>
      </c>
      <c r="L670" t="s">
        <v>31</v>
      </c>
      <c r="M670" s="2" t="s">
        <v>91</v>
      </c>
      <c r="N670" s="3" t="str">
        <f t="shared" si="41"/>
        <v>Jan</v>
      </c>
      <c r="O670" t="s">
        <v>56</v>
      </c>
      <c r="P670" t="s">
        <v>39</v>
      </c>
      <c r="Q670" t="str">
        <f t="shared" si="42"/>
        <v>Senior</v>
      </c>
      <c r="R670" t="str">
        <f t="shared" si="43"/>
        <v>Profit</v>
      </c>
    </row>
    <row r="671" spans="1:18">
      <c r="A671">
        <v>251</v>
      </c>
      <c r="B671" t="s">
        <v>92</v>
      </c>
      <c r="C671">
        <v>37</v>
      </c>
      <c r="D671" t="s">
        <v>16</v>
      </c>
      <c r="E671" t="s">
        <v>66</v>
      </c>
      <c r="F671" t="s">
        <v>42</v>
      </c>
      <c r="G671">
        <v>4176.72</v>
      </c>
      <c r="H671">
        <v>1883.46</v>
      </c>
      <c r="I671">
        <v>7091.59</v>
      </c>
      <c r="J671">
        <v>5208.13</v>
      </c>
      <c r="K671" s="1">
        <f t="shared" si="40"/>
        <v>2.7651927834942076</v>
      </c>
      <c r="L671" t="s">
        <v>37</v>
      </c>
      <c r="M671" s="2" t="s">
        <v>218</v>
      </c>
      <c r="N671" s="3" t="str">
        <f t="shared" si="41"/>
        <v>Jan</v>
      </c>
      <c r="O671" t="s">
        <v>33</v>
      </c>
      <c r="P671" t="s">
        <v>39</v>
      </c>
      <c r="Q671" t="str">
        <f t="shared" si="42"/>
        <v>Adult</v>
      </c>
      <c r="R671" t="str">
        <f t="shared" si="43"/>
        <v>Profit</v>
      </c>
    </row>
    <row r="672" spans="1:18">
      <c r="A672">
        <v>328</v>
      </c>
      <c r="B672" t="s">
        <v>84</v>
      </c>
      <c r="C672">
        <v>42</v>
      </c>
      <c r="D672" t="s">
        <v>24</v>
      </c>
      <c r="E672" t="s">
        <v>30</v>
      </c>
      <c r="F672" t="s">
        <v>36</v>
      </c>
      <c r="G672">
        <v>3999.17</v>
      </c>
      <c r="H672">
        <v>559.04999999999995</v>
      </c>
      <c r="I672">
        <v>7090.89</v>
      </c>
      <c r="J672">
        <v>6531.84</v>
      </c>
      <c r="K672" s="1">
        <f t="shared" si="40"/>
        <v>11.683820767373224</v>
      </c>
      <c r="L672" t="s">
        <v>54</v>
      </c>
      <c r="M672" s="2" t="s">
        <v>140</v>
      </c>
      <c r="N672" s="3" t="str">
        <f t="shared" si="41"/>
        <v>Dec</v>
      </c>
      <c r="O672" t="s">
        <v>33</v>
      </c>
      <c r="P672" t="s">
        <v>22</v>
      </c>
      <c r="Q672" t="str">
        <f t="shared" si="42"/>
        <v>Senior</v>
      </c>
      <c r="R672" t="str">
        <f t="shared" si="43"/>
        <v>Profit</v>
      </c>
    </row>
    <row r="673" spans="1:18">
      <c r="A673">
        <v>8501</v>
      </c>
      <c r="B673" t="s">
        <v>47</v>
      </c>
      <c r="C673">
        <v>26</v>
      </c>
      <c r="D673" t="s">
        <v>24</v>
      </c>
      <c r="E673" t="s">
        <v>17</v>
      </c>
      <c r="F673" t="s">
        <v>49</v>
      </c>
      <c r="G673">
        <v>3966.97</v>
      </c>
      <c r="H673">
        <v>756.34</v>
      </c>
      <c r="I673">
        <v>7086.22</v>
      </c>
      <c r="J673">
        <v>6329.88</v>
      </c>
      <c r="K673" s="1">
        <f t="shared" si="40"/>
        <v>8.3690932649337597</v>
      </c>
      <c r="L673" t="s">
        <v>26</v>
      </c>
      <c r="M673" s="2" t="s">
        <v>144</v>
      </c>
      <c r="N673" s="3" t="str">
        <f t="shared" si="41"/>
        <v>Jun</v>
      </c>
      <c r="O673" t="s">
        <v>21</v>
      </c>
      <c r="P673" t="s">
        <v>39</v>
      </c>
      <c r="Q673" t="str">
        <f t="shared" si="42"/>
        <v>Adult</v>
      </c>
      <c r="R673" t="str">
        <f t="shared" si="43"/>
        <v>Profit</v>
      </c>
    </row>
    <row r="674" spans="1:18">
      <c r="A674">
        <v>1210</v>
      </c>
      <c r="B674" t="s">
        <v>23</v>
      </c>
      <c r="C674">
        <v>25</v>
      </c>
      <c r="D674" t="s">
        <v>16</v>
      </c>
      <c r="E674" t="s">
        <v>53</v>
      </c>
      <c r="F674" t="s">
        <v>42</v>
      </c>
      <c r="G674">
        <v>4059.64</v>
      </c>
      <c r="H674">
        <v>1208.96</v>
      </c>
      <c r="I674">
        <v>7084.87</v>
      </c>
      <c r="J674">
        <v>5875.91</v>
      </c>
      <c r="K674" s="1">
        <f t="shared" si="40"/>
        <v>4.8603014160931703</v>
      </c>
      <c r="L674" t="s">
        <v>37</v>
      </c>
      <c r="M674" s="2" t="s">
        <v>343</v>
      </c>
      <c r="N674" s="3" t="str">
        <f t="shared" si="41"/>
        <v>Dec</v>
      </c>
      <c r="O674" t="s">
        <v>51</v>
      </c>
      <c r="P674" t="s">
        <v>22</v>
      </c>
      <c r="Q674" t="str">
        <f t="shared" si="42"/>
        <v>Young</v>
      </c>
      <c r="R674" t="str">
        <f t="shared" si="43"/>
        <v>Profit</v>
      </c>
    </row>
    <row r="675" spans="1:18">
      <c r="A675">
        <v>6837</v>
      </c>
      <c r="B675" t="s">
        <v>44</v>
      </c>
      <c r="C675">
        <v>29</v>
      </c>
      <c r="D675" t="s">
        <v>24</v>
      </c>
      <c r="E675" t="s">
        <v>41</v>
      </c>
      <c r="F675" t="s">
        <v>18</v>
      </c>
      <c r="G675">
        <v>4464.49</v>
      </c>
      <c r="H675">
        <v>1891.39</v>
      </c>
      <c r="I675">
        <v>7084.76</v>
      </c>
      <c r="J675">
        <v>5193.37</v>
      </c>
      <c r="K675" s="1">
        <f t="shared" si="40"/>
        <v>2.7457954202993564</v>
      </c>
      <c r="L675" t="s">
        <v>37</v>
      </c>
      <c r="M675" s="2" t="s">
        <v>67</v>
      </c>
      <c r="N675" s="3" t="str">
        <f t="shared" si="41"/>
        <v>Oct</v>
      </c>
      <c r="O675" t="s">
        <v>51</v>
      </c>
      <c r="P675" t="s">
        <v>39</v>
      </c>
      <c r="Q675" t="str">
        <f t="shared" si="42"/>
        <v>Adult</v>
      </c>
      <c r="R675" t="str">
        <f t="shared" si="43"/>
        <v>Profit</v>
      </c>
    </row>
    <row r="676" spans="1:18">
      <c r="A676">
        <v>7869</v>
      </c>
      <c r="B676" t="s">
        <v>23</v>
      </c>
      <c r="C676">
        <v>58</v>
      </c>
      <c r="D676" t="s">
        <v>16</v>
      </c>
      <c r="E676" t="s">
        <v>30</v>
      </c>
      <c r="F676" t="s">
        <v>49</v>
      </c>
      <c r="G676">
        <v>4478.95</v>
      </c>
      <c r="H676">
        <v>191.62</v>
      </c>
      <c r="I676">
        <v>7082.01</v>
      </c>
      <c r="J676">
        <v>6890.39</v>
      </c>
      <c r="K676" s="1">
        <f t="shared" si="40"/>
        <v>35.958616010854819</v>
      </c>
      <c r="L676" t="s">
        <v>19</v>
      </c>
      <c r="M676" s="2" t="s">
        <v>68</v>
      </c>
      <c r="N676" s="3" t="str">
        <f t="shared" si="41"/>
        <v>Mar</v>
      </c>
      <c r="O676" t="s">
        <v>51</v>
      </c>
      <c r="P676" t="s">
        <v>22</v>
      </c>
      <c r="Q676" t="str">
        <f t="shared" si="42"/>
        <v>Senior</v>
      </c>
      <c r="R676" t="str">
        <f t="shared" si="43"/>
        <v>Profit</v>
      </c>
    </row>
    <row r="677" spans="1:18">
      <c r="A677">
        <v>2082</v>
      </c>
      <c r="B677" t="s">
        <v>34</v>
      </c>
      <c r="C677">
        <v>40</v>
      </c>
      <c r="D677" t="s">
        <v>16</v>
      </c>
      <c r="E677" t="s">
        <v>41</v>
      </c>
      <c r="F677" t="s">
        <v>18</v>
      </c>
      <c r="G677">
        <v>4034.49</v>
      </c>
      <c r="H677">
        <v>1373.28</v>
      </c>
      <c r="I677">
        <v>7081.66</v>
      </c>
      <c r="J677">
        <v>5708.38</v>
      </c>
      <c r="K677" s="1">
        <f t="shared" si="40"/>
        <v>4.1567488057788653</v>
      </c>
      <c r="L677" t="s">
        <v>37</v>
      </c>
      <c r="M677" s="2" t="s">
        <v>325</v>
      </c>
      <c r="N677" s="3" t="str">
        <f t="shared" si="41"/>
        <v>Jul</v>
      </c>
      <c r="O677" t="s">
        <v>56</v>
      </c>
      <c r="P677" t="s">
        <v>22</v>
      </c>
      <c r="Q677" t="str">
        <f t="shared" si="42"/>
        <v>Adult</v>
      </c>
      <c r="R677" t="str">
        <f t="shared" si="43"/>
        <v>Profit</v>
      </c>
    </row>
    <row r="678" spans="1:18">
      <c r="A678">
        <v>2785</v>
      </c>
      <c r="B678" t="s">
        <v>29</v>
      </c>
      <c r="C678">
        <v>23</v>
      </c>
      <c r="D678" t="s">
        <v>24</v>
      </c>
      <c r="E678" t="s">
        <v>41</v>
      </c>
      <c r="F678" t="s">
        <v>18</v>
      </c>
      <c r="G678">
        <v>4312.26</v>
      </c>
      <c r="H678">
        <v>182.76</v>
      </c>
      <c r="I678">
        <v>7081.24</v>
      </c>
      <c r="J678">
        <v>6898.48</v>
      </c>
      <c r="K678" s="1">
        <f t="shared" si="40"/>
        <v>37.746115123659443</v>
      </c>
      <c r="L678" t="s">
        <v>26</v>
      </c>
      <c r="M678" s="2" t="s">
        <v>390</v>
      </c>
      <c r="N678" s="3" t="str">
        <f t="shared" si="41"/>
        <v>Oct</v>
      </c>
      <c r="O678" t="s">
        <v>33</v>
      </c>
      <c r="P678" t="s">
        <v>22</v>
      </c>
      <c r="Q678" t="str">
        <f t="shared" si="42"/>
        <v>Young</v>
      </c>
      <c r="R678" t="str">
        <f t="shared" si="43"/>
        <v>Profit</v>
      </c>
    </row>
    <row r="679" spans="1:18">
      <c r="A679">
        <v>538</v>
      </c>
      <c r="B679" t="s">
        <v>47</v>
      </c>
      <c r="C679">
        <v>18</v>
      </c>
      <c r="D679" t="s">
        <v>24</v>
      </c>
      <c r="E679" t="s">
        <v>30</v>
      </c>
      <c r="F679" t="s">
        <v>49</v>
      </c>
      <c r="G679">
        <v>3965.67</v>
      </c>
      <c r="H679">
        <v>1514.67</v>
      </c>
      <c r="I679">
        <v>7079.82</v>
      </c>
      <c r="J679">
        <v>5565.15</v>
      </c>
      <c r="K679" s="1">
        <f t="shared" si="40"/>
        <v>3.6741666501614207</v>
      </c>
      <c r="L679" t="s">
        <v>26</v>
      </c>
      <c r="M679" s="2" t="s">
        <v>327</v>
      </c>
      <c r="N679" s="3" t="str">
        <f t="shared" si="41"/>
        <v>Oct</v>
      </c>
      <c r="O679" t="s">
        <v>21</v>
      </c>
      <c r="P679" t="s">
        <v>22</v>
      </c>
      <c r="Q679" t="str">
        <f t="shared" si="42"/>
        <v>Young</v>
      </c>
      <c r="R679" t="str">
        <f t="shared" si="43"/>
        <v>Profit</v>
      </c>
    </row>
    <row r="680" spans="1:18">
      <c r="A680">
        <v>6934</v>
      </c>
      <c r="B680" t="s">
        <v>34</v>
      </c>
      <c r="C680">
        <v>18</v>
      </c>
      <c r="D680" t="s">
        <v>24</v>
      </c>
      <c r="E680" t="s">
        <v>41</v>
      </c>
      <c r="F680" t="s">
        <v>36</v>
      </c>
      <c r="G680">
        <v>4861.3900000000003</v>
      </c>
      <c r="H680">
        <v>1427.35</v>
      </c>
      <c r="I680">
        <v>7079.61</v>
      </c>
      <c r="J680">
        <v>5652.26</v>
      </c>
      <c r="K680" s="1">
        <f t="shared" si="40"/>
        <v>3.9599677724454412</v>
      </c>
      <c r="L680" t="s">
        <v>26</v>
      </c>
      <c r="M680" s="2" t="s">
        <v>278</v>
      </c>
      <c r="N680" s="3" t="str">
        <f t="shared" si="41"/>
        <v>Sep</v>
      </c>
      <c r="O680" t="s">
        <v>33</v>
      </c>
      <c r="P680" t="s">
        <v>22</v>
      </c>
      <c r="Q680" t="str">
        <f t="shared" si="42"/>
        <v>Young</v>
      </c>
      <c r="R680" t="str">
        <f t="shared" si="43"/>
        <v>Profit</v>
      </c>
    </row>
    <row r="681" spans="1:18">
      <c r="A681">
        <v>9997</v>
      </c>
      <c r="B681" t="s">
        <v>84</v>
      </c>
      <c r="C681">
        <v>29</v>
      </c>
      <c r="D681" t="s">
        <v>24</v>
      </c>
      <c r="E681" t="s">
        <v>17</v>
      </c>
      <c r="F681" t="s">
        <v>18</v>
      </c>
      <c r="G681">
        <v>4185.0200000000004</v>
      </c>
      <c r="H681">
        <v>1120.81</v>
      </c>
      <c r="I681">
        <v>7077.93</v>
      </c>
      <c r="J681">
        <v>5957.12</v>
      </c>
      <c r="K681" s="1">
        <f t="shared" si="40"/>
        <v>5.315013249346455</v>
      </c>
      <c r="L681" t="s">
        <v>54</v>
      </c>
      <c r="M681" s="2" t="s">
        <v>211</v>
      </c>
      <c r="N681" s="3" t="str">
        <f t="shared" si="41"/>
        <v>Mar</v>
      </c>
      <c r="O681" t="s">
        <v>28</v>
      </c>
      <c r="P681" t="s">
        <v>22</v>
      </c>
      <c r="Q681" t="str">
        <f t="shared" si="42"/>
        <v>Adult</v>
      </c>
      <c r="R681" t="str">
        <f t="shared" si="43"/>
        <v>Profit</v>
      </c>
    </row>
    <row r="682" spans="1:18">
      <c r="A682">
        <v>3166</v>
      </c>
      <c r="B682" t="s">
        <v>23</v>
      </c>
      <c r="C682">
        <v>39</v>
      </c>
      <c r="D682" t="s">
        <v>16</v>
      </c>
      <c r="E682" t="s">
        <v>57</v>
      </c>
      <c r="F682" t="s">
        <v>49</v>
      </c>
      <c r="G682">
        <v>4290.3900000000003</v>
      </c>
      <c r="H682">
        <v>1853.6</v>
      </c>
      <c r="I682">
        <v>7076.09</v>
      </c>
      <c r="J682">
        <v>5222.49</v>
      </c>
      <c r="K682" s="1">
        <f t="shared" si="40"/>
        <v>2.817484894259819</v>
      </c>
      <c r="L682" t="s">
        <v>19</v>
      </c>
      <c r="M682" s="2" t="s">
        <v>231</v>
      </c>
      <c r="N682" s="3" t="str">
        <f t="shared" si="41"/>
        <v>Jul</v>
      </c>
      <c r="O682" t="s">
        <v>51</v>
      </c>
      <c r="P682" t="s">
        <v>22</v>
      </c>
      <c r="Q682" t="str">
        <f t="shared" si="42"/>
        <v>Adult</v>
      </c>
      <c r="R682" t="str">
        <f t="shared" si="43"/>
        <v>Profit</v>
      </c>
    </row>
    <row r="683" spans="1:18">
      <c r="A683">
        <v>4501</v>
      </c>
      <c r="B683" t="s">
        <v>34</v>
      </c>
      <c r="C683">
        <v>51</v>
      </c>
      <c r="D683" t="s">
        <v>16</v>
      </c>
      <c r="E683" t="s">
        <v>41</v>
      </c>
      <c r="F683" t="s">
        <v>36</v>
      </c>
      <c r="G683">
        <v>4669.6000000000004</v>
      </c>
      <c r="H683">
        <v>716.27</v>
      </c>
      <c r="I683">
        <v>7075.21</v>
      </c>
      <c r="J683">
        <v>6358.94</v>
      </c>
      <c r="K683" s="1">
        <f t="shared" si="40"/>
        <v>8.8778533234674075</v>
      </c>
      <c r="L683" t="s">
        <v>37</v>
      </c>
      <c r="M683" s="2" t="s">
        <v>142</v>
      </c>
      <c r="N683" s="3" t="str">
        <f t="shared" si="41"/>
        <v>Jun</v>
      </c>
      <c r="O683" t="s">
        <v>28</v>
      </c>
      <c r="P683" t="s">
        <v>39</v>
      </c>
      <c r="Q683" t="str">
        <f t="shared" si="42"/>
        <v>Senior</v>
      </c>
      <c r="R683" t="str">
        <f t="shared" si="43"/>
        <v>Profit</v>
      </c>
    </row>
    <row r="684" spans="1:18">
      <c r="A684">
        <v>9074</v>
      </c>
      <c r="B684" t="s">
        <v>52</v>
      </c>
      <c r="C684">
        <v>34</v>
      </c>
      <c r="D684" t="s">
        <v>24</v>
      </c>
      <c r="E684" t="s">
        <v>66</v>
      </c>
      <c r="F684" t="s">
        <v>36</v>
      </c>
      <c r="G684">
        <v>4943.6000000000004</v>
      </c>
      <c r="H684">
        <v>402.41</v>
      </c>
      <c r="I684">
        <v>7074.48</v>
      </c>
      <c r="J684">
        <v>6672.07</v>
      </c>
      <c r="K684" s="1">
        <f t="shared" si="40"/>
        <v>16.580278820108841</v>
      </c>
      <c r="L684" t="s">
        <v>19</v>
      </c>
      <c r="M684" s="2" t="s">
        <v>305</v>
      </c>
      <c r="N684" s="3" t="str">
        <f t="shared" si="41"/>
        <v>Jul</v>
      </c>
      <c r="O684" t="s">
        <v>28</v>
      </c>
      <c r="P684" t="s">
        <v>22</v>
      </c>
      <c r="Q684" t="str">
        <f t="shared" si="42"/>
        <v>Adult</v>
      </c>
      <c r="R684" t="str">
        <f t="shared" si="43"/>
        <v>Profit</v>
      </c>
    </row>
    <row r="685" spans="1:18">
      <c r="A685">
        <v>6034</v>
      </c>
      <c r="B685" t="s">
        <v>44</v>
      </c>
      <c r="C685">
        <v>35</v>
      </c>
      <c r="D685" t="s">
        <v>16</v>
      </c>
      <c r="E685" t="s">
        <v>53</v>
      </c>
      <c r="F685" t="s">
        <v>36</v>
      </c>
      <c r="G685">
        <v>4024.25</v>
      </c>
      <c r="H685">
        <v>1608.06</v>
      </c>
      <c r="I685">
        <v>7072.67</v>
      </c>
      <c r="J685">
        <v>5464.61</v>
      </c>
      <c r="K685" s="1">
        <f t="shared" si="40"/>
        <v>3.3982625026429361</v>
      </c>
      <c r="L685" t="s">
        <v>19</v>
      </c>
      <c r="M685" s="2" t="s">
        <v>378</v>
      </c>
      <c r="N685" s="3" t="str">
        <f t="shared" si="41"/>
        <v>Jun</v>
      </c>
      <c r="O685" t="s">
        <v>28</v>
      </c>
      <c r="P685" t="s">
        <v>39</v>
      </c>
      <c r="Q685" t="str">
        <f t="shared" si="42"/>
        <v>Adult</v>
      </c>
      <c r="R685" t="str">
        <f t="shared" si="43"/>
        <v>Profit</v>
      </c>
    </row>
    <row r="686" spans="1:18">
      <c r="A686">
        <v>9386</v>
      </c>
      <c r="B686" t="s">
        <v>47</v>
      </c>
      <c r="C686">
        <v>49</v>
      </c>
      <c r="D686" t="s">
        <v>24</v>
      </c>
      <c r="E686" t="s">
        <v>35</v>
      </c>
      <c r="F686" t="s">
        <v>42</v>
      </c>
      <c r="G686">
        <v>4047.12</v>
      </c>
      <c r="H686">
        <v>1917.55</v>
      </c>
      <c r="I686">
        <v>7072.65</v>
      </c>
      <c r="J686">
        <v>5155.1000000000004</v>
      </c>
      <c r="K686" s="1">
        <f t="shared" si="40"/>
        <v>2.6883783995202215</v>
      </c>
      <c r="L686" t="s">
        <v>37</v>
      </c>
      <c r="M686" s="2" t="s">
        <v>186</v>
      </c>
      <c r="N686" s="3" t="str">
        <f t="shared" si="41"/>
        <v>Jun</v>
      </c>
      <c r="O686" t="s">
        <v>21</v>
      </c>
      <c r="P686" t="s">
        <v>22</v>
      </c>
      <c r="Q686" t="str">
        <f t="shared" si="42"/>
        <v>Senior</v>
      </c>
      <c r="R686" t="str">
        <f t="shared" si="43"/>
        <v>Profit</v>
      </c>
    </row>
    <row r="687" spans="1:18">
      <c r="A687">
        <v>2904</v>
      </c>
      <c r="B687" t="s">
        <v>29</v>
      </c>
      <c r="C687">
        <v>44</v>
      </c>
      <c r="D687" t="s">
        <v>24</v>
      </c>
      <c r="E687" t="s">
        <v>53</v>
      </c>
      <c r="F687" t="s">
        <v>25</v>
      </c>
      <c r="G687">
        <v>4223.43</v>
      </c>
      <c r="H687">
        <v>106.65</v>
      </c>
      <c r="I687">
        <v>7070.76</v>
      </c>
      <c r="J687">
        <v>6964.11</v>
      </c>
      <c r="K687" s="1">
        <f t="shared" si="40"/>
        <v>65.298734177215181</v>
      </c>
      <c r="L687" t="s">
        <v>54</v>
      </c>
      <c r="M687" s="2" t="s">
        <v>244</v>
      </c>
      <c r="N687" s="3" t="str">
        <f t="shared" si="41"/>
        <v>Jun</v>
      </c>
      <c r="O687" t="s">
        <v>33</v>
      </c>
      <c r="P687" t="s">
        <v>22</v>
      </c>
      <c r="Q687" t="str">
        <f t="shared" si="42"/>
        <v>Senior</v>
      </c>
      <c r="R687" t="str">
        <f t="shared" si="43"/>
        <v>Profit</v>
      </c>
    </row>
    <row r="688" spans="1:18">
      <c r="A688">
        <v>9486</v>
      </c>
      <c r="B688" t="s">
        <v>52</v>
      </c>
      <c r="C688">
        <v>35</v>
      </c>
      <c r="D688" t="s">
        <v>24</v>
      </c>
      <c r="E688" t="s">
        <v>53</v>
      </c>
      <c r="F688" t="s">
        <v>42</v>
      </c>
      <c r="G688">
        <v>4652.3</v>
      </c>
      <c r="H688">
        <v>891.94</v>
      </c>
      <c r="I688">
        <v>7069.73</v>
      </c>
      <c r="J688">
        <v>6177.79</v>
      </c>
      <c r="K688" s="1">
        <f t="shared" si="40"/>
        <v>6.9262394331457271</v>
      </c>
      <c r="L688" t="s">
        <v>54</v>
      </c>
      <c r="M688" s="2" t="s">
        <v>408</v>
      </c>
      <c r="N688" s="3" t="str">
        <f t="shared" si="41"/>
        <v>Dec</v>
      </c>
      <c r="O688" t="s">
        <v>28</v>
      </c>
      <c r="P688" t="s">
        <v>39</v>
      </c>
      <c r="Q688" t="str">
        <f t="shared" si="42"/>
        <v>Adult</v>
      </c>
      <c r="R688" t="str">
        <f t="shared" si="43"/>
        <v>Profit</v>
      </c>
    </row>
    <row r="689" spans="1:18">
      <c r="A689">
        <v>302</v>
      </c>
      <c r="B689" t="s">
        <v>40</v>
      </c>
      <c r="C689">
        <v>52</v>
      </c>
      <c r="D689" t="s">
        <v>16</v>
      </c>
      <c r="E689" t="s">
        <v>53</v>
      </c>
      <c r="F689" t="s">
        <v>18</v>
      </c>
      <c r="G689">
        <v>3956.34</v>
      </c>
      <c r="H689">
        <v>1803.83</v>
      </c>
      <c r="I689">
        <v>7068.82</v>
      </c>
      <c r="J689">
        <v>5264.99</v>
      </c>
      <c r="K689" s="1">
        <f t="shared" si="40"/>
        <v>2.9187839208794619</v>
      </c>
      <c r="L689" t="s">
        <v>26</v>
      </c>
      <c r="M689" s="2" t="s">
        <v>202</v>
      </c>
      <c r="N689" s="3" t="str">
        <f t="shared" si="41"/>
        <v>Jun</v>
      </c>
      <c r="O689" t="s">
        <v>33</v>
      </c>
      <c r="P689" t="s">
        <v>22</v>
      </c>
      <c r="Q689" t="str">
        <f t="shared" si="42"/>
        <v>Senior</v>
      </c>
      <c r="R689" t="str">
        <f t="shared" si="43"/>
        <v>Profit</v>
      </c>
    </row>
    <row r="690" spans="1:18">
      <c r="A690">
        <v>4861</v>
      </c>
      <c r="B690" t="s">
        <v>29</v>
      </c>
      <c r="C690">
        <v>57</v>
      </c>
      <c r="D690" t="s">
        <v>24</v>
      </c>
      <c r="E690" t="s">
        <v>35</v>
      </c>
      <c r="F690" t="s">
        <v>25</v>
      </c>
      <c r="G690">
        <v>4837.97</v>
      </c>
      <c r="H690">
        <v>366.68</v>
      </c>
      <c r="I690">
        <v>7068.54</v>
      </c>
      <c r="J690">
        <v>6701.86</v>
      </c>
      <c r="K690" s="1">
        <f t="shared" si="40"/>
        <v>18.277135376895384</v>
      </c>
      <c r="L690" t="s">
        <v>19</v>
      </c>
      <c r="M690" s="2" t="s">
        <v>378</v>
      </c>
      <c r="N690" s="3" t="str">
        <f t="shared" si="41"/>
        <v>Jun</v>
      </c>
      <c r="O690" t="s">
        <v>33</v>
      </c>
      <c r="P690" t="s">
        <v>22</v>
      </c>
      <c r="Q690" t="str">
        <f t="shared" si="42"/>
        <v>Senior</v>
      </c>
      <c r="R690" t="str">
        <f t="shared" si="43"/>
        <v>Profit</v>
      </c>
    </row>
    <row r="691" spans="1:18">
      <c r="A691">
        <v>4061</v>
      </c>
      <c r="B691" t="s">
        <v>40</v>
      </c>
      <c r="C691">
        <v>47</v>
      </c>
      <c r="D691" t="s">
        <v>16</v>
      </c>
      <c r="E691" t="s">
        <v>41</v>
      </c>
      <c r="F691" t="s">
        <v>49</v>
      </c>
      <c r="G691">
        <v>4856.82</v>
      </c>
      <c r="H691">
        <v>1194.8499999999999</v>
      </c>
      <c r="I691">
        <v>7068.33</v>
      </c>
      <c r="J691">
        <v>5873.48</v>
      </c>
      <c r="K691" s="1">
        <f t="shared" si="40"/>
        <v>4.9156630539398254</v>
      </c>
      <c r="L691" t="s">
        <v>37</v>
      </c>
      <c r="M691" s="2" t="s">
        <v>258</v>
      </c>
      <c r="N691" s="3" t="str">
        <f t="shared" si="41"/>
        <v>Nov</v>
      </c>
      <c r="O691" t="s">
        <v>33</v>
      </c>
      <c r="P691" t="s">
        <v>39</v>
      </c>
      <c r="Q691" t="str">
        <f t="shared" si="42"/>
        <v>Senior</v>
      </c>
      <c r="R691" t="str">
        <f t="shared" si="43"/>
        <v>Profit</v>
      </c>
    </row>
    <row r="692" spans="1:18">
      <c r="A692">
        <v>7462</v>
      </c>
      <c r="B692" t="s">
        <v>23</v>
      </c>
      <c r="C692">
        <v>60</v>
      </c>
      <c r="D692" t="s">
        <v>24</v>
      </c>
      <c r="E692" t="s">
        <v>35</v>
      </c>
      <c r="F692" t="s">
        <v>42</v>
      </c>
      <c r="G692">
        <v>4620.76</v>
      </c>
      <c r="H692">
        <v>1270.3900000000001</v>
      </c>
      <c r="I692">
        <v>7067.49</v>
      </c>
      <c r="J692">
        <v>5797.1</v>
      </c>
      <c r="K692" s="1">
        <f t="shared" si="40"/>
        <v>4.5632443580317856</v>
      </c>
      <c r="L692" t="s">
        <v>54</v>
      </c>
      <c r="M692" s="2" t="s">
        <v>277</v>
      </c>
      <c r="N692" s="3" t="str">
        <f t="shared" si="41"/>
        <v>Apr</v>
      </c>
      <c r="O692" t="s">
        <v>56</v>
      </c>
      <c r="P692" t="s">
        <v>39</v>
      </c>
      <c r="Q692" t="str">
        <f t="shared" si="42"/>
        <v>Senior</v>
      </c>
      <c r="R692" t="str">
        <f t="shared" si="43"/>
        <v>Profit</v>
      </c>
    </row>
    <row r="693" spans="1:18">
      <c r="A693">
        <v>3005</v>
      </c>
      <c r="B693" t="s">
        <v>29</v>
      </c>
      <c r="C693">
        <v>19</v>
      </c>
      <c r="D693" t="s">
        <v>16</v>
      </c>
      <c r="E693" t="s">
        <v>35</v>
      </c>
      <c r="F693" t="s">
        <v>25</v>
      </c>
      <c r="G693">
        <v>4978.91</v>
      </c>
      <c r="H693">
        <v>210.48</v>
      </c>
      <c r="I693">
        <v>7065.83</v>
      </c>
      <c r="J693">
        <v>6855.35</v>
      </c>
      <c r="K693" s="1">
        <f t="shared" si="40"/>
        <v>32.570077917141774</v>
      </c>
      <c r="L693" t="s">
        <v>37</v>
      </c>
      <c r="M693" s="2" t="s">
        <v>115</v>
      </c>
      <c r="N693" s="3" t="str">
        <f t="shared" si="41"/>
        <v>Jan</v>
      </c>
      <c r="O693" t="s">
        <v>33</v>
      </c>
      <c r="P693" t="s">
        <v>39</v>
      </c>
      <c r="Q693" t="str">
        <f t="shared" si="42"/>
        <v>Young</v>
      </c>
      <c r="R693" t="str">
        <f t="shared" si="43"/>
        <v>Profit</v>
      </c>
    </row>
    <row r="694" spans="1:18">
      <c r="A694">
        <v>8602</v>
      </c>
      <c r="B694" t="s">
        <v>44</v>
      </c>
      <c r="C694">
        <v>55</v>
      </c>
      <c r="D694" t="s">
        <v>16</v>
      </c>
      <c r="E694" t="s">
        <v>57</v>
      </c>
      <c r="F694" t="s">
        <v>42</v>
      </c>
      <c r="G694">
        <v>4810.5600000000004</v>
      </c>
      <c r="H694">
        <v>258.45</v>
      </c>
      <c r="I694">
        <v>7062.18</v>
      </c>
      <c r="J694">
        <v>6803.73</v>
      </c>
      <c r="K694" s="1">
        <f t="shared" si="40"/>
        <v>26.325130586186884</v>
      </c>
      <c r="L694" t="s">
        <v>26</v>
      </c>
      <c r="M694" s="2" t="s">
        <v>314</v>
      </c>
      <c r="N694" s="3" t="str">
        <f t="shared" si="41"/>
        <v>Jul</v>
      </c>
      <c r="O694" t="s">
        <v>33</v>
      </c>
      <c r="P694" t="s">
        <v>22</v>
      </c>
      <c r="Q694" t="str">
        <f t="shared" si="42"/>
        <v>Senior</v>
      </c>
      <c r="R694" t="str">
        <f t="shared" si="43"/>
        <v>Profit</v>
      </c>
    </row>
    <row r="695" spans="1:18">
      <c r="A695">
        <v>6939</v>
      </c>
      <c r="B695" t="s">
        <v>23</v>
      </c>
      <c r="C695">
        <v>55</v>
      </c>
      <c r="D695" t="s">
        <v>24</v>
      </c>
      <c r="E695" t="s">
        <v>59</v>
      </c>
      <c r="F695" t="s">
        <v>49</v>
      </c>
      <c r="G695">
        <v>4571.87</v>
      </c>
      <c r="H695">
        <v>1725.09</v>
      </c>
      <c r="I695">
        <v>7061.68</v>
      </c>
      <c r="J695">
        <v>5336.59</v>
      </c>
      <c r="K695" s="1">
        <f t="shared" si="40"/>
        <v>3.0935139615904101</v>
      </c>
      <c r="L695" t="s">
        <v>54</v>
      </c>
      <c r="M695" s="2" t="s">
        <v>182</v>
      </c>
      <c r="N695" s="3" t="str">
        <f t="shared" si="41"/>
        <v>May</v>
      </c>
      <c r="O695" t="s">
        <v>21</v>
      </c>
      <c r="P695" t="s">
        <v>22</v>
      </c>
      <c r="Q695" t="str">
        <f t="shared" si="42"/>
        <v>Senior</v>
      </c>
      <c r="R695" t="str">
        <f t="shared" si="43"/>
        <v>Profit</v>
      </c>
    </row>
    <row r="696" spans="1:18">
      <c r="A696">
        <v>1849</v>
      </c>
      <c r="B696" t="s">
        <v>52</v>
      </c>
      <c r="C696">
        <v>53</v>
      </c>
      <c r="D696" t="s">
        <v>24</v>
      </c>
      <c r="E696" t="s">
        <v>57</v>
      </c>
      <c r="F696" t="s">
        <v>25</v>
      </c>
      <c r="G696">
        <v>4936.88</v>
      </c>
      <c r="H696">
        <v>537.6</v>
      </c>
      <c r="I696">
        <v>7061.27</v>
      </c>
      <c r="J696">
        <v>6523.67</v>
      </c>
      <c r="K696" s="1">
        <f t="shared" si="40"/>
        <v>12.134802827380952</v>
      </c>
      <c r="L696" t="s">
        <v>19</v>
      </c>
      <c r="M696" s="2" t="s">
        <v>99</v>
      </c>
      <c r="N696" s="3" t="str">
        <f t="shared" si="41"/>
        <v>Nov</v>
      </c>
      <c r="O696" t="s">
        <v>33</v>
      </c>
      <c r="P696" t="s">
        <v>39</v>
      </c>
      <c r="Q696" t="str">
        <f t="shared" si="42"/>
        <v>Senior</v>
      </c>
      <c r="R696" t="str">
        <f t="shared" si="43"/>
        <v>Profit</v>
      </c>
    </row>
    <row r="697" spans="1:18">
      <c r="A697">
        <v>8035</v>
      </c>
      <c r="B697" t="s">
        <v>92</v>
      </c>
      <c r="C697">
        <v>44</v>
      </c>
      <c r="D697" t="s">
        <v>16</v>
      </c>
      <c r="E697" t="s">
        <v>41</v>
      </c>
      <c r="F697" t="s">
        <v>49</v>
      </c>
      <c r="G697">
        <v>4166.82</v>
      </c>
      <c r="H697">
        <v>1218.29</v>
      </c>
      <c r="I697">
        <v>7056.99</v>
      </c>
      <c r="J697">
        <v>5838.7</v>
      </c>
      <c r="K697" s="1">
        <f t="shared" si="40"/>
        <v>4.7925370806622398</v>
      </c>
      <c r="L697" t="s">
        <v>26</v>
      </c>
      <c r="M697" s="2" t="s">
        <v>155</v>
      </c>
      <c r="N697" s="3" t="str">
        <f t="shared" si="41"/>
        <v>Jul</v>
      </c>
      <c r="O697" t="s">
        <v>51</v>
      </c>
      <c r="P697" t="s">
        <v>39</v>
      </c>
      <c r="Q697" t="str">
        <f t="shared" si="42"/>
        <v>Senior</v>
      </c>
      <c r="R697" t="str">
        <f t="shared" si="43"/>
        <v>Profit</v>
      </c>
    </row>
    <row r="698" spans="1:18">
      <c r="A698">
        <v>467</v>
      </c>
      <c r="B698" t="s">
        <v>84</v>
      </c>
      <c r="C698">
        <v>22</v>
      </c>
      <c r="D698" t="s">
        <v>24</v>
      </c>
      <c r="E698" t="s">
        <v>35</v>
      </c>
      <c r="F698" t="s">
        <v>25</v>
      </c>
      <c r="G698">
        <v>4326.93</v>
      </c>
      <c r="H698">
        <v>1003.37</v>
      </c>
      <c r="I698">
        <v>7055.99</v>
      </c>
      <c r="J698">
        <v>6052.62</v>
      </c>
      <c r="K698" s="1">
        <f t="shared" si="40"/>
        <v>6.0322911787276876</v>
      </c>
      <c r="L698" t="s">
        <v>26</v>
      </c>
      <c r="M698" s="2" t="s">
        <v>179</v>
      </c>
      <c r="N698" s="3" t="str">
        <f t="shared" si="41"/>
        <v>Jan</v>
      </c>
      <c r="O698" t="s">
        <v>28</v>
      </c>
      <c r="P698" t="s">
        <v>22</v>
      </c>
      <c r="Q698" t="str">
        <f t="shared" si="42"/>
        <v>Young</v>
      </c>
      <c r="R698" t="str">
        <f t="shared" si="43"/>
        <v>Profit</v>
      </c>
    </row>
    <row r="699" spans="1:18">
      <c r="A699">
        <v>3413</v>
      </c>
      <c r="B699" t="s">
        <v>23</v>
      </c>
      <c r="C699">
        <v>20</v>
      </c>
      <c r="D699" t="s">
        <v>24</v>
      </c>
      <c r="E699" t="s">
        <v>41</v>
      </c>
      <c r="F699" t="s">
        <v>49</v>
      </c>
      <c r="G699">
        <v>4768.33</v>
      </c>
      <c r="H699">
        <v>1034.6199999999999</v>
      </c>
      <c r="I699">
        <v>7050.96</v>
      </c>
      <c r="J699">
        <v>6016.34</v>
      </c>
      <c r="K699" s="1">
        <f t="shared" si="40"/>
        <v>5.8150238734994497</v>
      </c>
      <c r="L699" t="s">
        <v>37</v>
      </c>
      <c r="M699" s="2" t="s">
        <v>340</v>
      </c>
      <c r="N699" s="3" t="str">
        <f t="shared" si="41"/>
        <v>Jul</v>
      </c>
      <c r="O699" t="s">
        <v>51</v>
      </c>
      <c r="P699" t="s">
        <v>39</v>
      </c>
      <c r="Q699" t="str">
        <f t="shared" si="42"/>
        <v>Young</v>
      </c>
      <c r="R699" t="str">
        <f t="shared" si="43"/>
        <v>Profit</v>
      </c>
    </row>
    <row r="700" spans="1:18">
      <c r="A700">
        <v>1110</v>
      </c>
      <c r="B700" t="s">
        <v>84</v>
      </c>
      <c r="C700">
        <v>29</v>
      </c>
      <c r="D700" t="s">
        <v>16</v>
      </c>
      <c r="E700" t="s">
        <v>53</v>
      </c>
      <c r="F700" t="s">
        <v>36</v>
      </c>
      <c r="G700">
        <v>4321.67</v>
      </c>
      <c r="H700">
        <v>1017.41</v>
      </c>
      <c r="I700">
        <v>7050.9</v>
      </c>
      <c r="J700">
        <v>6033.49</v>
      </c>
      <c r="K700" s="1">
        <f t="shared" si="40"/>
        <v>5.9302444442260249</v>
      </c>
      <c r="L700" t="s">
        <v>54</v>
      </c>
      <c r="M700" s="2" t="s">
        <v>159</v>
      </c>
      <c r="N700" s="3" t="str">
        <f t="shared" si="41"/>
        <v>Apr</v>
      </c>
      <c r="O700" t="s">
        <v>21</v>
      </c>
      <c r="P700" t="s">
        <v>22</v>
      </c>
      <c r="Q700" t="str">
        <f t="shared" si="42"/>
        <v>Adult</v>
      </c>
      <c r="R700" t="str">
        <f t="shared" si="43"/>
        <v>Profit</v>
      </c>
    </row>
    <row r="701" spans="1:18">
      <c r="A701">
        <v>4421</v>
      </c>
      <c r="B701" t="s">
        <v>52</v>
      </c>
      <c r="C701">
        <v>23</v>
      </c>
      <c r="D701" t="s">
        <v>16</v>
      </c>
      <c r="E701" t="s">
        <v>53</v>
      </c>
      <c r="F701" t="s">
        <v>36</v>
      </c>
      <c r="G701">
        <v>3953.12</v>
      </c>
      <c r="H701">
        <v>1897.65</v>
      </c>
      <c r="I701">
        <v>7049.83</v>
      </c>
      <c r="J701">
        <v>5152.18</v>
      </c>
      <c r="K701" s="1">
        <f t="shared" si="40"/>
        <v>2.7150317497958003</v>
      </c>
      <c r="L701" t="s">
        <v>31</v>
      </c>
      <c r="M701" s="2" t="s">
        <v>240</v>
      </c>
      <c r="N701" s="3" t="str">
        <f t="shared" si="41"/>
        <v>Jun</v>
      </c>
      <c r="O701" t="s">
        <v>33</v>
      </c>
      <c r="P701" t="s">
        <v>22</v>
      </c>
      <c r="Q701" t="str">
        <f t="shared" si="42"/>
        <v>Young</v>
      </c>
      <c r="R701" t="str">
        <f t="shared" si="43"/>
        <v>Profit</v>
      </c>
    </row>
    <row r="702" spans="1:18">
      <c r="A702">
        <v>9933</v>
      </c>
      <c r="B702" t="s">
        <v>34</v>
      </c>
      <c r="C702">
        <v>20</v>
      </c>
      <c r="D702" t="s">
        <v>16</v>
      </c>
      <c r="E702" t="s">
        <v>59</v>
      </c>
      <c r="F702" t="s">
        <v>42</v>
      </c>
      <c r="G702">
        <v>4969.43</v>
      </c>
      <c r="H702">
        <v>1165.21</v>
      </c>
      <c r="I702">
        <v>7048.89</v>
      </c>
      <c r="J702">
        <v>5883.68</v>
      </c>
      <c r="K702" s="1">
        <f t="shared" si="40"/>
        <v>5.0494588958213544</v>
      </c>
      <c r="L702" t="s">
        <v>26</v>
      </c>
      <c r="M702" s="2" t="s">
        <v>401</v>
      </c>
      <c r="N702" s="3" t="str">
        <f t="shared" si="41"/>
        <v>Mar</v>
      </c>
      <c r="O702" t="s">
        <v>51</v>
      </c>
      <c r="P702" t="s">
        <v>22</v>
      </c>
      <c r="Q702" t="str">
        <f t="shared" si="42"/>
        <v>Young</v>
      </c>
      <c r="R702" t="str">
        <f t="shared" si="43"/>
        <v>Profit</v>
      </c>
    </row>
    <row r="703" spans="1:18">
      <c r="A703">
        <v>233</v>
      </c>
      <c r="B703" t="s">
        <v>52</v>
      </c>
      <c r="C703">
        <v>55</v>
      </c>
      <c r="D703" t="s">
        <v>16</v>
      </c>
      <c r="E703" t="s">
        <v>35</v>
      </c>
      <c r="F703" t="s">
        <v>36</v>
      </c>
      <c r="G703">
        <v>4422.07</v>
      </c>
      <c r="H703">
        <v>1449.96</v>
      </c>
      <c r="I703">
        <v>7048.08</v>
      </c>
      <c r="J703">
        <v>5598.12</v>
      </c>
      <c r="K703" s="1">
        <f t="shared" si="40"/>
        <v>3.8608789207978149</v>
      </c>
      <c r="L703" t="s">
        <v>37</v>
      </c>
      <c r="M703" s="2" t="s">
        <v>218</v>
      </c>
      <c r="N703" s="3" t="str">
        <f t="shared" si="41"/>
        <v>Jan</v>
      </c>
      <c r="O703" t="s">
        <v>51</v>
      </c>
      <c r="P703" t="s">
        <v>39</v>
      </c>
      <c r="Q703" t="str">
        <f t="shared" si="42"/>
        <v>Senior</v>
      </c>
      <c r="R703" t="str">
        <f t="shared" si="43"/>
        <v>Profit</v>
      </c>
    </row>
    <row r="704" spans="1:18">
      <c r="A704">
        <v>7978</v>
      </c>
      <c r="B704" t="s">
        <v>44</v>
      </c>
      <c r="C704">
        <v>33</v>
      </c>
      <c r="D704" t="s">
        <v>24</v>
      </c>
      <c r="E704" t="s">
        <v>57</v>
      </c>
      <c r="F704" t="s">
        <v>36</v>
      </c>
      <c r="G704">
        <v>4854.79</v>
      </c>
      <c r="H704">
        <v>277.58</v>
      </c>
      <c r="I704">
        <v>7047.28</v>
      </c>
      <c r="J704">
        <v>6769.7</v>
      </c>
      <c r="K704" s="1">
        <f t="shared" si="40"/>
        <v>24.388284458534478</v>
      </c>
      <c r="L704" t="s">
        <v>37</v>
      </c>
      <c r="M704" s="2" t="s">
        <v>116</v>
      </c>
      <c r="N704" s="3" t="str">
        <f t="shared" si="41"/>
        <v>Sep</v>
      </c>
      <c r="O704" t="s">
        <v>51</v>
      </c>
      <c r="P704" t="s">
        <v>39</v>
      </c>
      <c r="Q704" t="str">
        <f t="shared" si="42"/>
        <v>Adult</v>
      </c>
      <c r="R704" t="str">
        <f t="shared" si="43"/>
        <v>Profit</v>
      </c>
    </row>
    <row r="705" spans="1:18">
      <c r="A705">
        <v>2475</v>
      </c>
      <c r="B705" t="s">
        <v>52</v>
      </c>
      <c r="C705">
        <v>23</v>
      </c>
      <c r="D705" t="s">
        <v>16</v>
      </c>
      <c r="E705" t="s">
        <v>53</v>
      </c>
      <c r="F705" t="s">
        <v>49</v>
      </c>
      <c r="G705">
        <v>3946.82</v>
      </c>
      <c r="H705">
        <v>1700.89</v>
      </c>
      <c r="I705">
        <v>7046.73</v>
      </c>
      <c r="J705">
        <v>5345.84</v>
      </c>
      <c r="K705" s="1">
        <f t="shared" si="40"/>
        <v>3.1429663293922592</v>
      </c>
      <c r="L705" t="s">
        <v>54</v>
      </c>
      <c r="M705" s="2" t="s">
        <v>253</v>
      </c>
      <c r="N705" s="3" t="str">
        <f t="shared" si="41"/>
        <v>Jan</v>
      </c>
      <c r="O705" t="s">
        <v>28</v>
      </c>
      <c r="P705" t="s">
        <v>39</v>
      </c>
      <c r="Q705" t="str">
        <f t="shared" si="42"/>
        <v>Young</v>
      </c>
      <c r="R705" t="str">
        <f t="shared" si="43"/>
        <v>Profit</v>
      </c>
    </row>
    <row r="706" spans="1:18">
      <c r="A706">
        <v>1691</v>
      </c>
      <c r="B706" t="s">
        <v>15</v>
      </c>
      <c r="C706">
        <v>26</v>
      </c>
      <c r="D706" t="s">
        <v>24</v>
      </c>
      <c r="E706" t="s">
        <v>41</v>
      </c>
      <c r="F706" t="s">
        <v>36</v>
      </c>
      <c r="G706">
        <v>4030.3</v>
      </c>
      <c r="H706">
        <v>1030.7</v>
      </c>
      <c r="I706">
        <v>7044.67</v>
      </c>
      <c r="J706">
        <v>6013.97</v>
      </c>
      <c r="K706" s="1">
        <f t="shared" ref="K706:K769" si="44">J706/H706</f>
        <v>5.83484039972834</v>
      </c>
      <c r="L706" t="s">
        <v>31</v>
      </c>
      <c r="M706" s="2" t="s">
        <v>152</v>
      </c>
      <c r="N706" s="3" t="str">
        <f t="shared" ref="N706:N769" si="45">TEXT(M706,"MMM")</f>
        <v>Nov</v>
      </c>
      <c r="O706" t="s">
        <v>28</v>
      </c>
      <c r="P706" t="s">
        <v>22</v>
      </c>
      <c r="Q706" t="str">
        <f t="shared" ref="Q706:Q769" si="46">IF(C706&gt;=18,IF(C706&lt;=25,"Young",IF(C706&lt;=40,"Adult",IF(C706&lt;=60,"Senior",""))),"")</f>
        <v>Adult</v>
      </c>
      <c r="R706" t="str">
        <f t="shared" ref="R706:R769" si="47">IF(J706&gt;0,"Profit","Loss")</f>
        <v>Profit</v>
      </c>
    </row>
    <row r="707" spans="1:18">
      <c r="A707">
        <v>2796</v>
      </c>
      <c r="B707" t="s">
        <v>29</v>
      </c>
      <c r="C707">
        <v>40</v>
      </c>
      <c r="D707" t="s">
        <v>16</v>
      </c>
      <c r="E707" t="s">
        <v>66</v>
      </c>
      <c r="F707" t="s">
        <v>18</v>
      </c>
      <c r="G707">
        <v>4507.92</v>
      </c>
      <c r="H707">
        <v>668.31</v>
      </c>
      <c r="I707">
        <v>7044.12</v>
      </c>
      <c r="J707">
        <v>6375.81</v>
      </c>
      <c r="K707" s="1">
        <f t="shared" si="44"/>
        <v>9.5401984109170908</v>
      </c>
      <c r="L707" t="s">
        <v>37</v>
      </c>
      <c r="M707" s="2" t="s">
        <v>182</v>
      </c>
      <c r="N707" s="3" t="str">
        <f t="shared" si="45"/>
        <v>May</v>
      </c>
      <c r="O707" t="s">
        <v>56</v>
      </c>
      <c r="P707" t="s">
        <v>22</v>
      </c>
      <c r="Q707" t="str">
        <f t="shared" si="46"/>
        <v>Adult</v>
      </c>
      <c r="R707" t="str">
        <f t="shared" si="47"/>
        <v>Profit</v>
      </c>
    </row>
    <row r="708" spans="1:18">
      <c r="A708">
        <v>5974</v>
      </c>
      <c r="B708" t="s">
        <v>29</v>
      </c>
      <c r="C708">
        <v>35</v>
      </c>
      <c r="D708" t="s">
        <v>24</v>
      </c>
      <c r="E708" t="s">
        <v>30</v>
      </c>
      <c r="F708" t="s">
        <v>18</v>
      </c>
      <c r="G708">
        <v>4167.95</v>
      </c>
      <c r="H708">
        <v>91.91</v>
      </c>
      <c r="I708">
        <v>7043.6</v>
      </c>
      <c r="J708">
        <v>6951.69</v>
      </c>
      <c r="K708" s="1">
        <f t="shared" si="44"/>
        <v>75.635839408116638</v>
      </c>
      <c r="L708" t="s">
        <v>37</v>
      </c>
      <c r="M708" s="2" t="s">
        <v>110</v>
      </c>
      <c r="N708" s="3" t="str">
        <f t="shared" si="45"/>
        <v>Nov</v>
      </c>
      <c r="O708" t="s">
        <v>56</v>
      </c>
      <c r="P708" t="s">
        <v>22</v>
      </c>
      <c r="Q708" t="str">
        <f t="shared" si="46"/>
        <v>Adult</v>
      </c>
      <c r="R708" t="str">
        <f t="shared" si="47"/>
        <v>Profit</v>
      </c>
    </row>
    <row r="709" spans="1:18">
      <c r="A709">
        <v>5405</v>
      </c>
      <c r="B709" t="s">
        <v>23</v>
      </c>
      <c r="C709">
        <v>49</v>
      </c>
      <c r="D709" t="s">
        <v>16</v>
      </c>
      <c r="E709" t="s">
        <v>53</v>
      </c>
      <c r="F709" t="s">
        <v>49</v>
      </c>
      <c r="G709">
        <v>4389.25</v>
      </c>
      <c r="H709">
        <v>1919.85</v>
      </c>
      <c r="I709">
        <v>7042.94</v>
      </c>
      <c r="J709">
        <v>5123.09</v>
      </c>
      <c r="K709" s="1">
        <f t="shared" si="44"/>
        <v>2.668484517019559</v>
      </c>
      <c r="L709" t="s">
        <v>26</v>
      </c>
      <c r="M709" s="2" t="s">
        <v>298</v>
      </c>
      <c r="N709" s="3" t="str">
        <f t="shared" si="45"/>
        <v>Aug</v>
      </c>
      <c r="O709" t="s">
        <v>21</v>
      </c>
      <c r="P709" t="s">
        <v>39</v>
      </c>
      <c r="Q709" t="str">
        <f t="shared" si="46"/>
        <v>Senior</v>
      </c>
      <c r="R709" t="str">
        <f t="shared" si="47"/>
        <v>Profit</v>
      </c>
    </row>
    <row r="710" spans="1:18">
      <c r="A710">
        <v>2192</v>
      </c>
      <c r="B710" t="s">
        <v>47</v>
      </c>
      <c r="C710">
        <v>23</v>
      </c>
      <c r="D710" t="s">
        <v>24</v>
      </c>
      <c r="E710" t="s">
        <v>30</v>
      </c>
      <c r="F710" t="s">
        <v>36</v>
      </c>
      <c r="G710">
        <v>4581.12</v>
      </c>
      <c r="H710">
        <v>159.56</v>
      </c>
      <c r="I710">
        <v>7042.25</v>
      </c>
      <c r="J710">
        <v>6882.69</v>
      </c>
      <c r="K710" s="1">
        <f t="shared" si="44"/>
        <v>43.135434946101775</v>
      </c>
      <c r="L710" t="s">
        <v>54</v>
      </c>
      <c r="M710" s="2" t="s">
        <v>164</v>
      </c>
      <c r="N710" s="3" t="str">
        <f t="shared" si="45"/>
        <v>Nov</v>
      </c>
      <c r="O710" t="s">
        <v>51</v>
      </c>
      <c r="P710" t="s">
        <v>22</v>
      </c>
      <c r="Q710" t="str">
        <f t="shared" si="46"/>
        <v>Young</v>
      </c>
      <c r="R710" t="str">
        <f t="shared" si="47"/>
        <v>Profit</v>
      </c>
    </row>
    <row r="711" spans="1:18">
      <c r="A711">
        <v>7678</v>
      </c>
      <c r="B711" t="s">
        <v>29</v>
      </c>
      <c r="C711">
        <v>23</v>
      </c>
      <c r="D711" t="s">
        <v>24</v>
      </c>
      <c r="E711" t="s">
        <v>66</v>
      </c>
      <c r="F711" t="s">
        <v>49</v>
      </c>
      <c r="G711">
        <v>4907.51</v>
      </c>
      <c r="H711">
        <v>1053.77</v>
      </c>
      <c r="I711">
        <v>7040.72</v>
      </c>
      <c r="J711">
        <v>5986.95</v>
      </c>
      <c r="K711" s="1">
        <f t="shared" si="44"/>
        <v>5.6814580031695723</v>
      </c>
      <c r="L711" t="s">
        <v>37</v>
      </c>
      <c r="M711" s="2" t="s">
        <v>417</v>
      </c>
      <c r="N711" s="3" t="str">
        <f t="shared" si="45"/>
        <v>Nov</v>
      </c>
      <c r="O711" t="s">
        <v>28</v>
      </c>
      <c r="P711" t="s">
        <v>22</v>
      </c>
      <c r="Q711" t="str">
        <f t="shared" si="46"/>
        <v>Young</v>
      </c>
      <c r="R711" t="str">
        <f t="shared" si="47"/>
        <v>Profit</v>
      </c>
    </row>
    <row r="712" spans="1:18">
      <c r="A712">
        <v>5026</v>
      </c>
      <c r="B712" t="s">
        <v>47</v>
      </c>
      <c r="C712">
        <v>53</v>
      </c>
      <c r="D712" t="s">
        <v>16</v>
      </c>
      <c r="E712" t="s">
        <v>66</v>
      </c>
      <c r="F712" t="s">
        <v>49</v>
      </c>
      <c r="G712">
        <v>4961.38</v>
      </c>
      <c r="H712">
        <v>1225.4000000000001</v>
      </c>
      <c r="I712">
        <v>7040.61</v>
      </c>
      <c r="J712">
        <v>5815.21</v>
      </c>
      <c r="K712" s="1">
        <f t="shared" si="44"/>
        <v>4.7455606332626079</v>
      </c>
      <c r="L712" t="s">
        <v>26</v>
      </c>
      <c r="M712" s="2" t="s">
        <v>363</v>
      </c>
      <c r="N712" s="3" t="str">
        <f t="shared" si="45"/>
        <v>Jul</v>
      </c>
      <c r="O712" t="s">
        <v>56</v>
      </c>
      <c r="P712" t="s">
        <v>39</v>
      </c>
      <c r="Q712" t="str">
        <f t="shared" si="46"/>
        <v>Senior</v>
      </c>
      <c r="R712" t="str">
        <f t="shared" si="47"/>
        <v>Profit</v>
      </c>
    </row>
    <row r="713" spans="1:18">
      <c r="A713">
        <v>8700</v>
      </c>
      <c r="B713" t="s">
        <v>40</v>
      </c>
      <c r="C713">
        <v>49</v>
      </c>
      <c r="D713" t="s">
        <v>16</v>
      </c>
      <c r="E713" t="s">
        <v>66</v>
      </c>
      <c r="F713" t="s">
        <v>18</v>
      </c>
      <c r="G713">
        <v>4354.66</v>
      </c>
      <c r="H713">
        <v>1119.3599999999999</v>
      </c>
      <c r="I713">
        <v>7034.71</v>
      </c>
      <c r="J713">
        <v>5915.35</v>
      </c>
      <c r="K713" s="1">
        <f t="shared" si="44"/>
        <v>5.2845822612921678</v>
      </c>
      <c r="L713" t="s">
        <v>37</v>
      </c>
      <c r="M713" s="2" t="s">
        <v>246</v>
      </c>
      <c r="N713" s="3" t="str">
        <f t="shared" si="45"/>
        <v>Jul</v>
      </c>
      <c r="O713" t="s">
        <v>51</v>
      </c>
      <c r="P713" t="s">
        <v>39</v>
      </c>
      <c r="Q713" t="str">
        <f t="shared" si="46"/>
        <v>Senior</v>
      </c>
      <c r="R713" t="str">
        <f t="shared" si="47"/>
        <v>Profit</v>
      </c>
    </row>
    <row r="714" spans="1:18">
      <c r="A714">
        <v>6936</v>
      </c>
      <c r="B714" t="s">
        <v>40</v>
      </c>
      <c r="C714">
        <v>55</v>
      </c>
      <c r="D714" t="s">
        <v>16</v>
      </c>
      <c r="E714" t="s">
        <v>17</v>
      </c>
      <c r="F714" t="s">
        <v>18</v>
      </c>
      <c r="G714">
        <v>4688.3100000000004</v>
      </c>
      <c r="H714">
        <v>1028.18</v>
      </c>
      <c r="I714">
        <v>7034.53</v>
      </c>
      <c r="J714">
        <v>6006.35</v>
      </c>
      <c r="K714" s="1">
        <f t="shared" si="44"/>
        <v>5.8417300472679878</v>
      </c>
      <c r="L714" t="s">
        <v>54</v>
      </c>
      <c r="M714" s="2" t="s">
        <v>274</v>
      </c>
      <c r="N714" s="3" t="str">
        <f t="shared" si="45"/>
        <v>Sep</v>
      </c>
      <c r="O714" t="s">
        <v>33</v>
      </c>
      <c r="P714" t="s">
        <v>39</v>
      </c>
      <c r="Q714" t="str">
        <f t="shared" si="46"/>
        <v>Senior</v>
      </c>
      <c r="R714" t="str">
        <f t="shared" si="47"/>
        <v>Profit</v>
      </c>
    </row>
    <row r="715" spans="1:18">
      <c r="A715">
        <v>2238</v>
      </c>
      <c r="B715" t="s">
        <v>40</v>
      </c>
      <c r="C715">
        <v>32</v>
      </c>
      <c r="D715" t="s">
        <v>24</v>
      </c>
      <c r="E715" t="s">
        <v>53</v>
      </c>
      <c r="F715" t="s">
        <v>18</v>
      </c>
      <c r="G715">
        <v>4794.28</v>
      </c>
      <c r="H715">
        <v>1530.16</v>
      </c>
      <c r="I715">
        <v>7034.27</v>
      </c>
      <c r="J715">
        <v>5504.11</v>
      </c>
      <c r="K715" s="1">
        <f t="shared" si="44"/>
        <v>3.5970813509698329</v>
      </c>
      <c r="L715" t="s">
        <v>26</v>
      </c>
      <c r="M715" s="2" t="s">
        <v>363</v>
      </c>
      <c r="N715" s="3" t="str">
        <f t="shared" si="45"/>
        <v>Jul</v>
      </c>
      <c r="O715" t="s">
        <v>33</v>
      </c>
      <c r="P715" t="s">
        <v>39</v>
      </c>
      <c r="Q715" t="str">
        <f t="shared" si="46"/>
        <v>Adult</v>
      </c>
      <c r="R715" t="str">
        <f t="shared" si="47"/>
        <v>Profit</v>
      </c>
    </row>
    <row r="716" spans="1:18">
      <c r="A716">
        <v>4797</v>
      </c>
      <c r="B716" t="s">
        <v>44</v>
      </c>
      <c r="C716">
        <v>42</v>
      </c>
      <c r="D716" t="s">
        <v>16</v>
      </c>
      <c r="E716" t="s">
        <v>41</v>
      </c>
      <c r="F716" t="s">
        <v>49</v>
      </c>
      <c r="G716">
        <v>4301.26</v>
      </c>
      <c r="H716">
        <v>881.58</v>
      </c>
      <c r="I716">
        <v>7033.43</v>
      </c>
      <c r="J716">
        <v>6151.85</v>
      </c>
      <c r="K716" s="1">
        <f t="shared" si="44"/>
        <v>6.9782095782572204</v>
      </c>
      <c r="L716" t="s">
        <v>26</v>
      </c>
      <c r="M716" s="2" t="s">
        <v>366</v>
      </c>
      <c r="N716" s="3" t="str">
        <f t="shared" si="45"/>
        <v>Jun</v>
      </c>
      <c r="O716" t="s">
        <v>51</v>
      </c>
      <c r="P716" t="s">
        <v>39</v>
      </c>
      <c r="Q716" t="str">
        <f t="shared" si="46"/>
        <v>Senior</v>
      </c>
      <c r="R716" t="str">
        <f t="shared" si="47"/>
        <v>Profit</v>
      </c>
    </row>
    <row r="717" spans="1:18">
      <c r="A717">
        <v>7302</v>
      </c>
      <c r="B717" t="s">
        <v>92</v>
      </c>
      <c r="C717">
        <v>48</v>
      </c>
      <c r="D717" t="s">
        <v>24</v>
      </c>
      <c r="E717" t="s">
        <v>30</v>
      </c>
      <c r="F717" t="s">
        <v>36</v>
      </c>
      <c r="G717">
        <v>4054.97</v>
      </c>
      <c r="H717">
        <v>1195.6099999999999</v>
      </c>
      <c r="I717">
        <v>7031.02</v>
      </c>
      <c r="J717">
        <v>5835.41</v>
      </c>
      <c r="K717" s="1">
        <f t="shared" si="44"/>
        <v>4.8806968827627744</v>
      </c>
      <c r="L717" t="s">
        <v>31</v>
      </c>
      <c r="M717" s="2" t="s">
        <v>279</v>
      </c>
      <c r="N717" s="3" t="str">
        <f t="shared" si="45"/>
        <v>May</v>
      </c>
      <c r="O717" t="s">
        <v>28</v>
      </c>
      <c r="P717" t="s">
        <v>22</v>
      </c>
      <c r="Q717" t="str">
        <f t="shared" si="46"/>
        <v>Senior</v>
      </c>
      <c r="R717" t="str">
        <f t="shared" si="47"/>
        <v>Profit</v>
      </c>
    </row>
    <row r="718" spans="1:18">
      <c r="A718">
        <v>5865</v>
      </c>
      <c r="B718" t="s">
        <v>52</v>
      </c>
      <c r="C718">
        <v>52</v>
      </c>
      <c r="D718" t="s">
        <v>16</v>
      </c>
      <c r="E718" t="s">
        <v>53</v>
      </c>
      <c r="F718" t="s">
        <v>25</v>
      </c>
      <c r="G718">
        <v>4018</v>
      </c>
      <c r="H718">
        <v>1576.94</v>
      </c>
      <c r="I718">
        <v>7027.98</v>
      </c>
      <c r="J718">
        <v>5451.04</v>
      </c>
      <c r="K718" s="1">
        <f t="shared" si="44"/>
        <v>3.4567199766636652</v>
      </c>
      <c r="L718" t="s">
        <v>54</v>
      </c>
      <c r="M718" s="2" t="s">
        <v>75</v>
      </c>
      <c r="N718" s="3" t="str">
        <f t="shared" si="45"/>
        <v>Mar</v>
      </c>
      <c r="O718" t="s">
        <v>56</v>
      </c>
      <c r="P718" t="s">
        <v>22</v>
      </c>
      <c r="Q718" t="str">
        <f t="shared" si="46"/>
        <v>Senior</v>
      </c>
      <c r="R718" t="str">
        <f t="shared" si="47"/>
        <v>Profit</v>
      </c>
    </row>
    <row r="719" spans="1:18">
      <c r="A719">
        <v>5209</v>
      </c>
      <c r="B719" t="s">
        <v>52</v>
      </c>
      <c r="C719">
        <v>58</v>
      </c>
      <c r="D719" t="s">
        <v>16</v>
      </c>
      <c r="E719" t="s">
        <v>53</v>
      </c>
      <c r="F719" t="s">
        <v>42</v>
      </c>
      <c r="G719">
        <v>4599.6899999999996</v>
      </c>
      <c r="H719">
        <v>519.71</v>
      </c>
      <c r="I719">
        <v>7027.61</v>
      </c>
      <c r="J719">
        <v>6507.9</v>
      </c>
      <c r="K719" s="1">
        <f t="shared" si="44"/>
        <v>12.522175828827613</v>
      </c>
      <c r="L719" t="s">
        <v>37</v>
      </c>
      <c r="M719" s="2" t="s">
        <v>61</v>
      </c>
      <c r="N719" s="3" t="str">
        <f t="shared" si="45"/>
        <v>Mar</v>
      </c>
      <c r="O719" t="s">
        <v>28</v>
      </c>
      <c r="P719" t="s">
        <v>22</v>
      </c>
      <c r="Q719" t="str">
        <f t="shared" si="46"/>
        <v>Senior</v>
      </c>
      <c r="R719" t="str">
        <f t="shared" si="47"/>
        <v>Profit</v>
      </c>
    </row>
    <row r="720" spans="1:18">
      <c r="A720">
        <v>8290</v>
      </c>
      <c r="B720" t="s">
        <v>52</v>
      </c>
      <c r="C720">
        <v>18</v>
      </c>
      <c r="D720" t="s">
        <v>16</v>
      </c>
      <c r="E720" t="s">
        <v>41</v>
      </c>
      <c r="F720" t="s">
        <v>42</v>
      </c>
      <c r="G720">
        <v>4254.12</v>
      </c>
      <c r="H720">
        <v>1236.8499999999999</v>
      </c>
      <c r="I720">
        <v>7026.67</v>
      </c>
      <c r="J720">
        <v>5789.82</v>
      </c>
      <c r="K720" s="1">
        <f t="shared" si="44"/>
        <v>4.681101184460525</v>
      </c>
      <c r="L720" t="s">
        <v>37</v>
      </c>
      <c r="M720" s="2" t="s">
        <v>312</v>
      </c>
      <c r="N720" s="3" t="str">
        <f t="shared" si="45"/>
        <v>Jul</v>
      </c>
      <c r="O720" t="s">
        <v>33</v>
      </c>
      <c r="P720" t="s">
        <v>39</v>
      </c>
      <c r="Q720" t="str">
        <f t="shared" si="46"/>
        <v>Young</v>
      </c>
      <c r="R720" t="str">
        <f t="shared" si="47"/>
        <v>Profit</v>
      </c>
    </row>
    <row r="721" spans="1:18">
      <c r="A721">
        <v>9256</v>
      </c>
      <c r="B721" t="s">
        <v>44</v>
      </c>
      <c r="C721">
        <v>55</v>
      </c>
      <c r="D721" t="s">
        <v>24</v>
      </c>
      <c r="E721" t="s">
        <v>66</v>
      </c>
      <c r="F721" t="s">
        <v>36</v>
      </c>
      <c r="G721">
        <v>4669.0600000000004</v>
      </c>
      <c r="H721">
        <v>1708.94</v>
      </c>
      <c r="I721">
        <v>7025.29</v>
      </c>
      <c r="J721">
        <v>5316.35</v>
      </c>
      <c r="K721" s="1">
        <f t="shared" si="44"/>
        <v>3.1109050054419698</v>
      </c>
      <c r="L721" t="s">
        <v>54</v>
      </c>
      <c r="M721" s="2" t="s">
        <v>126</v>
      </c>
      <c r="N721" s="3" t="str">
        <f t="shared" si="45"/>
        <v>Nov</v>
      </c>
      <c r="O721" t="s">
        <v>21</v>
      </c>
      <c r="P721" t="s">
        <v>39</v>
      </c>
      <c r="Q721" t="str">
        <f t="shared" si="46"/>
        <v>Senior</v>
      </c>
      <c r="R721" t="str">
        <f t="shared" si="47"/>
        <v>Profit</v>
      </c>
    </row>
    <row r="722" spans="1:18">
      <c r="A722">
        <v>6636</v>
      </c>
      <c r="B722" t="s">
        <v>44</v>
      </c>
      <c r="C722">
        <v>31</v>
      </c>
      <c r="D722" t="s">
        <v>24</v>
      </c>
      <c r="E722" t="s">
        <v>59</v>
      </c>
      <c r="F722" t="s">
        <v>18</v>
      </c>
      <c r="G722">
        <v>4048.34</v>
      </c>
      <c r="H722">
        <v>257.38</v>
      </c>
      <c r="I722">
        <v>7023.95</v>
      </c>
      <c r="J722">
        <v>6766.57</v>
      </c>
      <c r="K722" s="1">
        <f t="shared" si="44"/>
        <v>26.290193488227523</v>
      </c>
      <c r="L722" t="s">
        <v>37</v>
      </c>
      <c r="M722" s="2" t="s">
        <v>233</v>
      </c>
      <c r="N722" s="3" t="str">
        <f t="shared" si="45"/>
        <v>Sep</v>
      </c>
      <c r="O722" t="s">
        <v>33</v>
      </c>
      <c r="P722" t="s">
        <v>22</v>
      </c>
      <c r="Q722" t="str">
        <f t="shared" si="46"/>
        <v>Adult</v>
      </c>
      <c r="R722" t="str">
        <f t="shared" si="47"/>
        <v>Profit</v>
      </c>
    </row>
    <row r="723" spans="1:18">
      <c r="A723">
        <v>8617</v>
      </c>
      <c r="B723" t="s">
        <v>40</v>
      </c>
      <c r="C723">
        <v>40</v>
      </c>
      <c r="D723" t="s">
        <v>24</v>
      </c>
      <c r="E723" t="s">
        <v>57</v>
      </c>
      <c r="F723" t="s">
        <v>36</v>
      </c>
      <c r="G723">
        <v>4539.83</v>
      </c>
      <c r="H723">
        <v>1375.71</v>
      </c>
      <c r="I723">
        <v>7023.73</v>
      </c>
      <c r="J723">
        <v>5648.02</v>
      </c>
      <c r="K723" s="1">
        <f t="shared" si="44"/>
        <v>4.1055309621940674</v>
      </c>
      <c r="L723" t="s">
        <v>37</v>
      </c>
      <c r="M723" s="2" t="s">
        <v>128</v>
      </c>
      <c r="N723" s="3" t="str">
        <f t="shared" si="45"/>
        <v>Dec</v>
      </c>
      <c r="O723" t="s">
        <v>21</v>
      </c>
      <c r="P723" t="s">
        <v>22</v>
      </c>
      <c r="Q723" t="str">
        <f t="shared" si="46"/>
        <v>Adult</v>
      </c>
      <c r="R723" t="str">
        <f t="shared" si="47"/>
        <v>Profit</v>
      </c>
    </row>
    <row r="724" spans="1:18">
      <c r="A724">
        <v>8915</v>
      </c>
      <c r="B724" t="s">
        <v>84</v>
      </c>
      <c r="C724">
        <v>31</v>
      </c>
      <c r="D724" t="s">
        <v>16</v>
      </c>
      <c r="E724" t="s">
        <v>66</v>
      </c>
      <c r="F724" t="s">
        <v>25</v>
      </c>
      <c r="G724">
        <v>4032.75</v>
      </c>
      <c r="H724">
        <v>1331.47</v>
      </c>
      <c r="I724">
        <v>7023.45</v>
      </c>
      <c r="J724">
        <v>5691.98</v>
      </c>
      <c r="K724" s="1">
        <f t="shared" si="44"/>
        <v>4.2749592555596445</v>
      </c>
      <c r="L724" t="s">
        <v>37</v>
      </c>
      <c r="M724" s="2" t="s">
        <v>267</v>
      </c>
      <c r="N724" s="3" t="str">
        <f t="shared" si="45"/>
        <v>Apr</v>
      </c>
      <c r="O724" t="s">
        <v>28</v>
      </c>
      <c r="P724" t="s">
        <v>39</v>
      </c>
      <c r="Q724" t="str">
        <f t="shared" si="46"/>
        <v>Adult</v>
      </c>
      <c r="R724" t="str">
        <f t="shared" si="47"/>
        <v>Profit</v>
      </c>
    </row>
    <row r="725" spans="1:18">
      <c r="A725">
        <v>8109</v>
      </c>
      <c r="B725" t="s">
        <v>52</v>
      </c>
      <c r="C725">
        <v>25</v>
      </c>
      <c r="D725" t="s">
        <v>24</v>
      </c>
      <c r="E725" t="s">
        <v>57</v>
      </c>
      <c r="F725" t="s">
        <v>18</v>
      </c>
      <c r="G725">
        <v>4184</v>
      </c>
      <c r="H725">
        <v>1977.87</v>
      </c>
      <c r="I725">
        <v>7021.78</v>
      </c>
      <c r="J725">
        <v>5043.91</v>
      </c>
      <c r="K725" s="1">
        <f t="shared" si="44"/>
        <v>2.550172660488303</v>
      </c>
      <c r="L725" t="s">
        <v>37</v>
      </c>
      <c r="M725" s="2" t="s">
        <v>373</v>
      </c>
      <c r="N725" s="3" t="str">
        <f t="shared" si="45"/>
        <v>Nov</v>
      </c>
      <c r="O725" t="s">
        <v>21</v>
      </c>
      <c r="P725" t="s">
        <v>39</v>
      </c>
      <c r="Q725" t="str">
        <f t="shared" si="46"/>
        <v>Young</v>
      </c>
      <c r="R725" t="str">
        <f t="shared" si="47"/>
        <v>Profit</v>
      </c>
    </row>
    <row r="726" spans="1:18">
      <c r="A726">
        <v>7824</v>
      </c>
      <c r="B726" t="s">
        <v>92</v>
      </c>
      <c r="C726">
        <v>19</v>
      </c>
      <c r="D726" t="s">
        <v>24</v>
      </c>
      <c r="E726" t="s">
        <v>30</v>
      </c>
      <c r="F726" t="s">
        <v>49</v>
      </c>
      <c r="G726">
        <v>4370.78</v>
      </c>
      <c r="H726">
        <v>880.44</v>
      </c>
      <c r="I726">
        <v>7020.93</v>
      </c>
      <c r="J726">
        <v>6140.49</v>
      </c>
      <c r="K726" s="1">
        <f t="shared" si="44"/>
        <v>6.9743423742674109</v>
      </c>
      <c r="L726" t="s">
        <v>37</v>
      </c>
      <c r="M726" s="2" t="s">
        <v>316</v>
      </c>
      <c r="N726" s="3" t="str">
        <f t="shared" si="45"/>
        <v>Jun</v>
      </c>
      <c r="O726" t="s">
        <v>21</v>
      </c>
      <c r="P726" t="s">
        <v>39</v>
      </c>
      <c r="Q726" t="str">
        <f t="shared" si="46"/>
        <v>Young</v>
      </c>
      <c r="R726" t="str">
        <f t="shared" si="47"/>
        <v>Profit</v>
      </c>
    </row>
    <row r="727" spans="1:18">
      <c r="A727">
        <v>2930</v>
      </c>
      <c r="B727" t="s">
        <v>47</v>
      </c>
      <c r="C727">
        <v>24</v>
      </c>
      <c r="D727" t="s">
        <v>24</v>
      </c>
      <c r="E727" t="s">
        <v>66</v>
      </c>
      <c r="F727" t="s">
        <v>36</v>
      </c>
      <c r="G727">
        <v>4852.74</v>
      </c>
      <c r="H727">
        <v>330.22</v>
      </c>
      <c r="I727">
        <v>7020.24</v>
      </c>
      <c r="J727">
        <v>6690.02</v>
      </c>
      <c r="K727" s="1">
        <f t="shared" si="44"/>
        <v>20.259281690993884</v>
      </c>
      <c r="L727" t="s">
        <v>31</v>
      </c>
      <c r="M727" s="2" t="s">
        <v>218</v>
      </c>
      <c r="N727" s="3" t="str">
        <f t="shared" si="45"/>
        <v>Jan</v>
      </c>
      <c r="O727" t="s">
        <v>56</v>
      </c>
      <c r="P727" t="s">
        <v>39</v>
      </c>
      <c r="Q727" t="str">
        <f t="shared" si="46"/>
        <v>Young</v>
      </c>
      <c r="R727" t="str">
        <f t="shared" si="47"/>
        <v>Profit</v>
      </c>
    </row>
    <row r="728" spans="1:18">
      <c r="A728">
        <v>6952</v>
      </c>
      <c r="B728" t="s">
        <v>15</v>
      </c>
      <c r="C728">
        <v>31</v>
      </c>
      <c r="D728" t="s">
        <v>24</v>
      </c>
      <c r="E728" t="s">
        <v>17</v>
      </c>
      <c r="F728" t="s">
        <v>49</v>
      </c>
      <c r="G728">
        <v>4151.6000000000004</v>
      </c>
      <c r="H728">
        <v>1283.1099999999999</v>
      </c>
      <c r="I728">
        <v>7020.22</v>
      </c>
      <c r="J728">
        <v>5737.11</v>
      </c>
      <c r="K728" s="1">
        <f t="shared" si="44"/>
        <v>4.4712534389101481</v>
      </c>
      <c r="L728" t="s">
        <v>26</v>
      </c>
      <c r="M728" s="2" t="s">
        <v>183</v>
      </c>
      <c r="N728" s="3" t="str">
        <f t="shared" si="45"/>
        <v>Jul</v>
      </c>
      <c r="O728" t="s">
        <v>56</v>
      </c>
      <c r="P728" t="s">
        <v>22</v>
      </c>
      <c r="Q728" t="str">
        <f t="shared" si="46"/>
        <v>Adult</v>
      </c>
      <c r="R728" t="str">
        <f t="shared" si="47"/>
        <v>Profit</v>
      </c>
    </row>
    <row r="729" spans="1:18">
      <c r="A729">
        <v>2777</v>
      </c>
      <c r="B729" t="s">
        <v>47</v>
      </c>
      <c r="C729">
        <v>48</v>
      </c>
      <c r="D729" t="s">
        <v>24</v>
      </c>
      <c r="E729" t="s">
        <v>17</v>
      </c>
      <c r="F729" t="s">
        <v>18</v>
      </c>
      <c r="G729">
        <v>4327.76</v>
      </c>
      <c r="H729">
        <v>1420.91</v>
      </c>
      <c r="I729">
        <v>7018.97</v>
      </c>
      <c r="J729">
        <v>5598.06</v>
      </c>
      <c r="K729" s="1">
        <f t="shared" si="44"/>
        <v>3.9397709918291799</v>
      </c>
      <c r="L729" t="s">
        <v>37</v>
      </c>
      <c r="M729" s="2" t="s">
        <v>148</v>
      </c>
      <c r="N729" s="3" t="str">
        <f t="shared" si="45"/>
        <v>Sep</v>
      </c>
      <c r="O729" t="s">
        <v>56</v>
      </c>
      <c r="P729" t="s">
        <v>39</v>
      </c>
      <c r="Q729" t="str">
        <f t="shared" si="46"/>
        <v>Senior</v>
      </c>
      <c r="R729" t="str">
        <f t="shared" si="47"/>
        <v>Profit</v>
      </c>
    </row>
    <row r="730" spans="1:18">
      <c r="A730">
        <v>4765</v>
      </c>
      <c r="B730" t="s">
        <v>84</v>
      </c>
      <c r="C730">
        <v>44</v>
      </c>
      <c r="D730" t="s">
        <v>24</v>
      </c>
      <c r="E730" t="s">
        <v>57</v>
      </c>
      <c r="F730" t="s">
        <v>36</v>
      </c>
      <c r="G730">
        <v>4958.54</v>
      </c>
      <c r="H730">
        <v>57.74</v>
      </c>
      <c r="I730">
        <v>7016.64</v>
      </c>
      <c r="J730">
        <v>6958.9</v>
      </c>
      <c r="K730" s="1">
        <f t="shared" si="44"/>
        <v>120.52130239002423</v>
      </c>
      <c r="L730" t="s">
        <v>31</v>
      </c>
      <c r="M730" s="2" t="s">
        <v>166</v>
      </c>
      <c r="N730" s="3" t="str">
        <f t="shared" si="45"/>
        <v>Sep</v>
      </c>
      <c r="O730" t="s">
        <v>51</v>
      </c>
      <c r="P730" t="s">
        <v>22</v>
      </c>
      <c r="Q730" t="str">
        <f t="shared" si="46"/>
        <v>Senior</v>
      </c>
      <c r="R730" t="str">
        <f t="shared" si="47"/>
        <v>Profit</v>
      </c>
    </row>
    <row r="731" spans="1:18">
      <c r="A731">
        <v>664</v>
      </c>
      <c r="B731" t="s">
        <v>92</v>
      </c>
      <c r="C731">
        <v>32</v>
      </c>
      <c r="D731" t="s">
        <v>16</v>
      </c>
      <c r="E731" t="s">
        <v>35</v>
      </c>
      <c r="F731" t="s">
        <v>18</v>
      </c>
      <c r="G731">
        <v>4601.04</v>
      </c>
      <c r="H731">
        <v>671.39</v>
      </c>
      <c r="I731">
        <v>7016.42</v>
      </c>
      <c r="J731">
        <v>6345.03</v>
      </c>
      <c r="K731" s="1">
        <f t="shared" si="44"/>
        <v>9.4505875869464848</v>
      </c>
      <c r="L731" t="s">
        <v>54</v>
      </c>
      <c r="M731" s="2" t="s">
        <v>356</v>
      </c>
      <c r="N731" s="3" t="str">
        <f t="shared" si="45"/>
        <v>Nov</v>
      </c>
      <c r="O731" t="s">
        <v>28</v>
      </c>
      <c r="P731" t="s">
        <v>39</v>
      </c>
      <c r="Q731" t="str">
        <f t="shared" si="46"/>
        <v>Adult</v>
      </c>
      <c r="R731" t="str">
        <f t="shared" si="47"/>
        <v>Profit</v>
      </c>
    </row>
    <row r="732" spans="1:18">
      <c r="A732">
        <v>9240</v>
      </c>
      <c r="B732" t="s">
        <v>84</v>
      </c>
      <c r="C732">
        <v>47</v>
      </c>
      <c r="D732" t="s">
        <v>16</v>
      </c>
      <c r="E732" t="s">
        <v>17</v>
      </c>
      <c r="F732" t="s">
        <v>18</v>
      </c>
      <c r="G732">
        <v>4359.78</v>
      </c>
      <c r="H732">
        <v>544.61</v>
      </c>
      <c r="I732">
        <v>7015.64</v>
      </c>
      <c r="J732">
        <v>6471.03</v>
      </c>
      <c r="K732" s="1">
        <f t="shared" si="44"/>
        <v>11.881952222691467</v>
      </c>
      <c r="L732" t="s">
        <v>54</v>
      </c>
      <c r="M732" s="2" t="s">
        <v>368</v>
      </c>
      <c r="N732" s="3" t="str">
        <f t="shared" si="45"/>
        <v>May</v>
      </c>
      <c r="O732" t="s">
        <v>21</v>
      </c>
      <c r="P732" t="s">
        <v>22</v>
      </c>
      <c r="Q732" t="str">
        <f t="shared" si="46"/>
        <v>Senior</v>
      </c>
      <c r="R732" t="str">
        <f t="shared" si="47"/>
        <v>Profit</v>
      </c>
    </row>
    <row r="733" spans="1:18">
      <c r="A733">
        <v>4687</v>
      </c>
      <c r="B733" t="s">
        <v>44</v>
      </c>
      <c r="C733">
        <v>41</v>
      </c>
      <c r="D733" t="s">
        <v>24</v>
      </c>
      <c r="E733" t="s">
        <v>35</v>
      </c>
      <c r="F733" t="s">
        <v>36</v>
      </c>
      <c r="G733">
        <v>4067.11</v>
      </c>
      <c r="H733">
        <v>1666.45</v>
      </c>
      <c r="I733">
        <v>7014.65</v>
      </c>
      <c r="J733">
        <v>5348.2</v>
      </c>
      <c r="K733" s="1">
        <f t="shared" si="44"/>
        <v>3.2093372138377987</v>
      </c>
      <c r="L733" t="s">
        <v>54</v>
      </c>
      <c r="M733" s="2" t="s">
        <v>325</v>
      </c>
      <c r="N733" s="3" t="str">
        <f t="shared" si="45"/>
        <v>Jul</v>
      </c>
      <c r="O733" t="s">
        <v>28</v>
      </c>
      <c r="P733" t="s">
        <v>39</v>
      </c>
      <c r="Q733" t="str">
        <f t="shared" si="46"/>
        <v>Senior</v>
      </c>
      <c r="R733" t="str">
        <f t="shared" si="47"/>
        <v>Profit</v>
      </c>
    </row>
    <row r="734" spans="1:18">
      <c r="A734">
        <v>6762</v>
      </c>
      <c r="B734" t="s">
        <v>29</v>
      </c>
      <c r="C734">
        <v>35</v>
      </c>
      <c r="D734" t="s">
        <v>16</v>
      </c>
      <c r="E734" t="s">
        <v>41</v>
      </c>
      <c r="F734" t="s">
        <v>42</v>
      </c>
      <c r="G734">
        <v>3916.16</v>
      </c>
      <c r="H734">
        <v>222.76</v>
      </c>
      <c r="I734">
        <v>7011.68</v>
      </c>
      <c r="J734">
        <v>6788.92</v>
      </c>
      <c r="K734" s="1">
        <f t="shared" si="44"/>
        <v>30.476387143113666</v>
      </c>
      <c r="L734" t="s">
        <v>19</v>
      </c>
      <c r="M734" s="2" t="s">
        <v>344</v>
      </c>
      <c r="N734" s="3" t="str">
        <f t="shared" si="45"/>
        <v>Jan</v>
      </c>
      <c r="O734" t="s">
        <v>28</v>
      </c>
      <c r="P734" t="s">
        <v>22</v>
      </c>
      <c r="Q734" t="str">
        <f t="shared" si="46"/>
        <v>Adult</v>
      </c>
      <c r="R734" t="str">
        <f t="shared" si="47"/>
        <v>Profit</v>
      </c>
    </row>
    <row r="735" spans="1:18">
      <c r="A735">
        <v>4262</v>
      </c>
      <c r="B735" t="s">
        <v>15</v>
      </c>
      <c r="C735">
        <v>25</v>
      </c>
      <c r="D735" t="s">
        <v>24</v>
      </c>
      <c r="E735" t="s">
        <v>66</v>
      </c>
      <c r="F735" t="s">
        <v>42</v>
      </c>
      <c r="G735">
        <v>4445.1499999999996</v>
      </c>
      <c r="H735">
        <v>1414.08</v>
      </c>
      <c r="I735">
        <v>7009.61</v>
      </c>
      <c r="J735">
        <v>5595.53</v>
      </c>
      <c r="K735" s="1">
        <f t="shared" si="44"/>
        <v>3.9570109187599005</v>
      </c>
      <c r="L735" t="s">
        <v>54</v>
      </c>
      <c r="M735" s="2" t="s">
        <v>245</v>
      </c>
      <c r="N735" s="3" t="str">
        <f t="shared" si="45"/>
        <v>Mar</v>
      </c>
      <c r="O735" t="s">
        <v>56</v>
      </c>
      <c r="P735" t="s">
        <v>22</v>
      </c>
      <c r="Q735" t="str">
        <f t="shared" si="46"/>
        <v>Young</v>
      </c>
      <c r="R735" t="str">
        <f t="shared" si="47"/>
        <v>Profit</v>
      </c>
    </row>
    <row r="736" spans="1:18">
      <c r="A736">
        <v>7809</v>
      </c>
      <c r="B736" t="s">
        <v>15</v>
      </c>
      <c r="C736">
        <v>32</v>
      </c>
      <c r="D736" t="s">
        <v>24</v>
      </c>
      <c r="E736" t="s">
        <v>35</v>
      </c>
      <c r="F736" t="s">
        <v>49</v>
      </c>
      <c r="G736">
        <v>4565.41</v>
      </c>
      <c r="H736">
        <v>718.82</v>
      </c>
      <c r="I736">
        <v>7008.23</v>
      </c>
      <c r="J736">
        <v>6289.41</v>
      </c>
      <c r="K736" s="1">
        <f t="shared" si="44"/>
        <v>8.7496313402520798</v>
      </c>
      <c r="L736" t="s">
        <v>54</v>
      </c>
      <c r="M736" s="2" t="s">
        <v>157</v>
      </c>
      <c r="N736" s="3" t="str">
        <f t="shared" si="45"/>
        <v>Mar</v>
      </c>
      <c r="O736" t="s">
        <v>28</v>
      </c>
      <c r="P736" t="s">
        <v>39</v>
      </c>
      <c r="Q736" t="str">
        <f t="shared" si="46"/>
        <v>Adult</v>
      </c>
      <c r="R736" t="str">
        <f t="shared" si="47"/>
        <v>Profit</v>
      </c>
    </row>
    <row r="737" spans="1:18">
      <c r="A737">
        <v>2514</v>
      </c>
      <c r="B737" t="s">
        <v>92</v>
      </c>
      <c r="C737">
        <v>45</v>
      </c>
      <c r="D737" t="s">
        <v>16</v>
      </c>
      <c r="E737" t="s">
        <v>30</v>
      </c>
      <c r="F737" t="s">
        <v>36</v>
      </c>
      <c r="G737">
        <v>4075.25</v>
      </c>
      <c r="H737">
        <v>1828.66</v>
      </c>
      <c r="I737">
        <v>7006.67</v>
      </c>
      <c r="J737">
        <v>5178.01</v>
      </c>
      <c r="K737" s="1">
        <f t="shared" si="44"/>
        <v>2.8315870637515994</v>
      </c>
      <c r="L737" t="s">
        <v>37</v>
      </c>
      <c r="M737" s="2" t="s">
        <v>363</v>
      </c>
      <c r="N737" s="3" t="str">
        <f t="shared" si="45"/>
        <v>Jul</v>
      </c>
      <c r="O737" t="s">
        <v>28</v>
      </c>
      <c r="P737" t="s">
        <v>39</v>
      </c>
      <c r="Q737" t="str">
        <f t="shared" si="46"/>
        <v>Senior</v>
      </c>
      <c r="R737" t="str">
        <f t="shared" si="47"/>
        <v>Profit</v>
      </c>
    </row>
    <row r="738" spans="1:18">
      <c r="A738">
        <v>3647</v>
      </c>
      <c r="B738" t="s">
        <v>44</v>
      </c>
      <c r="C738">
        <v>33</v>
      </c>
      <c r="D738" t="s">
        <v>16</v>
      </c>
      <c r="E738" t="s">
        <v>59</v>
      </c>
      <c r="F738" t="s">
        <v>42</v>
      </c>
      <c r="G738">
        <v>4657.84</v>
      </c>
      <c r="H738">
        <v>1421.94</v>
      </c>
      <c r="I738">
        <v>7002.83</v>
      </c>
      <c r="J738">
        <v>5580.89</v>
      </c>
      <c r="K738" s="1">
        <f t="shared" si="44"/>
        <v>3.9248421171076138</v>
      </c>
      <c r="L738" t="s">
        <v>19</v>
      </c>
      <c r="M738" s="2" t="s">
        <v>215</v>
      </c>
      <c r="N738" s="3" t="str">
        <f t="shared" si="45"/>
        <v>Oct</v>
      </c>
      <c r="O738" t="s">
        <v>56</v>
      </c>
      <c r="P738" t="s">
        <v>22</v>
      </c>
      <c r="Q738" t="str">
        <f t="shared" si="46"/>
        <v>Adult</v>
      </c>
      <c r="R738" t="str">
        <f t="shared" si="47"/>
        <v>Profit</v>
      </c>
    </row>
    <row r="739" spans="1:18">
      <c r="A739">
        <v>9962</v>
      </c>
      <c r="B739" t="s">
        <v>23</v>
      </c>
      <c r="C739">
        <v>37</v>
      </c>
      <c r="D739" t="s">
        <v>16</v>
      </c>
      <c r="E739" t="s">
        <v>35</v>
      </c>
      <c r="F739" t="s">
        <v>18</v>
      </c>
      <c r="G739">
        <v>4368.47</v>
      </c>
      <c r="H739">
        <v>1724.1</v>
      </c>
      <c r="I739">
        <v>7000.11</v>
      </c>
      <c r="J739">
        <v>5276.01</v>
      </c>
      <c r="K739" s="1">
        <f t="shared" si="44"/>
        <v>3.0601531233687145</v>
      </c>
      <c r="L739" t="s">
        <v>31</v>
      </c>
      <c r="M739" s="2" t="s">
        <v>304</v>
      </c>
      <c r="N739" s="3" t="str">
        <f t="shared" si="45"/>
        <v>Feb</v>
      </c>
      <c r="O739" t="s">
        <v>33</v>
      </c>
      <c r="P739" t="s">
        <v>39</v>
      </c>
      <c r="Q739" t="str">
        <f t="shared" si="46"/>
        <v>Adult</v>
      </c>
      <c r="R739" t="str">
        <f t="shared" si="47"/>
        <v>Profit</v>
      </c>
    </row>
    <row r="740" spans="1:18">
      <c r="A740">
        <v>523</v>
      </c>
      <c r="B740" t="s">
        <v>29</v>
      </c>
      <c r="C740">
        <v>21</v>
      </c>
      <c r="D740" t="s">
        <v>16</v>
      </c>
      <c r="E740" t="s">
        <v>41</v>
      </c>
      <c r="F740" t="s">
        <v>49</v>
      </c>
      <c r="G740">
        <v>4241.43</v>
      </c>
      <c r="H740">
        <v>1575.72</v>
      </c>
      <c r="I740">
        <v>6994.82</v>
      </c>
      <c r="J740">
        <v>5419.1</v>
      </c>
      <c r="K740" s="1">
        <f t="shared" si="44"/>
        <v>3.439126240702663</v>
      </c>
      <c r="L740" t="s">
        <v>26</v>
      </c>
      <c r="M740" s="2" t="s">
        <v>280</v>
      </c>
      <c r="N740" s="3" t="str">
        <f t="shared" si="45"/>
        <v>May</v>
      </c>
      <c r="O740" t="s">
        <v>56</v>
      </c>
      <c r="P740" t="s">
        <v>39</v>
      </c>
      <c r="Q740" t="str">
        <f t="shared" si="46"/>
        <v>Young</v>
      </c>
      <c r="R740" t="str">
        <f t="shared" si="47"/>
        <v>Profit</v>
      </c>
    </row>
    <row r="741" spans="1:18">
      <c r="A741">
        <v>4162</v>
      </c>
      <c r="B741" t="s">
        <v>23</v>
      </c>
      <c r="C741">
        <v>40</v>
      </c>
      <c r="D741" t="s">
        <v>24</v>
      </c>
      <c r="E741" t="s">
        <v>17</v>
      </c>
      <c r="F741" t="s">
        <v>49</v>
      </c>
      <c r="G741">
        <v>4665.09</v>
      </c>
      <c r="H741">
        <v>918.71</v>
      </c>
      <c r="I741">
        <v>6991.93</v>
      </c>
      <c r="J741">
        <v>6073.22</v>
      </c>
      <c r="K741" s="1">
        <f t="shared" si="44"/>
        <v>6.6105952912235635</v>
      </c>
      <c r="L741" t="s">
        <v>37</v>
      </c>
      <c r="M741" s="2" t="s">
        <v>367</v>
      </c>
      <c r="N741" s="3" t="str">
        <f t="shared" si="45"/>
        <v>Feb</v>
      </c>
      <c r="O741" t="s">
        <v>51</v>
      </c>
      <c r="P741" t="s">
        <v>39</v>
      </c>
      <c r="Q741" t="str">
        <f t="shared" si="46"/>
        <v>Adult</v>
      </c>
      <c r="R741" t="str">
        <f t="shared" si="47"/>
        <v>Profit</v>
      </c>
    </row>
    <row r="742" spans="1:18">
      <c r="A742">
        <v>240</v>
      </c>
      <c r="B742" t="s">
        <v>34</v>
      </c>
      <c r="C742">
        <v>36</v>
      </c>
      <c r="D742" t="s">
        <v>24</v>
      </c>
      <c r="E742" t="s">
        <v>17</v>
      </c>
      <c r="F742" t="s">
        <v>36</v>
      </c>
      <c r="G742">
        <v>4398.25</v>
      </c>
      <c r="H742">
        <v>1401.05</v>
      </c>
      <c r="I742">
        <v>6990.9</v>
      </c>
      <c r="J742">
        <v>5589.85</v>
      </c>
      <c r="K742" s="1">
        <f t="shared" si="44"/>
        <v>3.9897576817386962</v>
      </c>
      <c r="L742" t="s">
        <v>26</v>
      </c>
      <c r="M742" s="2" t="s">
        <v>223</v>
      </c>
      <c r="N742" s="3" t="str">
        <f t="shared" si="45"/>
        <v>Dec</v>
      </c>
      <c r="O742" t="s">
        <v>51</v>
      </c>
      <c r="P742" t="s">
        <v>22</v>
      </c>
      <c r="Q742" t="str">
        <f t="shared" si="46"/>
        <v>Adult</v>
      </c>
      <c r="R742" t="str">
        <f t="shared" si="47"/>
        <v>Profit</v>
      </c>
    </row>
    <row r="743" spans="1:18">
      <c r="A743">
        <v>522</v>
      </c>
      <c r="B743" t="s">
        <v>29</v>
      </c>
      <c r="C743">
        <v>37</v>
      </c>
      <c r="D743" t="s">
        <v>16</v>
      </c>
      <c r="E743" t="s">
        <v>17</v>
      </c>
      <c r="F743" t="s">
        <v>25</v>
      </c>
      <c r="G743">
        <v>4230.59</v>
      </c>
      <c r="H743">
        <v>1485.71</v>
      </c>
      <c r="I743">
        <v>6987.86</v>
      </c>
      <c r="J743">
        <v>5502.15</v>
      </c>
      <c r="K743" s="1">
        <f t="shared" si="44"/>
        <v>3.7033808751371393</v>
      </c>
      <c r="L743" t="s">
        <v>19</v>
      </c>
      <c r="M743" s="2" t="s">
        <v>179</v>
      </c>
      <c r="N743" s="3" t="str">
        <f t="shared" si="45"/>
        <v>Jan</v>
      </c>
      <c r="O743" t="s">
        <v>21</v>
      </c>
      <c r="P743" t="s">
        <v>22</v>
      </c>
      <c r="Q743" t="str">
        <f t="shared" si="46"/>
        <v>Adult</v>
      </c>
      <c r="R743" t="str">
        <f t="shared" si="47"/>
        <v>Profit</v>
      </c>
    </row>
    <row r="744" spans="1:18">
      <c r="A744">
        <v>4206</v>
      </c>
      <c r="B744" t="s">
        <v>15</v>
      </c>
      <c r="C744">
        <v>27</v>
      </c>
      <c r="D744" t="s">
        <v>24</v>
      </c>
      <c r="E744" t="s">
        <v>35</v>
      </c>
      <c r="F744" t="s">
        <v>36</v>
      </c>
      <c r="G744">
        <v>4081.93</v>
      </c>
      <c r="H744">
        <v>1659.59</v>
      </c>
      <c r="I744">
        <v>6984.92</v>
      </c>
      <c r="J744">
        <v>5325.33</v>
      </c>
      <c r="K744" s="1">
        <f t="shared" si="44"/>
        <v>3.2088226610186856</v>
      </c>
      <c r="L744" t="s">
        <v>31</v>
      </c>
      <c r="M744" s="2" t="s">
        <v>401</v>
      </c>
      <c r="N744" s="3" t="str">
        <f t="shared" si="45"/>
        <v>Mar</v>
      </c>
      <c r="O744" t="s">
        <v>33</v>
      </c>
      <c r="P744" t="s">
        <v>39</v>
      </c>
      <c r="Q744" t="str">
        <f t="shared" si="46"/>
        <v>Adult</v>
      </c>
      <c r="R744" t="str">
        <f t="shared" si="47"/>
        <v>Profit</v>
      </c>
    </row>
    <row r="745" spans="1:18">
      <c r="A745">
        <v>8018</v>
      </c>
      <c r="B745" t="s">
        <v>52</v>
      </c>
      <c r="C745">
        <v>53</v>
      </c>
      <c r="D745" t="s">
        <v>24</v>
      </c>
      <c r="E745" t="s">
        <v>30</v>
      </c>
      <c r="F745" t="s">
        <v>18</v>
      </c>
      <c r="G745">
        <v>4190.9399999999996</v>
      </c>
      <c r="H745">
        <v>203.9</v>
      </c>
      <c r="I745">
        <v>6984.47</v>
      </c>
      <c r="J745">
        <v>6780.57</v>
      </c>
      <c r="K745" s="1">
        <f t="shared" si="44"/>
        <v>33.254389406571846</v>
      </c>
      <c r="L745" t="s">
        <v>54</v>
      </c>
      <c r="M745" s="2" t="s">
        <v>270</v>
      </c>
      <c r="N745" s="3" t="str">
        <f t="shared" si="45"/>
        <v>Feb</v>
      </c>
      <c r="O745" t="s">
        <v>21</v>
      </c>
      <c r="P745" t="s">
        <v>22</v>
      </c>
      <c r="Q745" t="str">
        <f t="shared" si="46"/>
        <v>Senior</v>
      </c>
      <c r="R745" t="str">
        <f t="shared" si="47"/>
        <v>Profit</v>
      </c>
    </row>
    <row r="746" spans="1:18">
      <c r="A746">
        <v>3158</v>
      </c>
      <c r="B746" t="s">
        <v>84</v>
      </c>
      <c r="C746">
        <v>58</v>
      </c>
      <c r="D746" t="s">
        <v>16</v>
      </c>
      <c r="E746" t="s">
        <v>53</v>
      </c>
      <c r="F746" t="s">
        <v>18</v>
      </c>
      <c r="G746">
        <v>4368.95</v>
      </c>
      <c r="H746">
        <v>1318.3</v>
      </c>
      <c r="I746">
        <v>6981.34</v>
      </c>
      <c r="J746">
        <v>5663.04</v>
      </c>
      <c r="K746" s="1">
        <f t="shared" si="44"/>
        <v>4.295714177349617</v>
      </c>
      <c r="L746" t="s">
        <v>26</v>
      </c>
      <c r="M746" s="2" t="s">
        <v>75</v>
      </c>
      <c r="N746" s="3" t="str">
        <f t="shared" si="45"/>
        <v>Mar</v>
      </c>
      <c r="O746" t="s">
        <v>21</v>
      </c>
      <c r="P746" t="s">
        <v>39</v>
      </c>
      <c r="Q746" t="str">
        <f t="shared" si="46"/>
        <v>Senior</v>
      </c>
      <c r="R746" t="str">
        <f t="shared" si="47"/>
        <v>Profit</v>
      </c>
    </row>
    <row r="747" spans="1:18">
      <c r="A747">
        <v>238</v>
      </c>
      <c r="B747" t="s">
        <v>40</v>
      </c>
      <c r="C747">
        <v>26</v>
      </c>
      <c r="D747" t="s">
        <v>16</v>
      </c>
      <c r="E747" t="s">
        <v>53</v>
      </c>
      <c r="F747" t="s">
        <v>18</v>
      </c>
      <c r="G747">
        <v>3984.44</v>
      </c>
      <c r="H747">
        <v>1238.98</v>
      </c>
      <c r="I747">
        <v>6979.21</v>
      </c>
      <c r="J747">
        <v>5740.23</v>
      </c>
      <c r="K747" s="1">
        <f t="shared" si="44"/>
        <v>4.6330287817398181</v>
      </c>
      <c r="L747" t="s">
        <v>19</v>
      </c>
      <c r="M747" s="2" t="s">
        <v>80</v>
      </c>
      <c r="N747" s="3" t="str">
        <f t="shared" si="45"/>
        <v>Mar</v>
      </c>
      <c r="O747" t="s">
        <v>28</v>
      </c>
      <c r="P747" t="s">
        <v>22</v>
      </c>
      <c r="Q747" t="str">
        <f t="shared" si="46"/>
        <v>Adult</v>
      </c>
      <c r="R747" t="str">
        <f t="shared" si="47"/>
        <v>Profit</v>
      </c>
    </row>
    <row r="748" spans="1:18">
      <c r="A748">
        <v>5613</v>
      </c>
      <c r="B748" t="s">
        <v>40</v>
      </c>
      <c r="C748">
        <v>43</v>
      </c>
      <c r="D748" t="s">
        <v>16</v>
      </c>
      <c r="E748" t="s">
        <v>30</v>
      </c>
      <c r="F748" t="s">
        <v>25</v>
      </c>
      <c r="G748">
        <v>4780.76</v>
      </c>
      <c r="H748">
        <v>1641.04</v>
      </c>
      <c r="I748">
        <v>6976.3</v>
      </c>
      <c r="J748">
        <v>5335.26</v>
      </c>
      <c r="K748" s="1">
        <f t="shared" si="44"/>
        <v>3.2511456149758691</v>
      </c>
      <c r="L748" t="s">
        <v>26</v>
      </c>
      <c r="M748" s="2" t="s">
        <v>134</v>
      </c>
      <c r="N748" s="3" t="str">
        <f t="shared" si="45"/>
        <v>Jul</v>
      </c>
      <c r="O748" t="s">
        <v>28</v>
      </c>
      <c r="P748" t="s">
        <v>39</v>
      </c>
      <c r="Q748" t="str">
        <f t="shared" si="46"/>
        <v>Senior</v>
      </c>
      <c r="R748" t="str">
        <f t="shared" si="47"/>
        <v>Profit</v>
      </c>
    </row>
    <row r="749" spans="1:18">
      <c r="A749">
        <v>4146</v>
      </c>
      <c r="B749" t="s">
        <v>84</v>
      </c>
      <c r="C749">
        <v>30</v>
      </c>
      <c r="D749" t="s">
        <v>16</v>
      </c>
      <c r="E749" t="s">
        <v>66</v>
      </c>
      <c r="F749" t="s">
        <v>49</v>
      </c>
      <c r="G749">
        <v>4301.79</v>
      </c>
      <c r="H749">
        <v>532.86</v>
      </c>
      <c r="I749">
        <v>6975.81</v>
      </c>
      <c r="J749">
        <v>6442.95</v>
      </c>
      <c r="K749" s="1">
        <f t="shared" si="44"/>
        <v>12.091262245242651</v>
      </c>
      <c r="L749" t="s">
        <v>19</v>
      </c>
      <c r="M749" s="2" t="s">
        <v>186</v>
      </c>
      <c r="N749" s="3" t="str">
        <f t="shared" si="45"/>
        <v>Jun</v>
      </c>
      <c r="O749" t="s">
        <v>51</v>
      </c>
      <c r="P749" t="s">
        <v>22</v>
      </c>
      <c r="Q749" t="str">
        <f t="shared" si="46"/>
        <v>Adult</v>
      </c>
      <c r="R749" t="str">
        <f t="shared" si="47"/>
        <v>Profit</v>
      </c>
    </row>
    <row r="750" spans="1:18">
      <c r="A750">
        <v>2973</v>
      </c>
      <c r="B750" t="s">
        <v>47</v>
      </c>
      <c r="C750">
        <v>25</v>
      </c>
      <c r="D750" t="s">
        <v>16</v>
      </c>
      <c r="E750" t="s">
        <v>30</v>
      </c>
      <c r="F750" t="s">
        <v>18</v>
      </c>
      <c r="G750">
        <v>4662.54</v>
      </c>
      <c r="H750">
        <v>1559.95</v>
      </c>
      <c r="I750">
        <v>6968.63</v>
      </c>
      <c r="J750">
        <v>5408.68</v>
      </c>
      <c r="K750" s="1">
        <f t="shared" si="44"/>
        <v>3.4672136927465624</v>
      </c>
      <c r="L750" t="s">
        <v>26</v>
      </c>
      <c r="M750" s="2" t="s">
        <v>207</v>
      </c>
      <c r="N750" s="3" t="str">
        <f t="shared" si="45"/>
        <v>Oct</v>
      </c>
      <c r="O750" t="s">
        <v>33</v>
      </c>
      <c r="P750" t="s">
        <v>39</v>
      </c>
      <c r="Q750" t="str">
        <f t="shared" si="46"/>
        <v>Young</v>
      </c>
      <c r="R750" t="str">
        <f t="shared" si="47"/>
        <v>Profit</v>
      </c>
    </row>
    <row r="751" spans="1:18">
      <c r="A751">
        <v>4322</v>
      </c>
      <c r="B751" t="s">
        <v>23</v>
      </c>
      <c r="C751">
        <v>42</v>
      </c>
      <c r="D751" t="s">
        <v>24</v>
      </c>
      <c r="E751" t="s">
        <v>41</v>
      </c>
      <c r="F751" t="s">
        <v>49</v>
      </c>
      <c r="G751">
        <v>4667.58</v>
      </c>
      <c r="H751">
        <v>1877.92</v>
      </c>
      <c r="I751">
        <v>6965.12</v>
      </c>
      <c r="J751">
        <v>5087.2</v>
      </c>
      <c r="K751" s="1">
        <f t="shared" si="44"/>
        <v>2.7089545880548691</v>
      </c>
      <c r="L751" t="s">
        <v>19</v>
      </c>
      <c r="M751" s="2" t="s">
        <v>332</v>
      </c>
      <c r="N751" s="3" t="str">
        <f t="shared" si="45"/>
        <v>Oct</v>
      </c>
      <c r="O751" t="s">
        <v>33</v>
      </c>
      <c r="P751" t="s">
        <v>39</v>
      </c>
      <c r="Q751" t="str">
        <f t="shared" si="46"/>
        <v>Senior</v>
      </c>
      <c r="R751" t="str">
        <f t="shared" si="47"/>
        <v>Profit</v>
      </c>
    </row>
    <row r="752" spans="1:18">
      <c r="A752">
        <v>9340</v>
      </c>
      <c r="B752" t="s">
        <v>52</v>
      </c>
      <c r="C752">
        <v>49</v>
      </c>
      <c r="D752" t="s">
        <v>24</v>
      </c>
      <c r="E752" t="s">
        <v>17</v>
      </c>
      <c r="F752" t="s">
        <v>18</v>
      </c>
      <c r="G752">
        <v>4084.55</v>
      </c>
      <c r="H752">
        <v>1254.3399999999999</v>
      </c>
      <c r="I752">
        <v>6961.85</v>
      </c>
      <c r="J752">
        <v>5707.51</v>
      </c>
      <c r="K752" s="1">
        <f t="shared" si="44"/>
        <v>4.5502096720187515</v>
      </c>
      <c r="L752" t="s">
        <v>37</v>
      </c>
      <c r="M752" s="2" t="s">
        <v>191</v>
      </c>
      <c r="N752" s="3" t="str">
        <f t="shared" si="45"/>
        <v>Jun</v>
      </c>
      <c r="O752" t="s">
        <v>51</v>
      </c>
      <c r="P752" t="s">
        <v>39</v>
      </c>
      <c r="Q752" t="str">
        <f t="shared" si="46"/>
        <v>Senior</v>
      </c>
      <c r="R752" t="str">
        <f t="shared" si="47"/>
        <v>Profit</v>
      </c>
    </row>
    <row r="753" spans="1:18">
      <c r="A753">
        <v>1453</v>
      </c>
      <c r="B753" t="s">
        <v>15</v>
      </c>
      <c r="C753">
        <v>53</v>
      </c>
      <c r="D753" t="s">
        <v>16</v>
      </c>
      <c r="E753" t="s">
        <v>41</v>
      </c>
      <c r="F753" t="s">
        <v>49</v>
      </c>
      <c r="G753">
        <v>4171.18</v>
      </c>
      <c r="H753">
        <v>1447.32</v>
      </c>
      <c r="I753">
        <v>6960.5</v>
      </c>
      <c r="J753">
        <v>5513.18</v>
      </c>
      <c r="K753" s="1">
        <f t="shared" si="44"/>
        <v>3.8092336179974025</v>
      </c>
      <c r="L753" t="s">
        <v>54</v>
      </c>
      <c r="M753" s="2" t="s">
        <v>38</v>
      </c>
      <c r="N753" s="3" t="str">
        <f t="shared" si="45"/>
        <v>Sep</v>
      </c>
      <c r="O753" t="s">
        <v>33</v>
      </c>
      <c r="P753" t="s">
        <v>22</v>
      </c>
      <c r="Q753" t="str">
        <f t="shared" si="46"/>
        <v>Senior</v>
      </c>
      <c r="R753" t="str">
        <f t="shared" si="47"/>
        <v>Profit</v>
      </c>
    </row>
    <row r="754" spans="1:18">
      <c r="A754">
        <v>3199</v>
      </c>
      <c r="B754" t="s">
        <v>23</v>
      </c>
      <c r="C754">
        <v>51</v>
      </c>
      <c r="D754" t="s">
        <v>16</v>
      </c>
      <c r="E754" t="s">
        <v>17</v>
      </c>
      <c r="F754" t="s">
        <v>36</v>
      </c>
      <c r="G754">
        <v>4723.8100000000004</v>
      </c>
      <c r="H754">
        <v>1000.44</v>
      </c>
      <c r="I754">
        <v>6960.4</v>
      </c>
      <c r="J754">
        <v>5959.96</v>
      </c>
      <c r="K754" s="1">
        <f t="shared" si="44"/>
        <v>5.9573387709407859</v>
      </c>
      <c r="L754" t="s">
        <v>31</v>
      </c>
      <c r="M754" s="2" t="s">
        <v>261</v>
      </c>
      <c r="N754" s="3" t="str">
        <f t="shared" si="45"/>
        <v>Dec</v>
      </c>
      <c r="O754" t="s">
        <v>21</v>
      </c>
      <c r="P754" t="s">
        <v>39</v>
      </c>
      <c r="Q754" t="str">
        <f t="shared" si="46"/>
        <v>Senior</v>
      </c>
      <c r="R754" t="str">
        <f t="shared" si="47"/>
        <v>Profit</v>
      </c>
    </row>
    <row r="755" spans="1:18">
      <c r="A755">
        <v>1464</v>
      </c>
      <c r="B755" t="s">
        <v>29</v>
      </c>
      <c r="C755">
        <v>44</v>
      </c>
      <c r="D755" t="s">
        <v>16</v>
      </c>
      <c r="E755" t="s">
        <v>53</v>
      </c>
      <c r="F755" t="s">
        <v>36</v>
      </c>
      <c r="G755">
        <v>4941.2299999999996</v>
      </c>
      <c r="H755">
        <v>684.2</v>
      </c>
      <c r="I755">
        <v>6960.32</v>
      </c>
      <c r="J755">
        <v>6276.12</v>
      </c>
      <c r="K755" s="1">
        <f t="shared" si="44"/>
        <v>9.1729318912598643</v>
      </c>
      <c r="L755" t="s">
        <v>31</v>
      </c>
      <c r="M755" s="2" t="s">
        <v>383</v>
      </c>
      <c r="N755" s="3" t="str">
        <f t="shared" si="45"/>
        <v>Dec</v>
      </c>
      <c r="O755" t="s">
        <v>28</v>
      </c>
      <c r="P755" t="s">
        <v>39</v>
      </c>
      <c r="Q755" t="str">
        <f t="shared" si="46"/>
        <v>Senior</v>
      </c>
      <c r="R755" t="str">
        <f t="shared" si="47"/>
        <v>Profit</v>
      </c>
    </row>
    <row r="756" spans="1:18">
      <c r="A756">
        <v>6660</v>
      </c>
      <c r="B756" t="s">
        <v>44</v>
      </c>
      <c r="C756">
        <v>34</v>
      </c>
      <c r="D756" t="s">
        <v>24</v>
      </c>
      <c r="E756" t="s">
        <v>30</v>
      </c>
      <c r="F756" t="s">
        <v>25</v>
      </c>
      <c r="G756">
        <v>4050.83</v>
      </c>
      <c r="H756">
        <v>1298.5899999999999</v>
      </c>
      <c r="I756">
        <v>6957.81</v>
      </c>
      <c r="J756">
        <v>5659.22</v>
      </c>
      <c r="K756" s="1">
        <f t="shared" si="44"/>
        <v>4.3579728782756684</v>
      </c>
      <c r="L756" t="s">
        <v>54</v>
      </c>
      <c r="M756" s="2" t="s">
        <v>179</v>
      </c>
      <c r="N756" s="3" t="str">
        <f t="shared" si="45"/>
        <v>Jan</v>
      </c>
      <c r="O756" t="s">
        <v>21</v>
      </c>
      <c r="P756" t="s">
        <v>22</v>
      </c>
      <c r="Q756" t="str">
        <f t="shared" si="46"/>
        <v>Adult</v>
      </c>
      <c r="R756" t="str">
        <f t="shared" si="47"/>
        <v>Profit</v>
      </c>
    </row>
    <row r="757" spans="1:18">
      <c r="A757">
        <v>56</v>
      </c>
      <c r="B757" t="s">
        <v>84</v>
      </c>
      <c r="C757">
        <v>34</v>
      </c>
      <c r="D757" t="s">
        <v>24</v>
      </c>
      <c r="E757" t="s">
        <v>30</v>
      </c>
      <c r="F757" t="s">
        <v>42</v>
      </c>
      <c r="G757">
        <v>4829.99</v>
      </c>
      <c r="H757">
        <v>384.18</v>
      </c>
      <c r="I757">
        <v>6955.97</v>
      </c>
      <c r="J757">
        <v>6571.79</v>
      </c>
      <c r="K757" s="1">
        <f t="shared" si="44"/>
        <v>17.106018012390024</v>
      </c>
      <c r="L757" t="s">
        <v>26</v>
      </c>
      <c r="M757" s="2" t="s">
        <v>104</v>
      </c>
      <c r="N757" s="3" t="str">
        <f t="shared" si="45"/>
        <v>Jan</v>
      </c>
      <c r="O757" t="s">
        <v>51</v>
      </c>
      <c r="P757" t="s">
        <v>39</v>
      </c>
      <c r="Q757" t="str">
        <f t="shared" si="46"/>
        <v>Adult</v>
      </c>
      <c r="R757" t="str">
        <f t="shared" si="47"/>
        <v>Profit</v>
      </c>
    </row>
    <row r="758" spans="1:18">
      <c r="A758">
        <v>6712</v>
      </c>
      <c r="B758" t="s">
        <v>52</v>
      </c>
      <c r="C758">
        <v>33</v>
      </c>
      <c r="D758" t="s">
        <v>16</v>
      </c>
      <c r="E758" t="s">
        <v>35</v>
      </c>
      <c r="F758" t="s">
        <v>49</v>
      </c>
      <c r="G758">
        <v>4248.04</v>
      </c>
      <c r="H758">
        <v>1504.41</v>
      </c>
      <c r="I758">
        <v>6955.08</v>
      </c>
      <c r="J758">
        <v>5450.67</v>
      </c>
      <c r="K758" s="1">
        <f t="shared" si="44"/>
        <v>3.6231280036692124</v>
      </c>
      <c r="L758" t="s">
        <v>26</v>
      </c>
      <c r="M758" s="2" t="s">
        <v>294</v>
      </c>
      <c r="N758" s="3" t="str">
        <f t="shared" si="45"/>
        <v>Jan</v>
      </c>
      <c r="O758" t="s">
        <v>21</v>
      </c>
      <c r="P758" t="s">
        <v>22</v>
      </c>
      <c r="Q758" t="str">
        <f t="shared" si="46"/>
        <v>Adult</v>
      </c>
      <c r="R758" t="str">
        <f t="shared" si="47"/>
        <v>Profit</v>
      </c>
    </row>
    <row r="759" spans="1:18">
      <c r="A759">
        <v>2601</v>
      </c>
      <c r="B759" t="s">
        <v>52</v>
      </c>
      <c r="C759">
        <v>26</v>
      </c>
      <c r="D759" t="s">
        <v>16</v>
      </c>
      <c r="E759" t="s">
        <v>66</v>
      </c>
      <c r="F759" t="s">
        <v>18</v>
      </c>
      <c r="G759">
        <v>4804.7700000000004</v>
      </c>
      <c r="H759">
        <v>1254.3</v>
      </c>
      <c r="I759">
        <v>6954.48</v>
      </c>
      <c r="J759">
        <v>5700.18</v>
      </c>
      <c r="K759" s="1">
        <f t="shared" si="44"/>
        <v>4.5445108825639799</v>
      </c>
      <c r="L759" t="s">
        <v>37</v>
      </c>
      <c r="M759" s="2" t="s">
        <v>358</v>
      </c>
      <c r="N759" s="3" t="str">
        <f t="shared" si="45"/>
        <v>Nov</v>
      </c>
      <c r="O759" t="s">
        <v>56</v>
      </c>
      <c r="P759" t="s">
        <v>39</v>
      </c>
      <c r="Q759" t="str">
        <f t="shared" si="46"/>
        <v>Adult</v>
      </c>
      <c r="R759" t="str">
        <f t="shared" si="47"/>
        <v>Profit</v>
      </c>
    </row>
    <row r="760" spans="1:18">
      <c r="A760">
        <v>5683</v>
      </c>
      <c r="B760" t="s">
        <v>52</v>
      </c>
      <c r="C760">
        <v>30</v>
      </c>
      <c r="D760" t="s">
        <v>16</v>
      </c>
      <c r="E760" t="s">
        <v>41</v>
      </c>
      <c r="F760" t="s">
        <v>36</v>
      </c>
      <c r="G760">
        <v>4395.8500000000004</v>
      </c>
      <c r="H760">
        <v>653.91</v>
      </c>
      <c r="I760">
        <v>6952.61</v>
      </c>
      <c r="J760">
        <v>6298.7</v>
      </c>
      <c r="K760" s="1">
        <f t="shared" si="44"/>
        <v>9.6323653102108846</v>
      </c>
      <c r="L760" t="s">
        <v>31</v>
      </c>
      <c r="M760" s="2" t="s">
        <v>320</v>
      </c>
      <c r="N760" s="3" t="str">
        <f t="shared" si="45"/>
        <v>May</v>
      </c>
      <c r="O760" t="s">
        <v>28</v>
      </c>
      <c r="P760" t="s">
        <v>39</v>
      </c>
      <c r="Q760" t="str">
        <f t="shared" si="46"/>
        <v>Adult</v>
      </c>
      <c r="R760" t="str">
        <f t="shared" si="47"/>
        <v>Profit</v>
      </c>
    </row>
    <row r="761" spans="1:18">
      <c r="A761">
        <v>9216</v>
      </c>
      <c r="B761" t="s">
        <v>29</v>
      </c>
      <c r="C761">
        <v>42</v>
      </c>
      <c r="D761" t="s">
        <v>16</v>
      </c>
      <c r="E761" t="s">
        <v>35</v>
      </c>
      <c r="F761" t="s">
        <v>18</v>
      </c>
      <c r="G761">
        <v>4553.55</v>
      </c>
      <c r="H761">
        <v>247.47</v>
      </c>
      <c r="I761">
        <v>6950.67</v>
      </c>
      <c r="J761">
        <v>6703.2</v>
      </c>
      <c r="K761" s="1">
        <f t="shared" si="44"/>
        <v>27.086919626621409</v>
      </c>
      <c r="L761" t="s">
        <v>54</v>
      </c>
      <c r="M761" s="2" t="s">
        <v>120</v>
      </c>
      <c r="N761" s="3" t="str">
        <f t="shared" si="45"/>
        <v>Feb</v>
      </c>
      <c r="O761" t="s">
        <v>56</v>
      </c>
      <c r="P761" t="s">
        <v>22</v>
      </c>
      <c r="Q761" t="str">
        <f t="shared" si="46"/>
        <v>Senior</v>
      </c>
      <c r="R761" t="str">
        <f t="shared" si="47"/>
        <v>Profit</v>
      </c>
    </row>
    <row r="762" spans="1:18">
      <c r="A762">
        <v>9246</v>
      </c>
      <c r="B762" t="s">
        <v>40</v>
      </c>
      <c r="C762">
        <v>18</v>
      </c>
      <c r="D762" t="s">
        <v>24</v>
      </c>
      <c r="E762" t="s">
        <v>41</v>
      </c>
      <c r="F762" t="s">
        <v>25</v>
      </c>
      <c r="G762">
        <v>4405.1899999999996</v>
      </c>
      <c r="H762">
        <v>1373.5</v>
      </c>
      <c r="I762">
        <v>6947.21</v>
      </c>
      <c r="J762">
        <v>5573.71</v>
      </c>
      <c r="K762" s="1">
        <f t="shared" si="44"/>
        <v>4.058034219148162</v>
      </c>
      <c r="L762" t="s">
        <v>19</v>
      </c>
      <c r="M762" s="2" t="s">
        <v>97</v>
      </c>
      <c r="N762" s="3" t="str">
        <f t="shared" si="45"/>
        <v>Jun</v>
      </c>
      <c r="O762" t="s">
        <v>56</v>
      </c>
      <c r="P762" t="s">
        <v>39</v>
      </c>
      <c r="Q762" t="str">
        <f t="shared" si="46"/>
        <v>Young</v>
      </c>
      <c r="R762" t="str">
        <f t="shared" si="47"/>
        <v>Profit</v>
      </c>
    </row>
    <row r="763" spans="1:18">
      <c r="A763">
        <v>2614</v>
      </c>
      <c r="B763" t="s">
        <v>23</v>
      </c>
      <c r="C763">
        <v>43</v>
      </c>
      <c r="D763" t="s">
        <v>24</v>
      </c>
      <c r="E763" t="s">
        <v>30</v>
      </c>
      <c r="F763" t="s">
        <v>25</v>
      </c>
      <c r="G763">
        <v>4148.7299999999996</v>
      </c>
      <c r="H763">
        <v>135.30000000000001</v>
      </c>
      <c r="I763">
        <v>6946.71</v>
      </c>
      <c r="J763">
        <v>6811.41</v>
      </c>
      <c r="K763" s="1">
        <f t="shared" si="44"/>
        <v>50.343015521064295</v>
      </c>
      <c r="L763" t="s">
        <v>31</v>
      </c>
      <c r="M763" s="2" t="s">
        <v>255</v>
      </c>
      <c r="N763" s="3" t="str">
        <f t="shared" si="45"/>
        <v>May</v>
      </c>
      <c r="O763" t="s">
        <v>33</v>
      </c>
      <c r="P763" t="s">
        <v>39</v>
      </c>
      <c r="Q763" t="str">
        <f t="shared" si="46"/>
        <v>Senior</v>
      </c>
      <c r="R763" t="str">
        <f t="shared" si="47"/>
        <v>Profit</v>
      </c>
    </row>
    <row r="764" spans="1:18">
      <c r="A764">
        <v>7516</v>
      </c>
      <c r="B764" t="s">
        <v>23</v>
      </c>
      <c r="C764">
        <v>48</v>
      </c>
      <c r="D764" t="s">
        <v>16</v>
      </c>
      <c r="E764" t="s">
        <v>41</v>
      </c>
      <c r="F764" t="s">
        <v>49</v>
      </c>
      <c r="G764">
        <v>4210.59</v>
      </c>
      <c r="H764">
        <v>542.46</v>
      </c>
      <c r="I764">
        <v>6946.6</v>
      </c>
      <c r="J764">
        <v>6404.14</v>
      </c>
      <c r="K764" s="1">
        <f t="shared" si="44"/>
        <v>11.805736828521919</v>
      </c>
      <c r="L764" t="s">
        <v>31</v>
      </c>
      <c r="M764" s="2" t="s">
        <v>284</v>
      </c>
      <c r="N764" s="3" t="str">
        <f t="shared" si="45"/>
        <v>Apr</v>
      </c>
      <c r="O764" t="s">
        <v>21</v>
      </c>
      <c r="P764" t="s">
        <v>22</v>
      </c>
      <c r="Q764" t="str">
        <f t="shared" si="46"/>
        <v>Senior</v>
      </c>
      <c r="R764" t="str">
        <f t="shared" si="47"/>
        <v>Profit</v>
      </c>
    </row>
    <row r="765" spans="1:18">
      <c r="A765">
        <v>3659</v>
      </c>
      <c r="B765" t="s">
        <v>40</v>
      </c>
      <c r="C765">
        <v>47</v>
      </c>
      <c r="D765" t="s">
        <v>24</v>
      </c>
      <c r="E765" t="s">
        <v>53</v>
      </c>
      <c r="F765" t="s">
        <v>25</v>
      </c>
      <c r="G765">
        <v>4497.8100000000004</v>
      </c>
      <c r="H765">
        <v>1796.09</v>
      </c>
      <c r="I765">
        <v>6944.58</v>
      </c>
      <c r="J765">
        <v>5148.49</v>
      </c>
      <c r="K765" s="1">
        <f t="shared" si="44"/>
        <v>2.8664988948215289</v>
      </c>
      <c r="L765" t="s">
        <v>26</v>
      </c>
      <c r="M765" s="2" t="s">
        <v>314</v>
      </c>
      <c r="N765" s="3" t="str">
        <f t="shared" si="45"/>
        <v>Jul</v>
      </c>
      <c r="O765" t="s">
        <v>56</v>
      </c>
      <c r="P765" t="s">
        <v>22</v>
      </c>
      <c r="Q765" t="str">
        <f t="shared" si="46"/>
        <v>Senior</v>
      </c>
      <c r="R765" t="str">
        <f t="shared" si="47"/>
        <v>Profit</v>
      </c>
    </row>
    <row r="766" spans="1:18">
      <c r="A766">
        <v>8448</v>
      </c>
      <c r="B766" t="s">
        <v>44</v>
      </c>
      <c r="C766">
        <v>23</v>
      </c>
      <c r="D766" t="s">
        <v>16</v>
      </c>
      <c r="E766" t="s">
        <v>57</v>
      </c>
      <c r="F766" t="s">
        <v>36</v>
      </c>
      <c r="G766">
        <v>4257.9799999999996</v>
      </c>
      <c r="H766">
        <v>1648.21</v>
      </c>
      <c r="I766">
        <v>6944.1</v>
      </c>
      <c r="J766">
        <v>5295.89</v>
      </c>
      <c r="K766" s="1">
        <f t="shared" si="44"/>
        <v>3.2131160471056481</v>
      </c>
      <c r="L766" t="s">
        <v>26</v>
      </c>
      <c r="M766" s="2" t="s">
        <v>361</v>
      </c>
      <c r="N766" s="3" t="str">
        <f t="shared" si="45"/>
        <v>Jan</v>
      </c>
      <c r="O766" t="s">
        <v>56</v>
      </c>
      <c r="P766" t="s">
        <v>22</v>
      </c>
      <c r="Q766" t="str">
        <f t="shared" si="46"/>
        <v>Young</v>
      </c>
      <c r="R766" t="str">
        <f t="shared" si="47"/>
        <v>Profit</v>
      </c>
    </row>
    <row r="767" spans="1:18">
      <c r="A767">
        <v>9230</v>
      </c>
      <c r="B767" t="s">
        <v>23</v>
      </c>
      <c r="C767">
        <v>25</v>
      </c>
      <c r="D767" t="s">
        <v>16</v>
      </c>
      <c r="E767" t="s">
        <v>53</v>
      </c>
      <c r="F767" t="s">
        <v>49</v>
      </c>
      <c r="G767">
        <v>4001.94</v>
      </c>
      <c r="H767">
        <v>1209.3399999999999</v>
      </c>
      <c r="I767">
        <v>6943.95</v>
      </c>
      <c r="J767">
        <v>5734.61</v>
      </c>
      <c r="K767" s="1">
        <f t="shared" si="44"/>
        <v>4.7419336166834807</v>
      </c>
      <c r="L767" t="s">
        <v>54</v>
      </c>
      <c r="M767" s="2" t="s">
        <v>295</v>
      </c>
      <c r="N767" s="3" t="str">
        <f t="shared" si="45"/>
        <v>Dec</v>
      </c>
      <c r="O767" t="s">
        <v>28</v>
      </c>
      <c r="P767" t="s">
        <v>22</v>
      </c>
      <c r="Q767" t="str">
        <f t="shared" si="46"/>
        <v>Young</v>
      </c>
      <c r="R767" t="str">
        <f t="shared" si="47"/>
        <v>Profit</v>
      </c>
    </row>
    <row r="768" spans="1:18">
      <c r="A768">
        <v>6613</v>
      </c>
      <c r="B768" t="s">
        <v>15</v>
      </c>
      <c r="C768">
        <v>42</v>
      </c>
      <c r="D768" t="s">
        <v>24</v>
      </c>
      <c r="E768" t="s">
        <v>59</v>
      </c>
      <c r="F768" t="s">
        <v>18</v>
      </c>
      <c r="G768">
        <v>4576.9399999999996</v>
      </c>
      <c r="H768">
        <v>559.61</v>
      </c>
      <c r="I768">
        <v>6941.01</v>
      </c>
      <c r="J768">
        <v>6381.4</v>
      </c>
      <c r="K768" s="1">
        <f t="shared" si="44"/>
        <v>11.403298725898393</v>
      </c>
      <c r="L768" t="s">
        <v>31</v>
      </c>
      <c r="M768" s="2" t="s">
        <v>406</v>
      </c>
      <c r="N768" s="3" t="str">
        <f t="shared" si="45"/>
        <v>Jan</v>
      </c>
      <c r="O768" t="s">
        <v>21</v>
      </c>
      <c r="P768" t="s">
        <v>22</v>
      </c>
      <c r="Q768" t="str">
        <f t="shared" si="46"/>
        <v>Senior</v>
      </c>
      <c r="R768" t="str">
        <f t="shared" si="47"/>
        <v>Profit</v>
      </c>
    </row>
    <row r="769" spans="1:18">
      <c r="A769">
        <v>1752</v>
      </c>
      <c r="B769" t="s">
        <v>15</v>
      </c>
      <c r="C769">
        <v>31</v>
      </c>
      <c r="D769" t="s">
        <v>16</v>
      </c>
      <c r="E769" t="s">
        <v>57</v>
      </c>
      <c r="F769" t="s">
        <v>36</v>
      </c>
      <c r="G769">
        <v>4846.03</v>
      </c>
      <c r="H769">
        <v>767.77</v>
      </c>
      <c r="I769">
        <v>6936.63</v>
      </c>
      <c r="J769">
        <v>6168.86</v>
      </c>
      <c r="K769" s="1">
        <f t="shared" si="44"/>
        <v>8.0347760396993895</v>
      </c>
      <c r="L769" t="s">
        <v>19</v>
      </c>
      <c r="M769" s="2" t="s">
        <v>58</v>
      </c>
      <c r="N769" s="3" t="str">
        <f t="shared" si="45"/>
        <v>May</v>
      </c>
      <c r="O769" t="s">
        <v>56</v>
      </c>
      <c r="P769" t="s">
        <v>22</v>
      </c>
      <c r="Q769" t="str">
        <f t="shared" si="46"/>
        <v>Adult</v>
      </c>
      <c r="R769" t="str">
        <f t="shared" si="47"/>
        <v>Profit</v>
      </c>
    </row>
    <row r="770" spans="1:18">
      <c r="A770">
        <v>5382</v>
      </c>
      <c r="B770" t="s">
        <v>23</v>
      </c>
      <c r="C770">
        <v>48</v>
      </c>
      <c r="D770" t="s">
        <v>16</v>
      </c>
      <c r="E770" t="s">
        <v>57</v>
      </c>
      <c r="F770" t="s">
        <v>18</v>
      </c>
      <c r="G770">
        <v>4338.84</v>
      </c>
      <c r="H770">
        <v>577.59</v>
      </c>
      <c r="I770">
        <v>6935.16</v>
      </c>
      <c r="J770">
        <v>6357.57</v>
      </c>
      <c r="K770" s="1">
        <f t="shared" ref="K770:K833" si="48">J770/H770</f>
        <v>11.007063834207655</v>
      </c>
      <c r="L770" t="s">
        <v>19</v>
      </c>
      <c r="M770" s="2" t="s">
        <v>258</v>
      </c>
      <c r="N770" s="3" t="str">
        <f t="shared" ref="N770:N833" si="49">TEXT(M770,"MMM")</f>
        <v>Nov</v>
      </c>
      <c r="O770" t="s">
        <v>51</v>
      </c>
      <c r="P770" t="s">
        <v>22</v>
      </c>
      <c r="Q770" t="str">
        <f t="shared" ref="Q770:Q833" si="50">IF(C770&gt;=18,IF(C770&lt;=25,"Young",IF(C770&lt;=40,"Adult",IF(C770&lt;=60,"Senior",""))),"")</f>
        <v>Senior</v>
      </c>
      <c r="R770" t="str">
        <f t="shared" ref="R770:R833" si="51">IF(J770&gt;0,"Profit","Loss")</f>
        <v>Profit</v>
      </c>
    </row>
    <row r="771" spans="1:18">
      <c r="A771">
        <v>4679</v>
      </c>
      <c r="B771" t="s">
        <v>84</v>
      </c>
      <c r="C771">
        <v>55</v>
      </c>
      <c r="D771" t="s">
        <v>16</v>
      </c>
      <c r="E771" t="s">
        <v>66</v>
      </c>
      <c r="F771" t="s">
        <v>18</v>
      </c>
      <c r="G771">
        <v>3949.12</v>
      </c>
      <c r="H771">
        <v>1544.92</v>
      </c>
      <c r="I771">
        <v>6933.14</v>
      </c>
      <c r="J771">
        <v>5388.22</v>
      </c>
      <c r="K771" s="1">
        <f t="shared" si="48"/>
        <v>3.4877016285632911</v>
      </c>
      <c r="L771" t="s">
        <v>31</v>
      </c>
      <c r="M771" s="2" t="s">
        <v>231</v>
      </c>
      <c r="N771" s="3" t="str">
        <f t="shared" si="49"/>
        <v>Jul</v>
      </c>
      <c r="O771" t="s">
        <v>56</v>
      </c>
      <c r="P771" t="s">
        <v>39</v>
      </c>
      <c r="Q771" t="str">
        <f t="shared" si="50"/>
        <v>Senior</v>
      </c>
      <c r="R771" t="str">
        <f t="shared" si="51"/>
        <v>Profit</v>
      </c>
    </row>
    <row r="772" spans="1:18">
      <c r="A772">
        <v>8873</v>
      </c>
      <c r="B772" t="s">
        <v>44</v>
      </c>
      <c r="C772">
        <v>44</v>
      </c>
      <c r="D772" t="s">
        <v>24</v>
      </c>
      <c r="E772" t="s">
        <v>53</v>
      </c>
      <c r="F772" t="s">
        <v>25</v>
      </c>
      <c r="G772">
        <v>4583.8599999999997</v>
      </c>
      <c r="H772">
        <v>1518.21</v>
      </c>
      <c r="I772">
        <v>6930.83</v>
      </c>
      <c r="J772">
        <v>5412.62</v>
      </c>
      <c r="K772" s="1">
        <f t="shared" si="48"/>
        <v>3.5651326232866336</v>
      </c>
      <c r="L772" t="s">
        <v>31</v>
      </c>
      <c r="M772" s="2" t="s">
        <v>416</v>
      </c>
      <c r="N772" s="3" t="str">
        <f t="shared" si="49"/>
        <v>Aug</v>
      </c>
      <c r="O772" t="s">
        <v>33</v>
      </c>
      <c r="P772" t="s">
        <v>39</v>
      </c>
      <c r="Q772" t="str">
        <f t="shared" si="50"/>
        <v>Senior</v>
      </c>
      <c r="R772" t="str">
        <f t="shared" si="51"/>
        <v>Profit</v>
      </c>
    </row>
    <row r="773" spans="1:18">
      <c r="A773">
        <v>7728</v>
      </c>
      <c r="B773" t="s">
        <v>40</v>
      </c>
      <c r="C773">
        <v>33</v>
      </c>
      <c r="D773" t="s">
        <v>16</v>
      </c>
      <c r="E773" t="s">
        <v>53</v>
      </c>
      <c r="F773" t="s">
        <v>42</v>
      </c>
      <c r="G773">
        <v>4111.0200000000004</v>
      </c>
      <c r="H773">
        <v>1652.69</v>
      </c>
      <c r="I773">
        <v>6930.47</v>
      </c>
      <c r="J773">
        <v>5277.78</v>
      </c>
      <c r="K773" s="1">
        <f t="shared" si="48"/>
        <v>3.1934482570839053</v>
      </c>
      <c r="L773" t="s">
        <v>54</v>
      </c>
      <c r="M773" s="2" t="s">
        <v>208</v>
      </c>
      <c r="N773" s="3" t="str">
        <f t="shared" si="49"/>
        <v>Jun</v>
      </c>
      <c r="O773" t="s">
        <v>28</v>
      </c>
      <c r="P773" t="s">
        <v>22</v>
      </c>
      <c r="Q773" t="str">
        <f t="shared" si="50"/>
        <v>Adult</v>
      </c>
      <c r="R773" t="str">
        <f t="shared" si="51"/>
        <v>Profit</v>
      </c>
    </row>
    <row r="774" spans="1:18">
      <c r="A774">
        <v>874</v>
      </c>
      <c r="B774" t="s">
        <v>40</v>
      </c>
      <c r="C774">
        <v>21</v>
      </c>
      <c r="D774" t="s">
        <v>24</v>
      </c>
      <c r="E774" t="s">
        <v>53</v>
      </c>
      <c r="F774" t="s">
        <v>49</v>
      </c>
      <c r="G774">
        <v>4752.8999999999996</v>
      </c>
      <c r="H774">
        <v>227.04</v>
      </c>
      <c r="I774">
        <v>6929.45</v>
      </c>
      <c r="J774">
        <v>6702.41</v>
      </c>
      <c r="K774" s="1">
        <f t="shared" si="48"/>
        <v>29.520833333333332</v>
      </c>
      <c r="L774" t="s">
        <v>37</v>
      </c>
      <c r="M774" s="2" t="s">
        <v>171</v>
      </c>
      <c r="N774" s="3" t="str">
        <f t="shared" si="49"/>
        <v>Jan</v>
      </c>
      <c r="O774" t="s">
        <v>28</v>
      </c>
      <c r="P774" t="s">
        <v>22</v>
      </c>
      <c r="Q774" t="str">
        <f t="shared" si="50"/>
        <v>Young</v>
      </c>
      <c r="R774" t="str">
        <f t="shared" si="51"/>
        <v>Profit</v>
      </c>
    </row>
    <row r="775" spans="1:18">
      <c r="A775">
        <v>5591</v>
      </c>
      <c r="B775" t="s">
        <v>40</v>
      </c>
      <c r="C775">
        <v>30</v>
      </c>
      <c r="D775" t="s">
        <v>24</v>
      </c>
      <c r="E775" t="s">
        <v>53</v>
      </c>
      <c r="F775" t="s">
        <v>42</v>
      </c>
      <c r="G775">
        <v>4605.09</v>
      </c>
      <c r="H775">
        <v>860.67</v>
      </c>
      <c r="I775">
        <v>6925.09</v>
      </c>
      <c r="J775">
        <v>6064.42</v>
      </c>
      <c r="K775" s="1">
        <f t="shared" si="48"/>
        <v>7.0461617112249764</v>
      </c>
      <c r="L775" t="s">
        <v>31</v>
      </c>
      <c r="M775" s="2" t="s">
        <v>180</v>
      </c>
      <c r="N775" s="3" t="str">
        <f t="shared" si="49"/>
        <v>Nov</v>
      </c>
      <c r="O775" t="s">
        <v>56</v>
      </c>
      <c r="P775" t="s">
        <v>39</v>
      </c>
      <c r="Q775" t="str">
        <f t="shared" si="50"/>
        <v>Adult</v>
      </c>
      <c r="R775" t="str">
        <f t="shared" si="51"/>
        <v>Profit</v>
      </c>
    </row>
    <row r="776" spans="1:18">
      <c r="A776">
        <v>6990</v>
      </c>
      <c r="B776" t="s">
        <v>23</v>
      </c>
      <c r="C776">
        <v>24</v>
      </c>
      <c r="D776" t="s">
        <v>16</v>
      </c>
      <c r="E776" t="s">
        <v>57</v>
      </c>
      <c r="F776" t="s">
        <v>18</v>
      </c>
      <c r="G776">
        <v>4745.03</v>
      </c>
      <c r="H776">
        <v>330.45</v>
      </c>
      <c r="I776">
        <v>6911.97</v>
      </c>
      <c r="J776">
        <v>6581.52</v>
      </c>
      <c r="K776" s="1">
        <f t="shared" si="48"/>
        <v>19.916840671811169</v>
      </c>
      <c r="L776" t="s">
        <v>37</v>
      </c>
      <c r="M776" s="2" t="s">
        <v>302</v>
      </c>
      <c r="N776" s="3" t="str">
        <f t="shared" si="49"/>
        <v>Aug</v>
      </c>
      <c r="O776" t="s">
        <v>28</v>
      </c>
      <c r="P776" t="s">
        <v>39</v>
      </c>
      <c r="Q776" t="str">
        <f t="shared" si="50"/>
        <v>Young</v>
      </c>
      <c r="R776" t="str">
        <f t="shared" si="51"/>
        <v>Profit</v>
      </c>
    </row>
    <row r="777" spans="1:18">
      <c r="A777">
        <v>8392</v>
      </c>
      <c r="B777" t="s">
        <v>15</v>
      </c>
      <c r="C777">
        <v>37</v>
      </c>
      <c r="D777" t="s">
        <v>16</v>
      </c>
      <c r="E777" t="s">
        <v>17</v>
      </c>
      <c r="F777" t="s">
        <v>36</v>
      </c>
      <c r="G777">
        <v>4492.95</v>
      </c>
      <c r="H777">
        <v>1707.36</v>
      </c>
      <c r="I777">
        <v>6911.33</v>
      </c>
      <c r="J777">
        <v>5203.97</v>
      </c>
      <c r="K777" s="1">
        <f t="shared" si="48"/>
        <v>3.0479629369318717</v>
      </c>
      <c r="L777" t="s">
        <v>26</v>
      </c>
      <c r="M777" s="2" t="s">
        <v>342</v>
      </c>
      <c r="N777" s="3" t="str">
        <f t="shared" si="49"/>
        <v>Jan</v>
      </c>
      <c r="O777" t="s">
        <v>28</v>
      </c>
      <c r="P777" t="s">
        <v>39</v>
      </c>
      <c r="Q777" t="str">
        <f t="shared" si="50"/>
        <v>Adult</v>
      </c>
      <c r="R777" t="str">
        <f t="shared" si="51"/>
        <v>Profit</v>
      </c>
    </row>
    <row r="778" spans="1:18">
      <c r="A778">
        <v>6496</v>
      </c>
      <c r="B778" t="s">
        <v>40</v>
      </c>
      <c r="C778">
        <v>40</v>
      </c>
      <c r="D778" t="s">
        <v>24</v>
      </c>
      <c r="E778" t="s">
        <v>35</v>
      </c>
      <c r="F778" t="s">
        <v>36</v>
      </c>
      <c r="G778">
        <v>4334.3900000000003</v>
      </c>
      <c r="H778">
        <v>1638.78</v>
      </c>
      <c r="I778">
        <v>6910.3</v>
      </c>
      <c r="J778">
        <v>5271.52</v>
      </c>
      <c r="K778" s="1">
        <f t="shared" si="48"/>
        <v>3.2167343999804734</v>
      </c>
      <c r="L778" t="s">
        <v>19</v>
      </c>
      <c r="M778" s="2" t="s">
        <v>32</v>
      </c>
      <c r="N778" s="3" t="str">
        <f t="shared" si="49"/>
        <v>May</v>
      </c>
      <c r="O778" t="s">
        <v>21</v>
      </c>
      <c r="P778" t="s">
        <v>39</v>
      </c>
      <c r="Q778" t="str">
        <f t="shared" si="50"/>
        <v>Adult</v>
      </c>
      <c r="R778" t="str">
        <f t="shared" si="51"/>
        <v>Profit</v>
      </c>
    </row>
    <row r="779" spans="1:18">
      <c r="A779">
        <v>4713</v>
      </c>
      <c r="B779" t="s">
        <v>23</v>
      </c>
      <c r="C779">
        <v>21</v>
      </c>
      <c r="D779" t="s">
        <v>24</v>
      </c>
      <c r="E779" t="s">
        <v>59</v>
      </c>
      <c r="F779" t="s">
        <v>18</v>
      </c>
      <c r="G779">
        <v>4011.93</v>
      </c>
      <c r="H779">
        <v>431.17</v>
      </c>
      <c r="I779">
        <v>6908.82</v>
      </c>
      <c r="J779">
        <v>6477.65</v>
      </c>
      <c r="K779" s="1">
        <f t="shared" si="48"/>
        <v>15.023424635294662</v>
      </c>
      <c r="L779" t="s">
        <v>31</v>
      </c>
      <c r="M779" s="2" t="s">
        <v>340</v>
      </c>
      <c r="N779" s="3" t="str">
        <f t="shared" si="49"/>
        <v>Jul</v>
      </c>
      <c r="O779" t="s">
        <v>51</v>
      </c>
      <c r="P779" t="s">
        <v>22</v>
      </c>
      <c r="Q779" t="str">
        <f t="shared" si="50"/>
        <v>Young</v>
      </c>
      <c r="R779" t="str">
        <f t="shared" si="51"/>
        <v>Profit</v>
      </c>
    </row>
    <row r="780" spans="1:18">
      <c r="A780">
        <v>8449</v>
      </c>
      <c r="B780" t="s">
        <v>44</v>
      </c>
      <c r="C780">
        <v>22</v>
      </c>
      <c r="D780" t="s">
        <v>24</v>
      </c>
      <c r="E780" t="s">
        <v>35</v>
      </c>
      <c r="F780" t="s">
        <v>25</v>
      </c>
      <c r="G780">
        <v>4298.09</v>
      </c>
      <c r="H780">
        <v>1083.1199999999999</v>
      </c>
      <c r="I780">
        <v>6908.43</v>
      </c>
      <c r="J780">
        <v>5825.31</v>
      </c>
      <c r="K780" s="1">
        <f t="shared" si="48"/>
        <v>5.3782683359184587</v>
      </c>
      <c r="L780" t="s">
        <v>54</v>
      </c>
      <c r="M780" s="2" t="s">
        <v>69</v>
      </c>
      <c r="N780" s="3" t="str">
        <f t="shared" si="49"/>
        <v>Sep</v>
      </c>
      <c r="O780" t="s">
        <v>21</v>
      </c>
      <c r="P780" t="s">
        <v>39</v>
      </c>
      <c r="Q780" t="str">
        <f t="shared" si="50"/>
        <v>Young</v>
      </c>
      <c r="R780" t="str">
        <f t="shared" si="51"/>
        <v>Profit</v>
      </c>
    </row>
    <row r="781" spans="1:18">
      <c r="A781">
        <v>4130</v>
      </c>
      <c r="B781" t="s">
        <v>92</v>
      </c>
      <c r="C781">
        <v>18</v>
      </c>
      <c r="D781" t="s">
        <v>24</v>
      </c>
      <c r="E781" t="s">
        <v>17</v>
      </c>
      <c r="F781" t="s">
        <v>42</v>
      </c>
      <c r="G781">
        <v>4756.79</v>
      </c>
      <c r="H781">
        <v>1931.85</v>
      </c>
      <c r="I781">
        <v>6907.46</v>
      </c>
      <c r="J781">
        <v>4975.6099999999997</v>
      </c>
      <c r="K781" s="1">
        <f t="shared" si="48"/>
        <v>2.5755674612418149</v>
      </c>
      <c r="L781" t="s">
        <v>31</v>
      </c>
      <c r="M781" s="2" t="s">
        <v>117</v>
      </c>
      <c r="N781" s="3" t="str">
        <f t="shared" si="49"/>
        <v>Dec</v>
      </c>
      <c r="O781" t="s">
        <v>56</v>
      </c>
      <c r="P781" t="s">
        <v>39</v>
      </c>
      <c r="Q781" t="str">
        <f t="shared" si="50"/>
        <v>Young</v>
      </c>
      <c r="R781" t="str">
        <f t="shared" si="51"/>
        <v>Profit</v>
      </c>
    </row>
    <row r="782" spans="1:18">
      <c r="A782">
        <v>1207</v>
      </c>
      <c r="B782" t="s">
        <v>40</v>
      </c>
      <c r="C782">
        <v>60</v>
      </c>
      <c r="D782" t="s">
        <v>16</v>
      </c>
      <c r="E782" t="s">
        <v>53</v>
      </c>
      <c r="F782" t="s">
        <v>36</v>
      </c>
      <c r="G782">
        <v>4914.0600000000004</v>
      </c>
      <c r="H782">
        <v>1743.83</v>
      </c>
      <c r="I782">
        <v>6906.06</v>
      </c>
      <c r="J782">
        <v>5162.2299999999996</v>
      </c>
      <c r="K782" s="1">
        <f t="shared" si="48"/>
        <v>2.9602828257341596</v>
      </c>
      <c r="L782" t="s">
        <v>54</v>
      </c>
      <c r="M782" s="2" t="s">
        <v>122</v>
      </c>
      <c r="N782" s="3" t="str">
        <f t="shared" si="49"/>
        <v>May</v>
      </c>
      <c r="O782" t="s">
        <v>56</v>
      </c>
      <c r="P782" t="s">
        <v>39</v>
      </c>
      <c r="Q782" t="str">
        <f t="shared" si="50"/>
        <v>Senior</v>
      </c>
      <c r="R782" t="str">
        <f t="shared" si="51"/>
        <v>Profit</v>
      </c>
    </row>
    <row r="783" spans="1:18">
      <c r="A783">
        <v>452</v>
      </c>
      <c r="B783" t="s">
        <v>84</v>
      </c>
      <c r="C783">
        <v>19</v>
      </c>
      <c r="D783" t="s">
        <v>16</v>
      </c>
      <c r="E783" t="s">
        <v>57</v>
      </c>
      <c r="F783" t="s">
        <v>25</v>
      </c>
      <c r="G783">
        <v>4951.47</v>
      </c>
      <c r="H783">
        <v>1299.45</v>
      </c>
      <c r="I783">
        <v>6905.22</v>
      </c>
      <c r="J783">
        <v>5605.77</v>
      </c>
      <c r="K783" s="1">
        <f t="shared" si="48"/>
        <v>4.3139559044211016</v>
      </c>
      <c r="L783" t="s">
        <v>19</v>
      </c>
      <c r="M783" s="2" t="s">
        <v>184</v>
      </c>
      <c r="N783" s="3" t="str">
        <f t="shared" si="49"/>
        <v>Mar</v>
      </c>
      <c r="O783" t="s">
        <v>28</v>
      </c>
      <c r="P783" t="s">
        <v>39</v>
      </c>
      <c r="Q783" t="str">
        <f t="shared" si="50"/>
        <v>Young</v>
      </c>
      <c r="R783" t="str">
        <f t="shared" si="51"/>
        <v>Profit</v>
      </c>
    </row>
    <row r="784" spans="1:18">
      <c r="A784">
        <v>2111</v>
      </c>
      <c r="B784" t="s">
        <v>29</v>
      </c>
      <c r="C784">
        <v>34</v>
      </c>
      <c r="D784" t="s">
        <v>16</v>
      </c>
      <c r="E784" t="s">
        <v>59</v>
      </c>
      <c r="F784" t="s">
        <v>25</v>
      </c>
      <c r="G784">
        <v>4535.8900000000003</v>
      </c>
      <c r="H784">
        <v>442.62</v>
      </c>
      <c r="I784">
        <v>6903.82</v>
      </c>
      <c r="J784">
        <v>6461.2</v>
      </c>
      <c r="K784" s="1">
        <f t="shared" si="48"/>
        <v>14.597623243414215</v>
      </c>
      <c r="L784" t="s">
        <v>37</v>
      </c>
      <c r="M784" s="2" t="s">
        <v>395</v>
      </c>
      <c r="N784" s="3" t="str">
        <f t="shared" si="49"/>
        <v>Feb</v>
      </c>
      <c r="O784" t="s">
        <v>33</v>
      </c>
      <c r="P784" t="s">
        <v>39</v>
      </c>
      <c r="Q784" t="str">
        <f t="shared" si="50"/>
        <v>Adult</v>
      </c>
      <c r="R784" t="str">
        <f t="shared" si="51"/>
        <v>Profit</v>
      </c>
    </row>
    <row r="785" spans="1:18">
      <c r="A785">
        <v>9535</v>
      </c>
      <c r="B785" t="s">
        <v>29</v>
      </c>
      <c r="C785">
        <v>27</v>
      </c>
      <c r="D785" t="s">
        <v>16</v>
      </c>
      <c r="E785" t="s">
        <v>66</v>
      </c>
      <c r="F785" t="s">
        <v>36</v>
      </c>
      <c r="G785">
        <v>4814.99</v>
      </c>
      <c r="H785">
        <v>252.8</v>
      </c>
      <c r="I785">
        <v>6902.78</v>
      </c>
      <c r="J785">
        <v>6649.98</v>
      </c>
      <c r="K785" s="1">
        <f t="shared" si="48"/>
        <v>26.30530063291139</v>
      </c>
      <c r="L785" t="s">
        <v>31</v>
      </c>
      <c r="M785" s="2" t="s">
        <v>115</v>
      </c>
      <c r="N785" s="3" t="str">
        <f t="shared" si="49"/>
        <v>Jan</v>
      </c>
      <c r="O785" t="s">
        <v>33</v>
      </c>
      <c r="P785" t="s">
        <v>22</v>
      </c>
      <c r="Q785" t="str">
        <f t="shared" si="50"/>
        <v>Adult</v>
      </c>
      <c r="R785" t="str">
        <f t="shared" si="51"/>
        <v>Profit</v>
      </c>
    </row>
    <row r="786" spans="1:18">
      <c r="A786">
        <v>3065</v>
      </c>
      <c r="B786" t="s">
        <v>23</v>
      </c>
      <c r="C786">
        <v>46</v>
      </c>
      <c r="D786" t="s">
        <v>24</v>
      </c>
      <c r="E786" t="s">
        <v>30</v>
      </c>
      <c r="F786" t="s">
        <v>25</v>
      </c>
      <c r="G786">
        <v>4635.38</v>
      </c>
      <c r="H786">
        <v>875.61</v>
      </c>
      <c r="I786">
        <v>6901.29</v>
      </c>
      <c r="J786">
        <v>6025.68</v>
      </c>
      <c r="K786" s="1">
        <f t="shared" si="48"/>
        <v>6.8816939048206391</v>
      </c>
      <c r="L786" t="s">
        <v>37</v>
      </c>
      <c r="M786" s="2" t="s">
        <v>246</v>
      </c>
      <c r="N786" s="3" t="str">
        <f t="shared" si="49"/>
        <v>Jul</v>
      </c>
      <c r="O786" t="s">
        <v>51</v>
      </c>
      <c r="P786" t="s">
        <v>39</v>
      </c>
      <c r="Q786" t="str">
        <f t="shared" si="50"/>
        <v>Senior</v>
      </c>
      <c r="R786" t="str">
        <f t="shared" si="51"/>
        <v>Profit</v>
      </c>
    </row>
    <row r="787" spans="1:18">
      <c r="A787">
        <v>5249</v>
      </c>
      <c r="B787" t="s">
        <v>40</v>
      </c>
      <c r="C787">
        <v>20</v>
      </c>
      <c r="D787" t="s">
        <v>16</v>
      </c>
      <c r="E787" t="s">
        <v>41</v>
      </c>
      <c r="F787" t="s">
        <v>25</v>
      </c>
      <c r="G787">
        <v>4540.1400000000003</v>
      </c>
      <c r="H787">
        <v>1312.04</v>
      </c>
      <c r="I787">
        <v>6896.39</v>
      </c>
      <c r="J787">
        <v>5584.35</v>
      </c>
      <c r="K787" s="1">
        <f t="shared" si="48"/>
        <v>4.2562345660193293</v>
      </c>
      <c r="L787" t="s">
        <v>54</v>
      </c>
      <c r="M787" s="2" t="s">
        <v>284</v>
      </c>
      <c r="N787" s="3" t="str">
        <f t="shared" si="49"/>
        <v>Apr</v>
      </c>
      <c r="O787" t="s">
        <v>51</v>
      </c>
      <c r="P787" t="s">
        <v>39</v>
      </c>
      <c r="Q787" t="str">
        <f t="shared" si="50"/>
        <v>Young</v>
      </c>
      <c r="R787" t="str">
        <f t="shared" si="51"/>
        <v>Profit</v>
      </c>
    </row>
    <row r="788" spans="1:18">
      <c r="A788">
        <v>1045</v>
      </c>
      <c r="B788" t="s">
        <v>34</v>
      </c>
      <c r="C788">
        <v>18</v>
      </c>
      <c r="D788" t="s">
        <v>16</v>
      </c>
      <c r="E788" t="s">
        <v>30</v>
      </c>
      <c r="F788" t="s">
        <v>25</v>
      </c>
      <c r="G788">
        <v>4552.97</v>
      </c>
      <c r="H788">
        <v>1136.42</v>
      </c>
      <c r="I788">
        <v>6895.93</v>
      </c>
      <c r="J788">
        <v>5759.51</v>
      </c>
      <c r="K788" s="1">
        <f t="shared" si="48"/>
        <v>5.0681174213758995</v>
      </c>
      <c r="L788" t="s">
        <v>37</v>
      </c>
      <c r="M788" s="2" t="s">
        <v>198</v>
      </c>
      <c r="N788" s="3" t="str">
        <f t="shared" si="49"/>
        <v>Jul</v>
      </c>
      <c r="O788" t="s">
        <v>28</v>
      </c>
      <c r="P788" t="s">
        <v>39</v>
      </c>
      <c r="Q788" t="str">
        <f t="shared" si="50"/>
        <v>Young</v>
      </c>
      <c r="R788" t="str">
        <f t="shared" si="51"/>
        <v>Profit</v>
      </c>
    </row>
    <row r="789" spans="1:18">
      <c r="A789">
        <v>8640</v>
      </c>
      <c r="B789" t="s">
        <v>52</v>
      </c>
      <c r="C789">
        <v>32</v>
      </c>
      <c r="D789" t="s">
        <v>24</v>
      </c>
      <c r="E789" t="s">
        <v>53</v>
      </c>
      <c r="F789" t="s">
        <v>36</v>
      </c>
      <c r="G789">
        <v>4560.42</v>
      </c>
      <c r="H789">
        <v>633.13</v>
      </c>
      <c r="I789">
        <v>6894.16</v>
      </c>
      <c r="J789">
        <v>6261.03</v>
      </c>
      <c r="K789" s="1">
        <f t="shared" si="48"/>
        <v>9.8890117353466103</v>
      </c>
      <c r="L789" t="s">
        <v>19</v>
      </c>
      <c r="M789" s="2" t="s">
        <v>118</v>
      </c>
      <c r="N789" s="3" t="str">
        <f t="shared" si="49"/>
        <v>Nov</v>
      </c>
      <c r="O789" t="s">
        <v>51</v>
      </c>
      <c r="P789" t="s">
        <v>22</v>
      </c>
      <c r="Q789" t="str">
        <f t="shared" si="50"/>
        <v>Adult</v>
      </c>
      <c r="R789" t="str">
        <f t="shared" si="51"/>
        <v>Profit</v>
      </c>
    </row>
    <row r="790" spans="1:18">
      <c r="A790">
        <v>9863</v>
      </c>
      <c r="B790" t="s">
        <v>92</v>
      </c>
      <c r="C790">
        <v>33</v>
      </c>
      <c r="D790" t="s">
        <v>24</v>
      </c>
      <c r="E790" t="s">
        <v>57</v>
      </c>
      <c r="F790" t="s">
        <v>36</v>
      </c>
      <c r="G790">
        <v>3938.17</v>
      </c>
      <c r="H790">
        <v>781.08</v>
      </c>
      <c r="I790">
        <v>6892.62</v>
      </c>
      <c r="J790">
        <v>6111.54</v>
      </c>
      <c r="K790" s="1">
        <f t="shared" si="48"/>
        <v>7.8244738055000767</v>
      </c>
      <c r="L790" t="s">
        <v>19</v>
      </c>
      <c r="M790" s="2" t="s">
        <v>377</v>
      </c>
      <c r="N790" s="3" t="str">
        <f t="shared" si="49"/>
        <v>Mar</v>
      </c>
      <c r="O790" t="s">
        <v>21</v>
      </c>
      <c r="P790" t="s">
        <v>22</v>
      </c>
      <c r="Q790" t="str">
        <f t="shared" si="50"/>
        <v>Adult</v>
      </c>
      <c r="R790" t="str">
        <f t="shared" si="51"/>
        <v>Profit</v>
      </c>
    </row>
    <row r="791" spans="1:18">
      <c r="A791">
        <v>3731</v>
      </c>
      <c r="B791" t="s">
        <v>84</v>
      </c>
      <c r="C791">
        <v>49</v>
      </c>
      <c r="D791" t="s">
        <v>16</v>
      </c>
      <c r="E791" t="s">
        <v>17</v>
      </c>
      <c r="F791" t="s">
        <v>25</v>
      </c>
      <c r="G791">
        <v>4711.18</v>
      </c>
      <c r="H791">
        <v>359.47</v>
      </c>
      <c r="I791">
        <v>6891.93</v>
      </c>
      <c r="J791">
        <v>6532.46</v>
      </c>
      <c r="K791" s="1">
        <f t="shared" si="48"/>
        <v>18.172476145436335</v>
      </c>
      <c r="L791" t="s">
        <v>54</v>
      </c>
      <c r="M791" s="2" t="s">
        <v>79</v>
      </c>
      <c r="N791" s="3" t="str">
        <f t="shared" si="49"/>
        <v>Feb</v>
      </c>
      <c r="O791" t="s">
        <v>33</v>
      </c>
      <c r="P791" t="s">
        <v>39</v>
      </c>
      <c r="Q791" t="str">
        <f t="shared" si="50"/>
        <v>Senior</v>
      </c>
      <c r="R791" t="str">
        <f t="shared" si="51"/>
        <v>Profit</v>
      </c>
    </row>
    <row r="792" spans="1:18">
      <c r="A792">
        <v>3910</v>
      </c>
      <c r="B792" t="s">
        <v>84</v>
      </c>
      <c r="C792">
        <v>21</v>
      </c>
      <c r="D792" t="s">
        <v>24</v>
      </c>
      <c r="E792" t="s">
        <v>41</v>
      </c>
      <c r="F792" t="s">
        <v>18</v>
      </c>
      <c r="G792">
        <v>4640.47</v>
      </c>
      <c r="H792">
        <v>1559.31</v>
      </c>
      <c r="I792">
        <v>6891</v>
      </c>
      <c r="J792">
        <v>5331.69</v>
      </c>
      <c r="K792" s="1">
        <f t="shared" si="48"/>
        <v>3.4192623660465205</v>
      </c>
      <c r="L792" t="s">
        <v>26</v>
      </c>
      <c r="M792" s="2" t="s">
        <v>336</v>
      </c>
      <c r="N792" s="3" t="str">
        <f t="shared" si="49"/>
        <v>Aug</v>
      </c>
      <c r="O792" t="s">
        <v>21</v>
      </c>
      <c r="P792" t="s">
        <v>22</v>
      </c>
      <c r="Q792" t="str">
        <f t="shared" si="50"/>
        <v>Young</v>
      </c>
      <c r="R792" t="str">
        <f t="shared" si="51"/>
        <v>Profit</v>
      </c>
    </row>
    <row r="793" spans="1:18">
      <c r="A793">
        <v>5125</v>
      </c>
      <c r="B793" t="s">
        <v>29</v>
      </c>
      <c r="C793">
        <v>33</v>
      </c>
      <c r="D793" t="s">
        <v>16</v>
      </c>
      <c r="E793" t="s">
        <v>35</v>
      </c>
      <c r="F793" t="s">
        <v>49</v>
      </c>
      <c r="G793">
        <v>3949.25</v>
      </c>
      <c r="H793">
        <v>1467.98</v>
      </c>
      <c r="I793">
        <v>6889.14</v>
      </c>
      <c r="J793">
        <v>5421.16</v>
      </c>
      <c r="K793" s="1">
        <f t="shared" si="48"/>
        <v>3.6929385958936769</v>
      </c>
      <c r="L793" t="s">
        <v>54</v>
      </c>
      <c r="M793" s="2" t="s">
        <v>97</v>
      </c>
      <c r="N793" s="3" t="str">
        <f t="shared" si="49"/>
        <v>Jun</v>
      </c>
      <c r="O793" t="s">
        <v>33</v>
      </c>
      <c r="P793" t="s">
        <v>39</v>
      </c>
      <c r="Q793" t="str">
        <f t="shared" si="50"/>
        <v>Adult</v>
      </c>
      <c r="R793" t="str">
        <f t="shared" si="51"/>
        <v>Profit</v>
      </c>
    </row>
    <row r="794" spans="1:18">
      <c r="A794">
        <v>2680</v>
      </c>
      <c r="B794" t="s">
        <v>52</v>
      </c>
      <c r="C794">
        <v>46</v>
      </c>
      <c r="D794" t="s">
        <v>16</v>
      </c>
      <c r="E794" t="s">
        <v>41</v>
      </c>
      <c r="F794" t="s">
        <v>36</v>
      </c>
      <c r="G794">
        <v>4480.33</v>
      </c>
      <c r="H794">
        <v>1529.33</v>
      </c>
      <c r="I794">
        <v>6888.21</v>
      </c>
      <c r="J794">
        <v>5358.88</v>
      </c>
      <c r="K794" s="1">
        <f t="shared" si="48"/>
        <v>3.5040704099180688</v>
      </c>
      <c r="L794" t="s">
        <v>37</v>
      </c>
      <c r="M794" s="2" t="s">
        <v>72</v>
      </c>
      <c r="N794" s="3" t="str">
        <f t="shared" si="49"/>
        <v>Oct</v>
      </c>
      <c r="O794" t="s">
        <v>56</v>
      </c>
      <c r="P794" t="s">
        <v>22</v>
      </c>
      <c r="Q794" t="str">
        <f t="shared" si="50"/>
        <v>Senior</v>
      </c>
      <c r="R794" t="str">
        <f t="shared" si="51"/>
        <v>Profit</v>
      </c>
    </row>
    <row r="795" spans="1:18">
      <c r="A795">
        <v>7163</v>
      </c>
      <c r="B795" t="s">
        <v>15</v>
      </c>
      <c r="C795">
        <v>60</v>
      </c>
      <c r="D795" t="s">
        <v>24</v>
      </c>
      <c r="E795" t="s">
        <v>53</v>
      </c>
      <c r="F795" t="s">
        <v>42</v>
      </c>
      <c r="G795">
        <v>3931.12</v>
      </c>
      <c r="H795">
        <v>364.65</v>
      </c>
      <c r="I795">
        <v>6888.07</v>
      </c>
      <c r="J795">
        <v>6523.42</v>
      </c>
      <c r="K795" s="1">
        <f t="shared" si="48"/>
        <v>17.889537913067326</v>
      </c>
      <c r="L795" t="s">
        <v>26</v>
      </c>
      <c r="M795" s="2" t="s">
        <v>75</v>
      </c>
      <c r="N795" s="3" t="str">
        <f t="shared" si="49"/>
        <v>Mar</v>
      </c>
      <c r="O795" t="s">
        <v>51</v>
      </c>
      <c r="P795" t="s">
        <v>22</v>
      </c>
      <c r="Q795" t="str">
        <f t="shared" si="50"/>
        <v>Senior</v>
      </c>
      <c r="R795" t="str">
        <f t="shared" si="51"/>
        <v>Profit</v>
      </c>
    </row>
    <row r="796" spans="1:18">
      <c r="A796">
        <v>8294</v>
      </c>
      <c r="B796" t="s">
        <v>34</v>
      </c>
      <c r="C796">
        <v>38</v>
      </c>
      <c r="D796" t="s">
        <v>24</v>
      </c>
      <c r="E796" t="s">
        <v>53</v>
      </c>
      <c r="F796" t="s">
        <v>36</v>
      </c>
      <c r="G796">
        <v>4057.84</v>
      </c>
      <c r="H796">
        <v>1898.79</v>
      </c>
      <c r="I796">
        <v>6887.34</v>
      </c>
      <c r="J796">
        <v>4988.55</v>
      </c>
      <c r="K796" s="1">
        <f t="shared" si="48"/>
        <v>2.6272257595626689</v>
      </c>
      <c r="L796" t="s">
        <v>31</v>
      </c>
      <c r="M796" s="2" t="s">
        <v>345</v>
      </c>
      <c r="N796" s="3" t="str">
        <f t="shared" si="49"/>
        <v>Mar</v>
      </c>
      <c r="O796" t="s">
        <v>28</v>
      </c>
      <c r="P796" t="s">
        <v>39</v>
      </c>
      <c r="Q796" t="str">
        <f t="shared" si="50"/>
        <v>Adult</v>
      </c>
      <c r="R796" t="str">
        <f t="shared" si="51"/>
        <v>Profit</v>
      </c>
    </row>
    <row r="797" spans="1:18">
      <c r="A797">
        <v>6965</v>
      </c>
      <c r="B797" t="s">
        <v>34</v>
      </c>
      <c r="C797">
        <v>46</v>
      </c>
      <c r="D797" t="s">
        <v>16</v>
      </c>
      <c r="E797" t="s">
        <v>41</v>
      </c>
      <c r="F797" t="s">
        <v>42</v>
      </c>
      <c r="G797">
        <v>4950.68</v>
      </c>
      <c r="H797">
        <v>1052.56</v>
      </c>
      <c r="I797">
        <v>6887.33</v>
      </c>
      <c r="J797">
        <v>5834.77</v>
      </c>
      <c r="K797" s="1">
        <f t="shared" si="48"/>
        <v>5.5434084517747211</v>
      </c>
      <c r="L797" t="s">
        <v>19</v>
      </c>
      <c r="M797" s="2" t="s">
        <v>102</v>
      </c>
      <c r="N797" s="3" t="str">
        <f t="shared" si="49"/>
        <v>Nov</v>
      </c>
      <c r="O797" t="s">
        <v>51</v>
      </c>
      <c r="P797" t="s">
        <v>22</v>
      </c>
      <c r="Q797" t="str">
        <f t="shared" si="50"/>
        <v>Senior</v>
      </c>
      <c r="R797" t="str">
        <f t="shared" si="51"/>
        <v>Profit</v>
      </c>
    </row>
    <row r="798" spans="1:18">
      <c r="A798">
        <v>7074</v>
      </c>
      <c r="B798" t="s">
        <v>34</v>
      </c>
      <c r="C798">
        <v>48</v>
      </c>
      <c r="D798" t="s">
        <v>16</v>
      </c>
      <c r="E798" t="s">
        <v>41</v>
      </c>
      <c r="F798" t="s">
        <v>25</v>
      </c>
      <c r="G798">
        <v>4886.18</v>
      </c>
      <c r="H798">
        <v>51.8</v>
      </c>
      <c r="I798">
        <v>6886.13</v>
      </c>
      <c r="J798">
        <v>6834.33</v>
      </c>
      <c r="K798" s="1">
        <f t="shared" si="48"/>
        <v>131.9368725868726</v>
      </c>
      <c r="L798" t="s">
        <v>54</v>
      </c>
      <c r="M798" s="2" t="s">
        <v>91</v>
      </c>
      <c r="N798" s="3" t="str">
        <f t="shared" si="49"/>
        <v>Jan</v>
      </c>
      <c r="O798" t="s">
        <v>51</v>
      </c>
      <c r="P798" t="s">
        <v>39</v>
      </c>
      <c r="Q798" t="str">
        <f t="shared" si="50"/>
        <v>Senior</v>
      </c>
      <c r="R798" t="str">
        <f t="shared" si="51"/>
        <v>Profit</v>
      </c>
    </row>
    <row r="799" spans="1:18">
      <c r="A799">
        <v>992</v>
      </c>
      <c r="B799" t="s">
        <v>29</v>
      </c>
      <c r="C799">
        <v>27</v>
      </c>
      <c r="D799" t="s">
        <v>16</v>
      </c>
      <c r="E799" t="s">
        <v>35</v>
      </c>
      <c r="F799" t="s">
        <v>42</v>
      </c>
      <c r="G799">
        <v>4516.09</v>
      </c>
      <c r="H799">
        <v>723.59</v>
      </c>
      <c r="I799">
        <v>6886.05</v>
      </c>
      <c r="J799">
        <v>6162.46</v>
      </c>
      <c r="K799" s="1">
        <f t="shared" si="48"/>
        <v>8.5165079672190043</v>
      </c>
      <c r="L799" t="s">
        <v>26</v>
      </c>
      <c r="M799" s="2" t="s">
        <v>108</v>
      </c>
      <c r="N799" s="3" t="str">
        <f t="shared" si="49"/>
        <v>Feb</v>
      </c>
      <c r="O799" t="s">
        <v>33</v>
      </c>
      <c r="P799" t="s">
        <v>22</v>
      </c>
      <c r="Q799" t="str">
        <f t="shared" si="50"/>
        <v>Adult</v>
      </c>
      <c r="R799" t="str">
        <f t="shared" si="51"/>
        <v>Profit</v>
      </c>
    </row>
    <row r="800" spans="1:18">
      <c r="A800">
        <v>4393</v>
      </c>
      <c r="B800" t="s">
        <v>84</v>
      </c>
      <c r="C800">
        <v>36</v>
      </c>
      <c r="D800" t="s">
        <v>24</v>
      </c>
      <c r="E800" t="s">
        <v>66</v>
      </c>
      <c r="F800" t="s">
        <v>25</v>
      </c>
      <c r="G800">
        <v>4405.1099999999997</v>
      </c>
      <c r="H800">
        <v>1969.46</v>
      </c>
      <c r="I800">
        <v>6885.29</v>
      </c>
      <c r="J800">
        <v>4915.83</v>
      </c>
      <c r="K800" s="1">
        <f t="shared" si="48"/>
        <v>2.4960293684563282</v>
      </c>
      <c r="L800" t="s">
        <v>19</v>
      </c>
      <c r="M800" s="2" t="s">
        <v>368</v>
      </c>
      <c r="N800" s="3" t="str">
        <f t="shared" si="49"/>
        <v>May</v>
      </c>
      <c r="O800" t="s">
        <v>51</v>
      </c>
      <c r="P800" t="s">
        <v>22</v>
      </c>
      <c r="Q800" t="str">
        <f t="shared" si="50"/>
        <v>Adult</v>
      </c>
      <c r="R800" t="str">
        <f t="shared" si="51"/>
        <v>Profit</v>
      </c>
    </row>
    <row r="801" spans="1:18">
      <c r="A801">
        <v>3055</v>
      </c>
      <c r="B801" t="s">
        <v>44</v>
      </c>
      <c r="C801">
        <v>33</v>
      </c>
      <c r="D801" t="s">
        <v>24</v>
      </c>
      <c r="E801" t="s">
        <v>66</v>
      </c>
      <c r="F801" t="s">
        <v>18</v>
      </c>
      <c r="G801">
        <v>4137.2700000000004</v>
      </c>
      <c r="H801">
        <v>1605.45</v>
      </c>
      <c r="I801">
        <v>6882.75</v>
      </c>
      <c r="J801">
        <v>5277.3</v>
      </c>
      <c r="K801" s="1">
        <f t="shared" si="48"/>
        <v>3.2871157619359059</v>
      </c>
      <c r="L801" t="s">
        <v>19</v>
      </c>
      <c r="M801" s="2" t="s">
        <v>88</v>
      </c>
      <c r="N801" s="3" t="str">
        <f t="shared" si="49"/>
        <v>Dec</v>
      </c>
      <c r="O801" t="s">
        <v>51</v>
      </c>
      <c r="P801" t="s">
        <v>39</v>
      </c>
      <c r="Q801" t="str">
        <f t="shared" si="50"/>
        <v>Adult</v>
      </c>
      <c r="R801" t="str">
        <f t="shared" si="51"/>
        <v>Profit</v>
      </c>
    </row>
    <row r="802" spans="1:18">
      <c r="A802">
        <v>4041</v>
      </c>
      <c r="B802" t="s">
        <v>29</v>
      </c>
      <c r="C802">
        <v>55</v>
      </c>
      <c r="D802" t="s">
        <v>16</v>
      </c>
      <c r="E802" t="s">
        <v>30</v>
      </c>
      <c r="F802" t="s">
        <v>18</v>
      </c>
      <c r="G802">
        <v>4341.9399999999996</v>
      </c>
      <c r="H802">
        <v>190.01</v>
      </c>
      <c r="I802">
        <v>6882.37</v>
      </c>
      <c r="J802">
        <v>6692.36</v>
      </c>
      <c r="K802" s="1">
        <f t="shared" si="48"/>
        <v>35.221093626651232</v>
      </c>
      <c r="L802" t="s">
        <v>54</v>
      </c>
      <c r="M802" s="2" t="s">
        <v>288</v>
      </c>
      <c r="N802" s="3" t="str">
        <f t="shared" si="49"/>
        <v>May</v>
      </c>
      <c r="O802" t="s">
        <v>28</v>
      </c>
      <c r="P802" t="s">
        <v>22</v>
      </c>
      <c r="Q802" t="str">
        <f t="shared" si="50"/>
        <v>Senior</v>
      </c>
      <c r="R802" t="str">
        <f t="shared" si="51"/>
        <v>Profit</v>
      </c>
    </row>
    <row r="803" spans="1:18">
      <c r="A803">
        <v>2213</v>
      </c>
      <c r="B803" t="s">
        <v>29</v>
      </c>
      <c r="C803">
        <v>19</v>
      </c>
      <c r="D803" t="s">
        <v>24</v>
      </c>
      <c r="E803" t="s">
        <v>57</v>
      </c>
      <c r="F803" t="s">
        <v>25</v>
      </c>
      <c r="G803">
        <v>4598.3</v>
      </c>
      <c r="H803">
        <v>272.85000000000002</v>
      </c>
      <c r="I803">
        <v>6881.13</v>
      </c>
      <c r="J803">
        <v>6608.28</v>
      </c>
      <c r="K803" s="1">
        <f t="shared" si="48"/>
        <v>24.2194612424409</v>
      </c>
      <c r="L803" t="s">
        <v>54</v>
      </c>
      <c r="M803" s="2" t="s">
        <v>299</v>
      </c>
      <c r="N803" s="3" t="str">
        <f t="shared" si="49"/>
        <v>May</v>
      </c>
      <c r="O803" t="s">
        <v>33</v>
      </c>
      <c r="P803" t="s">
        <v>22</v>
      </c>
      <c r="Q803" t="str">
        <f t="shared" si="50"/>
        <v>Young</v>
      </c>
      <c r="R803" t="str">
        <f t="shared" si="51"/>
        <v>Profit</v>
      </c>
    </row>
    <row r="804" spans="1:18">
      <c r="A804">
        <v>1098</v>
      </c>
      <c r="B804" t="s">
        <v>40</v>
      </c>
      <c r="C804">
        <v>18</v>
      </c>
      <c r="D804" t="s">
        <v>24</v>
      </c>
      <c r="E804" t="s">
        <v>57</v>
      </c>
      <c r="F804" t="s">
        <v>49</v>
      </c>
      <c r="G804">
        <v>3908.7</v>
      </c>
      <c r="H804">
        <v>684.67</v>
      </c>
      <c r="I804">
        <v>6879.95</v>
      </c>
      <c r="J804">
        <v>6195.28</v>
      </c>
      <c r="K804" s="1">
        <f t="shared" si="48"/>
        <v>9.0485635415601671</v>
      </c>
      <c r="L804" t="s">
        <v>26</v>
      </c>
      <c r="M804" s="2" t="s">
        <v>211</v>
      </c>
      <c r="N804" s="3" t="str">
        <f t="shared" si="49"/>
        <v>Mar</v>
      </c>
      <c r="O804" t="s">
        <v>56</v>
      </c>
      <c r="P804" t="s">
        <v>39</v>
      </c>
      <c r="Q804" t="str">
        <f t="shared" si="50"/>
        <v>Young</v>
      </c>
      <c r="R804" t="str">
        <f t="shared" si="51"/>
        <v>Profit</v>
      </c>
    </row>
    <row r="805" spans="1:18">
      <c r="A805">
        <v>3094</v>
      </c>
      <c r="B805" t="s">
        <v>34</v>
      </c>
      <c r="C805">
        <v>51</v>
      </c>
      <c r="D805" t="s">
        <v>24</v>
      </c>
      <c r="E805" t="s">
        <v>41</v>
      </c>
      <c r="F805" t="s">
        <v>25</v>
      </c>
      <c r="G805">
        <v>4535.8900000000003</v>
      </c>
      <c r="H805">
        <v>1017.59</v>
      </c>
      <c r="I805">
        <v>6879.35</v>
      </c>
      <c r="J805">
        <v>5861.76</v>
      </c>
      <c r="K805" s="1">
        <f t="shared" si="48"/>
        <v>5.7604339665287592</v>
      </c>
      <c r="L805" t="s">
        <v>26</v>
      </c>
      <c r="M805" s="2" t="s">
        <v>161</v>
      </c>
      <c r="N805" s="3" t="str">
        <f t="shared" si="49"/>
        <v>Jan</v>
      </c>
      <c r="O805" t="s">
        <v>51</v>
      </c>
      <c r="P805" t="s">
        <v>22</v>
      </c>
      <c r="Q805" t="str">
        <f t="shared" si="50"/>
        <v>Senior</v>
      </c>
      <c r="R805" t="str">
        <f t="shared" si="51"/>
        <v>Profit</v>
      </c>
    </row>
    <row r="806" spans="1:18">
      <c r="A806">
        <v>9374</v>
      </c>
      <c r="B806" t="s">
        <v>23</v>
      </c>
      <c r="C806">
        <v>51</v>
      </c>
      <c r="D806" t="s">
        <v>24</v>
      </c>
      <c r="E806" t="s">
        <v>59</v>
      </c>
      <c r="F806" t="s">
        <v>18</v>
      </c>
      <c r="G806">
        <v>4944.95</v>
      </c>
      <c r="H806">
        <v>1023.07</v>
      </c>
      <c r="I806">
        <v>6877.73</v>
      </c>
      <c r="J806">
        <v>5854.66</v>
      </c>
      <c r="K806" s="1">
        <f t="shared" si="48"/>
        <v>5.7226387246229482</v>
      </c>
      <c r="L806" t="s">
        <v>31</v>
      </c>
      <c r="M806" s="2" t="s">
        <v>322</v>
      </c>
      <c r="N806" s="3" t="str">
        <f t="shared" si="49"/>
        <v>Jun</v>
      </c>
      <c r="O806" t="s">
        <v>21</v>
      </c>
      <c r="P806" t="s">
        <v>39</v>
      </c>
      <c r="Q806" t="str">
        <f t="shared" si="50"/>
        <v>Senior</v>
      </c>
      <c r="R806" t="str">
        <f t="shared" si="51"/>
        <v>Profit</v>
      </c>
    </row>
    <row r="807" spans="1:18">
      <c r="A807">
        <v>1181</v>
      </c>
      <c r="B807" t="s">
        <v>44</v>
      </c>
      <c r="C807">
        <v>23</v>
      </c>
      <c r="D807" t="s">
        <v>16</v>
      </c>
      <c r="E807" t="s">
        <v>59</v>
      </c>
      <c r="F807" t="s">
        <v>36</v>
      </c>
      <c r="G807">
        <v>4308.17</v>
      </c>
      <c r="H807">
        <v>691.95</v>
      </c>
      <c r="I807">
        <v>6876.68</v>
      </c>
      <c r="J807">
        <v>6184.73</v>
      </c>
      <c r="K807" s="1">
        <f t="shared" si="48"/>
        <v>8.9381169159621354</v>
      </c>
      <c r="L807" t="s">
        <v>31</v>
      </c>
      <c r="M807" s="2" t="s">
        <v>206</v>
      </c>
      <c r="N807" s="3" t="str">
        <f t="shared" si="49"/>
        <v>Nov</v>
      </c>
      <c r="O807" t="s">
        <v>51</v>
      </c>
      <c r="P807" t="s">
        <v>39</v>
      </c>
      <c r="Q807" t="str">
        <f t="shared" si="50"/>
        <v>Young</v>
      </c>
      <c r="R807" t="str">
        <f t="shared" si="51"/>
        <v>Profit</v>
      </c>
    </row>
    <row r="808" spans="1:18">
      <c r="A808">
        <v>4524</v>
      </c>
      <c r="B808" t="s">
        <v>84</v>
      </c>
      <c r="C808">
        <v>49</v>
      </c>
      <c r="D808" t="s">
        <v>24</v>
      </c>
      <c r="E808" t="s">
        <v>30</v>
      </c>
      <c r="F808" t="s">
        <v>36</v>
      </c>
      <c r="G808">
        <v>4616.3</v>
      </c>
      <c r="H808">
        <v>1404.03</v>
      </c>
      <c r="I808">
        <v>6873.68</v>
      </c>
      <c r="J808">
        <v>5469.65</v>
      </c>
      <c r="K808" s="1">
        <f t="shared" si="48"/>
        <v>3.895678867260671</v>
      </c>
      <c r="L808" t="s">
        <v>31</v>
      </c>
      <c r="M808" s="2" t="s">
        <v>191</v>
      </c>
      <c r="N808" s="3" t="str">
        <f t="shared" si="49"/>
        <v>Jun</v>
      </c>
      <c r="O808" t="s">
        <v>51</v>
      </c>
      <c r="P808" t="s">
        <v>22</v>
      </c>
      <c r="Q808" t="str">
        <f t="shared" si="50"/>
        <v>Senior</v>
      </c>
      <c r="R808" t="str">
        <f t="shared" si="51"/>
        <v>Profit</v>
      </c>
    </row>
    <row r="809" spans="1:18">
      <c r="A809">
        <v>6686</v>
      </c>
      <c r="B809" t="s">
        <v>47</v>
      </c>
      <c r="C809">
        <v>41</v>
      </c>
      <c r="D809" t="s">
        <v>16</v>
      </c>
      <c r="E809" t="s">
        <v>59</v>
      </c>
      <c r="F809" t="s">
        <v>49</v>
      </c>
      <c r="G809">
        <v>4013.64</v>
      </c>
      <c r="H809">
        <v>1558.72</v>
      </c>
      <c r="I809">
        <v>6872.66</v>
      </c>
      <c r="J809">
        <v>5313.94</v>
      </c>
      <c r="K809" s="1">
        <f t="shared" si="48"/>
        <v>3.4091690617942922</v>
      </c>
      <c r="L809" t="s">
        <v>31</v>
      </c>
      <c r="M809" s="2" t="s">
        <v>389</v>
      </c>
      <c r="N809" s="3" t="str">
        <f t="shared" si="49"/>
        <v>Oct</v>
      </c>
      <c r="O809" t="s">
        <v>28</v>
      </c>
      <c r="P809" t="s">
        <v>39</v>
      </c>
      <c r="Q809" t="str">
        <f t="shared" si="50"/>
        <v>Senior</v>
      </c>
      <c r="R809" t="str">
        <f t="shared" si="51"/>
        <v>Profit</v>
      </c>
    </row>
    <row r="810" spans="1:18">
      <c r="A810">
        <v>1272</v>
      </c>
      <c r="B810" t="s">
        <v>40</v>
      </c>
      <c r="C810">
        <v>54</v>
      </c>
      <c r="D810" t="s">
        <v>24</v>
      </c>
      <c r="E810" t="s">
        <v>59</v>
      </c>
      <c r="F810" t="s">
        <v>25</v>
      </c>
      <c r="G810">
        <v>4024.19</v>
      </c>
      <c r="H810">
        <v>988.7</v>
      </c>
      <c r="I810">
        <v>6872.49</v>
      </c>
      <c r="J810">
        <v>5883.79</v>
      </c>
      <c r="K810" s="1">
        <f t="shared" si="48"/>
        <v>5.9510367148781222</v>
      </c>
      <c r="L810" t="s">
        <v>37</v>
      </c>
      <c r="M810" s="2" t="s">
        <v>327</v>
      </c>
      <c r="N810" s="3" t="str">
        <f t="shared" si="49"/>
        <v>Oct</v>
      </c>
      <c r="O810" t="s">
        <v>33</v>
      </c>
      <c r="P810" t="s">
        <v>39</v>
      </c>
      <c r="Q810" t="str">
        <f t="shared" si="50"/>
        <v>Senior</v>
      </c>
      <c r="R810" t="str">
        <f t="shared" si="51"/>
        <v>Profit</v>
      </c>
    </row>
    <row r="811" spans="1:18">
      <c r="A811">
        <v>9745</v>
      </c>
      <c r="B811" t="s">
        <v>29</v>
      </c>
      <c r="C811">
        <v>53</v>
      </c>
      <c r="D811" t="s">
        <v>24</v>
      </c>
      <c r="E811" t="s">
        <v>57</v>
      </c>
      <c r="F811" t="s">
        <v>25</v>
      </c>
      <c r="G811">
        <v>4661.17</v>
      </c>
      <c r="H811">
        <v>887.96</v>
      </c>
      <c r="I811">
        <v>6871.67</v>
      </c>
      <c r="J811">
        <v>5983.71</v>
      </c>
      <c r="K811" s="1">
        <f t="shared" si="48"/>
        <v>6.7387157079147704</v>
      </c>
      <c r="L811" t="s">
        <v>26</v>
      </c>
      <c r="M811" s="2" t="s">
        <v>229</v>
      </c>
      <c r="N811" s="3" t="str">
        <f t="shared" si="49"/>
        <v>Jan</v>
      </c>
      <c r="O811" t="s">
        <v>28</v>
      </c>
      <c r="P811" t="s">
        <v>39</v>
      </c>
      <c r="Q811" t="str">
        <f t="shared" si="50"/>
        <v>Senior</v>
      </c>
      <c r="R811" t="str">
        <f t="shared" si="51"/>
        <v>Profit</v>
      </c>
    </row>
    <row r="812" spans="1:18">
      <c r="A812">
        <v>8086</v>
      </c>
      <c r="B812" t="s">
        <v>47</v>
      </c>
      <c r="C812">
        <v>42</v>
      </c>
      <c r="D812" t="s">
        <v>16</v>
      </c>
      <c r="E812" t="s">
        <v>53</v>
      </c>
      <c r="F812" t="s">
        <v>49</v>
      </c>
      <c r="G812">
        <v>4013.87</v>
      </c>
      <c r="H812">
        <v>1692.21</v>
      </c>
      <c r="I812">
        <v>6856.53</v>
      </c>
      <c r="J812">
        <v>5164.32</v>
      </c>
      <c r="K812" s="1">
        <f t="shared" si="48"/>
        <v>3.0518198095980993</v>
      </c>
      <c r="L812" t="s">
        <v>19</v>
      </c>
      <c r="M812" s="2" t="s">
        <v>252</v>
      </c>
      <c r="N812" s="3" t="str">
        <f t="shared" si="49"/>
        <v>Dec</v>
      </c>
      <c r="O812" t="s">
        <v>28</v>
      </c>
      <c r="P812" t="s">
        <v>22</v>
      </c>
      <c r="Q812" t="str">
        <f t="shared" si="50"/>
        <v>Senior</v>
      </c>
      <c r="R812" t="str">
        <f t="shared" si="51"/>
        <v>Profit</v>
      </c>
    </row>
    <row r="813" spans="1:18">
      <c r="A813">
        <v>8949</v>
      </c>
      <c r="B813" t="s">
        <v>44</v>
      </c>
      <c r="C813">
        <v>25</v>
      </c>
      <c r="D813" t="s">
        <v>24</v>
      </c>
      <c r="E813" t="s">
        <v>66</v>
      </c>
      <c r="F813" t="s">
        <v>18</v>
      </c>
      <c r="G813">
        <v>3942.67</v>
      </c>
      <c r="H813">
        <v>596.79</v>
      </c>
      <c r="I813">
        <v>6856.34</v>
      </c>
      <c r="J813">
        <v>6259.55</v>
      </c>
      <c r="K813" s="1">
        <f t="shared" si="48"/>
        <v>10.488697866921363</v>
      </c>
      <c r="L813" t="s">
        <v>19</v>
      </c>
      <c r="M813" s="2" t="s">
        <v>397</v>
      </c>
      <c r="N813" s="3" t="str">
        <f t="shared" si="49"/>
        <v>Oct</v>
      </c>
      <c r="O813" t="s">
        <v>21</v>
      </c>
      <c r="P813" t="s">
        <v>39</v>
      </c>
      <c r="Q813" t="str">
        <f t="shared" si="50"/>
        <v>Young</v>
      </c>
      <c r="R813" t="str">
        <f t="shared" si="51"/>
        <v>Profit</v>
      </c>
    </row>
    <row r="814" spans="1:18">
      <c r="A814">
        <v>2439</v>
      </c>
      <c r="B814" t="s">
        <v>84</v>
      </c>
      <c r="C814">
        <v>28</v>
      </c>
      <c r="D814" t="s">
        <v>16</v>
      </c>
      <c r="E814" t="s">
        <v>35</v>
      </c>
      <c r="F814" t="s">
        <v>36</v>
      </c>
      <c r="G814">
        <v>3971.84</v>
      </c>
      <c r="H814">
        <v>950.66</v>
      </c>
      <c r="I814">
        <v>6855.52</v>
      </c>
      <c r="J814">
        <v>5904.86</v>
      </c>
      <c r="K814" s="1">
        <f t="shared" si="48"/>
        <v>6.2113268676498432</v>
      </c>
      <c r="L814" t="s">
        <v>54</v>
      </c>
      <c r="M814" s="2" t="s">
        <v>94</v>
      </c>
      <c r="N814" s="3" t="str">
        <f t="shared" si="49"/>
        <v>Feb</v>
      </c>
      <c r="O814" t="s">
        <v>21</v>
      </c>
      <c r="P814" t="s">
        <v>39</v>
      </c>
      <c r="Q814" t="str">
        <f t="shared" si="50"/>
        <v>Adult</v>
      </c>
      <c r="R814" t="str">
        <f t="shared" si="51"/>
        <v>Profit</v>
      </c>
    </row>
    <row r="815" spans="1:18">
      <c r="A815">
        <v>2763</v>
      </c>
      <c r="B815" t="s">
        <v>15</v>
      </c>
      <c r="C815">
        <v>29</v>
      </c>
      <c r="D815" t="s">
        <v>16</v>
      </c>
      <c r="E815" t="s">
        <v>53</v>
      </c>
      <c r="F815" t="s">
        <v>18</v>
      </c>
      <c r="G815">
        <v>4166.67</v>
      </c>
      <c r="H815">
        <v>1612.52</v>
      </c>
      <c r="I815">
        <v>6853.79</v>
      </c>
      <c r="J815">
        <v>5241.2700000000004</v>
      </c>
      <c r="K815" s="1">
        <f t="shared" si="48"/>
        <v>3.250359685461266</v>
      </c>
      <c r="L815" t="s">
        <v>37</v>
      </c>
      <c r="M815" s="2" t="s">
        <v>337</v>
      </c>
      <c r="N815" s="3" t="str">
        <f t="shared" si="49"/>
        <v>Sep</v>
      </c>
      <c r="O815" t="s">
        <v>28</v>
      </c>
      <c r="P815" t="s">
        <v>39</v>
      </c>
      <c r="Q815" t="str">
        <f t="shared" si="50"/>
        <v>Adult</v>
      </c>
      <c r="R815" t="str">
        <f t="shared" si="51"/>
        <v>Profit</v>
      </c>
    </row>
    <row r="816" spans="1:18">
      <c r="A816">
        <v>9800</v>
      </c>
      <c r="B816" t="s">
        <v>47</v>
      </c>
      <c r="C816">
        <v>60</v>
      </c>
      <c r="D816" t="s">
        <v>16</v>
      </c>
      <c r="E816" t="s">
        <v>66</v>
      </c>
      <c r="F816" t="s">
        <v>36</v>
      </c>
      <c r="G816">
        <v>4843.5200000000004</v>
      </c>
      <c r="H816">
        <v>335.83</v>
      </c>
      <c r="I816">
        <v>6852.68</v>
      </c>
      <c r="J816">
        <v>6516.85</v>
      </c>
      <c r="K816" s="1">
        <f t="shared" si="48"/>
        <v>19.405205014441833</v>
      </c>
      <c r="L816" t="s">
        <v>54</v>
      </c>
      <c r="M816" s="2" t="s">
        <v>166</v>
      </c>
      <c r="N816" s="3" t="str">
        <f t="shared" si="49"/>
        <v>Sep</v>
      </c>
      <c r="O816" t="s">
        <v>21</v>
      </c>
      <c r="P816" t="s">
        <v>39</v>
      </c>
      <c r="Q816" t="str">
        <f t="shared" si="50"/>
        <v>Senior</v>
      </c>
      <c r="R816" t="str">
        <f t="shared" si="51"/>
        <v>Profit</v>
      </c>
    </row>
    <row r="817" spans="1:18">
      <c r="A817">
        <v>572</v>
      </c>
      <c r="B817" t="s">
        <v>44</v>
      </c>
      <c r="C817">
        <v>48</v>
      </c>
      <c r="D817" t="s">
        <v>16</v>
      </c>
      <c r="E817" t="s">
        <v>41</v>
      </c>
      <c r="F817" t="s">
        <v>42</v>
      </c>
      <c r="G817">
        <v>4586.21</v>
      </c>
      <c r="H817">
        <v>1614.72</v>
      </c>
      <c r="I817">
        <v>6851.67</v>
      </c>
      <c r="J817">
        <v>5236.95</v>
      </c>
      <c r="K817" s="1">
        <f t="shared" si="48"/>
        <v>3.2432557966706299</v>
      </c>
      <c r="L817" t="s">
        <v>31</v>
      </c>
      <c r="M817" s="2" t="s">
        <v>124</v>
      </c>
      <c r="N817" s="3" t="str">
        <f t="shared" si="49"/>
        <v>Jun</v>
      </c>
      <c r="O817" t="s">
        <v>51</v>
      </c>
      <c r="P817" t="s">
        <v>22</v>
      </c>
      <c r="Q817" t="str">
        <f t="shared" si="50"/>
        <v>Senior</v>
      </c>
      <c r="R817" t="str">
        <f t="shared" si="51"/>
        <v>Profit</v>
      </c>
    </row>
    <row r="818" spans="1:18">
      <c r="A818">
        <v>5447</v>
      </c>
      <c r="B818" t="s">
        <v>40</v>
      </c>
      <c r="C818">
        <v>37</v>
      </c>
      <c r="D818" t="s">
        <v>24</v>
      </c>
      <c r="E818" t="s">
        <v>53</v>
      </c>
      <c r="F818" t="s">
        <v>36</v>
      </c>
      <c r="G818">
        <v>4937.1000000000004</v>
      </c>
      <c r="H818">
        <v>986.74</v>
      </c>
      <c r="I818">
        <v>6851.25</v>
      </c>
      <c r="J818">
        <v>5864.51</v>
      </c>
      <c r="K818" s="1">
        <f t="shared" si="48"/>
        <v>5.9433184020106617</v>
      </c>
      <c r="L818" t="s">
        <v>31</v>
      </c>
      <c r="M818" s="2" t="s">
        <v>127</v>
      </c>
      <c r="N818" s="3" t="str">
        <f t="shared" si="49"/>
        <v>Dec</v>
      </c>
      <c r="O818" t="s">
        <v>56</v>
      </c>
      <c r="P818" t="s">
        <v>22</v>
      </c>
      <c r="Q818" t="str">
        <f t="shared" si="50"/>
        <v>Adult</v>
      </c>
      <c r="R818" t="str">
        <f t="shared" si="51"/>
        <v>Profit</v>
      </c>
    </row>
    <row r="819" spans="1:18">
      <c r="A819">
        <v>1508</v>
      </c>
      <c r="B819" t="s">
        <v>44</v>
      </c>
      <c r="C819">
        <v>23</v>
      </c>
      <c r="D819" t="s">
        <v>16</v>
      </c>
      <c r="E819" t="s">
        <v>53</v>
      </c>
      <c r="F819" t="s">
        <v>18</v>
      </c>
      <c r="G819">
        <v>4318.16</v>
      </c>
      <c r="H819">
        <v>104.71</v>
      </c>
      <c r="I819">
        <v>6851.13</v>
      </c>
      <c r="J819">
        <v>6746.42</v>
      </c>
      <c r="K819" s="1">
        <f t="shared" si="48"/>
        <v>64.429567376563853</v>
      </c>
      <c r="L819" t="s">
        <v>26</v>
      </c>
      <c r="M819" s="2" t="s">
        <v>172</v>
      </c>
      <c r="N819" s="3" t="str">
        <f t="shared" si="49"/>
        <v>Nov</v>
      </c>
      <c r="O819" t="s">
        <v>28</v>
      </c>
      <c r="P819" t="s">
        <v>39</v>
      </c>
      <c r="Q819" t="str">
        <f t="shared" si="50"/>
        <v>Young</v>
      </c>
      <c r="R819" t="str">
        <f t="shared" si="51"/>
        <v>Profit</v>
      </c>
    </row>
    <row r="820" spans="1:18">
      <c r="A820">
        <v>1044</v>
      </c>
      <c r="B820" t="s">
        <v>52</v>
      </c>
      <c r="C820">
        <v>36</v>
      </c>
      <c r="D820" t="s">
        <v>16</v>
      </c>
      <c r="E820" t="s">
        <v>35</v>
      </c>
      <c r="F820" t="s">
        <v>25</v>
      </c>
      <c r="G820">
        <v>3995.96</v>
      </c>
      <c r="H820">
        <v>1696.96</v>
      </c>
      <c r="I820">
        <v>6850.07</v>
      </c>
      <c r="J820">
        <v>5153.1099999999997</v>
      </c>
      <c r="K820" s="1">
        <f t="shared" si="48"/>
        <v>3.0366714595511972</v>
      </c>
      <c r="L820" t="s">
        <v>31</v>
      </c>
      <c r="M820" s="2" t="s">
        <v>178</v>
      </c>
      <c r="N820" s="3" t="str">
        <f t="shared" si="49"/>
        <v>Mar</v>
      </c>
      <c r="O820" t="s">
        <v>51</v>
      </c>
      <c r="P820" t="s">
        <v>22</v>
      </c>
      <c r="Q820" t="str">
        <f t="shared" si="50"/>
        <v>Adult</v>
      </c>
      <c r="R820" t="str">
        <f t="shared" si="51"/>
        <v>Profit</v>
      </c>
    </row>
    <row r="821" spans="1:18">
      <c r="A821">
        <v>7127</v>
      </c>
      <c r="B821" t="s">
        <v>15</v>
      </c>
      <c r="C821">
        <v>33</v>
      </c>
      <c r="D821" t="s">
        <v>16</v>
      </c>
      <c r="E821" t="s">
        <v>66</v>
      </c>
      <c r="F821" t="s">
        <v>42</v>
      </c>
      <c r="G821">
        <v>4966.6899999999996</v>
      </c>
      <c r="H821">
        <v>1237.93</v>
      </c>
      <c r="I821">
        <v>6849.75</v>
      </c>
      <c r="J821">
        <v>5611.82</v>
      </c>
      <c r="K821" s="1">
        <f t="shared" si="48"/>
        <v>4.5332288578514124</v>
      </c>
      <c r="L821" t="s">
        <v>31</v>
      </c>
      <c r="M821" s="2" t="s">
        <v>390</v>
      </c>
      <c r="N821" s="3" t="str">
        <f t="shared" si="49"/>
        <v>Oct</v>
      </c>
      <c r="O821" t="s">
        <v>21</v>
      </c>
      <c r="P821" t="s">
        <v>22</v>
      </c>
      <c r="Q821" t="str">
        <f t="shared" si="50"/>
        <v>Adult</v>
      </c>
      <c r="R821" t="str">
        <f t="shared" si="51"/>
        <v>Profit</v>
      </c>
    </row>
    <row r="822" spans="1:18">
      <c r="A822">
        <v>5434</v>
      </c>
      <c r="B822" t="s">
        <v>44</v>
      </c>
      <c r="C822">
        <v>40</v>
      </c>
      <c r="D822" t="s">
        <v>24</v>
      </c>
      <c r="E822" t="s">
        <v>30</v>
      </c>
      <c r="F822" t="s">
        <v>18</v>
      </c>
      <c r="G822">
        <v>4352.2</v>
      </c>
      <c r="H822">
        <v>484.84</v>
      </c>
      <c r="I822">
        <v>6844.57</v>
      </c>
      <c r="J822">
        <v>6359.73</v>
      </c>
      <c r="K822" s="1">
        <f t="shared" si="48"/>
        <v>13.117172675521822</v>
      </c>
      <c r="L822" t="s">
        <v>19</v>
      </c>
      <c r="M822" s="2" t="s">
        <v>254</v>
      </c>
      <c r="N822" s="3" t="str">
        <f t="shared" si="49"/>
        <v>Dec</v>
      </c>
      <c r="O822" t="s">
        <v>21</v>
      </c>
      <c r="P822" t="s">
        <v>22</v>
      </c>
      <c r="Q822" t="str">
        <f t="shared" si="50"/>
        <v>Adult</v>
      </c>
      <c r="R822" t="str">
        <f t="shared" si="51"/>
        <v>Profit</v>
      </c>
    </row>
    <row r="823" spans="1:18">
      <c r="A823">
        <v>4843</v>
      </c>
      <c r="B823" t="s">
        <v>34</v>
      </c>
      <c r="C823">
        <v>34</v>
      </c>
      <c r="D823" t="s">
        <v>16</v>
      </c>
      <c r="E823" t="s">
        <v>66</v>
      </c>
      <c r="F823" t="s">
        <v>42</v>
      </c>
      <c r="G823">
        <v>4758.4399999999996</v>
      </c>
      <c r="H823">
        <v>1696.92</v>
      </c>
      <c r="I823">
        <v>6844.15</v>
      </c>
      <c r="J823">
        <v>5147.2299999999996</v>
      </c>
      <c r="K823" s="1">
        <f t="shared" si="48"/>
        <v>3.0332779388539231</v>
      </c>
      <c r="L823" t="s">
        <v>26</v>
      </c>
      <c r="M823" s="2" t="s">
        <v>173</v>
      </c>
      <c r="N823" s="3" t="str">
        <f t="shared" si="49"/>
        <v>Jun</v>
      </c>
      <c r="O823" t="s">
        <v>28</v>
      </c>
      <c r="P823" t="s">
        <v>22</v>
      </c>
      <c r="Q823" t="str">
        <f t="shared" si="50"/>
        <v>Adult</v>
      </c>
      <c r="R823" t="str">
        <f t="shared" si="51"/>
        <v>Profit</v>
      </c>
    </row>
    <row r="824" spans="1:18">
      <c r="A824">
        <v>9523</v>
      </c>
      <c r="B824" t="s">
        <v>44</v>
      </c>
      <c r="C824">
        <v>22</v>
      </c>
      <c r="D824" t="s">
        <v>16</v>
      </c>
      <c r="E824" t="s">
        <v>30</v>
      </c>
      <c r="F824" t="s">
        <v>36</v>
      </c>
      <c r="G824">
        <v>4591.63</v>
      </c>
      <c r="H824">
        <v>1137.69</v>
      </c>
      <c r="I824">
        <v>6841.11</v>
      </c>
      <c r="J824">
        <v>5703.42</v>
      </c>
      <c r="K824" s="1">
        <f t="shared" si="48"/>
        <v>5.0131582417002871</v>
      </c>
      <c r="L824" t="s">
        <v>31</v>
      </c>
      <c r="M824" s="2" t="s">
        <v>146</v>
      </c>
      <c r="N824" s="3" t="str">
        <f t="shared" si="49"/>
        <v>Apr</v>
      </c>
      <c r="O824" t="s">
        <v>21</v>
      </c>
      <c r="P824" t="s">
        <v>39</v>
      </c>
      <c r="Q824" t="str">
        <f t="shared" si="50"/>
        <v>Young</v>
      </c>
      <c r="R824" t="str">
        <f t="shared" si="51"/>
        <v>Profit</v>
      </c>
    </row>
    <row r="825" spans="1:18">
      <c r="A825">
        <v>2823</v>
      </c>
      <c r="B825" t="s">
        <v>92</v>
      </c>
      <c r="C825">
        <v>20</v>
      </c>
      <c r="D825" t="s">
        <v>16</v>
      </c>
      <c r="E825" t="s">
        <v>53</v>
      </c>
      <c r="F825" t="s">
        <v>18</v>
      </c>
      <c r="G825">
        <v>3990.1</v>
      </c>
      <c r="H825">
        <v>575.54999999999995</v>
      </c>
      <c r="I825">
        <v>6837.63</v>
      </c>
      <c r="J825">
        <v>6262.08</v>
      </c>
      <c r="K825" s="1">
        <f t="shared" si="48"/>
        <v>10.880166796976805</v>
      </c>
      <c r="L825" t="s">
        <v>19</v>
      </c>
      <c r="M825" s="2" t="s">
        <v>247</v>
      </c>
      <c r="N825" s="3" t="str">
        <f t="shared" si="49"/>
        <v>Sep</v>
      </c>
      <c r="O825" t="s">
        <v>33</v>
      </c>
      <c r="P825" t="s">
        <v>22</v>
      </c>
      <c r="Q825" t="str">
        <f t="shared" si="50"/>
        <v>Young</v>
      </c>
      <c r="R825" t="str">
        <f t="shared" si="51"/>
        <v>Profit</v>
      </c>
    </row>
    <row r="826" spans="1:18">
      <c r="A826">
        <v>7093</v>
      </c>
      <c r="B826" t="s">
        <v>47</v>
      </c>
      <c r="C826">
        <v>50</v>
      </c>
      <c r="D826" t="s">
        <v>16</v>
      </c>
      <c r="E826" t="s">
        <v>30</v>
      </c>
      <c r="F826" t="s">
        <v>18</v>
      </c>
      <c r="G826">
        <v>4731.09</v>
      </c>
      <c r="H826">
        <v>1628.12</v>
      </c>
      <c r="I826">
        <v>6836.82</v>
      </c>
      <c r="J826">
        <v>5208.7</v>
      </c>
      <c r="K826" s="1">
        <f t="shared" si="48"/>
        <v>3.1992113603419896</v>
      </c>
      <c r="L826" t="s">
        <v>37</v>
      </c>
      <c r="M826" s="2" t="s">
        <v>218</v>
      </c>
      <c r="N826" s="3" t="str">
        <f t="shared" si="49"/>
        <v>Jan</v>
      </c>
      <c r="O826" t="s">
        <v>28</v>
      </c>
      <c r="P826" t="s">
        <v>22</v>
      </c>
      <c r="Q826" t="str">
        <f t="shared" si="50"/>
        <v>Senior</v>
      </c>
      <c r="R826" t="str">
        <f t="shared" si="51"/>
        <v>Profit</v>
      </c>
    </row>
    <row r="827" spans="1:18">
      <c r="A827">
        <v>3742</v>
      </c>
      <c r="B827" t="s">
        <v>47</v>
      </c>
      <c r="C827">
        <v>50</v>
      </c>
      <c r="D827" t="s">
        <v>16</v>
      </c>
      <c r="E827" t="s">
        <v>35</v>
      </c>
      <c r="F827" t="s">
        <v>42</v>
      </c>
      <c r="G827">
        <v>4039.85</v>
      </c>
      <c r="H827">
        <v>1623.95</v>
      </c>
      <c r="I827">
        <v>6836.37</v>
      </c>
      <c r="J827">
        <v>5212.42</v>
      </c>
      <c r="K827" s="1">
        <f t="shared" si="48"/>
        <v>3.2097170479386681</v>
      </c>
      <c r="L827" t="s">
        <v>37</v>
      </c>
      <c r="M827" s="2" t="s">
        <v>382</v>
      </c>
      <c r="N827" s="3" t="str">
        <f t="shared" si="49"/>
        <v>Jun</v>
      </c>
      <c r="O827" t="s">
        <v>51</v>
      </c>
      <c r="P827" t="s">
        <v>39</v>
      </c>
      <c r="Q827" t="str">
        <f t="shared" si="50"/>
        <v>Senior</v>
      </c>
      <c r="R827" t="str">
        <f t="shared" si="51"/>
        <v>Profit</v>
      </c>
    </row>
    <row r="828" spans="1:18">
      <c r="A828">
        <v>5979</v>
      </c>
      <c r="B828" t="s">
        <v>52</v>
      </c>
      <c r="C828">
        <v>56</v>
      </c>
      <c r="D828" t="s">
        <v>16</v>
      </c>
      <c r="E828" t="s">
        <v>53</v>
      </c>
      <c r="F828" t="s">
        <v>42</v>
      </c>
      <c r="G828">
        <v>4883.57</v>
      </c>
      <c r="H828">
        <v>1007.97</v>
      </c>
      <c r="I828">
        <v>6833.87</v>
      </c>
      <c r="J828">
        <v>5825.9</v>
      </c>
      <c r="K828" s="1">
        <f t="shared" si="48"/>
        <v>5.7798347173030935</v>
      </c>
      <c r="L828" t="s">
        <v>31</v>
      </c>
      <c r="M828" s="2" t="s">
        <v>32</v>
      </c>
      <c r="N828" s="3" t="str">
        <f t="shared" si="49"/>
        <v>May</v>
      </c>
      <c r="O828" t="s">
        <v>51</v>
      </c>
      <c r="P828" t="s">
        <v>39</v>
      </c>
      <c r="Q828" t="str">
        <f t="shared" si="50"/>
        <v>Senior</v>
      </c>
      <c r="R828" t="str">
        <f t="shared" si="51"/>
        <v>Profit</v>
      </c>
    </row>
    <row r="829" spans="1:18">
      <c r="A829">
        <v>3561</v>
      </c>
      <c r="B829" t="s">
        <v>29</v>
      </c>
      <c r="C829">
        <v>41</v>
      </c>
      <c r="D829" t="s">
        <v>16</v>
      </c>
      <c r="E829" t="s">
        <v>57</v>
      </c>
      <c r="F829" t="s">
        <v>36</v>
      </c>
      <c r="G829">
        <v>3851.23</v>
      </c>
      <c r="H829">
        <v>1360.22</v>
      </c>
      <c r="I829">
        <v>6832.37</v>
      </c>
      <c r="J829">
        <v>5472.15</v>
      </c>
      <c r="K829" s="1">
        <f t="shared" si="48"/>
        <v>4.0229889282616043</v>
      </c>
      <c r="L829" t="s">
        <v>26</v>
      </c>
      <c r="M829" s="2" t="s">
        <v>43</v>
      </c>
      <c r="N829" s="3" t="str">
        <f t="shared" si="49"/>
        <v>Jul</v>
      </c>
      <c r="O829" t="s">
        <v>21</v>
      </c>
      <c r="P829" t="s">
        <v>22</v>
      </c>
      <c r="Q829" t="str">
        <f t="shared" si="50"/>
        <v>Senior</v>
      </c>
      <c r="R829" t="str">
        <f t="shared" si="51"/>
        <v>Profit</v>
      </c>
    </row>
    <row r="830" spans="1:18">
      <c r="A830">
        <v>384</v>
      </c>
      <c r="B830" t="s">
        <v>52</v>
      </c>
      <c r="C830">
        <v>38</v>
      </c>
      <c r="D830" t="s">
        <v>16</v>
      </c>
      <c r="E830" t="s">
        <v>53</v>
      </c>
      <c r="F830" t="s">
        <v>49</v>
      </c>
      <c r="G830">
        <v>4246.8999999999996</v>
      </c>
      <c r="H830">
        <v>1582.06</v>
      </c>
      <c r="I830">
        <v>6832.06</v>
      </c>
      <c r="J830">
        <v>5250</v>
      </c>
      <c r="K830" s="1">
        <f t="shared" si="48"/>
        <v>3.3184582127100111</v>
      </c>
      <c r="L830" t="s">
        <v>19</v>
      </c>
      <c r="M830" s="2" t="s">
        <v>236</v>
      </c>
      <c r="N830" s="3" t="str">
        <f t="shared" si="49"/>
        <v>Jun</v>
      </c>
      <c r="O830" t="s">
        <v>33</v>
      </c>
      <c r="P830" t="s">
        <v>22</v>
      </c>
      <c r="Q830" t="str">
        <f t="shared" si="50"/>
        <v>Adult</v>
      </c>
      <c r="R830" t="str">
        <f t="shared" si="51"/>
        <v>Profit</v>
      </c>
    </row>
    <row r="831" spans="1:18">
      <c r="A831">
        <v>3671</v>
      </c>
      <c r="B831" t="s">
        <v>52</v>
      </c>
      <c r="C831">
        <v>35</v>
      </c>
      <c r="D831" t="s">
        <v>16</v>
      </c>
      <c r="E831" t="s">
        <v>30</v>
      </c>
      <c r="F831" t="s">
        <v>25</v>
      </c>
      <c r="G831">
        <v>4793.13</v>
      </c>
      <c r="H831">
        <v>561.97</v>
      </c>
      <c r="I831">
        <v>6829.77</v>
      </c>
      <c r="J831">
        <v>6267.8</v>
      </c>
      <c r="K831" s="1">
        <f t="shared" si="48"/>
        <v>11.153264409132159</v>
      </c>
      <c r="L831" t="s">
        <v>26</v>
      </c>
      <c r="M831" s="2" t="s">
        <v>332</v>
      </c>
      <c r="N831" s="3" t="str">
        <f t="shared" si="49"/>
        <v>Oct</v>
      </c>
      <c r="O831" t="s">
        <v>56</v>
      </c>
      <c r="P831" t="s">
        <v>22</v>
      </c>
      <c r="Q831" t="str">
        <f t="shared" si="50"/>
        <v>Adult</v>
      </c>
      <c r="R831" t="str">
        <f t="shared" si="51"/>
        <v>Profit</v>
      </c>
    </row>
    <row r="832" spans="1:18">
      <c r="A832">
        <v>1673</v>
      </c>
      <c r="B832" t="s">
        <v>84</v>
      </c>
      <c r="C832">
        <v>36</v>
      </c>
      <c r="D832" t="s">
        <v>24</v>
      </c>
      <c r="E832" t="s">
        <v>57</v>
      </c>
      <c r="F832" t="s">
        <v>42</v>
      </c>
      <c r="G832">
        <v>4302.1899999999996</v>
      </c>
      <c r="H832">
        <v>299.31</v>
      </c>
      <c r="I832">
        <v>6828.56</v>
      </c>
      <c r="J832">
        <v>6529.25</v>
      </c>
      <c r="K832" s="1">
        <f t="shared" si="48"/>
        <v>21.814339647856738</v>
      </c>
      <c r="L832" t="s">
        <v>26</v>
      </c>
      <c r="M832" s="2" t="s">
        <v>351</v>
      </c>
      <c r="N832" s="3" t="str">
        <f t="shared" si="49"/>
        <v>Aug</v>
      </c>
      <c r="O832" t="s">
        <v>33</v>
      </c>
      <c r="P832" t="s">
        <v>39</v>
      </c>
      <c r="Q832" t="str">
        <f t="shared" si="50"/>
        <v>Adult</v>
      </c>
      <c r="R832" t="str">
        <f t="shared" si="51"/>
        <v>Profit</v>
      </c>
    </row>
    <row r="833" spans="1:18">
      <c r="A833">
        <v>7360</v>
      </c>
      <c r="B833" t="s">
        <v>40</v>
      </c>
      <c r="C833">
        <v>28</v>
      </c>
      <c r="D833" t="s">
        <v>24</v>
      </c>
      <c r="E833" t="s">
        <v>17</v>
      </c>
      <c r="F833" t="s">
        <v>36</v>
      </c>
      <c r="G833">
        <v>4692.3100000000004</v>
      </c>
      <c r="H833">
        <v>1872.67</v>
      </c>
      <c r="I833">
        <v>6823.27</v>
      </c>
      <c r="J833">
        <v>4950.6000000000004</v>
      </c>
      <c r="K833" s="1">
        <f t="shared" si="48"/>
        <v>2.6436051199624067</v>
      </c>
      <c r="L833" t="s">
        <v>31</v>
      </c>
      <c r="M833" s="2" t="s">
        <v>228</v>
      </c>
      <c r="N833" s="3" t="str">
        <f t="shared" si="49"/>
        <v>Apr</v>
      </c>
      <c r="O833" t="s">
        <v>56</v>
      </c>
      <c r="P833" t="s">
        <v>39</v>
      </c>
      <c r="Q833" t="str">
        <f t="shared" si="50"/>
        <v>Adult</v>
      </c>
      <c r="R833" t="str">
        <f t="shared" si="51"/>
        <v>Profit</v>
      </c>
    </row>
    <row r="834" spans="1:18">
      <c r="A834">
        <v>2297</v>
      </c>
      <c r="B834" t="s">
        <v>84</v>
      </c>
      <c r="C834">
        <v>42</v>
      </c>
      <c r="D834" t="s">
        <v>24</v>
      </c>
      <c r="E834" t="s">
        <v>35</v>
      </c>
      <c r="F834" t="s">
        <v>25</v>
      </c>
      <c r="G834">
        <v>4203.7</v>
      </c>
      <c r="H834">
        <v>1314.54</v>
      </c>
      <c r="I834">
        <v>6820.87</v>
      </c>
      <c r="J834">
        <v>5506.33</v>
      </c>
      <c r="K834" s="1">
        <f t="shared" ref="K834:K897" si="52">J834/H834</f>
        <v>4.1887884735344683</v>
      </c>
      <c r="L834" t="s">
        <v>54</v>
      </c>
      <c r="M834" s="2" t="s">
        <v>378</v>
      </c>
      <c r="N834" s="3" t="str">
        <f t="shared" ref="N834:N897" si="53">TEXT(M834,"MMM")</f>
        <v>Jun</v>
      </c>
      <c r="O834" t="s">
        <v>56</v>
      </c>
      <c r="P834" t="s">
        <v>39</v>
      </c>
      <c r="Q834" t="str">
        <f t="shared" ref="Q834:Q897" si="54">IF(C834&gt;=18,IF(C834&lt;=25,"Young",IF(C834&lt;=40,"Adult",IF(C834&lt;=60,"Senior",""))),"")</f>
        <v>Senior</v>
      </c>
      <c r="R834" t="str">
        <f t="shared" ref="R834:R897" si="55">IF(J834&gt;0,"Profit","Loss")</f>
        <v>Profit</v>
      </c>
    </row>
    <row r="835" spans="1:18">
      <c r="A835">
        <v>1251</v>
      </c>
      <c r="B835" t="s">
        <v>92</v>
      </c>
      <c r="C835">
        <v>51</v>
      </c>
      <c r="D835" t="s">
        <v>24</v>
      </c>
      <c r="E835" t="s">
        <v>30</v>
      </c>
      <c r="F835" t="s">
        <v>36</v>
      </c>
      <c r="G835">
        <v>4833.74</v>
      </c>
      <c r="H835">
        <v>960.14</v>
      </c>
      <c r="I835">
        <v>6820.39</v>
      </c>
      <c r="J835">
        <v>5860.25</v>
      </c>
      <c r="K835" s="1">
        <f t="shared" si="52"/>
        <v>6.1035369841898062</v>
      </c>
      <c r="L835" t="s">
        <v>26</v>
      </c>
      <c r="M835" s="2" t="s">
        <v>110</v>
      </c>
      <c r="N835" s="3" t="str">
        <f t="shared" si="53"/>
        <v>Nov</v>
      </c>
      <c r="O835" t="s">
        <v>28</v>
      </c>
      <c r="P835" t="s">
        <v>22</v>
      </c>
      <c r="Q835" t="str">
        <f t="shared" si="54"/>
        <v>Senior</v>
      </c>
      <c r="R835" t="str">
        <f t="shared" si="55"/>
        <v>Profit</v>
      </c>
    </row>
    <row r="836" spans="1:18">
      <c r="A836">
        <v>5090</v>
      </c>
      <c r="B836" t="s">
        <v>92</v>
      </c>
      <c r="C836">
        <v>60</v>
      </c>
      <c r="D836" t="s">
        <v>24</v>
      </c>
      <c r="E836" t="s">
        <v>53</v>
      </c>
      <c r="F836" t="s">
        <v>25</v>
      </c>
      <c r="G836">
        <v>3873.58</v>
      </c>
      <c r="H836">
        <v>1084.3900000000001</v>
      </c>
      <c r="I836">
        <v>6818.64</v>
      </c>
      <c r="J836">
        <v>5734.25</v>
      </c>
      <c r="K836" s="1">
        <f t="shared" si="52"/>
        <v>5.2879960161934356</v>
      </c>
      <c r="L836" t="s">
        <v>19</v>
      </c>
      <c r="M836" s="2" t="s">
        <v>316</v>
      </c>
      <c r="N836" s="3" t="str">
        <f t="shared" si="53"/>
        <v>Jun</v>
      </c>
      <c r="O836" t="s">
        <v>33</v>
      </c>
      <c r="P836" t="s">
        <v>22</v>
      </c>
      <c r="Q836" t="str">
        <f t="shared" si="54"/>
        <v>Senior</v>
      </c>
      <c r="R836" t="str">
        <f t="shared" si="55"/>
        <v>Profit</v>
      </c>
    </row>
    <row r="837" spans="1:18">
      <c r="A837">
        <v>2884</v>
      </c>
      <c r="B837" t="s">
        <v>92</v>
      </c>
      <c r="C837">
        <v>54</v>
      </c>
      <c r="D837" t="s">
        <v>24</v>
      </c>
      <c r="E837" t="s">
        <v>30</v>
      </c>
      <c r="F837" t="s">
        <v>25</v>
      </c>
      <c r="G837">
        <v>4797.92</v>
      </c>
      <c r="H837">
        <v>1627.24</v>
      </c>
      <c r="I837">
        <v>6817.41</v>
      </c>
      <c r="J837">
        <v>5190.17</v>
      </c>
      <c r="K837" s="1">
        <f t="shared" si="52"/>
        <v>3.189554091590669</v>
      </c>
      <c r="L837" t="s">
        <v>19</v>
      </c>
      <c r="M837" s="2" t="s">
        <v>64</v>
      </c>
      <c r="N837" s="3" t="str">
        <f t="shared" si="53"/>
        <v>Feb</v>
      </c>
      <c r="O837" t="s">
        <v>33</v>
      </c>
      <c r="P837" t="s">
        <v>39</v>
      </c>
      <c r="Q837" t="str">
        <f t="shared" si="54"/>
        <v>Senior</v>
      </c>
      <c r="R837" t="str">
        <f t="shared" si="55"/>
        <v>Profit</v>
      </c>
    </row>
    <row r="838" spans="1:18">
      <c r="A838">
        <v>374</v>
      </c>
      <c r="B838" t="s">
        <v>44</v>
      </c>
      <c r="C838">
        <v>39</v>
      </c>
      <c r="D838" t="s">
        <v>16</v>
      </c>
      <c r="E838" t="s">
        <v>57</v>
      </c>
      <c r="F838" t="s">
        <v>18</v>
      </c>
      <c r="G838">
        <v>3925.69</v>
      </c>
      <c r="H838">
        <v>1069.1099999999999</v>
      </c>
      <c r="I838">
        <v>6816.78</v>
      </c>
      <c r="J838">
        <v>5747.67</v>
      </c>
      <c r="K838" s="1">
        <f t="shared" si="52"/>
        <v>5.3761259365266438</v>
      </c>
      <c r="L838" t="s">
        <v>37</v>
      </c>
      <c r="M838" s="2" t="s">
        <v>282</v>
      </c>
      <c r="N838" s="3" t="str">
        <f t="shared" si="53"/>
        <v>May</v>
      </c>
      <c r="O838" t="s">
        <v>56</v>
      </c>
      <c r="P838" t="s">
        <v>39</v>
      </c>
      <c r="Q838" t="str">
        <f t="shared" si="54"/>
        <v>Adult</v>
      </c>
      <c r="R838" t="str">
        <f t="shared" si="55"/>
        <v>Profit</v>
      </c>
    </row>
    <row r="839" spans="1:18">
      <c r="A839">
        <v>4099</v>
      </c>
      <c r="B839" t="s">
        <v>92</v>
      </c>
      <c r="C839">
        <v>33</v>
      </c>
      <c r="D839" t="s">
        <v>24</v>
      </c>
      <c r="E839" t="s">
        <v>59</v>
      </c>
      <c r="F839" t="s">
        <v>42</v>
      </c>
      <c r="G839">
        <v>3896.14</v>
      </c>
      <c r="H839">
        <v>1474.13</v>
      </c>
      <c r="I839">
        <v>6811.44</v>
      </c>
      <c r="J839">
        <v>5337.31</v>
      </c>
      <c r="K839" s="1">
        <f t="shared" si="52"/>
        <v>3.620650824554144</v>
      </c>
      <c r="L839" t="s">
        <v>37</v>
      </c>
      <c r="M839" s="2" t="s">
        <v>186</v>
      </c>
      <c r="N839" s="3" t="str">
        <f t="shared" si="53"/>
        <v>Jun</v>
      </c>
      <c r="O839" t="s">
        <v>56</v>
      </c>
      <c r="P839" t="s">
        <v>39</v>
      </c>
      <c r="Q839" t="str">
        <f t="shared" si="54"/>
        <v>Adult</v>
      </c>
      <c r="R839" t="str">
        <f t="shared" si="55"/>
        <v>Profit</v>
      </c>
    </row>
    <row r="840" spans="1:18">
      <c r="A840">
        <v>7315</v>
      </c>
      <c r="B840" t="s">
        <v>23</v>
      </c>
      <c r="C840">
        <v>59</v>
      </c>
      <c r="D840" t="s">
        <v>16</v>
      </c>
      <c r="E840" t="s">
        <v>35</v>
      </c>
      <c r="F840" t="s">
        <v>25</v>
      </c>
      <c r="G840">
        <v>4517.67</v>
      </c>
      <c r="H840">
        <v>1318.11</v>
      </c>
      <c r="I840">
        <v>6811</v>
      </c>
      <c r="J840">
        <v>5492.89</v>
      </c>
      <c r="K840" s="1">
        <f t="shared" si="52"/>
        <v>4.167247043114763</v>
      </c>
      <c r="L840" t="s">
        <v>54</v>
      </c>
      <c r="M840" s="2" t="s">
        <v>414</v>
      </c>
      <c r="N840" s="3" t="str">
        <f t="shared" si="53"/>
        <v>May</v>
      </c>
      <c r="O840" t="s">
        <v>51</v>
      </c>
      <c r="P840" t="s">
        <v>22</v>
      </c>
      <c r="Q840" t="str">
        <f t="shared" si="54"/>
        <v>Senior</v>
      </c>
      <c r="R840" t="str">
        <f t="shared" si="55"/>
        <v>Profit</v>
      </c>
    </row>
    <row r="841" spans="1:18">
      <c r="A841">
        <v>6229</v>
      </c>
      <c r="B841" t="s">
        <v>52</v>
      </c>
      <c r="C841">
        <v>51</v>
      </c>
      <c r="D841" t="s">
        <v>24</v>
      </c>
      <c r="E841" t="s">
        <v>41</v>
      </c>
      <c r="F841" t="s">
        <v>42</v>
      </c>
      <c r="G841">
        <v>4209.0200000000004</v>
      </c>
      <c r="H841">
        <v>1332.47</v>
      </c>
      <c r="I841">
        <v>6810.32</v>
      </c>
      <c r="J841">
        <v>5477.85</v>
      </c>
      <c r="K841" s="1">
        <f t="shared" si="52"/>
        <v>4.1110494044894068</v>
      </c>
      <c r="L841" t="s">
        <v>31</v>
      </c>
      <c r="M841" s="2" t="s">
        <v>62</v>
      </c>
      <c r="N841" s="3" t="str">
        <f t="shared" si="53"/>
        <v>Feb</v>
      </c>
      <c r="O841" t="s">
        <v>51</v>
      </c>
      <c r="P841" t="s">
        <v>22</v>
      </c>
      <c r="Q841" t="str">
        <f t="shared" si="54"/>
        <v>Senior</v>
      </c>
      <c r="R841" t="str">
        <f t="shared" si="55"/>
        <v>Profit</v>
      </c>
    </row>
    <row r="842" spans="1:18">
      <c r="A842">
        <v>4671</v>
      </c>
      <c r="B842" t="s">
        <v>44</v>
      </c>
      <c r="C842">
        <v>60</v>
      </c>
      <c r="D842" t="s">
        <v>24</v>
      </c>
      <c r="E842" t="s">
        <v>35</v>
      </c>
      <c r="F842" t="s">
        <v>25</v>
      </c>
      <c r="G842">
        <v>4994.49</v>
      </c>
      <c r="H842">
        <v>58.96</v>
      </c>
      <c r="I842">
        <v>6809.42</v>
      </c>
      <c r="J842">
        <v>6750.46</v>
      </c>
      <c r="K842" s="1">
        <f t="shared" si="52"/>
        <v>114.49219810040705</v>
      </c>
      <c r="L842" t="s">
        <v>26</v>
      </c>
      <c r="M842" s="2" t="s">
        <v>152</v>
      </c>
      <c r="N842" s="3" t="str">
        <f t="shared" si="53"/>
        <v>Nov</v>
      </c>
      <c r="O842" t="s">
        <v>33</v>
      </c>
      <c r="P842" t="s">
        <v>22</v>
      </c>
      <c r="Q842" t="str">
        <f t="shared" si="54"/>
        <v>Senior</v>
      </c>
      <c r="R842" t="str">
        <f t="shared" si="55"/>
        <v>Profit</v>
      </c>
    </row>
    <row r="843" spans="1:18">
      <c r="A843">
        <v>8783</v>
      </c>
      <c r="B843" t="s">
        <v>34</v>
      </c>
      <c r="C843">
        <v>27</v>
      </c>
      <c r="D843" t="s">
        <v>24</v>
      </c>
      <c r="E843" t="s">
        <v>53</v>
      </c>
      <c r="F843" t="s">
        <v>36</v>
      </c>
      <c r="G843">
        <v>4700.7700000000004</v>
      </c>
      <c r="H843">
        <v>1206.26</v>
      </c>
      <c r="I843">
        <v>6805.55</v>
      </c>
      <c r="J843">
        <v>5599.29</v>
      </c>
      <c r="K843" s="1">
        <f t="shared" si="52"/>
        <v>4.6418599638552216</v>
      </c>
      <c r="L843" t="s">
        <v>37</v>
      </c>
      <c r="M843" s="2" t="s">
        <v>337</v>
      </c>
      <c r="N843" s="3" t="str">
        <f t="shared" si="53"/>
        <v>Sep</v>
      </c>
      <c r="O843" t="s">
        <v>33</v>
      </c>
      <c r="P843" t="s">
        <v>39</v>
      </c>
      <c r="Q843" t="str">
        <f t="shared" si="54"/>
        <v>Adult</v>
      </c>
      <c r="R843" t="str">
        <f t="shared" si="55"/>
        <v>Profit</v>
      </c>
    </row>
    <row r="844" spans="1:18">
      <c r="A844">
        <v>1448</v>
      </c>
      <c r="B844" t="s">
        <v>40</v>
      </c>
      <c r="C844">
        <v>59</v>
      </c>
      <c r="D844" t="s">
        <v>24</v>
      </c>
      <c r="E844" t="s">
        <v>17</v>
      </c>
      <c r="F844" t="s">
        <v>18</v>
      </c>
      <c r="G844">
        <v>4081.41</v>
      </c>
      <c r="H844">
        <v>656.45</v>
      </c>
      <c r="I844">
        <v>6803.55</v>
      </c>
      <c r="J844">
        <v>6147.1</v>
      </c>
      <c r="K844" s="1">
        <f t="shared" si="52"/>
        <v>9.3641556858862067</v>
      </c>
      <c r="L844" t="s">
        <v>54</v>
      </c>
      <c r="M844" s="2" t="s">
        <v>72</v>
      </c>
      <c r="N844" s="3" t="str">
        <f t="shared" si="53"/>
        <v>Oct</v>
      </c>
      <c r="O844" t="s">
        <v>51</v>
      </c>
      <c r="P844" t="s">
        <v>39</v>
      </c>
      <c r="Q844" t="str">
        <f t="shared" si="54"/>
        <v>Senior</v>
      </c>
      <c r="R844" t="str">
        <f t="shared" si="55"/>
        <v>Profit</v>
      </c>
    </row>
    <row r="845" spans="1:18">
      <c r="A845">
        <v>8785</v>
      </c>
      <c r="B845" t="s">
        <v>84</v>
      </c>
      <c r="C845">
        <v>38</v>
      </c>
      <c r="D845" t="s">
        <v>16</v>
      </c>
      <c r="E845" t="s">
        <v>17</v>
      </c>
      <c r="F845" t="s">
        <v>49</v>
      </c>
      <c r="G845">
        <v>4618.16</v>
      </c>
      <c r="H845">
        <v>268.66000000000003</v>
      </c>
      <c r="I845">
        <v>6803.07</v>
      </c>
      <c r="J845">
        <v>6534.41</v>
      </c>
      <c r="K845" s="1">
        <f t="shared" si="52"/>
        <v>24.322228839425293</v>
      </c>
      <c r="L845" t="s">
        <v>37</v>
      </c>
      <c r="M845" s="2" t="s">
        <v>170</v>
      </c>
      <c r="N845" s="3" t="str">
        <f t="shared" si="53"/>
        <v>Aug</v>
      </c>
      <c r="O845" t="s">
        <v>21</v>
      </c>
      <c r="P845" t="s">
        <v>22</v>
      </c>
      <c r="Q845" t="str">
        <f t="shared" si="54"/>
        <v>Adult</v>
      </c>
      <c r="R845" t="str">
        <f t="shared" si="55"/>
        <v>Profit</v>
      </c>
    </row>
    <row r="846" spans="1:18">
      <c r="A846">
        <v>5158</v>
      </c>
      <c r="B846" t="s">
        <v>44</v>
      </c>
      <c r="C846">
        <v>31</v>
      </c>
      <c r="D846" t="s">
        <v>24</v>
      </c>
      <c r="E846" t="s">
        <v>57</v>
      </c>
      <c r="F846" t="s">
        <v>18</v>
      </c>
      <c r="G846">
        <v>3837.37</v>
      </c>
      <c r="H846">
        <v>1730.15</v>
      </c>
      <c r="I846">
        <v>6802.64</v>
      </c>
      <c r="J846">
        <v>5072.49</v>
      </c>
      <c r="K846" s="1">
        <f t="shared" si="52"/>
        <v>2.9318209403808915</v>
      </c>
      <c r="L846" t="s">
        <v>37</v>
      </c>
      <c r="M846" s="2" t="s">
        <v>396</v>
      </c>
      <c r="N846" s="3" t="str">
        <f t="shared" si="53"/>
        <v>Jun</v>
      </c>
      <c r="O846" t="s">
        <v>21</v>
      </c>
      <c r="P846" t="s">
        <v>39</v>
      </c>
      <c r="Q846" t="str">
        <f t="shared" si="54"/>
        <v>Adult</v>
      </c>
      <c r="R846" t="str">
        <f t="shared" si="55"/>
        <v>Profit</v>
      </c>
    </row>
    <row r="847" spans="1:18">
      <c r="A847">
        <v>7479</v>
      </c>
      <c r="B847" t="s">
        <v>47</v>
      </c>
      <c r="C847">
        <v>49</v>
      </c>
      <c r="D847" t="s">
        <v>16</v>
      </c>
      <c r="E847" t="s">
        <v>17</v>
      </c>
      <c r="F847" t="s">
        <v>18</v>
      </c>
      <c r="G847">
        <v>4789.78</v>
      </c>
      <c r="H847">
        <v>941.47</v>
      </c>
      <c r="I847">
        <v>6800.77</v>
      </c>
      <c r="J847">
        <v>5859.3</v>
      </c>
      <c r="K847" s="1">
        <f t="shared" si="52"/>
        <v>6.2235652755796789</v>
      </c>
      <c r="L847" t="s">
        <v>26</v>
      </c>
      <c r="M847" s="2" t="s">
        <v>63</v>
      </c>
      <c r="N847" s="3" t="str">
        <f t="shared" si="53"/>
        <v>Jan</v>
      </c>
      <c r="O847" t="s">
        <v>28</v>
      </c>
      <c r="P847" t="s">
        <v>39</v>
      </c>
      <c r="Q847" t="str">
        <f t="shared" si="54"/>
        <v>Senior</v>
      </c>
      <c r="R847" t="str">
        <f t="shared" si="55"/>
        <v>Profit</v>
      </c>
    </row>
    <row r="848" spans="1:18">
      <c r="A848">
        <v>7359</v>
      </c>
      <c r="B848" t="s">
        <v>92</v>
      </c>
      <c r="C848">
        <v>53</v>
      </c>
      <c r="D848" t="s">
        <v>16</v>
      </c>
      <c r="E848" t="s">
        <v>30</v>
      </c>
      <c r="F848" t="s">
        <v>36</v>
      </c>
      <c r="G848">
        <v>4345</v>
      </c>
      <c r="H848">
        <v>1395.96</v>
      </c>
      <c r="I848">
        <v>6797.54</v>
      </c>
      <c r="J848">
        <v>5401.58</v>
      </c>
      <c r="K848" s="1">
        <f t="shared" si="52"/>
        <v>3.8694375196997046</v>
      </c>
      <c r="L848" t="s">
        <v>54</v>
      </c>
      <c r="M848" s="2" t="s">
        <v>292</v>
      </c>
      <c r="N848" s="3" t="str">
        <f t="shared" si="53"/>
        <v>Oct</v>
      </c>
      <c r="O848" t="s">
        <v>28</v>
      </c>
      <c r="P848" t="s">
        <v>22</v>
      </c>
      <c r="Q848" t="str">
        <f t="shared" si="54"/>
        <v>Senior</v>
      </c>
      <c r="R848" t="str">
        <f t="shared" si="55"/>
        <v>Profit</v>
      </c>
    </row>
    <row r="849" spans="1:18">
      <c r="A849">
        <v>3308</v>
      </c>
      <c r="B849" t="s">
        <v>44</v>
      </c>
      <c r="C849">
        <v>29</v>
      </c>
      <c r="D849" t="s">
        <v>16</v>
      </c>
      <c r="E849" t="s">
        <v>66</v>
      </c>
      <c r="F849" t="s">
        <v>25</v>
      </c>
      <c r="G849">
        <v>4722.2299999999996</v>
      </c>
      <c r="H849">
        <v>1567.74</v>
      </c>
      <c r="I849">
        <v>6797.21</v>
      </c>
      <c r="J849">
        <v>5229.47</v>
      </c>
      <c r="K849" s="1">
        <f t="shared" si="52"/>
        <v>3.335674282725452</v>
      </c>
      <c r="L849" t="s">
        <v>54</v>
      </c>
      <c r="M849" s="2" t="s">
        <v>154</v>
      </c>
      <c r="N849" s="3" t="str">
        <f t="shared" si="53"/>
        <v>Sep</v>
      </c>
      <c r="O849" t="s">
        <v>33</v>
      </c>
      <c r="P849" t="s">
        <v>22</v>
      </c>
      <c r="Q849" t="str">
        <f t="shared" si="54"/>
        <v>Adult</v>
      </c>
      <c r="R849" t="str">
        <f t="shared" si="55"/>
        <v>Profit</v>
      </c>
    </row>
    <row r="850" spans="1:18">
      <c r="A850">
        <v>2035</v>
      </c>
      <c r="B850" t="s">
        <v>92</v>
      </c>
      <c r="C850">
        <v>42</v>
      </c>
      <c r="D850" t="s">
        <v>24</v>
      </c>
      <c r="E850" t="s">
        <v>59</v>
      </c>
      <c r="F850" t="s">
        <v>25</v>
      </c>
      <c r="G850">
        <v>3855.4</v>
      </c>
      <c r="H850">
        <v>1339.78</v>
      </c>
      <c r="I850">
        <v>6796.31</v>
      </c>
      <c r="J850">
        <v>5456.53</v>
      </c>
      <c r="K850" s="1">
        <f t="shared" si="52"/>
        <v>4.0727059666512408</v>
      </c>
      <c r="L850" t="s">
        <v>26</v>
      </c>
      <c r="M850" s="2" t="s">
        <v>402</v>
      </c>
      <c r="N850" s="3" t="str">
        <f t="shared" si="53"/>
        <v>Jan</v>
      </c>
      <c r="O850" t="s">
        <v>21</v>
      </c>
      <c r="P850" t="s">
        <v>39</v>
      </c>
      <c r="Q850" t="str">
        <f t="shared" si="54"/>
        <v>Senior</v>
      </c>
      <c r="R850" t="str">
        <f t="shared" si="55"/>
        <v>Profit</v>
      </c>
    </row>
    <row r="851" spans="1:18">
      <c r="A851">
        <v>4873</v>
      </c>
      <c r="B851" t="s">
        <v>52</v>
      </c>
      <c r="C851">
        <v>43</v>
      </c>
      <c r="D851" t="s">
        <v>24</v>
      </c>
      <c r="E851" t="s">
        <v>17</v>
      </c>
      <c r="F851" t="s">
        <v>36</v>
      </c>
      <c r="G851">
        <v>4337.07</v>
      </c>
      <c r="H851">
        <v>916.12</v>
      </c>
      <c r="I851">
        <v>6796</v>
      </c>
      <c r="J851">
        <v>5879.88</v>
      </c>
      <c r="K851" s="1">
        <f t="shared" si="52"/>
        <v>6.4182421516831853</v>
      </c>
      <c r="L851" t="s">
        <v>37</v>
      </c>
      <c r="M851" s="2" t="s">
        <v>345</v>
      </c>
      <c r="N851" s="3" t="str">
        <f t="shared" si="53"/>
        <v>Mar</v>
      </c>
      <c r="O851" t="s">
        <v>21</v>
      </c>
      <c r="P851" t="s">
        <v>39</v>
      </c>
      <c r="Q851" t="str">
        <f t="shared" si="54"/>
        <v>Senior</v>
      </c>
      <c r="R851" t="str">
        <f t="shared" si="55"/>
        <v>Profit</v>
      </c>
    </row>
    <row r="852" spans="1:18">
      <c r="A852">
        <v>9337</v>
      </c>
      <c r="B852" t="s">
        <v>23</v>
      </c>
      <c r="C852">
        <v>29</v>
      </c>
      <c r="D852" t="s">
        <v>16</v>
      </c>
      <c r="E852" t="s">
        <v>66</v>
      </c>
      <c r="F852" t="s">
        <v>25</v>
      </c>
      <c r="G852">
        <v>3844.66</v>
      </c>
      <c r="H852">
        <v>773</v>
      </c>
      <c r="I852">
        <v>6794.47</v>
      </c>
      <c r="J852">
        <v>6021.47</v>
      </c>
      <c r="K852" s="1">
        <f t="shared" si="52"/>
        <v>7.7897412677878402</v>
      </c>
      <c r="L852" t="s">
        <v>37</v>
      </c>
      <c r="M852" s="2" t="s">
        <v>335</v>
      </c>
      <c r="N852" s="3" t="str">
        <f t="shared" si="53"/>
        <v>Jul</v>
      </c>
      <c r="O852" t="s">
        <v>28</v>
      </c>
      <c r="P852" t="s">
        <v>22</v>
      </c>
      <c r="Q852" t="str">
        <f t="shared" si="54"/>
        <v>Adult</v>
      </c>
      <c r="R852" t="str">
        <f t="shared" si="55"/>
        <v>Profit</v>
      </c>
    </row>
    <row r="853" spans="1:18">
      <c r="A853">
        <v>7885</v>
      </c>
      <c r="B853" t="s">
        <v>40</v>
      </c>
      <c r="C853">
        <v>24</v>
      </c>
      <c r="D853" t="s">
        <v>24</v>
      </c>
      <c r="E853" t="s">
        <v>66</v>
      </c>
      <c r="F853" t="s">
        <v>42</v>
      </c>
      <c r="G853">
        <v>3874.42</v>
      </c>
      <c r="H853">
        <v>902.56</v>
      </c>
      <c r="I853">
        <v>6794.22</v>
      </c>
      <c r="J853">
        <v>5891.66</v>
      </c>
      <c r="K853" s="1">
        <f t="shared" si="52"/>
        <v>6.5277211487324944</v>
      </c>
      <c r="L853" t="s">
        <v>19</v>
      </c>
      <c r="M853" s="2" t="s">
        <v>362</v>
      </c>
      <c r="N853" s="3" t="str">
        <f t="shared" si="53"/>
        <v>Jun</v>
      </c>
      <c r="O853" t="s">
        <v>21</v>
      </c>
      <c r="P853" t="s">
        <v>39</v>
      </c>
      <c r="Q853" t="str">
        <f t="shared" si="54"/>
        <v>Young</v>
      </c>
      <c r="R853" t="str">
        <f t="shared" si="55"/>
        <v>Profit</v>
      </c>
    </row>
    <row r="854" spans="1:18">
      <c r="A854">
        <v>1183</v>
      </c>
      <c r="B854" t="s">
        <v>23</v>
      </c>
      <c r="C854">
        <v>58</v>
      </c>
      <c r="D854" t="s">
        <v>16</v>
      </c>
      <c r="E854" t="s">
        <v>53</v>
      </c>
      <c r="F854" t="s">
        <v>42</v>
      </c>
      <c r="G854">
        <v>4043.05</v>
      </c>
      <c r="H854">
        <v>288.92</v>
      </c>
      <c r="I854">
        <v>6793.86</v>
      </c>
      <c r="J854">
        <v>6504.94</v>
      </c>
      <c r="K854" s="1">
        <f t="shared" si="52"/>
        <v>22.514675342655405</v>
      </c>
      <c r="L854" t="s">
        <v>31</v>
      </c>
      <c r="M854" s="2" t="s">
        <v>326</v>
      </c>
      <c r="N854" s="3" t="str">
        <f t="shared" si="53"/>
        <v>Jun</v>
      </c>
      <c r="O854" t="s">
        <v>33</v>
      </c>
      <c r="P854" t="s">
        <v>22</v>
      </c>
      <c r="Q854" t="str">
        <f t="shared" si="54"/>
        <v>Senior</v>
      </c>
      <c r="R854" t="str">
        <f t="shared" si="55"/>
        <v>Profit</v>
      </c>
    </row>
    <row r="855" spans="1:18">
      <c r="A855">
        <v>161</v>
      </c>
      <c r="B855" t="s">
        <v>47</v>
      </c>
      <c r="C855">
        <v>48</v>
      </c>
      <c r="D855" t="s">
        <v>16</v>
      </c>
      <c r="E855" t="s">
        <v>53</v>
      </c>
      <c r="F855" t="s">
        <v>42</v>
      </c>
      <c r="G855">
        <v>4474.76</v>
      </c>
      <c r="H855">
        <v>793.05</v>
      </c>
      <c r="I855">
        <v>6793.49</v>
      </c>
      <c r="J855">
        <v>6000.44</v>
      </c>
      <c r="K855" s="1">
        <f t="shared" si="52"/>
        <v>7.566282075531177</v>
      </c>
      <c r="L855" t="s">
        <v>31</v>
      </c>
      <c r="M855" s="2" t="s">
        <v>178</v>
      </c>
      <c r="N855" s="3" t="str">
        <f t="shared" si="53"/>
        <v>Mar</v>
      </c>
      <c r="O855" t="s">
        <v>51</v>
      </c>
      <c r="P855" t="s">
        <v>39</v>
      </c>
      <c r="Q855" t="str">
        <f t="shared" si="54"/>
        <v>Senior</v>
      </c>
      <c r="R855" t="str">
        <f t="shared" si="55"/>
        <v>Profit</v>
      </c>
    </row>
    <row r="856" spans="1:18">
      <c r="A856">
        <v>6070</v>
      </c>
      <c r="B856" t="s">
        <v>47</v>
      </c>
      <c r="C856">
        <v>21</v>
      </c>
      <c r="D856" t="s">
        <v>24</v>
      </c>
      <c r="E856" t="s">
        <v>17</v>
      </c>
      <c r="F856" t="s">
        <v>25</v>
      </c>
      <c r="G856">
        <v>3859.72</v>
      </c>
      <c r="H856">
        <v>645.80999999999995</v>
      </c>
      <c r="I856">
        <v>6793.41</v>
      </c>
      <c r="J856">
        <v>6147.6</v>
      </c>
      <c r="K856" s="1">
        <f t="shared" si="52"/>
        <v>9.5192084359176867</v>
      </c>
      <c r="L856" t="s">
        <v>31</v>
      </c>
      <c r="M856" s="2" t="s">
        <v>139</v>
      </c>
      <c r="N856" s="3" t="str">
        <f t="shared" si="53"/>
        <v>Jul</v>
      </c>
      <c r="O856" t="s">
        <v>33</v>
      </c>
      <c r="P856" t="s">
        <v>39</v>
      </c>
      <c r="Q856" t="str">
        <f t="shared" si="54"/>
        <v>Young</v>
      </c>
      <c r="R856" t="str">
        <f t="shared" si="55"/>
        <v>Profit</v>
      </c>
    </row>
    <row r="857" spans="1:18">
      <c r="A857">
        <v>5653</v>
      </c>
      <c r="B857" t="s">
        <v>40</v>
      </c>
      <c r="C857">
        <v>60</v>
      </c>
      <c r="D857" t="s">
        <v>24</v>
      </c>
      <c r="E857" t="s">
        <v>17</v>
      </c>
      <c r="F857" t="s">
        <v>42</v>
      </c>
      <c r="G857">
        <v>3912.82</v>
      </c>
      <c r="H857">
        <v>1537.15</v>
      </c>
      <c r="I857">
        <v>6792.02</v>
      </c>
      <c r="J857">
        <v>5254.87</v>
      </c>
      <c r="K857" s="1">
        <f t="shared" si="52"/>
        <v>3.418579839313014</v>
      </c>
      <c r="L857" t="s">
        <v>26</v>
      </c>
      <c r="M857" s="2" t="s">
        <v>118</v>
      </c>
      <c r="N857" s="3" t="str">
        <f t="shared" si="53"/>
        <v>Nov</v>
      </c>
      <c r="O857" t="s">
        <v>33</v>
      </c>
      <c r="P857" t="s">
        <v>39</v>
      </c>
      <c r="Q857" t="str">
        <f t="shared" si="54"/>
        <v>Senior</v>
      </c>
      <c r="R857" t="str">
        <f t="shared" si="55"/>
        <v>Profit</v>
      </c>
    </row>
    <row r="858" spans="1:18">
      <c r="A858">
        <v>7552</v>
      </c>
      <c r="B858" t="s">
        <v>44</v>
      </c>
      <c r="C858">
        <v>50</v>
      </c>
      <c r="D858" t="s">
        <v>24</v>
      </c>
      <c r="E858" t="s">
        <v>17</v>
      </c>
      <c r="F858" t="s">
        <v>49</v>
      </c>
      <c r="G858">
        <v>4459.54</v>
      </c>
      <c r="H858">
        <v>665.35</v>
      </c>
      <c r="I858">
        <v>6790.26</v>
      </c>
      <c r="J858">
        <v>6124.91</v>
      </c>
      <c r="K858" s="1">
        <f t="shared" si="52"/>
        <v>9.2055459532576833</v>
      </c>
      <c r="L858" t="s">
        <v>37</v>
      </c>
      <c r="M858" s="2" t="s">
        <v>291</v>
      </c>
      <c r="N858" s="3" t="str">
        <f t="shared" si="53"/>
        <v>May</v>
      </c>
      <c r="O858" t="s">
        <v>51</v>
      </c>
      <c r="P858" t="s">
        <v>22</v>
      </c>
      <c r="Q858" t="str">
        <f t="shared" si="54"/>
        <v>Senior</v>
      </c>
      <c r="R858" t="str">
        <f t="shared" si="55"/>
        <v>Profit</v>
      </c>
    </row>
    <row r="859" spans="1:18">
      <c r="A859">
        <v>3397</v>
      </c>
      <c r="B859" t="s">
        <v>34</v>
      </c>
      <c r="C859">
        <v>48</v>
      </c>
      <c r="D859" t="s">
        <v>24</v>
      </c>
      <c r="E859" t="s">
        <v>59</v>
      </c>
      <c r="F859" t="s">
        <v>25</v>
      </c>
      <c r="G859">
        <v>4883.3</v>
      </c>
      <c r="H859">
        <v>1788.62</v>
      </c>
      <c r="I859">
        <v>6788.99</v>
      </c>
      <c r="J859">
        <v>5000.37</v>
      </c>
      <c r="K859" s="1">
        <f t="shared" si="52"/>
        <v>2.7956581051313303</v>
      </c>
      <c r="L859" t="s">
        <v>54</v>
      </c>
      <c r="M859" s="2" t="s">
        <v>316</v>
      </c>
      <c r="N859" s="3" t="str">
        <f t="shared" si="53"/>
        <v>Jun</v>
      </c>
      <c r="O859" t="s">
        <v>33</v>
      </c>
      <c r="P859" t="s">
        <v>22</v>
      </c>
      <c r="Q859" t="str">
        <f t="shared" si="54"/>
        <v>Senior</v>
      </c>
      <c r="R859" t="str">
        <f t="shared" si="55"/>
        <v>Profit</v>
      </c>
    </row>
    <row r="860" spans="1:18">
      <c r="A860">
        <v>2131</v>
      </c>
      <c r="B860" t="s">
        <v>52</v>
      </c>
      <c r="C860">
        <v>51</v>
      </c>
      <c r="D860" t="s">
        <v>16</v>
      </c>
      <c r="E860" t="s">
        <v>41</v>
      </c>
      <c r="F860" t="s">
        <v>42</v>
      </c>
      <c r="G860">
        <v>4624.9399999999996</v>
      </c>
      <c r="H860">
        <v>1376.56</v>
      </c>
      <c r="I860">
        <v>6788.74</v>
      </c>
      <c r="J860">
        <v>5412.18</v>
      </c>
      <c r="K860" s="1">
        <f t="shared" si="52"/>
        <v>3.9316702504794563</v>
      </c>
      <c r="L860" t="s">
        <v>54</v>
      </c>
      <c r="M860" s="2" t="s">
        <v>199</v>
      </c>
      <c r="N860" s="3" t="str">
        <f t="shared" si="53"/>
        <v>Jan</v>
      </c>
      <c r="O860" t="s">
        <v>21</v>
      </c>
      <c r="P860" t="s">
        <v>39</v>
      </c>
      <c r="Q860" t="str">
        <f t="shared" si="54"/>
        <v>Senior</v>
      </c>
      <c r="R860" t="str">
        <f t="shared" si="55"/>
        <v>Profit</v>
      </c>
    </row>
    <row r="861" spans="1:18">
      <c r="A861">
        <v>9266</v>
      </c>
      <c r="B861" t="s">
        <v>40</v>
      </c>
      <c r="C861">
        <v>47</v>
      </c>
      <c r="D861" t="s">
        <v>24</v>
      </c>
      <c r="E861" t="s">
        <v>66</v>
      </c>
      <c r="F861" t="s">
        <v>36</v>
      </c>
      <c r="G861">
        <v>4146.29</v>
      </c>
      <c r="H861">
        <v>930.01</v>
      </c>
      <c r="I861">
        <v>6787.94</v>
      </c>
      <c r="J861">
        <v>5857.93</v>
      </c>
      <c r="K861" s="1">
        <f t="shared" si="52"/>
        <v>6.2987817335297471</v>
      </c>
      <c r="L861" t="s">
        <v>54</v>
      </c>
      <c r="M861" s="2" t="s">
        <v>401</v>
      </c>
      <c r="N861" s="3" t="str">
        <f t="shared" si="53"/>
        <v>Mar</v>
      </c>
      <c r="O861" t="s">
        <v>51</v>
      </c>
      <c r="P861" t="s">
        <v>22</v>
      </c>
      <c r="Q861" t="str">
        <f t="shared" si="54"/>
        <v>Senior</v>
      </c>
      <c r="R861" t="str">
        <f t="shared" si="55"/>
        <v>Profit</v>
      </c>
    </row>
    <row r="862" spans="1:18">
      <c r="A862">
        <v>8462</v>
      </c>
      <c r="B862" t="s">
        <v>44</v>
      </c>
      <c r="C862">
        <v>59</v>
      </c>
      <c r="D862" t="s">
        <v>24</v>
      </c>
      <c r="E862" t="s">
        <v>53</v>
      </c>
      <c r="F862" t="s">
        <v>36</v>
      </c>
      <c r="G862">
        <v>4152.8500000000004</v>
      </c>
      <c r="H862">
        <v>1841.45</v>
      </c>
      <c r="I862">
        <v>6786.43</v>
      </c>
      <c r="J862">
        <v>4944.9799999999996</v>
      </c>
      <c r="K862" s="1">
        <f t="shared" si="52"/>
        <v>2.6853729398028725</v>
      </c>
      <c r="L862" t="s">
        <v>31</v>
      </c>
      <c r="M862" s="2" t="s">
        <v>158</v>
      </c>
      <c r="N862" s="3" t="str">
        <f t="shared" si="53"/>
        <v>Jan</v>
      </c>
      <c r="O862" t="s">
        <v>56</v>
      </c>
      <c r="P862" t="s">
        <v>39</v>
      </c>
      <c r="Q862" t="str">
        <f t="shared" si="54"/>
        <v>Senior</v>
      </c>
      <c r="R862" t="str">
        <f t="shared" si="55"/>
        <v>Profit</v>
      </c>
    </row>
    <row r="863" spans="1:18">
      <c r="A863">
        <v>7397</v>
      </c>
      <c r="B863" t="s">
        <v>44</v>
      </c>
      <c r="C863">
        <v>40</v>
      </c>
      <c r="D863" t="s">
        <v>24</v>
      </c>
      <c r="E863" t="s">
        <v>17</v>
      </c>
      <c r="F863" t="s">
        <v>18</v>
      </c>
      <c r="G863">
        <v>4968.07</v>
      </c>
      <c r="H863">
        <v>828.03</v>
      </c>
      <c r="I863">
        <v>6784.08</v>
      </c>
      <c r="J863">
        <v>5956.05</v>
      </c>
      <c r="K863" s="1">
        <f t="shared" si="52"/>
        <v>7.193036484185356</v>
      </c>
      <c r="L863" t="s">
        <v>19</v>
      </c>
      <c r="M863" s="2" t="s">
        <v>282</v>
      </c>
      <c r="N863" s="3" t="str">
        <f t="shared" si="53"/>
        <v>May</v>
      </c>
      <c r="O863" t="s">
        <v>51</v>
      </c>
      <c r="P863" t="s">
        <v>39</v>
      </c>
      <c r="Q863" t="str">
        <f t="shared" si="54"/>
        <v>Adult</v>
      </c>
      <c r="R863" t="str">
        <f t="shared" si="55"/>
        <v>Profit</v>
      </c>
    </row>
    <row r="864" spans="1:18">
      <c r="A864">
        <v>3092</v>
      </c>
      <c r="B864" t="s">
        <v>23</v>
      </c>
      <c r="C864">
        <v>59</v>
      </c>
      <c r="D864" t="s">
        <v>24</v>
      </c>
      <c r="E864" t="s">
        <v>17</v>
      </c>
      <c r="F864" t="s">
        <v>49</v>
      </c>
      <c r="G864">
        <v>4807.75</v>
      </c>
      <c r="H864">
        <v>1628.12</v>
      </c>
      <c r="I864">
        <v>6784.01</v>
      </c>
      <c r="J864">
        <v>5155.8900000000003</v>
      </c>
      <c r="K864" s="1">
        <f t="shared" si="52"/>
        <v>3.1667751762769334</v>
      </c>
      <c r="L864" t="s">
        <v>37</v>
      </c>
      <c r="M864" s="2" t="s">
        <v>202</v>
      </c>
      <c r="N864" s="3" t="str">
        <f t="shared" si="53"/>
        <v>Jun</v>
      </c>
      <c r="O864" t="s">
        <v>28</v>
      </c>
      <c r="P864" t="s">
        <v>39</v>
      </c>
      <c r="Q864" t="str">
        <f t="shared" si="54"/>
        <v>Senior</v>
      </c>
      <c r="R864" t="str">
        <f t="shared" si="55"/>
        <v>Profit</v>
      </c>
    </row>
    <row r="865" spans="1:18">
      <c r="A865">
        <v>7694</v>
      </c>
      <c r="B865" t="s">
        <v>47</v>
      </c>
      <c r="C865">
        <v>42</v>
      </c>
      <c r="D865" t="s">
        <v>24</v>
      </c>
      <c r="E865" t="s">
        <v>59</v>
      </c>
      <c r="F865" t="s">
        <v>42</v>
      </c>
      <c r="G865">
        <v>4633.24</v>
      </c>
      <c r="H865">
        <v>1500.29</v>
      </c>
      <c r="I865">
        <v>6783.11</v>
      </c>
      <c r="J865">
        <v>5282.82</v>
      </c>
      <c r="K865" s="1">
        <f t="shared" si="52"/>
        <v>3.5211992348146026</v>
      </c>
      <c r="L865" t="s">
        <v>26</v>
      </c>
      <c r="M865" s="2" t="s">
        <v>128</v>
      </c>
      <c r="N865" s="3" t="str">
        <f t="shared" si="53"/>
        <v>Dec</v>
      </c>
      <c r="O865" t="s">
        <v>51</v>
      </c>
      <c r="P865" t="s">
        <v>39</v>
      </c>
      <c r="Q865" t="str">
        <f t="shared" si="54"/>
        <v>Senior</v>
      </c>
      <c r="R865" t="str">
        <f t="shared" si="55"/>
        <v>Profit</v>
      </c>
    </row>
    <row r="866" spans="1:18">
      <c r="A866">
        <v>5842</v>
      </c>
      <c r="B866" t="s">
        <v>40</v>
      </c>
      <c r="C866">
        <v>55</v>
      </c>
      <c r="D866" t="s">
        <v>16</v>
      </c>
      <c r="E866" t="s">
        <v>66</v>
      </c>
      <c r="F866" t="s">
        <v>18</v>
      </c>
      <c r="G866">
        <v>4801.09</v>
      </c>
      <c r="H866">
        <v>142.35</v>
      </c>
      <c r="I866">
        <v>6783.08</v>
      </c>
      <c r="J866">
        <v>6640.73</v>
      </c>
      <c r="K866" s="1">
        <f t="shared" si="52"/>
        <v>46.650720056199511</v>
      </c>
      <c r="L866" t="s">
        <v>26</v>
      </c>
      <c r="M866" s="2" t="s">
        <v>361</v>
      </c>
      <c r="N866" s="3" t="str">
        <f t="shared" si="53"/>
        <v>Jan</v>
      </c>
      <c r="O866" t="s">
        <v>33</v>
      </c>
      <c r="P866" t="s">
        <v>22</v>
      </c>
      <c r="Q866" t="str">
        <f t="shared" si="54"/>
        <v>Senior</v>
      </c>
      <c r="R866" t="str">
        <f t="shared" si="55"/>
        <v>Profit</v>
      </c>
    </row>
    <row r="867" spans="1:18">
      <c r="A867">
        <v>1532</v>
      </c>
      <c r="B867" t="s">
        <v>23</v>
      </c>
      <c r="C867">
        <v>58</v>
      </c>
      <c r="D867" t="s">
        <v>24</v>
      </c>
      <c r="E867" t="s">
        <v>30</v>
      </c>
      <c r="F867" t="s">
        <v>25</v>
      </c>
      <c r="G867">
        <v>3777.49</v>
      </c>
      <c r="H867">
        <v>1509.11</v>
      </c>
      <c r="I867">
        <v>6781.91</v>
      </c>
      <c r="J867">
        <v>5272.8</v>
      </c>
      <c r="K867" s="1">
        <f t="shared" si="52"/>
        <v>3.493979895435058</v>
      </c>
      <c r="L867" t="s">
        <v>19</v>
      </c>
      <c r="M867" s="2" t="s">
        <v>312</v>
      </c>
      <c r="N867" s="3" t="str">
        <f t="shared" si="53"/>
        <v>Jul</v>
      </c>
      <c r="O867" t="s">
        <v>56</v>
      </c>
      <c r="P867" t="s">
        <v>39</v>
      </c>
      <c r="Q867" t="str">
        <f t="shared" si="54"/>
        <v>Senior</v>
      </c>
      <c r="R867" t="str">
        <f t="shared" si="55"/>
        <v>Profit</v>
      </c>
    </row>
    <row r="868" spans="1:18">
      <c r="A868">
        <v>8136</v>
      </c>
      <c r="B868" t="s">
        <v>44</v>
      </c>
      <c r="C868">
        <v>28</v>
      </c>
      <c r="D868" t="s">
        <v>16</v>
      </c>
      <c r="E868" t="s">
        <v>30</v>
      </c>
      <c r="F868" t="s">
        <v>49</v>
      </c>
      <c r="G868">
        <v>3843.55</v>
      </c>
      <c r="H868">
        <v>1617.77</v>
      </c>
      <c r="I868">
        <v>6781.56</v>
      </c>
      <c r="J868">
        <v>5163.79</v>
      </c>
      <c r="K868" s="1">
        <f t="shared" si="52"/>
        <v>3.191918505102703</v>
      </c>
      <c r="L868" t="s">
        <v>19</v>
      </c>
      <c r="M868" s="2" t="s">
        <v>67</v>
      </c>
      <c r="N868" s="3" t="str">
        <f t="shared" si="53"/>
        <v>Oct</v>
      </c>
      <c r="O868" t="s">
        <v>33</v>
      </c>
      <c r="P868" t="s">
        <v>39</v>
      </c>
      <c r="Q868" t="str">
        <f t="shared" si="54"/>
        <v>Adult</v>
      </c>
      <c r="R868" t="str">
        <f t="shared" si="55"/>
        <v>Profit</v>
      </c>
    </row>
    <row r="869" spans="1:18">
      <c r="A869">
        <v>8401</v>
      </c>
      <c r="B869" t="s">
        <v>47</v>
      </c>
      <c r="C869">
        <v>41</v>
      </c>
      <c r="D869" t="s">
        <v>16</v>
      </c>
      <c r="E869" t="s">
        <v>57</v>
      </c>
      <c r="F869" t="s">
        <v>25</v>
      </c>
      <c r="G869">
        <v>4971</v>
      </c>
      <c r="H869">
        <v>770.36</v>
      </c>
      <c r="I869">
        <v>6781.27</v>
      </c>
      <c r="J869">
        <v>6010.91</v>
      </c>
      <c r="K869" s="1">
        <f t="shared" si="52"/>
        <v>7.8027285944233862</v>
      </c>
      <c r="L869" t="s">
        <v>26</v>
      </c>
      <c r="M869" s="2" t="s">
        <v>77</v>
      </c>
      <c r="N869" s="3" t="str">
        <f t="shared" si="53"/>
        <v>Mar</v>
      </c>
      <c r="O869" t="s">
        <v>21</v>
      </c>
      <c r="P869" t="s">
        <v>22</v>
      </c>
      <c r="Q869" t="str">
        <f t="shared" si="54"/>
        <v>Senior</v>
      </c>
      <c r="R869" t="str">
        <f t="shared" si="55"/>
        <v>Profit</v>
      </c>
    </row>
    <row r="870" spans="1:18">
      <c r="A870">
        <v>7994</v>
      </c>
      <c r="B870" t="s">
        <v>40</v>
      </c>
      <c r="C870">
        <v>46</v>
      </c>
      <c r="D870" t="s">
        <v>16</v>
      </c>
      <c r="E870" t="s">
        <v>35</v>
      </c>
      <c r="F870" t="s">
        <v>49</v>
      </c>
      <c r="G870">
        <v>4882.04</v>
      </c>
      <c r="H870">
        <v>1378.88</v>
      </c>
      <c r="I870">
        <v>6780.79</v>
      </c>
      <c r="J870">
        <v>5401.91</v>
      </c>
      <c r="K870" s="1">
        <f t="shared" si="52"/>
        <v>3.9176070433975396</v>
      </c>
      <c r="L870" t="s">
        <v>26</v>
      </c>
      <c r="M870" s="2" t="s">
        <v>401</v>
      </c>
      <c r="N870" s="3" t="str">
        <f t="shared" si="53"/>
        <v>Mar</v>
      </c>
      <c r="O870" t="s">
        <v>28</v>
      </c>
      <c r="P870" t="s">
        <v>39</v>
      </c>
      <c r="Q870" t="str">
        <f t="shared" si="54"/>
        <v>Senior</v>
      </c>
      <c r="R870" t="str">
        <f t="shared" si="55"/>
        <v>Profit</v>
      </c>
    </row>
    <row r="871" spans="1:18">
      <c r="A871">
        <v>6577</v>
      </c>
      <c r="B871" t="s">
        <v>23</v>
      </c>
      <c r="C871">
        <v>44</v>
      </c>
      <c r="D871" t="s">
        <v>24</v>
      </c>
      <c r="E871" t="s">
        <v>53</v>
      </c>
      <c r="F871" t="s">
        <v>42</v>
      </c>
      <c r="G871">
        <v>4643.68</v>
      </c>
      <c r="H871">
        <v>1093.53</v>
      </c>
      <c r="I871">
        <v>6780.7</v>
      </c>
      <c r="J871">
        <v>5687.17</v>
      </c>
      <c r="K871" s="1">
        <f t="shared" si="52"/>
        <v>5.2007443782978067</v>
      </c>
      <c r="L871" t="s">
        <v>37</v>
      </c>
      <c r="M871" s="2" t="s">
        <v>266</v>
      </c>
      <c r="N871" s="3" t="str">
        <f t="shared" si="53"/>
        <v>Sep</v>
      </c>
      <c r="O871" t="s">
        <v>21</v>
      </c>
      <c r="P871" t="s">
        <v>22</v>
      </c>
      <c r="Q871" t="str">
        <f t="shared" si="54"/>
        <v>Senior</v>
      </c>
      <c r="R871" t="str">
        <f t="shared" si="55"/>
        <v>Profit</v>
      </c>
    </row>
    <row r="872" spans="1:18">
      <c r="A872">
        <v>7960</v>
      </c>
      <c r="B872" t="s">
        <v>23</v>
      </c>
      <c r="C872">
        <v>52</v>
      </c>
      <c r="D872" t="s">
        <v>24</v>
      </c>
      <c r="E872" t="s">
        <v>59</v>
      </c>
      <c r="F872" t="s">
        <v>49</v>
      </c>
      <c r="G872">
        <v>4389.79</v>
      </c>
      <c r="H872">
        <v>1034.25</v>
      </c>
      <c r="I872">
        <v>6775.87</v>
      </c>
      <c r="J872">
        <v>5741.62</v>
      </c>
      <c r="K872" s="1">
        <f t="shared" si="52"/>
        <v>5.5514817500604305</v>
      </c>
      <c r="L872" t="s">
        <v>26</v>
      </c>
      <c r="M872" s="2" t="s">
        <v>408</v>
      </c>
      <c r="N872" s="3" t="str">
        <f t="shared" si="53"/>
        <v>Dec</v>
      </c>
      <c r="O872" t="s">
        <v>56</v>
      </c>
      <c r="P872" t="s">
        <v>22</v>
      </c>
      <c r="Q872" t="str">
        <f t="shared" si="54"/>
        <v>Senior</v>
      </c>
      <c r="R872" t="str">
        <f t="shared" si="55"/>
        <v>Profit</v>
      </c>
    </row>
    <row r="873" spans="1:18">
      <c r="A873">
        <v>8404</v>
      </c>
      <c r="B873" t="s">
        <v>34</v>
      </c>
      <c r="C873">
        <v>36</v>
      </c>
      <c r="D873" t="s">
        <v>24</v>
      </c>
      <c r="E873" t="s">
        <v>57</v>
      </c>
      <c r="F873" t="s">
        <v>36</v>
      </c>
      <c r="G873">
        <v>4458.74</v>
      </c>
      <c r="H873">
        <v>253.44</v>
      </c>
      <c r="I873">
        <v>6775.81</v>
      </c>
      <c r="J873">
        <v>6522.37</v>
      </c>
      <c r="K873" s="1">
        <f t="shared" si="52"/>
        <v>25.735361426767678</v>
      </c>
      <c r="L873" t="s">
        <v>37</v>
      </c>
      <c r="M873" s="2" t="s">
        <v>416</v>
      </c>
      <c r="N873" s="3" t="str">
        <f t="shared" si="53"/>
        <v>Aug</v>
      </c>
      <c r="O873" t="s">
        <v>33</v>
      </c>
      <c r="P873" t="s">
        <v>22</v>
      </c>
      <c r="Q873" t="str">
        <f t="shared" si="54"/>
        <v>Adult</v>
      </c>
      <c r="R873" t="str">
        <f t="shared" si="55"/>
        <v>Profit</v>
      </c>
    </row>
    <row r="874" spans="1:18">
      <c r="A874">
        <v>3769</v>
      </c>
      <c r="B874" t="s">
        <v>23</v>
      </c>
      <c r="C874">
        <v>52</v>
      </c>
      <c r="D874" t="s">
        <v>16</v>
      </c>
      <c r="E874" t="s">
        <v>35</v>
      </c>
      <c r="F874" t="s">
        <v>18</v>
      </c>
      <c r="G874">
        <v>4350.8100000000004</v>
      </c>
      <c r="H874">
        <v>1676.91</v>
      </c>
      <c r="I874">
        <v>6774.98</v>
      </c>
      <c r="J874">
        <v>5098.07</v>
      </c>
      <c r="K874" s="1">
        <f t="shared" si="52"/>
        <v>3.0401571938863738</v>
      </c>
      <c r="L874" t="s">
        <v>19</v>
      </c>
      <c r="M874" s="2" t="s">
        <v>364</v>
      </c>
      <c r="N874" s="3" t="str">
        <f t="shared" si="53"/>
        <v>Feb</v>
      </c>
      <c r="O874" t="s">
        <v>21</v>
      </c>
      <c r="P874" t="s">
        <v>22</v>
      </c>
      <c r="Q874" t="str">
        <f t="shared" si="54"/>
        <v>Senior</v>
      </c>
      <c r="R874" t="str">
        <f t="shared" si="55"/>
        <v>Profit</v>
      </c>
    </row>
    <row r="875" spans="1:18">
      <c r="A875">
        <v>2447</v>
      </c>
      <c r="B875" t="s">
        <v>52</v>
      </c>
      <c r="C875">
        <v>52</v>
      </c>
      <c r="D875" t="s">
        <v>24</v>
      </c>
      <c r="E875" t="s">
        <v>35</v>
      </c>
      <c r="F875" t="s">
        <v>49</v>
      </c>
      <c r="G875">
        <v>3878.89</v>
      </c>
      <c r="H875">
        <v>194.95</v>
      </c>
      <c r="I875">
        <v>6773.42</v>
      </c>
      <c r="J875">
        <v>6578.47</v>
      </c>
      <c r="K875" s="1">
        <f t="shared" si="52"/>
        <v>33.744395998974099</v>
      </c>
      <c r="L875" t="s">
        <v>19</v>
      </c>
      <c r="M875" s="2" t="s">
        <v>192</v>
      </c>
      <c r="N875" s="3" t="str">
        <f t="shared" si="53"/>
        <v>Aug</v>
      </c>
      <c r="O875" t="s">
        <v>51</v>
      </c>
      <c r="P875" t="s">
        <v>39</v>
      </c>
      <c r="Q875" t="str">
        <f t="shared" si="54"/>
        <v>Senior</v>
      </c>
      <c r="R875" t="str">
        <f t="shared" si="55"/>
        <v>Profit</v>
      </c>
    </row>
    <row r="876" spans="1:18">
      <c r="A876">
        <v>5796</v>
      </c>
      <c r="B876" t="s">
        <v>84</v>
      </c>
      <c r="C876">
        <v>53</v>
      </c>
      <c r="D876" t="s">
        <v>24</v>
      </c>
      <c r="E876" t="s">
        <v>66</v>
      </c>
      <c r="F876" t="s">
        <v>25</v>
      </c>
      <c r="G876">
        <v>4005.98</v>
      </c>
      <c r="H876">
        <v>556.4</v>
      </c>
      <c r="I876">
        <v>6769.14</v>
      </c>
      <c r="J876">
        <v>6212.74</v>
      </c>
      <c r="K876" s="1">
        <f t="shared" si="52"/>
        <v>11.165959741193387</v>
      </c>
      <c r="L876" t="s">
        <v>31</v>
      </c>
      <c r="M876" s="2" t="s">
        <v>152</v>
      </c>
      <c r="N876" s="3" t="str">
        <f t="shared" si="53"/>
        <v>Nov</v>
      </c>
      <c r="O876" t="s">
        <v>28</v>
      </c>
      <c r="P876" t="s">
        <v>22</v>
      </c>
      <c r="Q876" t="str">
        <f t="shared" si="54"/>
        <v>Senior</v>
      </c>
      <c r="R876" t="str">
        <f t="shared" si="55"/>
        <v>Profit</v>
      </c>
    </row>
    <row r="877" spans="1:18">
      <c r="A877">
        <v>6664</v>
      </c>
      <c r="B877" t="s">
        <v>84</v>
      </c>
      <c r="C877">
        <v>38</v>
      </c>
      <c r="D877" t="s">
        <v>16</v>
      </c>
      <c r="E877" t="s">
        <v>66</v>
      </c>
      <c r="F877" t="s">
        <v>25</v>
      </c>
      <c r="G877">
        <v>3822.36</v>
      </c>
      <c r="H877">
        <v>90.8</v>
      </c>
      <c r="I877">
        <v>6768.73</v>
      </c>
      <c r="J877">
        <v>6677.93</v>
      </c>
      <c r="K877" s="1">
        <f t="shared" si="52"/>
        <v>73.545484581497803</v>
      </c>
      <c r="L877" t="s">
        <v>54</v>
      </c>
      <c r="M877" s="2" t="s">
        <v>356</v>
      </c>
      <c r="N877" s="3" t="str">
        <f t="shared" si="53"/>
        <v>Nov</v>
      </c>
      <c r="O877" t="s">
        <v>56</v>
      </c>
      <c r="P877" t="s">
        <v>22</v>
      </c>
      <c r="Q877" t="str">
        <f t="shared" si="54"/>
        <v>Adult</v>
      </c>
      <c r="R877" t="str">
        <f t="shared" si="55"/>
        <v>Profit</v>
      </c>
    </row>
    <row r="878" spans="1:18">
      <c r="A878">
        <v>5542</v>
      </c>
      <c r="B878" t="s">
        <v>34</v>
      </c>
      <c r="C878">
        <v>45</v>
      </c>
      <c r="D878" t="s">
        <v>24</v>
      </c>
      <c r="E878" t="s">
        <v>30</v>
      </c>
      <c r="F878" t="s">
        <v>18</v>
      </c>
      <c r="G878">
        <v>3853.78</v>
      </c>
      <c r="H878">
        <v>1630.43</v>
      </c>
      <c r="I878">
        <v>6768.22</v>
      </c>
      <c r="J878">
        <v>5137.79</v>
      </c>
      <c r="K878" s="1">
        <f t="shared" si="52"/>
        <v>3.1511871101488564</v>
      </c>
      <c r="L878" t="s">
        <v>54</v>
      </c>
      <c r="M878" s="2" t="s">
        <v>248</v>
      </c>
      <c r="N878" s="3" t="str">
        <f t="shared" si="53"/>
        <v>Jan</v>
      </c>
      <c r="O878" t="s">
        <v>56</v>
      </c>
      <c r="P878" t="s">
        <v>39</v>
      </c>
      <c r="Q878" t="str">
        <f t="shared" si="54"/>
        <v>Senior</v>
      </c>
      <c r="R878" t="str">
        <f t="shared" si="55"/>
        <v>Profit</v>
      </c>
    </row>
    <row r="879" spans="1:18">
      <c r="A879">
        <v>690</v>
      </c>
      <c r="B879" t="s">
        <v>40</v>
      </c>
      <c r="C879">
        <v>46</v>
      </c>
      <c r="D879" t="s">
        <v>16</v>
      </c>
      <c r="E879" t="s">
        <v>59</v>
      </c>
      <c r="F879" t="s">
        <v>42</v>
      </c>
      <c r="G879">
        <v>4694.58</v>
      </c>
      <c r="H879">
        <v>1160.57</v>
      </c>
      <c r="I879">
        <v>6767.87</v>
      </c>
      <c r="J879">
        <v>5607.3</v>
      </c>
      <c r="K879" s="1">
        <f t="shared" si="52"/>
        <v>4.8315052086474752</v>
      </c>
      <c r="L879" t="s">
        <v>54</v>
      </c>
      <c r="M879" s="2" t="s">
        <v>68</v>
      </c>
      <c r="N879" s="3" t="str">
        <f t="shared" si="53"/>
        <v>Mar</v>
      </c>
      <c r="O879" t="s">
        <v>21</v>
      </c>
      <c r="P879" t="s">
        <v>22</v>
      </c>
      <c r="Q879" t="str">
        <f t="shared" si="54"/>
        <v>Senior</v>
      </c>
      <c r="R879" t="str">
        <f t="shared" si="55"/>
        <v>Profit</v>
      </c>
    </row>
    <row r="880" spans="1:18">
      <c r="A880">
        <v>6186</v>
      </c>
      <c r="B880" t="s">
        <v>44</v>
      </c>
      <c r="C880">
        <v>43</v>
      </c>
      <c r="D880" t="s">
        <v>16</v>
      </c>
      <c r="E880" t="s">
        <v>53</v>
      </c>
      <c r="F880" t="s">
        <v>49</v>
      </c>
      <c r="G880">
        <v>4132.33</v>
      </c>
      <c r="H880">
        <v>1775.75</v>
      </c>
      <c r="I880">
        <v>6765.07</v>
      </c>
      <c r="J880">
        <v>4989.32</v>
      </c>
      <c r="K880" s="1">
        <f t="shared" si="52"/>
        <v>2.8096973109953538</v>
      </c>
      <c r="L880" t="s">
        <v>31</v>
      </c>
      <c r="M880" s="2" t="s">
        <v>346</v>
      </c>
      <c r="N880" s="3" t="str">
        <f t="shared" si="53"/>
        <v>May</v>
      </c>
      <c r="O880" t="s">
        <v>21</v>
      </c>
      <c r="P880" t="s">
        <v>22</v>
      </c>
      <c r="Q880" t="str">
        <f t="shared" si="54"/>
        <v>Senior</v>
      </c>
      <c r="R880" t="str">
        <f t="shared" si="55"/>
        <v>Profit</v>
      </c>
    </row>
    <row r="881" spans="1:18">
      <c r="A881">
        <v>2536</v>
      </c>
      <c r="B881" t="s">
        <v>52</v>
      </c>
      <c r="C881">
        <v>32</v>
      </c>
      <c r="D881" t="s">
        <v>16</v>
      </c>
      <c r="E881" t="s">
        <v>53</v>
      </c>
      <c r="F881" t="s">
        <v>18</v>
      </c>
      <c r="G881">
        <v>4142.93</v>
      </c>
      <c r="H881">
        <v>1477.06</v>
      </c>
      <c r="I881">
        <v>6764.97</v>
      </c>
      <c r="J881">
        <v>5287.91</v>
      </c>
      <c r="K881" s="1">
        <f t="shared" si="52"/>
        <v>3.5800238311239894</v>
      </c>
      <c r="L881" t="s">
        <v>19</v>
      </c>
      <c r="M881" s="2" t="s">
        <v>136</v>
      </c>
      <c r="N881" s="3" t="str">
        <f t="shared" si="53"/>
        <v>Nov</v>
      </c>
      <c r="O881" t="s">
        <v>21</v>
      </c>
      <c r="P881" t="s">
        <v>39</v>
      </c>
      <c r="Q881" t="str">
        <f t="shared" si="54"/>
        <v>Adult</v>
      </c>
      <c r="R881" t="str">
        <f t="shared" si="55"/>
        <v>Profit</v>
      </c>
    </row>
    <row r="882" spans="1:18">
      <c r="A882">
        <v>1588</v>
      </c>
      <c r="B882" t="s">
        <v>15</v>
      </c>
      <c r="C882">
        <v>47</v>
      </c>
      <c r="D882" t="s">
        <v>24</v>
      </c>
      <c r="E882" t="s">
        <v>30</v>
      </c>
      <c r="F882" t="s">
        <v>49</v>
      </c>
      <c r="G882">
        <v>4889.24</v>
      </c>
      <c r="H882">
        <v>1576.18</v>
      </c>
      <c r="I882">
        <v>6764.61</v>
      </c>
      <c r="J882">
        <v>5188.43</v>
      </c>
      <c r="K882" s="1">
        <f t="shared" si="52"/>
        <v>3.2917750510728472</v>
      </c>
      <c r="L882" t="s">
        <v>19</v>
      </c>
      <c r="M882" s="2" t="s">
        <v>238</v>
      </c>
      <c r="N882" s="3" t="str">
        <f t="shared" si="53"/>
        <v>May</v>
      </c>
      <c r="O882" t="s">
        <v>28</v>
      </c>
      <c r="P882" t="s">
        <v>22</v>
      </c>
      <c r="Q882" t="str">
        <f t="shared" si="54"/>
        <v>Senior</v>
      </c>
      <c r="R882" t="str">
        <f t="shared" si="55"/>
        <v>Profit</v>
      </c>
    </row>
    <row r="883" spans="1:18">
      <c r="A883">
        <v>2299</v>
      </c>
      <c r="B883" t="s">
        <v>29</v>
      </c>
      <c r="C883">
        <v>43</v>
      </c>
      <c r="D883" t="s">
        <v>16</v>
      </c>
      <c r="E883" t="s">
        <v>66</v>
      </c>
      <c r="F883" t="s">
        <v>49</v>
      </c>
      <c r="G883">
        <v>4774.99</v>
      </c>
      <c r="H883">
        <v>1515.21</v>
      </c>
      <c r="I883">
        <v>6764.38</v>
      </c>
      <c r="J883">
        <v>5249.17</v>
      </c>
      <c r="K883" s="1">
        <f t="shared" si="52"/>
        <v>3.4643184773067759</v>
      </c>
      <c r="L883" t="s">
        <v>31</v>
      </c>
      <c r="M883" s="2" t="s">
        <v>250</v>
      </c>
      <c r="N883" s="3" t="str">
        <f t="shared" si="53"/>
        <v>Jan</v>
      </c>
      <c r="O883" t="s">
        <v>51</v>
      </c>
      <c r="P883" t="s">
        <v>22</v>
      </c>
      <c r="Q883" t="str">
        <f t="shared" si="54"/>
        <v>Senior</v>
      </c>
      <c r="R883" t="str">
        <f t="shared" si="55"/>
        <v>Profit</v>
      </c>
    </row>
    <row r="884" spans="1:18">
      <c r="A884">
        <v>1031</v>
      </c>
      <c r="B884" t="s">
        <v>47</v>
      </c>
      <c r="C884">
        <v>60</v>
      </c>
      <c r="D884" t="s">
        <v>24</v>
      </c>
      <c r="E884" t="s">
        <v>17</v>
      </c>
      <c r="F884" t="s">
        <v>36</v>
      </c>
      <c r="G884">
        <v>4343.0200000000004</v>
      </c>
      <c r="H884">
        <v>498.24</v>
      </c>
      <c r="I884">
        <v>6763.25</v>
      </c>
      <c r="J884">
        <v>6265.01</v>
      </c>
      <c r="K884" s="1">
        <f t="shared" si="52"/>
        <v>12.574281470777136</v>
      </c>
      <c r="L884" t="s">
        <v>26</v>
      </c>
      <c r="M884" s="2" t="s">
        <v>240</v>
      </c>
      <c r="N884" s="3" t="str">
        <f t="shared" si="53"/>
        <v>Jun</v>
      </c>
      <c r="O884" t="s">
        <v>33</v>
      </c>
      <c r="P884" t="s">
        <v>22</v>
      </c>
      <c r="Q884" t="str">
        <f t="shared" si="54"/>
        <v>Senior</v>
      </c>
      <c r="R884" t="str">
        <f t="shared" si="55"/>
        <v>Profit</v>
      </c>
    </row>
    <row r="885" spans="1:18">
      <c r="A885">
        <v>9853</v>
      </c>
      <c r="B885" t="s">
        <v>23</v>
      </c>
      <c r="C885">
        <v>25</v>
      </c>
      <c r="D885" t="s">
        <v>16</v>
      </c>
      <c r="E885" t="s">
        <v>57</v>
      </c>
      <c r="F885" t="s">
        <v>42</v>
      </c>
      <c r="G885">
        <v>4079.4</v>
      </c>
      <c r="H885">
        <v>1061.46</v>
      </c>
      <c r="I885">
        <v>6760.53</v>
      </c>
      <c r="J885">
        <v>5699.07</v>
      </c>
      <c r="K885" s="1">
        <f t="shared" si="52"/>
        <v>5.3690859759199592</v>
      </c>
      <c r="L885" t="s">
        <v>54</v>
      </c>
      <c r="M885" s="2" t="s">
        <v>110</v>
      </c>
      <c r="N885" s="3" t="str">
        <f t="shared" si="53"/>
        <v>Nov</v>
      </c>
      <c r="O885" t="s">
        <v>21</v>
      </c>
      <c r="P885" t="s">
        <v>39</v>
      </c>
      <c r="Q885" t="str">
        <f t="shared" si="54"/>
        <v>Young</v>
      </c>
      <c r="R885" t="str">
        <f t="shared" si="55"/>
        <v>Profit</v>
      </c>
    </row>
    <row r="886" spans="1:18">
      <c r="A886">
        <v>1804</v>
      </c>
      <c r="B886" t="s">
        <v>92</v>
      </c>
      <c r="C886">
        <v>41</v>
      </c>
      <c r="D886" t="s">
        <v>16</v>
      </c>
      <c r="E886" t="s">
        <v>53</v>
      </c>
      <c r="F886" t="s">
        <v>49</v>
      </c>
      <c r="G886">
        <v>3914</v>
      </c>
      <c r="H886">
        <v>348.67</v>
      </c>
      <c r="I886">
        <v>6756.03</v>
      </c>
      <c r="J886">
        <v>6407.36</v>
      </c>
      <c r="K886" s="1">
        <f t="shared" si="52"/>
        <v>18.376573837726216</v>
      </c>
      <c r="L886" t="s">
        <v>31</v>
      </c>
      <c r="M886" s="2" t="s">
        <v>318</v>
      </c>
      <c r="N886" s="3" t="str">
        <f t="shared" si="53"/>
        <v>Mar</v>
      </c>
      <c r="O886" t="s">
        <v>33</v>
      </c>
      <c r="P886" t="s">
        <v>22</v>
      </c>
      <c r="Q886" t="str">
        <f t="shared" si="54"/>
        <v>Senior</v>
      </c>
      <c r="R886" t="str">
        <f t="shared" si="55"/>
        <v>Profit</v>
      </c>
    </row>
    <row r="887" spans="1:18">
      <c r="A887">
        <v>7218</v>
      </c>
      <c r="B887" t="s">
        <v>15</v>
      </c>
      <c r="C887">
        <v>28</v>
      </c>
      <c r="D887" t="s">
        <v>16</v>
      </c>
      <c r="E887" t="s">
        <v>41</v>
      </c>
      <c r="F887" t="s">
        <v>18</v>
      </c>
      <c r="G887">
        <v>3818.5</v>
      </c>
      <c r="H887">
        <v>1412.88</v>
      </c>
      <c r="I887">
        <v>6754.63</v>
      </c>
      <c r="J887">
        <v>5341.75</v>
      </c>
      <c r="K887" s="1">
        <f t="shared" si="52"/>
        <v>3.7807527886303149</v>
      </c>
      <c r="L887" t="s">
        <v>19</v>
      </c>
      <c r="M887" s="2" t="s">
        <v>298</v>
      </c>
      <c r="N887" s="3" t="str">
        <f t="shared" si="53"/>
        <v>Aug</v>
      </c>
      <c r="O887" t="s">
        <v>51</v>
      </c>
      <c r="P887" t="s">
        <v>22</v>
      </c>
      <c r="Q887" t="str">
        <f t="shared" si="54"/>
        <v>Adult</v>
      </c>
      <c r="R887" t="str">
        <f t="shared" si="55"/>
        <v>Profit</v>
      </c>
    </row>
    <row r="888" spans="1:18">
      <c r="A888">
        <v>6575</v>
      </c>
      <c r="B888" t="s">
        <v>84</v>
      </c>
      <c r="C888">
        <v>47</v>
      </c>
      <c r="D888" t="s">
        <v>16</v>
      </c>
      <c r="E888" t="s">
        <v>59</v>
      </c>
      <c r="F888" t="s">
        <v>42</v>
      </c>
      <c r="G888">
        <v>4286.34</v>
      </c>
      <c r="H888">
        <v>713.88</v>
      </c>
      <c r="I888">
        <v>6754.29</v>
      </c>
      <c r="J888">
        <v>6040.41</v>
      </c>
      <c r="K888" s="1">
        <f t="shared" si="52"/>
        <v>8.4613800638762822</v>
      </c>
      <c r="L888" t="s">
        <v>26</v>
      </c>
      <c r="M888" s="2" t="s">
        <v>163</v>
      </c>
      <c r="N888" s="3" t="str">
        <f t="shared" si="53"/>
        <v>Nov</v>
      </c>
      <c r="O888" t="s">
        <v>56</v>
      </c>
      <c r="P888" t="s">
        <v>22</v>
      </c>
      <c r="Q888" t="str">
        <f t="shared" si="54"/>
        <v>Senior</v>
      </c>
      <c r="R888" t="str">
        <f t="shared" si="55"/>
        <v>Profit</v>
      </c>
    </row>
    <row r="889" spans="1:18">
      <c r="A889">
        <v>6181</v>
      </c>
      <c r="B889" t="s">
        <v>29</v>
      </c>
      <c r="C889">
        <v>40</v>
      </c>
      <c r="D889" t="s">
        <v>16</v>
      </c>
      <c r="E889" t="s">
        <v>17</v>
      </c>
      <c r="F889" t="s">
        <v>18</v>
      </c>
      <c r="G889">
        <v>4781.3999999999996</v>
      </c>
      <c r="H889">
        <v>1171.42</v>
      </c>
      <c r="I889">
        <v>6753.47</v>
      </c>
      <c r="J889">
        <v>5582.05</v>
      </c>
      <c r="K889" s="1">
        <f t="shared" si="52"/>
        <v>4.765199501459767</v>
      </c>
      <c r="L889" t="s">
        <v>31</v>
      </c>
      <c r="M889" s="2" t="s">
        <v>69</v>
      </c>
      <c r="N889" s="3" t="str">
        <f t="shared" si="53"/>
        <v>Sep</v>
      </c>
      <c r="O889" t="s">
        <v>33</v>
      </c>
      <c r="P889" t="s">
        <v>39</v>
      </c>
      <c r="Q889" t="str">
        <f t="shared" si="54"/>
        <v>Adult</v>
      </c>
      <c r="R889" t="str">
        <f t="shared" si="55"/>
        <v>Profit</v>
      </c>
    </row>
    <row r="890" spans="1:18">
      <c r="A890">
        <v>3807</v>
      </c>
      <c r="B890" t="s">
        <v>84</v>
      </c>
      <c r="C890">
        <v>36</v>
      </c>
      <c r="D890" t="s">
        <v>24</v>
      </c>
      <c r="E890" t="s">
        <v>57</v>
      </c>
      <c r="F890" t="s">
        <v>36</v>
      </c>
      <c r="G890">
        <v>4715.8900000000003</v>
      </c>
      <c r="H890">
        <v>533.74</v>
      </c>
      <c r="I890">
        <v>6752.92</v>
      </c>
      <c r="J890">
        <v>6219.18</v>
      </c>
      <c r="K890" s="1">
        <f t="shared" si="52"/>
        <v>11.652077790684602</v>
      </c>
      <c r="L890" t="s">
        <v>31</v>
      </c>
      <c r="M890" s="2" t="s">
        <v>258</v>
      </c>
      <c r="N890" s="3" t="str">
        <f t="shared" si="53"/>
        <v>Nov</v>
      </c>
      <c r="O890" t="s">
        <v>33</v>
      </c>
      <c r="P890" t="s">
        <v>22</v>
      </c>
      <c r="Q890" t="str">
        <f t="shared" si="54"/>
        <v>Adult</v>
      </c>
      <c r="R890" t="str">
        <f t="shared" si="55"/>
        <v>Profit</v>
      </c>
    </row>
    <row r="891" spans="1:18">
      <c r="A891">
        <v>5584</v>
      </c>
      <c r="B891" t="s">
        <v>52</v>
      </c>
      <c r="C891">
        <v>38</v>
      </c>
      <c r="D891" t="s">
        <v>16</v>
      </c>
      <c r="E891" t="s">
        <v>17</v>
      </c>
      <c r="F891" t="s">
        <v>18</v>
      </c>
      <c r="G891">
        <v>4717.8999999999996</v>
      </c>
      <c r="H891">
        <v>134.19999999999999</v>
      </c>
      <c r="I891">
        <v>6751.91</v>
      </c>
      <c r="J891">
        <v>6617.71</v>
      </c>
      <c r="K891" s="1">
        <f t="shared" si="52"/>
        <v>49.312295081967214</v>
      </c>
      <c r="L891" t="s">
        <v>37</v>
      </c>
      <c r="M891" s="2" t="s">
        <v>363</v>
      </c>
      <c r="N891" s="3" t="str">
        <f t="shared" si="53"/>
        <v>Jul</v>
      </c>
      <c r="O891" t="s">
        <v>21</v>
      </c>
      <c r="P891" t="s">
        <v>39</v>
      </c>
      <c r="Q891" t="str">
        <f t="shared" si="54"/>
        <v>Adult</v>
      </c>
      <c r="R891" t="str">
        <f t="shared" si="55"/>
        <v>Profit</v>
      </c>
    </row>
    <row r="892" spans="1:18">
      <c r="A892">
        <v>6396</v>
      </c>
      <c r="B892" t="s">
        <v>34</v>
      </c>
      <c r="C892">
        <v>56</v>
      </c>
      <c r="D892" t="s">
        <v>24</v>
      </c>
      <c r="E892" t="s">
        <v>30</v>
      </c>
      <c r="F892" t="s">
        <v>49</v>
      </c>
      <c r="G892">
        <v>3919.63</v>
      </c>
      <c r="H892">
        <v>1154.44</v>
      </c>
      <c r="I892">
        <v>6751.12</v>
      </c>
      <c r="J892">
        <v>5596.68</v>
      </c>
      <c r="K892" s="1">
        <f t="shared" si="52"/>
        <v>4.8479609161151727</v>
      </c>
      <c r="L892" t="s">
        <v>26</v>
      </c>
      <c r="M892" s="2" t="s">
        <v>252</v>
      </c>
      <c r="N892" s="3" t="str">
        <f t="shared" si="53"/>
        <v>Dec</v>
      </c>
      <c r="O892" t="s">
        <v>51</v>
      </c>
      <c r="P892" t="s">
        <v>22</v>
      </c>
      <c r="Q892" t="str">
        <f t="shared" si="54"/>
        <v>Senior</v>
      </c>
      <c r="R892" t="str">
        <f t="shared" si="55"/>
        <v>Profit</v>
      </c>
    </row>
    <row r="893" spans="1:18">
      <c r="A893">
        <v>9756</v>
      </c>
      <c r="B893" t="s">
        <v>44</v>
      </c>
      <c r="C893">
        <v>21</v>
      </c>
      <c r="D893" t="s">
        <v>16</v>
      </c>
      <c r="E893" t="s">
        <v>17</v>
      </c>
      <c r="F893" t="s">
        <v>25</v>
      </c>
      <c r="G893">
        <v>4675.03</v>
      </c>
      <c r="H893">
        <v>1756.98</v>
      </c>
      <c r="I893">
        <v>6750.09</v>
      </c>
      <c r="J893">
        <v>4993.1099999999997</v>
      </c>
      <c r="K893" s="1">
        <f t="shared" si="52"/>
        <v>2.8418707099682408</v>
      </c>
      <c r="L893" t="s">
        <v>19</v>
      </c>
      <c r="M893" s="2" t="s">
        <v>411</v>
      </c>
      <c r="N893" s="3" t="str">
        <f t="shared" si="53"/>
        <v>Apr</v>
      </c>
      <c r="O893" t="s">
        <v>33</v>
      </c>
      <c r="P893" t="s">
        <v>22</v>
      </c>
      <c r="Q893" t="str">
        <f t="shared" si="54"/>
        <v>Young</v>
      </c>
      <c r="R893" t="str">
        <f t="shared" si="55"/>
        <v>Profit</v>
      </c>
    </row>
    <row r="894" spans="1:18">
      <c r="A894">
        <v>1920</v>
      </c>
      <c r="B894" t="s">
        <v>23</v>
      </c>
      <c r="C894">
        <v>52</v>
      </c>
      <c r="D894" t="s">
        <v>16</v>
      </c>
      <c r="E894" t="s">
        <v>59</v>
      </c>
      <c r="F894" t="s">
        <v>25</v>
      </c>
      <c r="G894">
        <v>4031.62</v>
      </c>
      <c r="H894">
        <v>282.37</v>
      </c>
      <c r="I894">
        <v>6748.83</v>
      </c>
      <c r="J894">
        <v>6466.46</v>
      </c>
      <c r="K894" s="1">
        <f t="shared" si="52"/>
        <v>22.900662251655628</v>
      </c>
      <c r="L894" t="s">
        <v>19</v>
      </c>
      <c r="M894" s="2" t="s">
        <v>388</v>
      </c>
      <c r="N894" s="3" t="str">
        <f t="shared" si="53"/>
        <v>Nov</v>
      </c>
      <c r="O894" t="s">
        <v>56</v>
      </c>
      <c r="P894" t="s">
        <v>22</v>
      </c>
      <c r="Q894" t="str">
        <f t="shared" si="54"/>
        <v>Senior</v>
      </c>
      <c r="R894" t="str">
        <f t="shared" si="55"/>
        <v>Profit</v>
      </c>
    </row>
    <row r="895" spans="1:18">
      <c r="A895">
        <v>9711</v>
      </c>
      <c r="B895" t="s">
        <v>23</v>
      </c>
      <c r="C895">
        <v>25</v>
      </c>
      <c r="D895" t="s">
        <v>16</v>
      </c>
      <c r="E895" t="s">
        <v>53</v>
      </c>
      <c r="F895" t="s">
        <v>25</v>
      </c>
      <c r="G895">
        <v>4632.67</v>
      </c>
      <c r="H895">
        <v>1012.31</v>
      </c>
      <c r="I895">
        <v>6746.54</v>
      </c>
      <c r="J895">
        <v>5734.23</v>
      </c>
      <c r="K895" s="1">
        <f t="shared" si="52"/>
        <v>5.6645000049391987</v>
      </c>
      <c r="L895" t="s">
        <v>26</v>
      </c>
      <c r="M895" s="2" t="s">
        <v>237</v>
      </c>
      <c r="N895" s="3" t="str">
        <f t="shared" si="53"/>
        <v>Jan</v>
      </c>
      <c r="O895" t="s">
        <v>51</v>
      </c>
      <c r="P895" t="s">
        <v>39</v>
      </c>
      <c r="Q895" t="str">
        <f t="shared" si="54"/>
        <v>Young</v>
      </c>
      <c r="R895" t="str">
        <f t="shared" si="55"/>
        <v>Profit</v>
      </c>
    </row>
    <row r="896" spans="1:18">
      <c r="A896">
        <v>479</v>
      </c>
      <c r="B896" t="s">
        <v>84</v>
      </c>
      <c r="C896">
        <v>51</v>
      </c>
      <c r="D896" t="s">
        <v>16</v>
      </c>
      <c r="E896" t="s">
        <v>59</v>
      </c>
      <c r="F896" t="s">
        <v>49</v>
      </c>
      <c r="G896">
        <v>4789.8</v>
      </c>
      <c r="H896">
        <v>472.88</v>
      </c>
      <c r="I896">
        <v>6744.7</v>
      </c>
      <c r="J896">
        <v>6271.82</v>
      </c>
      <c r="K896" s="1">
        <f t="shared" si="52"/>
        <v>13.263026560649635</v>
      </c>
      <c r="L896" t="s">
        <v>37</v>
      </c>
      <c r="M896" s="2" t="s">
        <v>160</v>
      </c>
      <c r="N896" s="3" t="str">
        <f t="shared" si="53"/>
        <v>Apr</v>
      </c>
      <c r="O896" t="s">
        <v>56</v>
      </c>
      <c r="P896" t="s">
        <v>39</v>
      </c>
      <c r="Q896" t="str">
        <f t="shared" si="54"/>
        <v>Senior</v>
      </c>
      <c r="R896" t="str">
        <f t="shared" si="55"/>
        <v>Profit</v>
      </c>
    </row>
    <row r="897" spans="1:18">
      <c r="A897">
        <v>6028</v>
      </c>
      <c r="B897" t="s">
        <v>47</v>
      </c>
      <c r="C897">
        <v>38</v>
      </c>
      <c r="D897" t="s">
        <v>24</v>
      </c>
      <c r="E897" t="s">
        <v>41</v>
      </c>
      <c r="F897" t="s">
        <v>18</v>
      </c>
      <c r="G897">
        <v>3925.33</v>
      </c>
      <c r="H897">
        <v>829.61</v>
      </c>
      <c r="I897">
        <v>6744.45</v>
      </c>
      <c r="J897">
        <v>5914.84</v>
      </c>
      <c r="K897" s="1">
        <f t="shared" si="52"/>
        <v>7.1296633357842847</v>
      </c>
      <c r="L897" t="s">
        <v>26</v>
      </c>
      <c r="M897" s="2" t="s">
        <v>163</v>
      </c>
      <c r="N897" s="3" t="str">
        <f t="shared" si="53"/>
        <v>Nov</v>
      </c>
      <c r="O897" t="s">
        <v>56</v>
      </c>
      <c r="P897" t="s">
        <v>22</v>
      </c>
      <c r="Q897" t="str">
        <f t="shared" si="54"/>
        <v>Adult</v>
      </c>
      <c r="R897" t="str">
        <f t="shared" si="55"/>
        <v>Profit</v>
      </c>
    </row>
    <row r="898" spans="1:18">
      <c r="A898">
        <v>8845</v>
      </c>
      <c r="B898" t="s">
        <v>52</v>
      </c>
      <c r="C898">
        <v>55</v>
      </c>
      <c r="D898" t="s">
        <v>16</v>
      </c>
      <c r="E898" t="s">
        <v>35</v>
      </c>
      <c r="F898" t="s">
        <v>18</v>
      </c>
      <c r="G898">
        <v>3830.09</v>
      </c>
      <c r="H898">
        <v>718.39</v>
      </c>
      <c r="I898">
        <v>6742.26</v>
      </c>
      <c r="J898">
        <v>6023.87</v>
      </c>
      <c r="K898" s="1">
        <f t="shared" ref="K898:K961" si="56">J898/H898</f>
        <v>8.3852364314648025</v>
      </c>
      <c r="L898" t="s">
        <v>54</v>
      </c>
      <c r="M898" s="2" t="s">
        <v>133</v>
      </c>
      <c r="N898" s="3" t="str">
        <f t="shared" ref="N898:N961" si="57">TEXT(M898,"MMM")</f>
        <v>Apr</v>
      </c>
      <c r="O898" t="s">
        <v>21</v>
      </c>
      <c r="P898" t="s">
        <v>39</v>
      </c>
      <c r="Q898" t="str">
        <f t="shared" ref="Q898:Q961" si="58">IF(C898&gt;=18,IF(C898&lt;=25,"Young",IF(C898&lt;=40,"Adult",IF(C898&lt;=60,"Senior",""))),"")</f>
        <v>Senior</v>
      </c>
      <c r="R898" t="str">
        <f t="shared" ref="R898:R961" si="59">IF(J898&gt;0,"Profit","Loss")</f>
        <v>Profit</v>
      </c>
    </row>
    <row r="899" spans="1:18">
      <c r="A899">
        <v>5814</v>
      </c>
      <c r="B899" t="s">
        <v>52</v>
      </c>
      <c r="C899">
        <v>31</v>
      </c>
      <c r="D899" t="s">
        <v>24</v>
      </c>
      <c r="E899" t="s">
        <v>57</v>
      </c>
      <c r="F899" t="s">
        <v>25</v>
      </c>
      <c r="G899">
        <v>4706.76</v>
      </c>
      <c r="H899">
        <v>709.61</v>
      </c>
      <c r="I899">
        <v>6742.05</v>
      </c>
      <c r="J899">
        <v>6032.44</v>
      </c>
      <c r="K899" s="1">
        <f t="shared" si="56"/>
        <v>8.5010639647130102</v>
      </c>
      <c r="L899" t="s">
        <v>37</v>
      </c>
      <c r="M899" s="2" t="s">
        <v>381</v>
      </c>
      <c r="N899" s="3" t="str">
        <f t="shared" si="57"/>
        <v>Nov</v>
      </c>
      <c r="O899" t="s">
        <v>28</v>
      </c>
      <c r="P899" t="s">
        <v>39</v>
      </c>
      <c r="Q899" t="str">
        <f t="shared" si="58"/>
        <v>Adult</v>
      </c>
      <c r="R899" t="str">
        <f t="shared" si="59"/>
        <v>Profit</v>
      </c>
    </row>
    <row r="900" spans="1:18">
      <c r="A900">
        <v>6741</v>
      </c>
      <c r="B900" t="s">
        <v>29</v>
      </c>
      <c r="C900">
        <v>43</v>
      </c>
      <c r="D900" t="s">
        <v>16</v>
      </c>
      <c r="E900" t="s">
        <v>66</v>
      </c>
      <c r="F900" t="s">
        <v>36</v>
      </c>
      <c r="G900">
        <v>4397.9399999999996</v>
      </c>
      <c r="H900">
        <v>1128.8399999999999</v>
      </c>
      <c r="I900">
        <v>6742.04</v>
      </c>
      <c r="J900">
        <v>5613.2</v>
      </c>
      <c r="K900" s="1">
        <f t="shared" si="56"/>
        <v>4.9725381807873568</v>
      </c>
      <c r="L900" t="s">
        <v>31</v>
      </c>
      <c r="M900" s="2" t="s">
        <v>410</v>
      </c>
      <c r="N900" s="3" t="str">
        <f t="shared" si="57"/>
        <v>Mar</v>
      </c>
      <c r="O900" t="s">
        <v>56</v>
      </c>
      <c r="P900" t="s">
        <v>39</v>
      </c>
      <c r="Q900" t="str">
        <f t="shared" si="58"/>
        <v>Senior</v>
      </c>
      <c r="R900" t="str">
        <f t="shared" si="59"/>
        <v>Profit</v>
      </c>
    </row>
    <row r="901" spans="1:18">
      <c r="A901">
        <v>7557</v>
      </c>
      <c r="B901" t="s">
        <v>40</v>
      </c>
      <c r="C901">
        <v>48</v>
      </c>
      <c r="D901" t="s">
        <v>16</v>
      </c>
      <c r="E901" t="s">
        <v>17</v>
      </c>
      <c r="F901" t="s">
        <v>36</v>
      </c>
      <c r="G901">
        <v>4530.3900000000003</v>
      </c>
      <c r="H901">
        <v>182.38</v>
      </c>
      <c r="I901">
        <v>6741.31</v>
      </c>
      <c r="J901">
        <v>6558.93</v>
      </c>
      <c r="K901" s="1">
        <f t="shared" si="56"/>
        <v>35.96298936286874</v>
      </c>
      <c r="L901" t="s">
        <v>26</v>
      </c>
      <c r="M901" s="2" t="s">
        <v>308</v>
      </c>
      <c r="N901" s="3" t="str">
        <f t="shared" si="57"/>
        <v>Jul</v>
      </c>
      <c r="O901" t="s">
        <v>28</v>
      </c>
      <c r="P901" t="s">
        <v>22</v>
      </c>
      <c r="Q901" t="str">
        <f t="shared" si="58"/>
        <v>Senior</v>
      </c>
      <c r="R901" t="str">
        <f t="shared" si="59"/>
        <v>Profit</v>
      </c>
    </row>
    <row r="902" spans="1:18">
      <c r="A902">
        <v>4550</v>
      </c>
      <c r="B902" t="s">
        <v>34</v>
      </c>
      <c r="C902">
        <v>59</v>
      </c>
      <c r="D902" t="s">
        <v>16</v>
      </c>
      <c r="E902" t="s">
        <v>57</v>
      </c>
      <c r="F902" t="s">
        <v>25</v>
      </c>
      <c r="G902">
        <v>4208.09</v>
      </c>
      <c r="H902">
        <v>601.44000000000005</v>
      </c>
      <c r="I902">
        <v>6740.86</v>
      </c>
      <c r="J902">
        <v>6139.42</v>
      </c>
      <c r="K902" s="1">
        <f t="shared" si="56"/>
        <v>10.207867783985101</v>
      </c>
      <c r="L902" t="s">
        <v>31</v>
      </c>
      <c r="M902" s="2" t="s">
        <v>343</v>
      </c>
      <c r="N902" s="3" t="str">
        <f t="shared" si="57"/>
        <v>Dec</v>
      </c>
      <c r="O902" t="s">
        <v>56</v>
      </c>
      <c r="P902" t="s">
        <v>22</v>
      </c>
      <c r="Q902" t="str">
        <f t="shared" si="58"/>
        <v>Senior</v>
      </c>
      <c r="R902" t="str">
        <f t="shared" si="59"/>
        <v>Profit</v>
      </c>
    </row>
    <row r="903" spans="1:18">
      <c r="A903">
        <v>5552</v>
      </c>
      <c r="B903" t="s">
        <v>52</v>
      </c>
      <c r="C903">
        <v>52</v>
      </c>
      <c r="D903" t="s">
        <v>24</v>
      </c>
      <c r="E903" t="s">
        <v>53</v>
      </c>
      <c r="F903" t="s">
        <v>49</v>
      </c>
      <c r="G903">
        <v>4752.3100000000004</v>
      </c>
      <c r="H903">
        <v>1391.07</v>
      </c>
      <c r="I903">
        <v>6739.79</v>
      </c>
      <c r="J903">
        <v>5348.72</v>
      </c>
      <c r="K903" s="1">
        <f t="shared" si="56"/>
        <v>3.8450401489500892</v>
      </c>
      <c r="L903" t="s">
        <v>37</v>
      </c>
      <c r="M903" s="2" t="s">
        <v>258</v>
      </c>
      <c r="N903" s="3" t="str">
        <f t="shared" si="57"/>
        <v>Nov</v>
      </c>
      <c r="O903" t="s">
        <v>56</v>
      </c>
      <c r="P903" t="s">
        <v>22</v>
      </c>
      <c r="Q903" t="str">
        <f t="shared" si="58"/>
        <v>Senior</v>
      </c>
      <c r="R903" t="str">
        <f t="shared" si="59"/>
        <v>Profit</v>
      </c>
    </row>
    <row r="904" spans="1:18">
      <c r="A904">
        <v>2628</v>
      </c>
      <c r="B904" t="s">
        <v>34</v>
      </c>
      <c r="C904">
        <v>34</v>
      </c>
      <c r="D904" t="s">
        <v>16</v>
      </c>
      <c r="E904" t="s">
        <v>35</v>
      </c>
      <c r="F904" t="s">
        <v>49</v>
      </c>
      <c r="G904">
        <v>4576.57</v>
      </c>
      <c r="H904">
        <v>1997.92</v>
      </c>
      <c r="I904">
        <v>6738.44</v>
      </c>
      <c r="J904">
        <v>4740.5200000000004</v>
      </c>
      <c r="K904" s="1">
        <f t="shared" si="56"/>
        <v>2.3727276367422121</v>
      </c>
      <c r="L904" t="s">
        <v>54</v>
      </c>
      <c r="M904" s="2" t="s">
        <v>223</v>
      </c>
      <c r="N904" s="3" t="str">
        <f t="shared" si="57"/>
        <v>Dec</v>
      </c>
      <c r="O904" t="s">
        <v>56</v>
      </c>
      <c r="P904" t="s">
        <v>39</v>
      </c>
      <c r="Q904" t="str">
        <f t="shared" si="58"/>
        <v>Adult</v>
      </c>
      <c r="R904" t="str">
        <f t="shared" si="59"/>
        <v>Profit</v>
      </c>
    </row>
    <row r="905" spans="1:18">
      <c r="A905">
        <v>3202</v>
      </c>
      <c r="B905" t="s">
        <v>29</v>
      </c>
      <c r="C905">
        <v>38</v>
      </c>
      <c r="D905" t="s">
        <v>16</v>
      </c>
      <c r="E905" t="s">
        <v>41</v>
      </c>
      <c r="F905" t="s">
        <v>18</v>
      </c>
      <c r="G905">
        <v>4298.8599999999997</v>
      </c>
      <c r="H905">
        <v>1716.84</v>
      </c>
      <c r="I905">
        <v>6738.15</v>
      </c>
      <c r="J905">
        <v>5021.3100000000004</v>
      </c>
      <c r="K905" s="1">
        <f t="shared" si="56"/>
        <v>2.9247396379394708</v>
      </c>
      <c r="L905" t="s">
        <v>26</v>
      </c>
      <c r="M905" s="2" t="s">
        <v>231</v>
      </c>
      <c r="N905" s="3" t="str">
        <f t="shared" si="57"/>
        <v>Jul</v>
      </c>
      <c r="O905" t="s">
        <v>51</v>
      </c>
      <c r="P905" t="s">
        <v>39</v>
      </c>
      <c r="Q905" t="str">
        <f t="shared" si="58"/>
        <v>Adult</v>
      </c>
      <c r="R905" t="str">
        <f t="shared" si="59"/>
        <v>Profit</v>
      </c>
    </row>
    <row r="906" spans="1:18">
      <c r="A906">
        <v>8994</v>
      </c>
      <c r="B906" t="s">
        <v>15</v>
      </c>
      <c r="C906">
        <v>44</v>
      </c>
      <c r="D906" t="s">
        <v>16</v>
      </c>
      <c r="E906" t="s">
        <v>35</v>
      </c>
      <c r="F906" t="s">
        <v>25</v>
      </c>
      <c r="G906">
        <v>3764.7</v>
      </c>
      <c r="H906">
        <v>424.76</v>
      </c>
      <c r="I906">
        <v>6738.02</v>
      </c>
      <c r="J906">
        <v>6313.26</v>
      </c>
      <c r="K906" s="1">
        <f t="shared" si="56"/>
        <v>14.86312270458612</v>
      </c>
      <c r="L906" t="s">
        <v>26</v>
      </c>
      <c r="M906" s="2" t="s">
        <v>123</v>
      </c>
      <c r="N906" s="3" t="str">
        <f t="shared" si="57"/>
        <v>Oct</v>
      </c>
      <c r="O906" t="s">
        <v>21</v>
      </c>
      <c r="P906" t="s">
        <v>22</v>
      </c>
      <c r="Q906" t="str">
        <f t="shared" si="58"/>
        <v>Senior</v>
      </c>
      <c r="R906" t="str">
        <f t="shared" si="59"/>
        <v>Profit</v>
      </c>
    </row>
    <row r="907" spans="1:18">
      <c r="A907">
        <v>798</v>
      </c>
      <c r="B907" t="s">
        <v>15</v>
      </c>
      <c r="C907">
        <v>36</v>
      </c>
      <c r="D907" t="s">
        <v>16</v>
      </c>
      <c r="E907" t="s">
        <v>59</v>
      </c>
      <c r="F907" t="s">
        <v>42</v>
      </c>
      <c r="G907">
        <v>4294.59</v>
      </c>
      <c r="H907">
        <v>1752.99</v>
      </c>
      <c r="I907">
        <v>6736.85</v>
      </c>
      <c r="J907">
        <v>4983.8599999999997</v>
      </c>
      <c r="K907" s="1">
        <f t="shared" si="56"/>
        <v>2.8430624247713903</v>
      </c>
      <c r="L907" t="s">
        <v>31</v>
      </c>
      <c r="M907" s="2" t="s">
        <v>281</v>
      </c>
      <c r="N907" s="3" t="str">
        <f t="shared" si="57"/>
        <v>Aug</v>
      </c>
      <c r="O907" t="s">
        <v>21</v>
      </c>
      <c r="P907" t="s">
        <v>39</v>
      </c>
      <c r="Q907" t="str">
        <f t="shared" si="58"/>
        <v>Adult</v>
      </c>
      <c r="R907" t="str">
        <f t="shared" si="59"/>
        <v>Profit</v>
      </c>
    </row>
    <row r="908" spans="1:18">
      <c r="A908">
        <v>2009</v>
      </c>
      <c r="B908" t="s">
        <v>15</v>
      </c>
      <c r="C908">
        <v>56</v>
      </c>
      <c r="D908" t="s">
        <v>24</v>
      </c>
      <c r="E908" t="s">
        <v>35</v>
      </c>
      <c r="F908" t="s">
        <v>25</v>
      </c>
      <c r="G908">
        <v>4654.2700000000004</v>
      </c>
      <c r="H908">
        <v>1182.75</v>
      </c>
      <c r="I908">
        <v>6735.39</v>
      </c>
      <c r="J908">
        <v>5552.64</v>
      </c>
      <c r="K908" s="1">
        <f t="shared" si="56"/>
        <v>4.6946861128725432</v>
      </c>
      <c r="L908" t="s">
        <v>31</v>
      </c>
      <c r="M908" s="2" t="s">
        <v>289</v>
      </c>
      <c r="N908" s="3" t="str">
        <f t="shared" si="57"/>
        <v>Dec</v>
      </c>
      <c r="O908" t="s">
        <v>28</v>
      </c>
      <c r="P908" t="s">
        <v>22</v>
      </c>
      <c r="Q908" t="str">
        <f t="shared" si="58"/>
        <v>Senior</v>
      </c>
      <c r="R908" t="str">
        <f t="shared" si="59"/>
        <v>Profit</v>
      </c>
    </row>
    <row r="909" spans="1:18">
      <c r="A909">
        <v>8888</v>
      </c>
      <c r="B909" t="s">
        <v>44</v>
      </c>
      <c r="C909">
        <v>38</v>
      </c>
      <c r="D909" t="s">
        <v>24</v>
      </c>
      <c r="E909" t="s">
        <v>30</v>
      </c>
      <c r="F909" t="s">
        <v>36</v>
      </c>
      <c r="G909">
        <v>4468.2700000000004</v>
      </c>
      <c r="H909">
        <v>363.6</v>
      </c>
      <c r="I909">
        <v>6734.47</v>
      </c>
      <c r="J909">
        <v>6370.87</v>
      </c>
      <c r="K909" s="1">
        <f t="shared" si="56"/>
        <v>17.521644664466447</v>
      </c>
      <c r="L909" t="s">
        <v>19</v>
      </c>
      <c r="M909" s="2" t="s">
        <v>236</v>
      </c>
      <c r="N909" s="3" t="str">
        <f t="shared" si="57"/>
        <v>Jun</v>
      </c>
      <c r="O909" t="s">
        <v>28</v>
      </c>
      <c r="P909" t="s">
        <v>39</v>
      </c>
      <c r="Q909" t="str">
        <f t="shared" si="58"/>
        <v>Adult</v>
      </c>
      <c r="R909" t="str">
        <f t="shared" si="59"/>
        <v>Profit</v>
      </c>
    </row>
    <row r="910" spans="1:18">
      <c r="A910">
        <v>808</v>
      </c>
      <c r="B910" t="s">
        <v>44</v>
      </c>
      <c r="C910">
        <v>29</v>
      </c>
      <c r="D910" t="s">
        <v>24</v>
      </c>
      <c r="E910" t="s">
        <v>59</v>
      </c>
      <c r="F910" t="s">
        <v>42</v>
      </c>
      <c r="G910">
        <v>3893.28</v>
      </c>
      <c r="H910">
        <v>1391.39</v>
      </c>
      <c r="I910">
        <v>6733.43</v>
      </c>
      <c r="J910">
        <v>5342.04</v>
      </c>
      <c r="K910" s="1">
        <f t="shared" si="56"/>
        <v>3.8393548897146017</v>
      </c>
      <c r="L910" t="s">
        <v>37</v>
      </c>
      <c r="M910" s="2" t="s">
        <v>265</v>
      </c>
      <c r="N910" s="3" t="str">
        <f t="shared" si="57"/>
        <v>Feb</v>
      </c>
      <c r="O910" t="s">
        <v>56</v>
      </c>
      <c r="P910" t="s">
        <v>39</v>
      </c>
      <c r="Q910" t="str">
        <f t="shared" si="58"/>
        <v>Adult</v>
      </c>
      <c r="R910" t="str">
        <f t="shared" si="59"/>
        <v>Profit</v>
      </c>
    </row>
    <row r="911" spans="1:18">
      <c r="A911">
        <v>273</v>
      </c>
      <c r="B911" t="s">
        <v>47</v>
      </c>
      <c r="C911">
        <v>39</v>
      </c>
      <c r="D911" t="s">
        <v>16</v>
      </c>
      <c r="E911" t="s">
        <v>30</v>
      </c>
      <c r="F911" t="s">
        <v>42</v>
      </c>
      <c r="G911">
        <v>4240.57</v>
      </c>
      <c r="H911">
        <v>1506.97</v>
      </c>
      <c r="I911">
        <v>6732.1</v>
      </c>
      <c r="J911">
        <v>5225.13</v>
      </c>
      <c r="K911" s="1">
        <f t="shared" si="56"/>
        <v>3.467308572831576</v>
      </c>
      <c r="L911" t="s">
        <v>54</v>
      </c>
      <c r="M911" s="2" t="s">
        <v>242</v>
      </c>
      <c r="N911" s="3" t="str">
        <f t="shared" si="57"/>
        <v>Apr</v>
      </c>
      <c r="O911" t="s">
        <v>21</v>
      </c>
      <c r="P911" t="s">
        <v>22</v>
      </c>
      <c r="Q911" t="str">
        <f t="shared" si="58"/>
        <v>Adult</v>
      </c>
      <c r="R911" t="str">
        <f t="shared" si="59"/>
        <v>Profit</v>
      </c>
    </row>
    <row r="912" spans="1:18">
      <c r="A912">
        <v>9970</v>
      </c>
      <c r="B912" t="s">
        <v>47</v>
      </c>
      <c r="C912">
        <v>27</v>
      </c>
      <c r="D912" t="s">
        <v>16</v>
      </c>
      <c r="E912" t="s">
        <v>41</v>
      </c>
      <c r="F912" t="s">
        <v>36</v>
      </c>
      <c r="G912">
        <v>4490.08</v>
      </c>
      <c r="H912">
        <v>592.42999999999995</v>
      </c>
      <c r="I912">
        <v>6731.69</v>
      </c>
      <c r="J912">
        <v>6139.26</v>
      </c>
      <c r="K912" s="1">
        <f t="shared" si="56"/>
        <v>10.36284455547491</v>
      </c>
      <c r="L912" t="s">
        <v>54</v>
      </c>
      <c r="M912" s="2" t="s">
        <v>282</v>
      </c>
      <c r="N912" s="3" t="str">
        <f t="shared" si="57"/>
        <v>May</v>
      </c>
      <c r="O912" t="s">
        <v>33</v>
      </c>
      <c r="P912" t="s">
        <v>39</v>
      </c>
      <c r="Q912" t="str">
        <f t="shared" si="58"/>
        <v>Adult</v>
      </c>
      <c r="R912" t="str">
        <f t="shared" si="59"/>
        <v>Profit</v>
      </c>
    </row>
    <row r="913" spans="1:18">
      <c r="A913">
        <v>2441</v>
      </c>
      <c r="B913" t="s">
        <v>52</v>
      </c>
      <c r="C913">
        <v>19</v>
      </c>
      <c r="D913" t="s">
        <v>24</v>
      </c>
      <c r="E913" t="s">
        <v>57</v>
      </c>
      <c r="F913" t="s">
        <v>42</v>
      </c>
      <c r="G913">
        <v>4275.68</v>
      </c>
      <c r="H913">
        <v>579.21</v>
      </c>
      <c r="I913">
        <v>6731.43</v>
      </c>
      <c r="J913">
        <v>6152.22</v>
      </c>
      <c r="K913" s="1">
        <f t="shared" si="56"/>
        <v>10.621743409126223</v>
      </c>
      <c r="L913" t="s">
        <v>37</v>
      </c>
      <c r="M913" s="2" t="s">
        <v>116</v>
      </c>
      <c r="N913" s="3" t="str">
        <f t="shared" si="57"/>
        <v>Sep</v>
      </c>
      <c r="O913" t="s">
        <v>28</v>
      </c>
      <c r="P913" t="s">
        <v>39</v>
      </c>
      <c r="Q913" t="str">
        <f t="shared" si="58"/>
        <v>Young</v>
      </c>
      <c r="R913" t="str">
        <f t="shared" si="59"/>
        <v>Profit</v>
      </c>
    </row>
    <row r="914" spans="1:18">
      <c r="A914">
        <v>6278</v>
      </c>
      <c r="B914" t="s">
        <v>52</v>
      </c>
      <c r="C914">
        <v>54</v>
      </c>
      <c r="D914" t="s">
        <v>16</v>
      </c>
      <c r="E914" t="s">
        <v>41</v>
      </c>
      <c r="F914" t="s">
        <v>25</v>
      </c>
      <c r="G914">
        <v>4607.8100000000004</v>
      </c>
      <c r="H914">
        <v>103.77</v>
      </c>
      <c r="I914">
        <v>6731.42</v>
      </c>
      <c r="J914">
        <v>6627.65</v>
      </c>
      <c r="K914" s="1">
        <f t="shared" si="56"/>
        <v>63.868651826153993</v>
      </c>
      <c r="L914" t="s">
        <v>31</v>
      </c>
      <c r="M914" s="2" t="s">
        <v>353</v>
      </c>
      <c r="N914" s="3" t="str">
        <f t="shared" si="57"/>
        <v>Dec</v>
      </c>
      <c r="O914" t="s">
        <v>51</v>
      </c>
      <c r="P914" t="s">
        <v>22</v>
      </c>
      <c r="Q914" t="str">
        <f t="shared" si="58"/>
        <v>Senior</v>
      </c>
      <c r="R914" t="str">
        <f t="shared" si="59"/>
        <v>Profit</v>
      </c>
    </row>
    <row r="915" spans="1:18">
      <c r="A915">
        <v>7620</v>
      </c>
      <c r="B915" t="s">
        <v>23</v>
      </c>
      <c r="C915">
        <v>42</v>
      </c>
      <c r="D915" t="s">
        <v>24</v>
      </c>
      <c r="E915" t="s">
        <v>30</v>
      </c>
      <c r="F915" t="s">
        <v>25</v>
      </c>
      <c r="G915">
        <v>4393.95</v>
      </c>
      <c r="H915">
        <v>1429.13</v>
      </c>
      <c r="I915">
        <v>6730.28</v>
      </c>
      <c r="J915">
        <v>5301.15</v>
      </c>
      <c r="K915" s="1">
        <f t="shared" si="56"/>
        <v>3.7093546423348465</v>
      </c>
      <c r="L915" t="s">
        <v>37</v>
      </c>
      <c r="M915" s="2" t="s">
        <v>82</v>
      </c>
      <c r="N915" s="3" t="str">
        <f t="shared" si="57"/>
        <v>May</v>
      </c>
      <c r="O915" t="s">
        <v>21</v>
      </c>
      <c r="P915" t="s">
        <v>39</v>
      </c>
      <c r="Q915" t="str">
        <f t="shared" si="58"/>
        <v>Senior</v>
      </c>
      <c r="R915" t="str">
        <f t="shared" si="59"/>
        <v>Profit</v>
      </c>
    </row>
    <row r="916" spans="1:18">
      <c r="A916">
        <v>5087</v>
      </c>
      <c r="B916" t="s">
        <v>15</v>
      </c>
      <c r="C916">
        <v>30</v>
      </c>
      <c r="D916" t="s">
        <v>16</v>
      </c>
      <c r="E916" t="s">
        <v>17</v>
      </c>
      <c r="F916" t="s">
        <v>18</v>
      </c>
      <c r="G916">
        <v>4385.29</v>
      </c>
      <c r="H916">
        <v>127.93</v>
      </c>
      <c r="I916">
        <v>6729.85</v>
      </c>
      <c r="J916">
        <v>6601.92</v>
      </c>
      <c r="K916" s="1">
        <f t="shared" si="56"/>
        <v>51.605721879152661</v>
      </c>
      <c r="L916" t="s">
        <v>37</v>
      </c>
      <c r="M916" s="2" t="s">
        <v>381</v>
      </c>
      <c r="N916" s="3" t="str">
        <f t="shared" si="57"/>
        <v>Nov</v>
      </c>
      <c r="O916" t="s">
        <v>28</v>
      </c>
      <c r="P916" t="s">
        <v>22</v>
      </c>
      <c r="Q916" t="str">
        <f t="shared" si="58"/>
        <v>Adult</v>
      </c>
      <c r="R916" t="str">
        <f t="shared" si="59"/>
        <v>Profit</v>
      </c>
    </row>
    <row r="917" spans="1:18">
      <c r="A917">
        <v>2834</v>
      </c>
      <c r="B917" t="s">
        <v>15</v>
      </c>
      <c r="C917">
        <v>22</v>
      </c>
      <c r="D917" t="s">
        <v>16</v>
      </c>
      <c r="E917" t="s">
        <v>53</v>
      </c>
      <c r="F917" t="s">
        <v>49</v>
      </c>
      <c r="G917">
        <v>4809.6899999999996</v>
      </c>
      <c r="H917">
        <v>287.52999999999997</v>
      </c>
      <c r="I917">
        <v>6729.04</v>
      </c>
      <c r="J917">
        <v>6441.51</v>
      </c>
      <c r="K917" s="1">
        <f t="shared" si="56"/>
        <v>22.402914478489205</v>
      </c>
      <c r="L917" t="s">
        <v>26</v>
      </c>
      <c r="M917" s="2" t="s">
        <v>409</v>
      </c>
      <c r="N917" s="3" t="str">
        <f t="shared" si="57"/>
        <v>May</v>
      </c>
      <c r="O917" t="s">
        <v>33</v>
      </c>
      <c r="P917" t="s">
        <v>22</v>
      </c>
      <c r="Q917" t="str">
        <f t="shared" si="58"/>
        <v>Young</v>
      </c>
      <c r="R917" t="str">
        <f t="shared" si="59"/>
        <v>Profit</v>
      </c>
    </row>
    <row r="918" spans="1:18">
      <c r="A918">
        <v>5486</v>
      </c>
      <c r="B918" t="s">
        <v>15</v>
      </c>
      <c r="C918">
        <v>50</v>
      </c>
      <c r="D918" t="s">
        <v>16</v>
      </c>
      <c r="E918" t="s">
        <v>30</v>
      </c>
      <c r="F918" t="s">
        <v>25</v>
      </c>
      <c r="G918">
        <v>4345.7299999999996</v>
      </c>
      <c r="H918">
        <v>1118.97</v>
      </c>
      <c r="I918">
        <v>6728.86</v>
      </c>
      <c r="J918">
        <v>5609.89</v>
      </c>
      <c r="K918" s="1">
        <f t="shared" si="56"/>
        <v>5.0134409322859419</v>
      </c>
      <c r="L918" t="s">
        <v>19</v>
      </c>
      <c r="M918" s="2" t="s">
        <v>318</v>
      </c>
      <c r="N918" s="3" t="str">
        <f t="shared" si="57"/>
        <v>Mar</v>
      </c>
      <c r="O918" t="s">
        <v>21</v>
      </c>
      <c r="P918" t="s">
        <v>39</v>
      </c>
      <c r="Q918" t="str">
        <f t="shared" si="58"/>
        <v>Senior</v>
      </c>
      <c r="R918" t="str">
        <f t="shared" si="59"/>
        <v>Profit</v>
      </c>
    </row>
    <row r="919" spans="1:18">
      <c r="A919">
        <v>2820</v>
      </c>
      <c r="B919" t="s">
        <v>40</v>
      </c>
      <c r="C919">
        <v>27</v>
      </c>
      <c r="D919" t="s">
        <v>24</v>
      </c>
      <c r="E919" t="s">
        <v>59</v>
      </c>
      <c r="F919" t="s">
        <v>18</v>
      </c>
      <c r="G919">
        <v>4462</v>
      </c>
      <c r="H919">
        <v>1575.01</v>
      </c>
      <c r="I919">
        <v>6727.88</v>
      </c>
      <c r="J919">
        <v>5152.87</v>
      </c>
      <c r="K919" s="1">
        <f t="shared" si="56"/>
        <v>3.2716427197287636</v>
      </c>
      <c r="L919" t="s">
        <v>37</v>
      </c>
      <c r="M919" s="2" t="s">
        <v>324</v>
      </c>
      <c r="N919" s="3" t="str">
        <f t="shared" si="57"/>
        <v>Mar</v>
      </c>
      <c r="O919" t="s">
        <v>28</v>
      </c>
      <c r="P919" t="s">
        <v>22</v>
      </c>
      <c r="Q919" t="str">
        <f t="shared" si="58"/>
        <v>Adult</v>
      </c>
      <c r="R919" t="str">
        <f t="shared" si="59"/>
        <v>Profit</v>
      </c>
    </row>
    <row r="920" spans="1:18">
      <c r="A920">
        <v>3433</v>
      </c>
      <c r="B920" t="s">
        <v>40</v>
      </c>
      <c r="C920">
        <v>51</v>
      </c>
      <c r="D920" t="s">
        <v>24</v>
      </c>
      <c r="E920" t="s">
        <v>59</v>
      </c>
      <c r="F920" t="s">
        <v>25</v>
      </c>
      <c r="G920">
        <v>4623.07</v>
      </c>
      <c r="H920">
        <v>1307.54</v>
      </c>
      <c r="I920">
        <v>6727.08</v>
      </c>
      <c r="J920">
        <v>5419.54</v>
      </c>
      <c r="K920" s="1">
        <f t="shared" si="56"/>
        <v>4.1448368692353581</v>
      </c>
      <c r="L920" t="s">
        <v>37</v>
      </c>
      <c r="M920" s="2" t="s">
        <v>384</v>
      </c>
      <c r="N920" s="3" t="str">
        <f t="shared" si="57"/>
        <v>Mar</v>
      </c>
      <c r="O920" t="s">
        <v>51</v>
      </c>
      <c r="P920" t="s">
        <v>39</v>
      </c>
      <c r="Q920" t="str">
        <f t="shared" si="58"/>
        <v>Senior</v>
      </c>
      <c r="R920" t="str">
        <f t="shared" si="59"/>
        <v>Profit</v>
      </c>
    </row>
    <row r="921" spans="1:18">
      <c r="A921">
        <v>5469</v>
      </c>
      <c r="B921" t="s">
        <v>23</v>
      </c>
      <c r="C921">
        <v>51</v>
      </c>
      <c r="D921" t="s">
        <v>16</v>
      </c>
      <c r="E921" t="s">
        <v>35</v>
      </c>
      <c r="F921" t="s">
        <v>18</v>
      </c>
      <c r="G921">
        <v>4261.59</v>
      </c>
      <c r="H921">
        <v>1663.25</v>
      </c>
      <c r="I921">
        <v>6726.63</v>
      </c>
      <c r="J921">
        <v>5063.38</v>
      </c>
      <c r="K921" s="1">
        <f t="shared" si="56"/>
        <v>3.0442687509394259</v>
      </c>
      <c r="L921" t="s">
        <v>54</v>
      </c>
      <c r="M921" s="2" t="s">
        <v>103</v>
      </c>
      <c r="N921" s="3" t="str">
        <f t="shared" si="57"/>
        <v>Oct</v>
      </c>
      <c r="O921" t="s">
        <v>21</v>
      </c>
      <c r="P921" t="s">
        <v>22</v>
      </c>
      <c r="Q921" t="str">
        <f t="shared" si="58"/>
        <v>Senior</v>
      </c>
      <c r="R921" t="str">
        <f t="shared" si="59"/>
        <v>Profit</v>
      </c>
    </row>
    <row r="922" spans="1:18">
      <c r="A922">
        <v>7342</v>
      </c>
      <c r="B922" t="s">
        <v>44</v>
      </c>
      <c r="C922">
        <v>19</v>
      </c>
      <c r="D922" t="s">
        <v>24</v>
      </c>
      <c r="E922" t="s">
        <v>59</v>
      </c>
      <c r="F922" t="s">
        <v>25</v>
      </c>
      <c r="G922">
        <v>4453.5200000000004</v>
      </c>
      <c r="H922">
        <v>1358.02</v>
      </c>
      <c r="I922">
        <v>6726.46</v>
      </c>
      <c r="J922">
        <v>5368.44</v>
      </c>
      <c r="K922" s="1">
        <f t="shared" si="56"/>
        <v>3.9531376562937215</v>
      </c>
      <c r="L922" t="s">
        <v>31</v>
      </c>
      <c r="M922" s="2" t="s">
        <v>369</v>
      </c>
      <c r="N922" s="3" t="str">
        <f t="shared" si="57"/>
        <v>Oct</v>
      </c>
      <c r="O922" t="s">
        <v>21</v>
      </c>
      <c r="P922" t="s">
        <v>39</v>
      </c>
      <c r="Q922" t="str">
        <f t="shared" si="58"/>
        <v>Young</v>
      </c>
      <c r="R922" t="str">
        <f t="shared" si="59"/>
        <v>Profit</v>
      </c>
    </row>
    <row r="923" spans="1:18">
      <c r="A923">
        <v>4021</v>
      </c>
      <c r="B923" t="s">
        <v>40</v>
      </c>
      <c r="C923">
        <v>47</v>
      </c>
      <c r="D923" t="s">
        <v>16</v>
      </c>
      <c r="E923" t="s">
        <v>17</v>
      </c>
      <c r="F923" t="s">
        <v>18</v>
      </c>
      <c r="G923">
        <v>4371.3</v>
      </c>
      <c r="H923">
        <v>1774.88</v>
      </c>
      <c r="I923">
        <v>6725.85</v>
      </c>
      <c r="J923">
        <v>4950.97</v>
      </c>
      <c r="K923" s="1">
        <f t="shared" si="56"/>
        <v>2.7894674569548363</v>
      </c>
      <c r="L923" t="s">
        <v>31</v>
      </c>
      <c r="M923" s="2" t="s">
        <v>205</v>
      </c>
      <c r="N923" s="3" t="str">
        <f t="shared" si="57"/>
        <v>Nov</v>
      </c>
      <c r="O923" t="s">
        <v>56</v>
      </c>
      <c r="P923" t="s">
        <v>22</v>
      </c>
      <c r="Q923" t="str">
        <f t="shared" si="58"/>
        <v>Senior</v>
      </c>
      <c r="R923" t="str">
        <f t="shared" si="59"/>
        <v>Profit</v>
      </c>
    </row>
    <row r="924" spans="1:18">
      <c r="A924">
        <v>6319</v>
      </c>
      <c r="B924" t="s">
        <v>84</v>
      </c>
      <c r="C924">
        <v>46</v>
      </c>
      <c r="D924" t="s">
        <v>24</v>
      </c>
      <c r="E924" t="s">
        <v>35</v>
      </c>
      <c r="F924" t="s">
        <v>18</v>
      </c>
      <c r="G924">
        <v>4720.4799999999996</v>
      </c>
      <c r="H924">
        <v>1641.91</v>
      </c>
      <c r="I924">
        <v>6725.65</v>
      </c>
      <c r="J924">
        <v>5083.74</v>
      </c>
      <c r="K924" s="1">
        <f t="shared" si="56"/>
        <v>3.0962354818473603</v>
      </c>
      <c r="L924" t="s">
        <v>54</v>
      </c>
      <c r="M924" s="2" t="s">
        <v>269</v>
      </c>
      <c r="N924" s="3" t="str">
        <f t="shared" si="57"/>
        <v>Jul</v>
      </c>
      <c r="O924" t="s">
        <v>33</v>
      </c>
      <c r="P924" t="s">
        <v>22</v>
      </c>
      <c r="Q924" t="str">
        <f t="shared" si="58"/>
        <v>Senior</v>
      </c>
      <c r="R924" t="str">
        <f t="shared" si="59"/>
        <v>Profit</v>
      </c>
    </row>
    <row r="925" spans="1:18">
      <c r="A925">
        <v>4555</v>
      </c>
      <c r="B925" t="s">
        <v>15</v>
      </c>
      <c r="C925">
        <v>38</v>
      </c>
      <c r="D925" t="s">
        <v>16</v>
      </c>
      <c r="E925" t="s">
        <v>59</v>
      </c>
      <c r="F925" t="s">
        <v>42</v>
      </c>
      <c r="G925">
        <v>4429.41</v>
      </c>
      <c r="H925">
        <v>214.25</v>
      </c>
      <c r="I925">
        <v>6723.44</v>
      </c>
      <c r="J925">
        <v>6509.19</v>
      </c>
      <c r="K925" s="1">
        <f t="shared" si="56"/>
        <v>30.381283547257876</v>
      </c>
      <c r="L925" t="s">
        <v>31</v>
      </c>
      <c r="M925" s="2" t="s">
        <v>269</v>
      </c>
      <c r="N925" s="3" t="str">
        <f t="shared" si="57"/>
        <v>Jul</v>
      </c>
      <c r="O925" t="s">
        <v>51</v>
      </c>
      <c r="P925" t="s">
        <v>22</v>
      </c>
      <c r="Q925" t="str">
        <f t="shared" si="58"/>
        <v>Adult</v>
      </c>
      <c r="R925" t="str">
        <f t="shared" si="59"/>
        <v>Profit</v>
      </c>
    </row>
    <row r="926" spans="1:18">
      <c r="A926">
        <v>1579</v>
      </c>
      <c r="B926" t="s">
        <v>52</v>
      </c>
      <c r="C926">
        <v>56</v>
      </c>
      <c r="D926" t="s">
        <v>24</v>
      </c>
      <c r="E926" t="s">
        <v>41</v>
      </c>
      <c r="F926" t="s">
        <v>18</v>
      </c>
      <c r="G926">
        <v>4182.8900000000003</v>
      </c>
      <c r="H926">
        <v>1311.97</v>
      </c>
      <c r="I926">
        <v>6722.92</v>
      </c>
      <c r="J926">
        <v>5410.95</v>
      </c>
      <c r="K926" s="1">
        <f t="shared" si="56"/>
        <v>4.1242940006250137</v>
      </c>
      <c r="L926" t="s">
        <v>37</v>
      </c>
      <c r="M926" s="2" t="s">
        <v>322</v>
      </c>
      <c r="N926" s="3" t="str">
        <f t="shared" si="57"/>
        <v>Jun</v>
      </c>
      <c r="O926" t="s">
        <v>33</v>
      </c>
      <c r="P926" t="s">
        <v>39</v>
      </c>
      <c r="Q926" t="str">
        <f t="shared" si="58"/>
        <v>Senior</v>
      </c>
      <c r="R926" t="str">
        <f t="shared" si="59"/>
        <v>Profit</v>
      </c>
    </row>
    <row r="927" spans="1:18">
      <c r="A927">
        <v>7569</v>
      </c>
      <c r="B927" t="s">
        <v>23</v>
      </c>
      <c r="C927">
        <v>40</v>
      </c>
      <c r="D927" t="s">
        <v>16</v>
      </c>
      <c r="E927" t="s">
        <v>30</v>
      </c>
      <c r="F927" t="s">
        <v>25</v>
      </c>
      <c r="G927">
        <v>4444.6899999999996</v>
      </c>
      <c r="H927">
        <v>1248.68</v>
      </c>
      <c r="I927">
        <v>6722.8</v>
      </c>
      <c r="J927">
        <v>5474.12</v>
      </c>
      <c r="K927" s="1">
        <f t="shared" si="56"/>
        <v>4.3839254252490623</v>
      </c>
      <c r="L927" t="s">
        <v>37</v>
      </c>
      <c r="M927" s="2" t="s">
        <v>165</v>
      </c>
      <c r="N927" s="3" t="str">
        <f t="shared" si="57"/>
        <v>Nov</v>
      </c>
      <c r="O927" t="s">
        <v>21</v>
      </c>
      <c r="P927" t="s">
        <v>39</v>
      </c>
      <c r="Q927" t="str">
        <f t="shared" si="58"/>
        <v>Adult</v>
      </c>
      <c r="R927" t="str">
        <f t="shared" si="59"/>
        <v>Profit</v>
      </c>
    </row>
    <row r="928" spans="1:18">
      <c r="A928">
        <v>7422</v>
      </c>
      <c r="B928" t="s">
        <v>34</v>
      </c>
      <c r="C928">
        <v>50</v>
      </c>
      <c r="D928" t="s">
        <v>24</v>
      </c>
      <c r="E928" t="s">
        <v>53</v>
      </c>
      <c r="F928" t="s">
        <v>42</v>
      </c>
      <c r="G928">
        <v>3775.36</v>
      </c>
      <c r="H928">
        <v>928.9</v>
      </c>
      <c r="I928">
        <v>6721.68</v>
      </c>
      <c r="J928">
        <v>5792.78</v>
      </c>
      <c r="K928" s="1">
        <f t="shared" si="56"/>
        <v>6.2361718161266015</v>
      </c>
      <c r="L928" t="s">
        <v>54</v>
      </c>
      <c r="M928" s="2" t="s">
        <v>196</v>
      </c>
      <c r="N928" s="3" t="str">
        <f t="shared" si="57"/>
        <v>Jul</v>
      </c>
      <c r="O928" t="s">
        <v>28</v>
      </c>
      <c r="P928" t="s">
        <v>22</v>
      </c>
      <c r="Q928" t="str">
        <f t="shared" si="58"/>
        <v>Senior</v>
      </c>
      <c r="R928" t="str">
        <f t="shared" si="59"/>
        <v>Profit</v>
      </c>
    </row>
    <row r="929" spans="1:18">
      <c r="A929">
        <v>7067</v>
      </c>
      <c r="B929" t="s">
        <v>52</v>
      </c>
      <c r="C929">
        <v>51</v>
      </c>
      <c r="D929" t="s">
        <v>24</v>
      </c>
      <c r="E929" t="s">
        <v>57</v>
      </c>
      <c r="F929" t="s">
        <v>36</v>
      </c>
      <c r="G929">
        <v>4811.09</v>
      </c>
      <c r="H929">
        <v>1628.3</v>
      </c>
      <c r="I929">
        <v>6718.32</v>
      </c>
      <c r="J929">
        <v>5090.0200000000004</v>
      </c>
      <c r="K929" s="1">
        <f t="shared" si="56"/>
        <v>3.1259718725050671</v>
      </c>
      <c r="L929" t="s">
        <v>37</v>
      </c>
      <c r="M929" s="2" t="s">
        <v>132</v>
      </c>
      <c r="N929" s="3" t="str">
        <f t="shared" si="57"/>
        <v>Oct</v>
      </c>
      <c r="O929" t="s">
        <v>28</v>
      </c>
      <c r="P929" t="s">
        <v>39</v>
      </c>
      <c r="Q929" t="str">
        <f t="shared" si="58"/>
        <v>Senior</v>
      </c>
      <c r="R929" t="str">
        <f t="shared" si="59"/>
        <v>Profit</v>
      </c>
    </row>
    <row r="930" spans="1:18">
      <c r="A930">
        <v>1734</v>
      </c>
      <c r="B930" t="s">
        <v>23</v>
      </c>
      <c r="C930">
        <v>20</v>
      </c>
      <c r="D930" t="s">
        <v>16</v>
      </c>
      <c r="E930" t="s">
        <v>17</v>
      </c>
      <c r="F930" t="s">
        <v>18</v>
      </c>
      <c r="G930">
        <v>4613.53</v>
      </c>
      <c r="H930">
        <v>1058</v>
      </c>
      <c r="I930">
        <v>6718.31</v>
      </c>
      <c r="J930">
        <v>5660.31</v>
      </c>
      <c r="K930" s="1">
        <f t="shared" si="56"/>
        <v>5.3500094517958416</v>
      </c>
      <c r="L930" t="s">
        <v>26</v>
      </c>
      <c r="M930" s="2" t="s">
        <v>113</v>
      </c>
      <c r="N930" s="3" t="str">
        <f t="shared" si="57"/>
        <v>Oct</v>
      </c>
      <c r="O930" t="s">
        <v>33</v>
      </c>
      <c r="P930" t="s">
        <v>39</v>
      </c>
      <c r="Q930" t="str">
        <f t="shared" si="58"/>
        <v>Young</v>
      </c>
      <c r="R930" t="str">
        <f t="shared" si="59"/>
        <v>Profit</v>
      </c>
    </row>
    <row r="931" spans="1:18">
      <c r="A931">
        <v>8878</v>
      </c>
      <c r="B931" t="s">
        <v>29</v>
      </c>
      <c r="C931">
        <v>41</v>
      </c>
      <c r="D931" t="s">
        <v>16</v>
      </c>
      <c r="E931" t="s">
        <v>57</v>
      </c>
      <c r="F931" t="s">
        <v>25</v>
      </c>
      <c r="G931">
        <v>3734.73</v>
      </c>
      <c r="H931">
        <v>261.67</v>
      </c>
      <c r="I931">
        <v>6717.59</v>
      </c>
      <c r="J931">
        <v>6455.92</v>
      </c>
      <c r="K931" s="1">
        <f t="shared" si="56"/>
        <v>24.671991439599495</v>
      </c>
      <c r="L931" t="s">
        <v>31</v>
      </c>
      <c r="M931" s="2" t="s">
        <v>232</v>
      </c>
      <c r="N931" s="3" t="str">
        <f t="shared" si="57"/>
        <v>Jul</v>
      </c>
      <c r="O931" t="s">
        <v>56</v>
      </c>
      <c r="P931" t="s">
        <v>22</v>
      </c>
      <c r="Q931" t="str">
        <f t="shared" si="58"/>
        <v>Senior</v>
      </c>
      <c r="R931" t="str">
        <f t="shared" si="59"/>
        <v>Profit</v>
      </c>
    </row>
    <row r="932" spans="1:18">
      <c r="A932">
        <v>8452</v>
      </c>
      <c r="B932" t="s">
        <v>23</v>
      </c>
      <c r="C932">
        <v>34</v>
      </c>
      <c r="D932" t="s">
        <v>16</v>
      </c>
      <c r="E932" t="s">
        <v>41</v>
      </c>
      <c r="F932" t="s">
        <v>42</v>
      </c>
      <c r="G932">
        <v>3876.97</v>
      </c>
      <c r="H932">
        <v>1144.96</v>
      </c>
      <c r="I932">
        <v>6715.61</v>
      </c>
      <c r="J932">
        <v>5570.65</v>
      </c>
      <c r="K932" s="1">
        <f t="shared" si="56"/>
        <v>4.8653664756847395</v>
      </c>
      <c r="L932" t="s">
        <v>54</v>
      </c>
      <c r="M932" s="2" t="s">
        <v>291</v>
      </c>
      <c r="N932" s="3" t="str">
        <f t="shared" si="57"/>
        <v>May</v>
      </c>
      <c r="O932" t="s">
        <v>28</v>
      </c>
      <c r="P932" t="s">
        <v>39</v>
      </c>
      <c r="Q932" t="str">
        <f t="shared" si="58"/>
        <v>Adult</v>
      </c>
      <c r="R932" t="str">
        <f t="shared" si="59"/>
        <v>Profit</v>
      </c>
    </row>
    <row r="933" spans="1:18">
      <c r="A933">
        <v>5523</v>
      </c>
      <c r="B933" t="s">
        <v>47</v>
      </c>
      <c r="C933">
        <v>44</v>
      </c>
      <c r="D933" t="s">
        <v>16</v>
      </c>
      <c r="E933" t="s">
        <v>57</v>
      </c>
      <c r="F933" t="s">
        <v>18</v>
      </c>
      <c r="G933">
        <v>4906.37</v>
      </c>
      <c r="H933">
        <v>1464.24</v>
      </c>
      <c r="I933">
        <v>6714.88</v>
      </c>
      <c r="J933">
        <v>5250.64</v>
      </c>
      <c r="K933" s="1">
        <f t="shared" si="56"/>
        <v>3.5859148773425122</v>
      </c>
      <c r="L933" t="s">
        <v>31</v>
      </c>
      <c r="M933" s="2" t="s">
        <v>55</v>
      </c>
      <c r="N933" s="3" t="str">
        <f t="shared" si="57"/>
        <v>Nov</v>
      </c>
      <c r="O933" t="s">
        <v>28</v>
      </c>
      <c r="P933" t="s">
        <v>22</v>
      </c>
      <c r="Q933" t="str">
        <f t="shared" si="58"/>
        <v>Senior</v>
      </c>
      <c r="R933" t="str">
        <f t="shared" si="59"/>
        <v>Profit</v>
      </c>
    </row>
    <row r="934" spans="1:18">
      <c r="A934">
        <v>5621</v>
      </c>
      <c r="B934" t="s">
        <v>52</v>
      </c>
      <c r="C934">
        <v>31</v>
      </c>
      <c r="D934" t="s">
        <v>16</v>
      </c>
      <c r="E934" t="s">
        <v>17</v>
      </c>
      <c r="F934" t="s">
        <v>18</v>
      </c>
      <c r="G934">
        <v>4139.95</v>
      </c>
      <c r="H934">
        <v>1695.81</v>
      </c>
      <c r="I934">
        <v>6713.96</v>
      </c>
      <c r="J934">
        <v>5018.1499999999996</v>
      </c>
      <c r="K934" s="1">
        <f t="shared" si="56"/>
        <v>2.9591463666330542</v>
      </c>
      <c r="L934" t="s">
        <v>26</v>
      </c>
      <c r="M934" s="2" t="s">
        <v>334</v>
      </c>
      <c r="N934" s="3" t="str">
        <f t="shared" si="57"/>
        <v>Mar</v>
      </c>
      <c r="O934" t="s">
        <v>28</v>
      </c>
      <c r="P934" t="s">
        <v>22</v>
      </c>
      <c r="Q934" t="str">
        <f t="shared" si="58"/>
        <v>Adult</v>
      </c>
      <c r="R934" t="str">
        <f t="shared" si="59"/>
        <v>Profit</v>
      </c>
    </row>
    <row r="935" spans="1:18">
      <c r="A935">
        <v>7749</v>
      </c>
      <c r="B935" t="s">
        <v>40</v>
      </c>
      <c r="C935">
        <v>59</v>
      </c>
      <c r="D935" t="s">
        <v>24</v>
      </c>
      <c r="E935" t="s">
        <v>59</v>
      </c>
      <c r="F935" t="s">
        <v>18</v>
      </c>
      <c r="G935">
        <v>4255.5</v>
      </c>
      <c r="H935">
        <v>716.61</v>
      </c>
      <c r="I935">
        <v>6711.6</v>
      </c>
      <c r="J935">
        <v>5994.99</v>
      </c>
      <c r="K935" s="1">
        <f t="shared" si="56"/>
        <v>8.3657638045798972</v>
      </c>
      <c r="L935" t="s">
        <v>31</v>
      </c>
      <c r="M935" s="2" t="s">
        <v>358</v>
      </c>
      <c r="N935" s="3" t="str">
        <f t="shared" si="57"/>
        <v>Nov</v>
      </c>
      <c r="O935" t="s">
        <v>56</v>
      </c>
      <c r="P935" t="s">
        <v>39</v>
      </c>
      <c r="Q935" t="str">
        <f t="shared" si="58"/>
        <v>Senior</v>
      </c>
      <c r="R935" t="str">
        <f t="shared" si="59"/>
        <v>Profit</v>
      </c>
    </row>
    <row r="936" spans="1:18">
      <c r="A936">
        <v>3236</v>
      </c>
      <c r="B936" t="s">
        <v>47</v>
      </c>
      <c r="C936">
        <v>45</v>
      </c>
      <c r="D936" t="s">
        <v>24</v>
      </c>
      <c r="E936" t="s">
        <v>59</v>
      </c>
      <c r="F936" t="s">
        <v>36</v>
      </c>
      <c r="G936">
        <v>3841.03</v>
      </c>
      <c r="H936">
        <v>940.39</v>
      </c>
      <c r="I936">
        <v>6710.86</v>
      </c>
      <c r="J936">
        <v>5770.47</v>
      </c>
      <c r="K936" s="1">
        <f t="shared" si="56"/>
        <v>6.1362519805612568</v>
      </c>
      <c r="L936" t="s">
        <v>54</v>
      </c>
      <c r="M936" s="2" t="s">
        <v>119</v>
      </c>
      <c r="N936" s="3" t="str">
        <f t="shared" si="57"/>
        <v>Jan</v>
      </c>
      <c r="O936" t="s">
        <v>33</v>
      </c>
      <c r="P936" t="s">
        <v>39</v>
      </c>
      <c r="Q936" t="str">
        <f t="shared" si="58"/>
        <v>Senior</v>
      </c>
      <c r="R936" t="str">
        <f t="shared" si="59"/>
        <v>Profit</v>
      </c>
    </row>
    <row r="937" spans="1:18">
      <c r="A937">
        <v>6832</v>
      </c>
      <c r="B937" t="s">
        <v>23</v>
      </c>
      <c r="C937">
        <v>40</v>
      </c>
      <c r="D937" t="s">
        <v>16</v>
      </c>
      <c r="E937" t="s">
        <v>66</v>
      </c>
      <c r="F937" t="s">
        <v>18</v>
      </c>
      <c r="G937">
        <v>4638.9399999999996</v>
      </c>
      <c r="H937">
        <v>464.62</v>
      </c>
      <c r="I937">
        <v>6708.61</v>
      </c>
      <c r="J937">
        <v>6243.99</v>
      </c>
      <c r="K937" s="1">
        <f t="shared" si="56"/>
        <v>13.438917825319615</v>
      </c>
      <c r="L937" t="s">
        <v>19</v>
      </c>
      <c r="M937" s="2" t="s">
        <v>351</v>
      </c>
      <c r="N937" s="3" t="str">
        <f t="shared" si="57"/>
        <v>Aug</v>
      </c>
      <c r="O937" t="s">
        <v>33</v>
      </c>
      <c r="P937" t="s">
        <v>39</v>
      </c>
      <c r="Q937" t="str">
        <f t="shared" si="58"/>
        <v>Adult</v>
      </c>
      <c r="R937" t="str">
        <f t="shared" si="59"/>
        <v>Profit</v>
      </c>
    </row>
    <row r="938" spans="1:18">
      <c r="A938">
        <v>5360</v>
      </c>
      <c r="B938" t="s">
        <v>40</v>
      </c>
      <c r="C938">
        <v>41</v>
      </c>
      <c r="D938" t="s">
        <v>24</v>
      </c>
      <c r="E938" t="s">
        <v>53</v>
      </c>
      <c r="F938" t="s">
        <v>36</v>
      </c>
      <c r="G938">
        <v>4890.55</v>
      </c>
      <c r="H938">
        <v>1616.17</v>
      </c>
      <c r="I938">
        <v>6708.41</v>
      </c>
      <c r="J938">
        <v>5092.24</v>
      </c>
      <c r="K938" s="1">
        <f t="shared" si="56"/>
        <v>3.150807155187882</v>
      </c>
      <c r="L938" t="s">
        <v>37</v>
      </c>
      <c r="M938" s="2" t="s">
        <v>402</v>
      </c>
      <c r="N938" s="3" t="str">
        <f t="shared" si="57"/>
        <v>Jan</v>
      </c>
      <c r="O938" t="s">
        <v>28</v>
      </c>
      <c r="P938" t="s">
        <v>22</v>
      </c>
      <c r="Q938" t="str">
        <f t="shared" si="58"/>
        <v>Senior</v>
      </c>
      <c r="R938" t="str">
        <f t="shared" si="59"/>
        <v>Profit</v>
      </c>
    </row>
    <row r="939" spans="1:18">
      <c r="A939">
        <v>8041</v>
      </c>
      <c r="B939" t="s">
        <v>34</v>
      </c>
      <c r="C939">
        <v>59</v>
      </c>
      <c r="D939" t="s">
        <v>24</v>
      </c>
      <c r="E939" t="s">
        <v>66</v>
      </c>
      <c r="F939" t="s">
        <v>25</v>
      </c>
      <c r="G939">
        <v>4062.94</v>
      </c>
      <c r="H939">
        <v>1736.56</v>
      </c>
      <c r="I939">
        <v>6707.16</v>
      </c>
      <c r="J939">
        <v>4970.6000000000004</v>
      </c>
      <c r="K939" s="1">
        <f t="shared" si="56"/>
        <v>2.8623255171142952</v>
      </c>
      <c r="L939" t="s">
        <v>54</v>
      </c>
      <c r="M939" s="2" t="s">
        <v>231</v>
      </c>
      <c r="N939" s="3" t="str">
        <f t="shared" si="57"/>
        <v>Jul</v>
      </c>
      <c r="O939" t="s">
        <v>51</v>
      </c>
      <c r="P939" t="s">
        <v>22</v>
      </c>
      <c r="Q939" t="str">
        <f t="shared" si="58"/>
        <v>Senior</v>
      </c>
      <c r="R939" t="str">
        <f t="shared" si="59"/>
        <v>Profit</v>
      </c>
    </row>
    <row r="940" spans="1:18">
      <c r="A940">
        <v>4609</v>
      </c>
      <c r="B940" t="s">
        <v>84</v>
      </c>
      <c r="C940">
        <v>58</v>
      </c>
      <c r="D940" t="s">
        <v>16</v>
      </c>
      <c r="E940" t="s">
        <v>30</v>
      </c>
      <c r="F940" t="s">
        <v>18</v>
      </c>
      <c r="G940">
        <v>4399.07</v>
      </c>
      <c r="H940">
        <v>281.85000000000002</v>
      </c>
      <c r="I940">
        <v>6707.08</v>
      </c>
      <c r="J940">
        <v>6425.23</v>
      </c>
      <c r="K940" s="1">
        <f t="shared" si="56"/>
        <v>22.79662941280823</v>
      </c>
      <c r="L940" t="s">
        <v>54</v>
      </c>
      <c r="M940" s="2" t="s">
        <v>333</v>
      </c>
      <c r="N940" s="3" t="str">
        <f t="shared" si="57"/>
        <v>Mar</v>
      </c>
      <c r="O940" t="s">
        <v>51</v>
      </c>
      <c r="P940" t="s">
        <v>22</v>
      </c>
      <c r="Q940" t="str">
        <f t="shared" si="58"/>
        <v>Senior</v>
      </c>
      <c r="R940" t="str">
        <f t="shared" si="59"/>
        <v>Profit</v>
      </c>
    </row>
    <row r="941" spans="1:18">
      <c r="A941">
        <v>7567</v>
      </c>
      <c r="B941" t="s">
        <v>47</v>
      </c>
      <c r="C941">
        <v>53</v>
      </c>
      <c r="D941" t="s">
        <v>16</v>
      </c>
      <c r="E941" t="s">
        <v>66</v>
      </c>
      <c r="F941" t="s">
        <v>49</v>
      </c>
      <c r="G941">
        <v>4016.89</v>
      </c>
      <c r="H941">
        <v>786.73</v>
      </c>
      <c r="I941">
        <v>6706.85</v>
      </c>
      <c r="J941">
        <v>5920.12</v>
      </c>
      <c r="K941" s="1">
        <f t="shared" si="56"/>
        <v>7.5249704472944972</v>
      </c>
      <c r="L941" t="s">
        <v>19</v>
      </c>
      <c r="M941" s="2" t="s">
        <v>133</v>
      </c>
      <c r="N941" s="3" t="str">
        <f t="shared" si="57"/>
        <v>Apr</v>
      </c>
      <c r="O941" t="s">
        <v>21</v>
      </c>
      <c r="P941" t="s">
        <v>39</v>
      </c>
      <c r="Q941" t="str">
        <f t="shared" si="58"/>
        <v>Senior</v>
      </c>
      <c r="R941" t="str">
        <f t="shared" si="59"/>
        <v>Profit</v>
      </c>
    </row>
    <row r="942" spans="1:18">
      <c r="A942">
        <v>5672</v>
      </c>
      <c r="B942" t="s">
        <v>23</v>
      </c>
      <c r="C942">
        <v>59</v>
      </c>
      <c r="D942" t="s">
        <v>16</v>
      </c>
      <c r="E942" t="s">
        <v>59</v>
      </c>
      <c r="F942" t="s">
        <v>18</v>
      </c>
      <c r="G942">
        <v>3968.2</v>
      </c>
      <c r="H942">
        <v>1498.78</v>
      </c>
      <c r="I942">
        <v>6706.79</v>
      </c>
      <c r="J942">
        <v>5208.01</v>
      </c>
      <c r="K942" s="1">
        <f t="shared" si="56"/>
        <v>3.4748328640627713</v>
      </c>
      <c r="L942" t="s">
        <v>26</v>
      </c>
      <c r="M942" s="2" t="s">
        <v>297</v>
      </c>
      <c r="N942" s="3" t="str">
        <f t="shared" si="57"/>
        <v>Oct</v>
      </c>
      <c r="O942" t="s">
        <v>51</v>
      </c>
      <c r="P942" t="s">
        <v>22</v>
      </c>
      <c r="Q942" t="str">
        <f t="shared" si="58"/>
        <v>Senior</v>
      </c>
      <c r="R942" t="str">
        <f t="shared" si="59"/>
        <v>Profit</v>
      </c>
    </row>
    <row r="943" spans="1:18">
      <c r="A943">
        <v>7059</v>
      </c>
      <c r="B943" t="s">
        <v>34</v>
      </c>
      <c r="C943">
        <v>54</v>
      </c>
      <c r="D943" t="s">
        <v>16</v>
      </c>
      <c r="E943" t="s">
        <v>57</v>
      </c>
      <c r="F943" t="s">
        <v>49</v>
      </c>
      <c r="G943">
        <v>4933.8100000000004</v>
      </c>
      <c r="H943">
        <v>1294.72</v>
      </c>
      <c r="I943">
        <v>6706.11</v>
      </c>
      <c r="J943">
        <v>5411.39</v>
      </c>
      <c r="K943" s="1">
        <f t="shared" si="56"/>
        <v>4.1795832303509641</v>
      </c>
      <c r="L943" t="s">
        <v>37</v>
      </c>
      <c r="M943" s="2" t="s">
        <v>347</v>
      </c>
      <c r="N943" s="3" t="str">
        <f t="shared" si="57"/>
        <v>Dec</v>
      </c>
      <c r="O943" t="s">
        <v>33</v>
      </c>
      <c r="P943" t="s">
        <v>39</v>
      </c>
      <c r="Q943" t="str">
        <f t="shared" si="58"/>
        <v>Senior</v>
      </c>
      <c r="R943" t="str">
        <f t="shared" si="59"/>
        <v>Profit</v>
      </c>
    </row>
    <row r="944" spans="1:18">
      <c r="A944">
        <v>1819</v>
      </c>
      <c r="B944" t="s">
        <v>52</v>
      </c>
      <c r="C944">
        <v>56</v>
      </c>
      <c r="D944" t="s">
        <v>24</v>
      </c>
      <c r="E944" t="s">
        <v>59</v>
      </c>
      <c r="F944" t="s">
        <v>42</v>
      </c>
      <c r="G944">
        <v>4388.5600000000004</v>
      </c>
      <c r="H944">
        <v>679.73</v>
      </c>
      <c r="I944">
        <v>6705.85</v>
      </c>
      <c r="J944">
        <v>6026.12</v>
      </c>
      <c r="K944" s="1">
        <f t="shared" si="56"/>
        <v>8.8654612860988919</v>
      </c>
      <c r="L944" t="s">
        <v>19</v>
      </c>
      <c r="M944" s="2" t="s">
        <v>343</v>
      </c>
      <c r="N944" s="3" t="str">
        <f t="shared" si="57"/>
        <v>Dec</v>
      </c>
      <c r="O944" t="s">
        <v>21</v>
      </c>
      <c r="P944" t="s">
        <v>39</v>
      </c>
      <c r="Q944" t="str">
        <f t="shared" si="58"/>
        <v>Senior</v>
      </c>
      <c r="R944" t="str">
        <f t="shared" si="59"/>
        <v>Profit</v>
      </c>
    </row>
    <row r="945" spans="1:18">
      <c r="A945">
        <v>6705</v>
      </c>
      <c r="B945" t="s">
        <v>23</v>
      </c>
      <c r="C945">
        <v>22</v>
      </c>
      <c r="D945" t="s">
        <v>24</v>
      </c>
      <c r="E945" t="s">
        <v>17</v>
      </c>
      <c r="F945" t="s">
        <v>42</v>
      </c>
      <c r="G945">
        <v>4542.2299999999996</v>
      </c>
      <c r="H945">
        <v>148.49</v>
      </c>
      <c r="I945">
        <v>6703.95</v>
      </c>
      <c r="J945">
        <v>6555.46</v>
      </c>
      <c r="K945" s="1">
        <f t="shared" si="56"/>
        <v>44.147484679102966</v>
      </c>
      <c r="L945" t="s">
        <v>31</v>
      </c>
      <c r="M945" s="2" t="s">
        <v>133</v>
      </c>
      <c r="N945" s="3" t="str">
        <f t="shared" si="57"/>
        <v>Apr</v>
      </c>
      <c r="O945" t="s">
        <v>28</v>
      </c>
      <c r="P945" t="s">
        <v>39</v>
      </c>
      <c r="Q945" t="str">
        <f t="shared" si="58"/>
        <v>Young</v>
      </c>
      <c r="R945" t="str">
        <f t="shared" si="59"/>
        <v>Profit</v>
      </c>
    </row>
    <row r="946" spans="1:18">
      <c r="A946">
        <v>8821</v>
      </c>
      <c r="B946" t="s">
        <v>52</v>
      </c>
      <c r="C946">
        <v>41</v>
      </c>
      <c r="D946" t="s">
        <v>16</v>
      </c>
      <c r="E946" t="s">
        <v>30</v>
      </c>
      <c r="F946" t="s">
        <v>25</v>
      </c>
      <c r="G946">
        <v>4669.28</v>
      </c>
      <c r="H946">
        <v>1431.47</v>
      </c>
      <c r="I946">
        <v>6702.54</v>
      </c>
      <c r="J946">
        <v>5271.07</v>
      </c>
      <c r="K946" s="1">
        <f t="shared" si="56"/>
        <v>3.6822776586306381</v>
      </c>
      <c r="L946" t="s">
        <v>37</v>
      </c>
      <c r="M946" s="2" t="s">
        <v>372</v>
      </c>
      <c r="N946" s="3" t="str">
        <f t="shared" si="57"/>
        <v>Sep</v>
      </c>
      <c r="O946" t="s">
        <v>21</v>
      </c>
      <c r="P946" t="s">
        <v>22</v>
      </c>
      <c r="Q946" t="str">
        <f t="shared" si="58"/>
        <v>Senior</v>
      </c>
      <c r="R946" t="str">
        <f t="shared" si="59"/>
        <v>Profit</v>
      </c>
    </row>
    <row r="947" spans="1:18">
      <c r="A947">
        <v>7050</v>
      </c>
      <c r="B947" t="s">
        <v>52</v>
      </c>
      <c r="C947">
        <v>46</v>
      </c>
      <c r="D947" t="s">
        <v>16</v>
      </c>
      <c r="E947" t="s">
        <v>30</v>
      </c>
      <c r="F947" t="s">
        <v>36</v>
      </c>
      <c r="G947">
        <v>4457.83</v>
      </c>
      <c r="H947">
        <v>1315.87</v>
      </c>
      <c r="I947">
        <v>6700.92</v>
      </c>
      <c r="J947">
        <v>5385.05</v>
      </c>
      <c r="K947" s="1">
        <f t="shared" si="56"/>
        <v>4.0923875458821923</v>
      </c>
      <c r="L947" t="s">
        <v>37</v>
      </c>
      <c r="M947" s="2" t="s">
        <v>257</v>
      </c>
      <c r="N947" s="3" t="str">
        <f t="shared" si="57"/>
        <v>Feb</v>
      </c>
      <c r="O947" t="s">
        <v>51</v>
      </c>
      <c r="P947" t="s">
        <v>39</v>
      </c>
      <c r="Q947" t="str">
        <f t="shared" si="58"/>
        <v>Senior</v>
      </c>
      <c r="R947" t="str">
        <f t="shared" si="59"/>
        <v>Profit</v>
      </c>
    </row>
    <row r="948" spans="1:18">
      <c r="A948">
        <v>5933</v>
      </c>
      <c r="B948" t="s">
        <v>47</v>
      </c>
      <c r="C948">
        <v>42</v>
      </c>
      <c r="D948" t="s">
        <v>24</v>
      </c>
      <c r="E948" t="s">
        <v>53</v>
      </c>
      <c r="F948" t="s">
        <v>49</v>
      </c>
      <c r="G948">
        <v>4906.91</v>
      </c>
      <c r="H948">
        <v>862.18</v>
      </c>
      <c r="I948">
        <v>6698.35</v>
      </c>
      <c r="J948">
        <v>5836.17</v>
      </c>
      <c r="K948" s="1">
        <f t="shared" si="56"/>
        <v>6.7690853418079753</v>
      </c>
      <c r="L948" t="s">
        <v>54</v>
      </c>
      <c r="M948" s="2" t="s">
        <v>253</v>
      </c>
      <c r="N948" s="3" t="str">
        <f t="shared" si="57"/>
        <v>Jan</v>
      </c>
      <c r="O948" t="s">
        <v>28</v>
      </c>
      <c r="P948" t="s">
        <v>39</v>
      </c>
      <c r="Q948" t="str">
        <f t="shared" si="58"/>
        <v>Senior</v>
      </c>
      <c r="R948" t="str">
        <f t="shared" si="59"/>
        <v>Profit</v>
      </c>
    </row>
    <row r="949" spans="1:18">
      <c r="A949">
        <v>9014</v>
      </c>
      <c r="B949" t="s">
        <v>84</v>
      </c>
      <c r="C949">
        <v>51</v>
      </c>
      <c r="D949" t="s">
        <v>24</v>
      </c>
      <c r="E949" t="s">
        <v>17</v>
      </c>
      <c r="F949" t="s">
        <v>18</v>
      </c>
      <c r="G949">
        <v>4225.0200000000004</v>
      </c>
      <c r="H949">
        <v>1690.01</v>
      </c>
      <c r="I949">
        <v>6695.76</v>
      </c>
      <c r="J949">
        <v>5005.75</v>
      </c>
      <c r="K949" s="1">
        <f t="shared" si="56"/>
        <v>2.9619647221022363</v>
      </c>
      <c r="L949" t="s">
        <v>19</v>
      </c>
      <c r="M949" s="2" t="s">
        <v>195</v>
      </c>
      <c r="N949" s="3" t="str">
        <f t="shared" si="57"/>
        <v>Oct</v>
      </c>
      <c r="O949" t="s">
        <v>56</v>
      </c>
      <c r="P949" t="s">
        <v>22</v>
      </c>
      <c r="Q949" t="str">
        <f t="shared" si="58"/>
        <v>Senior</v>
      </c>
      <c r="R949" t="str">
        <f t="shared" si="59"/>
        <v>Profit</v>
      </c>
    </row>
    <row r="950" spans="1:18">
      <c r="A950">
        <v>6287</v>
      </c>
      <c r="B950" t="s">
        <v>44</v>
      </c>
      <c r="C950">
        <v>40</v>
      </c>
      <c r="D950" t="s">
        <v>24</v>
      </c>
      <c r="E950" t="s">
        <v>17</v>
      </c>
      <c r="F950" t="s">
        <v>49</v>
      </c>
      <c r="G950">
        <v>4641.93</v>
      </c>
      <c r="H950">
        <v>554.12</v>
      </c>
      <c r="I950">
        <v>6695.58</v>
      </c>
      <c r="J950">
        <v>6141.46</v>
      </c>
      <c r="K950" s="1">
        <f t="shared" si="56"/>
        <v>11.083267162347505</v>
      </c>
      <c r="L950" t="s">
        <v>26</v>
      </c>
      <c r="M950" s="2" t="s">
        <v>238</v>
      </c>
      <c r="N950" s="3" t="str">
        <f t="shared" si="57"/>
        <v>May</v>
      </c>
      <c r="O950" t="s">
        <v>21</v>
      </c>
      <c r="P950" t="s">
        <v>22</v>
      </c>
      <c r="Q950" t="str">
        <f t="shared" si="58"/>
        <v>Adult</v>
      </c>
      <c r="R950" t="str">
        <f t="shared" si="59"/>
        <v>Profit</v>
      </c>
    </row>
    <row r="951" spans="1:18">
      <c r="A951">
        <v>2593</v>
      </c>
      <c r="B951" t="s">
        <v>23</v>
      </c>
      <c r="C951">
        <v>20</v>
      </c>
      <c r="D951" t="s">
        <v>24</v>
      </c>
      <c r="E951" t="s">
        <v>59</v>
      </c>
      <c r="F951" t="s">
        <v>25</v>
      </c>
      <c r="G951">
        <v>4492.5600000000004</v>
      </c>
      <c r="H951">
        <v>720.92</v>
      </c>
      <c r="I951">
        <v>6692.52</v>
      </c>
      <c r="J951">
        <v>5971.6</v>
      </c>
      <c r="K951" s="1">
        <f t="shared" si="56"/>
        <v>8.2833046662597809</v>
      </c>
      <c r="L951" t="s">
        <v>26</v>
      </c>
      <c r="M951" s="2" t="s">
        <v>349</v>
      </c>
      <c r="N951" s="3" t="str">
        <f t="shared" si="57"/>
        <v>Jan</v>
      </c>
      <c r="O951" t="s">
        <v>33</v>
      </c>
      <c r="P951" t="s">
        <v>39</v>
      </c>
      <c r="Q951" t="str">
        <f t="shared" si="58"/>
        <v>Young</v>
      </c>
      <c r="R951" t="str">
        <f t="shared" si="59"/>
        <v>Profit</v>
      </c>
    </row>
    <row r="952" spans="1:18">
      <c r="A952">
        <v>6694</v>
      </c>
      <c r="B952" t="s">
        <v>34</v>
      </c>
      <c r="C952">
        <v>26</v>
      </c>
      <c r="D952" t="s">
        <v>24</v>
      </c>
      <c r="E952" t="s">
        <v>30</v>
      </c>
      <c r="F952" t="s">
        <v>49</v>
      </c>
      <c r="G952">
        <v>3764.68</v>
      </c>
      <c r="H952">
        <v>1475.56</v>
      </c>
      <c r="I952">
        <v>6690.22</v>
      </c>
      <c r="J952">
        <v>5214.66</v>
      </c>
      <c r="K952" s="1">
        <f t="shared" si="56"/>
        <v>3.5340209818645123</v>
      </c>
      <c r="L952" t="s">
        <v>19</v>
      </c>
      <c r="M952" s="2" t="s">
        <v>189</v>
      </c>
      <c r="N952" s="3" t="str">
        <f t="shared" si="57"/>
        <v>May</v>
      </c>
      <c r="O952" t="s">
        <v>33</v>
      </c>
      <c r="P952" t="s">
        <v>22</v>
      </c>
      <c r="Q952" t="str">
        <f t="shared" si="58"/>
        <v>Adult</v>
      </c>
      <c r="R952" t="str">
        <f t="shared" si="59"/>
        <v>Profit</v>
      </c>
    </row>
    <row r="953" spans="1:18">
      <c r="A953">
        <v>2620</v>
      </c>
      <c r="B953" t="s">
        <v>15</v>
      </c>
      <c r="C953">
        <v>59</v>
      </c>
      <c r="D953" t="s">
        <v>16</v>
      </c>
      <c r="E953" t="s">
        <v>30</v>
      </c>
      <c r="F953" t="s">
        <v>18</v>
      </c>
      <c r="G953">
        <v>4310.33</v>
      </c>
      <c r="H953">
        <v>609.16</v>
      </c>
      <c r="I953">
        <v>6688.53</v>
      </c>
      <c r="J953">
        <v>6079.37</v>
      </c>
      <c r="K953" s="1">
        <f t="shared" si="56"/>
        <v>9.9799231728938214</v>
      </c>
      <c r="L953" t="s">
        <v>37</v>
      </c>
      <c r="M953" s="2" t="s">
        <v>415</v>
      </c>
      <c r="N953" s="3" t="str">
        <f t="shared" si="57"/>
        <v>Aug</v>
      </c>
      <c r="O953" t="s">
        <v>56</v>
      </c>
      <c r="P953" t="s">
        <v>39</v>
      </c>
      <c r="Q953" t="str">
        <f t="shared" si="58"/>
        <v>Senior</v>
      </c>
      <c r="R953" t="str">
        <f t="shared" si="59"/>
        <v>Profit</v>
      </c>
    </row>
    <row r="954" spans="1:18">
      <c r="A954">
        <v>6728</v>
      </c>
      <c r="B954" t="s">
        <v>44</v>
      </c>
      <c r="C954">
        <v>26</v>
      </c>
      <c r="D954" t="s">
        <v>16</v>
      </c>
      <c r="E954" t="s">
        <v>30</v>
      </c>
      <c r="F954" t="s">
        <v>18</v>
      </c>
      <c r="G954">
        <v>3825.34</v>
      </c>
      <c r="H954">
        <v>717.24</v>
      </c>
      <c r="I954">
        <v>6688.47</v>
      </c>
      <c r="J954">
        <v>5971.23</v>
      </c>
      <c r="K954" s="1">
        <f t="shared" si="56"/>
        <v>8.3252886063242428</v>
      </c>
      <c r="L954" t="s">
        <v>54</v>
      </c>
      <c r="M954" s="2" t="s">
        <v>266</v>
      </c>
      <c r="N954" s="3" t="str">
        <f t="shared" si="57"/>
        <v>Sep</v>
      </c>
      <c r="O954" t="s">
        <v>28</v>
      </c>
      <c r="P954" t="s">
        <v>39</v>
      </c>
      <c r="Q954" t="str">
        <f t="shared" si="58"/>
        <v>Adult</v>
      </c>
      <c r="R954" t="str">
        <f t="shared" si="59"/>
        <v>Profit</v>
      </c>
    </row>
    <row r="955" spans="1:18">
      <c r="A955">
        <v>7385</v>
      </c>
      <c r="B955" t="s">
        <v>92</v>
      </c>
      <c r="C955">
        <v>19</v>
      </c>
      <c r="D955" t="s">
        <v>24</v>
      </c>
      <c r="E955" t="s">
        <v>41</v>
      </c>
      <c r="F955" t="s">
        <v>36</v>
      </c>
      <c r="G955">
        <v>4849.28</v>
      </c>
      <c r="H955">
        <v>1042.44</v>
      </c>
      <c r="I955">
        <v>6687.62</v>
      </c>
      <c r="J955">
        <v>5645.18</v>
      </c>
      <c r="K955" s="1">
        <f t="shared" si="56"/>
        <v>5.4153524423468014</v>
      </c>
      <c r="L955" t="s">
        <v>19</v>
      </c>
      <c r="M955" s="2" t="s">
        <v>256</v>
      </c>
      <c r="N955" s="3" t="str">
        <f t="shared" si="57"/>
        <v>Mar</v>
      </c>
      <c r="O955" t="s">
        <v>51</v>
      </c>
      <c r="P955" t="s">
        <v>39</v>
      </c>
      <c r="Q955" t="str">
        <f t="shared" si="58"/>
        <v>Young</v>
      </c>
      <c r="R955" t="str">
        <f t="shared" si="59"/>
        <v>Profit</v>
      </c>
    </row>
    <row r="956" spans="1:18">
      <c r="A956">
        <v>3530</v>
      </c>
      <c r="B956" t="s">
        <v>23</v>
      </c>
      <c r="C956">
        <v>33</v>
      </c>
      <c r="D956" t="s">
        <v>24</v>
      </c>
      <c r="E956" t="s">
        <v>30</v>
      </c>
      <c r="F956" t="s">
        <v>42</v>
      </c>
      <c r="G956">
        <v>4271.6400000000003</v>
      </c>
      <c r="H956">
        <v>172.81</v>
      </c>
      <c r="I956">
        <v>6685.78</v>
      </c>
      <c r="J956">
        <v>6512.97</v>
      </c>
      <c r="K956" s="1">
        <f t="shared" si="56"/>
        <v>37.688617556854346</v>
      </c>
      <c r="L956" t="s">
        <v>19</v>
      </c>
      <c r="M956" s="2" t="s">
        <v>226</v>
      </c>
      <c r="N956" s="3" t="str">
        <f t="shared" si="57"/>
        <v>Jul</v>
      </c>
      <c r="O956" t="s">
        <v>56</v>
      </c>
      <c r="P956" t="s">
        <v>39</v>
      </c>
      <c r="Q956" t="str">
        <f t="shared" si="58"/>
        <v>Adult</v>
      </c>
      <c r="R956" t="str">
        <f t="shared" si="59"/>
        <v>Profit</v>
      </c>
    </row>
    <row r="957" spans="1:18">
      <c r="A957">
        <v>537</v>
      </c>
      <c r="B957" t="s">
        <v>15</v>
      </c>
      <c r="C957">
        <v>19</v>
      </c>
      <c r="D957" t="s">
        <v>16</v>
      </c>
      <c r="E957" t="s">
        <v>41</v>
      </c>
      <c r="F957" t="s">
        <v>42</v>
      </c>
      <c r="G957">
        <v>4783.12</v>
      </c>
      <c r="H957">
        <v>1238.4000000000001</v>
      </c>
      <c r="I957">
        <v>6684.34</v>
      </c>
      <c r="J957">
        <v>5445.94</v>
      </c>
      <c r="K957" s="1">
        <f t="shared" si="56"/>
        <v>4.3975613695090434</v>
      </c>
      <c r="L957" t="s">
        <v>31</v>
      </c>
      <c r="M957" s="2" t="s">
        <v>326</v>
      </c>
      <c r="N957" s="3" t="str">
        <f t="shared" si="57"/>
        <v>Jun</v>
      </c>
      <c r="O957" t="s">
        <v>21</v>
      </c>
      <c r="P957" t="s">
        <v>22</v>
      </c>
      <c r="Q957" t="str">
        <f t="shared" si="58"/>
        <v>Young</v>
      </c>
      <c r="R957" t="str">
        <f t="shared" si="59"/>
        <v>Profit</v>
      </c>
    </row>
    <row r="958" spans="1:18">
      <c r="A958">
        <v>2242</v>
      </c>
      <c r="B958" t="s">
        <v>15</v>
      </c>
      <c r="C958">
        <v>31</v>
      </c>
      <c r="D958" t="s">
        <v>24</v>
      </c>
      <c r="E958" t="s">
        <v>59</v>
      </c>
      <c r="F958" t="s">
        <v>25</v>
      </c>
      <c r="G958">
        <v>4993.57</v>
      </c>
      <c r="H958">
        <v>1107.51</v>
      </c>
      <c r="I958">
        <v>6683.52</v>
      </c>
      <c r="J958">
        <v>5576.01</v>
      </c>
      <c r="K958" s="1">
        <f t="shared" si="56"/>
        <v>5.034726548744481</v>
      </c>
      <c r="L958" t="s">
        <v>37</v>
      </c>
      <c r="M958" s="2" t="s">
        <v>175</v>
      </c>
      <c r="N958" s="3" t="str">
        <f t="shared" si="57"/>
        <v>May</v>
      </c>
      <c r="O958" t="s">
        <v>33</v>
      </c>
      <c r="P958" t="s">
        <v>39</v>
      </c>
      <c r="Q958" t="str">
        <f t="shared" si="58"/>
        <v>Adult</v>
      </c>
      <c r="R958" t="str">
        <f t="shared" si="59"/>
        <v>Profit</v>
      </c>
    </row>
    <row r="959" spans="1:18">
      <c r="A959">
        <v>944</v>
      </c>
      <c r="B959" t="s">
        <v>47</v>
      </c>
      <c r="C959">
        <v>29</v>
      </c>
      <c r="D959" t="s">
        <v>24</v>
      </c>
      <c r="E959" t="s">
        <v>59</v>
      </c>
      <c r="F959" t="s">
        <v>25</v>
      </c>
      <c r="G959">
        <v>4975.88</v>
      </c>
      <c r="H959">
        <v>654.62</v>
      </c>
      <c r="I959">
        <v>6682.35</v>
      </c>
      <c r="J959">
        <v>6027.73</v>
      </c>
      <c r="K959" s="1">
        <f t="shared" si="56"/>
        <v>9.2079832574623435</v>
      </c>
      <c r="L959" t="s">
        <v>19</v>
      </c>
      <c r="M959" s="2" t="s">
        <v>358</v>
      </c>
      <c r="N959" s="3" t="str">
        <f t="shared" si="57"/>
        <v>Nov</v>
      </c>
      <c r="O959" t="s">
        <v>21</v>
      </c>
      <c r="P959" t="s">
        <v>39</v>
      </c>
      <c r="Q959" t="str">
        <f t="shared" si="58"/>
        <v>Adult</v>
      </c>
      <c r="R959" t="str">
        <f t="shared" si="59"/>
        <v>Profit</v>
      </c>
    </row>
    <row r="960" spans="1:18">
      <c r="A960">
        <v>2063</v>
      </c>
      <c r="B960" t="s">
        <v>52</v>
      </c>
      <c r="C960">
        <v>35</v>
      </c>
      <c r="D960" t="s">
        <v>16</v>
      </c>
      <c r="E960" t="s">
        <v>57</v>
      </c>
      <c r="F960" t="s">
        <v>42</v>
      </c>
      <c r="G960">
        <v>3841.17</v>
      </c>
      <c r="H960">
        <v>1389.2</v>
      </c>
      <c r="I960">
        <v>6681.79</v>
      </c>
      <c r="J960">
        <v>5292.59</v>
      </c>
      <c r="K960" s="1">
        <f t="shared" si="56"/>
        <v>3.8098114022458969</v>
      </c>
      <c r="L960" t="s">
        <v>54</v>
      </c>
      <c r="M960" s="2" t="s">
        <v>195</v>
      </c>
      <c r="N960" s="3" t="str">
        <f t="shared" si="57"/>
        <v>Oct</v>
      </c>
      <c r="O960" t="s">
        <v>21</v>
      </c>
      <c r="P960" t="s">
        <v>22</v>
      </c>
      <c r="Q960" t="str">
        <f t="shared" si="58"/>
        <v>Adult</v>
      </c>
      <c r="R960" t="str">
        <f t="shared" si="59"/>
        <v>Profit</v>
      </c>
    </row>
    <row r="961" spans="1:18">
      <c r="A961">
        <v>341</v>
      </c>
      <c r="B961" t="s">
        <v>15</v>
      </c>
      <c r="C961">
        <v>32</v>
      </c>
      <c r="D961" t="s">
        <v>24</v>
      </c>
      <c r="E961" t="s">
        <v>35</v>
      </c>
      <c r="F961" t="s">
        <v>36</v>
      </c>
      <c r="G961">
        <v>4505.84</v>
      </c>
      <c r="H961">
        <v>1379.84</v>
      </c>
      <c r="I961">
        <v>6680.66</v>
      </c>
      <c r="J961">
        <v>5300.82</v>
      </c>
      <c r="K961" s="1">
        <f t="shared" si="56"/>
        <v>3.8416193181818183</v>
      </c>
      <c r="L961" t="s">
        <v>26</v>
      </c>
      <c r="M961" s="2" t="s">
        <v>270</v>
      </c>
      <c r="N961" s="3" t="str">
        <f t="shared" si="57"/>
        <v>Feb</v>
      </c>
      <c r="O961" t="s">
        <v>33</v>
      </c>
      <c r="P961" t="s">
        <v>39</v>
      </c>
      <c r="Q961" t="str">
        <f t="shared" si="58"/>
        <v>Adult</v>
      </c>
      <c r="R961" t="str">
        <f t="shared" si="59"/>
        <v>Profit</v>
      </c>
    </row>
    <row r="962" spans="1:18">
      <c r="A962">
        <v>8365</v>
      </c>
      <c r="B962" t="s">
        <v>34</v>
      </c>
      <c r="C962">
        <v>39</v>
      </c>
      <c r="D962" t="s">
        <v>24</v>
      </c>
      <c r="E962" t="s">
        <v>53</v>
      </c>
      <c r="F962" t="s">
        <v>36</v>
      </c>
      <c r="G962">
        <v>4453.43</v>
      </c>
      <c r="H962">
        <v>842.25</v>
      </c>
      <c r="I962">
        <v>6676.5</v>
      </c>
      <c r="J962">
        <v>5834.25</v>
      </c>
      <c r="K962" s="1">
        <f t="shared" ref="K962:K1025" si="60">J962/H962</f>
        <v>6.9269813000890474</v>
      </c>
      <c r="L962" t="s">
        <v>26</v>
      </c>
      <c r="M962" s="2" t="s">
        <v>268</v>
      </c>
      <c r="N962" s="3" t="str">
        <f t="shared" ref="N962:N1025" si="61">TEXT(M962,"MMM")</f>
        <v>Jun</v>
      </c>
      <c r="O962" t="s">
        <v>51</v>
      </c>
      <c r="P962" t="s">
        <v>39</v>
      </c>
      <c r="Q962" t="str">
        <f t="shared" ref="Q962:Q1025" si="62">IF(C962&gt;=18,IF(C962&lt;=25,"Young",IF(C962&lt;=40,"Adult",IF(C962&lt;=60,"Senior",""))),"")</f>
        <v>Adult</v>
      </c>
      <c r="R962" t="str">
        <f t="shared" ref="R962:R1025" si="63">IF(J962&gt;0,"Profit","Loss")</f>
        <v>Profit</v>
      </c>
    </row>
    <row r="963" spans="1:18">
      <c r="A963">
        <v>9753</v>
      </c>
      <c r="B963" t="s">
        <v>40</v>
      </c>
      <c r="C963">
        <v>40</v>
      </c>
      <c r="D963" t="s">
        <v>16</v>
      </c>
      <c r="E963" t="s">
        <v>57</v>
      </c>
      <c r="F963" t="s">
        <v>18</v>
      </c>
      <c r="G963">
        <v>4542.13</v>
      </c>
      <c r="H963">
        <v>1993.51</v>
      </c>
      <c r="I963">
        <v>6674.49</v>
      </c>
      <c r="J963">
        <v>4680.9799999999996</v>
      </c>
      <c r="K963" s="1">
        <f t="shared" si="60"/>
        <v>2.3481096157029557</v>
      </c>
      <c r="L963" t="s">
        <v>19</v>
      </c>
      <c r="M963" s="2" t="s">
        <v>77</v>
      </c>
      <c r="N963" s="3" t="str">
        <f t="shared" si="61"/>
        <v>Mar</v>
      </c>
      <c r="O963" t="s">
        <v>56</v>
      </c>
      <c r="P963" t="s">
        <v>22</v>
      </c>
      <c r="Q963" t="str">
        <f t="shared" si="62"/>
        <v>Adult</v>
      </c>
      <c r="R963" t="str">
        <f t="shared" si="63"/>
        <v>Profit</v>
      </c>
    </row>
    <row r="964" spans="1:18">
      <c r="A964">
        <v>5354</v>
      </c>
      <c r="B964" t="s">
        <v>40</v>
      </c>
      <c r="C964">
        <v>29</v>
      </c>
      <c r="D964" t="s">
        <v>16</v>
      </c>
      <c r="E964" t="s">
        <v>66</v>
      </c>
      <c r="F964" t="s">
        <v>25</v>
      </c>
      <c r="G964">
        <v>4143.6099999999997</v>
      </c>
      <c r="H964">
        <v>814.75</v>
      </c>
      <c r="I964">
        <v>6673.85</v>
      </c>
      <c r="J964">
        <v>5859.1</v>
      </c>
      <c r="K964" s="1">
        <f t="shared" si="60"/>
        <v>7.1912856704510588</v>
      </c>
      <c r="L964" t="s">
        <v>31</v>
      </c>
      <c r="M964" s="2" t="s">
        <v>395</v>
      </c>
      <c r="N964" s="3" t="str">
        <f t="shared" si="61"/>
        <v>Feb</v>
      </c>
      <c r="O964" t="s">
        <v>28</v>
      </c>
      <c r="P964" t="s">
        <v>22</v>
      </c>
      <c r="Q964" t="str">
        <f t="shared" si="62"/>
        <v>Adult</v>
      </c>
      <c r="R964" t="str">
        <f t="shared" si="63"/>
        <v>Profit</v>
      </c>
    </row>
    <row r="965" spans="1:18">
      <c r="A965">
        <v>9303</v>
      </c>
      <c r="B965" t="s">
        <v>84</v>
      </c>
      <c r="C965">
        <v>56</v>
      </c>
      <c r="D965" t="s">
        <v>16</v>
      </c>
      <c r="E965" t="s">
        <v>53</v>
      </c>
      <c r="F965" t="s">
        <v>42</v>
      </c>
      <c r="G965">
        <v>4058.37</v>
      </c>
      <c r="H965">
        <v>1542.88</v>
      </c>
      <c r="I965">
        <v>6672.3</v>
      </c>
      <c r="J965">
        <v>5129.42</v>
      </c>
      <c r="K965" s="1">
        <f t="shared" si="60"/>
        <v>3.3245748211137611</v>
      </c>
      <c r="L965" t="s">
        <v>26</v>
      </c>
      <c r="M965" s="2" t="s">
        <v>175</v>
      </c>
      <c r="N965" s="3" t="str">
        <f t="shared" si="61"/>
        <v>May</v>
      </c>
      <c r="O965" t="s">
        <v>33</v>
      </c>
      <c r="P965" t="s">
        <v>39</v>
      </c>
      <c r="Q965" t="str">
        <f t="shared" si="62"/>
        <v>Senior</v>
      </c>
      <c r="R965" t="str">
        <f t="shared" si="63"/>
        <v>Profit</v>
      </c>
    </row>
    <row r="966" spans="1:18">
      <c r="A966">
        <v>6037</v>
      </c>
      <c r="B966" t="s">
        <v>47</v>
      </c>
      <c r="C966">
        <v>22</v>
      </c>
      <c r="D966" t="s">
        <v>16</v>
      </c>
      <c r="E966" t="s">
        <v>53</v>
      </c>
      <c r="F966" t="s">
        <v>18</v>
      </c>
      <c r="G966">
        <v>4759.1400000000003</v>
      </c>
      <c r="H966">
        <v>791.49</v>
      </c>
      <c r="I966">
        <v>6665.68</v>
      </c>
      <c r="J966">
        <v>5874.19</v>
      </c>
      <c r="K966" s="1">
        <f t="shared" si="60"/>
        <v>7.4216856814362782</v>
      </c>
      <c r="L966" t="s">
        <v>19</v>
      </c>
      <c r="M966" s="2" t="s">
        <v>273</v>
      </c>
      <c r="N966" s="3" t="str">
        <f t="shared" si="61"/>
        <v>Sep</v>
      </c>
      <c r="O966" t="s">
        <v>56</v>
      </c>
      <c r="P966" t="s">
        <v>22</v>
      </c>
      <c r="Q966" t="str">
        <f t="shared" si="62"/>
        <v>Young</v>
      </c>
      <c r="R966" t="str">
        <f t="shared" si="63"/>
        <v>Profit</v>
      </c>
    </row>
    <row r="967" spans="1:18">
      <c r="A967">
        <v>9441</v>
      </c>
      <c r="B967" t="s">
        <v>23</v>
      </c>
      <c r="C967">
        <v>40</v>
      </c>
      <c r="D967" t="s">
        <v>24</v>
      </c>
      <c r="E967" t="s">
        <v>35</v>
      </c>
      <c r="F967" t="s">
        <v>42</v>
      </c>
      <c r="G967">
        <v>4523.3100000000004</v>
      </c>
      <c r="H967">
        <v>709.16</v>
      </c>
      <c r="I967">
        <v>6665.21</v>
      </c>
      <c r="J967">
        <v>5956.05</v>
      </c>
      <c r="K967" s="1">
        <f t="shared" si="60"/>
        <v>8.3987393536014441</v>
      </c>
      <c r="L967" t="s">
        <v>26</v>
      </c>
      <c r="M967" s="2" t="s">
        <v>186</v>
      </c>
      <c r="N967" s="3" t="str">
        <f t="shared" si="61"/>
        <v>Jun</v>
      </c>
      <c r="O967" t="s">
        <v>56</v>
      </c>
      <c r="P967" t="s">
        <v>39</v>
      </c>
      <c r="Q967" t="str">
        <f t="shared" si="62"/>
        <v>Adult</v>
      </c>
      <c r="R967" t="str">
        <f t="shared" si="63"/>
        <v>Profit</v>
      </c>
    </row>
    <row r="968" spans="1:18">
      <c r="A968">
        <v>8714</v>
      </c>
      <c r="B968" t="s">
        <v>92</v>
      </c>
      <c r="C968">
        <v>57</v>
      </c>
      <c r="D968" t="s">
        <v>16</v>
      </c>
      <c r="E968" t="s">
        <v>59</v>
      </c>
      <c r="F968" t="s">
        <v>18</v>
      </c>
      <c r="G968">
        <v>3969.19</v>
      </c>
      <c r="H968">
        <v>601.03</v>
      </c>
      <c r="I968">
        <v>6662.89</v>
      </c>
      <c r="J968">
        <v>6061.86</v>
      </c>
      <c r="K968" s="1">
        <f t="shared" si="60"/>
        <v>10.085786067251219</v>
      </c>
      <c r="L968" t="s">
        <v>54</v>
      </c>
      <c r="M968" s="2" t="s">
        <v>154</v>
      </c>
      <c r="N968" s="3" t="str">
        <f t="shared" si="61"/>
        <v>Sep</v>
      </c>
      <c r="O968" t="s">
        <v>28</v>
      </c>
      <c r="P968" t="s">
        <v>22</v>
      </c>
      <c r="Q968" t="str">
        <f t="shared" si="62"/>
        <v>Senior</v>
      </c>
      <c r="R968" t="str">
        <f t="shared" si="63"/>
        <v>Profit</v>
      </c>
    </row>
    <row r="969" spans="1:18">
      <c r="A969">
        <v>507</v>
      </c>
      <c r="B969" t="s">
        <v>15</v>
      </c>
      <c r="C969">
        <v>59</v>
      </c>
      <c r="D969" t="s">
        <v>16</v>
      </c>
      <c r="E969" t="s">
        <v>17</v>
      </c>
      <c r="F969" t="s">
        <v>49</v>
      </c>
      <c r="G969">
        <v>4501.3599999999997</v>
      </c>
      <c r="H969">
        <v>1370.38</v>
      </c>
      <c r="I969">
        <v>6660.88</v>
      </c>
      <c r="J969">
        <v>5290.5</v>
      </c>
      <c r="K969" s="1">
        <f t="shared" si="60"/>
        <v>3.8606080065383321</v>
      </c>
      <c r="L969" t="s">
        <v>31</v>
      </c>
      <c r="M969" s="2" t="s">
        <v>195</v>
      </c>
      <c r="N969" s="3" t="str">
        <f t="shared" si="61"/>
        <v>Oct</v>
      </c>
      <c r="O969" t="s">
        <v>56</v>
      </c>
      <c r="P969" t="s">
        <v>39</v>
      </c>
      <c r="Q969" t="str">
        <f t="shared" si="62"/>
        <v>Senior</v>
      </c>
      <c r="R969" t="str">
        <f t="shared" si="63"/>
        <v>Profit</v>
      </c>
    </row>
    <row r="970" spans="1:18">
      <c r="A970">
        <v>790</v>
      </c>
      <c r="B970" t="s">
        <v>34</v>
      </c>
      <c r="C970">
        <v>48</v>
      </c>
      <c r="D970" t="s">
        <v>24</v>
      </c>
      <c r="E970" t="s">
        <v>59</v>
      </c>
      <c r="F970" t="s">
        <v>49</v>
      </c>
      <c r="G970">
        <v>4917.0200000000004</v>
      </c>
      <c r="H970">
        <v>1310.76</v>
      </c>
      <c r="I970">
        <v>6660.62</v>
      </c>
      <c r="J970">
        <v>5349.86</v>
      </c>
      <c r="K970" s="1">
        <f t="shared" si="60"/>
        <v>4.0814947053617745</v>
      </c>
      <c r="L970" t="s">
        <v>31</v>
      </c>
      <c r="M970" s="2" t="s">
        <v>63</v>
      </c>
      <c r="N970" s="3" t="str">
        <f t="shared" si="61"/>
        <v>Jan</v>
      </c>
      <c r="O970" t="s">
        <v>21</v>
      </c>
      <c r="P970" t="s">
        <v>39</v>
      </c>
      <c r="Q970" t="str">
        <f t="shared" si="62"/>
        <v>Senior</v>
      </c>
      <c r="R970" t="str">
        <f t="shared" si="63"/>
        <v>Profit</v>
      </c>
    </row>
    <row r="971" spans="1:18">
      <c r="A971">
        <v>7669</v>
      </c>
      <c r="B971" t="s">
        <v>15</v>
      </c>
      <c r="C971">
        <v>34</v>
      </c>
      <c r="D971" t="s">
        <v>16</v>
      </c>
      <c r="E971" t="s">
        <v>35</v>
      </c>
      <c r="F971" t="s">
        <v>25</v>
      </c>
      <c r="G971">
        <v>4272.7700000000004</v>
      </c>
      <c r="H971">
        <v>1077.06</v>
      </c>
      <c r="I971">
        <v>6659.87</v>
      </c>
      <c r="J971">
        <v>5582.81</v>
      </c>
      <c r="K971" s="1">
        <f t="shared" si="60"/>
        <v>5.1833788275490695</v>
      </c>
      <c r="L971" t="s">
        <v>26</v>
      </c>
      <c r="M971" s="2" t="s">
        <v>78</v>
      </c>
      <c r="N971" s="3" t="str">
        <f t="shared" si="61"/>
        <v>Dec</v>
      </c>
      <c r="O971" t="s">
        <v>56</v>
      </c>
      <c r="P971" t="s">
        <v>39</v>
      </c>
      <c r="Q971" t="str">
        <f t="shared" si="62"/>
        <v>Adult</v>
      </c>
      <c r="R971" t="str">
        <f t="shared" si="63"/>
        <v>Profit</v>
      </c>
    </row>
    <row r="972" spans="1:18">
      <c r="A972">
        <v>2534</v>
      </c>
      <c r="B972" t="s">
        <v>44</v>
      </c>
      <c r="C972">
        <v>56</v>
      </c>
      <c r="D972" t="s">
        <v>16</v>
      </c>
      <c r="E972" t="s">
        <v>35</v>
      </c>
      <c r="F972" t="s">
        <v>25</v>
      </c>
      <c r="G972">
        <v>4064.87</v>
      </c>
      <c r="H972">
        <v>229.88</v>
      </c>
      <c r="I972">
        <v>6659.42</v>
      </c>
      <c r="J972">
        <v>6429.54</v>
      </c>
      <c r="K972" s="1">
        <f t="shared" si="60"/>
        <v>27.96911432051505</v>
      </c>
      <c r="L972" t="s">
        <v>26</v>
      </c>
      <c r="M972" s="2" t="s">
        <v>307</v>
      </c>
      <c r="N972" s="3" t="str">
        <f t="shared" si="61"/>
        <v>Sep</v>
      </c>
      <c r="O972" t="s">
        <v>28</v>
      </c>
      <c r="P972" t="s">
        <v>39</v>
      </c>
      <c r="Q972" t="str">
        <f t="shared" si="62"/>
        <v>Senior</v>
      </c>
      <c r="R972" t="str">
        <f t="shared" si="63"/>
        <v>Profit</v>
      </c>
    </row>
    <row r="973" spans="1:18">
      <c r="A973">
        <v>5696</v>
      </c>
      <c r="B973" t="s">
        <v>84</v>
      </c>
      <c r="C973">
        <v>45</v>
      </c>
      <c r="D973" t="s">
        <v>16</v>
      </c>
      <c r="E973" t="s">
        <v>66</v>
      </c>
      <c r="F973" t="s">
        <v>18</v>
      </c>
      <c r="G973">
        <v>3792.6</v>
      </c>
      <c r="H973">
        <v>1014.9</v>
      </c>
      <c r="I973">
        <v>6658.18</v>
      </c>
      <c r="J973">
        <v>5643.28</v>
      </c>
      <c r="K973" s="1">
        <f t="shared" si="60"/>
        <v>5.5604295989752686</v>
      </c>
      <c r="L973" t="s">
        <v>19</v>
      </c>
      <c r="M973" s="2" t="s">
        <v>194</v>
      </c>
      <c r="N973" s="3" t="str">
        <f t="shared" si="61"/>
        <v>Sep</v>
      </c>
      <c r="O973" t="s">
        <v>56</v>
      </c>
      <c r="P973" t="s">
        <v>22</v>
      </c>
      <c r="Q973" t="str">
        <f t="shared" si="62"/>
        <v>Senior</v>
      </c>
      <c r="R973" t="str">
        <f t="shared" si="63"/>
        <v>Profit</v>
      </c>
    </row>
    <row r="974" spans="1:18">
      <c r="A974">
        <v>1487</v>
      </c>
      <c r="B974" t="s">
        <v>52</v>
      </c>
      <c r="C974">
        <v>49</v>
      </c>
      <c r="D974" t="s">
        <v>24</v>
      </c>
      <c r="E974" t="s">
        <v>41</v>
      </c>
      <c r="F974" t="s">
        <v>18</v>
      </c>
      <c r="G974">
        <v>4542.6099999999997</v>
      </c>
      <c r="H974">
        <v>1871.05</v>
      </c>
      <c r="I974">
        <v>6655.68</v>
      </c>
      <c r="J974">
        <v>4784.63</v>
      </c>
      <c r="K974" s="1">
        <f t="shared" si="60"/>
        <v>2.5571898132064885</v>
      </c>
      <c r="L974" t="s">
        <v>19</v>
      </c>
      <c r="M974" s="2" t="s">
        <v>209</v>
      </c>
      <c r="N974" s="3" t="str">
        <f t="shared" si="61"/>
        <v>Apr</v>
      </c>
      <c r="O974" t="s">
        <v>28</v>
      </c>
      <c r="P974" t="s">
        <v>39</v>
      </c>
      <c r="Q974" t="str">
        <f t="shared" si="62"/>
        <v>Senior</v>
      </c>
      <c r="R974" t="str">
        <f t="shared" si="63"/>
        <v>Profit</v>
      </c>
    </row>
    <row r="975" spans="1:18">
      <c r="A975">
        <v>8036</v>
      </c>
      <c r="B975" t="s">
        <v>23</v>
      </c>
      <c r="C975">
        <v>45</v>
      </c>
      <c r="D975" t="s">
        <v>24</v>
      </c>
      <c r="E975" t="s">
        <v>35</v>
      </c>
      <c r="F975" t="s">
        <v>49</v>
      </c>
      <c r="G975">
        <v>4987.67</v>
      </c>
      <c r="H975">
        <v>1751.31</v>
      </c>
      <c r="I975">
        <v>6655.15</v>
      </c>
      <c r="J975">
        <v>4903.84</v>
      </c>
      <c r="K975" s="1">
        <f t="shared" si="60"/>
        <v>2.8000982121954423</v>
      </c>
      <c r="L975" t="s">
        <v>54</v>
      </c>
      <c r="M975" s="2" t="s">
        <v>162</v>
      </c>
      <c r="N975" s="3" t="str">
        <f t="shared" si="61"/>
        <v>Jan</v>
      </c>
      <c r="O975" t="s">
        <v>51</v>
      </c>
      <c r="P975" t="s">
        <v>39</v>
      </c>
      <c r="Q975" t="str">
        <f t="shared" si="62"/>
        <v>Senior</v>
      </c>
      <c r="R975" t="str">
        <f t="shared" si="63"/>
        <v>Profit</v>
      </c>
    </row>
    <row r="976" spans="1:18">
      <c r="A976">
        <v>6205</v>
      </c>
      <c r="B976" t="s">
        <v>84</v>
      </c>
      <c r="C976">
        <v>45</v>
      </c>
      <c r="D976" t="s">
        <v>16</v>
      </c>
      <c r="E976" t="s">
        <v>17</v>
      </c>
      <c r="F976" t="s">
        <v>49</v>
      </c>
      <c r="G976">
        <v>4271.28</v>
      </c>
      <c r="H976">
        <v>1480.81</v>
      </c>
      <c r="I976">
        <v>6654.71</v>
      </c>
      <c r="J976">
        <v>5173.8999999999996</v>
      </c>
      <c r="K976" s="1">
        <f t="shared" si="60"/>
        <v>3.4939661401530242</v>
      </c>
      <c r="L976" t="s">
        <v>31</v>
      </c>
      <c r="M976" s="2" t="s">
        <v>50</v>
      </c>
      <c r="N976" s="3" t="str">
        <f t="shared" si="61"/>
        <v>Apr</v>
      </c>
      <c r="O976" t="s">
        <v>21</v>
      </c>
      <c r="P976" t="s">
        <v>22</v>
      </c>
      <c r="Q976" t="str">
        <f t="shared" si="62"/>
        <v>Senior</v>
      </c>
      <c r="R976" t="str">
        <f t="shared" si="63"/>
        <v>Profit</v>
      </c>
    </row>
    <row r="977" spans="1:18">
      <c r="A977">
        <v>44</v>
      </c>
      <c r="B977" t="s">
        <v>15</v>
      </c>
      <c r="C977">
        <v>21</v>
      </c>
      <c r="D977" t="s">
        <v>24</v>
      </c>
      <c r="E977" t="s">
        <v>57</v>
      </c>
      <c r="F977" t="s">
        <v>36</v>
      </c>
      <c r="G977">
        <v>4060.87</v>
      </c>
      <c r="H977">
        <v>1709.51</v>
      </c>
      <c r="I977">
        <v>6653.75</v>
      </c>
      <c r="J977">
        <v>4944.24</v>
      </c>
      <c r="K977" s="1">
        <f t="shared" si="60"/>
        <v>2.8921971793086905</v>
      </c>
      <c r="L977" t="s">
        <v>54</v>
      </c>
      <c r="M977" s="2" t="s">
        <v>62</v>
      </c>
      <c r="N977" s="3" t="str">
        <f t="shared" si="61"/>
        <v>Feb</v>
      </c>
      <c r="O977" t="s">
        <v>28</v>
      </c>
      <c r="P977" t="s">
        <v>22</v>
      </c>
      <c r="Q977" t="str">
        <f t="shared" si="62"/>
        <v>Young</v>
      </c>
      <c r="R977" t="str">
        <f t="shared" si="63"/>
        <v>Profit</v>
      </c>
    </row>
    <row r="978" spans="1:18">
      <c r="A978">
        <v>1111</v>
      </c>
      <c r="B978" t="s">
        <v>40</v>
      </c>
      <c r="C978">
        <v>28</v>
      </c>
      <c r="D978" t="s">
        <v>24</v>
      </c>
      <c r="E978" t="s">
        <v>57</v>
      </c>
      <c r="F978" t="s">
        <v>25</v>
      </c>
      <c r="G978">
        <v>4972.1400000000003</v>
      </c>
      <c r="H978">
        <v>1149.97</v>
      </c>
      <c r="I978">
        <v>6653.32</v>
      </c>
      <c r="J978">
        <v>5503.35</v>
      </c>
      <c r="K978" s="1">
        <f t="shared" si="60"/>
        <v>4.78564658208475</v>
      </c>
      <c r="L978" t="s">
        <v>31</v>
      </c>
      <c r="M978" s="2" t="s">
        <v>373</v>
      </c>
      <c r="N978" s="3" t="str">
        <f t="shared" si="61"/>
        <v>Nov</v>
      </c>
      <c r="O978" t="s">
        <v>21</v>
      </c>
      <c r="P978" t="s">
        <v>22</v>
      </c>
      <c r="Q978" t="str">
        <f t="shared" si="62"/>
        <v>Adult</v>
      </c>
      <c r="R978" t="str">
        <f t="shared" si="63"/>
        <v>Profit</v>
      </c>
    </row>
    <row r="979" spans="1:18">
      <c r="A979">
        <v>5217</v>
      </c>
      <c r="B979" t="s">
        <v>40</v>
      </c>
      <c r="C979">
        <v>46</v>
      </c>
      <c r="D979" t="s">
        <v>16</v>
      </c>
      <c r="E979" t="s">
        <v>17</v>
      </c>
      <c r="F979" t="s">
        <v>49</v>
      </c>
      <c r="G979">
        <v>4078.35</v>
      </c>
      <c r="H979">
        <v>1838.45</v>
      </c>
      <c r="I979">
        <v>6651.75</v>
      </c>
      <c r="J979">
        <v>4813.3</v>
      </c>
      <c r="K979" s="1">
        <f t="shared" si="60"/>
        <v>2.6181294024857897</v>
      </c>
      <c r="L979" t="s">
        <v>26</v>
      </c>
      <c r="M979" s="2" t="s">
        <v>291</v>
      </c>
      <c r="N979" s="3" t="str">
        <f t="shared" si="61"/>
        <v>May</v>
      </c>
      <c r="O979" t="s">
        <v>33</v>
      </c>
      <c r="P979" t="s">
        <v>39</v>
      </c>
      <c r="Q979" t="str">
        <f t="shared" si="62"/>
        <v>Senior</v>
      </c>
      <c r="R979" t="str">
        <f t="shared" si="63"/>
        <v>Profit</v>
      </c>
    </row>
    <row r="980" spans="1:18">
      <c r="A980">
        <v>5550</v>
      </c>
      <c r="B980" t="s">
        <v>44</v>
      </c>
      <c r="C980">
        <v>49</v>
      </c>
      <c r="D980" t="s">
        <v>16</v>
      </c>
      <c r="E980" t="s">
        <v>30</v>
      </c>
      <c r="F980" t="s">
        <v>36</v>
      </c>
      <c r="G980">
        <v>4414.7</v>
      </c>
      <c r="H980">
        <v>1025.8</v>
      </c>
      <c r="I980">
        <v>6651.35</v>
      </c>
      <c r="J980">
        <v>5625.55</v>
      </c>
      <c r="K980" s="1">
        <f t="shared" si="60"/>
        <v>5.4840612205108217</v>
      </c>
      <c r="L980" t="s">
        <v>37</v>
      </c>
      <c r="M980" s="2" t="s">
        <v>325</v>
      </c>
      <c r="N980" s="3" t="str">
        <f t="shared" si="61"/>
        <v>Jul</v>
      </c>
      <c r="O980" t="s">
        <v>28</v>
      </c>
      <c r="P980" t="s">
        <v>22</v>
      </c>
      <c r="Q980" t="str">
        <f t="shared" si="62"/>
        <v>Senior</v>
      </c>
      <c r="R980" t="str">
        <f t="shared" si="63"/>
        <v>Profit</v>
      </c>
    </row>
    <row r="981" spans="1:18">
      <c r="A981">
        <v>9990</v>
      </c>
      <c r="B981" t="s">
        <v>92</v>
      </c>
      <c r="C981">
        <v>50</v>
      </c>
      <c r="D981" t="s">
        <v>24</v>
      </c>
      <c r="E981" t="s">
        <v>57</v>
      </c>
      <c r="F981" t="s">
        <v>18</v>
      </c>
      <c r="G981">
        <v>4268.88</v>
      </c>
      <c r="H981">
        <v>1839.48</v>
      </c>
      <c r="I981">
        <v>6650</v>
      </c>
      <c r="J981">
        <v>4810.5200000000004</v>
      </c>
      <c r="K981" s="1">
        <f t="shared" si="60"/>
        <v>2.6151521082044926</v>
      </c>
      <c r="L981" t="s">
        <v>31</v>
      </c>
      <c r="M981" s="2" t="s">
        <v>267</v>
      </c>
      <c r="N981" s="3" t="str">
        <f t="shared" si="61"/>
        <v>Apr</v>
      </c>
      <c r="O981" t="s">
        <v>56</v>
      </c>
      <c r="P981" t="s">
        <v>22</v>
      </c>
      <c r="Q981" t="str">
        <f t="shared" si="62"/>
        <v>Senior</v>
      </c>
      <c r="R981" t="str">
        <f t="shared" si="63"/>
        <v>Profit</v>
      </c>
    </row>
    <row r="982" spans="1:18">
      <c r="A982">
        <v>3287</v>
      </c>
      <c r="B982" t="s">
        <v>47</v>
      </c>
      <c r="C982">
        <v>26</v>
      </c>
      <c r="D982" t="s">
        <v>24</v>
      </c>
      <c r="E982" t="s">
        <v>35</v>
      </c>
      <c r="F982" t="s">
        <v>36</v>
      </c>
      <c r="G982">
        <v>4532.58</v>
      </c>
      <c r="H982">
        <v>1926.25</v>
      </c>
      <c r="I982">
        <v>6648.63</v>
      </c>
      <c r="J982">
        <v>4722.38</v>
      </c>
      <c r="K982" s="1">
        <f t="shared" si="60"/>
        <v>2.451592472420506</v>
      </c>
      <c r="L982" t="s">
        <v>31</v>
      </c>
      <c r="M982" s="2" t="s">
        <v>415</v>
      </c>
      <c r="N982" s="3" t="str">
        <f t="shared" si="61"/>
        <v>Aug</v>
      </c>
      <c r="O982" t="s">
        <v>56</v>
      </c>
      <c r="P982" t="s">
        <v>22</v>
      </c>
      <c r="Q982" t="str">
        <f t="shared" si="62"/>
        <v>Adult</v>
      </c>
      <c r="R982" t="str">
        <f t="shared" si="63"/>
        <v>Profit</v>
      </c>
    </row>
    <row r="983" spans="1:18">
      <c r="A983">
        <v>6996</v>
      </c>
      <c r="B983" t="s">
        <v>23</v>
      </c>
      <c r="C983">
        <v>60</v>
      </c>
      <c r="D983" t="s">
        <v>16</v>
      </c>
      <c r="E983" t="s">
        <v>41</v>
      </c>
      <c r="F983" t="s">
        <v>49</v>
      </c>
      <c r="G983">
        <v>4061.8</v>
      </c>
      <c r="H983">
        <v>1893.73</v>
      </c>
      <c r="I983">
        <v>6648.56</v>
      </c>
      <c r="J983">
        <v>4754.83</v>
      </c>
      <c r="K983" s="1">
        <f t="shared" si="60"/>
        <v>2.5108278371256727</v>
      </c>
      <c r="L983" t="s">
        <v>31</v>
      </c>
      <c r="M983" s="2" t="s">
        <v>291</v>
      </c>
      <c r="N983" s="3" t="str">
        <f t="shared" si="61"/>
        <v>May</v>
      </c>
      <c r="O983" t="s">
        <v>21</v>
      </c>
      <c r="P983" t="s">
        <v>22</v>
      </c>
      <c r="Q983" t="str">
        <f t="shared" si="62"/>
        <v>Senior</v>
      </c>
      <c r="R983" t="str">
        <f t="shared" si="63"/>
        <v>Profit</v>
      </c>
    </row>
    <row r="984" spans="1:18">
      <c r="A984">
        <v>9410</v>
      </c>
      <c r="B984" t="s">
        <v>34</v>
      </c>
      <c r="C984">
        <v>35</v>
      </c>
      <c r="D984" t="s">
        <v>16</v>
      </c>
      <c r="E984" t="s">
        <v>30</v>
      </c>
      <c r="F984" t="s">
        <v>36</v>
      </c>
      <c r="G984">
        <v>4456.6499999999996</v>
      </c>
      <c r="H984">
        <v>630.21</v>
      </c>
      <c r="I984">
        <v>6641.91</v>
      </c>
      <c r="J984">
        <v>6011.7</v>
      </c>
      <c r="K984" s="1">
        <f t="shared" si="60"/>
        <v>9.5392012186414039</v>
      </c>
      <c r="L984" t="s">
        <v>31</v>
      </c>
      <c r="M984" s="2" t="s">
        <v>175</v>
      </c>
      <c r="N984" s="3" t="str">
        <f t="shared" si="61"/>
        <v>May</v>
      </c>
      <c r="O984" t="s">
        <v>51</v>
      </c>
      <c r="P984" t="s">
        <v>22</v>
      </c>
      <c r="Q984" t="str">
        <f t="shared" si="62"/>
        <v>Adult</v>
      </c>
      <c r="R984" t="str">
        <f t="shared" si="63"/>
        <v>Profit</v>
      </c>
    </row>
    <row r="985" spans="1:18">
      <c r="A985">
        <v>3707</v>
      </c>
      <c r="B985" t="s">
        <v>29</v>
      </c>
      <c r="C985">
        <v>49</v>
      </c>
      <c r="D985" t="s">
        <v>24</v>
      </c>
      <c r="E985" t="s">
        <v>57</v>
      </c>
      <c r="F985" t="s">
        <v>18</v>
      </c>
      <c r="G985">
        <v>3834.96</v>
      </c>
      <c r="H985">
        <v>1432.92</v>
      </c>
      <c r="I985">
        <v>6640.22</v>
      </c>
      <c r="J985">
        <v>5207.3</v>
      </c>
      <c r="K985" s="1">
        <f t="shared" si="60"/>
        <v>3.6340479580157998</v>
      </c>
      <c r="L985" t="s">
        <v>54</v>
      </c>
      <c r="M985" s="2" t="s">
        <v>101</v>
      </c>
      <c r="N985" s="3" t="str">
        <f t="shared" si="61"/>
        <v>Feb</v>
      </c>
      <c r="O985" t="s">
        <v>21</v>
      </c>
      <c r="P985" t="s">
        <v>22</v>
      </c>
      <c r="Q985" t="str">
        <f t="shared" si="62"/>
        <v>Senior</v>
      </c>
      <c r="R985" t="str">
        <f t="shared" si="63"/>
        <v>Profit</v>
      </c>
    </row>
    <row r="986" spans="1:18">
      <c r="A986">
        <v>5349</v>
      </c>
      <c r="B986" t="s">
        <v>34</v>
      </c>
      <c r="C986">
        <v>41</v>
      </c>
      <c r="D986" t="s">
        <v>24</v>
      </c>
      <c r="E986" t="s">
        <v>30</v>
      </c>
      <c r="F986" t="s">
        <v>25</v>
      </c>
      <c r="G986">
        <v>4684.3100000000004</v>
      </c>
      <c r="H986">
        <v>1689.86</v>
      </c>
      <c r="I986">
        <v>6639.71</v>
      </c>
      <c r="J986">
        <v>4949.8500000000004</v>
      </c>
      <c r="K986" s="1">
        <f t="shared" si="60"/>
        <v>2.9291479767554711</v>
      </c>
      <c r="L986" t="s">
        <v>31</v>
      </c>
      <c r="M986" s="2" t="s">
        <v>358</v>
      </c>
      <c r="N986" s="3" t="str">
        <f t="shared" si="61"/>
        <v>Nov</v>
      </c>
      <c r="O986" t="s">
        <v>33</v>
      </c>
      <c r="P986" t="s">
        <v>39</v>
      </c>
      <c r="Q986" t="str">
        <f t="shared" si="62"/>
        <v>Senior</v>
      </c>
      <c r="R986" t="str">
        <f t="shared" si="63"/>
        <v>Profit</v>
      </c>
    </row>
    <row r="987" spans="1:18">
      <c r="A987">
        <v>9888</v>
      </c>
      <c r="B987" t="s">
        <v>52</v>
      </c>
      <c r="C987">
        <v>36</v>
      </c>
      <c r="D987" t="s">
        <v>16</v>
      </c>
      <c r="E987" t="s">
        <v>30</v>
      </c>
      <c r="F987" t="s">
        <v>18</v>
      </c>
      <c r="G987">
        <v>4712.74</v>
      </c>
      <c r="H987">
        <v>1019.58</v>
      </c>
      <c r="I987">
        <v>6639.1</v>
      </c>
      <c r="J987">
        <v>5619.52</v>
      </c>
      <c r="K987" s="1">
        <f t="shared" si="60"/>
        <v>5.5116028168461524</v>
      </c>
      <c r="L987" t="s">
        <v>37</v>
      </c>
      <c r="M987" s="2" t="s">
        <v>124</v>
      </c>
      <c r="N987" s="3" t="str">
        <f t="shared" si="61"/>
        <v>Jun</v>
      </c>
      <c r="O987" t="s">
        <v>21</v>
      </c>
      <c r="P987" t="s">
        <v>22</v>
      </c>
      <c r="Q987" t="str">
        <f t="shared" si="62"/>
        <v>Adult</v>
      </c>
      <c r="R987" t="str">
        <f t="shared" si="63"/>
        <v>Profit</v>
      </c>
    </row>
    <row r="988" spans="1:18">
      <c r="A988">
        <v>4630</v>
      </c>
      <c r="B988" t="s">
        <v>92</v>
      </c>
      <c r="C988">
        <v>40</v>
      </c>
      <c r="D988" t="s">
        <v>24</v>
      </c>
      <c r="E988" t="s">
        <v>57</v>
      </c>
      <c r="F988" t="s">
        <v>25</v>
      </c>
      <c r="G988">
        <v>4463.24</v>
      </c>
      <c r="H988">
        <v>1640.57</v>
      </c>
      <c r="I988">
        <v>6638.94</v>
      </c>
      <c r="J988">
        <v>4998.37</v>
      </c>
      <c r="K988" s="1">
        <f t="shared" si="60"/>
        <v>3.0467276617273265</v>
      </c>
      <c r="L988" t="s">
        <v>26</v>
      </c>
      <c r="M988" s="2" t="s">
        <v>365</v>
      </c>
      <c r="N988" s="3" t="str">
        <f t="shared" si="61"/>
        <v>Jun</v>
      </c>
      <c r="O988" t="s">
        <v>21</v>
      </c>
      <c r="P988" t="s">
        <v>22</v>
      </c>
      <c r="Q988" t="str">
        <f t="shared" si="62"/>
        <v>Adult</v>
      </c>
      <c r="R988" t="str">
        <f t="shared" si="63"/>
        <v>Profit</v>
      </c>
    </row>
    <row r="989" spans="1:18">
      <c r="A989">
        <v>6529</v>
      </c>
      <c r="B989" t="s">
        <v>52</v>
      </c>
      <c r="C989">
        <v>29</v>
      </c>
      <c r="D989" t="s">
        <v>24</v>
      </c>
      <c r="E989" t="s">
        <v>35</v>
      </c>
      <c r="F989" t="s">
        <v>49</v>
      </c>
      <c r="G989">
        <v>4328.9799999999996</v>
      </c>
      <c r="H989">
        <v>714.96</v>
      </c>
      <c r="I989">
        <v>6638.24</v>
      </c>
      <c r="J989">
        <v>5923.28</v>
      </c>
      <c r="K989" s="1">
        <f t="shared" si="60"/>
        <v>8.2847711760098459</v>
      </c>
      <c r="L989" t="s">
        <v>37</v>
      </c>
      <c r="M989" s="2" t="s">
        <v>381</v>
      </c>
      <c r="N989" s="3" t="str">
        <f t="shared" si="61"/>
        <v>Nov</v>
      </c>
      <c r="O989" t="s">
        <v>28</v>
      </c>
      <c r="P989" t="s">
        <v>22</v>
      </c>
      <c r="Q989" t="str">
        <f t="shared" si="62"/>
        <v>Adult</v>
      </c>
      <c r="R989" t="str">
        <f t="shared" si="63"/>
        <v>Profit</v>
      </c>
    </row>
    <row r="990" spans="1:18">
      <c r="A990">
        <v>3475</v>
      </c>
      <c r="B990" t="s">
        <v>52</v>
      </c>
      <c r="C990">
        <v>55</v>
      </c>
      <c r="D990" t="s">
        <v>24</v>
      </c>
      <c r="E990" t="s">
        <v>57</v>
      </c>
      <c r="F990" t="s">
        <v>18</v>
      </c>
      <c r="G990">
        <v>4532.97</v>
      </c>
      <c r="H990">
        <v>1237.3</v>
      </c>
      <c r="I990">
        <v>6637.3</v>
      </c>
      <c r="J990">
        <v>5400</v>
      </c>
      <c r="K990" s="1">
        <f t="shared" si="60"/>
        <v>4.3643417117918046</v>
      </c>
      <c r="L990" t="s">
        <v>31</v>
      </c>
      <c r="M990" s="2" t="s">
        <v>110</v>
      </c>
      <c r="N990" s="3" t="str">
        <f t="shared" si="61"/>
        <v>Nov</v>
      </c>
      <c r="O990" t="s">
        <v>21</v>
      </c>
      <c r="P990" t="s">
        <v>39</v>
      </c>
      <c r="Q990" t="str">
        <f t="shared" si="62"/>
        <v>Senior</v>
      </c>
      <c r="R990" t="str">
        <f t="shared" si="63"/>
        <v>Profit</v>
      </c>
    </row>
    <row r="991" spans="1:18">
      <c r="A991">
        <v>2057</v>
      </c>
      <c r="B991" t="s">
        <v>15</v>
      </c>
      <c r="C991">
        <v>48</v>
      </c>
      <c r="D991" t="s">
        <v>24</v>
      </c>
      <c r="E991" t="s">
        <v>59</v>
      </c>
      <c r="F991" t="s">
        <v>36</v>
      </c>
      <c r="G991">
        <v>4505.93</v>
      </c>
      <c r="H991">
        <v>1659.01</v>
      </c>
      <c r="I991">
        <v>6636.57</v>
      </c>
      <c r="J991">
        <v>4977.5600000000004</v>
      </c>
      <c r="K991" s="1">
        <f t="shared" si="60"/>
        <v>3.0003194676343123</v>
      </c>
      <c r="L991" t="s">
        <v>54</v>
      </c>
      <c r="M991" s="2" t="s">
        <v>312</v>
      </c>
      <c r="N991" s="3" t="str">
        <f t="shared" si="61"/>
        <v>Jul</v>
      </c>
      <c r="O991" t="s">
        <v>33</v>
      </c>
      <c r="P991" t="s">
        <v>39</v>
      </c>
      <c r="Q991" t="str">
        <f t="shared" si="62"/>
        <v>Senior</v>
      </c>
      <c r="R991" t="str">
        <f t="shared" si="63"/>
        <v>Profit</v>
      </c>
    </row>
    <row r="992" spans="1:18">
      <c r="A992">
        <v>7002</v>
      </c>
      <c r="B992" t="s">
        <v>47</v>
      </c>
      <c r="C992">
        <v>35</v>
      </c>
      <c r="D992" t="s">
        <v>24</v>
      </c>
      <c r="E992" t="s">
        <v>53</v>
      </c>
      <c r="F992" t="s">
        <v>49</v>
      </c>
      <c r="G992">
        <v>3846.51</v>
      </c>
      <c r="H992">
        <v>353.97</v>
      </c>
      <c r="I992">
        <v>6636.15</v>
      </c>
      <c r="J992">
        <v>6282.18</v>
      </c>
      <c r="K992" s="1">
        <f t="shared" si="60"/>
        <v>17.747775235189422</v>
      </c>
      <c r="L992" t="s">
        <v>19</v>
      </c>
      <c r="M992" s="2" t="s">
        <v>287</v>
      </c>
      <c r="N992" s="3" t="str">
        <f t="shared" si="61"/>
        <v>Feb</v>
      </c>
      <c r="O992" t="s">
        <v>33</v>
      </c>
      <c r="P992" t="s">
        <v>39</v>
      </c>
      <c r="Q992" t="str">
        <f t="shared" si="62"/>
        <v>Adult</v>
      </c>
      <c r="R992" t="str">
        <f t="shared" si="63"/>
        <v>Profit</v>
      </c>
    </row>
    <row r="993" spans="1:18">
      <c r="A993">
        <v>7356</v>
      </c>
      <c r="B993" t="s">
        <v>29</v>
      </c>
      <c r="C993">
        <v>52</v>
      </c>
      <c r="D993" t="s">
        <v>16</v>
      </c>
      <c r="E993" t="s">
        <v>53</v>
      </c>
      <c r="F993" t="s">
        <v>18</v>
      </c>
      <c r="G993">
        <v>3909.89</v>
      </c>
      <c r="H993">
        <v>1095.23</v>
      </c>
      <c r="I993">
        <v>6636.11</v>
      </c>
      <c r="J993">
        <v>5540.88</v>
      </c>
      <c r="K993" s="1">
        <f t="shared" si="60"/>
        <v>5.0591017411867831</v>
      </c>
      <c r="L993" t="s">
        <v>37</v>
      </c>
      <c r="M993" s="2" t="s">
        <v>181</v>
      </c>
      <c r="N993" s="3" t="str">
        <f t="shared" si="61"/>
        <v>Aug</v>
      </c>
      <c r="O993" t="s">
        <v>33</v>
      </c>
      <c r="P993" t="s">
        <v>39</v>
      </c>
      <c r="Q993" t="str">
        <f t="shared" si="62"/>
        <v>Senior</v>
      </c>
      <c r="R993" t="str">
        <f t="shared" si="63"/>
        <v>Profit</v>
      </c>
    </row>
    <row r="994" spans="1:18">
      <c r="A994">
        <v>8656</v>
      </c>
      <c r="B994" t="s">
        <v>29</v>
      </c>
      <c r="C994">
        <v>46</v>
      </c>
      <c r="D994" t="s">
        <v>24</v>
      </c>
      <c r="E994" t="s">
        <v>30</v>
      </c>
      <c r="F994" t="s">
        <v>42</v>
      </c>
      <c r="G994">
        <v>4993.58</v>
      </c>
      <c r="H994">
        <v>923.3</v>
      </c>
      <c r="I994">
        <v>6635.88</v>
      </c>
      <c r="J994">
        <v>5712.58</v>
      </c>
      <c r="K994" s="1">
        <f t="shared" si="60"/>
        <v>6.1871331094985385</v>
      </c>
      <c r="L994" t="s">
        <v>37</v>
      </c>
      <c r="M994" s="2" t="s">
        <v>387</v>
      </c>
      <c r="N994" s="3" t="str">
        <f t="shared" si="61"/>
        <v>May</v>
      </c>
      <c r="O994" t="s">
        <v>28</v>
      </c>
      <c r="P994" t="s">
        <v>39</v>
      </c>
      <c r="Q994" t="str">
        <f t="shared" si="62"/>
        <v>Senior</v>
      </c>
      <c r="R994" t="str">
        <f t="shared" si="63"/>
        <v>Profit</v>
      </c>
    </row>
    <row r="995" spans="1:18">
      <c r="A995">
        <v>9350</v>
      </c>
      <c r="B995" t="s">
        <v>44</v>
      </c>
      <c r="C995">
        <v>38</v>
      </c>
      <c r="D995" t="s">
        <v>16</v>
      </c>
      <c r="E995" t="s">
        <v>53</v>
      </c>
      <c r="F995" t="s">
        <v>49</v>
      </c>
      <c r="G995">
        <v>3810.43</v>
      </c>
      <c r="H995">
        <v>72.87</v>
      </c>
      <c r="I995">
        <v>6635.71</v>
      </c>
      <c r="J995">
        <v>6562.84</v>
      </c>
      <c r="K995" s="1">
        <f t="shared" si="60"/>
        <v>90.062302730890622</v>
      </c>
      <c r="L995" t="s">
        <v>31</v>
      </c>
      <c r="M995" s="2" t="s">
        <v>369</v>
      </c>
      <c r="N995" s="3" t="str">
        <f t="shared" si="61"/>
        <v>Oct</v>
      </c>
      <c r="O995" t="s">
        <v>33</v>
      </c>
      <c r="P995" t="s">
        <v>22</v>
      </c>
      <c r="Q995" t="str">
        <f t="shared" si="62"/>
        <v>Adult</v>
      </c>
      <c r="R995" t="str">
        <f t="shared" si="63"/>
        <v>Profit</v>
      </c>
    </row>
    <row r="996" spans="1:18">
      <c r="A996">
        <v>2132</v>
      </c>
      <c r="B996" t="s">
        <v>44</v>
      </c>
      <c r="C996">
        <v>49</v>
      </c>
      <c r="D996" t="s">
        <v>24</v>
      </c>
      <c r="E996" t="s">
        <v>59</v>
      </c>
      <c r="F996" t="s">
        <v>25</v>
      </c>
      <c r="G996">
        <v>4874.0200000000004</v>
      </c>
      <c r="H996">
        <v>1718.71</v>
      </c>
      <c r="I996">
        <v>6635.39</v>
      </c>
      <c r="J996">
        <v>4916.68</v>
      </c>
      <c r="K996" s="1">
        <f t="shared" si="60"/>
        <v>2.8606803940164425</v>
      </c>
      <c r="L996" t="s">
        <v>54</v>
      </c>
      <c r="M996" s="2" t="s">
        <v>145</v>
      </c>
      <c r="N996" s="3" t="str">
        <f t="shared" si="61"/>
        <v>Mar</v>
      </c>
      <c r="O996" t="s">
        <v>51</v>
      </c>
      <c r="P996" t="s">
        <v>39</v>
      </c>
      <c r="Q996" t="str">
        <f t="shared" si="62"/>
        <v>Senior</v>
      </c>
      <c r="R996" t="str">
        <f t="shared" si="63"/>
        <v>Profit</v>
      </c>
    </row>
    <row r="997" spans="1:18">
      <c r="A997">
        <v>1601</v>
      </c>
      <c r="B997" t="s">
        <v>92</v>
      </c>
      <c r="C997">
        <v>34</v>
      </c>
      <c r="D997" t="s">
        <v>24</v>
      </c>
      <c r="E997" t="s">
        <v>57</v>
      </c>
      <c r="F997" t="s">
        <v>36</v>
      </c>
      <c r="G997">
        <v>3760.88</v>
      </c>
      <c r="H997">
        <v>1985.5</v>
      </c>
      <c r="I997">
        <v>6635.09</v>
      </c>
      <c r="J997">
        <v>4649.59</v>
      </c>
      <c r="K997" s="1">
        <f t="shared" si="60"/>
        <v>2.3417728531855957</v>
      </c>
      <c r="L997" t="s">
        <v>31</v>
      </c>
      <c r="M997" s="2" t="s">
        <v>133</v>
      </c>
      <c r="N997" s="3" t="str">
        <f t="shared" si="61"/>
        <v>Apr</v>
      </c>
      <c r="O997" t="s">
        <v>33</v>
      </c>
      <c r="P997" t="s">
        <v>39</v>
      </c>
      <c r="Q997" t="str">
        <f t="shared" si="62"/>
        <v>Adult</v>
      </c>
      <c r="R997" t="str">
        <f t="shared" si="63"/>
        <v>Profit</v>
      </c>
    </row>
    <row r="998" spans="1:18">
      <c r="A998">
        <v>2662</v>
      </c>
      <c r="B998" t="s">
        <v>47</v>
      </c>
      <c r="C998">
        <v>50</v>
      </c>
      <c r="D998" t="s">
        <v>16</v>
      </c>
      <c r="E998" t="s">
        <v>17</v>
      </c>
      <c r="F998" t="s">
        <v>18</v>
      </c>
      <c r="G998">
        <v>3765.21</v>
      </c>
      <c r="H998">
        <v>92.34</v>
      </c>
      <c r="I998">
        <v>6633.32</v>
      </c>
      <c r="J998">
        <v>6540.98</v>
      </c>
      <c r="K998" s="1">
        <f t="shared" si="60"/>
        <v>70.835824128221788</v>
      </c>
      <c r="L998" t="s">
        <v>37</v>
      </c>
      <c r="M998" s="2" t="s">
        <v>314</v>
      </c>
      <c r="N998" s="3" t="str">
        <f t="shared" si="61"/>
        <v>Jul</v>
      </c>
      <c r="O998" t="s">
        <v>56</v>
      </c>
      <c r="P998" t="s">
        <v>39</v>
      </c>
      <c r="Q998" t="str">
        <f t="shared" si="62"/>
        <v>Senior</v>
      </c>
      <c r="R998" t="str">
        <f t="shared" si="63"/>
        <v>Profit</v>
      </c>
    </row>
    <row r="999" spans="1:18">
      <c r="A999">
        <v>1570</v>
      </c>
      <c r="B999" t="s">
        <v>29</v>
      </c>
      <c r="C999">
        <v>21</v>
      </c>
      <c r="D999" t="s">
        <v>16</v>
      </c>
      <c r="E999" t="s">
        <v>30</v>
      </c>
      <c r="F999" t="s">
        <v>49</v>
      </c>
      <c r="G999">
        <v>3779.28</v>
      </c>
      <c r="H999">
        <v>1110.4100000000001</v>
      </c>
      <c r="I999">
        <v>6633.3</v>
      </c>
      <c r="J999">
        <v>5522.89</v>
      </c>
      <c r="K999" s="1">
        <f t="shared" si="60"/>
        <v>4.973739429580065</v>
      </c>
      <c r="L999" t="s">
        <v>54</v>
      </c>
      <c r="M999" s="2" t="s">
        <v>352</v>
      </c>
      <c r="N999" s="3" t="str">
        <f t="shared" si="61"/>
        <v>Feb</v>
      </c>
      <c r="O999" t="s">
        <v>56</v>
      </c>
      <c r="P999" t="s">
        <v>39</v>
      </c>
      <c r="Q999" t="str">
        <f t="shared" si="62"/>
        <v>Young</v>
      </c>
      <c r="R999" t="str">
        <f t="shared" si="63"/>
        <v>Profit</v>
      </c>
    </row>
    <row r="1000" spans="1:18">
      <c r="A1000">
        <v>8026</v>
      </c>
      <c r="B1000" t="s">
        <v>40</v>
      </c>
      <c r="C1000">
        <v>20</v>
      </c>
      <c r="D1000" t="s">
        <v>24</v>
      </c>
      <c r="E1000" t="s">
        <v>66</v>
      </c>
      <c r="F1000" t="s">
        <v>25</v>
      </c>
      <c r="G1000">
        <v>4099.71</v>
      </c>
      <c r="H1000">
        <v>1578.12</v>
      </c>
      <c r="I1000">
        <v>6632.37</v>
      </c>
      <c r="J1000">
        <v>5054.25</v>
      </c>
      <c r="K1000" s="1">
        <f t="shared" si="60"/>
        <v>3.2027032164854385</v>
      </c>
      <c r="L1000" t="s">
        <v>26</v>
      </c>
      <c r="M1000" s="2" t="s">
        <v>271</v>
      </c>
      <c r="N1000" s="3" t="str">
        <f t="shared" si="61"/>
        <v>Aug</v>
      </c>
      <c r="O1000" t="s">
        <v>51</v>
      </c>
      <c r="P1000" t="s">
        <v>22</v>
      </c>
      <c r="Q1000" t="str">
        <f t="shared" si="62"/>
        <v>Young</v>
      </c>
      <c r="R1000" t="str">
        <f t="shared" si="63"/>
        <v>Profit</v>
      </c>
    </row>
    <row r="1001" spans="1:18">
      <c r="A1001">
        <v>8533</v>
      </c>
      <c r="B1001" t="s">
        <v>47</v>
      </c>
      <c r="C1001">
        <v>22</v>
      </c>
      <c r="D1001" t="s">
        <v>24</v>
      </c>
      <c r="E1001" t="s">
        <v>35</v>
      </c>
      <c r="F1001" t="s">
        <v>18</v>
      </c>
      <c r="G1001">
        <v>4251.55</v>
      </c>
      <c r="H1001">
        <v>453.03</v>
      </c>
      <c r="I1001">
        <v>6631.45</v>
      </c>
      <c r="J1001">
        <v>6178.42</v>
      </c>
      <c r="K1001" s="1">
        <f t="shared" si="60"/>
        <v>13.637993068891685</v>
      </c>
      <c r="L1001" t="s">
        <v>37</v>
      </c>
      <c r="M1001" s="2" t="s">
        <v>368</v>
      </c>
      <c r="N1001" s="3" t="str">
        <f t="shared" si="61"/>
        <v>May</v>
      </c>
      <c r="O1001" t="s">
        <v>21</v>
      </c>
      <c r="P1001" t="s">
        <v>39</v>
      </c>
      <c r="Q1001" t="str">
        <f t="shared" si="62"/>
        <v>Young</v>
      </c>
      <c r="R1001" t="str">
        <f t="shared" si="63"/>
        <v>Profit</v>
      </c>
    </row>
    <row r="1002" spans="1:18">
      <c r="A1002">
        <v>8934</v>
      </c>
      <c r="B1002" t="s">
        <v>29</v>
      </c>
      <c r="C1002">
        <v>36</v>
      </c>
      <c r="D1002" t="s">
        <v>16</v>
      </c>
      <c r="E1002" t="s">
        <v>17</v>
      </c>
      <c r="F1002" t="s">
        <v>36</v>
      </c>
      <c r="G1002">
        <v>4857.5</v>
      </c>
      <c r="H1002">
        <v>1874.79</v>
      </c>
      <c r="I1002">
        <v>6628.31</v>
      </c>
      <c r="J1002">
        <v>4753.5200000000004</v>
      </c>
      <c r="K1002" s="1">
        <f t="shared" si="60"/>
        <v>2.5354946420665785</v>
      </c>
      <c r="L1002" t="s">
        <v>31</v>
      </c>
      <c r="M1002" s="2" t="s">
        <v>38</v>
      </c>
      <c r="N1002" s="3" t="str">
        <f t="shared" si="61"/>
        <v>Sep</v>
      </c>
      <c r="O1002" t="s">
        <v>28</v>
      </c>
      <c r="P1002" t="s">
        <v>39</v>
      </c>
      <c r="Q1002" t="str">
        <f t="shared" si="62"/>
        <v>Adult</v>
      </c>
      <c r="R1002" t="str">
        <f t="shared" si="63"/>
        <v>Profit</v>
      </c>
    </row>
    <row r="1003" spans="1:18">
      <c r="A1003">
        <v>1042</v>
      </c>
      <c r="B1003" t="s">
        <v>29</v>
      </c>
      <c r="C1003">
        <v>52</v>
      </c>
      <c r="D1003" t="s">
        <v>24</v>
      </c>
      <c r="E1003" t="s">
        <v>17</v>
      </c>
      <c r="F1003" t="s">
        <v>18</v>
      </c>
      <c r="G1003">
        <v>4281.9799999999996</v>
      </c>
      <c r="H1003">
        <v>798.67</v>
      </c>
      <c r="I1003">
        <v>6627.1</v>
      </c>
      <c r="J1003">
        <v>5828.43</v>
      </c>
      <c r="K1003" s="1">
        <f t="shared" si="60"/>
        <v>7.2976698761691319</v>
      </c>
      <c r="L1003" t="s">
        <v>37</v>
      </c>
      <c r="M1003" s="2" t="s">
        <v>333</v>
      </c>
      <c r="N1003" s="3" t="str">
        <f t="shared" si="61"/>
        <v>Mar</v>
      </c>
      <c r="O1003" t="s">
        <v>21</v>
      </c>
      <c r="P1003" t="s">
        <v>22</v>
      </c>
      <c r="Q1003" t="str">
        <f t="shared" si="62"/>
        <v>Senior</v>
      </c>
      <c r="R1003" t="str">
        <f t="shared" si="63"/>
        <v>Profit</v>
      </c>
    </row>
    <row r="1004" spans="1:18">
      <c r="A1004">
        <v>3073</v>
      </c>
      <c r="B1004" t="s">
        <v>29</v>
      </c>
      <c r="C1004">
        <v>24</v>
      </c>
      <c r="D1004" t="s">
        <v>24</v>
      </c>
      <c r="E1004" t="s">
        <v>57</v>
      </c>
      <c r="F1004" t="s">
        <v>42</v>
      </c>
      <c r="G1004">
        <v>4584.08</v>
      </c>
      <c r="H1004">
        <v>167.1</v>
      </c>
      <c r="I1004">
        <v>6626.63</v>
      </c>
      <c r="J1004">
        <v>6459.53</v>
      </c>
      <c r="K1004" s="1">
        <f t="shared" si="60"/>
        <v>38.656672651107122</v>
      </c>
      <c r="L1004" t="s">
        <v>31</v>
      </c>
      <c r="M1004" s="2" t="s">
        <v>119</v>
      </c>
      <c r="N1004" s="3" t="str">
        <f t="shared" si="61"/>
        <v>Jan</v>
      </c>
      <c r="O1004" t="s">
        <v>51</v>
      </c>
      <c r="P1004" t="s">
        <v>22</v>
      </c>
      <c r="Q1004" t="str">
        <f t="shared" si="62"/>
        <v>Young</v>
      </c>
      <c r="R1004" t="str">
        <f t="shared" si="63"/>
        <v>Profit</v>
      </c>
    </row>
    <row r="1005" spans="1:18">
      <c r="A1005">
        <v>7830</v>
      </c>
      <c r="B1005" t="s">
        <v>23</v>
      </c>
      <c r="C1005">
        <v>51</v>
      </c>
      <c r="D1005" t="s">
        <v>24</v>
      </c>
      <c r="E1005" t="s">
        <v>30</v>
      </c>
      <c r="F1005" t="s">
        <v>49</v>
      </c>
      <c r="G1005">
        <v>3754.21</v>
      </c>
      <c r="H1005">
        <v>794.17</v>
      </c>
      <c r="I1005">
        <v>6624.8</v>
      </c>
      <c r="J1005">
        <v>5830.63</v>
      </c>
      <c r="K1005" s="1">
        <f t="shared" si="60"/>
        <v>7.341790800458341</v>
      </c>
      <c r="L1005" t="s">
        <v>37</v>
      </c>
      <c r="M1005" s="2" t="s">
        <v>101</v>
      </c>
      <c r="N1005" s="3" t="str">
        <f t="shared" si="61"/>
        <v>Feb</v>
      </c>
      <c r="O1005" t="s">
        <v>21</v>
      </c>
      <c r="P1005" t="s">
        <v>22</v>
      </c>
      <c r="Q1005" t="str">
        <f t="shared" si="62"/>
        <v>Senior</v>
      </c>
      <c r="R1005" t="str">
        <f t="shared" si="63"/>
        <v>Profit</v>
      </c>
    </row>
    <row r="1006" spans="1:18">
      <c r="A1006">
        <v>4706</v>
      </c>
      <c r="B1006" t="s">
        <v>15</v>
      </c>
      <c r="C1006">
        <v>47</v>
      </c>
      <c r="D1006" t="s">
        <v>16</v>
      </c>
      <c r="E1006" t="s">
        <v>66</v>
      </c>
      <c r="F1006" t="s">
        <v>49</v>
      </c>
      <c r="G1006">
        <v>4458.59</v>
      </c>
      <c r="H1006">
        <v>1490.2</v>
      </c>
      <c r="I1006">
        <v>6624.73</v>
      </c>
      <c r="J1006">
        <v>5134.53</v>
      </c>
      <c r="K1006" s="1">
        <f t="shared" si="60"/>
        <v>3.4455308012347334</v>
      </c>
      <c r="L1006" t="s">
        <v>37</v>
      </c>
      <c r="M1006" s="2" t="s">
        <v>285</v>
      </c>
      <c r="N1006" s="3" t="str">
        <f t="shared" si="61"/>
        <v>Feb</v>
      </c>
      <c r="O1006" t="s">
        <v>28</v>
      </c>
      <c r="P1006" t="s">
        <v>39</v>
      </c>
      <c r="Q1006" t="str">
        <f t="shared" si="62"/>
        <v>Senior</v>
      </c>
      <c r="R1006" t="str">
        <f t="shared" si="63"/>
        <v>Profit</v>
      </c>
    </row>
    <row r="1007" spans="1:18">
      <c r="A1007">
        <v>3316</v>
      </c>
      <c r="B1007" t="s">
        <v>52</v>
      </c>
      <c r="C1007">
        <v>50</v>
      </c>
      <c r="D1007" t="s">
        <v>24</v>
      </c>
      <c r="E1007" t="s">
        <v>35</v>
      </c>
      <c r="F1007" t="s">
        <v>36</v>
      </c>
      <c r="G1007">
        <v>4514.43</v>
      </c>
      <c r="H1007">
        <v>1407.53</v>
      </c>
      <c r="I1007">
        <v>6623.89</v>
      </c>
      <c r="J1007">
        <v>5216.3599999999997</v>
      </c>
      <c r="K1007" s="1">
        <f t="shared" si="60"/>
        <v>3.7060382371956546</v>
      </c>
      <c r="L1007" t="s">
        <v>37</v>
      </c>
      <c r="M1007" s="2" t="s">
        <v>415</v>
      </c>
      <c r="N1007" s="3" t="str">
        <f t="shared" si="61"/>
        <v>Aug</v>
      </c>
      <c r="O1007" t="s">
        <v>51</v>
      </c>
      <c r="P1007" t="s">
        <v>39</v>
      </c>
      <c r="Q1007" t="str">
        <f t="shared" si="62"/>
        <v>Senior</v>
      </c>
      <c r="R1007" t="str">
        <f t="shared" si="63"/>
        <v>Profit</v>
      </c>
    </row>
    <row r="1008" spans="1:18">
      <c r="A1008">
        <v>9347</v>
      </c>
      <c r="B1008" t="s">
        <v>44</v>
      </c>
      <c r="C1008">
        <v>55</v>
      </c>
      <c r="D1008" t="s">
        <v>16</v>
      </c>
      <c r="E1008" t="s">
        <v>17</v>
      </c>
      <c r="F1008" t="s">
        <v>25</v>
      </c>
      <c r="G1008">
        <v>4333.57</v>
      </c>
      <c r="H1008">
        <v>1409.66</v>
      </c>
      <c r="I1008">
        <v>6623.68</v>
      </c>
      <c r="J1008">
        <v>5214.0200000000004</v>
      </c>
      <c r="K1008" s="1">
        <f t="shared" si="60"/>
        <v>3.6987784288409973</v>
      </c>
      <c r="L1008" t="s">
        <v>26</v>
      </c>
      <c r="M1008" s="2" t="s">
        <v>114</v>
      </c>
      <c r="N1008" s="3" t="str">
        <f t="shared" si="61"/>
        <v>Oct</v>
      </c>
      <c r="O1008" t="s">
        <v>21</v>
      </c>
      <c r="P1008" t="s">
        <v>22</v>
      </c>
      <c r="Q1008" t="str">
        <f t="shared" si="62"/>
        <v>Senior</v>
      </c>
      <c r="R1008" t="str">
        <f t="shared" si="63"/>
        <v>Profit</v>
      </c>
    </row>
    <row r="1009" spans="1:18">
      <c r="A1009">
        <v>2054</v>
      </c>
      <c r="B1009" t="s">
        <v>34</v>
      </c>
      <c r="C1009">
        <v>35</v>
      </c>
      <c r="D1009" t="s">
        <v>16</v>
      </c>
      <c r="E1009" t="s">
        <v>30</v>
      </c>
      <c r="F1009" t="s">
        <v>25</v>
      </c>
      <c r="G1009">
        <v>4353.07</v>
      </c>
      <c r="H1009">
        <v>188.51</v>
      </c>
      <c r="I1009">
        <v>6622.68</v>
      </c>
      <c r="J1009">
        <v>6434.17</v>
      </c>
      <c r="K1009" s="1">
        <f t="shared" si="60"/>
        <v>34.131717150283805</v>
      </c>
      <c r="L1009" t="s">
        <v>37</v>
      </c>
      <c r="M1009" s="2" t="s">
        <v>287</v>
      </c>
      <c r="N1009" s="3" t="str">
        <f t="shared" si="61"/>
        <v>Feb</v>
      </c>
      <c r="O1009" t="s">
        <v>56</v>
      </c>
      <c r="P1009" t="s">
        <v>39</v>
      </c>
      <c r="Q1009" t="str">
        <f t="shared" si="62"/>
        <v>Adult</v>
      </c>
      <c r="R1009" t="str">
        <f t="shared" si="63"/>
        <v>Profit</v>
      </c>
    </row>
    <row r="1010" spans="1:18">
      <c r="A1010">
        <v>6224</v>
      </c>
      <c r="B1010" t="s">
        <v>92</v>
      </c>
      <c r="C1010">
        <v>31</v>
      </c>
      <c r="D1010" t="s">
        <v>24</v>
      </c>
      <c r="E1010" t="s">
        <v>30</v>
      </c>
      <c r="F1010" t="s">
        <v>18</v>
      </c>
      <c r="G1010">
        <v>3898.42</v>
      </c>
      <c r="H1010">
        <v>1505.16</v>
      </c>
      <c r="I1010">
        <v>6621.36</v>
      </c>
      <c r="J1010">
        <v>5116.2</v>
      </c>
      <c r="K1010" s="1">
        <f t="shared" si="60"/>
        <v>3.3991070716734431</v>
      </c>
      <c r="L1010" t="s">
        <v>31</v>
      </c>
      <c r="M1010" s="2" t="s">
        <v>199</v>
      </c>
      <c r="N1010" s="3" t="str">
        <f t="shared" si="61"/>
        <v>Jan</v>
      </c>
      <c r="O1010" t="s">
        <v>51</v>
      </c>
      <c r="P1010" t="s">
        <v>22</v>
      </c>
      <c r="Q1010" t="str">
        <f t="shared" si="62"/>
        <v>Adult</v>
      </c>
      <c r="R1010" t="str">
        <f t="shared" si="63"/>
        <v>Profit</v>
      </c>
    </row>
    <row r="1011" spans="1:18">
      <c r="A1011">
        <v>8806</v>
      </c>
      <c r="B1011" t="s">
        <v>52</v>
      </c>
      <c r="C1011">
        <v>53</v>
      </c>
      <c r="D1011" t="s">
        <v>24</v>
      </c>
      <c r="E1011" t="s">
        <v>59</v>
      </c>
      <c r="F1011" t="s">
        <v>36</v>
      </c>
      <c r="G1011">
        <v>4154.3500000000004</v>
      </c>
      <c r="H1011">
        <v>1313.31</v>
      </c>
      <c r="I1011">
        <v>6618.63</v>
      </c>
      <c r="J1011">
        <v>5305.32</v>
      </c>
      <c r="K1011" s="1">
        <f t="shared" si="60"/>
        <v>4.0396555268748431</v>
      </c>
      <c r="L1011" t="s">
        <v>54</v>
      </c>
      <c r="M1011" s="2" t="s">
        <v>377</v>
      </c>
      <c r="N1011" s="3" t="str">
        <f t="shared" si="61"/>
        <v>Mar</v>
      </c>
      <c r="O1011" t="s">
        <v>21</v>
      </c>
      <c r="P1011" t="s">
        <v>39</v>
      </c>
      <c r="Q1011" t="str">
        <f t="shared" si="62"/>
        <v>Senior</v>
      </c>
      <c r="R1011" t="str">
        <f t="shared" si="63"/>
        <v>Profit</v>
      </c>
    </row>
    <row r="1012" spans="1:18">
      <c r="A1012">
        <v>1547</v>
      </c>
      <c r="B1012" t="s">
        <v>92</v>
      </c>
      <c r="C1012">
        <v>24</v>
      </c>
      <c r="D1012" t="s">
        <v>16</v>
      </c>
      <c r="E1012" t="s">
        <v>41</v>
      </c>
      <c r="F1012" t="s">
        <v>42</v>
      </c>
      <c r="G1012">
        <v>3864.94</v>
      </c>
      <c r="H1012">
        <v>1817.95</v>
      </c>
      <c r="I1012">
        <v>6618.15</v>
      </c>
      <c r="J1012">
        <v>4800.2</v>
      </c>
      <c r="K1012" s="1">
        <f t="shared" si="60"/>
        <v>2.640446656948761</v>
      </c>
      <c r="L1012" t="s">
        <v>19</v>
      </c>
      <c r="M1012" s="2" t="s">
        <v>188</v>
      </c>
      <c r="N1012" s="3" t="str">
        <f t="shared" si="61"/>
        <v>Mar</v>
      </c>
      <c r="O1012" t="s">
        <v>28</v>
      </c>
      <c r="P1012" t="s">
        <v>22</v>
      </c>
      <c r="Q1012" t="str">
        <f t="shared" si="62"/>
        <v>Young</v>
      </c>
      <c r="R1012" t="str">
        <f t="shared" si="63"/>
        <v>Profit</v>
      </c>
    </row>
    <row r="1013" spans="1:18">
      <c r="A1013">
        <v>3009</v>
      </c>
      <c r="B1013" t="s">
        <v>92</v>
      </c>
      <c r="C1013">
        <v>33</v>
      </c>
      <c r="D1013" t="s">
        <v>16</v>
      </c>
      <c r="E1013" t="s">
        <v>41</v>
      </c>
      <c r="F1013" t="s">
        <v>18</v>
      </c>
      <c r="G1013">
        <v>4511.32</v>
      </c>
      <c r="H1013">
        <v>184.56</v>
      </c>
      <c r="I1013">
        <v>6617.9</v>
      </c>
      <c r="J1013">
        <v>6433.34</v>
      </c>
      <c r="K1013" s="1">
        <f t="shared" si="60"/>
        <v>34.857715648027742</v>
      </c>
      <c r="L1013" t="s">
        <v>19</v>
      </c>
      <c r="M1013" s="2" t="s">
        <v>227</v>
      </c>
      <c r="N1013" s="3" t="str">
        <f t="shared" si="61"/>
        <v>Aug</v>
      </c>
      <c r="O1013" t="s">
        <v>21</v>
      </c>
      <c r="P1013" t="s">
        <v>22</v>
      </c>
      <c r="Q1013" t="str">
        <f t="shared" si="62"/>
        <v>Adult</v>
      </c>
      <c r="R1013" t="str">
        <f t="shared" si="63"/>
        <v>Profit</v>
      </c>
    </row>
    <row r="1014" spans="1:18">
      <c r="A1014">
        <v>7331</v>
      </c>
      <c r="B1014" t="s">
        <v>84</v>
      </c>
      <c r="C1014">
        <v>40</v>
      </c>
      <c r="D1014" t="s">
        <v>24</v>
      </c>
      <c r="E1014" t="s">
        <v>57</v>
      </c>
      <c r="F1014" t="s">
        <v>18</v>
      </c>
      <c r="G1014">
        <v>4624.4799999999996</v>
      </c>
      <c r="H1014">
        <v>1203.76</v>
      </c>
      <c r="I1014">
        <v>6617.58</v>
      </c>
      <c r="J1014">
        <v>5413.82</v>
      </c>
      <c r="K1014" s="1">
        <f t="shared" si="60"/>
        <v>4.4974247358277397</v>
      </c>
      <c r="L1014" t="s">
        <v>54</v>
      </c>
      <c r="M1014" s="2" t="s">
        <v>175</v>
      </c>
      <c r="N1014" s="3" t="str">
        <f t="shared" si="61"/>
        <v>May</v>
      </c>
      <c r="O1014" t="s">
        <v>28</v>
      </c>
      <c r="P1014" t="s">
        <v>39</v>
      </c>
      <c r="Q1014" t="str">
        <f t="shared" si="62"/>
        <v>Adult</v>
      </c>
      <c r="R1014" t="str">
        <f t="shared" si="63"/>
        <v>Profit</v>
      </c>
    </row>
    <row r="1015" spans="1:18">
      <c r="A1015">
        <v>8188</v>
      </c>
      <c r="B1015" t="s">
        <v>40</v>
      </c>
      <c r="C1015">
        <v>60</v>
      </c>
      <c r="D1015" t="s">
        <v>16</v>
      </c>
      <c r="E1015" t="s">
        <v>17</v>
      </c>
      <c r="F1015" t="s">
        <v>25</v>
      </c>
      <c r="G1015">
        <v>3987.89</v>
      </c>
      <c r="H1015">
        <v>1805.54</v>
      </c>
      <c r="I1015">
        <v>6617.02</v>
      </c>
      <c r="J1015">
        <v>4811.4799999999996</v>
      </c>
      <c r="K1015" s="1">
        <f t="shared" si="60"/>
        <v>2.6648426509520697</v>
      </c>
      <c r="L1015" t="s">
        <v>31</v>
      </c>
      <c r="M1015" s="2" t="s">
        <v>344</v>
      </c>
      <c r="N1015" s="3" t="str">
        <f t="shared" si="61"/>
        <v>Jan</v>
      </c>
      <c r="O1015" t="s">
        <v>21</v>
      </c>
      <c r="P1015" t="s">
        <v>39</v>
      </c>
      <c r="Q1015" t="str">
        <f t="shared" si="62"/>
        <v>Senior</v>
      </c>
      <c r="R1015" t="str">
        <f t="shared" si="63"/>
        <v>Profit</v>
      </c>
    </row>
    <row r="1016" spans="1:18">
      <c r="A1016">
        <v>6055</v>
      </c>
      <c r="B1016" t="s">
        <v>15</v>
      </c>
      <c r="C1016">
        <v>39</v>
      </c>
      <c r="D1016" t="s">
        <v>16</v>
      </c>
      <c r="E1016" t="s">
        <v>57</v>
      </c>
      <c r="F1016" t="s">
        <v>18</v>
      </c>
      <c r="G1016">
        <v>4608.46</v>
      </c>
      <c r="H1016">
        <v>730.76</v>
      </c>
      <c r="I1016">
        <v>6616.64</v>
      </c>
      <c r="J1016">
        <v>5885.88</v>
      </c>
      <c r="K1016" s="1">
        <f t="shared" si="60"/>
        <v>8.0544638458591056</v>
      </c>
      <c r="L1016" t="s">
        <v>26</v>
      </c>
      <c r="M1016" s="2" t="s">
        <v>288</v>
      </c>
      <c r="N1016" s="3" t="str">
        <f t="shared" si="61"/>
        <v>May</v>
      </c>
      <c r="O1016" t="s">
        <v>21</v>
      </c>
      <c r="P1016" t="s">
        <v>22</v>
      </c>
      <c r="Q1016" t="str">
        <f t="shared" si="62"/>
        <v>Adult</v>
      </c>
      <c r="R1016" t="str">
        <f t="shared" si="63"/>
        <v>Profit</v>
      </c>
    </row>
    <row r="1017" spans="1:18">
      <c r="A1017">
        <v>2033</v>
      </c>
      <c r="B1017" t="s">
        <v>44</v>
      </c>
      <c r="C1017">
        <v>29</v>
      </c>
      <c r="D1017" t="s">
        <v>16</v>
      </c>
      <c r="E1017" t="s">
        <v>35</v>
      </c>
      <c r="F1017" t="s">
        <v>25</v>
      </c>
      <c r="G1017">
        <v>3710.34</v>
      </c>
      <c r="H1017">
        <v>816.25</v>
      </c>
      <c r="I1017">
        <v>6615.64</v>
      </c>
      <c r="J1017">
        <v>5799.39</v>
      </c>
      <c r="K1017" s="1">
        <f t="shared" si="60"/>
        <v>7.1049188361408886</v>
      </c>
      <c r="L1017" t="s">
        <v>31</v>
      </c>
      <c r="M1017" s="2" t="s">
        <v>347</v>
      </c>
      <c r="N1017" s="3" t="str">
        <f t="shared" si="61"/>
        <v>Dec</v>
      </c>
      <c r="O1017" t="s">
        <v>33</v>
      </c>
      <c r="P1017" t="s">
        <v>22</v>
      </c>
      <c r="Q1017" t="str">
        <f t="shared" si="62"/>
        <v>Adult</v>
      </c>
      <c r="R1017" t="str">
        <f t="shared" si="63"/>
        <v>Profit</v>
      </c>
    </row>
    <row r="1018" spans="1:18">
      <c r="A1018">
        <v>3234</v>
      </c>
      <c r="B1018" t="s">
        <v>29</v>
      </c>
      <c r="C1018">
        <v>29</v>
      </c>
      <c r="D1018" t="s">
        <v>16</v>
      </c>
      <c r="E1018" t="s">
        <v>17</v>
      </c>
      <c r="F1018" t="s">
        <v>18</v>
      </c>
      <c r="G1018">
        <v>4781.57</v>
      </c>
      <c r="H1018">
        <v>265.76</v>
      </c>
      <c r="I1018">
        <v>6613.94</v>
      </c>
      <c r="J1018">
        <v>6348.18</v>
      </c>
      <c r="K1018" s="1">
        <f t="shared" si="60"/>
        <v>23.886890427453345</v>
      </c>
      <c r="L1018" t="s">
        <v>19</v>
      </c>
      <c r="M1018" s="2" t="s">
        <v>81</v>
      </c>
      <c r="N1018" s="3" t="str">
        <f t="shared" si="61"/>
        <v>Feb</v>
      </c>
      <c r="O1018" t="s">
        <v>51</v>
      </c>
      <c r="P1018" t="s">
        <v>39</v>
      </c>
      <c r="Q1018" t="str">
        <f t="shared" si="62"/>
        <v>Adult</v>
      </c>
      <c r="R1018" t="str">
        <f t="shared" si="63"/>
        <v>Profit</v>
      </c>
    </row>
    <row r="1019" spans="1:18">
      <c r="A1019">
        <v>2247</v>
      </c>
      <c r="B1019" t="s">
        <v>84</v>
      </c>
      <c r="C1019">
        <v>28</v>
      </c>
      <c r="D1019" t="s">
        <v>16</v>
      </c>
      <c r="E1019" t="s">
        <v>57</v>
      </c>
      <c r="F1019" t="s">
        <v>36</v>
      </c>
      <c r="G1019">
        <v>4092.42</v>
      </c>
      <c r="H1019">
        <v>1354.99</v>
      </c>
      <c r="I1019">
        <v>6613.15</v>
      </c>
      <c r="J1019">
        <v>5258.16</v>
      </c>
      <c r="K1019" s="1">
        <f t="shared" si="60"/>
        <v>3.8805895246459383</v>
      </c>
      <c r="L1019" t="s">
        <v>54</v>
      </c>
      <c r="M1019" s="2" t="s">
        <v>356</v>
      </c>
      <c r="N1019" s="3" t="str">
        <f t="shared" si="61"/>
        <v>Nov</v>
      </c>
      <c r="O1019" t="s">
        <v>51</v>
      </c>
      <c r="P1019" t="s">
        <v>22</v>
      </c>
      <c r="Q1019" t="str">
        <f t="shared" si="62"/>
        <v>Adult</v>
      </c>
      <c r="R1019" t="str">
        <f t="shared" si="63"/>
        <v>Profit</v>
      </c>
    </row>
    <row r="1020" spans="1:18">
      <c r="A1020">
        <v>2554</v>
      </c>
      <c r="B1020" t="s">
        <v>29</v>
      </c>
      <c r="C1020">
        <v>39</v>
      </c>
      <c r="D1020" t="s">
        <v>24</v>
      </c>
      <c r="E1020" t="s">
        <v>59</v>
      </c>
      <c r="F1020" t="s">
        <v>25</v>
      </c>
      <c r="G1020">
        <v>4109.55</v>
      </c>
      <c r="H1020">
        <v>771.3</v>
      </c>
      <c r="I1020">
        <v>6612.58</v>
      </c>
      <c r="J1020">
        <v>5841.28</v>
      </c>
      <c r="K1020" s="1">
        <f t="shared" si="60"/>
        <v>7.5732918449371196</v>
      </c>
      <c r="L1020" t="s">
        <v>37</v>
      </c>
      <c r="M1020" s="2" t="s">
        <v>67</v>
      </c>
      <c r="N1020" s="3" t="str">
        <f t="shared" si="61"/>
        <v>Oct</v>
      </c>
      <c r="O1020" t="s">
        <v>21</v>
      </c>
      <c r="P1020" t="s">
        <v>22</v>
      </c>
      <c r="Q1020" t="str">
        <f t="shared" si="62"/>
        <v>Adult</v>
      </c>
      <c r="R1020" t="str">
        <f t="shared" si="63"/>
        <v>Profit</v>
      </c>
    </row>
    <row r="1021" spans="1:18">
      <c r="A1021">
        <v>5936</v>
      </c>
      <c r="B1021" t="s">
        <v>29</v>
      </c>
      <c r="C1021">
        <v>45</v>
      </c>
      <c r="D1021" t="s">
        <v>24</v>
      </c>
      <c r="E1021" t="s">
        <v>30</v>
      </c>
      <c r="F1021" t="s">
        <v>42</v>
      </c>
      <c r="G1021">
        <v>4819.18</v>
      </c>
      <c r="H1021">
        <v>1078.8699999999999</v>
      </c>
      <c r="I1021">
        <v>6612.42</v>
      </c>
      <c r="J1021">
        <v>5533.55</v>
      </c>
      <c r="K1021" s="1">
        <f t="shared" si="60"/>
        <v>5.1290238861030533</v>
      </c>
      <c r="L1021" t="s">
        <v>54</v>
      </c>
      <c r="M1021" s="2" t="s">
        <v>270</v>
      </c>
      <c r="N1021" s="3" t="str">
        <f t="shared" si="61"/>
        <v>Feb</v>
      </c>
      <c r="O1021" t="s">
        <v>21</v>
      </c>
      <c r="P1021" t="s">
        <v>39</v>
      </c>
      <c r="Q1021" t="str">
        <f t="shared" si="62"/>
        <v>Senior</v>
      </c>
      <c r="R1021" t="str">
        <f t="shared" si="63"/>
        <v>Profit</v>
      </c>
    </row>
    <row r="1022" spans="1:18">
      <c r="A1022">
        <v>8778</v>
      </c>
      <c r="B1022" t="s">
        <v>15</v>
      </c>
      <c r="C1022">
        <v>45</v>
      </c>
      <c r="D1022" t="s">
        <v>16</v>
      </c>
      <c r="E1022" t="s">
        <v>41</v>
      </c>
      <c r="F1022" t="s">
        <v>42</v>
      </c>
      <c r="G1022">
        <v>4762.49</v>
      </c>
      <c r="H1022">
        <v>1730.01</v>
      </c>
      <c r="I1022">
        <v>6610.89</v>
      </c>
      <c r="J1022">
        <v>4880.88</v>
      </c>
      <c r="K1022" s="1">
        <f t="shared" si="60"/>
        <v>2.8213016109733471</v>
      </c>
      <c r="L1022" t="s">
        <v>37</v>
      </c>
      <c r="M1022" s="2" t="s">
        <v>257</v>
      </c>
      <c r="N1022" s="3" t="str">
        <f t="shared" si="61"/>
        <v>Feb</v>
      </c>
      <c r="O1022" t="s">
        <v>21</v>
      </c>
      <c r="P1022" t="s">
        <v>22</v>
      </c>
      <c r="Q1022" t="str">
        <f t="shared" si="62"/>
        <v>Senior</v>
      </c>
      <c r="R1022" t="str">
        <f t="shared" si="63"/>
        <v>Profit</v>
      </c>
    </row>
    <row r="1023" spans="1:18">
      <c r="A1023">
        <v>6096</v>
      </c>
      <c r="B1023" t="s">
        <v>23</v>
      </c>
      <c r="C1023">
        <v>56</v>
      </c>
      <c r="D1023" t="s">
        <v>16</v>
      </c>
      <c r="E1023" t="s">
        <v>30</v>
      </c>
      <c r="F1023" t="s">
        <v>42</v>
      </c>
      <c r="G1023">
        <v>3992.54</v>
      </c>
      <c r="H1023">
        <v>587.94000000000005</v>
      </c>
      <c r="I1023">
        <v>6610.65</v>
      </c>
      <c r="J1023">
        <v>6022.71</v>
      </c>
      <c r="K1023" s="1">
        <f t="shared" si="60"/>
        <v>10.243749362179813</v>
      </c>
      <c r="L1023" t="s">
        <v>19</v>
      </c>
      <c r="M1023" s="2" t="s">
        <v>196</v>
      </c>
      <c r="N1023" s="3" t="str">
        <f t="shared" si="61"/>
        <v>Jul</v>
      </c>
      <c r="O1023" t="s">
        <v>21</v>
      </c>
      <c r="P1023" t="s">
        <v>39</v>
      </c>
      <c r="Q1023" t="str">
        <f t="shared" si="62"/>
        <v>Senior</v>
      </c>
      <c r="R1023" t="str">
        <f t="shared" si="63"/>
        <v>Profit</v>
      </c>
    </row>
    <row r="1024" spans="1:18">
      <c r="A1024">
        <v>6370</v>
      </c>
      <c r="B1024" t="s">
        <v>40</v>
      </c>
      <c r="C1024">
        <v>51</v>
      </c>
      <c r="D1024" t="s">
        <v>16</v>
      </c>
      <c r="E1024" t="s">
        <v>59</v>
      </c>
      <c r="F1024" t="s">
        <v>42</v>
      </c>
      <c r="G1024">
        <v>4170.08</v>
      </c>
      <c r="H1024">
        <v>1834.05</v>
      </c>
      <c r="I1024">
        <v>6609.11</v>
      </c>
      <c r="J1024">
        <v>4775.0600000000004</v>
      </c>
      <c r="K1024" s="1">
        <f t="shared" si="60"/>
        <v>2.6035604263787793</v>
      </c>
      <c r="L1024" t="s">
        <v>19</v>
      </c>
      <c r="M1024" s="2" t="s">
        <v>158</v>
      </c>
      <c r="N1024" s="3" t="str">
        <f t="shared" si="61"/>
        <v>Jan</v>
      </c>
      <c r="O1024" t="s">
        <v>51</v>
      </c>
      <c r="P1024" t="s">
        <v>22</v>
      </c>
      <c r="Q1024" t="str">
        <f t="shared" si="62"/>
        <v>Senior</v>
      </c>
      <c r="R1024" t="str">
        <f t="shared" si="63"/>
        <v>Profit</v>
      </c>
    </row>
    <row r="1025" spans="1:18">
      <c r="A1025">
        <v>8197</v>
      </c>
      <c r="B1025" t="s">
        <v>92</v>
      </c>
      <c r="C1025">
        <v>39</v>
      </c>
      <c r="D1025" t="s">
        <v>24</v>
      </c>
      <c r="E1025" t="s">
        <v>41</v>
      </c>
      <c r="F1025" t="s">
        <v>49</v>
      </c>
      <c r="G1025">
        <v>4221.29</v>
      </c>
      <c r="H1025">
        <v>377.84</v>
      </c>
      <c r="I1025">
        <v>6608.24</v>
      </c>
      <c r="J1025">
        <v>6230.4</v>
      </c>
      <c r="K1025" s="1">
        <f t="shared" si="60"/>
        <v>16.489519373279695</v>
      </c>
      <c r="L1025" t="s">
        <v>26</v>
      </c>
      <c r="M1025" s="2" t="s">
        <v>304</v>
      </c>
      <c r="N1025" s="3" t="str">
        <f t="shared" si="61"/>
        <v>Feb</v>
      </c>
      <c r="O1025" t="s">
        <v>51</v>
      </c>
      <c r="P1025" t="s">
        <v>22</v>
      </c>
      <c r="Q1025" t="str">
        <f t="shared" si="62"/>
        <v>Adult</v>
      </c>
      <c r="R1025" t="str">
        <f t="shared" si="63"/>
        <v>Profit</v>
      </c>
    </row>
    <row r="1026" spans="1:18">
      <c r="A1026">
        <v>257</v>
      </c>
      <c r="B1026" t="s">
        <v>23</v>
      </c>
      <c r="C1026">
        <v>47</v>
      </c>
      <c r="D1026" t="s">
        <v>24</v>
      </c>
      <c r="E1026" t="s">
        <v>53</v>
      </c>
      <c r="F1026" t="s">
        <v>18</v>
      </c>
      <c r="G1026">
        <v>3720.4</v>
      </c>
      <c r="H1026">
        <v>60.92</v>
      </c>
      <c r="I1026">
        <v>6606.88</v>
      </c>
      <c r="J1026">
        <v>6545.96</v>
      </c>
      <c r="K1026" s="1">
        <f t="shared" ref="K1026:K1089" si="64">J1026/H1026</f>
        <v>107.45173998686802</v>
      </c>
      <c r="L1026" t="s">
        <v>54</v>
      </c>
      <c r="M1026" s="2" t="s">
        <v>60</v>
      </c>
      <c r="N1026" s="3" t="str">
        <f t="shared" ref="N1026:N1089" si="65">TEXT(M1026,"MMM")</f>
        <v>Dec</v>
      </c>
      <c r="O1026" t="s">
        <v>33</v>
      </c>
      <c r="P1026" t="s">
        <v>39</v>
      </c>
      <c r="Q1026" t="str">
        <f t="shared" ref="Q1026:Q1089" si="66">IF(C1026&gt;=18,IF(C1026&lt;=25,"Young",IF(C1026&lt;=40,"Adult",IF(C1026&lt;=60,"Senior",""))),"")</f>
        <v>Senior</v>
      </c>
      <c r="R1026" t="str">
        <f t="shared" ref="R1026:R1089" si="67">IF(J1026&gt;0,"Profit","Loss")</f>
        <v>Profit</v>
      </c>
    </row>
    <row r="1027" spans="1:18">
      <c r="A1027">
        <v>5594</v>
      </c>
      <c r="B1027" t="s">
        <v>40</v>
      </c>
      <c r="C1027">
        <v>24</v>
      </c>
      <c r="D1027" t="s">
        <v>16</v>
      </c>
      <c r="E1027" t="s">
        <v>57</v>
      </c>
      <c r="F1027" t="s">
        <v>18</v>
      </c>
      <c r="G1027">
        <v>4966.6099999999997</v>
      </c>
      <c r="H1027">
        <v>1912.7</v>
      </c>
      <c r="I1027">
        <v>6606.73</v>
      </c>
      <c r="J1027">
        <v>4694.03</v>
      </c>
      <c r="K1027" s="1">
        <f t="shared" si="64"/>
        <v>2.4541381293459508</v>
      </c>
      <c r="L1027" t="s">
        <v>19</v>
      </c>
      <c r="M1027" s="2" t="s">
        <v>354</v>
      </c>
      <c r="N1027" s="3" t="str">
        <f t="shared" si="65"/>
        <v>Dec</v>
      </c>
      <c r="O1027" t="s">
        <v>51</v>
      </c>
      <c r="P1027" t="s">
        <v>22</v>
      </c>
      <c r="Q1027" t="str">
        <f t="shared" si="66"/>
        <v>Young</v>
      </c>
      <c r="R1027" t="str">
        <f t="shared" si="67"/>
        <v>Profit</v>
      </c>
    </row>
    <row r="1028" spans="1:18">
      <c r="A1028">
        <v>8728</v>
      </c>
      <c r="B1028" t="s">
        <v>23</v>
      </c>
      <c r="C1028">
        <v>27</v>
      </c>
      <c r="D1028" t="s">
        <v>16</v>
      </c>
      <c r="E1028" t="s">
        <v>17</v>
      </c>
      <c r="F1028" t="s">
        <v>49</v>
      </c>
      <c r="G1028">
        <v>3973.63</v>
      </c>
      <c r="H1028">
        <v>1090.48</v>
      </c>
      <c r="I1028">
        <v>6605.99</v>
      </c>
      <c r="J1028">
        <v>5515.51</v>
      </c>
      <c r="K1028" s="1">
        <f t="shared" si="64"/>
        <v>5.0578735969481334</v>
      </c>
      <c r="L1028" t="s">
        <v>54</v>
      </c>
      <c r="M1028" s="2" t="s">
        <v>249</v>
      </c>
      <c r="N1028" s="3" t="str">
        <f t="shared" si="65"/>
        <v>Sep</v>
      </c>
      <c r="O1028" t="s">
        <v>56</v>
      </c>
      <c r="P1028" t="s">
        <v>39</v>
      </c>
      <c r="Q1028" t="str">
        <f t="shared" si="66"/>
        <v>Adult</v>
      </c>
      <c r="R1028" t="str">
        <f t="shared" si="67"/>
        <v>Profit</v>
      </c>
    </row>
    <row r="1029" spans="1:18">
      <c r="A1029">
        <v>7271</v>
      </c>
      <c r="B1029" t="s">
        <v>44</v>
      </c>
      <c r="C1029">
        <v>59</v>
      </c>
      <c r="D1029" t="s">
        <v>24</v>
      </c>
      <c r="E1029" t="s">
        <v>66</v>
      </c>
      <c r="F1029" t="s">
        <v>18</v>
      </c>
      <c r="G1029">
        <v>3914.24</v>
      </c>
      <c r="H1029">
        <v>1958.76</v>
      </c>
      <c r="I1029">
        <v>6605</v>
      </c>
      <c r="J1029">
        <v>4646.24</v>
      </c>
      <c r="K1029" s="1">
        <f t="shared" si="64"/>
        <v>2.372031285098736</v>
      </c>
      <c r="L1029" t="s">
        <v>54</v>
      </c>
      <c r="M1029" s="2" t="s">
        <v>333</v>
      </c>
      <c r="N1029" s="3" t="str">
        <f t="shared" si="65"/>
        <v>Mar</v>
      </c>
      <c r="O1029" t="s">
        <v>28</v>
      </c>
      <c r="P1029" t="s">
        <v>39</v>
      </c>
      <c r="Q1029" t="str">
        <f t="shared" si="66"/>
        <v>Senior</v>
      </c>
      <c r="R1029" t="str">
        <f t="shared" si="67"/>
        <v>Profit</v>
      </c>
    </row>
    <row r="1030" spans="1:18">
      <c r="A1030">
        <v>7573</v>
      </c>
      <c r="B1030" t="s">
        <v>92</v>
      </c>
      <c r="C1030">
        <v>59</v>
      </c>
      <c r="D1030" t="s">
        <v>24</v>
      </c>
      <c r="E1030" t="s">
        <v>41</v>
      </c>
      <c r="F1030" t="s">
        <v>18</v>
      </c>
      <c r="G1030">
        <v>4539.3900000000003</v>
      </c>
      <c r="H1030">
        <v>200.14</v>
      </c>
      <c r="I1030">
        <v>6604.7</v>
      </c>
      <c r="J1030">
        <v>6404.56</v>
      </c>
      <c r="K1030" s="1">
        <f t="shared" si="64"/>
        <v>32.000399720195865</v>
      </c>
      <c r="L1030" t="s">
        <v>26</v>
      </c>
      <c r="M1030" s="2" t="s">
        <v>270</v>
      </c>
      <c r="N1030" s="3" t="str">
        <f t="shared" si="65"/>
        <v>Feb</v>
      </c>
      <c r="O1030" t="s">
        <v>56</v>
      </c>
      <c r="P1030" t="s">
        <v>39</v>
      </c>
      <c r="Q1030" t="str">
        <f t="shared" si="66"/>
        <v>Senior</v>
      </c>
      <c r="R1030" t="str">
        <f t="shared" si="67"/>
        <v>Profit</v>
      </c>
    </row>
    <row r="1031" spans="1:18">
      <c r="A1031">
        <v>5490</v>
      </c>
      <c r="B1031" t="s">
        <v>34</v>
      </c>
      <c r="C1031">
        <v>44</v>
      </c>
      <c r="D1031" t="s">
        <v>24</v>
      </c>
      <c r="E1031" t="s">
        <v>17</v>
      </c>
      <c r="F1031" t="s">
        <v>36</v>
      </c>
      <c r="G1031">
        <v>4985.28</v>
      </c>
      <c r="H1031">
        <v>1782.01</v>
      </c>
      <c r="I1031">
        <v>6603.59</v>
      </c>
      <c r="J1031">
        <v>4821.58</v>
      </c>
      <c r="K1031" s="1">
        <f t="shared" si="64"/>
        <v>2.7056974988917011</v>
      </c>
      <c r="L1031" t="s">
        <v>54</v>
      </c>
      <c r="M1031" s="2" t="s">
        <v>364</v>
      </c>
      <c r="N1031" s="3" t="str">
        <f t="shared" si="65"/>
        <v>Feb</v>
      </c>
      <c r="O1031" t="s">
        <v>33</v>
      </c>
      <c r="P1031" t="s">
        <v>22</v>
      </c>
      <c r="Q1031" t="str">
        <f t="shared" si="66"/>
        <v>Senior</v>
      </c>
      <c r="R1031" t="str">
        <f t="shared" si="67"/>
        <v>Profit</v>
      </c>
    </row>
    <row r="1032" spans="1:18">
      <c r="A1032">
        <v>1343</v>
      </c>
      <c r="B1032" t="s">
        <v>44</v>
      </c>
      <c r="C1032">
        <v>19</v>
      </c>
      <c r="D1032" t="s">
        <v>16</v>
      </c>
      <c r="E1032" t="s">
        <v>17</v>
      </c>
      <c r="F1032" t="s">
        <v>25</v>
      </c>
      <c r="G1032">
        <v>3743.86</v>
      </c>
      <c r="H1032">
        <v>729.69</v>
      </c>
      <c r="I1032">
        <v>6603.11</v>
      </c>
      <c r="J1032">
        <v>5873.42</v>
      </c>
      <c r="K1032" s="1">
        <f t="shared" si="64"/>
        <v>8.0491989749071511</v>
      </c>
      <c r="L1032" t="s">
        <v>54</v>
      </c>
      <c r="M1032" s="2" t="s">
        <v>383</v>
      </c>
      <c r="N1032" s="3" t="str">
        <f t="shared" si="65"/>
        <v>Dec</v>
      </c>
      <c r="O1032" t="s">
        <v>33</v>
      </c>
      <c r="P1032" t="s">
        <v>22</v>
      </c>
      <c r="Q1032" t="str">
        <f t="shared" si="66"/>
        <v>Young</v>
      </c>
      <c r="R1032" t="str">
        <f t="shared" si="67"/>
        <v>Profit</v>
      </c>
    </row>
    <row r="1033" spans="1:18">
      <c r="A1033">
        <v>8993</v>
      </c>
      <c r="B1033" t="s">
        <v>23</v>
      </c>
      <c r="C1033">
        <v>21</v>
      </c>
      <c r="D1033" t="s">
        <v>24</v>
      </c>
      <c r="E1033" t="s">
        <v>53</v>
      </c>
      <c r="F1033" t="s">
        <v>42</v>
      </c>
      <c r="G1033">
        <v>4803.5200000000004</v>
      </c>
      <c r="H1033">
        <v>709.26</v>
      </c>
      <c r="I1033">
        <v>6602.97</v>
      </c>
      <c r="J1033">
        <v>5893.71</v>
      </c>
      <c r="K1033" s="1">
        <f t="shared" si="64"/>
        <v>8.3096607732002372</v>
      </c>
      <c r="L1033" t="s">
        <v>54</v>
      </c>
      <c r="M1033" s="2" t="s">
        <v>88</v>
      </c>
      <c r="N1033" s="3" t="str">
        <f t="shared" si="65"/>
        <v>Dec</v>
      </c>
      <c r="O1033" t="s">
        <v>51</v>
      </c>
      <c r="P1033" t="s">
        <v>39</v>
      </c>
      <c r="Q1033" t="str">
        <f t="shared" si="66"/>
        <v>Young</v>
      </c>
      <c r="R1033" t="str">
        <f t="shared" si="67"/>
        <v>Profit</v>
      </c>
    </row>
    <row r="1034" spans="1:18">
      <c r="A1034">
        <v>3622</v>
      </c>
      <c r="B1034" t="s">
        <v>92</v>
      </c>
      <c r="C1034">
        <v>58</v>
      </c>
      <c r="D1034" t="s">
        <v>16</v>
      </c>
      <c r="E1034" t="s">
        <v>57</v>
      </c>
      <c r="F1034" t="s">
        <v>49</v>
      </c>
      <c r="G1034">
        <v>4465.47</v>
      </c>
      <c r="H1034">
        <v>63.75</v>
      </c>
      <c r="I1034">
        <v>6600.87</v>
      </c>
      <c r="J1034">
        <v>6537.12</v>
      </c>
      <c r="K1034" s="1">
        <f t="shared" si="64"/>
        <v>102.54305882352941</v>
      </c>
      <c r="L1034" t="s">
        <v>26</v>
      </c>
      <c r="M1034" s="2" t="s">
        <v>277</v>
      </c>
      <c r="N1034" s="3" t="str">
        <f t="shared" si="65"/>
        <v>Apr</v>
      </c>
      <c r="O1034" t="s">
        <v>28</v>
      </c>
      <c r="P1034" t="s">
        <v>22</v>
      </c>
      <c r="Q1034" t="str">
        <f t="shared" si="66"/>
        <v>Senior</v>
      </c>
      <c r="R1034" t="str">
        <f t="shared" si="67"/>
        <v>Profit</v>
      </c>
    </row>
    <row r="1035" spans="1:18">
      <c r="A1035">
        <v>5715</v>
      </c>
      <c r="B1035" t="s">
        <v>23</v>
      </c>
      <c r="C1035">
        <v>27</v>
      </c>
      <c r="D1035" t="s">
        <v>24</v>
      </c>
      <c r="E1035" t="s">
        <v>41</v>
      </c>
      <c r="F1035" t="s">
        <v>36</v>
      </c>
      <c r="G1035">
        <v>4934.83</v>
      </c>
      <c r="H1035">
        <v>237.78</v>
      </c>
      <c r="I1035">
        <v>6600.83</v>
      </c>
      <c r="J1035">
        <v>6363.05</v>
      </c>
      <c r="K1035" s="1">
        <f t="shared" si="64"/>
        <v>26.760240558499454</v>
      </c>
      <c r="L1035" t="s">
        <v>54</v>
      </c>
      <c r="M1035" s="2" t="s">
        <v>376</v>
      </c>
      <c r="N1035" s="3" t="str">
        <f t="shared" si="65"/>
        <v>Aug</v>
      </c>
      <c r="O1035" t="s">
        <v>33</v>
      </c>
      <c r="P1035" t="s">
        <v>22</v>
      </c>
      <c r="Q1035" t="str">
        <f t="shared" si="66"/>
        <v>Adult</v>
      </c>
      <c r="R1035" t="str">
        <f t="shared" si="67"/>
        <v>Profit</v>
      </c>
    </row>
    <row r="1036" spans="1:18">
      <c r="A1036">
        <v>9425</v>
      </c>
      <c r="B1036" t="s">
        <v>52</v>
      </c>
      <c r="C1036">
        <v>60</v>
      </c>
      <c r="D1036" t="s">
        <v>16</v>
      </c>
      <c r="E1036" t="s">
        <v>17</v>
      </c>
      <c r="F1036" t="s">
        <v>36</v>
      </c>
      <c r="G1036">
        <v>4733</v>
      </c>
      <c r="H1036">
        <v>471.33</v>
      </c>
      <c r="I1036">
        <v>6600.52</v>
      </c>
      <c r="J1036">
        <v>6129.19</v>
      </c>
      <c r="K1036" s="1">
        <f t="shared" si="64"/>
        <v>13.004031145906264</v>
      </c>
      <c r="L1036" t="s">
        <v>26</v>
      </c>
      <c r="M1036" s="2" t="s">
        <v>247</v>
      </c>
      <c r="N1036" s="3" t="str">
        <f t="shared" si="65"/>
        <v>Sep</v>
      </c>
      <c r="O1036" t="s">
        <v>56</v>
      </c>
      <c r="P1036" t="s">
        <v>39</v>
      </c>
      <c r="Q1036" t="str">
        <f t="shared" si="66"/>
        <v>Senior</v>
      </c>
      <c r="R1036" t="str">
        <f t="shared" si="67"/>
        <v>Profit</v>
      </c>
    </row>
    <row r="1037" spans="1:18">
      <c r="A1037">
        <v>4396</v>
      </c>
      <c r="B1037" t="s">
        <v>34</v>
      </c>
      <c r="C1037">
        <v>29</v>
      </c>
      <c r="D1037" t="s">
        <v>24</v>
      </c>
      <c r="E1037" t="s">
        <v>17</v>
      </c>
      <c r="F1037" t="s">
        <v>36</v>
      </c>
      <c r="G1037">
        <v>4113.21</v>
      </c>
      <c r="H1037">
        <v>1754.39</v>
      </c>
      <c r="I1037">
        <v>6600.31</v>
      </c>
      <c r="J1037">
        <v>4845.92</v>
      </c>
      <c r="K1037" s="1">
        <f t="shared" si="64"/>
        <v>2.7621680470134917</v>
      </c>
      <c r="L1037" t="s">
        <v>31</v>
      </c>
      <c r="M1037" s="2" t="s">
        <v>265</v>
      </c>
      <c r="N1037" s="3" t="str">
        <f t="shared" si="65"/>
        <v>Feb</v>
      </c>
      <c r="O1037" t="s">
        <v>21</v>
      </c>
      <c r="P1037" t="s">
        <v>39</v>
      </c>
      <c r="Q1037" t="str">
        <f t="shared" si="66"/>
        <v>Adult</v>
      </c>
      <c r="R1037" t="str">
        <f t="shared" si="67"/>
        <v>Profit</v>
      </c>
    </row>
    <row r="1038" spans="1:18">
      <c r="A1038">
        <v>9178</v>
      </c>
      <c r="B1038" t="s">
        <v>47</v>
      </c>
      <c r="C1038">
        <v>37</v>
      </c>
      <c r="D1038" t="s">
        <v>24</v>
      </c>
      <c r="E1038" t="s">
        <v>17</v>
      </c>
      <c r="F1038" t="s">
        <v>36</v>
      </c>
      <c r="G1038">
        <v>4871.32</v>
      </c>
      <c r="H1038">
        <v>1123.9000000000001</v>
      </c>
      <c r="I1038">
        <v>6599.23</v>
      </c>
      <c r="J1038">
        <v>5475.33</v>
      </c>
      <c r="K1038" s="1">
        <f t="shared" si="64"/>
        <v>4.8717234629415422</v>
      </c>
      <c r="L1038" t="s">
        <v>37</v>
      </c>
      <c r="M1038" s="2" t="s">
        <v>283</v>
      </c>
      <c r="N1038" s="3" t="str">
        <f t="shared" si="65"/>
        <v>Jun</v>
      </c>
      <c r="O1038" t="s">
        <v>21</v>
      </c>
      <c r="P1038" t="s">
        <v>22</v>
      </c>
      <c r="Q1038" t="str">
        <f t="shared" si="66"/>
        <v>Adult</v>
      </c>
      <c r="R1038" t="str">
        <f t="shared" si="67"/>
        <v>Profit</v>
      </c>
    </row>
    <row r="1039" spans="1:18">
      <c r="A1039">
        <v>9980</v>
      </c>
      <c r="B1039" t="s">
        <v>40</v>
      </c>
      <c r="C1039">
        <v>56</v>
      </c>
      <c r="D1039" t="s">
        <v>16</v>
      </c>
      <c r="E1039" t="s">
        <v>53</v>
      </c>
      <c r="F1039" t="s">
        <v>36</v>
      </c>
      <c r="G1039">
        <v>4689.91</v>
      </c>
      <c r="H1039">
        <v>1001.43</v>
      </c>
      <c r="I1039">
        <v>6598.86</v>
      </c>
      <c r="J1039">
        <v>5597.43</v>
      </c>
      <c r="K1039" s="1">
        <f t="shared" si="64"/>
        <v>5.5894371049399361</v>
      </c>
      <c r="L1039" t="s">
        <v>19</v>
      </c>
      <c r="M1039" s="2" t="s">
        <v>375</v>
      </c>
      <c r="N1039" s="3" t="str">
        <f t="shared" si="65"/>
        <v>Mar</v>
      </c>
      <c r="O1039" t="s">
        <v>28</v>
      </c>
      <c r="P1039" t="s">
        <v>22</v>
      </c>
      <c r="Q1039" t="str">
        <f t="shared" si="66"/>
        <v>Senior</v>
      </c>
      <c r="R1039" t="str">
        <f t="shared" si="67"/>
        <v>Profit</v>
      </c>
    </row>
    <row r="1040" spans="1:18">
      <c r="A1040">
        <v>6895</v>
      </c>
      <c r="B1040" t="s">
        <v>29</v>
      </c>
      <c r="C1040">
        <v>48</v>
      </c>
      <c r="D1040" t="s">
        <v>24</v>
      </c>
      <c r="E1040" t="s">
        <v>17</v>
      </c>
      <c r="F1040" t="s">
        <v>36</v>
      </c>
      <c r="G1040">
        <v>4841.07</v>
      </c>
      <c r="H1040">
        <v>1178.06</v>
      </c>
      <c r="I1040">
        <v>6598.85</v>
      </c>
      <c r="J1040">
        <v>5420.79</v>
      </c>
      <c r="K1040" s="1">
        <f t="shared" si="64"/>
        <v>4.6014549343836482</v>
      </c>
      <c r="L1040" t="s">
        <v>26</v>
      </c>
      <c r="M1040" s="2" t="s">
        <v>107</v>
      </c>
      <c r="N1040" s="3" t="str">
        <f t="shared" si="65"/>
        <v>Apr</v>
      </c>
      <c r="O1040" t="s">
        <v>56</v>
      </c>
      <c r="P1040" t="s">
        <v>22</v>
      </c>
      <c r="Q1040" t="str">
        <f t="shared" si="66"/>
        <v>Senior</v>
      </c>
      <c r="R1040" t="str">
        <f t="shared" si="67"/>
        <v>Profit</v>
      </c>
    </row>
    <row r="1041" spans="1:18">
      <c r="A1041">
        <v>4142</v>
      </c>
      <c r="B1041" t="s">
        <v>15</v>
      </c>
      <c r="C1041">
        <v>52</v>
      </c>
      <c r="D1041" t="s">
        <v>24</v>
      </c>
      <c r="E1041" t="s">
        <v>53</v>
      </c>
      <c r="F1041" t="s">
        <v>49</v>
      </c>
      <c r="G1041">
        <v>4260.4799999999996</v>
      </c>
      <c r="H1041">
        <v>230.75</v>
      </c>
      <c r="I1041">
        <v>6598.03</v>
      </c>
      <c r="J1041">
        <v>6367.28</v>
      </c>
      <c r="K1041" s="1">
        <f t="shared" si="64"/>
        <v>27.593846153846151</v>
      </c>
      <c r="L1041" t="s">
        <v>37</v>
      </c>
      <c r="M1041" s="2" t="s">
        <v>361</v>
      </c>
      <c r="N1041" s="3" t="str">
        <f t="shared" si="65"/>
        <v>Jan</v>
      </c>
      <c r="O1041" t="s">
        <v>33</v>
      </c>
      <c r="P1041" t="s">
        <v>39</v>
      </c>
      <c r="Q1041" t="str">
        <f t="shared" si="66"/>
        <v>Senior</v>
      </c>
      <c r="R1041" t="str">
        <f t="shared" si="67"/>
        <v>Profit</v>
      </c>
    </row>
    <row r="1042" spans="1:18">
      <c r="A1042">
        <v>6217</v>
      </c>
      <c r="B1042" t="s">
        <v>40</v>
      </c>
      <c r="C1042">
        <v>25</v>
      </c>
      <c r="D1042" t="s">
        <v>16</v>
      </c>
      <c r="E1042" t="s">
        <v>30</v>
      </c>
      <c r="F1042" t="s">
        <v>18</v>
      </c>
      <c r="G1042">
        <v>4879.7700000000004</v>
      </c>
      <c r="H1042">
        <v>1362.02</v>
      </c>
      <c r="I1042">
        <v>6596.41</v>
      </c>
      <c r="J1042">
        <v>5234.3900000000003</v>
      </c>
      <c r="K1042" s="1">
        <f t="shared" si="64"/>
        <v>3.8431080307190792</v>
      </c>
      <c r="L1042" t="s">
        <v>54</v>
      </c>
      <c r="M1042" s="2" t="s">
        <v>46</v>
      </c>
      <c r="N1042" s="3" t="str">
        <f t="shared" si="65"/>
        <v>May</v>
      </c>
      <c r="O1042" t="s">
        <v>21</v>
      </c>
      <c r="P1042" t="s">
        <v>39</v>
      </c>
      <c r="Q1042" t="str">
        <f t="shared" si="66"/>
        <v>Young</v>
      </c>
      <c r="R1042" t="str">
        <f t="shared" si="67"/>
        <v>Profit</v>
      </c>
    </row>
    <row r="1043" spans="1:18">
      <c r="A1043">
        <v>9048</v>
      </c>
      <c r="B1043" t="s">
        <v>44</v>
      </c>
      <c r="C1043">
        <v>45</v>
      </c>
      <c r="D1043" t="s">
        <v>16</v>
      </c>
      <c r="E1043" t="s">
        <v>17</v>
      </c>
      <c r="F1043" t="s">
        <v>42</v>
      </c>
      <c r="G1043">
        <v>3928.17</v>
      </c>
      <c r="H1043">
        <v>1749.27</v>
      </c>
      <c r="I1043">
        <v>6595.72</v>
      </c>
      <c r="J1043">
        <v>4846.45</v>
      </c>
      <c r="K1043" s="1">
        <f t="shared" si="64"/>
        <v>2.7705557175278828</v>
      </c>
      <c r="L1043" t="s">
        <v>37</v>
      </c>
      <c r="M1043" s="2" t="s">
        <v>358</v>
      </c>
      <c r="N1043" s="3" t="str">
        <f t="shared" si="65"/>
        <v>Nov</v>
      </c>
      <c r="O1043" t="s">
        <v>51</v>
      </c>
      <c r="P1043" t="s">
        <v>22</v>
      </c>
      <c r="Q1043" t="str">
        <f t="shared" si="66"/>
        <v>Senior</v>
      </c>
      <c r="R1043" t="str">
        <f t="shared" si="67"/>
        <v>Profit</v>
      </c>
    </row>
    <row r="1044" spans="1:18">
      <c r="A1044">
        <v>4068</v>
      </c>
      <c r="B1044" t="s">
        <v>52</v>
      </c>
      <c r="C1044">
        <v>37</v>
      </c>
      <c r="D1044" t="s">
        <v>24</v>
      </c>
      <c r="E1044" t="s">
        <v>66</v>
      </c>
      <c r="F1044" t="s">
        <v>36</v>
      </c>
      <c r="G1044">
        <v>3795.64</v>
      </c>
      <c r="H1044">
        <v>582.72</v>
      </c>
      <c r="I1044">
        <v>6595.33</v>
      </c>
      <c r="J1044">
        <v>6012.61</v>
      </c>
      <c r="K1044" s="1">
        <f t="shared" si="64"/>
        <v>10.318180258099945</v>
      </c>
      <c r="L1044" t="s">
        <v>31</v>
      </c>
      <c r="M1044" s="2" t="s">
        <v>337</v>
      </c>
      <c r="N1044" s="3" t="str">
        <f t="shared" si="65"/>
        <v>Sep</v>
      </c>
      <c r="O1044" t="s">
        <v>28</v>
      </c>
      <c r="P1044" t="s">
        <v>22</v>
      </c>
      <c r="Q1044" t="str">
        <f t="shared" si="66"/>
        <v>Adult</v>
      </c>
      <c r="R1044" t="str">
        <f t="shared" si="67"/>
        <v>Profit</v>
      </c>
    </row>
    <row r="1045" spans="1:18">
      <c r="A1045">
        <v>1558</v>
      </c>
      <c r="B1045" t="s">
        <v>47</v>
      </c>
      <c r="C1045">
        <v>35</v>
      </c>
      <c r="D1045" t="s">
        <v>24</v>
      </c>
      <c r="E1045" t="s">
        <v>35</v>
      </c>
      <c r="F1045" t="s">
        <v>49</v>
      </c>
      <c r="G1045">
        <v>3733.97</v>
      </c>
      <c r="H1045">
        <v>1106.44</v>
      </c>
      <c r="I1045">
        <v>6592.37</v>
      </c>
      <c r="J1045">
        <v>5485.93</v>
      </c>
      <c r="K1045" s="1">
        <f t="shared" si="64"/>
        <v>4.9581811937384765</v>
      </c>
      <c r="L1045" t="s">
        <v>26</v>
      </c>
      <c r="M1045" s="2" t="s">
        <v>370</v>
      </c>
      <c r="N1045" s="3" t="str">
        <f t="shared" si="65"/>
        <v>Jul</v>
      </c>
      <c r="O1045" t="s">
        <v>56</v>
      </c>
      <c r="P1045" t="s">
        <v>22</v>
      </c>
      <c r="Q1045" t="str">
        <f t="shared" si="66"/>
        <v>Adult</v>
      </c>
      <c r="R1045" t="str">
        <f t="shared" si="67"/>
        <v>Profit</v>
      </c>
    </row>
    <row r="1046" spans="1:18">
      <c r="A1046">
        <v>3067</v>
      </c>
      <c r="B1046" t="s">
        <v>52</v>
      </c>
      <c r="C1046">
        <v>23</v>
      </c>
      <c r="D1046" t="s">
        <v>24</v>
      </c>
      <c r="E1046" t="s">
        <v>66</v>
      </c>
      <c r="F1046" t="s">
        <v>18</v>
      </c>
      <c r="G1046">
        <v>4575.34</v>
      </c>
      <c r="H1046">
        <v>1080.94</v>
      </c>
      <c r="I1046">
        <v>6591.6</v>
      </c>
      <c r="J1046">
        <v>5510.66</v>
      </c>
      <c r="K1046" s="1">
        <f t="shared" si="64"/>
        <v>5.0980257923659034</v>
      </c>
      <c r="L1046" t="s">
        <v>37</v>
      </c>
      <c r="M1046" s="2" t="s">
        <v>112</v>
      </c>
      <c r="N1046" s="3" t="str">
        <f t="shared" si="65"/>
        <v>Jan</v>
      </c>
      <c r="O1046" t="s">
        <v>28</v>
      </c>
      <c r="P1046" t="s">
        <v>22</v>
      </c>
      <c r="Q1046" t="str">
        <f t="shared" si="66"/>
        <v>Young</v>
      </c>
      <c r="R1046" t="str">
        <f t="shared" si="67"/>
        <v>Profit</v>
      </c>
    </row>
    <row r="1047" spans="1:18">
      <c r="A1047">
        <v>7230</v>
      </c>
      <c r="B1047" t="s">
        <v>29</v>
      </c>
      <c r="C1047">
        <v>25</v>
      </c>
      <c r="D1047" t="s">
        <v>16</v>
      </c>
      <c r="E1047" t="s">
        <v>30</v>
      </c>
      <c r="F1047" t="s">
        <v>25</v>
      </c>
      <c r="G1047">
        <v>3758.12</v>
      </c>
      <c r="H1047">
        <v>816.52</v>
      </c>
      <c r="I1047">
        <v>6590.9</v>
      </c>
      <c r="J1047">
        <v>5774.38</v>
      </c>
      <c r="K1047" s="1">
        <f t="shared" si="64"/>
        <v>7.0719394503502677</v>
      </c>
      <c r="L1047" t="s">
        <v>26</v>
      </c>
      <c r="M1047" s="2" t="s">
        <v>162</v>
      </c>
      <c r="N1047" s="3" t="str">
        <f t="shared" si="65"/>
        <v>Jan</v>
      </c>
      <c r="O1047" t="s">
        <v>33</v>
      </c>
      <c r="P1047" t="s">
        <v>39</v>
      </c>
      <c r="Q1047" t="str">
        <f t="shared" si="66"/>
        <v>Young</v>
      </c>
      <c r="R1047" t="str">
        <f t="shared" si="67"/>
        <v>Profit</v>
      </c>
    </row>
    <row r="1048" spans="1:18">
      <c r="A1048">
        <v>6364</v>
      </c>
      <c r="B1048" t="s">
        <v>23</v>
      </c>
      <c r="C1048">
        <v>52</v>
      </c>
      <c r="D1048" t="s">
        <v>24</v>
      </c>
      <c r="E1048" t="s">
        <v>30</v>
      </c>
      <c r="F1048" t="s">
        <v>49</v>
      </c>
      <c r="G1048">
        <v>4935.95</v>
      </c>
      <c r="H1048">
        <v>506.45</v>
      </c>
      <c r="I1048">
        <v>6589.05</v>
      </c>
      <c r="J1048">
        <v>6082.6</v>
      </c>
      <c r="K1048" s="1">
        <f t="shared" si="64"/>
        <v>12.010267548622767</v>
      </c>
      <c r="L1048" t="s">
        <v>19</v>
      </c>
      <c r="M1048" s="2" t="s">
        <v>264</v>
      </c>
      <c r="N1048" s="3" t="str">
        <f t="shared" si="65"/>
        <v>Feb</v>
      </c>
      <c r="O1048" t="s">
        <v>56</v>
      </c>
      <c r="P1048" t="s">
        <v>39</v>
      </c>
      <c r="Q1048" t="str">
        <f t="shared" si="66"/>
        <v>Senior</v>
      </c>
      <c r="R1048" t="str">
        <f t="shared" si="67"/>
        <v>Profit</v>
      </c>
    </row>
    <row r="1049" spans="1:18">
      <c r="A1049">
        <v>1962</v>
      </c>
      <c r="B1049" t="s">
        <v>40</v>
      </c>
      <c r="C1049">
        <v>39</v>
      </c>
      <c r="D1049" t="s">
        <v>16</v>
      </c>
      <c r="E1049" t="s">
        <v>35</v>
      </c>
      <c r="F1049" t="s">
        <v>25</v>
      </c>
      <c r="G1049">
        <v>4809.9399999999996</v>
      </c>
      <c r="H1049">
        <v>544.66999999999996</v>
      </c>
      <c r="I1049">
        <v>6588.03</v>
      </c>
      <c r="J1049">
        <v>6043.36</v>
      </c>
      <c r="K1049" s="1">
        <f t="shared" si="64"/>
        <v>11.095452292213634</v>
      </c>
      <c r="L1049" t="s">
        <v>37</v>
      </c>
      <c r="M1049" s="2" t="s">
        <v>324</v>
      </c>
      <c r="N1049" s="3" t="str">
        <f t="shared" si="65"/>
        <v>Mar</v>
      </c>
      <c r="O1049" t="s">
        <v>56</v>
      </c>
      <c r="P1049" t="s">
        <v>22</v>
      </c>
      <c r="Q1049" t="str">
        <f t="shared" si="66"/>
        <v>Adult</v>
      </c>
      <c r="R1049" t="str">
        <f t="shared" si="67"/>
        <v>Profit</v>
      </c>
    </row>
    <row r="1050" spans="1:18">
      <c r="A1050">
        <v>626</v>
      </c>
      <c r="B1050" t="s">
        <v>40</v>
      </c>
      <c r="C1050">
        <v>33</v>
      </c>
      <c r="D1050" t="s">
        <v>16</v>
      </c>
      <c r="E1050" t="s">
        <v>53</v>
      </c>
      <c r="F1050" t="s">
        <v>18</v>
      </c>
      <c r="G1050">
        <v>4133.38</v>
      </c>
      <c r="H1050">
        <v>1093.95</v>
      </c>
      <c r="I1050">
        <v>6586.74</v>
      </c>
      <c r="J1050">
        <v>5492.79</v>
      </c>
      <c r="K1050" s="1">
        <f t="shared" si="64"/>
        <v>5.0210612916495263</v>
      </c>
      <c r="L1050" t="s">
        <v>31</v>
      </c>
      <c r="M1050" s="2" t="s">
        <v>220</v>
      </c>
      <c r="N1050" s="3" t="str">
        <f t="shared" si="65"/>
        <v>Jul</v>
      </c>
      <c r="O1050" t="s">
        <v>51</v>
      </c>
      <c r="P1050" t="s">
        <v>39</v>
      </c>
      <c r="Q1050" t="str">
        <f t="shared" si="66"/>
        <v>Adult</v>
      </c>
      <c r="R1050" t="str">
        <f t="shared" si="67"/>
        <v>Profit</v>
      </c>
    </row>
    <row r="1051" spans="1:18">
      <c r="A1051">
        <v>7130</v>
      </c>
      <c r="B1051" t="s">
        <v>84</v>
      </c>
      <c r="C1051">
        <v>60</v>
      </c>
      <c r="D1051" t="s">
        <v>16</v>
      </c>
      <c r="E1051" t="s">
        <v>53</v>
      </c>
      <c r="F1051" t="s">
        <v>18</v>
      </c>
      <c r="G1051">
        <v>4292.62</v>
      </c>
      <c r="H1051">
        <v>1303.08</v>
      </c>
      <c r="I1051">
        <v>6586.73</v>
      </c>
      <c r="J1051">
        <v>5283.65</v>
      </c>
      <c r="K1051" s="1">
        <f t="shared" si="64"/>
        <v>4.0547395401663753</v>
      </c>
      <c r="L1051" t="s">
        <v>31</v>
      </c>
      <c r="M1051" s="2" t="s">
        <v>237</v>
      </c>
      <c r="N1051" s="3" t="str">
        <f t="shared" si="65"/>
        <v>Jan</v>
      </c>
      <c r="O1051" t="s">
        <v>28</v>
      </c>
      <c r="P1051" t="s">
        <v>39</v>
      </c>
      <c r="Q1051" t="str">
        <f t="shared" si="66"/>
        <v>Senior</v>
      </c>
      <c r="R1051" t="str">
        <f t="shared" si="67"/>
        <v>Profit</v>
      </c>
    </row>
    <row r="1052" spans="1:18">
      <c r="A1052">
        <v>3212</v>
      </c>
      <c r="B1052" t="s">
        <v>92</v>
      </c>
      <c r="C1052">
        <v>20</v>
      </c>
      <c r="D1052" t="s">
        <v>16</v>
      </c>
      <c r="E1052" t="s">
        <v>66</v>
      </c>
      <c r="F1052" t="s">
        <v>25</v>
      </c>
      <c r="G1052">
        <v>4180.91</v>
      </c>
      <c r="H1052">
        <v>362.14</v>
      </c>
      <c r="I1052">
        <v>6585.18</v>
      </c>
      <c r="J1052">
        <v>6223.04</v>
      </c>
      <c r="K1052" s="1">
        <f t="shared" si="64"/>
        <v>17.18407245816535</v>
      </c>
      <c r="L1052" t="s">
        <v>54</v>
      </c>
      <c r="M1052" s="2" t="s">
        <v>120</v>
      </c>
      <c r="N1052" s="3" t="str">
        <f t="shared" si="65"/>
        <v>Feb</v>
      </c>
      <c r="O1052" t="s">
        <v>28</v>
      </c>
      <c r="P1052" t="s">
        <v>39</v>
      </c>
      <c r="Q1052" t="str">
        <f t="shared" si="66"/>
        <v>Young</v>
      </c>
      <c r="R1052" t="str">
        <f t="shared" si="67"/>
        <v>Profit</v>
      </c>
    </row>
    <row r="1053" spans="1:18">
      <c r="A1053">
        <v>9092</v>
      </c>
      <c r="B1053" t="s">
        <v>29</v>
      </c>
      <c r="C1053">
        <v>20</v>
      </c>
      <c r="D1053" t="s">
        <v>24</v>
      </c>
      <c r="E1053" t="s">
        <v>66</v>
      </c>
      <c r="F1053" t="s">
        <v>36</v>
      </c>
      <c r="G1053">
        <v>4667.46</v>
      </c>
      <c r="H1053">
        <v>315.88</v>
      </c>
      <c r="I1053">
        <v>6585.06</v>
      </c>
      <c r="J1053">
        <v>6269.18</v>
      </c>
      <c r="K1053" s="1">
        <f t="shared" si="64"/>
        <v>19.846713942003294</v>
      </c>
      <c r="L1053" t="s">
        <v>54</v>
      </c>
      <c r="M1053" s="2" t="s">
        <v>198</v>
      </c>
      <c r="N1053" s="3" t="str">
        <f t="shared" si="65"/>
        <v>Jul</v>
      </c>
      <c r="O1053" t="s">
        <v>21</v>
      </c>
      <c r="P1053" t="s">
        <v>22</v>
      </c>
      <c r="Q1053" t="str">
        <f t="shared" si="66"/>
        <v>Young</v>
      </c>
      <c r="R1053" t="str">
        <f t="shared" si="67"/>
        <v>Profit</v>
      </c>
    </row>
    <row r="1054" spans="1:18">
      <c r="A1054">
        <v>1347</v>
      </c>
      <c r="B1054" t="s">
        <v>29</v>
      </c>
      <c r="C1054">
        <v>20</v>
      </c>
      <c r="D1054" t="s">
        <v>16</v>
      </c>
      <c r="E1054" t="s">
        <v>53</v>
      </c>
      <c r="F1054" t="s">
        <v>42</v>
      </c>
      <c r="G1054">
        <v>3988.09</v>
      </c>
      <c r="H1054">
        <v>577.83000000000004</v>
      </c>
      <c r="I1054">
        <v>6585.02</v>
      </c>
      <c r="J1054">
        <v>6007.19</v>
      </c>
      <c r="K1054" s="1">
        <f t="shared" si="64"/>
        <v>10.396119966079988</v>
      </c>
      <c r="L1054" t="s">
        <v>26</v>
      </c>
      <c r="M1054" s="2" t="s">
        <v>80</v>
      </c>
      <c r="N1054" s="3" t="str">
        <f t="shared" si="65"/>
        <v>Mar</v>
      </c>
      <c r="O1054" t="s">
        <v>51</v>
      </c>
      <c r="P1054" t="s">
        <v>39</v>
      </c>
      <c r="Q1054" t="str">
        <f t="shared" si="66"/>
        <v>Young</v>
      </c>
      <c r="R1054" t="str">
        <f t="shared" si="67"/>
        <v>Profit</v>
      </c>
    </row>
    <row r="1055" spans="1:18">
      <c r="A1055">
        <v>9537</v>
      </c>
      <c r="B1055" t="s">
        <v>44</v>
      </c>
      <c r="C1055">
        <v>27</v>
      </c>
      <c r="D1055" t="s">
        <v>16</v>
      </c>
      <c r="E1055" t="s">
        <v>53</v>
      </c>
      <c r="F1055" t="s">
        <v>18</v>
      </c>
      <c r="G1055">
        <v>4910.6899999999996</v>
      </c>
      <c r="H1055">
        <v>1210.1099999999999</v>
      </c>
      <c r="I1055">
        <v>6584.27</v>
      </c>
      <c r="J1055">
        <v>5374.16</v>
      </c>
      <c r="K1055" s="1">
        <f t="shared" si="64"/>
        <v>4.4410508135624038</v>
      </c>
      <c r="L1055" t="s">
        <v>26</v>
      </c>
      <c r="M1055" s="2" t="s">
        <v>358</v>
      </c>
      <c r="N1055" s="3" t="str">
        <f t="shared" si="65"/>
        <v>Nov</v>
      </c>
      <c r="O1055" t="s">
        <v>56</v>
      </c>
      <c r="P1055" t="s">
        <v>22</v>
      </c>
      <c r="Q1055" t="str">
        <f t="shared" si="66"/>
        <v>Adult</v>
      </c>
      <c r="R1055" t="str">
        <f t="shared" si="67"/>
        <v>Profit</v>
      </c>
    </row>
    <row r="1056" spans="1:18">
      <c r="A1056">
        <v>3667</v>
      </c>
      <c r="B1056" t="s">
        <v>29</v>
      </c>
      <c r="C1056">
        <v>35</v>
      </c>
      <c r="D1056" t="s">
        <v>16</v>
      </c>
      <c r="E1056" t="s">
        <v>66</v>
      </c>
      <c r="F1056" t="s">
        <v>25</v>
      </c>
      <c r="G1056">
        <v>4887.82</v>
      </c>
      <c r="H1056">
        <v>373.93</v>
      </c>
      <c r="I1056">
        <v>6583.11</v>
      </c>
      <c r="J1056">
        <v>6209.18</v>
      </c>
      <c r="K1056" s="1">
        <f t="shared" si="64"/>
        <v>16.605193485411707</v>
      </c>
      <c r="L1056" t="s">
        <v>54</v>
      </c>
      <c r="M1056" s="2" t="s">
        <v>154</v>
      </c>
      <c r="N1056" s="3" t="str">
        <f t="shared" si="65"/>
        <v>Sep</v>
      </c>
      <c r="O1056" t="s">
        <v>56</v>
      </c>
      <c r="P1056" t="s">
        <v>22</v>
      </c>
      <c r="Q1056" t="str">
        <f t="shared" si="66"/>
        <v>Adult</v>
      </c>
      <c r="R1056" t="str">
        <f t="shared" si="67"/>
        <v>Profit</v>
      </c>
    </row>
    <row r="1057" spans="1:18">
      <c r="A1057">
        <v>9329</v>
      </c>
      <c r="B1057" t="s">
        <v>47</v>
      </c>
      <c r="C1057">
        <v>32</v>
      </c>
      <c r="D1057" t="s">
        <v>24</v>
      </c>
      <c r="E1057" t="s">
        <v>53</v>
      </c>
      <c r="F1057" t="s">
        <v>36</v>
      </c>
      <c r="G1057">
        <v>4082.29</v>
      </c>
      <c r="H1057">
        <v>613.30999999999995</v>
      </c>
      <c r="I1057">
        <v>6582.45</v>
      </c>
      <c r="J1057">
        <v>5969.14</v>
      </c>
      <c r="K1057" s="1">
        <f t="shared" si="64"/>
        <v>9.7326637426423837</v>
      </c>
      <c r="L1057" t="s">
        <v>37</v>
      </c>
      <c r="M1057" s="2" t="s">
        <v>317</v>
      </c>
      <c r="N1057" s="3" t="str">
        <f t="shared" si="65"/>
        <v>Nov</v>
      </c>
      <c r="O1057" t="s">
        <v>33</v>
      </c>
      <c r="P1057" t="s">
        <v>39</v>
      </c>
      <c r="Q1057" t="str">
        <f t="shared" si="66"/>
        <v>Adult</v>
      </c>
      <c r="R1057" t="str">
        <f t="shared" si="67"/>
        <v>Profit</v>
      </c>
    </row>
    <row r="1058" spans="1:18">
      <c r="A1058">
        <v>6399</v>
      </c>
      <c r="B1058" t="s">
        <v>29</v>
      </c>
      <c r="C1058">
        <v>34</v>
      </c>
      <c r="D1058" t="s">
        <v>24</v>
      </c>
      <c r="E1058" t="s">
        <v>53</v>
      </c>
      <c r="F1058" t="s">
        <v>36</v>
      </c>
      <c r="G1058">
        <v>4799.58</v>
      </c>
      <c r="H1058">
        <v>184.2</v>
      </c>
      <c r="I1058">
        <v>6580.98</v>
      </c>
      <c r="J1058">
        <v>6396.78</v>
      </c>
      <c r="K1058" s="1">
        <f t="shared" si="64"/>
        <v>34.727361563517917</v>
      </c>
      <c r="L1058" t="s">
        <v>37</v>
      </c>
      <c r="M1058" s="2" t="s">
        <v>366</v>
      </c>
      <c r="N1058" s="3" t="str">
        <f t="shared" si="65"/>
        <v>Jun</v>
      </c>
      <c r="O1058" t="s">
        <v>51</v>
      </c>
      <c r="P1058" t="s">
        <v>22</v>
      </c>
      <c r="Q1058" t="str">
        <f t="shared" si="66"/>
        <v>Adult</v>
      </c>
      <c r="R1058" t="str">
        <f t="shared" si="67"/>
        <v>Profit</v>
      </c>
    </row>
    <row r="1059" spans="1:18">
      <c r="A1059">
        <v>8686</v>
      </c>
      <c r="B1059" t="s">
        <v>40</v>
      </c>
      <c r="C1059">
        <v>33</v>
      </c>
      <c r="D1059" t="s">
        <v>24</v>
      </c>
      <c r="E1059" t="s">
        <v>35</v>
      </c>
      <c r="F1059" t="s">
        <v>25</v>
      </c>
      <c r="G1059">
        <v>4884.04</v>
      </c>
      <c r="H1059">
        <v>1978.7</v>
      </c>
      <c r="I1059">
        <v>6579.08</v>
      </c>
      <c r="J1059">
        <v>4600.38</v>
      </c>
      <c r="K1059" s="1">
        <f t="shared" si="64"/>
        <v>2.3249507252236317</v>
      </c>
      <c r="L1059" t="s">
        <v>54</v>
      </c>
      <c r="M1059" s="2" t="s">
        <v>359</v>
      </c>
      <c r="N1059" s="3" t="str">
        <f t="shared" si="65"/>
        <v>Jul</v>
      </c>
      <c r="O1059" t="s">
        <v>33</v>
      </c>
      <c r="P1059" t="s">
        <v>22</v>
      </c>
      <c r="Q1059" t="str">
        <f t="shared" si="66"/>
        <v>Adult</v>
      </c>
      <c r="R1059" t="str">
        <f t="shared" si="67"/>
        <v>Profit</v>
      </c>
    </row>
    <row r="1060" spans="1:18">
      <c r="A1060">
        <v>2102</v>
      </c>
      <c r="B1060" t="s">
        <v>44</v>
      </c>
      <c r="C1060">
        <v>54</v>
      </c>
      <c r="D1060" t="s">
        <v>24</v>
      </c>
      <c r="E1060" t="s">
        <v>53</v>
      </c>
      <c r="F1060" t="s">
        <v>25</v>
      </c>
      <c r="G1060">
        <v>4742.28</v>
      </c>
      <c r="H1060">
        <v>362.12</v>
      </c>
      <c r="I1060">
        <v>6578.57</v>
      </c>
      <c r="J1060">
        <v>6216.45</v>
      </c>
      <c r="K1060" s="1">
        <f t="shared" si="64"/>
        <v>17.166823152546115</v>
      </c>
      <c r="L1060" t="s">
        <v>19</v>
      </c>
      <c r="M1060" s="2" t="s">
        <v>389</v>
      </c>
      <c r="N1060" s="3" t="str">
        <f t="shared" si="65"/>
        <v>Oct</v>
      </c>
      <c r="O1060" t="s">
        <v>33</v>
      </c>
      <c r="P1060" t="s">
        <v>22</v>
      </c>
      <c r="Q1060" t="str">
        <f t="shared" si="66"/>
        <v>Senior</v>
      </c>
      <c r="R1060" t="str">
        <f t="shared" si="67"/>
        <v>Profit</v>
      </c>
    </row>
    <row r="1061" spans="1:18">
      <c r="A1061">
        <v>9626</v>
      </c>
      <c r="B1061" t="s">
        <v>23</v>
      </c>
      <c r="C1061">
        <v>48</v>
      </c>
      <c r="D1061" t="s">
        <v>24</v>
      </c>
      <c r="E1061" t="s">
        <v>41</v>
      </c>
      <c r="F1061" t="s">
        <v>42</v>
      </c>
      <c r="G1061">
        <v>4690.5</v>
      </c>
      <c r="H1061">
        <v>851.36</v>
      </c>
      <c r="I1061">
        <v>6578.1</v>
      </c>
      <c r="J1061">
        <v>5726.74</v>
      </c>
      <c r="K1061" s="1">
        <f t="shared" si="64"/>
        <v>6.7265786506295804</v>
      </c>
      <c r="L1061" t="s">
        <v>54</v>
      </c>
      <c r="M1061" s="2" t="s">
        <v>280</v>
      </c>
      <c r="N1061" s="3" t="str">
        <f t="shared" si="65"/>
        <v>May</v>
      </c>
      <c r="O1061" t="s">
        <v>28</v>
      </c>
      <c r="P1061" t="s">
        <v>22</v>
      </c>
      <c r="Q1061" t="str">
        <f t="shared" si="66"/>
        <v>Senior</v>
      </c>
      <c r="R1061" t="str">
        <f t="shared" si="67"/>
        <v>Profit</v>
      </c>
    </row>
    <row r="1062" spans="1:18">
      <c r="A1062">
        <v>9010</v>
      </c>
      <c r="B1062" t="s">
        <v>29</v>
      </c>
      <c r="C1062">
        <v>35</v>
      </c>
      <c r="D1062" t="s">
        <v>16</v>
      </c>
      <c r="E1062" t="s">
        <v>41</v>
      </c>
      <c r="F1062" t="s">
        <v>49</v>
      </c>
      <c r="G1062">
        <v>4963.1899999999996</v>
      </c>
      <c r="H1062">
        <v>576.52</v>
      </c>
      <c r="I1062">
        <v>6577.73</v>
      </c>
      <c r="J1062">
        <v>6001.21</v>
      </c>
      <c r="K1062" s="1">
        <f t="shared" si="64"/>
        <v>10.409370013182544</v>
      </c>
      <c r="L1062" t="s">
        <v>31</v>
      </c>
      <c r="M1062" s="2" t="s">
        <v>293</v>
      </c>
      <c r="N1062" s="3" t="str">
        <f t="shared" si="65"/>
        <v>Jul</v>
      </c>
      <c r="O1062" t="s">
        <v>28</v>
      </c>
      <c r="P1062" t="s">
        <v>22</v>
      </c>
      <c r="Q1062" t="str">
        <f t="shared" si="66"/>
        <v>Adult</v>
      </c>
      <c r="R1062" t="str">
        <f t="shared" si="67"/>
        <v>Profit</v>
      </c>
    </row>
    <row r="1063" spans="1:18">
      <c r="A1063">
        <v>1289</v>
      </c>
      <c r="B1063" t="s">
        <v>40</v>
      </c>
      <c r="C1063">
        <v>31</v>
      </c>
      <c r="D1063" t="s">
        <v>24</v>
      </c>
      <c r="E1063" t="s">
        <v>41</v>
      </c>
      <c r="F1063" t="s">
        <v>25</v>
      </c>
      <c r="G1063">
        <v>4931.03</v>
      </c>
      <c r="H1063">
        <v>1384.29</v>
      </c>
      <c r="I1063">
        <v>6577.47</v>
      </c>
      <c r="J1063">
        <v>5193.18</v>
      </c>
      <c r="K1063" s="1">
        <f t="shared" si="64"/>
        <v>3.7515116052272286</v>
      </c>
      <c r="L1063" t="s">
        <v>26</v>
      </c>
      <c r="M1063" s="2" t="s">
        <v>369</v>
      </c>
      <c r="N1063" s="3" t="str">
        <f t="shared" si="65"/>
        <v>Oct</v>
      </c>
      <c r="O1063" t="s">
        <v>51</v>
      </c>
      <c r="P1063" t="s">
        <v>39</v>
      </c>
      <c r="Q1063" t="str">
        <f t="shared" si="66"/>
        <v>Adult</v>
      </c>
      <c r="R1063" t="str">
        <f t="shared" si="67"/>
        <v>Profit</v>
      </c>
    </row>
    <row r="1064" spans="1:18">
      <c r="A1064">
        <v>805</v>
      </c>
      <c r="B1064" t="s">
        <v>44</v>
      </c>
      <c r="C1064">
        <v>55</v>
      </c>
      <c r="D1064" t="s">
        <v>24</v>
      </c>
      <c r="E1064" t="s">
        <v>41</v>
      </c>
      <c r="F1064" t="s">
        <v>25</v>
      </c>
      <c r="G1064">
        <v>4524.07</v>
      </c>
      <c r="H1064">
        <v>1552.07</v>
      </c>
      <c r="I1064">
        <v>6576.97</v>
      </c>
      <c r="J1064">
        <v>5024.8999999999996</v>
      </c>
      <c r="K1064" s="1">
        <f t="shared" si="64"/>
        <v>3.237547275573911</v>
      </c>
      <c r="L1064" t="s">
        <v>31</v>
      </c>
      <c r="M1064" s="2" t="s">
        <v>224</v>
      </c>
      <c r="N1064" s="3" t="str">
        <f t="shared" si="65"/>
        <v>Apr</v>
      </c>
      <c r="O1064" t="s">
        <v>51</v>
      </c>
      <c r="P1064" t="s">
        <v>22</v>
      </c>
      <c r="Q1064" t="str">
        <f t="shared" si="66"/>
        <v>Senior</v>
      </c>
      <c r="R1064" t="str">
        <f t="shared" si="67"/>
        <v>Profit</v>
      </c>
    </row>
    <row r="1065" spans="1:18">
      <c r="A1065">
        <v>8267</v>
      </c>
      <c r="B1065" t="s">
        <v>23</v>
      </c>
      <c r="C1065">
        <v>36</v>
      </c>
      <c r="D1065" t="s">
        <v>16</v>
      </c>
      <c r="E1065" t="s">
        <v>35</v>
      </c>
      <c r="F1065" t="s">
        <v>18</v>
      </c>
      <c r="G1065">
        <v>4030.9</v>
      </c>
      <c r="H1065">
        <v>1128.24</v>
      </c>
      <c r="I1065">
        <v>6576.42</v>
      </c>
      <c r="J1065">
        <v>5448.18</v>
      </c>
      <c r="K1065" s="1">
        <f t="shared" si="64"/>
        <v>4.8289193788555629</v>
      </c>
      <c r="L1065" t="s">
        <v>19</v>
      </c>
      <c r="M1065" s="2" t="s">
        <v>103</v>
      </c>
      <c r="N1065" s="3" t="str">
        <f t="shared" si="65"/>
        <v>Oct</v>
      </c>
      <c r="O1065" t="s">
        <v>21</v>
      </c>
      <c r="P1065" t="s">
        <v>22</v>
      </c>
      <c r="Q1065" t="str">
        <f t="shared" si="66"/>
        <v>Adult</v>
      </c>
      <c r="R1065" t="str">
        <f t="shared" si="67"/>
        <v>Profit</v>
      </c>
    </row>
    <row r="1066" spans="1:18">
      <c r="A1066">
        <v>7835</v>
      </c>
      <c r="B1066" t="s">
        <v>92</v>
      </c>
      <c r="C1066">
        <v>43</v>
      </c>
      <c r="D1066" t="s">
        <v>16</v>
      </c>
      <c r="E1066" t="s">
        <v>30</v>
      </c>
      <c r="F1066" t="s">
        <v>42</v>
      </c>
      <c r="G1066">
        <v>4544.07</v>
      </c>
      <c r="H1066">
        <v>911.83</v>
      </c>
      <c r="I1066">
        <v>6572.71</v>
      </c>
      <c r="J1066">
        <v>5660.88</v>
      </c>
      <c r="K1066" s="1">
        <f t="shared" si="64"/>
        <v>6.2082625050722173</v>
      </c>
      <c r="L1066" t="s">
        <v>37</v>
      </c>
      <c r="M1066" s="2" t="s">
        <v>189</v>
      </c>
      <c r="N1066" s="3" t="str">
        <f t="shared" si="65"/>
        <v>May</v>
      </c>
      <c r="O1066" t="s">
        <v>56</v>
      </c>
      <c r="P1066" t="s">
        <v>39</v>
      </c>
      <c r="Q1066" t="str">
        <f t="shared" si="66"/>
        <v>Senior</v>
      </c>
      <c r="R1066" t="str">
        <f t="shared" si="67"/>
        <v>Profit</v>
      </c>
    </row>
    <row r="1067" spans="1:18">
      <c r="A1067">
        <v>5128</v>
      </c>
      <c r="B1067" t="s">
        <v>47</v>
      </c>
      <c r="C1067">
        <v>50</v>
      </c>
      <c r="D1067" t="s">
        <v>24</v>
      </c>
      <c r="E1067" t="s">
        <v>59</v>
      </c>
      <c r="F1067" t="s">
        <v>18</v>
      </c>
      <c r="G1067">
        <v>4882.7</v>
      </c>
      <c r="H1067">
        <v>718.8</v>
      </c>
      <c r="I1067">
        <v>6572.03</v>
      </c>
      <c r="J1067">
        <v>5853.23</v>
      </c>
      <c r="K1067" s="1">
        <f t="shared" si="64"/>
        <v>8.1430578742348363</v>
      </c>
      <c r="L1067" t="s">
        <v>37</v>
      </c>
      <c r="M1067" s="2" t="s">
        <v>414</v>
      </c>
      <c r="N1067" s="3" t="str">
        <f t="shared" si="65"/>
        <v>May</v>
      </c>
      <c r="O1067" t="s">
        <v>56</v>
      </c>
      <c r="P1067" t="s">
        <v>39</v>
      </c>
      <c r="Q1067" t="str">
        <f t="shared" si="66"/>
        <v>Senior</v>
      </c>
      <c r="R1067" t="str">
        <f t="shared" si="67"/>
        <v>Profit</v>
      </c>
    </row>
    <row r="1068" spans="1:18">
      <c r="A1068">
        <v>5948</v>
      </c>
      <c r="B1068" t="s">
        <v>23</v>
      </c>
      <c r="C1068">
        <v>31</v>
      </c>
      <c r="D1068" t="s">
        <v>16</v>
      </c>
      <c r="E1068" t="s">
        <v>57</v>
      </c>
      <c r="F1068" t="s">
        <v>42</v>
      </c>
      <c r="G1068">
        <v>4093.65</v>
      </c>
      <c r="H1068">
        <v>693.31</v>
      </c>
      <c r="I1068">
        <v>6571.05</v>
      </c>
      <c r="J1068">
        <v>5877.74</v>
      </c>
      <c r="K1068" s="1">
        <f t="shared" si="64"/>
        <v>8.4777949257907714</v>
      </c>
      <c r="L1068" t="s">
        <v>26</v>
      </c>
      <c r="M1068" s="2" t="s">
        <v>98</v>
      </c>
      <c r="N1068" s="3" t="str">
        <f t="shared" si="65"/>
        <v>Aug</v>
      </c>
      <c r="O1068" t="s">
        <v>51</v>
      </c>
      <c r="P1068" t="s">
        <v>39</v>
      </c>
      <c r="Q1068" t="str">
        <f t="shared" si="66"/>
        <v>Adult</v>
      </c>
      <c r="R1068" t="str">
        <f t="shared" si="67"/>
        <v>Profit</v>
      </c>
    </row>
    <row r="1069" spans="1:18">
      <c r="A1069">
        <v>1417</v>
      </c>
      <c r="B1069" t="s">
        <v>44</v>
      </c>
      <c r="C1069">
        <v>60</v>
      </c>
      <c r="D1069" t="s">
        <v>16</v>
      </c>
      <c r="E1069" t="s">
        <v>66</v>
      </c>
      <c r="F1069" t="s">
        <v>42</v>
      </c>
      <c r="G1069">
        <v>4702.5200000000004</v>
      </c>
      <c r="H1069">
        <v>1854.72</v>
      </c>
      <c r="I1069">
        <v>6570.14</v>
      </c>
      <c r="J1069">
        <v>4715.42</v>
      </c>
      <c r="K1069" s="1">
        <f t="shared" si="64"/>
        <v>2.5423891476880609</v>
      </c>
      <c r="L1069" t="s">
        <v>54</v>
      </c>
      <c r="M1069" s="2" t="s">
        <v>55</v>
      </c>
      <c r="N1069" s="3" t="str">
        <f t="shared" si="65"/>
        <v>Nov</v>
      </c>
      <c r="O1069" t="s">
        <v>51</v>
      </c>
      <c r="P1069" t="s">
        <v>22</v>
      </c>
      <c r="Q1069" t="str">
        <f t="shared" si="66"/>
        <v>Senior</v>
      </c>
      <c r="R1069" t="str">
        <f t="shared" si="67"/>
        <v>Profit</v>
      </c>
    </row>
    <row r="1070" spans="1:18">
      <c r="A1070">
        <v>5574</v>
      </c>
      <c r="B1070" t="s">
        <v>34</v>
      </c>
      <c r="C1070">
        <v>47</v>
      </c>
      <c r="D1070" t="s">
        <v>24</v>
      </c>
      <c r="E1070" t="s">
        <v>59</v>
      </c>
      <c r="F1070" t="s">
        <v>18</v>
      </c>
      <c r="G1070">
        <v>3672.48</v>
      </c>
      <c r="H1070">
        <v>1579.56</v>
      </c>
      <c r="I1070">
        <v>6569.71</v>
      </c>
      <c r="J1070">
        <v>4990.1499999999996</v>
      </c>
      <c r="K1070" s="1">
        <f t="shared" si="64"/>
        <v>3.1592025627389906</v>
      </c>
      <c r="L1070" t="s">
        <v>37</v>
      </c>
      <c r="M1070" s="2" t="s">
        <v>413</v>
      </c>
      <c r="N1070" s="3" t="str">
        <f t="shared" si="65"/>
        <v>Dec</v>
      </c>
      <c r="O1070" t="s">
        <v>28</v>
      </c>
      <c r="P1070" t="s">
        <v>22</v>
      </c>
      <c r="Q1070" t="str">
        <f t="shared" si="66"/>
        <v>Senior</v>
      </c>
      <c r="R1070" t="str">
        <f t="shared" si="67"/>
        <v>Profit</v>
      </c>
    </row>
    <row r="1071" spans="1:18">
      <c r="A1071">
        <v>3825</v>
      </c>
      <c r="B1071" t="s">
        <v>84</v>
      </c>
      <c r="C1071">
        <v>19</v>
      </c>
      <c r="D1071" t="s">
        <v>24</v>
      </c>
      <c r="E1071" t="s">
        <v>35</v>
      </c>
      <c r="F1071" t="s">
        <v>49</v>
      </c>
      <c r="G1071">
        <v>4668.5600000000004</v>
      </c>
      <c r="H1071">
        <v>1452.24</v>
      </c>
      <c r="I1071">
        <v>6568.86</v>
      </c>
      <c r="J1071">
        <v>5116.62</v>
      </c>
      <c r="K1071" s="1">
        <f t="shared" si="64"/>
        <v>3.523260618079656</v>
      </c>
      <c r="L1071" t="s">
        <v>31</v>
      </c>
      <c r="M1071" s="2" t="s">
        <v>239</v>
      </c>
      <c r="N1071" s="3" t="str">
        <f t="shared" si="65"/>
        <v>Sep</v>
      </c>
      <c r="O1071" t="s">
        <v>33</v>
      </c>
      <c r="P1071" t="s">
        <v>22</v>
      </c>
      <c r="Q1071" t="str">
        <f t="shared" si="66"/>
        <v>Young</v>
      </c>
      <c r="R1071" t="str">
        <f t="shared" si="67"/>
        <v>Profit</v>
      </c>
    </row>
    <row r="1072" spans="1:18">
      <c r="A1072">
        <v>1641</v>
      </c>
      <c r="B1072" t="s">
        <v>47</v>
      </c>
      <c r="C1072">
        <v>59</v>
      </c>
      <c r="D1072" t="s">
        <v>16</v>
      </c>
      <c r="E1072" t="s">
        <v>30</v>
      </c>
      <c r="F1072" t="s">
        <v>42</v>
      </c>
      <c r="G1072">
        <v>4910.1499999999996</v>
      </c>
      <c r="H1072">
        <v>800.29</v>
      </c>
      <c r="I1072">
        <v>6568.17</v>
      </c>
      <c r="J1072">
        <v>5767.88</v>
      </c>
      <c r="K1072" s="1">
        <f t="shared" si="64"/>
        <v>7.2072373764510367</v>
      </c>
      <c r="L1072" t="s">
        <v>37</v>
      </c>
      <c r="M1072" s="2" t="s">
        <v>293</v>
      </c>
      <c r="N1072" s="3" t="str">
        <f t="shared" si="65"/>
        <v>Jul</v>
      </c>
      <c r="O1072" t="s">
        <v>56</v>
      </c>
      <c r="P1072" t="s">
        <v>22</v>
      </c>
      <c r="Q1072" t="str">
        <f t="shared" si="66"/>
        <v>Senior</v>
      </c>
      <c r="R1072" t="str">
        <f t="shared" si="67"/>
        <v>Profit</v>
      </c>
    </row>
    <row r="1073" spans="1:18">
      <c r="A1073">
        <v>7485</v>
      </c>
      <c r="B1073" t="s">
        <v>15</v>
      </c>
      <c r="C1073">
        <v>21</v>
      </c>
      <c r="D1073" t="s">
        <v>24</v>
      </c>
      <c r="E1073" t="s">
        <v>41</v>
      </c>
      <c r="F1073" t="s">
        <v>18</v>
      </c>
      <c r="G1073">
        <v>3825.77</v>
      </c>
      <c r="H1073">
        <v>1576.91</v>
      </c>
      <c r="I1073">
        <v>6567.54</v>
      </c>
      <c r="J1073">
        <v>4990.63</v>
      </c>
      <c r="K1073" s="1">
        <f t="shared" si="64"/>
        <v>3.1648160009131781</v>
      </c>
      <c r="L1073" t="s">
        <v>26</v>
      </c>
      <c r="M1073" s="2" t="s">
        <v>55</v>
      </c>
      <c r="N1073" s="3" t="str">
        <f t="shared" si="65"/>
        <v>Nov</v>
      </c>
      <c r="O1073" t="s">
        <v>21</v>
      </c>
      <c r="P1073" t="s">
        <v>22</v>
      </c>
      <c r="Q1073" t="str">
        <f t="shared" si="66"/>
        <v>Young</v>
      </c>
      <c r="R1073" t="str">
        <f t="shared" si="67"/>
        <v>Profit</v>
      </c>
    </row>
    <row r="1074" spans="1:18">
      <c r="A1074">
        <v>1757</v>
      </c>
      <c r="B1074" t="s">
        <v>47</v>
      </c>
      <c r="C1074">
        <v>49</v>
      </c>
      <c r="D1074" t="s">
        <v>24</v>
      </c>
      <c r="E1074" t="s">
        <v>59</v>
      </c>
      <c r="F1074" t="s">
        <v>25</v>
      </c>
      <c r="G1074">
        <v>4682.5600000000004</v>
      </c>
      <c r="H1074">
        <v>923.85</v>
      </c>
      <c r="I1074">
        <v>6567.11</v>
      </c>
      <c r="J1074">
        <v>5643.26</v>
      </c>
      <c r="K1074" s="1">
        <f t="shared" si="64"/>
        <v>6.108415868376901</v>
      </c>
      <c r="L1074" t="s">
        <v>31</v>
      </c>
      <c r="M1074" s="2" t="s">
        <v>232</v>
      </c>
      <c r="N1074" s="3" t="str">
        <f t="shared" si="65"/>
        <v>Jul</v>
      </c>
      <c r="O1074" t="s">
        <v>21</v>
      </c>
      <c r="P1074" t="s">
        <v>39</v>
      </c>
      <c r="Q1074" t="str">
        <f t="shared" si="66"/>
        <v>Senior</v>
      </c>
      <c r="R1074" t="str">
        <f t="shared" si="67"/>
        <v>Profit</v>
      </c>
    </row>
    <row r="1075" spans="1:18">
      <c r="A1075">
        <v>9439</v>
      </c>
      <c r="B1075" t="s">
        <v>47</v>
      </c>
      <c r="C1075">
        <v>37</v>
      </c>
      <c r="D1075" t="s">
        <v>16</v>
      </c>
      <c r="E1075" t="s">
        <v>30</v>
      </c>
      <c r="F1075" t="s">
        <v>42</v>
      </c>
      <c r="G1075">
        <v>3844.23</v>
      </c>
      <c r="H1075">
        <v>1273.81</v>
      </c>
      <c r="I1075">
        <v>6564.7</v>
      </c>
      <c r="J1075">
        <v>5290.89</v>
      </c>
      <c r="K1075" s="1">
        <f t="shared" si="64"/>
        <v>4.1535943351049216</v>
      </c>
      <c r="L1075" t="s">
        <v>37</v>
      </c>
      <c r="M1075" s="2" t="s">
        <v>225</v>
      </c>
      <c r="N1075" s="3" t="str">
        <f t="shared" si="65"/>
        <v>Feb</v>
      </c>
      <c r="O1075" t="s">
        <v>56</v>
      </c>
      <c r="P1075" t="s">
        <v>39</v>
      </c>
      <c r="Q1075" t="str">
        <f t="shared" si="66"/>
        <v>Adult</v>
      </c>
      <c r="R1075" t="str">
        <f t="shared" si="67"/>
        <v>Profit</v>
      </c>
    </row>
    <row r="1076" spans="1:18">
      <c r="A1076">
        <v>4563</v>
      </c>
      <c r="B1076" t="s">
        <v>84</v>
      </c>
      <c r="C1076">
        <v>56</v>
      </c>
      <c r="D1076" t="s">
        <v>24</v>
      </c>
      <c r="E1076" t="s">
        <v>17</v>
      </c>
      <c r="F1076" t="s">
        <v>18</v>
      </c>
      <c r="G1076">
        <v>3670.12</v>
      </c>
      <c r="H1076">
        <v>1205.29</v>
      </c>
      <c r="I1076">
        <v>6564.67</v>
      </c>
      <c r="J1076">
        <v>5359.38</v>
      </c>
      <c r="K1076" s="1">
        <f t="shared" si="64"/>
        <v>4.4465481336441854</v>
      </c>
      <c r="L1076" t="s">
        <v>54</v>
      </c>
      <c r="M1076" s="2" t="s">
        <v>318</v>
      </c>
      <c r="N1076" s="3" t="str">
        <f t="shared" si="65"/>
        <v>Mar</v>
      </c>
      <c r="O1076" t="s">
        <v>56</v>
      </c>
      <c r="P1076" t="s">
        <v>22</v>
      </c>
      <c r="Q1076" t="str">
        <f t="shared" si="66"/>
        <v>Senior</v>
      </c>
      <c r="R1076" t="str">
        <f t="shared" si="67"/>
        <v>Profit</v>
      </c>
    </row>
    <row r="1077" spans="1:18">
      <c r="A1077">
        <v>1438</v>
      </c>
      <c r="B1077" t="s">
        <v>23</v>
      </c>
      <c r="C1077">
        <v>28</v>
      </c>
      <c r="D1077" t="s">
        <v>24</v>
      </c>
      <c r="E1077" t="s">
        <v>59</v>
      </c>
      <c r="F1077" t="s">
        <v>36</v>
      </c>
      <c r="G1077">
        <v>3865.09</v>
      </c>
      <c r="H1077">
        <v>1939.44</v>
      </c>
      <c r="I1077">
        <v>6563.93</v>
      </c>
      <c r="J1077">
        <v>4624.49</v>
      </c>
      <c r="K1077" s="1">
        <f t="shared" si="64"/>
        <v>2.3844460256568905</v>
      </c>
      <c r="L1077" t="s">
        <v>26</v>
      </c>
      <c r="M1077" s="2" t="s">
        <v>276</v>
      </c>
      <c r="N1077" s="3" t="str">
        <f t="shared" si="65"/>
        <v>Nov</v>
      </c>
      <c r="O1077" t="s">
        <v>56</v>
      </c>
      <c r="P1077" t="s">
        <v>22</v>
      </c>
      <c r="Q1077" t="str">
        <f t="shared" si="66"/>
        <v>Adult</v>
      </c>
      <c r="R1077" t="str">
        <f t="shared" si="67"/>
        <v>Profit</v>
      </c>
    </row>
    <row r="1078" spans="1:18">
      <c r="A1078">
        <v>3011</v>
      </c>
      <c r="B1078" t="s">
        <v>84</v>
      </c>
      <c r="C1078">
        <v>27</v>
      </c>
      <c r="D1078" t="s">
        <v>24</v>
      </c>
      <c r="E1078" t="s">
        <v>59</v>
      </c>
      <c r="F1078" t="s">
        <v>36</v>
      </c>
      <c r="G1078">
        <v>4761.01</v>
      </c>
      <c r="H1078">
        <v>157.94999999999999</v>
      </c>
      <c r="I1078">
        <v>6563.73</v>
      </c>
      <c r="J1078">
        <v>6405.78</v>
      </c>
      <c r="K1078" s="1">
        <f t="shared" si="64"/>
        <v>40.555745489078824</v>
      </c>
      <c r="L1078" t="s">
        <v>31</v>
      </c>
      <c r="M1078" s="2" t="s">
        <v>369</v>
      </c>
      <c r="N1078" s="3" t="str">
        <f t="shared" si="65"/>
        <v>Oct</v>
      </c>
      <c r="O1078" t="s">
        <v>33</v>
      </c>
      <c r="P1078" t="s">
        <v>22</v>
      </c>
      <c r="Q1078" t="str">
        <f t="shared" si="66"/>
        <v>Adult</v>
      </c>
      <c r="R1078" t="str">
        <f t="shared" si="67"/>
        <v>Profit</v>
      </c>
    </row>
    <row r="1079" spans="1:18">
      <c r="A1079">
        <v>5872</v>
      </c>
      <c r="B1079" t="s">
        <v>52</v>
      </c>
      <c r="C1079">
        <v>35</v>
      </c>
      <c r="D1079" t="s">
        <v>24</v>
      </c>
      <c r="E1079" t="s">
        <v>57</v>
      </c>
      <c r="F1079" t="s">
        <v>18</v>
      </c>
      <c r="G1079">
        <v>4443.05</v>
      </c>
      <c r="H1079">
        <v>1469.72</v>
      </c>
      <c r="I1079">
        <v>6563.68</v>
      </c>
      <c r="J1079">
        <v>5093.96</v>
      </c>
      <c r="K1079" s="1">
        <f t="shared" si="64"/>
        <v>3.4659390904389951</v>
      </c>
      <c r="L1079" t="s">
        <v>37</v>
      </c>
      <c r="M1079" s="2" t="s">
        <v>183</v>
      </c>
      <c r="N1079" s="3" t="str">
        <f t="shared" si="65"/>
        <v>Jul</v>
      </c>
      <c r="O1079" t="s">
        <v>51</v>
      </c>
      <c r="P1079" t="s">
        <v>39</v>
      </c>
      <c r="Q1079" t="str">
        <f t="shared" si="66"/>
        <v>Adult</v>
      </c>
      <c r="R1079" t="str">
        <f t="shared" si="67"/>
        <v>Profit</v>
      </c>
    </row>
    <row r="1080" spans="1:18">
      <c r="A1080">
        <v>8485</v>
      </c>
      <c r="B1080" t="s">
        <v>23</v>
      </c>
      <c r="C1080">
        <v>19</v>
      </c>
      <c r="D1080" t="s">
        <v>16</v>
      </c>
      <c r="E1080" t="s">
        <v>30</v>
      </c>
      <c r="F1080" t="s">
        <v>36</v>
      </c>
      <c r="G1080">
        <v>3759.18</v>
      </c>
      <c r="H1080">
        <v>1144.48</v>
      </c>
      <c r="I1080">
        <v>6562.9</v>
      </c>
      <c r="J1080">
        <v>5418.42</v>
      </c>
      <c r="K1080" s="1">
        <f t="shared" si="64"/>
        <v>4.7343946595833915</v>
      </c>
      <c r="L1080" t="s">
        <v>37</v>
      </c>
      <c r="M1080" s="2" t="s">
        <v>178</v>
      </c>
      <c r="N1080" s="3" t="str">
        <f t="shared" si="65"/>
        <v>Mar</v>
      </c>
      <c r="O1080" t="s">
        <v>28</v>
      </c>
      <c r="P1080" t="s">
        <v>22</v>
      </c>
      <c r="Q1080" t="str">
        <f t="shared" si="66"/>
        <v>Young</v>
      </c>
      <c r="R1080" t="str">
        <f t="shared" si="67"/>
        <v>Profit</v>
      </c>
    </row>
    <row r="1081" spans="1:18">
      <c r="A1081">
        <v>2097</v>
      </c>
      <c r="B1081" t="s">
        <v>92</v>
      </c>
      <c r="C1081">
        <v>35</v>
      </c>
      <c r="D1081" t="s">
        <v>16</v>
      </c>
      <c r="E1081" t="s">
        <v>59</v>
      </c>
      <c r="F1081" t="s">
        <v>36</v>
      </c>
      <c r="G1081">
        <v>4124.46</v>
      </c>
      <c r="H1081">
        <v>559</v>
      </c>
      <c r="I1081">
        <v>6560.47</v>
      </c>
      <c r="J1081">
        <v>6001.47</v>
      </c>
      <c r="K1081" s="1">
        <f t="shared" si="64"/>
        <v>10.736082289803221</v>
      </c>
      <c r="L1081" t="s">
        <v>54</v>
      </c>
      <c r="M1081" s="2" t="s">
        <v>108</v>
      </c>
      <c r="N1081" s="3" t="str">
        <f t="shared" si="65"/>
        <v>Feb</v>
      </c>
      <c r="O1081" t="s">
        <v>21</v>
      </c>
      <c r="P1081" t="s">
        <v>39</v>
      </c>
      <c r="Q1081" t="str">
        <f t="shared" si="66"/>
        <v>Adult</v>
      </c>
      <c r="R1081" t="str">
        <f t="shared" si="67"/>
        <v>Profit</v>
      </c>
    </row>
    <row r="1082" spans="1:18">
      <c r="A1082">
        <v>2154</v>
      </c>
      <c r="B1082" t="s">
        <v>52</v>
      </c>
      <c r="C1082">
        <v>18</v>
      </c>
      <c r="D1082" t="s">
        <v>24</v>
      </c>
      <c r="E1082" t="s">
        <v>53</v>
      </c>
      <c r="F1082" t="s">
        <v>25</v>
      </c>
      <c r="G1082">
        <v>4074.9</v>
      </c>
      <c r="H1082">
        <v>446.22</v>
      </c>
      <c r="I1082">
        <v>6560.32</v>
      </c>
      <c r="J1082">
        <v>6114.1</v>
      </c>
      <c r="K1082" s="1">
        <f t="shared" si="64"/>
        <v>13.701985567657209</v>
      </c>
      <c r="L1082" t="s">
        <v>19</v>
      </c>
      <c r="M1082" s="2" t="s">
        <v>32</v>
      </c>
      <c r="N1082" s="3" t="str">
        <f t="shared" si="65"/>
        <v>May</v>
      </c>
      <c r="O1082" t="s">
        <v>56</v>
      </c>
      <c r="P1082" t="s">
        <v>39</v>
      </c>
      <c r="Q1082" t="str">
        <f t="shared" si="66"/>
        <v>Young</v>
      </c>
      <c r="R1082" t="str">
        <f t="shared" si="67"/>
        <v>Profit</v>
      </c>
    </row>
    <row r="1083" spans="1:18">
      <c r="A1083">
        <v>964</v>
      </c>
      <c r="B1083" t="s">
        <v>29</v>
      </c>
      <c r="C1083">
        <v>42</v>
      </c>
      <c r="D1083" t="s">
        <v>24</v>
      </c>
      <c r="E1083" t="s">
        <v>66</v>
      </c>
      <c r="F1083" t="s">
        <v>49</v>
      </c>
      <c r="G1083">
        <v>4721.42</v>
      </c>
      <c r="H1083">
        <v>584.01</v>
      </c>
      <c r="I1083">
        <v>6559.89</v>
      </c>
      <c r="J1083">
        <v>5975.88</v>
      </c>
      <c r="K1083" s="1">
        <f t="shared" si="64"/>
        <v>10.232496018903786</v>
      </c>
      <c r="L1083" t="s">
        <v>19</v>
      </c>
      <c r="M1083" s="2" t="s">
        <v>218</v>
      </c>
      <c r="N1083" s="3" t="str">
        <f t="shared" si="65"/>
        <v>Jan</v>
      </c>
      <c r="O1083" t="s">
        <v>51</v>
      </c>
      <c r="P1083" t="s">
        <v>39</v>
      </c>
      <c r="Q1083" t="str">
        <f t="shared" si="66"/>
        <v>Senior</v>
      </c>
      <c r="R1083" t="str">
        <f t="shared" si="67"/>
        <v>Profit</v>
      </c>
    </row>
    <row r="1084" spans="1:18">
      <c r="A1084">
        <v>1276</v>
      </c>
      <c r="B1084" t="s">
        <v>15</v>
      </c>
      <c r="C1084">
        <v>23</v>
      </c>
      <c r="D1084" t="s">
        <v>24</v>
      </c>
      <c r="E1084" t="s">
        <v>41</v>
      </c>
      <c r="F1084" t="s">
        <v>42</v>
      </c>
      <c r="G1084">
        <v>4042.18</v>
      </c>
      <c r="H1084">
        <v>1148.6500000000001</v>
      </c>
      <c r="I1084">
        <v>6558.92</v>
      </c>
      <c r="J1084">
        <v>5410.27</v>
      </c>
      <c r="K1084" s="1">
        <f t="shared" si="64"/>
        <v>4.7101118704566227</v>
      </c>
      <c r="L1084" t="s">
        <v>54</v>
      </c>
      <c r="M1084" s="2" t="s">
        <v>167</v>
      </c>
      <c r="N1084" s="3" t="str">
        <f t="shared" si="65"/>
        <v>Sep</v>
      </c>
      <c r="O1084" t="s">
        <v>21</v>
      </c>
      <c r="P1084" t="s">
        <v>39</v>
      </c>
      <c r="Q1084" t="str">
        <f t="shared" si="66"/>
        <v>Young</v>
      </c>
      <c r="R1084" t="str">
        <f t="shared" si="67"/>
        <v>Profit</v>
      </c>
    </row>
    <row r="1085" spans="1:18">
      <c r="A1085">
        <v>2631</v>
      </c>
      <c r="B1085" t="s">
        <v>29</v>
      </c>
      <c r="C1085">
        <v>39</v>
      </c>
      <c r="D1085" t="s">
        <v>16</v>
      </c>
      <c r="E1085" t="s">
        <v>41</v>
      </c>
      <c r="F1085" t="s">
        <v>36</v>
      </c>
      <c r="G1085">
        <v>4473.8100000000004</v>
      </c>
      <c r="H1085">
        <v>909.62</v>
      </c>
      <c r="I1085">
        <v>6558.59</v>
      </c>
      <c r="J1085">
        <v>5648.97</v>
      </c>
      <c r="K1085" s="1">
        <f t="shared" si="64"/>
        <v>6.2102526329676131</v>
      </c>
      <c r="L1085" t="s">
        <v>54</v>
      </c>
      <c r="M1085" s="2" t="s">
        <v>299</v>
      </c>
      <c r="N1085" s="3" t="str">
        <f t="shared" si="65"/>
        <v>May</v>
      </c>
      <c r="O1085" t="s">
        <v>33</v>
      </c>
      <c r="P1085" t="s">
        <v>22</v>
      </c>
      <c r="Q1085" t="str">
        <f t="shared" si="66"/>
        <v>Adult</v>
      </c>
      <c r="R1085" t="str">
        <f t="shared" si="67"/>
        <v>Profit</v>
      </c>
    </row>
    <row r="1086" spans="1:18">
      <c r="A1086">
        <v>3080</v>
      </c>
      <c r="B1086" t="s">
        <v>40</v>
      </c>
      <c r="C1086">
        <v>32</v>
      </c>
      <c r="D1086" t="s">
        <v>24</v>
      </c>
      <c r="E1086" t="s">
        <v>41</v>
      </c>
      <c r="F1086" t="s">
        <v>25</v>
      </c>
      <c r="G1086">
        <v>4800.45</v>
      </c>
      <c r="H1086">
        <v>595.99</v>
      </c>
      <c r="I1086">
        <v>6558.36</v>
      </c>
      <c r="J1086">
        <v>5962.37</v>
      </c>
      <c r="K1086" s="1">
        <f t="shared" si="64"/>
        <v>10.004144364838336</v>
      </c>
      <c r="L1086" t="s">
        <v>19</v>
      </c>
      <c r="M1086" s="2" t="s">
        <v>132</v>
      </c>
      <c r="N1086" s="3" t="str">
        <f t="shared" si="65"/>
        <v>Oct</v>
      </c>
      <c r="O1086" t="s">
        <v>28</v>
      </c>
      <c r="P1086" t="s">
        <v>39</v>
      </c>
      <c r="Q1086" t="str">
        <f t="shared" si="66"/>
        <v>Adult</v>
      </c>
      <c r="R1086" t="str">
        <f t="shared" si="67"/>
        <v>Profit</v>
      </c>
    </row>
    <row r="1087" spans="1:18">
      <c r="A1087">
        <v>8505</v>
      </c>
      <c r="B1087" t="s">
        <v>47</v>
      </c>
      <c r="C1087">
        <v>43</v>
      </c>
      <c r="D1087" t="s">
        <v>16</v>
      </c>
      <c r="E1087" t="s">
        <v>66</v>
      </c>
      <c r="F1087" t="s">
        <v>18</v>
      </c>
      <c r="G1087">
        <v>4271.5600000000004</v>
      </c>
      <c r="H1087">
        <v>658.58</v>
      </c>
      <c r="I1087">
        <v>6558.17</v>
      </c>
      <c r="J1087">
        <v>5899.59</v>
      </c>
      <c r="K1087" s="1">
        <f t="shared" si="64"/>
        <v>8.9580460991830897</v>
      </c>
      <c r="L1087" t="s">
        <v>37</v>
      </c>
      <c r="M1087" s="2" t="s">
        <v>293</v>
      </c>
      <c r="N1087" s="3" t="str">
        <f t="shared" si="65"/>
        <v>Jul</v>
      </c>
      <c r="O1087" t="s">
        <v>56</v>
      </c>
      <c r="P1087" t="s">
        <v>22</v>
      </c>
      <c r="Q1087" t="str">
        <f t="shared" si="66"/>
        <v>Senior</v>
      </c>
      <c r="R1087" t="str">
        <f t="shared" si="67"/>
        <v>Profit</v>
      </c>
    </row>
    <row r="1088" spans="1:18">
      <c r="A1088">
        <v>1097</v>
      </c>
      <c r="B1088" t="s">
        <v>23</v>
      </c>
      <c r="C1088">
        <v>51</v>
      </c>
      <c r="D1088" t="s">
        <v>16</v>
      </c>
      <c r="E1088" t="s">
        <v>66</v>
      </c>
      <c r="F1088" t="s">
        <v>36</v>
      </c>
      <c r="G1088">
        <v>3967.82</v>
      </c>
      <c r="H1088">
        <v>268.22000000000003</v>
      </c>
      <c r="I1088">
        <v>6553.07</v>
      </c>
      <c r="J1088">
        <v>6284.85</v>
      </c>
      <c r="K1088" s="1">
        <f t="shared" si="64"/>
        <v>23.431697859965698</v>
      </c>
      <c r="L1088" t="s">
        <v>37</v>
      </c>
      <c r="M1088" s="2" t="s">
        <v>242</v>
      </c>
      <c r="N1088" s="3" t="str">
        <f t="shared" si="65"/>
        <v>Apr</v>
      </c>
      <c r="O1088" t="s">
        <v>51</v>
      </c>
      <c r="P1088" t="s">
        <v>22</v>
      </c>
      <c r="Q1088" t="str">
        <f t="shared" si="66"/>
        <v>Senior</v>
      </c>
      <c r="R1088" t="str">
        <f t="shared" si="67"/>
        <v>Profit</v>
      </c>
    </row>
    <row r="1089" spans="1:18">
      <c r="A1089">
        <v>2116</v>
      </c>
      <c r="B1089" t="s">
        <v>44</v>
      </c>
      <c r="C1089">
        <v>49</v>
      </c>
      <c r="D1089" t="s">
        <v>24</v>
      </c>
      <c r="E1089" t="s">
        <v>17</v>
      </c>
      <c r="F1089" t="s">
        <v>49</v>
      </c>
      <c r="G1089">
        <v>4008.47</v>
      </c>
      <c r="H1089">
        <v>418.6</v>
      </c>
      <c r="I1089">
        <v>6553.05</v>
      </c>
      <c r="J1089">
        <v>6134.45</v>
      </c>
      <c r="K1089" s="1">
        <f t="shared" si="64"/>
        <v>14.65468227424749</v>
      </c>
      <c r="L1089" t="s">
        <v>31</v>
      </c>
      <c r="M1089" s="2" t="s">
        <v>182</v>
      </c>
      <c r="N1089" s="3" t="str">
        <f t="shared" si="65"/>
        <v>May</v>
      </c>
      <c r="O1089" t="s">
        <v>28</v>
      </c>
      <c r="P1089" t="s">
        <v>39</v>
      </c>
      <c r="Q1089" t="str">
        <f t="shared" si="66"/>
        <v>Senior</v>
      </c>
      <c r="R1089" t="str">
        <f t="shared" si="67"/>
        <v>Profit</v>
      </c>
    </row>
    <row r="1090" spans="1:18">
      <c r="A1090">
        <v>3266</v>
      </c>
      <c r="B1090" t="s">
        <v>52</v>
      </c>
      <c r="C1090">
        <v>41</v>
      </c>
      <c r="D1090" t="s">
        <v>24</v>
      </c>
      <c r="E1090" t="s">
        <v>53</v>
      </c>
      <c r="F1090" t="s">
        <v>18</v>
      </c>
      <c r="G1090">
        <v>4333.07</v>
      </c>
      <c r="H1090">
        <v>927.57</v>
      </c>
      <c r="I1090">
        <v>6552.96</v>
      </c>
      <c r="J1090">
        <v>5625.39</v>
      </c>
      <c r="K1090" s="1">
        <f t="shared" ref="K1090:K1153" si="68">J1090/H1090</f>
        <v>6.0646528024839093</v>
      </c>
      <c r="L1090" t="s">
        <v>31</v>
      </c>
      <c r="M1090" s="2" t="s">
        <v>67</v>
      </c>
      <c r="N1090" s="3" t="str">
        <f t="shared" ref="N1090:N1153" si="69">TEXT(M1090,"MMM")</f>
        <v>Oct</v>
      </c>
      <c r="O1090" t="s">
        <v>56</v>
      </c>
      <c r="P1090" t="s">
        <v>22</v>
      </c>
      <c r="Q1090" t="str">
        <f t="shared" ref="Q1090:Q1153" si="70">IF(C1090&gt;=18,IF(C1090&lt;=25,"Young",IF(C1090&lt;=40,"Adult",IF(C1090&lt;=60,"Senior",""))),"")</f>
        <v>Senior</v>
      </c>
      <c r="R1090" t="str">
        <f t="shared" ref="R1090:R1153" si="71">IF(J1090&gt;0,"Profit","Loss")</f>
        <v>Profit</v>
      </c>
    </row>
    <row r="1091" spans="1:18">
      <c r="A1091">
        <v>532</v>
      </c>
      <c r="B1091" t="s">
        <v>29</v>
      </c>
      <c r="C1091">
        <v>36</v>
      </c>
      <c r="D1091" t="s">
        <v>16</v>
      </c>
      <c r="E1091" t="s">
        <v>41</v>
      </c>
      <c r="F1091" t="s">
        <v>42</v>
      </c>
      <c r="G1091">
        <v>4846.99</v>
      </c>
      <c r="H1091">
        <v>288.56</v>
      </c>
      <c r="I1091">
        <v>6550.51</v>
      </c>
      <c r="J1091">
        <v>6261.95</v>
      </c>
      <c r="K1091" s="1">
        <f t="shared" si="68"/>
        <v>21.700686165788742</v>
      </c>
      <c r="L1091" t="s">
        <v>31</v>
      </c>
      <c r="M1091" s="2" t="s">
        <v>251</v>
      </c>
      <c r="N1091" s="3" t="str">
        <f t="shared" si="69"/>
        <v>Jan</v>
      </c>
      <c r="O1091" t="s">
        <v>56</v>
      </c>
      <c r="P1091" t="s">
        <v>39</v>
      </c>
      <c r="Q1091" t="str">
        <f t="shared" si="70"/>
        <v>Adult</v>
      </c>
      <c r="R1091" t="str">
        <f t="shared" si="71"/>
        <v>Profit</v>
      </c>
    </row>
    <row r="1092" spans="1:18">
      <c r="A1092">
        <v>3578</v>
      </c>
      <c r="B1092" t="s">
        <v>52</v>
      </c>
      <c r="C1092">
        <v>35</v>
      </c>
      <c r="D1092" t="s">
        <v>24</v>
      </c>
      <c r="E1092" t="s">
        <v>41</v>
      </c>
      <c r="F1092" t="s">
        <v>25</v>
      </c>
      <c r="G1092">
        <v>3794.69</v>
      </c>
      <c r="H1092">
        <v>1543.02</v>
      </c>
      <c r="I1092">
        <v>6550.23</v>
      </c>
      <c r="J1092">
        <v>5007.21</v>
      </c>
      <c r="K1092" s="1">
        <f t="shared" si="68"/>
        <v>3.2450713535793443</v>
      </c>
      <c r="L1092" t="s">
        <v>19</v>
      </c>
      <c r="M1092" s="2" t="s">
        <v>277</v>
      </c>
      <c r="N1092" s="3" t="str">
        <f t="shared" si="69"/>
        <v>Apr</v>
      </c>
      <c r="O1092" t="s">
        <v>33</v>
      </c>
      <c r="P1092" t="s">
        <v>39</v>
      </c>
      <c r="Q1092" t="str">
        <f t="shared" si="70"/>
        <v>Adult</v>
      </c>
      <c r="R1092" t="str">
        <f t="shared" si="71"/>
        <v>Profit</v>
      </c>
    </row>
    <row r="1093" spans="1:18">
      <c r="A1093">
        <v>4914</v>
      </c>
      <c r="B1093" t="s">
        <v>34</v>
      </c>
      <c r="C1093">
        <v>55</v>
      </c>
      <c r="D1093" t="s">
        <v>16</v>
      </c>
      <c r="E1093" t="s">
        <v>41</v>
      </c>
      <c r="F1093" t="s">
        <v>18</v>
      </c>
      <c r="G1093">
        <v>4432.04</v>
      </c>
      <c r="H1093">
        <v>1094.78</v>
      </c>
      <c r="I1093">
        <v>6549.03</v>
      </c>
      <c r="J1093">
        <v>5454.25</v>
      </c>
      <c r="K1093" s="1">
        <f t="shared" si="68"/>
        <v>4.9820511883666123</v>
      </c>
      <c r="L1093" t="s">
        <v>37</v>
      </c>
      <c r="M1093" s="2" t="s">
        <v>411</v>
      </c>
      <c r="N1093" s="3" t="str">
        <f t="shared" si="69"/>
        <v>Apr</v>
      </c>
      <c r="O1093" t="s">
        <v>33</v>
      </c>
      <c r="P1093" t="s">
        <v>39</v>
      </c>
      <c r="Q1093" t="str">
        <f t="shared" si="70"/>
        <v>Senior</v>
      </c>
      <c r="R1093" t="str">
        <f t="shared" si="71"/>
        <v>Profit</v>
      </c>
    </row>
    <row r="1094" spans="1:18">
      <c r="A1094">
        <v>8861</v>
      </c>
      <c r="B1094" t="s">
        <v>84</v>
      </c>
      <c r="C1094">
        <v>49</v>
      </c>
      <c r="D1094" t="s">
        <v>24</v>
      </c>
      <c r="E1094" t="s">
        <v>41</v>
      </c>
      <c r="F1094" t="s">
        <v>18</v>
      </c>
      <c r="G1094">
        <v>3661.63</v>
      </c>
      <c r="H1094">
        <v>1850.09</v>
      </c>
      <c r="I1094">
        <v>6548.41</v>
      </c>
      <c r="J1094">
        <v>4698.32</v>
      </c>
      <c r="K1094" s="1">
        <f t="shared" si="68"/>
        <v>2.5395088887567629</v>
      </c>
      <c r="L1094" t="s">
        <v>26</v>
      </c>
      <c r="M1094" s="2" t="s">
        <v>374</v>
      </c>
      <c r="N1094" s="3" t="str">
        <f t="shared" si="69"/>
        <v>Apr</v>
      </c>
      <c r="O1094" t="s">
        <v>51</v>
      </c>
      <c r="P1094" t="s">
        <v>22</v>
      </c>
      <c r="Q1094" t="str">
        <f t="shared" si="70"/>
        <v>Senior</v>
      </c>
      <c r="R1094" t="str">
        <f t="shared" si="71"/>
        <v>Profit</v>
      </c>
    </row>
    <row r="1095" spans="1:18">
      <c r="A1095">
        <v>4095</v>
      </c>
      <c r="B1095" t="s">
        <v>34</v>
      </c>
      <c r="C1095">
        <v>23</v>
      </c>
      <c r="D1095" t="s">
        <v>16</v>
      </c>
      <c r="E1095" t="s">
        <v>66</v>
      </c>
      <c r="F1095" t="s">
        <v>18</v>
      </c>
      <c r="G1095">
        <v>4037.54</v>
      </c>
      <c r="H1095">
        <v>1451.53</v>
      </c>
      <c r="I1095">
        <v>6543.38</v>
      </c>
      <c r="J1095">
        <v>5091.8500000000004</v>
      </c>
      <c r="K1095" s="1">
        <f t="shared" si="68"/>
        <v>3.5079192300538056</v>
      </c>
      <c r="L1095" t="s">
        <v>37</v>
      </c>
      <c r="M1095" s="2" t="s">
        <v>249</v>
      </c>
      <c r="N1095" s="3" t="str">
        <f t="shared" si="69"/>
        <v>Sep</v>
      </c>
      <c r="O1095" t="s">
        <v>33</v>
      </c>
      <c r="P1095" t="s">
        <v>39</v>
      </c>
      <c r="Q1095" t="str">
        <f t="shared" si="70"/>
        <v>Young</v>
      </c>
      <c r="R1095" t="str">
        <f t="shared" si="71"/>
        <v>Profit</v>
      </c>
    </row>
    <row r="1096" spans="1:18">
      <c r="A1096">
        <v>4640</v>
      </c>
      <c r="B1096" t="s">
        <v>34</v>
      </c>
      <c r="C1096">
        <v>45</v>
      </c>
      <c r="D1096" t="s">
        <v>24</v>
      </c>
      <c r="E1096" t="s">
        <v>30</v>
      </c>
      <c r="F1096" t="s">
        <v>25</v>
      </c>
      <c r="G1096">
        <v>4038.6</v>
      </c>
      <c r="H1096">
        <v>791.06</v>
      </c>
      <c r="I1096">
        <v>6542.96</v>
      </c>
      <c r="J1096">
        <v>5751.9</v>
      </c>
      <c r="K1096" s="1">
        <f t="shared" si="68"/>
        <v>7.2711298763684171</v>
      </c>
      <c r="L1096" t="s">
        <v>19</v>
      </c>
      <c r="M1096" s="2" t="s">
        <v>194</v>
      </c>
      <c r="N1096" s="3" t="str">
        <f t="shared" si="69"/>
        <v>Sep</v>
      </c>
      <c r="O1096" t="s">
        <v>28</v>
      </c>
      <c r="P1096" t="s">
        <v>39</v>
      </c>
      <c r="Q1096" t="str">
        <f t="shared" si="70"/>
        <v>Senior</v>
      </c>
      <c r="R1096" t="str">
        <f t="shared" si="71"/>
        <v>Profit</v>
      </c>
    </row>
    <row r="1097" spans="1:18">
      <c r="A1097">
        <v>1043</v>
      </c>
      <c r="B1097" t="s">
        <v>29</v>
      </c>
      <c r="C1097">
        <v>39</v>
      </c>
      <c r="D1097" t="s">
        <v>24</v>
      </c>
      <c r="E1097" t="s">
        <v>66</v>
      </c>
      <c r="F1097" t="s">
        <v>49</v>
      </c>
      <c r="G1097">
        <v>3941.74</v>
      </c>
      <c r="H1097">
        <v>1452.03</v>
      </c>
      <c r="I1097">
        <v>6542.41</v>
      </c>
      <c r="J1097">
        <v>5090.38</v>
      </c>
      <c r="K1097" s="1">
        <f t="shared" si="68"/>
        <v>3.5056989180664311</v>
      </c>
      <c r="L1097" t="s">
        <v>19</v>
      </c>
      <c r="M1097" s="2" t="s">
        <v>77</v>
      </c>
      <c r="N1097" s="3" t="str">
        <f t="shared" si="69"/>
        <v>Mar</v>
      </c>
      <c r="O1097" t="s">
        <v>21</v>
      </c>
      <c r="P1097" t="s">
        <v>39</v>
      </c>
      <c r="Q1097" t="str">
        <f t="shared" si="70"/>
        <v>Adult</v>
      </c>
      <c r="R1097" t="str">
        <f t="shared" si="71"/>
        <v>Profit</v>
      </c>
    </row>
    <row r="1098" spans="1:18">
      <c r="A1098">
        <v>9206</v>
      </c>
      <c r="B1098" t="s">
        <v>23</v>
      </c>
      <c r="C1098">
        <v>26</v>
      </c>
      <c r="D1098" t="s">
        <v>16</v>
      </c>
      <c r="E1098" t="s">
        <v>66</v>
      </c>
      <c r="F1098" t="s">
        <v>49</v>
      </c>
      <c r="G1098">
        <v>4562.67</v>
      </c>
      <c r="H1098">
        <v>979.1</v>
      </c>
      <c r="I1098">
        <v>6541.39</v>
      </c>
      <c r="J1098">
        <v>5562.29</v>
      </c>
      <c r="K1098" s="1">
        <f t="shared" si="68"/>
        <v>5.681023388826473</v>
      </c>
      <c r="L1098" t="s">
        <v>26</v>
      </c>
      <c r="M1098" s="2" t="s">
        <v>138</v>
      </c>
      <c r="N1098" s="3" t="str">
        <f t="shared" si="69"/>
        <v>Jul</v>
      </c>
      <c r="O1098" t="s">
        <v>28</v>
      </c>
      <c r="P1098" t="s">
        <v>22</v>
      </c>
      <c r="Q1098" t="str">
        <f t="shared" si="70"/>
        <v>Adult</v>
      </c>
      <c r="R1098" t="str">
        <f t="shared" si="71"/>
        <v>Profit</v>
      </c>
    </row>
    <row r="1099" spans="1:18">
      <c r="A1099">
        <v>9065</v>
      </c>
      <c r="B1099" t="s">
        <v>29</v>
      </c>
      <c r="C1099">
        <v>20</v>
      </c>
      <c r="D1099" t="s">
        <v>16</v>
      </c>
      <c r="E1099" t="s">
        <v>17</v>
      </c>
      <c r="F1099" t="s">
        <v>36</v>
      </c>
      <c r="G1099">
        <v>3771.31</v>
      </c>
      <c r="H1099">
        <v>535.54</v>
      </c>
      <c r="I1099">
        <v>6539.79</v>
      </c>
      <c r="J1099">
        <v>6004.25</v>
      </c>
      <c r="K1099" s="1">
        <f t="shared" si="68"/>
        <v>11.211580834298092</v>
      </c>
      <c r="L1099" t="s">
        <v>31</v>
      </c>
      <c r="M1099" s="2" t="s">
        <v>368</v>
      </c>
      <c r="N1099" s="3" t="str">
        <f t="shared" si="69"/>
        <v>May</v>
      </c>
      <c r="O1099" t="s">
        <v>21</v>
      </c>
      <c r="P1099" t="s">
        <v>39</v>
      </c>
      <c r="Q1099" t="str">
        <f t="shared" si="70"/>
        <v>Young</v>
      </c>
      <c r="R1099" t="str">
        <f t="shared" si="71"/>
        <v>Profit</v>
      </c>
    </row>
    <row r="1100" spans="1:18">
      <c r="A1100">
        <v>3535</v>
      </c>
      <c r="B1100" t="s">
        <v>92</v>
      </c>
      <c r="C1100">
        <v>55</v>
      </c>
      <c r="D1100" t="s">
        <v>24</v>
      </c>
      <c r="E1100" t="s">
        <v>30</v>
      </c>
      <c r="F1100" t="s">
        <v>18</v>
      </c>
      <c r="G1100">
        <v>4994.13</v>
      </c>
      <c r="H1100">
        <v>1787.55</v>
      </c>
      <c r="I1100">
        <v>6538.81</v>
      </c>
      <c r="J1100">
        <v>4751.26</v>
      </c>
      <c r="K1100" s="1">
        <f t="shared" si="68"/>
        <v>2.6579732035467543</v>
      </c>
      <c r="L1100" t="s">
        <v>37</v>
      </c>
      <c r="M1100" s="2" t="s">
        <v>363</v>
      </c>
      <c r="N1100" s="3" t="str">
        <f t="shared" si="69"/>
        <v>Jul</v>
      </c>
      <c r="O1100" t="s">
        <v>33</v>
      </c>
      <c r="P1100" t="s">
        <v>22</v>
      </c>
      <c r="Q1100" t="str">
        <f t="shared" si="70"/>
        <v>Senior</v>
      </c>
      <c r="R1100" t="str">
        <f t="shared" si="71"/>
        <v>Profit</v>
      </c>
    </row>
    <row r="1101" spans="1:18">
      <c r="A1101">
        <v>8781</v>
      </c>
      <c r="B1101" t="s">
        <v>84</v>
      </c>
      <c r="C1101">
        <v>29</v>
      </c>
      <c r="D1101" t="s">
        <v>24</v>
      </c>
      <c r="E1101" t="s">
        <v>66</v>
      </c>
      <c r="F1101" t="s">
        <v>36</v>
      </c>
      <c r="G1101">
        <v>4898.97</v>
      </c>
      <c r="H1101">
        <v>1528.31</v>
      </c>
      <c r="I1101">
        <v>6538.64</v>
      </c>
      <c r="J1101">
        <v>5010.33</v>
      </c>
      <c r="K1101" s="1">
        <f t="shared" si="68"/>
        <v>3.2783466705053295</v>
      </c>
      <c r="L1101" t="s">
        <v>26</v>
      </c>
      <c r="M1101" s="2" t="s">
        <v>313</v>
      </c>
      <c r="N1101" s="3" t="str">
        <f t="shared" si="69"/>
        <v>Feb</v>
      </c>
      <c r="O1101" t="s">
        <v>51</v>
      </c>
      <c r="P1101" t="s">
        <v>39</v>
      </c>
      <c r="Q1101" t="str">
        <f t="shared" si="70"/>
        <v>Adult</v>
      </c>
      <c r="R1101" t="str">
        <f t="shared" si="71"/>
        <v>Profit</v>
      </c>
    </row>
    <row r="1102" spans="1:18">
      <c r="A1102">
        <v>6726</v>
      </c>
      <c r="B1102" t="s">
        <v>34</v>
      </c>
      <c r="C1102">
        <v>30</v>
      </c>
      <c r="D1102" t="s">
        <v>24</v>
      </c>
      <c r="E1102" t="s">
        <v>57</v>
      </c>
      <c r="F1102" t="s">
        <v>18</v>
      </c>
      <c r="G1102">
        <v>4365.25</v>
      </c>
      <c r="H1102">
        <v>597.35</v>
      </c>
      <c r="I1102">
        <v>6538.06</v>
      </c>
      <c r="J1102">
        <v>5940.71</v>
      </c>
      <c r="K1102" s="1">
        <f t="shared" si="68"/>
        <v>9.9451075583828565</v>
      </c>
      <c r="L1102" t="s">
        <v>19</v>
      </c>
      <c r="M1102" s="2" t="s">
        <v>148</v>
      </c>
      <c r="N1102" s="3" t="str">
        <f t="shared" si="69"/>
        <v>Sep</v>
      </c>
      <c r="O1102" t="s">
        <v>51</v>
      </c>
      <c r="P1102" t="s">
        <v>39</v>
      </c>
      <c r="Q1102" t="str">
        <f t="shared" si="70"/>
        <v>Adult</v>
      </c>
      <c r="R1102" t="str">
        <f t="shared" si="71"/>
        <v>Profit</v>
      </c>
    </row>
    <row r="1103" spans="1:18">
      <c r="A1103">
        <v>2981</v>
      </c>
      <c r="B1103" t="s">
        <v>84</v>
      </c>
      <c r="C1103">
        <v>38</v>
      </c>
      <c r="D1103" t="s">
        <v>24</v>
      </c>
      <c r="E1103" t="s">
        <v>57</v>
      </c>
      <c r="F1103" t="s">
        <v>36</v>
      </c>
      <c r="G1103">
        <v>4243.12</v>
      </c>
      <c r="H1103">
        <v>1823.36</v>
      </c>
      <c r="I1103">
        <v>6535.93</v>
      </c>
      <c r="J1103">
        <v>4712.57</v>
      </c>
      <c r="K1103" s="1">
        <f t="shared" si="68"/>
        <v>2.5845526939276939</v>
      </c>
      <c r="L1103" t="s">
        <v>19</v>
      </c>
      <c r="M1103" s="2" t="s">
        <v>333</v>
      </c>
      <c r="N1103" s="3" t="str">
        <f t="shared" si="69"/>
        <v>Mar</v>
      </c>
      <c r="O1103" t="s">
        <v>33</v>
      </c>
      <c r="P1103" t="s">
        <v>39</v>
      </c>
      <c r="Q1103" t="str">
        <f t="shared" si="70"/>
        <v>Adult</v>
      </c>
      <c r="R1103" t="str">
        <f t="shared" si="71"/>
        <v>Profit</v>
      </c>
    </row>
    <row r="1104" spans="1:18">
      <c r="A1104">
        <v>6855</v>
      </c>
      <c r="B1104" t="s">
        <v>52</v>
      </c>
      <c r="C1104">
        <v>18</v>
      </c>
      <c r="D1104" t="s">
        <v>16</v>
      </c>
      <c r="E1104" t="s">
        <v>59</v>
      </c>
      <c r="F1104" t="s">
        <v>49</v>
      </c>
      <c r="G1104">
        <v>4221.88</v>
      </c>
      <c r="H1104">
        <v>1229.81</v>
      </c>
      <c r="I1104">
        <v>6533.64</v>
      </c>
      <c r="J1104">
        <v>5303.83</v>
      </c>
      <c r="K1104" s="1">
        <f t="shared" si="68"/>
        <v>4.3127231035688443</v>
      </c>
      <c r="L1104" t="s">
        <v>26</v>
      </c>
      <c r="M1104" s="2" t="s">
        <v>290</v>
      </c>
      <c r="N1104" s="3" t="str">
        <f t="shared" si="69"/>
        <v>Aug</v>
      </c>
      <c r="O1104" t="s">
        <v>28</v>
      </c>
      <c r="P1104" t="s">
        <v>39</v>
      </c>
      <c r="Q1104" t="str">
        <f t="shared" si="70"/>
        <v>Young</v>
      </c>
      <c r="R1104" t="str">
        <f t="shared" si="71"/>
        <v>Profit</v>
      </c>
    </row>
    <row r="1105" spans="1:18">
      <c r="A1105">
        <v>9197</v>
      </c>
      <c r="B1105" t="s">
        <v>15</v>
      </c>
      <c r="C1105">
        <v>23</v>
      </c>
      <c r="D1105" t="s">
        <v>16</v>
      </c>
      <c r="E1105" t="s">
        <v>66</v>
      </c>
      <c r="F1105" t="s">
        <v>42</v>
      </c>
      <c r="G1105">
        <v>3896.72</v>
      </c>
      <c r="H1105">
        <v>526.26</v>
      </c>
      <c r="I1105">
        <v>6531.54</v>
      </c>
      <c r="J1105">
        <v>6005.28</v>
      </c>
      <c r="K1105" s="1">
        <f t="shared" si="68"/>
        <v>11.411241591608711</v>
      </c>
      <c r="L1105" t="s">
        <v>37</v>
      </c>
      <c r="M1105" s="2" t="s">
        <v>185</v>
      </c>
      <c r="N1105" s="3" t="str">
        <f t="shared" si="69"/>
        <v>Jun</v>
      </c>
      <c r="O1105" t="s">
        <v>51</v>
      </c>
      <c r="P1105" t="s">
        <v>22</v>
      </c>
      <c r="Q1105" t="str">
        <f t="shared" si="70"/>
        <v>Young</v>
      </c>
      <c r="R1105" t="str">
        <f t="shared" si="71"/>
        <v>Profit</v>
      </c>
    </row>
    <row r="1106" spans="1:18">
      <c r="A1106">
        <v>7625</v>
      </c>
      <c r="B1106" t="s">
        <v>34</v>
      </c>
      <c r="C1106">
        <v>41</v>
      </c>
      <c r="D1106" t="s">
        <v>24</v>
      </c>
      <c r="E1106" t="s">
        <v>53</v>
      </c>
      <c r="F1106" t="s">
        <v>25</v>
      </c>
      <c r="G1106">
        <v>4228.7</v>
      </c>
      <c r="H1106">
        <v>1195.7</v>
      </c>
      <c r="I1106">
        <v>6530.61</v>
      </c>
      <c r="J1106">
        <v>5334.91</v>
      </c>
      <c r="K1106" s="1">
        <f t="shared" si="68"/>
        <v>4.4617462574224298</v>
      </c>
      <c r="L1106" t="s">
        <v>54</v>
      </c>
      <c r="M1106" s="2" t="s">
        <v>213</v>
      </c>
      <c r="N1106" s="3" t="str">
        <f t="shared" si="69"/>
        <v>Aug</v>
      </c>
      <c r="O1106" t="s">
        <v>21</v>
      </c>
      <c r="P1106" t="s">
        <v>22</v>
      </c>
      <c r="Q1106" t="str">
        <f t="shared" si="70"/>
        <v>Senior</v>
      </c>
      <c r="R1106" t="str">
        <f t="shared" si="71"/>
        <v>Profit</v>
      </c>
    </row>
    <row r="1107" spans="1:18">
      <c r="A1107">
        <v>9112</v>
      </c>
      <c r="B1107" t="s">
        <v>44</v>
      </c>
      <c r="C1107">
        <v>53</v>
      </c>
      <c r="D1107" t="s">
        <v>24</v>
      </c>
      <c r="E1107" t="s">
        <v>30</v>
      </c>
      <c r="F1107" t="s">
        <v>42</v>
      </c>
      <c r="G1107">
        <v>3748.33</v>
      </c>
      <c r="H1107">
        <v>337.66</v>
      </c>
      <c r="I1107">
        <v>6529.22</v>
      </c>
      <c r="J1107">
        <v>6191.56</v>
      </c>
      <c r="K1107" s="1">
        <f t="shared" si="68"/>
        <v>18.336670023100158</v>
      </c>
      <c r="L1107" t="s">
        <v>31</v>
      </c>
      <c r="M1107" s="2" t="s">
        <v>406</v>
      </c>
      <c r="N1107" s="3" t="str">
        <f t="shared" si="69"/>
        <v>Jan</v>
      </c>
      <c r="O1107" t="s">
        <v>28</v>
      </c>
      <c r="P1107" t="s">
        <v>22</v>
      </c>
      <c r="Q1107" t="str">
        <f t="shared" si="70"/>
        <v>Senior</v>
      </c>
      <c r="R1107" t="str">
        <f t="shared" si="71"/>
        <v>Profit</v>
      </c>
    </row>
    <row r="1108" spans="1:18">
      <c r="A1108">
        <v>6956</v>
      </c>
      <c r="B1108" t="s">
        <v>84</v>
      </c>
      <c r="C1108">
        <v>22</v>
      </c>
      <c r="D1108" t="s">
        <v>24</v>
      </c>
      <c r="E1108" t="s">
        <v>59</v>
      </c>
      <c r="F1108" t="s">
        <v>49</v>
      </c>
      <c r="G1108">
        <v>4214.22</v>
      </c>
      <c r="H1108">
        <v>1430.04</v>
      </c>
      <c r="I1108">
        <v>6528.43</v>
      </c>
      <c r="J1108">
        <v>5098.3900000000003</v>
      </c>
      <c r="K1108" s="1">
        <f t="shared" si="68"/>
        <v>3.5652079662107359</v>
      </c>
      <c r="L1108" t="s">
        <v>31</v>
      </c>
      <c r="M1108" s="2" t="s">
        <v>133</v>
      </c>
      <c r="N1108" s="3" t="str">
        <f t="shared" si="69"/>
        <v>Apr</v>
      </c>
      <c r="O1108" t="s">
        <v>21</v>
      </c>
      <c r="P1108" t="s">
        <v>22</v>
      </c>
      <c r="Q1108" t="str">
        <f t="shared" si="70"/>
        <v>Young</v>
      </c>
      <c r="R1108" t="str">
        <f t="shared" si="71"/>
        <v>Profit</v>
      </c>
    </row>
    <row r="1109" spans="1:18">
      <c r="A1109">
        <v>8708</v>
      </c>
      <c r="B1109" t="s">
        <v>84</v>
      </c>
      <c r="C1109">
        <v>39</v>
      </c>
      <c r="D1109" t="s">
        <v>24</v>
      </c>
      <c r="E1109" t="s">
        <v>35</v>
      </c>
      <c r="F1109" t="s">
        <v>49</v>
      </c>
      <c r="G1109">
        <v>4078.35</v>
      </c>
      <c r="H1109">
        <v>578.66</v>
      </c>
      <c r="I1109">
        <v>6526.88</v>
      </c>
      <c r="J1109">
        <v>5948.22</v>
      </c>
      <c r="K1109" s="1">
        <f t="shared" si="68"/>
        <v>10.279300452770194</v>
      </c>
      <c r="L1109" t="s">
        <v>31</v>
      </c>
      <c r="M1109" s="2" t="s">
        <v>387</v>
      </c>
      <c r="N1109" s="3" t="str">
        <f t="shared" si="69"/>
        <v>May</v>
      </c>
      <c r="O1109" t="s">
        <v>33</v>
      </c>
      <c r="P1109" t="s">
        <v>22</v>
      </c>
      <c r="Q1109" t="str">
        <f t="shared" si="70"/>
        <v>Adult</v>
      </c>
      <c r="R1109" t="str">
        <f t="shared" si="71"/>
        <v>Profit</v>
      </c>
    </row>
    <row r="1110" spans="1:18">
      <c r="A1110">
        <v>7224</v>
      </c>
      <c r="B1110" t="s">
        <v>23</v>
      </c>
      <c r="C1110">
        <v>57</v>
      </c>
      <c r="D1110" t="s">
        <v>24</v>
      </c>
      <c r="E1110" t="s">
        <v>53</v>
      </c>
      <c r="F1110" t="s">
        <v>18</v>
      </c>
      <c r="G1110">
        <v>4479.17</v>
      </c>
      <c r="H1110">
        <v>1671.23</v>
      </c>
      <c r="I1110">
        <v>6526.64</v>
      </c>
      <c r="J1110">
        <v>4855.41</v>
      </c>
      <c r="K1110" s="1">
        <f t="shared" si="68"/>
        <v>2.905291312386685</v>
      </c>
      <c r="L1110" t="s">
        <v>31</v>
      </c>
      <c r="M1110" s="2" t="s">
        <v>124</v>
      </c>
      <c r="N1110" s="3" t="str">
        <f t="shared" si="69"/>
        <v>Jun</v>
      </c>
      <c r="O1110" t="s">
        <v>21</v>
      </c>
      <c r="P1110" t="s">
        <v>39</v>
      </c>
      <c r="Q1110" t="str">
        <f t="shared" si="70"/>
        <v>Senior</v>
      </c>
      <c r="R1110" t="str">
        <f t="shared" si="71"/>
        <v>Profit</v>
      </c>
    </row>
    <row r="1111" spans="1:18">
      <c r="A1111">
        <v>1122</v>
      </c>
      <c r="B1111" t="s">
        <v>29</v>
      </c>
      <c r="C1111">
        <v>55</v>
      </c>
      <c r="D1111" t="s">
        <v>24</v>
      </c>
      <c r="E1111" t="s">
        <v>53</v>
      </c>
      <c r="F1111" t="s">
        <v>49</v>
      </c>
      <c r="G1111">
        <v>4222.46</v>
      </c>
      <c r="H1111">
        <v>476.49</v>
      </c>
      <c r="I1111">
        <v>6525.05</v>
      </c>
      <c r="J1111">
        <v>6048.56</v>
      </c>
      <c r="K1111" s="1">
        <f t="shared" si="68"/>
        <v>12.693991479359484</v>
      </c>
      <c r="L1111" t="s">
        <v>54</v>
      </c>
      <c r="M1111" s="2" t="s">
        <v>87</v>
      </c>
      <c r="N1111" s="3" t="str">
        <f t="shared" si="69"/>
        <v>May</v>
      </c>
      <c r="O1111" t="s">
        <v>56</v>
      </c>
      <c r="P1111" t="s">
        <v>39</v>
      </c>
      <c r="Q1111" t="str">
        <f t="shared" si="70"/>
        <v>Senior</v>
      </c>
      <c r="R1111" t="str">
        <f t="shared" si="71"/>
        <v>Profit</v>
      </c>
    </row>
    <row r="1112" spans="1:18">
      <c r="A1112">
        <v>2577</v>
      </c>
      <c r="B1112" t="s">
        <v>29</v>
      </c>
      <c r="C1112">
        <v>26</v>
      </c>
      <c r="D1112" t="s">
        <v>24</v>
      </c>
      <c r="E1112" t="s">
        <v>17</v>
      </c>
      <c r="F1112" t="s">
        <v>18</v>
      </c>
      <c r="G1112">
        <v>4318.2299999999996</v>
      </c>
      <c r="H1112">
        <v>383.75</v>
      </c>
      <c r="I1112">
        <v>6524.35</v>
      </c>
      <c r="J1112">
        <v>6140.6</v>
      </c>
      <c r="K1112" s="1">
        <f t="shared" si="68"/>
        <v>16.001563517915312</v>
      </c>
      <c r="L1112" t="s">
        <v>54</v>
      </c>
      <c r="M1112" s="2" t="s">
        <v>149</v>
      </c>
      <c r="N1112" s="3" t="str">
        <f t="shared" si="69"/>
        <v>Mar</v>
      </c>
      <c r="O1112" t="s">
        <v>28</v>
      </c>
      <c r="P1112" t="s">
        <v>22</v>
      </c>
      <c r="Q1112" t="str">
        <f t="shared" si="70"/>
        <v>Adult</v>
      </c>
      <c r="R1112" t="str">
        <f t="shared" si="71"/>
        <v>Profit</v>
      </c>
    </row>
    <row r="1113" spans="1:18">
      <c r="A1113">
        <v>2178</v>
      </c>
      <c r="B1113" t="s">
        <v>15</v>
      </c>
      <c r="C1113">
        <v>39</v>
      </c>
      <c r="D1113" t="s">
        <v>24</v>
      </c>
      <c r="E1113" t="s">
        <v>30</v>
      </c>
      <c r="F1113" t="s">
        <v>36</v>
      </c>
      <c r="G1113">
        <v>4163.01</v>
      </c>
      <c r="H1113">
        <v>1750.22</v>
      </c>
      <c r="I1113">
        <v>6517.71</v>
      </c>
      <c r="J1113">
        <v>4767.49</v>
      </c>
      <c r="K1113" s="1">
        <f t="shared" si="68"/>
        <v>2.7239375621350459</v>
      </c>
      <c r="L1113" t="s">
        <v>31</v>
      </c>
      <c r="M1113" s="2" t="s">
        <v>142</v>
      </c>
      <c r="N1113" s="3" t="str">
        <f t="shared" si="69"/>
        <v>Jun</v>
      </c>
      <c r="O1113" t="s">
        <v>33</v>
      </c>
      <c r="P1113" t="s">
        <v>22</v>
      </c>
      <c r="Q1113" t="str">
        <f t="shared" si="70"/>
        <v>Adult</v>
      </c>
      <c r="R1113" t="str">
        <f t="shared" si="71"/>
        <v>Profit</v>
      </c>
    </row>
    <row r="1114" spans="1:18">
      <c r="A1114">
        <v>3593</v>
      </c>
      <c r="B1114" t="s">
        <v>52</v>
      </c>
      <c r="C1114">
        <v>51</v>
      </c>
      <c r="D1114" t="s">
        <v>24</v>
      </c>
      <c r="E1114" t="s">
        <v>57</v>
      </c>
      <c r="F1114" t="s">
        <v>49</v>
      </c>
      <c r="G1114">
        <v>3693.23</v>
      </c>
      <c r="H1114">
        <v>1734.67</v>
      </c>
      <c r="I1114">
        <v>6517.47</v>
      </c>
      <c r="J1114">
        <v>4782.8</v>
      </c>
      <c r="K1114" s="1">
        <f t="shared" si="68"/>
        <v>2.7571814812039177</v>
      </c>
      <c r="L1114" t="s">
        <v>31</v>
      </c>
      <c r="M1114" s="2" t="s">
        <v>257</v>
      </c>
      <c r="N1114" s="3" t="str">
        <f t="shared" si="69"/>
        <v>Feb</v>
      </c>
      <c r="O1114" t="s">
        <v>21</v>
      </c>
      <c r="P1114" t="s">
        <v>39</v>
      </c>
      <c r="Q1114" t="str">
        <f t="shared" si="70"/>
        <v>Senior</v>
      </c>
      <c r="R1114" t="str">
        <f t="shared" si="71"/>
        <v>Profit</v>
      </c>
    </row>
    <row r="1115" spans="1:18">
      <c r="A1115">
        <v>8082</v>
      </c>
      <c r="B1115" t="s">
        <v>44</v>
      </c>
      <c r="C1115">
        <v>20</v>
      </c>
      <c r="D1115" t="s">
        <v>24</v>
      </c>
      <c r="E1115" t="s">
        <v>66</v>
      </c>
      <c r="F1115" t="s">
        <v>42</v>
      </c>
      <c r="G1115">
        <v>4854.57</v>
      </c>
      <c r="H1115">
        <v>619.37</v>
      </c>
      <c r="I1115">
        <v>6515.25</v>
      </c>
      <c r="J1115">
        <v>5895.88</v>
      </c>
      <c r="K1115" s="1">
        <f t="shared" si="68"/>
        <v>9.5191565623133183</v>
      </c>
      <c r="L1115" t="s">
        <v>37</v>
      </c>
      <c r="M1115" s="2" t="s">
        <v>354</v>
      </c>
      <c r="N1115" s="3" t="str">
        <f t="shared" si="69"/>
        <v>Dec</v>
      </c>
      <c r="O1115" t="s">
        <v>28</v>
      </c>
      <c r="P1115" t="s">
        <v>22</v>
      </c>
      <c r="Q1115" t="str">
        <f t="shared" si="70"/>
        <v>Young</v>
      </c>
      <c r="R1115" t="str">
        <f t="shared" si="71"/>
        <v>Profit</v>
      </c>
    </row>
    <row r="1116" spans="1:18">
      <c r="A1116">
        <v>4406</v>
      </c>
      <c r="B1116" t="s">
        <v>23</v>
      </c>
      <c r="C1116">
        <v>27</v>
      </c>
      <c r="D1116" t="s">
        <v>24</v>
      </c>
      <c r="E1116" t="s">
        <v>41</v>
      </c>
      <c r="F1116" t="s">
        <v>25</v>
      </c>
      <c r="G1116">
        <v>4689.21</v>
      </c>
      <c r="H1116">
        <v>748.35</v>
      </c>
      <c r="I1116">
        <v>6514.71</v>
      </c>
      <c r="J1116">
        <v>5766.36</v>
      </c>
      <c r="K1116" s="1">
        <f t="shared" si="68"/>
        <v>7.705431950290639</v>
      </c>
      <c r="L1116" t="s">
        <v>19</v>
      </c>
      <c r="M1116" s="2" t="s">
        <v>73</v>
      </c>
      <c r="N1116" s="3" t="str">
        <f t="shared" si="69"/>
        <v>Feb</v>
      </c>
      <c r="O1116" t="s">
        <v>51</v>
      </c>
      <c r="P1116" t="s">
        <v>39</v>
      </c>
      <c r="Q1116" t="str">
        <f t="shared" si="70"/>
        <v>Adult</v>
      </c>
      <c r="R1116" t="str">
        <f t="shared" si="71"/>
        <v>Profit</v>
      </c>
    </row>
    <row r="1117" spans="1:18">
      <c r="A1117">
        <v>9909</v>
      </c>
      <c r="B1117" t="s">
        <v>52</v>
      </c>
      <c r="C1117">
        <v>18</v>
      </c>
      <c r="D1117" t="s">
        <v>24</v>
      </c>
      <c r="E1117" t="s">
        <v>17</v>
      </c>
      <c r="F1117" t="s">
        <v>49</v>
      </c>
      <c r="G1117">
        <v>4450.92</v>
      </c>
      <c r="H1117">
        <v>615.76</v>
      </c>
      <c r="I1117">
        <v>6514.42</v>
      </c>
      <c r="J1117">
        <v>5898.66</v>
      </c>
      <c r="K1117" s="1">
        <f t="shared" si="68"/>
        <v>9.5794790177991427</v>
      </c>
      <c r="L1117" t="s">
        <v>19</v>
      </c>
      <c r="M1117" s="2" t="s">
        <v>283</v>
      </c>
      <c r="N1117" s="3" t="str">
        <f t="shared" si="69"/>
        <v>Jun</v>
      </c>
      <c r="O1117" t="s">
        <v>33</v>
      </c>
      <c r="P1117" t="s">
        <v>39</v>
      </c>
      <c r="Q1117" t="str">
        <f t="shared" si="70"/>
        <v>Young</v>
      </c>
      <c r="R1117" t="str">
        <f t="shared" si="71"/>
        <v>Profit</v>
      </c>
    </row>
    <row r="1118" spans="1:18">
      <c r="A1118">
        <v>6524</v>
      </c>
      <c r="B1118" t="s">
        <v>15</v>
      </c>
      <c r="C1118">
        <v>22</v>
      </c>
      <c r="D1118" t="s">
        <v>16</v>
      </c>
      <c r="E1118" t="s">
        <v>30</v>
      </c>
      <c r="F1118" t="s">
        <v>25</v>
      </c>
      <c r="G1118">
        <v>4027.5</v>
      </c>
      <c r="H1118">
        <v>247.84</v>
      </c>
      <c r="I1118">
        <v>6511.24</v>
      </c>
      <c r="J1118">
        <v>6263.4</v>
      </c>
      <c r="K1118" s="1">
        <f t="shared" si="68"/>
        <v>25.271949644932214</v>
      </c>
      <c r="L1118" t="s">
        <v>54</v>
      </c>
      <c r="M1118" s="2" t="s">
        <v>152</v>
      </c>
      <c r="N1118" s="3" t="str">
        <f t="shared" si="69"/>
        <v>Nov</v>
      </c>
      <c r="O1118" t="s">
        <v>56</v>
      </c>
      <c r="P1118" t="s">
        <v>39</v>
      </c>
      <c r="Q1118" t="str">
        <f t="shared" si="70"/>
        <v>Young</v>
      </c>
      <c r="R1118" t="str">
        <f t="shared" si="71"/>
        <v>Profit</v>
      </c>
    </row>
    <row r="1119" spans="1:18">
      <c r="A1119">
        <v>4474</v>
      </c>
      <c r="B1119" t="s">
        <v>29</v>
      </c>
      <c r="C1119">
        <v>22</v>
      </c>
      <c r="D1119" t="s">
        <v>24</v>
      </c>
      <c r="E1119" t="s">
        <v>59</v>
      </c>
      <c r="F1119" t="s">
        <v>25</v>
      </c>
      <c r="G1119">
        <v>3929.85</v>
      </c>
      <c r="H1119">
        <v>1126.4000000000001</v>
      </c>
      <c r="I1119">
        <v>6510.22</v>
      </c>
      <c r="J1119">
        <v>5383.82</v>
      </c>
      <c r="K1119" s="1">
        <f t="shared" si="68"/>
        <v>4.7796697443181815</v>
      </c>
      <c r="L1119" t="s">
        <v>54</v>
      </c>
      <c r="M1119" s="2" t="s">
        <v>184</v>
      </c>
      <c r="N1119" s="3" t="str">
        <f t="shared" si="69"/>
        <v>Mar</v>
      </c>
      <c r="O1119" t="s">
        <v>33</v>
      </c>
      <c r="P1119" t="s">
        <v>39</v>
      </c>
      <c r="Q1119" t="str">
        <f t="shared" si="70"/>
        <v>Young</v>
      </c>
      <c r="R1119" t="str">
        <f t="shared" si="71"/>
        <v>Profit</v>
      </c>
    </row>
    <row r="1120" spans="1:18">
      <c r="A1120">
        <v>7946</v>
      </c>
      <c r="B1120" t="s">
        <v>44</v>
      </c>
      <c r="C1120">
        <v>54</v>
      </c>
      <c r="D1120" t="s">
        <v>24</v>
      </c>
      <c r="E1120" t="s">
        <v>35</v>
      </c>
      <c r="F1120" t="s">
        <v>25</v>
      </c>
      <c r="G1120">
        <v>3624.45</v>
      </c>
      <c r="H1120">
        <v>855.39</v>
      </c>
      <c r="I1120">
        <v>6510.13</v>
      </c>
      <c r="J1120">
        <v>5654.74</v>
      </c>
      <c r="K1120" s="1">
        <f t="shared" si="68"/>
        <v>6.610715580027823</v>
      </c>
      <c r="L1120" t="s">
        <v>19</v>
      </c>
      <c r="M1120" s="2" t="s">
        <v>45</v>
      </c>
      <c r="N1120" s="3" t="str">
        <f t="shared" si="69"/>
        <v>Apr</v>
      </c>
      <c r="O1120" t="s">
        <v>28</v>
      </c>
      <c r="P1120" t="s">
        <v>22</v>
      </c>
      <c r="Q1120" t="str">
        <f t="shared" si="70"/>
        <v>Senior</v>
      </c>
      <c r="R1120" t="str">
        <f t="shared" si="71"/>
        <v>Profit</v>
      </c>
    </row>
    <row r="1121" spans="1:18">
      <c r="A1121">
        <v>8629</v>
      </c>
      <c r="B1121" t="s">
        <v>23</v>
      </c>
      <c r="C1121">
        <v>27</v>
      </c>
      <c r="D1121" t="s">
        <v>24</v>
      </c>
      <c r="E1121" t="s">
        <v>53</v>
      </c>
      <c r="F1121" t="s">
        <v>36</v>
      </c>
      <c r="G1121">
        <v>3867.92</v>
      </c>
      <c r="H1121">
        <v>1572.36</v>
      </c>
      <c r="I1121">
        <v>6510.07</v>
      </c>
      <c r="J1121">
        <v>4937.71</v>
      </c>
      <c r="K1121" s="1">
        <f t="shared" si="68"/>
        <v>3.1403177389401922</v>
      </c>
      <c r="L1121" t="s">
        <v>31</v>
      </c>
      <c r="M1121" s="2" t="s">
        <v>136</v>
      </c>
      <c r="N1121" s="3" t="str">
        <f t="shared" si="69"/>
        <v>Nov</v>
      </c>
      <c r="O1121" t="s">
        <v>51</v>
      </c>
      <c r="P1121" t="s">
        <v>22</v>
      </c>
      <c r="Q1121" t="str">
        <f t="shared" si="70"/>
        <v>Adult</v>
      </c>
      <c r="R1121" t="str">
        <f t="shared" si="71"/>
        <v>Profit</v>
      </c>
    </row>
    <row r="1122" spans="1:18">
      <c r="A1122">
        <v>4849</v>
      </c>
      <c r="B1122" t="s">
        <v>47</v>
      </c>
      <c r="C1122">
        <v>57</v>
      </c>
      <c r="D1122" t="s">
        <v>16</v>
      </c>
      <c r="E1122" t="s">
        <v>57</v>
      </c>
      <c r="F1122" t="s">
        <v>42</v>
      </c>
      <c r="G1122">
        <v>3953.52</v>
      </c>
      <c r="H1122">
        <v>511.98</v>
      </c>
      <c r="I1122">
        <v>6508.29</v>
      </c>
      <c r="J1122">
        <v>5996.31</v>
      </c>
      <c r="K1122" s="1">
        <f t="shared" si="68"/>
        <v>11.712000468768311</v>
      </c>
      <c r="L1122" t="s">
        <v>26</v>
      </c>
      <c r="M1122" s="2" t="s">
        <v>212</v>
      </c>
      <c r="N1122" s="3" t="str">
        <f t="shared" si="69"/>
        <v>Aug</v>
      </c>
      <c r="O1122" t="s">
        <v>21</v>
      </c>
      <c r="P1122" t="s">
        <v>22</v>
      </c>
      <c r="Q1122" t="str">
        <f t="shared" si="70"/>
        <v>Senior</v>
      </c>
      <c r="R1122" t="str">
        <f t="shared" si="71"/>
        <v>Profit</v>
      </c>
    </row>
    <row r="1123" spans="1:18">
      <c r="A1123">
        <v>4161</v>
      </c>
      <c r="B1123" t="s">
        <v>47</v>
      </c>
      <c r="C1123">
        <v>37</v>
      </c>
      <c r="D1123" t="s">
        <v>24</v>
      </c>
      <c r="E1123" t="s">
        <v>35</v>
      </c>
      <c r="F1123" t="s">
        <v>25</v>
      </c>
      <c r="G1123">
        <v>3886.29</v>
      </c>
      <c r="H1123">
        <v>183.99</v>
      </c>
      <c r="I1123">
        <v>6508.11</v>
      </c>
      <c r="J1123">
        <v>6324.12</v>
      </c>
      <c r="K1123" s="1">
        <f t="shared" si="68"/>
        <v>34.372085439426051</v>
      </c>
      <c r="L1123" t="s">
        <v>54</v>
      </c>
      <c r="M1123" s="2" t="s">
        <v>408</v>
      </c>
      <c r="N1123" s="3" t="str">
        <f t="shared" si="69"/>
        <v>Dec</v>
      </c>
      <c r="O1123" t="s">
        <v>51</v>
      </c>
      <c r="P1123" t="s">
        <v>39</v>
      </c>
      <c r="Q1123" t="str">
        <f t="shared" si="70"/>
        <v>Adult</v>
      </c>
      <c r="R1123" t="str">
        <f t="shared" si="71"/>
        <v>Profit</v>
      </c>
    </row>
    <row r="1124" spans="1:18">
      <c r="A1124">
        <v>1107</v>
      </c>
      <c r="B1124" t="s">
        <v>15</v>
      </c>
      <c r="C1124">
        <v>43</v>
      </c>
      <c r="D1124" t="s">
        <v>16</v>
      </c>
      <c r="E1124" t="s">
        <v>35</v>
      </c>
      <c r="F1124" t="s">
        <v>25</v>
      </c>
      <c r="G1124">
        <v>4437.8599999999997</v>
      </c>
      <c r="H1124">
        <v>1560.76</v>
      </c>
      <c r="I1124">
        <v>6507.74</v>
      </c>
      <c r="J1124">
        <v>4946.9799999999996</v>
      </c>
      <c r="K1124" s="1">
        <f t="shared" si="68"/>
        <v>3.1695968630667108</v>
      </c>
      <c r="L1124" t="s">
        <v>31</v>
      </c>
      <c r="M1124" s="2" t="s">
        <v>333</v>
      </c>
      <c r="N1124" s="3" t="str">
        <f t="shared" si="69"/>
        <v>Mar</v>
      </c>
      <c r="O1124" t="s">
        <v>56</v>
      </c>
      <c r="P1124" t="s">
        <v>39</v>
      </c>
      <c r="Q1124" t="str">
        <f t="shared" si="70"/>
        <v>Senior</v>
      </c>
      <c r="R1124" t="str">
        <f t="shared" si="71"/>
        <v>Profit</v>
      </c>
    </row>
    <row r="1125" spans="1:18">
      <c r="A1125">
        <v>1083</v>
      </c>
      <c r="B1125" t="s">
        <v>40</v>
      </c>
      <c r="C1125">
        <v>36</v>
      </c>
      <c r="D1125" t="s">
        <v>16</v>
      </c>
      <c r="E1125" t="s">
        <v>30</v>
      </c>
      <c r="F1125" t="s">
        <v>42</v>
      </c>
      <c r="G1125">
        <v>4433.66</v>
      </c>
      <c r="H1125">
        <v>798.83</v>
      </c>
      <c r="I1125">
        <v>6506.23</v>
      </c>
      <c r="J1125">
        <v>5707.4</v>
      </c>
      <c r="K1125" s="1">
        <f t="shared" si="68"/>
        <v>7.1446991224666068</v>
      </c>
      <c r="L1125" t="s">
        <v>26</v>
      </c>
      <c r="M1125" s="2" t="s">
        <v>291</v>
      </c>
      <c r="N1125" s="3" t="str">
        <f t="shared" si="69"/>
        <v>May</v>
      </c>
      <c r="O1125" t="s">
        <v>56</v>
      </c>
      <c r="P1125" t="s">
        <v>22</v>
      </c>
      <c r="Q1125" t="str">
        <f t="shared" si="70"/>
        <v>Adult</v>
      </c>
      <c r="R1125" t="str">
        <f t="shared" si="71"/>
        <v>Profit</v>
      </c>
    </row>
    <row r="1126" spans="1:18">
      <c r="A1126">
        <v>9983</v>
      </c>
      <c r="B1126" t="s">
        <v>92</v>
      </c>
      <c r="C1126">
        <v>27</v>
      </c>
      <c r="D1126" t="s">
        <v>16</v>
      </c>
      <c r="E1126" t="s">
        <v>53</v>
      </c>
      <c r="F1126" t="s">
        <v>36</v>
      </c>
      <c r="G1126">
        <v>4296.38</v>
      </c>
      <c r="H1126">
        <v>1909.97</v>
      </c>
      <c r="I1126">
        <v>6506.23</v>
      </c>
      <c r="J1126">
        <v>4596.26</v>
      </c>
      <c r="K1126" s="1">
        <f t="shared" si="68"/>
        <v>2.4064566459159047</v>
      </c>
      <c r="L1126" t="s">
        <v>26</v>
      </c>
      <c r="M1126" s="2" t="s">
        <v>188</v>
      </c>
      <c r="N1126" s="3" t="str">
        <f t="shared" si="69"/>
        <v>Mar</v>
      </c>
      <c r="O1126" t="s">
        <v>56</v>
      </c>
      <c r="P1126" t="s">
        <v>39</v>
      </c>
      <c r="Q1126" t="str">
        <f t="shared" si="70"/>
        <v>Adult</v>
      </c>
      <c r="R1126" t="str">
        <f t="shared" si="71"/>
        <v>Profit</v>
      </c>
    </row>
    <row r="1127" spans="1:18">
      <c r="A1127">
        <v>6367</v>
      </c>
      <c r="B1127" t="s">
        <v>23</v>
      </c>
      <c r="C1127">
        <v>39</v>
      </c>
      <c r="D1127" t="s">
        <v>24</v>
      </c>
      <c r="E1127" t="s">
        <v>59</v>
      </c>
      <c r="F1127" t="s">
        <v>36</v>
      </c>
      <c r="G1127">
        <v>4658.51</v>
      </c>
      <c r="H1127">
        <v>1887.13</v>
      </c>
      <c r="I1127">
        <v>6506.2</v>
      </c>
      <c r="J1127">
        <v>4619.07</v>
      </c>
      <c r="K1127" s="1">
        <f t="shared" si="68"/>
        <v>2.4476692119779768</v>
      </c>
      <c r="L1127" t="s">
        <v>31</v>
      </c>
      <c r="M1127" s="2" t="s">
        <v>153</v>
      </c>
      <c r="N1127" s="3" t="str">
        <f t="shared" si="69"/>
        <v>Apr</v>
      </c>
      <c r="O1127" t="s">
        <v>21</v>
      </c>
      <c r="P1127" t="s">
        <v>22</v>
      </c>
      <c r="Q1127" t="str">
        <f t="shared" si="70"/>
        <v>Adult</v>
      </c>
      <c r="R1127" t="str">
        <f t="shared" si="71"/>
        <v>Profit</v>
      </c>
    </row>
    <row r="1128" spans="1:18">
      <c r="A1128">
        <v>9364</v>
      </c>
      <c r="B1128" t="s">
        <v>92</v>
      </c>
      <c r="C1128">
        <v>28</v>
      </c>
      <c r="D1128" t="s">
        <v>16</v>
      </c>
      <c r="E1128" t="s">
        <v>57</v>
      </c>
      <c r="F1128" t="s">
        <v>36</v>
      </c>
      <c r="G1128">
        <v>3864</v>
      </c>
      <c r="H1128">
        <v>1038.72</v>
      </c>
      <c r="I1128">
        <v>6504.33</v>
      </c>
      <c r="J1128">
        <v>5465.61</v>
      </c>
      <c r="K1128" s="1">
        <f t="shared" si="68"/>
        <v>5.2618703789279104</v>
      </c>
      <c r="L1128" t="s">
        <v>37</v>
      </c>
      <c r="M1128" s="2" t="s">
        <v>50</v>
      </c>
      <c r="N1128" s="3" t="str">
        <f t="shared" si="69"/>
        <v>Apr</v>
      </c>
      <c r="O1128" t="s">
        <v>51</v>
      </c>
      <c r="P1128" t="s">
        <v>22</v>
      </c>
      <c r="Q1128" t="str">
        <f t="shared" si="70"/>
        <v>Adult</v>
      </c>
      <c r="R1128" t="str">
        <f t="shared" si="71"/>
        <v>Profit</v>
      </c>
    </row>
    <row r="1129" spans="1:18">
      <c r="A1129">
        <v>7335</v>
      </c>
      <c r="B1129" t="s">
        <v>92</v>
      </c>
      <c r="C1129">
        <v>31</v>
      </c>
      <c r="D1129" t="s">
        <v>16</v>
      </c>
      <c r="E1129" t="s">
        <v>57</v>
      </c>
      <c r="F1129" t="s">
        <v>42</v>
      </c>
      <c r="G1129">
        <v>3836.27</v>
      </c>
      <c r="H1129">
        <v>439.52</v>
      </c>
      <c r="I1129">
        <v>6504.2</v>
      </c>
      <c r="J1129">
        <v>6064.68</v>
      </c>
      <c r="K1129" s="1">
        <f t="shared" si="68"/>
        <v>13.798416454313799</v>
      </c>
      <c r="L1129" t="s">
        <v>31</v>
      </c>
      <c r="M1129" s="2" t="s">
        <v>171</v>
      </c>
      <c r="N1129" s="3" t="str">
        <f t="shared" si="69"/>
        <v>Jan</v>
      </c>
      <c r="O1129" t="s">
        <v>33</v>
      </c>
      <c r="P1129" t="s">
        <v>39</v>
      </c>
      <c r="Q1129" t="str">
        <f t="shared" si="70"/>
        <v>Adult</v>
      </c>
      <c r="R1129" t="str">
        <f t="shared" si="71"/>
        <v>Profit</v>
      </c>
    </row>
    <row r="1130" spans="1:18">
      <c r="A1130">
        <v>4049</v>
      </c>
      <c r="B1130" t="s">
        <v>34</v>
      </c>
      <c r="C1130">
        <v>58</v>
      </c>
      <c r="D1130" t="s">
        <v>24</v>
      </c>
      <c r="E1130" t="s">
        <v>41</v>
      </c>
      <c r="F1130" t="s">
        <v>25</v>
      </c>
      <c r="G1130">
        <v>4875.84</v>
      </c>
      <c r="H1130">
        <v>830.48</v>
      </c>
      <c r="I1130">
        <v>6504.04</v>
      </c>
      <c r="J1130">
        <v>5673.56</v>
      </c>
      <c r="K1130" s="1">
        <f t="shared" si="68"/>
        <v>6.8316636162219444</v>
      </c>
      <c r="L1130" t="s">
        <v>31</v>
      </c>
      <c r="M1130" s="2" t="s">
        <v>386</v>
      </c>
      <c r="N1130" s="3" t="str">
        <f t="shared" si="69"/>
        <v>Aug</v>
      </c>
      <c r="O1130" t="s">
        <v>33</v>
      </c>
      <c r="P1130" t="s">
        <v>39</v>
      </c>
      <c r="Q1130" t="str">
        <f t="shared" si="70"/>
        <v>Senior</v>
      </c>
      <c r="R1130" t="str">
        <f t="shared" si="71"/>
        <v>Profit</v>
      </c>
    </row>
    <row r="1131" spans="1:18">
      <c r="A1131">
        <v>1498</v>
      </c>
      <c r="B1131" t="s">
        <v>34</v>
      </c>
      <c r="C1131">
        <v>38</v>
      </c>
      <c r="D1131" t="s">
        <v>24</v>
      </c>
      <c r="E1131" t="s">
        <v>59</v>
      </c>
      <c r="F1131" t="s">
        <v>25</v>
      </c>
      <c r="G1131">
        <v>4139.1400000000003</v>
      </c>
      <c r="H1131">
        <v>1067.76</v>
      </c>
      <c r="I1131">
        <v>6503.73</v>
      </c>
      <c r="J1131">
        <v>5435.97</v>
      </c>
      <c r="K1131" s="1">
        <f t="shared" si="68"/>
        <v>5.0910035963137785</v>
      </c>
      <c r="L1131" t="s">
        <v>19</v>
      </c>
      <c r="M1131" s="2" t="s">
        <v>187</v>
      </c>
      <c r="N1131" s="3" t="str">
        <f t="shared" si="69"/>
        <v>Dec</v>
      </c>
      <c r="O1131" t="s">
        <v>51</v>
      </c>
      <c r="P1131" t="s">
        <v>22</v>
      </c>
      <c r="Q1131" t="str">
        <f t="shared" si="70"/>
        <v>Adult</v>
      </c>
      <c r="R1131" t="str">
        <f t="shared" si="71"/>
        <v>Profit</v>
      </c>
    </row>
    <row r="1132" spans="1:18">
      <c r="A1132">
        <v>1830</v>
      </c>
      <c r="B1132" t="s">
        <v>23</v>
      </c>
      <c r="C1132">
        <v>31</v>
      </c>
      <c r="D1132" t="s">
        <v>24</v>
      </c>
      <c r="E1132" t="s">
        <v>41</v>
      </c>
      <c r="F1132" t="s">
        <v>49</v>
      </c>
      <c r="G1132">
        <v>4224.22</v>
      </c>
      <c r="H1132">
        <v>1883.89</v>
      </c>
      <c r="I1132">
        <v>6502.39</v>
      </c>
      <c r="J1132">
        <v>4618.5</v>
      </c>
      <c r="K1132" s="1">
        <f t="shared" si="68"/>
        <v>2.4515762597603894</v>
      </c>
      <c r="L1132" t="s">
        <v>31</v>
      </c>
      <c r="M1132" s="2" t="s">
        <v>129</v>
      </c>
      <c r="N1132" s="3" t="str">
        <f t="shared" si="69"/>
        <v>Mar</v>
      </c>
      <c r="O1132" t="s">
        <v>56</v>
      </c>
      <c r="P1132" t="s">
        <v>22</v>
      </c>
      <c r="Q1132" t="str">
        <f t="shared" si="70"/>
        <v>Adult</v>
      </c>
      <c r="R1132" t="str">
        <f t="shared" si="71"/>
        <v>Profit</v>
      </c>
    </row>
    <row r="1133" spans="1:18">
      <c r="A1133">
        <v>5296</v>
      </c>
      <c r="B1133" t="s">
        <v>92</v>
      </c>
      <c r="C1133">
        <v>18</v>
      </c>
      <c r="D1133" t="s">
        <v>24</v>
      </c>
      <c r="E1133" t="s">
        <v>35</v>
      </c>
      <c r="F1133" t="s">
        <v>25</v>
      </c>
      <c r="G1133">
        <v>4209.2</v>
      </c>
      <c r="H1133">
        <v>1830.64</v>
      </c>
      <c r="I1133">
        <v>6501.68</v>
      </c>
      <c r="J1133">
        <v>4671.04</v>
      </c>
      <c r="K1133" s="1">
        <f t="shared" si="68"/>
        <v>2.5515885154918498</v>
      </c>
      <c r="L1133" t="s">
        <v>26</v>
      </c>
      <c r="M1133" s="2" t="s">
        <v>240</v>
      </c>
      <c r="N1133" s="3" t="str">
        <f t="shared" si="69"/>
        <v>Jun</v>
      </c>
      <c r="O1133" t="s">
        <v>56</v>
      </c>
      <c r="P1133" t="s">
        <v>22</v>
      </c>
      <c r="Q1133" t="str">
        <f t="shared" si="70"/>
        <v>Young</v>
      </c>
      <c r="R1133" t="str">
        <f t="shared" si="71"/>
        <v>Profit</v>
      </c>
    </row>
    <row r="1134" spans="1:18">
      <c r="A1134">
        <v>1304</v>
      </c>
      <c r="B1134" t="s">
        <v>92</v>
      </c>
      <c r="C1134">
        <v>55</v>
      </c>
      <c r="D1134" t="s">
        <v>16</v>
      </c>
      <c r="E1134" t="s">
        <v>30</v>
      </c>
      <c r="F1134" t="s">
        <v>36</v>
      </c>
      <c r="G1134">
        <v>3753.61</v>
      </c>
      <c r="H1134">
        <v>669.27</v>
      </c>
      <c r="I1134">
        <v>6501.63</v>
      </c>
      <c r="J1134">
        <v>5832.36</v>
      </c>
      <c r="K1134" s="1">
        <f t="shared" si="68"/>
        <v>8.7145098390783993</v>
      </c>
      <c r="L1134" t="s">
        <v>31</v>
      </c>
      <c r="M1134" s="2" t="s">
        <v>182</v>
      </c>
      <c r="N1134" s="3" t="str">
        <f t="shared" si="69"/>
        <v>May</v>
      </c>
      <c r="O1134" t="s">
        <v>56</v>
      </c>
      <c r="P1134" t="s">
        <v>39</v>
      </c>
      <c r="Q1134" t="str">
        <f t="shared" si="70"/>
        <v>Senior</v>
      </c>
      <c r="R1134" t="str">
        <f t="shared" si="71"/>
        <v>Profit</v>
      </c>
    </row>
    <row r="1135" spans="1:18">
      <c r="A1135">
        <v>1477</v>
      </c>
      <c r="B1135" t="s">
        <v>52</v>
      </c>
      <c r="C1135">
        <v>35</v>
      </c>
      <c r="D1135" t="s">
        <v>16</v>
      </c>
      <c r="E1135" t="s">
        <v>53</v>
      </c>
      <c r="F1135" t="s">
        <v>25</v>
      </c>
      <c r="G1135">
        <v>4484.37</v>
      </c>
      <c r="H1135">
        <v>961.95</v>
      </c>
      <c r="I1135">
        <v>6500.92</v>
      </c>
      <c r="J1135">
        <v>5538.97</v>
      </c>
      <c r="K1135" s="1">
        <f t="shared" si="68"/>
        <v>5.7580643484588592</v>
      </c>
      <c r="L1135" t="s">
        <v>37</v>
      </c>
      <c r="M1135" s="2" t="s">
        <v>290</v>
      </c>
      <c r="N1135" s="3" t="str">
        <f t="shared" si="69"/>
        <v>Aug</v>
      </c>
      <c r="O1135" t="s">
        <v>28</v>
      </c>
      <c r="P1135" t="s">
        <v>22</v>
      </c>
      <c r="Q1135" t="str">
        <f t="shared" si="70"/>
        <v>Adult</v>
      </c>
      <c r="R1135" t="str">
        <f t="shared" si="71"/>
        <v>Profit</v>
      </c>
    </row>
    <row r="1136" spans="1:18">
      <c r="A1136">
        <v>2641</v>
      </c>
      <c r="B1136" t="s">
        <v>29</v>
      </c>
      <c r="C1136">
        <v>55</v>
      </c>
      <c r="D1136" t="s">
        <v>24</v>
      </c>
      <c r="E1136" t="s">
        <v>41</v>
      </c>
      <c r="F1136" t="s">
        <v>36</v>
      </c>
      <c r="G1136">
        <v>4461.08</v>
      </c>
      <c r="H1136">
        <v>1448.36</v>
      </c>
      <c r="I1136">
        <v>6495.05</v>
      </c>
      <c r="J1136">
        <v>5046.6899999999996</v>
      </c>
      <c r="K1136" s="1">
        <f t="shared" si="68"/>
        <v>3.4844168576873153</v>
      </c>
      <c r="L1136" t="s">
        <v>19</v>
      </c>
      <c r="M1136" s="2" t="s">
        <v>280</v>
      </c>
      <c r="N1136" s="3" t="str">
        <f t="shared" si="69"/>
        <v>May</v>
      </c>
      <c r="O1136" t="s">
        <v>21</v>
      </c>
      <c r="P1136" t="s">
        <v>39</v>
      </c>
      <c r="Q1136" t="str">
        <f t="shared" si="70"/>
        <v>Senior</v>
      </c>
      <c r="R1136" t="str">
        <f t="shared" si="71"/>
        <v>Profit</v>
      </c>
    </row>
    <row r="1137" spans="1:18">
      <c r="A1137">
        <v>3029</v>
      </c>
      <c r="B1137" t="s">
        <v>34</v>
      </c>
      <c r="C1137">
        <v>42</v>
      </c>
      <c r="D1137" t="s">
        <v>16</v>
      </c>
      <c r="E1137" t="s">
        <v>57</v>
      </c>
      <c r="F1137" t="s">
        <v>18</v>
      </c>
      <c r="G1137">
        <v>4271.83</v>
      </c>
      <c r="H1137">
        <v>1797.33</v>
      </c>
      <c r="I1137">
        <v>6494.18</v>
      </c>
      <c r="J1137">
        <v>4696.8500000000004</v>
      </c>
      <c r="K1137" s="1">
        <f t="shared" si="68"/>
        <v>2.6132374132741347</v>
      </c>
      <c r="L1137" t="s">
        <v>37</v>
      </c>
      <c r="M1137" s="2" t="s">
        <v>273</v>
      </c>
      <c r="N1137" s="3" t="str">
        <f t="shared" si="69"/>
        <v>Sep</v>
      </c>
      <c r="O1137" t="s">
        <v>56</v>
      </c>
      <c r="P1137" t="s">
        <v>22</v>
      </c>
      <c r="Q1137" t="str">
        <f t="shared" si="70"/>
        <v>Senior</v>
      </c>
      <c r="R1137" t="str">
        <f t="shared" si="71"/>
        <v>Profit</v>
      </c>
    </row>
    <row r="1138" spans="1:18">
      <c r="A1138">
        <v>5077</v>
      </c>
      <c r="B1138" t="s">
        <v>47</v>
      </c>
      <c r="C1138">
        <v>32</v>
      </c>
      <c r="D1138" t="s">
        <v>16</v>
      </c>
      <c r="E1138" t="s">
        <v>59</v>
      </c>
      <c r="F1138" t="s">
        <v>25</v>
      </c>
      <c r="G1138">
        <v>4281.72</v>
      </c>
      <c r="H1138">
        <v>514.16999999999996</v>
      </c>
      <c r="I1138">
        <v>6493.81</v>
      </c>
      <c r="J1138">
        <v>5979.64</v>
      </c>
      <c r="K1138" s="1">
        <f t="shared" si="68"/>
        <v>11.629694459031061</v>
      </c>
      <c r="L1138" t="s">
        <v>19</v>
      </c>
      <c r="M1138" s="2" t="s">
        <v>392</v>
      </c>
      <c r="N1138" s="3" t="str">
        <f t="shared" si="69"/>
        <v>Aug</v>
      </c>
      <c r="O1138" t="s">
        <v>33</v>
      </c>
      <c r="P1138" t="s">
        <v>22</v>
      </c>
      <c r="Q1138" t="str">
        <f t="shared" si="70"/>
        <v>Adult</v>
      </c>
      <c r="R1138" t="str">
        <f t="shared" si="71"/>
        <v>Profit</v>
      </c>
    </row>
    <row r="1139" spans="1:18">
      <c r="A1139">
        <v>6130</v>
      </c>
      <c r="B1139" t="s">
        <v>84</v>
      </c>
      <c r="C1139">
        <v>40</v>
      </c>
      <c r="D1139" t="s">
        <v>16</v>
      </c>
      <c r="E1139" t="s">
        <v>30</v>
      </c>
      <c r="F1139" t="s">
        <v>42</v>
      </c>
      <c r="G1139">
        <v>4285.58</v>
      </c>
      <c r="H1139">
        <v>1286.8699999999999</v>
      </c>
      <c r="I1139">
        <v>6490.1</v>
      </c>
      <c r="J1139">
        <v>5203.2299999999996</v>
      </c>
      <c r="K1139" s="1">
        <f t="shared" si="68"/>
        <v>4.0433221692944894</v>
      </c>
      <c r="L1139" t="s">
        <v>37</v>
      </c>
      <c r="M1139" s="2" t="s">
        <v>211</v>
      </c>
      <c r="N1139" s="3" t="str">
        <f t="shared" si="69"/>
        <v>Mar</v>
      </c>
      <c r="O1139" t="s">
        <v>56</v>
      </c>
      <c r="P1139" t="s">
        <v>22</v>
      </c>
      <c r="Q1139" t="str">
        <f t="shared" si="70"/>
        <v>Adult</v>
      </c>
      <c r="R1139" t="str">
        <f t="shared" si="71"/>
        <v>Profit</v>
      </c>
    </row>
    <row r="1140" spans="1:18">
      <c r="A1140">
        <v>5359</v>
      </c>
      <c r="B1140" t="s">
        <v>40</v>
      </c>
      <c r="C1140">
        <v>35</v>
      </c>
      <c r="D1140" t="s">
        <v>24</v>
      </c>
      <c r="E1140" t="s">
        <v>41</v>
      </c>
      <c r="F1140" t="s">
        <v>25</v>
      </c>
      <c r="G1140">
        <v>3899.88</v>
      </c>
      <c r="H1140">
        <v>993.45</v>
      </c>
      <c r="I1140">
        <v>6486.89</v>
      </c>
      <c r="J1140">
        <v>5493.44</v>
      </c>
      <c r="K1140" s="1">
        <f t="shared" si="68"/>
        <v>5.5296592682067534</v>
      </c>
      <c r="L1140" t="s">
        <v>19</v>
      </c>
      <c r="M1140" s="2" t="s">
        <v>238</v>
      </c>
      <c r="N1140" s="3" t="str">
        <f t="shared" si="69"/>
        <v>May</v>
      </c>
      <c r="O1140" t="s">
        <v>51</v>
      </c>
      <c r="P1140" t="s">
        <v>22</v>
      </c>
      <c r="Q1140" t="str">
        <f t="shared" si="70"/>
        <v>Adult</v>
      </c>
      <c r="R1140" t="str">
        <f t="shared" si="71"/>
        <v>Profit</v>
      </c>
    </row>
    <row r="1141" spans="1:18">
      <c r="A1141">
        <v>6926</v>
      </c>
      <c r="B1141" t="s">
        <v>23</v>
      </c>
      <c r="C1141">
        <v>54</v>
      </c>
      <c r="D1141" t="s">
        <v>16</v>
      </c>
      <c r="E1141" t="s">
        <v>30</v>
      </c>
      <c r="F1141" t="s">
        <v>49</v>
      </c>
      <c r="G1141">
        <v>4892.2299999999996</v>
      </c>
      <c r="H1141">
        <v>782.16</v>
      </c>
      <c r="I1141">
        <v>6484.6</v>
      </c>
      <c r="J1141">
        <v>5702.44</v>
      </c>
      <c r="K1141" s="1">
        <f t="shared" si="68"/>
        <v>7.2906310729262556</v>
      </c>
      <c r="L1141" t="s">
        <v>54</v>
      </c>
      <c r="M1141" s="2" t="s">
        <v>387</v>
      </c>
      <c r="N1141" s="3" t="str">
        <f t="shared" si="69"/>
        <v>May</v>
      </c>
      <c r="O1141" t="s">
        <v>56</v>
      </c>
      <c r="P1141" t="s">
        <v>22</v>
      </c>
      <c r="Q1141" t="str">
        <f t="shared" si="70"/>
        <v>Senior</v>
      </c>
      <c r="R1141" t="str">
        <f t="shared" si="71"/>
        <v>Profit</v>
      </c>
    </row>
    <row r="1142" spans="1:18">
      <c r="A1142">
        <v>7680</v>
      </c>
      <c r="B1142" t="s">
        <v>29</v>
      </c>
      <c r="C1142">
        <v>36</v>
      </c>
      <c r="D1142" t="s">
        <v>16</v>
      </c>
      <c r="E1142" t="s">
        <v>41</v>
      </c>
      <c r="F1142" t="s">
        <v>42</v>
      </c>
      <c r="G1142">
        <v>4511.7299999999996</v>
      </c>
      <c r="H1142">
        <v>1096.8699999999999</v>
      </c>
      <c r="I1142">
        <v>6480.21</v>
      </c>
      <c r="J1142">
        <v>5383.34</v>
      </c>
      <c r="K1142" s="1">
        <f t="shared" si="68"/>
        <v>4.9079106913307875</v>
      </c>
      <c r="L1142" t="s">
        <v>26</v>
      </c>
      <c r="M1142" s="2" t="s">
        <v>190</v>
      </c>
      <c r="N1142" s="3" t="str">
        <f t="shared" si="69"/>
        <v>Oct</v>
      </c>
      <c r="O1142" t="s">
        <v>28</v>
      </c>
      <c r="P1142" t="s">
        <v>39</v>
      </c>
      <c r="Q1142" t="str">
        <f t="shared" si="70"/>
        <v>Adult</v>
      </c>
      <c r="R1142" t="str">
        <f t="shared" si="71"/>
        <v>Profit</v>
      </c>
    </row>
    <row r="1143" spans="1:18">
      <c r="A1143">
        <v>361</v>
      </c>
      <c r="B1143" t="s">
        <v>15</v>
      </c>
      <c r="C1143">
        <v>39</v>
      </c>
      <c r="D1143" t="s">
        <v>16</v>
      </c>
      <c r="E1143" t="s">
        <v>57</v>
      </c>
      <c r="F1143" t="s">
        <v>42</v>
      </c>
      <c r="G1143">
        <v>3873.28</v>
      </c>
      <c r="H1143">
        <v>676.5</v>
      </c>
      <c r="I1143">
        <v>6478.36</v>
      </c>
      <c r="J1143">
        <v>5801.86</v>
      </c>
      <c r="K1143" s="1">
        <f t="shared" si="68"/>
        <v>8.5762897265336289</v>
      </c>
      <c r="L1143" t="s">
        <v>26</v>
      </c>
      <c r="M1143" s="2" t="s">
        <v>251</v>
      </c>
      <c r="N1143" s="3" t="str">
        <f t="shared" si="69"/>
        <v>Jan</v>
      </c>
      <c r="O1143" t="s">
        <v>28</v>
      </c>
      <c r="P1143" t="s">
        <v>22</v>
      </c>
      <c r="Q1143" t="str">
        <f t="shared" si="70"/>
        <v>Adult</v>
      </c>
      <c r="R1143" t="str">
        <f t="shared" si="71"/>
        <v>Profit</v>
      </c>
    </row>
    <row r="1144" spans="1:18">
      <c r="A1144">
        <v>505</v>
      </c>
      <c r="B1144" t="s">
        <v>29</v>
      </c>
      <c r="C1144">
        <v>44</v>
      </c>
      <c r="D1144" t="s">
        <v>16</v>
      </c>
      <c r="E1144" t="s">
        <v>53</v>
      </c>
      <c r="F1144" t="s">
        <v>36</v>
      </c>
      <c r="G1144">
        <v>4148.38</v>
      </c>
      <c r="H1144">
        <v>657.08</v>
      </c>
      <c r="I1144">
        <v>6475.44</v>
      </c>
      <c r="J1144">
        <v>5818.36</v>
      </c>
      <c r="K1144" s="1">
        <f t="shared" si="68"/>
        <v>8.8548730748158508</v>
      </c>
      <c r="L1144" t="s">
        <v>54</v>
      </c>
      <c r="M1144" s="2" t="s">
        <v>209</v>
      </c>
      <c r="N1144" s="3" t="str">
        <f t="shared" si="69"/>
        <v>Apr</v>
      </c>
      <c r="O1144" t="s">
        <v>33</v>
      </c>
      <c r="P1144" t="s">
        <v>39</v>
      </c>
      <c r="Q1144" t="str">
        <f t="shared" si="70"/>
        <v>Senior</v>
      </c>
      <c r="R1144" t="str">
        <f t="shared" si="71"/>
        <v>Profit</v>
      </c>
    </row>
    <row r="1145" spans="1:18">
      <c r="A1145">
        <v>5564</v>
      </c>
      <c r="B1145" t="s">
        <v>44</v>
      </c>
      <c r="C1145">
        <v>60</v>
      </c>
      <c r="D1145" t="s">
        <v>16</v>
      </c>
      <c r="E1145" t="s">
        <v>17</v>
      </c>
      <c r="F1145" t="s">
        <v>49</v>
      </c>
      <c r="G1145">
        <v>4786.17</v>
      </c>
      <c r="H1145">
        <v>1121.3599999999999</v>
      </c>
      <c r="I1145">
        <v>6474.94</v>
      </c>
      <c r="J1145">
        <v>5353.58</v>
      </c>
      <c r="K1145" s="1">
        <f t="shared" si="68"/>
        <v>4.7741849183134768</v>
      </c>
      <c r="L1145" t="s">
        <v>37</v>
      </c>
      <c r="M1145" s="2" t="s">
        <v>213</v>
      </c>
      <c r="N1145" s="3" t="str">
        <f t="shared" si="69"/>
        <v>Aug</v>
      </c>
      <c r="O1145" t="s">
        <v>51</v>
      </c>
      <c r="P1145" t="s">
        <v>39</v>
      </c>
      <c r="Q1145" t="str">
        <f t="shared" si="70"/>
        <v>Senior</v>
      </c>
      <c r="R1145" t="str">
        <f t="shared" si="71"/>
        <v>Profit</v>
      </c>
    </row>
    <row r="1146" spans="1:18">
      <c r="A1146">
        <v>3685</v>
      </c>
      <c r="B1146" t="s">
        <v>84</v>
      </c>
      <c r="C1146">
        <v>57</v>
      </c>
      <c r="D1146" t="s">
        <v>16</v>
      </c>
      <c r="E1146" t="s">
        <v>57</v>
      </c>
      <c r="F1146" t="s">
        <v>18</v>
      </c>
      <c r="G1146">
        <v>3658.27</v>
      </c>
      <c r="H1146">
        <v>1520.17</v>
      </c>
      <c r="I1146">
        <v>6474.56</v>
      </c>
      <c r="J1146">
        <v>4954.3900000000003</v>
      </c>
      <c r="K1146" s="1">
        <f t="shared" si="68"/>
        <v>3.2591026003670645</v>
      </c>
      <c r="L1146" t="s">
        <v>19</v>
      </c>
      <c r="M1146" s="2" t="s">
        <v>395</v>
      </c>
      <c r="N1146" s="3" t="str">
        <f t="shared" si="69"/>
        <v>Feb</v>
      </c>
      <c r="O1146" t="s">
        <v>21</v>
      </c>
      <c r="P1146" t="s">
        <v>22</v>
      </c>
      <c r="Q1146" t="str">
        <f t="shared" si="70"/>
        <v>Senior</v>
      </c>
      <c r="R1146" t="str">
        <f t="shared" si="71"/>
        <v>Profit</v>
      </c>
    </row>
    <row r="1147" spans="1:18">
      <c r="A1147">
        <v>1024</v>
      </c>
      <c r="B1147" t="s">
        <v>47</v>
      </c>
      <c r="C1147">
        <v>54</v>
      </c>
      <c r="D1147" t="s">
        <v>16</v>
      </c>
      <c r="E1147" t="s">
        <v>57</v>
      </c>
      <c r="F1147" t="s">
        <v>49</v>
      </c>
      <c r="G1147">
        <v>3845.07</v>
      </c>
      <c r="H1147">
        <v>812.37</v>
      </c>
      <c r="I1147">
        <v>6473.05</v>
      </c>
      <c r="J1147">
        <v>5660.68</v>
      </c>
      <c r="K1147" s="1">
        <f t="shared" si="68"/>
        <v>6.9681056661373519</v>
      </c>
      <c r="L1147" t="s">
        <v>19</v>
      </c>
      <c r="M1147" s="2" t="s">
        <v>398</v>
      </c>
      <c r="N1147" s="3" t="str">
        <f t="shared" si="69"/>
        <v>Jan</v>
      </c>
      <c r="O1147" t="s">
        <v>28</v>
      </c>
      <c r="P1147" t="s">
        <v>22</v>
      </c>
      <c r="Q1147" t="str">
        <f t="shared" si="70"/>
        <v>Senior</v>
      </c>
      <c r="R1147" t="str">
        <f t="shared" si="71"/>
        <v>Profit</v>
      </c>
    </row>
    <row r="1148" spans="1:18">
      <c r="A1148">
        <v>6896</v>
      </c>
      <c r="B1148" t="s">
        <v>34</v>
      </c>
      <c r="C1148">
        <v>30</v>
      </c>
      <c r="D1148" t="s">
        <v>24</v>
      </c>
      <c r="E1148" t="s">
        <v>57</v>
      </c>
      <c r="F1148" t="s">
        <v>36</v>
      </c>
      <c r="G1148">
        <v>3983.6</v>
      </c>
      <c r="H1148">
        <v>1242.44</v>
      </c>
      <c r="I1148">
        <v>6470.47</v>
      </c>
      <c r="J1148">
        <v>5228.03</v>
      </c>
      <c r="K1148" s="1">
        <f t="shared" si="68"/>
        <v>4.2078732172177329</v>
      </c>
      <c r="L1148" t="s">
        <v>31</v>
      </c>
      <c r="M1148" s="2" t="s">
        <v>176</v>
      </c>
      <c r="N1148" s="3" t="str">
        <f t="shared" si="69"/>
        <v>May</v>
      </c>
      <c r="O1148" t="s">
        <v>51</v>
      </c>
      <c r="P1148" t="s">
        <v>39</v>
      </c>
      <c r="Q1148" t="str">
        <f t="shared" si="70"/>
        <v>Adult</v>
      </c>
      <c r="R1148" t="str">
        <f t="shared" si="71"/>
        <v>Profit</v>
      </c>
    </row>
    <row r="1149" spans="1:18">
      <c r="A1149">
        <v>7633</v>
      </c>
      <c r="B1149" t="s">
        <v>92</v>
      </c>
      <c r="C1149">
        <v>25</v>
      </c>
      <c r="D1149" t="s">
        <v>24</v>
      </c>
      <c r="E1149" t="s">
        <v>57</v>
      </c>
      <c r="F1149" t="s">
        <v>42</v>
      </c>
      <c r="G1149">
        <v>3913.81</v>
      </c>
      <c r="H1149">
        <v>720.49</v>
      </c>
      <c r="I1149">
        <v>6470.03</v>
      </c>
      <c r="J1149">
        <v>5749.54</v>
      </c>
      <c r="K1149" s="1">
        <f t="shared" si="68"/>
        <v>7.9800413607406071</v>
      </c>
      <c r="L1149" t="s">
        <v>54</v>
      </c>
      <c r="M1149" s="2" t="s">
        <v>286</v>
      </c>
      <c r="N1149" s="3" t="str">
        <f t="shared" si="69"/>
        <v>Apr</v>
      </c>
      <c r="O1149" t="s">
        <v>21</v>
      </c>
      <c r="P1149" t="s">
        <v>22</v>
      </c>
      <c r="Q1149" t="str">
        <f t="shared" si="70"/>
        <v>Young</v>
      </c>
      <c r="R1149" t="str">
        <f t="shared" si="71"/>
        <v>Profit</v>
      </c>
    </row>
    <row r="1150" spans="1:18">
      <c r="A1150">
        <v>4562</v>
      </c>
      <c r="B1150" t="s">
        <v>44</v>
      </c>
      <c r="C1150">
        <v>34</v>
      </c>
      <c r="D1150" t="s">
        <v>16</v>
      </c>
      <c r="E1150" t="s">
        <v>59</v>
      </c>
      <c r="F1150" t="s">
        <v>42</v>
      </c>
      <c r="G1150">
        <v>4776.34</v>
      </c>
      <c r="H1150">
        <v>1681.83</v>
      </c>
      <c r="I1150">
        <v>6469.28</v>
      </c>
      <c r="J1150">
        <v>4787.45</v>
      </c>
      <c r="K1150" s="1">
        <f t="shared" si="68"/>
        <v>2.8465718889542937</v>
      </c>
      <c r="L1150" t="s">
        <v>26</v>
      </c>
      <c r="M1150" s="2" t="s">
        <v>307</v>
      </c>
      <c r="N1150" s="3" t="str">
        <f t="shared" si="69"/>
        <v>Sep</v>
      </c>
      <c r="O1150" t="s">
        <v>21</v>
      </c>
      <c r="P1150" t="s">
        <v>22</v>
      </c>
      <c r="Q1150" t="str">
        <f t="shared" si="70"/>
        <v>Adult</v>
      </c>
      <c r="R1150" t="str">
        <f t="shared" si="71"/>
        <v>Profit</v>
      </c>
    </row>
    <row r="1151" spans="1:18">
      <c r="A1151">
        <v>3155</v>
      </c>
      <c r="B1151" t="s">
        <v>84</v>
      </c>
      <c r="C1151">
        <v>20</v>
      </c>
      <c r="D1151" t="s">
        <v>24</v>
      </c>
      <c r="E1151" t="s">
        <v>30</v>
      </c>
      <c r="F1151" t="s">
        <v>25</v>
      </c>
      <c r="G1151">
        <v>4985.2700000000004</v>
      </c>
      <c r="H1151">
        <v>1995.91</v>
      </c>
      <c r="I1151">
        <v>6468.1</v>
      </c>
      <c r="J1151">
        <v>4472.1899999999996</v>
      </c>
      <c r="K1151" s="1">
        <f t="shared" si="68"/>
        <v>2.2406771848430038</v>
      </c>
      <c r="L1151" t="s">
        <v>26</v>
      </c>
      <c r="M1151" s="2" t="s">
        <v>122</v>
      </c>
      <c r="N1151" s="3" t="str">
        <f t="shared" si="69"/>
        <v>May</v>
      </c>
      <c r="O1151" t="s">
        <v>33</v>
      </c>
      <c r="P1151" t="s">
        <v>22</v>
      </c>
      <c r="Q1151" t="str">
        <f t="shared" si="70"/>
        <v>Young</v>
      </c>
      <c r="R1151" t="str">
        <f t="shared" si="71"/>
        <v>Profit</v>
      </c>
    </row>
    <row r="1152" spans="1:18">
      <c r="A1152">
        <v>9161</v>
      </c>
      <c r="B1152" t="s">
        <v>29</v>
      </c>
      <c r="C1152">
        <v>48</v>
      </c>
      <c r="D1152" t="s">
        <v>24</v>
      </c>
      <c r="E1152" t="s">
        <v>59</v>
      </c>
      <c r="F1152" t="s">
        <v>42</v>
      </c>
      <c r="G1152">
        <v>4331.3999999999996</v>
      </c>
      <c r="H1152">
        <v>1051.73</v>
      </c>
      <c r="I1152">
        <v>6468.06</v>
      </c>
      <c r="J1152">
        <v>5416.33</v>
      </c>
      <c r="K1152" s="1">
        <f t="shared" si="68"/>
        <v>5.1499244102573849</v>
      </c>
      <c r="L1152" t="s">
        <v>19</v>
      </c>
      <c r="M1152" s="2" t="s">
        <v>73</v>
      </c>
      <c r="N1152" s="3" t="str">
        <f t="shared" si="69"/>
        <v>Feb</v>
      </c>
      <c r="O1152" t="s">
        <v>28</v>
      </c>
      <c r="P1152" t="s">
        <v>39</v>
      </c>
      <c r="Q1152" t="str">
        <f t="shared" si="70"/>
        <v>Senior</v>
      </c>
      <c r="R1152" t="str">
        <f t="shared" si="71"/>
        <v>Profit</v>
      </c>
    </row>
    <row r="1153" spans="1:18">
      <c r="A1153">
        <v>7572</v>
      </c>
      <c r="B1153" t="s">
        <v>44</v>
      </c>
      <c r="C1153">
        <v>22</v>
      </c>
      <c r="D1153" t="s">
        <v>24</v>
      </c>
      <c r="E1153" t="s">
        <v>53</v>
      </c>
      <c r="F1153" t="s">
        <v>49</v>
      </c>
      <c r="G1153">
        <v>3654.52</v>
      </c>
      <c r="H1153">
        <v>1737.94</v>
      </c>
      <c r="I1153">
        <v>6467.75</v>
      </c>
      <c r="J1153">
        <v>4729.8100000000004</v>
      </c>
      <c r="K1153" s="1">
        <f t="shared" si="68"/>
        <v>2.7215036192273612</v>
      </c>
      <c r="L1153" t="s">
        <v>19</v>
      </c>
      <c r="M1153" s="2" t="s">
        <v>383</v>
      </c>
      <c r="N1153" s="3" t="str">
        <f t="shared" si="69"/>
        <v>Dec</v>
      </c>
      <c r="O1153" t="s">
        <v>28</v>
      </c>
      <c r="P1153" t="s">
        <v>22</v>
      </c>
      <c r="Q1153" t="str">
        <f t="shared" si="70"/>
        <v>Young</v>
      </c>
      <c r="R1153" t="str">
        <f t="shared" si="71"/>
        <v>Profit</v>
      </c>
    </row>
    <row r="1154" spans="1:18">
      <c r="A1154">
        <v>5103</v>
      </c>
      <c r="B1154" t="s">
        <v>44</v>
      </c>
      <c r="C1154">
        <v>25</v>
      </c>
      <c r="D1154" t="s">
        <v>16</v>
      </c>
      <c r="E1154" t="s">
        <v>35</v>
      </c>
      <c r="F1154" t="s">
        <v>49</v>
      </c>
      <c r="G1154">
        <v>4872.38</v>
      </c>
      <c r="H1154">
        <v>487.91</v>
      </c>
      <c r="I1154">
        <v>6467.62</v>
      </c>
      <c r="J1154">
        <v>5979.71</v>
      </c>
      <c r="K1154" s="1">
        <f t="shared" ref="K1154:K1217" si="72">J1154/H1154</f>
        <v>12.255764382775512</v>
      </c>
      <c r="L1154" t="s">
        <v>26</v>
      </c>
      <c r="M1154" s="2" t="s">
        <v>99</v>
      </c>
      <c r="N1154" s="3" t="str">
        <f t="shared" ref="N1154:N1217" si="73">TEXT(M1154,"MMM")</f>
        <v>Nov</v>
      </c>
      <c r="O1154" t="s">
        <v>56</v>
      </c>
      <c r="P1154" t="s">
        <v>22</v>
      </c>
      <c r="Q1154" t="str">
        <f t="shared" ref="Q1154:Q1217" si="74">IF(C1154&gt;=18,IF(C1154&lt;=25,"Young",IF(C1154&lt;=40,"Adult",IF(C1154&lt;=60,"Senior",""))),"")</f>
        <v>Young</v>
      </c>
      <c r="R1154" t="str">
        <f t="shared" ref="R1154:R1217" si="75">IF(J1154&gt;0,"Profit","Loss")</f>
        <v>Profit</v>
      </c>
    </row>
    <row r="1155" spans="1:18">
      <c r="A1155">
        <v>9418</v>
      </c>
      <c r="B1155" t="s">
        <v>44</v>
      </c>
      <c r="C1155">
        <v>19</v>
      </c>
      <c r="D1155" t="s">
        <v>16</v>
      </c>
      <c r="E1155" t="s">
        <v>53</v>
      </c>
      <c r="F1155" t="s">
        <v>36</v>
      </c>
      <c r="G1155">
        <v>4135.84</v>
      </c>
      <c r="H1155">
        <v>683.18</v>
      </c>
      <c r="I1155">
        <v>6466.47</v>
      </c>
      <c r="J1155">
        <v>5783.29</v>
      </c>
      <c r="K1155" s="1">
        <f t="shared" si="72"/>
        <v>8.4652507391902585</v>
      </c>
      <c r="L1155" t="s">
        <v>37</v>
      </c>
      <c r="M1155" s="2" t="s">
        <v>354</v>
      </c>
      <c r="N1155" s="3" t="str">
        <f t="shared" si="73"/>
        <v>Dec</v>
      </c>
      <c r="O1155" t="s">
        <v>33</v>
      </c>
      <c r="P1155" t="s">
        <v>39</v>
      </c>
      <c r="Q1155" t="str">
        <f t="shared" si="74"/>
        <v>Young</v>
      </c>
      <c r="R1155" t="str">
        <f t="shared" si="75"/>
        <v>Profit</v>
      </c>
    </row>
    <row r="1156" spans="1:18">
      <c r="A1156">
        <v>2237</v>
      </c>
      <c r="B1156" t="s">
        <v>34</v>
      </c>
      <c r="C1156">
        <v>42</v>
      </c>
      <c r="D1156" t="s">
        <v>16</v>
      </c>
      <c r="E1156" t="s">
        <v>30</v>
      </c>
      <c r="F1156" t="s">
        <v>42</v>
      </c>
      <c r="G1156">
        <v>3878.15</v>
      </c>
      <c r="H1156">
        <v>622.84</v>
      </c>
      <c r="I1156">
        <v>6464.18</v>
      </c>
      <c r="J1156">
        <v>5841.34</v>
      </c>
      <c r="K1156" s="1">
        <f t="shared" si="72"/>
        <v>9.3785562905401072</v>
      </c>
      <c r="L1156" t="s">
        <v>31</v>
      </c>
      <c r="M1156" s="2" t="s">
        <v>178</v>
      </c>
      <c r="N1156" s="3" t="str">
        <f t="shared" si="73"/>
        <v>Mar</v>
      </c>
      <c r="O1156" t="s">
        <v>28</v>
      </c>
      <c r="P1156" t="s">
        <v>22</v>
      </c>
      <c r="Q1156" t="str">
        <f t="shared" si="74"/>
        <v>Senior</v>
      </c>
      <c r="R1156" t="str">
        <f t="shared" si="75"/>
        <v>Profit</v>
      </c>
    </row>
    <row r="1157" spans="1:18">
      <c r="A1157">
        <v>982</v>
      </c>
      <c r="B1157" t="s">
        <v>52</v>
      </c>
      <c r="C1157">
        <v>27</v>
      </c>
      <c r="D1157" t="s">
        <v>24</v>
      </c>
      <c r="E1157" t="s">
        <v>41</v>
      </c>
      <c r="F1157" t="s">
        <v>42</v>
      </c>
      <c r="G1157">
        <v>3656.31</v>
      </c>
      <c r="H1157">
        <v>1984.54</v>
      </c>
      <c r="I1157">
        <v>6461.55</v>
      </c>
      <c r="J1157">
        <v>4477.01</v>
      </c>
      <c r="K1157" s="1">
        <f t="shared" si="72"/>
        <v>2.2559434428129443</v>
      </c>
      <c r="L1157" t="s">
        <v>37</v>
      </c>
      <c r="M1157" s="2" t="s">
        <v>97</v>
      </c>
      <c r="N1157" s="3" t="str">
        <f t="shared" si="73"/>
        <v>Jun</v>
      </c>
      <c r="O1157" t="s">
        <v>56</v>
      </c>
      <c r="P1157" t="s">
        <v>22</v>
      </c>
      <c r="Q1157" t="str">
        <f t="shared" si="74"/>
        <v>Adult</v>
      </c>
      <c r="R1157" t="str">
        <f t="shared" si="75"/>
        <v>Profit</v>
      </c>
    </row>
    <row r="1158" spans="1:18">
      <c r="A1158">
        <v>7893</v>
      </c>
      <c r="B1158" t="s">
        <v>15</v>
      </c>
      <c r="C1158">
        <v>21</v>
      </c>
      <c r="D1158" t="s">
        <v>16</v>
      </c>
      <c r="E1158" t="s">
        <v>17</v>
      </c>
      <c r="F1158" t="s">
        <v>42</v>
      </c>
      <c r="G1158">
        <v>4927.8900000000003</v>
      </c>
      <c r="H1158">
        <v>842.27</v>
      </c>
      <c r="I1158">
        <v>6460.66</v>
      </c>
      <c r="J1158">
        <v>5618.39</v>
      </c>
      <c r="K1158" s="1">
        <f t="shared" si="72"/>
        <v>6.6705332019423702</v>
      </c>
      <c r="L1158" t="s">
        <v>19</v>
      </c>
      <c r="M1158" s="2" t="s">
        <v>82</v>
      </c>
      <c r="N1158" s="3" t="str">
        <f t="shared" si="73"/>
        <v>May</v>
      </c>
      <c r="O1158" t="s">
        <v>28</v>
      </c>
      <c r="P1158" t="s">
        <v>22</v>
      </c>
      <c r="Q1158" t="str">
        <f t="shared" si="74"/>
        <v>Young</v>
      </c>
      <c r="R1158" t="str">
        <f t="shared" si="75"/>
        <v>Profit</v>
      </c>
    </row>
    <row r="1159" spans="1:18">
      <c r="A1159">
        <v>2240</v>
      </c>
      <c r="B1159" t="s">
        <v>44</v>
      </c>
      <c r="C1159">
        <v>56</v>
      </c>
      <c r="D1159" t="s">
        <v>16</v>
      </c>
      <c r="E1159" t="s">
        <v>59</v>
      </c>
      <c r="F1159" t="s">
        <v>18</v>
      </c>
      <c r="G1159">
        <v>3859.93</v>
      </c>
      <c r="H1159">
        <v>1482.22</v>
      </c>
      <c r="I1159">
        <v>6458.8</v>
      </c>
      <c r="J1159">
        <v>4976.58</v>
      </c>
      <c r="K1159" s="1">
        <f t="shared" si="72"/>
        <v>3.3575177773879719</v>
      </c>
      <c r="L1159" t="s">
        <v>31</v>
      </c>
      <c r="M1159" s="2" t="s">
        <v>293</v>
      </c>
      <c r="N1159" s="3" t="str">
        <f t="shared" si="73"/>
        <v>Jul</v>
      </c>
      <c r="O1159" t="s">
        <v>51</v>
      </c>
      <c r="P1159" t="s">
        <v>39</v>
      </c>
      <c r="Q1159" t="str">
        <f t="shared" si="74"/>
        <v>Senior</v>
      </c>
      <c r="R1159" t="str">
        <f t="shared" si="75"/>
        <v>Profit</v>
      </c>
    </row>
    <row r="1160" spans="1:18">
      <c r="A1160">
        <v>3628</v>
      </c>
      <c r="B1160" t="s">
        <v>44</v>
      </c>
      <c r="C1160">
        <v>29</v>
      </c>
      <c r="D1160" t="s">
        <v>16</v>
      </c>
      <c r="E1160" t="s">
        <v>41</v>
      </c>
      <c r="F1160" t="s">
        <v>42</v>
      </c>
      <c r="G1160">
        <v>4857.54</v>
      </c>
      <c r="H1160">
        <v>1574.28</v>
      </c>
      <c r="I1160">
        <v>6457.96</v>
      </c>
      <c r="J1160">
        <v>4883.68</v>
      </c>
      <c r="K1160" s="1">
        <f t="shared" si="72"/>
        <v>3.1021673399903449</v>
      </c>
      <c r="L1160" t="s">
        <v>31</v>
      </c>
      <c r="M1160" s="2" t="s">
        <v>153</v>
      </c>
      <c r="N1160" s="3" t="str">
        <f t="shared" si="73"/>
        <v>Apr</v>
      </c>
      <c r="O1160" t="s">
        <v>51</v>
      </c>
      <c r="P1160" t="s">
        <v>39</v>
      </c>
      <c r="Q1160" t="str">
        <f t="shared" si="74"/>
        <v>Adult</v>
      </c>
      <c r="R1160" t="str">
        <f t="shared" si="75"/>
        <v>Profit</v>
      </c>
    </row>
    <row r="1161" spans="1:18">
      <c r="A1161">
        <v>6067</v>
      </c>
      <c r="B1161" t="s">
        <v>34</v>
      </c>
      <c r="C1161">
        <v>21</v>
      </c>
      <c r="D1161" t="s">
        <v>24</v>
      </c>
      <c r="E1161" t="s">
        <v>59</v>
      </c>
      <c r="F1161" t="s">
        <v>49</v>
      </c>
      <c r="G1161">
        <v>3607.66</v>
      </c>
      <c r="H1161">
        <v>1827.67</v>
      </c>
      <c r="I1161">
        <v>6456.96</v>
      </c>
      <c r="J1161">
        <v>4629.29</v>
      </c>
      <c r="K1161" s="1">
        <f t="shared" si="72"/>
        <v>2.5328916051584804</v>
      </c>
      <c r="L1161" t="s">
        <v>31</v>
      </c>
      <c r="M1161" s="2" t="s">
        <v>213</v>
      </c>
      <c r="N1161" s="3" t="str">
        <f t="shared" si="73"/>
        <v>Aug</v>
      </c>
      <c r="O1161" t="s">
        <v>56</v>
      </c>
      <c r="P1161" t="s">
        <v>39</v>
      </c>
      <c r="Q1161" t="str">
        <f t="shared" si="74"/>
        <v>Young</v>
      </c>
      <c r="R1161" t="str">
        <f t="shared" si="75"/>
        <v>Profit</v>
      </c>
    </row>
    <row r="1162" spans="1:18">
      <c r="A1162">
        <v>1984</v>
      </c>
      <c r="B1162" t="s">
        <v>84</v>
      </c>
      <c r="C1162">
        <v>44</v>
      </c>
      <c r="D1162" t="s">
        <v>16</v>
      </c>
      <c r="E1162" t="s">
        <v>59</v>
      </c>
      <c r="F1162" t="s">
        <v>49</v>
      </c>
      <c r="G1162">
        <v>4011.27</v>
      </c>
      <c r="H1162">
        <v>1621.77</v>
      </c>
      <c r="I1162">
        <v>6456.11</v>
      </c>
      <c r="J1162">
        <v>4834.34</v>
      </c>
      <c r="K1162" s="1">
        <f t="shared" si="72"/>
        <v>2.9809035806557036</v>
      </c>
      <c r="L1162" t="s">
        <v>31</v>
      </c>
      <c r="M1162" s="2" t="s">
        <v>288</v>
      </c>
      <c r="N1162" s="3" t="str">
        <f t="shared" si="73"/>
        <v>May</v>
      </c>
      <c r="O1162" t="s">
        <v>56</v>
      </c>
      <c r="P1162" t="s">
        <v>22</v>
      </c>
      <c r="Q1162" t="str">
        <f t="shared" si="74"/>
        <v>Senior</v>
      </c>
      <c r="R1162" t="str">
        <f t="shared" si="75"/>
        <v>Profit</v>
      </c>
    </row>
    <row r="1163" spans="1:18">
      <c r="A1163">
        <v>8222</v>
      </c>
      <c r="B1163" t="s">
        <v>29</v>
      </c>
      <c r="C1163">
        <v>59</v>
      </c>
      <c r="D1163" t="s">
        <v>24</v>
      </c>
      <c r="E1163" t="s">
        <v>59</v>
      </c>
      <c r="F1163" t="s">
        <v>42</v>
      </c>
      <c r="G1163">
        <v>3595.1</v>
      </c>
      <c r="H1163">
        <v>1130.3499999999999</v>
      </c>
      <c r="I1163">
        <v>6456.02</v>
      </c>
      <c r="J1163">
        <v>5325.67</v>
      </c>
      <c r="K1163" s="1">
        <f t="shared" si="72"/>
        <v>4.7115229796080866</v>
      </c>
      <c r="L1163" t="s">
        <v>31</v>
      </c>
      <c r="M1163" s="2" t="s">
        <v>197</v>
      </c>
      <c r="N1163" s="3" t="str">
        <f t="shared" si="73"/>
        <v>Mar</v>
      </c>
      <c r="O1163" t="s">
        <v>51</v>
      </c>
      <c r="P1163" t="s">
        <v>39</v>
      </c>
      <c r="Q1163" t="str">
        <f t="shared" si="74"/>
        <v>Senior</v>
      </c>
      <c r="R1163" t="str">
        <f t="shared" si="75"/>
        <v>Profit</v>
      </c>
    </row>
    <row r="1164" spans="1:18">
      <c r="A1164">
        <v>8</v>
      </c>
      <c r="B1164" t="s">
        <v>47</v>
      </c>
      <c r="C1164">
        <v>31</v>
      </c>
      <c r="D1164" t="s">
        <v>16</v>
      </c>
      <c r="E1164" t="s">
        <v>35</v>
      </c>
      <c r="F1164" t="s">
        <v>18</v>
      </c>
      <c r="G1164">
        <v>3705.12</v>
      </c>
      <c r="H1164">
        <v>1128.43</v>
      </c>
      <c r="I1164">
        <v>6453.91</v>
      </c>
      <c r="J1164">
        <v>5325.48</v>
      </c>
      <c r="K1164" s="1">
        <f t="shared" si="72"/>
        <v>4.7193711617025418</v>
      </c>
      <c r="L1164" t="s">
        <v>37</v>
      </c>
      <c r="M1164" s="2" t="s">
        <v>48</v>
      </c>
      <c r="N1164" s="3" t="str">
        <f t="shared" si="73"/>
        <v>Jul</v>
      </c>
      <c r="O1164" t="s">
        <v>33</v>
      </c>
      <c r="P1164" t="s">
        <v>39</v>
      </c>
      <c r="Q1164" t="str">
        <f t="shared" si="74"/>
        <v>Adult</v>
      </c>
      <c r="R1164" t="str">
        <f t="shared" si="75"/>
        <v>Profit</v>
      </c>
    </row>
    <row r="1165" spans="1:18">
      <c r="A1165">
        <v>8420</v>
      </c>
      <c r="B1165" t="s">
        <v>44</v>
      </c>
      <c r="C1165">
        <v>57</v>
      </c>
      <c r="D1165" t="s">
        <v>16</v>
      </c>
      <c r="E1165" t="s">
        <v>53</v>
      </c>
      <c r="F1165" t="s">
        <v>25</v>
      </c>
      <c r="G1165">
        <v>3611.17</v>
      </c>
      <c r="H1165">
        <v>965.6</v>
      </c>
      <c r="I1165">
        <v>6453.66</v>
      </c>
      <c r="J1165">
        <v>5488.06</v>
      </c>
      <c r="K1165" s="1">
        <f t="shared" si="72"/>
        <v>5.6835749792874903</v>
      </c>
      <c r="L1165" t="s">
        <v>37</v>
      </c>
      <c r="M1165" s="2" t="s">
        <v>392</v>
      </c>
      <c r="N1165" s="3" t="str">
        <f t="shared" si="73"/>
        <v>Aug</v>
      </c>
      <c r="O1165" t="s">
        <v>56</v>
      </c>
      <c r="P1165" t="s">
        <v>22</v>
      </c>
      <c r="Q1165" t="str">
        <f t="shared" si="74"/>
        <v>Senior</v>
      </c>
      <c r="R1165" t="str">
        <f t="shared" si="75"/>
        <v>Profit</v>
      </c>
    </row>
    <row r="1166" spans="1:18">
      <c r="A1166">
        <v>1681</v>
      </c>
      <c r="B1166" t="s">
        <v>52</v>
      </c>
      <c r="C1166">
        <v>32</v>
      </c>
      <c r="D1166" t="s">
        <v>16</v>
      </c>
      <c r="E1166" t="s">
        <v>35</v>
      </c>
      <c r="F1166" t="s">
        <v>18</v>
      </c>
      <c r="G1166">
        <v>3695.38</v>
      </c>
      <c r="H1166">
        <v>1259.6600000000001</v>
      </c>
      <c r="I1166">
        <v>6452.63</v>
      </c>
      <c r="J1166">
        <v>5192.97</v>
      </c>
      <c r="K1166" s="1">
        <f t="shared" si="72"/>
        <v>4.1225171871774924</v>
      </c>
      <c r="L1166" t="s">
        <v>54</v>
      </c>
      <c r="M1166" s="2" t="s">
        <v>365</v>
      </c>
      <c r="N1166" s="3" t="str">
        <f t="shared" si="73"/>
        <v>Jun</v>
      </c>
      <c r="O1166" t="s">
        <v>21</v>
      </c>
      <c r="P1166" t="s">
        <v>39</v>
      </c>
      <c r="Q1166" t="str">
        <f t="shared" si="74"/>
        <v>Adult</v>
      </c>
      <c r="R1166" t="str">
        <f t="shared" si="75"/>
        <v>Profit</v>
      </c>
    </row>
    <row r="1167" spans="1:18">
      <c r="A1167">
        <v>7942</v>
      </c>
      <c r="B1167" t="s">
        <v>40</v>
      </c>
      <c r="C1167">
        <v>39</v>
      </c>
      <c r="D1167" t="s">
        <v>24</v>
      </c>
      <c r="E1167" t="s">
        <v>59</v>
      </c>
      <c r="F1167" t="s">
        <v>18</v>
      </c>
      <c r="G1167">
        <v>3735.69</v>
      </c>
      <c r="H1167">
        <v>1776.65</v>
      </c>
      <c r="I1167">
        <v>6452.08</v>
      </c>
      <c r="J1167">
        <v>4675.43</v>
      </c>
      <c r="K1167" s="1">
        <f t="shared" si="72"/>
        <v>2.6315987954858864</v>
      </c>
      <c r="L1167" t="s">
        <v>19</v>
      </c>
      <c r="M1167" s="2" t="s">
        <v>146</v>
      </c>
      <c r="N1167" s="3" t="str">
        <f t="shared" si="73"/>
        <v>Apr</v>
      </c>
      <c r="O1167" t="s">
        <v>33</v>
      </c>
      <c r="P1167" t="s">
        <v>39</v>
      </c>
      <c r="Q1167" t="str">
        <f t="shared" si="74"/>
        <v>Adult</v>
      </c>
      <c r="R1167" t="str">
        <f t="shared" si="75"/>
        <v>Profit</v>
      </c>
    </row>
    <row r="1168" spans="1:18">
      <c r="A1168">
        <v>7888</v>
      </c>
      <c r="B1168" t="s">
        <v>23</v>
      </c>
      <c r="C1168">
        <v>47</v>
      </c>
      <c r="D1168" t="s">
        <v>16</v>
      </c>
      <c r="E1168" t="s">
        <v>66</v>
      </c>
      <c r="F1168" t="s">
        <v>36</v>
      </c>
      <c r="G1168">
        <v>4096.6099999999997</v>
      </c>
      <c r="H1168">
        <v>1790.28</v>
      </c>
      <c r="I1168">
        <v>6449.88</v>
      </c>
      <c r="J1168">
        <v>4659.6000000000004</v>
      </c>
      <c r="K1168" s="1">
        <f t="shared" si="72"/>
        <v>2.6027213620215837</v>
      </c>
      <c r="L1168" t="s">
        <v>54</v>
      </c>
      <c r="M1168" s="2" t="s">
        <v>323</v>
      </c>
      <c r="N1168" s="3" t="str">
        <f t="shared" si="73"/>
        <v>Nov</v>
      </c>
      <c r="O1168" t="s">
        <v>21</v>
      </c>
      <c r="P1168" t="s">
        <v>39</v>
      </c>
      <c r="Q1168" t="str">
        <f t="shared" si="74"/>
        <v>Senior</v>
      </c>
      <c r="R1168" t="str">
        <f t="shared" si="75"/>
        <v>Profit</v>
      </c>
    </row>
    <row r="1169" spans="1:18">
      <c r="A1169">
        <v>8271</v>
      </c>
      <c r="B1169" t="s">
        <v>29</v>
      </c>
      <c r="C1169">
        <v>57</v>
      </c>
      <c r="D1169" t="s">
        <v>16</v>
      </c>
      <c r="E1169" t="s">
        <v>35</v>
      </c>
      <c r="F1169" t="s">
        <v>49</v>
      </c>
      <c r="G1169">
        <v>4941.93</v>
      </c>
      <c r="H1169">
        <v>1055.97</v>
      </c>
      <c r="I1169">
        <v>6449.31</v>
      </c>
      <c r="J1169">
        <v>5393.34</v>
      </c>
      <c r="K1169" s="1">
        <f t="shared" si="72"/>
        <v>5.107474644166027</v>
      </c>
      <c r="L1169" t="s">
        <v>19</v>
      </c>
      <c r="M1169" s="2" t="s">
        <v>386</v>
      </c>
      <c r="N1169" s="3" t="str">
        <f t="shared" si="73"/>
        <v>Aug</v>
      </c>
      <c r="O1169" t="s">
        <v>28</v>
      </c>
      <c r="P1169" t="s">
        <v>39</v>
      </c>
      <c r="Q1169" t="str">
        <f t="shared" si="74"/>
        <v>Senior</v>
      </c>
      <c r="R1169" t="str">
        <f t="shared" si="75"/>
        <v>Profit</v>
      </c>
    </row>
    <row r="1170" spans="1:18">
      <c r="A1170">
        <v>2623</v>
      </c>
      <c r="B1170" t="s">
        <v>34</v>
      </c>
      <c r="C1170">
        <v>35</v>
      </c>
      <c r="D1170" t="s">
        <v>24</v>
      </c>
      <c r="E1170" t="s">
        <v>66</v>
      </c>
      <c r="F1170" t="s">
        <v>49</v>
      </c>
      <c r="G1170">
        <v>3815.77</v>
      </c>
      <c r="H1170">
        <v>1294.55</v>
      </c>
      <c r="I1170">
        <v>6449.27</v>
      </c>
      <c r="J1170">
        <v>5154.72</v>
      </c>
      <c r="K1170" s="1">
        <f t="shared" si="72"/>
        <v>3.9818624232358739</v>
      </c>
      <c r="L1170" t="s">
        <v>19</v>
      </c>
      <c r="M1170" s="2" t="s">
        <v>138</v>
      </c>
      <c r="N1170" s="3" t="str">
        <f t="shared" si="73"/>
        <v>Jul</v>
      </c>
      <c r="O1170" t="s">
        <v>51</v>
      </c>
      <c r="P1170" t="s">
        <v>22</v>
      </c>
      <c r="Q1170" t="str">
        <f t="shared" si="74"/>
        <v>Adult</v>
      </c>
      <c r="R1170" t="str">
        <f t="shared" si="75"/>
        <v>Profit</v>
      </c>
    </row>
    <row r="1171" spans="1:18">
      <c r="A1171">
        <v>194</v>
      </c>
      <c r="B1171" t="s">
        <v>52</v>
      </c>
      <c r="C1171">
        <v>27</v>
      </c>
      <c r="D1171" t="s">
        <v>24</v>
      </c>
      <c r="E1171" t="s">
        <v>66</v>
      </c>
      <c r="F1171" t="s">
        <v>36</v>
      </c>
      <c r="G1171">
        <v>3845.65</v>
      </c>
      <c r="H1171">
        <v>988.63</v>
      </c>
      <c r="I1171">
        <v>6449.05</v>
      </c>
      <c r="J1171">
        <v>5460.42</v>
      </c>
      <c r="K1171" s="1">
        <f t="shared" si="72"/>
        <v>5.5232190000303447</v>
      </c>
      <c r="L1171" t="s">
        <v>26</v>
      </c>
      <c r="M1171" s="2" t="s">
        <v>198</v>
      </c>
      <c r="N1171" s="3" t="str">
        <f t="shared" si="73"/>
        <v>Jul</v>
      </c>
      <c r="O1171" t="s">
        <v>51</v>
      </c>
      <c r="P1171" t="s">
        <v>22</v>
      </c>
      <c r="Q1171" t="str">
        <f t="shared" si="74"/>
        <v>Adult</v>
      </c>
      <c r="R1171" t="str">
        <f t="shared" si="75"/>
        <v>Profit</v>
      </c>
    </row>
    <row r="1172" spans="1:18">
      <c r="A1172">
        <v>6474</v>
      </c>
      <c r="B1172" t="s">
        <v>23</v>
      </c>
      <c r="C1172">
        <v>38</v>
      </c>
      <c r="D1172" t="s">
        <v>24</v>
      </c>
      <c r="E1172" t="s">
        <v>59</v>
      </c>
      <c r="F1172" t="s">
        <v>49</v>
      </c>
      <c r="G1172">
        <v>3591.95</v>
      </c>
      <c r="H1172">
        <v>1435</v>
      </c>
      <c r="I1172">
        <v>6449.02</v>
      </c>
      <c r="J1172">
        <v>5014.0200000000004</v>
      </c>
      <c r="K1172" s="1">
        <f t="shared" si="72"/>
        <v>3.4940905923344951</v>
      </c>
      <c r="L1172" t="s">
        <v>19</v>
      </c>
      <c r="M1172" s="2" t="s">
        <v>251</v>
      </c>
      <c r="N1172" s="3" t="str">
        <f t="shared" si="73"/>
        <v>Jan</v>
      </c>
      <c r="O1172" t="s">
        <v>51</v>
      </c>
      <c r="P1172" t="s">
        <v>39</v>
      </c>
      <c r="Q1172" t="str">
        <f t="shared" si="74"/>
        <v>Adult</v>
      </c>
      <c r="R1172" t="str">
        <f t="shared" si="75"/>
        <v>Profit</v>
      </c>
    </row>
    <row r="1173" spans="1:18">
      <c r="A1173">
        <v>809</v>
      </c>
      <c r="B1173" t="s">
        <v>29</v>
      </c>
      <c r="C1173">
        <v>44</v>
      </c>
      <c r="D1173" t="s">
        <v>16</v>
      </c>
      <c r="E1173" t="s">
        <v>17</v>
      </c>
      <c r="F1173" t="s">
        <v>18</v>
      </c>
      <c r="G1173">
        <v>4743.34</v>
      </c>
      <c r="H1173">
        <v>397.72</v>
      </c>
      <c r="I1173">
        <v>6448.78</v>
      </c>
      <c r="J1173">
        <v>6051.06</v>
      </c>
      <c r="K1173" s="1">
        <f t="shared" si="72"/>
        <v>15.214371919943678</v>
      </c>
      <c r="L1173" t="s">
        <v>31</v>
      </c>
      <c r="M1173" s="2" t="s">
        <v>116</v>
      </c>
      <c r="N1173" s="3" t="str">
        <f t="shared" si="73"/>
        <v>Sep</v>
      </c>
      <c r="O1173" t="s">
        <v>33</v>
      </c>
      <c r="P1173" t="s">
        <v>39</v>
      </c>
      <c r="Q1173" t="str">
        <f t="shared" si="74"/>
        <v>Senior</v>
      </c>
      <c r="R1173" t="str">
        <f t="shared" si="75"/>
        <v>Profit</v>
      </c>
    </row>
    <row r="1174" spans="1:18">
      <c r="A1174">
        <v>8428</v>
      </c>
      <c r="B1174" t="s">
        <v>29</v>
      </c>
      <c r="C1174">
        <v>32</v>
      </c>
      <c r="D1174" t="s">
        <v>24</v>
      </c>
      <c r="E1174" t="s">
        <v>30</v>
      </c>
      <c r="F1174" t="s">
        <v>49</v>
      </c>
      <c r="G1174">
        <v>4528.8900000000003</v>
      </c>
      <c r="H1174">
        <v>852.16</v>
      </c>
      <c r="I1174">
        <v>6445.92</v>
      </c>
      <c r="J1174">
        <v>5593.76</v>
      </c>
      <c r="K1174" s="1">
        <f t="shared" si="72"/>
        <v>6.5642132932782582</v>
      </c>
      <c r="L1174" t="s">
        <v>19</v>
      </c>
      <c r="M1174" s="2" t="s">
        <v>408</v>
      </c>
      <c r="N1174" s="3" t="str">
        <f t="shared" si="73"/>
        <v>Dec</v>
      </c>
      <c r="O1174" t="s">
        <v>28</v>
      </c>
      <c r="P1174" t="s">
        <v>22</v>
      </c>
      <c r="Q1174" t="str">
        <f t="shared" si="74"/>
        <v>Adult</v>
      </c>
      <c r="R1174" t="str">
        <f t="shared" si="75"/>
        <v>Profit</v>
      </c>
    </row>
    <row r="1175" spans="1:18">
      <c r="A1175">
        <v>2920</v>
      </c>
      <c r="B1175" t="s">
        <v>34</v>
      </c>
      <c r="C1175">
        <v>24</v>
      </c>
      <c r="D1175" t="s">
        <v>24</v>
      </c>
      <c r="E1175" t="s">
        <v>57</v>
      </c>
      <c r="F1175" t="s">
        <v>49</v>
      </c>
      <c r="G1175">
        <v>4556.29</v>
      </c>
      <c r="H1175">
        <v>352.84</v>
      </c>
      <c r="I1175">
        <v>6444.21</v>
      </c>
      <c r="J1175">
        <v>6091.37</v>
      </c>
      <c r="K1175" s="1">
        <f t="shared" si="72"/>
        <v>17.263830631447682</v>
      </c>
      <c r="L1175" t="s">
        <v>19</v>
      </c>
      <c r="M1175" s="2" t="s">
        <v>100</v>
      </c>
      <c r="N1175" s="3" t="str">
        <f t="shared" si="73"/>
        <v>Aug</v>
      </c>
      <c r="O1175" t="s">
        <v>51</v>
      </c>
      <c r="P1175" t="s">
        <v>39</v>
      </c>
      <c r="Q1175" t="str">
        <f t="shared" si="74"/>
        <v>Young</v>
      </c>
      <c r="R1175" t="str">
        <f t="shared" si="75"/>
        <v>Profit</v>
      </c>
    </row>
    <row r="1176" spans="1:18">
      <c r="A1176">
        <v>3246</v>
      </c>
      <c r="B1176" t="s">
        <v>84</v>
      </c>
      <c r="C1176">
        <v>24</v>
      </c>
      <c r="D1176" t="s">
        <v>16</v>
      </c>
      <c r="E1176" t="s">
        <v>57</v>
      </c>
      <c r="F1176" t="s">
        <v>25</v>
      </c>
      <c r="G1176">
        <v>4578.5600000000004</v>
      </c>
      <c r="H1176">
        <v>670.44</v>
      </c>
      <c r="I1176">
        <v>6443.5</v>
      </c>
      <c r="J1176">
        <v>5773.06</v>
      </c>
      <c r="K1176" s="1">
        <f t="shared" si="72"/>
        <v>8.6108525744287334</v>
      </c>
      <c r="L1176" t="s">
        <v>54</v>
      </c>
      <c r="M1176" s="2" t="s">
        <v>246</v>
      </c>
      <c r="N1176" s="3" t="str">
        <f t="shared" si="73"/>
        <v>Jul</v>
      </c>
      <c r="O1176" t="s">
        <v>51</v>
      </c>
      <c r="P1176" t="s">
        <v>39</v>
      </c>
      <c r="Q1176" t="str">
        <f t="shared" si="74"/>
        <v>Young</v>
      </c>
      <c r="R1176" t="str">
        <f t="shared" si="75"/>
        <v>Profit</v>
      </c>
    </row>
    <row r="1177" spans="1:18">
      <c r="A1177">
        <v>5211</v>
      </c>
      <c r="B1177" t="s">
        <v>44</v>
      </c>
      <c r="C1177">
        <v>21</v>
      </c>
      <c r="D1177" t="s">
        <v>16</v>
      </c>
      <c r="E1177" t="s">
        <v>17</v>
      </c>
      <c r="F1177" t="s">
        <v>18</v>
      </c>
      <c r="G1177">
        <v>3853.95</v>
      </c>
      <c r="H1177">
        <v>686.4</v>
      </c>
      <c r="I1177">
        <v>6443.39</v>
      </c>
      <c r="J1177">
        <v>5756.99</v>
      </c>
      <c r="K1177" s="1">
        <f t="shared" si="72"/>
        <v>8.3872231934731936</v>
      </c>
      <c r="L1177" t="s">
        <v>19</v>
      </c>
      <c r="M1177" s="2" t="s">
        <v>191</v>
      </c>
      <c r="N1177" s="3" t="str">
        <f t="shared" si="73"/>
        <v>Jun</v>
      </c>
      <c r="O1177" t="s">
        <v>51</v>
      </c>
      <c r="P1177" t="s">
        <v>39</v>
      </c>
      <c r="Q1177" t="str">
        <f t="shared" si="74"/>
        <v>Young</v>
      </c>
      <c r="R1177" t="str">
        <f t="shared" si="75"/>
        <v>Profit</v>
      </c>
    </row>
    <row r="1178" spans="1:18">
      <c r="A1178">
        <v>5218</v>
      </c>
      <c r="B1178" t="s">
        <v>29</v>
      </c>
      <c r="C1178">
        <v>24</v>
      </c>
      <c r="D1178" t="s">
        <v>16</v>
      </c>
      <c r="E1178" t="s">
        <v>17</v>
      </c>
      <c r="F1178" t="s">
        <v>42</v>
      </c>
      <c r="G1178">
        <v>4258.59</v>
      </c>
      <c r="H1178">
        <v>799.14</v>
      </c>
      <c r="I1178">
        <v>6443.1</v>
      </c>
      <c r="J1178">
        <v>5643.96</v>
      </c>
      <c r="K1178" s="1">
        <f t="shared" si="72"/>
        <v>7.062542232900368</v>
      </c>
      <c r="L1178" t="s">
        <v>19</v>
      </c>
      <c r="M1178" s="2" t="s">
        <v>131</v>
      </c>
      <c r="N1178" s="3" t="str">
        <f t="shared" si="73"/>
        <v>May</v>
      </c>
      <c r="O1178" t="s">
        <v>51</v>
      </c>
      <c r="P1178" t="s">
        <v>39</v>
      </c>
      <c r="Q1178" t="str">
        <f t="shared" si="74"/>
        <v>Young</v>
      </c>
      <c r="R1178" t="str">
        <f t="shared" si="75"/>
        <v>Profit</v>
      </c>
    </row>
    <row r="1179" spans="1:18">
      <c r="A1179">
        <v>1216</v>
      </c>
      <c r="B1179" t="s">
        <v>34</v>
      </c>
      <c r="C1179">
        <v>22</v>
      </c>
      <c r="D1179" t="s">
        <v>24</v>
      </c>
      <c r="E1179" t="s">
        <v>53</v>
      </c>
      <c r="F1179" t="s">
        <v>25</v>
      </c>
      <c r="G1179">
        <v>4108.41</v>
      </c>
      <c r="H1179">
        <v>1833.13</v>
      </c>
      <c r="I1179">
        <v>6441.87</v>
      </c>
      <c r="J1179">
        <v>4608.74</v>
      </c>
      <c r="K1179" s="1">
        <f t="shared" si="72"/>
        <v>2.5141370224697646</v>
      </c>
      <c r="L1179" t="s">
        <v>31</v>
      </c>
      <c r="M1179" s="2" t="s">
        <v>137</v>
      </c>
      <c r="N1179" s="3" t="str">
        <f t="shared" si="73"/>
        <v>Jun</v>
      </c>
      <c r="O1179" t="s">
        <v>33</v>
      </c>
      <c r="P1179" t="s">
        <v>22</v>
      </c>
      <c r="Q1179" t="str">
        <f t="shared" si="74"/>
        <v>Young</v>
      </c>
      <c r="R1179" t="str">
        <f t="shared" si="75"/>
        <v>Profit</v>
      </c>
    </row>
    <row r="1180" spans="1:18">
      <c r="A1180">
        <v>9158</v>
      </c>
      <c r="B1180" t="s">
        <v>23</v>
      </c>
      <c r="C1180">
        <v>47</v>
      </c>
      <c r="D1180" t="s">
        <v>24</v>
      </c>
      <c r="E1180" t="s">
        <v>17</v>
      </c>
      <c r="F1180" t="s">
        <v>18</v>
      </c>
      <c r="G1180">
        <v>3905.92</v>
      </c>
      <c r="H1180">
        <v>529.24</v>
      </c>
      <c r="I1180">
        <v>6439.83</v>
      </c>
      <c r="J1180">
        <v>5910.59</v>
      </c>
      <c r="K1180" s="1">
        <f t="shared" si="72"/>
        <v>11.168071196432621</v>
      </c>
      <c r="L1180" t="s">
        <v>54</v>
      </c>
      <c r="M1180" s="2" t="s">
        <v>345</v>
      </c>
      <c r="N1180" s="3" t="str">
        <f t="shared" si="73"/>
        <v>Mar</v>
      </c>
      <c r="O1180" t="s">
        <v>21</v>
      </c>
      <c r="P1180" t="s">
        <v>39</v>
      </c>
      <c r="Q1180" t="str">
        <f t="shared" si="74"/>
        <v>Senior</v>
      </c>
      <c r="R1180" t="str">
        <f t="shared" si="75"/>
        <v>Profit</v>
      </c>
    </row>
    <row r="1181" spans="1:18">
      <c r="A1181">
        <v>1374</v>
      </c>
      <c r="B1181" t="s">
        <v>47</v>
      </c>
      <c r="C1181">
        <v>48</v>
      </c>
      <c r="D1181" t="s">
        <v>24</v>
      </c>
      <c r="E1181" t="s">
        <v>17</v>
      </c>
      <c r="F1181" t="s">
        <v>25</v>
      </c>
      <c r="G1181">
        <v>3709.52</v>
      </c>
      <c r="H1181">
        <v>563.14</v>
      </c>
      <c r="I1181">
        <v>6438.62</v>
      </c>
      <c r="J1181">
        <v>5875.48</v>
      </c>
      <c r="K1181" s="1">
        <f t="shared" si="72"/>
        <v>10.43342685655432</v>
      </c>
      <c r="L1181" t="s">
        <v>37</v>
      </c>
      <c r="M1181" s="2" t="s">
        <v>252</v>
      </c>
      <c r="N1181" s="3" t="str">
        <f t="shared" si="73"/>
        <v>Dec</v>
      </c>
      <c r="O1181" t="s">
        <v>56</v>
      </c>
      <c r="P1181" t="s">
        <v>39</v>
      </c>
      <c r="Q1181" t="str">
        <f t="shared" si="74"/>
        <v>Senior</v>
      </c>
      <c r="R1181" t="str">
        <f t="shared" si="75"/>
        <v>Profit</v>
      </c>
    </row>
    <row r="1182" spans="1:18">
      <c r="A1182">
        <v>1301</v>
      </c>
      <c r="B1182" t="s">
        <v>92</v>
      </c>
      <c r="C1182">
        <v>18</v>
      </c>
      <c r="D1182" t="s">
        <v>24</v>
      </c>
      <c r="E1182" t="s">
        <v>53</v>
      </c>
      <c r="F1182" t="s">
        <v>25</v>
      </c>
      <c r="G1182">
        <v>3629.55</v>
      </c>
      <c r="H1182">
        <v>210.08</v>
      </c>
      <c r="I1182">
        <v>6438.24</v>
      </c>
      <c r="J1182">
        <v>6228.16</v>
      </c>
      <c r="K1182" s="1">
        <f t="shared" si="72"/>
        <v>29.646610814927644</v>
      </c>
      <c r="L1182" t="s">
        <v>31</v>
      </c>
      <c r="M1182" s="2" t="s">
        <v>359</v>
      </c>
      <c r="N1182" s="3" t="str">
        <f t="shared" si="73"/>
        <v>Jul</v>
      </c>
      <c r="O1182" t="s">
        <v>21</v>
      </c>
      <c r="P1182" t="s">
        <v>39</v>
      </c>
      <c r="Q1182" t="str">
        <f t="shared" si="74"/>
        <v>Young</v>
      </c>
      <c r="R1182" t="str">
        <f t="shared" si="75"/>
        <v>Profit</v>
      </c>
    </row>
    <row r="1183" spans="1:18">
      <c r="A1183">
        <v>6445</v>
      </c>
      <c r="B1183" t="s">
        <v>29</v>
      </c>
      <c r="C1183">
        <v>21</v>
      </c>
      <c r="D1183" t="s">
        <v>16</v>
      </c>
      <c r="E1183" t="s">
        <v>17</v>
      </c>
      <c r="F1183" t="s">
        <v>49</v>
      </c>
      <c r="G1183">
        <v>4299.6099999999997</v>
      </c>
      <c r="H1183">
        <v>1105.5899999999999</v>
      </c>
      <c r="I1183">
        <v>6437.32</v>
      </c>
      <c r="J1183">
        <v>5331.73</v>
      </c>
      <c r="K1183" s="1">
        <f t="shared" si="72"/>
        <v>4.8225201023887694</v>
      </c>
      <c r="L1183" t="s">
        <v>31</v>
      </c>
      <c r="M1183" s="2" t="s">
        <v>216</v>
      </c>
      <c r="N1183" s="3" t="str">
        <f t="shared" si="73"/>
        <v>Feb</v>
      </c>
      <c r="O1183" t="s">
        <v>21</v>
      </c>
      <c r="P1183" t="s">
        <v>39</v>
      </c>
      <c r="Q1183" t="str">
        <f t="shared" si="74"/>
        <v>Young</v>
      </c>
      <c r="R1183" t="str">
        <f t="shared" si="75"/>
        <v>Profit</v>
      </c>
    </row>
    <row r="1184" spans="1:18">
      <c r="A1184">
        <v>9128</v>
      </c>
      <c r="B1184" t="s">
        <v>47</v>
      </c>
      <c r="C1184">
        <v>36</v>
      </c>
      <c r="D1184" t="s">
        <v>24</v>
      </c>
      <c r="E1184" t="s">
        <v>35</v>
      </c>
      <c r="F1184" t="s">
        <v>18</v>
      </c>
      <c r="G1184">
        <v>4725</v>
      </c>
      <c r="H1184">
        <v>774.16</v>
      </c>
      <c r="I1184">
        <v>6434.17</v>
      </c>
      <c r="J1184">
        <v>5660.01</v>
      </c>
      <c r="K1184" s="1">
        <f t="shared" si="72"/>
        <v>7.3111630670662402</v>
      </c>
      <c r="L1184" t="s">
        <v>19</v>
      </c>
      <c r="M1184" s="2" t="s">
        <v>315</v>
      </c>
      <c r="N1184" s="3" t="str">
        <f t="shared" si="73"/>
        <v>Aug</v>
      </c>
      <c r="O1184" t="s">
        <v>21</v>
      </c>
      <c r="P1184" t="s">
        <v>39</v>
      </c>
      <c r="Q1184" t="str">
        <f t="shared" si="74"/>
        <v>Adult</v>
      </c>
      <c r="R1184" t="str">
        <f t="shared" si="75"/>
        <v>Profit</v>
      </c>
    </row>
    <row r="1185" spans="1:18">
      <c r="A1185">
        <v>1927</v>
      </c>
      <c r="B1185" t="s">
        <v>44</v>
      </c>
      <c r="C1185">
        <v>48</v>
      </c>
      <c r="D1185" t="s">
        <v>16</v>
      </c>
      <c r="E1185" t="s">
        <v>66</v>
      </c>
      <c r="F1185" t="s">
        <v>36</v>
      </c>
      <c r="G1185">
        <v>4012.34</v>
      </c>
      <c r="H1185">
        <v>1422.63</v>
      </c>
      <c r="I1185">
        <v>6432.11</v>
      </c>
      <c r="J1185">
        <v>5009.4799999999996</v>
      </c>
      <c r="K1185" s="1">
        <f t="shared" si="72"/>
        <v>3.5212810077110697</v>
      </c>
      <c r="L1185" t="s">
        <v>54</v>
      </c>
      <c r="M1185" s="2" t="s">
        <v>265</v>
      </c>
      <c r="N1185" s="3" t="str">
        <f t="shared" si="73"/>
        <v>Feb</v>
      </c>
      <c r="O1185" t="s">
        <v>51</v>
      </c>
      <c r="P1185" t="s">
        <v>39</v>
      </c>
      <c r="Q1185" t="str">
        <f t="shared" si="74"/>
        <v>Senior</v>
      </c>
      <c r="R1185" t="str">
        <f t="shared" si="75"/>
        <v>Profit</v>
      </c>
    </row>
    <row r="1186" spans="1:18">
      <c r="A1186">
        <v>9991</v>
      </c>
      <c r="B1186" t="s">
        <v>44</v>
      </c>
      <c r="C1186">
        <v>45</v>
      </c>
      <c r="D1186" t="s">
        <v>16</v>
      </c>
      <c r="E1186" t="s">
        <v>66</v>
      </c>
      <c r="F1186" t="s">
        <v>36</v>
      </c>
      <c r="G1186">
        <v>3895.68</v>
      </c>
      <c r="H1186">
        <v>920.06</v>
      </c>
      <c r="I1186">
        <v>6432.1</v>
      </c>
      <c r="J1186">
        <v>5512.04</v>
      </c>
      <c r="K1186" s="1">
        <f t="shared" si="72"/>
        <v>5.9909571114927287</v>
      </c>
      <c r="L1186" t="s">
        <v>26</v>
      </c>
      <c r="M1186" s="2" t="s">
        <v>260</v>
      </c>
      <c r="N1186" s="3" t="str">
        <f t="shared" si="73"/>
        <v>Jun</v>
      </c>
      <c r="O1186" t="s">
        <v>21</v>
      </c>
      <c r="P1186" t="s">
        <v>39</v>
      </c>
      <c r="Q1186" t="str">
        <f t="shared" si="74"/>
        <v>Senior</v>
      </c>
      <c r="R1186" t="str">
        <f t="shared" si="75"/>
        <v>Profit</v>
      </c>
    </row>
    <row r="1187" spans="1:18">
      <c r="A1187">
        <v>1613</v>
      </c>
      <c r="B1187" t="s">
        <v>40</v>
      </c>
      <c r="C1187">
        <v>26</v>
      </c>
      <c r="D1187" t="s">
        <v>16</v>
      </c>
      <c r="E1187" t="s">
        <v>41</v>
      </c>
      <c r="F1187" t="s">
        <v>18</v>
      </c>
      <c r="G1187">
        <v>3651.45</v>
      </c>
      <c r="H1187">
        <v>1591.59</v>
      </c>
      <c r="I1187">
        <v>6430.82</v>
      </c>
      <c r="J1187">
        <v>4839.2299999999996</v>
      </c>
      <c r="K1187" s="1">
        <f t="shared" si="72"/>
        <v>3.0405003801230217</v>
      </c>
      <c r="L1187" t="s">
        <v>37</v>
      </c>
      <c r="M1187" s="2" t="s">
        <v>342</v>
      </c>
      <c r="N1187" s="3" t="str">
        <f t="shared" si="73"/>
        <v>Jan</v>
      </c>
      <c r="O1187" t="s">
        <v>28</v>
      </c>
      <c r="P1187" t="s">
        <v>39</v>
      </c>
      <c r="Q1187" t="str">
        <f t="shared" si="74"/>
        <v>Adult</v>
      </c>
      <c r="R1187" t="str">
        <f t="shared" si="75"/>
        <v>Profit</v>
      </c>
    </row>
    <row r="1188" spans="1:18">
      <c r="A1188">
        <v>8978</v>
      </c>
      <c r="B1188" t="s">
        <v>34</v>
      </c>
      <c r="C1188">
        <v>34</v>
      </c>
      <c r="D1188" t="s">
        <v>16</v>
      </c>
      <c r="E1188" t="s">
        <v>59</v>
      </c>
      <c r="F1188" t="s">
        <v>49</v>
      </c>
      <c r="G1188">
        <v>4045.23</v>
      </c>
      <c r="H1188">
        <v>486.91</v>
      </c>
      <c r="I1188">
        <v>6429.7</v>
      </c>
      <c r="J1188">
        <v>5942.79</v>
      </c>
      <c r="K1188" s="1">
        <f t="shared" si="72"/>
        <v>12.205109773880183</v>
      </c>
      <c r="L1188" t="s">
        <v>54</v>
      </c>
      <c r="M1188" s="2" t="s">
        <v>382</v>
      </c>
      <c r="N1188" s="3" t="str">
        <f t="shared" si="73"/>
        <v>Jun</v>
      </c>
      <c r="O1188" t="s">
        <v>33</v>
      </c>
      <c r="P1188" t="s">
        <v>39</v>
      </c>
      <c r="Q1188" t="str">
        <f t="shared" si="74"/>
        <v>Adult</v>
      </c>
      <c r="R1188" t="str">
        <f t="shared" si="75"/>
        <v>Profit</v>
      </c>
    </row>
    <row r="1189" spans="1:18">
      <c r="A1189">
        <v>158</v>
      </c>
      <c r="B1189" t="s">
        <v>40</v>
      </c>
      <c r="C1189">
        <v>43</v>
      </c>
      <c r="D1189" t="s">
        <v>16</v>
      </c>
      <c r="E1189" t="s">
        <v>35</v>
      </c>
      <c r="F1189" t="s">
        <v>42</v>
      </c>
      <c r="G1189">
        <v>4209.51</v>
      </c>
      <c r="H1189">
        <v>302.06</v>
      </c>
      <c r="I1189">
        <v>6429.68</v>
      </c>
      <c r="J1189">
        <v>6127.62</v>
      </c>
      <c r="K1189" s="1">
        <f t="shared" si="72"/>
        <v>20.286102098920743</v>
      </c>
      <c r="L1189" t="s">
        <v>26</v>
      </c>
      <c r="M1189" s="2" t="s">
        <v>63</v>
      </c>
      <c r="N1189" s="3" t="str">
        <f t="shared" si="73"/>
        <v>Jan</v>
      </c>
      <c r="O1189" t="s">
        <v>56</v>
      </c>
      <c r="P1189" t="s">
        <v>22</v>
      </c>
      <c r="Q1189" t="str">
        <f t="shared" si="74"/>
        <v>Senior</v>
      </c>
      <c r="R1189" t="str">
        <f t="shared" si="75"/>
        <v>Profit</v>
      </c>
    </row>
    <row r="1190" spans="1:18">
      <c r="A1190">
        <v>5023</v>
      </c>
      <c r="B1190" t="s">
        <v>47</v>
      </c>
      <c r="C1190">
        <v>26</v>
      </c>
      <c r="D1190" t="s">
        <v>16</v>
      </c>
      <c r="E1190" t="s">
        <v>66</v>
      </c>
      <c r="F1190" t="s">
        <v>49</v>
      </c>
      <c r="G1190">
        <v>4501.2700000000004</v>
      </c>
      <c r="H1190">
        <v>723.47</v>
      </c>
      <c r="I1190">
        <v>6428.5</v>
      </c>
      <c r="J1190">
        <v>5705.03</v>
      </c>
      <c r="K1190" s="1">
        <f t="shared" si="72"/>
        <v>7.8856483337249639</v>
      </c>
      <c r="L1190" t="s">
        <v>31</v>
      </c>
      <c r="M1190" s="2" t="s">
        <v>298</v>
      </c>
      <c r="N1190" s="3" t="str">
        <f t="shared" si="73"/>
        <v>Aug</v>
      </c>
      <c r="O1190" t="s">
        <v>28</v>
      </c>
      <c r="P1190" t="s">
        <v>22</v>
      </c>
      <c r="Q1190" t="str">
        <f t="shared" si="74"/>
        <v>Adult</v>
      </c>
      <c r="R1190" t="str">
        <f t="shared" si="75"/>
        <v>Profit</v>
      </c>
    </row>
    <row r="1191" spans="1:18">
      <c r="A1191">
        <v>1131</v>
      </c>
      <c r="B1191" t="s">
        <v>44</v>
      </c>
      <c r="C1191">
        <v>28</v>
      </c>
      <c r="D1191" t="s">
        <v>24</v>
      </c>
      <c r="E1191" t="s">
        <v>66</v>
      </c>
      <c r="F1191" t="s">
        <v>36</v>
      </c>
      <c r="G1191">
        <v>4564.8500000000004</v>
      </c>
      <c r="H1191">
        <v>546.92999999999995</v>
      </c>
      <c r="I1191">
        <v>6426.4</v>
      </c>
      <c r="J1191">
        <v>5879.47</v>
      </c>
      <c r="K1191" s="1">
        <f t="shared" si="72"/>
        <v>10.749949719342514</v>
      </c>
      <c r="L1191" t="s">
        <v>31</v>
      </c>
      <c r="M1191" s="2" t="s">
        <v>141</v>
      </c>
      <c r="N1191" s="3" t="str">
        <f t="shared" si="73"/>
        <v>May</v>
      </c>
      <c r="O1191" t="s">
        <v>51</v>
      </c>
      <c r="P1191" t="s">
        <v>22</v>
      </c>
      <c r="Q1191" t="str">
        <f t="shared" si="74"/>
        <v>Adult</v>
      </c>
      <c r="R1191" t="str">
        <f t="shared" si="75"/>
        <v>Profit</v>
      </c>
    </row>
    <row r="1192" spans="1:18">
      <c r="A1192">
        <v>2722</v>
      </c>
      <c r="B1192" t="s">
        <v>23</v>
      </c>
      <c r="C1192">
        <v>42</v>
      </c>
      <c r="D1192" t="s">
        <v>24</v>
      </c>
      <c r="E1192" t="s">
        <v>59</v>
      </c>
      <c r="F1192" t="s">
        <v>36</v>
      </c>
      <c r="G1192">
        <v>4061.91</v>
      </c>
      <c r="H1192">
        <v>956.6</v>
      </c>
      <c r="I1192">
        <v>6425.24</v>
      </c>
      <c r="J1192">
        <v>5468.64</v>
      </c>
      <c r="K1192" s="1">
        <f t="shared" si="72"/>
        <v>5.7167468116245033</v>
      </c>
      <c r="L1192" t="s">
        <v>26</v>
      </c>
      <c r="M1192" s="2" t="s">
        <v>342</v>
      </c>
      <c r="N1192" s="3" t="str">
        <f t="shared" si="73"/>
        <v>Jan</v>
      </c>
      <c r="O1192" t="s">
        <v>56</v>
      </c>
      <c r="P1192" t="s">
        <v>39</v>
      </c>
      <c r="Q1192" t="str">
        <f t="shared" si="74"/>
        <v>Senior</v>
      </c>
      <c r="R1192" t="str">
        <f t="shared" si="75"/>
        <v>Profit</v>
      </c>
    </row>
    <row r="1193" spans="1:18">
      <c r="A1193">
        <v>9865</v>
      </c>
      <c r="B1193" t="s">
        <v>29</v>
      </c>
      <c r="C1193">
        <v>32</v>
      </c>
      <c r="D1193" t="s">
        <v>24</v>
      </c>
      <c r="E1193" t="s">
        <v>30</v>
      </c>
      <c r="F1193" t="s">
        <v>25</v>
      </c>
      <c r="G1193">
        <v>4501.28</v>
      </c>
      <c r="H1193">
        <v>320.27</v>
      </c>
      <c r="I1193">
        <v>6423.21</v>
      </c>
      <c r="J1193">
        <v>6102.94</v>
      </c>
      <c r="K1193" s="1">
        <f t="shared" si="72"/>
        <v>19.055609329628126</v>
      </c>
      <c r="L1193" t="s">
        <v>31</v>
      </c>
      <c r="M1193" s="2" t="s">
        <v>171</v>
      </c>
      <c r="N1193" s="3" t="str">
        <f t="shared" si="73"/>
        <v>Jan</v>
      </c>
      <c r="O1193" t="s">
        <v>33</v>
      </c>
      <c r="P1193" t="s">
        <v>22</v>
      </c>
      <c r="Q1193" t="str">
        <f t="shared" si="74"/>
        <v>Adult</v>
      </c>
      <c r="R1193" t="str">
        <f t="shared" si="75"/>
        <v>Profit</v>
      </c>
    </row>
    <row r="1194" spans="1:18">
      <c r="A1194">
        <v>6182</v>
      </c>
      <c r="B1194" t="s">
        <v>34</v>
      </c>
      <c r="C1194">
        <v>21</v>
      </c>
      <c r="D1194" t="s">
        <v>24</v>
      </c>
      <c r="E1194" t="s">
        <v>57</v>
      </c>
      <c r="F1194" t="s">
        <v>25</v>
      </c>
      <c r="G1194">
        <v>4805.3</v>
      </c>
      <c r="H1194">
        <v>326.54000000000002</v>
      </c>
      <c r="I1194">
        <v>6421.9</v>
      </c>
      <c r="J1194">
        <v>6095.36</v>
      </c>
      <c r="K1194" s="1">
        <f t="shared" si="72"/>
        <v>18.666503338029031</v>
      </c>
      <c r="L1194" t="s">
        <v>54</v>
      </c>
      <c r="M1194" s="2" t="s">
        <v>131</v>
      </c>
      <c r="N1194" s="3" t="str">
        <f t="shared" si="73"/>
        <v>May</v>
      </c>
      <c r="O1194" t="s">
        <v>33</v>
      </c>
      <c r="P1194" t="s">
        <v>39</v>
      </c>
      <c r="Q1194" t="str">
        <f t="shared" si="74"/>
        <v>Young</v>
      </c>
      <c r="R1194" t="str">
        <f t="shared" si="75"/>
        <v>Profit</v>
      </c>
    </row>
    <row r="1195" spans="1:18">
      <c r="A1195">
        <v>3451</v>
      </c>
      <c r="B1195" t="s">
        <v>40</v>
      </c>
      <c r="C1195">
        <v>48</v>
      </c>
      <c r="D1195" t="s">
        <v>16</v>
      </c>
      <c r="E1195" t="s">
        <v>30</v>
      </c>
      <c r="F1195" t="s">
        <v>25</v>
      </c>
      <c r="G1195">
        <v>3924.06</v>
      </c>
      <c r="H1195">
        <v>1362.38</v>
      </c>
      <c r="I1195">
        <v>6421.84</v>
      </c>
      <c r="J1195">
        <v>5059.46</v>
      </c>
      <c r="K1195" s="1">
        <f t="shared" si="72"/>
        <v>3.7136922150941731</v>
      </c>
      <c r="L1195" t="s">
        <v>19</v>
      </c>
      <c r="M1195" s="2" t="s">
        <v>354</v>
      </c>
      <c r="N1195" s="3" t="str">
        <f t="shared" si="73"/>
        <v>Dec</v>
      </c>
      <c r="O1195" t="s">
        <v>33</v>
      </c>
      <c r="P1195" t="s">
        <v>39</v>
      </c>
      <c r="Q1195" t="str">
        <f t="shared" si="74"/>
        <v>Senior</v>
      </c>
      <c r="R1195" t="str">
        <f t="shared" si="75"/>
        <v>Profit</v>
      </c>
    </row>
    <row r="1196" spans="1:18">
      <c r="A1196">
        <v>3105</v>
      </c>
      <c r="B1196" t="s">
        <v>23</v>
      </c>
      <c r="C1196">
        <v>33</v>
      </c>
      <c r="D1196" t="s">
        <v>24</v>
      </c>
      <c r="E1196" t="s">
        <v>59</v>
      </c>
      <c r="F1196" t="s">
        <v>42</v>
      </c>
      <c r="G1196">
        <v>4837.03</v>
      </c>
      <c r="H1196">
        <v>84.86</v>
      </c>
      <c r="I1196">
        <v>6420.88</v>
      </c>
      <c r="J1196">
        <v>6336.02</v>
      </c>
      <c r="K1196" s="1">
        <f t="shared" si="72"/>
        <v>74.664388404430838</v>
      </c>
      <c r="L1196" t="s">
        <v>54</v>
      </c>
      <c r="M1196" s="2" t="s">
        <v>407</v>
      </c>
      <c r="N1196" s="3" t="str">
        <f t="shared" si="73"/>
        <v>Dec</v>
      </c>
      <c r="O1196" t="s">
        <v>21</v>
      </c>
      <c r="P1196" t="s">
        <v>22</v>
      </c>
      <c r="Q1196" t="str">
        <f t="shared" si="74"/>
        <v>Adult</v>
      </c>
      <c r="R1196" t="str">
        <f t="shared" si="75"/>
        <v>Profit</v>
      </c>
    </row>
    <row r="1197" spans="1:18">
      <c r="A1197">
        <v>3610</v>
      </c>
      <c r="B1197" t="s">
        <v>47</v>
      </c>
      <c r="C1197">
        <v>20</v>
      </c>
      <c r="D1197" t="s">
        <v>16</v>
      </c>
      <c r="E1197" t="s">
        <v>17</v>
      </c>
      <c r="F1197" t="s">
        <v>49</v>
      </c>
      <c r="G1197">
        <v>4464.8100000000004</v>
      </c>
      <c r="H1197">
        <v>1653.09</v>
      </c>
      <c r="I1197">
        <v>6420.86</v>
      </c>
      <c r="J1197">
        <v>4767.7700000000004</v>
      </c>
      <c r="K1197" s="1">
        <f t="shared" si="72"/>
        <v>2.8841563375254831</v>
      </c>
      <c r="L1197" t="s">
        <v>31</v>
      </c>
      <c r="M1197" s="2" t="s">
        <v>135</v>
      </c>
      <c r="N1197" s="3" t="str">
        <f t="shared" si="73"/>
        <v>May</v>
      </c>
      <c r="O1197" t="s">
        <v>28</v>
      </c>
      <c r="P1197" t="s">
        <v>39</v>
      </c>
      <c r="Q1197" t="str">
        <f t="shared" si="74"/>
        <v>Young</v>
      </c>
      <c r="R1197" t="str">
        <f t="shared" si="75"/>
        <v>Profit</v>
      </c>
    </row>
    <row r="1198" spans="1:18">
      <c r="A1198">
        <v>6673</v>
      </c>
      <c r="B1198" t="s">
        <v>29</v>
      </c>
      <c r="C1198">
        <v>42</v>
      </c>
      <c r="D1198" t="s">
        <v>16</v>
      </c>
      <c r="E1198" t="s">
        <v>57</v>
      </c>
      <c r="F1198" t="s">
        <v>49</v>
      </c>
      <c r="G1198">
        <v>3857.66</v>
      </c>
      <c r="H1198">
        <v>671.88</v>
      </c>
      <c r="I1198">
        <v>6420.42</v>
      </c>
      <c r="J1198">
        <v>5748.54</v>
      </c>
      <c r="K1198" s="1">
        <f t="shared" si="72"/>
        <v>8.5559028397928198</v>
      </c>
      <c r="L1198" t="s">
        <v>26</v>
      </c>
      <c r="M1198" s="2" t="s">
        <v>331</v>
      </c>
      <c r="N1198" s="3" t="str">
        <f t="shared" si="73"/>
        <v>Sep</v>
      </c>
      <c r="O1198" t="s">
        <v>28</v>
      </c>
      <c r="P1198" t="s">
        <v>39</v>
      </c>
      <c r="Q1198" t="str">
        <f t="shared" si="74"/>
        <v>Senior</v>
      </c>
      <c r="R1198" t="str">
        <f t="shared" si="75"/>
        <v>Profit</v>
      </c>
    </row>
    <row r="1199" spans="1:18">
      <c r="A1199">
        <v>8405</v>
      </c>
      <c r="B1199" t="s">
        <v>84</v>
      </c>
      <c r="C1199">
        <v>25</v>
      </c>
      <c r="D1199" t="s">
        <v>16</v>
      </c>
      <c r="E1199" t="s">
        <v>41</v>
      </c>
      <c r="F1199" t="s">
        <v>36</v>
      </c>
      <c r="G1199">
        <v>3922.26</v>
      </c>
      <c r="H1199">
        <v>802.32</v>
      </c>
      <c r="I1199">
        <v>6419.51</v>
      </c>
      <c r="J1199">
        <v>5617.19</v>
      </c>
      <c r="K1199" s="1">
        <f t="shared" si="72"/>
        <v>7.0011840662079958</v>
      </c>
      <c r="L1199" t="s">
        <v>31</v>
      </c>
      <c r="M1199" s="2" t="s">
        <v>267</v>
      </c>
      <c r="N1199" s="3" t="str">
        <f t="shared" si="73"/>
        <v>Apr</v>
      </c>
      <c r="O1199" t="s">
        <v>51</v>
      </c>
      <c r="P1199" t="s">
        <v>39</v>
      </c>
      <c r="Q1199" t="str">
        <f t="shared" si="74"/>
        <v>Young</v>
      </c>
      <c r="R1199" t="str">
        <f t="shared" si="75"/>
        <v>Profit</v>
      </c>
    </row>
    <row r="1200" spans="1:18">
      <c r="A1200">
        <v>9142</v>
      </c>
      <c r="B1200" t="s">
        <v>15</v>
      </c>
      <c r="C1200">
        <v>40</v>
      </c>
      <c r="D1200" t="s">
        <v>16</v>
      </c>
      <c r="E1200" t="s">
        <v>35</v>
      </c>
      <c r="F1200" t="s">
        <v>36</v>
      </c>
      <c r="G1200">
        <v>4994.7</v>
      </c>
      <c r="H1200">
        <v>1237.03</v>
      </c>
      <c r="I1200">
        <v>6419.17</v>
      </c>
      <c r="J1200">
        <v>5182.1400000000003</v>
      </c>
      <c r="K1200" s="1">
        <f t="shared" si="72"/>
        <v>4.1891789204788896</v>
      </c>
      <c r="L1200" t="s">
        <v>31</v>
      </c>
      <c r="M1200" s="2" t="s">
        <v>414</v>
      </c>
      <c r="N1200" s="3" t="str">
        <f t="shared" si="73"/>
        <v>May</v>
      </c>
      <c r="O1200" t="s">
        <v>21</v>
      </c>
      <c r="P1200" t="s">
        <v>39</v>
      </c>
      <c r="Q1200" t="str">
        <f t="shared" si="74"/>
        <v>Adult</v>
      </c>
      <c r="R1200" t="str">
        <f t="shared" si="75"/>
        <v>Profit</v>
      </c>
    </row>
    <row r="1201" spans="1:18">
      <c r="A1201">
        <v>4545</v>
      </c>
      <c r="B1201" t="s">
        <v>29</v>
      </c>
      <c r="C1201">
        <v>35</v>
      </c>
      <c r="D1201" t="s">
        <v>16</v>
      </c>
      <c r="E1201" t="s">
        <v>59</v>
      </c>
      <c r="F1201" t="s">
        <v>25</v>
      </c>
      <c r="G1201">
        <v>3704.09</v>
      </c>
      <c r="H1201">
        <v>1001.32</v>
      </c>
      <c r="I1201">
        <v>6418.85</v>
      </c>
      <c r="J1201">
        <v>5417.53</v>
      </c>
      <c r="K1201" s="1">
        <f t="shared" si="72"/>
        <v>5.4103882874605516</v>
      </c>
      <c r="L1201" t="s">
        <v>31</v>
      </c>
      <c r="M1201" s="2" t="s">
        <v>292</v>
      </c>
      <c r="N1201" s="3" t="str">
        <f t="shared" si="73"/>
        <v>Oct</v>
      </c>
      <c r="O1201" t="s">
        <v>33</v>
      </c>
      <c r="P1201" t="s">
        <v>22</v>
      </c>
      <c r="Q1201" t="str">
        <f t="shared" si="74"/>
        <v>Adult</v>
      </c>
      <c r="R1201" t="str">
        <f t="shared" si="75"/>
        <v>Profit</v>
      </c>
    </row>
    <row r="1202" spans="1:18">
      <c r="A1202">
        <v>3362</v>
      </c>
      <c r="B1202" t="s">
        <v>40</v>
      </c>
      <c r="C1202">
        <v>47</v>
      </c>
      <c r="D1202" t="s">
        <v>16</v>
      </c>
      <c r="E1202" t="s">
        <v>59</v>
      </c>
      <c r="F1202" t="s">
        <v>25</v>
      </c>
      <c r="G1202">
        <v>4597.82</v>
      </c>
      <c r="H1202">
        <v>646.42999999999995</v>
      </c>
      <c r="I1202">
        <v>6417.95</v>
      </c>
      <c r="J1202">
        <v>5771.52</v>
      </c>
      <c r="K1202" s="1">
        <f t="shared" si="72"/>
        <v>8.9282985009977889</v>
      </c>
      <c r="L1202" t="s">
        <v>37</v>
      </c>
      <c r="M1202" s="2" t="s">
        <v>184</v>
      </c>
      <c r="N1202" s="3" t="str">
        <f t="shared" si="73"/>
        <v>Mar</v>
      </c>
      <c r="O1202" t="s">
        <v>56</v>
      </c>
      <c r="P1202" t="s">
        <v>22</v>
      </c>
      <c r="Q1202" t="str">
        <f t="shared" si="74"/>
        <v>Senior</v>
      </c>
      <c r="R1202" t="str">
        <f t="shared" si="75"/>
        <v>Profit</v>
      </c>
    </row>
    <row r="1203" spans="1:18">
      <c r="A1203">
        <v>4487</v>
      </c>
      <c r="B1203" t="s">
        <v>29</v>
      </c>
      <c r="C1203">
        <v>47</v>
      </c>
      <c r="D1203" t="s">
        <v>16</v>
      </c>
      <c r="E1203" t="s">
        <v>66</v>
      </c>
      <c r="F1203" t="s">
        <v>42</v>
      </c>
      <c r="G1203">
        <v>4260.2700000000004</v>
      </c>
      <c r="H1203">
        <v>348.28</v>
      </c>
      <c r="I1203">
        <v>6417.51</v>
      </c>
      <c r="J1203">
        <v>6069.23</v>
      </c>
      <c r="K1203" s="1">
        <f t="shared" si="72"/>
        <v>17.426294935109681</v>
      </c>
      <c r="L1203" t="s">
        <v>26</v>
      </c>
      <c r="M1203" s="2" t="s">
        <v>279</v>
      </c>
      <c r="N1203" s="3" t="str">
        <f t="shared" si="73"/>
        <v>May</v>
      </c>
      <c r="O1203" t="s">
        <v>33</v>
      </c>
      <c r="P1203" t="s">
        <v>39</v>
      </c>
      <c r="Q1203" t="str">
        <f t="shared" si="74"/>
        <v>Senior</v>
      </c>
      <c r="R1203" t="str">
        <f t="shared" si="75"/>
        <v>Profit</v>
      </c>
    </row>
    <row r="1204" spans="1:18">
      <c r="A1204">
        <v>168</v>
      </c>
      <c r="B1204" t="s">
        <v>15</v>
      </c>
      <c r="C1204">
        <v>22</v>
      </c>
      <c r="D1204" t="s">
        <v>24</v>
      </c>
      <c r="E1204" t="s">
        <v>53</v>
      </c>
      <c r="F1204" t="s">
        <v>49</v>
      </c>
      <c r="G1204">
        <v>3878.97</v>
      </c>
      <c r="H1204">
        <v>152.13999999999999</v>
      </c>
      <c r="I1204">
        <v>6416.6</v>
      </c>
      <c r="J1204">
        <v>6264.46</v>
      </c>
      <c r="K1204" s="1">
        <f t="shared" si="72"/>
        <v>41.175627711318526</v>
      </c>
      <c r="L1204" t="s">
        <v>26</v>
      </c>
      <c r="M1204" s="2" t="s">
        <v>80</v>
      </c>
      <c r="N1204" s="3" t="str">
        <f t="shared" si="73"/>
        <v>Mar</v>
      </c>
      <c r="O1204" t="s">
        <v>51</v>
      </c>
      <c r="P1204" t="s">
        <v>39</v>
      </c>
      <c r="Q1204" t="str">
        <f t="shared" si="74"/>
        <v>Young</v>
      </c>
      <c r="R1204" t="str">
        <f t="shared" si="75"/>
        <v>Profit</v>
      </c>
    </row>
    <row r="1205" spans="1:18">
      <c r="A1205">
        <v>7950</v>
      </c>
      <c r="B1205" t="s">
        <v>92</v>
      </c>
      <c r="C1205">
        <v>27</v>
      </c>
      <c r="D1205" t="s">
        <v>24</v>
      </c>
      <c r="E1205" t="s">
        <v>17</v>
      </c>
      <c r="F1205" t="s">
        <v>25</v>
      </c>
      <c r="G1205">
        <v>3764.97</v>
      </c>
      <c r="H1205">
        <v>1759.73</v>
      </c>
      <c r="I1205">
        <v>6416.46</v>
      </c>
      <c r="J1205">
        <v>4656.7299999999996</v>
      </c>
      <c r="K1205" s="1">
        <f t="shared" si="72"/>
        <v>2.6462752808669507</v>
      </c>
      <c r="L1205" t="s">
        <v>31</v>
      </c>
      <c r="M1205" s="2" t="s">
        <v>251</v>
      </c>
      <c r="N1205" s="3" t="str">
        <f t="shared" si="73"/>
        <v>Jan</v>
      </c>
      <c r="O1205" t="s">
        <v>51</v>
      </c>
      <c r="P1205" t="s">
        <v>39</v>
      </c>
      <c r="Q1205" t="str">
        <f t="shared" si="74"/>
        <v>Adult</v>
      </c>
      <c r="R1205" t="str">
        <f t="shared" si="75"/>
        <v>Profit</v>
      </c>
    </row>
    <row r="1206" spans="1:18">
      <c r="A1206">
        <v>8387</v>
      </c>
      <c r="B1206" t="s">
        <v>34</v>
      </c>
      <c r="C1206">
        <v>49</v>
      </c>
      <c r="D1206" t="s">
        <v>24</v>
      </c>
      <c r="E1206" t="s">
        <v>59</v>
      </c>
      <c r="F1206" t="s">
        <v>49</v>
      </c>
      <c r="G1206">
        <v>3887.35</v>
      </c>
      <c r="H1206">
        <v>1845.63</v>
      </c>
      <c r="I1206">
        <v>6416.16</v>
      </c>
      <c r="J1206">
        <v>4570.53</v>
      </c>
      <c r="K1206" s="1">
        <f t="shared" si="72"/>
        <v>2.4764064303246043</v>
      </c>
      <c r="L1206" t="s">
        <v>31</v>
      </c>
      <c r="M1206" s="2" t="s">
        <v>313</v>
      </c>
      <c r="N1206" s="3" t="str">
        <f t="shared" si="73"/>
        <v>Feb</v>
      </c>
      <c r="O1206" t="s">
        <v>33</v>
      </c>
      <c r="P1206" t="s">
        <v>39</v>
      </c>
      <c r="Q1206" t="str">
        <f t="shared" si="74"/>
        <v>Senior</v>
      </c>
      <c r="R1206" t="str">
        <f t="shared" si="75"/>
        <v>Profit</v>
      </c>
    </row>
    <row r="1207" spans="1:18">
      <c r="A1207">
        <v>3584</v>
      </c>
      <c r="B1207" t="s">
        <v>40</v>
      </c>
      <c r="C1207">
        <v>37</v>
      </c>
      <c r="D1207" t="s">
        <v>16</v>
      </c>
      <c r="E1207" t="s">
        <v>57</v>
      </c>
      <c r="F1207" t="s">
        <v>49</v>
      </c>
      <c r="G1207">
        <v>4947.63</v>
      </c>
      <c r="H1207">
        <v>784</v>
      </c>
      <c r="I1207">
        <v>6415.16</v>
      </c>
      <c r="J1207">
        <v>5631.16</v>
      </c>
      <c r="K1207" s="1">
        <f t="shared" si="72"/>
        <v>7.1826020408163265</v>
      </c>
      <c r="L1207" t="s">
        <v>31</v>
      </c>
      <c r="M1207" s="2" t="s">
        <v>158</v>
      </c>
      <c r="N1207" s="3" t="str">
        <f t="shared" si="73"/>
        <v>Jan</v>
      </c>
      <c r="O1207" t="s">
        <v>21</v>
      </c>
      <c r="P1207" t="s">
        <v>22</v>
      </c>
      <c r="Q1207" t="str">
        <f t="shared" si="74"/>
        <v>Adult</v>
      </c>
      <c r="R1207" t="str">
        <f t="shared" si="75"/>
        <v>Profit</v>
      </c>
    </row>
    <row r="1208" spans="1:18">
      <c r="A1208">
        <v>2988</v>
      </c>
      <c r="B1208" t="s">
        <v>29</v>
      </c>
      <c r="C1208">
        <v>53</v>
      </c>
      <c r="D1208" t="s">
        <v>24</v>
      </c>
      <c r="E1208" t="s">
        <v>66</v>
      </c>
      <c r="F1208" t="s">
        <v>18</v>
      </c>
      <c r="G1208">
        <v>3639.02</v>
      </c>
      <c r="H1208">
        <v>878.92</v>
      </c>
      <c r="I1208">
        <v>6412.32</v>
      </c>
      <c r="J1208">
        <v>5533.4</v>
      </c>
      <c r="K1208" s="1">
        <f t="shared" si="72"/>
        <v>6.2956810631229239</v>
      </c>
      <c r="L1208" t="s">
        <v>31</v>
      </c>
      <c r="M1208" s="2" t="s">
        <v>388</v>
      </c>
      <c r="N1208" s="3" t="str">
        <f t="shared" si="73"/>
        <v>Nov</v>
      </c>
      <c r="O1208" t="s">
        <v>56</v>
      </c>
      <c r="P1208" t="s">
        <v>39</v>
      </c>
      <c r="Q1208" t="str">
        <f t="shared" si="74"/>
        <v>Senior</v>
      </c>
      <c r="R1208" t="str">
        <f t="shared" si="75"/>
        <v>Profit</v>
      </c>
    </row>
    <row r="1209" spans="1:18">
      <c r="A1209">
        <v>9031</v>
      </c>
      <c r="B1209" t="s">
        <v>84</v>
      </c>
      <c r="C1209">
        <v>28</v>
      </c>
      <c r="D1209" t="s">
        <v>24</v>
      </c>
      <c r="E1209" t="s">
        <v>53</v>
      </c>
      <c r="F1209" t="s">
        <v>36</v>
      </c>
      <c r="G1209">
        <v>4166.42</v>
      </c>
      <c r="H1209">
        <v>1751.4</v>
      </c>
      <c r="I1209">
        <v>6409.94</v>
      </c>
      <c r="J1209">
        <v>4658.54</v>
      </c>
      <c r="K1209" s="1">
        <f t="shared" si="72"/>
        <v>2.6598949411899051</v>
      </c>
      <c r="L1209" t="s">
        <v>54</v>
      </c>
      <c r="M1209" s="2" t="s">
        <v>261</v>
      </c>
      <c r="N1209" s="3" t="str">
        <f t="shared" si="73"/>
        <v>Dec</v>
      </c>
      <c r="O1209" t="s">
        <v>21</v>
      </c>
      <c r="P1209" t="s">
        <v>22</v>
      </c>
      <c r="Q1209" t="str">
        <f t="shared" si="74"/>
        <v>Adult</v>
      </c>
      <c r="R1209" t="str">
        <f t="shared" si="75"/>
        <v>Profit</v>
      </c>
    </row>
    <row r="1210" spans="1:18">
      <c r="A1210">
        <v>1418</v>
      </c>
      <c r="B1210" t="s">
        <v>34</v>
      </c>
      <c r="C1210">
        <v>22</v>
      </c>
      <c r="D1210" t="s">
        <v>24</v>
      </c>
      <c r="E1210" t="s">
        <v>17</v>
      </c>
      <c r="F1210" t="s">
        <v>36</v>
      </c>
      <c r="G1210">
        <v>4578.83</v>
      </c>
      <c r="H1210">
        <v>715.73</v>
      </c>
      <c r="I1210">
        <v>6406.82</v>
      </c>
      <c r="J1210">
        <v>5691.09</v>
      </c>
      <c r="K1210" s="1">
        <f t="shared" si="72"/>
        <v>7.9514481717966277</v>
      </c>
      <c r="L1210" t="s">
        <v>54</v>
      </c>
      <c r="M1210" s="2" t="s">
        <v>238</v>
      </c>
      <c r="N1210" s="3" t="str">
        <f t="shared" si="73"/>
        <v>May</v>
      </c>
      <c r="O1210" t="s">
        <v>28</v>
      </c>
      <c r="P1210" t="s">
        <v>22</v>
      </c>
      <c r="Q1210" t="str">
        <f t="shared" si="74"/>
        <v>Young</v>
      </c>
      <c r="R1210" t="str">
        <f t="shared" si="75"/>
        <v>Profit</v>
      </c>
    </row>
    <row r="1211" spans="1:18">
      <c r="A1211">
        <v>2229</v>
      </c>
      <c r="B1211" t="s">
        <v>44</v>
      </c>
      <c r="C1211">
        <v>23</v>
      </c>
      <c r="D1211" t="s">
        <v>16</v>
      </c>
      <c r="E1211" t="s">
        <v>59</v>
      </c>
      <c r="F1211" t="s">
        <v>36</v>
      </c>
      <c r="G1211">
        <v>3890.72</v>
      </c>
      <c r="H1211">
        <v>1013.13</v>
      </c>
      <c r="I1211">
        <v>6405.72</v>
      </c>
      <c r="J1211">
        <v>5392.59</v>
      </c>
      <c r="K1211" s="1">
        <f t="shared" si="72"/>
        <v>5.3227029107814401</v>
      </c>
      <c r="L1211" t="s">
        <v>26</v>
      </c>
      <c r="M1211" s="2" t="s">
        <v>223</v>
      </c>
      <c r="N1211" s="3" t="str">
        <f t="shared" si="73"/>
        <v>Dec</v>
      </c>
      <c r="O1211" t="s">
        <v>28</v>
      </c>
      <c r="P1211" t="s">
        <v>22</v>
      </c>
      <c r="Q1211" t="str">
        <f t="shared" si="74"/>
        <v>Young</v>
      </c>
      <c r="R1211" t="str">
        <f t="shared" si="75"/>
        <v>Profit</v>
      </c>
    </row>
    <row r="1212" spans="1:18">
      <c r="A1212">
        <v>9459</v>
      </c>
      <c r="B1212" t="s">
        <v>92</v>
      </c>
      <c r="C1212">
        <v>31</v>
      </c>
      <c r="D1212" t="s">
        <v>24</v>
      </c>
      <c r="E1212" t="s">
        <v>41</v>
      </c>
      <c r="F1212" t="s">
        <v>25</v>
      </c>
      <c r="G1212">
        <v>4914.91</v>
      </c>
      <c r="H1212">
        <v>223.26</v>
      </c>
      <c r="I1212">
        <v>6405.02</v>
      </c>
      <c r="J1212">
        <v>6181.76</v>
      </c>
      <c r="K1212" s="1">
        <f t="shared" si="72"/>
        <v>27.688614171817616</v>
      </c>
      <c r="L1212" t="s">
        <v>54</v>
      </c>
      <c r="M1212" s="2" t="s">
        <v>397</v>
      </c>
      <c r="N1212" s="3" t="str">
        <f t="shared" si="73"/>
        <v>Oct</v>
      </c>
      <c r="O1212" t="s">
        <v>51</v>
      </c>
      <c r="P1212" t="s">
        <v>39</v>
      </c>
      <c r="Q1212" t="str">
        <f t="shared" si="74"/>
        <v>Adult</v>
      </c>
      <c r="R1212" t="str">
        <f t="shared" si="75"/>
        <v>Profit</v>
      </c>
    </row>
    <row r="1213" spans="1:18">
      <c r="A1213">
        <v>5576</v>
      </c>
      <c r="B1213" t="s">
        <v>23</v>
      </c>
      <c r="C1213">
        <v>24</v>
      </c>
      <c r="D1213" t="s">
        <v>24</v>
      </c>
      <c r="E1213" t="s">
        <v>53</v>
      </c>
      <c r="F1213" t="s">
        <v>36</v>
      </c>
      <c r="G1213">
        <v>4819.49</v>
      </c>
      <c r="H1213">
        <v>830.4</v>
      </c>
      <c r="I1213">
        <v>6404.68</v>
      </c>
      <c r="J1213">
        <v>5574.28</v>
      </c>
      <c r="K1213" s="1">
        <f t="shared" si="72"/>
        <v>6.71276493256262</v>
      </c>
      <c r="L1213" t="s">
        <v>26</v>
      </c>
      <c r="M1213" s="2" t="s">
        <v>210</v>
      </c>
      <c r="N1213" s="3" t="str">
        <f t="shared" si="73"/>
        <v>Oct</v>
      </c>
      <c r="O1213" t="s">
        <v>28</v>
      </c>
      <c r="P1213" t="s">
        <v>22</v>
      </c>
      <c r="Q1213" t="str">
        <f t="shared" si="74"/>
        <v>Young</v>
      </c>
      <c r="R1213" t="str">
        <f t="shared" si="75"/>
        <v>Profit</v>
      </c>
    </row>
    <row r="1214" spans="1:18">
      <c r="A1214">
        <v>7639</v>
      </c>
      <c r="B1214" t="s">
        <v>47</v>
      </c>
      <c r="C1214">
        <v>32</v>
      </c>
      <c r="D1214" t="s">
        <v>24</v>
      </c>
      <c r="E1214" t="s">
        <v>30</v>
      </c>
      <c r="F1214" t="s">
        <v>42</v>
      </c>
      <c r="G1214">
        <v>3661.27</v>
      </c>
      <c r="H1214">
        <v>340.98</v>
      </c>
      <c r="I1214">
        <v>6404.31</v>
      </c>
      <c r="J1214">
        <v>6063.33</v>
      </c>
      <c r="K1214" s="1">
        <f t="shared" si="72"/>
        <v>17.782069329579446</v>
      </c>
      <c r="L1214" t="s">
        <v>54</v>
      </c>
      <c r="M1214" s="2" t="s">
        <v>211</v>
      </c>
      <c r="N1214" s="3" t="str">
        <f t="shared" si="73"/>
        <v>Mar</v>
      </c>
      <c r="O1214" t="s">
        <v>21</v>
      </c>
      <c r="P1214" t="s">
        <v>39</v>
      </c>
      <c r="Q1214" t="str">
        <f t="shared" si="74"/>
        <v>Adult</v>
      </c>
      <c r="R1214" t="str">
        <f t="shared" si="75"/>
        <v>Profit</v>
      </c>
    </row>
    <row r="1215" spans="1:18">
      <c r="A1215">
        <v>6127</v>
      </c>
      <c r="B1215" t="s">
        <v>15</v>
      </c>
      <c r="C1215">
        <v>20</v>
      </c>
      <c r="D1215" t="s">
        <v>24</v>
      </c>
      <c r="E1215" t="s">
        <v>53</v>
      </c>
      <c r="F1215" t="s">
        <v>49</v>
      </c>
      <c r="G1215">
        <v>4961.79</v>
      </c>
      <c r="H1215">
        <v>493.91</v>
      </c>
      <c r="I1215">
        <v>6404.26</v>
      </c>
      <c r="J1215">
        <v>5910.35</v>
      </c>
      <c r="K1215" s="1">
        <f t="shared" si="72"/>
        <v>11.966451377781377</v>
      </c>
      <c r="L1215" t="s">
        <v>26</v>
      </c>
      <c r="M1215" s="2" t="s">
        <v>127</v>
      </c>
      <c r="N1215" s="3" t="str">
        <f t="shared" si="73"/>
        <v>Dec</v>
      </c>
      <c r="O1215" t="s">
        <v>56</v>
      </c>
      <c r="P1215" t="s">
        <v>22</v>
      </c>
      <c r="Q1215" t="str">
        <f t="shared" si="74"/>
        <v>Young</v>
      </c>
      <c r="R1215" t="str">
        <f t="shared" si="75"/>
        <v>Profit</v>
      </c>
    </row>
    <row r="1216" spans="1:18">
      <c r="A1216">
        <v>2389</v>
      </c>
      <c r="B1216" t="s">
        <v>52</v>
      </c>
      <c r="C1216">
        <v>20</v>
      </c>
      <c r="D1216" t="s">
        <v>24</v>
      </c>
      <c r="E1216" t="s">
        <v>59</v>
      </c>
      <c r="F1216" t="s">
        <v>49</v>
      </c>
      <c r="G1216">
        <v>4081.63</v>
      </c>
      <c r="H1216">
        <v>197.07</v>
      </c>
      <c r="I1216">
        <v>6397.33</v>
      </c>
      <c r="J1216">
        <v>6200.26</v>
      </c>
      <c r="K1216" s="1">
        <f t="shared" si="72"/>
        <v>31.462221545643683</v>
      </c>
      <c r="L1216" t="s">
        <v>26</v>
      </c>
      <c r="M1216" s="2" t="s">
        <v>300</v>
      </c>
      <c r="N1216" s="3" t="str">
        <f t="shared" si="73"/>
        <v>Aug</v>
      </c>
      <c r="O1216" t="s">
        <v>33</v>
      </c>
      <c r="P1216" t="s">
        <v>39</v>
      </c>
      <c r="Q1216" t="str">
        <f t="shared" si="74"/>
        <v>Young</v>
      </c>
      <c r="R1216" t="str">
        <f t="shared" si="75"/>
        <v>Profit</v>
      </c>
    </row>
    <row r="1217" spans="1:18">
      <c r="A1217">
        <v>263</v>
      </c>
      <c r="B1217" t="s">
        <v>92</v>
      </c>
      <c r="C1217">
        <v>37</v>
      </c>
      <c r="D1217" t="s">
        <v>16</v>
      </c>
      <c r="E1217" t="s">
        <v>57</v>
      </c>
      <c r="F1217" t="s">
        <v>25</v>
      </c>
      <c r="G1217">
        <v>4383.25</v>
      </c>
      <c r="H1217">
        <v>1420.65</v>
      </c>
      <c r="I1217">
        <v>6397.11</v>
      </c>
      <c r="J1217">
        <v>4976.46</v>
      </c>
      <c r="K1217" s="1">
        <f t="shared" si="72"/>
        <v>3.5029458346531515</v>
      </c>
      <c r="L1217" t="s">
        <v>31</v>
      </c>
      <c r="M1217" s="2" t="s">
        <v>236</v>
      </c>
      <c r="N1217" s="3" t="str">
        <f t="shared" si="73"/>
        <v>Jun</v>
      </c>
      <c r="O1217" t="s">
        <v>21</v>
      </c>
      <c r="P1217" t="s">
        <v>39</v>
      </c>
      <c r="Q1217" t="str">
        <f t="shared" si="74"/>
        <v>Adult</v>
      </c>
      <c r="R1217" t="str">
        <f t="shared" si="75"/>
        <v>Profit</v>
      </c>
    </row>
    <row r="1218" spans="1:18">
      <c r="A1218">
        <v>5307</v>
      </c>
      <c r="B1218" t="s">
        <v>40</v>
      </c>
      <c r="C1218">
        <v>22</v>
      </c>
      <c r="D1218" t="s">
        <v>16</v>
      </c>
      <c r="E1218" t="s">
        <v>66</v>
      </c>
      <c r="F1218" t="s">
        <v>42</v>
      </c>
      <c r="G1218">
        <v>4155.4399999999996</v>
      </c>
      <c r="H1218">
        <v>401.64</v>
      </c>
      <c r="I1218">
        <v>6395.82</v>
      </c>
      <c r="J1218">
        <v>5994.18</v>
      </c>
      <c r="K1218" s="1">
        <f t="shared" ref="K1218:K1281" si="76">J1218/H1218</f>
        <v>14.924260531819542</v>
      </c>
      <c r="L1218" t="s">
        <v>54</v>
      </c>
      <c r="M1218" s="2" t="s">
        <v>287</v>
      </c>
      <c r="N1218" s="3" t="str">
        <f t="shared" ref="N1218:N1281" si="77">TEXT(M1218,"MMM")</f>
        <v>Feb</v>
      </c>
      <c r="O1218" t="s">
        <v>28</v>
      </c>
      <c r="P1218" t="s">
        <v>22</v>
      </c>
      <c r="Q1218" t="str">
        <f t="shared" ref="Q1218:Q1281" si="78">IF(C1218&gt;=18,IF(C1218&lt;=25,"Young",IF(C1218&lt;=40,"Adult",IF(C1218&lt;=60,"Senior",""))),"")</f>
        <v>Young</v>
      </c>
      <c r="R1218" t="str">
        <f t="shared" ref="R1218:R1281" si="79">IF(J1218&gt;0,"Profit","Loss")</f>
        <v>Profit</v>
      </c>
    </row>
    <row r="1219" spans="1:18">
      <c r="A1219">
        <v>2690</v>
      </c>
      <c r="B1219" t="s">
        <v>34</v>
      </c>
      <c r="C1219">
        <v>51</v>
      </c>
      <c r="D1219" t="s">
        <v>16</v>
      </c>
      <c r="E1219" t="s">
        <v>59</v>
      </c>
      <c r="F1219" t="s">
        <v>25</v>
      </c>
      <c r="G1219">
        <v>3839.9</v>
      </c>
      <c r="H1219">
        <v>1531.22</v>
      </c>
      <c r="I1219">
        <v>6395.54</v>
      </c>
      <c r="J1219">
        <v>4864.32</v>
      </c>
      <c r="K1219" s="1">
        <f t="shared" si="76"/>
        <v>3.1767610140933371</v>
      </c>
      <c r="L1219" t="s">
        <v>19</v>
      </c>
      <c r="M1219" s="2" t="s">
        <v>76</v>
      </c>
      <c r="N1219" s="3" t="str">
        <f t="shared" si="77"/>
        <v>Sep</v>
      </c>
      <c r="O1219" t="s">
        <v>51</v>
      </c>
      <c r="P1219" t="s">
        <v>39</v>
      </c>
      <c r="Q1219" t="str">
        <f t="shared" si="78"/>
        <v>Senior</v>
      </c>
      <c r="R1219" t="str">
        <f t="shared" si="79"/>
        <v>Profit</v>
      </c>
    </row>
    <row r="1220" spans="1:18">
      <c r="A1220">
        <v>7362</v>
      </c>
      <c r="B1220" t="s">
        <v>23</v>
      </c>
      <c r="C1220">
        <v>29</v>
      </c>
      <c r="D1220" t="s">
        <v>16</v>
      </c>
      <c r="E1220" t="s">
        <v>41</v>
      </c>
      <c r="F1220" t="s">
        <v>25</v>
      </c>
      <c r="G1220">
        <v>4236.63</v>
      </c>
      <c r="H1220">
        <v>879.76</v>
      </c>
      <c r="I1220">
        <v>6395.52</v>
      </c>
      <c r="J1220">
        <v>5515.76</v>
      </c>
      <c r="K1220" s="1">
        <f t="shared" si="76"/>
        <v>6.2696189869964538</v>
      </c>
      <c r="L1220" t="s">
        <v>54</v>
      </c>
      <c r="M1220" s="2" t="s">
        <v>243</v>
      </c>
      <c r="N1220" s="3" t="str">
        <f t="shared" si="77"/>
        <v>Oct</v>
      </c>
      <c r="O1220" t="s">
        <v>28</v>
      </c>
      <c r="P1220" t="s">
        <v>39</v>
      </c>
      <c r="Q1220" t="str">
        <f t="shared" si="78"/>
        <v>Adult</v>
      </c>
      <c r="R1220" t="str">
        <f t="shared" si="79"/>
        <v>Profit</v>
      </c>
    </row>
    <row r="1221" spans="1:18">
      <c r="A1221">
        <v>9803</v>
      </c>
      <c r="B1221" t="s">
        <v>29</v>
      </c>
      <c r="C1221">
        <v>43</v>
      </c>
      <c r="D1221" t="s">
        <v>24</v>
      </c>
      <c r="E1221" t="s">
        <v>59</v>
      </c>
      <c r="F1221" t="s">
        <v>42</v>
      </c>
      <c r="G1221">
        <v>3607.12</v>
      </c>
      <c r="H1221">
        <v>1599.39</v>
      </c>
      <c r="I1221">
        <v>6395.49</v>
      </c>
      <c r="J1221">
        <v>4796.1000000000004</v>
      </c>
      <c r="K1221" s="1">
        <f t="shared" si="76"/>
        <v>2.9987057565696924</v>
      </c>
      <c r="L1221" t="s">
        <v>37</v>
      </c>
      <c r="M1221" s="2" t="s">
        <v>125</v>
      </c>
      <c r="N1221" s="3" t="str">
        <f t="shared" si="77"/>
        <v>Jul</v>
      </c>
      <c r="O1221" t="s">
        <v>56</v>
      </c>
      <c r="P1221" t="s">
        <v>39</v>
      </c>
      <c r="Q1221" t="str">
        <f t="shared" si="78"/>
        <v>Senior</v>
      </c>
      <c r="R1221" t="str">
        <f t="shared" si="79"/>
        <v>Profit</v>
      </c>
    </row>
    <row r="1222" spans="1:18">
      <c r="A1222">
        <v>5379</v>
      </c>
      <c r="B1222" t="s">
        <v>44</v>
      </c>
      <c r="C1222">
        <v>21</v>
      </c>
      <c r="D1222" t="s">
        <v>24</v>
      </c>
      <c r="E1222" t="s">
        <v>57</v>
      </c>
      <c r="F1222" t="s">
        <v>25</v>
      </c>
      <c r="G1222">
        <v>3897.25</v>
      </c>
      <c r="H1222">
        <v>872.62</v>
      </c>
      <c r="I1222">
        <v>6395.04</v>
      </c>
      <c r="J1222">
        <v>5522.42</v>
      </c>
      <c r="K1222" s="1">
        <f t="shared" si="76"/>
        <v>6.328550801035961</v>
      </c>
      <c r="L1222" t="s">
        <v>31</v>
      </c>
      <c r="M1222" s="2" t="s">
        <v>347</v>
      </c>
      <c r="N1222" s="3" t="str">
        <f t="shared" si="77"/>
        <v>Dec</v>
      </c>
      <c r="O1222" t="s">
        <v>56</v>
      </c>
      <c r="P1222" t="s">
        <v>39</v>
      </c>
      <c r="Q1222" t="str">
        <f t="shared" si="78"/>
        <v>Young</v>
      </c>
      <c r="R1222" t="str">
        <f t="shared" si="79"/>
        <v>Profit</v>
      </c>
    </row>
    <row r="1223" spans="1:18">
      <c r="A1223">
        <v>7267</v>
      </c>
      <c r="B1223" t="s">
        <v>34</v>
      </c>
      <c r="C1223">
        <v>20</v>
      </c>
      <c r="D1223" t="s">
        <v>24</v>
      </c>
      <c r="E1223" t="s">
        <v>59</v>
      </c>
      <c r="F1223" t="s">
        <v>42</v>
      </c>
      <c r="G1223">
        <v>3881.78</v>
      </c>
      <c r="H1223">
        <v>893.94</v>
      </c>
      <c r="I1223">
        <v>6394.18</v>
      </c>
      <c r="J1223">
        <v>5500.24</v>
      </c>
      <c r="K1223" s="1">
        <f t="shared" si="76"/>
        <v>6.1528066760632703</v>
      </c>
      <c r="L1223" t="s">
        <v>37</v>
      </c>
      <c r="M1223" s="2" t="s">
        <v>96</v>
      </c>
      <c r="N1223" s="3" t="str">
        <f t="shared" si="77"/>
        <v>Apr</v>
      </c>
      <c r="O1223" t="s">
        <v>21</v>
      </c>
      <c r="P1223" t="s">
        <v>39</v>
      </c>
      <c r="Q1223" t="str">
        <f t="shared" si="78"/>
        <v>Young</v>
      </c>
      <c r="R1223" t="str">
        <f t="shared" si="79"/>
        <v>Profit</v>
      </c>
    </row>
    <row r="1224" spans="1:18">
      <c r="A1224">
        <v>2963</v>
      </c>
      <c r="B1224" t="s">
        <v>44</v>
      </c>
      <c r="C1224">
        <v>19</v>
      </c>
      <c r="D1224" t="s">
        <v>24</v>
      </c>
      <c r="E1224" t="s">
        <v>66</v>
      </c>
      <c r="F1224" t="s">
        <v>25</v>
      </c>
      <c r="G1224">
        <v>4618.83</v>
      </c>
      <c r="H1224">
        <v>1612.06</v>
      </c>
      <c r="I1224">
        <v>6393.3</v>
      </c>
      <c r="J1224">
        <v>4781.24</v>
      </c>
      <c r="K1224" s="1">
        <f t="shared" si="76"/>
        <v>2.9659193826532513</v>
      </c>
      <c r="L1224" t="s">
        <v>37</v>
      </c>
      <c r="M1224" s="2" t="s">
        <v>328</v>
      </c>
      <c r="N1224" s="3" t="str">
        <f t="shared" si="77"/>
        <v>May</v>
      </c>
      <c r="O1224" t="s">
        <v>51</v>
      </c>
      <c r="P1224" t="s">
        <v>22</v>
      </c>
      <c r="Q1224" t="str">
        <f t="shared" si="78"/>
        <v>Young</v>
      </c>
      <c r="R1224" t="str">
        <f t="shared" si="79"/>
        <v>Profit</v>
      </c>
    </row>
    <row r="1225" spans="1:18">
      <c r="A1225">
        <v>5560</v>
      </c>
      <c r="B1225" t="s">
        <v>44</v>
      </c>
      <c r="C1225">
        <v>25</v>
      </c>
      <c r="D1225" t="s">
        <v>24</v>
      </c>
      <c r="E1225" t="s">
        <v>17</v>
      </c>
      <c r="F1225" t="s">
        <v>36</v>
      </c>
      <c r="G1225">
        <v>4487.67</v>
      </c>
      <c r="H1225">
        <v>1288.06</v>
      </c>
      <c r="I1225">
        <v>6393.3</v>
      </c>
      <c r="J1225">
        <v>5105.24</v>
      </c>
      <c r="K1225" s="1">
        <f t="shared" si="76"/>
        <v>3.9635110165675513</v>
      </c>
      <c r="L1225" t="s">
        <v>31</v>
      </c>
      <c r="M1225" s="2" t="s">
        <v>174</v>
      </c>
      <c r="N1225" s="3" t="str">
        <f t="shared" si="77"/>
        <v>Mar</v>
      </c>
      <c r="O1225" t="s">
        <v>56</v>
      </c>
      <c r="P1225" t="s">
        <v>39</v>
      </c>
      <c r="Q1225" t="str">
        <f t="shared" si="78"/>
        <v>Young</v>
      </c>
      <c r="R1225" t="str">
        <f t="shared" si="79"/>
        <v>Profit</v>
      </c>
    </row>
    <row r="1226" spans="1:18">
      <c r="A1226">
        <v>5652</v>
      </c>
      <c r="B1226" t="s">
        <v>29</v>
      </c>
      <c r="C1226">
        <v>22</v>
      </c>
      <c r="D1226" t="s">
        <v>16</v>
      </c>
      <c r="E1226" t="s">
        <v>35</v>
      </c>
      <c r="F1226" t="s">
        <v>36</v>
      </c>
      <c r="G1226">
        <v>3928.25</v>
      </c>
      <c r="H1226">
        <v>185.12</v>
      </c>
      <c r="I1226">
        <v>6391.41</v>
      </c>
      <c r="J1226">
        <v>6206.29</v>
      </c>
      <c r="K1226" s="1">
        <f t="shared" si="76"/>
        <v>33.525767070008641</v>
      </c>
      <c r="L1226" t="s">
        <v>54</v>
      </c>
      <c r="M1226" s="2" t="s">
        <v>300</v>
      </c>
      <c r="N1226" s="3" t="str">
        <f t="shared" si="77"/>
        <v>Aug</v>
      </c>
      <c r="O1226" t="s">
        <v>21</v>
      </c>
      <c r="P1226" t="s">
        <v>39</v>
      </c>
      <c r="Q1226" t="str">
        <f t="shared" si="78"/>
        <v>Young</v>
      </c>
      <c r="R1226" t="str">
        <f t="shared" si="79"/>
        <v>Profit</v>
      </c>
    </row>
    <row r="1227" spans="1:18">
      <c r="A1227">
        <v>4157</v>
      </c>
      <c r="B1227" t="s">
        <v>44</v>
      </c>
      <c r="C1227">
        <v>49</v>
      </c>
      <c r="D1227" t="s">
        <v>24</v>
      </c>
      <c r="E1227" t="s">
        <v>35</v>
      </c>
      <c r="F1227" t="s">
        <v>36</v>
      </c>
      <c r="G1227">
        <v>4704.47</v>
      </c>
      <c r="H1227">
        <v>1715.14</v>
      </c>
      <c r="I1227">
        <v>6390.77</v>
      </c>
      <c r="J1227">
        <v>4675.63</v>
      </c>
      <c r="K1227" s="1">
        <f t="shared" si="76"/>
        <v>2.7260923306552236</v>
      </c>
      <c r="L1227" t="s">
        <v>31</v>
      </c>
      <c r="M1227" s="2" t="s">
        <v>402</v>
      </c>
      <c r="N1227" s="3" t="str">
        <f t="shared" si="77"/>
        <v>Jan</v>
      </c>
      <c r="O1227" t="s">
        <v>51</v>
      </c>
      <c r="P1227" t="s">
        <v>39</v>
      </c>
      <c r="Q1227" t="str">
        <f t="shared" si="78"/>
        <v>Senior</v>
      </c>
      <c r="R1227" t="str">
        <f t="shared" si="79"/>
        <v>Profit</v>
      </c>
    </row>
    <row r="1228" spans="1:18">
      <c r="A1228">
        <v>7091</v>
      </c>
      <c r="B1228" t="s">
        <v>34</v>
      </c>
      <c r="C1228">
        <v>20</v>
      </c>
      <c r="D1228" t="s">
        <v>24</v>
      </c>
      <c r="E1228" t="s">
        <v>35</v>
      </c>
      <c r="F1228" t="s">
        <v>42</v>
      </c>
      <c r="G1228">
        <v>4400.6899999999996</v>
      </c>
      <c r="H1228">
        <v>1394.15</v>
      </c>
      <c r="I1228">
        <v>6390.18</v>
      </c>
      <c r="J1228">
        <v>4996.03</v>
      </c>
      <c r="K1228" s="1">
        <f t="shared" si="76"/>
        <v>3.583567048022092</v>
      </c>
      <c r="L1228" t="s">
        <v>19</v>
      </c>
      <c r="M1228" s="2" t="s">
        <v>309</v>
      </c>
      <c r="N1228" s="3" t="str">
        <f t="shared" si="77"/>
        <v>Jul</v>
      </c>
      <c r="O1228" t="s">
        <v>33</v>
      </c>
      <c r="P1228" t="s">
        <v>22</v>
      </c>
      <c r="Q1228" t="str">
        <f t="shared" si="78"/>
        <v>Young</v>
      </c>
      <c r="R1228" t="str">
        <f t="shared" si="79"/>
        <v>Profit</v>
      </c>
    </row>
    <row r="1229" spans="1:18">
      <c r="A1229">
        <v>7687</v>
      </c>
      <c r="B1229" t="s">
        <v>15</v>
      </c>
      <c r="C1229">
        <v>32</v>
      </c>
      <c r="D1229" t="s">
        <v>16</v>
      </c>
      <c r="E1229" t="s">
        <v>53</v>
      </c>
      <c r="F1229" t="s">
        <v>42</v>
      </c>
      <c r="G1229">
        <v>4693.47</v>
      </c>
      <c r="H1229">
        <v>900.45</v>
      </c>
      <c r="I1229">
        <v>6389.47</v>
      </c>
      <c r="J1229">
        <v>5489.02</v>
      </c>
      <c r="K1229" s="1">
        <f t="shared" si="76"/>
        <v>6.0958631795213503</v>
      </c>
      <c r="L1229" t="s">
        <v>37</v>
      </c>
      <c r="M1229" s="2" t="s">
        <v>389</v>
      </c>
      <c r="N1229" s="3" t="str">
        <f t="shared" si="77"/>
        <v>Oct</v>
      </c>
      <c r="O1229" t="s">
        <v>21</v>
      </c>
      <c r="P1229" t="s">
        <v>22</v>
      </c>
      <c r="Q1229" t="str">
        <f t="shared" si="78"/>
        <v>Adult</v>
      </c>
      <c r="R1229" t="str">
        <f t="shared" si="79"/>
        <v>Profit</v>
      </c>
    </row>
    <row r="1230" spans="1:18">
      <c r="A1230">
        <v>227</v>
      </c>
      <c r="B1230" t="s">
        <v>44</v>
      </c>
      <c r="C1230">
        <v>41</v>
      </c>
      <c r="D1230" t="s">
        <v>24</v>
      </c>
      <c r="E1230" t="s">
        <v>30</v>
      </c>
      <c r="F1230" t="s">
        <v>36</v>
      </c>
      <c r="G1230">
        <v>3714.33</v>
      </c>
      <c r="H1230">
        <v>1892.03</v>
      </c>
      <c r="I1230">
        <v>6388.07</v>
      </c>
      <c r="J1230">
        <v>4496.04</v>
      </c>
      <c r="K1230" s="1">
        <f t="shared" si="76"/>
        <v>2.3763048154627571</v>
      </c>
      <c r="L1230" t="s">
        <v>19</v>
      </c>
      <c r="M1230" s="2" t="s">
        <v>74</v>
      </c>
      <c r="N1230" s="3" t="str">
        <f t="shared" si="77"/>
        <v>Aug</v>
      </c>
      <c r="O1230" t="s">
        <v>51</v>
      </c>
      <c r="P1230" t="s">
        <v>22</v>
      </c>
      <c r="Q1230" t="str">
        <f t="shared" si="78"/>
        <v>Senior</v>
      </c>
      <c r="R1230" t="str">
        <f t="shared" si="79"/>
        <v>Profit</v>
      </c>
    </row>
    <row r="1231" spans="1:18">
      <c r="A1231">
        <v>5749</v>
      </c>
      <c r="B1231" t="s">
        <v>52</v>
      </c>
      <c r="C1231">
        <v>51</v>
      </c>
      <c r="D1231" t="s">
        <v>16</v>
      </c>
      <c r="E1231" t="s">
        <v>35</v>
      </c>
      <c r="F1231" t="s">
        <v>25</v>
      </c>
      <c r="G1231">
        <v>3634.88</v>
      </c>
      <c r="H1231">
        <v>180.68</v>
      </c>
      <c r="I1231">
        <v>6387.93</v>
      </c>
      <c r="J1231">
        <v>6207.25</v>
      </c>
      <c r="K1231" s="1">
        <f t="shared" si="76"/>
        <v>34.354936905025461</v>
      </c>
      <c r="L1231" t="s">
        <v>19</v>
      </c>
      <c r="M1231" s="2" t="s">
        <v>148</v>
      </c>
      <c r="N1231" s="3" t="str">
        <f t="shared" si="77"/>
        <v>Sep</v>
      </c>
      <c r="O1231" t="s">
        <v>33</v>
      </c>
      <c r="P1231" t="s">
        <v>39</v>
      </c>
      <c r="Q1231" t="str">
        <f t="shared" si="78"/>
        <v>Senior</v>
      </c>
      <c r="R1231" t="str">
        <f t="shared" si="79"/>
        <v>Profit</v>
      </c>
    </row>
    <row r="1232" spans="1:18">
      <c r="A1232">
        <v>2917</v>
      </c>
      <c r="B1232" t="s">
        <v>44</v>
      </c>
      <c r="C1232">
        <v>20</v>
      </c>
      <c r="D1232" t="s">
        <v>16</v>
      </c>
      <c r="E1232" t="s">
        <v>30</v>
      </c>
      <c r="F1232" t="s">
        <v>25</v>
      </c>
      <c r="G1232">
        <v>4219.34</v>
      </c>
      <c r="H1232">
        <v>239</v>
      </c>
      <c r="I1232">
        <v>6386.08</v>
      </c>
      <c r="J1232">
        <v>6147.08</v>
      </c>
      <c r="K1232" s="1">
        <f t="shared" si="76"/>
        <v>25.72</v>
      </c>
      <c r="L1232" t="s">
        <v>19</v>
      </c>
      <c r="M1232" s="2" t="s">
        <v>392</v>
      </c>
      <c r="N1232" s="3" t="str">
        <f t="shared" si="77"/>
        <v>Aug</v>
      </c>
      <c r="O1232" t="s">
        <v>28</v>
      </c>
      <c r="P1232" t="s">
        <v>22</v>
      </c>
      <c r="Q1232" t="str">
        <f t="shared" si="78"/>
        <v>Young</v>
      </c>
      <c r="R1232" t="str">
        <f t="shared" si="79"/>
        <v>Profit</v>
      </c>
    </row>
    <row r="1233" spans="1:18">
      <c r="A1233">
        <v>4695</v>
      </c>
      <c r="B1233" t="s">
        <v>52</v>
      </c>
      <c r="C1233">
        <v>59</v>
      </c>
      <c r="D1233" t="s">
        <v>16</v>
      </c>
      <c r="E1233" t="s">
        <v>66</v>
      </c>
      <c r="F1233" t="s">
        <v>18</v>
      </c>
      <c r="G1233">
        <v>4637.41</v>
      </c>
      <c r="H1233">
        <v>129.74</v>
      </c>
      <c r="I1233">
        <v>6385.82</v>
      </c>
      <c r="J1233">
        <v>6256.08</v>
      </c>
      <c r="K1233" s="1">
        <f t="shared" si="76"/>
        <v>48.220132572837983</v>
      </c>
      <c r="L1233" t="s">
        <v>37</v>
      </c>
      <c r="M1233" s="2" t="s">
        <v>314</v>
      </c>
      <c r="N1233" s="3" t="str">
        <f t="shared" si="77"/>
        <v>Jul</v>
      </c>
      <c r="O1233" t="s">
        <v>33</v>
      </c>
      <c r="P1233" t="s">
        <v>22</v>
      </c>
      <c r="Q1233" t="str">
        <f t="shared" si="78"/>
        <v>Senior</v>
      </c>
      <c r="R1233" t="str">
        <f t="shared" si="79"/>
        <v>Profit</v>
      </c>
    </row>
    <row r="1234" spans="1:18">
      <c r="A1234">
        <v>8077</v>
      </c>
      <c r="B1234" t="s">
        <v>40</v>
      </c>
      <c r="C1234">
        <v>44</v>
      </c>
      <c r="D1234" t="s">
        <v>16</v>
      </c>
      <c r="E1234" t="s">
        <v>30</v>
      </c>
      <c r="F1234" t="s">
        <v>49</v>
      </c>
      <c r="G1234">
        <v>3703.69</v>
      </c>
      <c r="H1234">
        <v>361.7</v>
      </c>
      <c r="I1234">
        <v>6384.39</v>
      </c>
      <c r="J1234">
        <v>6022.69</v>
      </c>
      <c r="K1234" s="1">
        <f t="shared" si="76"/>
        <v>16.651064418025989</v>
      </c>
      <c r="L1234" t="s">
        <v>31</v>
      </c>
      <c r="M1234" s="2" t="s">
        <v>271</v>
      </c>
      <c r="N1234" s="3" t="str">
        <f t="shared" si="77"/>
        <v>Aug</v>
      </c>
      <c r="O1234" t="s">
        <v>56</v>
      </c>
      <c r="P1234" t="s">
        <v>39</v>
      </c>
      <c r="Q1234" t="str">
        <f t="shared" si="78"/>
        <v>Senior</v>
      </c>
      <c r="R1234" t="str">
        <f t="shared" si="79"/>
        <v>Profit</v>
      </c>
    </row>
    <row r="1235" spans="1:18">
      <c r="A1235">
        <v>5281</v>
      </c>
      <c r="B1235" t="s">
        <v>47</v>
      </c>
      <c r="C1235">
        <v>49</v>
      </c>
      <c r="D1235" t="s">
        <v>16</v>
      </c>
      <c r="E1235" t="s">
        <v>66</v>
      </c>
      <c r="F1235" t="s">
        <v>49</v>
      </c>
      <c r="G1235">
        <v>3953.81</v>
      </c>
      <c r="H1235">
        <v>1096.8699999999999</v>
      </c>
      <c r="I1235">
        <v>6382.68</v>
      </c>
      <c r="J1235">
        <v>5285.81</v>
      </c>
      <c r="K1235" s="1">
        <f t="shared" si="76"/>
        <v>4.8189940466965098</v>
      </c>
      <c r="L1235" t="s">
        <v>31</v>
      </c>
      <c r="M1235" s="2" t="s">
        <v>304</v>
      </c>
      <c r="N1235" s="3" t="str">
        <f t="shared" si="77"/>
        <v>Feb</v>
      </c>
      <c r="O1235" t="s">
        <v>28</v>
      </c>
      <c r="P1235" t="s">
        <v>39</v>
      </c>
      <c r="Q1235" t="str">
        <f t="shared" si="78"/>
        <v>Senior</v>
      </c>
      <c r="R1235" t="str">
        <f t="shared" si="79"/>
        <v>Profit</v>
      </c>
    </row>
    <row r="1236" spans="1:18">
      <c r="A1236">
        <v>3822</v>
      </c>
      <c r="B1236" t="s">
        <v>34</v>
      </c>
      <c r="C1236">
        <v>27</v>
      </c>
      <c r="D1236" t="s">
        <v>16</v>
      </c>
      <c r="E1236" t="s">
        <v>59</v>
      </c>
      <c r="F1236" t="s">
        <v>49</v>
      </c>
      <c r="G1236">
        <v>4132.1899999999996</v>
      </c>
      <c r="H1236">
        <v>889.67</v>
      </c>
      <c r="I1236">
        <v>6382.34</v>
      </c>
      <c r="J1236">
        <v>5492.67</v>
      </c>
      <c r="K1236" s="1">
        <f t="shared" si="76"/>
        <v>6.1738284982072011</v>
      </c>
      <c r="L1236" t="s">
        <v>37</v>
      </c>
      <c r="M1236" s="2" t="s">
        <v>230</v>
      </c>
      <c r="N1236" s="3" t="str">
        <f t="shared" si="77"/>
        <v>Oct</v>
      </c>
      <c r="O1236" t="s">
        <v>56</v>
      </c>
      <c r="P1236" t="s">
        <v>22</v>
      </c>
      <c r="Q1236" t="str">
        <f t="shared" si="78"/>
        <v>Adult</v>
      </c>
      <c r="R1236" t="str">
        <f t="shared" si="79"/>
        <v>Profit</v>
      </c>
    </row>
    <row r="1237" spans="1:18">
      <c r="A1237">
        <v>8192</v>
      </c>
      <c r="B1237" t="s">
        <v>92</v>
      </c>
      <c r="C1237">
        <v>55</v>
      </c>
      <c r="D1237" t="s">
        <v>16</v>
      </c>
      <c r="E1237" t="s">
        <v>59</v>
      </c>
      <c r="F1237" t="s">
        <v>18</v>
      </c>
      <c r="G1237">
        <v>3997.12</v>
      </c>
      <c r="H1237">
        <v>1285.47</v>
      </c>
      <c r="I1237">
        <v>6382.26</v>
      </c>
      <c r="J1237">
        <v>5096.79</v>
      </c>
      <c r="K1237" s="1">
        <f t="shared" si="76"/>
        <v>3.9649233354337321</v>
      </c>
      <c r="L1237" t="s">
        <v>26</v>
      </c>
      <c r="M1237" s="2" t="s">
        <v>335</v>
      </c>
      <c r="N1237" s="3" t="str">
        <f t="shared" si="77"/>
        <v>Jul</v>
      </c>
      <c r="O1237" t="s">
        <v>51</v>
      </c>
      <c r="P1237" t="s">
        <v>22</v>
      </c>
      <c r="Q1237" t="str">
        <f t="shared" si="78"/>
        <v>Senior</v>
      </c>
      <c r="R1237" t="str">
        <f t="shared" si="79"/>
        <v>Profit</v>
      </c>
    </row>
    <row r="1238" spans="1:18">
      <c r="A1238">
        <v>290</v>
      </c>
      <c r="B1238" t="s">
        <v>29</v>
      </c>
      <c r="C1238">
        <v>42</v>
      </c>
      <c r="D1238" t="s">
        <v>16</v>
      </c>
      <c r="E1238" t="s">
        <v>35</v>
      </c>
      <c r="F1238" t="s">
        <v>25</v>
      </c>
      <c r="G1238">
        <v>3568.74</v>
      </c>
      <c r="H1238">
        <v>1123.04</v>
      </c>
      <c r="I1238">
        <v>6382.05</v>
      </c>
      <c r="J1238">
        <v>5259.01</v>
      </c>
      <c r="K1238" s="1">
        <f t="shared" si="76"/>
        <v>4.682834093175666</v>
      </c>
      <c r="L1238" t="s">
        <v>19</v>
      </c>
      <c r="M1238" s="2" t="s">
        <v>252</v>
      </c>
      <c r="N1238" s="3" t="str">
        <f t="shared" si="77"/>
        <v>Dec</v>
      </c>
      <c r="O1238" t="s">
        <v>28</v>
      </c>
      <c r="P1238" t="s">
        <v>39</v>
      </c>
      <c r="Q1238" t="str">
        <f t="shared" si="78"/>
        <v>Senior</v>
      </c>
      <c r="R1238" t="str">
        <f t="shared" si="79"/>
        <v>Profit</v>
      </c>
    </row>
    <row r="1239" spans="1:18">
      <c r="A1239">
        <v>970</v>
      </c>
      <c r="B1239" t="s">
        <v>92</v>
      </c>
      <c r="C1239">
        <v>29</v>
      </c>
      <c r="D1239" t="s">
        <v>16</v>
      </c>
      <c r="E1239" t="s">
        <v>35</v>
      </c>
      <c r="F1239" t="s">
        <v>36</v>
      </c>
      <c r="G1239">
        <v>4620.6000000000004</v>
      </c>
      <c r="H1239">
        <v>1644.46</v>
      </c>
      <c r="I1239">
        <v>6381</v>
      </c>
      <c r="J1239">
        <v>4736.54</v>
      </c>
      <c r="K1239" s="1">
        <f t="shared" si="76"/>
        <v>2.8803011322865864</v>
      </c>
      <c r="L1239" t="s">
        <v>37</v>
      </c>
      <c r="M1239" s="2" t="s">
        <v>242</v>
      </c>
      <c r="N1239" s="3" t="str">
        <f t="shared" si="77"/>
        <v>Apr</v>
      </c>
      <c r="O1239" t="s">
        <v>33</v>
      </c>
      <c r="P1239" t="s">
        <v>39</v>
      </c>
      <c r="Q1239" t="str">
        <f t="shared" si="78"/>
        <v>Adult</v>
      </c>
      <c r="R1239" t="str">
        <f t="shared" si="79"/>
        <v>Profit</v>
      </c>
    </row>
    <row r="1240" spans="1:18">
      <c r="A1240">
        <v>739</v>
      </c>
      <c r="B1240" t="s">
        <v>47</v>
      </c>
      <c r="C1240">
        <v>47</v>
      </c>
      <c r="D1240" t="s">
        <v>24</v>
      </c>
      <c r="E1240" t="s">
        <v>59</v>
      </c>
      <c r="F1240" t="s">
        <v>42</v>
      </c>
      <c r="G1240">
        <v>4552.8</v>
      </c>
      <c r="H1240">
        <v>752.91</v>
      </c>
      <c r="I1240">
        <v>6380.92</v>
      </c>
      <c r="J1240">
        <v>5628.01</v>
      </c>
      <c r="K1240" s="1">
        <f t="shared" si="76"/>
        <v>7.4750102933949618</v>
      </c>
      <c r="L1240" t="s">
        <v>19</v>
      </c>
      <c r="M1240" s="2" t="s">
        <v>191</v>
      </c>
      <c r="N1240" s="3" t="str">
        <f t="shared" si="77"/>
        <v>Jun</v>
      </c>
      <c r="O1240" t="s">
        <v>33</v>
      </c>
      <c r="P1240" t="s">
        <v>22</v>
      </c>
      <c r="Q1240" t="str">
        <f t="shared" si="78"/>
        <v>Senior</v>
      </c>
      <c r="R1240" t="str">
        <f t="shared" si="79"/>
        <v>Profit</v>
      </c>
    </row>
    <row r="1241" spans="1:18">
      <c r="A1241">
        <v>190</v>
      </c>
      <c r="B1241" t="s">
        <v>23</v>
      </c>
      <c r="C1241">
        <v>30</v>
      </c>
      <c r="D1241" t="s">
        <v>16</v>
      </c>
      <c r="E1241" t="s">
        <v>53</v>
      </c>
      <c r="F1241" t="s">
        <v>25</v>
      </c>
      <c r="G1241">
        <v>4098.8500000000004</v>
      </c>
      <c r="H1241">
        <v>1233.17</v>
      </c>
      <c r="I1241">
        <v>6377.27</v>
      </c>
      <c r="J1241">
        <v>5144.1000000000004</v>
      </c>
      <c r="K1241" s="1">
        <f t="shared" si="76"/>
        <v>4.1714443264107954</v>
      </c>
      <c r="L1241" t="s">
        <v>37</v>
      </c>
      <c r="M1241" s="2" t="s">
        <v>196</v>
      </c>
      <c r="N1241" s="3" t="str">
        <f t="shared" si="77"/>
        <v>Jul</v>
      </c>
      <c r="O1241" t="s">
        <v>51</v>
      </c>
      <c r="P1241" t="s">
        <v>22</v>
      </c>
      <c r="Q1241" t="str">
        <f t="shared" si="78"/>
        <v>Adult</v>
      </c>
      <c r="R1241" t="str">
        <f t="shared" si="79"/>
        <v>Profit</v>
      </c>
    </row>
    <row r="1242" spans="1:18">
      <c r="A1242">
        <v>4017</v>
      </c>
      <c r="B1242" t="s">
        <v>40</v>
      </c>
      <c r="C1242">
        <v>28</v>
      </c>
      <c r="D1242" t="s">
        <v>16</v>
      </c>
      <c r="E1242" t="s">
        <v>30</v>
      </c>
      <c r="F1242" t="s">
        <v>49</v>
      </c>
      <c r="G1242">
        <v>4510.25</v>
      </c>
      <c r="H1242">
        <v>1307.78</v>
      </c>
      <c r="I1242">
        <v>6376.86</v>
      </c>
      <c r="J1242">
        <v>5069.08</v>
      </c>
      <c r="K1242" s="1">
        <f t="shared" si="76"/>
        <v>3.8760953677223999</v>
      </c>
      <c r="L1242" t="s">
        <v>31</v>
      </c>
      <c r="M1242" s="2" t="s">
        <v>300</v>
      </c>
      <c r="N1242" s="3" t="str">
        <f t="shared" si="77"/>
        <v>Aug</v>
      </c>
      <c r="O1242" t="s">
        <v>21</v>
      </c>
      <c r="P1242" t="s">
        <v>39</v>
      </c>
      <c r="Q1242" t="str">
        <f t="shared" si="78"/>
        <v>Adult</v>
      </c>
      <c r="R1242" t="str">
        <f t="shared" si="79"/>
        <v>Profit</v>
      </c>
    </row>
    <row r="1243" spans="1:18">
      <c r="A1243">
        <v>8516</v>
      </c>
      <c r="B1243" t="s">
        <v>23</v>
      </c>
      <c r="C1243">
        <v>47</v>
      </c>
      <c r="D1243" t="s">
        <v>16</v>
      </c>
      <c r="E1243" t="s">
        <v>53</v>
      </c>
      <c r="F1243" t="s">
        <v>25</v>
      </c>
      <c r="G1243">
        <v>4671.0200000000004</v>
      </c>
      <c r="H1243">
        <v>1774.71</v>
      </c>
      <c r="I1243">
        <v>6376.41</v>
      </c>
      <c r="J1243">
        <v>4601.7</v>
      </c>
      <c r="K1243" s="1">
        <f t="shared" si="76"/>
        <v>2.5929306759977684</v>
      </c>
      <c r="L1243" t="s">
        <v>31</v>
      </c>
      <c r="M1243" s="2" t="s">
        <v>199</v>
      </c>
      <c r="N1243" s="3" t="str">
        <f t="shared" si="77"/>
        <v>Jan</v>
      </c>
      <c r="O1243" t="s">
        <v>51</v>
      </c>
      <c r="P1243" t="s">
        <v>39</v>
      </c>
      <c r="Q1243" t="str">
        <f t="shared" si="78"/>
        <v>Senior</v>
      </c>
      <c r="R1243" t="str">
        <f t="shared" si="79"/>
        <v>Profit</v>
      </c>
    </row>
    <row r="1244" spans="1:18">
      <c r="A1244">
        <v>4218</v>
      </c>
      <c r="B1244" t="s">
        <v>23</v>
      </c>
      <c r="C1244">
        <v>50</v>
      </c>
      <c r="D1244" t="s">
        <v>24</v>
      </c>
      <c r="E1244" t="s">
        <v>66</v>
      </c>
      <c r="F1244" t="s">
        <v>49</v>
      </c>
      <c r="G1244">
        <v>4040.18</v>
      </c>
      <c r="H1244">
        <v>1698.29</v>
      </c>
      <c r="I1244">
        <v>6376.29</v>
      </c>
      <c r="J1244">
        <v>4678</v>
      </c>
      <c r="K1244" s="1">
        <f t="shared" si="76"/>
        <v>2.7545354444765029</v>
      </c>
      <c r="L1244" t="s">
        <v>37</v>
      </c>
      <c r="M1244" s="2" t="s">
        <v>241</v>
      </c>
      <c r="N1244" s="3" t="str">
        <f t="shared" si="77"/>
        <v>Sep</v>
      </c>
      <c r="O1244" t="s">
        <v>51</v>
      </c>
      <c r="P1244" t="s">
        <v>39</v>
      </c>
      <c r="Q1244" t="str">
        <f t="shared" si="78"/>
        <v>Senior</v>
      </c>
      <c r="R1244" t="str">
        <f t="shared" si="79"/>
        <v>Profit</v>
      </c>
    </row>
    <row r="1245" spans="1:18">
      <c r="A1245">
        <v>4928</v>
      </c>
      <c r="B1245" t="s">
        <v>34</v>
      </c>
      <c r="C1245">
        <v>52</v>
      </c>
      <c r="D1245" t="s">
        <v>16</v>
      </c>
      <c r="E1245" t="s">
        <v>35</v>
      </c>
      <c r="F1245" t="s">
        <v>25</v>
      </c>
      <c r="G1245">
        <v>4956.09</v>
      </c>
      <c r="H1245">
        <v>1048.44</v>
      </c>
      <c r="I1245">
        <v>6376.26</v>
      </c>
      <c r="J1245">
        <v>5327.82</v>
      </c>
      <c r="K1245" s="1">
        <f t="shared" si="76"/>
        <v>5.0816641867918042</v>
      </c>
      <c r="L1245" t="s">
        <v>26</v>
      </c>
      <c r="M1245" s="2" t="s">
        <v>123</v>
      </c>
      <c r="N1245" s="3" t="str">
        <f t="shared" si="77"/>
        <v>Oct</v>
      </c>
      <c r="O1245" t="s">
        <v>33</v>
      </c>
      <c r="P1245" t="s">
        <v>39</v>
      </c>
      <c r="Q1245" t="str">
        <f t="shared" si="78"/>
        <v>Senior</v>
      </c>
      <c r="R1245" t="str">
        <f t="shared" si="79"/>
        <v>Profit</v>
      </c>
    </row>
    <row r="1246" spans="1:18">
      <c r="A1246">
        <v>6906</v>
      </c>
      <c r="B1246" t="s">
        <v>47</v>
      </c>
      <c r="C1246">
        <v>30</v>
      </c>
      <c r="D1246" t="s">
        <v>24</v>
      </c>
      <c r="E1246" t="s">
        <v>30</v>
      </c>
      <c r="F1246" t="s">
        <v>25</v>
      </c>
      <c r="G1246">
        <v>4319.05</v>
      </c>
      <c r="H1246">
        <v>1337.52</v>
      </c>
      <c r="I1246">
        <v>6375.72</v>
      </c>
      <c r="J1246">
        <v>5038.2</v>
      </c>
      <c r="K1246" s="1">
        <f t="shared" si="76"/>
        <v>3.7668221783599498</v>
      </c>
      <c r="L1246" t="s">
        <v>37</v>
      </c>
      <c r="M1246" s="2" t="s">
        <v>118</v>
      </c>
      <c r="N1246" s="3" t="str">
        <f t="shared" si="77"/>
        <v>Nov</v>
      </c>
      <c r="O1246" t="s">
        <v>28</v>
      </c>
      <c r="P1246" t="s">
        <v>22</v>
      </c>
      <c r="Q1246" t="str">
        <f t="shared" si="78"/>
        <v>Adult</v>
      </c>
      <c r="R1246" t="str">
        <f t="shared" si="79"/>
        <v>Profit</v>
      </c>
    </row>
    <row r="1247" spans="1:18">
      <c r="A1247">
        <v>2412</v>
      </c>
      <c r="B1247" t="s">
        <v>34</v>
      </c>
      <c r="C1247">
        <v>31</v>
      </c>
      <c r="D1247" t="s">
        <v>16</v>
      </c>
      <c r="E1247" t="s">
        <v>57</v>
      </c>
      <c r="F1247" t="s">
        <v>42</v>
      </c>
      <c r="G1247">
        <v>4101.08</v>
      </c>
      <c r="H1247">
        <v>1788.75</v>
      </c>
      <c r="I1247">
        <v>6375.61</v>
      </c>
      <c r="J1247">
        <v>4586.8599999999997</v>
      </c>
      <c r="K1247" s="1">
        <f t="shared" si="76"/>
        <v>2.5642823200559048</v>
      </c>
      <c r="L1247" t="s">
        <v>31</v>
      </c>
      <c r="M1247" s="2" t="s">
        <v>348</v>
      </c>
      <c r="N1247" s="3" t="str">
        <f t="shared" si="77"/>
        <v>Nov</v>
      </c>
      <c r="O1247" t="s">
        <v>56</v>
      </c>
      <c r="P1247" t="s">
        <v>22</v>
      </c>
      <c r="Q1247" t="str">
        <f t="shared" si="78"/>
        <v>Adult</v>
      </c>
      <c r="R1247" t="str">
        <f t="shared" si="79"/>
        <v>Profit</v>
      </c>
    </row>
    <row r="1248" spans="1:18">
      <c r="A1248">
        <v>2532</v>
      </c>
      <c r="B1248" t="s">
        <v>15</v>
      </c>
      <c r="C1248">
        <v>24</v>
      </c>
      <c r="D1248" t="s">
        <v>16</v>
      </c>
      <c r="E1248" t="s">
        <v>57</v>
      </c>
      <c r="F1248" t="s">
        <v>18</v>
      </c>
      <c r="G1248">
        <v>4246.96</v>
      </c>
      <c r="H1248">
        <v>1150.29</v>
      </c>
      <c r="I1248">
        <v>6375.57</v>
      </c>
      <c r="J1248">
        <v>5225.28</v>
      </c>
      <c r="K1248" s="1">
        <f t="shared" si="76"/>
        <v>4.5425762199097619</v>
      </c>
      <c r="L1248" t="s">
        <v>19</v>
      </c>
      <c r="M1248" s="2" t="s">
        <v>348</v>
      </c>
      <c r="N1248" s="3" t="str">
        <f t="shared" si="77"/>
        <v>Nov</v>
      </c>
      <c r="O1248" t="s">
        <v>21</v>
      </c>
      <c r="P1248" t="s">
        <v>22</v>
      </c>
      <c r="Q1248" t="str">
        <f t="shared" si="78"/>
        <v>Young</v>
      </c>
      <c r="R1248" t="str">
        <f t="shared" si="79"/>
        <v>Profit</v>
      </c>
    </row>
    <row r="1249" spans="1:18">
      <c r="A1249">
        <v>4172</v>
      </c>
      <c r="B1249" t="s">
        <v>29</v>
      </c>
      <c r="C1249">
        <v>40</v>
      </c>
      <c r="D1249" t="s">
        <v>16</v>
      </c>
      <c r="E1249" t="s">
        <v>53</v>
      </c>
      <c r="F1249" t="s">
        <v>36</v>
      </c>
      <c r="G1249">
        <v>4794.63</v>
      </c>
      <c r="H1249">
        <v>545</v>
      </c>
      <c r="I1249">
        <v>6375.33</v>
      </c>
      <c r="J1249">
        <v>5830.33</v>
      </c>
      <c r="K1249" s="1">
        <f t="shared" si="76"/>
        <v>10.697853211009175</v>
      </c>
      <c r="L1249" t="s">
        <v>26</v>
      </c>
      <c r="M1249" s="2" t="s">
        <v>185</v>
      </c>
      <c r="N1249" s="3" t="str">
        <f t="shared" si="77"/>
        <v>Jun</v>
      </c>
      <c r="O1249" t="s">
        <v>51</v>
      </c>
      <c r="P1249" t="s">
        <v>22</v>
      </c>
      <c r="Q1249" t="str">
        <f t="shared" si="78"/>
        <v>Adult</v>
      </c>
      <c r="R1249" t="str">
        <f t="shared" si="79"/>
        <v>Profit</v>
      </c>
    </row>
    <row r="1250" spans="1:18">
      <c r="A1250">
        <v>1716</v>
      </c>
      <c r="B1250" t="s">
        <v>47</v>
      </c>
      <c r="C1250">
        <v>59</v>
      </c>
      <c r="D1250" t="s">
        <v>24</v>
      </c>
      <c r="E1250" t="s">
        <v>57</v>
      </c>
      <c r="F1250" t="s">
        <v>18</v>
      </c>
      <c r="G1250">
        <v>4138.28</v>
      </c>
      <c r="H1250">
        <v>1296.1400000000001</v>
      </c>
      <c r="I1250">
        <v>6375.15</v>
      </c>
      <c r="J1250">
        <v>5079.01</v>
      </c>
      <c r="K1250" s="1">
        <f t="shared" si="76"/>
        <v>3.9185658956594192</v>
      </c>
      <c r="L1250" t="s">
        <v>37</v>
      </c>
      <c r="M1250" s="2" t="s">
        <v>76</v>
      </c>
      <c r="N1250" s="3" t="str">
        <f t="shared" si="77"/>
        <v>Sep</v>
      </c>
      <c r="O1250" t="s">
        <v>28</v>
      </c>
      <c r="P1250" t="s">
        <v>39</v>
      </c>
      <c r="Q1250" t="str">
        <f t="shared" si="78"/>
        <v>Senior</v>
      </c>
      <c r="R1250" t="str">
        <f t="shared" si="79"/>
        <v>Profit</v>
      </c>
    </row>
    <row r="1251" spans="1:18">
      <c r="A1251">
        <v>8797</v>
      </c>
      <c r="B1251" t="s">
        <v>40</v>
      </c>
      <c r="C1251">
        <v>19</v>
      </c>
      <c r="D1251" t="s">
        <v>16</v>
      </c>
      <c r="E1251" t="s">
        <v>41</v>
      </c>
      <c r="F1251" t="s">
        <v>36</v>
      </c>
      <c r="G1251">
        <v>4695.7299999999996</v>
      </c>
      <c r="H1251">
        <v>1397.84</v>
      </c>
      <c r="I1251">
        <v>6374.8</v>
      </c>
      <c r="J1251">
        <v>4976.96</v>
      </c>
      <c r="K1251" s="1">
        <f t="shared" si="76"/>
        <v>3.5604647169919308</v>
      </c>
      <c r="L1251" t="s">
        <v>26</v>
      </c>
      <c r="M1251" s="2" t="s">
        <v>163</v>
      </c>
      <c r="N1251" s="3" t="str">
        <f t="shared" si="77"/>
        <v>Nov</v>
      </c>
      <c r="O1251" t="s">
        <v>21</v>
      </c>
      <c r="P1251" t="s">
        <v>39</v>
      </c>
      <c r="Q1251" t="str">
        <f t="shared" si="78"/>
        <v>Young</v>
      </c>
      <c r="R1251" t="str">
        <f t="shared" si="79"/>
        <v>Profit</v>
      </c>
    </row>
    <row r="1252" spans="1:18">
      <c r="A1252">
        <v>6758</v>
      </c>
      <c r="B1252" t="s">
        <v>84</v>
      </c>
      <c r="C1252">
        <v>53</v>
      </c>
      <c r="D1252" t="s">
        <v>24</v>
      </c>
      <c r="E1252" t="s">
        <v>17</v>
      </c>
      <c r="F1252" t="s">
        <v>18</v>
      </c>
      <c r="G1252">
        <v>4976.08</v>
      </c>
      <c r="H1252">
        <v>117.71</v>
      </c>
      <c r="I1252">
        <v>6374.56</v>
      </c>
      <c r="J1252">
        <v>6256.85</v>
      </c>
      <c r="K1252" s="1">
        <f t="shared" si="76"/>
        <v>53.154787188853966</v>
      </c>
      <c r="L1252" t="s">
        <v>19</v>
      </c>
      <c r="M1252" s="2" t="s">
        <v>72</v>
      </c>
      <c r="N1252" s="3" t="str">
        <f t="shared" si="77"/>
        <v>Oct</v>
      </c>
      <c r="O1252" t="s">
        <v>51</v>
      </c>
      <c r="P1252" t="s">
        <v>22</v>
      </c>
      <c r="Q1252" t="str">
        <f t="shared" si="78"/>
        <v>Senior</v>
      </c>
      <c r="R1252" t="str">
        <f t="shared" si="79"/>
        <v>Profit</v>
      </c>
    </row>
    <row r="1253" spans="1:18">
      <c r="A1253">
        <v>122</v>
      </c>
      <c r="B1253" t="s">
        <v>52</v>
      </c>
      <c r="C1253">
        <v>48</v>
      </c>
      <c r="D1253" t="s">
        <v>24</v>
      </c>
      <c r="E1253" t="s">
        <v>30</v>
      </c>
      <c r="F1253" t="s">
        <v>49</v>
      </c>
      <c r="G1253">
        <v>3939.1</v>
      </c>
      <c r="H1253">
        <v>163.38999999999999</v>
      </c>
      <c r="I1253">
        <v>6374.1</v>
      </c>
      <c r="J1253">
        <v>6210.71</v>
      </c>
      <c r="K1253" s="1">
        <f t="shared" si="76"/>
        <v>38.011567415386502</v>
      </c>
      <c r="L1253" t="s">
        <v>19</v>
      </c>
      <c r="M1253" s="2" t="s">
        <v>125</v>
      </c>
      <c r="N1253" s="3" t="str">
        <f t="shared" si="77"/>
        <v>Jul</v>
      </c>
      <c r="O1253" t="s">
        <v>33</v>
      </c>
      <c r="P1253" t="s">
        <v>39</v>
      </c>
      <c r="Q1253" t="str">
        <f t="shared" si="78"/>
        <v>Senior</v>
      </c>
      <c r="R1253" t="str">
        <f t="shared" si="79"/>
        <v>Profit</v>
      </c>
    </row>
    <row r="1254" spans="1:18">
      <c r="A1254">
        <v>7312</v>
      </c>
      <c r="B1254" t="s">
        <v>29</v>
      </c>
      <c r="C1254">
        <v>28</v>
      </c>
      <c r="D1254" t="s">
        <v>24</v>
      </c>
      <c r="E1254" t="s">
        <v>17</v>
      </c>
      <c r="F1254" t="s">
        <v>25</v>
      </c>
      <c r="G1254">
        <v>4326.2</v>
      </c>
      <c r="H1254">
        <v>1024.98</v>
      </c>
      <c r="I1254">
        <v>6371.59</v>
      </c>
      <c r="J1254">
        <v>5346.61</v>
      </c>
      <c r="K1254" s="1">
        <f t="shared" si="76"/>
        <v>5.2163066596421386</v>
      </c>
      <c r="L1254" t="s">
        <v>19</v>
      </c>
      <c r="M1254" s="2" t="s">
        <v>211</v>
      </c>
      <c r="N1254" s="3" t="str">
        <f t="shared" si="77"/>
        <v>Mar</v>
      </c>
      <c r="O1254" t="s">
        <v>21</v>
      </c>
      <c r="P1254" t="s">
        <v>39</v>
      </c>
      <c r="Q1254" t="str">
        <f t="shared" si="78"/>
        <v>Adult</v>
      </c>
      <c r="R1254" t="str">
        <f t="shared" si="79"/>
        <v>Profit</v>
      </c>
    </row>
    <row r="1255" spans="1:18">
      <c r="A1255">
        <v>4044</v>
      </c>
      <c r="B1255" t="s">
        <v>47</v>
      </c>
      <c r="C1255">
        <v>24</v>
      </c>
      <c r="D1255" t="s">
        <v>16</v>
      </c>
      <c r="E1255" t="s">
        <v>17</v>
      </c>
      <c r="F1255" t="s">
        <v>18</v>
      </c>
      <c r="G1255">
        <v>4147.8500000000004</v>
      </c>
      <c r="H1255">
        <v>1644.62</v>
      </c>
      <c r="I1255">
        <v>6365.39</v>
      </c>
      <c r="J1255">
        <v>4720.7700000000004</v>
      </c>
      <c r="K1255" s="1">
        <f t="shared" si="76"/>
        <v>2.8704320754946435</v>
      </c>
      <c r="L1255" t="s">
        <v>19</v>
      </c>
      <c r="M1255" s="2" t="s">
        <v>172</v>
      </c>
      <c r="N1255" s="3" t="str">
        <f t="shared" si="77"/>
        <v>Nov</v>
      </c>
      <c r="O1255" t="s">
        <v>21</v>
      </c>
      <c r="P1255" t="s">
        <v>39</v>
      </c>
      <c r="Q1255" t="str">
        <f t="shared" si="78"/>
        <v>Young</v>
      </c>
      <c r="R1255" t="str">
        <f t="shared" si="79"/>
        <v>Profit</v>
      </c>
    </row>
    <row r="1256" spans="1:18">
      <c r="A1256">
        <v>6698</v>
      </c>
      <c r="B1256" t="s">
        <v>23</v>
      </c>
      <c r="C1256">
        <v>33</v>
      </c>
      <c r="D1256" t="s">
        <v>24</v>
      </c>
      <c r="E1256" t="s">
        <v>53</v>
      </c>
      <c r="F1256" t="s">
        <v>49</v>
      </c>
      <c r="G1256">
        <v>3827.48</v>
      </c>
      <c r="H1256">
        <v>1047.57</v>
      </c>
      <c r="I1256">
        <v>6364.91</v>
      </c>
      <c r="J1256">
        <v>5317.34</v>
      </c>
      <c r="K1256" s="1">
        <f t="shared" si="76"/>
        <v>5.0758803707628131</v>
      </c>
      <c r="L1256" t="s">
        <v>26</v>
      </c>
      <c r="M1256" s="2" t="s">
        <v>117</v>
      </c>
      <c r="N1256" s="3" t="str">
        <f t="shared" si="77"/>
        <v>Dec</v>
      </c>
      <c r="O1256" t="s">
        <v>28</v>
      </c>
      <c r="P1256" t="s">
        <v>39</v>
      </c>
      <c r="Q1256" t="str">
        <f t="shared" si="78"/>
        <v>Adult</v>
      </c>
      <c r="R1256" t="str">
        <f t="shared" si="79"/>
        <v>Profit</v>
      </c>
    </row>
    <row r="1257" spans="1:18">
      <c r="A1257">
        <v>9699</v>
      </c>
      <c r="B1257" t="s">
        <v>23</v>
      </c>
      <c r="C1257">
        <v>18</v>
      </c>
      <c r="D1257" t="s">
        <v>16</v>
      </c>
      <c r="E1257" t="s">
        <v>41</v>
      </c>
      <c r="F1257" t="s">
        <v>49</v>
      </c>
      <c r="G1257">
        <v>4433.2</v>
      </c>
      <c r="H1257">
        <v>1604.93</v>
      </c>
      <c r="I1257">
        <v>6364.91</v>
      </c>
      <c r="J1257">
        <v>4759.9799999999996</v>
      </c>
      <c r="K1257" s="1">
        <f t="shared" si="76"/>
        <v>2.9658489778370392</v>
      </c>
      <c r="L1257" t="s">
        <v>31</v>
      </c>
      <c r="M1257" s="2" t="s">
        <v>146</v>
      </c>
      <c r="N1257" s="3" t="str">
        <f t="shared" si="77"/>
        <v>Apr</v>
      </c>
      <c r="O1257" t="s">
        <v>56</v>
      </c>
      <c r="P1257" t="s">
        <v>22</v>
      </c>
      <c r="Q1257" t="str">
        <f t="shared" si="78"/>
        <v>Young</v>
      </c>
      <c r="R1257" t="str">
        <f t="shared" si="79"/>
        <v>Profit</v>
      </c>
    </row>
    <row r="1258" spans="1:18">
      <c r="A1258">
        <v>148</v>
      </c>
      <c r="B1258" t="s">
        <v>40</v>
      </c>
      <c r="C1258">
        <v>29</v>
      </c>
      <c r="D1258" t="s">
        <v>16</v>
      </c>
      <c r="E1258" t="s">
        <v>30</v>
      </c>
      <c r="F1258" t="s">
        <v>18</v>
      </c>
      <c r="G1258">
        <v>4180.8100000000004</v>
      </c>
      <c r="H1258">
        <v>1402.35</v>
      </c>
      <c r="I1258">
        <v>6364.45</v>
      </c>
      <c r="J1258">
        <v>4962.1000000000004</v>
      </c>
      <c r="K1258" s="1">
        <f t="shared" si="76"/>
        <v>3.5384176560772995</v>
      </c>
      <c r="L1258" t="s">
        <v>26</v>
      </c>
      <c r="M1258" s="2" t="s">
        <v>169</v>
      </c>
      <c r="N1258" s="3" t="str">
        <f t="shared" si="77"/>
        <v>Jun</v>
      </c>
      <c r="O1258" t="s">
        <v>51</v>
      </c>
      <c r="P1258" t="s">
        <v>39</v>
      </c>
      <c r="Q1258" t="str">
        <f t="shared" si="78"/>
        <v>Adult</v>
      </c>
      <c r="R1258" t="str">
        <f t="shared" si="79"/>
        <v>Profit</v>
      </c>
    </row>
    <row r="1259" spans="1:18">
      <c r="A1259">
        <v>1486</v>
      </c>
      <c r="B1259" t="s">
        <v>44</v>
      </c>
      <c r="C1259">
        <v>52</v>
      </c>
      <c r="D1259" t="s">
        <v>24</v>
      </c>
      <c r="E1259" t="s">
        <v>41</v>
      </c>
      <c r="F1259" t="s">
        <v>25</v>
      </c>
      <c r="G1259">
        <v>3884.95</v>
      </c>
      <c r="H1259">
        <v>1469.11</v>
      </c>
      <c r="I1259">
        <v>6364.06</v>
      </c>
      <c r="J1259">
        <v>4894.95</v>
      </c>
      <c r="K1259" s="1">
        <f t="shared" si="76"/>
        <v>3.3319152412004547</v>
      </c>
      <c r="L1259" t="s">
        <v>19</v>
      </c>
      <c r="M1259" s="2" t="s">
        <v>262</v>
      </c>
      <c r="N1259" s="3" t="str">
        <f t="shared" si="77"/>
        <v>Jan</v>
      </c>
      <c r="O1259" t="s">
        <v>33</v>
      </c>
      <c r="P1259" t="s">
        <v>39</v>
      </c>
      <c r="Q1259" t="str">
        <f t="shared" si="78"/>
        <v>Senior</v>
      </c>
      <c r="R1259" t="str">
        <f t="shared" si="79"/>
        <v>Profit</v>
      </c>
    </row>
    <row r="1260" spans="1:18">
      <c r="A1260">
        <v>7711</v>
      </c>
      <c r="B1260" t="s">
        <v>44</v>
      </c>
      <c r="C1260">
        <v>19</v>
      </c>
      <c r="D1260" t="s">
        <v>24</v>
      </c>
      <c r="E1260" t="s">
        <v>41</v>
      </c>
      <c r="F1260" t="s">
        <v>42</v>
      </c>
      <c r="G1260">
        <v>4953.57</v>
      </c>
      <c r="H1260">
        <v>1170.07</v>
      </c>
      <c r="I1260">
        <v>6363.87</v>
      </c>
      <c r="J1260">
        <v>5193.8</v>
      </c>
      <c r="K1260" s="1">
        <f t="shared" si="76"/>
        <v>4.4388797251446501</v>
      </c>
      <c r="L1260" t="s">
        <v>19</v>
      </c>
      <c r="M1260" s="2" t="s">
        <v>360</v>
      </c>
      <c r="N1260" s="3" t="str">
        <f t="shared" si="77"/>
        <v>Aug</v>
      </c>
      <c r="O1260" t="s">
        <v>28</v>
      </c>
      <c r="P1260" t="s">
        <v>39</v>
      </c>
      <c r="Q1260" t="str">
        <f t="shared" si="78"/>
        <v>Young</v>
      </c>
      <c r="R1260" t="str">
        <f t="shared" si="79"/>
        <v>Profit</v>
      </c>
    </row>
    <row r="1261" spans="1:18">
      <c r="A1261">
        <v>3920</v>
      </c>
      <c r="B1261" t="s">
        <v>47</v>
      </c>
      <c r="C1261">
        <v>27</v>
      </c>
      <c r="D1261" t="s">
        <v>24</v>
      </c>
      <c r="E1261" t="s">
        <v>57</v>
      </c>
      <c r="F1261" t="s">
        <v>36</v>
      </c>
      <c r="G1261">
        <v>4779.3900000000003</v>
      </c>
      <c r="H1261">
        <v>1152.6300000000001</v>
      </c>
      <c r="I1261">
        <v>6362.53</v>
      </c>
      <c r="J1261">
        <v>5209.8999999999996</v>
      </c>
      <c r="K1261" s="1">
        <f t="shared" si="76"/>
        <v>4.5200107580056041</v>
      </c>
      <c r="L1261" t="s">
        <v>37</v>
      </c>
      <c r="M1261" s="2" t="s">
        <v>233</v>
      </c>
      <c r="N1261" s="3" t="str">
        <f t="shared" si="77"/>
        <v>Sep</v>
      </c>
      <c r="O1261" t="s">
        <v>51</v>
      </c>
      <c r="P1261" t="s">
        <v>22</v>
      </c>
      <c r="Q1261" t="str">
        <f t="shared" si="78"/>
        <v>Adult</v>
      </c>
      <c r="R1261" t="str">
        <f t="shared" si="79"/>
        <v>Profit</v>
      </c>
    </row>
    <row r="1262" spans="1:18">
      <c r="A1262">
        <v>1817</v>
      </c>
      <c r="B1262" t="s">
        <v>15</v>
      </c>
      <c r="C1262">
        <v>40</v>
      </c>
      <c r="D1262" t="s">
        <v>24</v>
      </c>
      <c r="E1262" t="s">
        <v>35</v>
      </c>
      <c r="F1262" t="s">
        <v>25</v>
      </c>
      <c r="G1262">
        <v>3543.12</v>
      </c>
      <c r="H1262">
        <v>554.88</v>
      </c>
      <c r="I1262">
        <v>6361.83</v>
      </c>
      <c r="J1262">
        <v>5806.95</v>
      </c>
      <c r="K1262" s="1">
        <f t="shared" si="76"/>
        <v>10.465235726643598</v>
      </c>
      <c r="L1262" t="s">
        <v>37</v>
      </c>
      <c r="M1262" s="2" t="s">
        <v>223</v>
      </c>
      <c r="N1262" s="3" t="str">
        <f t="shared" si="77"/>
        <v>Dec</v>
      </c>
      <c r="O1262" t="s">
        <v>56</v>
      </c>
      <c r="P1262" t="s">
        <v>39</v>
      </c>
      <c r="Q1262" t="str">
        <f t="shared" si="78"/>
        <v>Adult</v>
      </c>
      <c r="R1262" t="str">
        <f t="shared" si="79"/>
        <v>Profit</v>
      </c>
    </row>
    <row r="1263" spans="1:18">
      <c r="A1263">
        <v>9824</v>
      </c>
      <c r="B1263" t="s">
        <v>92</v>
      </c>
      <c r="C1263">
        <v>60</v>
      </c>
      <c r="D1263" t="s">
        <v>16</v>
      </c>
      <c r="E1263" t="s">
        <v>59</v>
      </c>
      <c r="F1263" t="s">
        <v>49</v>
      </c>
      <c r="G1263">
        <v>4332.55</v>
      </c>
      <c r="H1263">
        <v>852.15</v>
      </c>
      <c r="I1263">
        <v>6361.75</v>
      </c>
      <c r="J1263">
        <v>5509.6</v>
      </c>
      <c r="K1263" s="1">
        <f t="shared" si="76"/>
        <v>6.4655283694185304</v>
      </c>
      <c r="L1263" t="s">
        <v>26</v>
      </c>
      <c r="M1263" s="2" t="s">
        <v>244</v>
      </c>
      <c r="N1263" s="3" t="str">
        <f t="shared" si="77"/>
        <v>Jun</v>
      </c>
      <c r="O1263" t="s">
        <v>33</v>
      </c>
      <c r="P1263" t="s">
        <v>22</v>
      </c>
      <c r="Q1263" t="str">
        <f t="shared" si="78"/>
        <v>Senior</v>
      </c>
      <c r="R1263" t="str">
        <f t="shared" si="79"/>
        <v>Profit</v>
      </c>
    </row>
    <row r="1264" spans="1:18">
      <c r="A1264">
        <v>3101</v>
      </c>
      <c r="B1264" t="s">
        <v>15</v>
      </c>
      <c r="C1264">
        <v>57</v>
      </c>
      <c r="D1264" t="s">
        <v>16</v>
      </c>
      <c r="E1264" t="s">
        <v>53</v>
      </c>
      <c r="F1264" t="s">
        <v>36</v>
      </c>
      <c r="G1264">
        <v>4588.18</v>
      </c>
      <c r="H1264">
        <v>900.79</v>
      </c>
      <c r="I1264">
        <v>6361.28</v>
      </c>
      <c r="J1264">
        <v>5460.49</v>
      </c>
      <c r="K1264" s="1">
        <f t="shared" si="76"/>
        <v>6.0618901186736087</v>
      </c>
      <c r="L1264" t="s">
        <v>19</v>
      </c>
      <c r="M1264" s="2" t="s">
        <v>265</v>
      </c>
      <c r="N1264" s="3" t="str">
        <f t="shared" si="77"/>
        <v>Feb</v>
      </c>
      <c r="O1264" t="s">
        <v>28</v>
      </c>
      <c r="P1264" t="s">
        <v>22</v>
      </c>
      <c r="Q1264" t="str">
        <f t="shared" si="78"/>
        <v>Senior</v>
      </c>
      <c r="R1264" t="str">
        <f t="shared" si="79"/>
        <v>Profit</v>
      </c>
    </row>
    <row r="1265" spans="1:18">
      <c r="A1265">
        <v>586</v>
      </c>
      <c r="B1265" t="s">
        <v>34</v>
      </c>
      <c r="C1265">
        <v>19</v>
      </c>
      <c r="D1265" t="s">
        <v>16</v>
      </c>
      <c r="E1265" t="s">
        <v>59</v>
      </c>
      <c r="F1265" t="s">
        <v>42</v>
      </c>
      <c r="G1265">
        <v>4181.9399999999996</v>
      </c>
      <c r="H1265">
        <v>1187.68</v>
      </c>
      <c r="I1265">
        <v>6361.09</v>
      </c>
      <c r="J1265">
        <v>5173.41</v>
      </c>
      <c r="K1265" s="1">
        <f t="shared" si="76"/>
        <v>4.3558955274147912</v>
      </c>
      <c r="L1265" t="s">
        <v>19</v>
      </c>
      <c r="M1265" s="2" t="s">
        <v>305</v>
      </c>
      <c r="N1265" s="3" t="str">
        <f t="shared" si="77"/>
        <v>Jul</v>
      </c>
      <c r="O1265" t="s">
        <v>51</v>
      </c>
      <c r="P1265" t="s">
        <v>39</v>
      </c>
      <c r="Q1265" t="str">
        <f t="shared" si="78"/>
        <v>Young</v>
      </c>
      <c r="R1265" t="str">
        <f t="shared" si="79"/>
        <v>Profit</v>
      </c>
    </row>
    <row r="1266" spans="1:18">
      <c r="A1266">
        <v>3140</v>
      </c>
      <c r="B1266" t="s">
        <v>29</v>
      </c>
      <c r="C1266">
        <v>40</v>
      </c>
      <c r="D1266" t="s">
        <v>24</v>
      </c>
      <c r="E1266" t="s">
        <v>59</v>
      </c>
      <c r="F1266" t="s">
        <v>18</v>
      </c>
      <c r="G1266">
        <v>4548.97</v>
      </c>
      <c r="H1266">
        <v>1888.81</v>
      </c>
      <c r="I1266">
        <v>6360.43</v>
      </c>
      <c r="J1266">
        <v>4471.62</v>
      </c>
      <c r="K1266" s="1">
        <f t="shared" si="76"/>
        <v>2.3674271101910729</v>
      </c>
      <c r="L1266" t="s">
        <v>19</v>
      </c>
      <c r="M1266" s="2" t="s">
        <v>353</v>
      </c>
      <c r="N1266" s="3" t="str">
        <f t="shared" si="77"/>
        <v>Dec</v>
      </c>
      <c r="O1266" t="s">
        <v>56</v>
      </c>
      <c r="P1266" t="s">
        <v>39</v>
      </c>
      <c r="Q1266" t="str">
        <f t="shared" si="78"/>
        <v>Adult</v>
      </c>
      <c r="R1266" t="str">
        <f t="shared" si="79"/>
        <v>Profit</v>
      </c>
    </row>
    <row r="1267" spans="1:18">
      <c r="A1267">
        <v>7416</v>
      </c>
      <c r="B1267" t="s">
        <v>29</v>
      </c>
      <c r="C1267">
        <v>49</v>
      </c>
      <c r="D1267" t="s">
        <v>24</v>
      </c>
      <c r="E1267" t="s">
        <v>66</v>
      </c>
      <c r="F1267" t="s">
        <v>49</v>
      </c>
      <c r="G1267">
        <v>4038.46</v>
      </c>
      <c r="H1267">
        <v>1270.47</v>
      </c>
      <c r="I1267">
        <v>6360.25</v>
      </c>
      <c r="J1267">
        <v>5089.78</v>
      </c>
      <c r="K1267" s="1">
        <f t="shared" si="76"/>
        <v>4.0062181712279701</v>
      </c>
      <c r="L1267" t="s">
        <v>26</v>
      </c>
      <c r="M1267" s="2" t="s">
        <v>319</v>
      </c>
      <c r="N1267" s="3" t="str">
        <f t="shared" si="77"/>
        <v>Nov</v>
      </c>
      <c r="O1267" t="s">
        <v>51</v>
      </c>
      <c r="P1267" t="s">
        <v>22</v>
      </c>
      <c r="Q1267" t="str">
        <f t="shared" si="78"/>
        <v>Senior</v>
      </c>
      <c r="R1267" t="str">
        <f t="shared" si="79"/>
        <v>Profit</v>
      </c>
    </row>
    <row r="1268" spans="1:18">
      <c r="A1268">
        <v>4960</v>
      </c>
      <c r="B1268" t="s">
        <v>23</v>
      </c>
      <c r="C1268">
        <v>30</v>
      </c>
      <c r="D1268" t="s">
        <v>24</v>
      </c>
      <c r="E1268" t="s">
        <v>57</v>
      </c>
      <c r="F1268" t="s">
        <v>18</v>
      </c>
      <c r="G1268">
        <v>3813.17</v>
      </c>
      <c r="H1268">
        <v>1875.25</v>
      </c>
      <c r="I1268">
        <v>6359.07</v>
      </c>
      <c r="J1268">
        <v>4483.82</v>
      </c>
      <c r="K1268" s="1">
        <f t="shared" si="76"/>
        <v>2.3910518597520327</v>
      </c>
      <c r="L1268" t="s">
        <v>54</v>
      </c>
      <c r="M1268" s="2" t="s">
        <v>334</v>
      </c>
      <c r="N1268" s="3" t="str">
        <f t="shared" si="77"/>
        <v>Mar</v>
      </c>
      <c r="O1268" t="s">
        <v>28</v>
      </c>
      <c r="P1268" t="s">
        <v>39</v>
      </c>
      <c r="Q1268" t="str">
        <f t="shared" si="78"/>
        <v>Adult</v>
      </c>
      <c r="R1268" t="str">
        <f t="shared" si="79"/>
        <v>Profit</v>
      </c>
    </row>
    <row r="1269" spans="1:18">
      <c r="A1269">
        <v>5540</v>
      </c>
      <c r="B1269" t="s">
        <v>34</v>
      </c>
      <c r="C1269">
        <v>39</v>
      </c>
      <c r="D1269" t="s">
        <v>24</v>
      </c>
      <c r="E1269" t="s">
        <v>66</v>
      </c>
      <c r="F1269" t="s">
        <v>49</v>
      </c>
      <c r="G1269">
        <v>4939.3900000000003</v>
      </c>
      <c r="H1269">
        <v>1334.89</v>
      </c>
      <c r="I1269">
        <v>6358.76</v>
      </c>
      <c r="J1269">
        <v>5023.87</v>
      </c>
      <c r="K1269" s="1">
        <f t="shared" si="76"/>
        <v>3.7635086037051737</v>
      </c>
      <c r="L1269" t="s">
        <v>19</v>
      </c>
      <c r="M1269" s="2" t="s">
        <v>387</v>
      </c>
      <c r="N1269" s="3" t="str">
        <f t="shared" si="77"/>
        <v>May</v>
      </c>
      <c r="O1269" t="s">
        <v>33</v>
      </c>
      <c r="P1269" t="s">
        <v>39</v>
      </c>
      <c r="Q1269" t="str">
        <f t="shared" si="78"/>
        <v>Adult</v>
      </c>
      <c r="R1269" t="str">
        <f t="shared" si="79"/>
        <v>Profit</v>
      </c>
    </row>
    <row r="1270" spans="1:18">
      <c r="A1270">
        <v>5760</v>
      </c>
      <c r="B1270" t="s">
        <v>23</v>
      </c>
      <c r="C1270">
        <v>45</v>
      </c>
      <c r="D1270" t="s">
        <v>16</v>
      </c>
      <c r="E1270" t="s">
        <v>57</v>
      </c>
      <c r="F1270" t="s">
        <v>18</v>
      </c>
      <c r="G1270">
        <v>4027.37</v>
      </c>
      <c r="H1270">
        <v>235.51</v>
      </c>
      <c r="I1270">
        <v>6357.77</v>
      </c>
      <c r="J1270">
        <v>6122.26</v>
      </c>
      <c r="K1270" s="1">
        <f t="shared" si="76"/>
        <v>25.995753895800604</v>
      </c>
      <c r="L1270" t="s">
        <v>26</v>
      </c>
      <c r="M1270" s="2" t="s">
        <v>193</v>
      </c>
      <c r="N1270" s="3" t="str">
        <f t="shared" si="77"/>
        <v>Nov</v>
      </c>
      <c r="O1270" t="s">
        <v>33</v>
      </c>
      <c r="P1270" t="s">
        <v>22</v>
      </c>
      <c r="Q1270" t="str">
        <f t="shared" si="78"/>
        <v>Senior</v>
      </c>
      <c r="R1270" t="str">
        <f t="shared" si="79"/>
        <v>Profit</v>
      </c>
    </row>
    <row r="1271" spans="1:18">
      <c r="A1271">
        <v>8607</v>
      </c>
      <c r="B1271" t="s">
        <v>23</v>
      </c>
      <c r="C1271">
        <v>41</v>
      </c>
      <c r="D1271" t="s">
        <v>16</v>
      </c>
      <c r="E1271" t="s">
        <v>41</v>
      </c>
      <c r="F1271" t="s">
        <v>18</v>
      </c>
      <c r="G1271">
        <v>3673.04</v>
      </c>
      <c r="H1271">
        <v>986.66</v>
      </c>
      <c r="I1271">
        <v>6357.76</v>
      </c>
      <c r="J1271">
        <v>5371.1</v>
      </c>
      <c r="K1271" s="1">
        <f t="shared" si="76"/>
        <v>5.4437192143190165</v>
      </c>
      <c r="L1271" t="s">
        <v>31</v>
      </c>
      <c r="M1271" s="2" t="s">
        <v>295</v>
      </c>
      <c r="N1271" s="3" t="str">
        <f t="shared" si="77"/>
        <v>Dec</v>
      </c>
      <c r="O1271" t="s">
        <v>51</v>
      </c>
      <c r="P1271" t="s">
        <v>39</v>
      </c>
      <c r="Q1271" t="str">
        <f t="shared" si="78"/>
        <v>Senior</v>
      </c>
      <c r="R1271" t="str">
        <f t="shared" si="79"/>
        <v>Profit</v>
      </c>
    </row>
    <row r="1272" spans="1:18">
      <c r="A1272">
        <v>7400</v>
      </c>
      <c r="B1272" t="s">
        <v>44</v>
      </c>
      <c r="C1272">
        <v>52</v>
      </c>
      <c r="D1272" t="s">
        <v>16</v>
      </c>
      <c r="E1272" t="s">
        <v>41</v>
      </c>
      <c r="F1272" t="s">
        <v>25</v>
      </c>
      <c r="G1272">
        <v>4465.21</v>
      </c>
      <c r="H1272">
        <v>435.2</v>
      </c>
      <c r="I1272">
        <v>6356.95</v>
      </c>
      <c r="J1272">
        <v>5921.75</v>
      </c>
      <c r="K1272" s="1">
        <f t="shared" si="76"/>
        <v>13.606962316176471</v>
      </c>
      <c r="L1272" t="s">
        <v>37</v>
      </c>
      <c r="M1272" s="2" t="s">
        <v>382</v>
      </c>
      <c r="N1272" s="3" t="str">
        <f t="shared" si="77"/>
        <v>Jun</v>
      </c>
      <c r="O1272" t="s">
        <v>21</v>
      </c>
      <c r="P1272" t="s">
        <v>39</v>
      </c>
      <c r="Q1272" t="str">
        <f t="shared" si="78"/>
        <v>Senior</v>
      </c>
      <c r="R1272" t="str">
        <f t="shared" si="79"/>
        <v>Profit</v>
      </c>
    </row>
    <row r="1273" spans="1:18">
      <c r="A1273">
        <v>6119</v>
      </c>
      <c r="B1273" t="s">
        <v>92</v>
      </c>
      <c r="C1273">
        <v>34</v>
      </c>
      <c r="D1273" t="s">
        <v>16</v>
      </c>
      <c r="E1273" t="s">
        <v>17</v>
      </c>
      <c r="F1273" t="s">
        <v>42</v>
      </c>
      <c r="G1273">
        <v>3615.17</v>
      </c>
      <c r="H1273">
        <v>733.47</v>
      </c>
      <c r="I1273">
        <v>6356.36</v>
      </c>
      <c r="J1273">
        <v>5622.89</v>
      </c>
      <c r="K1273" s="1">
        <f t="shared" si="76"/>
        <v>7.6661485814007388</v>
      </c>
      <c r="L1273" t="s">
        <v>37</v>
      </c>
      <c r="M1273" s="2" t="s">
        <v>140</v>
      </c>
      <c r="N1273" s="3" t="str">
        <f t="shared" si="77"/>
        <v>Dec</v>
      </c>
      <c r="O1273" t="s">
        <v>33</v>
      </c>
      <c r="P1273" t="s">
        <v>39</v>
      </c>
      <c r="Q1273" t="str">
        <f t="shared" si="78"/>
        <v>Adult</v>
      </c>
      <c r="R1273" t="str">
        <f t="shared" si="79"/>
        <v>Profit</v>
      </c>
    </row>
    <row r="1274" spans="1:18">
      <c r="A1274">
        <v>5326</v>
      </c>
      <c r="B1274" t="s">
        <v>29</v>
      </c>
      <c r="C1274">
        <v>56</v>
      </c>
      <c r="D1274" t="s">
        <v>16</v>
      </c>
      <c r="E1274" t="s">
        <v>53</v>
      </c>
      <c r="F1274" t="s">
        <v>25</v>
      </c>
      <c r="G1274">
        <v>3742.43</v>
      </c>
      <c r="H1274">
        <v>1155.21</v>
      </c>
      <c r="I1274">
        <v>6356.1</v>
      </c>
      <c r="J1274">
        <v>5200.8900000000003</v>
      </c>
      <c r="K1274" s="1">
        <f t="shared" si="76"/>
        <v>4.5021164982990109</v>
      </c>
      <c r="L1274" t="s">
        <v>37</v>
      </c>
      <c r="M1274" s="2" t="s">
        <v>350</v>
      </c>
      <c r="N1274" s="3" t="str">
        <f t="shared" si="77"/>
        <v>Nov</v>
      </c>
      <c r="O1274" t="s">
        <v>33</v>
      </c>
      <c r="P1274" t="s">
        <v>39</v>
      </c>
      <c r="Q1274" t="str">
        <f t="shared" si="78"/>
        <v>Senior</v>
      </c>
      <c r="R1274" t="str">
        <f t="shared" si="79"/>
        <v>Profit</v>
      </c>
    </row>
    <row r="1275" spans="1:18">
      <c r="A1275">
        <v>7276</v>
      </c>
      <c r="B1275" t="s">
        <v>52</v>
      </c>
      <c r="C1275">
        <v>55</v>
      </c>
      <c r="D1275" t="s">
        <v>16</v>
      </c>
      <c r="E1275" t="s">
        <v>57</v>
      </c>
      <c r="F1275" t="s">
        <v>18</v>
      </c>
      <c r="G1275">
        <v>3736.95</v>
      </c>
      <c r="H1275">
        <v>1285.9100000000001</v>
      </c>
      <c r="I1275">
        <v>6354.32</v>
      </c>
      <c r="J1275">
        <v>5068.41</v>
      </c>
      <c r="K1275" s="1">
        <f t="shared" si="76"/>
        <v>3.9414966832826557</v>
      </c>
      <c r="L1275" t="s">
        <v>31</v>
      </c>
      <c r="M1275" s="2" t="s">
        <v>136</v>
      </c>
      <c r="N1275" s="3" t="str">
        <f t="shared" si="77"/>
        <v>Nov</v>
      </c>
      <c r="O1275" t="s">
        <v>51</v>
      </c>
      <c r="P1275" t="s">
        <v>22</v>
      </c>
      <c r="Q1275" t="str">
        <f t="shared" si="78"/>
        <v>Senior</v>
      </c>
      <c r="R1275" t="str">
        <f t="shared" si="79"/>
        <v>Profit</v>
      </c>
    </row>
    <row r="1276" spans="1:18">
      <c r="A1276">
        <v>1780</v>
      </c>
      <c r="B1276" t="s">
        <v>44</v>
      </c>
      <c r="C1276">
        <v>27</v>
      </c>
      <c r="D1276" t="s">
        <v>24</v>
      </c>
      <c r="E1276" t="s">
        <v>66</v>
      </c>
      <c r="F1276" t="s">
        <v>25</v>
      </c>
      <c r="G1276">
        <v>4990.76</v>
      </c>
      <c r="H1276">
        <v>1434.28</v>
      </c>
      <c r="I1276">
        <v>6353.25</v>
      </c>
      <c r="J1276">
        <v>4918.97</v>
      </c>
      <c r="K1276" s="1">
        <f t="shared" si="76"/>
        <v>3.4295744206152219</v>
      </c>
      <c r="L1276" t="s">
        <v>37</v>
      </c>
      <c r="M1276" s="2" t="s">
        <v>313</v>
      </c>
      <c r="N1276" s="3" t="str">
        <f t="shared" si="77"/>
        <v>Feb</v>
      </c>
      <c r="O1276" t="s">
        <v>51</v>
      </c>
      <c r="P1276" t="s">
        <v>39</v>
      </c>
      <c r="Q1276" t="str">
        <f t="shared" si="78"/>
        <v>Adult</v>
      </c>
      <c r="R1276" t="str">
        <f t="shared" si="79"/>
        <v>Profit</v>
      </c>
    </row>
    <row r="1277" spans="1:18">
      <c r="A1277">
        <v>6007</v>
      </c>
      <c r="B1277" t="s">
        <v>92</v>
      </c>
      <c r="C1277">
        <v>30</v>
      </c>
      <c r="D1277" t="s">
        <v>16</v>
      </c>
      <c r="E1277" t="s">
        <v>57</v>
      </c>
      <c r="F1277" t="s">
        <v>25</v>
      </c>
      <c r="G1277">
        <v>4759.8599999999997</v>
      </c>
      <c r="H1277">
        <v>1814.8</v>
      </c>
      <c r="I1277">
        <v>6352.18</v>
      </c>
      <c r="J1277">
        <v>4537.38</v>
      </c>
      <c r="K1277" s="1">
        <f t="shared" si="76"/>
        <v>2.5002093894644037</v>
      </c>
      <c r="L1277" t="s">
        <v>37</v>
      </c>
      <c r="M1277" s="2" t="s">
        <v>277</v>
      </c>
      <c r="N1277" s="3" t="str">
        <f t="shared" si="77"/>
        <v>Apr</v>
      </c>
      <c r="O1277" t="s">
        <v>21</v>
      </c>
      <c r="P1277" t="s">
        <v>22</v>
      </c>
      <c r="Q1277" t="str">
        <f t="shared" si="78"/>
        <v>Adult</v>
      </c>
      <c r="R1277" t="str">
        <f t="shared" si="79"/>
        <v>Profit</v>
      </c>
    </row>
    <row r="1278" spans="1:18">
      <c r="A1278">
        <v>6434</v>
      </c>
      <c r="B1278" t="s">
        <v>44</v>
      </c>
      <c r="C1278">
        <v>59</v>
      </c>
      <c r="D1278" t="s">
        <v>24</v>
      </c>
      <c r="E1278" t="s">
        <v>53</v>
      </c>
      <c r="F1278" t="s">
        <v>49</v>
      </c>
      <c r="G1278">
        <v>3949.09</v>
      </c>
      <c r="H1278">
        <v>611.26</v>
      </c>
      <c r="I1278">
        <v>6351.62</v>
      </c>
      <c r="J1278">
        <v>5740.36</v>
      </c>
      <c r="K1278" s="1">
        <f t="shared" si="76"/>
        <v>9.3910283676340676</v>
      </c>
      <c r="L1278" t="s">
        <v>19</v>
      </c>
      <c r="M1278" s="2" t="s">
        <v>243</v>
      </c>
      <c r="N1278" s="3" t="str">
        <f t="shared" si="77"/>
        <v>Oct</v>
      </c>
      <c r="O1278" t="s">
        <v>28</v>
      </c>
      <c r="P1278" t="s">
        <v>39</v>
      </c>
      <c r="Q1278" t="str">
        <f t="shared" si="78"/>
        <v>Senior</v>
      </c>
      <c r="R1278" t="str">
        <f t="shared" si="79"/>
        <v>Profit</v>
      </c>
    </row>
    <row r="1279" spans="1:18">
      <c r="A1279">
        <v>4290</v>
      </c>
      <c r="B1279" t="s">
        <v>47</v>
      </c>
      <c r="C1279">
        <v>55</v>
      </c>
      <c r="D1279" t="s">
        <v>16</v>
      </c>
      <c r="E1279" t="s">
        <v>66</v>
      </c>
      <c r="F1279" t="s">
        <v>42</v>
      </c>
      <c r="G1279">
        <v>4415.4399999999996</v>
      </c>
      <c r="H1279">
        <v>1155.3900000000001</v>
      </c>
      <c r="I1279">
        <v>6349.73</v>
      </c>
      <c r="J1279">
        <v>5194.34</v>
      </c>
      <c r="K1279" s="1">
        <f t="shared" si="76"/>
        <v>4.4957460251516803</v>
      </c>
      <c r="L1279" t="s">
        <v>19</v>
      </c>
      <c r="M1279" s="2" t="s">
        <v>270</v>
      </c>
      <c r="N1279" s="3" t="str">
        <f t="shared" si="77"/>
        <v>Feb</v>
      </c>
      <c r="O1279" t="s">
        <v>21</v>
      </c>
      <c r="P1279" t="s">
        <v>39</v>
      </c>
      <c r="Q1279" t="str">
        <f t="shared" si="78"/>
        <v>Senior</v>
      </c>
      <c r="R1279" t="str">
        <f t="shared" si="79"/>
        <v>Profit</v>
      </c>
    </row>
    <row r="1280" spans="1:18">
      <c r="A1280">
        <v>1794</v>
      </c>
      <c r="B1280" t="s">
        <v>15</v>
      </c>
      <c r="C1280">
        <v>30</v>
      </c>
      <c r="D1280" t="s">
        <v>16</v>
      </c>
      <c r="E1280" t="s">
        <v>53</v>
      </c>
      <c r="F1280" t="s">
        <v>18</v>
      </c>
      <c r="G1280">
        <v>3709.69</v>
      </c>
      <c r="H1280">
        <v>1026.8800000000001</v>
      </c>
      <c r="I1280">
        <v>6348.98</v>
      </c>
      <c r="J1280">
        <v>5322.1</v>
      </c>
      <c r="K1280" s="1">
        <f t="shared" si="76"/>
        <v>5.1827866936740419</v>
      </c>
      <c r="L1280" t="s">
        <v>37</v>
      </c>
      <c r="M1280" s="2" t="s">
        <v>256</v>
      </c>
      <c r="N1280" s="3" t="str">
        <f t="shared" si="77"/>
        <v>Mar</v>
      </c>
      <c r="O1280" t="s">
        <v>33</v>
      </c>
      <c r="P1280" t="s">
        <v>22</v>
      </c>
      <c r="Q1280" t="str">
        <f t="shared" si="78"/>
        <v>Adult</v>
      </c>
      <c r="R1280" t="str">
        <f t="shared" si="79"/>
        <v>Profit</v>
      </c>
    </row>
    <row r="1281" spans="1:18">
      <c r="A1281">
        <v>8719</v>
      </c>
      <c r="B1281" t="s">
        <v>52</v>
      </c>
      <c r="C1281">
        <v>59</v>
      </c>
      <c r="D1281" t="s">
        <v>16</v>
      </c>
      <c r="E1281" t="s">
        <v>57</v>
      </c>
      <c r="F1281" t="s">
        <v>42</v>
      </c>
      <c r="G1281">
        <v>4046.9</v>
      </c>
      <c r="H1281">
        <v>447.27</v>
      </c>
      <c r="I1281">
        <v>6348.01</v>
      </c>
      <c r="J1281">
        <v>5900.74</v>
      </c>
      <c r="K1281" s="1">
        <f t="shared" si="76"/>
        <v>13.192791825966419</v>
      </c>
      <c r="L1281" t="s">
        <v>37</v>
      </c>
      <c r="M1281" s="2" t="s">
        <v>38</v>
      </c>
      <c r="N1281" s="3" t="str">
        <f t="shared" si="77"/>
        <v>Sep</v>
      </c>
      <c r="O1281" t="s">
        <v>51</v>
      </c>
      <c r="P1281" t="s">
        <v>39</v>
      </c>
      <c r="Q1281" t="str">
        <f t="shared" si="78"/>
        <v>Senior</v>
      </c>
      <c r="R1281" t="str">
        <f t="shared" si="79"/>
        <v>Profit</v>
      </c>
    </row>
    <row r="1282" spans="1:18">
      <c r="A1282">
        <v>5095</v>
      </c>
      <c r="B1282" t="s">
        <v>47</v>
      </c>
      <c r="C1282">
        <v>21</v>
      </c>
      <c r="D1282" t="s">
        <v>16</v>
      </c>
      <c r="E1282" t="s">
        <v>57</v>
      </c>
      <c r="F1282" t="s">
        <v>42</v>
      </c>
      <c r="G1282">
        <v>4616.3999999999996</v>
      </c>
      <c r="H1282">
        <v>938.79</v>
      </c>
      <c r="I1282">
        <v>6346.34</v>
      </c>
      <c r="J1282">
        <v>5407.55</v>
      </c>
      <c r="K1282" s="1">
        <f t="shared" ref="K1282:K1345" si="80">J1282/H1282</f>
        <v>5.7601273980336396</v>
      </c>
      <c r="L1282" t="s">
        <v>26</v>
      </c>
      <c r="M1282" s="2" t="s">
        <v>233</v>
      </c>
      <c r="N1282" s="3" t="str">
        <f t="shared" ref="N1282:N1345" si="81">TEXT(M1282,"MMM")</f>
        <v>Sep</v>
      </c>
      <c r="O1282" t="s">
        <v>56</v>
      </c>
      <c r="P1282" t="s">
        <v>22</v>
      </c>
      <c r="Q1282" t="str">
        <f t="shared" ref="Q1282:Q1345" si="82">IF(C1282&gt;=18,IF(C1282&lt;=25,"Young",IF(C1282&lt;=40,"Adult",IF(C1282&lt;=60,"Senior",""))),"")</f>
        <v>Young</v>
      </c>
      <c r="R1282" t="str">
        <f t="shared" ref="R1282:R1345" si="83">IF(J1282&gt;0,"Profit","Loss")</f>
        <v>Profit</v>
      </c>
    </row>
    <row r="1283" spans="1:18">
      <c r="A1283">
        <v>820</v>
      </c>
      <c r="B1283" t="s">
        <v>29</v>
      </c>
      <c r="C1283">
        <v>28</v>
      </c>
      <c r="D1283" t="s">
        <v>16</v>
      </c>
      <c r="E1283" t="s">
        <v>41</v>
      </c>
      <c r="F1283" t="s">
        <v>18</v>
      </c>
      <c r="G1283">
        <v>4180.2299999999996</v>
      </c>
      <c r="H1283">
        <v>1159.93</v>
      </c>
      <c r="I1283">
        <v>6345.9</v>
      </c>
      <c r="J1283">
        <v>5185.97</v>
      </c>
      <c r="K1283" s="1">
        <f t="shared" si="80"/>
        <v>4.4709335908201355</v>
      </c>
      <c r="L1283" t="s">
        <v>31</v>
      </c>
      <c r="M1283" s="2" t="s">
        <v>240</v>
      </c>
      <c r="N1283" s="3" t="str">
        <f t="shared" si="81"/>
        <v>Jun</v>
      </c>
      <c r="O1283" t="s">
        <v>51</v>
      </c>
      <c r="P1283" t="s">
        <v>22</v>
      </c>
      <c r="Q1283" t="str">
        <f t="shared" si="82"/>
        <v>Adult</v>
      </c>
      <c r="R1283" t="str">
        <f t="shared" si="83"/>
        <v>Profit</v>
      </c>
    </row>
    <row r="1284" spans="1:18">
      <c r="A1284">
        <v>9813</v>
      </c>
      <c r="B1284" t="s">
        <v>23</v>
      </c>
      <c r="C1284">
        <v>39</v>
      </c>
      <c r="D1284" t="s">
        <v>24</v>
      </c>
      <c r="E1284" t="s">
        <v>17</v>
      </c>
      <c r="F1284" t="s">
        <v>25</v>
      </c>
      <c r="G1284">
        <v>3589.74</v>
      </c>
      <c r="H1284">
        <v>279.47000000000003</v>
      </c>
      <c r="I1284">
        <v>6345.8</v>
      </c>
      <c r="J1284">
        <v>6066.33</v>
      </c>
      <c r="K1284" s="1">
        <f t="shared" si="80"/>
        <v>21.706551687122051</v>
      </c>
      <c r="L1284" t="s">
        <v>26</v>
      </c>
      <c r="M1284" s="2" t="s">
        <v>167</v>
      </c>
      <c r="N1284" s="3" t="str">
        <f t="shared" si="81"/>
        <v>Sep</v>
      </c>
      <c r="O1284" t="s">
        <v>51</v>
      </c>
      <c r="P1284" t="s">
        <v>39</v>
      </c>
      <c r="Q1284" t="str">
        <f t="shared" si="82"/>
        <v>Adult</v>
      </c>
      <c r="R1284" t="str">
        <f t="shared" si="83"/>
        <v>Profit</v>
      </c>
    </row>
    <row r="1285" spans="1:18">
      <c r="A1285">
        <v>128</v>
      </c>
      <c r="B1285" t="s">
        <v>34</v>
      </c>
      <c r="C1285">
        <v>19</v>
      </c>
      <c r="D1285" t="s">
        <v>24</v>
      </c>
      <c r="E1285" t="s">
        <v>41</v>
      </c>
      <c r="F1285" t="s">
        <v>49</v>
      </c>
      <c r="G1285">
        <v>4305.97</v>
      </c>
      <c r="H1285">
        <v>99.26</v>
      </c>
      <c r="I1285">
        <v>6343.45</v>
      </c>
      <c r="J1285">
        <v>6244.19</v>
      </c>
      <c r="K1285" s="1">
        <f t="shared" si="80"/>
        <v>62.907414870038274</v>
      </c>
      <c r="L1285" t="s">
        <v>26</v>
      </c>
      <c r="M1285" s="2" t="s">
        <v>161</v>
      </c>
      <c r="N1285" s="3" t="str">
        <f t="shared" si="81"/>
        <v>Jan</v>
      </c>
      <c r="O1285" t="s">
        <v>51</v>
      </c>
      <c r="P1285" t="s">
        <v>39</v>
      </c>
      <c r="Q1285" t="str">
        <f t="shared" si="82"/>
        <v>Young</v>
      </c>
      <c r="R1285" t="str">
        <f t="shared" si="83"/>
        <v>Profit</v>
      </c>
    </row>
    <row r="1286" spans="1:18">
      <c r="A1286">
        <v>3417</v>
      </c>
      <c r="B1286" t="s">
        <v>34</v>
      </c>
      <c r="C1286">
        <v>40</v>
      </c>
      <c r="D1286" t="s">
        <v>16</v>
      </c>
      <c r="E1286" t="s">
        <v>17</v>
      </c>
      <c r="F1286" t="s">
        <v>25</v>
      </c>
      <c r="G1286">
        <v>4253.2</v>
      </c>
      <c r="H1286">
        <v>1998.6</v>
      </c>
      <c r="I1286">
        <v>6343.44</v>
      </c>
      <c r="J1286">
        <v>4344.84</v>
      </c>
      <c r="K1286" s="1">
        <f t="shared" si="80"/>
        <v>2.1739417592314623</v>
      </c>
      <c r="L1286" t="s">
        <v>26</v>
      </c>
      <c r="M1286" s="2" t="s">
        <v>121</v>
      </c>
      <c r="N1286" s="3" t="str">
        <f t="shared" si="81"/>
        <v>Jun</v>
      </c>
      <c r="O1286" t="s">
        <v>33</v>
      </c>
      <c r="P1286" t="s">
        <v>39</v>
      </c>
      <c r="Q1286" t="str">
        <f t="shared" si="82"/>
        <v>Adult</v>
      </c>
      <c r="R1286" t="str">
        <f t="shared" si="83"/>
        <v>Profit</v>
      </c>
    </row>
    <row r="1287" spans="1:18">
      <c r="A1287">
        <v>8360</v>
      </c>
      <c r="B1287" t="s">
        <v>47</v>
      </c>
      <c r="C1287">
        <v>52</v>
      </c>
      <c r="D1287" t="s">
        <v>24</v>
      </c>
      <c r="E1287" t="s">
        <v>35</v>
      </c>
      <c r="F1287" t="s">
        <v>42</v>
      </c>
      <c r="G1287">
        <v>4308.95</v>
      </c>
      <c r="H1287">
        <v>455.53</v>
      </c>
      <c r="I1287">
        <v>6342.73</v>
      </c>
      <c r="J1287">
        <v>5887.2</v>
      </c>
      <c r="K1287" s="1">
        <f t="shared" si="80"/>
        <v>12.92384694751169</v>
      </c>
      <c r="L1287" t="s">
        <v>19</v>
      </c>
      <c r="M1287" s="2" t="s">
        <v>65</v>
      </c>
      <c r="N1287" s="3" t="str">
        <f t="shared" si="81"/>
        <v>Dec</v>
      </c>
      <c r="O1287" t="s">
        <v>56</v>
      </c>
      <c r="P1287" t="s">
        <v>22</v>
      </c>
      <c r="Q1287" t="str">
        <f t="shared" si="82"/>
        <v>Senior</v>
      </c>
      <c r="R1287" t="str">
        <f t="shared" si="83"/>
        <v>Profit</v>
      </c>
    </row>
    <row r="1288" spans="1:18">
      <c r="A1288">
        <v>3437</v>
      </c>
      <c r="B1288" t="s">
        <v>40</v>
      </c>
      <c r="C1288">
        <v>35</v>
      </c>
      <c r="D1288" t="s">
        <v>24</v>
      </c>
      <c r="E1288" t="s">
        <v>66</v>
      </c>
      <c r="F1288" t="s">
        <v>25</v>
      </c>
      <c r="G1288">
        <v>4204.83</v>
      </c>
      <c r="H1288">
        <v>1658.93</v>
      </c>
      <c r="I1288">
        <v>6341.98</v>
      </c>
      <c r="J1288">
        <v>4683.05</v>
      </c>
      <c r="K1288" s="1">
        <f t="shared" si="80"/>
        <v>2.8229340599060841</v>
      </c>
      <c r="L1288" t="s">
        <v>54</v>
      </c>
      <c r="M1288" s="2" t="s">
        <v>106</v>
      </c>
      <c r="N1288" s="3" t="str">
        <f t="shared" si="81"/>
        <v>Sep</v>
      </c>
      <c r="O1288" t="s">
        <v>21</v>
      </c>
      <c r="P1288" t="s">
        <v>39</v>
      </c>
      <c r="Q1288" t="str">
        <f t="shared" si="82"/>
        <v>Adult</v>
      </c>
      <c r="R1288" t="str">
        <f t="shared" si="83"/>
        <v>Profit</v>
      </c>
    </row>
    <row r="1289" spans="1:18">
      <c r="A1289">
        <v>1614</v>
      </c>
      <c r="B1289" t="s">
        <v>44</v>
      </c>
      <c r="C1289">
        <v>28</v>
      </c>
      <c r="D1289" t="s">
        <v>16</v>
      </c>
      <c r="E1289" t="s">
        <v>57</v>
      </c>
      <c r="F1289" t="s">
        <v>49</v>
      </c>
      <c r="G1289">
        <v>4293.72</v>
      </c>
      <c r="H1289">
        <v>986.15</v>
      </c>
      <c r="I1289">
        <v>6341.76</v>
      </c>
      <c r="J1289">
        <v>5355.61</v>
      </c>
      <c r="K1289" s="1">
        <f t="shared" si="80"/>
        <v>5.4308269533032494</v>
      </c>
      <c r="L1289" t="s">
        <v>54</v>
      </c>
      <c r="M1289" s="2" t="s">
        <v>218</v>
      </c>
      <c r="N1289" s="3" t="str">
        <f t="shared" si="81"/>
        <v>Jan</v>
      </c>
      <c r="O1289" t="s">
        <v>33</v>
      </c>
      <c r="P1289" t="s">
        <v>39</v>
      </c>
      <c r="Q1289" t="str">
        <f t="shared" si="82"/>
        <v>Adult</v>
      </c>
      <c r="R1289" t="str">
        <f t="shared" si="83"/>
        <v>Profit</v>
      </c>
    </row>
    <row r="1290" spans="1:18">
      <c r="A1290">
        <v>8685</v>
      </c>
      <c r="B1290" t="s">
        <v>40</v>
      </c>
      <c r="C1290">
        <v>27</v>
      </c>
      <c r="D1290" t="s">
        <v>24</v>
      </c>
      <c r="E1290" t="s">
        <v>59</v>
      </c>
      <c r="F1290" t="s">
        <v>49</v>
      </c>
      <c r="G1290">
        <v>3833.48</v>
      </c>
      <c r="H1290">
        <v>347.34</v>
      </c>
      <c r="I1290">
        <v>6341.5</v>
      </c>
      <c r="J1290">
        <v>5994.16</v>
      </c>
      <c r="K1290" s="1">
        <f t="shared" si="80"/>
        <v>17.257327114642713</v>
      </c>
      <c r="L1290" t="s">
        <v>54</v>
      </c>
      <c r="M1290" s="2" t="s">
        <v>416</v>
      </c>
      <c r="N1290" s="3" t="str">
        <f t="shared" si="81"/>
        <v>Aug</v>
      </c>
      <c r="O1290" t="s">
        <v>33</v>
      </c>
      <c r="P1290" t="s">
        <v>39</v>
      </c>
      <c r="Q1290" t="str">
        <f t="shared" si="82"/>
        <v>Adult</v>
      </c>
      <c r="R1290" t="str">
        <f t="shared" si="83"/>
        <v>Profit</v>
      </c>
    </row>
    <row r="1291" spans="1:18">
      <c r="A1291">
        <v>8048</v>
      </c>
      <c r="B1291" t="s">
        <v>34</v>
      </c>
      <c r="C1291">
        <v>27</v>
      </c>
      <c r="D1291" t="s">
        <v>16</v>
      </c>
      <c r="E1291" t="s">
        <v>41</v>
      </c>
      <c r="F1291" t="s">
        <v>18</v>
      </c>
      <c r="G1291">
        <v>4800.79</v>
      </c>
      <c r="H1291">
        <v>1806.99</v>
      </c>
      <c r="I1291">
        <v>6339.43</v>
      </c>
      <c r="J1291">
        <v>4532.4399999999996</v>
      </c>
      <c r="K1291" s="1">
        <f t="shared" si="80"/>
        <v>2.5082817281777983</v>
      </c>
      <c r="L1291" t="s">
        <v>37</v>
      </c>
      <c r="M1291" s="2" t="s">
        <v>117</v>
      </c>
      <c r="N1291" s="3" t="str">
        <f t="shared" si="81"/>
        <v>Dec</v>
      </c>
      <c r="O1291" t="s">
        <v>28</v>
      </c>
      <c r="P1291" t="s">
        <v>22</v>
      </c>
      <c r="Q1291" t="str">
        <f t="shared" si="82"/>
        <v>Adult</v>
      </c>
      <c r="R1291" t="str">
        <f t="shared" si="83"/>
        <v>Profit</v>
      </c>
    </row>
    <row r="1292" spans="1:18">
      <c r="A1292">
        <v>1929</v>
      </c>
      <c r="B1292" t="s">
        <v>52</v>
      </c>
      <c r="C1292">
        <v>27</v>
      </c>
      <c r="D1292" t="s">
        <v>24</v>
      </c>
      <c r="E1292" t="s">
        <v>30</v>
      </c>
      <c r="F1292" t="s">
        <v>18</v>
      </c>
      <c r="G1292">
        <v>4371.66</v>
      </c>
      <c r="H1292">
        <v>774</v>
      </c>
      <c r="I1292">
        <v>6338.9</v>
      </c>
      <c r="J1292">
        <v>5564.9</v>
      </c>
      <c r="K1292" s="1">
        <f t="shared" si="80"/>
        <v>7.1897932816537464</v>
      </c>
      <c r="L1292" t="s">
        <v>54</v>
      </c>
      <c r="M1292" s="2" t="s">
        <v>211</v>
      </c>
      <c r="N1292" s="3" t="str">
        <f t="shared" si="81"/>
        <v>Mar</v>
      </c>
      <c r="O1292" t="s">
        <v>56</v>
      </c>
      <c r="P1292" t="s">
        <v>39</v>
      </c>
      <c r="Q1292" t="str">
        <f t="shared" si="82"/>
        <v>Adult</v>
      </c>
      <c r="R1292" t="str">
        <f t="shared" si="83"/>
        <v>Profit</v>
      </c>
    </row>
    <row r="1293" spans="1:18">
      <c r="A1293">
        <v>5252</v>
      </c>
      <c r="B1293" t="s">
        <v>84</v>
      </c>
      <c r="C1293">
        <v>31</v>
      </c>
      <c r="D1293" t="s">
        <v>24</v>
      </c>
      <c r="E1293" t="s">
        <v>30</v>
      </c>
      <c r="F1293" t="s">
        <v>49</v>
      </c>
      <c r="G1293">
        <v>4504.16</v>
      </c>
      <c r="H1293">
        <v>1718.03</v>
      </c>
      <c r="I1293">
        <v>6336.61</v>
      </c>
      <c r="J1293">
        <v>4618.58</v>
      </c>
      <c r="K1293" s="1">
        <f t="shared" si="80"/>
        <v>2.6882999714789615</v>
      </c>
      <c r="L1293" t="s">
        <v>26</v>
      </c>
      <c r="M1293" s="2" t="s">
        <v>116</v>
      </c>
      <c r="N1293" s="3" t="str">
        <f t="shared" si="81"/>
        <v>Sep</v>
      </c>
      <c r="O1293" t="s">
        <v>28</v>
      </c>
      <c r="P1293" t="s">
        <v>22</v>
      </c>
      <c r="Q1293" t="str">
        <f t="shared" si="82"/>
        <v>Adult</v>
      </c>
      <c r="R1293" t="str">
        <f t="shared" si="83"/>
        <v>Profit</v>
      </c>
    </row>
    <row r="1294" spans="1:18">
      <c r="A1294">
        <v>2509</v>
      </c>
      <c r="B1294" t="s">
        <v>44</v>
      </c>
      <c r="C1294">
        <v>52</v>
      </c>
      <c r="D1294" t="s">
        <v>16</v>
      </c>
      <c r="E1294" t="s">
        <v>35</v>
      </c>
      <c r="F1294" t="s">
        <v>25</v>
      </c>
      <c r="G1294">
        <v>4512.41</v>
      </c>
      <c r="H1294">
        <v>1720.42</v>
      </c>
      <c r="I1294">
        <v>6335.96</v>
      </c>
      <c r="J1294">
        <v>4615.54</v>
      </c>
      <c r="K1294" s="1">
        <f t="shared" si="80"/>
        <v>2.68279838644052</v>
      </c>
      <c r="L1294" t="s">
        <v>26</v>
      </c>
      <c r="M1294" s="2" t="s">
        <v>333</v>
      </c>
      <c r="N1294" s="3" t="str">
        <f t="shared" si="81"/>
        <v>Mar</v>
      </c>
      <c r="O1294" t="s">
        <v>51</v>
      </c>
      <c r="P1294" t="s">
        <v>22</v>
      </c>
      <c r="Q1294" t="str">
        <f t="shared" si="82"/>
        <v>Senior</v>
      </c>
      <c r="R1294" t="str">
        <f t="shared" si="83"/>
        <v>Profit</v>
      </c>
    </row>
    <row r="1295" spans="1:18">
      <c r="A1295">
        <v>6963</v>
      </c>
      <c r="B1295" t="s">
        <v>29</v>
      </c>
      <c r="C1295">
        <v>49</v>
      </c>
      <c r="D1295" t="s">
        <v>24</v>
      </c>
      <c r="E1295" t="s">
        <v>35</v>
      </c>
      <c r="F1295" t="s">
        <v>36</v>
      </c>
      <c r="G1295">
        <v>3589.96</v>
      </c>
      <c r="H1295">
        <v>1621.93</v>
      </c>
      <c r="I1295">
        <v>6335.64</v>
      </c>
      <c r="J1295">
        <v>4713.71</v>
      </c>
      <c r="K1295" s="1">
        <f t="shared" si="80"/>
        <v>2.9062351642795927</v>
      </c>
      <c r="L1295" t="s">
        <v>54</v>
      </c>
      <c r="M1295" s="2" t="s">
        <v>154</v>
      </c>
      <c r="N1295" s="3" t="str">
        <f t="shared" si="81"/>
        <v>Sep</v>
      </c>
      <c r="O1295" t="s">
        <v>56</v>
      </c>
      <c r="P1295" t="s">
        <v>39</v>
      </c>
      <c r="Q1295" t="str">
        <f t="shared" si="82"/>
        <v>Senior</v>
      </c>
      <c r="R1295" t="str">
        <f t="shared" si="83"/>
        <v>Profit</v>
      </c>
    </row>
    <row r="1296" spans="1:18">
      <c r="A1296">
        <v>7346</v>
      </c>
      <c r="B1296" t="s">
        <v>47</v>
      </c>
      <c r="C1296">
        <v>38</v>
      </c>
      <c r="D1296" t="s">
        <v>16</v>
      </c>
      <c r="E1296" t="s">
        <v>30</v>
      </c>
      <c r="F1296" t="s">
        <v>18</v>
      </c>
      <c r="G1296">
        <v>4504.32</v>
      </c>
      <c r="H1296">
        <v>1487.36</v>
      </c>
      <c r="I1296">
        <v>6334.36</v>
      </c>
      <c r="J1296">
        <v>4847</v>
      </c>
      <c r="K1296" s="1">
        <f t="shared" si="80"/>
        <v>3.2587941049913942</v>
      </c>
      <c r="L1296" t="s">
        <v>31</v>
      </c>
      <c r="M1296" s="2" t="s">
        <v>322</v>
      </c>
      <c r="N1296" s="3" t="str">
        <f t="shared" si="81"/>
        <v>Jun</v>
      </c>
      <c r="O1296" t="s">
        <v>56</v>
      </c>
      <c r="P1296" t="s">
        <v>22</v>
      </c>
      <c r="Q1296" t="str">
        <f t="shared" si="82"/>
        <v>Adult</v>
      </c>
      <c r="R1296" t="str">
        <f t="shared" si="83"/>
        <v>Profit</v>
      </c>
    </row>
    <row r="1297" spans="1:18">
      <c r="A1297">
        <v>8985</v>
      </c>
      <c r="B1297" t="s">
        <v>34</v>
      </c>
      <c r="C1297">
        <v>56</v>
      </c>
      <c r="D1297" t="s">
        <v>24</v>
      </c>
      <c r="E1297" t="s">
        <v>30</v>
      </c>
      <c r="F1297" t="s">
        <v>49</v>
      </c>
      <c r="G1297">
        <v>3570.23</v>
      </c>
      <c r="H1297">
        <v>837.41</v>
      </c>
      <c r="I1297">
        <v>6333.79</v>
      </c>
      <c r="J1297">
        <v>5496.38</v>
      </c>
      <c r="K1297" s="1">
        <f t="shared" si="80"/>
        <v>6.5635471274525026</v>
      </c>
      <c r="L1297" t="s">
        <v>26</v>
      </c>
      <c r="M1297" s="2" t="s">
        <v>237</v>
      </c>
      <c r="N1297" s="3" t="str">
        <f t="shared" si="81"/>
        <v>Jan</v>
      </c>
      <c r="O1297" t="s">
        <v>28</v>
      </c>
      <c r="P1297" t="s">
        <v>39</v>
      </c>
      <c r="Q1297" t="str">
        <f t="shared" si="82"/>
        <v>Senior</v>
      </c>
      <c r="R1297" t="str">
        <f t="shared" si="83"/>
        <v>Profit</v>
      </c>
    </row>
    <row r="1298" spans="1:18">
      <c r="A1298">
        <v>2394</v>
      </c>
      <c r="B1298" t="s">
        <v>52</v>
      </c>
      <c r="C1298">
        <v>55</v>
      </c>
      <c r="D1298" t="s">
        <v>16</v>
      </c>
      <c r="E1298" t="s">
        <v>30</v>
      </c>
      <c r="F1298" t="s">
        <v>25</v>
      </c>
      <c r="G1298">
        <v>3560.01</v>
      </c>
      <c r="H1298">
        <v>518.1</v>
      </c>
      <c r="I1298">
        <v>6333.15</v>
      </c>
      <c r="J1298">
        <v>5815.05</v>
      </c>
      <c r="K1298" s="1">
        <f t="shared" si="80"/>
        <v>11.223798494499132</v>
      </c>
      <c r="L1298" t="s">
        <v>19</v>
      </c>
      <c r="M1298" s="2" t="s">
        <v>414</v>
      </c>
      <c r="N1298" s="3" t="str">
        <f t="shared" si="81"/>
        <v>May</v>
      </c>
      <c r="O1298" t="s">
        <v>33</v>
      </c>
      <c r="P1298" t="s">
        <v>39</v>
      </c>
      <c r="Q1298" t="str">
        <f t="shared" si="82"/>
        <v>Senior</v>
      </c>
      <c r="R1298" t="str">
        <f t="shared" si="83"/>
        <v>Profit</v>
      </c>
    </row>
    <row r="1299" spans="1:18">
      <c r="A1299">
        <v>692</v>
      </c>
      <c r="B1299" t="s">
        <v>47</v>
      </c>
      <c r="C1299">
        <v>47</v>
      </c>
      <c r="D1299" t="s">
        <v>16</v>
      </c>
      <c r="E1299" t="s">
        <v>66</v>
      </c>
      <c r="F1299" t="s">
        <v>18</v>
      </c>
      <c r="G1299">
        <v>4937</v>
      </c>
      <c r="H1299">
        <v>1612.17</v>
      </c>
      <c r="I1299">
        <v>6332.76</v>
      </c>
      <c r="J1299">
        <v>4720.59</v>
      </c>
      <c r="K1299" s="1">
        <f t="shared" si="80"/>
        <v>2.9280969128565846</v>
      </c>
      <c r="L1299" t="s">
        <v>19</v>
      </c>
      <c r="M1299" s="2" t="s">
        <v>359</v>
      </c>
      <c r="N1299" s="3" t="str">
        <f t="shared" si="81"/>
        <v>Jul</v>
      </c>
      <c r="O1299" t="s">
        <v>28</v>
      </c>
      <c r="P1299" t="s">
        <v>39</v>
      </c>
      <c r="Q1299" t="str">
        <f t="shared" si="82"/>
        <v>Senior</v>
      </c>
      <c r="R1299" t="str">
        <f t="shared" si="83"/>
        <v>Profit</v>
      </c>
    </row>
    <row r="1300" spans="1:18">
      <c r="A1300">
        <v>7151</v>
      </c>
      <c r="B1300" t="s">
        <v>47</v>
      </c>
      <c r="C1300">
        <v>34</v>
      </c>
      <c r="D1300" t="s">
        <v>24</v>
      </c>
      <c r="E1300" t="s">
        <v>66</v>
      </c>
      <c r="F1300" t="s">
        <v>36</v>
      </c>
      <c r="G1300">
        <v>4145.75</v>
      </c>
      <c r="H1300">
        <v>858.76</v>
      </c>
      <c r="I1300">
        <v>6330.9</v>
      </c>
      <c r="J1300">
        <v>5472.14</v>
      </c>
      <c r="K1300" s="1">
        <f t="shared" si="80"/>
        <v>6.3721412268852768</v>
      </c>
      <c r="L1300" t="s">
        <v>19</v>
      </c>
      <c r="M1300" s="2" t="s">
        <v>270</v>
      </c>
      <c r="N1300" s="3" t="str">
        <f t="shared" si="81"/>
        <v>Feb</v>
      </c>
      <c r="O1300" t="s">
        <v>28</v>
      </c>
      <c r="P1300" t="s">
        <v>22</v>
      </c>
      <c r="Q1300" t="str">
        <f t="shared" si="82"/>
        <v>Adult</v>
      </c>
      <c r="R1300" t="str">
        <f t="shared" si="83"/>
        <v>Profit</v>
      </c>
    </row>
    <row r="1301" spans="1:18">
      <c r="A1301">
        <v>9113</v>
      </c>
      <c r="B1301" t="s">
        <v>15</v>
      </c>
      <c r="C1301">
        <v>42</v>
      </c>
      <c r="D1301" t="s">
        <v>24</v>
      </c>
      <c r="E1301" t="s">
        <v>59</v>
      </c>
      <c r="F1301" t="s">
        <v>49</v>
      </c>
      <c r="G1301">
        <v>3905.56</v>
      </c>
      <c r="H1301">
        <v>1352.69</v>
      </c>
      <c r="I1301">
        <v>6327.98</v>
      </c>
      <c r="J1301">
        <v>4975.29</v>
      </c>
      <c r="K1301" s="1">
        <f t="shared" si="80"/>
        <v>3.6780711027656001</v>
      </c>
      <c r="L1301" t="s">
        <v>54</v>
      </c>
      <c r="M1301" s="2" t="s">
        <v>112</v>
      </c>
      <c r="N1301" s="3" t="str">
        <f t="shared" si="81"/>
        <v>Jan</v>
      </c>
      <c r="O1301" t="s">
        <v>28</v>
      </c>
      <c r="P1301" t="s">
        <v>39</v>
      </c>
      <c r="Q1301" t="str">
        <f t="shared" si="82"/>
        <v>Senior</v>
      </c>
      <c r="R1301" t="str">
        <f t="shared" si="83"/>
        <v>Profit</v>
      </c>
    </row>
    <row r="1302" spans="1:18">
      <c r="A1302">
        <v>6447</v>
      </c>
      <c r="B1302" t="s">
        <v>44</v>
      </c>
      <c r="C1302">
        <v>20</v>
      </c>
      <c r="D1302" t="s">
        <v>16</v>
      </c>
      <c r="E1302" t="s">
        <v>41</v>
      </c>
      <c r="F1302" t="s">
        <v>49</v>
      </c>
      <c r="G1302">
        <v>4698.63</v>
      </c>
      <c r="H1302">
        <v>561.59</v>
      </c>
      <c r="I1302">
        <v>6327.75</v>
      </c>
      <c r="J1302">
        <v>5766.16</v>
      </c>
      <c r="K1302" s="1">
        <f t="shared" si="80"/>
        <v>10.267561744333053</v>
      </c>
      <c r="L1302" t="s">
        <v>54</v>
      </c>
      <c r="M1302" s="2" t="s">
        <v>346</v>
      </c>
      <c r="N1302" s="3" t="str">
        <f t="shared" si="81"/>
        <v>May</v>
      </c>
      <c r="O1302" t="s">
        <v>56</v>
      </c>
      <c r="P1302" t="s">
        <v>22</v>
      </c>
      <c r="Q1302" t="str">
        <f t="shared" si="82"/>
        <v>Young</v>
      </c>
      <c r="R1302" t="str">
        <f t="shared" si="83"/>
        <v>Profit</v>
      </c>
    </row>
    <row r="1303" spans="1:18">
      <c r="A1303">
        <v>1573</v>
      </c>
      <c r="B1303" t="s">
        <v>15</v>
      </c>
      <c r="C1303">
        <v>57</v>
      </c>
      <c r="D1303" t="s">
        <v>16</v>
      </c>
      <c r="E1303" t="s">
        <v>35</v>
      </c>
      <c r="F1303" t="s">
        <v>49</v>
      </c>
      <c r="G1303">
        <v>4712.03</v>
      </c>
      <c r="H1303">
        <v>740.48</v>
      </c>
      <c r="I1303">
        <v>6327.38</v>
      </c>
      <c r="J1303">
        <v>5586.9</v>
      </c>
      <c r="K1303" s="1">
        <f t="shared" si="80"/>
        <v>7.5449708297320655</v>
      </c>
      <c r="L1303" t="s">
        <v>31</v>
      </c>
      <c r="M1303" s="2" t="s">
        <v>336</v>
      </c>
      <c r="N1303" s="3" t="str">
        <f t="shared" si="81"/>
        <v>Aug</v>
      </c>
      <c r="O1303" t="s">
        <v>56</v>
      </c>
      <c r="P1303" t="s">
        <v>22</v>
      </c>
      <c r="Q1303" t="str">
        <f t="shared" si="82"/>
        <v>Senior</v>
      </c>
      <c r="R1303" t="str">
        <f t="shared" si="83"/>
        <v>Profit</v>
      </c>
    </row>
    <row r="1304" spans="1:18">
      <c r="A1304">
        <v>9106</v>
      </c>
      <c r="B1304" t="s">
        <v>23</v>
      </c>
      <c r="C1304">
        <v>53</v>
      </c>
      <c r="D1304" t="s">
        <v>24</v>
      </c>
      <c r="E1304" t="s">
        <v>53</v>
      </c>
      <c r="F1304" t="s">
        <v>36</v>
      </c>
      <c r="G1304">
        <v>4216.92</v>
      </c>
      <c r="H1304">
        <v>76.290000000000006</v>
      </c>
      <c r="I1304">
        <v>6327.11</v>
      </c>
      <c r="J1304">
        <v>6250.82</v>
      </c>
      <c r="K1304" s="1">
        <f t="shared" si="80"/>
        <v>81.934984925940483</v>
      </c>
      <c r="L1304" t="s">
        <v>26</v>
      </c>
      <c r="M1304" s="2" t="s">
        <v>163</v>
      </c>
      <c r="N1304" s="3" t="str">
        <f t="shared" si="81"/>
        <v>Nov</v>
      </c>
      <c r="O1304" t="s">
        <v>21</v>
      </c>
      <c r="P1304" t="s">
        <v>22</v>
      </c>
      <c r="Q1304" t="str">
        <f t="shared" si="82"/>
        <v>Senior</v>
      </c>
      <c r="R1304" t="str">
        <f t="shared" si="83"/>
        <v>Profit</v>
      </c>
    </row>
    <row r="1305" spans="1:18">
      <c r="A1305">
        <v>3761</v>
      </c>
      <c r="B1305" t="s">
        <v>44</v>
      </c>
      <c r="C1305">
        <v>36</v>
      </c>
      <c r="D1305" t="s">
        <v>16</v>
      </c>
      <c r="E1305" t="s">
        <v>41</v>
      </c>
      <c r="F1305" t="s">
        <v>25</v>
      </c>
      <c r="G1305">
        <v>3526.38</v>
      </c>
      <c r="H1305">
        <v>1819.87</v>
      </c>
      <c r="I1305">
        <v>6325.65</v>
      </c>
      <c r="J1305">
        <v>4505.78</v>
      </c>
      <c r="K1305" s="1">
        <f t="shared" si="80"/>
        <v>2.4758801452851027</v>
      </c>
      <c r="L1305" t="s">
        <v>37</v>
      </c>
      <c r="M1305" s="2" t="s">
        <v>94</v>
      </c>
      <c r="N1305" s="3" t="str">
        <f t="shared" si="81"/>
        <v>Feb</v>
      </c>
      <c r="O1305" t="s">
        <v>56</v>
      </c>
      <c r="P1305" t="s">
        <v>39</v>
      </c>
      <c r="Q1305" t="str">
        <f t="shared" si="82"/>
        <v>Adult</v>
      </c>
      <c r="R1305" t="str">
        <f t="shared" si="83"/>
        <v>Profit</v>
      </c>
    </row>
    <row r="1306" spans="1:18">
      <c r="A1306">
        <v>6216</v>
      </c>
      <c r="B1306" t="s">
        <v>40</v>
      </c>
      <c r="C1306">
        <v>28</v>
      </c>
      <c r="D1306" t="s">
        <v>16</v>
      </c>
      <c r="E1306" t="s">
        <v>57</v>
      </c>
      <c r="F1306" t="s">
        <v>18</v>
      </c>
      <c r="G1306">
        <v>4139.97</v>
      </c>
      <c r="H1306">
        <v>494.91</v>
      </c>
      <c r="I1306">
        <v>6325.54</v>
      </c>
      <c r="J1306">
        <v>5830.63</v>
      </c>
      <c r="K1306" s="1">
        <f t="shared" si="80"/>
        <v>11.781192540057788</v>
      </c>
      <c r="L1306" t="s">
        <v>26</v>
      </c>
      <c r="M1306" s="2" t="s">
        <v>387</v>
      </c>
      <c r="N1306" s="3" t="str">
        <f t="shared" si="81"/>
        <v>May</v>
      </c>
      <c r="O1306" t="s">
        <v>28</v>
      </c>
      <c r="P1306" t="s">
        <v>39</v>
      </c>
      <c r="Q1306" t="str">
        <f t="shared" si="82"/>
        <v>Adult</v>
      </c>
      <c r="R1306" t="str">
        <f t="shared" si="83"/>
        <v>Profit</v>
      </c>
    </row>
    <row r="1307" spans="1:18">
      <c r="A1307">
        <v>4601</v>
      </c>
      <c r="B1307" t="s">
        <v>23</v>
      </c>
      <c r="C1307">
        <v>48</v>
      </c>
      <c r="D1307" t="s">
        <v>16</v>
      </c>
      <c r="E1307" t="s">
        <v>30</v>
      </c>
      <c r="F1307" t="s">
        <v>36</v>
      </c>
      <c r="G1307">
        <v>4398</v>
      </c>
      <c r="H1307">
        <v>1590.86</v>
      </c>
      <c r="I1307">
        <v>6322.69</v>
      </c>
      <c r="J1307">
        <v>4731.83</v>
      </c>
      <c r="K1307" s="1">
        <f t="shared" si="80"/>
        <v>2.9743849238776514</v>
      </c>
      <c r="L1307" t="s">
        <v>19</v>
      </c>
      <c r="M1307" s="2" t="s">
        <v>302</v>
      </c>
      <c r="N1307" s="3" t="str">
        <f t="shared" si="81"/>
        <v>Aug</v>
      </c>
      <c r="O1307" t="s">
        <v>51</v>
      </c>
      <c r="P1307" t="s">
        <v>39</v>
      </c>
      <c r="Q1307" t="str">
        <f t="shared" si="82"/>
        <v>Senior</v>
      </c>
      <c r="R1307" t="str">
        <f t="shared" si="83"/>
        <v>Profit</v>
      </c>
    </row>
    <row r="1308" spans="1:18">
      <c r="A1308">
        <v>6499</v>
      </c>
      <c r="B1308" t="s">
        <v>47</v>
      </c>
      <c r="C1308">
        <v>43</v>
      </c>
      <c r="D1308" t="s">
        <v>24</v>
      </c>
      <c r="E1308" t="s">
        <v>53</v>
      </c>
      <c r="F1308" t="s">
        <v>25</v>
      </c>
      <c r="G1308">
        <v>3615.97</v>
      </c>
      <c r="H1308">
        <v>1663.97</v>
      </c>
      <c r="I1308">
        <v>6321.82</v>
      </c>
      <c r="J1308">
        <v>4657.8500000000004</v>
      </c>
      <c r="K1308" s="1">
        <f t="shared" si="80"/>
        <v>2.7992391689754026</v>
      </c>
      <c r="L1308" t="s">
        <v>54</v>
      </c>
      <c r="M1308" s="2" t="s">
        <v>254</v>
      </c>
      <c r="N1308" s="3" t="str">
        <f t="shared" si="81"/>
        <v>Dec</v>
      </c>
      <c r="O1308" t="s">
        <v>28</v>
      </c>
      <c r="P1308" t="s">
        <v>22</v>
      </c>
      <c r="Q1308" t="str">
        <f t="shared" si="82"/>
        <v>Senior</v>
      </c>
      <c r="R1308" t="str">
        <f t="shared" si="83"/>
        <v>Profit</v>
      </c>
    </row>
    <row r="1309" spans="1:18">
      <c r="A1309">
        <v>152</v>
      </c>
      <c r="B1309" t="s">
        <v>84</v>
      </c>
      <c r="C1309">
        <v>26</v>
      </c>
      <c r="D1309" t="s">
        <v>24</v>
      </c>
      <c r="E1309" t="s">
        <v>17</v>
      </c>
      <c r="F1309" t="s">
        <v>36</v>
      </c>
      <c r="G1309">
        <v>3557.28</v>
      </c>
      <c r="H1309">
        <v>1084.0899999999999</v>
      </c>
      <c r="I1309">
        <v>6321.72</v>
      </c>
      <c r="J1309">
        <v>5237.63</v>
      </c>
      <c r="K1309" s="1">
        <f t="shared" si="80"/>
        <v>4.8313608648728428</v>
      </c>
      <c r="L1309" t="s">
        <v>26</v>
      </c>
      <c r="M1309" s="2" t="s">
        <v>90</v>
      </c>
      <c r="N1309" s="3" t="str">
        <f t="shared" si="81"/>
        <v>Oct</v>
      </c>
      <c r="O1309" t="s">
        <v>21</v>
      </c>
      <c r="P1309" t="s">
        <v>39</v>
      </c>
      <c r="Q1309" t="str">
        <f t="shared" si="82"/>
        <v>Adult</v>
      </c>
      <c r="R1309" t="str">
        <f t="shared" si="83"/>
        <v>Profit</v>
      </c>
    </row>
    <row r="1310" spans="1:18">
      <c r="A1310">
        <v>9641</v>
      </c>
      <c r="B1310" t="s">
        <v>29</v>
      </c>
      <c r="C1310">
        <v>35</v>
      </c>
      <c r="D1310" t="s">
        <v>16</v>
      </c>
      <c r="E1310" t="s">
        <v>41</v>
      </c>
      <c r="F1310" t="s">
        <v>36</v>
      </c>
      <c r="G1310">
        <v>3576.79</v>
      </c>
      <c r="H1310">
        <v>245.61</v>
      </c>
      <c r="I1310">
        <v>6321.61</v>
      </c>
      <c r="J1310">
        <v>6076</v>
      </c>
      <c r="K1310" s="1">
        <f t="shared" si="80"/>
        <v>24.738406416676845</v>
      </c>
      <c r="L1310" t="s">
        <v>26</v>
      </c>
      <c r="M1310" s="2" t="s">
        <v>213</v>
      </c>
      <c r="N1310" s="3" t="str">
        <f t="shared" si="81"/>
        <v>Aug</v>
      </c>
      <c r="O1310" t="s">
        <v>21</v>
      </c>
      <c r="P1310" t="s">
        <v>39</v>
      </c>
      <c r="Q1310" t="str">
        <f t="shared" si="82"/>
        <v>Adult</v>
      </c>
      <c r="R1310" t="str">
        <f t="shared" si="83"/>
        <v>Profit</v>
      </c>
    </row>
    <row r="1311" spans="1:18">
      <c r="A1311">
        <v>5427</v>
      </c>
      <c r="B1311" t="s">
        <v>15</v>
      </c>
      <c r="C1311">
        <v>30</v>
      </c>
      <c r="D1311" t="s">
        <v>24</v>
      </c>
      <c r="E1311" t="s">
        <v>17</v>
      </c>
      <c r="F1311" t="s">
        <v>42</v>
      </c>
      <c r="G1311">
        <v>4787.1000000000004</v>
      </c>
      <c r="H1311">
        <v>1198.33</v>
      </c>
      <c r="I1311">
        <v>6321.22</v>
      </c>
      <c r="J1311">
        <v>5122.8900000000003</v>
      </c>
      <c r="K1311" s="1">
        <f t="shared" si="80"/>
        <v>4.2750244089691494</v>
      </c>
      <c r="L1311" t="s">
        <v>37</v>
      </c>
      <c r="M1311" s="2" t="s">
        <v>277</v>
      </c>
      <c r="N1311" s="3" t="str">
        <f t="shared" si="81"/>
        <v>Apr</v>
      </c>
      <c r="O1311" t="s">
        <v>28</v>
      </c>
      <c r="P1311" t="s">
        <v>39</v>
      </c>
      <c r="Q1311" t="str">
        <f t="shared" si="82"/>
        <v>Adult</v>
      </c>
      <c r="R1311" t="str">
        <f t="shared" si="83"/>
        <v>Profit</v>
      </c>
    </row>
    <row r="1312" spans="1:18">
      <c r="A1312">
        <v>8132</v>
      </c>
      <c r="B1312" t="s">
        <v>52</v>
      </c>
      <c r="C1312">
        <v>28</v>
      </c>
      <c r="D1312" t="s">
        <v>16</v>
      </c>
      <c r="E1312" t="s">
        <v>59</v>
      </c>
      <c r="F1312" t="s">
        <v>42</v>
      </c>
      <c r="G1312">
        <v>4364.6899999999996</v>
      </c>
      <c r="H1312">
        <v>598.32000000000005</v>
      </c>
      <c r="I1312">
        <v>6320.97</v>
      </c>
      <c r="J1312">
        <v>5722.65</v>
      </c>
      <c r="K1312" s="1">
        <f t="shared" si="80"/>
        <v>9.5645306859205768</v>
      </c>
      <c r="L1312" t="s">
        <v>54</v>
      </c>
      <c r="M1312" s="2" t="s">
        <v>313</v>
      </c>
      <c r="N1312" s="3" t="str">
        <f t="shared" si="81"/>
        <v>Feb</v>
      </c>
      <c r="O1312" t="s">
        <v>21</v>
      </c>
      <c r="P1312" t="s">
        <v>22</v>
      </c>
      <c r="Q1312" t="str">
        <f t="shared" si="82"/>
        <v>Adult</v>
      </c>
      <c r="R1312" t="str">
        <f t="shared" si="83"/>
        <v>Profit</v>
      </c>
    </row>
    <row r="1313" spans="1:18">
      <c r="A1313">
        <v>1665</v>
      </c>
      <c r="B1313" t="s">
        <v>92</v>
      </c>
      <c r="C1313">
        <v>43</v>
      </c>
      <c r="D1313" t="s">
        <v>24</v>
      </c>
      <c r="E1313" t="s">
        <v>17</v>
      </c>
      <c r="F1313" t="s">
        <v>36</v>
      </c>
      <c r="G1313">
        <v>4125.68</v>
      </c>
      <c r="H1313">
        <v>292.55</v>
      </c>
      <c r="I1313">
        <v>6320.28</v>
      </c>
      <c r="J1313">
        <v>6027.73</v>
      </c>
      <c r="K1313" s="1">
        <f t="shared" si="80"/>
        <v>20.604101862929411</v>
      </c>
      <c r="L1313" t="s">
        <v>37</v>
      </c>
      <c r="M1313" s="2" t="s">
        <v>309</v>
      </c>
      <c r="N1313" s="3" t="str">
        <f t="shared" si="81"/>
        <v>Jul</v>
      </c>
      <c r="O1313" t="s">
        <v>21</v>
      </c>
      <c r="P1313" t="s">
        <v>39</v>
      </c>
      <c r="Q1313" t="str">
        <f t="shared" si="82"/>
        <v>Senior</v>
      </c>
      <c r="R1313" t="str">
        <f t="shared" si="83"/>
        <v>Profit</v>
      </c>
    </row>
    <row r="1314" spans="1:18">
      <c r="A1314">
        <v>3525</v>
      </c>
      <c r="B1314" t="s">
        <v>44</v>
      </c>
      <c r="C1314">
        <v>45</v>
      </c>
      <c r="D1314" t="s">
        <v>16</v>
      </c>
      <c r="E1314" t="s">
        <v>66</v>
      </c>
      <c r="F1314" t="s">
        <v>42</v>
      </c>
      <c r="G1314">
        <v>3877.78</v>
      </c>
      <c r="H1314">
        <v>434.15</v>
      </c>
      <c r="I1314">
        <v>6318.74</v>
      </c>
      <c r="J1314">
        <v>5884.59</v>
      </c>
      <c r="K1314" s="1">
        <f t="shared" si="80"/>
        <v>13.554278475181389</v>
      </c>
      <c r="L1314" t="s">
        <v>31</v>
      </c>
      <c r="M1314" s="2" t="s">
        <v>211</v>
      </c>
      <c r="N1314" s="3" t="str">
        <f t="shared" si="81"/>
        <v>Mar</v>
      </c>
      <c r="O1314" t="s">
        <v>28</v>
      </c>
      <c r="P1314" t="s">
        <v>39</v>
      </c>
      <c r="Q1314" t="str">
        <f t="shared" si="82"/>
        <v>Senior</v>
      </c>
      <c r="R1314" t="str">
        <f t="shared" si="83"/>
        <v>Profit</v>
      </c>
    </row>
    <row r="1315" spans="1:18">
      <c r="A1315">
        <v>2663</v>
      </c>
      <c r="B1315" t="s">
        <v>29</v>
      </c>
      <c r="C1315">
        <v>25</v>
      </c>
      <c r="D1315" t="s">
        <v>24</v>
      </c>
      <c r="E1315" t="s">
        <v>17</v>
      </c>
      <c r="F1315" t="s">
        <v>42</v>
      </c>
      <c r="G1315">
        <v>4600.99</v>
      </c>
      <c r="H1315">
        <v>1416.02</v>
      </c>
      <c r="I1315">
        <v>6316.9</v>
      </c>
      <c r="J1315">
        <v>4900.88</v>
      </c>
      <c r="K1315" s="1">
        <f t="shared" si="80"/>
        <v>3.4610245617999746</v>
      </c>
      <c r="L1315" t="s">
        <v>19</v>
      </c>
      <c r="M1315" s="2" t="s">
        <v>215</v>
      </c>
      <c r="N1315" s="3" t="str">
        <f t="shared" si="81"/>
        <v>Oct</v>
      </c>
      <c r="O1315" t="s">
        <v>56</v>
      </c>
      <c r="P1315" t="s">
        <v>39</v>
      </c>
      <c r="Q1315" t="str">
        <f t="shared" si="82"/>
        <v>Young</v>
      </c>
      <c r="R1315" t="str">
        <f t="shared" si="83"/>
        <v>Profit</v>
      </c>
    </row>
    <row r="1316" spans="1:18">
      <c r="A1316">
        <v>7982</v>
      </c>
      <c r="B1316" t="s">
        <v>52</v>
      </c>
      <c r="C1316">
        <v>23</v>
      </c>
      <c r="D1316" t="s">
        <v>16</v>
      </c>
      <c r="E1316" t="s">
        <v>57</v>
      </c>
      <c r="F1316" t="s">
        <v>25</v>
      </c>
      <c r="G1316">
        <v>4435.78</v>
      </c>
      <c r="H1316">
        <v>1965.57</v>
      </c>
      <c r="I1316">
        <v>6316.74</v>
      </c>
      <c r="J1316">
        <v>4351.17</v>
      </c>
      <c r="K1316" s="1">
        <f t="shared" si="80"/>
        <v>2.2136937376944092</v>
      </c>
      <c r="L1316" t="s">
        <v>54</v>
      </c>
      <c r="M1316" s="2" t="s">
        <v>384</v>
      </c>
      <c r="N1316" s="3" t="str">
        <f t="shared" si="81"/>
        <v>Mar</v>
      </c>
      <c r="O1316" t="s">
        <v>28</v>
      </c>
      <c r="P1316" t="s">
        <v>39</v>
      </c>
      <c r="Q1316" t="str">
        <f t="shared" si="82"/>
        <v>Young</v>
      </c>
      <c r="R1316" t="str">
        <f t="shared" si="83"/>
        <v>Profit</v>
      </c>
    </row>
    <row r="1317" spans="1:18">
      <c r="A1317">
        <v>3429</v>
      </c>
      <c r="B1317" t="s">
        <v>34</v>
      </c>
      <c r="C1317">
        <v>42</v>
      </c>
      <c r="D1317" t="s">
        <v>16</v>
      </c>
      <c r="E1317" t="s">
        <v>57</v>
      </c>
      <c r="F1317" t="s">
        <v>36</v>
      </c>
      <c r="G1317">
        <v>4625.71</v>
      </c>
      <c r="H1317">
        <v>498.18</v>
      </c>
      <c r="I1317">
        <v>6316.48</v>
      </c>
      <c r="J1317">
        <v>5818.3</v>
      </c>
      <c r="K1317" s="1">
        <f t="shared" si="80"/>
        <v>11.679111967561926</v>
      </c>
      <c r="L1317" t="s">
        <v>26</v>
      </c>
      <c r="M1317" s="2" t="s">
        <v>266</v>
      </c>
      <c r="N1317" s="3" t="str">
        <f t="shared" si="81"/>
        <v>Sep</v>
      </c>
      <c r="O1317" t="s">
        <v>33</v>
      </c>
      <c r="P1317" t="s">
        <v>39</v>
      </c>
      <c r="Q1317" t="str">
        <f t="shared" si="82"/>
        <v>Senior</v>
      </c>
      <c r="R1317" t="str">
        <f t="shared" si="83"/>
        <v>Profit</v>
      </c>
    </row>
    <row r="1318" spans="1:18">
      <c r="A1318">
        <v>1905</v>
      </c>
      <c r="B1318" t="s">
        <v>84</v>
      </c>
      <c r="C1318">
        <v>58</v>
      </c>
      <c r="D1318" t="s">
        <v>16</v>
      </c>
      <c r="E1318" t="s">
        <v>66</v>
      </c>
      <c r="F1318" t="s">
        <v>36</v>
      </c>
      <c r="G1318">
        <v>4464.6499999999996</v>
      </c>
      <c r="H1318">
        <v>1332.16</v>
      </c>
      <c r="I1318">
        <v>6315.59</v>
      </c>
      <c r="J1318">
        <v>4983.43</v>
      </c>
      <c r="K1318" s="1">
        <f t="shared" si="80"/>
        <v>3.7408644607254384</v>
      </c>
      <c r="L1318" t="s">
        <v>37</v>
      </c>
      <c r="M1318" s="2" t="s">
        <v>403</v>
      </c>
      <c r="N1318" s="3" t="str">
        <f t="shared" si="81"/>
        <v>Sep</v>
      </c>
      <c r="O1318" t="s">
        <v>28</v>
      </c>
      <c r="P1318" t="s">
        <v>39</v>
      </c>
      <c r="Q1318" t="str">
        <f t="shared" si="82"/>
        <v>Senior</v>
      </c>
      <c r="R1318" t="str">
        <f t="shared" si="83"/>
        <v>Profit</v>
      </c>
    </row>
    <row r="1319" spans="1:18">
      <c r="A1319">
        <v>1361</v>
      </c>
      <c r="B1319" t="s">
        <v>34</v>
      </c>
      <c r="C1319">
        <v>53</v>
      </c>
      <c r="D1319" t="s">
        <v>16</v>
      </c>
      <c r="E1319" t="s">
        <v>35</v>
      </c>
      <c r="F1319" t="s">
        <v>18</v>
      </c>
      <c r="G1319">
        <v>4982.87</v>
      </c>
      <c r="H1319">
        <v>418.81</v>
      </c>
      <c r="I1319">
        <v>6315.48</v>
      </c>
      <c r="J1319">
        <v>5896.67</v>
      </c>
      <c r="K1319" s="1">
        <f t="shared" si="80"/>
        <v>14.079582626966882</v>
      </c>
      <c r="L1319" t="s">
        <v>19</v>
      </c>
      <c r="M1319" s="2" t="s">
        <v>403</v>
      </c>
      <c r="N1319" s="3" t="str">
        <f t="shared" si="81"/>
        <v>Sep</v>
      </c>
      <c r="O1319" t="s">
        <v>21</v>
      </c>
      <c r="P1319" t="s">
        <v>39</v>
      </c>
      <c r="Q1319" t="str">
        <f t="shared" si="82"/>
        <v>Senior</v>
      </c>
      <c r="R1319" t="str">
        <f t="shared" si="83"/>
        <v>Profit</v>
      </c>
    </row>
    <row r="1320" spans="1:18">
      <c r="A1320">
        <v>9333</v>
      </c>
      <c r="B1320" t="s">
        <v>47</v>
      </c>
      <c r="C1320">
        <v>48</v>
      </c>
      <c r="D1320" t="s">
        <v>24</v>
      </c>
      <c r="E1320" t="s">
        <v>57</v>
      </c>
      <c r="F1320" t="s">
        <v>25</v>
      </c>
      <c r="G1320">
        <v>4783.5</v>
      </c>
      <c r="H1320">
        <v>782.75</v>
      </c>
      <c r="I1320">
        <v>6313.84</v>
      </c>
      <c r="J1320">
        <v>5531.09</v>
      </c>
      <c r="K1320" s="1">
        <f t="shared" si="80"/>
        <v>7.0662280421590546</v>
      </c>
      <c r="L1320" t="s">
        <v>26</v>
      </c>
      <c r="M1320" s="2" t="s">
        <v>73</v>
      </c>
      <c r="N1320" s="3" t="str">
        <f t="shared" si="81"/>
        <v>Feb</v>
      </c>
      <c r="O1320" t="s">
        <v>33</v>
      </c>
      <c r="P1320" t="s">
        <v>39</v>
      </c>
      <c r="Q1320" t="str">
        <f t="shared" si="82"/>
        <v>Senior</v>
      </c>
      <c r="R1320" t="str">
        <f t="shared" si="83"/>
        <v>Profit</v>
      </c>
    </row>
    <row r="1321" spans="1:18">
      <c r="A1321">
        <v>4212</v>
      </c>
      <c r="B1321" t="s">
        <v>23</v>
      </c>
      <c r="C1321">
        <v>59</v>
      </c>
      <c r="D1321" t="s">
        <v>24</v>
      </c>
      <c r="E1321" t="s">
        <v>17</v>
      </c>
      <c r="F1321" t="s">
        <v>25</v>
      </c>
      <c r="G1321">
        <v>3796.3</v>
      </c>
      <c r="H1321">
        <v>1210.3900000000001</v>
      </c>
      <c r="I1321">
        <v>6313.21</v>
      </c>
      <c r="J1321">
        <v>5102.82</v>
      </c>
      <c r="K1321" s="1">
        <f t="shared" si="80"/>
        <v>4.2158477845983517</v>
      </c>
      <c r="L1321" t="s">
        <v>37</v>
      </c>
      <c r="M1321" s="2" t="s">
        <v>247</v>
      </c>
      <c r="N1321" s="3" t="str">
        <f t="shared" si="81"/>
        <v>Sep</v>
      </c>
      <c r="O1321" t="s">
        <v>33</v>
      </c>
      <c r="P1321" t="s">
        <v>39</v>
      </c>
      <c r="Q1321" t="str">
        <f t="shared" si="82"/>
        <v>Senior</v>
      </c>
      <c r="R1321" t="str">
        <f t="shared" si="83"/>
        <v>Profit</v>
      </c>
    </row>
    <row r="1322" spans="1:18">
      <c r="A1322">
        <v>2974</v>
      </c>
      <c r="B1322" t="s">
        <v>34</v>
      </c>
      <c r="C1322">
        <v>42</v>
      </c>
      <c r="D1322" t="s">
        <v>16</v>
      </c>
      <c r="E1322" t="s">
        <v>57</v>
      </c>
      <c r="F1322" t="s">
        <v>49</v>
      </c>
      <c r="G1322">
        <v>4338.53</v>
      </c>
      <c r="H1322">
        <v>1802.73</v>
      </c>
      <c r="I1322">
        <v>6312.03</v>
      </c>
      <c r="J1322">
        <v>4509.3</v>
      </c>
      <c r="K1322" s="1">
        <f t="shared" si="80"/>
        <v>2.5013729177414255</v>
      </c>
      <c r="L1322" t="s">
        <v>26</v>
      </c>
      <c r="M1322" s="2" t="s">
        <v>77</v>
      </c>
      <c r="N1322" s="3" t="str">
        <f t="shared" si="81"/>
        <v>Mar</v>
      </c>
      <c r="O1322" t="s">
        <v>28</v>
      </c>
      <c r="P1322" t="s">
        <v>39</v>
      </c>
      <c r="Q1322" t="str">
        <f t="shared" si="82"/>
        <v>Senior</v>
      </c>
      <c r="R1322" t="str">
        <f t="shared" si="83"/>
        <v>Profit</v>
      </c>
    </row>
    <row r="1323" spans="1:18">
      <c r="A1323">
        <v>4603</v>
      </c>
      <c r="B1323" t="s">
        <v>84</v>
      </c>
      <c r="C1323">
        <v>21</v>
      </c>
      <c r="D1323" t="s">
        <v>16</v>
      </c>
      <c r="E1323" t="s">
        <v>66</v>
      </c>
      <c r="F1323" t="s">
        <v>49</v>
      </c>
      <c r="G1323">
        <v>4537.2</v>
      </c>
      <c r="H1323">
        <v>151.9</v>
      </c>
      <c r="I1323">
        <v>6310.12</v>
      </c>
      <c r="J1323">
        <v>6158.22</v>
      </c>
      <c r="K1323" s="1">
        <f t="shared" si="80"/>
        <v>40.541277156023703</v>
      </c>
      <c r="L1323" t="s">
        <v>26</v>
      </c>
      <c r="M1323" s="2" t="s">
        <v>98</v>
      </c>
      <c r="N1323" s="3" t="str">
        <f t="shared" si="81"/>
        <v>Aug</v>
      </c>
      <c r="O1323" t="s">
        <v>28</v>
      </c>
      <c r="P1323" t="s">
        <v>39</v>
      </c>
      <c r="Q1323" t="str">
        <f t="shared" si="82"/>
        <v>Young</v>
      </c>
      <c r="R1323" t="str">
        <f t="shared" si="83"/>
        <v>Profit</v>
      </c>
    </row>
    <row r="1324" spans="1:18">
      <c r="A1324">
        <v>2352</v>
      </c>
      <c r="B1324" t="s">
        <v>84</v>
      </c>
      <c r="C1324">
        <v>32</v>
      </c>
      <c r="D1324" t="s">
        <v>16</v>
      </c>
      <c r="E1324" t="s">
        <v>30</v>
      </c>
      <c r="F1324" t="s">
        <v>42</v>
      </c>
      <c r="G1324">
        <v>4348.67</v>
      </c>
      <c r="H1324">
        <v>770.45</v>
      </c>
      <c r="I1324">
        <v>6306.57</v>
      </c>
      <c r="J1324">
        <v>5536.12</v>
      </c>
      <c r="K1324" s="1">
        <f t="shared" si="80"/>
        <v>7.1855668765007454</v>
      </c>
      <c r="L1324" t="s">
        <v>54</v>
      </c>
      <c r="M1324" s="2" t="s">
        <v>312</v>
      </c>
      <c r="N1324" s="3" t="str">
        <f t="shared" si="81"/>
        <v>Jul</v>
      </c>
      <c r="O1324" t="s">
        <v>56</v>
      </c>
      <c r="P1324" t="s">
        <v>39</v>
      </c>
      <c r="Q1324" t="str">
        <f t="shared" si="82"/>
        <v>Adult</v>
      </c>
      <c r="R1324" t="str">
        <f t="shared" si="83"/>
        <v>Profit</v>
      </c>
    </row>
    <row r="1325" spans="1:18">
      <c r="A1325">
        <v>4286</v>
      </c>
      <c r="B1325" t="s">
        <v>84</v>
      </c>
      <c r="C1325">
        <v>46</v>
      </c>
      <c r="D1325" t="s">
        <v>24</v>
      </c>
      <c r="E1325" t="s">
        <v>53</v>
      </c>
      <c r="F1325" t="s">
        <v>42</v>
      </c>
      <c r="G1325">
        <v>3881.66</v>
      </c>
      <c r="H1325">
        <v>633.26</v>
      </c>
      <c r="I1325">
        <v>6306.08</v>
      </c>
      <c r="J1325">
        <v>5672.82</v>
      </c>
      <c r="K1325" s="1">
        <f t="shared" si="80"/>
        <v>8.9581214666961433</v>
      </c>
      <c r="L1325" t="s">
        <v>54</v>
      </c>
      <c r="M1325" s="2" t="s">
        <v>236</v>
      </c>
      <c r="N1325" s="3" t="str">
        <f t="shared" si="81"/>
        <v>Jun</v>
      </c>
      <c r="O1325" t="s">
        <v>51</v>
      </c>
      <c r="P1325" t="s">
        <v>39</v>
      </c>
      <c r="Q1325" t="str">
        <f t="shared" si="82"/>
        <v>Senior</v>
      </c>
      <c r="R1325" t="str">
        <f t="shared" si="83"/>
        <v>Profit</v>
      </c>
    </row>
    <row r="1326" spans="1:18">
      <c r="A1326">
        <v>2080</v>
      </c>
      <c r="B1326" t="s">
        <v>23</v>
      </c>
      <c r="C1326">
        <v>19</v>
      </c>
      <c r="D1326" t="s">
        <v>16</v>
      </c>
      <c r="E1326" t="s">
        <v>57</v>
      </c>
      <c r="F1326" t="s">
        <v>42</v>
      </c>
      <c r="G1326">
        <v>3891.02</v>
      </c>
      <c r="H1326">
        <v>570.64</v>
      </c>
      <c r="I1326">
        <v>6305.91</v>
      </c>
      <c r="J1326">
        <v>5735.27</v>
      </c>
      <c r="K1326" s="1">
        <f t="shared" si="80"/>
        <v>10.05059231739801</v>
      </c>
      <c r="L1326" t="s">
        <v>37</v>
      </c>
      <c r="M1326" s="2" t="s">
        <v>258</v>
      </c>
      <c r="N1326" s="3" t="str">
        <f t="shared" si="81"/>
        <v>Nov</v>
      </c>
      <c r="O1326" t="s">
        <v>56</v>
      </c>
      <c r="P1326" t="s">
        <v>39</v>
      </c>
      <c r="Q1326" t="str">
        <f t="shared" si="82"/>
        <v>Young</v>
      </c>
      <c r="R1326" t="str">
        <f t="shared" si="83"/>
        <v>Profit</v>
      </c>
    </row>
    <row r="1327" spans="1:18">
      <c r="A1327">
        <v>750</v>
      </c>
      <c r="B1327" t="s">
        <v>52</v>
      </c>
      <c r="C1327">
        <v>34</v>
      </c>
      <c r="D1327" t="s">
        <v>24</v>
      </c>
      <c r="E1327" t="s">
        <v>30</v>
      </c>
      <c r="F1327" t="s">
        <v>42</v>
      </c>
      <c r="G1327">
        <v>3684.16</v>
      </c>
      <c r="H1327">
        <v>277.25</v>
      </c>
      <c r="I1327">
        <v>6303.99</v>
      </c>
      <c r="J1327">
        <v>6026.74</v>
      </c>
      <c r="K1327" s="1">
        <f t="shared" si="80"/>
        <v>21.737565374211002</v>
      </c>
      <c r="L1327" t="s">
        <v>19</v>
      </c>
      <c r="M1327" s="2" t="s">
        <v>161</v>
      </c>
      <c r="N1327" s="3" t="str">
        <f t="shared" si="81"/>
        <v>Jan</v>
      </c>
      <c r="O1327" t="s">
        <v>56</v>
      </c>
      <c r="P1327" t="s">
        <v>22</v>
      </c>
      <c r="Q1327" t="str">
        <f t="shared" si="82"/>
        <v>Adult</v>
      </c>
      <c r="R1327" t="str">
        <f t="shared" si="83"/>
        <v>Profit</v>
      </c>
    </row>
    <row r="1328" spans="1:18">
      <c r="A1328">
        <v>1797</v>
      </c>
      <c r="B1328" t="s">
        <v>40</v>
      </c>
      <c r="C1328">
        <v>50</v>
      </c>
      <c r="D1328" t="s">
        <v>16</v>
      </c>
      <c r="E1328" t="s">
        <v>30</v>
      </c>
      <c r="F1328" t="s">
        <v>18</v>
      </c>
      <c r="G1328">
        <v>3860.32</v>
      </c>
      <c r="H1328">
        <v>1862.49</v>
      </c>
      <c r="I1328">
        <v>6303.79</v>
      </c>
      <c r="J1328">
        <v>4441.3</v>
      </c>
      <c r="K1328" s="1">
        <f t="shared" si="80"/>
        <v>2.3846034072666162</v>
      </c>
      <c r="L1328" t="s">
        <v>37</v>
      </c>
      <c r="M1328" s="2" t="s">
        <v>196</v>
      </c>
      <c r="N1328" s="3" t="str">
        <f t="shared" si="81"/>
        <v>Jul</v>
      </c>
      <c r="O1328" t="s">
        <v>21</v>
      </c>
      <c r="P1328" t="s">
        <v>22</v>
      </c>
      <c r="Q1328" t="str">
        <f t="shared" si="82"/>
        <v>Senior</v>
      </c>
      <c r="R1328" t="str">
        <f t="shared" si="83"/>
        <v>Profit</v>
      </c>
    </row>
    <row r="1329" spans="1:18">
      <c r="A1329">
        <v>9877</v>
      </c>
      <c r="B1329" t="s">
        <v>34</v>
      </c>
      <c r="C1329">
        <v>58</v>
      </c>
      <c r="D1329" t="s">
        <v>16</v>
      </c>
      <c r="E1329" t="s">
        <v>57</v>
      </c>
      <c r="F1329" t="s">
        <v>18</v>
      </c>
      <c r="G1329">
        <v>3731.78</v>
      </c>
      <c r="H1329">
        <v>764.53</v>
      </c>
      <c r="I1329">
        <v>6302.67</v>
      </c>
      <c r="J1329">
        <v>5538.14</v>
      </c>
      <c r="K1329" s="1">
        <f t="shared" si="80"/>
        <v>7.2438491622303909</v>
      </c>
      <c r="L1329" t="s">
        <v>31</v>
      </c>
      <c r="M1329" s="2" t="s">
        <v>20</v>
      </c>
      <c r="N1329" s="3" t="str">
        <f t="shared" si="81"/>
        <v>Dec</v>
      </c>
      <c r="O1329" t="s">
        <v>56</v>
      </c>
      <c r="P1329" t="s">
        <v>39</v>
      </c>
      <c r="Q1329" t="str">
        <f t="shared" si="82"/>
        <v>Senior</v>
      </c>
      <c r="R1329" t="str">
        <f t="shared" si="83"/>
        <v>Profit</v>
      </c>
    </row>
    <row r="1330" spans="1:18">
      <c r="A1330">
        <v>3889</v>
      </c>
      <c r="B1330" t="s">
        <v>15</v>
      </c>
      <c r="C1330">
        <v>60</v>
      </c>
      <c r="D1330" t="s">
        <v>16</v>
      </c>
      <c r="E1330" t="s">
        <v>41</v>
      </c>
      <c r="F1330" t="s">
        <v>18</v>
      </c>
      <c r="G1330">
        <v>3777.12</v>
      </c>
      <c r="H1330">
        <v>72.75</v>
      </c>
      <c r="I1330">
        <v>6299.77</v>
      </c>
      <c r="J1330">
        <v>6227.02</v>
      </c>
      <c r="K1330" s="1">
        <f t="shared" si="80"/>
        <v>85.594776632302413</v>
      </c>
      <c r="L1330" t="s">
        <v>26</v>
      </c>
      <c r="M1330" s="2" t="s">
        <v>62</v>
      </c>
      <c r="N1330" s="3" t="str">
        <f t="shared" si="81"/>
        <v>Feb</v>
      </c>
      <c r="O1330" t="s">
        <v>33</v>
      </c>
      <c r="P1330" t="s">
        <v>39</v>
      </c>
      <c r="Q1330" t="str">
        <f t="shared" si="82"/>
        <v>Senior</v>
      </c>
      <c r="R1330" t="str">
        <f t="shared" si="83"/>
        <v>Profit</v>
      </c>
    </row>
    <row r="1331" spans="1:18">
      <c r="A1331">
        <v>9956</v>
      </c>
      <c r="B1331" t="s">
        <v>15</v>
      </c>
      <c r="C1331">
        <v>43</v>
      </c>
      <c r="D1331" t="s">
        <v>16</v>
      </c>
      <c r="E1331" t="s">
        <v>30</v>
      </c>
      <c r="F1331" t="s">
        <v>18</v>
      </c>
      <c r="G1331">
        <v>3945.89</v>
      </c>
      <c r="H1331">
        <v>764.56</v>
      </c>
      <c r="I1331">
        <v>6295.59</v>
      </c>
      <c r="J1331">
        <v>5531.03</v>
      </c>
      <c r="K1331" s="1">
        <f t="shared" si="80"/>
        <v>7.2342654598723453</v>
      </c>
      <c r="L1331" t="s">
        <v>37</v>
      </c>
      <c r="M1331" s="2" t="s">
        <v>323</v>
      </c>
      <c r="N1331" s="3" t="str">
        <f t="shared" si="81"/>
        <v>Nov</v>
      </c>
      <c r="O1331" t="s">
        <v>33</v>
      </c>
      <c r="P1331" t="s">
        <v>22</v>
      </c>
      <c r="Q1331" t="str">
        <f t="shared" si="82"/>
        <v>Senior</v>
      </c>
      <c r="R1331" t="str">
        <f t="shared" si="83"/>
        <v>Profit</v>
      </c>
    </row>
    <row r="1332" spans="1:18">
      <c r="A1332">
        <v>5737</v>
      </c>
      <c r="B1332" t="s">
        <v>23</v>
      </c>
      <c r="C1332">
        <v>51</v>
      </c>
      <c r="D1332" t="s">
        <v>24</v>
      </c>
      <c r="E1332" t="s">
        <v>17</v>
      </c>
      <c r="F1332" t="s">
        <v>49</v>
      </c>
      <c r="G1332">
        <v>3557.15</v>
      </c>
      <c r="H1332">
        <v>781.05</v>
      </c>
      <c r="I1332">
        <v>6295.51</v>
      </c>
      <c r="J1332">
        <v>5514.46</v>
      </c>
      <c r="K1332" s="1">
        <f t="shared" si="80"/>
        <v>7.0603162409576861</v>
      </c>
      <c r="L1332" t="s">
        <v>31</v>
      </c>
      <c r="M1332" s="2" t="s">
        <v>91</v>
      </c>
      <c r="N1332" s="3" t="str">
        <f t="shared" si="81"/>
        <v>Jan</v>
      </c>
      <c r="O1332" t="s">
        <v>33</v>
      </c>
      <c r="P1332" t="s">
        <v>22</v>
      </c>
      <c r="Q1332" t="str">
        <f t="shared" si="82"/>
        <v>Senior</v>
      </c>
      <c r="R1332" t="str">
        <f t="shared" si="83"/>
        <v>Profit</v>
      </c>
    </row>
    <row r="1333" spans="1:18">
      <c r="A1333">
        <v>9187</v>
      </c>
      <c r="B1333" t="s">
        <v>23</v>
      </c>
      <c r="C1333">
        <v>57</v>
      </c>
      <c r="D1333" t="s">
        <v>24</v>
      </c>
      <c r="E1333" t="s">
        <v>59</v>
      </c>
      <c r="F1333" t="s">
        <v>36</v>
      </c>
      <c r="G1333">
        <v>3605.21</v>
      </c>
      <c r="H1333">
        <v>1823.72</v>
      </c>
      <c r="I1333">
        <v>6294.79</v>
      </c>
      <c r="J1333">
        <v>4471.07</v>
      </c>
      <c r="K1333" s="1">
        <f t="shared" si="80"/>
        <v>2.4516208628517533</v>
      </c>
      <c r="L1333" t="s">
        <v>37</v>
      </c>
      <c r="M1333" s="2" t="s">
        <v>285</v>
      </c>
      <c r="N1333" s="3" t="str">
        <f t="shared" si="81"/>
        <v>Feb</v>
      </c>
      <c r="O1333" t="s">
        <v>56</v>
      </c>
      <c r="P1333" t="s">
        <v>22</v>
      </c>
      <c r="Q1333" t="str">
        <f t="shared" si="82"/>
        <v>Senior</v>
      </c>
      <c r="R1333" t="str">
        <f t="shared" si="83"/>
        <v>Profit</v>
      </c>
    </row>
    <row r="1334" spans="1:18">
      <c r="A1334">
        <v>2666</v>
      </c>
      <c r="B1334" t="s">
        <v>29</v>
      </c>
      <c r="C1334">
        <v>46</v>
      </c>
      <c r="D1334" t="s">
        <v>16</v>
      </c>
      <c r="E1334" t="s">
        <v>17</v>
      </c>
      <c r="F1334" t="s">
        <v>25</v>
      </c>
      <c r="G1334">
        <v>4169.84</v>
      </c>
      <c r="H1334">
        <v>1974.07</v>
      </c>
      <c r="I1334">
        <v>6294.63</v>
      </c>
      <c r="J1334">
        <v>4320.5600000000004</v>
      </c>
      <c r="K1334" s="1">
        <f t="shared" si="80"/>
        <v>2.1886559240553782</v>
      </c>
      <c r="L1334" t="s">
        <v>19</v>
      </c>
      <c r="M1334" s="2" t="s">
        <v>214</v>
      </c>
      <c r="N1334" s="3" t="str">
        <f t="shared" si="81"/>
        <v>Jan</v>
      </c>
      <c r="O1334" t="s">
        <v>56</v>
      </c>
      <c r="P1334" t="s">
        <v>22</v>
      </c>
      <c r="Q1334" t="str">
        <f t="shared" si="82"/>
        <v>Senior</v>
      </c>
      <c r="R1334" t="str">
        <f t="shared" si="83"/>
        <v>Profit</v>
      </c>
    </row>
    <row r="1335" spans="1:18">
      <c r="A1335">
        <v>4031</v>
      </c>
      <c r="B1335" t="s">
        <v>52</v>
      </c>
      <c r="C1335">
        <v>46</v>
      </c>
      <c r="D1335" t="s">
        <v>16</v>
      </c>
      <c r="E1335" t="s">
        <v>53</v>
      </c>
      <c r="F1335" t="s">
        <v>49</v>
      </c>
      <c r="G1335">
        <v>4444.3500000000004</v>
      </c>
      <c r="H1335">
        <v>72.540000000000006</v>
      </c>
      <c r="I1335">
        <v>6294.37</v>
      </c>
      <c r="J1335">
        <v>6221.83</v>
      </c>
      <c r="K1335" s="1">
        <f t="shared" si="80"/>
        <v>85.771022883926108</v>
      </c>
      <c r="L1335" t="s">
        <v>31</v>
      </c>
      <c r="M1335" s="2" t="s">
        <v>73</v>
      </c>
      <c r="N1335" s="3" t="str">
        <f t="shared" si="81"/>
        <v>Feb</v>
      </c>
      <c r="O1335" t="s">
        <v>51</v>
      </c>
      <c r="P1335" t="s">
        <v>39</v>
      </c>
      <c r="Q1335" t="str">
        <f t="shared" si="82"/>
        <v>Senior</v>
      </c>
      <c r="R1335" t="str">
        <f t="shared" si="83"/>
        <v>Profit</v>
      </c>
    </row>
    <row r="1336" spans="1:18">
      <c r="A1336">
        <v>4027</v>
      </c>
      <c r="B1336" t="s">
        <v>23</v>
      </c>
      <c r="C1336">
        <v>32</v>
      </c>
      <c r="D1336" t="s">
        <v>16</v>
      </c>
      <c r="E1336" t="s">
        <v>30</v>
      </c>
      <c r="F1336" t="s">
        <v>18</v>
      </c>
      <c r="G1336">
        <v>4866.05</v>
      </c>
      <c r="H1336">
        <v>1024.6500000000001</v>
      </c>
      <c r="I1336">
        <v>6294.12</v>
      </c>
      <c r="J1336">
        <v>5269.47</v>
      </c>
      <c r="K1336" s="1">
        <f t="shared" si="80"/>
        <v>5.1427023861806465</v>
      </c>
      <c r="L1336" t="s">
        <v>26</v>
      </c>
      <c r="M1336" s="2" t="s">
        <v>230</v>
      </c>
      <c r="N1336" s="3" t="str">
        <f t="shared" si="81"/>
        <v>Oct</v>
      </c>
      <c r="O1336" t="s">
        <v>56</v>
      </c>
      <c r="P1336" t="s">
        <v>22</v>
      </c>
      <c r="Q1336" t="str">
        <f t="shared" si="82"/>
        <v>Adult</v>
      </c>
      <c r="R1336" t="str">
        <f t="shared" si="83"/>
        <v>Profit</v>
      </c>
    </row>
    <row r="1337" spans="1:18">
      <c r="A1337">
        <v>4753</v>
      </c>
      <c r="B1337" t="s">
        <v>47</v>
      </c>
      <c r="C1337">
        <v>38</v>
      </c>
      <c r="D1337" t="s">
        <v>16</v>
      </c>
      <c r="E1337" t="s">
        <v>41</v>
      </c>
      <c r="F1337" t="s">
        <v>36</v>
      </c>
      <c r="G1337">
        <v>3964.94</v>
      </c>
      <c r="H1337">
        <v>1591.96</v>
      </c>
      <c r="I1337">
        <v>6292.48</v>
      </c>
      <c r="J1337">
        <v>4700.5200000000004</v>
      </c>
      <c r="K1337" s="1">
        <f t="shared" si="80"/>
        <v>2.9526621271891256</v>
      </c>
      <c r="L1337" t="s">
        <v>54</v>
      </c>
      <c r="M1337" s="2" t="s">
        <v>148</v>
      </c>
      <c r="N1337" s="3" t="str">
        <f t="shared" si="81"/>
        <v>Sep</v>
      </c>
      <c r="O1337" t="s">
        <v>33</v>
      </c>
      <c r="P1337" t="s">
        <v>39</v>
      </c>
      <c r="Q1337" t="str">
        <f t="shared" si="82"/>
        <v>Adult</v>
      </c>
      <c r="R1337" t="str">
        <f t="shared" si="83"/>
        <v>Profit</v>
      </c>
    </row>
    <row r="1338" spans="1:18">
      <c r="A1338">
        <v>1932</v>
      </c>
      <c r="B1338" t="s">
        <v>34</v>
      </c>
      <c r="C1338">
        <v>40</v>
      </c>
      <c r="D1338" t="s">
        <v>16</v>
      </c>
      <c r="E1338" t="s">
        <v>57</v>
      </c>
      <c r="F1338" t="s">
        <v>42</v>
      </c>
      <c r="G1338">
        <v>3826.73</v>
      </c>
      <c r="H1338">
        <v>631.65</v>
      </c>
      <c r="I1338">
        <v>6291.62</v>
      </c>
      <c r="J1338">
        <v>5659.97</v>
      </c>
      <c r="K1338" s="1">
        <f t="shared" si="80"/>
        <v>8.9606110979181519</v>
      </c>
      <c r="L1338" t="s">
        <v>19</v>
      </c>
      <c r="M1338" s="2" t="s">
        <v>225</v>
      </c>
      <c r="N1338" s="3" t="str">
        <f t="shared" si="81"/>
        <v>Feb</v>
      </c>
      <c r="O1338" t="s">
        <v>51</v>
      </c>
      <c r="P1338" t="s">
        <v>22</v>
      </c>
      <c r="Q1338" t="str">
        <f t="shared" si="82"/>
        <v>Adult</v>
      </c>
      <c r="R1338" t="str">
        <f t="shared" si="83"/>
        <v>Profit</v>
      </c>
    </row>
    <row r="1339" spans="1:18">
      <c r="A1339">
        <v>9227</v>
      </c>
      <c r="B1339" t="s">
        <v>15</v>
      </c>
      <c r="C1339">
        <v>43</v>
      </c>
      <c r="D1339" t="s">
        <v>24</v>
      </c>
      <c r="E1339" t="s">
        <v>53</v>
      </c>
      <c r="F1339" t="s">
        <v>18</v>
      </c>
      <c r="G1339">
        <v>4651.0200000000004</v>
      </c>
      <c r="H1339">
        <v>1012.88</v>
      </c>
      <c r="I1339">
        <v>6290.24</v>
      </c>
      <c r="J1339">
        <v>5277.36</v>
      </c>
      <c r="K1339" s="1">
        <f t="shared" si="80"/>
        <v>5.210251954821894</v>
      </c>
      <c r="L1339" t="s">
        <v>31</v>
      </c>
      <c r="M1339" s="2" t="s">
        <v>391</v>
      </c>
      <c r="N1339" s="3" t="str">
        <f t="shared" si="81"/>
        <v>Jan</v>
      </c>
      <c r="O1339" t="s">
        <v>21</v>
      </c>
      <c r="P1339" t="s">
        <v>39</v>
      </c>
      <c r="Q1339" t="str">
        <f t="shared" si="82"/>
        <v>Senior</v>
      </c>
      <c r="R1339" t="str">
        <f t="shared" si="83"/>
        <v>Profit</v>
      </c>
    </row>
    <row r="1340" spans="1:18">
      <c r="A1340">
        <v>7075</v>
      </c>
      <c r="B1340" t="s">
        <v>40</v>
      </c>
      <c r="C1340">
        <v>39</v>
      </c>
      <c r="D1340" t="s">
        <v>16</v>
      </c>
      <c r="E1340" t="s">
        <v>35</v>
      </c>
      <c r="F1340" t="s">
        <v>42</v>
      </c>
      <c r="G1340">
        <v>4074.09</v>
      </c>
      <c r="H1340">
        <v>1107.28</v>
      </c>
      <c r="I1340">
        <v>6289.45</v>
      </c>
      <c r="J1340">
        <v>5182.17</v>
      </c>
      <c r="K1340" s="1">
        <f t="shared" si="80"/>
        <v>4.680089950148111</v>
      </c>
      <c r="L1340" t="s">
        <v>19</v>
      </c>
      <c r="M1340" s="2" t="s">
        <v>387</v>
      </c>
      <c r="N1340" s="3" t="str">
        <f t="shared" si="81"/>
        <v>May</v>
      </c>
      <c r="O1340" t="s">
        <v>28</v>
      </c>
      <c r="P1340" t="s">
        <v>39</v>
      </c>
      <c r="Q1340" t="str">
        <f t="shared" si="82"/>
        <v>Adult</v>
      </c>
      <c r="R1340" t="str">
        <f t="shared" si="83"/>
        <v>Profit</v>
      </c>
    </row>
    <row r="1341" spans="1:18">
      <c r="A1341">
        <v>8546</v>
      </c>
      <c r="B1341" t="s">
        <v>52</v>
      </c>
      <c r="C1341">
        <v>47</v>
      </c>
      <c r="D1341" t="s">
        <v>24</v>
      </c>
      <c r="E1341" t="s">
        <v>35</v>
      </c>
      <c r="F1341" t="s">
        <v>36</v>
      </c>
      <c r="G1341">
        <v>4346.3</v>
      </c>
      <c r="H1341">
        <v>777.95</v>
      </c>
      <c r="I1341">
        <v>6288.5</v>
      </c>
      <c r="J1341">
        <v>5510.55</v>
      </c>
      <c r="K1341" s="1">
        <f t="shared" si="80"/>
        <v>7.0834243846005522</v>
      </c>
      <c r="L1341" t="s">
        <v>37</v>
      </c>
      <c r="M1341" s="2" t="s">
        <v>157</v>
      </c>
      <c r="N1341" s="3" t="str">
        <f t="shared" si="81"/>
        <v>Mar</v>
      </c>
      <c r="O1341" t="s">
        <v>33</v>
      </c>
      <c r="P1341" t="s">
        <v>39</v>
      </c>
      <c r="Q1341" t="str">
        <f t="shared" si="82"/>
        <v>Senior</v>
      </c>
      <c r="R1341" t="str">
        <f t="shared" si="83"/>
        <v>Profit</v>
      </c>
    </row>
    <row r="1342" spans="1:18">
      <c r="A1342">
        <v>1822</v>
      </c>
      <c r="B1342" t="s">
        <v>15</v>
      </c>
      <c r="C1342">
        <v>23</v>
      </c>
      <c r="D1342" t="s">
        <v>24</v>
      </c>
      <c r="E1342" t="s">
        <v>53</v>
      </c>
      <c r="F1342" t="s">
        <v>49</v>
      </c>
      <c r="G1342">
        <v>4465.1099999999997</v>
      </c>
      <c r="H1342">
        <v>844.25</v>
      </c>
      <c r="I1342">
        <v>6287.74</v>
      </c>
      <c r="J1342">
        <v>5443.49</v>
      </c>
      <c r="K1342" s="1">
        <f t="shared" si="80"/>
        <v>6.447722830915013</v>
      </c>
      <c r="L1342" t="s">
        <v>31</v>
      </c>
      <c r="M1342" s="2" t="s">
        <v>173</v>
      </c>
      <c r="N1342" s="3" t="str">
        <f t="shared" si="81"/>
        <v>Jun</v>
      </c>
      <c r="O1342" t="s">
        <v>51</v>
      </c>
      <c r="P1342" t="s">
        <v>22</v>
      </c>
      <c r="Q1342" t="str">
        <f t="shared" si="82"/>
        <v>Young</v>
      </c>
      <c r="R1342" t="str">
        <f t="shared" si="83"/>
        <v>Profit</v>
      </c>
    </row>
    <row r="1343" spans="1:18">
      <c r="A1343">
        <v>7783</v>
      </c>
      <c r="B1343" t="s">
        <v>92</v>
      </c>
      <c r="C1343">
        <v>51</v>
      </c>
      <c r="D1343" t="s">
        <v>16</v>
      </c>
      <c r="E1343" t="s">
        <v>35</v>
      </c>
      <c r="F1343" t="s">
        <v>18</v>
      </c>
      <c r="G1343">
        <v>4055.41</v>
      </c>
      <c r="H1343">
        <v>731.11</v>
      </c>
      <c r="I1343">
        <v>6285.97</v>
      </c>
      <c r="J1343">
        <v>5554.86</v>
      </c>
      <c r="K1343" s="1">
        <f t="shared" si="80"/>
        <v>7.5978443736236674</v>
      </c>
      <c r="L1343" t="s">
        <v>31</v>
      </c>
      <c r="M1343" s="2" t="s">
        <v>132</v>
      </c>
      <c r="N1343" s="3" t="str">
        <f t="shared" si="81"/>
        <v>Oct</v>
      </c>
      <c r="O1343" t="s">
        <v>51</v>
      </c>
      <c r="P1343" t="s">
        <v>39</v>
      </c>
      <c r="Q1343" t="str">
        <f t="shared" si="82"/>
        <v>Senior</v>
      </c>
      <c r="R1343" t="str">
        <f t="shared" si="83"/>
        <v>Profit</v>
      </c>
    </row>
    <row r="1344" spans="1:18">
      <c r="A1344">
        <v>4775</v>
      </c>
      <c r="B1344" t="s">
        <v>84</v>
      </c>
      <c r="C1344">
        <v>34</v>
      </c>
      <c r="D1344" t="s">
        <v>24</v>
      </c>
      <c r="E1344" t="s">
        <v>53</v>
      </c>
      <c r="F1344" t="s">
        <v>25</v>
      </c>
      <c r="G1344">
        <v>4812.1499999999996</v>
      </c>
      <c r="H1344">
        <v>634.23</v>
      </c>
      <c r="I1344">
        <v>6285.94</v>
      </c>
      <c r="J1344">
        <v>5651.71</v>
      </c>
      <c r="K1344" s="1">
        <f t="shared" si="80"/>
        <v>8.9111363385522608</v>
      </c>
      <c r="L1344" t="s">
        <v>54</v>
      </c>
      <c r="M1344" s="2" t="s">
        <v>78</v>
      </c>
      <c r="N1344" s="3" t="str">
        <f t="shared" si="81"/>
        <v>Dec</v>
      </c>
      <c r="O1344" t="s">
        <v>51</v>
      </c>
      <c r="P1344" t="s">
        <v>22</v>
      </c>
      <c r="Q1344" t="str">
        <f t="shared" si="82"/>
        <v>Adult</v>
      </c>
      <c r="R1344" t="str">
        <f t="shared" si="83"/>
        <v>Profit</v>
      </c>
    </row>
    <row r="1345" spans="1:18">
      <c r="A1345">
        <v>2698</v>
      </c>
      <c r="B1345" t="s">
        <v>29</v>
      </c>
      <c r="C1345">
        <v>45</v>
      </c>
      <c r="D1345" t="s">
        <v>16</v>
      </c>
      <c r="E1345" t="s">
        <v>35</v>
      </c>
      <c r="F1345" t="s">
        <v>49</v>
      </c>
      <c r="G1345">
        <v>3682.03</v>
      </c>
      <c r="H1345">
        <v>1290.51</v>
      </c>
      <c r="I1345">
        <v>6285.87</v>
      </c>
      <c r="J1345">
        <v>4995.3599999999997</v>
      </c>
      <c r="K1345" s="1">
        <f t="shared" si="80"/>
        <v>3.8708417602343257</v>
      </c>
      <c r="L1345" t="s">
        <v>26</v>
      </c>
      <c r="M1345" s="2" t="s">
        <v>183</v>
      </c>
      <c r="N1345" s="3" t="str">
        <f t="shared" si="81"/>
        <v>Jul</v>
      </c>
      <c r="O1345" t="s">
        <v>51</v>
      </c>
      <c r="P1345" t="s">
        <v>22</v>
      </c>
      <c r="Q1345" t="str">
        <f t="shared" si="82"/>
        <v>Senior</v>
      </c>
      <c r="R1345" t="str">
        <f t="shared" si="83"/>
        <v>Profit</v>
      </c>
    </row>
    <row r="1346" spans="1:18">
      <c r="A1346">
        <v>886</v>
      </c>
      <c r="B1346" t="s">
        <v>23</v>
      </c>
      <c r="C1346">
        <v>31</v>
      </c>
      <c r="D1346" t="s">
        <v>16</v>
      </c>
      <c r="E1346" t="s">
        <v>66</v>
      </c>
      <c r="F1346" t="s">
        <v>42</v>
      </c>
      <c r="G1346">
        <v>3594.29</v>
      </c>
      <c r="H1346">
        <v>1823.08</v>
      </c>
      <c r="I1346">
        <v>6284.65</v>
      </c>
      <c r="J1346">
        <v>4461.57</v>
      </c>
      <c r="K1346" s="1">
        <f t="shared" ref="K1346:K1409" si="84">J1346/H1346</f>
        <v>2.4472705531298682</v>
      </c>
      <c r="L1346" t="s">
        <v>54</v>
      </c>
      <c r="M1346" s="2" t="s">
        <v>96</v>
      </c>
      <c r="N1346" s="3" t="str">
        <f t="shared" ref="N1346:N1409" si="85">TEXT(M1346,"MMM")</f>
        <v>Apr</v>
      </c>
      <c r="O1346" t="s">
        <v>51</v>
      </c>
      <c r="P1346" t="s">
        <v>22</v>
      </c>
      <c r="Q1346" t="str">
        <f t="shared" ref="Q1346:Q1409" si="86">IF(C1346&gt;=18,IF(C1346&lt;=25,"Young",IF(C1346&lt;=40,"Adult",IF(C1346&lt;=60,"Senior",""))),"")</f>
        <v>Adult</v>
      </c>
      <c r="R1346" t="str">
        <f t="shared" ref="R1346:R1409" si="87">IF(J1346&gt;0,"Profit","Loss")</f>
        <v>Profit</v>
      </c>
    </row>
    <row r="1347" spans="1:18">
      <c r="A1347">
        <v>3548</v>
      </c>
      <c r="B1347" t="s">
        <v>44</v>
      </c>
      <c r="C1347">
        <v>31</v>
      </c>
      <c r="D1347" t="s">
        <v>16</v>
      </c>
      <c r="E1347" t="s">
        <v>59</v>
      </c>
      <c r="F1347" t="s">
        <v>49</v>
      </c>
      <c r="G1347">
        <v>3967.56</v>
      </c>
      <c r="H1347">
        <v>527.85</v>
      </c>
      <c r="I1347">
        <v>6282.08</v>
      </c>
      <c r="J1347">
        <v>5754.23</v>
      </c>
      <c r="K1347" s="1">
        <f t="shared" si="84"/>
        <v>10.901259827602537</v>
      </c>
      <c r="L1347" t="s">
        <v>31</v>
      </c>
      <c r="M1347" s="2" t="s">
        <v>310</v>
      </c>
      <c r="N1347" s="3" t="str">
        <f t="shared" si="85"/>
        <v>Apr</v>
      </c>
      <c r="O1347" t="s">
        <v>21</v>
      </c>
      <c r="P1347" t="s">
        <v>22</v>
      </c>
      <c r="Q1347" t="str">
        <f t="shared" si="86"/>
        <v>Adult</v>
      </c>
      <c r="R1347" t="str">
        <f t="shared" si="87"/>
        <v>Profit</v>
      </c>
    </row>
    <row r="1348" spans="1:18">
      <c r="A1348">
        <v>8677</v>
      </c>
      <c r="B1348" t="s">
        <v>52</v>
      </c>
      <c r="C1348">
        <v>23</v>
      </c>
      <c r="D1348" t="s">
        <v>24</v>
      </c>
      <c r="E1348" t="s">
        <v>17</v>
      </c>
      <c r="F1348" t="s">
        <v>18</v>
      </c>
      <c r="G1348">
        <v>4042.31</v>
      </c>
      <c r="H1348">
        <v>1183.5</v>
      </c>
      <c r="I1348">
        <v>6281.19</v>
      </c>
      <c r="J1348">
        <v>5097.6899999999996</v>
      </c>
      <c r="K1348" s="1">
        <f t="shared" si="84"/>
        <v>4.3073003802281367</v>
      </c>
      <c r="L1348" t="s">
        <v>37</v>
      </c>
      <c r="M1348" s="2" t="s">
        <v>230</v>
      </c>
      <c r="N1348" s="3" t="str">
        <f t="shared" si="85"/>
        <v>Oct</v>
      </c>
      <c r="O1348" t="s">
        <v>21</v>
      </c>
      <c r="P1348" t="s">
        <v>39</v>
      </c>
      <c r="Q1348" t="str">
        <f t="shared" si="86"/>
        <v>Young</v>
      </c>
      <c r="R1348" t="str">
        <f t="shared" si="87"/>
        <v>Profit</v>
      </c>
    </row>
    <row r="1349" spans="1:18">
      <c r="A1349">
        <v>3794</v>
      </c>
      <c r="B1349" t="s">
        <v>44</v>
      </c>
      <c r="C1349">
        <v>60</v>
      </c>
      <c r="D1349" t="s">
        <v>16</v>
      </c>
      <c r="E1349" t="s">
        <v>30</v>
      </c>
      <c r="F1349" t="s">
        <v>49</v>
      </c>
      <c r="G1349">
        <v>4031.75</v>
      </c>
      <c r="H1349">
        <v>496.53</v>
      </c>
      <c r="I1349">
        <v>6281.16</v>
      </c>
      <c r="J1349">
        <v>5784.63</v>
      </c>
      <c r="K1349" s="1">
        <f t="shared" si="84"/>
        <v>11.650111775723522</v>
      </c>
      <c r="L1349" t="s">
        <v>37</v>
      </c>
      <c r="M1349" s="2" t="s">
        <v>164</v>
      </c>
      <c r="N1349" s="3" t="str">
        <f t="shared" si="85"/>
        <v>Nov</v>
      </c>
      <c r="O1349" t="s">
        <v>28</v>
      </c>
      <c r="P1349" t="s">
        <v>22</v>
      </c>
      <c r="Q1349" t="str">
        <f t="shared" si="86"/>
        <v>Senior</v>
      </c>
      <c r="R1349" t="str">
        <f t="shared" si="87"/>
        <v>Profit</v>
      </c>
    </row>
    <row r="1350" spans="1:18">
      <c r="A1350">
        <v>8341</v>
      </c>
      <c r="B1350" t="s">
        <v>47</v>
      </c>
      <c r="C1350">
        <v>55</v>
      </c>
      <c r="D1350" t="s">
        <v>16</v>
      </c>
      <c r="E1350" t="s">
        <v>30</v>
      </c>
      <c r="F1350" t="s">
        <v>25</v>
      </c>
      <c r="G1350">
        <v>4234.1000000000004</v>
      </c>
      <c r="H1350">
        <v>476.37</v>
      </c>
      <c r="I1350">
        <v>6279.81</v>
      </c>
      <c r="J1350">
        <v>5803.44</v>
      </c>
      <c r="K1350" s="1">
        <f t="shared" si="84"/>
        <v>12.182631148057181</v>
      </c>
      <c r="L1350" t="s">
        <v>26</v>
      </c>
      <c r="M1350" s="2" t="s">
        <v>355</v>
      </c>
      <c r="N1350" s="3" t="str">
        <f t="shared" si="85"/>
        <v>Jul</v>
      </c>
      <c r="O1350" t="s">
        <v>33</v>
      </c>
      <c r="P1350" t="s">
        <v>22</v>
      </c>
      <c r="Q1350" t="str">
        <f t="shared" si="86"/>
        <v>Senior</v>
      </c>
      <c r="R1350" t="str">
        <f t="shared" si="87"/>
        <v>Profit</v>
      </c>
    </row>
    <row r="1351" spans="1:18">
      <c r="A1351">
        <v>7654</v>
      </c>
      <c r="B1351" t="s">
        <v>47</v>
      </c>
      <c r="C1351">
        <v>22</v>
      </c>
      <c r="D1351" t="s">
        <v>16</v>
      </c>
      <c r="E1351" t="s">
        <v>41</v>
      </c>
      <c r="F1351" t="s">
        <v>18</v>
      </c>
      <c r="G1351">
        <v>4100</v>
      </c>
      <c r="H1351">
        <v>609.97</v>
      </c>
      <c r="I1351">
        <v>6279.24</v>
      </c>
      <c r="J1351">
        <v>5669.27</v>
      </c>
      <c r="K1351" s="1">
        <f t="shared" si="84"/>
        <v>9.2943423447054769</v>
      </c>
      <c r="L1351" t="s">
        <v>19</v>
      </c>
      <c r="M1351" s="2" t="s">
        <v>55</v>
      </c>
      <c r="N1351" s="3" t="str">
        <f t="shared" si="85"/>
        <v>Nov</v>
      </c>
      <c r="O1351" t="s">
        <v>51</v>
      </c>
      <c r="P1351" t="s">
        <v>39</v>
      </c>
      <c r="Q1351" t="str">
        <f t="shared" si="86"/>
        <v>Young</v>
      </c>
      <c r="R1351" t="str">
        <f t="shared" si="87"/>
        <v>Profit</v>
      </c>
    </row>
    <row r="1352" spans="1:18">
      <c r="A1352">
        <v>6174</v>
      </c>
      <c r="B1352" t="s">
        <v>52</v>
      </c>
      <c r="C1352">
        <v>53</v>
      </c>
      <c r="D1352" t="s">
        <v>16</v>
      </c>
      <c r="E1352" t="s">
        <v>17</v>
      </c>
      <c r="F1352" t="s">
        <v>36</v>
      </c>
      <c r="G1352">
        <v>3687.22</v>
      </c>
      <c r="H1352">
        <v>1538.57</v>
      </c>
      <c r="I1352">
        <v>6277.07</v>
      </c>
      <c r="J1352">
        <v>4738.5</v>
      </c>
      <c r="K1352" s="1">
        <f t="shared" si="84"/>
        <v>3.0798078735449153</v>
      </c>
      <c r="L1352" t="s">
        <v>54</v>
      </c>
      <c r="M1352" s="2" t="s">
        <v>301</v>
      </c>
      <c r="N1352" s="3" t="str">
        <f t="shared" si="85"/>
        <v>Mar</v>
      </c>
      <c r="O1352" t="s">
        <v>21</v>
      </c>
      <c r="P1352" t="s">
        <v>22</v>
      </c>
      <c r="Q1352" t="str">
        <f t="shared" si="86"/>
        <v>Senior</v>
      </c>
      <c r="R1352" t="str">
        <f t="shared" si="87"/>
        <v>Profit</v>
      </c>
    </row>
    <row r="1353" spans="1:18">
      <c r="A1353">
        <v>1481</v>
      </c>
      <c r="B1353" t="s">
        <v>44</v>
      </c>
      <c r="C1353">
        <v>49</v>
      </c>
      <c r="D1353" t="s">
        <v>24</v>
      </c>
      <c r="E1353" t="s">
        <v>66</v>
      </c>
      <c r="F1353" t="s">
        <v>18</v>
      </c>
      <c r="G1353">
        <v>3707.34</v>
      </c>
      <c r="H1353">
        <v>1555.99</v>
      </c>
      <c r="I1353">
        <v>6276.56</v>
      </c>
      <c r="J1353">
        <v>4720.57</v>
      </c>
      <c r="K1353" s="1">
        <f t="shared" si="84"/>
        <v>3.0338048445041417</v>
      </c>
      <c r="L1353" t="s">
        <v>19</v>
      </c>
      <c r="M1353" s="2" t="s">
        <v>117</v>
      </c>
      <c r="N1353" s="3" t="str">
        <f t="shared" si="85"/>
        <v>Dec</v>
      </c>
      <c r="O1353" t="s">
        <v>56</v>
      </c>
      <c r="P1353" t="s">
        <v>22</v>
      </c>
      <c r="Q1353" t="str">
        <f t="shared" si="86"/>
        <v>Senior</v>
      </c>
      <c r="R1353" t="str">
        <f t="shared" si="87"/>
        <v>Profit</v>
      </c>
    </row>
    <row r="1354" spans="1:18">
      <c r="A1354">
        <v>9395</v>
      </c>
      <c r="B1354" t="s">
        <v>40</v>
      </c>
      <c r="C1354">
        <v>31</v>
      </c>
      <c r="D1354" t="s">
        <v>24</v>
      </c>
      <c r="E1354" t="s">
        <v>59</v>
      </c>
      <c r="F1354" t="s">
        <v>18</v>
      </c>
      <c r="G1354">
        <v>4643.18</v>
      </c>
      <c r="H1354">
        <v>1073.57</v>
      </c>
      <c r="I1354">
        <v>6275.84</v>
      </c>
      <c r="J1354">
        <v>5202.2700000000004</v>
      </c>
      <c r="K1354" s="1">
        <f t="shared" si="84"/>
        <v>4.845766927168234</v>
      </c>
      <c r="L1354" t="s">
        <v>54</v>
      </c>
      <c r="M1354" s="2" t="s">
        <v>321</v>
      </c>
      <c r="N1354" s="3" t="str">
        <f t="shared" si="85"/>
        <v>Sep</v>
      </c>
      <c r="O1354" t="s">
        <v>33</v>
      </c>
      <c r="P1354" t="s">
        <v>39</v>
      </c>
      <c r="Q1354" t="str">
        <f t="shared" si="86"/>
        <v>Adult</v>
      </c>
      <c r="R1354" t="str">
        <f t="shared" si="87"/>
        <v>Profit</v>
      </c>
    </row>
    <row r="1355" spans="1:18">
      <c r="A1355">
        <v>208</v>
      </c>
      <c r="B1355" t="s">
        <v>84</v>
      </c>
      <c r="C1355">
        <v>18</v>
      </c>
      <c r="D1355" t="s">
        <v>16</v>
      </c>
      <c r="E1355" t="s">
        <v>66</v>
      </c>
      <c r="F1355" t="s">
        <v>42</v>
      </c>
      <c r="G1355">
        <v>4360.26</v>
      </c>
      <c r="H1355">
        <v>1030.3399999999999</v>
      </c>
      <c r="I1355">
        <v>6275.45</v>
      </c>
      <c r="J1355">
        <v>5245.11</v>
      </c>
      <c r="K1355" s="1">
        <f t="shared" si="84"/>
        <v>5.0906593939864511</v>
      </c>
      <c r="L1355" t="s">
        <v>26</v>
      </c>
      <c r="M1355" s="2" t="s">
        <v>206</v>
      </c>
      <c r="N1355" s="3" t="str">
        <f t="shared" si="85"/>
        <v>Nov</v>
      </c>
      <c r="O1355" t="s">
        <v>56</v>
      </c>
      <c r="P1355" t="s">
        <v>39</v>
      </c>
      <c r="Q1355" t="str">
        <f t="shared" si="86"/>
        <v>Young</v>
      </c>
      <c r="R1355" t="str">
        <f t="shared" si="87"/>
        <v>Profit</v>
      </c>
    </row>
    <row r="1356" spans="1:18">
      <c r="A1356">
        <v>6889</v>
      </c>
      <c r="B1356" t="s">
        <v>44</v>
      </c>
      <c r="C1356">
        <v>60</v>
      </c>
      <c r="D1356" t="s">
        <v>24</v>
      </c>
      <c r="E1356" t="s">
        <v>30</v>
      </c>
      <c r="F1356" t="s">
        <v>49</v>
      </c>
      <c r="G1356">
        <v>4424.6099999999997</v>
      </c>
      <c r="H1356">
        <v>208.43</v>
      </c>
      <c r="I1356">
        <v>6273.13</v>
      </c>
      <c r="J1356">
        <v>6064.7</v>
      </c>
      <c r="K1356" s="1">
        <f t="shared" si="84"/>
        <v>29.097058964640404</v>
      </c>
      <c r="L1356" t="s">
        <v>26</v>
      </c>
      <c r="M1356" s="2" t="s">
        <v>392</v>
      </c>
      <c r="N1356" s="3" t="str">
        <f t="shared" si="85"/>
        <v>Aug</v>
      </c>
      <c r="O1356" t="s">
        <v>33</v>
      </c>
      <c r="P1356" t="s">
        <v>22</v>
      </c>
      <c r="Q1356" t="str">
        <f t="shared" si="86"/>
        <v>Senior</v>
      </c>
      <c r="R1356" t="str">
        <f t="shared" si="87"/>
        <v>Profit</v>
      </c>
    </row>
    <row r="1357" spans="1:18">
      <c r="A1357">
        <v>6790</v>
      </c>
      <c r="B1357" t="s">
        <v>23</v>
      </c>
      <c r="C1357">
        <v>32</v>
      </c>
      <c r="D1357" t="s">
        <v>16</v>
      </c>
      <c r="E1357" t="s">
        <v>57</v>
      </c>
      <c r="F1357" t="s">
        <v>42</v>
      </c>
      <c r="G1357">
        <v>3684.69</v>
      </c>
      <c r="H1357">
        <v>939.37</v>
      </c>
      <c r="I1357">
        <v>6272.27</v>
      </c>
      <c r="J1357">
        <v>5332.9</v>
      </c>
      <c r="K1357" s="1">
        <f t="shared" si="84"/>
        <v>5.6771027390698015</v>
      </c>
      <c r="L1357" t="s">
        <v>31</v>
      </c>
      <c r="M1357" s="2" t="s">
        <v>195</v>
      </c>
      <c r="N1357" s="3" t="str">
        <f t="shared" si="85"/>
        <v>Oct</v>
      </c>
      <c r="O1357" t="s">
        <v>56</v>
      </c>
      <c r="P1357" t="s">
        <v>39</v>
      </c>
      <c r="Q1357" t="str">
        <f t="shared" si="86"/>
        <v>Adult</v>
      </c>
      <c r="R1357" t="str">
        <f t="shared" si="87"/>
        <v>Profit</v>
      </c>
    </row>
    <row r="1358" spans="1:18">
      <c r="A1358">
        <v>550</v>
      </c>
      <c r="B1358" t="s">
        <v>44</v>
      </c>
      <c r="C1358">
        <v>44</v>
      </c>
      <c r="D1358" t="s">
        <v>24</v>
      </c>
      <c r="E1358" t="s">
        <v>41</v>
      </c>
      <c r="F1358" t="s">
        <v>49</v>
      </c>
      <c r="G1358">
        <v>3767.67</v>
      </c>
      <c r="H1358">
        <v>1941.85</v>
      </c>
      <c r="I1358">
        <v>6271.98</v>
      </c>
      <c r="J1358">
        <v>4330.13</v>
      </c>
      <c r="K1358" s="1">
        <f t="shared" si="84"/>
        <v>2.2298993228107218</v>
      </c>
      <c r="L1358" t="s">
        <v>26</v>
      </c>
      <c r="M1358" s="2" t="s">
        <v>298</v>
      </c>
      <c r="N1358" s="3" t="str">
        <f t="shared" si="85"/>
        <v>Aug</v>
      </c>
      <c r="O1358" t="s">
        <v>56</v>
      </c>
      <c r="P1358" t="s">
        <v>39</v>
      </c>
      <c r="Q1358" t="str">
        <f t="shared" si="86"/>
        <v>Senior</v>
      </c>
      <c r="R1358" t="str">
        <f t="shared" si="87"/>
        <v>Profit</v>
      </c>
    </row>
    <row r="1359" spans="1:18">
      <c r="A1359">
        <v>1683</v>
      </c>
      <c r="B1359" t="s">
        <v>47</v>
      </c>
      <c r="C1359">
        <v>34</v>
      </c>
      <c r="D1359" t="s">
        <v>24</v>
      </c>
      <c r="E1359" t="s">
        <v>35</v>
      </c>
      <c r="F1359" t="s">
        <v>49</v>
      </c>
      <c r="G1359">
        <v>3514.3</v>
      </c>
      <c r="H1359">
        <v>1214.29</v>
      </c>
      <c r="I1359">
        <v>6271.95</v>
      </c>
      <c r="J1359">
        <v>5057.66</v>
      </c>
      <c r="K1359" s="1">
        <f t="shared" si="84"/>
        <v>4.1651170642927147</v>
      </c>
      <c r="L1359" t="s">
        <v>54</v>
      </c>
      <c r="M1359" s="2" t="s">
        <v>384</v>
      </c>
      <c r="N1359" s="3" t="str">
        <f t="shared" si="85"/>
        <v>Mar</v>
      </c>
      <c r="O1359" t="s">
        <v>56</v>
      </c>
      <c r="P1359" t="s">
        <v>22</v>
      </c>
      <c r="Q1359" t="str">
        <f t="shared" si="86"/>
        <v>Adult</v>
      </c>
      <c r="R1359" t="str">
        <f t="shared" si="87"/>
        <v>Profit</v>
      </c>
    </row>
    <row r="1360" spans="1:18">
      <c r="A1360">
        <v>2498</v>
      </c>
      <c r="B1360" t="s">
        <v>44</v>
      </c>
      <c r="C1360">
        <v>58</v>
      </c>
      <c r="D1360" t="s">
        <v>16</v>
      </c>
      <c r="E1360" t="s">
        <v>41</v>
      </c>
      <c r="F1360" t="s">
        <v>36</v>
      </c>
      <c r="G1360">
        <v>4019.2</v>
      </c>
      <c r="H1360">
        <v>1628.29</v>
      </c>
      <c r="I1360">
        <v>6270.31</v>
      </c>
      <c r="J1360">
        <v>4642.0200000000004</v>
      </c>
      <c r="K1360" s="1">
        <f t="shared" si="84"/>
        <v>2.8508558057839823</v>
      </c>
      <c r="L1360" t="s">
        <v>37</v>
      </c>
      <c r="M1360" s="2" t="s">
        <v>392</v>
      </c>
      <c r="N1360" s="3" t="str">
        <f t="shared" si="85"/>
        <v>Aug</v>
      </c>
      <c r="O1360" t="s">
        <v>21</v>
      </c>
      <c r="P1360" t="s">
        <v>39</v>
      </c>
      <c r="Q1360" t="str">
        <f t="shared" si="86"/>
        <v>Senior</v>
      </c>
      <c r="R1360" t="str">
        <f t="shared" si="87"/>
        <v>Profit</v>
      </c>
    </row>
    <row r="1361" spans="1:18">
      <c r="A1361">
        <v>8737</v>
      </c>
      <c r="B1361" t="s">
        <v>15</v>
      </c>
      <c r="C1361">
        <v>26</v>
      </c>
      <c r="D1361" t="s">
        <v>16</v>
      </c>
      <c r="E1361" t="s">
        <v>17</v>
      </c>
      <c r="F1361" t="s">
        <v>25</v>
      </c>
      <c r="G1361">
        <v>4844.1099999999997</v>
      </c>
      <c r="H1361">
        <v>700.07</v>
      </c>
      <c r="I1361">
        <v>6265.86</v>
      </c>
      <c r="J1361">
        <v>5565.79</v>
      </c>
      <c r="K1361" s="1">
        <f t="shared" si="84"/>
        <v>7.9503335380747631</v>
      </c>
      <c r="L1361" t="s">
        <v>54</v>
      </c>
      <c r="M1361" s="2" t="s">
        <v>386</v>
      </c>
      <c r="N1361" s="3" t="str">
        <f t="shared" si="85"/>
        <v>Aug</v>
      </c>
      <c r="O1361" t="s">
        <v>51</v>
      </c>
      <c r="P1361" t="s">
        <v>39</v>
      </c>
      <c r="Q1361" t="str">
        <f t="shared" si="86"/>
        <v>Adult</v>
      </c>
      <c r="R1361" t="str">
        <f t="shared" si="87"/>
        <v>Profit</v>
      </c>
    </row>
    <row r="1362" spans="1:18">
      <c r="A1362">
        <v>191</v>
      </c>
      <c r="B1362" t="s">
        <v>44</v>
      </c>
      <c r="C1362">
        <v>32</v>
      </c>
      <c r="D1362" t="s">
        <v>24</v>
      </c>
      <c r="E1362" t="s">
        <v>17</v>
      </c>
      <c r="F1362" t="s">
        <v>36</v>
      </c>
      <c r="G1362">
        <v>3758.78</v>
      </c>
      <c r="H1362">
        <v>1895.6</v>
      </c>
      <c r="I1362">
        <v>6265.22</v>
      </c>
      <c r="J1362">
        <v>4369.62</v>
      </c>
      <c r="K1362" s="1">
        <f t="shared" si="84"/>
        <v>2.305138214813252</v>
      </c>
      <c r="L1362" t="s">
        <v>37</v>
      </c>
      <c r="M1362" s="2" t="s">
        <v>197</v>
      </c>
      <c r="N1362" s="3" t="str">
        <f t="shared" si="85"/>
        <v>Mar</v>
      </c>
      <c r="O1362" t="s">
        <v>51</v>
      </c>
      <c r="P1362" t="s">
        <v>22</v>
      </c>
      <c r="Q1362" t="str">
        <f t="shared" si="86"/>
        <v>Adult</v>
      </c>
      <c r="R1362" t="str">
        <f t="shared" si="87"/>
        <v>Profit</v>
      </c>
    </row>
    <row r="1363" spans="1:18">
      <c r="A1363">
        <v>1754</v>
      </c>
      <c r="B1363" t="s">
        <v>23</v>
      </c>
      <c r="C1363">
        <v>25</v>
      </c>
      <c r="D1363" t="s">
        <v>16</v>
      </c>
      <c r="E1363" t="s">
        <v>59</v>
      </c>
      <c r="F1363" t="s">
        <v>42</v>
      </c>
      <c r="G1363">
        <v>4004.06</v>
      </c>
      <c r="H1363">
        <v>459.97</v>
      </c>
      <c r="I1363">
        <v>6264.59</v>
      </c>
      <c r="J1363">
        <v>5804.62</v>
      </c>
      <c r="K1363" s="1">
        <f t="shared" si="84"/>
        <v>12.619562145357305</v>
      </c>
      <c r="L1363" t="s">
        <v>37</v>
      </c>
      <c r="M1363" s="2" t="s">
        <v>187</v>
      </c>
      <c r="N1363" s="3" t="str">
        <f t="shared" si="85"/>
        <v>Dec</v>
      </c>
      <c r="O1363" t="s">
        <v>28</v>
      </c>
      <c r="P1363" t="s">
        <v>22</v>
      </c>
      <c r="Q1363" t="str">
        <f t="shared" si="86"/>
        <v>Young</v>
      </c>
      <c r="R1363" t="str">
        <f t="shared" si="87"/>
        <v>Profit</v>
      </c>
    </row>
    <row r="1364" spans="1:18">
      <c r="A1364">
        <v>8933</v>
      </c>
      <c r="B1364" t="s">
        <v>84</v>
      </c>
      <c r="C1364">
        <v>29</v>
      </c>
      <c r="D1364" t="s">
        <v>24</v>
      </c>
      <c r="E1364" t="s">
        <v>30</v>
      </c>
      <c r="F1364" t="s">
        <v>36</v>
      </c>
      <c r="G1364">
        <v>4803.6099999999997</v>
      </c>
      <c r="H1364">
        <v>1656.86</v>
      </c>
      <c r="I1364">
        <v>6262.93</v>
      </c>
      <c r="J1364">
        <v>4606.07</v>
      </c>
      <c r="K1364" s="1">
        <f t="shared" si="84"/>
        <v>2.7799995171589633</v>
      </c>
      <c r="L1364" t="s">
        <v>37</v>
      </c>
      <c r="M1364" s="2" t="s">
        <v>232</v>
      </c>
      <c r="N1364" s="3" t="str">
        <f t="shared" si="85"/>
        <v>Jul</v>
      </c>
      <c r="O1364" t="s">
        <v>28</v>
      </c>
      <c r="P1364" t="s">
        <v>39</v>
      </c>
      <c r="Q1364" t="str">
        <f t="shared" si="86"/>
        <v>Adult</v>
      </c>
      <c r="R1364" t="str">
        <f t="shared" si="87"/>
        <v>Profit</v>
      </c>
    </row>
    <row r="1365" spans="1:18">
      <c r="A1365">
        <v>8696</v>
      </c>
      <c r="B1365" t="s">
        <v>44</v>
      </c>
      <c r="C1365">
        <v>52</v>
      </c>
      <c r="D1365" t="s">
        <v>24</v>
      </c>
      <c r="E1365" t="s">
        <v>57</v>
      </c>
      <c r="F1365" t="s">
        <v>18</v>
      </c>
      <c r="G1365">
        <v>3749.43</v>
      </c>
      <c r="H1365">
        <v>799.57</v>
      </c>
      <c r="I1365">
        <v>6262.75</v>
      </c>
      <c r="J1365">
        <v>5463.18</v>
      </c>
      <c r="K1365" s="1">
        <f t="shared" si="84"/>
        <v>6.8326475480570803</v>
      </c>
      <c r="L1365" t="s">
        <v>54</v>
      </c>
      <c r="M1365" s="2" t="s">
        <v>240</v>
      </c>
      <c r="N1365" s="3" t="str">
        <f t="shared" si="85"/>
        <v>Jun</v>
      </c>
      <c r="O1365" t="s">
        <v>28</v>
      </c>
      <c r="P1365" t="s">
        <v>39</v>
      </c>
      <c r="Q1365" t="str">
        <f t="shared" si="86"/>
        <v>Senior</v>
      </c>
      <c r="R1365" t="str">
        <f t="shared" si="87"/>
        <v>Profit</v>
      </c>
    </row>
    <row r="1366" spans="1:18">
      <c r="A1366">
        <v>9502</v>
      </c>
      <c r="B1366" t="s">
        <v>29</v>
      </c>
      <c r="C1366">
        <v>37</v>
      </c>
      <c r="D1366" t="s">
        <v>16</v>
      </c>
      <c r="E1366" t="s">
        <v>57</v>
      </c>
      <c r="F1366" t="s">
        <v>42</v>
      </c>
      <c r="G1366">
        <v>4317.93</v>
      </c>
      <c r="H1366">
        <v>196.21</v>
      </c>
      <c r="I1366">
        <v>6259.72</v>
      </c>
      <c r="J1366">
        <v>6063.51</v>
      </c>
      <c r="K1366" s="1">
        <f t="shared" si="84"/>
        <v>30.903164976300904</v>
      </c>
      <c r="L1366" t="s">
        <v>37</v>
      </c>
      <c r="M1366" s="2" t="s">
        <v>58</v>
      </c>
      <c r="N1366" s="3" t="str">
        <f t="shared" si="85"/>
        <v>May</v>
      </c>
      <c r="O1366" t="s">
        <v>51</v>
      </c>
      <c r="P1366" t="s">
        <v>22</v>
      </c>
      <c r="Q1366" t="str">
        <f t="shared" si="86"/>
        <v>Adult</v>
      </c>
      <c r="R1366" t="str">
        <f t="shared" si="87"/>
        <v>Profit</v>
      </c>
    </row>
    <row r="1367" spans="1:18">
      <c r="A1367">
        <v>5397</v>
      </c>
      <c r="B1367" t="s">
        <v>44</v>
      </c>
      <c r="C1367">
        <v>22</v>
      </c>
      <c r="D1367" t="s">
        <v>24</v>
      </c>
      <c r="E1367" t="s">
        <v>30</v>
      </c>
      <c r="F1367" t="s">
        <v>49</v>
      </c>
      <c r="G1367">
        <v>4167.84</v>
      </c>
      <c r="H1367">
        <v>733.13</v>
      </c>
      <c r="I1367">
        <v>6259</v>
      </c>
      <c r="J1367">
        <v>5525.87</v>
      </c>
      <c r="K1367" s="1">
        <f t="shared" si="84"/>
        <v>7.5373671790814729</v>
      </c>
      <c r="L1367" t="s">
        <v>54</v>
      </c>
      <c r="M1367" s="2" t="s">
        <v>299</v>
      </c>
      <c r="N1367" s="3" t="str">
        <f t="shared" si="85"/>
        <v>May</v>
      </c>
      <c r="O1367" t="s">
        <v>51</v>
      </c>
      <c r="P1367" t="s">
        <v>22</v>
      </c>
      <c r="Q1367" t="str">
        <f t="shared" si="86"/>
        <v>Young</v>
      </c>
      <c r="R1367" t="str">
        <f t="shared" si="87"/>
        <v>Profit</v>
      </c>
    </row>
    <row r="1368" spans="1:18">
      <c r="A1368">
        <v>3195</v>
      </c>
      <c r="B1368" t="s">
        <v>23</v>
      </c>
      <c r="C1368">
        <v>19</v>
      </c>
      <c r="D1368" t="s">
        <v>16</v>
      </c>
      <c r="E1368" t="s">
        <v>53</v>
      </c>
      <c r="F1368" t="s">
        <v>18</v>
      </c>
      <c r="G1368">
        <v>3829.34</v>
      </c>
      <c r="H1368">
        <v>1763.99</v>
      </c>
      <c r="I1368">
        <v>6257.67</v>
      </c>
      <c r="J1368">
        <v>4493.68</v>
      </c>
      <c r="K1368" s="1">
        <f t="shared" si="84"/>
        <v>2.5474520830616956</v>
      </c>
      <c r="L1368" t="s">
        <v>31</v>
      </c>
      <c r="M1368" s="2" t="s">
        <v>303</v>
      </c>
      <c r="N1368" s="3" t="str">
        <f t="shared" si="85"/>
        <v>Apr</v>
      </c>
      <c r="O1368" t="s">
        <v>21</v>
      </c>
      <c r="P1368" t="s">
        <v>22</v>
      </c>
      <c r="Q1368" t="str">
        <f t="shared" si="86"/>
        <v>Young</v>
      </c>
      <c r="R1368" t="str">
        <f t="shared" si="87"/>
        <v>Profit</v>
      </c>
    </row>
    <row r="1369" spans="1:18">
      <c r="A1369">
        <v>8678</v>
      </c>
      <c r="B1369" t="s">
        <v>44</v>
      </c>
      <c r="C1369">
        <v>29</v>
      </c>
      <c r="D1369" t="s">
        <v>16</v>
      </c>
      <c r="E1369" t="s">
        <v>41</v>
      </c>
      <c r="F1369" t="s">
        <v>36</v>
      </c>
      <c r="G1369">
        <v>3556.56</v>
      </c>
      <c r="H1369">
        <v>692.32</v>
      </c>
      <c r="I1369">
        <v>6256.45</v>
      </c>
      <c r="J1369">
        <v>5564.13</v>
      </c>
      <c r="K1369" s="1">
        <f t="shared" si="84"/>
        <v>8.0369337878437719</v>
      </c>
      <c r="L1369" t="s">
        <v>31</v>
      </c>
      <c r="M1369" s="2" t="s">
        <v>221</v>
      </c>
      <c r="N1369" s="3" t="str">
        <f t="shared" si="85"/>
        <v>Dec</v>
      </c>
      <c r="O1369" t="s">
        <v>33</v>
      </c>
      <c r="P1369" t="s">
        <v>22</v>
      </c>
      <c r="Q1369" t="str">
        <f t="shared" si="86"/>
        <v>Adult</v>
      </c>
      <c r="R1369" t="str">
        <f t="shared" si="87"/>
        <v>Profit</v>
      </c>
    </row>
    <row r="1370" spans="1:18">
      <c r="A1370">
        <v>3727</v>
      </c>
      <c r="B1370" t="s">
        <v>92</v>
      </c>
      <c r="C1370">
        <v>19</v>
      </c>
      <c r="D1370" t="s">
        <v>24</v>
      </c>
      <c r="E1370" t="s">
        <v>53</v>
      </c>
      <c r="F1370" t="s">
        <v>25</v>
      </c>
      <c r="G1370">
        <v>4769.66</v>
      </c>
      <c r="H1370">
        <v>914.39</v>
      </c>
      <c r="I1370">
        <v>6254.67</v>
      </c>
      <c r="J1370">
        <v>5340.28</v>
      </c>
      <c r="K1370" s="1">
        <f t="shared" si="84"/>
        <v>5.8402650947626285</v>
      </c>
      <c r="L1370" t="s">
        <v>37</v>
      </c>
      <c r="M1370" s="2" t="s">
        <v>327</v>
      </c>
      <c r="N1370" s="3" t="str">
        <f t="shared" si="85"/>
        <v>Oct</v>
      </c>
      <c r="O1370" t="s">
        <v>21</v>
      </c>
      <c r="P1370" t="s">
        <v>39</v>
      </c>
      <c r="Q1370" t="str">
        <f t="shared" si="86"/>
        <v>Young</v>
      </c>
      <c r="R1370" t="str">
        <f t="shared" si="87"/>
        <v>Profit</v>
      </c>
    </row>
    <row r="1371" spans="1:18">
      <c r="A1371">
        <v>9527</v>
      </c>
      <c r="B1371" t="s">
        <v>52</v>
      </c>
      <c r="C1371">
        <v>32</v>
      </c>
      <c r="D1371" t="s">
        <v>16</v>
      </c>
      <c r="E1371" t="s">
        <v>53</v>
      </c>
      <c r="F1371" t="s">
        <v>25</v>
      </c>
      <c r="G1371">
        <v>3742.67</v>
      </c>
      <c r="H1371">
        <v>85.16</v>
      </c>
      <c r="I1371">
        <v>6254.66</v>
      </c>
      <c r="J1371">
        <v>6169.5</v>
      </c>
      <c r="K1371" s="1">
        <f t="shared" si="84"/>
        <v>72.445984030061069</v>
      </c>
      <c r="L1371" t="s">
        <v>37</v>
      </c>
      <c r="M1371" s="2" t="s">
        <v>73</v>
      </c>
      <c r="N1371" s="3" t="str">
        <f t="shared" si="85"/>
        <v>Feb</v>
      </c>
      <c r="O1371" t="s">
        <v>21</v>
      </c>
      <c r="P1371" t="s">
        <v>39</v>
      </c>
      <c r="Q1371" t="str">
        <f t="shared" si="86"/>
        <v>Adult</v>
      </c>
      <c r="R1371" t="str">
        <f t="shared" si="87"/>
        <v>Profit</v>
      </c>
    </row>
    <row r="1372" spans="1:18">
      <c r="A1372">
        <v>503</v>
      </c>
      <c r="B1372" t="s">
        <v>92</v>
      </c>
      <c r="C1372">
        <v>29</v>
      </c>
      <c r="D1372" t="s">
        <v>24</v>
      </c>
      <c r="E1372" t="s">
        <v>53</v>
      </c>
      <c r="F1372" t="s">
        <v>25</v>
      </c>
      <c r="G1372">
        <v>3845.82</v>
      </c>
      <c r="H1372">
        <v>420.91</v>
      </c>
      <c r="I1372">
        <v>6253.85</v>
      </c>
      <c r="J1372">
        <v>5832.94</v>
      </c>
      <c r="K1372" s="1">
        <f t="shared" si="84"/>
        <v>13.857926872728134</v>
      </c>
      <c r="L1372" t="s">
        <v>26</v>
      </c>
      <c r="M1372" s="2" t="s">
        <v>323</v>
      </c>
      <c r="N1372" s="3" t="str">
        <f t="shared" si="85"/>
        <v>Nov</v>
      </c>
      <c r="O1372" t="s">
        <v>51</v>
      </c>
      <c r="P1372" t="s">
        <v>22</v>
      </c>
      <c r="Q1372" t="str">
        <f t="shared" si="86"/>
        <v>Adult</v>
      </c>
      <c r="R1372" t="str">
        <f t="shared" si="87"/>
        <v>Profit</v>
      </c>
    </row>
    <row r="1373" spans="1:18">
      <c r="A1373">
        <v>9875</v>
      </c>
      <c r="B1373" t="s">
        <v>44</v>
      </c>
      <c r="C1373">
        <v>52</v>
      </c>
      <c r="D1373" t="s">
        <v>24</v>
      </c>
      <c r="E1373" t="s">
        <v>59</v>
      </c>
      <c r="F1373" t="s">
        <v>18</v>
      </c>
      <c r="G1373">
        <v>3731.62</v>
      </c>
      <c r="H1373">
        <v>1262.96</v>
      </c>
      <c r="I1373">
        <v>6253.8</v>
      </c>
      <c r="J1373">
        <v>4990.84</v>
      </c>
      <c r="K1373" s="1">
        <f t="shared" si="84"/>
        <v>3.9517007664534112</v>
      </c>
      <c r="L1373" t="s">
        <v>37</v>
      </c>
      <c r="M1373" s="2" t="s">
        <v>48</v>
      </c>
      <c r="N1373" s="3" t="str">
        <f t="shared" si="85"/>
        <v>Jul</v>
      </c>
      <c r="O1373" t="s">
        <v>51</v>
      </c>
      <c r="P1373" t="s">
        <v>39</v>
      </c>
      <c r="Q1373" t="str">
        <f t="shared" si="86"/>
        <v>Senior</v>
      </c>
      <c r="R1373" t="str">
        <f t="shared" si="87"/>
        <v>Profit</v>
      </c>
    </row>
    <row r="1374" spans="1:18">
      <c r="A1374">
        <v>6039</v>
      </c>
      <c r="B1374" t="s">
        <v>44</v>
      </c>
      <c r="C1374">
        <v>41</v>
      </c>
      <c r="D1374" t="s">
        <v>16</v>
      </c>
      <c r="E1374" t="s">
        <v>57</v>
      </c>
      <c r="F1374" t="s">
        <v>25</v>
      </c>
      <c r="G1374">
        <v>4261.6899999999996</v>
      </c>
      <c r="H1374">
        <v>123.99</v>
      </c>
      <c r="I1374">
        <v>6253.43</v>
      </c>
      <c r="J1374">
        <v>6129.44</v>
      </c>
      <c r="K1374" s="1">
        <f t="shared" si="84"/>
        <v>49.434954431809018</v>
      </c>
      <c r="L1374" t="s">
        <v>54</v>
      </c>
      <c r="M1374" s="2" t="s">
        <v>236</v>
      </c>
      <c r="N1374" s="3" t="str">
        <f t="shared" si="85"/>
        <v>Jun</v>
      </c>
      <c r="O1374" t="s">
        <v>21</v>
      </c>
      <c r="P1374" t="s">
        <v>22</v>
      </c>
      <c r="Q1374" t="str">
        <f t="shared" si="86"/>
        <v>Senior</v>
      </c>
      <c r="R1374" t="str">
        <f t="shared" si="87"/>
        <v>Profit</v>
      </c>
    </row>
    <row r="1375" spans="1:18">
      <c r="A1375">
        <v>1653</v>
      </c>
      <c r="B1375" t="s">
        <v>40</v>
      </c>
      <c r="C1375">
        <v>43</v>
      </c>
      <c r="D1375" t="s">
        <v>16</v>
      </c>
      <c r="E1375" t="s">
        <v>53</v>
      </c>
      <c r="F1375" t="s">
        <v>25</v>
      </c>
      <c r="G1375">
        <v>4608.46</v>
      </c>
      <c r="H1375">
        <v>739.84</v>
      </c>
      <c r="I1375">
        <v>6252.29</v>
      </c>
      <c r="J1375">
        <v>5512.45</v>
      </c>
      <c r="K1375" s="1">
        <f t="shared" si="84"/>
        <v>7.4508677551903109</v>
      </c>
      <c r="L1375" t="s">
        <v>54</v>
      </c>
      <c r="M1375" s="2" t="s">
        <v>396</v>
      </c>
      <c r="N1375" s="3" t="str">
        <f t="shared" si="85"/>
        <v>Jun</v>
      </c>
      <c r="O1375" t="s">
        <v>21</v>
      </c>
      <c r="P1375" t="s">
        <v>22</v>
      </c>
      <c r="Q1375" t="str">
        <f t="shared" si="86"/>
        <v>Senior</v>
      </c>
      <c r="R1375" t="str">
        <f t="shared" si="87"/>
        <v>Profit</v>
      </c>
    </row>
    <row r="1376" spans="1:18">
      <c r="A1376">
        <v>9071</v>
      </c>
      <c r="B1376" t="s">
        <v>52</v>
      </c>
      <c r="C1376">
        <v>38</v>
      </c>
      <c r="D1376" t="s">
        <v>16</v>
      </c>
      <c r="E1376" t="s">
        <v>41</v>
      </c>
      <c r="F1376" t="s">
        <v>18</v>
      </c>
      <c r="G1376">
        <v>3597.79</v>
      </c>
      <c r="H1376">
        <v>58.87</v>
      </c>
      <c r="I1376">
        <v>6251.24</v>
      </c>
      <c r="J1376">
        <v>6192.37</v>
      </c>
      <c r="K1376" s="1">
        <f t="shared" si="84"/>
        <v>105.1871921182266</v>
      </c>
      <c r="L1376" t="s">
        <v>19</v>
      </c>
      <c r="M1376" s="2" t="s">
        <v>304</v>
      </c>
      <c r="N1376" s="3" t="str">
        <f t="shared" si="85"/>
        <v>Feb</v>
      </c>
      <c r="O1376" t="s">
        <v>51</v>
      </c>
      <c r="P1376" t="s">
        <v>22</v>
      </c>
      <c r="Q1376" t="str">
        <f t="shared" si="86"/>
        <v>Adult</v>
      </c>
      <c r="R1376" t="str">
        <f t="shared" si="87"/>
        <v>Profit</v>
      </c>
    </row>
    <row r="1377" spans="1:18">
      <c r="A1377">
        <v>2426</v>
      </c>
      <c r="B1377" t="s">
        <v>47</v>
      </c>
      <c r="C1377">
        <v>36</v>
      </c>
      <c r="D1377" t="s">
        <v>16</v>
      </c>
      <c r="E1377" t="s">
        <v>30</v>
      </c>
      <c r="F1377" t="s">
        <v>42</v>
      </c>
      <c r="G1377">
        <v>4191.87</v>
      </c>
      <c r="H1377">
        <v>163.07</v>
      </c>
      <c r="I1377">
        <v>6250.75</v>
      </c>
      <c r="J1377">
        <v>6087.68</v>
      </c>
      <c r="K1377" s="1">
        <f t="shared" si="84"/>
        <v>37.331698043784883</v>
      </c>
      <c r="L1377" t="s">
        <v>54</v>
      </c>
      <c r="M1377" s="2" t="s">
        <v>402</v>
      </c>
      <c r="N1377" s="3" t="str">
        <f t="shared" si="85"/>
        <v>Jan</v>
      </c>
      <c r="O1377" t="s">
        <v>33</v>
      </c>
      <c r="P1377" t="s">
        <v>39</v>
      </c>
      <c r="Q1377" t="str">
        <f t="shared" si="86"/>
        <v>Adult</v>
      </c>
      <c r="R1377" t="str">
        <f t="shared" si="87"/>
        <v>Profit</v>
      </c>
    </row>
    <row r="1378" spans="1:18">
      <c r="A1378">
        <v>272</v>
      </c>
      <c r="B1378" t="s">
        <v>29</v>
      </c>
      <c r="C1378">
        <v>44</v>
      </c>
      <c r="D1378" t="s">
        <v>24</v>
      </c>
      <c r="E1378" t="s">
        <v>53</v>
      </c>
      <c r="F1378" t="s">
        <v>49</v>
      </c>
      <c r="G1378">
        <v>3540.66</v>
      </c>
      <c r="H1378">
        <v>199.12</v>
      </c>
      <c r="I1378">
        <v>6250.26</v>
      </c>
      <c r="J1378">
        <v>6051.14</v>
      </c>
      <c r="K1378" s="1">
        <f t="shared" si="84"/>
        <v>30.389413419043795</v>
      </c>
      <c r="L1378" t="s">
        <v>31</v>
      </c>
      <c r="M1378" s="2" t="s">
        <v>99</v>
      </c>
      <c r="N1378" s="3" t="str">
        <f t="shared" si="85"/>
        <v>Nov</v>
      </c>
      <c r="O1378" t="s">
        <v>56</v>
      </c>
      <c r="P1378" t="s">
        <v>22</v>
      </c>
      <c r="Q1378" t="str">
        <f t="shared" si="86"/>
        <v>Senior</v>
      </c>
      <c r="R1378" t="str">
        <f t="shared" si="87"/>
        <v>Profit</v>
      </c>
    </row>
    <row r="1379" spans="1:18">
      <c r="A1379">
        <v>5834</v>
      </c>
      <c r="B1379" t="s">
        <v>29</v>
      </c>
      <c r="C1379">
        <v>33</v>
      </c>
      <c r="D1379" t="s">
        <v>24</v>
      </c>
      <c r="E1379" t="s">
        <v>53</v>
      </c>
      <c r="F1379" t="s">
        <v>36</v>
      </c>
      <c r="G1379">
        <v>3966.08</v>
      </c>
      <c r="H1379">
        <v>562.20000000000005</v>
      </c>
      <c r="I1379">
        <v>6249.31</v>
      </c>
      <c r="J1379">
        <v>5687.11</v>
      </c>
      <c r="K1379" s="1">
        <f t="shared" si="84"/>
        <v>10.115812877979366</v>
      </c>
      <c r="L1379" t="s">
        <v>54</v>
      </c>
      <c r="M1379" s="2" t="s">
        <v>317</v>
      </c>
      <c r="N1379" s="3" t="str">
        <f t="shared" si="85"/>
        <v>Nov</v>
      </c>
      <c r="O1379" t="s">
        <v>28</v>
      </c>
      <c r="P1379" t="s">
        <v>22</v>
      </c>
      <c r="Q1379" t="str">
        <f t="shared" si="86"/>
        <v>Adult</v>
      </c>
      <c r="R1379" t="str">
        <f t="shared" si="87"/>
        <v>Profit</v>
      </c>
    </row>
    <row r="1380" spans="1:18">
      <c r="A1380">
        <v>4425</v>
      </c>
      <c r="B1380" t="s">
        <v>29</v>
      </c>
      <c r="C1380">
        <v>19</v>
      </c>
      <c r="D1380" t="s">
        <v>16</v>
      </c>
      <c r="E1380" t="s">
        <v>35</v>
      </c>
      <c r="F1380" t="s">
        <v>42</v>
      </c>
      <c r="G1380">
        <v>4826.76</v>
      </c>
      <c r="H1380">
        <v>1265.3</v>
      </c>
      <c r="I1380">
        <v>6249.15</v>
      </c>
      <c r="J1380">
        <v>4983.8500000000004</v>
      </c>
      <c r="K1380" s="1">
        <f t="shared" si="84"/>
        <v>3.9388682525883194</v>
      </c>
      <c r="L1380" t="s">
        <v>26</v>
      </c>
      <c r="M1380" s="2" t="s">
        <v>164</v>
      </c>
      <c r="N1380" s="3" t="str">
        <f t="shared" si="85"/>
        <v>Nov</v>
      </c>
      <c r="O1380" t="s">
        <v>28</v>
      </c>
      <c r="P1380" t="s">
        <v>39</v>
      </c>
      <c r="Q1380" t="str">
        <f t="shared" si="86"/>
        <v>Young</v>
      </c>
      <c r="R1380" t="str">
        <f t="shared" si="87"/>
        <v>Profit</v>
      </c>
    </row>
    <row r="1381" spans="1:18">
      <c r="A1381">
        <v>1990</v>
      </c>
      <c r="B1381" t="s">
        <v>44</v>
      </c>
      <c r="C1381">
        <v>25</v>
      </c>
      <c r="D1381" t="s">
        <v>24</v>
      </c>
      <c r="E1381" t="s">
        <v>30</v>
      </c>
      <c r="F1381" t="s">
        <v>42</v>
      </c>
      <c r="G1381">
        <v>4460.1099999999997</v>
      </c>
      <c r="H1381">
        <v>752.92</v>
      </c>
      <c r="I1381">
        <v>6246.82</v>
      </c>
      <c r="J1381">
        <v>5493.9</v>
      </c>
      <c r="K1381" s="1">
        <f t="shared" si="84"/>
        <v>7.2967911597513675</v>
      </c>
      <c r="L1381" t="s">
        <v>54</v>
      </c>
      <c r="M1381" s="2" t="s">
        <v>118</v>
      </c>
      <c r="N1381" s="3" t="str">
        <f t="shared" si="85"/>
        <v>Nov</v>
      </c>
      <c r="O1381" t="s">
        <v>28</v>
      </c>
      <c r="P1381" t="s">
        <v>39</v>
      </c>
      <c r="Q1381" t="str">
        <f t="shared" si="86"/>
        <v>Young</v>
      </c>
      <c r="R1381" t="str">
        <f t="shared" si="87"/>
        <v>Profit</v>
      </c>
    </row>
    <row r="1382" spans="1:18">
      <c r="A1382">
        <v>3081</v>
      </c>
      <c r="B1382" t="s">
        <v>34</v>
      </c>
      <c r="C1382">
        <v>31</v>
      </c>
      <c r="D1382" t="s">
        <v>16</v>
      </c>
      <c r="E1382" t="s">
        <v>41</v>
      </c>
      <c r="F1382" t="s">
        <v>42</v>
      </c>
      <c r="G1382">
        <v>4726.87</v>
      </c>
      <c r="H1382">
        <v>582.32000000000005</v>
      </c>
      <c r="I1382">
        <v>6240.34</v>
      </c>
      <c r="J1382">
        <v>5658.02</v>
      </c>
      <c r="K1382" s="1">
        <f t="shared" si="84"/>
        <v>9.7163415304300038</v>
      </c>
      <c r="L1382" t="s">
        <v>26</v>
      </c>
      <c r="M1382" s="2" t="s">
        <v>354</v>
      </c>
      <c r="N1382" s="3" t="str">
        <f t="shared" si="85"/>
        <v>Dec</v>
      </c>
      <c r="O1382" t="s">
        <v>28</v>
      </c>
      <c r="P1382" t="s">
        <v>22</v>
      </c>
      <c r="Q1382" t="str">
        <f t="shared" si="86"/>
        <v>Adult</v>
      </c>
      <c r="R1382" t="str">
        <f t="shared" si="87"/>
        <v>Profit</v>
      </c>
    </row>
    <row r="1383" spans="1:18">
      <c r="A1383">
        <v>4493</v>
      </c>
      <c r="B1383" t="s">
        <v>84</v>
      </c>
      <c r="C1383">
        <v>28</v>
      </c>
      <c r="D1383" t="s">
        <v>16</v>
      </c>
      <c r="E1383" t="s">
        <v>41</v>
      </c>
      <c r="F1383" t="s">
        <v>42</v>
      </c>
      <c r="G1383">
        <v>4589.18</v>
      </c>
      <c r="H1383">
        <v>1984.58</v>
      </c>
      <c r="I1383">
        <v>6236.26</v>
      </c>
      <c r="J1383">
        <v>4251.68</v>
      </c>
      <c r="K1383" s="1">
        <f t="shared" si="84"/>
        <v>2.1423575769180383</v>
      </c>
      <c r="L1383" t="s">
        <v>54</v>
      </c>
      <c r="M1383" s="2" t="s">
        <v>304</v>
      </c>
      <c r="N1383" s="3" t="str">
        <f t="shared" si="85"/>
        <v>Feb</v>
      </c>
      <c r="O1383" t="s">
        <v>28</v>
      </c>
      <c r="P1383" t="s">
        <v>39</v>
      </c>
      <c r="Q1383" t="str">
        <f t="shared" si="86"/>
        <v>Adult</v>
      </c>
      <c r="R1383" t="str">
        <f t="shared" si="87"/>
        <v>Profit</v>
      </c>
    </row>
    <row r="1384" spans="1:18">
      <c r="A1384">
        <v>9146</v>
      </c>
      <c r="B1384" t="s">
        <v>47</v>
      </c>
      <c r="C1384">
        <v>48</v>
      </c>
      <c r="D1384" t="s">
        <v>16</v>
      </c>
      <c r="E1384" t="s">
        <v>17</v>
      </c>
      <c r="F1384" t="s">
        <v>25</v>
      </c>
      <c r="G1384">
        <v>4806.91</v>
      </c>
      <c r="H1384">
        <v>122.35</v>
      </c>
      <c r="I1384">
        <v>6236.25</v>
      </c>
      <c r="J1384">
        <v>6113.9</v>
      </c>
      <c r="K1384" s="1">
        <f t="shared" si="84"/>
        <v>49.970576215774415</v>
      </c>
      <c r="L1384" t="s">
        <v>26</v>
      </c>
      <c r="M1384" s="2" t="s">
        <v>134</v>
      </c>
      <c r="N1384" s="3" t="str">
        <f t="shared" si="85"/>
        <v>Jul</v>
      </c>
      <c r="O1384" t="s">
        <v>51</v>
      </c>
      <c r="P1384" t="s">
        <v>22</v>
      </c>
      <c r="Q1384" t="str">
        <f t="shared" si="86"/>
        <v>Senior</v>
      </c>
      <c r="R1384" t="str">
        <f t="shared" si="87"/>
        <v>Profit</v>
      </c>
    </row>
    <row r="1385" spans="1:18">
      <c r="A1385">
        <v>5295</v>
      </c>
      <c r="B1385" t="s">
        <v>47</v>
      </c>
      <c r="C1385">
        <v>41</v>
      </c>
      <c r="D1385" t="s">
        <v>24</v>
      </c>
      <c r="E1385" t="s">
        <v>53</v>
      </c>
      <c r="F1385" t="s">
        <v>42</v>
      </c>
      <c r="G1385">
        <v>4461.99</v>
      </c>
      <c r="H1385">
        <v>400.55</v>
      </c>
      <c r="I1385">
        <v>6235.6</v>
      </c>
      <c r="J1385">
        <v>5835.05</v>
      </c>
      <c r="K1385" s="1">
        <f t="shared" si="84"/>
        <v>14.56759455748346</v>
      </c>
      <c r="L1385" t="s">
        <v>37</v>
      </c>
      <c r="M1385" s="2" t="s">
        <v>101</v>
      </c>
      <c r="N1385" s="3" t="str">
        <f t="shared" si="85"/>
        <v>Feb</v>
      </c>
      <c r="O1385" t="s">
        <v>33</v>
      </c>
      <c r="P1385" t="s">
        <v>39</v>
      </c>
      <c r="Q1385" t="str">
        <f t="shared" si="86"/>
        <v>Senior</v>
      </c>
      <c r="R1385" t="str">
        <f t="shared" si="87"/>
        <v>Profit</v>
      </c>
    </row>
    <row r="1386" spans="1:18">
      <c r="A1386">
        <v>5156</v>
      </c>
      <c r="B1386" t="s">
        <v>44</v>
      </c>
      <c r="C1386">
        <v>26</v>
      </c>
      <c r="D1386" t="s">
        <v>16</v>
      </c>
      <c r="E1386" t="s">
        <v>57</v>
      </c>
      <c r="F1386" t="s">
        <v>25</v>
      </c>
      <c r="G1386">
        <v>4277.32</v>
      </c>
      <c r="H1386">
        <v>1860.54</v>
      </c>
      <c r="I1386">
        <v>6235.21</v>
      </c>
      <c r="J1386">
        <v>4374.67</v>
      </c>
      <c r="K1386" s="1">
        <f t="shared" si="84"/>
        <v>2.3512904855579562</v>
      </c>
      <c r="L1386" t="s">
        <v>37</v>
      </c>
      <c r="M1386" s="2" t="s">
        <v>292</v>
      </c>
      <c r="N1386" s="3" t="str">
        <f t="shared" si="85"/>
        <v>Oct</v>
      </c>
      <c r="O1386" t="s">
        <v>51</v>
      </c>
      <c r="P1386" t="s">
        <v>22</v>
      </c>
      <c r="Q1386" t="str">
        <f t="shared" si="86"/>
        <v>Adult</v>
      </c>
      <c r="R1386" t="str">
        <f t="shared" si="87"/>
        <v>Profit</v>
      </c>
    </row>
    <row r="1387" spans="1:18">
      <c r="A1387">
        <v>7415</v>
      </c>
      <c r="B1387" t="s">
        <v>52</v>
      </c>
      <c r="C1387">
        <v>43</v>
      </c>
      <c r="D1387" t="s">
        <v>24</v>
      </c>
      <c r="E1387" t="s">
        <v>35</v>
      </c>
      <c r="F1387" t="s">
        <v>49</v>
      </c>
      <c r="G1387">
        <v>4367.0200000000004</v>
      </c>
      <c r="H1387">
        <v>1509.52</v>
      </c>
      <c r="I1387">
        <v>6234.1</v>
      </c>
      <c r="J1387">
        <v>4724.58</v>
      </c>
      <c r="K1387" s="1">
        <f t="shared" si="84"/>
        <v>3.1298558482166516</v>
      </c>
      <c r="L1387" t="s">
        <v>37</v>
      </c>
      <c r="M1387" s="2" t="s">
        <v>342</v>
      </c>
      <c r="N1387" s="3" t="str">
        <f t="shared" si="85"/>
        <v>Jan</v>
      </c>
      <c r="O1387" t="s">
        <v>51</v>
      </c>
      <c r="P1387" t="s">
        <v>22</v>
      </c>
      <c r="Q1387" t="str">
        <f t="shared" si="86"/>
        <v>Senior</v>
      </c>
      <c r="R1387" t="str">
        <f t="shared" si="87"/>
        <v>Profit</v>
      </c>
    </row>
    <row r="1388" spans="1:18">
      <c r="A1388">
        <v>1935</v>
      </c>
      <c r="B1388" t="s">
        <v>15</v>
      </c>
      <c r="C1388">
        <v>21</v>
      </c>
      <c r="D1388" t="s">
        <v>16</v>
      </c>
      <c r="E1388" t="s">
        <v>17</v>
      </c>
      <c r="F1388" t="s">
        <v>49</v>
      </c>
      <c r="G1388">
        <v>4452.42</v>
      </c>
      <c r="H1388">
        <v>1548.42</v>
      </c>
      <c r="I1388">
        <v>6233.86</v>
      </c>
      <c r="J1388">
        <v>4685.4399999999996</v>
      </c>
      <c r="K1388" s="1">
        <f t="shared" si="84"/>
        <v>3.0259490319164049</v>
      </c>
      <c r="L1388" t="s">
        <v>31</v>
      </c>
      <c r="M1388" s="2" t="s">
        <v>347</v>
      </c>
      <c r="N1388" s="3" t="str">
        <f t="shared" si="85"/>
        <v>Dec</v>
      </c>
      <c r="O1388" t="s">
        <v>21</v>
      </c>
      <c r="P1388" t="s">
        <v>22</v>
      </c>
      <c r="Q1388" t="str">
        <f t="shared" si="86"/>
        <v>Young</v>
      </c>
      <c r="R1388" t="str">
        <f t="shared" si="87"/>
        <v>Profit</v>
      </c>
    </row>
    <row r="1389" spans="1:18">
      <c r="A1389">
        <v>751</v>
      </c>
      <c r="B1389" t="s">
        <v>29</v>
      </c>
      <c r="C1389">
        <v>39</v>
      </c>
      <c r="D1389" t="s">
        <v>16</v>
      </c>
      <c r="E1389" t="s">
        <v>59</v>
      </c>
      <c r="F1389" t="s">
        <v>36</v>
      </c>
      <c r="G1389">
        <v>3995.1</v>
      </c>
      <c r="H1389">
        <v>1454.76</v>
      </c>
      <c r="I1389">
        <v>6233.37</v>
      </c>
      <c r="J1389">
        <v>4778.6099999999997</v>
      </c>
      <c r="K1389" s="1">
        <f t="shared" si="84"/>
        <v>3.2848098655448319</v>
      </c>
      <c r="L1389" t="s">
        <v>26</v>
      </c>
      <c r="M1389" s="2" t="s">
        <v>277</v>
      </c>
      <c r="N1389" s="3" t="str">
        <f t="shared" si="85"/>
        <v>Apr</v>
      </c>
      <c r="O1389" t="s">
        <v>28</v>
      </c>
      <c r="P1389" t="s">
        <v>22</v>
      </c>
      <c r="Q1389" t="str">
        <f t="shared" si="86"/>
        <v>Adult</v>
      </c>
      <c r="R1389" t="str">
        <f t="shared" si="87"/>
        <v>Profit</v>
      </c>
    </row>
    <row r="1390" spans="1:18">
      <c r="A1390">
        <v>6638</v>
      </c>
      <c r="B1390" t="s">
        <v>34</v>
      </c>
      <c r="C1390">
        <v>29</v>
      </c>
      <c r="D1390" t="s">
        <v>24</v>
      </c>
      <c r="E1390" t="s">
        <v>66</v>
      </c>
      <c r="F1390" t="s">
        <v>18</v>
      </c>
      <c r="G1390">
        <v>3940.73</v>
      </c>
      <c r="H1390">
        <v>1919.52</v>
      </c>
      <c r="I1390">
        <v>6232.91</v>
      </c>
      <c r="J1390">
        <v>4313.3900000000003</v>
      </c>
      <c r="K1390" s="1">
        <f t="shared" si="84"/>
        <v>2.2471190714345255</v>
      </c>
      <c r="L1390" t="s">
        <v>37</v>
      </c>
      <c r="M1390" s="2" t="s">
        <v>242</v>
      </c>
      <c r="N1390" s="3" t="str">
        <f t="shared" si="85"/>
        <v>Apr</v>
      </c>
      <c r="O1390" t="s">
        <v>21</v>
      </c>
      <c r="P1390" t="s">
        <v>39</v>
      </c>
      <c r="Q1390" t="str">
        <f t="shared" si="86"/>
        <v>Adult</v>
      </c>
      <c r="R1390" t="str">
        <f t="shared" si="87"/>
        <v>Profit</v>
      </c>
    </row>
    <row r="1391" spans="1:18">
      <c r="A1391">
        <v>1968</v>
      </c>
      <c r="B1391" t="s">
        <v>15</v>
      </c>
      <c r="C1391">
        <v>45</v>
      </c>
      <c r="D1391" t="s">
        <v>16</v>
      </c>
      <c r="E1391" t="s">
        <v>35</v>
      </c>
      <c r="F1391" t="s">
        <v>36</v>
      </c>
      <c r="G1391">
        <v>4854.38</v>
      </c>
      <c r="H1391">
        <v>148.65</v>
      </c>
      <c r="I1391">
        <v>6232.27</v>
      </c>
      <c r="J1391">
        <v>6083.62</v>
      </c>
      <c r="K1391" s="1">
        <f t="shared" si="84"/>
        <v>40.92579885637403</v>
      </c>
      <c r="L1391" t="s">
        <v>19</v>
      </c>
      <c r="M1391" s="2" t="s">
        <v>187</v>
      </c>
      <c r="N1391" s="3" t="str">
        <f t="shared" si="85"/>
        <v>Dec</v>
      </c>
      <c r="O1391" t="s">
        <v>33</v>
      </c>
      <c r="P1391" t="s">
        <v>22</v>
      </c>
      <c r="Q1391" t="str">
        <f t="shared" si="86"/>
        <v>Senior</v>
      </c>
      <c r="R1391" t="str">
        <f t="shared" si="87"/>
        <v>Profit</v>
      </c>
    </row>
    <row r="1392" spans="1:18">
      <c r="A1392">
        <v>8907</v>
      </c>
      <c r="B1392" t="s">
        <v>23</v>
      </c>
      <c r="C1392">
        <v>44</v>
      </c>
      <c r="D1392" t="s">
        <v>16</v>
      </c>
      <c r="E1392" t="s">
        <v>59</v>
      </c>
      <c r="F1392" t="s">
        <v>42</v>
      </c>
      <c r="G1392">
        <v>3660.59</v>
      </c>
      <c r="H1392">
        <v>551.99</v>
      </c>
      <c r="I1392">
        <v>6231.25</v>
      </c>
      <c r="J1392">
        <v>5679.26</v>
      </c>
      <c r="K1392" s="1">
        <f t="shared" si="84"/>
        <v>10.28870088226236</v>
      </c>
      <c r="L1392" t="s">
        <v>54</v>
      </c>
      <c r="M1392" s="2" t="s">
        <v>331</v>
      </c>
      <c r="N1392" s="3" t="str">
        <f t="shared" si="85"/>
        <v>Sep</v>
      </c>
      <c r="O1392" t="s">
        <v>51</v>
      </c>
      <c r="P1392" t="s">
        <v>22</v>
      </c>
      <c r="Q1392" t="str">
        <f t="shared" si="86"/>
        <v>Senior</v>
      </c>
      <c r="R1392" t="str">
        <f t="shared" si="87"/>
        <v>Profit</v>
      </c>
    </row>
    <row r="1393" spans="1:18">
      <c r="A1393">
        <v>4987</v>
      </c>
      <c r="B1393" t="s">
        <v>15</v>
      </c>
      <c r="C1393">
        <v>56</v>
      </c>
      <c r="D1393" t="s">
        <v>16</v>
      </c>
      <c r="E1393" t="s">
        <v>53</v>
      </c>
      <c r="F1393" t="s">
        <v>18</v>
      </c>
      <c r="G1393">
        <v>4466.3900000000003</v>
      </c>
      <c r="H1393">
        <v>1479.14</v>
      </c>
      <c r="I1393">
        <v>6231.22</v>
      </c>
      <c r="J1393">
        <v>4752.08</v>
      </c>
      <c r="K1393" s="1">
        <f t="shared" si="84"/>
        <v>3.212731722487391</v>
      </c>
      <c r="L1393" t="s">
        <v>19</v>
      </c>
      <c r="M1393" s="2" t="s">
        <v>108</v>
      </c>
      <c r="N1393" s="3" t="str">
        <f t="shared" si="85"/>
        <v>Feb</v>
      </c>
      <c r="O1393" t="s">
        <v>21</v>
      </c>
      <c r="P1393" t="s">
        <v>22</v>
      </c>
      <c r="Q1393" t="str">
        <f t="shared" si="86"/>
        <v>Senior</v>
      </c>
      <c r="R1393" t="str">
        <f t="shared" si="87"/>
        <v>Profit</v>
      </c>
    </row>
    <row r="1394" spans="1:18">
      <c r="A1394">
        <v>4867</v>
      </c>
      <c r="B1394" t="s">
        <v>47</v>
      </c>
      <c r="C1394">
        <v>39</v>
      </c>
      <c r="D1394" t="s">
        <v>24</v>
      </c>
      <c r="E1394" t="s">
        <v>66</v>
      </c>
      <c r="F1394" t="s">
        <v>18</v>
      </c>
      <c r="G1394">
        <v>4430.33</v>
      </c>
      <c r="H1394">
        <v>1866.59</v>
      </c>
      <c r="I1394">
        <v>6228</v>
      </c>
      <c r="J1394">
        <v>4361.41</v>
      </c>
      <c r="K1394" s="1">
        <f t="shared" si="84"/>
        <v>2.3365656089446531</v>
      </c>
      <c r="L1394" t="s">
        <v>26</v>
      </c>
      <c r="M1394" s="2" t="s">
        <v>387</v>
      </c>
      <c r="N1394" s="3" t="str">
        <f t="shared" si="85"/>
        <v>May</v>
      </c>
      <c r="O1394" t="s">
        <v>28</v>
      </c>
      <c r="P1394" t="s">
        <v>22</v>
      </c>
      <c r="Q1394" t="str">
        <f t="shared" si="86"/>
        <v>Adult</v>
      </c>
      <c r="R1394" t="str">
        <f t="shared" si="87"/>
        <v>Profit</v>
      </c>
    </row>
    <row r="1395" spans="1:18">
      <c r="A1395">
        <v>8350</v>
      </c>
      <c r="B1395" t="s">
        <v>92</v>
      </c>
      <c r="C1395">
        <v>22</v>
      </c>
      <c r="D1395" t="s">
        <v>16</v>
      </c>
      <c r="E1395" t="s">
        <v>30</v>
      </c>
      <c r="F1395" t="s">
        <v>36</v>
      </c>
      <c r="G1395">
        <v>4795.7299999999996</v>
      </c>
      <c r="H1395">
        <v>989.68</v>
      </c>
      <c r="I1395">
        <v>6226.37</v>
      </c>
      <c r="J1395">
        <v>5236.6899999999996</v>
      </c>
      <c r="K1395" s="1">
        <f t="shared" si="84"/>
        <v>5.2912961765419126</v>
      </c>
      <c r="L1395" t="s">
        <v>37</v>
      </c>
      <c r="M1395" s="2" t="s">
        <v>190</v>
      </c>
      <c r="N1395" s="3" t="str">
        <f t="shared" si="85"/>
        <v>Oct</v>
      </c>
      <c r="O1395" t="s">
        <v>21</v>
      </c>
      <c r="P1395" t="s">
        <v>39</v>
      </c>
      <c r="Q1395" t="str">
        <f t="shared" si="86"/>
        <v>Young</v>
      </c>
      <c r="R1395" t="str">
        <f t="shared" si="87"/>
        <v>Profit</v>
      </c>
    </row>
    <row r="1396" spans="1:18">
      <c r="A1396">
        <v>5853</v>
      </c>
      <c r="B1396" t="s">
        <v>92</v>
      </c>
      <c r="C1396">
        <v>28</v>
      </c>
      <c r="D1396" t="s">
        <v>16</v>
      </c>
      <c r="E1396" t="s">
        <v>17</v>
      </c>
      <c r="F1396" t="s">
        <v>49</v>
      </c>
      <c r="G1396">
        <v>4816.5600000000004</v>
      </c>
      <c r="H1396">
        <v>1614.71</v>
      </c>
      <c r="I1396">
        <v>6225.51</v>
      </c>
      <c r="J1396">
        <v>4610.8</v>
      </c>
      <c r="K1396" s="1">
        <f t="shared" si="84"/>
        <v>2.8554972719559548</v>
      </c>
      <c r="L1396" t="s">
        <v>37</v>
      </c>
      <c r="M1396" s="2" t="s">
        <v>410</v>
      </c>
      <c r="N1396" s="3" t="str">
        <f t="shared" si="85"/>
        <v>Mar</v>
      </c>
      <c r="O1396" t="s">
        <v>28</v>
      </c>
      <c r="P1396" t="s">
        <v>22</v>
      </c>
      <c r="Q1396" t="str">
        <f t="shared" si="86"/>
        <v>Adult</v>
      </c>
      <c r="R1396" t="str">
        <f t="shared" si="87"/>
        <v>Profit</v>
      </c>
    </row>
    <row r="1397" spans="1:18">
      <c r="A1397">
        <v>6597</v>
      </c>
      <c r="B1397" t="s">
        <v>92</v>
      </c>
      <c r="C1397">
        <v>55</v>
      </c>
      <c r="D1397" t="s">
        <v>24</v>
      </c>
      <c r="E1397" t="s">
        <v>30</v>
      </c>
      <c r="F1397" t="s">
        <v>42</v>
      </c>
      <c r="G1397">
        <v>3997.18</v>
      </c>
      <c r="H1397">
        <v>1236.3399999999999</v>
      </c>
      <c r="I1397">
        <v>6225.28</v>
      </c>
      <c r="J1397">
        <v>4988.9399999999996</v>
      </c>
      <c r="K1397" s="1">
        <f t="shared" si="84"/>
        <v>4.035249203293592</v>
      </c>
      <c r="L1397" t="s">
        <v>54</v>
      </c>
      <c r="M1397" s="2" t="s">
        <v>231</v>
      </c>
      <c r="N1397" s="3" t="str">
        <f t="shared" si="85"/>
        <v>Jul</v>
      </c>
      <c r="O1397" t="s">
        <v>51</v>
      </c>
      <c r="P1397" t="s">
        <v>39</v>
      </c>
      <c r="Q1397" t="str">
        <f t="shared" si="86"/>
        <v>Senior</v>
      </c>
      <c r="R1397" t="str">
        <f t="shared" si="87"/>
        <v>Profit</v>
      </c>
    </row>
    <row r="1398" spans="1:18">
      <c r="A1398">
        <v>4434</v>
      </c>
      <c r="B1398" t="s">
        <v>47</v>
      </c>
      <c r="C1398">
        <v>57</v>
      </c>
      <c r="D1398" t="s">
        <v>24</v>
      </c>
      <c r="E1398" t="s">
        <v>35</v>
      </c>
      <c r="F1398" t="s">
        <v>49</v>
      </c>
      <c r="G1398">
        <v>4792.2</v>
      </c>
      <c r="H1398">
        <v>388.4</v>
      </c>
      <c r="I1398">
        <v>6224.6</v>
      </c>
      <c r="J1398">
        <v>5836.2</v>
      </c>
      <c r="K1398" s="1">
        <f t="shared" si="84"/>
        <v>15.02626158599382</v>
      </c>
      <c r="L1398" t="s">
        <v>26</v>
      </c>
      <c r="M1398" s="2" t="s">
        <v>380</v>
      </c>
      <c r="N1398" s="3" t="str">
        <f t="shared" si="85"/>
        <v>Apr</v>
      </c>
      <c r="O1398" t="s">
        <v>21</v>
      </c>
      <c r="P1398" t="s">
        <v>39</v>
      </c>
      <c r="Q1398" t="str">
        <f t="shared" si="86"/>
        <v>Senior</v>
      </c>
      <c r="R1398" t="str">
        <f t="shared" si="87"/>
        <v>Profit</v>
      </c>
    </row>
    <row r="1399" spans="1:18">
      <c r="A1399">
        <v>7226</v>
      </c>
      <c r="B1399" t="s">
        <v>23</v>
      </c>
      <c r="C1399">
        <v>20</v>
      </c>
      <c r="D1399" t="s">
        <v>16</v>
      </c>
      <c r="E1399" t="s">
        <v>30</v>
      </c>
      <c r="F1399" t="s">
        <v>49</v>
      </c>
      <c r="G1399">
        <v>4596.6000000000004</v>
      </c>
      <c r="H1399">
        <v>265.38</v>
      </c>
      <c r="I1399">
        <v>6224.12</v>
      </c>
      <c r="J1399">
        <v>5958.74</v>
      </c>
      <c r="K1399" s="1">
        <f t="shared" si="84"/>
        <v>22.453613686035119</v>
      </c>
      <c r="L1399" t="s">
        <v>31</v>
      </c>
      <c r="M1399" s="2" t="s">
        <v>71</v>
      </c>
      <c r="N1399" s="3" t="str">
        <f t="shared" si="85"/>
        <v>Sep</v>
      </c>
      <c r="O1399" t="s">
        <v>21</v>
      </c>
      <c r="P1399" t="s">
        <v>22</v>
      </c>
      <c r="Q1399" t="str">
        <f t="shared" si="86"/>
        <v>Young</v>
      </c>
      <c r="R1399" t="str">
        <f t="shared" si="87"/>
        <v>Profit</v>
      </c>
    </row>
    <row r="1400" spans="1:18">
      <c r="A1400">
        <v>6506</v>
      </c>
      <c r="B1400" t="s">
        <v>44</v>
      </c>
      <c r="C1400">
        <v>38</v>
      </c>
      <c r="D1400" t="s">
        <v>16</v>
      </c>
      <c r="E1400" t="s">
        <v>17</v>
      </c>
      <c r="F1400" t="s">
        <v>36</v>
      </c>
      <c r="G1400">
        <v>4521.17</v>
      </c>
      <c r="H1400">
        <v>658.33</v>
      </c>
      <c r="I1400">
        <v>6223.33</v>
      </c>
      <c r="J1400">
        <v>5565</v>
      </c>
      <c r="K1400" s="1">
        <f t="shared" si="84"/>
        <v>8.4532073580119391</v>
      </c>
      <c r="L1400" t="s">
        <v>31</v>
      </c>
      <c r="M1400" s="2" t="s">
        <v>272</v>
      </c>
      <c r="N1400" s="3" t="str">
        <f t="shared" si="85"/>
        <v>Aug</v>
      </c>
      <c r="O1400" t="s">
        <v>21</v>
      </c>
      <c r="P1400" t="s">
        <v>22</v>
      </c>
      <c r="Q1400" t="str">
        <f t="shared" si="86"/>
        <v>Adult</v>
      </c>
      <c r="R1400" t="str">
        <f t="shared" si="87"/>
        <v>Profit</v>
      </c>
    </row>
    <row r="1401" spans="1:18">
      <c r="A1401">
        <v>1030</v>
      </c>
      <c r="B1401" t="s">
        <v>40</v>
      </c>
      <c r="C1401">
        <v>24</v>
      </c>
      <c r="D1401" t="s">
        <v>16</v>
      </c>
      <c r="E1401" t="s">
        <v>59</v>
      </c>
      <c r="F1401" t="s">
        <v>25</v>
      </c>
      <c r="G1401">
        <v>4200.01</v>
      </c>
      <c r="H1401">
        <v>287.92</v>
      </c>
      <c r="I1401">
        <v>6223.23</v>
      </c>
      <c r="J1401">
        <v>5935.31</v>
      </c>
      <c r="K1401" s="1">
        <f t="shared" si="84"/>
        <v>20.61444151153098</v>
      </c>
      <c r="L1401" t="s">
        <v>19</v>
      </c>
      <c r="M1401" s="2" t="s">
        <v>128</v>
      </c>
      <c r="N1401" s="3" t="str">
        <f t="shared" si="85"/>
        <v>Dec</v>
      </c>
      <c r="O1401" t="s">
        <v>21</v>
      </c>
      <c r="P1401" t="s">
        <v>39</v>
      </c>
      <c r="Q1401" t="str">
        <f t="shared" si="86"/>
        <v>Young</v>
      </c>
      <c r="R1401" t="str">
        <f t="shared" si="87"/>
        <v>Profit</v>
      </c>
    </row>
    <row r="1402" spans="1:18">
      <c r="A1402">
        <v>9614</v>
      </c>
      <c r="B1402" t="s">
        <v>40</v>
      </c>
      <c r="C1402">
        <v>24</v>
      </c>
      <c r="D1402" t="s">
        <v>24</v>
      </c>
      <c r="E1402" t="s">
        <v>35</v>
      </c>
      <c r="F1402" t="s">
        <v>49</v>
      </c>
      <c r="G1402">
        <v>4250.8</v>
      </c>
      <c r="H1402">
        <v>1307.8800000000001</v>
      </c>
      <c r="I1402">
        <v>6221.17</v>
      </c>
      <c r="J1402">
        <v>4913.29</v>
      </c>
      <c r="K1402" s="1">
        <f t="shared" si="84"/>
        <v>3.7566825702663849</v>
      </c>
      <c r="L1402" t="s">
        <v>26</v>
      </c>
      <c r="M1402" s="2" t="s">
        <v>90</v>
      </c>
      <c r="N1402" s="3" t="str">
        <f t="shared" si="85"/>
        <v>Oct</v>
      </c>
      <c r="O1402" t="s">
        <v>28</v>
      </c>
      <c r="P1402" t="s">
        <v>22</v>
      </c>
      <c r="Q1402" t="str">
        <f t="shared" si="86"/>
        <v>Young</v>
      </c>
      <c r="R1402" t="str">
        <f t="shared" si="87"/>
        <v>Profit</v>
      </c>
    </row>
    <row r="1403" spans="1:18">
      <c r="A1403">
        <v>960</v>
      </c>
      <c r="B1403" t="s">
        <v>23</v>
      </c>
      <c r="C1403">
        <v>52</v>
      </c>
      <c r="D1403" t="s">
        <v>16</v>
      </c>
      <c r="E1403" t="s">
        <v>35</v>
      </c>
      <c r="F1403" t="s">
        <v>42</v>
      </c>
      <c r="G1403">
        <v>4767.08</v>
      </c>
      <c r="H1403">
        <v>1241.57</v>
      </c>
      <c r="I1403">
        <v>6220.74</v>
      </c>
      <c r="J1403">
        <v>4979.17</v>
      </c>
      <c r="K1403" s="1">
        <f t="shared" si="84"/>
        <v>4.010382016318049</v>
      </c>
      <c r="L1403" t="s">
        <v>19</v>
      </c>
      <c r="M1403" s="2" t="s">
        <v>48</v>
      </c>
      <c r="N1403" s="3" t="str">
        <f t="shared" si="85"/>
        <v>Jul</v>
      </c>
      <c r="O1403" t="s">
        <v>33</v>
      </c>
      <c r="P1403" t="s">
        <v>22</v>
      </c>
      <c r="Q1403" t="str">
        <f t="shared" si="86"/>
        <v>Senior</v>
      </c>
      <c r="R1403" t="str">
        <f t="shared" si="87"/>
        <v>Profit</v>
      </c>
    </row>
    <row r="1404" spans="1:18">
      <c r="A1404">
        <v>4832</v>
      </c>
      <c r="B1404" t="s">
        <v>34</v>
      </c>
      <c r="C1404">
        <v>28</v>
      </c>
      <c r="D1404" t="s">
        <v>24</v>
      </c>
      <c r="E1404" t="s">
        <v>35</v>
      </c>
      <c r="F1404" t="s">
        <v>36</v>
      </c>
      <c r="G1404">
        <v>4395.3500000000004</v>
      </c>
      <c r="H1404">
        <v>530.6</v>
      </c>
      <c r="I1404">
        <v>6220.27</v>
      </c>
      <c r="J1404">
        <v>5689.67</v>
      </c>
      <c r="K1404" s="1">
        <f t="shared" si="84"/>
        <v>10.723087071240105</v>
      </c>
      <c r="L1404" t="s">
        <v>54</v>
      </c>
      <c r="M1404" s="2" t="s">
        <v>278</v>
      </c>
      <c r="N1404" s="3" t="str">
        <f t="shared" si="85"/>
        <v>Sep</v>
      </c>
      <c r="O1404" t="s">
        <v>21</v>
      </c>
      <c r="P1404" t="s">
        <v>22</v>
      </c>
      <c r="Q1404" t="str">
        <f t="shared" si="86"/>
        <v>Adult</v>
      </c>
      <c r="R1404" t="str">
        <f t="shared" si="87"/>
        <v>Profit</v>
      </c>
    </row>
    <row r="1405" spans="1:18">
      <c r="A1405">
        <v>6691</v>
      </c>
      <c r="B1405" t="s">
        <v>52</v>
      </c>
      <c r="C1405">
        <v>58</v>
      </c>
      <c r="D1405" t="s">
        <v>24</v>
      </c>
      <c r="E1405" t="s">
        <v>30</v>
      </c>
      <c r="F1405" t="s">
        <v>25</v>
      </c>
      <c r="G1405">
        <v>3525.85</v>
      </c>
      <c r="H1405">
        <v>379.69</v>
      </c>
      <c r="I1405">
        <v>6219.68</v>
      </c>
      <c r="J1405">
        <v>5839.99</v>
      </c>
      <c r="K1405" s="1">
        <f t="shared" si="84"/>
        <v>15.380942347704705</v>
      </c>
      <c r="L1405" t="s">
        <v>54</v>
      </c>
      <c r="M1405" s="2" t="s">
        <v>190</v>
      </c>
      <c r="N1405" s="3" t="str">
        <f t="shared" si="85"/>
        <v>Oct</v>
      </c>
      <c r="O1405" t="s">
        <v>51</v>
      </c>
      <c r="P1405" t="s">
        <v>39</v>
      </c>
      <c r="Q1405" t="str">
        <f t="shared" si="86"/>
        <v>Senior</v>
      </c>
      <c r="R1405" t="str">
        <f t="shared" si="87"/>
        <v>Profit</v>
      </c>
    </row>
    <row r="1406" spans="1:18">
      <c r="A1406">
        <v>5804</v>
      </c>
      <c r="B1406" t="s">
        <v>34</v>
      </c>
      <c r="C1406">
        <v>25</v>
      </c>
      <c r="D1406" t="s">
        <v>16</v>
      </c>
      <c r="E1406" t="s">
        <v>66</v>
      </c>
      <c r="F1406" t="s">
        <v>25</v>
      </c>
      <c r="G1406">
        <v>4522.1000000000004</v>
      </c>
      <c r="H1406">
        <v>1769.16</v>
      </c>
      <c r="I1406">
        <v>6219.35</v>
      </c>
      <c r="J1406">
        <v>4450.1899999999996</v>
      </c>
      <c r="K1406" s="1">
        <f t="shared" si="84"/>
        <v>2.5154253996246805</v>
      </c>
      <c r="L1406" t="s">
        <v>31</v>
      </c>
      <c r="M1406" s="2" t="s">
        <v>204</v>
      </c>
      <c r="N1406" s="3" t="str">
        <f t="shared" si="85"/>
        <v>Oct</v>
      </c>
      <c r="O1406" t="s">
        <v>51</v>
      </c>
      <c r="P1406" t="s">
        <v>22</v>
      </c>
      <c r="Q1406" t="str">
        <f t="shared" si="86"/>
        <v>Young</v>
      </c>
      <c r="R1406" t="str">
        <f t="shared" si="87"/>
        <v>Profit</v>
      </c>
    </row>
    <row r="1407" spans="1:18">
      <c r="A1407">
        <v>4653</v>
      </c>
      <c r="B1407" t="s">
        <v>44</v>
      </c>
      <c r="C1407">
        <v>38</v>
      </c>
      <c r="D1407" t="s">
        <v>16</v>
      </c>
      <c r="E1407" t="s">
        <v>57</v>
      </c>
      <c r="F1407" t="s">
        <v>36</v>
      </c>
      <c r="G1407">
        <v>4012.27</v>
      </c>
      <c r="H1407">
        <v>582.1</v>
      </c>
      <c r="I1407">
        <v>6218.73</v>
      </c>
      <c r="J1407">
        <v>5636.63</v>
      </c>
      <c r="K1407" s="1">
        <f t="shared" si="84"/>
        <v>9.6832674798144645</v>
      </c>
      <c r="L1407" t="s">
        <v>54</v>
      </c>
      <c r="M1407" s="2" t="s">
        <v>100</v>
      </c>
      <c r="N1407" s="3" t="str">
        <f t="shared" si="85"/>
        <v>Aug</v>
      </c>
      <c r="O1407" t="s">
        <v>28</v>
      </c>
      <c r="P1407" t="s">
        <v>39</v>
      </c>
      <c r="Q1407" t="str">
        <f t="shared" si="86"/>
        <v>Adult</v>
      </c>
      <c r="R1407" t="str">
        <f t="shared" si="87"/>
        <v>Profit</v>
      </c>
    </row>
    <row r="1408" spans="1:18">
      <c r="A1408">
        <v>5780</v>
      </c>
      <c r="B1408" t="s">
        <v>92</v>
      </c>
      <c r="C1408">
        <v>47</v>
      </c>
      <c r="D1408" t="s">
        <v>24</v>
      </c>
      <c r="E1408" t="s">
        <v>35</v>
      </c>
      <c r="F1408" t="s">
        <v>18</v>
      </c>
      <c r="G1408">
        <v>4335.49</v>
      </c>
      <c r="H1408">
        <v>66.08</v>
      </c>
      <c r="I1408">
        <v>6218.44</v>
      </c>
      <c r="J1408">
        <v>6152.36</v>
      </c>
      <c r="K1408" s="1">
        <f t="shared" si="84"/>
        <v>93.104721549636807</v>
      </c>
      <c r="L1408" t="s">
        <v>19</v>
      </c>
      <c r="M1408" s="2" t="s">
        <v>73</v>
      </c>
      <c r="N1408" s="3" t="str">
        <f t="shared" si="85"/>
        <v>Feb</v>
      </c>
      <c r="O1408" t="s">
        <v>28</v>
      </c>
      <c r="P1408" t="s">
        <v>22</v>
      </c>
      <c r="Q1408" t="str">
        <f t="shared" si="86"/>
        <v>Senior</v>
      </c>
      <c r="R1408" t="str">
        <f t="shared" si="87"/>
        <v>Profit</v>
      </c>
    </row>
    <row r="1409" spans="1:18">
      <c r="A1409">
        <v>3347</v>
      </c>
      <c r="B1409" t="s">
        <v>44</v>
      </c>
      <c r="C1409">
        <v>55</v>
      </c>
      <c r="D1409" t="s">
        <v>16</v>
      </c>
      <c r="E1409" t="s">
        <v>57</v>
      </c>
      <c r="F1409" t="s">
        <v>36</v>
      </c>
      <c r="G1409">
        <v>3453.98</v>
      </c>
      <c r="H1409">
        <v>742.97</v>
      </c>
      <c r="I1409">
        <v>6215.51</v>
      </c>
      <c r="J1409">
        <v>5472.54</v>
      </c>
      <c r="K1409" s="1">
        <f t="shared" si="84"/>
        <v>7.3657617400433395</v>
      </c>
      <c r="L1409" t="s">
        <v>31</v>
      </c>
      <c r="M1409" s="2" t="s">
        <v>314</v>
      </c>
      <c r="N1409" s="3" t="str">
        <f t="shared" si="85"/>
        <v>Jul</v>
      </c>
      <c r="O1409" t="s">
        <v>28</v>
      </c>
      <c r="P1409" t="s">
        <v>22</v>
      </c>
      <c r="Q1409" t="str">
        <f t="shared" si="86"/>
        <v>Senior</v>
      </c>
      <c r="R1409" t="str">
        <f t="shared" si="87"/>
        <v>Profit</v>
      </c>
    </row>
    <row r="1410" spans="1:18">
      <c r="A1410">
        <v>4258</v>
      </c>
      <c r="B1410" t="s">
        <v>52</v>
      </c>
      <c r="C1410">
        <v>22</v>
      </c>
      <c r="D1410" t="s">
        <v>16</v>
      </c>
      <c r="E1410" t="s">
        <v>30</v>
      </c>
      <c r="F1410" t="s">
        <v>42</v>
      </c>
      <c r="G1410">
        <v>3955.22</v>
      </c>
      <c r="H1410">
        <v>1286.28</v>
      </c>
      <c r="I1410">
        <v>6215.38</v>
      </c>
      <c r="J1410">
        <v>4929.1000000000004</v>
      </c>
      <c r="K1410" s="1">
        <f t="shared" ref="K1410:K1473" si="88">J1410/H1410</f>
        <v>3.8320583387753837</v>
      </c>
      <c r="L1410" t="s">
        <v>26</v>
      </c>
      <c r="M1410" s="2" t="s">
        <v>134</v>
      </c>
      <c r="N1410" s="3" t="str">
        <f t="shared" ref="N1410:N1473" si="89">TEXT(M1410,"MMM")</f>
        <v>Jul</v>
      </c>
      <c r="O1410" t="s">
        <v>21</v>
      </c>
      <c r="P1410" t="s">
        <v>22</v>
      </c>
      <c r="Q1410" t="str">
        <f t="shared" ref="Q1410:Q1473" si="90">IF(C1410&gt;=18,IF(C1410&lt;=25,"Young",IF(C1410&lt;=40,"Adult",IF(C1410&lt;=60,"Senior",""))),"")</f>
        <v>Young</v>
      </c>
      <c r="R1410" t="str">
        <f t="shared" ref="R1410:R1473" si="91">IF(J1410&gt;0,"Profit","Loss")</f>
        <v>Profit</v>
      </c>
    </row>
    <row r="1411" spans="1:18">
      <c r="A1411">
        <v>5731</v>
      </c>
      <c r="B1411" t="s">
        <v>47</v>
      </c>
      <c r="C1411">
        <v>38</v>
      </c>
      <c r="D1411" t="s">
        <v>16</v>
      </c>
      <c r="E1411" t="s">
        <v>30</v>
      </c>
      <c r="F1411" t="s">
        <v>49</v>
      </c>
      <c r="G1411">
        <v>4477.7299999999996</v>
      </c>
      <c r="H1411">
        <v>989.81</v>
      </c>
      <c r="I1411">
        <v>6214.72</v>
      </c>
      <c r="J1411">
        <v>5224.91</v>
      </c>
      <c r="K1411" s="1">
        <f t="shared" si="88"/>
        <v>5.2786999525161393</v>
      </c>
      <c r="L1411" t="s">
        <v>54</v>
      </c>
      <c r="M1411" s="2" t="s">
        <v>270</v>
      </c>
      <c r="N1411" s="3" t="str">
        <f t="shared" si="89"/>
        <v>Feb</v>
      </c>
      <c r="O1411" t="s">
        <v>28</v>
      </c>
      <c r="P1411" t="s">
        <v>39</v>
      </c>
      <c r="Q1411" t="str">
        <f t="shared" si="90"/>
        <v>Adult</v>
      </c>
      <c r="R1411" t="str">
        <f t="shared" si="91"/>
        <v>Profit</v>
      </c>
    </row>
    <row r="1412" spans="1:18">
      <c r="A1412">
        <v>8251</v>
      </c>
      <c r="B1412" t="s">
        <v>40</v>
      </c>
      <c r="C1412">
        <v>39</v>
      </c>
      <c r="D1412" t="s">
        <v>16</v>
      </c>
      <c r="E1412" t="s">
        <v>57</v>
      </c>
      <c r="F1412" t="s">
        <v>42</v>
      </c>
      <c r="G1412">
        <v>4287.16</v>
      </c>
      <c r="H1412">
        <v>319.43</v>
      </c>
      <c r="I1412">
        <v>6213.47</v>
      </c>
      <c r="J1412">
        <v>5894.04</v>
      </c>
      <c r="K1412" s="1">
        <f t="shared" si="88"/>
        <v>18.451742165732711</v>
      </c>
      <c r="L1412" t="s">
        <v>54</v>
      </c>
      <c r="M1412" s="2" t="s">
        <v>416</v>
      </c>
      <c r="N1412" s="3" t="str">
        <f t="shared" si="89"/>
        <v>Aug</v>
      </c>
      <c r="O1412" t="s">
        <v>56</v>
      </c>
      <c r="P1412" t="s">
        <v>39</v>
      </c>
      <c r="Q1412" t="str">
        <f t="shared" si="90"/>
        <v>Adult</v>
      </c>
      <c r="R1412" t="str">
        <f t="shared" si="91"/>
        <v>Profit</v>
      </c>
    </row>
    <row r="1413" spans="1:18">
      <c r="A1413">
        <v>6701</v>
      </c>
      <c r="B1413" t="s">
        <v>52</v>
      </c>
      <c r="C1413">
        <v>59</v>
      </c>
      <c r="D1413" t="s">
        <v>24</v>
      </c>
      <c r="E1413" t="s">
        <v>57</v>
      </c>
      <c r="F1413" t="s">
        <v>42</v>
      </c>
      <c r="G1413">
        <v>3626.33</v>
      </c>
      <c r="H1413">
        <v>1902.78</v>
      </c>
      <c r="I1413">
        <v>6213.37</v>
      </c>
      <c r="J1413">
        <v>4310.59</v>
      </c>
      <c r="K1413" s="1">
        <f t="shared" si="88"/>
        <v>2.2654169163014117</v>
      </c>
      <c r="L1413" t="s">
        <v>26</v>
      </c>
      <c r="M1413" s="2" t="s">
        <v>329</v>
      </c>
      <c r="N1413" s="3" t="str">
        <f t="shared" si="89"/>
        <v>Apr</v>
      </c>
      <c r="O1413" t="s">
        <v>28</v>
      </c>
      <c r="P1413" t="s">
        <v>22</v>
      </c>
      <c r="Q1413" t="str">
        <f t="shared" si="90"/>
        <v>Senior</v>
      </c>
      <c r="R1413" t="str">
        <f t="shared" si="91"/>
        <v>Profit</v>
      </c>
    </row>
    <row r="1414" spans="1:18">
      <c r="A1414">
        <v>7179</v>
      </c>
      <c r="B1414" t="s">
        <v>15</v>
      </c>
      <c r="C1414">
        <v>55</v>
      </c>
      <c r="D1414" t="s">
        <v>24</v>
      </c>
      <c r="E1414" t="s">
        <v>17</v>
      </c>
      <c r="F1414" t="s">
        <v>42</v>
      </c>
      <c r="G1414">
        <v>4907.95</v>
      </c>
      <c r="H1414">
        <v>152.86000000000001</v>
      </c>
      <c r="I1414">
        <v>6213.3</v>
      </c>
      <c r="J1414">
        <v>6060.44</v>
      </c>
      <c r="K1414" s="1">
        <f t="shared" si="88"/>
        <v>39.646997252387798</v>
      </c>
      <c r="L1414" t="s">
        <v>31</v>
      </c>
      <c r="M1414" s="2" t="s">
        <v>232</v>
      </c>
      <c r="N1414" s="3" t="str">
        <f t="shared" si="89"/>
        <v>Jul</v>
      </c>
      <c r="O1414" t="s">
        <v>21</v>
      </c>
      <c r="P1414" t="s">
        <v>22</v>
      </c>
      <c r="Q1414" t="str">
        <f t="shared" si="90"/>
        <v>Senior</v>
      </c>
      <c r="R1414" t="str">
        <f t="shared" si="91"/>
        <v>Profit</v>
      </c>
    </row>
    <row r="1415" spans="1:18">
      <c r="A1415">
        <v>5253</v>
      </c>
      <c r="B1415" t="s">
        <v>29</v>
      </c>
      <c r="C1415">
        <v>54</v>
      </c>
      <c r="D1415" t="s">
        <v>16</v>
      </c>
      <c r="E1415" t="s">
        <v>66</v>
      </c>
      <c r="F1415" t="s">
        <v>49</v>
      </c>
      <c r="G1415">
        <v>3697.07</v>
      </c>
      <c r="H1415">
        <v>1943.92</v>
      </c>
      <c r="I1415">
        <v>6212.84</v>
      </c>
      <c r="J1415">
        <v>4268.92</v>
      </c>
      <c r="K1415" s="1">
        <f t="shared" si="88"/>
        <v>2.1960368739454297</v>
      </c>
      <c r="L1415" t="s">
        <v>37</v>
      </c>
      <c r="M1415" s="2" t="s">
        <v>303</v>
      </c>
      <c r="N1415" s="3" t="str">
        <f t="shared" si="89"/>
        <v>Apr</v>
      </c>
      <c r="O1415" t="s">
        <v>33</v>
      </c>
      <c r="P1415" t="s">
        <v>22</v>
      </c>
      <c r="Q1415" t="str">
        <f t="shared" si="90"/>
        <v>Senior</v>
      </c>
      <c r="R1415" t="str">
        <f t="shared" si="91"/>
        <v>Profit</v>
      </c>
    </row>
    <row r="1416" spans="1:18">
      <c r="A1416">
        <v>3063</v>
      </c>
      <c r="B1416" t="s">
        <v>29</v>
      </c>
      <c r="C1416">
        <v>24</v>
      </c>
      <c r="D1416" t="s">
        <v>24</v>
      </c>
      <c r="E1416" t="s">
        <v>41</v>
      </c>
      <c r="F1416" t="s">
        <v>18</v>
      </c>
      <c r="G1416">
        <v>4071.38</v>
      </c>
      <c r="H1416">
        <v>742.96</v>
      </c>
      <c r="I1416">
        <v>6211.74</v>
      </c>
      <c r="J1416">
        <v>5468.78</v>
      </c>
      <c r="K1416" s="1">
        <f t="shared" si="88"/>
        <v>7.3608000430709586</v>
      </c>
      <c r="L1416" t="s">
        <v>19</v>
      </c>
      <c r="M1416" s="2" t="s">
        <v>341</v>
      </c>
      <c r="N1416" s="3" t="str">
        <f t="shared" si="89"/>
        <v>Dec</v>
      </c>
      <c r="O1416" t="s">
        <v>56</v>
      </c>
      <c r="P1416" t="s">
        <v>22</v>
      </c>
      <c r="Q1416" t="str">
        <f t="shared" si="90"/>
        <v>Young</v>
      </c>
      <c r="R1416" t="str">
        <f t="shared" si="91"/>
        <v>Profit</v>
      </c>
    </row>
    <row r="1417" spans="1:18">
      <c r="A1417">
        <v>8500</v>
      </c>
      <c r="B1417" t="s">
        <v>92</v>
      </c>
      <c r="C1417">
        <v>37</v>
      </c>
      <c r="D1417" t="s">
        <v>24</v>
      </c>
      <c r="E1417" t="s">
        <v>57</v>
      </c>
      <c r="F1417" t="s">
        <v>18</v>
      </c>
      <c r="G1417">
        <v>3770.49</v>
      </c>
      <c r="H1417">
        <v>1334.1</v>
      </c>
      <c r="I1417">
        <v>6210.65</v>
      </c>
      <c r="J1417">
        <v>4876.55</v>
      </c>
      <c r="K1417" s="1">
        <f t="shared" si="88"/>
        <v>3.6553106963495994</v>
      </c>
      <c r="L1417" t="s">
        <v>37</v>
      </c>
      <c r="M1417" s="2" t="s">
        <v>75</v>
      </c>
      <c r="N1417" s="3" t="str">
        <f t="shared" si="89"/>
        <v>Mar</v>
      </c>
      <c r="O1417" t="s">
        <v>56</v>
      </c>
      <c r="P1417" t="s">
        <v>22</v>
      </c>
      <c r="Q1417" t="str">
        <f t="shared" si="90"/>
        <v>Adult</v>
      </c>
      <c r="R1417" t="str">
        <f t="shared" si="91"/>
        <v>Profit</v>
      </c>
    </row>
    <row r="1418" spans="1:18">
      <c r="A1418">
        <v>2129</v>
      </c>
      <c r="B1418" t="s">
        <v>40</v>
      </c>
      <c r="C1418">
        <v>29</v>
      </c>
      <c r="D1418" t="s">
        <v>24</v>
      </c>
      <c r="E1418" t="s">
        <v>53</v>
      </c>
      <c r="F1418" t="s">
        <v>18</v>
      </c>
      <c r="G1418">
        <v>3870.13</v>
      </c>
      <c r="H1418">
        <v>1892.16</v>
      </c>
      <c r="I1418">
        <v>6210.63</v>
      </c>
      <c r="J1418">
        <v>4318.47</v>
      </c>
      <c r="K1418" s="1">
        <f t="shared" si="88"/>
        <v>2.2822964231354641</v>
      </c>
      <c r="L1418" t="s">
        <v>31</v>
      </c>
      <c r="M1418" s="2" t="s">
        <v>292</v>
      </c>
      <c r="N1418" s="3" t="str">
        <f t="shared" si="89"/>
        <v>Oct</v>
      </c>
      <c r="O1418" t="s">
        <v>51</v>
      </c>
      <c r="P1418" t="s">
        <v>39</v>
      </c>
      <c r="Q1418" t="str">
        <f t="shared" si="90"/>
        <v>Adult</v>
      </c>
      <c r="R1418" t="str">
        <f t="shared" si="91"/>
        <v>Profit</v>
      </c>
    </row>
    <row r="1419" spans="1:18">
      <c r="A1419">
        <v>6536</v>
      </c>
      <c r="B1419" t="s">
        <v>52</v>
      </c>
      <c r="C1419">
        <v>40</v>
      </c>
      <c r="D1419" t="s">
        <v>24</v>
      </c>
      <c r="E1419" t="s">
        <v>41</v>
      </c>
      <c r="F1419" t="s">
        <v>42</v>
      </c>
      <c r="G1419">
        <v>4137.51</v>
      </c>
      <c r="H1419">
        <v>556.23</v>
      </c>
      <c r="I1419">
        <v>6210.55</v>
      </c>
      <c r="J1419">
        <v>5654.32</v>
      </c>
      <c r="K1419" s="1">
        <f t="shared" si="88"/>
        <v>10.165435161713679</v>
      </c>
      <c r="L1419" t="s">
        <v>37</v>
      </c>
      <c r="M1419" s="2" t="s">
        <v>163</v>
      </c>
      <c r="N1419" s="3" t="str">
        <f t="shared" si="89"/>
        <v>Nov</v>
      </c>
      <c r="O1419" t="s">
        <v>33</v>
      </c>
      <c r="P1419" t="s">
        <v>39</v>
      </c>
      <c r="Q1419" t="str">
        <f t="shared" si="90"/>
        <v>Adult</v>
      </c>
      <c r="R1419" t="str">
        <f t="shared" si="91"/>
        <v>Profit</v>
      </c>
    </row>
    <row r="1420" spans="1:18">
      <c r="A1420">
        <v>3664</v>
      </c>
      <c r="B1420" t="s">
        <v>44</v>
      </c>
      <c r="C1420">
        <v>53</v>
      </c>
      <c r="D1420" t="s">
        <v>16</v>
      </c>
      <c r="E1420" t="s">
        <v>41</v>
      </c>
      <c r="F1420" t="s">
        <v>18</v>
      </c>
      <c r="G1420">
        <v>4607.4799999999996</v>
      </c>
      <c r="H1420">
        <v>793.71</v>
      </c>
      <c r="I1420">
        <v>6210.18</v>
      </c>
      <c r="J1420">
        <v>5416.47</v>
      </c>
      <c r="K1420" s="1">
        <f t="shared" si="88"/>
        <v>6.8242431114638844</v>
      </c>
      <c r="L1420" t="s">
        <v>31</v>
      </c>
      <c r="M1420" s="2" t="s">
        <v>121</v>
      </c>
      <c r="N1420" s="3" t="str">
        <f t="shared" si="89"/>
        <v>Jun</v>
      </c>
      <c r="O1420" t="s">
        <v>33</v>
      </c>
      <c r="P1420" t="s">
        <v>22</v>
      </c>
      <c r="Q1420" t="str">
        <f t="shared" si="90"/>
        <v>Senior</v>
      </c>
      <c r="R1420" t="str">
        <f t="shared" si="91"/>
        <v>Profit</v>
      </c>
    </row>
    <row r="1421" spans="1:18">
      <c r="A1421">
        <v>6011</v>
      </c>
      <c r="B1421" t="s">
        <v>23</v>
      </c>
      <c r="C1421">
        <v>22</v>
      </c>
      <c r="D1421" t="s">
        <v>16</v>
      </c>
      <c r="E1421" t="s">
        <v>30</v>
      </c>
      <c r="F1421" t="s">
        <v>49</v>
      </c>
      <c r="G1421">
        <v>4825.18</v>
      </c>
      <c r="H1421">
        <v>1956.2</v>
      </c>
      <c r="I1421">
        <v>6209.79</v>
      </c>
      <c r="J1421">
        <v>4253.59</v>
      </c>
      <c r="K1421" s="1">
        <f t="shared" si="88"/>
        <v>2.1744146815254064</v>
      </c>
      <c r="L1421" t="s">
        <v>54</v>
      </c>
      <c r="M1421" s="2" t="s">
        <v>144</v>
      </c>
      <c r="N1421" s="3" t="str">
        <f t="shared" si="89"/>
        <v>Jun</v>
      </c>
      <c r="O1421" t="s">
        <v>56</v>
      </c>
      <c r="P1421" t="s">
        <v>22</v>
      </c>
      <c r="Q1421" t="str">
        <f t="shared" si="90"/>
        <v>Young</v>
      </c>
      <c r="R1421" t="str">
        <f t="shared" si="91"/>
        <v>Profit</v>
      </c>
    </row>
    <row r="1422" spans="1:18">
      <c r="A1422">
        <v>2715</v>
      </c>
      <c r="B1422" t="s">
        <v>47</v>
      </c>
      <c r="C1422">
        <v>55</v>
      </c>
      <c r="D1422" t="s">
        <v>24</v>
      </c>
      <c r="E1422" t="s">
        <v>41</v>
      </c>
      <c r="F1422" t="s">
        <v>25</v>
      </c>
      <c r="G1422">
        <v>3931.05</v>
      </c>
      <c r="H1422">
        <v>1739.66</v>
      </c>
      <c r="I1422">
        <v>6208.82</v>
      </c>
      <c r="J1422">
        <v>4469.16</v>
      </c>
      <c r="K1422" s="1">
        <f t="shared" si="88"/>
        <v>2.5689847441454075</v>
      </c>
      <c r="L1422" t="s">
        <v>31</v>
      </c>
      <c r="M1422" s="2" t="s">
        <v>314</v>
      </c>
      <c r="N1422" s="3" t="str">
        <f t="shared" si="89"/>
        <v>Jul</v>
      </c>
      <c r="O1422" t="s">
        <v>51</v>
      </c>
      <c r="P1422" t="s">
        <v>39</v>
      </c>
      <c r="Q1422" t="str">
        <f t="shared" si="90"/>
        <v>Senior</v>
      </c>
      <c r="R1422" t="str">
        <f t="shared" si="91"/>
        <v>Profit</v>
      </c>
    </row>
    <row r="1423" spans="1:18">
      <c r="A1423">
        <v>8059</v>
      </c>
      <c r="B1423" t="s">
        <v>84</v>
      </c>
      <c r="C1423">
        <v>43</v>
      </c>
      <c r="D1423" t="s">
        <v>24</v>
      </c>
      <c r="E1423" t="s">
        <v>57</v>
      </c>
      <c r="F1423" t="s">
        <v>42</v>
      </c>
      <c r="G1423">
        <v>4185.38</v>
      </c>
      <c r="H1423">
        <v>945.01</v>
      </c>
      <c r="I1423">
        <v>6207.82</v>
      </c>
      <c r="J1423">
        <v>5262.81</v>
      </c>
      <c r="K1423" s="1">
        <f t="shared" si="88"/>
        <v>5.5690521793420178</v>
      </c>
      <c r="L1423" t="s">
        <v>19</v>
      </c>
      <c r="M1423" s="2" t="s">
        <v>343</v>
      </c>
      <c r="N1423" s="3" t="str">
        <f t="shared" si="89"/>
        <v>Dec</v>
      </c>
      <c r="O1423" t="s">
        <v>51</v>
      </c>
      <c r="P1423" t="s">
        <v>39</v>
      </c>
      <c r="Q1423" t="str">
        <f t="shared" si="90"/>
        <v>Senior</v>
      </c>
      <c r="R1423" t="str">
        <f t="shared" si="91"/>
        <v>Profit</v>
      </c>
    </row>
    <row r="1424" spans="1:18">
      <c r="A1424">
        <v>6198</v>
      </c>
      <c r="B1424" t="s">
        <v>40</v>
      </c>
      <c r="C1424">
        <v>56</v>
      </c>
      <c r="D1424" t="s">
        <v>24</v>
      </c>
      <c r="E1424" t="s">
        <v>35</v>
      </c>
      <c r="F1424" t="s">
        <v>49</v>
      </c>
      <c r="G1424">
        <v>3887.46</v>
      </c>
      <c r="H1424">
        <v>614.17999999999995</v>
      </c>
      <c r="I1424">
        <v>6206.89</v>
      </c>
      <c r="J1424">
        <v>5592.71</v>
      </c>
      <c r="K1424" s="1">
        <f t="shared" si="88"/>
        <v>9.1059787033117328</v>
      </c>
      <c r="L1424" t="s">
        <v>54</v>
      </c>
      <c r="M1424" s="2" t="s">
        <v>337</v>
      </c>
      <c r="N1424" s="3" t="str">
        <f t="shared" si="89"/>
        <v>Sep</v>
      </c>
      <c r="O1424" t="s">
        <v>21</v>
      </c>
      <c r="P1424" t="s">
        <v>22</v>
      </c>
      <c r="Q1424" t="str">
        <f t="shared" si="90"/>
        <v>Senior</v>
      </c>
      <c r="R1424" t="str">
        <f t="shared" si="91"/>
        <v>Profit</v>
      </c>
    </row>
    <row r="1425" spans="1:18">
      <c r="A1425">
        <v>8422</v>
      </c>
      <c r="B1425" t="s">
        <v>47</v>
      </c>
      <c r="C1425">
        <v>48</v>
      </c>
      <c r="D1425" t="s">
        <v>24</v>
      </c>
      <c r="E1425" t="s">
        <v>57</v>
      </c>
      <c r="F1425" t="s">
        <v>25</v>
      </c>
      <c r="G1425">
        <v>3548.3</v>
      </c>
      <c r="H1425">
        <v>1122.72</v>
      </c>
      <c r="I1425">
        <v>6205.65</v>
      </c>
      <c r="J1425">
        <v>5082.93</v>
      </c>
      <c r="K1425" s="1">
        <f t="shared" si="88"/>
        <v>4.52733539974348</v>
      </c>
      <c r="L1425" t="s">
        <v>54</v>
      </c>
      <c r="M1425" s="2" t="s">
        <v>328</v>
      </c>
      <c r="N1425" s="3" t="str">
        <f t="shared" si="89"/>
        <v>May</v>
      </c>
      <c r="O1425" t="s">
        <v>33</v>
      </c>
      <c r="P1425" t="s">
        <v>22</v>
      </c>
      <c r="Q1425" t="str">
        <f t="shared" si="90"/>
        <v>Senior</v>
      </c>
      <c r="R1425" t="str">
        <f t="shared" si="91"/>
        <v>Profit</v>
      </c>
    </row>
    <row r="1426" spans="1:18">
      <c r="A1426">
        <v>7239</v>
      </c>
      <c r="B1426" t="s">
        <v>40</v>
      </c>
      <c r="C1426">
        <v>29</v>
      </c>
      <c r="D1426" t="s">
        <v>16</v>
      </c>
      <c r="E1426" t="s">
        <v>30</v>
      </c>
      <c r="F1426" t="s">
        <v>25</v>
      </c>
      <c r="G1426">
        <v>4034.83</v>
      </c>
      <c r="H1426">
        <v>220.9</v>
      </c>
      <c r="I1426">
        <v>6205.26</v>
      </c>
      <c r="J1426">
        <v>5984.36</v>
      </c>
      <c r="K1426" s="1">
        <f t="shared" si="88"/>
        <v>27.090810321412402</v>
      </c>
      <c r="L1426" t="s">
        <v>54</v>
      </c>
      <c r="M1426" s="2" t="s">
        <v>71</v>
      </c>
      <c r="N1426" s="3" t="str">
        <f t="shared" si="89"/>
        <v>Sep</v>
      </c>
      <c r="O1426" t="s">
        <v>33</v>
      </c>
      <c r="P1426" t="s">
        <v>22</v>
      </c>
      <c r="Q1426" t="str">
        <f t="shared" si="90"/>
        <v>Adult</v>
      </c>
      <c r="R1426" t="str">
        <f t="shared" si="91"/>
        <v>Profit</v>
      </c>
    </row>
    <row r="1427" spans="1:18">
      <c r="A1427">
        <v>965</v>
      </c>
      <c r="B1427" t="s">
        <v>29</v>
      </c>
      <c r="C1427">
        <v>30</v>
      </c>
      <c r="D1427" t="s">
        <v>24</v>
      </c>
      <c r="E1427" t="s">
        <v>53</v>
      </c>
      <c r="F1427" t="s">
        <v>42</v>
      </c>
      <c r="G1427">
        <v>3707.52</v>
      </c>
      <c r="H1427">
        <v>51.81</v>
      </c>
      <c r="I1427">
        <v>6202.99</v>
      </c>
      <c r="J1427">
        <v>6151.18</v>
      </c>
      <c r="K1427" s="1">
        <f t="shared" si="88"/>
        <v>118.7257286238178</v>
      </c>
      <c r="L1427" t="s">
        <v>26</v>
      </c>
      <c r="M1427" s="2" t="s">
        <v>365</v>
      </c>
      <c r="N1427" s="3" t="str">
        <f t="shared" si="89"/>
        <v>Jun</v>
      </c>
      <c r="O1427" t="s">
        <v>28</v>
      </c>
      <c r="P1427" t="s">
        <v>39</v>
      </c>
      <c r="Q1427" t="str">
        <f t="shared" si="90"/>
        <v>Adult</v>
      </c>
      <c r="R1427" t="str">
        <f t="shared" si="91"/>
        <v>Profit</v>
      </c>
    </row>
    <row r="1428" spans="1:18">
      <c r="A1428">
        <v>7536</v>
      </c>
      <c r="B1428" t="s">
        <v>40</v>
      </c>
      <c r="C1428">
        <v>30</v>
      </c>
      <c r="D1428" t="s">
        <v>24</v>
      </c>
      <c r="E1428" t="s">
        <v>53</v>
      </c>
      <c r="F1428" t="s">
        <v>49</v>
      </c>
      <c r="G1428">
        <v>4719.67</v>
      </c>
      <c r="H1428">
        <v>1890.88</v>
      </c>
      <c r="I1428">
        <v>6202.48</v>
      </c>
      <c r="J1428">
        <v>4311.6000000000004</v>
      </c>
      <c r="K1428" s="1">
        <f t="shared" si="88"/>
        <v>2.2802081570485702</v>
      </c>
      <c r="L1428" t="s">
        <v>37</v>
      </c>
      <c r="M1428" s="2" t="s">
        <v>142</v>
      </c>
      <c r="N1428" s="3" t="str">
        <f t="shared" si="89"/>
        <v>Jun</v>
      </c>
      <c r="O1428" t="s">
        <v>28</v>
      </c>
      <c r="P1428" t="s">
        <v>39</v>
      </c>
      <c r="Q1428" t="str">
        <f t="shared" si="90"/>
        <v>Adult</v>
      </c>
      <c r="R1428" t="str">
        <f t="shared" si="91"/>
        <v>Profit</v>
      </c>
    </row>
    <row r="1429" spans="1:18">
      <c r="A1429">
        <v>8722</v>
      </c>
      <c r="B1429" t="s">
        <v>84</v>
      </c>
      <c r="C1429">
        <v>48</v>
      </c>
      <c r="D1429" t="s">
        <v>24</v>
      </c>
      <c r="E1429" t="s">
        <v>35</v>
      </c>
      <c r="F1429" t="s">
        <v>42</v>
      </c>
      <c r="G1429">
        <v>4485.6000000000004</v>
      </c>
      <c r="H1429">
        <v>313.22000000000003</v>
      </c>
      <c r="I1429">
        <v>6202.22</v>
      </c>
      <c r="J1429">
        <v>5889</v>
      </c>
      <c r="K1429" s="1">
        <f t="shared" si="88"/>
        <v>18.801481386884618</v>
      </c>
      <c r="L1429" t="s">
        <v>31</v>
      </c>
      <c r="M1429" s="2" t="s">
        <v>349</v>
      </c>
      <c r="N1429" s="3" t="str">
        <f t="shared" si="89"/>
        <v>Jan</v>
      </c>
      <c r="O1429" t="s">
        <v>56</v>
      </c>
      <c r="P1429" t="s">
        <v>39</v>
      </c>
      <c r="Q1429" t="str">
        <f t="shared" si="90"/>
        <v>Senior</v>
      </c>
      <c r="R1429" t="str">
        <f t="shared" si="91"/>
        <v>Profit</v>
      </c>
    </row>
    <row r="1430" spans="1:18">
      <c r="A1430">
        <v>8223</v>
      </c>
      <c r="B1430" t="s">
        <v>23</v>
      </c>
      <c r="C1430">
        <v>44</v>
      </c>
      <c r="D1430" t="s">
        <v>16</v>
      </c>
      <c r="E1430" t="s">
        <v>57</v>
      </c>
      <c r="F1430" t="s">
        <v>18</v>
      </c>
      <c r="G1430">
        <v>4279.99</v>
      </c>
      <c r="H1430">
        <v>817.26</v>
      </c>
      <c r="I1430">
        <v>6201.14</v>
      </c>
      <c r="J1430">
        <v>5383.88</v>
      </c>
      <c r="K1430" s="1">
        <f t="shared" si="88"/>
        <v>6.587719942246042</v>
      </c>
      <c r="L1430" t="s">
        <v>54</v>
      </c>
      <c r="M1430" s="2" t="s">
        <v>215</v>
      </c>
      <c r="N1430" s="3" t="str">
        <f t="shared" si="89"/>
        <v>Oct</v>
      </c>
      <c r="O1430" t="s">
        <v>33</v>
      </c>
      <c r="P1430" t="s">
        <v>39</v>
      </c>
      <c r="Q1430" t="str">
        <f t="shared" si="90"/>
        <v>Senior</v>
      </c>
      <c r="R1430" t="str">
        <f t="shared" si="91"/>
        <v>Profit</v>
      </c>
    </row>
    <row r="1431" spans="1:18">
      <c r="A1431">
        <v>4670</v>
      </c>
      <c r="B1431" t="s">
        <v>29</v>
      </c>
      <c r="C1431">
        <v>20</v>
      </c>
      <c r="D1431" t="s">
        <v>24</v>
      </c>
      <c r="E1431" t="s">
        <v>57</v>
      </c>
      <c r="F1431" t="s">
        <v>25</v>
      </c>
      <c r="G1431">
        <v>4062.05</v>
      </c>
      <c r="H1431">
        <v>853.97</v>
      </c>
      <c r="I1431">
        <v>6199.01</v>
      </c>
      <c r="J1431">
        <v>5345.04</v>
      </c>
      <c r="K1431" s="1">
        <f t="shared" si="88"/>
        <v>6.2590489127252713</v>
      </c>
      <c r="L1431" t="s">
        <v>31</v>
      </c>
      <c r="M1431" s="2" t="s">
        <v>186</v>
      </c>
      <c r="N1431" s="3" t="str">
        <f t="shared" si="89"/>
        <v>Jun</v>
      </c>
      <c r="O1431" t="s">
        <v>51</v>
      </c>
      <c r="P1431" t="s">
        <v>39</v>
      </c>
      <c r="Q1431" t="str">
        <f t="shared" si="90"/>
        <v>Young</v>
      </c>
      <c r="R1431" t="str">
        <f t="shared" si="91"/>
        <v>Profit</v>
      </c>
    </row>
    <row r="1432" spans="1:18">
      <c r="A1432">
        <v>9452</v>
      </c>
      <c r="B1432" t="s">
        <v>52</v>
      </c>
      <c r="C1432">
        <v>22</v>
      </c>
      <c r="D1432" t="s">
        <v>24</v>
      </c>
      <c r="E1432" t="s">
        <v>35</v>
      </c>
      <c r="F1432" t="s">
        <v>36</v>
      </c>
      <c r="G1432">
        <v>4478.13</v>
      </c>
      <c r="H1432">
        <v>463.82</v>
      </c>
      <c r="I1432">
        <v>6198.67</v>
      </c>
      <c r="J1432">
        <v>5734.85</v>
      </c>
      <c r="K1432" s="1">
        <f t="shared" si="88"/>
        <v>12.364387046699152</v>
      </c>
      <c r="L1432" t="s">
        <v>37</v>
      </c>
      <c r="M1432" s="2" t="s">
        <v>254</v>
      </c>
      <c r="N1432" s="3" t="str">
        <f t="shared" si="89"/>
        <v>Dec</v>
      </c>
      <c r="O1432" t="s">
        <v>33</v>
      </c>
      <c r="P1432" t="s">
        <v>22</v>
      </c>
      <c r="Q1432" t="str">
        <f t="shared" si="90"/>
        <v>Young</v>
      </c>
      <c r="R1432" t="str">
        <f t="shared" si="91"/>
        <v>Profit</v>
      </c>
    </row>
    <row r="1433" spans="1:18">
      <c r="A1433">
        <v>9870</v>
      </c>
      <c r="B1433" t="s">
        <v>29</v>
      </c>
      <c r="C1433">
        <v>40</v>
      </c>
      <c r="D1433" t="s">
        <v>24</v>
      </c>
      <c r="E1433" t="s">
        <v>30</v>
      </c>
      <c r="F1433" t="s">
        <v>42</v>
      </c>
      <c r="G1433">
        <v>4417.13</v>
      </c>
      <c r="H1433">
        <v>176.91</v>
      </c>
      <c r="I1433">
        <v>6198.59</v>
      </c>
      <c r="J1433">
        <v>6021.68</v>
      </c>
      <c r="K1433" s="1">
        <f t="shared" si="88"/>
        <v>34.038098468147645</v>
      </c>
      <c r="L1433" t="s">
        <v>54</v>
      </c>
      <c r="M1433" s="2" t="s">
        <v>147</v>
      </c>
      <c r="N1433" s="3" t="str">
        <f t="shared" si="89"/>
        <v>Oct</v>
      </c>
      <c r="O1433" t="s">
        <v>21</v>
      </c>
      <c r="P1433" t="s">
        <v>39</v>
      </c>
      <c r="Q1433" t="str">
        <f t="shared" si="90"/>
        <v>Adult</v>
      </c>
      <c r="R1433" t="str">
        <f t="shared" si="91"/>
        <v>Profit</v>
      </c>
    </row>
    <row r="1434" spans="1:18">
      <c r="A1434">
        <v>1627</v>
      </c>
      <c r="B1434" t="s">
        <v>23</v>
      </c>
      <c r="C1434">
        <v>31</v>
      </c>
      <c r="D1434" t="s">
        <v>24</v>
      </c>
      <c r="E1434" t="s">
        <v>35</v>
      </c>
      <c r="F1434" t="s">
        <v>42</v>
      </c>
      <c r="G1434">
        <v>3957.68</v>
      </c>
      <c r="H1434">
        <v>969.95</v>
      </c>
      <c r="I1434">
        <v>6195.62</v>
      </c>
      <c r="J1434">
        <v>5225.67</v>
      </c>
      <c r="K1434" s="1">
        <f t="shared" si="88"/>
        <v>5.3875663694004841</v>
      </c>
      <c r="L1434" t="s">
        <v>26</v>
      </c>
      <c r="M1434" s="2" t="s">
        <v>117</v>
      </c>
      <c r="N1434" s="3" t="str">
        <f t="shared" si="89"/>
        <v>Dec</v>
      </c>
      <c r="O1434" t="s">
        <v>51</v>
      </c>
      <c r="P1434" t="s">
        <v>22</v>
      </c>
      <c r="Q1434" t="str">
        <f t="shared" si="90"/>
        <v>Adult</v>
      </c>
      <c r="R1434" t="str">
        <f t="shared" si="91"/>
        <v>Profit</v>
      </c>
    </row>
    <row r="1435" spans="1:18">
      <c r="A1435">
        <v>9372</v>
      </c>
      <c r="B1435" t="s">
        <v>44</v>
      </c>
      <c r="C1435">
        <v>31</v>
      </c>
      <c r="D1435" t="s">
        <v>24</v>
      </c>
      <c r="E1435" t="s">
        <v>35</v>
      </c>
      <c r="F1435" t="s">
        <v>25</v>
      </c>
      <c r="G1435">
        <v>4367.09</v>
      </c>
      <c r="H1435">
        <v>1296.69</v>
      </c>
      <c r="I1435">
        <v>6195.3</v>
      </c>
      <c r="J1435">
        <v>4898.6099999999997</v>
      </c>
      <c r="K1435" s="1">
        <f t="shared" si="88"/>
        <v>3.7777803484256065</v>
      </c>
      <c r="L1435" t="s">
        <v>31</v>
      </c>
      <c r="M1435" s="2" t="s">
        <v>375</v>
      </c>
      <c r="N1435" s="3" t="str">
        <f t="shared" si="89"/>
        <v>Mar</v>
      </c>
      <c r="O1435" t="s">
        <v>21</v>
      </c>
      <c r="P1435" t="s">
        <v>22</v>
      </c>
      <c r="Q1435" t="str">
        <f t="shared" si="90"/>
        <v>Adult</v>
      </c>
      <c r="R1435" t="str">
        <f t="shared" si="91"/>
        <v>Profit</v>
      </c>
    </row>
    <row r="1436" spans="1:18">
      <c r="A1436">
        <v>4919</v>
      </c>
      <c r="B1436" t="s">
        <v>92</v>
      </c>
      <c r="C1436">
        <v>29</v>
      </c>
      <c r="D1436" t="s">
        <v>16</v>
      </c>
      <c r="E1436" t="s">
        <v>53</v>
      </c>
      <c r="F1436" t="s">
        <v>42</v>
      </c>
      <c r="G1436">
        <v>4432.4799999999996</v>
      </c>
      <c r="H1436">
        <v>1160.76</v>
      </c>
      <c r="I1436">
        <v>6195.09</v>
      </c>
      <c r="J1436">
        <v>5034.33</v>
      </c>
      <c r="K1436" s="1">
        <f t="shared" si="88"/>
        <v>4.3370981081360487</v>
      </c>
      <c r="L1436" t="s">
        <v>31</v>
      </c>
      <c r="M1436" s="2" t="s">
        <v>373</v>
      </c>
      <c r="N1436" s="3" t="str">
        <f t="shared" si="89"/>
        <v>Nov</v>
      </c>
      <c r="O1436" t="s">
        <v>28</v>
      </c>
      <c r="P1436" t="s">
        <v>22</v>
      </c>
      <c r="Q1436" t="str">
        <f t="shared" si="90"/>
        <v>Adult</v>
      </c>
      <c r="R1436" t="str">
        <f t="shared" si="91"/>
        <v>Profit</v>
      </c>
    </row>
    <row r="1437" spans="1:18">
      <c r="A1437">
        <v>5449</v>
      </c>
      <c r="B1437" t="s">
        <v>29</v>
      </c>
      <c r="C1437">
        <v>27</v>
      </c>
      <c r="D1437" t="s">
        <v>16</v>
      </c>
      <c r="E1437" t="s">
        <v>59</v>
      </c>
      <c r="F1437" t="s">
        <v>25</v>
      </c>
      <c r="G1437">
        <v>3949.79</v>
      </c>
      <c r="H1437">
        <v>1159.9000000000001</v>
      </c>
      <c r="I1437">
        <v>6194.88</v>
      </c>
      <c r="J1437">
        <v>5034.9799999999996</v>
      </c>
      <c r="K1437" s="1">
        <f t="shared" si="88"/>
        <v>4.3408742132942484</v>
      </c>
      <c r="L1437" t="s">
        <v>26</v>
      </c>
      <c r="M1437" s="2" t="s">
        <v>150</v>
      </c>
      <c r="N1437" s="3" t="str">
        <f t="shared" si="89"/>
        <v>Apr</v>
      </c>
      <c r="O1437" t="s">
        <v>21</v>
      </c>
      <c r="P1437" t="s">
        <v>22</v>
      </c>
      <c r="Q1437" t="str">
        <f t="shared" si="90"/>
        <v>Adult</v>
      </c>
      <c r="R1437" t="str">
        <f t="shared" si="91"/>
        <v>Profit</v>
      </c>
    </row>
    <row r="1438" spans="1:18">
      <c r="A1438">
        <v>6058</v>
      </c>
      <c r="B1438" t="s">
        <v>15</v>
      </c>
      <c r="C1438">
        <v>21</v>
      </c>
      <c r="D1438" t="s">
        <v>16</v>
      </c>
      <c r="E1438" t="s">
        <v>59</v>
      </c>
      <c r="F1438" t="s">
        <v>42</v>
      </c>
      <c r="G1438">
        <v>4400.3999999999996</v>
      </c>
      <c r="H1438">
        <v>1535.16</v>
      </c>
      <c r="I1438">
        <v>6194.64</v>
      </c>
      <c r="J1438">
        <v>4659.4799999999996</v>
      </c>
      <c r="K1438" s="1">
        <f t="shared" si="88"/>
        <v>3.0351754865942309</v>
      </c>
      <c r="L1438" t="s">
        <v>31</v>
      </c>
      <c r="M1438" s="2" t="s">
        <v>113</v>
      </c>
      <c r="N1438" s="3" t="str">
        <f t="shared" si="89"/>
        <v>Oct</v>
      </c>
      <c r="O1438" t="s">
        <v>21</v>
      </c>
      <c r="P1438" t="s">
        <v>22</v>
      </c>
      <c r="Q1438" t="str">
        <f t="shared" si="90"/>
        <v>Young</v>
      </c>
      <c r="R1438" t="str">
        <f t="shared" si="91"/>
        <v>Profit</v>
      </c>
    </row>
    <row r="1439" spans="1:18">
      <c r="A1439">
        <v>7220</v>
      </c>
      <c r="B1439" t="s">
        <v>15</v>
      </c>
      <c r="C1439">
        <v>25</v>
      </c>
      <c r="D1439" t="s">
        <v>24</v>
      </c>
      <c r="E1439" t="s">
        <v>59</v>
      </c>
      <c r="F1439" t="s">
        <v>49</v>
      </c>
      <c r="G1439">
        <v>4188.3100000000004</v>
      </c>
      <c r="H1439">
        <v>255.88</v>
      </c>
      <c r="I1439">
        <v>6193.99</v>
      </c>
      <c r="J1439">
        <v>5938.11</v>
      </c>
      <c r="K1439" s="1">
        <f t="shared" si="88"/>
        <v>23.206620290761293</v>
      </c>
      <c r="L1439" t="s">
        <v>19</v>
      </c>
      <c r="M1439" s="2" t="s">
        <v>371</v>
      </c>
      <c r="N1439" s="3" t="str">
        <f t="shared" si="89"/>
        <v>Oct</v>
      </c>
      <c r="O1439" t="s">
        <v>28</v>
      </c>
      <c r="P1439" t="s">
        <v>39</v>
      </c>
      <c r="Q1439" t="str">
        <f t="shared" si="90"/>
        <v>Young</v>
      </c>
      <c r="R1439" t="str">
        <f t="shared" si="91"/>
        <v>Profit</v>
      </c>
    </row>
    <row r="1440" spans="1:18">
      <c r="A1440">
        <v>6746</v>
      </c>
      <c r="B1440" t="s">
        <v>15</v>
      </c>
      <c r="C1440">
        <v>34</v>
      </c>
      <c r="D1440" t="s">
        <v>16</v>
      </c>
      <c r="E1440" t="s">
        <v>41</v>
      </c>
      <c r="F1440" t="s">
        <v>25</v>
      </c>
      <c r="G1440">
        <v>4482.6099999999997</v>
      </c>
      <c r="H1440">
        <v>1055.25</v>
      </c>
      <c r="I1440">
        <v>6193.01</v>
      </c>
      <c r="J1440">
        <v>5137.76</v>
      </c>
      <c r="K1440" s="1">
        <f t="shared" si="88"/>
        <v>4.8687609571191661</v>
      </c>
      <c r="L1440" t="s">
        <v>31</v>
      </c>
      <c r="M1440" s="2" t="s">
        <v>161</v>
      </c>
      <c r="N1440" s="3" t="str">
        <f t="shared" si="89"/>
        <v>Jan</v>
      </c>
      <c r="O1440" t="s">
        <v>21</v>
      </c>
      <c r="P1440" t="s">
        <v>22</v>
      </c>
      <c r="Q1440" t="str">
        <f t="shared" si="90"/>
        <v>Adult</v>
      </c>
      <c r="R1440" t="str">
        <f t="shared" si="91"/>
        <v>Profit</v>
      </c>
    </row>
    <row r="1441" spans="1:18">
      <c r="A1441">
        <v>1917</v>
      </c>
      <c r="B1441" t="s">
        <v>52</v>
      </c>
      <c r="C1441">
        <v>37</v>
      </c>
      <c r="D1441" t="s">
        <v>24</v>
      </c>
      <c r="E1441" t="s">
        <v>66</v>
      </c>
      <c r="F1441" t="s">
        <v>42</v>
      </c>
      <c r="G1441">
        <v>4755.62</v>
      </c>
      <c r="H1441">
        <v>634.12</v>
      </c>
      <c r="I1441">
        <v>6192.69</v>
      </c>
      <c r="J1441">
        <v>5558.57</v>
      </c>
      <c r="K1441" s="1">
        <f t="shared" si="88"/>
        <v>8.7658014255976777</v>
      </c>
      <c r="L1441" t="s">
        <v>26</v>
      </c>
      <c r="M1441" s="2" t="s">
        <v>405</v>
      </c>
      <c r="N1441" s="3" t="str">
        <f t="shared" si="89"/>
        <v>Jul</v>
      </c>
      <c r="O1441" t="s">
        <v>28</v>
      </c>
      <c r="P1441" t="s">
        <v>39</v>
      </c>
      <c r="Q1441" t="str">
        <f t="shared" si="90"/>
        <v>Adult</v>
      </c>
      <c r="R1441" t="str">
        <f t="shared" si="91"/>
        <v>Profit</v>
      </c>
    </row>
    <row r="1442" spans="1:18">
      <c r="A1442">
        <v>2947</v>
      </c>
      <c r="B1442" t="s">
        <v>84</v>
      </c>
      <c r="C1442">
        <v>19</v>
      </c>
      <c r="D1442" t="s">
        <v>24</v>
      </c>
      <c r="E1442" t="s">
        <v>17</v>
      </c>
      <c r="F1442" t="s">
        <v>36</v>
      </c>
      <c r="G1442">
        <v>3739.41</v>
      </c>
      <c r="H1442">
        <v>235.05</v>
      </c>
      <c r="I1442">
        <v>6192.17</v>
      </c>
      <c r="J1442">
        <v>5957.12</v>
      </c>
      <c r="K1442" s="1">
        <f t="shared" si="88"/>
        <v>25.344054456498615</v>
      </c>
      <c r="L1442" t="s">
        <v>26</v>
      </c>
      <c r="M1442" s="2" t="s">
        <v>304</v>
      </c>
      <c r="N1442" s="3" t="str">
        <f t="shared" si="89"/>
        <v>Feb</v>
      </c>
      <c r="O1442" t="s">
        <v>51</v>
      </c>
      <c r="P1442" t="s">
        <v>22</v>
      </c>
      <c r="Q1442" t="str">
        <f t="shared" si="90"/>
        <v>Young</v>
      </c>
      <c r="R1442" t="str">
        <f t="shared" si="91"/>
        <v>Profit</v>
      </c>
    </row>
    <row r="1443" spans="1:18">
      <c r="A1443">
        <v>7997</v>
      </c>
      <c r="B1443" t="s">
        <v>29</v>
      </c>
      <c r="C1443">
        <v>53</v>
      </c>
      <c r="D1443" t="s">
        <v>16</v>
      </c>
      <c r="E1443" t="s">
        <v>35</v>
      </c>
      <c r="F1443" t="s">
        <v>18</v>
      </c>
      <c r="G1443">
        <v>3977.49</v>
      </c>
      <c r="H1443">
        <v>486.1</v>
      </c>
      <c r="I1443">
        <v>6191.95</v>
      </c>
      <c r="J1443">
        <v>5705.85</v>
      </c>
      <c r="K1443" s="1">
        <f t="shared" si="88"/>
        <v>11.738016868957004</v>
      </c>
      <c r="L1443" t="s">
        <v>54</v>
      </c>
      <c r="M1443" s="2" t="s">
        <v>275</v>
      </c>
      <c r="N1443" s="3" t="str">
        <f t="shared" si="89"/>
        <v>Jan</v>
      </c>
      <c r="O1443" t="s">
        <v>28</v>
      </c>
      <c r="P1443" t="s">
        <v>22</v>
      </c>
      <c r="Q1443" t="str">
        <f t="shared" si="90"/>
        <v>Senior</v>
      </c>
      <c r="R1443" t="str">
        <f t="shared" si="91"/>
        <v>Profit</v>
      </c>
    </row>
    <row r="1444" spans="1:18">
      <c r="A1444">
        <v>7378</v>
      </c>
      <c r="B1444" t="s">
        <v>23</v>
      </c>
      <c r="C1444">
        <v>39</v>
      </c>
      <c r="D1444" t="s">
        <v>24</v>
      </c>
      <c r="E1444" t="s">
        <v>35</v>
      </c>
      <c r="F1444" t="s">
        <v>42</v>
      </c>
      <c r="G1444">
        <v>3457.46</v>
      </c>
      <c r="H1444">
        <v>1673.56</v>
      </c>
      <c r="I1444">
        <v>6190.93</v>
      </c>
      <c r="J1444">
        <v>4517.37</v>
      </c>
      <c r="K1444" s="1">
        <f t="shared" si="88"/>
        <v>2.6992578694519467</v>
      </c>
      <c r="L1444" t="s">
        <v>54</v>
      </c>
      <c r="M1444" s="2" t="s">
        <v>122</v>
      </c>
      <c r="N1444" s="3" t="str">
        <f t="shared" si="89"/>
        <v>May</v>
      </c>
      <c r="O1444" t="s">
        <v>56</v>
      </c>
      <c r="P1444" t="s">
        <v>22</v>
      </c>
      <c r="Q1444" t="str">
        <f t="shared" si="90"/>
        <v>Adult</v>
      </c>
      <c r="R1444" t="str">
        <f t="shared" si="91"/>
        <v>Profit</v>
      </c>
    </row>
    <row r="1445" spans="1:18">
      <c r="A1445">
        <v>3000</v>
      </c>
      <c r="B1445" t="s">
        <v>92</v>
      </c>
      <c r="C1445">
        <v>28</v>
      </c>
      <c r="D1445" t="s">
        <v>24</v>
      </c>
      <c r="E1445" t="s">
        <v>57</v>
      </c>
      <c r="F1445" t="s">
        <v>18</v>
      </c>
      <c r="G1445">
        <v>4880.7700000000004</v>
      </c>
      <c r="H1445">
        <v>1491.96</v>
      </c>
      <c r="I1445">
        <v>6190.8</v>
      </c>
      <c r="J1445">
        <v>4698.84</v>
      </c>
      <c r="K1445" s="1">
        <f t="shared" si="88"/>
        <v>3.1494410037802623</v>
      </c>
      <c r="L1445" t="s">
        <v>31</v>
      </c>
      <c r="M1445" s="2" t="s">
        <v>251</v>
      </c>
      <c r="N1445" s="3" t="str">
        <f t="shared" si="89"/>
        <v>Jan</v>
      </c>
      <c r="O1445" t="s">
        <v>33</v>
      </c>
      <c r="P1445" t="s">
        <v>22</v>
      </c>
      <c r="Q1445" t="str">
        <f t="shared" si="90"/>
        <v>Adult</v>
      </c>
      <c r="R1445" t="str">
        <f t="shared" si="91"/>
        <v>Profit</v>
      </c>
    </row>
    <row r="1446" spans="1:18">
      <c r="A1446">
        <v>178</v>
      </c>
      <c r="B1446" t="s">
        <v>34</v>
      </c>
      <c r="C1446">
        <v>47</v>
      </c>
      <c r="D1446" t="s">
        <v>16</v>
      </c>
      <c r="E1446" t="s">
        <v>17</v>
      </c>
      <c r="F1446" t="s">
        <v>36</v>
      </c>
      <c r="G1446">
        <v>3558.72</v>
      </c>
      <c r="H1446">
        <v>518.91999999999996</v>
      </c>
      <c r="I1446">
        <v>6186.98</v>
      </c>
      <c r="J1446">
        <v>5668.06</v>
      </c>
      <c r="K1446" s="1">
        <f t="shared" si="88"/>
        <v>10.922801202497496</v>
      </c>
      <c r="L1446" t="s">
        <v>37</v>
      </c>
      <c r="M1446" s="2" t="s">
        <v>188</v>
      </c>
      <c r="N1446" s="3" t="str">
        <f t="shared" si="89"/>
        <v>Mar</v>
      </c>
      <c r="O1446" t="s">
        <v>33</v>
      </c>
      <c r="P1446" t="s">
        <v>22</v>
      </c>
      <c r="Q1446" t="str">
        <f t="shared" si="90"/>
        <v>Senior</v>
      </c>
      <c r="R1446" t="str">
        <f t="shared" si="91"/>
        <v>Profit</v>
      </c>
    </row>
    <row r="1447" spans="1:18">
      <c r="A1447">
        <v>8900</v>
      </c>
      <c r="B1447" t="s">
        <v>29</v>
      </c>
      <c r="C1447">
        <v>27</v>
      </c>
      <c r="D1447" t="s">
        <v>24</v>
      </c>
      <c r="E1447" t="s">
        <v>17</v>
      </c>
      <c r="F1447" t="s">
        <v>42</v>
      </c>
      <c r="G1447">
        <v>3738.75</v>
      </c>
      <c r="H1447">
        <v>1991.32</v>
      </c>
      <c r="I1447">
        <v>6185.64</v>
      </c>
      <c r="J1447">
        <v>4194.32</v>
      </c>
      <c r="K1447" s="1">
        <f t="shared" si="88"/>
        <v>2.1063013478496675</v>
      </c>
      <c r="L1447" t="s">
        <v>31</v>
      </c>
      <c r="M1447" s="2" t="s">
        <v>79</v>
      </c>
      <c r="N1447" s="3" t="str">
        <f t="shared" si="89"/>
        <v>Feb</v>
      </c>
      <c r="O1447" t="s">
        <v>56</v>
      </c>
      <c r="P1447" t="s">
        <v>39</v>
      </c>
      <c r="Q1447" t="str">
        <f t="shared" si="90"/>
        <v>Adult</v>
      </c>
      <c r="R1447" t="str">
        <f t="shared" si="91"/>
        <v>Profit</v>
      </c>
    </row>
    <row r="1448" spans="1:18">
      <c r="A1448">
        <v>2776</v>
      </c>
      <c r="B1448" t="s">
        <v>15</v>
      </c>
      <c r="C1448">
        <v>23</v>
      </c>
      <c r="D1448" t="s">
        <v>16</v>
      </c>
      <c r="E1448" t="s">
        <v>59</v>
      </c>
      <c r="F1448" t="s">
        <v>25</v>
      </c>
      <c r="G1448">
        <v>4107.9399999999996</v>
      </c>
      <c r="H1448">
        <v>1341.2</v>
      </c>
      <c r="I1448">
        <v>6180.24</v>
      </c>
      <c r="J1448">
        <v>4839.04</v>
      </c>
      <c r="K1448" s="1">
        <f t="shared" si="88"/>
        <v>3.6079928422308378</v>
      </c>
      <c r="L1448" t="s">
        <v>26</v>
      </c>
      <c r="M1448" s="2" t="s">
        <v>380</v>
      </c>
      <c r="N1448" s="3" t="str">
        <f t="shared" si="89"/>
        <v>Apr</v>
      </c>
      <c r="O1448" t="s">
        <v>56</v>
      </c>
      <c r="P1448" t="s">
        <v>39</v>
      </c>
      <c r="Q1448" t="str">
        <f t="shared" si="90"/>
        <v>Young</v>
      </c>
      <c r="R1448" t="str">
        <f t="shared" si="91"/>
        <v>Profit</v>
      </c>
    </row>
    <row r="1449" spans="1:18">
      <c r="A1449">
        <v>2265</v>
      </c>
      <c r="B1449" t="s">
        <v>40</v>
      </c>
      <c r="C1449">
        <v>51</v>
      </c>
      <c r="D1449" t="s">
        <v>16</v>
      </c>
      <c r="E1449" t="s">
        <v>17</v>
      </c>
      <c r="F1449" t="s">
        <v>25</v>
      </c>
      <c r="G1449">
        <v>4597.78</v>
      </c>
      <c r="H1449">
        <v>1546.19</v>
      </c>
      <c r="I1449">
        <v>6180.04</v>
      </c>
      <c r="J1449">
        <v>4633.8500000000004</v>
      </c>
      <c r="K1449" s="1">
        <f t="shared" si="88"/>
        <v>2.9969473350623148</v>
      </c>
      <c r="L1449" t="s">
        <v>19</v>
      </c>
      <c r="M1449" s="2" t="s">
        <v>326</v>
      </c>
      <c r="N1449" s="3" t="str">
        <f t="shared" si="89"/>
        <v>Jun</v>
      </c>
      <c r="O1449" t="s">
        <v>51</v>
      </c>
      <c r="P1449" t="s">
        <v>22</v>
      </c>
      <c r="Q1449" t="str">
        <f t="shared" si="90"/>
        <v>Senior</v>
      </c>
      <c r="R1449" t="str">
        <f t="shared" si="91"/>
        <v>Profit</v>
      </c>
    </row>
    <row r="1450" spans="1:18">
      <c r="A1450">
        <v>3777</v>
      </c>
      <c r="B1450" t="s">
        <v>40</v>
      </c>
      <c r="C1450">
        <v>52</v>
      </c>
      <c r="D1450" t="s">
        <v>24</v>
      </c>
      <c r="E1450" t="s">
        <v>53</v>
      </c>
      <c r="F1450" t="s">
        <v>36</v>
      </c>
      <c r="G1450">
        <v>4168.3599999999997</v>
      </c>
      <c r="H1450">
        <v>1057.0899999999999</v>
      </c>
      <c r="I1450">
        <v>6179.03</v>
      </c>
      <c r="J1450">
        <v>5121.9399999999996</v>
      </c>
      <c r="K1450" s="1">
        <f t="shared" si="88"/>
        <v>4.8453206444105987</v>
      </c>
      <c r="L1450" t="s">
        <v>31</v>
      </c>
      <c r="M1450" s="2" t="s">
        <v>278</v>
      </c>
      <c r="N1450" s="3" t="str">
        <f t="shared" si="89"/>
        <v>Sep</v>
      </c>
      <c r="O1450" t="s">
        <v>21</v>
      </c>
      <c r="P1450" t="s">
        <v>39</v>
      </c>
      <c r="Q1450" t="str">
        <f t="shared" si="90"/>
        <v>Senior</v>
      </c>
      <c r="R1450" t="str">
        <f t="shared" si="91"/>
        <v>Profit</v>
      </c>
    </row>
    <row r="1451" spans="1:18">
      <c r="A1451">
        <v>2180</v>
      </c>
      <c r="B1451" t="s">
        <v>92</v>
      </c>
      <c r="C1451">
        <v>22</v>
      </c>
      <c r="D1451" t="s">
        <v>24</v>
      </c>
      <c r="E1451" t="s">
        <v>30</v>
      </c>
      <c r="F1451" t="s">
        <v>18</v>
      </c>
      <c r="G1451">
        <v>3668.99</v>
      </c>
      <c r="H1451">
        <v>1086.27</v>
      </c>
      <c r="I1451">
        <v>6173.69</v>
      </c>
      <c r="J1451">
        <v>5087.42</v>
      </c>
      <c r="K1451" s="1">
        <f t="shared" si="88"/>
        <v>4.6833844256032116</v>
      </c>
      <c r="L1451" t="s">
        <v>31</v>
      </c>
      <c r="M1451" s="2" t="s">
        <v>268</v>
      </c>
      <c r="N1451" s="3" t="str">
        <f t="shared" si="89"/>
        <v>Jun</v>
      </c>
      <c r="O1451" t="s">
        <v>33</v>
      </c>
      <c r="P1451" t="s">
        <v>39</v>
      </c>
      <c r="Q1451" t="str">
        <f t="shared" si="90"/>
        <v>Young</v>
      </c>
      <c r="R1451" t="str">
        <f t="shared" si="91"/>
        <v>Profit</v>
      </c>
    </row>
    <row r="1452" spans="1:18">
      <c r="A1452">
        <v>1583</v>
      </c>
      <c r="B1452" t="s">
        <v>23</v>
      </c>
      <c r="C1452">
        <v>40</v>
      </c>
      <c r="D1452" t="s">
        <v>24</v>
      </c>
      <c r="E1452" t="s">
        <v>66</v>
      </c>
      <c r="F1452" t="s">
        <v>42</v>
      </c>
      <c r="G1452">
        <v>4228.5200000000004</v>
      </c>
      <c r="H1452">
        <v>795.18</v>
      </c>
      <c r="I1452">
        <v>6172.51</v>
      </c>
      <c r="J1452">
        <v>5377.33</v>
      </c>
      <c r="K1452" s="1">
        <f t="shared" si="88"/>
        <v>6.7624059961266632</v>
      </c>
      <c r="L1452" t="s">
        <v>37</v>
      </c>
      <c r="M1452" s="2" t="s">
        <v>305</v>
      </c>
      <c r="N1452" s="3" t="str">
        <f t="shared" si="89"/>
        <v>Jul</v>
      </c>
      <c r="O1452" t="s">
        <v>51</v>
      </c>
      <c r="P1452" t="s">
        <v>39</v>
      </c>
      <c r="Q1452" t="str">
        <f t="shared" si="90"/>
        <v>Adult</v>
      </c>
      <c r="R1452" t="str">
        <f t="shared" si="91"/>
        <v>Profit</v>
      </c>
    </row>
    <row r="1453" spans="1:18">
      <c r="A1453">
        <v>4416</v>
      </c>
      <c r="B1453" t="s">
        <v>44</v>
      </c>
      <c r="C1453">
        <v>32</v>
      </c>
      <c r="D1453" t="s">
        <v>16</v>
      </c>
      <c r="E1453" t="s">
        <v>30</v>
      </c>
      <c r="F1453" t="s">
        <v>36</v>
      </c>
      <c r="G1453">
        <v>3978.71</v>
      </c>
      <c r="H1453">
        <v>50.08</v>
      </c>
      <c r="I1453">
        <v>6171.68</v>
      </c>
      <c r="J1453">
        <v>6121.6</v>
      </c>
      <c r="K1453" s="1">
        <f t="shared" si="88"/>
        <v>122.23642172523962</v>
      </c>
      <c r="L1453" t="s">
        <v>54</v>
      </c>
      <c r="M1453" s="2" t="s">
        <v>93</v>
      </c>
      <c r="N1453" s="3" t="str">
        <f t="shared" si="89"/>
        <v>Apr</v>
      </c>
      <c r="O1453" t="s">
        <v>28</v>
      </c>
      <c r="P1453" t="s">
        <v>39</v>
      </c>
      <c r="Q1453" t="str">
        <f t="shared" si="90"/>
        <v>Adult</v>
      </c>
      <c r="R1453" t="str">
        <f t="shared" si="91"/>
        <v>Profit</v>
      </c>
    </row>
    <row r="1454" spans="1:18">
      <c r="A1454">
        <v>7696</v>
      </c>
      <c r="B1454" t="s">
        <v>40</v>
      </c>
      <c r="C1454">
        <v>51</v>
      </c>
      <c r="D1454" t="s">
        <v>16</v>
      </c>
      <c r="E1454" t="s">
        <v>35</v>
      </c>
      <c r="F1454" t="s">
        <v>36</v>
      </c>
      <c r="G1454">
        <v>4421.54</v>
      </c>
      <c r="H1454">
        <v>1293.4100000000001</v>
      </c>
      <c r="I1454">
        <v>6169.09</v>
      </c>
      <c r="J1454">
        <v>4875.68</v>
      </c>
      <c r="K1454" s="1">
        <f t="shared" si="88"/>
        <v>3.7696322125234842</v>
      </c>
      <c r="L1454" t="s">
        <v>19</v>
      </c>
      <c r="M1454" s="2" t="s">
        <v>48</v>
      </c>
      <c r="N1454" s="3" t="str">
        <f t="shared" si="89"/>
        <v>Jul</v>
      </c>
      <c r="O1454" t="s">
        <v>21</v>
      </c>
      <c r="P1454" t="s">
        <v>22</v>
      </c>
      <c r="Q1454" t="str">
        <f t="shared" si="90"/>
        <v>Senior</v>
      </c>
      <c r="R1454" t="str">
        <f t="shared" si="91"/>
        <v>Profit</v>
      </c>
    </row>
    <row r="1455" spans="1:18">
      <c r="A1455">
        <v>8316</v>
      </c>
      <c r="B1455" t="s">
        <v>52</v>
      </c>
      <c r="C1455">
        <v>58</v>
      </c>
      <c r="D1455" t="s">
        <v>16</v>
      </c>
      <c r="E1455" t="s">
        <v>30</v>
      </c>
      <c r="F1455" t="s">
        <v>36</v>
      </c>
      <c r="G1455">
        <v>4395.07</v>
      </c>
      <c r="H1455">
        <v>1991.21</v>
      </c>
      <c r="I1455">
        <v>6166.99</v>
      </c>
      <c r="J1455">
        <v>4175.78</v>
      </c>
      <c r="K1455" s="1">
        <f t="shared" si="88"/>
        <v>2.0971067843170732</v>
      </c>
      <c r="L1455" t="s">
        <v>54</v>
      </c>
      <c r="M1455" s="2" t="s">
        <v>330</v>
      </c>
      <c r="N1455" s="3" t="str">
        <f t="shared" si="89"/>
        <v>Jul</v>
      </c>
      <c r="O1455" t="s">
        <v>56</v>
      </c>
      <c r="P1455" t="s">
        <v>39</v>
      </c>
      <c r="Q1455" t="str">
        <f t="shared" si="90"/>
        <v>Senior</v>
      </c>
      <c r="R1455" t="str">
        <f t="shared" si="91"/>
        <v>Profit</v>
      </c>
    </row>
    <row r="1456" spans="1:18">
      <c r="A1456">
        <v>1897</v>
      </c>
      <c r="B1456" t="s">
        <v>34</v>
      </c>
      <c r="C1456">
        <v>47</v>
      </c>
      <c r="D1456" t="s">
        <v>24</v>
      </c>
      <c r="E1456" t="s">
        <v>53</v>
      </c>
      <c r="F1456" t="s">
        <v>18</v>
      </c>
      <c r="G1456">
        <v>4092.32</v>
      </c>
      <c r="H1456">
        <v>1481.18</v>
      </c>
      <c r="I1456">
        <v>6166.53</v>
      </c>
      <c r="J1456">
        <v>4685.3500000000004</v>
      </c>
      <c r="K1456" s="1">
        <f t="shared" si="88"/>
        <v>3.163254972386881</v>
      </c>
      <c r="L1456" t="s">
        <v>26</v>
      </c>
      <c r="M1456" s="2" t="s">
        <v>175</v>
      </c>
      <c r="N1456" s="3" t="str">
        <f t="shared" si="89"/>
        <v>May</v>
      </c>
      <c r="O1456" t="s">
        <v>28</v>
      </c>
      <c r="P1456" t="s">
        <v>22</v>
      </c>
      <c r="Q1456" t="str">
        <f t="shared" si="90"/>
        <v>Senior</v>
      </c>
      <c r="R1456" t="str">
        <f t="shared" si="91"/>
        <v>Profit</v>
      </c>
    </row>
    <row r="1457" spans="1:18">
      <c r="A1457">
        <v>6909</v>
      </c>
      <c r="B1457" t="s">
        <v>52</v>
      </c>
      <c r="C1457">
        <v>49</v>
      </c>
      <c r="D1457" t="s">
        <v>16</v>
      </c>
      <c r="E1457" t="s">
        <v>66</v>
      </c>
      <c r="F1457" t="s">
        <v>36</v>
      </c>
      <c r="G1457">
        <v>4627.63</v>
      </c>
      <c r="H1457">
        <v>1595.14</v>
      </c>
      <c r="I1457">
        <v>6161.38</v>
      </c>
      <c r="J1457">
        <v>4566.24</v>
      </c>
      <c r="K1457" s="1">
        <f t="shared" si="88"/>
        <v>2.8625951327156236</v>
      </c>
      <c r="L1457" t="s">
        <v>19</v>
      </c>
      <c r="M1457" s="2" t="s">
        <v>405</v>
      </c>
      <c r="N1457" s="3" t="str">
        <f t="shared" si="89"/>
        <v>Jul</v>
      </c>
      <c r="O1457" t="s">
        <v>21</v>
      </c>
      <c r="P1457" t="s">
        <v>39</v>
      </c>
      <c r="Q1457" t="str">
        <f t="shared" si="90"/>
        <v>Senior</v>
      </c>
      <c r="R1457" t="str">
        <f t="shared" si="91"/>
        <v>Profit</v>
      </c>
    </row>
    <row r="1458" spans="1:18">
      <c r="A1458">
        <v>1758</v>
      </c>
      <c r="B1458" t="s">
        <v>23</v>
      </c>
      <c r="C1458">
        <v>18</v>
      </c>
      <c r="D1458" t="s">
        <v>16</v>
      </c>
      <c r="E1458" t="s">
        <v>41</v>
      </c>
      <c r="F1458" t="s">
        <v>49</v>
      </c>
      <c r="G1458">
        <v>4684.08</v>
      </c>
      <c r="H1458">
        <v>615.72</v>
      </c>
      <c r="I1458">
        <v>6158.37</v>
      </c>
      <c r="J1458">
        <v>5542.65</v>
      </c>
      <c r="K1458" s="1">
        <f t="shared" si="88"/>
        <v>9.001900214383161</v>
      </c>
      <c r="L1458" t="s">
        <v>19</v>
      </c>
      <c r="M1458" s="2" t="s">
        <v>296</v>
      </c>
      <c r="N1458" s="3" t="str">
        <f t="shared" si="89"/>
        <v>Dec</v>
      </c>
      <c r="O1458" t="s">
        <v>21</v>
      </c>
      <c r="P1458" t="s">
        <v>22</v>
      </c>
      <c r="Q1458" t="str">
        <f t="shared" si="90"/>
        <v>Young</v>
      </c>
      <c r="R1458" t="str">
        <f t="shared" si="91"/>
        <v>Profit</v>
      </c>
    </row>
    <row r="1459" spans="1:18">
      <c r="A1459">
        <v>1435</v>
      </c>
      <c r="B1459" t="s">
        <v>29</v>
      </c>
      <c r="C1459">
        <v>28</v>
      </c>
      <c r="D1459" t="s">
        <v>24</v>
      </c>
      <c r="E1459" t="s">
        <v>30</v>
      </c>
      <c r="F1459" t="s">
        <v>42</v>
      </c>
      <c r="G1459">
        <v>4672.41</v>
      </c>
      <c r="H1459">
        <v>1426.77</v>
      </c>
      <c r="I1459">
        <v>6157.93</v>
      </c>
      <c r="J1459">
        <v>4731.16</v>
      </c>
      <c r="K1459" s="1">
        <f t="shared" si="88"/>
        <v>3.3159934677628491</v>
      </c>
      <c r="L1459" t="s">
        <v>54</v>
      </c>
      <c r="M1459" s="2" t="s">
        <v>127</v>
      </c>
      <c r="N1459" s="3" t="str">
        <f t="shared" si="89"/>
        <v>Dec</v>
      </c>
      <c r="O1459" t="s">
        <v>56</v>
      </c>
      <c r="P1459" t="s">
        <v>22</v>
      </c>
      <c r="Q1459" t="str">
        <f t="shared" si="90"/>
        <v>Adult</v>
      </c>
      <c r="R1459" t="str">
        <f t="shared" si="91"/>
        <v>Profit</v>
      </c>
    </row>
    <row r="1460" spans="1:18">
      <c r="A1460">
        <v>5958</v>
      </c>
      <c r="B1460" t="s">
        <v>40</v>
      </c>
      <c r="C1460">
        <v>22</v>
      </c>
      <c r="D1460" t="s">
        <v>24</v>
      </c>
      <c r="E1460" t="s">
        <v>53</v>
      </c>
      <c r="F1460" t="s">
        <v>36</v>
      </c>
      <c r="G1460">
        <v>4062.24</v>
      </c>
      <c r="H1460">
        <v>1865.11</v>
      </c>
      <c r="I1460">
        <v>6157.15</v>
      </c>
      <c r="J1460">
        <v>4292.04</v>
      </c>
      <c r="K1460" s="1">
        <f t="shared" si="88"/>
        <v>2.3012262011355902</v>
      </c>
      <c r="L1460" t="s">
        <v>19</v>
      </c>
      <c r="M1460" s="2" t="s">
        <v>266</v>
      </c>
      <c r="N1460" s="3" t="str">
        <f t="shared" si="89"/>
        <v>Sep</v>
      </c>
      <c r="O1460" t="s">
        <v>21</v>
      </c>
      <c r="P1460" t="s">
        <v>39</v>
      </c>
      <c r="Q1460" t="str">
        <f t="shared" si="90"/>
        <v>Young</v>
      </c>
      <c r="R1460" t="str">
        <f t="shared" si="91"/>
        <v>Profit</v>
      </c>
    </row>
    <row r="1461" spans="1:18">
      <c r="A1461">
        <v>8389</v>
      </c>
      <c r="B1461" t="s">
        <v>23</v>
      </c>
      <c r="C1461">
        <v>35</v>
      </c>
      <c r="D1461" t="s">
        <v>24</v>
      </c>
      <c r="E1461" t="s">
        <v>17</v>
      </c>
      <c r="F1461" t="s">
        <v>25</v>
      </c>
      <c r="G1461">
        <v>4179.37</v>
      </c>
      <c r="H1461">
        <v>183.71</v>
      </c>
      <c r="I1461">
        <v>6155.47</v>
      </c>
      <c r="J1461">
        <v>5971.76</v>
      </c>
      <c r="K1461" s="1">
        <f t="shared" si="88"/>
        <v>32.506450383757006</v>
      </c>
      <c r="L1461" t="s">
        <v>37</v>
      </c>
      <c r="M1461" s="2" t="s">
        <v>121</v>
      </c>
      <c r="N1461" s="3" t="str">
        <f t="shared" si="89"/>
        <v>Jun</v>
      </c>
      <c r="O1461" t="s">
        <v>56</v>
      </c>
      <c r="P1461" t="s">
        <v>39</v>
      </c>
      <c r="Q1461" t="str">
        <f t="shared" si="90"/>
        <v>Adult</v>
      </c>
      <c r="R1461" t="str">
        <f t="shared" si="91"/>
        <v>Profit</v>
      </c>
    </row>
    <row r="1462" spans="1:18">
      <c r="A1462">
        <v>3570</v>
      </c>
      <c r="B1462" t="s">
        <v>40</v>
      </c>
      <c r="C1462">
        <v>32</v>
      </c>
      <c r="D1462" t="s">
        <v>24</v>
      </c>
      <c r="E1462" t="s">
        <v>57</v>
      </c>
      <c r="F1462" t="s">
        <v>49</v>
      </c>
      <c r="G1462">
        <v>4700.59</v>
      </c>
      <c r="H1462">
        <v>1682.83</v>
      </c>
      <c r="I1462">
        <v>6155.18</v>
      </c>
      <c r="J1462">
        <v>4472.3500000000004</v>
      </c>
      <c r="K1462" s="1">
        <f t="shared" si="88"/>
        <v>2.6576362437085153</v>
      </c>
      <c r="L1462" t="s">
        <v>19</v>
      </c>
      <c r="M1462" s="2" t="s">
        <v>324</v>
      </c>
      <c r="N1462" s="3" t="str">
        <f t="shared" si="89"/>
        <v>Mar</v>
      </c>
      <c r="O1462" t="s">
        <v>33</v>
      </c>
      <c r="P1462" t="s">
        <v>39</v>
      </c>
      <c r="Q1462" t="str">
        <f t="shared" si="90"/>
        <v>Adult</v>
      </c>
      <c r="R1462" t="str">
        <f t="shared" si="91"/>
        <v>Profit</v>
      </c>
    </row>
    <row r="1463" spans="1:18">
      <c r="A1463">
        <v>6767</v>
      </c>
      <c r="B1463" t="s">
        <v>84</v>
      </c>
      <c r="C1463">
        <v>50</v>
      </c>
      <c r="D1463" t="s">
        <v>24</v>
      </c>
      <c r="E1463" t="s">
        <v>59</v>
      </c>
      <c r="F1463" t="s">
        <v>49</v>
      </c>
      <c r="G1463">
        <v>4345.5600000000004</v>
      </c>
      <c r="H1463">
        <v>66.2</v>
      </c>
      <c r="I1463">
        <v>6155.18</v>
      </c>
      <c r="J1463">
        <v>6088.98</v>
      </c>
      <c r="K1463" s="1">
        <f t="shared" si="88"/>
        <v>91.978549848942592</v>
      </c>
      <c r="L1463" t="s">
        <v>19</v>
      </c>
      <c r="M1463" s="2" t="s">
        <v>196</v>
      </c>
      <c r="N1463" s="3" t="str">
        <f t="shared" si="89"/>
        <v>Jul</v>
      </c>
      <c r="O1463" t="s">
        <v>28</v>
      </c>
      <c r="P1463" t="s">
        <v>22</v>
      </c>
      <c r="Q1463" t="str">
        <f t="shared" si="90"/>
        <v>Senior</v>
      </c>
      <c r="R1463" t="str">
        <f t="shared" si="91"/>
        <v>Profit</v>
      </c>
    </row>
    <row r="1464" spans="1:18">
      <c r="A1464">
        <v>2850</v>
      </c>
      <c r="B1464" t="s">
        <v>44</v>
      </c>
      <c r="C1464">
        <v>44</v>
      </c>
      <c r="D1464" t="s">
        <v>16</v>
      </c>
      <c r="E1464" t="s">
        <v>41</v>
      </c>
      <c r="F1464" t="s">
        <v>25</v>
      </c>
      <c r="G1464">
        <v>4394.7700000000004</v>
      </c>
      <c r="H1464">
        <v>460.77</v>
      </c>
      <c r="I1464">
        <v>6155.16</v>
      </c>
      <c r="J1464">
        <v>5694.39</v>
      </c>
      <c r="K1464" s="1">
        <f t="shared" si="88"/>
        <v>12.358421772250798</v>
      </c>
      <c r="L1464" t="s">
        <v>26</v>
      </c>
      <c r="M1464" s="2" t="s">
        <v>240</v>
      </c>
      <c r="N1464" s="3" t="str">
        <f t="shared" si="89"/>
        <v>Jun</v>
      </c>
      <c r="O1464" t="s">
        <v>33</v>
      </c>
      <c r="P1464" t="s">
        <v>22</v>
      </c>
      <c r="Q1464" t="str">
        <f t="shared" si="90"/>
        <v>Senior</v>
      </c>
      <c r="R1464" t="str">
        <f t="shared" si="91"/>
        <v>Profit</v>
      </c>
    </row>
    <row r="1465" spans="1:18">
      <c r="A1465">
        <v>2637</v>
      </c>
      <c r="B1465" t="s">
        <v>52</v>
      </c>
      <c r="C1465">
        <v>18</v>
      </c>
      <c r="D1465" t="s">
        <v>16</v>
      </c>
      <c r="E1465" t="s">
        <v>59</v>
      </c>
      <c r="F1465" t="s">
        <v>49</v>
      </c>
      <c r="G1465">
        <v>4624.3900000000003</v>
      </c>
      <c r="H1465">
        <v>563.03</v>
      </c>
      <c r="I1465">
        <v>6154.97</v>
      </c>
      <c r="J1465">
        <v>5591.94</v>
      </c>
      <c r="K1465" s="1">
        <f t="shared" si="88"/>
        <v>9.9318686393265008</v>
      </c>
      <c r="L1465" t="s">
        <v>31</v>
      </c>
      <c r="M1465" s="2" t="s">
        <v>249</v>
      </c>
      <c r="N1465" s="3" t="str">
        <f t="shared" si="89"/>
        <v>Sep</v>
      </c>
      <c r="O1465" t="s">
        <v>28</v>
      </c>
      <c r="P1465" t="s">
        <v>22</v>
      </c>
      <c r="Q1465" t="str">
        <f t="shared" si="90"/>
        <v>Young</v>
      </c>
      <c r="R1465" t="str">
        <f t="shared" si="91"/>
        <v>Profit</v>
      </c>
    </row>
    <row r="1466" spans="1:18">
      <c r="A1466">
        <v>9257</v>
      </c>
      <c r="B1466" t="s">
        <v>34</v>
      </c>
      <c r="C1466">
        <v>39</v>
      </c>
      <c r="D1466" t="s">
        <v>16</v>
      </c>
      <c r="E1466" t="s">
        <v>59</v>
      </c>
      <c r="F1466" t="s">
        <v>18</v>
      </c>
      <c r="G1466">
        <v>3726.42</v>
      </c>
      <c r="H1466">
        <v>1015.22</v>
      </c>
      <c r="I1466">
        <v>6154.2</v>
      </c>
      <c r="J1466">
        <v>5138.9799999999996</v>
      </c>
      <c r="K1466" s="1">
        <f t="shared" si="88"/>
        <v>5.0619373140797066</v>
      </c>
      <c r="L1466" t="s">
        <v>26</v>
      </c>
      <c r="M1466" s="2" t="s">
        <v>106</v>
      </c>
      <c r="N1466" s="3" t="str">
        <f t="shared" si="89"/>
        <v>Sep</v>
      </c>
      <c r="O1466" t="s">
        <v>28</v>
      </c>
      <c r="P1466" t="s">
        <v>39</v>
      </c>
      <c r="Q1466" t="str">
        <f t="shared" si="90"/>
        <v>Adult</v>
      </c>
      <c r="R1466" t="str">
        <f t="shared" si="91"/>
        <v>Profit</v>
      </c>
    </row>
    <row r="1467" spans="1:18">
      <c r="A1467">
        <v>2911</v>
      </c>
      <c r="B1467" t="s">
        <v>84</v>
      </c>
      <c r="C1467">
        <v>59</v>
      </c>
      <c r="D1467" t="s">
        <v>16</v>
      </c>
      <c r="E1467" t="s">
        <v>53</v>
      </c>
      <c r="F1467" t="s">
        <v>49</v>
      </c>
      <c r="G1467">
        <v>4212.57</v>
      </c>
      <c r="H1467">
        <v>1592.13</v>
      </c>
      <c r="I1467">
        <v>6153.54</v>
      </c>
      <c r="J1467">
        <v>4561.41</v>
      </c>
      <c r="K1467" s="1">
        <f t="shared" si="88"/>
        <v>2.8649733376043409</v>
      </c>
      <c r="L1467" t="s">
        <v>31</v>
      </c>
      <c r="M1467" s="2" t="s">
        <v>105</v>
      </c>
      <c r="N1467" s="3" t="str">
        <f t="shared" si="89"/>
        <v>Apr</v>
      </c>
      <c r="O1467" t="s">
        <v>33</v>
      </c>
      <c r="P1467" t="s">
        <v>39</v>
      </c>
      <c r="Q1467" t="str">
        <f t="shared" si="90"/>
        <v>Senior</v>
      </c>
      <c r="R1467" t="str">
        <f t="shared" si="91"/>
        <v>Profit</v>
      </c>
    </row>
    <row r="1468" spans="1:18">
      <c r="A1468">
        <v>3587</v>
      </c>
      <c r="B1468" t="s">
        <v>23</v>
      </c>
      <c r="C1468">
        <v>28</v>
      </c>
      <c r="D1468" t="s">
        <v>16</v>
      </c>
      <c r="E1468" t="s">
        <v>57</v>
      </c>
      <c r="F1468" t="s">
        <v>42</v>
      </c>
      <c r="G1468">
        <v>4584.17</v>
      </c>
      <c r="H1468">
        <v>125.8</v>
      </c>
      <c r="I1468">
        <v>6152.85</v>
      </c>
      <c r="J1468">
        <v>6027.05</v>
      </c>
      <c r="K1468" s="1">
        <f t="shared" si="88"/>
        <v>47.909777424483309</v>
      </c>
      <c r="L1468" t="s">
        <v>26</v>
      </c>
      <c r="M1468" s="2" t="s">
        <v>157</v>
      </c>
      <c r="N1468" s="3" t="str">
        <f t="shared" si="89"/>
        <v>Mar</v>
      </c>
      <c r="O1468" t="s">
        <v>51</v>
      </c>
      <c r="P1468" t="s">
        <v>22</v>
      </c>
      <c r="Q1468" t="str">
        <f t="shared" si="90"/>
        <v>Adult</v>
      </c>
      <c r="R1468" t="str">
        <f t="shared" si="91"/>
        <v>Profit</v>
      </c>
    </row>
    <row r="1469" spans="1:18">
      <c r="A1469">
        <v>3239</v>
      </c>
      <c r="B1469" t="s">
        <v>29</v>
      </c>
      <c r="C1469">
        <v>50</v>
      </c>
      <c r="D1469" t="s">
        <v>24</v>
      </c>
      <c r="E1469" t="s">
        <v>66</v>
      </c>
      <c r="F1469" t="s">
        <v>42</v>
      </c>
      <c r="G1469">
        <v>3874.68</v>
      </c>
      <c r="H1469">
        <v>1693.82</v>
      </c>
      <c r="I1469">
        <v>6150.82</v>
      </c>
      <c r="J1469">
        <v>4457</v>
      </c>
      <c r="K1469" s="1">
        <f t="shared" si="88"/>
        <v>2.6313303656823042</v>
      </c>
      <c r="L1469" t="s">
        <v>54</v>
      </c>
      <c r="M1469" s="2" t="s">
        <v>267</v>
      </c>
      <c r="N1469" s="3" t="str">
        <f t="shared" si="89"/>
        <v>Apr</v>
      </c>
      <c r="O1469" t="s">
        <v>51</v>
      </c>
      <c r="P1469" t="s">
        <v>39</v>
      </c>
      <c r="Q1469" t="str">
        <f t="shared" si="90"/>
        <v>Senior</v>
      </c>
      <c r="R1469" t="str">
        <f t="shared" si="91"/>
        <v>Profit</v>
      </c>
    </row>
    <row r="1470" spans="1:18">
      <c r="A1470">
        <v>2165</v>
      </c>
      <c r="B1470" t="s">
        <v>52</v>
      </c>
      <c r="C1470">
        <v>18</v>
      </c>
      <c r="D1470" t="s">
        <v>24</v>
      </c>
      <c r="E1470" t="s">
        <v>35</v>
      </c>
      <c r="F1470" t="s">
        <v>36</v>
      </c>
      <c r="G1470">
        <v>3933.6</v>
      </c>
      <c r="H1470">
        <v>964.28</v>
      </c>
      <c r="I1470">
        <v>6150.81</v>
      </c>
      <c r="J1470">
        <v>5186.53</v>
      </c>
      <c r="K1470" s="1">
        <f t="shared" si="88"/>
        <v>5.3786555772182352</v>
      </c>
      <c r="L1470" t="s">
        <v>37</v>
      </c>
      <c r="M1470" s="2" t="s">
        <v>134</v>
      </c>
      <c r="N1470" s="3" t="str">
        <f t="shared" si="89"/>
        <v>Jul</v>
      </c>
      <c r="O1470" t="s">
        <v>28</v>
      </c>
      <c r="P1470" t="s">
        <v>22</v>
      </c>
      <c r="Q1470" t="str">
        <f t="shared" si="90"/>
        <v>Young</v>
      </c>
      <c r="R1470" t="str">
        <f t="shared" si="91"/>
        <v>Profit</v>
      </c>
    </row>
    <row r="1471" spans="1:18">
      <c r="A1471">
        <v>642</v>
      </c>
      <c r="B1471" t="s">
        <v>15</v>
      </c>
      <c r="C1471">
        <v>31</v>
      </c>
      <c r="D1471" t="s">
        <v>24</v>
      </c>
      <c r="E1471" t="s">
        <v>35</v>
      </c>
      <c r="F1471" t="s">
        <v>25</v>
      </c>
      <c r="G1471">
        <v>4235.34</v>
      </c>
      <c r="H1471">
        <v>959.41</v>
      </c>
      <c r="I1471">
        <v>6148.04</v>
      </c>
      <c r="J1471">
        <v>5188.63</v>
      </c>
      <c r="K1471" s="1">
        <f t="shared" si="88"/>
        <v>5.4081466734764074</v>
      </c>
      <c r="L1471" t="s">
        <v>26</v>
      </c>
      <c r="M1471" s="2" t="s">
        <v>170</v>
      </c>
      <c r="N1471" s="3" t="str">
        <f t="shared" si="89"/>
        <v>Aug</v>
      </c>
      <c r="O1471" t="s">
        <v>56</v>
      </c>
      <c r="P1471" t="s">
        <v>39</v>
      </c>
      <c r="Q1471" t="str">
        <f t="shared" si="90"/>
        <v>Adult</v>
      </c>
      <c r="R1471" t="str">
        <f t="shared" si="91"/>
        <v>Profit</v>
      </c>
    </row>
    <row r="1472" spans="1:18">
      <c r="A1472">
        <v>833</v>
      </c>
      <c r="B1472" t="s">
        <v>47</v>
      </c>
      <c r="C1472">
        <v>21</v>
      </c>
      <c r="D1472" t="s">
        <v>16</v>
      </c>
      <c r="E1472" t="s">
        <v>17</v>
      </c>
      <c r="F1472" t="s">
        <v>36</v>
      </c>
      <c r="G1472">
        <v>3768.95</v>
      </c>
      <c r="H1472">
        <v>1387.79</v>
      </c>
      <c r="I1472">
        <v>6147.79</v>
      </c>
      <c r="J1472">
        <v>4760</v>
      </c>
      <c r="K1472" s="1">
        <f t="shared" si="88"/>
        <v>3.4299137477572255</v>
      </c>
      <c r="L1472" t="s">
        <v>37</v>
      </c>
      <c r="M1472" s="2" t="s">
        <v>321</v>
      </c>
      <c r="N1472" s="3" t="str">
        <f t="shared" si="89"/>
        <v>Sep</v>
      </c>
      <c r="O1472" t="s">
        <v>51</v>
      </c>
      <c r="P1472" t="s">
        <v>39</v>
      </c>
      <c r="Q1472" t="str">
        <f t="shared" si="90"/>
        <v>Young</v>
      </c>
      <c r="R1472" t="str">
        <f t="shared" si="91"/>
        <v>Profit</v>
      </c>
    </row>
    <row r="1473" spans="1:18">
      <c r="A1473">
        <v>1710</v>
      </c>
      <c r="B1473" t="s">
        <v>23</v>
      </c>
      <c r="C1473">
        <v>56</v>
      </c>
      <c r="D1473" t="s">
        <v>24</v>
      </c>
      <c r="E1473" t="s">
        <v>66</v>
      </c>
      <c r="F1473" t="s">
        <v>25</v>
      </c>
      <c r="G1473">
        <v>3813.09</v>
      </c>
      <c r="H1473">
        <v>219.74</v>
      </c>
      <c r="I1473">
        <v>6147.21</v>
      </c>
      <c r="J1473">
        <v>5927.47</v>
      </c>
      <c r="K1473" s="1">
        <f t="shared" si="88"/>
        <v>26.974924911258761</v>
      </c>
      <c r="L1473" t="s">
        <v>37</v>
      </c>
      <c r="M1473" s="2" t="s">
        <v>241</v>
      </c>
      <c r="N1473" s="3" t="str">
        <f t="shared" si="89"/>
        <v>Sep</v>
      </c>
      <c r="O1473" t="s">
        <v>56</v>
      </c>
      <c r="P1473" t="s">
        <v>39</v>
      </c>
      <c r="Q1473" t="str">
        <f t="shared" si="90"/>
        <v>Senior</v>
      </c>
      <c r="R1473" t="str">
        <f t="shared" si="91"/>
        <v>Profit</v>
      </c>
    </row>
    <row r="1474" spans="1:18">
      <c r="A1474">
        <v>4411</v>
      </c>
      <c r="B1474" t="s">
        <v>34</v>
      </c>
      <c r="C1474">
        <v>20</v>
      </c>
      <c r="D1474" t="s">
        <v>16</v>
      </c>
      <c r="E1474" t="s">
        <v>53</v>
      </c>
      <c r="F1474" t="s">
        <v>42</v>
      </c>
      <c r="G1474">
        <v>4071.07</v>
      </c>
      <c r="H1474">
        <v>1141.3399999999999</v>
      </c>
      <c r="I1474">
        <v>6147.2</v>
      </c>
      <c r="J1474">
        <v>5005.8599999999997</v>
      </c>
      <c r="K1474" s="1">
        <f t="shared" ref="K1474:K1537" si="92">J1474/H1474</f>
        <v>4.3859498484237829</v>
      </c>
      <c r="L1474" t="s">
        <v>37</v>
      </c>
      <c r="M1474" s="2" t="s">
        <v>161</v>
      </c>
      <c r="N1474" s="3" t="str">
        <f t="shared" ref="N1474:N1537" si="93">TEXT(M1474,"MMM")</f>
        <v>Jan</v>
      </c>
      <c r="O1474" t="s">
        <v>33</v>
      </c>
      <c r="P1474" t="s">
        <v>22</v>
      </c>
      <c r="Q1474" t="str">
        <f t="shared" ref="Q1474:Q1537" si="94">IF(C1474&gt;=18,IF(C1474&lt;=25,"Young",IF(C1474&lt;=40,"Adult",IF(C1474&lt;=60,"Senior",""))),"")</f>
        <v>Young</v>
      </c>
      <c r="R1474" t="str">
        <f t="shared" ref="R1474:R1537" si="95">IF(J1474&gt;0,"Profit","Loss")</f>
        <v>Profit</v>
      </c>
    </row>
    <row r="1475" spans="1:18">
      <c r="A1475">
        <v>6543</v>
      </c>
      <c r="B1475" t="s">
        <v>84</v>
      </c>
      <c r="C1475">
        <v>25</v>
      </c>
      <c r="D1475" t="s">
        <v>24</v>
      </c>
      <c r="E1475" t="s">
        <v>66</v>
      </c>
      <c r="F1475" t="s">
        <v>18</v>
      </c>
      <c r="G1475">
        <v>4991.68</v>
      </c>
      <c r="H1475">
        <v>910.69</v>
      </c>
      <c r="I1475">
        <v>6147.13</v>
      </c>
      <c r="J1475">
        <v>5236.4399999999996</v>
      </c>
      <c r="K1475" s="1">
        <f t="shared" si="92"/>
        <v>5.7499698031163176</v>
      </c>
      <c r="L1475" t="s">
        <v>54</v>
      </c>
      <c r="M1475" s="2" t="s">
        <v>192</v>
      </c>
      <c r="N1475" s="3" t="str">
        <f t="shared" si="93"/>
        <v>Aug</v>
      </c>
      <c r="O1475" t="s">
        <v>51</v>
      </c>
      <c r="P1475" t="s">
        <v>22</v>
      </c>
      <c r="Q1475" t="str">
        <f t="shared" si="94"/>
        <v>Young</v>
      </c>
      <c r="R1475" t="str">
        <f t="shared" si="95"/>
        <v>Profit</v>
      </c>
    </row>
    <row r="1476" spans="1:18">
      <c r="A1476">
        <v>7349</v>
      </c>
      <c r="B1476" t="s">
        <v>44</v>
      </c>
      <c r="C1476">
        <v>31</v>
      </c>
      <c r="D1476" t="s">
        <v>24</v>
      </c>
      <c r="E1476" t="s">
        <v>59</v>
      </c>
      <c r="F1476" t="s">
        <v>36</v>
      </c>
      <c r="G1476">
        <v>3883.68</v>
      </c>
      <c r="H1476">
        <v>1308.71</v>
      </c>
      <c r="I1476">
        <v>6146.88</v>
      </c>
      <c r="J1476">
        <v>4838.17</v>
      </c>
      <c r="K1476" s="1">
        <f t="shared" si="92"/>
        <v>3.6969000007641113</v>
      </c>
      <c r="L1476" t="s">
        <v>19</v>
      </c>
      <c r="M1476" s="2" t="s">
        <v>248</v>
      </c>
      <c r="N1476" s="3" t="str">
        <f t="shared" si="93"/>
        <v>Jan</v>
      </c>
      <c r="O1476" t="s">
        <v>56</v>
      </c>
      <c r="P1476" t="s">
        <v>39</v>
      </c>
      <c r="Q1476" t="str">
        <f t="shared" si="94"/>
        <v>Adult</v>
      </c>
      <c r="R1476" t="str">
        <f t="shared" si="95"/>
        <v>Profit</v>
      </c>
    </row>
    <row r="1477" spans="1:18">
      <c r="A1477">
        <v>3951</v>
      </c>
      <c r="B1477" t="s">
        <v>23</v>
      </c>
      <c r="C1477">
        <v>43</v>
      </c>
      <c r="D1477" t="s">
        <v>16</v>
      </c>
      <c r="E1477" t="s">
        <v>17</v>
      </c>
      <c r="F1477" t="s">
        <v>42</v>
      </c>
      <c r="G1477">
        <v>3576.92</v>
      </c>
      <c r="H1477">
        <v>1971.77</v>
      </c>
      <c r="I1477">
        <v>6146.74</v>
      </c>
      <c r="J1477">
        <v>4174.97</v>
      </c>
      <c r="K1477" s="1">
        <f t="shared" si="92"/>
        <v>2.117371701567627</v>
      </c>
      <c r="L1477" t="s">
        <v>37</v>
      </c>
      <c r="M1477" s="2" t="s">
        <v>349</v>
      </c>
      <c r="N1477" s="3" t="str">
        <f t="shared" si="93"/>
        <v>Jan</v>
      </c>
      <c r="O1477" t="s">
        <v>21</v>
      </c>
      <c r="P1477" t="s">
        <v>22</v>
      </c>
      <c r="Q1477" t="str">
        <f t="shared" si="94"/>
        <v>Senior</v>
      </c>
      <c r="R1477" t="str">
        <f t="shared" si="95"/>
        <v>Profit</v>
      </c>
    </row>
    <row r="1478" spans="1:18">
      <c r="A1478">
        <v>5331</v>
      </c>
      <c r="B1478" t="s">
        <v>84</v>
      </c>
      <c r="C1478">
        <v>60</v>
      </c>
      <c r="D1478" t="s">
        <v>24</v>
      </c>
      <c r="E1478" t="s">
        <v>57</v>
      </c>
      <c r="F1478" t="s">
        <v>42</v>
      </c>
      <c r="G1478">
        <v>3575.32</v>
      </c>
      <c r="H1478">
        <v>82.71</v>
      </c>
      <c r="I1478">
        <v>6145.74</v>
      </c>
      <c r="J1478">
        <v>6063.03</v>
      </c>
      <c r="K1478" s="1">
        <f t="shared" si="92"/>
        <v>73.304678998911868</v>
      </c>
      <c r="L1478" t="s">
        <v>26</v>
      </c>
      <c r="M1478" s="2" t="s">
        <v>106</v>
      </c>
      <c r="N1478" s="3" t="str">
        <f t="shared" si="93"/>
        <v>Sep</v>
      </c>
      <c r="O1478" t="s">
        <v>28</v>
      </c>
      <c r="P1478" t="s">
        <v>39</v>
      </c>
      <c r="Q1478" t="str">
        <f t="shared" si="94"/>
        <v>Senior</v>
      </c>
      <c r="R1478" t="str">
        <f t="shared" si="95"/>
        <v>Profit</v>
      </c>
    </row>
    <row r="1479" spans="1:18">
      <c r="A1479">
        <v>8273</v>
      </c>
      <c r="B1479" t="s">
        <v>23</v>
      </c>
      <c r="C1479">
        <v>44</v>
      </c>
      <c r="D1479" t="s">
        <v>24</v>
      </c>
      <c r="E1479" t="s">
        <v>41</v>
      </c>
      <c r="F1479" t="s">
        <v>25</v>
      </c>
      <c r="G1479">
        <v>3982.91</v>
      </c>
      <c r="H1479">
        <v>1024.8</v>
      </c>
      <c r="I1479">
        <v>6144.57</v>
      </c>
      <c r="J1479">
        <v>5119.7700000000004</v>
      </c>
      <c r="K1479" s="1">
        <f t="shared" si="92"/>
        <v>4.9958723653395793</v>
      </c>
      <c r="L1479" t="s">
        <v>37</v>
      </c>
      <c r="M1479" s="2" t="s">
        <v>358</v>
      </c>
      <c r="N1479" s="3" t="str">
        <f t="shared" si="93"/>
        <v>Nov</v>
      </c>
      <c r="O1479" t="s">
        <v>33</v>
      </c>
      <c r="P1479" t="s">
        <v>22</v>
      </c>
      <c r="Q1479" t="str">
        <f t="shared" si="94"/>
        <v>Senior</v>
      </c>
      <c r="R1479" t="str">
        <f t="shared" si="95"/>
        <v>Profit</v>
      </c>
    </row>
    <row r="1480" spans="1:18">
      <c r="A1480">
        <v>2826</v>
      </c>
      <c r="B1480" t="s">
        <v>23</v>
      </c>
      <c r="C1480">
        <v>54</v>
      </c>
      <c r="D1480" t="s">
        <v>16</v>
      </c>
      <c r="E1480" t="s">
        <v>57</v>
      </c>
      <c r="F1480" t="s">
        <v>42</v>
      </c>
      <c r="G1480">
        <v>3951.35</v>
      </c>
      <c r="H1480">
        <v>964.54</v>
      </c>
      <c r="I1480">
        <v>6143.83</v>
      </c>
      <c r="J1480">
        <v>5179.29</v>
      </c>
      <c r="K1480" s="1">
        <f t="shared" si="92"/>
        <v>5.3696995458975261</v>
      </c>
      <c r="L1480" t="s">
        <v>54</v>
      </c>
      <c r="M1480" s="2" t="s">
        <v>322</v>
      </c>
      <c r="N1480" s="3" t="str">
        <f t="shared" si="93"/>
        <v>Jun</v>
      </c>
      <c r="O1480" t="s">
        <v>51</v>
      </c>
      <c r="P1480" t="s">
        <v>22</v>
      </c>
      <c r="Q1480" t="str">
        <f t="shared" si="94"/>
        <v>Senior</v>
      </c>
      <c r="R1480" t="str">
        <f t="shared" si="95"/>
        <v>Profit</v>
      </c>
    </row>
    <row r="1481" spans="1:18">
      <c r="A1481">
        <v>9835</v>
      </c>
      <c r="B1481" t="s">
        <v>34</v>
      </c>
      <c r="C1481">
        <v>51</v>
      </c>
      <c r="D1481" t="s">
        <v>24</v>
      </c>
      <c r="E1481" t="s">
        <v>59</v>
      </c>
      <c r="F1481" t="s">
        <v>25</v>
      </c>
      <c r="G1481">
        <v>4772.7299999999996</v>
      </c>
      <c r="H1481">
        <v>63.1</v>
      </c>
      <c r="I1481">
        <v>6141.66</v>
      </c>
      <c r="J1481">
        <v>6078.56</v>
      </c>
      <c r="K1481" s="1">
        <f t="shared" si="92"/>
        <v>96.332171156893821</v>
      </c>
      <c r="L1481" t="s">
        <v>26</v>
      </c>
      <c r="M1481" s="2" t="s">
        <v>45</v>
      </c>
      <c r="N1481" s="3" t="str">
        <f t="shared" si="93"/>
        <v>Apr</v>
      </c>
      <c r="O1481" t="s">
        <v>33</v>
      </c>
      <c r="P1481" t="s">
        <v>22</v>
      </c>
      <c r="Q1481" t="str">
        <f t="shared" si="94"/>
        <v>Senior</v>
      </c>
      <c r="R1481" t="str">
        <f t="shared" si="95"/>
        <v>Profit</v>
      </c>
    </row>
    <row r="1482" spans="1:18">
      <c r="A1482">
        <v>9384</v>
      </c>
      <c r="B1482" t="s">
        <v>29</v>
      </c>
      <c r="C1482">
        <v>21</v>
      </c>
      <c r="D1482" t="s">
        <v>16</v>
      </c>
      <c r="E1482" t="s">
        <v>66</v>
      </c>
      <c r="F1482" t="s">
        <v>36</v>
      </c>
      <c r="G1482">
        <v>3939.43</v>
      </c>
      <c r="H1482">
        <v>655.74</v>
      </c>
      <c r="I1482">
        <v>6140.2</v>
      </c>
      <c r="J1482">
        <v>5484.46</v>
      </c>
      <c r="K1482" s="1">
        <f t="shared" si="92"/>
        <v>8.3637722267972059</v>
      </c>
      <c r="L1482" t="s">
        <v>54</v>
      </c>
      <c r="M1482" s="2" t="s">
        <v>255</v>
      </c>
      <c r="N1482" s="3" t="str">
        <f t="shared" si="93"/>
        <v>May</v>
      </c>
      <c r="O1482" t="s">
        <v>51</v>
      </c>
      <c r="P1482" t="s">
        <v>39</v>
      </c>
      <c r="Q1482" t="str">
        <f t="shared" si="94"/>
        <v>Young</v>
      </c>
      <c r="R1482" t="str">
        <f t="shared" si="95"/>
        <v>Profit</v>
      </c>
    </row>
    <row r="1483" spans="1:18">
      <c r="A1483">
        <v>5568</v>
      </c>
      <c r="B1483" t="s">
        <v>52</v>
      </c>
      <c r="C1483">
        <v>51</v>
      </c>
      <c r="D1483" t="s">
        <v>24</v>
      </c>
      <c r="E1483" t="s">
        <v>41</v>
      </c>
      <c r="F1483" t="s">
        <v>49</v>
      </c>
      <c r="G1483">
        <v>4932.42</v>
      </c>
      <c r="H1483">
        <v>204.24</v>
      </c>
      <c r="I1483">
        <v>6139.94</v>
      </c>
      <c r="J1483">
        <v>5935.7</v>
      </c>
      <c r="K1483" s="1">
        <f t="shared" si="92"/>
        <v>29.062377594986287</v>
      </c>
      <c r="L1483" t="s">
        <v>54</v>
      </c>
      <c r="M1483" s="2" t="s">
        <v>93</v>
      </c>
      <c r="N1483" s="3" t="str">
        <f t="shared" si="93"/>
        <v>Apr</v>
      </c>
      <c r="O1483" t="s">
        <v>21</v>
      </c>
      <c r="P1483" t="s">
        <v>39</v>
      </c>
      <c r="Q1483" t="str">
        <f t="shared" si="94"/>
        <v>Senior</v>
      </c>
      <c r="R1483" t="str">
        <f t="shared" si="95"/>
        <v>Profit</v>
      </c>
    </row>
    <row r="1484" spans="1:18">
      <c r="A1484">
        <v>255</v>
      </c>
      <c r="B1484" t="s">
        <v>84</v>
      </c>
      <c r="C1484">
        <v>43</v>
      </c>
      <c r="D1484" t="s">
        <v>24</v>
      </c>
      <c r="E1484" t="s">
        <v>53</v>
      </c>
      <c r="F1484" t="s">
        <v>49</v>
      </c>
      <c r="G1484">
        <v>3691.02</v>
      </c>
      <c r="H1484">
        <v>84.82</v>
      </c>
      <c r="I1484">
        <v>6138.76</v>
      </c>
      <c r="J1484">
        <v>6053.94</v>
      </c>
      <c r="K1484" s="1">
        <f t="shared" si="92"/>
        <v>71.373968403678376</v>
      </c>
      <c r="L1484" t="s">
        <v>37</v>
      </c>
      <c r="M1484" s="2" t="s">
        <v>157</v>
      </c>
      <c r="N1484" s="3" t="str">
        <f t="shared" si="93"/>
        <v>Mar</v>
      </c>
      <c r="O1484" t="s">
        <v>51</v>
      </c>
      <c r="P1484" t="s">
        <v>39</v>
      </c>
      <c r="Q1484" t="str">
        <f t="shared" si="94"/>
        <v>Senior</v>
      </c>
      <c r="R1484" t="str">
        <f t="shared" si="95"/>
        <v>Profit</v>
      </c>
    </row>
    <row r="1485" spans="1:18">
      <c r="A1485">
        <v>4913</v>
      </c>
      <c r="B1485" t="s">
        <v>40</v>
      </c>
      <c r="C1485">
        <v>40</v>
      </c>
      <c r="D1485" t="s">
        <v>24</v>
      </c>
      <c r="E1485" t="s">
        <v>35</v>
      </c>
      <c r="F1485" t="s">
        <v>42</v>
      </c>
      <c r="G1485">
        <v>3587.65</v>
      </c>
      <c r="H1485">
        <v>102.98</v>
      </c>
      <c r="I1485">
        <v>6138.48</v>
      </c>
      <c r="J1485">
        <v>6035.5</v>
      </c>
      <c r="K1485" s="1">
        <f t="shared" si="92"/>
        <v>58.608467663624005</v>
      </c>
      <c r="L1485" t="s">
        <v>31</v>
      </c>
      <c r="M1485" s="2" t="s">
        <v>261</v>
      </c>
      <c r="N1485" s="3" t="str">
        <f t="shared" si="93"/>
        <v>Dec</v>
      </c>
      <c r="O1485" t="s">
        <v>33</v>
      </c>
      <c r="P1485" t="s">
        <v>39</v>
      </c>
      <c r="Q1485" t="str">
        <f t="shared" si="94"/>
        <v>Adult</v>
      </c>
      <c r="R1485" t="str">
        <f t="shared" si="95"/>
        <v>Profit</v>
      </c>
    </row>
    <row r="1486" spans="1:18">
      <c r="A1486">
        <v>6964</v>
      </c>
      <c r="B1486" t="s">
        <v>29</v>
      </c>
      <c r="C1486">
        <v>48</v>
      </c>
      <c r="D1486" t="s">
        <v>16</v>
      </c>
      <c r="E1486" t="s">
        <v>35</v>
      </c>
      <c r="F1486" t="s">
        <v>36</v>
      </c>
      <c r="G1486">
        <v>4902.03</v>
      </c>
      <c r="H1486">
        <v>234.59</v>
      </c>
      <c r="I1486">
        <v>6138</v>
      </c>
      <c r="J1486">
        <v>5903.41</v>
      </c>
      <c r="K1486" s="1">
        <f t="shared" si="92"/>
        <v>25.16479815848928</v>
      </c>
      <c r="L1486" t="s">
        <v>26</v>
      </c>
      <c r="M1486" s="2" t="s">
        <v>299</v>
      </c>
      <c r="N1486" s="3" t="str">
        <f t="shared" si="93"/>
        <v>May</v>
      </c>
      <c r="O1486" t="s">
        <v>51</v>
      </c>
      <c r="P1486" t="s">
        <v>39</v>
      </c>
      <c r="Q1486" t="str">
        <f t="shared" si="94"/>
        <v>Senior</v>
      </c>
      <c r="R1486" t="str">
        <f t="shared" si="95"/>
        <v>Profit</v>
      </c>
    </row>
    <row r="1487" spans="1:18">
      <c r="A1487">
        <v>4682</v>
      </c>
      <c r="B1487" t="s">
        <v>34</v>
      </c>
      <c r="C1487">
        <v>22</v>
      </c>
      <c r="D1487" t="s">
        <v>24</v>
      </c>
      <c r="E1487" t="s">
        <v>66</v>
      </c>
      <c r="F1487" t="s">
        <v>36</v>
      </c>
      <c r="G1487">
        <v>4533.37</v>
      </c>
      <c r="H1487">
        <v>1243.19</v>
      </c>
      <c r="I1487">
        <v>6135.56</v>
      </c>
      <c r="J1487">
        <v>4892.37</v>
      </c>
      <c r="K1487" s="1">
        <f t="shared" si="92"/>
        <v>3.9353357089423175</v>
      </c>
      <c r="L1487" t="s">
        <v>54</v>
      </c>
      <c r="M1487" s="2" t="s">
        <v>182</v>
      </c>
      <c r="N1487" s="3" t="str">
        <f t="shared" si="93"/>
        <v>May</v>
      </c>
      <c r="O1487" t="s">
        <v>56</v>
      </c>
      <c r="P1487" t="s">
        <v>22</v>
      </c>
      <c r="Q1487" t="str">
        <f t="shared" si="94"/>
        <v>Young</v>
      </c>
      <c r="R1487" t="str">
        <f t="shared" si="95"/>
        <v>Profit</v>
      </c>
    </row>
    <row r="1488" spans="1:18">
      <c r="A1488">
        <v>5608</v>
      </c>
      <c r="B1488" t="s">
        <v>40</v>
      </c>
      <c r="C1488">
        <v>45</v>
      </c>
      <c r="D1488" t="s">
        <v>16</v>
      </c>
      <c r="E1488" t="s">
        <v>59</v>
      </c>
      <c r="F1488" t="s">
        <v>49</v>
      </c>
      <c r="G1488">
        <v>3715.75</v>
      </c>
      <c r="H1488">
        <v>801.57</v>
      </c>
      <c r="I1488">
        <v>6134.79</v>
      </c>
      <c r="J1488">
        <v>5333.22</v>
      </c>
      <c r="K1488" s="1">
        <f t="shared" si="92"/>
        <v>6.6534675698940831</v>
      </c>
      <c r="L1488" t="s">
        <v>19</v>
      </c>
      <c r="M1488" s="2" t="s">
        <v>230</v>
      </c>
      <c r="N1488" s="3" t="str">
        <f t="shared" si="93"/>
        <v>Oct</v>
      </c>
      <c r="O1488" t="s">
        <v>56</v>
      </c>
      <c r="P1488" t="s">
        <v>39</v>
      </c>
      <c r="Q1488" t="str">
        <f t="shared" si="94"/>
        <v>Senior</v>
      </c>
      <c r="R1488" t="str">
        <f t="shared" si="95"/>
        <v>Profit</v>
      </c>
    </row>
    <row r="1489" spans="1:18">
      <c r="A1489">
        <v>9095</v>
      </c>
      <c r="B1489" t="s">
        <v>15</v>
      </c>
      <c r="C1489">
        <v>38</v>
      </c>
      <c r="D1489" t="s">
        <v>16</v>
      </c>
      <c r="E1489" t="s">
        <v>30</v>
      </c>
      <c r="F1489" t="s">
        <v>18</v>
      </c>
      <c r="G1489">
        <v>4698.7</v>
      </c>
      <c r="H1489">
        <v>572.92999999999995</v>
      </c>
      <c r="I1489">
        <v>6133.95</v>
      </c>
      <c r="J1489">
        <v>5561.02</v>
      </c>
      <c r="K1489" s="1">
        <f t="shared" si="92"/>
        <v>9.7062817447157617</v>
      </c>
      <c r="L1489" t="s">
        <v>37</v>
      </c>
      <c r="M1489" s="2" t="s">
        <v>251</v>
      </c>
      <c r="N1489" s="3" t="str">
        <f t="shared" si="93"/>
        <v>Jan</v>
      </c>
      <c r="O1489" t="s">
        <v>28</v>
      </c>
      <c r="P1489" t="s">
        <v>22</v>
      </c>
      <c r="Q1489" t="str">
        <f t="shared" si="94"/>
        <v>Adult</v>
      </c>
      <c r="R1489" t="str">
        <f t="shared" si="95"/>
        <v>Profit</v>
      </c>
    </row>
    <row r="1490" spans="1:18">
      <c r="A1490">
        <v>434</v>
      </c>
      <c r="B1490" t="s">
        <v>29</v>
      </c>
      <c r="C1490">
        <v>40</v>
      </c>
      <c r="D1490" t="s">
        <v>24</v>
      </c>
      <c r="E1490" t="s">
        <v>17</v>
      </c>
      <c r="F1490" t="s">
        <v>42</v>
      </c>
      <c r="G1490">
        <v>3876.77</v>
      </c>
      <c r="H1490">
        <v>167.03</v>
      </c>
      <c r="I1490">
        <v>6130.95</v>
      </c>
      <c r="J1490">
        <v>5963.92</v>
      </c>
      <c r="K1490" s="1">
        <f t="shared" si="92"/>
        <v>35.7056816140813</v>
      </c>
      <c r="L1490" t="s">
        <v>37</v>
      </c>
      <c r="M1490" s="2" t="s">
        <v>301</v>
      </c>
      <c r="N1490" s="3" t="str">
        <f t="shared" si="93"/>
        <v>Mar</v>
      </c>
      <c r="O1490" t="s">
        <v>51</v>
      </c>
      <c r="P1490" t="s">
        <v>39</v>
      </c>
      <c r="Q1490" t="str">
        <f t="shared" si="94"/>
        <v>Adult</v>
      </c>
      <c r="R1490" t="str">
        <f t="shared" si="95"/>
        <v>Profit</v>
      </c>
    </row>
    <row r="1491" spans="1:18">
      <c r="A1491">
        <v>3312</v>
      </c>
      <c r="B1491" t="s">
        <v>29</v>
      </c>
      <c r="C1491">
        <v>56</v>
      </c>
      <c r="D1491" t="s">
        <v>16</v>
      </c>
      <c r="E1491" t="s">
        <v>41</v>
      </c>
      <c r="F1491" t="s">
        <v>18</v>
      </c>
      <c r="G1491">
        <v>4695.43</v>
      </c>
      <c r="H1491">
        <v>111.57</v>
      </c>
      <c r="I1491">
        <v>6130.57</v>
      </c>
      <c r="J1491">
        <v>6019</v>
      </c>
      <c r="K1491" s="1">
        <f t="shared" si="92"/>
        <v>53.948193958949538</v>
      </c>
      <c r="L1491" t="s">
        <v>37</v>
      </c>
      <c r="M1491" s="2" t="s">
        <v>162</v>
      </c>
      <c r="N1491" s="3" t="str">
        <f t="shared" si="93"/>
        <v>Jan</v>
      </c>
      <c r="O1491" t="s">
        <v>21</v>
      </c>
      <c r="P1491" t="s">
        <v>22</v>
      </c>
      <c r="Q1491" t="str">
        <f t="shared" si="94"/>
        <v>Senior</v>
      </c>
      <c r="R1491" t="str">
        <f t="shared" si="95"/>
        <v>Profit</v>
      </c>
    </row>
    <row r="1492" spans="1:18">
      <c r="A1492">
        <v>7621</v>
      </c>
      <c r="B1492" t="s">
        <v>34</v>
      </c>
      <c r="C1492">
        <v>33</v>
      </c>
      <c r="D1492" t="s">
        <v>16</v>
      </c>
      <c r="E1492" t="s">
        <v>53</v>
      </c>
      <c r="F1492" t="s">
        <v>49</v>
      </c>
      <c r="G1492">
        <v>3701.06</v>
      </c>
      <c r="H1492">
        <v>76.37</v>
      </c>
      <c r="I1492">
        <v>6130.45</v>
      </c>
      <c r="J1492">
        <v>6054.08</v>
      </c>
      <c r="K1492" s="1">
        <f t="shared" si="92"/>
        <v>79.273012963205446</v>
      </c>
      <c r="L1492" t="s">
        <v>26</v>
      </c>
      <c r="M1492" s="2" t="s">
        <v>308</v>
      </c>
      <c r="N1492" s="3" t="str">
        <f t="shared" si="93"/>
        <v>Jul</v>
      </c>
      <c r="O1492" t="s">
        <v>21</v>
      </c>
      <c r="P1492" t="s">
        <v>22</v>
      </c>
      <c r="Q1492" t="str">
        <f t="shared" si="94"/>
        <v>Adult</v>
      </c>
      <c r="R1492" t="str">
        <f t="shared" si="95"/>
        <v>Profit</v>
      </c>
    </row>
    <row r="1493" spans="1:18">
      <c r="A1493">
        <v>9872</v>
      </c>
      <c r="B1493" t="s">
        <v>15</v>
      </c>
      <c r="C1493">
        <v>57</v>
      </c>
      <c r="D1493" t="s">
        <v>24</v>
      </c>
      <c r="E1493" t="s">
        <v>41</v>
      </c>
      <c r="F1493" t="s">
        <v>18</v>
      </c>
      <c r="G1493">
        <v>4258.66</v>
      </c>
      <c r="H1493">
        <v>873.53</v>
      </c>
      <c r="I1493">
        <v>6129.51</v>
      </c>
      <c r="J1493">
        <v>5255.98</v>
      </c>
      <c r="K1493" s="1">
        <f t="shared" si="92"/>
        <v>6.0169427495335013</v>
      </c>
      <c r="L1493" t="s">
        <v>54</v>
      </c>
      <c r="M1493" s="2" t="s">
        <v>103</v>
      </c>
      <c r="N1493" s="3" t="str">
        <f t="shared" si="93"/>
        <v>Oct</v>
      </c>
      <c r="O1493" t="s">
        <v>33</v>
      </c>
      <c r="P1493" t="s">
        <v>39</v>
      </c>
      <c r="Q1493" t="str">
        <f t="shared" si="94"/>
        <v>Senior</v>
      </c>
      <c r="R1493" t="str">
        <f t="shared" si="95"/>
        <v>Profit</v>
      </c>
    </row>
    <row r="1494" spans="1:18">
      <c r="A1494">
        <v>1318</v>
      </c>
      <c r="B1494" t="s">
        <v>52</v>
      </c>
      <c r="C1494">
        <v>31</v>
      </c>
      <c r="D1494" t="s">
        <v>24</v>
      </c>
      <c r="E1494" t="s">
        <v>59</v>
      </c>
      <c r="F1494" t="s">
        <v>42</v>
      </c>
      <c r="G1494">
        <v>4071.46</v>
      </c>
      <c r="H1494">
        <v>1369.61</v>
      </c>
      <c r="I1494">
        <v>6128.66</v>
      </c>
      <c r="J1494">
        <v>4759.05</v>
      </c>
      <c r="K1494" s="1">
        <f t="shared" si="92"/>
        <v>3.4747482860084262</v>
      </c>
      <c r="L1494" t="s">
        <v>31</v>
      </c>
      <c r="M1494" s="2" t="s">
        <v>217</v>
      </c>
      <c r="N1494" s="3" t="str">
        <f t="shared" si="93"/>
        <v>Sep</v>
      </c>
      <c r="O1494" t="s">
        <v>56</v>
      </c>
      <c r="P1494" t="s">
        <v>22</v>
      </c>
      <c r="Q1494" t="str">
        <f t="shared" si="94"/>
        <v>Adult</v>
      </c>
      <c r="R1494" t="str">
        <f t="shared" si="95"/>
        <v>Profit</v>
      </c>
    </row>
    <row r="1495" spans="1:18">
      <c r="A1495">
        <v>2260</v>
      </c>
      <c r="B1495" t="s">
        <v>40</v>
      </c>
      <c r="C1495">
        <v>40</v>
      </c>
      <c r="D1495" t="s">
        <v>24</v>
      </c>
      <c r="E1495" t="s">
        <v>35</v>
      </c>
      <c r="F1495" t="s">
        <v>49</v>
      </c>
      <c r="G1495">
        <v>3715.95</v>
      </c>
      <c r="H1495">
        <v>272.48</v>
      </c>
      <c r="I1495">
        <v>6127.41</v>
      </c>
      <c r="J1495">
        <v>5854.93</v>
      </c>
      <c r="K1495" s="1">
        <f t="shared" si="92"/>
        <v>21.487558719906048</v>
      </c>
      <c r="L1495" t="s">
        <v>54</v>
      </c>
      <c r="M1495" s="2" t="s">
        <v>210</v>
      </c>
      <c r="N1495" s="3" t="str">
        <f t="shared" si="93"/>
        <v>Oct</v>
      </c>
      <c r="O1495" t="s">
        <v>28</v>
      </c>
      <c r="P1495" t="s">
        <v>39</v>
      </c>
      <c r="Q1495" t="str">
        <f t="shared" si="94"/>
        <v>Adult</v>
      </c>
      <c r="R1495" t="str">
        <f t="shared" si="95"/>
        <v>Profit</v>
      </c>
    </row>
    <row r="1496" spans="1:18">
      <c r="A1496">
        <v>5284</v>
      </c>
      <c r="B1496" t="s">
        <v>92</v>
      </c>
      <c r="C1496">
        <v>39</v>
      </c>
      <c r="D1496" t="s">
        <v>16</v>
      </c>
      <c r="E1496" t="s">
        <v>41</v>
      </c>
      <c r="F1496" t="s">
        <v>42</v>
      </c>
      <c r="G1496">
        <v>4653.76</v>
      </c>
      <c r="H1496">
        <v>1320.56</v>
      </c>
      <c r="I1496">
        <v>6126.11</v>
      </c>
      <c r="J1496">
        <v>4805.55</v>
      </c>
      <c r="K1496" s="1">
        <f t="shared" si="92"/>
        <v>3.6390243533046589</v>
      </c>
      <c r="L1496" t="s">
        <v>26</v>
      </c>
      <c r="M1496" s="2" t="s">
        <v>391</v>
      </c>
      <c r="N1496" s="3" t="str">
        <f t="shared" si="93"/>
        <v>Jan</v>
      </c>
      <c r="O1496" t="s">
        <v>56</v>
      </c>
      <c r="P1496" t="s">
        <v>22</v>
      </c>
      <c r="Q1496" t="str">
        <f t="shared" si="94"/>
        <v>Adult</v>
      </c>
      <c r="R1496" t="str">
        <f t="shared" si="95"/>
        <v>Profit</v>
      </c>
    </row>
    <row r="1497" spans="1:18">
      <c r="A1497">
        <v>8884</v>
      </c>
      <c r="B1497" t="s">
        <v>44</v>
      </c>
      <c r="C1497">
        <v>50</v>
      </c>
      <c r="D1497" t="s">
        <v>24</v>
      </c>
      <c r="E1497" t="s">
        <v>53</v>
      </c>
      <c r="F1497" t="s">
        <v>25</v>
      </c>
      <c r="G1497">
        <v>3981.97</v>
      </c>
      <c r="H1497">
        <v>1478.97</v>
      </c>
      <c r="I1497">
        <v>6125.06</v>
      </c>
      <c r="J1497">
        <v>4646.09</v>
      </c>
      <c r="K1497" s="1">
        <f t="shared" si="92"/>
        <v>3.1414362698364404</v>
      </c>
      <c r="L1497" t="s">
        <v>19</v>
      </c>
      <c r="M1497" s="2" t="s">
        <v>368</v>
      </c>
      <c r="N1497" s="3" t="str">
        <f t="shared" si="93"/>
        <v>May</v>
      </c>
      <c r="O1497" t="s">
        <v>21</v>
      </c>
      <c r="P1497" t="s">
        <v>22</v>
      </c>
      <c r="Q1497" t="str">
        <f t="shared" si="94"/>
        <v>Senior</v>
      </c>
      <c r="R1497" t="str">
        <f t="shared" si="95"/>
        <v>Profit</v>
      </c>
    </row>
    <row r="1498" spans="1:18">
      <c r="A1498">
        <v>4355</v>
      </c>
      <c r="B1498" t="s">
        <v>44</v>
      </c>
      <c r="C1498">
        <v>20</v>
      </c>
      <c r="D1498" t="s">
        <v>16</v>
      </c>
      <c r="E1498" t="s">
        <v>30</v>
      </c>
      <c r="F1498" t="s">
        <v>25</v>
      </c>
      <c r="G1498">
        <v>4431.93</v>
      </c>
      <c r="H1498">
        <v>924.74</v>
      </c>
      <c r="I1498">
        <v>6125.02</v>
      </c>
      <c r="J1498">
        <v>5200.28</v>
      </c>
      <c r="K1498" s="1">
        <f t="shared" si="92"/>
        <v>5.6235049851850247</v>
      </c>
      <c r="L1498" t="s">
        <v>31</v>
      </c>
      <c r="M1498" s="2" t="s">
        <v>396</v>
      </c>
      <c r="N1498" s="3" t="str">
        <f t="shared" si="93"/>
        <v>Jun</v>
      </c>
      <c r="O1498" t="s">
        <v>56</v>
      </c>
      <c r="P1498" t="s">
        <v>22</v>
      </c>
      <c r="Q1498" t="str">
        <f t="shared" si="94"/>
        <v>Young</v>
      </c>
      <c r="R1498" t="str">
        <f t="shared" si="95"/>
        <v>Profit</v>
      </c>
    </row>
    <row r="1499" spans="1:18">
      <c r="A1499">
        <v>1851</v>
      </c>
      <c r="B1499" t="s">
        <v>52</v>
      </c>
      <c r="C1499">
        <v>48</v>
      </c>
      <c r="D1499" t="s">
        <v>16</v>
      </c>
      <c r="E1499" t="s">
        <v>53</v>
      </c>
      <c r="F1499" t="s">
        <v>18</v>
      </c>
      <c r="G1499">
        <v>4948.03</v>
      </c>
      <c r="H1499">
        <v>55.07</v>
      </c>
      <c r="I1499">
        <v>6124.58</v>
      </c>
      <c r="J1499">
        <v>6069.51</v>
      </c>
      <c r="K1499" s="1">
        <f t="shared" si="92"/>
        <v>110.21445433085165</v>
      </c>
      <c r="L1499" t="s">
        <v>54</v>
      </c>
      <c r="M1499" s="2" t="s">
        <v>314</v>
      </c>
      <c r="N1499" s="3" t="str">
        <f t="shared" si="93"/>
        <v>Jul</v>
      </c>
      <c r="O1499" t="s">
        <v>21</v>
      </c>
      <c r="P1499" t="s">
        <v>22</v>
      </c>
      <c r="Q1499" t="str">
        <f t="shared" si="94"/>
        <v>Senior</v>
      </c>
      <c r="R1499" t="str">
        <f t="shared" si="95"/>
        <v>Profit</v>
      </c>
    </row>
    <row r="1500" spans="1:18">
      <c r="A1500">
        <v>5157</v>
      </c>
      <c r="B1500" t="s">
        <v>29</v>
      </c>
      <c r="C1500">
        <v>58</v>
      </c>
      <c r="D1500" t="s">
        <v>16</v>
      </c>
      <c r="E1500" t="s">
        <v>41</v>
      </c>
      <c r="F1500" t="s">
        <v>25</v>
      </c>
      <c r="G1500">
        <v>3639.57</v>
      </c>
      <c r="H1500">
        <v>1994.87</v>
      </c>
      <c r="I1500">
        <v>6123.28</v>
      </c>
      <c r="J1500">
        <v>4128.41</v>
      </c>
      <c r="K1500" s="1">
        <f t="shared" si="92"/>
        <v>2.069513301618652</v>
      </c>
      <c r="L1500" t="s">
        <v>19</v>
      </c>
      <c r="M1500" s="2" t="s">
        <v>164</v>
      </c>
      <c r="N1500" s="3" t="str">
        <f t="shared" si="93"/>
        <v>Nov</v>
      </c>
      <c r="O1500" t="s">
        <v>28</v>
      </c>
      <c r="P1500" t="s">
        <v>39</v>
      </c>
      <c r="Q1500" t="str">
        <f t="shared" si="94"/>
        <v>Senior</v>
      </c>
      <c r="R1500" t="str">
        <f t="shared" si="95"/>
        <v>Profit</v>
      </c>
    </row>
    <row r="1501" spans="1:18">
      <c r="A1501">
        <v>5220</v>
      </c>
      <c r="B1501" t="s">
        <v>52</v>
      </c>
      <c r="C1501">
        <v>51</v>
      </c>
      <c r="D1501" t="s">
        <v>16</v>
      </c>
      <c r="E1501" t="s">
        <v>30</v>
      </c>
      <c r="F1501" t="s">
        <v>49</v>
      </c>
      <c r="G1501">
        <v>3983.06</v>
      </c>
      <c r="H1501">
        <v>1579.71</v>
      </c>
      <c r="I1501">
        <v>6122.59</v>
      </c>
      <c r="J1501">
        <v>4542.88</v>
      </c>
      <c r="K1501" s="1">
        <f t="shared" si="92"/>
        <v>2.8757683372264529</v>
      </c>
      <c r="L1501" t="s">
        <v>19</v>
      </c>
      <c r="M1501" s="2" t="s">
        <v>74</v>
      </c>
      <c r="N1501" s="3" t="str">
        <f t="shared" si="93"/>
        <v>Aug</v>
      </c>
      <c r="O1501" t="s">
        <v>51</v>
      </c>
      <c r="P1501" t="s">
        <v>22</v>
      </c>
      <c r="Q1501" t="str">
        <f t="shared" si="94"/>
        <v>Senior</v>
      </c>
      <c r="R1501" t="str">
        <f t="shared" si="95"/>
        <v>Profit</v>
      </c>
    </row>
    <row r="1502" spans="1:18">
      <c r="A1502">
        <v>5202</v>
      </c>
      <c r="B1502" t="s">
        <v>29</v>
      </c>
      <c r="C1502">
        <v>40</v>
      </c>
      <c r="D1502" t="s">
        <v>16</v>
      </c>
      <c r="E1502" t="s">
        <v>41</v>
      </c>
      <c r="F1502" t="s">
        <v>49</v>
      </c>
      <c r="G1502">
        <v>4721.12</v>
      </c>
      <c r="H1502">
        <v>741.17</v>
      </c>
      <c r="I1502">
        <v>6122.37</v>
      </c>
      <c r="J1502">
        <v>5381.2</v>
      </c>
      <c r="K1502" s="1">
        <f t="shared" si="92"/>
        <v>7.2604125909035719</v>
      </c>
      <c r="L1502" t="s">
        <v>37</v>
      </c>
      <c r="M1502" s="2" t="s">
        <v>136</v>
      </c>
      <c r="N1502" s="3" t="str">
        <f t="shared" si="93"/>
        <v>Nov</v>
      </c>
      <c r="O1502" t="s">
        <v>51</v>
      </c>
      <c r="P1502" t="s">
        <v>22</v>
      </c>
      <c r="Q1502" t="str">
        <f t="shared" si="94"/>
        <v>Adult</v>
      </c>
      <c r="R1502" t="str">
        <f t="shared" si="95"/>
        <v>Profit</v>
      </c>
    </row>
    <row r="1503" spans="1:18">
      <c r="A1503">
        <v>5758</v>
      </c>
      <c r="B1503" t="s">
        <v>29</v>
      </c>
      <c r="C1503">
        <v>57</v>
      </c>
      <c r="D1503" t="s">
        <v>16</v>
      </c>
      <c r="E1503" t="s">
        <v>57</v>
      </c>
      <c r="F1503" t="s">
        <v>36</v>
      </c>
      <c r="G1503">
        <v>3655.81</v>
      </c>
      <c r="H1503">
        <v>811.16</v>
      </c>
      <c r="I1503">
        <v>6122.31</v>
      </c>
      <c r="J1503">
        <v>5311.15</v>
      </c>
      <c r="K1503" s="1">
        <f t="shared" si="92"/>
        <v>6.5475985009122732</v>
      </c>
      <c r="L1503" t="s">
        <v>26</v>
      </c>
      <c r="M1503" s="2" t="s">
        <v>346</v>
      </c>
      <c r="N1503" s="3" t="str">
        <f t="shared" si="93"/>
        <v>May</v>
      </c>
      <c r="O1503" t="s">
        <v>56</v>
      </c>
      <c r="P1503" t="s">
        <v>39</v>
      </c>
      <c r="Q1503" t="str">
        <f t="shared" si="94"/>
        <v>Senior</v>
      </c>
      <c r="R1503" t="str">
        <f t="shared" si="95"/>
        <v>Profit</v>
      </c>
    </row>
    <row r="1504" spans="1:18">
      <c r="A1504">
        <v>9234</v>
      </c>
      <c r="B1504" t="s">
        <v>29</v>
      </c>
      <c r="C1504">
        <v>27</v>
      </c>
      <c r="D1504" t="s">
        <v>16</v>
      </c>
      <c r="E1504" t="s">
        <v>66</v>
      </c>
      <c r="F1504" t="s">
        <v>42</v>
      </c>
      <c r="G1504">
        <v>3569.06</v>
      </c>
      <c r="H1504">
        <v>67.569999999999993</v>
      </c>
      <c r="I1504">
        <v>6121.5</v>
      </c>
      <c r="J1504">
        <v>6053.93</v>
      </c>
      <c r="K1504" s="1">
        <f t="shared" si="92"/>
        <v>89.594938582211057</v>
      </c>
      <c r="L1504" t="s">
        <v>54</v>
      </c>
      <c r="M1504" s="2" t="s">
        <v>137</v>
      </c>
      <c r="N1504" s="3" t="str">
        <f t="shared" si="93"/>
        <v>Jun</v>
      </c>
      <c r="O1504" t="s">
        <v>51</v>
      </c>
      <c r="P1504" t="s">
        <v>39</v>
      </c>
      <c r="Q1504" t="str">
        <f t="shared" si="94"/>
        <v>Adult</v>
      </c>
      <c r="R1504" t="str">
        <f t="shared" si="95"/>
        <v>Profit</v>
      </c>
    </row>
    <row r="1505" spans="1:18">
      <c r="A1505">
        <v>6502</v>
      </c>
      <c r="B1505" t="s">
        <v>44</v>
      </c>
      <c r="C1505">
        <v>50</v>
      </c>
      <c r="D1505" t="s">
        <v>24</v>
      </c>
      <c r="E1505" t="s">
        <v>57</v>
      </c>
      <c r="F1505" t="s">
        <v>18</v>
      </c>
      <c r="G1505">
        <v>4072.96</v>
      </c>
      <c r="H1505">
        <v>1863.04</v>
      </c>
      <c r="I1505">
        <v>6121.44</v>
      </c>
      <c r="J1505">
        <v>4258.3999999999996</v>
      </c>
      <c r="K1505" s="1">
        <f t="shared" si="92"/>
        <v>2.2857265544486429</v>
      </c>
      <c r="L1505" t="s">
        <v>54</v>
      </c>
      <c r="M1505" s="2" t="s">
        <v>417</v>
      </c>
      <c r="N1505" s="3" t="str">
        <f t="shared" si="93"/>
        <v>Nov</v>
      </c>
      <c r="O1505" t="s">
        <v>28</v>
      </c>
      <c r="P1505" t="s">
        <v>39</v>
      </c>
      <c r="Q1505" t="str">
        <f t="shared" si="94"/>
        <v>Senior</v>
      </c>
      <c r="R1505" t="str">
        <f t="shared" si="95"/>
        <v>Profit</v>
      </c>
    </row>
    <row r="1506" spans="1:18">
      <c r="A1506">
        <v>7097</v>
      </c>
      <c r="B1506" t="s">
        <v>92</v>
      </c>
      <c r="C1506">
        <v>21</v>
      </c>
      <c r="D1506" t="s">
        <v>24</v>
      </c>
      <c r="E1506" t="s">
        <v>30</v>
      </c>
      <c r="F1506" t="s">
        <v>36</v>
      </c>
      <c r="G1506">
        <v>4745.92</v>
      </c>
      <c r="H1506">
        <v>70.22</v>
      </c>
      <c r="I1506">
        <v>6119.34</v>
      </c>
      <c r="J1506">
        <v>6049.12</v>
      </c>
      <c r="K1506" s="1">
        <f t="shared" si="92"/>
        <v>86.14525776132156</v>
      </c>
      <c r="L1506" t="s">
        <v>54</v>
      </c>
      <c r="M1506" s="2" t="s">
        <v>401</v>
      </c>
      <c r="N1506" s="3" t="str">
        <f t="shared" si="93"/>
        <v>Mar</v>
      </c>
      <c r="O1506" t="s">
        <v>21</v>
      </c>
      <c r="P1506" t="s">
        <v>22</v>
      </c>
      <c r="Q1506" t="str">
        <f t="shared" si="94"/>
        <v>Young</v>
      </c>
      <c r="R1506" t="str">
        <f t="shared" si="95"/>
        <v>Profit</v>
      </c>
    </row>
    <row r="1507" spans="1:18">
      <c r="A1507">
        <v>289</v>
      </c>
      <c r="B1507" t="s">
        <v>15</v>
      </c>
      <c r="C1507">
        <v>54</v>
      </c>
      <c r="D1507" t="s">
        <v>16</v>
      </c>
      <c r="E1507" t="s">
        <v>59</v>
      </c>
      <c r="F1507" t="s">
        <v>18</v>
      </c>
      <c r="G1507">
        <v>4377.99</v>
      </c>
      <c r="H1507">
        <v>376.65</v>
      </c>
      <c r="I1507">
        <v>6118.16</v>
      </c>
      <c r="J1507">
        <v>5741.51</v>
      </c>
      <c r="K1507" s="1">
        <f t="shared" si="92"/>
        <v>15.243621399176956</v>
      </c>
      <c r="L1507" t="s">
        <v>19</v>
      </c>
      <c r="M1507" s="2" t="s">
        <v>251</v>
      </c>
      <c r="N1507" s="3" t="str">
        <f t="shared" si="93"/>
        <v>Jan</v>
      </c>
      <c r="O1507" t="s">
        <v>21</v>
      </c>
      <c r="P1507" t="s">
        <v>39</v>
      </c>
      <c r="Q1507" t="str">
        <f t="shared" si="94"/>
        <v>Senior</v>
      </c>
      <c r="R1507" t="str">
        <f t="shared" si="95"/>
        <v>Profit</v>
      </c>
    </row>
    <row r="1508" spans="1:18">
      <c r="A1508">
        <v>9670</v>
      </c>
      <c r="B1508" t="s">
        <v>34</v>
      </c>
      <c r="C1508">
        <v>48</v>
      </c>
      <c r="D1508" t="s">
        <v>24</v>
      </c>
      <c r="E1508" t="s">
        <v>35</v>
      </c>
      <c r="F1508" t="s">
        <v>42</v>
      </c>
      <c r="G1508">
        <v>4648.8500000000004</v>
      </c>
      <c r="H1508">
        <v>250.29</v>
      </c>
      <c r="I1508">
        <v>6117.81</v>
      </c>
      <c r="J1508">
        <v>5867.52</v>
      </c>
      <c r="K1508" s="1">
        <f t="shared" si="92"/>
        <v>23.442886251947744</v>
      </c>
      <c r="L1508" t="s">
        <v>54</v>
      </c>
      <c r="M1508" s="2" t="s">
        <v>360</v>
      </c>
      <c r="N1508" s="3" t="str">
        <f t="shared" si="93"/>
        <v>Aug</v>
      </c>
      <c r="O1508" t="s">
        <v>28</v>
      </c>
      <c r="P1508" t="s">
        <v>22</v>
      </c>
      <c r="Q1508" t="str">
        <f t="shared" si="94"/>
        <v>Senior</v>
      </c>
      <c r="R1508" t="str">
        <f t="shared" si="95"/>
        <v>Profit</v>
      </c>
    </row>
    <row r="1509" spans="1:18">
      <c r="A1509">
        <v>5043</v>
      </c>
      <c r="B1509" t="s">
        <v>34</v>
      </c>
      <c r="C1509">
        <v>43</v>
      </c>
      <c r="D1509" t="s">
        <v>24</v>
      </c>
      <c r="E1509" t="s">
        <v>35</v>
      </c>
      <c r="F1509" t="s">
        <v>18</v>
      </c>
      <c r="G1509">
        <v>4794.28</v>
      </c>
      <c r="H1509">
        <v>1069.67</v>
      </c>
      <c r="I1509">
        <v>6117.2</v>
      </c>
      <c r="J1509">
        <v>5047.53</v>
      </c>
      <c r="K1509" s="1">
        <f t="shared" si="92"/>
        <v>4.7187730795478977</v>
      </c>
      <c r="L1509" t="s">
        <v>19</v>
      </c>
      <c r="M1509" s="2" t="s">
        <v>76</v>
      </c>
      <c r="N1509" s="3" t="str">
        <f t="shared" si="93"/>
        <v>Sep</v>
      </c>
      <c r="O1509" t="s">
        <v>51</v>
      </c>
      <c r="P1509" t="s">
        <v>22</v>
      </c>
      <c r="Q1509" t="str">
        <f t="shared" si="94"/>
        <v>Senior</v>
      </c>
      <c r="R1509" t="str">
        <f t="shared" si="95"/>
        <v>Profit</v>
      </c>
    </row>
    <row r="1510" spans="1:18">
      <c r="A1510">
        <v>1488</v>
      </c>
      <c r="B1510" t="s">
        <v>29</v>
      </c>
      <c r="C1510">
        <v>59</v>
      </c>
      <c r="D1510" t="s">
        <v>16</v>
      </c>
      <c r="E1510" t="s">
        <v>30</v>
      </c>
      <c r="F1510" t="s">
        <v>18</v>
      </c>
      <c r="G1510">
        <v>4702.8599999999997</v>
      </c>
      <c r="H1510">
        <v>1523.59</v>
      </c>
      <c r="I1510">
        <v>6115.77</v>
      </c>
      <c r="J1510">
        <v>4592.18</v>
      </c>
      <c r="K1510" s="1">
        <f t="shared" si="92"/>
        <v>3.0140523369147871</v>
      </c>
      <c r="L1510" t="s">
        <v>26</v>
      </c>
      <c r="M1510" s="2" t="s">
        <v>323</v>
      </c>
      <c r="N1510" s="3" t="str">
        <f t="shared" si="93"/>
        <v>Nov</v>
      </c>
      <c r="O1510" t="s">
        <v>21</v>
      </c>
      <c r="P1510" t="s">
        <v>22</v>
      </c>
      <c r="Q1510" t="str">
        <f t="shared" si="94"/>
        <v>Senior</v>
      </c>
      <c r="R1510" t="str">
        <f t="shared" si="95"/>
        <v>Profit</v>
      </c>
    </row>
    <row r="1511" spans="1:18">
      <c r="A1511">
        <v>2211</v>
      </c>
      <c r="B1511" t="s">
        <v>44</v>
      </c>
      <c r="C1511">
        <v>40</v>
      </c>
      <c r="D1511" t="s">
        <v>24</v>
      </c>
      <c r="E1511" t="s">
        <v>35</v>
      </c>
      <c r="F1511" t="s">
        <v>18</v>
      </c>
      <c r="G1511">
        <v>3500.21</v>
      </c>
      <c r="H1511">
        <v>489.07</v>
      </c>
      <c r="I1511">
        <v>6115.1</v>
      </c>
      <c r="J1511">
        <v>5626.03</v>
      </c>
      <c r="K1511" s="1">
        <f t="shared" si="92"/>
        <v>11.503527102459771</v>
      </c>
      <c r="L1511" t="s">
        <v>19</v>
      </c>
      <c r="M1511" s="2" t="s">
        <v>321</v>
      </c>
      <c r="N1511" s="3" t="str">
        <f t="shared" si="93"/>
        <v>Sep</v>
      </c>
      <c r="O1511" t="s">
        <v>21</v>
      </c>
      <c r="P1511" t="s">
        <v>22</v>
      </c>
      <c r="Q1511" t="str">
        <f t="shared" si="94"/>
        <v>Adult</v>
      </c>
      <c r="R1511" t="str">
        <f t="shared" si="95"/>
        <v>Profit</v>
      </c>
    </row>
    <row r="1512" spans="1:18">
      <c r="A1512">
        <v>2744</v>
      </c>
      <c r="B1512" t="s">
        <v>52</v>
      </c>
      <c r="C1512">
        <v>43</v>
      </c>
      <c r="D1512" t="s">
        <v>24</v>
      </c>
      <c r="E1512" t="s">
        <v>66</v>
      </c>
      <c r="F1512" t="s">
        <v>36</v>
      </c>
      <c r="G1512">
        <v>3443.36</v>
      </c>
      <c r="H1512">
        <v>1309.47</v>
      </c>
      <c r="I1512">
        <v>6113.94</v>
      </c>
      <c r="J1512">
        <v>4804.47</v>
      </c>
      <c r="K1512" s="1">
        <f t="shared" si="92"/>
        <v>3.6690187633164566</v>
      </c>
      <c r="L1512" t="s">
        <v>54</v>
      </c>
      <c r="M1512" s="2" t="s">
        <v>360</v>
      </c>
      <c r="N1512" s="3" t="str">
        <f t="shared" si="93"/>
        <v>Aug</v>
      </c>
      <c r="O1512" t="s">
        <v>33</v>
      </c>
      <c r="P1512" t="s">
        <v>39</v>
      </c>
      <c r="Q1512" t="str">
        <f t="shared" si="94"/>
        <v>Senior</v>
      </c>
      <c r="R1512" t="str">
        <f t="shared" si="95"/>
        <v>Profit</v>
      </c>
    </row>
    <row r="1513" spans="1:18">
      <c r="A1513">
        <v>4804</v>
      </c>
      <c r="B1513" t="s">
        <v>40</v>
      </c>
      <c r="C1513">
        <v>43</v>
      </c>
      <c r="D1513" t="s">
        <v>16</v>
      </c>
      <c r="E1513" t="s">
        <v>53</v>
      </c>
      <c r="F1513" t="s">
        <v>25</v>
      </c>
      <c r="G1513">
        <v>3623.85</v>
      </c>
      <c r="H1513">
        <v>1209.18</v>
      </c>
      <c r="I1513">
        <v>6113.93</v>
      </c>
      <c r="J1513">
        <v>4904.75</v>
      </c>
      <c r="K1513" s="1">
        <f t="shared" si="92"/>
        <v>4.0562612679667209</v>
      </c>
      <c r="L1513" t="s">
        <v>54</v>
      </c>
      <c r="M1513" s="2" t="s">
        <v>313</v>
      </c>
      <c r="N1513" s="3" t="str">
        <f t="shared" si="93"/>
        <v>Feb</v>
      </c>
      <c r="O1513" t="s">
        <v>56</v>
      </c>
      <c r="P1513" t="s">
        <v>22</v>
      </c>
      <c r="Q1513" t="str">
        <f t="shared" si="94"/>
        <v>Senior</v>
      </c>
      <c r="R1513" t="str">
        <f t="shared" si="95"/>
        <v>Profit</v>
      </c>
    </row>
    <row r="1514" spans="1:18">
      <c r="A1514">
        <v>957</v>
      </c>
      <c r="B1514" t="s">
        <v>23</v>
      </c>
      <c r="C1514">
        <v>41</v>
      </c>
      <c r="D1514" t="s">
        <v>24</v>
      </c>
      <c r="E1514" t="s">
        <v>30</v>
      </c>
      <c r="F1514" t="s">
        <v>25</v>
      </c>
      <c r="G1514">
        <v>3919.88</v>
      </c>
      <c r="H1514">
        <v>1006.34</v>
      </c>
      <c r="I1514">
        <v>6111.28</v>
      </c>
      <c r="J1514">
        <v>5104.9399999999996</v>
      </c>
      <c r="K1514" s="1">
        <f t="shared" si="92"/>
        <v>5.0727785837788417</v>
      </c>
      <c r="L1514" t="s">
        <v>54</v>
      </c>
      <c r="M1514" s="2" t="s">
        <v>247</v>
      </c>
      <c r="N1514" s="3" t="str">
        <f t="shared" si="93"/>
        <v>Sep</v>
      </c>
      <c r="O1514" t="s">
        <v>56</v>
      </c>
      <c r="P1514" t="s">
        <v>39</v>
      </c>
      <c r="Q1514" t="str">
        <f t="shared" si="94"/>
        <v>Senior</v>
      </c>
      <c r="R1514" t="str">
        <f t="shared" si="95"/>
        <v>Profit</v>
      </c>
    </row>
    <row r="1515" spans="1:18">
      <c r="A1515">
        <v>6080</v>
      </c>
      <c r="B1515" t="s">
        <v>23</v>
      </c>
      <c r="C1515">
        <v>48</v>
      </c>
      <c r="D1515" t="s">
        <v>24</v>
      </c>
      <c r="E1515" t="s">
        <v>41</v>
      </c>
      <c r="F1515" t="s">
        <v>36</v>
      </c>
      <c r="G1515">
        <v>4401.8</v>
      </c>
      <c r="H1515">
        <v>1353.09</v>
      </c>
      <c r="I1515">
        <v>6110.86</v>
      </c>
      <c r="J1515">
        <v>4757.7700000000004</v>
      </c>
      <c r="K1515" s="1">
        <f t="shared" si="92"/>
        <v>3.5162258238550286</v>
      </c>
      <c r="L1515" t="s">
        <v>54</v>
      </c>
      <c r="M1515" s="2" t="s">
        <v>217</v>
      </c>
      <c r="N1515" s="3" t="str">
        <f t="shared" si="93"/>
        <v>Sep</v>
      </c>
      <c r="O1515" t="s">
        <v>33</v>
      </c>
      <c r="P1515" t="s">
        <v>22</v>
      </c>
      <c r="Q1515" t="str">
        <f t="shared" si="94"/>
        <v>Senior</v>
      </c>
      <c r="R1515" t="str">
        <f t="shared" si="95"/>
        <v>Profit</v>
      </c>
    </row>
    <row r="1516" spans="1:18">
      <c r="A1516">
        <v>9763</v>
      </c>
      <c r="B1516" t="s">
        <v>15</v>
      </c>
      <c r="C1516">
        <v>60</v>
      </c>
      <c r="D1516" t="s">
        <v>16</v>
      </c>
      <c r="E1516" t="s">
        <v>53</v>
      </c>
      <c r="F1516" t="s">
        <v>18</v>
      </c>
      <c r="G1516">
        <v>4218.3900000000003</v>
      </c>
      <c r="H1516">
        <v>1831.25</v>
      </c>
      <c r="I1516">
        <v>6110.4</v>
      </c>
      <c r="J1516">
        <v>4279.1499999999996</v>
      </c>
      <c r="K1516" s="1">
        <f t="shared" si="92"/>
        <v>2.3367372013651875</v>
      </c>
      <c r="L1516" t="s">
        <v>54</v>
      </c>
      <c r="M1516" s="2" t="s">
        <v>203</v>
      </c>
      <c r="N1516" s="3" t="str">
        <f t="shared" si="93"/>
        <v>Dec</v>
      </c>
      <c r="O1516" t="s">
        <v>21</v>
      </c>
      <c r="P1516" t="s">
        <v>39</v>
      </c>
      <c r="Q1516" t="str">
        <f t="shared" si="94"/>
        <v>Senior</v>
      </c>
      <c r="R1516" t="str">
        <f t="shared" si="95"/>
        <v>Profit</v>
      </c>
    </row>
    <row r="1517" spans="1:18">
      <c r="A1517">
        <v>8459</v>
      </c>
      <c r="B1517" t="s">
        <v>40</v>
      </c>
      <c r="C1517">
        <v>60</v>
      </c>
      <c r="D1517" t="s">
        <v>16</v>
      </c>
      <c r="E1517" t="s">
        <v>35</v>
      </c>
      <c r="F1517" t="s">
        <v>49</v>
      </c>
      <c r="G1517">
        <v>4643.55</v>
      </c>
      <c r="H1517">
        <v>1036.72</v>
      </c>
      <c r="I1517">
        <v>6109.83</v>
      </c>
      <c r="J1517">
        <v>5073.1099999999997</v>
      </c>
      <c r="K1517" s="1">
        <f t="shared" si="92"/>
        <v>4.8934234894667794</v>
      </c>
      <c r="L1517" t="s">
        <v>26</v>
      </c>
      <c r="M1517" s="2" t="s">
        <v>198</v>
      </c>
      <c r="N1517" s="3" t="str">
        <f t="shared" si="93"/>
        <v>Jul</v>
      </c>
      <c r="O1517" t="s">
        <v>56</v>
      </c>
      <c r="P1517" t="s">
        <v>22</v>
      </c>
      <c r="Q1517" t="str">
        <f t="shared" si="94"/>
        <v>Senior</v>
      </c>
      <c r="R1517" t="str">
        <f t="shared" si="95"/>
        <v>Profit</v>
      </c>
    </row>
    <row r="1518" spans="1:18">
      <c r="A1518">
        <v>9729</v>
      </c>
      <c r="B1518" t="s">
        <v>40</v>
      </c>
      <c r="C1518">
        <v>45</v>
      </c>
      <c r="D1518" t="s">
        <v>16</v>
      </c>
      <c r="E1518" t="s">
        <v>57</v>
      </c>
      <c r="F1518" t="s">
        <v>18</v>
      </c>
      <c r="G1518">
        <v>4389.2</v>
      </c>
      <c r="H1518">
        <v>741.68</v>
      </c>
      <c r="I1518">
        <v>6109.01</v>
      </c>
      <c r="J1518">
        <v>5367.33</v>
      </c>
      <c r="K1518" s="1">
        <f t="shared" si="92"/>
        <v>7.2367193398770366</v>
      </c>
      <c r="L1518" t="s">
        <v>54</v>
      </c>
      <c r="M1518" s="2" t="s">
        <v>307</v>
      </c>
      <c r="N1518" s="3" t="str">
        <f t="shared" si="93"/>
        <v>Sep</v>
      </c>
      <c r="O1518" t="s">
        <v>56</v>
      </c>
      <c r="P1518" t="s">
        <v>39</v>
      </c>
      <c r="Q1518" t="str">
        <f t="shared" si="94"/>
        <v>Senior</v>
      </c>
      <c r="R1518" t="str">
        <f t="shared" si="95"/>
        <v>Profit</v>
      </c>
    </row>
    <row r="1519" spans="1:18">
      <c r="A1519">
        <v>4224</v>
      </c>
      <c r="B1519" t="s">
        <v>44</v>
      </c>
      <c r="C1519">
        <v>47</v>
      </c>
      <c r="D1519" t="s">
        <v>24</v>
      </c>
      <c r="E1519" t="s">
        <v>17</v>
      </c>
      <c r="F1519" t="s">
        <v>42</v>
      </c>
      <c r="G1519">
        <v>3894.26</v>
      </c>
      <c r="H1519">
        <v>748.06</v>
      </c>
      <c r="I1519">
        <v>6108.96</v>
      </c>
      <c r="J1519">
        <v>5360.9</v>
      </c>
      <c r="K1519" s="1">
        <f t="shared" si="92"/>
        <v>7.1664037644039249</v>
      </c>
      <c r="L1519" t="s">
        <v>31</v>
      </c>
      <c r="M1519" s="2" t="s">
        <v>204</v>
      </c>
      <c r="N1519" s="3" t="str">
        <f t="shared" si="93"/>
        <v>Oct</v>
      </c>
      <c r="O1519" t="s">
        <v>28</v>
      </c>
      <c r="P1519" t="s">
        <v>39</v>
      </c>
      <c r="Q1519" t="str">
        <f t="shared" si="94"/>
        <v>Senior</v>
      </c>
      <c r="R1519" t="str">
        <f t="shared" si="95"/>
        <v>Profit</v>
      </c>
    </row>
    <row r="1520" spans="1:18">
      <c r="A1520">
        <v>3779</v>
      </c>
      <c r="B1520" t="s">
        <v>29</v>
      </c>
      <c r="C1520">
        <v>45</v>
      </c>
      <c r="D1520" t="s">
        <v>16</v>
      </c>
      <c r="E1520" t="s">
        <v>35</v>
      </c>
      <c r="F1520" t="s">
        <v>42</v>
      </c>
      <c r="G1520">
        <v>3470</v>
      </c>
      <c r="H1520">
        <v>588.20000000000005</v>
      </c>
      <c r="I1520">
        <v>6108.84</v>
      </c>
      <c r="J1520">
        <v>5520.64</v>
      </c>
      <c r="K1520" s="1">
        <f t="shared" si="92"/>
        <v>9.3856511390683437</v>
      </c>
      <c r="L1520" t="s">
        <v>31</v>
      </c>
      <c r="M1520" s="2" t="s">
        <v>90</v>
      </c>
      <c r="N1520" s="3" t="str">
        <f t="shared" si="93"/>
        <v>Oct</v>
      </c>
      <c r="O1520" t="s">
        <v>28</v>
      </c>
      <c r="P1520" t="s">
        <v>22</v>
      </c>
      <c r="Q1520" t="str">
        <f t="shared" si="94"/>
        <v>Senior</v>
      </c>
      <c r="R1520" t="str">
        <f t="shared" si="95"/>
        <v>Profit</v>
      </c>
    </row>
    <row r="1521" spans="1:18">
      <c r="A1521">
        <v>2683</v>
      </c>
      <c r="B1521" t="s">
        <v>15</v>
      </c>
      <c r="C1521">
        <v>41</v>
      </c>
      <c r="D1521" t="s">
        <v>16</v>
      </c>
      <c r="E1521" t="s">
        <v>41</v>
      </c>
      <c r="F1521" t="s">
        <v>25</v>
      </c>
      <c r="G1521">
        <v>4476.71</v>
      </c>
      <c r="H1521">
        <v>975.45</v>
      </c>
      <c r="I1521">
        <v>6107.59</v>
      </c>
      <c r="J1521">
        <v>5132.1400000000003</v>
      </c>
      <c r="K1521" s="1">
        <f t="shared" si="92"/>
        <v>5.2613050387000868</v>
      </c>
      <c r="L1521" t="s">
        <v>19</v>
      </c>
      <c r="M1521" s="2" t="s">
        <v>224</v>
      </c>
      <c r="N1521" s="3" t="str">
        <f t="shared" si="93"/>
        <v>Apr</v>
      </c>
      <c r="O1521" t="s">
        <v>21</v>
      </c>
      <c r="P1521" t="s">
        <v>39</v>
      </c>
      <c r="Q1521" t="str">
        <f t="shared" si="94"/>
        <v>Senior</v>
      </c>
      <c r="R1521" t="str">
        <f t="shared" si="95"/>
        <v>Profit</v>
      </c>
    </row>
    <row r="1522" spans="1:18">
      <c r="A1522">
        <v>1390</v>
      </c>
      <c r="B1522" t="s">
        <v>34</v>
      </c>
      <c r="C1522">
        <v>50</v>
      </c>
      <c r="D1522" t="s">
        <v>16</v>
      </c>
      <c r="E1522" t="s">
        <v>66</v>
      </c>
      <c r="F1522" t="s">
        <v>49</v>
      </c>
      <c r="G1522">
        <v>3850</v>
      </c>
      <c r="H1522">
        <v>791.47</v>
      </c>
      <c r="I1522">
        <v>6104.79</v>
      </c>
      <c r="J1522">
        <v>5313.32</v>
      </c>
      <c r="K1522" s="1">
        <f t="shared" si="92"/>
        <v>6.7132298128798302</v>
      </c>
      <c r="L1522" t="s">
        <v>31</v>
      </c>
      <c r="M1522" s="2" t="s">
        <v>339</v>
      </c>
      <c r="N1522" s="3" t="str">
        <f t="shared" si="93"/>
        <v>Aug</v>
      </c>
      <c r="O1522" t="s">
        <v>51</v>
      </c>
      <c r="P1522" t="s">
        <v>39</v>
      </c>
      <c r="Q1522" t="str">
        <f t="shared" si="94"/>
        <v>Senior</v>
      </c>
      <c r="R1522" t="str">
        <f t="shared" si="95"/>
        <v>Profit</v>
      </c>
    </row>
    <row r="1523" spans="1:18">
      <c r="A1523">
        <v>6510</v>
      </c>
      <c r="B1523" t="s">
        <v>29</v>
      </c>
      <c r="C1523">
        <v>44</v>
      </c>
      <c r="D1523" t="s">
        <v>24</v>
      </c>
      <c r="E1523" t="s">
        <v>66</v>
      </c>
      <c r="F1523" t="s">
        <v>18</v>
      </c>
      <c r="G1523">
        <v>4594.71</v>
      </c>
      <c r="H1523">
        <v>395.08</v>
      </c>
      <c r="I1523">
        <v>6104.42</v>
      </c>
      <c r="J1523">
        <v>5709.34</v>
      </c>
      <c r="K1523" s="1">
        <f t="shared" si="92"/>
        <v>14.451098511693836</v>
      </c>
      <c r="L1523" t="s">
        <v>19</v>
      </c>
      <c r="M1523" s="2" t="s">
        <v>263</v>
      </c>
      <c r="N1523" s="3" t="str">
        <f t="shared" si="93"/>
        <v>Aug</v>
      </c>
      <c r="O1523" t="s">
        <v>21</v>
      </c>
      <c r="P1523" t="s">
        <v>39</v>
      </c>
      <c r="Q1523" t="str">
        <f t="shared" si="94"/>
        <v>Senior</v>
      </c>
      <c r="R1523" t="str">
        <f t="shared" si="95"/>
        <v>Profit</v>
      </c>
    </row>
    <row r="1524" spans="1:18">
      <c r="A1524">
        <v>7952</v>
      </c>
      <c r="B1524" t="s">
        <v>34</v>
      </c>
      <c r="C1524">
        <v>46</v>
      </c>
      <c r="D1524" t="s">
        <v>24</v>
      </c>
      <c r="E1524" t="s">
        <v>53</v>
      </c>
      <c r="F1524" t="s">
        <v>42</v>
      </c>
      <c r="G1524">
        <v>4254.62</v>
      </c>
      <c r="H1524">
        <v>957.87</v>
      </c>
      <c r="I1524">
        <v>6103.31</v>
      </c>
      <c r="J1524">
        <v>5145.4399999999996</v>
      </c>
      <c r="K1524" s="1">
        <f t="shared" si="92"/>
        <v>5.3717519078789389</v>
      </c>
      <c r="L1524" t="s">
        <v>31</v>
      </c>
      <c r="M1524" s="2" t="s">
        <v>129</v>
      </c>
      <c r="N1524" s="3" t="str">
        <f t="shared" si="93"/>
        <v>Mar</v>
      </c>
      <c r="O1524" t="s">
        <v>28</v>
      </c>
      <c r="P1524" t="s">
        <v>39</v>
      </c>
      <c r="Q1524" t="str">
        <f t="shared" si="94"/>
        <v>Senior</v>
      </c>
      <c r="R1524" t="str">
        <f t="shared" si="95"/>
        <v>Profit</v>
      </c>
    </row>
    <row r="1525" spans="1:18">
      <c r="A1525">
        <v>1963</v>
      </c>
      <c r="B1525" t="s">
        <v>52</v>
      </c>
      <c r="C1525">
        <v>38</v>
      </c>
      <c r="D1525" t="s">
        <v>16</v>
      </c>
      <c r="E1525" t="s">
        <v>57</v>
      </c>
      <c r="F1525" t="s">
        <v>49</v>
      </c>
      <c r="G1525">
        <v>3845.44</v>
      </c>
      <c r="H1525">
        <v>773.07</v>
      </c>
      <c r="I1525">
        <v>6103.02</v>
      </c>
      <c r="J1525">
        <v>5329.95</v>
      </c>
      <c r="K1525" s="1">
        <f t="shared" si="92"/>
        <v>6.8945244285769718</v>
      </c>
      <c r="L1525" t="s">
        <v>31</v>
      </c>
      <c r="M1525" s="2" t="s">
        <v>400</v>
      </c>
      <c r="N1525" s="3" t="str">
        <f t="shared" si="93"/>
        <v>Aug</v>
      </c>
      <c r="O1525" t="s">
        <v>56</v>
      </c>
      <c r="P1525" t="s">
        <v>22</v>
      </c>
      <c r="Q1525" t="str">
        <f t="shared" si="94"/>
        <v>Adult</v>
      </c>
      <c r="R1525" t="str">
        <f t="shared" si="95"/>
        <v>Profit</v>
      </c>
    </row>
    <row r="1526" spans="1:18">
      <c r="A1526">
        <v>9618</v>
      </c>
      <c r="B1526" t="s">
        <v>40</v>
      </c>
      <c r="C1526">
        <v>41</v>
      </c>
      <c r="D1526" t="s">
        <v>24</v>
      </c>
      <c r="E1526" t="s">
        <v>41</v>
      </c>
      <c r="F1526" t="s">
        <v>42</v>
      </c>
      <c r="G1526">
        <v>3462.08</v>
      </c>
      <c r="H1526">
        <v>1572.38</v>
      </c>
      <c r="I1526">
        <v>6103.02</v>
      </c>
      <c r="J1526">
        <v>4530.6400000000003</v>
      </c>
      <c r="K1526" s="1">
        <f t="shared" si="92"/>
        <v>2.8813899947849757</v>
      </c>
      <c r="L1526" t="s">
        <v>19</v>
      </c>
      <c r="M1526" s="2" t="s">
        <v>260</v>
      </c>
      <c r="N1526" s="3" t="str">
        <f t="shared" si="93"/>
        <v>Jun</v>
      </c>
      <c r="O1526" t="s">
        <v>56</v>
      </c>
      <c r="P1526" t="s">
        <v>39</v>
      </c>
      <c r="Q1526" t="str">
        <f t="shared" si="94"/>
        <v>Senior</v>
      </c>
      <c r="R1526" t="str">
        <f t="shared" si="95"/>
        <v>Profit</v>
      </c>
    </row>
    <row r="1527" spans="1:18">
      <c r="A1527">
        <v>9038</v>
      </c>
      <c r="B1527" t="s">
        <v>34</v>
      </c>
      <c r="C1527">
        <v>42</v>
      </c>
      <c r="D1527" t="s">
        <v>16</v>
      </c>
      <c r="E1527" t="s">
        <v>59</v>
      </c>
      <c r="F1527" t="s">
        <v>36</v>
      </c>
      <c r="G1527">
        <v>4089.27</v>
      </c>
      <c r="H1527">
        <v>764.07</v>
      </c>
      <c r="I1527">
        <v>6102.41</v>
      </c>
      <c r="J1527">
        <v>5338.34</v>
      </c>
      <c r="K1527" s="1">
        <f t="shared" si="92"/>
        <v>6.986715876817569</v>
      </c>
      <c r="L1527" t="s">
        <v>37</v>
      </c>
      <c r="M1527" s="2" t="s">
        <v>374</v>
      </c>
      <c r="N1527" s="3" t="str">
        <f t="shared" si="93"/>
        <v>Apr</v>
      </c>
      <c r="O1527" t="s">
        <v>33</v>
      </c>
      <c r="P1527" t="s">
        <v>39</v>
      </c>
      <c r="Q1527" t="str">
        <f t="shared" si="94"/>
        <v>Senior</v>
      </c>
      <c r="R1527" t="str">
        <f t="shared" si="95"/>
        <v>Profit</v>
      </c>
    </row>
    <row r="1528" spans="1:18">
      <c r="A1528">
        <v>5949</v>
      </c>
      <c r="B1528" t="s">
        <v>47</v>
      </c>
      <c r="C1528">
        <v>45</v>
      </c>
      <c r="D1528" t="s">
        <v>16</v>
      </c>
      <c r="E1528" t="s">
        <v>17</v>
      </c>
      <c r="F1528" t="s">
        <v>49</v>
      </c>
      <c r="G1528">
        <v>4920.37</v>
      </c>
      <c r="H1528">
        <v>1500.33</v>
      </c>
      <c r="I1528">
        <v>6101.05</v>
      </c>
      <c r="J1528">
        <v>4600.72</v>
      </c>
      <c r="K1528" s="1">
        <f t="shared" si="92"/>
        <v>3.0664720428172472</v>
      </c>
      <c r="L1528" t="s">
        <v>37</v>
      </c>
      <c r="M1528" s="2" t="s">
        <v>253</v>
      </c>
      <c r="N1528" s="3" t="str">
        <f t="shared" si="93"/>
        <v>Jan</v>
      </c>
      <c r="O1528" t="s">
        <v>21</v>
      </c>
      <c r="P1528" t="s">
        <v>22</v>
      </c>
      <c r="Q1528" t="str">
        <f t="shared" si="94"/>
        <v>Senior</v>
      </c>
      <c r="R1528" t="str">
        <f t="shared" si="95"/>
        <v>Profit</v>
      </c>
    </row>
    <row r="1529" spans="1:18">
      <c r="A1529">
        <v>9564</v>
      </c>
      <c r="B1529" t="s">
        <v>29</v>
      </c>
      <c r="C1529">
        <v>54</v>
      </c>
      <c r="D1529" t="s">
        <v>24</v>
      </c>
      <c r="E1529" t="s">
        <v>57</v>
      </c>
      <c r="F1529" t="s">
        <v>42</v>
      </c>
      <c r="G1529">
        <v>3539.51</v>
      </c>
      <c r="H1529">
        <v>1443.92</v>
      </c>
      <c r="I1529">
        <v>6101.02</v>
      </c>
      <c r="J1529">
        <v>4657.1000000000004</v>
      </c>
      <c r="K1529" s="1">
        <f t="shared" si="92"/>
        <v>3.2253171920882044</v>
      </c>
      <c r="L1529" t="s">
        <v>19</v>
      </c>
      <c r="M1529" s="2" t="s">
        <v>297</v>
      </c>
      <c r="N1529" s="3" t="str">
        <f t="shared" si="93"/>
        <v>Oct</v>
      </c>
      <c r="O1529" t="s">
        <v>33</v>
      </c>
      <c r="P1529" t="s">
        <v>22</v>
      </c>
      <c r="Q1529" t="str">
        <f t="shared" si="94"/>
        <v>Senior</v>
      </c>
      <c r="R1529" t="str">
        <f t="shared" si="95"/>
        <v>Profit</v>
      </c>
    </row>
    <row r="1530" spans="1:18">
      <c r="A1530">
        <v>5890</v>
      </c>
      <c r="B1530" t="s">
        <v>23</v>
      </c>
      <c r="C1530">
        <v>23</v>
      </c>
      <c r="D1530" t="s">
        <v>16</v>
      </c>
      <c r="E1530" t="s">
        <v>66</v>
      </c>
      <c r="F1530" t="s">
        <v>49</v>
      </c>
      <c r="G1530">
        <v>4527.76</v>
      </c>
      <c r="H1530">
        <v>207.77</v>
      </c>
      <c r="I1530">
        <v>6100.52</v>
      </c>
      <c r="J1530">
        <v>5892.75</v>
      </c>
      <c r="K1530" s="1">
        <f t="shared" si="92"/>
        <v>28.361890552052749</v>
      </c>
      <c r="L1530" t="s">
        <v>19</v>
      </c>
      <c r="M1530" s="2" t="s">
        <v>171</v>
      </c>
      <c r="N1530" s="3" t="str">
        <f t="shared" si="93"/>
        <v>Jan</v>
      </c>
      <c r="O1530" t="s">
        <v>28</v>
      </c>
      <c r="P1530" t="s">
        <v>39</v>
      </c>
      <c r="Q1530" t="str">
        <f t="shared" si="94"/>
        <v>Young</v>
      </c>
      <c r="R1530" t="str">
        <f t="shared" si="95"/>
        <v>Profit</v>
      </c>
    </row>
    <row r="1531" spans="1:18">
      <c r="A1531">
        <v>8065</v>
      </c>
      <c r="B1531" t="s">
        <v>15</v>
      </c>
      <c r="C1531">
        <v>27</v>
      </c>
      <c r="D1531" t="s">
        <v>24</v>
      </c>
      <c r="E1531" t="s">
        <v>41</v>
      </c>
      <c r="F1531" t="s">
        <v>18</v>
      </c>
      <c r="G1531">
        <v>4056.05</v>
      </c>
      <c r="H1531">
        <v>1050.24</v>
      </c>
      <c r="I1531">
        <v>6100.22</v>
      </c>
      <c r="J1531">
        <v>5049.9799999999996</v>
      </c>
      <c r="K1531" s="1">
        <f t="shared" si="92"/>
        <v>4.8084056977452772</v>
      </c>
      <c r="L1531" t="s">
        <v>54</v>
      </c>
      <c r="M1531" s="2" t="s">
        <v>80</v>
      </c>
      <c r="N1531" s="3" t="str">
        <f t="shared" si="93"/>
        <v>Mar</v>
      </c>
      <c r="O1531" t="s">
        <v>28</v>
      </c>
      <c r="P1531" t="s">
        <v>39</v>
      </c>
      <c r="Q1531" t="str">
        <f t="shared" si="94"/>
        <v>Adult</v>
      </c>
      <c r="R1531" t="str">
        <f t="shared" si="95"/>
        <v>Profit</v>
      </c>
    </row>
    <row r="1532" spans="1:18">
      <c r="A1532">
        <v>5913</v>
      </c>
      <c r="B1532" t="s">
        <v>29</v>
      </c>
      <c r="C1532">
        <v>53</v>
      </c>
      <c r="D1532" t="s">
        <v>24</v>
      </c>
      <c r="E1532" t="s">
        <v>53</v>
      </c>
      <c r="F1532" t="s">
        <v>49</v>
      </c>
      <c r="G1532">
        <v>3648.81</v>
      </c>
      <c r="H1532">
        <v>684.58</v>
      </c>
      <c r="I1532">
        <v>6099.42</v>
      </c>
      <c r="J1532">
        <v>5414.84</v>
      </c>
      <c r="K1532" s="1">
        <f t="shared" si="92"/>
        <v>7.909725671214467</v>
      </c>
      <c r="L1532" t="s">
        <v>31</v>
      </c>
      <c r="M1532" s="2" t="s">
        <v>331</v>
      </c>
      <c r="N1532" s="3" t="str">
        <f t="shared" si="93"/>
        <v>Sep</v>
      </c>
      <c r="O1532" t="s">
        <v>56</v>
      </c>
      <c r="P1532" t="s">
        <v>22</v>
      </c>
      <c r="Q1532" t="str">
        <f t="shared" si="94"/>
        <v>Senior</v>
      </c>
      <c r="R1532" t="str">
        <f t="shared" si="95"/>
        <v>Profit</v>
      </c>
    </row>
    <row r="1533" spans="1:18">
      <c r="A1533">
        <v>1514</v>
      </c>
      <c r="B1533" t="s">
        <v>52</v>
      </c>
      <c r="C1533">
        <v>19</v>
      </c>
      <c r="D1533" t="s">
        <v>16</v>
      </c>
      <c r="E1533" t="s">
        <v>17</v>
      </c>
      <c r="F1533" t="s">
        <v>36</v>
      </c>
      <c r="G1533">
        <v>3979.38</v>
      </c>
      <c r="H1533">
        <v>1956.98</v>
      </c>
      <c r="I1533">
        <v>6099.28</v>
      </c>
      <c r="J1533">
        <v>4142.3</v>
      </c>
      <c r="K1533" s="1">
        <f t="shared" si="92"/>
        <v>2.1166797821132564</v>
      </c>
      <c r="L1533" t="s">
        <v>26</v>
      </c>
      <c r="M1533" s="2" t="s">
        <v>166</v>
      </c>
      <c r="N1533" s="3" t="str">
        <f t="shared" si="93"/>
        <v>Sep</v>
      </c>
      <c r="O1533" t="s">
        <v>21</v>
      </c>
      <c r="P1533" t="s">
        <v>22</v>
      </c>
      <c r="Q1533" t="str">
        <f t="shared" si="94"/>
        <v>Young</v>
      </c>
      <c r="R1533" t="str">
        <f t="shared" si="95"/>
        <v>Profit</v>
      </c>
    </row>
    <row r="1534" spans="1:18">
      <c r="A1534">
        <v>6103</v>
      </c>
      <c r="B1534" t="s">
        <v>40</v>
      </c>
      <c r="C1534">
        <v>46</v>
      </c>
      <c r="D1534" t="s">
        <v>16</v>
      </c>
      <c r="E1534" t="s">
        <v>41</v>
      </c>
      <c r="F1534" t="s">
        <v>42</v>
      </c>
      <c r="G1534">
        <v>4488.8599999999997</v>
      </c>
      <c r="H1534">
        <v>1757.82</v>
      </c>
      <c r="I1534">
        <v>6099.05</v>
      </c>
      <c r="J1534">
        <v>4341.2299999999996</v>
      </c>
      <c r="K1534" s="1">
        <f t="shared" si="92"/>
        <v>2.4696669738653556</v>
      </c>
      <c r="L1534" t="s">
        <v>37</v>
      </c>
      <c r="M1534" s="2" t="s">
        <v>404</v>
      </c>
      <c r="N1534" s="3" t="str">
        <f t="shared" si="93"/>
        <v>Mar</v>
      </c>
      <c r="O1534" t="s">
        <v>51</v>
      </c>
      <c r="P1534" t="s">
        <v>22</v>
      </c>
      <c r="Q1534" t="str">
        <f t="shared" si="94"/>
        <v>Senior</v>
      </c>
      <c r="R1534" t="str">
        <f t="shared" si="95"/>
        <v>Profit</v>
      </c>
    </row>
    <row r="1535" spans="1:18">
      <c r="A1535">
        <v>8091</v>
      </c>
      <c r="B1535" t="s">
        <v>40</v>
      </c>
      <c r="C1535">
        <v>31</v>
      </c>
      <c r="D1535" t="s">
        <v>16</v>
      </c>
      <c r="E1535" t="s">
        <v>30</v>
      </c>
      <c r="F1535" t="s">
        <v>42</v>
      </c>
      <c r="G1535">
        <v>3895.7</v>
      </c>
      <c r="H1535">
        <v>1091.9100000000001</v>
      </c>
      <c r="I1535">
        <v>6096.71</v>
      </c>
      <c r="J1535">
        <v>5004.8</v>
      </c>
      <c r="K1535" s="1">
        <f t="shared" si="92"/>
        <v>4.5835279464424721</v>
      </c>
      <c r="L1535" t="s">
        <v>37</v>
      </c>
      <c r="M1535" s="2" t="s">
        <v>96</v>
      </c>
      <c r="N1535" s="3" t="str">
        <f t="shared" si="93"/>
        <v>Apr</v>
      </c>
      <c r="O1535" t="s">
        <v>28</v>
      </c>
      <c r="P1535" t="s">
        <v>22</v>
      </c>
      <c r="Q1535" t="str">
        <f t="shared" si="94"/>
        <v>Adult</v>
      </c>
      <c r="R1535" t="str">
        <f t="shared" si="95"/>
        <v>Profit</v>
      </c>
    </row>
    <row r="1536" spans="1:18">
      <c r="A1536">
        <v>2499</v>
      </c>
      <c r="B1536" t="s">
        <v>44</v>
      </c>
      <c r="C1536">
        <v>59</v>
      </c>
      <c r="D1536" t="s">
        <v>24</v>
      </c>
      <c r="E1536" t="s">
        <v>53</v>
      </c>
      <c r="F1536" t="s">
        <v>49</v>
      </c>
      <c r="G1536">
        <v>3738.78</v>
      </c>
      <c r="H1536">
        <v>597.86</v>
      </c>
      <c r="I1536">
        <v>6095.43</v>
      </c>
      <c r="J1536">
        <v>5497.57</v>
      </c>
      <c r="K1536" s="1">
        <f t="shared" si="92"/>
        <v>9.195413641989763</v>
      </c>
      <c r="L1536" t="s">
        <v>37</v>
      </c>
      <c r="M1536" s="2" t="s">
        <v>360</v>
      </c>
      <c r="N1536" s="3" t="str">
        <f t="shared" si="93"/>
        <v>Aug</v>
      </c>
      <c r="O1536" t="s">
        <v>51</v>
      </c>
      <c r="P1536" t="s">
        <v>39</v>
      </c>
      <c r="Q1536" t="str">
        <f t="shared" si="94"/>
        <v>Senior</v>
      </c>
      <c r="R1536" t="str">
        <f t="shared" si="95"/>
        <v>Profit</v>
      </c>
    </row>
    <row r="1537" spans="1:18">
      <c r="A1537">
        <v>9957</v>
      </c>
      <c r="B1537" t="s">
        <v>29</v>
      </c>
      <c r="C1537">
        <v>54</v>
      </c>
      <c r="D1537" t="s">
        <v>24</v>
      </c>
      <c r="E1537" t="s">
        <v>66</v>
      </c>
      <c r="F1537" t="s">
        <v>25</v>
      </c>
      <c r="G1537">
        <v>4375.34</v>
      </c>
      <c r="H1537">
        <v>1831.24</v>
      </c>
      <c r="I1537">
        <v>6093.72</v>
      </c>
      <c r="J1537">
        <v>4262.4799999999996</v>
      </c>
      <c r="K1537" s="1">
        <f t="shared" si="92"/>
        <v>2.3276468403923021</v>
      </c>
      <c r="L1537" t="s">
        <v>31</v>
      </c>
      <c r="M1537" s="2" t="s">
        <v>48</v>
      </c>
      <c r="N1537" s="3" t="str">
        <f t="shared" si="93"/>
        <v>Jul</v>
      </c>
      <c r="O1537" t="s">
        <v>28</v>
      </c>
      <c r="P1537" t="s">
        <v>22</v>
      </c>
      <c r="Q1537" t="str">
        <f t="shared" si="94"/>
        <v>Senior</v>
      </c>
      <c r="R1537" t="str">
        <f t="shared" si="95"/>
        <v>Profit</v>
      </c>
    </row>
    <row r="1538" spans="1:18">
      <c r="A1538">
        <v>1688</v>
      </c>
      <c r="B1538" t="s">
        <v>92</v>
      </c>
      <c r="C1538">
        <v>44</v>
      </c>
      <c r="D1538" t="s">
        <v>16</v>
      </c>
      <c r="E1538" t="s">
        <v>30</v>
      </c>
      <c r="F1538" t="s">
        <v>42</v>
      </c>
      <c r="G1538">
        <v>4362.96</v>
      </c>
      <c r="H1538">
        <v>562.72</v>
      </c>
      <c r="I1538">
        <v>6093.06</v>
      </c>
      <c r="J1538">
        <v>5530.34</v>
      </c>
      <c r="K1538" s="1">
        <f t="shared" ref="K1538:K1601" si="96">J1538/H1538</f>
        <v>9.8278717657094106</v>
      </c>
      <c r="L1538" t="s">
        <v>37</v>
      </c>
      <c r="M1538" s="2" t="s">
        <v>91</v>
      </c>
      <c r="N1538" s="3" t="str">
        <f t="shared" ref="N1538:N1601" si="97">TEXT(M1538,"MMM")</f>
        <v>Jan</v>
      </c>
      <c r="O1538" t="s">
        <v>21</v>
      </c>
      <c r="P1538" t="s">
        <v>22</v>
      </c>
      <c r="Q1538" t="str">
        <f t="shared" ref="Q1538:Q1601" si="98">IF(C1538&gt;=18,IF(C1538&lt;=25,"Young",IF(C1538&lt;=40,"Adult",IF(C1538&lt;=60,"Senior",""))),"")</f>
        <v>Senior</v>
      </c>
      <c r="R1538" t="str">
        <f t="shared" ref="R1538:R1601" si="99">IF(J1538&gt;0,"Profit","Loss")</f>
        <v>Profit</v>
      </c>
    </row>
    <row r="1539" spans="1:18">
      <c r="A1539">
        <v>7192</v>
      </c>
      <c r="B1539" t="s">
        <v>52</v>
      </c>
      <c r="C1539">
        <v>37</v>
      </c>
      <c r="D1539" t="s">
        <v>24</v>
      </c>
      <c r="E1539" t="s">
        <v>35</v>
      </c>
      <c r="F1539" t="s">
        <v>49</v>
      </c>
      <c r="G1539">
        <v>4220.43</v>
      </c>
      <c r="H1539">
        <v>1050.67</v>
      </c>
      <c r="I1539">
        <v>6092.27</v>
      </c>
      <c r="J1539">
        <v>5041.6000000000004</v>
      </c>
      <c r="K1539" s="1">
        <f t="shared" si="96"/>
        <v>4.7984619338136616</v>
      </c>
      <c r="L1539" t="s">
        <v>19</v>
      </c>
      <c r="M1539" s="2" t="s">
        <v>224</v>
      </c>
      <c r="N1539" s="3" t="str">
        <f t="shared" si="97"/>
        <v>Apr</v>
      </c>
      <c r="O1539" t="s">
        <v>28</v>
      </c>
      <c r="P1539" t="s">
        <v>39</v>
      </c>
      <c r="Q1539" t="str">
        <f t="shared" si="98"/>
        <v>Adult</v>
      </c>
      <c r="R1539" t="str">
        <f t="shared" si="99"/>
        <v>Profit</v>
      </c>
    </row>
    <row r="1540" spans="1:18">
      <c r="A1540">
        <v>1671</v>
      </c>
      <c r="B1540" t="s">
        <v>15</v>
      </c>
      <c r="C1540">
        <v>30</v>
      </c>
      <c r="D1540" t="s">
        <v>16</v>
      </c>
      <c r="E1540" t="s">
        <v>53</v>
      </c>
      <c r="F1540" t="s">
        <v>18</v>
      </c>
      <c r="G1540">
        <v>4083.82</v>
      </c>
      <c r="H1540">
        <v>1394.94</v>
      </c>
      <c r="I1540">
        <v>6091.95</v>
      </c>
      <c r="J1540">
        <v>4697.01</v>
      </c>
      <c r="K1540" s="1">
        <f t="shared" si="96"/>
        <v>3.3671770828852856</v>
      </c>
      <c r="L1540" t="s">
        <v>54</v>
      </c>
      <c r="M1540" s="2" t="s">
        <v>178</v>
      </c>
      <c r="N1540" s="3" t="str">
        <f t="shared" si="97"/>
        <v>Mar</v>
      </c>
      <c r="O1540" t="s">
        <v>51</v>
      </c>
      <c r="P1540" t="s">
        <v>39</v>
      </c>
      <c r="Q1540" t="str">
        <f t="shared" si="98"/>
        <v>Adult</v>
      </c>
      <c r="R1540" t="str">
        <f t="shared" si="99"/>
        <v>Profit</v>
      </c>
    </row>
    <row r="1541" spans="1:18">
      <c r="A1541">
        <v>5246</v>
      </c>
      <c r="B1541" t="s">
        <v>23</v>
      </c>
      <c r="C1541">
        <v>33</v>
      </c>
      <c r="D1541" t="s">
        <v>24</v>
      </c>
      <c r="E1541" t="s">
        <v>57</v>
      </c>
      <c r="F1541" t="s">
        <v>49</v>
      </c>
      <c r="G1541">
        <v>3517.92</v>
      </c>
      <c r="H1541">
        <v>1777.97</v>
      </c>
      <c r="I1541">
        <v>6091.19</v>
      </c>
      <c r="J1541">
        <v>4313.22</v>
      </c>
      <c r="K1541" s="1">
        <f t="shared" si="96"/>
        <v>2.4259239469732337</v>
      </c>
      <c r="L1541" t="s">
        <v>37</v>
      </c>
      <c r="M1541" s="2" t="s">
        <v>170</v>
      </c>
      <c r="N1541" s="3" t="str">
        <f t="shared" si="97"/>
        <v>Aug</v>
      </c>
      <c r="O1541" t="s">
        <v>28</v>
      </c>
      <c r="P1541" t="s">
        <v>39</v>
      </c>
      <c r="Q1541" t="str">
        <f t="shared" si="98"/>
        <v>Adult</v>
      </c>
      <c r="R1541" t="str">
        <f t="shared" si="99"/>
        <v>Profit</v>
      </c>
    </row>
    <row r="1542" spans="1:18">
      <c r="A1542">
        <v>7399</v>
      </c>
      <c r="B1542" t="s">
        <v>34</v>
      </c>
      <c r="C1542">
        <v>18</v>
      </c>
      <c r="D1542" t="s">
        <v>16</v>
      </c>
      <c r="E1542" t="s">
        <v>53</v>
      </c>
      <c r="F1542" t="s">
        <v>25</v>
      </c>
      <c r="G1542">
        <v>4016.65</v>
      </c>
      <c r="H1542">
        <v>1662.8</v>
      </c>
      <c r="I1542">
        <v>6090.08</v>
      </c>
      <c r="J1542">
        <v>4427.28</v>
      </c>
      <c r="K1542" s="1">
        <f t="shared" si="96"/>
        <v>2.6625451046427711</v>
      </c>
      <c r="L1542" t="s">
        <v>54</v>
      </c>
      <c r="M1542" s="2" t="s">
        <v>296</v>
      </c>
      <c r="N1542" s="3" t="str">
        <f t="shared" si="97"/>
        <v>Dec</v>
      </c>
      <c r="O1542" t="s">
        <v>21</v>
      </c>
      <c r="P1542" t="s">
        <v>22</v>
      </c>
      <c r="Q1542" t="str">
        <f t="shared" si="98"/>
        <v>Young</v>
      </c>
      <c r="R1542" t="str">
        <f t="shared" si="99"/>
        <v>Profit</v>
      </c>
    </row>
    <row r="1543" spans="1:18">
      <c r="A1543">
        <v>9450</v>
      </c>
      <c r="B1543" t="s">
        <v>23</v>
      </c>
      <c r="C1543">
        <v>49</v>
      </c>
      <c r="D1543" t="s">
        <v>24</v>
      </c>
      <c r="E1543" t="s">
        <v>66</v>
      </c>
      <c r="F1543" t="s">
        <v>42</v>
      </c>
      <c r="G1543">
        <v>4856.12</v>
      </c>
      <c r="H1543">
        <v>178.9</v>
      </c>
      <c r="I1543">
        <v>6089.91</v>
      </c>
      <c r="J1543">
        <v>5911.01</v>
      </c>
      <c r="K1543" s="1">
        <f t="shared" si="96"/>
        <v>33.04086081609838</v>
      </c>
      <c r="L1543" t="s">
        <v>37</v>
      </c>
      <c r="M1543" s="2" t="s">
        <v>224</v>
      </c>
      <c r="N1543" s="3" t="str">
        <f t="shared" si="97"/>
        <v>Apr</v>
      </c>
      <c r="O1543" t="s">
        <v>21</v>
      </c>
      <c r="P1543" t="s">
        <v>22</v>
      </c>
      <c r="Q1543" t="str">
        <f t="shared" si="98"/>
        <v>Senior</v>
      </c>
      <c r="R1543" t="str">
        <f t="shared" si="99"/>
        <v>Profit</v>
      </c>
    </row>
    <row r="1544" spans="1:18">
      <c r="A1544">
        <v>7854</v>
      </c>
      <c r="B1544" t="s">
        <v>84</v>
      </c>
      <c r="C1544">
        <v>26</v>
      </c>
      <c r="D1544" t="s">
        <v>24</v>
      </c>
      <c r="E1544" t="s">
        <v>57</v>
      </c>
      <c r="F1544" t="s">
        <v>25</v>
      </c>
      <c r="G1544">
        <v>3758.52</v>
      </c>
      <c r="H1544">
        <v>683.31</v>
      </c>
      <c r="I1544">
        <v>6089.19</v>
      </c>
      <c r="J1544">
        <v>5405.88</v>
      </c>
      <c r="K1544" s="1">
        <f t="shared" si="96"/>
        <v>7.911314044869826</v>
      </c>
      <c r="L1544" t="s">
        <v>19</v>
      </c>
      <c r="M1544" s="2" t="s">
        <v>350</v>
      </c>
      <c r="N1544" s="3" t="str">
        <f t="shared" si="97"/>
        <v>Nov</v>
      </c>
      <c r="O1544" t="s">
        <v>28</v>
      </c>
      <c r="P1544" t="s">
        <v>39</v>
      </c>
      <c r="Q1544" t="str">
        <f t="shared" si="98"/>
        <v>Adult</v>
      </c>
      <c r="R1544" t="str">
        <f t="shared" si="99"/>
        <v>Profit</v>
      </c>
    </row>
    <row r="1545" spans="1:18">
      <c r="A1545">
        <v>9975</v>
      </c>
      <c r="B1545" t="s">
        <v>47</v>
      </c>
      <c r="C1545">
        <v>22</v>
      </c>
      <c r="D1545" t="s">
        <v>24</v>
      </c>
      <c r="E1545" t="s">
        <v>59</v>
      </c>
      <c r="F1545" t="s">
        <v>25</v>
      </c>
      <c r="G1545">
        <v>3499.68</v>
      </c>
      <c r="H1545">
        <v>189.94</v>
      </c>
      <c r="I1545">
        <v>6086.94</v>
      </c>
      <c r="J1545">
        <v>5897</v>
      </c>
      <c r="K1545" s="1">
        <f t="shared" si="96"/>
        <v>31.046646309360852</v>
      </c>
      <c r="L1545" t="s">
        <v>54</v>
      </c>
      <c r="M1545" s="2" t="s">
        <v>186</v>
      </c>
      <c r="N1545" s="3" t="str">
        <f t="shared" si="97"/>
        <v>Jun</v>
      </c>
      <c r="O1545" t="s">
        <v>51</v>
      </c>
      <c r="P1545" t="s">
        <v>22</v>
      </c>
      <c r="Q1545" t="str">
        <f t="shared" si="98"/>
        <v>Young</v>
      </c>
      <c r="R1545" t="str">
        <f t="shared" si="99"/>
        <v>Profit</v>
      </c>
    </row>
    <row r="1546" spans="1:18">
      <c r="A1546">
        <v>5106</v>
      </c>
      <c r="B1546" t="s">
        <v>34</v>
      </c>
      <c r="C1546">
        <v>36</v>
      </c>
      <c r="D1546" t="s">
        <v>16</v>
      </c>
      <c r="E1546" t="s">
        <v>53</v>
      </c>
      <c r="F1546" t="s">
        <v>49</v>
      </c>
      <c r="G1546">
        <v>4961.16</v>
      </c>
      <c r="H1546">
        <v>1624.86</v>
      </c>
      <c r="I1546">
        <v>6086.65</v>
      </c>
      <c r="J1546">
        <v>4461.79</v>
      </c>
      <c r="K1546" s="1">
        <f t="shared" si="96"/>
        <v>2.7459534975320952</v>
      </c>
      <c r="L1546" t="s">
        <v>37</v>
      </c>
      <c r="M1546" s="2" t="s">
        <v>132</v>
      </c>
      <c r="N1546" s="3" t="str">
        <f t="shared" si="97"/>
        <v>Oct</v>
      </c>
      <c r="O1546" t="s">
        <v>51</v>
      </c>
      <c r="P1546" t="s">
        <v>22</v>
      </c>
      <c r="Q1546" t="str">
        <f t="shared" si="98"/>
        <v>Adult</v>
      </c>
      <c r="R1546" t="str">
        <f t="shared" si="99"/>
        <v>Profit</v>
      </c>
    </row>
    <row r="1547" spans="1:18">
      <c r="A1547">
        <v>4920</v>
      </c>
      <c r="B1547" t="s">
        <v>34</v>
      </c>
      <c r="C1547">
        <v>28</v>
      </c>
      <c r="D1547" t="s">
        <v>24</v>
      </c>
      <c r="E1547" t="s">
        <v>41</v>
      </c>
      <c r="F1547" t="s">
        <v>18</v>
      </c>
      <c r="G1547">
        <v>4262.53</v>
      </c>
      <c r="H1547">
        <v>875.97</v>
      </c>
      <c r="I1547">
        <v>6084.78</v>
      </c>
      <c r="J1547">
        <v>5208.8100000000004</v>
      </c>
      <c r="K1547" s="1">
        <f t="shared" si="96"/>
        <v>5.9463337785540604</v>
      </c>
      <c r="L1547" t="s">
        <v>26</v>
      </c>
      <c r="M1547" s="2" t="s">
        <v>410</v>
      </c>
      <c r="N1547" s="3" t="str">
        <f t="shared" si="97"/>
        <v>Mar</v>
      </c>
      <c r="O1547" t="s">
        <v>28</v>
      </c>
      <c r="P1547" t="s">
        <v>22</v>
      </c>
      <c r="Q1547" t="str">
        <f t="shared" si="98"/>
        <v>Adult</v>
      </c>
      <c r="R1547" t="str">
        <f t="shared" si="99"/>
        <v>Profit</v>
      </c>
    </row>
    <row r="1548" spans="1:18">
      <c r="A1548">
        <v>8126</v>
      </c>
      <c r="B1548" t="s">
        <v>44</v>
      </c>
      <c r="C1548">
        <v>49</v>
      </c>
      <c r="D1548" t="s">
        <v>24</v>
      </c>
      <c r="E1548" t="s">
        <v>17</v>
      </c>
      <c r="F1548" t="s">
        <v>25</v>
      </c>
      <c r="G1548">
        <v>3539.45</v>
      </c>
      <c r="H1548">
        <v>741.7</v>
      </c>
      <c r="I1548">
        <v>6083.14</v>
      </c>
      <c r="J1548">
        <v>5341.44</v>
      </c>
      <c r="K1548" s="1">
        <f t="shared" si="96"/>
        <v>7.2016179048132658</v>
      </c>
      <c r="L1548" t="s">
        <v>19</v>
      </c>
      <c r="M1548" s="2" t="s">
        <v>366</v>
      </c>
      <c r="N1548" s="3" t="str">
        <f t="shared" si="97"/>
        <v>Jun</v>
      </c>
      <c r="O1548" t="s">
        <v>21</v>
      </c>
      <c r="P1548" t="s">
        <v>39</v>
      </c>
      <c r="Q1548" t="str">
        <f t="shared" si="98"/>
        <v>Senior</v>
      </c>
      <c r="R1548" t="str">
        <f t="shared" si="99"/>
        <v>Profit</v>
      </c>
    </row>
    <row r="1549" spans="1:18">
      <c r="A1549">
        <v>4455</v>
      </c>
      <c r="B1549" t="s">
        <v>15</v>
      </c>
      <c r="C1549">
        <v>37</v>
      </c>
      <c r="D1549" t="s">
        <v>16</v>
      </c>
      <c r="E1549" t="s">
        <v>57</v>
      </c>
      <c r="F1549" t="s">
        <v>25</v>
      </c>
      <c r="G1549">
        <v>4263.57</v>
      </c>
      <c r="H1549">
        <v>1790.02</v>
      </c>
      <c r="I1549">
        <v>6082.82</v>
      </c>
      <c r="J1549">
        <v>4292.8</v>
      </c>
      <c r="K1549" s="1">
        <f t="shared" si="96"/>
        <v>2.3981854951341326</v>
      </c>
      <c r="L1549" t="s">
        <v>54</v>
      </c>
      <c r="M1549" s="2" t="s">
        <v>229</v>
      </c>
      <c r="N1549" s="3" t="str">
        <f t="shared" si="97"/>
        <v>Jan</v>
      </c>
      <c r="O1549" t="s">
        <v>56</v>
      </c>
      <c r="P1549" t="s">
        <v>39</v>
      </c>
      <c r="Q1549" t="str">
        <f t="shared" si="98"/>
        <v>Adult</v>
      </c>
      <c r="R1549" t="str">
        <f t="shared" si="99"/>
        <v>Profit</v>
      </c>
    </row>
    <row r="1550" spans="1:18">
      <c r="A1550">
        <v>7655</v>
      </c>
      <c r="B1550" t="s">
        <v>40</v>
      </c>
      <c r="C1550">
        <v>19</v>
      </c>
      <c r="D1550" t="s">
        <v>16</v>
      </c>
      <c r="E1550" t="s">
        <v>41</v>
      </c>
      <c r="F1550" t="s">
        <v>42</v>
      </c>
      <c r="G1550">
        <v>3958.87</v>
      </c>
      <c r="H1550">
        <v>502.51</v>
      </c>
      <c r="I1550">
        <v>6081.66</v>
      </c>
      <c r="J1550">
        <v>5579.15</v>
      </c>
      <c r="K1550" s="1">
        <f t="shared" si="96"/>
        <v>11.102565123082128</v>
      </c>
      <c r="L1550" t="s">
        <v>54</v>
      </c>
      <c r="M1550" s="2" t="s">
        <v>261</v>
      </c>
      <c r="N1550" s="3" t="str">
        <f t="shared" si="97"/>
        <v>Dec</v>
      </c>
      <c r="O1550" t="s">
        <v>21</v>
      </c>
      <c r="P1550" t="s">
        <v>39</v>
      </c>
      <c r="Q1550" t="str">
        <f t="shared" si="98"/>
        <v>Young</v>
      </c>
      <c r="R1550" t="str">
        <f t="shared" si="99"/>
        <v>Profit</v>
      </c>
    </row>
    <row r="1551" spans="1:18">
      <c r="A1551">
        <v>7405</v>
      </c>
      <c r="B1551" t="s">
        <v>47</v>
      </c>
      <c r="C1551">
        <v>29</v>
      </c>
      <c r="D1551" t="s">
        <v>24</v>
      </c>
      <c r="E1551" t="s">
        <v>57</v>
      </c>
      <c r="F1551" t="s">
        <v>25</v>
      </c>
      <c r="G1551">
        <v>4936.47</v>
      </c>
      <c r="H1551">
        <v>596.24</v>
      </c>
      <c r="I1551">
        <v>6081.31</v>
      </c>
      <c r="J1551">
        <v>5485.07</v>
      </c>
      <c r="K1551" s="1">
        <f t="shared" si="96"/>
        <v>9.1994331141822077</v>
      </c>
      <c r="L1551" t="s">
        <v>37</v>
      </c>
      <c r="M1551" s="2" t="s">
        <v>213</v>
      </c>
      <c r="N1551" s="3" t="str">
        <f t="shared" si="97"/>
        <v>Aug</v>
      </c>
      <c r="O1551" t="s">
        <v>33</v>
      </c>
      <c r="P1551" t="s">
        <v>39</v>
      </c>
      <c r="Q1551" t="str">
        <f t="shared" si="98"/>
        <v>Adult</v>
      </c>
      <c r="R1551" t="str">
        <f t="shared" si="99"/>
        <v>Profit</v>
      </c>
    </row>
    <row r="1552" spans="1:18">
      <c r="A1552">
        <v>9635</v>
      </c>
      <c r="B1552" t="s">
        <v>15</v>
      </c>
      <c r="C1552">
        <v>39</v>
      </c>
      <c r="D1552" t="s">
        <v>16</v>
      </c>
      <c r="E1552" t="s">
        <v>30</v>
      </c>
      <c r="F1552" t="s">
        <v>42</v>
      </c>
      <c r="G1552">
        <v>4337.2299999999996</v>
      </c>
      <c r="H1552">
        <v>1179.4000000000001</v>
      </c>
      <c r="I1552">
        <v>6076.75</v>
      </c>
      <c r="J1552">
        <v>4897.3500000000004</v>
      </c>
      <c r="K1552" s="1">
        <f t="shared" si="96"/>
        <v>4.1524080040698657</v>
      </c>
      <c r="L1552" t="s">
        <v>19</v>
      </c>
      <c r="M1552" s="2" t="s">
        <v>403</v>
      </c>
      <c r="N1552" s="3" t="str">
        <f t="shared" si="97"/>
        <v>Sep</v>
      </c>
      <c r="O1552" t="s">
        <v>28</v>
      </c>
      <c r="P1552" t="s">
        <v>39</v>
      </c>
      <c r="Q1552" t="str">
        <f t="shared" si="98"/>
        <v>Adult</v>
      </c>
      <c r="R1552" t="str">
        <f t="shared" si="99"/>
        <v>Profit</v>
      </c>
    </row>
    <row r="1553" spans="1:18">
      <c r="A1553">
        <v>1248</v>
      </c>
      <c r="B1553" t="s">
        <v>44</v>
      </c>
      <c r="C1553">
        <v>54</v>
      </c>
      <c r="D1553" t="s">
        <v>24</v>
      </c>
      <c r="E1553" t="s">
        <v>53</v>
      </c>
      <c r="F1553" t="s">
        <v>49</v>
      </c>
      <c r="G1553">
        <v>3771.64</v>
      </c>
      <c r="H1553">
        <v>1242.24</v>
      </c>
      <c r="I1553">
        <v>6072.75</v>
      </c>
      <c r="J1553">
        <v>4830.51</v>
      </c>
      <c r="K1553" s="1">
        <f t="shared" si="96"/>
        <v>3.8885481066460588</v>
      </c>
      <c r="L1553" t="s">
        <v>19</v>
      </c>
      <c r="M1553" s="2" t="s">
        <v>338</v>
      </c>
      <c r="N1553" s="3" t="str">
        <f t="shared" si="97"/>
        <v>Jun</v>
      </c>
      <c r="O1553" t="s">
        <v>28</v>
      </c>
      <c r="P1553" t="s">
        <v>22</v>
      </c>
      <c r="Q1553" t="str">
        <f t="shared" si="98"/>
        <v>Senior</v>
      </c>
      <c r="R1553" t="str">
        <f t="shared" si="99"/>
        <v>Profit</v>
      </c>
    </row>
    <row r="1554" spans="1:18">
      <c r="A1554">
        <v>832</v>
      </c>
      <c r="B1554" t="s">
        <v>84</v>
      </c>
      <c r="C1554">
        <v>49</v>
      </c>
      <c r="D1554" t="s">
        <v>16</v>
      </c>
      <c r="E1554" t="s">
        <v>53</v>
      </c>
      <c r="F1554" t="s">
        <v>42</v>
      </c>
      <c r="G1554">
        <v>3535.28</v>
      </c>
      <c r="H1554">
        <v>543.65</v>
      </c>
      <c r="I1554">
        <v>6072.63</v>
      </c>
      <c r="J1554">
        <v>5528.98</v>
      </c>
      <c r="K1554" s="1">
        <f t="shared" si="96"/>
        <v>10.170109445415248</v>
      </c>
      <c r="L1554" t="s">
        <v>54</v>
      </c>
      <c r="M1554" s="2" t="s">
        <v>75</v>
      </c>
      <c r="N1554" s="3" t="str">
        <f t="shared" si="97"/>
        <v>Mar</v>
      </c>
      <c r="O1554" t="s">
        <v>51</v>
      </c>
      <c r="P1554" t="s">
        <v>22</v>
      </c>
      <c r="Q1554" t="str">
        <f t="shared" si="98"/>
        <v>Senior</v>
      </c>
      <c r="R1554" t="str">
        <f t="shared" si="99"/>
        <v>Profit</v>
      </c>
    </row>
    <row r="1555" spans="1:18">
      <c r="A1555">
        <v>5686</v>
      </c>
      <c r="B1555" t="s">
        <v>92</v>
      </c>
      <c r="C1555">
        <v>46</v>
      </c>
      <c r="D1555" t="s">
        <v>24</v>
      </c>
      <c r="E1555" t="s">
        <v>41</v>
      </c>
      <c r="F1555" t="s">
        <v>49</v>
      </c>
      <c r="G1555">
        <v>3732.99</v>
      </c>
      <c r="H1555">
        <v>125.11</v>
      </c>
      <c r="I1555">
        <v>6071.97</v>
      </c>
      <c r="J1555">
        <v>5946.86</v>
      </c>
      <c r="K1555" s="1">
        <f t="shared" si="96"/>
        <v>47.533050915194629</v>
      </c>
      <c r="L1555" t="s">
        <v>31</v>
      </c>
      <c r="M1555" s="2" t="s">
        <v>296</v>
      </c>
      <c r="N1555" s="3" t="str">
        <f t="shared" si="97"/>
        <v>Dec</v>
      </c>
      <c r="O1555" t="s">
        <v>33</v>
      </c>
      <c r="P1555" t="s">
        <v>22</v>
      </c>
      <c r="Q1555" t="str">
        <f t="shared" si="98"/>
        <v>Senior</v>
      </c>
      <c r="R1555" t="str">
        <f t="shared" si="99"/>
        <v>Profit</v>
      </c>
    </row>
    <row r="1556" spans="1:18">
      <c r="A1556">
        <v>6535</v>
      </c>
      <c r="B1556" t="s">
        <v>47</v>
      </c>
      <c r="C1556">
        <v>19</v>
      </c>
      <c r="D1556" t="s">
        <v>16</v>
      </c>
      <c r="E1556" t="s">
        <v>57</v>
      </c>
      <c r="F1556" t="s">
        <v>36</v>
      </c>
      <c r="G1556">
        <v>3443.88</v>
      </c>
      <c r="H1556">
        <v>1461.26</v>
      </c>
      <c r="I1556">
        <v>6069.77</v>
      </c>
      <c r="J1556">
        <v>4608.51</v>
      </c>
      <c r="K1556" s="1">
        <f t="shared" si="96"/>
        <v>3.1537919329893382</v>
      </c>
      <c r="L1556" t="s">
        <v>37</v>
      </c>
      <c r="M1556" s="2" t="s">
        <v>328</v>
      </c>
      <c r="N1556" s="3" t="str">
        <f t="shared" si="97"/>
        <v>May</v>
      </c>
      <c r="O1556" t="s">
        <v>56</v>
      </c>
      <c r="P1556" t="s">
        <v>39</v>
      </c>
      <c r="Q1556" t="str">
        <f t="shared" si="98"/>
        <v>Young</v>
      </c>
      <c r="R1556" t="str">
        <f t="shared" si="99"/>
        <v>Profit</v>
      </c>
    </row>
    <row r="1557" spans="1:18">
      <c r="A1557">
        <v>6359</v>
      </c>
      <c r="B1557" t="s">
        <v>40</v>
      </c>
      <c r="C1557">
        <v>59</v>
      </c>
      <c r="D1557" t="s">
        <v>16</v>
      </c>
      <c r="E1557" t="s">
        <v>66</v>
      </c>
      <c r="F1557" t="s">
        <v>36</v>
      </c>
      <c r="G1557">
        <v>4730.6499999999996</v>
      </c>
      <c r="H1557">
        <v>695.94</v>
      </c>
      <c r="I1557">
        <v>6069.18</v>
      </c>
      <c r="J1557">
        <v>5373.24</v>
      </c>
      <c r="K1557" s="1">
        <f t="shared" si="96"/>
        <v>7.7208380032761434</v>
      </c>
      <c r="L1557" t="s">
        <v>19</v>
      </c>
      <c r="M1557" s="2" t="s">
        <v>330</v>
      </c>
      <c r="N1557" s="3" t="str">
        <f t="shared" si="97"/>
        <v>Jul</v>
      </c>
      <c r="O1557" t="s">
        <v>51</v>
      </c>
      <c r="P1557" t="s">
        <v>39</v>
      </c>
      <c r="Q1557" t="str">
        <f t="shared" si="98"/>
        <v>Senior</v>
      </c>
      <c r="R1557" t="str">
        <f t="shared" si="99"/>
        <v>Profit</v>
      </c>
    </row>
    <row r="1558" spans="1:18">
      <c r="A1558">
        <v>8017</v>
      </c>
      <c r="B1558" t="s">
        <v>40</v>
      </c>
      <c r="C1558">
        <v>44</v>
      </c>
      <c r="D1558" t="s">
        <v>24</v>
      </c>
      <c r="E1558" t="s">
        <v>41</v>
      </c>
      <c r="F1558" t="s">
        <v>36</v>
      </c>
      <c r="G1558">
        <v>3608.36</v>
      </c>
      <c r="H1558">
        <v>1421.09</v>
      </c>
      <c r="I1558">
        <v>6068.48</v>
      </c>
      <c r="J1558">
        <v>4647.3900000000003</v>
      </c>
      <c r="K1558" s="1">
        <f t="shared" si="96"/>
        <v>3.2702995587893806</v>
      </c>
      <c r="L1558" t="s">
        <v>31</v>
      </c>
      <c r="M1558" s="2" t="s">
        <v>81</v>
      </c>
      <c r="N1558" s="3" t="str">
        <f t="shared" si="97"/>
        <v>Feb</v>
      </c>
      <c r="O1558" t="s">
        <v>51</v>
      </c>
      <c r="P1558" t="s">
        <v>39</v>
      </c>
      <c r="Q1558" t="str">
        <f t="shared" si="98"/>
        <v>Senior</v>
      </c>
      <c r="R1558" t="str">
        <f t="shared" si="99"/>
        <v>Profit</v>
      </c>
    </row>
    <row r="1559" spans="1:18">
      <c r="A1559">
        <v>5184</v>
      </c>
      <c r="B1559" t="s">
        <v>40</v>
      </c>
      <c r="C1559">
        <v>40</v>
      </c>
      <c r="D1559" t="s">
        <v>16</v>
      </c>
      <c r="E1559" t="s">
        <v>59</v>
      </c>
      <c r="F1559" t="s">
        <v>18</v>
      </c>
      <c r="G1559">
        <v>4010.61</v>
      </c>
      <c r="H1559">
        <v>1762.13</v>
      </c>
      <c r="I1559">
        <v>6068.37</v>
      </c>
      <c r="J1559">
        <v>4306.24</v>
      </c>
      <c r="K1559" s="1">
        <f t="shared" si="96"/>
        <v>2.4437697559203917</v>
      </c>
      <c r="L1559" t="s">
        <v>26</v>
      </c>
      <c r="M1559" s="2" t="s">
        <v>64</v>
      </c>
      <c r="N1559" s="3" t="str">
        <f t="shared" si="97"/>
        <v>Feb</v>
      </c>
      <c r="O1559" t="s">
        <v>33</v>
      </c>
      <c r="P1559" t="s">
        <v>39</v>
      </c>
      <c r="Q1559" t="str">
        <f t="shared" si="98"/>
        <v>Adult</v>
      </c>
      <c r="R1559" t="str">
        <f t="shared" si="99"/>
        <v>Profit</v>
      </c>
    </row>
    <row r="1560" spans="1:18">
      <c r="A1560">
        <v>9140</v>
      </c>
      <c r="B1560" t="s">
        <v>15</v>
      </c>
      <c r="C1560">
        <v>18</v>
      </c>
      <c r="D1560" t="s">
        <v>16</v>
      </c>
      <c r="E1560" t="s">
        <v>35</v>
      </c>
      <c r="F1560" t="s">
        <v>49</v>
      </c>
      <c r="G1560">
        <v>3736.39</v>
      </c>
      <c r="H1560">
        <v>216.25</v>
      </c>
      <c r="I1560">
        <v>6068.15</v>
      </c>
      <c r="J1560">
        <v>5851.9</v>
      </c>
      <c r="K1560" s="1">
        <f t="shared" si="96"/>
        <v>27.060809248554911</v>
      </c>
      <c r="L1560" t="s">
        <v>31</v>
      </c>
      <c r="M1560" s="2" t="s">
        <v>252</v>
      </c>
      <c r="N1560" s="3" t="str">
        <f t="shared" si="97"/>
        <v>Dec</v>
      </c>
      <c r="O1560" t="s">
        <v>56</v>
      </c>
      <c r="P1560" t="s">
        <v>39</v>
      </c>
      <c r="Q1560" t="str">
        <f t="shared" si="98"/>
        <v>Young</v>
      </c>
      <c r="R1560" t="str">
        <f t="shared" si="99"/>
        <v>Profit</v>
      </c>
    </row>
    <row r="1561" spans="1:18">
      <c r="A1561">
        <v>83</v>
      </c>
      <c r="B1561" t="s">
        <v>44</v>
      </c>
      <c r="C1561">
        <v>29</v>
      </c>
      <c r="D1561" t="s">
        <v>16</v>
      </c>
      <c r="E1561" t="s">
        <v>17</v>
      </c>
      <c r="F1561" t="s">
        <v>36</v>
      </c>
      <c r="G1561">
        <v>3432.43</v>
      </c>
      <c r="H1561">
        <v>245.09</v>
      </c>
      <c r="I1561">
        <v>6066.66</v>
      </c>
      <c r="J1561">
        <v>5821.57</v>
      </c>
      <c r="K1561" s="1">
        <f t="shared" si="96"/>
        <v>23.752784691337876</v>
      </c>
      <c r="L1561" t="s">
        <v>19</v>
      </c>
      <c r="M1561" s="2" t="s">
        <v>101</v>
      </c>
      <c r="N1561" s="3" t="str">
        <f t="shared" si="97"/>
        <v>Feb</v>
      </c>
      <c r="O1561" t="s">
        <v>28</v>
      </c>
      <c r="P1561" t="s">
        <v>22</v>
      </c>
      <c r="Q1561" t="str">
        <f t="shared" si="98"/>
        <v>Adult</v>
      </c>
      <c r="R1561" t="str">
        <f t="shared" si="99"/>
        <v>Profit</v>
      </c>
    </row>
    <row r="1562" spans="1:18">
      <c r="A1562">
        <v>6358</v>
      </c>
      <c r="B1562" t="s">
        <v>40</v>
      </c>
      <c r="C1562">
        <v>33</v>
      </c>
      <c r="D1562" t="s">
        <v>16</v>
      </c>
      <c r="E1562" t="s">
        <v>41</v>
      </c>
      <c r="F1562" t="s">
        <v>42</v>
      </c>
      <c r="G1562">
        <v>4458.5600000000004</v>
      </c>
      <c r="H1562">
        <v>1425.26</v>
      </c>
      <c r="I1562">
        <v>6066.15</v>
      </c>
      <c r="J1562">
        <v>4640.8900000000003</v>
      </c>
      <c r="K1562" s="1">
        <f t="shared" si="96"/>
        <v>3.2561708039234949</v>
      </c>
      <c r="L1562" t="s">
        <v>26</v>
      </c>
      <c r="M1562" s="2" t="s">
        <v>269</v>
      </c>
      <c r="N1562" s="3" t="str">
        <f t="shared" si="97"/>
        <v>Jul</v>
      </c>
      <c r="O1562" t="s">
        <v>56</v>
      </c>
      <c r="P1562" t="s">
        <v>39</v>
      </c>
      <c r="Q1562" t="str">
        <f t="shared" si="98"/>
        <v>Adult</v>
      </c>
      <c r="R1562" t="str">
        <f t="shared" si="99"/>
        <v>Profit</v>
      </c>
    </row>
    <row r="1563" spans="1:18">
      <c r="A1563">
        <v>5720</v>
      </c>
      <c r="B1563" t="s">
        <v>15</v>
      </c>
      <c r="C1563">
        <v>39</v>
      </c>
      <c r="D1563" t="s">
        <v>16</v>
      </c>
      <c r="E1563" t="s">
        <v>30</v>
      </c>
      <c r="F1563" t="s">
        <v>25</v>
      </c>
      <c r="G1563">
        <v>4232.8</v>
      </c>
      <c r="H1563">
        <v>974.79</v>
      </c>
      <c r="I1563">
        <v>6064.58</v>
      </c>
      <c r="J1563">
        <v>5089.79</v>
      </c>
      <c r="K1563" s="1">
        <f t="shared" si="96"/>
        <v>5.2214220498774093</v>
      </c>
      <c r="L1563" t="s">
        <v>54</v>
      </c>
      <c r="M1563" s="2" t="s">
        <v>255</v>
      </c>
      <c r="N1563" s="3" t="str">
        <f t="shared" si="97"/>
        <v>May</v>
      </c>
      <c r="O1563" t="s">
        <v>21</v>
      </c>
      <c r="P1563" t="s">
        <v>39</v>
      </c>
      <c r="Q1563" t="str">
        <f t="shared" si="98"/>
        <v>Adult</v>
      </c>
      <c r="R1563" t="str">
        <f t="shared" si="99"/>
        <v>Profit</v>
      </c>
    </row>
    <row r="1564" spans="1:18">
      <c r="A1564">
        <v>7375</v>
      </c>
      <c r="B1564" t="s">
        <v>29</v>
      </c>
      <c r="C1564">
        <v>36</v>
      </c>
      <c r="D1564" t="s">
        <v>16</v>
      </c>
      <c r="E1564" t="s">
        <v>30</v>
      </c>
      <c r="F1564" t="s">
        <v>25</v>
      </c>
      <c r="G1564">
        <v>4717</v>
      </c>
      <c r="H1564">
        <v>1640.39</v>
      </c>
      <c r="I1564">
        <v>6064.21</v>
      </c>
      <c r="J1564">
        <v>4423.82</v>
      </c>
      <c r="K1564" s="1">
        <f t="shared" si="96"/>
        <v>2.6968099049616248</v>
      </c>
      <c r="L1564" t="s">
        <v>31</v>
      </c>
      <c r="M1564" s="2" t="s">
        <v>330</v>
      </c>
      <c r="N1564" s="3" t="str">
        <f t="shared" si="97"/>
        <v>Jul</v>
      </c>
      <c r="O1564" t="s">
        <v>56</v>
      </c>
      <c r="P1564" t="s">
        <v>39</v>
      </c>
      <c r="Q1564" t="str">
        <f t="shared" si="98"/>
        <v>Adult</v>
      </c>
      <c r="R1564" t="str">
        <f t="shared" si="99"/>
        <v>Profit</v>
      </c>
    </row>
    <row r="1565" spans="1:18">
      <c r="A1565">
        <v>3291</v>
      </c>
      <c r="B1565" t="s">
        <v>47</v>
      </c>
      <c r="C1565">
        <v>34</v>
      </c>
      <c r="D1565" t="s">
        <v>16</v>
      </c>
      <c r="E1565" t="s">
        <v>17</v>
      </c>
      <c r="F1565" t="s">
        <v>25</v>
      </c>
      <c r="G1565">
        <v>4788.54</v>
      </c>
      <c r="H1565">
        <v>1193.5</v>
      </c>
      <c r="I1565">
        <v>6063.3</v>
      </c>
      <c r="J1565">
        <v>4869.8</v>
      </c>
      <c r="K1565" s="1">
        <f t="shared" si="96"/>
        <v>4.0802681189777967</v>
      </c>
      <c r="L1565" t="s">
        <v>37</v>
      </c>
      <c r="M1565" s="2" t="s">
        <v>85</v>
      </c>
      <c r="N1565" s="3" t="str">
        <f t="shared" si="97"/>
        <v>Feb</v>
      </c>
      <c r="O1565" t="s">
        <v>51</v>
      </c>
      <c r="P1565" t="s">
        <v>39</v>
      </c>
      <c r="Q1565" t="str">
        <f t="shared" si="98"/>
        <v>Adult</v>
      </c>
      <c r="R1565" t="str">
        <f t="shared" si="99"/>
        <v>Profit</v>
      </c>
    </row>
    <row r="1566" spans="1:18">
      <c r="A1566">
        <v>3356</v>
      </c>
      <c r="B1566" t="s">
        <v>23</v>
      </c>
      <c r="C1566">
        <v>32</v>
      </c>
      <c r="D1566" t="s">
        <v>16</v>
      </c>
      <c r="E1566" t="s">
        <v>59</v>
      </c>
      <c r="F1566" t="s">
        <v>18</v>
      </c>
      <c r="G1566">
        <v>3926.35</v>
      </c>
      <c r="H1566">
        <v>1890.13</v>
      </c>
      <c r="I1566">
        <v>6063</v>
      </c>
      <c r="J1566">
        <v>4172.87</v>
      </c>
      <c r="K1566" s="1">
        <f t="shared" si="96"/>
        <v>2.2077158713950888</v>
      </c>
      <c r="L1566" t="s">
        <v>19</v>
      </c>
      <c r="M1566" s="2" t="s">
        <v>408</v>
      </c>
      <c r="N1566" s="3" t="str">
        <f t="shared" si="97"/>
        <v>Dec</v>
      </c>
      <c r="O1566" t="s">
        <v>33</v>
      </c>
      <c r="P1566" t="s">
        <v>39</v>
      </c>
      <c r="Q1566" t="str">
        <f t="shared" si="98"/>
        <v>Adult</v>
      </c>
      <c r="R1566" t="str">
        <f t="shared" si="99"/>
        <v>Profit</v>
      </c>
    </row>
    <row r="1567" spans="1:18">
      <c r="A1567">
        <v>2795</v>
      </c>
      <c r="B1567" t="s">
        <v>29</v>
      </c>
      <c r="C1567">
        <v>58</v>
      </c>
      <c r="D1567" t="s">
        <v>16</v>
      </c>
      <c r="E1567" t="s">
        <v>35</v>
      </c>
      <c r="F1567" t="s">
        <v>42</v>
      </c>
      <c r="G1567">
        <v>3612.21</v>
      </c>
      <c r="H1567">
        <v>1434.27</v>
      </c>
      <c r="I1567">
        <v>6062.46</v>
      </c>
      <c r="J1567">
        <v>4628.1899999999996</v>
      </c>
      <c r="K1567" s="1">
        <f t="shared" si="96"/>
        <v>3.2268610512664977</v>
      </c>
      <c r="L1567" t="s">
        <v>54</v>
      </c>
      <c r="M1567" s="2" t="s">
        <v>222</v>
      </c>
      <c r="N1567" s="3" t="str">
        <f t="shared" si="97"/>
        <v>Aug</v>
      </c>
      <c r="O1567" t="s">
        <v>33</v>
      </c>
      <c r="P1567" t="s">
        <v>22</v>
      </c>
      <c r="Q1567" t="str">
        <f t="shared" si="98"/>
        <v>Senior</v>
      </c>
      <c r="R1567" t="str">
        <f t="shared" si="99"/>
        <v>Profit</v>
      </c>
    </row>
    <row r="1568" spans="1:18">
      <c r="A1568">
        <v>6992</v>
      </c>
      <c r="B1568" t="s">
        <v>29</v>
      </c>
      <c r="C1568">
        <v>40</v>
      </c>
      <c r="D1568" t="s">
        <v>16</v>
      </c>
      <c r="E1568" t="s">
        <v>57</v>
      </c>
      <c r="F1568" t="s">
        <v>49</v>
      </c>
      <c r="G1568">
        <v>3983.38</v>
      </c>
      <c r="H1568">
        <v>1847.7</v>
      </c>
      <c r="I1568">
        <v>6062.29</v>
      </c>
      <c r="J1568">
        <v>4214.59</v>
      </c>
      <c r="K1568" s="1">
        <f t="shared" si="96"/>
        <v>2.2809925853764139</v>
      </c>
      <c r="L1568" t="s">
        <v>37</v>
      </c>
      <c r="M1568" s="2" t="s">
        <v>137</v>
      </c>
      <c r="N1568" s="3" t="str">
        <f t="shared" si="97"/>
        <v>Jun</v>
      </c>
      <c r="O1568" t="s">
        <v>33</v>
      </c>
      <c r="P1568" t="s">
        <v>22</v>
      </c>
      <c r="Q1568" t="str">
        <f t="shared" si="98"/>
        <v>Adult</v>
      </c>
      <c r="R1568" t="str">
        <f t="shared" si="99"/>
        <v>Profit</v>
      </c>
    </row>
    <row r="1569" spans="1:18">
      <c r="A1569">
        <v>480</v>
      </c>
      <c r="B1569" t="s">
        <v>15</v>
      </c>
      <c r="C1569">
        <v>54</v>
      </c>
      <c r="D1569" t="s">
        <v>16</v>
      </c>
      <c r="E1569" t="s">
        <v>17</v>
      </c>
      <c r="F1569" t="s">
        <v>36</v>
      </c>
      <c r="G1569">
        <v>4308.43</v>
      </c>
      <c r="H1569">
        <v>1449</v>
      </c>
      <c r="I1569">
        <v>6060.68</v>
      </c>
      <c r="J1569">
        <v>4611.68</v>
      </c>
      <c r="K1569" s="1">
        <f t="shared" si="96"/>
        <v>3.1826639061421673</v>
      </c>
      <c r="L1569" t="s">
        <v>31</v>
      </c>
      <c r="M1569" s="2" t="s">
        <v>314</v>
      </c>
      <c r="N1569" s="3" t="str">
        <f t="shared" si="97"/>
        <v>Jul</v>
      </c>
      <c r="O1569" t="s">
        <v>28</v>
      </c>
      <c r="P1569" t="s">
        <v>22</v>
      </c>
      <c r="Q1569" t="str">
        <f t="shared" si="98"/>
        <v>Senior</v>
      </c>
      <c r="R1569" t="str">
        <f t="shared" si="99"/>
        <v>Profit</v>
      </c>
    </row>
    <row r="1570" spans="1:18">
      <c r="A1570">
        <v>724</v>
      </c>
      <c r="B1570" t="s">
        <v>29</v>
      </c>
      <c r="C1570">
        <v>21</v>
      </c>
      <c r="D1570" t="s">
        <v>16</v>
      </c>
      <c r="E1570" t="s">
        <v>35</v>
      </c>
      <c r="F1570" t="s">
        <v>18</v>
      </c>
      <c r="G1570">
        <v>4583.7700000000004</v>
      </c>
      <c r="H1570">
        <v>816.72</v>
      </c>
      <c r="I1570">
        <v>6060.51</v>
      </c>
      <c r="J1570">
        <v>5243.79</v>
      </c>
      <c r="K1570" s="1">
        <f t="shared" si="96"/>
        <v>6.4205480458419038</v>
      </c>
      <c r="L1570" t="s">
        <v>31</v>
      </c>
      <c r="M1570" s="2" t="s">
        <v>279</v>
      </c>
      <c r="N1570" s="3" t="str">
        <f t="shared" si="97"/>
        <v>May</v>
      </c>
      <c r="O1570" t="s">
        <v>28</v>
      </c>
      <c r="P1570" t="s">
        <v>22</v>
      </c>
      <c r="Q1570" t="str">
        <f t="shared" si="98"/>
        <v>Young</v>
      </c>
      <c r="R1570" t="str">
        <f t="shared" si="99"/>
        <v>Profit</v>
      </c>
    </row>
    <row r="1571" spans="1:18">
      <c r="A1571">
        <v>3831</v>
      </c>
      <c r="B1571" t="s">
        <v>92</v>
      </c>
      <c r="C1571">
        <v>34</v>
      </c>
      <c r="D1571" t="s">
        <v>16</v>
      </c>
      <c r="E1571" t="s">
        <v>17</v>
      </c>
      <c r="F1571" t="s">
        <v>49</v>
      </c>
      <c r="G1571">
        <v>4865.84</v>
      </c>
      <c r="H1571">
        <v>1142.1600000000001</v>
      </c>
      <c r="I1571">
        <v>6060.49</v>
      </c>
      <c r="J1571">
        <v>4918.33</v>
      </c>
      <c r="K1571" s="1">
        <f t="shared" si="96"/>
        <v>4.3061655109616863</v>
      </c>
      <c r="L1571" t="s">
        <v>26</v>
      </c>
      <c r="M1571" s="2" t="s">
        <v>137</v>
      </c>
      <c r="N1571" s="3" t="str">
        <f t="shared" si="97"/>
        <v>Jun</v>
      </c>
      <c r="O1571" t="s">
        <v>56</v>
      </c>
      <c r="P1571" t="s">
        <v>39</v>
      </c>
      <c r="Q1571" t="str">
        <f t="shared" si="98"/>
        <v>Adult</v>
      </c>
      <c r="R1571" t="str">
        <f t="shared" si="99"/>
        <v>Profit</v>
      </c>
    </row>
    <row r="1572" spans="1:18">
      <c r="A1572">
        <v>9260</v>
      </c>
      <c r="B1572" t="s">
        <v>15</v>
      </c>
      <c r="C1572">
        <v>37</v>
      </c>
      <c r="D1572" t="s">
        <v>16</v>
      </c>
      <c r="E1572" t="s">
        <v>41</v>
      </c>
      <c r="F1572" t="s">
        <v>25</v>
      </c>
      <c r="G1572">
        <v>4063.81</v>
      </c>
      <c r="H1572">
        <v>1586.02</v>
      </c>
      <c r="I1572">
        <v>6059.32</v>
      </c>
      <c r="J1572">
        <v>4473.3</v>
      </c>
      <c r="K1572" s="1">
        <f t="shared" si="96"/>
        <v>2.8204562363652412</v>
      </c>
      <c r="L1572" t="s">
        <v>54</v>
      </c>
      <c r="M1572" s="2" t="s">
        <v>300</v>
      </c>
      <c r="N1572" s="3" t="str">
        <f t="shared" si="97"/>
        <v>Aug</v>
      </c>
      <c r="O1572" t="s">
        <v>28</v>
      </c>
      <c r="P1572" t="s">
        <v>22</v>
      </c>
      <c r="Q1572" t="str">
        <f t="shared" si="98"/>
        <v>Adult</v>
      </c>
      <c r="R1572" t="str">
        <f t="shared" si="99"/>
        <v>Profit</v>
      </c>
    </row>
    <row r="1573" spans="1:18">
      <c r="A1573">
        <v>2720</v>
      </c>
      <c r="B1573" t="s">
        <v>44</v>
      </c>
      <c r="C1573">
        <v>20</v>
      </c>
      <c r="D1573" t="s">
        <v>24</v>
      </c>
      <c r="E1573" t="s">
        <v>57</v>
      </c>
      <c r="F1573" t="s">
        <v>25</v>
      </c>
      <c r="G1573">
        <v>4902.34</v>
      </c>
      <c r="H1573">
        <v>309.93</v>
      </c>
      <c r="I1573">
        <v>6059.05</v>
      </c>
      <c r="J1573">
        <v>5749.12</v>
      </c>
      <c r="K1573" s="1">
        <f t="shared" si="96"/>
        <v>18.549737037395541</v>
      </c>
      <c r="L1573" t="s">
        <v>37</v>
      </c>
      <c r="M1573" s="2" t="s">
        <v>303</v>
      </c>
      <c r="N1573" s="3" t="str">
        <f t="shared" si="97"/>
        <v>Apr</v>
      </c>
      <c r="O1573" t="s">
        <v>33</v>
      </c>
      <c r="P1573" t="s">
        <v>22</v>
      </c>
      <c r="Q1573" t="str">
        <f t="shared" si="98"/>
        <v>Young</v>
      </c>
      <c r="R1573" t="str">
        <f t="shared" si="99"/>
        <v>Profit</v>
      </c>
    </row>
    <row r="1574" spans="1:18">
      <c r="A1574">
        <v>8876</v>
      </c>
      <c r="B1574" t="s">
        <v>23</v>
      </c>
      <c r="C1574">
        <v>56</v>
      </c>
      <c r="D1574" t="s">
        <v>16</v>
      </c>
      <c r="E1574" t="s">
        <v>41</v>
      </c>
      <c r="F1574" t="s">
        <v>42</v>
      </c>
      <c r="G1574">
        <v>4669.6899999999996</v>
      </c>
      <c r="H1574">
        <v>353.71</v>
      </c>
      <c r="I1574">
        <v>6058.3</v>
      </c>
      <c r="J1574">
        <v>5704.59</v>
      </c>
      <c r="K1574" s="1">
        <f t="shared" si="96"/>
        <v>16.127873116394788</v>
      </c>
      <c r="L1574" t="s">
        <v>54</v>
      </c>
      <c r="M1574" s="2" t="s">
        <v>74</v>
      </c>
      <c r="N1574" s="3" t="str">
        <f t="shared" si="97"/>
        <v>Aug</v>
      </c>
      <c r="O1574" t="s">
        <v>28</v>
      </c>
      <c r="P1574" t="s">
        <v>39</v>
      </c>
      <c r="Q1574" t="str">
        <f t="shared" si="98"/>
        <v>Senior</v>
      </c>
      <c r="R1574" t="str">
        <f t="shared" si="99"/>
        <v>Profit</v>
      </c>
    </row>
    <row r="1575" spans="1:18">
      <c r="A1575">
        <v>5893</v>
      </c>
      <c r="B1575" t="s">
        <v>52</v>
      </c>
      <c r="C1575">
        <v>48</v>
      </c>
      <c r="D1575" t="s">
        <v>16</v>
      </c>
      <c r="E1575" t="s">
        <v>57</v>
      </c>
      <c r="F1575" t="s">
        <v>42</v>
      </c>
      <c r="G1575">
        <v>3449.87</v>
      </c>
      <c r="H1575">
        <v>1838.87</v>
      </c>
      <c r="I1575">
        <v>6058.11</v>
      </c>
      <c r="J1575">
        <v>4219.24</v>
      </c>
      <c r="K1575" s="1">
        <f t="shared" si="96"/>
        <v>2.2944743239054421</v>
      </c>
      <c r="L1575" t="s">
        <v>54</v>
      </c>
      <c r="M1575" s="2" t="s">
        <v>27</v>
      </c>
      <c r="N1575" s="3" t="str">
        <f t="shared" si="97"/>
        <v>Mar</v>
      </c>
      <c r="O1575" t="s">
        <v>33</v>
      </c>
      <c r="P1575" t="s">
        <v>39</v>
      </c>
      <c r="Q1575" t="str">
        <f t="shared" si="98"/>
        <v>Senior</v>
      </c>
      <c r="R1575" t="str">
        <f t="shared" si="99"/>
        <v>Profit</v>
      </c>
    </row>
    <row r="1576" spans="1:18">
      <c r="A1576">
        <v>9556</v>
      </c>
      <c r="B1576" t="s">
        <v>92</v>
      </c>
      <c r="C1576">
        <v>45</v>
      </c>
      <c r="D1576" t="s">
        <v>16</v>
      </c>
      <c r="E1576" t="s">
        <v>53</v>
      </c>
      <c r="F1576" t="s">
        <v>42</v>
      </c>
      <c r="G1576">
        <v>3497.86</v>
      </c>
      <c r="H1576">
        <v>215.14</v>
      </c>
      <c r="I1576">
        <v>6057.58</v>
      </c>
      <c r="J1576">
        <v>5842.44</v>
      </c>
      <c r="K1576" s="1">
        <f t="shared" si="96"/>
        <v>27.156456261039324</v>
      </c>
      <c r="L1576" t="s">
        <v>19</v>
      </c>
      <c r="M1576" s="2" t="s">
        <v>387</v>
      </c>
      <c r="N1576" s="3" t="str">
        <f t="shared" si="97"/>
        <v>May</v>
      </c>
      <c r="O1576" t="s">
        <v>51</v>
      </c>
      <c r="P1576" t="s">
        <v>22</v>
      </c>
      <c r="Q1576" t="str">
        <f t="shared" si="98"/>
        <v>Senior</v>
      </c>
      <c r="R1576" t="str">
        <f t="shared" si="99"/>
        <v>Profit</v>
      </c>
    </row>
    <row r="1577" spans="1:18">
      <c r="A1577">
        <v>9647</v>
      </c>
      <c r="B1577" t="s">
        <v>92</v>
      </c>
      <c r="C1577">
        <v>60</v>
      </c>
      <c r="D1577" t="s">
        <v>24</v>
      </c>
      <c r="E1577" t="s">
        <v>17</v>
      </c>
      <c r="F1577" t="s">
        <v>25</v>
      </c>
      <c r="G1577">
        <v>4021.69</v>
      </c>
      <c r="H1577">
        <v>1618.49</v>
      </c>
      <c r="I1577">
        <v>6055.79</v>
      </c>
      <c r="J1577">
        <v>4437.3</v>
      </c>
      <c r="K1577" s="1">
        <f t="shared" si="96"/>
        <v>2.7416295435869236</v>
      </c>
      <c r="L1577" t="s">
        <v>19</v>
      </c>
      <c r="M1577" s="2" t="s">
        <v>272</v>
      </c>
      <c r="N1577" s="3" t="str">
        <f t="shared" si="97"/>
        <v>Aug</v>
      </c>
      <c r="O1577" t="s">
        <v>33</v>
      </c>
      <c r="P1577" t="s">
        <v>22</v>
      </c>
      <c r="Q1577" t="str">
        <f t="shared" si="98"/>
        <v>Senior</v>
      </c>
      <c r="R1577" t="str">
        <f t="shared" si="99"/>
        <v>Profit</v>
      </c>
    </row>
    <row r="1578" spans="1:18">
      <c r="A1578">
        <v>287</v>
      </c>
      <c r="B1578" t="s">
        <v>44</v>
      </c>
      <c r="C1578">
        <v>35</v>
      </c>
      <c r="D1578" t="s">
        <v>24</v>
      </c>
      <c r="E1578" t="s">
        <v>59</v>
      </c>
      <c r="F1578" t="s">
        <v>49</v>
      </c>
      <c r="G1578">
        <v>4448.57</v>
      </c>
      <c r="H1578">
        <v>1449.1</v>
      </c>
      <c r="I1578">
        <v>6054.1</v>
      </c>
      <c r="J1578">
        <v>4605</v>
      </c>
      <c r="K1578" s="1">
        <f t="shared" si="96"/>
        <v>3.1778345179766756</v>
      </c>
      <c r="L1578" t="s">
        <v>31</v>
      </c>
      <c r="M1578" s="2" t="s">
        <v>82</v>
      </c>
      <c r="N1578" s="3" t="str">
        <f t="shared" si="97"/>
        <v>May</v>
      </c>
      <c r="O1578" t="s">
        <v>51</v>
      </c>
      <c r="P1578" t="s">
        <v>22</v>
      </c>
      <c r="Q1578" t="str">
        <f t="shared" si="98"/>
        <v>Adult</v>
      </c>
      <c r="R1578" t="str">
        <f t="shared" si="99"/>
        <v>Profit</v>
      </c>
    </row>
    <row r="1579" spans="1:18">
      <c r="A1579">
        <v>7419</v>
      </c>
      <c r="B1579" t="s">
        <v>34</v>
      </c>
      <c r="C1579">
        <v>27</v>
      </c>
      <c r="D1579" t="s">
        <v>16</v>
      </c>
      <c r="E1579" t="s">
        <v>66</v>
      </c>
      <c r="F1579" t="s">
        <v>42</v>
      </c>
      <c r="G1579">
        <v>4323.6499999999996</v>
      </c>
      <c r="H1579">
        <v>1780.39</v>
      </c>
      <c r="I1579">
        <v>6053.13</v>
      </c>
      <c r="J1579">
        <v>4272.74</v>
      </c>
      <c r="K1579" s="1">
        <f t="shared" si="96"/>
        <v>2.3998899117609063</v>
      </c>
      <c r="L1579" t="s">
        <v>54</v>
      </c>
      <c r="M1579" s="2" t="s">
        <v>342</v>
      </c>
      <c r="N1579" s="3" t="str">
        <f t="shared" si="97"/>
        <v>Jan</v>
      </c>
      <c r="O1579" t="s">
        <v>21</v>
      </c>
      <c r="P1579" t="s">
        <v>22</v>
      </c>
      <c r="Q1579" t="str">
        <f t="shared" si="98"/>
        <v>Adult</v>
      </c>
      <c r="R1579" t="str">
        <f t="shared" si="99"/>
        <v>Profit</v>
      </c>
    </row>
    <row r="1580" spans="1:18">
      <c r="A1580">
        <v>3014</v>
      </c>
      <c r="B1580" t="s">
        <v>44</v>
      </c>
      <c r="C1580">
        <v>30</v>
      </c>
      <c r="D1580" t="s">
        <v>16</v>
      </c>
      <c r="E1580" t="s">
        <v>17</v>
      </c>
      <c r="F1580" t="s">
        <v>18</v>
      </c>
      <c r="G1580">
        <v>3701.48</v>
      </c>
      <c r="H1580">
        <v>911.42</v>
      </c>
      <c r="I1580">
        <v>6053.03</v>
      </c>
      <c r="J1580">
        <v>5141.6099999999997</v>
      </c>
      <c r="K1580" s="1">
        <f t="shared" si="96"/>
        <v>5.6413179434289349</v>
      </c>
      <c r="L1580" t="s">
        <v>37</v>
      </c>
      <c r="M1580" s="2" t="s">
        <v>287</v>
      </c>
      <c r="N1580" s="3" t="str">
        <f t="shared" si="97"/>
        <v>Feb</v>
      </c>
      <c r="O1580" t="s">
        <v>21</v>
      </c>
      <c r="P1580" t="s">
        <v>39</v>
      </c>
      <c r="Q1580" t="str">
        <f t="shared" si="98"/>
        <v>Adult</v>
      </c>
      <c r="R1580" t="str">
        <f t="shared" si="99"/>
        <v>Profit</v>
      </c>
    </row>
    <row r="1581" spans="1:18">
      <c r="A1581">
        <v>7866</v>
      </c>
      <c r="B1581" t="s">
        <v>40</v>
      </c>
      <c r="C1581">
        <v>58</v>
      </c>
      <c r="D1581" t="s">
        <v>16</v>
      </c>
      <c r="E1581" t="s">
        <v>17</v>
      </c>
      <c r="F1581" t="s">
        <v>25</v>
      </c>
      <c r="G1581">
        <v>4398.63</v>
      </c>
      <c r="H1581">
        <v>133.36000000000001</v>
      </c>
      <c r="I1581">
        <v>6052.89</v>
      </c>
      <c r="J1581">
        <v>5919.53</v>
      </c>
      <c r="K1581" s="1">
        <f t="shared" si="96"/>
        <v>44.387597480503892</v>
      </c>
      <c r="L1581" t="s">
        <v>54</v>
      </c>
      <c r="M1581" s="2" t="s">
        <v>208</v>
      </c>
      <c r="N1581" s="3" t="str">
        <f t="shared" si="97"/>
        <v>Jun</v>
      </c>
      <c r="O1581" t="s">
        <v>51</v>
      </c>
      <c r="P1581" t="s">
        <v>22</v>
      </c>
      <c r="Q1581" t="str">
        <f t="shared" si="98"/>
        <v>Senior</v>
      </c>
      <c r="R1581" t="str">
        <f t="shared" si="99"/>
        <v>Profit</v>
      </c>
    </row>
    <row r="1582" spans="1:18">
      <c r="A1582">
        <v>5634</v>
      </c>
      <c r="B1582" t="s">
        <v>92</v>
      </c>
      <c r="C1582">
        <v>60</v>
      </c>
      <c r="D1582" t="s">
        <v>16</v>
      </c>
      <c r="E1582" t="s">
        <v>53</v>
      </c>
      <c r="F1582" t="s">
        <v>42</v>
      </c>
      <c r="G1582">
        <v>4485.3500000000004</v>
      </c>
      <c r="H1582">
        <v>1799.8</v>
      </c>
      <c r="I1582">
        <v>6052.51</v>
      </c>
      <c r="J1582">
        <v>4252.71</v>
      </c>
      <c r="K1582" s="1">
        <f t="shared" si="96"/>
        <v>2.3628792088009778</v>
      </c>
      <c r="L1582" t="s">
        <v>19</v>
      </c>
      <c r="M1582" s="2" t="s">
        <v>104</v>
      </c>
      <c r="N1582" s="3" t="str">
        <f t="shared" si="97"/>
        <v>Jan</v>
      </c>
      <c r="O1582" t="s">
        <v>56</v>
      </c>
      <c r="P1582" t="s">
        <v>22</v>
      </c>
      <c r="Q1582" t="str">
        <f t="shared" si="98"/>
        <v>Senior</v>
      </c>
      <c r="R1582" t="str">
        <f t="shared" si="99"/>
        <v>Profit</v>
      </c>
    </row>
    <row r="1583" spans="1:18">
      <c r="A1583">
        <v>8304</v>
      </c>
      <c r="B1583" t="s">
        <v>44</v>
      </c>
      <c r="C1583">
        <v>55</v>
      </c>
      <c r="D1583" t="s">
        <v>24</v>
      </c>
      <c r="E1583" t="s">
        <v>57</v>
      </c>
      <c r="F1583" t="s">
        <v>42</v>
      </c>
      <c r="G1583">
        <v>4783.37</v>
      </c>
      <c r="H1583">
        <v>1489.77</v>
      </c>
      <c r="I1583">
        <v>6051.78</v>
      </c>
      <c r="J1583">
        <v>4562.01</v>
      </c>
      <c r="K1583" s="1">
        <f t="shared" si="96"/>
        <v>3.0622243702047971</v>
      </c>
      <c r="L1583" t="s">
        <v>19</v>
      </c>
      <c r="M1583" s="2" t="s">
        <v>336</v>
      </c>
      <c r="N1583" s="3" t="str">
        <f t="shared" si="97"/>
        <v>Aug</v>
      </c>
      <c r="O1583" t="s">
        <v>21</v>
      </c>
      <c r="P1583" t="s">
        <v>39</v>
      </c>
      <c r="Q1583" t="str">
        <f t="shared" si="98"/>
        <v>Senior</v>
      </c>
      <c r="R1583" t="str">
        <f t="shared" si="99"/>
        <v>Profit</v>
      </c>
    </row>
    <row r="1584" spans="1:18">
      <c r="A1584">
        <v>3808</v>
      </c>
      <c r="B1584" t="s">
        <v>34</v>
      </c>
      <c r="C1584">
        <v>34</v>
      </c>
      <c r="D1584" t="s">
        <v>16</v>
      </c>
      <c r="E1584" t="s">
        <v>41</v>
      </c>
      <c r="F1584" t="s">
        <v>36</v>
      </c>
      <c r="G1584">
        <v>3442.37</v>
      </c>
      <c r="H1584">
        <v>718.39</v>
      </c>
      <c r="I1584">
        <v>6051.33</v>
      </c>
      <c r="J1584">
        <v>5332.94</v>
      </c>
      <c r="K1584" s="1">
        <f t="shared" si="96"/>
        <v>7.4234607942760888</v>
      </c>
      <c r="L1584" t="s">
        <v>26</v>
      </c>
      <c r="M1584" s="2" t="s">
        <v>234</v>
      </c>
      <c r="N1584" s="3" t="str">
        <f t="shared" si="97"/>
        <v>Oct</v>
      </c>
      <c r="O1584" t="s">
        <v>21</v>
      </c>
      <c r="P1584" t="s">
        <v>22</v>
      </c>
      <c r="Q1584" t="str">
        <f t="shared" si="98"/>
        <v>Adult</v>
      </c>
      <c r="R1584" t="str">
        <f t="shared" si="99"/>
        <v>Profit</v>
      </c>
    </row>
    <row r="1585" spans="1:18">
      <c r="A1585">
        <v>335</v>
      </c>
      <c r="B1585" t="s">
        <v>23</v>
      </c>
      <c r="C1585">
        <v>26</v>
      </c>
      <c r="D1585" t="s">
        <v>24</v>
      </c>
      <c r="E1585" t="s">
        <v>53</v>
      </c>
      <c r="F1585" t="s">
        <v>25</v>
      </c>
      <c r="G1585">
        <v>3673.69</v>
      </c>
      <c r="H1585">
        <v>739.94</v>
      </c>
      <c r="I1585">
        <v>6050.64</v>
      </c>
      <c r="J1585">
        <v>5310.7</v>
      </c>
      <c r="K1585" s="1">
        <f t="shared" si="96"/>
        <v>7.1772035570451651</v>
      </c>
      <c r="L1585" t="s">
        <v>26</v>
      </c>
      <c r="M1585" s="2" t="s">
        <v>267</v>
      </c>
      <c r="N1585" s="3" t="str">
        <f t="shared" si="97"/>
        <v>Apr</v>
      </c>
      <c r="O1585" t="s">
        <v>21</v>
      </c>
      <c r="P1585" t="s">
        <v>22</v>
      </c>
      <c r="Q1585" t="str">
        <f t="shared" si="98"/>
        <v>Adult</v>
      </c>
      <c r="R1585" t="str">
        <f t="shared" si="99"/>
        <v>Profit</v>
      </c>
    </row>
    <row r="1586" spans="1:18">
      <c r="A1586">
        <v>851</v>
      </c>
      <c r="B1586" t="s">
        <v>47</v>
      </c>
      <c r="C1586">
        <v>51</v>
      </c>
      <c r="D1586" t="s">
        <v>16</v>
      </c>
      <c r="E1586" t="s">
        <v>57</v>
      </c>
      <c r="F1586" t="s">
        <v>36</v>
      </c>
      <c r="G1586">
        <v>4538.05</v>
      </c>
      <c r="H1586">
        <v>1143.8800000000001</v>
      </c>
      <c r="I1586">
        <v>6050.61</v>
      </c>
      <c r="J1586">
        <v>4906.7299999999996</v>
      </c>
      <c r="K1586" s="1">
        <f t="shared" si="96"/>
        <v>4.28954960310522</v>
      </c>
      <c r="L1586" t="s">
        <v>54</v>
      </c>
      <c r="M1586" s="2" t="s">
        <v>210</v>
      </c>
      <c r="N1586" s="3" t="str">
        <f t="shared" si="97"/>
        <v>Oct</v>
      </c>
      <c r="O1586" t="s">
        <v>51</v>
      </c>
      <c r="P1586" t="s">
        <v>22</v>
      </c>
      <c r="Q1586" t="str">
        <f t="shared" si="98"/>
        <v>Senior</v>
      </c>
      <c r="R1586" t="str">
        <f t="shared" si="99"/>
        <v>Profit</v>
      </c>
    </row>
    <row r="1587" spans="1:18">
      <c r="A1587">
        <v>4247</v>
      </c>
      <c r="B1587" t="s">
        <v>92</v>
      </c>
      <c r="C1587">
        <v>26</v>
      </c>
      <c r="D1587" t="s">
        <v>24</v>
      </c>
      <c r="E1587" t="s">
        <v>30</v>
      </c>
      <c r="F1587" t="s">
        <v>36</v>
      </c>
      <c r="G1587">
        <v>3721.07</v>
      </c>
      <c r="H1587">
        <v>955.48</v>
      </c>
      <c r="I1587">
        <v>6048.94</v>
      </c>
      <c r="J1587">
        <v>5093.46</v>
      </c>
      <c r="K1587" s="1">
        <f t="shared" si="96"/>
        <v>5.3307866203374221</v>
      </c>
      <c r="L1587" t="s">
        <v>37</v>
      </c>
      <c r="M1587" s="2" t="s">
        <v>107</v>
      </c>
      <c r="N1587" s="3" t="str">
        <f t="shared" si="97"/>
        <v>Apr</v>
      </c>
      <c r="O1587" t="s">
        <v>56</v>
      </c>
      <c r="P1587" t="s">
        <v>22</v>
      </c>
      <c r="Q1587" t="str">
        <f t="shared" si="98"/>
        <v>Adult</v>
      </c>
      <c r="R1587" t="str">
        <f t="shared" si="99"/>
        <v>Profit</v>
      </c>
    </row>
    <row r="1588" spans="1:18">
      <c r="A1588">
        <v>5198</v>
      </c>
      <c r="B1588" t="s">
        <v>40</v>
      </c>
      <c r="C1588">
        <v>26</v>
      </c>
      <c r="D1588" t="s">
        <v>16</v>
      </c>
      <c r="E1588" t="s">
        <v>53</v>
      </c>
      <c r="F1588" t="s">
        <v>42</v>
      </c>
      <c r="G1588">
        <v>3820.24</v>
      </c>
      <c r="H1588">
        <v>1683.4</v>
      </c>
      <c r="I1588">
        <v>6048.7</v>
      </c>
      <c r="J1588">
        <v>4365.3</v>
      </c>
      <c r="K1588" s="1">
        <f t="shared" si="96"/>
        <v>2.5931448259474874</v>
      </c>
      <c r="L1588" t="s">
        <v>37</v>
      </c>
      <c r="M1588" s="2" t="s">
        <v>313</v>
      </c>
      <c r="N1588" s="3" t="str">
        <f t="shared" si="97"/>
        <v>Feb</v>
      </c>
      <c r="O1588" t="s">
        <v>33</v>
      </c>
      <c r="P1588" t="s">
        <v>22</v>
      </c>
      <c r="Q1588" t="str">
        <f t="shared" si="98"/>
        <v>Adult</v>
      </c>
      <c r="R1588" t="str">
        <f t="shared" si="99"/>
        <v>Profit</v>
      </c>
    </row>
    <row r="1589" spans="1:18">
      <c r="A1589">
        <v>9968</v>
      </c>
      <c r="B1589" t="s">
        <v>47</v>
      </c>
      <c r="C1589">
        <v>26</v>
      </c>
      <c r="D1589" t="s">
        <v>16</v>
      </c>
      <c r="E1589" t="s">
        <v>35</v>
      </c>
      <c r="F1589" t="s">
        <v>36</v>
      </c>
      <c r="G1589">
        <v>3756.64</v>
      </c>
      <c r="H1589">
        <v>468.68</v>
      </c>
      <c r="I1589">
        <v>6046.67</v>
      </c>
      <c r="J1589">
        <v>5577.99</v>
      </c>
      <c r="K1589" s="1">
        <f t="shared" si="96"/>
        <v>11.901489289067166</v>
      </c>
      <c r="L1589" t="s">
        <v>31</v>
      </c>
      <c r="M1589" s="2" t="s">
        <v>202</v>
      </c>
      <c r="N1589" s="3" t="str">
        <f t="shared" si="97"/>
        <v>Jun</v>
      </c>
      <c r="O1589" t="s">
        <v>56</v>
      </c>
      <c r="P1589" t="s">
        <v>22</v>
      </c>
      <c r="Q1589" t="str">
        <f t="shared" si="98"/>
        <v>Adult</v>
      </c>
      <c r="R1589" t="str">
        <f t="shared" si="99"/>
        <v>Profit</v>
      </c>
    </row>
    <row r="1590" spans="1:18">
      <c r="A1590">
        <v>1668</v>
      </c>
      <c r="B1590" t="s">
        <v>47</v>
      </c>
      <c r="C1590">
        <v>37</v>
      </c>
      <c r="D1590" t="s">
        <v>24</v>
      </c>
      <c r="E1590" t="s">
        <v>57</v>
      </c>
      <c r="F1590" t="s">
        <v>42</v>
      </c>
      <c r="G1590">
        <v>4918.1099999999997</v>
      </c>
      <c r="H1590">
        <v>982.24</v>
      </c>
      <c r="I1590">
        <v>6046.41</v>
      </c>
      <c r="J1590">
        <v>5064.17</v>
      </c>
      <c r="K1590" s="1">
        <f t="shared" si="96"/>
        <v>5.1557358690340447</v>
      </c>
      <c r="L1590" t="s">
        <v>19</v>
      </c>
      <c r="M1590" s="2" t="s">
        <v>79</v>
      </c>
      <c r="N1590" s="3" t="str">
        <f t="shared" si="97"/>
        <v>Feb</v>
      </c>
      <c r="O1590" t="s">
        <v>28</v>
      </c>
      <c r="P1590" t="s">
        <v>39</v>
      </c>
      <c r="Q1590" t="str">
        <f t="shared" si="98"/>
        <v>Adult</v>
      </c>
      <c r="R1590" t="str">
        <f t="shared" si="99"/>
        <v>Profit</v>
      </c>
    </row>
    <row r="1591" spans="1:18">
      <c r="A1591">
        <v>545</v>
      </c>
      <c r="B1591" t="s">
        <v>52</v>
      </c>
      <c r="C1591">
        <v>57</v>
      </c>
      <c r="D1591" t="s">
        <v>24</v>
      </c>
      <c r="E1591" t="s">
        <v>66</v>
      </c>
      <c r="F1591" t="s">
        <v>25</v>
      </c>
      <c r="G1591">
        <v>4947.4799999999996</v>
      </c>
      <c r="H1591">
        <v>704.75</v>
      </c>
      <c r="I1591">
        <v>6044.21</v>
      </c>
      <c r="J1591">
        <v>5339.46</v>
      </c>
      <c r="K1591" s="1">
        <f t="shared" si="96"/>
        <v>7.5763887903511886</v>
      </c>
      <c r="L1591" t="s">
        <v>19</v>
      </c>
      <c r="M1591" s="2" t="s">
        <v>133</v>
      </c>
      <c r="N1591" s="3" t="str">
        <f t="shared" si="97"/>
        <v>Apr</v>
      </c>
      <c r="O1591" t="s">
        <v>21</v>
      </c>
      <c r="P1591" t="s">
        <v>22</v>
      </c>
      <c r="Q1591" t="str">
        <f t="shared" si="98"/>
        <v>Senior</v>
      </c>
      <c r="R1591" t="str">
        <f t="shared" si="99"/>
        <v>Profit</v>
      </c>
    </row>
    <row r="1592" spans="1:18">
      <c r="A1592">
        <v>7827</v>
      </c>
      <c r="B1592" t="s">
        <v>92</v>
      </c>
      <c r="C1592">
        <v>23</v>
      </c>
      <c r="D1592" t="s">
        <v>16</v>
      </c>
      <c r="E1592" t="s">
        <v>17</v>
      </c>
      <c r="F1592" t="s">
        <v>25</v>
      </c>
      <c r="G1592">
        <v>4013.34</v>
      </c>
      <c r="H1592">
        <v>553.22</v>
      </c>
      <c r="I1592">
        <v>6042.86</v>
      </c>
      <c r="J1592">
        <v>5489.64</v>
      </c>
      <c r="K1592" s="1">
        <f t="shared" si="96"/>
        <v>9.9230685803116305</v>
      </c>
      <c r="L1592" t="s">
        <v>31</v>
      </c>
      <c r="M1592" s="2" t="s">
        <v>194</v>
      </c>
      <c r="N1592" s="3" t="str">
        <f t="shared" si="97"/>
        <v>Sep</v>
      </c>
      <c r="O1592" t="s">
        <v>21</v>
      </c>
      <c r="P1592" t="s">
        <v>39</v>
      </c>
      <c r="Q1592" t="str">
        <f t="shared" si="98"/>
        <v>Young</v>
      </c>
      <c r="R1592" t="str">
        <f t="shared" si="99"/>
        <v>Profit</v>
      </c>
    </row>
    <row r="1593" spans="1:18">
      <c r="A1593">
        <v>5611</v>
      </c>
      <c r="B1593" t="s">
        <v>47</v>
      </c>
      <c r="C1593">
        <v>22</v>
      </c>
      <c r="D1593" t="s">
        <v>24</v>
      </c>
      <c r="E1593" t="s">
        <v>66</v>
      </c>
      <c r="F1593" t="s">
        <v>36</v>
      </c>
      <c r="G1593">
        <v>4700.38</v>
      </c>
      <c r="H1593">
        <v>443.35</v>
      </c>
      <c r="I1593">
        <v>6042.33</v>
      </c>
      <c r="J1593">
        <v>5598.98</v>
      </c>
      <c r="K1593" s="1">
        <f t="shared" si="96"/>
        <v>12.628803428442538</v>
      </c>
      <c r="L1593" t="s">
        <v>37</v>
      </c>
      <c r="M1593" s="2" t="s">
        <v>255</v>
      </c>
      <c r="N1593" s="3" t="str">
        <f t="shared" si="97"/>
        <v>May</v>
      </c>
      <c r="O1593" t="s">
        <v>28</v>
      </c>
      <c r="P1593" t="s">
        <v>39</v>
      </c>
      <c r="Q1593" t="str">
        <f t="shared" si="98"/>
        <v>Young</v>
      </c>
      <c r="R1593" t="str">
        <f t="shared" si="99"/>
        <v>Profit</v>
      </c>
    </row>
    <row r="1594" spans="1:18">
      <c r="A1594">
        <v>8166</v>
      </c>
      <c r="B1594" t="s">
        <v>84</v>
      </c>
      <c r="C1594">
        <v>28</v>
      </c>
      <c r="D1594" t="s">
        <v>24</v>
      </c>
      <c r="E1594" t="s">
        <v>57</v>
      </c>
      <c r="F1594" t="s">
        <v>42</v>
      </c>
      <c r="G1594">
        <v>3587.86</v>
      </c>
      <c r="H1594">
        <v>345.65</v>
      </c>
      <c r="I1594">
        <v>6042.15</v>
      </c>
      <c r="J1594">
        <v>5696.5</v>
      </c>
      <c r="K1594" s="1">
        <f t="shared" si="96"/>
        <v>16.480543902791844</v>
      </c>
      <c r="L1594" t="s">
        <v>26</v>
      </c>
      <c r="M1594" s="2" t="s">
        <v>116</v>
      </c>
      <c r="N1594" s="3" t="str">
        <f t="shared" si="97"/>
        <v>Sep</v>
      </c>
      <c r="O1594" t="s">
        <v>56</v>
      </c>
      <c r="P1594" t="s">
        <v>22</v>
      </c>
      <c r="Q1594" t="str">
        <f t="shared" si="98"/>
        <v>Adult</v>
      </c>
      <c r="R1594" t="str">
        <f t="shared" si="99"/>
        <v>Profit</v>
      </c>
    </row>
    <row r="1595" spans="1:18">
      <c r="A1595">
        <v>3462</v>
      </c>
      <c r="B1595" t="s">
        <v>29</v>
      </c>
      <c r="C1595">
        <v>33</v>
      </c>
      <c r="D1595" t="s">
        <v>16</v>
      </c>
      <c r="E1595" t="s">
        <v>59</v>
      </c>
      <c r="F1595" t="s">
        <v>18</v>
      </c>
      <c r="G1595">
        <v>3644.84</v>
      </c>
      <c r="H1595">
        <v>1289.49</v>
      </c>
      <c r="I1595">
        <v>6040.83</v>
      </c>
      <c r="J1595">
        <v>4751.34</v>
      </c>
      <c r="K1595" s="1">
        <f t="shared" si="96"/>
        <v>3.6846660307563455</v>
      </c>
      <c r="L1595" t="s">
        <v>54</v>
      </c>
      <c r="M1595" s="2" t="s">
        <v>262</v>
      </c>
      <c r="N1595" s="3" t="str">
        <f t="shared" si="97"/>
        <v>Jan</v>
      </c>
      <c r="O1595" t="s">
        <v>51</v>
      </c>
      <c r="P1595" t="s">
        <v>22</v>
      </c>
      <c r="Q1595" t="str">
        <f t="shared" si="98"/>
        <v>Adult</v>
      </c>
      <c r="R1595" t="str">
        <f t="shared" si="99"/>
        <v>Profit</v>
      </c>
    </row>
    <row r="1596" spans="1:18">
      <c r="A1596">
        <v>5265</v>
      </c>
      <c r="B1596" t="s">
        <v>23</v>
      </c>
      <c r="C1596">
        <v>30</v>
      </c>
      <c r="D1596" t="s">
        <v>16</v>
      </c>
      <c r="E1596" t="s">
        <v>30</v>
      </c>
      <c r="F1596" t="s">
        <v>18</v>
      </c>
      <c r="G1596">
        <v>4922.18</v>
      </c>
      <c r="H1596">
        <v>504.23</v>
      </c>
      <c r="I1596">
        <v>6040.43</v>
      </c>
      <c r="J1596">
        <v>5536.2</v>
      </c>
      <c r="K1596" s="1">
        <f t="shared" si="96"/>
        <v>10.979513317335343</v>
      </c>
      <c r="L1596" t="s">
        <v>54</v>
      </c>
      <c r="M1596" s="2" t="s">
        <v>137</v>
      </c>
      <c r="N1596" s="3" t="str">
        <f t="shared" si="97"/>
        <v>Jun</v>
      </c>
      <c r="O1596" t="s">
        <v>51</v>
      </c>
      <c r="P1596" t="s">
        <v>22</v>
      </c>
      <c r="Q1596" t="str">
        <f t="shared" si="98"/>
        <v>Adult</v>
      </c>
      <c r="R1596" t="str">
        <f t="shared" si="99"/>
        <v>Profit</v>
      </c>
    </row>
    <row r="1597" spans="1:18">
      <c r="A1597">
        <v>5684</v>
      </c>
      <c r="B1597" t="s">
        <v>29</v>
      </c>
      <c r="C1597">
        <v>19</v>
      </c>
      <c r="D1597" t="s">
        <v>24</v>
      </c>
      <c r="E1597" t="s">
        <v>53</v>
      </c>
      <c r="F1597" t="s">
        <v>18</v>
      </c>
      <c r="G1597">
        <v>4716.66</v>
      </c>
      <c r="H1597">
        <v>1318.12</v>
      </c>
      <c r="I1597">
        <v>6039.45</v>
      </c>
      <c r="J1597">
        <v>4721.33</v>
      </c>
      <c r="K1597" s="1">
        <f t="shared" si="96"/>
        <v>3.5818665978818318</v>
      </c>
      <c r="L1597" t="s">
        <v>37</v>
      </c>
      <c r="M1597" s="2" t="s">
        <v>315</v>
      </c>
      <c r="N1597" s="3" t="str">
        <f t="shared" si="97"/>
        <v>Aug</v>
      </c>
      <c r="O1597" t="s">
        <v>21</v>
      </c>
      <c r="P1597" t="s">
        <v>39</v>
      </c>
      <c r="Q1597" t="str">
        <f t="shared" si="98"/>
        <v>Young</v>
      </c>
      <c r="R1597" t="str">
        <f t="shared" si="99"/>
        <v>Profit</v>
      </c>
    </row>
    <row r="1598" spans="1:18">
      <c r="A1598">
        <v>4704</v>
      </c>
      <c r="B1598" t="s">
        <v>29</v>
      </c>
      <c r="C1598">
        <v>23</v>
      </c>
      <c r="D1598" t="s">
        <v>24</v>
      </c>
      <c r="E1598" t="s">
        <v>57</v>
      </c>
      <c r="F1598" t="s">
        <v>49</v>
      </c>
      <c r="G1598">
        <v>3463.8</v>
      </c>
      <c r="H1598">
        <v>624.42999999999995</v>
      </c>
      <c r="I1598">
        <v>6038.9</v>
      </c>
      <c r="J1598">
        <v>5414.47</v>
      </c>
      <c r="K1598" s="1">
        <f t="shared" si="96"/>
        <v>8.671060006726135</v>
      </c>
      <c r="L1598" t="s">
        <v>54</v>
      </c>
      <c r="M1598" s="2" t="s">
        <v>261</v>
      </c>
      <c r="N1598" s="3" t="str">
        <f t="shared" si="97"/>
        <v>Dec</v>
      </c>
      <c r="O1598" t="s">
        <v>21</v>
      </c>
      <c r="P1598" t="s">
        <v>39</v>
      </c>
      <c r="Q1598" t="str">
        <f t="shared" si="98"/>
        <v>Young</v>
      </c>
      <c r="R1598" t="str">
        <f t="shared" si="99"/>
        <v>Profit</v>
      </c>
    </row>
    <row r="1599" spans="1:18">
      <c r="A1599">
        <v>9279</v>
      </c>
      <c r="B1599" t="s">
        <v>34</v>
      </c>
      <c r="C1599">
        <v>58</v>
      </c>
      <c r="D1599" t="s">
        <v>16</v>
      </c>
      <c r="E1599" t="s">
        <v>57</v>
      </c>
      <c r="F1599" t="s">
        <v>25</v>
      </c>
      <c r="G1599">
        <v>3665.55</v>
      </c>
      <c r="H1599">
        <v>1624.41</v>
      </c>
      <c r="I1599">
        <v>6037.38</v>
      </c>
      <c r="J1599">
        <v>4412.97</v>
      </c>
      <c r="K1599" s="1">
        <f t="shared" si="96"/>
        <v>2.7166602027813176</v>
      </c>
      <c r="L1599" t="s">
        <v>26</v>
      </c>
      <c r="M1599" s="2" t="s">
        <v>366</v>
      </c>
      <c r="N1599" s="3" t="str">
        <f t="shared" si="97"/>
        <v>Jun</v>
      </c>
      <c r="O1599" t="s">
        <v>51</v>
      </c>
      <c r="P1599" t="s">
        <v>39</v>
      </c>
      <c r="Q1599" t="str">
        <f t="shared" si="98"/>
        <v>Senior</v>
      </c>
      <c r="R1599" t="str">
        <f t="shared" si="99"/>
        <v>Profit</v>
      </c>
    </row>
    <row r="1600" spans="1:18">
      <c r="A1600">
        <v>6671</v>
      </c>
      <c r="B1600" t="s">
        <v>15</v>
      </c>
      <c r="C1600">
        <v>42</v>
      </c>
      <c r="D1600" t="s">
        <v>16</v>
      </c>
      <c r="E1600" t="s">
        <v>66</v>
      </c>
      <c r="F1600" t="s">
        <v>49</v>
      </c>
      <c r="G1600">
        <v>4451.29</v>
      </c>
      <c r="H1600">
        <v>1869.48</v>
      </c>
      <c r="I1600">
        <v>6035.94</v>
      </c>
      <c r="J1600">
        <v>4166.46</v>
      </c>
      <c r="K1600" s="1">
        <f t="shared" si="96"/>
        <v>2.2286732139418448</v>
      </c>
      <c r="L1600" t="s">
        <v>19</v>
      </c>
      <c r="M1600" s="2" t="s">
        <v>90</v>
      </c>
      <c r="N1600" s="3" t="str">
        <f t="shared" si="97"/>
        <v>Oct</v>
      </c>
      <c r="O1600" t="s">
        <v>28</v>
      </c>
      <c r="P1600" t="s">
        <v>22</v>
      </c>
      <c r="Q1600" t="str">
        <f t="shared" si="98"/>
        <v>Senior</v>
      </c>
      <c r="R1600" t="str">
        <f t="shared" si="99"/>
        <v>Profit</v>
      </c>
    </row>
    <row r="1601" spans="1:18">
      <c r="A1601">
        <v>4644</v>
      </c>
      <c r="B1601" t="s">
        <v>23</v>
      </c>
      <c r="C1601">
        <v>39</v>
      </c>
      <c r="D1601" t="s">
        <v>16</v>
      </c>
      <c r="E1601" t="s">
        <v>41</v>
      </c>
      <c r="F1601" t="s">
        <v>49</v>
      </c>
      <c r="G1601">
        <v>4846.4799999999996</v>
      </c>
      <c r="H1601">
        <v>1973.1</v>
      </c>
      <c r="I1601">
        <v>6034.36</v>
      </c>
      <c r="J1601">
        <v>4061.26</v>
      </c>
      <c r="K1601" s="1">
        <f t="shared" si="96"/>
        <v>2.0583143277076683</v>
      </c>
      <c r="L1601" t="s">
        <v>54</v>
      </c>
      <c r="M1601" s="2" t="s">
        <v>191</v>
      </c>
      <c r="N1601" s="3" t="str">
        <f t="shared" si="97"/>
        <v>Jun</v>
      </c>
      <c r="O1601" t="s">
        <v>28</v>
      </c>
      <c r="P1601" t="s">
        <v>39</v>
      </c>
      <c r="Q1601" t="str">
        <f t="shared" si="98"/>
        <v>Adult</v>
      </c>
      <c r="R1601" t="str">
        <f t="shared" si="99"/>
        <v>Profit</v>
      </c>
    </row>
    <row r="1602" spans="1:18">
      <c r="A1602">
        <v>2101</v>
      </c>
      <c r="B1602" t="s">
        <v>23</v>
      </c>
      <c r="C1602">
        <v>51</v>
      </c>
      <c r="D1602" t="s">
        <v>24</v>
      </c>
      <c r="E1602" t="s">
        <v>17</v>
      </c>
      <c r="F1602" t="s">
        <v>18</v>
      </c>
      <c r="G1602">
        <v>4560.96</v>
      </c>
      <c r="H1602">
        <v>1341.19</v>
      </c>
      <c r="I1602">
        <v>6030.69</v>
      </c>
      <c r="J1602">
        <v>4689.5</v>
      </c>
      <c r="K1602" s="1">
        <f t="shared" ref="K1602:K1665" si="100">J1602/H1602</f>
        <v>3.4965217456139697</v>
      </c>
      <c r="L1602" t="s">
        <v>26</v>
      </c>
      <c r="M1602" s="2" t="s">
        <v>69</v>
      </c>
      <c r="N1602" s="3" t="str">
        <f t="shared" ref="N1602:N1665" si="101">TEXT(M1602,"MMM")</f>
        <v>Sep</v>
      </c>
      <c r="O1602" t="s">
        <v>56</v>
      </c>
      <c r="P1602" t="s">
        <v>22</v>
      </c>
      <c r="Q1602" t="str">
        <f t="shared" ref="Q1602:Q1665" si="102">IF(C1602&gt;=18,IF(C1602&lt;=25,"Young",IF(C1602&lt;=40,"Adult",IF(C1602&lt;=60,"Senior",""))),"")</f>
        <v>Senior</v>
      </c>
      <c r="R1602" t="str">
        <f t="shared" ref="R1602:R1665" si="103">IF(J1602&gt;0,"Profit","Loss")</f>
        <v>Profit</v>
      </c>
    </row>
    <row r="1603" spans="1:18">
      <c r="A1603">
        <v>3846</v>
      </c>
      <c r="B1603" t="s">
        <v>34</v>
      </c>
      <c r="C1603">
        <v>40</v>
      </c>
      <c r="D1603" t="s">
        <v>16</v>
      </c>
      <c r="E1603" t="s">
        <v>53</v>
      </c>
      <c r="F1603" t="s">
        <v>42</v>
      </c>
      <c r="G1603">
        <v>4886.7299999999996</v>
      </c>
      <c r="H1603">
        <v>1843.65</v>
      </c>
      <c r="I1603">
        <v>6030.16</v>
      </c>
      <c r="J1603">
        <v>4186.51</v>
      </c>
      <c r="K1603" s="1">
        <f t="shared" si="100"/>
        <v>2.2707726520760447</v>
      </c>
      <c r="L1603" t="s">
        <v>31</v>
      </c>
      <c r="M1603" s="2" t="s">
        <v>205</v>
      </c>
      <c r="N1603" s="3" t="str">
        <f t="shared" si="101"/>
        <v>Nov</v>
      </c>
      <c r="O1603" t="s">
        <v>28</v>
      </c>
      <c r="P1603" t="s">
        <v>39</v>
      </c>
      <c r="Q1603" t="str">
        <f t="shared" si="102"/>
        <v>Adult</v>
      </c>
      <c r="R1603" t="str">
        <f t="shared" si="103"/>
        <v>Profit</v>
      </c>
    </row>
    <row r="1604" spans="1:18">
      <c r="A1604">
        <v>7379</v>
      </c>
      <c r="B1604" t="s">
        <v>52</v>
      </c>
      <c r="C1604">
        <v>49</v>
      </c>
      <c r="D1604" t="s">
        <v>24</v>
      </c>
      <c r="E1604" t="s">
        <v>41</v>
      </c>
      <c r="F1604" t="s">
        <v>25</v>
      </c>
      <c r="G1604">
        <v>3749.47</v>
      </c>
      <c r="H1604">
        <v>1710.91</v>
      </c>
      <c r="I1604">
        <v>6029.86</v>
      </c>
      <c r="J1604">
        <v>4318.95</v>
      </c>
      <c r="K1604" s="1">
        <f t="shared" si="100"/>
        <v>2.5243583823813056</v>
      </c>
      <c r="L1604" t="s">
        <v>31</v>
      </c>
      <c r="M1604" s="2" t="s">
        <v>384</v>
      </c>
      <c r="N1604" s="3" t="str">
        <f t="shared" si="101"/>
        <v>Mar</v>
      </c>
      <c r="O1604" t="s">
        <v>28</v>
      </c>
      <c r="P1604" t="s">
        <v>39</v>
      </c>
      <c r="Q1604" t="str">
        <f t="shared" si="102"/>
        <v>Senior</v>
      </c>
      <c r="R1604" t="str">
        <f t="shared" si="103"/>
        <v>Profit</v>
      </c>
    </row>
    <row r="1605" spans="1:18">
      <c r="A1605">
        <v>8959</v>
      </c>
      <c r="B1605" t="s">
        <v>52</v>
      </c>
      <c r="C1605">
        <v>33</v>
      </c>
      <c r="D1605" t="s">
        <v>24</v>
      </c>
      <c r="E1605" t="s">
        <v>17</v>
      </c>
      <c r="F1605" t="s">
        <v>49</v>
      </c>
      <c r="G1605">
        <v>3490.04</v>
      </c>
      <c r="H1605">
        <v>594.48</v>
      </c>
      <c r="I1605">
        <v>6029.46</v>
      </c>
      <c r="J1605">
        <v>5434.98</v>
      </c>
      <c r="K1605" s="1">
        <f t="shared" si="100"/>
        <v>9.1424101735970922</v>
      </c>
      <c r="L1605" t="s">
        <v>31</v>
      </c>
      <c r="M1605" s="2" t="s">
        <v>88</v>
      </c>
      <c r="N1605" s="3" t="str">
        <f t="shared" si="101"/>
        <v>Dec</v>
      </c>
      <c r="O1605" t="s">
        <v>33</v>
      </c>
      <c r="P1605" t="s">
        <v>39</v>
      </c>
      <c r="Q1605" t="str">
        <f t="shared" si="102"/>
        <v>Adult</v>
      </c>
      <c r="R1605" t="str">
        <f t="shared" si="103"/>
        <v>Profit</v>
      </c>
    </row>
    <row r="1606" spans="1:18">
      <c r="A1606">
        <v>9053</v>
      </c>
      <c r="B1606" t="s">
        <v>29</v>
      </c>
      <c r="C1606">
        <v>46</v>
      </c>
      <c r="D1606" t="s">
        <v>24</v>
      </c>
      <c r="E1606" t="s">
        <v>35</v>
      </c>
      <c r="F1606" t="s">
        <v>25</v>
      </c>
      <c r="G1606">
        <v>3390.01</v>
      </c>
      <c r="H1606">
        <v>1522.34</v>
      </c>
      <c r="I1606">
        <v>6028.81</v>
      </c>
      <c r="J1606">
        <v>4506.47</v>
      </c>
      <c r="K1606" s="1">
        <f t="shared" si="100"/>
        <v>2.9602257051644183</v>
      </c>
      <c r="L1606" t="s">
        <v>31</v>
      </c>
      <c r="M1606" s="2" t="s">
        <v>340</v>
      </c>
      <c r="N1606" s="3" t="str">
        <f t="shared" si="101"/>
        <v>Jul</v>
      </c>
      <c r="O1606" t="s">
        <v>21</v>
      </c>
      <c r="P1606" t="s">
        <v>39</v>
      </c>
      <c r="Q1606" t="str">
        <f t="shared" si="102"/>
        <v>Senior</v>
      </c>
      <c r="R1606" t="str">
        <f t="shared" si="103"/>
        <v>Profit</v>
      </c>
    </row>
    <row r="1607" spans="1:18">
      <c r="A1607">
        <v>40</v>
      </c>
      <c r="B1607" t="s">
        <v>23</v>
      </c>
      <c r="C1607">
        <v>46</v>
      </c>
      <c r="D1607" t="s">
        <v>24</v>
      </c>
      <c r="E1607" t="s">
        <v>35</v>
      </c>
      <c r="F1607" t="s">
        <v>25</v>
      </c>
      <c r="G1607">
        <v>4288.6099999999997</v>
      </c>
      <c r="H1607">
        <v>829.17</v>
      </c>
      <c r="I1607">
        <v>6027.15</v>
      </c>
      <c r="J1607">
        <v>5197.9799999999996</v>
      </c>
      <c r="K1607" s="1">
        <f t="shared" si="100"/>
        <v>6.2688954014255218</v>
      </c>
      <c r="L1607" t="s">
        <v>37</v>
      </c>
      <c r="M1607" s="2" t="s">
        <v>88</v>
      </c>
      <c r="N1607" s="3" t="str">
        <f t="shared" si="101"/>
        <v>Dec</v>
      </c>
      <c r="O1607" t="s">
        <v>33</v>
      </c>
      <c r="P1607" t="s">
        <v>39</v>
      </c>
      <c r="Q1607" t="str">
        <f t="shared" si="102"/>
        <v>Senior</v>
      </c>
      <c r="R1607" t="str">
        <f t="shared" si="103"/>
        <v>Profit</v>
      </c>
    </row>
    <row r="1608" spans="1:18">
      <c r="A1608">
        <v>9639</v>
      </c>
      <c r="B1608" t="s">
        <v>40</v>
      </c>
      <c r="C1608">
        <v>29</v>
      </c>
      <c r="D1608" t="s">
        <v>16</v>
      </c>
      <c r="E1608" t="s">
        <v>17</v>
      </c>
      <c r="F1608" t="s">
        <v>18</v>
      </c>
      <c r="G1608">
        <v>3724.22</v>
      </c>
      <c r="H1608">
        <v>1574.34</v>
      </c>
      <c r="I1608">
        <v>6026.92</v>
      </c>
      <c r="J1608">
        <v>4452.58</v>
      </c>
      <c r="K1608" s="1">
        <f t="shared" si="100"/>
        <v>2.8282200795253885</v>
      </c>
      <c r="L1608" t="s">
        <v>54</v>
      </c>
      <c r="M1608" s="2" t="s">
        <v>345</v>
      </c>
      <c r="N1608" s="3" t="str">
        <f t="shared" si="101"/>
        <v>Mar</v>
      </c>
      <c r="O1608" t="s">
        <v>51</v>
      </c>
      <c r="P1608" t="s">
        <v>22</v>
      </c>
      <c r="Q1608" t="str">
        <f t="shared" si="102"/>
        <v>Adult</v>
      </c>
      <c r="R1608" t="str">
        <f t="shared" si="103"/>
        <v>Profit</v>
      </c>
    </row>
    <row r="1609" spans="1:18">
      <c r="A1609">
        <v>2748</v>
      </c>
      <c r="B1609" t="s">
        <v>92</v>
      </c>
      <c r="C1609">
        <v>55</v>
      </c>
      <c r="D1609" t="s">
        <v>24</v>
      </c>
      <c r="E1609" t="s">
        <v>57</v>
      </c>
      <c r="F1609" t="s">
        <v>49</v>
      </c>
      <c r="G1609">
        <v>4924.33</v>
      </c>
      <c r="H1609">
        <v>1391.02</v>
      </c>
      <c r="I1609">
        <v>6026.57</v>
      </c>
      <c r="J1609">
        <v>4635.55</v>
      </c>
      <c r="K1609" s="1">
        <f t="shared" si="100"/>
        <v>3.3324826386392719</v>
      </c>
      <c r="L1609" t="s">
        <v>26</v>
      </c>
      <c r="M1609" s="2" t="s">
        <v>97</v>
      </c>
      <c r="N1609" s="3" t="str">
        <f t="shared" si="101"/>
        <v>Jun</v>
      </c>
      <c r="O1609" t="s">
        <v>51</v>
      </c>
      <c r="P1609" t="s">
        <v>22</v>
      </c>
      <c r="Q1609" t="str">
        <f t="shared" si="102"/>
        <v>Senior</v>
      </c>
      <c r="R1609" t="str">
        <f t="shared" si="103"/>
        <v>Profit</v>
      </c>
    </row>
    <row r="1610" spans="1:18">
      <c r="A1610">
        <v>9002</v>
      </c>
      <c r="B1610" t="s">
        <v>52</v>
      </c>
      <c r="C1610">
        <v>38</v>
      </c>
      <c r="D1610" t="s">
        <v>24</v>
      </c>
      <c r="E1610" t="s">
        <v>57</v>
      </c>
      <c r="F1610" t="s">
        <v>42</v>
      </c>
      <c r="G1610">
        <v>3869.86</v>
      </c>
      <c r="H1610">
        <v>136.4</v>
      </c>
      <c r="I1610">
        <v>6026.56</v>
      </c>
      <c r="J1610">
        <v>5890.16</v>
      </c>
      <c r="K1610" s="1">
        <f t="shared" si="100"/>
        <v>43.182991202346038</v>
      </c>
      <c r="L1610" t="s">
        <v>37</v>
      </c>
      <c r="M1610" s="2" t="s">
        <v>379</v>
      </c>
      <c r="N1610" s="3" t="str">
        <f t="shared" si="101"/>
        <v>Mar</v>
      </c>
      <c r="O1610" t="s">
        <v>28</v>
      </c>
      <c r="P1610" t="s">
        <v>22</v>
      </c>
      <c r="Q1610" t="str">
        <f t="shared" si="102"/>
        <v>Adult</v>
      </c>
      <c r="R1610" t="str">
        <f t="shared" si="103"/>
        <v>Profit</v>
      </c>
    </row>
    <row r="1611" spans="1:18">
      <c r="A1611">
        <v>9493</v>
      </c>
      <c r="B1611" t="s">
        <v>34</v>
      </c>
      <c r="C1611">
        <v>27</v>
      </c>
      <c r="D1611" t="s">
        <v>24</v>
      </c>
      <c r="E1611" t="s">
        <v>59</v>
      </c>
      <c r="F1611" t="s">
        <v>25</v>
      </c>
      <c r="G1611">
        <v>4545.7700000000004</v>
      </c>
      <c r="H1611">
        <v>1662.22</v>
      </c>
      <c r="I1611">
        <v>6025.73</v>
      </c>
      <c r="J1611">
        <v>4363.51</v>
      </c>
      <c r="K1611" s="1">
        <f t="shared" si="100"/>
        <v>2.6251097929275309</v>
      </c>
      <c r="L1611" t="s">
        <v>54</v>
      </c>
      <c r="M1611" s="2" t="s">
        <v>380</v>
      </c>
      <c r="N1611" s="3" t="str">
        <f t="shared" si="101"/>
        <v>Apr</v>
      </c>
      <c r="O1611" t="s">
        <v>51</v>
      </c>
      <c r="P1611" t="s">
        <v>39</v>
      </c>
      <c r="Q1611" t="str">
        <f t="shared" si="102"/>
        <v>Adult</v>
      </c>
      <c r="R1611" t="str">
        <f t="shared" si="103"/>
        <v>Profit</v>
      </c>
    </row>
    <row r="1612" spans="1:18">
      <c r="A1612">
        <v>7899</v>
      </c>
      <c r="B1612" t="s">
        <v>23</v>
      </c>
      <c r="C1612">
        <v>53</v>
      </c>
      <c r="D1612" t="s">
        <v>24</v>
      </c>
      <c r="E1612" t="s">
        <v>30</v>
      </c>
      <c r="F1612" t="s">
        <v>36</v>
      </c>
      <c r="G1612">
        <v>4901.1099999999997</v>
      </c>
      <c r="H1612">
        <v>205.42</v>
      </c>
      <c r="I1612">
        <v>6025.18</v>
      </c>
      <c r="J1612">
        <v>5819.76</v>
      </c>
      <c r="K1612" s="1">
        <f t="shared" si="100"/>
        <v>28.331029111089478</v>
      </c>
      <c r="L1612" t="s">
        <v>31</v>
      </c>
      <c r="M1612" s="2" t="s">
        <v>61</v>
      </c>
      <c r="N1612" s="3" t="str">
        <f t="shared" si="101"/>
        <v>Mar</v>
      </c>
      <c r="O1612" t="s">
        <v>21</v>
      </c>
      <c r="P1612" t="s">
        <v>22</v>
      </c>
      <c r="Q1612" t="str">
        <f t="shared" si="102"/>
        <v>Senior</v>
      </c>
      <c r="R1612" t="str">
        <f t="shared" si="103"/>
        <v>Profit</v>
      </c>
    </row>
    <row r="1613" spans="1:18">
      <c r="A1613">
        <v>6015</v>
      </c>
      <c r="B1613" t="s">
        <v>23</v>
      </c>
      <c r="C1613">
        <v>26</v>
      </c>
      <c r="D1613" t="s">
        <v>16</v>
      </c>
      <c r="E1613" t="s">
        <v>53</v>
      </c>
      <c r="F1613" t="s">
        <v>42</v>
      </c>
      <c r="G1613">
        <v>3546.14</v>
      </c>
      <c r="H1613">
        <v>66.83</v>
      </c>
      <c r="I1613">
        <v>6023.89</v>
      </c>
      <c r="J1613">
        <v>5957.06</v>
      </c>
      <c r="K1613" s="1">
        <f t="shared" si="100"/>
        <v>89.137513092922347</v>
      </c>
      <c r="L1613" t="s">
        <v>31</v>
      </c>
      <c r="M1613" s="2" t="s">
        <v>68</v>
      </c>
      <c r="N1613" s="3" t="str">
        <f t="shared" si="101"/>
        <v>Mar</v>
      </c>
      <c r="O1613" t="s">
        <v>21</v>
      </c>
      <c r="P1613" t="s">
        <v>39</v>
      </c>
      <c r="Q1613" t="str">
        <f t="shared" si="102"/>
        <v>Adult</v>
      </c>
      <c r="R1613" t="str">
        <f t="shared" si="103"/>
        <v>Profit</v>
      </c>
    </row>
    <row r="1614" spans="1:18">
      <c r="A1614">
        <v>9919</v>
      </c>
      <c r="B1614" t="s">
        <v>52</v>
      </c>
      <c r="C1614">
        <v>54</v>
      </c>
      <c r="D1614" t="s">
        <v>24</v>
      </c>
      <c r="E1614" t="s">
        <v>35</v>
      </c>
      <c r="F1614" t="s">
        <v>42</v>
      </c>
      <c r="G1614">
        <v>3687.02</v>
      </c>
      <c r="H1614">
        <v>1929.72</v>
      </c>
      <c r="I1614">
        <v>6023.08</v>
      </c>
      <c r="J1614">
        <v>4093.36</v>
      </c>
      <c r="K1614" s="1">
        <f t="shared" si="100"/>
        <v>2.1212196588106047</v>
      </c>
      <c r="L1614" t="s">
        <v>26</v>
      </c>
      <c r="M1614" s="2" t="s">
        <v>250</v>
      </c>
      <c r="N1614" s="3" t="str">
        <f t="shared" si="101"/>
        <v>Jan</v>
      </c>
      <c r="O1614" t="s">
        <v>56</v>
      </c>
      <c r="P1614" t="s">
        <v>22</v>
      </c>
      <c r="Q1614" t="str">
        <f t="shared" si="102"/>
        <v>Senior</v>
      </c>
      <c r="R1614" t="str">
        <f t="shared" si="103"/>
        <v>Profit</v>
      </c>
    </row>
    <row r="1615" spans="1:18">
      <c r="A1615">
        <v>8850</v>
      </c>
      <c r="B1615" t="s">
        <v>47</v>
      </c>
      <c r="C1615">
        <v>46</v>
      </c>
      <c r="D1615" t="s">
        <v>16</v>
      </c>
      <c r="E1615" t="s">
        <v>53</v>
      </c>
      <c r="F1615" t="s">
        <v>25</v>
      </c>
      <c r="G1615">
        <v>3375.54</v>
      </c>
      <c r="H1615">
        <v>1461.66</v>
      </c>
      <c r="I1615">
        <v>6021.79</v>
      </c>
      <c r="J1615">
        <v>4560.13</v>
      </c>
      <c r="K1615" s="1">
        <f t="shared" si="100"/>
        <v>3.1198295089145218</v>
      </c>
      <c r="L1615" t="s">
        <v>31</v>
      </c>
      <c r="M1615" s="2" t="s">
        <v>79</v>
      </c>
      <c r="N1615" s="3" t="str">
        <f t="shared" si="101"/>
        <v>Feb</v>
      </c>
      <c r="O1615" t="s">
        <v>21</v>
      </c>
      <c r="P1615" t="s">
        <v>22</v>
      </c>
      <c r="Q1615" t="str">
        <f t="shared" si="102"/>
        <v>Senior</v>
      </c>
      <c r="R1615" t="str">
        <f t="shared" si="103"/>
        <v>Profit</v>
      </c>
    </row>
    <row r="1616" spans="1:18">
      <c r="A1616">
        <v>5193</v>
      </c>
      <c r="B1616" t="s">
        <v>34</v>
      </c>
      <c r="C1616">
        <v>28</v>
      </c>
      <c r="D1616" t="s">
        <v>16</v>
      </c>
      <c r="E1616" t="s">
        <v>53</v>
      </c>
      <c r="F1616" t="s">
        <v>25</v>
      </c>
      <c r="G1616">
        <v>4236.1400000000003</v>
      </c>
      <c r="H1616">
        <v>1890.33</v>
      </c>
      <c r="I1616">
        <v>6021.22</v>
      </c>
      <c r="J1616">
        <v>4130.8900000000003</v>
      </c>
      <c r="K1616" s="1">
        <f t="shared" si="100"/>
        <v>2.1852745287859796</v>
      </c>
      <c r="L1616" t="s">
        <v>54</v>
      </c>
      <c r="M1616" s="2" t="s">
        <v>223</v>
      </c>
      <c r="N1616" s="3" t="str">
        <f t="shared" si="101"/>
        <v>Dec</v>
      </c>
      <c r="O1616" t="s">
        <v>56</v>
      </c>
      <c r="P1616" t="s">
        <v>39</v>
      </c>
      <c r="Q1616" t="str">
        <f t="shared" si="102"/>
        <v>Adult</v>
      </c>
      <c r="R1616" t="str">
        <f t="shared" si="103"/>
        <v>Profit</v>
      </c>
    </row>
    <row r="1617" spans="1:18">
      <c r="A1617">
        <v>2150</v>
      </c>
      <c r="B1617" t="s">
        <v>34</v>
      </c>
      <c r="C1617">
        <v>25</v>
      </c>
      <c r="D1617" t="s">
        <v>16</v>
      </c>
      <c r="E1617" t="s">
        <v>41</v>
      </c>
      <c r="F1617" t="s">
        <v>49</v>
      </c>
      <c r="G1617">
        <v>3594.39</v>
      </c>
      <c r="H1617">
        <v>1549.77</v>
      </c>
      <c r="I1617">
        <v>6020.56</v>
      </c>
      <c r="J1617">
        <v>4470.79</v>
      </c>
      <c r="K1617" s="1">
        <f t="shared" si="100"/>
        <v>2.8848087135510432</v>
      </c>
      <c r="L1617" t="s">
        <v>26</v>
      </c>
      <c r="M1617" s="2" t="s">
        <v>342</v>
      </c>
      <c r="N1617" s="3" t="str">
        <f t="shared" si="101"/>
        <v>Jan</v>
      </c>
      <c r="O1617" t="s">
        <v>51</v>
      </c>
      <c r="P1617" t="s">
        <v>39</v>
      </c>
      <c r="Q1617" t="str">
        <f t="shared" si="102"/>
        <v>Young</v>
      </c>
      <c r="R1617" t="str">
        <f t="shared" si="103"/>
        <v>Profit</v>
      </c>
    </row>
    <row r="1618" spans="1:18">
      <c r="A1618">
        <v>6023</v>
      </c>
      <c r="B1618" t="s">
        <v>47</v>
      </c>
      <c r="C1618">
        <v>24</v>
      </c>
      <c r="D1618" t="s">
        <v>24</v>
      </c>
      <c r="E1618" t="s">
        <v>53</v>
      </c>
      <c r="F1618" t="s">
        <v>36</v>
      </c>
      <c r="G1618">
        <v>3729.02</v>
      </c>
      <c r="H1618">
        <v>318.20999999999998</v>
      </c>
      <c r="I1618">
        <v>6018.77</v>
      </c>
      <c r="J1618">
        <v>5700.56</v>
      </c>
      <c r="K1618" s="1">
        <f t="shared" si="100"/>
        <v>17.914459005059555</v>
      </c>
      <c r="L1618" t="s">
        <v>54</v>
      </c>
      <c r="M1618" s="2" t="s">
        <v>98</v>
      </c>
      <c r="N1618" s="3" t="str">
        <f t="shared" si="101"/>
        <v>Aug</v>
      </c>
      <c r="O1618" t="s">
        <v>21</v>
      </c>
      <c r="P1618" t="s">
        <v>39</v>
      </c>
      <c r="Q1618" t="str">
        <f t="shared" si="102"/>
        <v>Young</v>
      </c>
      <c r="R1618" t="str">
        <f t="shared" si="103"/>
        <v>Profit</v>
      </c>
    </row>
    <row r="1619" spans="1:18">
      <c r="A1619">
        <v>955</v>
      </c>
      <c r="B1619" t="s">
        <v>23</v>
      </c>
      <c r="C1619">
        <v>24</v>
      </c>
      <c r="D1619" t="s">
        <v>24</v>
      </c>
      <c r="E1619" t="s">
        <v>53</v>
      </c>
      <c r="F1619" t="s">
        <v>18</v>
      </c>
      <c r="G1619">
        <v>3424.29</v>
      </c>
      <c r="H1619">
        <v>214.73</v>
      </c>
      <c r="I1619">
        <v>6018.45</v>
      </c>
      <c r="J1619">
        <v>5803.72</v>
      </c>
      <c r="K1619" s="1">
        <f t="shared" si="100"/>
        <v>27.027988636892843</v>
      </c>
      <c r="L1619" t="s">
        <v>54</v>
      </c>
      <c r="M1619" s="2" t="s">
        <v>345</v>
      </c>
      <c r="N1619" s="3" t="str">
        <f t="shared" si="101"/>
        <v>Mar</v>
      </c>
      <c r="O1619" t="s">
        <v>21</v>
      </c>
      <c r="P1619" t="s">
        <v>39</v>
      </c>
      <c r="Q1619" t="str">
        <f t="shared" si="102"/>
        <v>Young</v>
      </c>
      <c r="R1619" t="str">
        <f t="shared" si="103"/>
        <v>Profit</v>
      </c>
    </row>
    <row r="1620" spans="1:18">
      <c r="A1620">
        <v>8974</v>
      </c>
      <c r="B1620" t="s">
        <v>34</v>
      </c>
      <c r="C1620">
        <v>40</v>
      </c>
      <c r="D1620" t="s">
        <v>24</v>
      </c>
      <c r="E1620" t="s">
        <v>59</v>
      </c>
      <c r="F1620" t="s">
        <v>49</v>
      </c>
      <c r="G1620">
        <v>4235.7700000000004</v>
      </c>
      <c r="H1620">
        <v>392.27</v>
      </c>
      <c r="I1620">
        <v>6018.25</v>
      </c>
      <c r="J1620">
        <v>5625.98</v>
      </c>
      <c r="K1620" s="1">
        <f t="shared" si="100"/>
        <v>14.342111300889693</v>
      </c>
      <c r="L1620" t="s">
        <v>26</v>
      </c>
      <c r="M1620" s="2" t="s">
        <v>175</v>
      </c>
      <c r="N1620" s="3" t="str">
        <f t="shared" si="101"/>
        <v>May</v>
      </c>
      <c r="O1620" t="s">
        <v>28</v>
      </c>
      <c r="P1620" t="s">
        <v>39</v>
      </c>
      <c r="Q1620" t="str">
        <f t="shared" si="102"/>
        <v>Adult</v>
      </c>
      <c r="R1620" t="str">
        <f t="shared" si="103"/>
        <v>Profit</v>
      </c>
    </row>
    <row r="1621" spans="1:18">
      <c r="A1621">
        <v>7948</v>
      </c>
      <c r="B1621" t="s">
        <v>52</v>
      </c>
      <c r="C1621">
        <v>56</v>
      </c>
      <c r="D1621" t="s">
        <v>16</v>
      </c>
      <c r="E1621" t="s">
        <v>66</v>
      </c>
      <c r="F1621" t="s">
        <v>25</v>
      </c>
      <c r="G1621">
        <v>3582.03</v>
      </c>
      <c r="H1621">
        <v>1553.63</v>
      </c>
      <c r="I1621">
        <v>6015.52</v>
      </c>
      <c r="J1621">
        <v>4461.8900000000003</v>
      </c>
      <c r="K1621" s="1">
        <f t="shared" si="100"/>
        <v>2.8719128750088503</v>
      </c>
      <c r="L1621" t="s">
        <v>26</v>
      </c>
      <c r="M1621" s="2" t="s">
        <v>156</v>
      </c>
      <c r="N1621" s="3" t="str">
        <f t="shared" si="101"/>
        <v>Apr</v>
      </c>
      <c r="O1621" t="s">
        <v>28</v>
      </c>
      <c r="P1621" t="s">
        <v>39</v>
      </c>
      <c r="Q1621" t="str">
        <f t="shared" si="102"/>
        <v>Senior</v>
      </c>
      <c r="R1621" t="str">
        <f t="shared" si="103"/>
        <v>Profit</v>
      </c>
    </row>
    <row r="1622" spans="1:18">
      <c r="A1622">
        <v>7037</v>
      </c>
      <c r="B1622" t="s">
        <v>47</v>
      </c>
      <c r="C1622">
        <v>26</v>
      </c>
      <c r="D1622" t="s">
        <v>16</v>
      </c>
      <c r="E1622" t="s">
        <v>17</v>
      </c>
      <c r="F1622" t="s">
        <v>18</v>
      </c>
      <c r="G1622">
        <v>3972.94</v>
      </c>
      <c r="H1622">
        <v>950.88</v>
      </c>
      <c r="I1622">
        <v>6014.56</v>
      </c>
      <c r="J1622">
        <v>5063.68</v>
      </c>
      <c r="K1622" s="1">
        <f t="shared" si="100"/>
        <v>5.3252566044085485</v>
      </c>
      <c r="L1622" t="s">
        <v>19</v>
      </c>
      <c r="M1622" s="2" t="s">
        <v>341</v>
      </c>
      <c r="N1622" s="3" t="str">
        <f t="shared" si="101"/>
        <v>Dec</v>
      </c>
      <c r="O1622" t="s">
        <v>33</v>
      </c>
      <c r="P1622" t="s">
        <v>39</v>
      </c>
      <c r="Q1622" t="str">
        <f t="shared" si="102"/>
        <v>Adult</v>
      </c>
      <c r="R1622" t="str">
        <f t="shared" si="103"/>
        <v>Profit</v>
      </c>
    </row>
    <row r="1623" spans="1:18">
      <c r="A1623">
        <v>5482</v>
      </c>
      <c r="B1623" t="s">
        <v>44</v>
      </c>
      <c r="C1623">
        <v>28</v>
      </c>
      <c r="D1623" t="s">
        <v>16</v>
      </c>
      <c r="E1623" t="s">
        <v>57</v>
      </c>
      <c r="F1623" t="s">
        <v>18</v>
      </c>
      <c r="G1623">
        <v>3754.61</v>
      </c>
      <c r="H1623">
        <v>1505.27</v>
      </c>
      <c r="I1623">
        <v>6012.62</v>
      </c>
      <c r="J1623">
        <v>4507.3500000000004</v>
      </c>
      <c r="K1623" s="1">
        <f t="shared" si="100"/>
        <v>2.9943797458263304</v>
      </c>
      <c r="L1623" t="s">
        <v>54</v>
      </c>
      <c r="M1623" s="2" t="s">
        <v>98</v>
      </c>
      <c r="N1623" s="3" t="str">
        <f t="shared" si="101"/>
        <v>Aug</v>
      </c>
      <c r="O1623" t="s">
        <v>21</v>
      </c>
      <c r="P1623" t="s">
        <v>22</v>
      </c>
      <c r="Q1623" t="str">
        <f t="shared" si="102"/>
        <v>Adult</v>
      </c>
      <c r="R1623" t="str">
        <f t="shared" si="103"/>
        <v>Profit</v>
      </c>
    </row>
    <row r="1624" spans="1:18">
      <c r="A1624">
        <v>8863</v>
      </c>
      <c r="B1624" t="s">
        <v>29</v>
      </c>
      <c r="C1624">
        <v>42</v>
      </c>
      <c r="D1624" t="s">
        <v>24</v>
      </c>
      <c r="E1624" t="s">
        <v>30</v>
      </c>
      <c r="F1624" t="s">
        <v>42</v>
      </c>
      <c r="G1624">
        <v>4508.7299999999996</v>
      </c>
      <c r="H1624">
        <v>645.98</v>
      </c>
      <c r="I1624">
        <v>6012.45</v>
      </c>
      <c r="J1624">
        <v>5366.47</v>
      </c>
      <c r="K1624" s="1">
        <f t="shared" si="100"/>
        <v>8.3074862998854453</v>
      </c>
      <c r="L1624" t="s">
        <v>26</v>
      </c>
      <c r="M1624" s="2" t="s">
        <v>251</v>
      </c>
      <c r="N1624" s="3" t="str">
        <f t="shared" si="101"/>
        <v>Jan</v>
      </c>
      <c r="O1624" t="s">
        <v>51</v>
      </c>
      <c r="P1624" t="s">
        <v>39</v>
      </c>
      <c r="Q1624" t="str">
        <f t="shared" si="102"/>
        <v>Senior</v>
      </c>
      <c r="R1624" t="str">
        <f t="shared" si="103"/>
        <v>Profit</v>
      </c>
    </row>
    <row r="1625" spans="1:18">
      <c r="A1625">
        <v>7648</v>
      </c>
      <c r="B1625" t="s">
        <v>40</v>
      </c>
      <c r="C1625">
        <v>43</v>
      </c>
      <c r="D1625" t="s">
        <v>24</v>
      </c>
      <c r="E1625" t="s">
        <v>53</v>
      </c>
      <c r="F1625" t="s">
        <v>42</v>
      </c>
      <c r="G1625">
        <v>3798.66</v>
      </c>
      <c r="H1625">
        <v>66.680000000000007</v>
      </c>
      <c r="I1625">
        <v>6009.42</v>
      </c>
      <c r="J1625">
        <v>5942.74</v>
      </c>
      <c r="K1625" s="1">
        <f t="shared" si="100"/>
        <v>89.123275344931002</v>
      </c>
      <c r="L1625" t="s">
        <v>19</v>
      </c>
      <c r="M1625" s="2" t="s">
        <v>103</v>
      </c>
      <c r="N1625" s="3" t="str">
        <f t="shared" si="101"/>
        <v>Oct</v>
      </c>
      <c r="O1625" t="s">
        <v>51</v>
      </c>
      <c r="P1625" t="s">
        <v>39</v>
      </c>
      <c r="Q1625" t="str">
        <f t="shared" si="102"/>
        <v>Senior</v>
      </c>
      <c r="R1625" t="str">
        <f t="shared" si="103"/>
        <v>Profit</v>
      </c>
    </row>
    <row r="1626" spans="1:18">
      <c r="A1626">
        <v>3866</v>
      </c>
      <c r="B1626" t="s">
        <v>40</v>
      </c>
      <c r="C1626">
        <v>46</v>
      </c>
      <c r="D1626" t="s">
        <v>24</v>
      </c>
      <c r="E1626" t="s">
        <v>41</v>
      </c>
      <c r="F1626" t="s">
        <v>25</v>
      </c>
      <c r="G1626">
        <v>4928.2700000000004</v>
      </c>
      <c r="H1626">
        <v>293.68</v>
      </c>
      <c r="I1626">
        <v>6009.36</v>
      </c>
      <c r="J1626">
        <v>5715.68</v>
      </c>
      <c r="K1626" s="1">
        <f t="shared" si="100"/>
        <v>19.462271860528467</v>
      </c>
      <c r="L1626" t="s">
        <v>54</v>
      </c>
      <c r="M1626" s="2" t="s">
        <v>215</v>
      </c>
      <c r="N1626" s="3" t="str">
        <f t="shared" si="101"/>
        <v>Oct</v>
      </c>
      <c r="O1626" t="s">
        <v>21</v>
      </c>
      <c r="P1626" t="s">
        <v>39</v>
      </c>
      <c r="Q1626" t="str">
        <f t="shared" si="102"/>
        <v>Senior</v>
      </c>
      <c r="R1626" t="str">
        <f t="shared" si="103"/>
        <v>Profit</v>
      </c>
    </row>
    <row r="1627" spans="1:18">
      <c r="A1627">
        <v>435</v>
      </c>
      <c r="B1627" t="s">
        <v>29</v>
      </c>
      <c r="C1627">
        <v>25</v>
      </c>
      <c r="D1627" t="s">
        <v>16</v>
      </c>
      <c r="E1627" t="s">
        <v>66</v>
      </c>
      <c r="F1627" t="s">
        <v>18</v>
      </c>
      <c r="G1627">
        <v>3675.5</v>
      </c>
      <c r="H1627">
        <v>1778.87</v>
      </c>
      <c r="I1627">
        <v>6008.83</v>
      </c>
      <c r="J1627">
        <v>4229.96</v>
      </c>
      <c r="K1627" s="1">
        <f t="shared" si="100"/>
        <v>2.3778915828587812</v>
      </c>
      <c r="L1627" t="s">
        <v>31</v>
      </c>
      <c r="M1627" s="2" t="s">
        <v>262</v>
      </c>
      <c r="N1627" s="3" t="str">
        <f t="shared" si="101"/>
        <v>Jan</v>
      </c>
      <c r="O1627" t="s">
        <v>56</v>
      </c>
      <c r="P1627" t="s">
        <v>22</v>
      </c>
      <c r="Q1627" t="str">
        <f t="shared" si="102"/>
        <v>Young</v>
      </c>
      <c r="R1627" t="str">
        <f t="shared" si="103"/>
        <v>Profit</v>
      </c>
    </row>
    <row r="1628" spans="1:18">
      <c r="A1628">
        <v>4052</v>
      </c>
      <c r="B1628" t="s">
        <v>23</v>
      </c>
      <c r="C1628">
        <v>39</v>
      </c>
      <c r="D1628" t="s">
        <v>24</v>
      </c>
      <c r="E1628" t="s">
        <v>35</v>
      </c>
      <c r="F1628" t="s">
        <v>18</v>
      </c>
      <c r="G1628">
        <v>4590.07</v>
      </c>
      <c r="H1628">
        <v>1391.88</v>
      </c>
      <c r="I1628">
        <v>6008.78</v>
      </c>
      <c r="J1628">
        <v>4616.8999999999996</v>
      </c>
      <c r="K1628" s="1">
        <f t="shared" si="100"/>
        <v>3.3170244561312749</v>
      </c>
      <c r="L1628" t="s">
        <v>19</v>
      </c>
      <c r="M1628" s="2" t="s">
        <v>245</v>
      </c>
      <c r="N1628" s="3" t="str">
        <f t="shared" si="101"/>
        <v>Mar</v>
      </c>
      <c r="O1628" t="s">
        <v>51</v>
      </c>
      <c r="P1628" t="s">
        <v>39</v>
      </c>
      <c r="Q1628" t="str">
        <f t="shared" si="102"/>
        <v>Adult</v>
      </c>
      <c r="R1628" t="str">
        <f t="shared" si="103"/>
        <v>Profit</v>
      </c>
    </row>
    <row r="1629" spans="1:18">
      <c r="A1629">
        <v>6250</v>
      </c>
      <c r="B1629" t="s">
        <v>34</v>
      </c>
      <c r="C1629">
        <v>27</v>
      </c>
      <c r="D1629" t="s">
        <v>16</v>
      </c>
      <c r="E1629" t="s">
        <v>30</v>
      </c>
      <c r="F1629" t="s">
        <v>36</v>
      </c>
      <c r="G1629">
        <v>3957.46</v>
      </c>
      <c r="H1629">
        <v>1816.04</v>
      </c>
      <c r="I1629">
        <v>6008.33</v>
      </c>
      <c r="J1629">
        <v>4192.29</v>
      </c>
      <c r="K1629" s="1">
        <f t="shared" si="100"/>
        <v>2.3084788881302174</v>
      </c>
      <c r="L1629" t="s">
        <v>19</v>
      </c>
      <c r="M1629" s="2" t="s">
        <v>352</v>
      </c>
      <c r="N1629" s="3" t="str">
        <f t="shared" si="101"/>
        <v>Feb</v>
      </c>
      <c r="O1629" t="s">
        <v>51</v>
      </c>
      <c r="P1629" t="s">
        <v>22</v>
      </c>
      <c r="Q1629" t="str">
        <f t="shared" si="102"/>
        <v>Adult</v>
      </c>
      <c r="R1629" t="str">
        <f t="shared" si="103"/>
        <v>Profit</v>
      </c>
    </row>
    <row r="1630" spans="1:18">
      <c r="A1630">
        <v>9936</v>
      </c>
      <c r="B1630" t="s">
        <v>40</v>
      </c>
      <c r="C1630">
        <v>33</v>
      </c>
      <c r="D1630" t="s">
        <v>24</v>
      </c>
      <c r="E1630" t="s">
        <v>59</v>
      </c>
      <c r="F1630" t="s">
        <v>25</v>
      </c>
      <c r="G1630">
        <v>4973.99</v>
      </c>
      <c r="H1630">
        <v>1079.8</v>
      </c>
      <c r="I1630">
        <v>6007.83</v>
      </c>
      <c r="J1630">
        <v>4928.03</v>
      </c>
      <c r="K1630" s="1">
        <f t="shared" si="100"/>
        <v>4.5638358955362106</v>
      </c>
      <c r="L1630" t="s">
        <v>26</v>
      </c>
      <c r="M1630" s="2" t="s">
        <v>291</v>
      </c>
      <c r="N1630" s="3" t="str">
        <f t="shared" si="101"/>
        <v>May</v>
      </c>
      <c r="O1630" t="s">
        <v>28</v>
      </c>
      <c r="P1630" t="s">
        <v>39</v>
      </c>
      <c r="Q1630" t="str">
        <f t="shared" si="102"/>
        <v>Adult</v>
      </c>
      <c r="R1630" t="str">
        <f t="shared" si="103"/>
        <v>Profit</v>
      </c>
    </row>
    <row r="1631" spans="1:18">
      <c r="A1631">
        <v>7744</v>
      </c>
      <c r="B1631" t="s">
        <v>92</v>
      </c>
      <c r="C1631">
        <v>60</v>
      </c>
      <c r="D1631" t="s">
        <v>16</v>
      </c>
      <c r="E1631" t="s">
        <v>66</v>
      </c>
      <c r="F1631" t="s">
        <v>18</v>
      </c>
      <c r="G1631">
        <v>3376.46</v>
      </c>
      <c r="H1631">
        <v>700.48</v>
      </c>
      <c r="I1631">
        <v>6007.57</v>
      </c>
      <c r="J1631">
        <v>5307.09</v>
      </c>
      <c r="K1631" s="1">
        <f t="shared" si="100"/>
        <v>7.5763619232526267</v>
      </c>
      <c r="L1631" t="s">
        <v>31</v>
      </c>
      <c r="M1631" s="2" t="s">
        <v>402</v>
      </c>
      <c r="N1631" s="3" t="str">
        <f t="shared" si="101"/>
        <v>Jan</v>
      </c>
      <c r="O1631" t="s">
        <v>21</v>
      </c>
      <c r="P1631" t="s">
        <v>22</v>
      </c>
      <c r="Q1631" t="str">
        <f t="shared" si="102"/>
        <v>Senior</v>
      </c>
      <c r="R1631" t="str">
        <f t="shared" si="103"/>
        <v>Profit</v>
      </c>
    </row>
    <row r="1632" spans="1:18">
      <c r="A1632">
        <v>5730</v>
      </c>
      <c r="B1632" t="s">
        <v>23</v>
      </c>
      <c r="C1632">
        <v>58</v>
      </c>
      <c r="D1632" t="s">
        <v>24</v>
      </c>
      <c r="E1632" t="s">
        <v>17</v>
      </c>
      <c r="F1632" t="s">
        <v>36</v>
      </c>
      <c r="G1632">
        <v>3536.37</v>
      </c>
      <c r="H1632">
        <v>967.05</v>
      </c>
      <c r="I1632">
        <v>6005.4</v>
      </c>
      <c r="J1632">
        <v>5038.3500000000004</v>
      </c>
      <c r="K1632" s="1">
        <f t="shared" si="100"/>
        <v>5.2100201644175588</v>
      </c>
      <c r="L1632" t="s">
        <v>37</v>
      </c>
      <c r="M1632" s="2" t="s">
        <v>75</v>
      </c>
      <c r="N1632" s="3" t="str">
        <f t="shared" si="101"/>
        <v>Mar</v>
      </c>
      <c r="O1632" t="s">
        <v>51</v>
      </c>
      <c r="P1632" t="s">
        <v>39</v>
      </c>
      <c r="Q1632" t="str">
        <f t="shared" si="102"/>
        <v>Senior</v>
      </c>
      <c r="R1632" t="str">
        <f t="shared" si="103"/>
        <v>Profit</v>
      </c>
    </row>
    <row r="1633" spans="1:18">
      <c r="A1633">
        <v>5247</v>
      </c>
      <c r="B1633" t="s">
        <v>15</v>
      </c>
      <c r="C1633">
        <v>59</v>
      </c>
      <c r="D1633" t="s">
        <v>16</v>
      </c>
      <c r="E1633" t="s">
        <v>17</v>
      </c>
      <c r="F1633" t="s">
        <v>25</v>
      </c>
      <c r="G1633">
        <v>4934.8500000000004</v>
      </c>
      <c r="H1633">
        <v>1895.71</v>
      </c>
      <c r="I1633">
        <v>6004.19</v>
      </c>
      <c r="J1633">
        <v>4108.4799999999996</v>
      </c>
      <c r="K1633" s="1">
        <f t="shared" si="100"/>
        <v>2.1672513200858781</v>
      </c>
      <c r="L1633" t="s">
        <v>26</v>
      </c>
      <c r="M1633" s="2" t="s">
        <v>262</v>
      </c>
      <c r="N1633" s="3" t="str">
        <f t="shared" si="101"/>
        <v>Jan</v>
      </c>
      <c r="O1633" t="s">
        <v>51</v>
      </c>
      <c r="P1633" t="s">
        <v>39</v>
      </c>
      <c r="Q1633" t="str">
        <f t="shared" si="102"/>
        <v>Senior</v>
      </c>
      <c r="R1633" t="str">
        <f t="shared" si="103"/>
        <v>Profit</v>
      </c>
    </row>
    <row r="1634" spans="1:18">
      <c r="A1634">
        <v>7352</v>
      </c>
      <c r="B1634" t="s">
        <v>23</v>
      </c>
      <c r="C1634">
        <v>46</v>
      </c>
      <c r="D1634" t="s">
        <v>16</v>
      </c>
      <c r="E1634" t="s">
        <v>41</v>
      </c>
      <c r="F1634" t="s">
        <v>49</v>
      </c>
      <c r="G1634">
        <v>3687.14</v>
      </c>
      <c r="H1634">
        <v>1877.44</v>
      </c>
      <c r="I1634">
        <v>6004.05</v>
      </c>
      <c r="J1634">
        <v>4126.6099999999997</v>
      </c>
      <c r="K1634" s="1">
        <f t="shared" si="100"/>
        <v>2.1979983381626043</v>
      </c>
      <c r="L1634" t="s">
        <v>54</v>
      </c>
      <c r="M1634" s="2" t="s">
        <v>347</v>
      </c>
      <c r="N1634" s="3" t="str">
        <f t="shared" si="101"/>
        <v>Dec</v>
      </c>
      <c r="O1634" t="s">
        <v>33</v>
      </c>
      <c r="P1634" t="s">
        <v>22</v>
      </c>
      <c r="Q1634" t="str">
        <f t="shared" si="102"/>
        <v>Senior</v>
      </c>
      <c r="R1634" t="str">
        <f t="shared" si="103"/>
        <v>Profit</v>
      </c>
    </row>
    <row r="1635" spans="1:18">
      <c r="A1635">
        <v>9253</v>
      </c>
      <c r="B1635" t="s">
        <v>52</v>
      </c>
      <c r="C1635">
        <v>31</v>
      </c>
      <c r="D1635" t="s">
        <v>24</v>
      </c>
      <c r="E1635" t="s">
        <v>57</v>
      </c>
      <c r="F1635" t="s">
        <v>18</v>
      </c>
      <c r="G1635">
        <v>4545.29</v>
      </c>
      <c r="H1635">
        <v>101.14</v>
      </c>
      <c r="I1635">
        <v>6003.97</v>
      </c>
      <c r="J1635">
        <v>5902.83</v>
      </c>
      <c r="K1635" s="1">
        <f t="shared" si="100"/>
        <v>58.362962230571483</v>
      </c>
      <c r="L1635" t="s">
        <v>19</v>
      </c>
      <c r="M1635" s="2" t="s">
        <v>104</v>
      </c>
      <c r="N1635" s="3" t="str">
        <f t="shared" si="101"/>
        <v>Jan</v>
      </c>
      <c r="O1635" t="s">
        <v>21</v>
      </c>
      <c r="P1635" t="s">
        <v>22</v>
      </c>
      <c r="Q1635" t="str">
        <f t="shared" si="102"/>
        <v>Adult</v>
      </c>
      <c r="R1635" t="str">
        <f t="shared" si="103"/>
        <v>Profit</v>
      </c>
    </row>
    <row r="1636" spans="1:18">
      <c r="A1636">
        <v>9721</v>
      </c>
      <c r="B1636" t="s">
        <v>44</v>
      </c>
      <c r="C1636">
        <v>45</v>
      </c>
      <c r="D1636" t="s">
        <v>24</v>
      </c>
      <c r="E1636" t="s">
        <v>59</v>
      </c>
      <c r="F1636" t="s">
        <v>25</v>
      </c>
      <c r="G1636">
        <v>4048.39</v>
      </c>
      <c r="H1636">
        <v>570.13</v>
      </c>
      <c r="I1636">
        <v>6003.85</v>
      </c>
      <c r="J1636">
        <v>5433.72</v>
      </c>
      <c r="K1636" s="1">
        <f t="shared" si="100"/>
        <v>9.5306684440390796</v>
      </c>
      <c r="L1636" t="s">
        <v>26</v>
      </c>
      <c r="M1636" s="2" t="s">
        <v>105</v>
      </c>
      <c r="N1636" s="3" t="str">
        <f t="shared" si="101"/>
        <v>Apr</v>
      </c>
      <c r="O1636" t="s">
        <v>33</v>
      </c>
      <c r="P1636" t="s">
        <v>22</v>
      </c>
      <c r="Q1636" t="str">
        <f t="shared" si="102"/>
        <v>Senior</v>
      </c>
      <c r="R1636" t="str">
        <f t="shared" si="103"/>
        <v>Profit</v>
      </c>
    </row>
    <row r="1637" spans="1:18">
      <c r="A1637">
        <v>111</v>
      </c>
      <c r="B1637" t="s">
        <v>47</v>
      </c>
      <c r="C1637">
        <v>35</v>
      </c>
      <c r="D1637" t="s">
        <v>16</v>
      </c>
      <c r="E1637" t="s">
        <v>66</v>
      </c>
      <c r="F1637" t="s">
        <v>36</v>
      </c>
      <c r="G1637">
        <v>3919.03</v>
      </c>
      <c r="H1637">
        <v>204.45</v>
      </c>
      <c r="I1637">
        <v>6002.14</v>
      </c>
      <c r="J1637">
        <v>5797.69</v>
      </c>
      <c r="K1637" s="1">
        <f t="shared" si="100"/>
        <v>28.357495720224993</v>
      </c>
      <c r="L1637" t="s">
        <v>31</v>
      </c>
      <c r="M1637" s="2" t="s">
        <v>150</v>
      </c>
      <c r="N1637" s="3" t="str">
        <f t="shared" si="101"/>
        <v>Apr</v>
      </c>
      <c r="O1637" t="s">
        <v>33</v>
      </c>
      <c r="P1637" t="s">
        <v>22</v>
      </c>
      <c r="Q1637" t="str">
        <f t="shared" si="102"/>
        <v>Adult</v>
      </c>
      <c r="R1637" t="str">
        <f t="shared" si="103"/>
        <v>Profit</v>
      </c>
    </row>
    <row r="1638" spans="1:18">
      <c r="A1638">
        <v>4082</v>
      </c>
      <c r="B1638" t="s">
        <v>15</v>
      </c>
      <c r="C1638">
        <v>48</v>
      </c>
      <c r="D1638" t="s">
        <v>16</v>
      </c>
      <c r="E1638" t="s">
        <v>53</v>
      </c>
      <c r="F1638" t="s">
        <v>25</v>
      </c>
      <c r="G1638">
        <v>3904.84</v>
      </c>
      <c r="H1638">
        <v>167.89</v>
      </c>
      <c r="I1638">
        <v>6001.89</v>
      </c>
      <c r="J1638">
        <v>5834</v>
      </c>
      <c r="K1638" s="1">
        <f t="shared" si="100"/>
        <v>34.748942760140572</v>
      </c>
      <c r="L1638" t="s">
        <v>31</v>
      </c>
      <c r="M1638" s="2" t="s">
        <v>344</v>
      </c>
      <c r="N1638" s="3" t="str">
        <f t="shared" si="101"/>
        <v>Jan</v>
      </c>
      <c r="O1638" t="s">
        <v>51</v>
      </c>
      <c r="P1638" t="s">
        <v>22</v>
      </c>
      <c r="Q1638" t="str">
        <f t="shared" si="102"/>
        <v>Senior</v>
      </c>
      <c r="R1638" t="str">
        <f t="shared" si="103"/>
        <v>Profit</v>
      </c>
    </row>
    <row r="1639" spans="1:18">
      <c r="A1639">
        <v>9750</v>
      </c>
      <c r="B1639" t="s">
        <v>15</v>
      </c>
      <c r="C1639">
        <v>28</v>
      </c>
      <c r="D1639" t="s">
        <v>24</v>
      </c>
      <c r="E1639" t="s">
        <v>66</v>
      </c>
      <c r="F1639" t="s">
        <v>49</v>
      </c>
      <c r="G1639">
        <v>4408.22</v>
      </c>
      <c r="H1639">
        <v>1961.86</v>
      </c>
      <c r="I1639">
        <v>6001.26</v>
      </c>
      <c r="J1639">
        <v>4039.4</v>
      </c>
      <c r="K1639" s="1">
        <f t="shared" si="100"/>
        <v>2.0589644521015771</v>
      </c>
      <c r="L1639" t="s">
        <v>26</v>
      </c>
      <c r="M1639" s="2" t="s">
        <v>231</v>
      </c>
      <c r="N1639" s="3" t="str">
        <f t="shared" si="101"/>
        <v>Jul</v>
      </c>
      <c r="O1639" t="s">
        <v>28</v>
      </c>
      <c r="P1639" t="s">
        <v>39</v>
      </c>
      <c r="Q1639" t="str">
        <f t="shared" si="102"/>
        <v>Adult</v>
      </c>
      <c r="R1639" t="str">
        <f t="shared" si="103"/>
        <v>Profit</v>
      </c>
    </row>
    <row r="1640" spans="1:18">
      <c r="A1640">
        <v>6687</v>
      </c>
      <c r="B1640" t="s">
        <v>29</v>
      </c>
      <c r="C1640">
        <v>28</v>
      </c>
      <c r="D1640" t="s">
        <v>24</v>
      </c>
      <c r="E1640" t="s">
        <v>53</v>
      </c>
      <c r="F1640" t="s">
        <v>18</v>
      </c>
      <c r="G1640">
        <v>3525.1</v>
      </c>
      <c r="H1640">
        <v>814.74</v>
      </c>
      <c r="I1640">
        <v>5997.79</v>
      </c>
      <c r="J1640">
        <v>5183.05</v>
      </c>
      <c r="K1640" s="1">
        <f t="shared" si="100"/>
        <v>6.3616000196381668</v>
      </c>
      <c r="L1640" t="s">
        <v>31</v>
      </c>
      <c r="M1640" s="2" t="s">
        <v>206</v>
      </c>
      <c r="N1640" s="3" t="str">
        <f t="shared" si="101"/>
        <v>Nov</v>
      </c>
      <c r="O1640" t="s">
        <v>33</v>
      </c>
      <c r="P1640" t="s">
        <v>39</v>
      </c>
      <c r="Q1640" t="str">
        <f t="shared" si="102"/>
        <v>Adult</v>
      </c>
      <c r="R1640" t="str">
        <f t="shared" si="103"/>
        <v>Profit</v>
      </c>
    </row>
    <row r="1641" spans="1:18">
      <c r="A1641">
        <v>8426</v>
      </c>
      <c r="B1641" t="s">
        <v>84</v>
      </c>
      <c r="C1641">
        <v>37</v>
      </c>
      <c r="D1641" t="s">
        <v>24</v>
      </c>
      <c r="E1641" t="s">
        <v>59</v>
      </c>
      <c r="F1641" t="s">
        <v>25</v>
      </c>
      <c r="G1641">
        <v>4276.9399999999996</v>
      </c>
      <c r="H1641">
        <v>251.92</v>
      </c>
      <c r="I1641">
        <v>5996.41</v>
      </c>
      <c r="J1641">
        <v>5744.49</v>
      </c>
      <c r="K1641" s="1">
        <f t="shared" si="100"/>
        <v>22.802834233089872</v>
      </c>
      <c r="L1641" t="s">
        <v>31</v>
      </c>
      <c r="M1641" s="2" t="s">
        <v>275</v>
      </c>
      <c r="N1641" s="3" t="str">
        <f t="shared" si="101"/>
        <v>Jan</v>
      </c>
      <c r="O1641" t="s">
        <v>28</v>
      </c>
      <c r="P1641" t="s">
        <v>22</v>
      </c>
      <c r="Q1641" t="str">
        <f t="shared" si="102"/>
        <v>Adult</v>
      </c>
      <c r="R1641" t="str">
        <f t="shared" si="103"/>
        <v>Profit</v>
      </c>
    </row>
    <row r="1642" spans="1:18">
      <c r="A1642">
        <v>4467</v>
      </c>
      <c r="B1642" t="s">
        <v>15</v>
      </c>
      <c r="C1642">
        <v>32</v>
      </c>
      <c r="D1642" t="s">
        <v>24</v>
      </c>
      <c r="E1642" t="s">
        <v>57</v>
      </c>
      <c r="F1642" t="s">
        <v>25</v>
      </c>
      <c r="G1642">
        <v>3656.75</v>
      </c>
      <c r="H1642">
        <v>1194.6199999999999</v>
      </c>
      <c r="I1642">
        <v>5995.33</v>
      </c>
      <c r="J1642">
        <v>4800.71</v>
      </c>
      <c r="K1642" s="1">
        <f t="shared" si="100"/>
        <v>4.0186084277845682</v>
      </c>
      <c r="L1642" t="s">
        <v>31</v>
      </c>
      <c r="M1642" s="2" t="s">
        <v>386</v>
      </c>
      <c r="N1642" s="3" t="str">
        <f t="shared" si="101"/>
        <v>Aug</v>
      </c>
      <c r="O1642" t="s">
        <v>33</v>
      </c>
      <c r="P1642" t="s">
        <v>22</v>
      </c>
      <c r="Q1642" t="str">
        <f t="shared" si="102"/>
        <v>Adult</v>
      </c>
      <c r="R1642" t="str">
        <f t="shared" si="103"/>
        <v>Profit</v>
      </c>
    </row>
    <row r="1643" spans="1:18">
      <c r="A1643">
        <v>639</v>
      </c>
      <c r="B1643" t="s">
        <v>29</v>
      </c>
      <c r="C1643">
        <v>40</v>
      </c>
      <c r="D1643" t="s">
        <v>24</v>
      </c>
      <c r="E1643" t="s">
        <v>35</v>
      </c>
      <c r="F1643" t="s">
        <v>25</v>
      </c>
      <c r="G1643">
        <v>4231.55</v>
      </c>
      <c r="H1643">
        <v>967.39</v>
      </c>
      <c r="I1643">
        <v>5994.75</v>
      </c>
      <c r="J1643">
        <v>5027.3599999999997</v>
      </c>
      <c r="K1643" s="1">
        <f t="shared" si="100"/>
        <v>5.1968285799935909</v>
      </c>
      <c r="L1643" t="s">
        <v>54</v>
      </c>
      <c r="M1643" s="2" t="s">
        <v>348</v>
      </c>
      <c r="N1643" s="3" t="str">
        <f t="shared" si="101"/>
        <v>Nov</v>
      </c>
      <c r="O1643" t="s">
        <v>51</v>
      </c>
      <c r="P1643" t="s">
        <v>22</v>
      </c>
      <c r="Q1643" t="str">
        <f t="shared" si="102"/>
        <v>Adult</v>
      </c>
      <c r="R1643" t="str">
        <f t="shared" si="103"/>
        <v>Profit</v>
      </c>
    </row>
    <row r="1644" spans="1:18">
      <c r="A1644">
        <v>2051</v>
      </c>
      <c r="B1644" t="s">
        <v>23</v>
      </c>
      <c r="C1644">
        <v>45</v>
      </c>
      <c r="D1644" t="s">
        <v>16</v>
      </c>
      <c r="E1644" t="s">
        <v>53</v>
      </c>
      <c r="F1644" t="s">
        <v>18</v>
      </c>
      <c r="G1644">
        <v>4914.75</v>
      </c>
      <c r="H1644">
        <v>1489.49</v>
      </c>
      <c r="I1644">
        <v>5994.38</v>
      </c>
      <c r="J1644">
        <v>4504.8900000000003</v>
      </c>
      <c r="K1644" s="1">
        <f t="shared" si="100"/>
        <v>3.0244513222646678</v>
      </c>
      <c r="L1644" t="s">
        <v>31</v>
      </c>
      <c r="M1644" s="2" t="s">
        <v>213</v>
      </c>
      <c r="N1644" s="3" t="str">
        <f t="shared" si="101"/>
        <v>Aug</v>
      </c>
      <c r="O1644" t="s">
        <v>33</v>
      </c>
      <c r="P1644" t="s">
        <v>39</v>
      </c>
      <c r="Q1644" t="str">
        <f t="shared" si="102"/>
        <v>Senior</v>
      </c>
      <c r="R1644" t="str">
        <f t="shared" si="103"/>
        <v>Profit</v>
      </c>
    </row>
    <row r="1645" spans="1:18">
      <c r="A1645">
        <v>5768</v>
      </c>
      <c r="B1645" t="s">
        <v>23</v>
      </c>
      <c r="C1645">
        <v>53</v>
      </c>
      <c r="D1645" t="s">
        <v>16</v>
      </c>
      <c r="E1645" t="s">
        <v>59</v>
      </c>
      <c r="F1645" t="s">
        <v>36</v>
      </c>
      <c r="G1645">
        <v>3331.55</v>
      </c>
      <c r="H1645">
        <v>474.98</v>
      </c>
      <c r="I1645">
        <v>5993.52</v>
      </c>
      <c r="J1645">
        <v>5518.54</v>
      </c>
      <c r="K1645" s="1">
        <f t="shared" si="100"/>
        <v>11.618468146027201</v>
      </c>
      <c r="L1645" t="s">
        <v>54</v>
      </c>
      <c r="M1645" s="2" t="s">
        <v>282</v>
      </c>
      <c r="N1645" s="3" t="str">
        <f t="shared" si="101"/>
        <v>May</v>
      </c>
      <c r="O1645" t="s">
        <v>56</v>
      </c>
      <c r="P1645" t="s">
        <v>39</v>
      </c>
      <c r="Q1645" t="str">
        <f t="shared" si="102"/>
        <v>Senior</v>
      </c>
      <c r="R1645" t="str">
        <f t="shared" si="103"/>
        <v>Profit</v>
      </c>
    </row>
    <row r="1646" spans="1:18">
      <c r="A1646">
        <v>7456</v>
      </c>
      <c r="B1646" t="s">
        <v>47</v>
      </c>
      <c r="C1646">
        <v>31</v>
      </c>
      <c r="D1646" t="s">
        <v>24</v>
      </c>
      <c r="E1646" t="s">
        <v>59</v>
      </c>
      <c r="F1646" t="s">
        <v>49</v>
      </c>
      <c r="G1646">
        <v>4148.33</v>
      </c>
      <c r="H1646">
        <v>243.57</v>
      </c>
      <c r="I1646">
        <v>5992.73</v>
      </c>
      <c r="J1646">
        <v>5749.16</v>
      </c>
      <c r="K1646" s="1">
        <f t="shared" si="100"/>
        <v>23.603727881101943</v>
      </c>
      <c r="L1646" t="s">
        <v>26</v>
      </c>
      <c r="M1646" s="2" t="s">
        <v>118</v>
      </c>
      <c r="N1646" s="3" t="str">
        <f t="shared" si="101"/>
        <v>Nov</v>
      </c>
      <c r="O1646" t="s">
        <v>33</v>
      </c>
      <c r="P1646" t="s">
        <v>39</v>
      </c>
      <c r="Q1646" t="str">
        <f t="shared" si="102"/>
        <v>Adult</v>
      </c>
      <c r="R1646" t="str">
        <f t="shared" si="103"/>
        <v>Profit</v>
      </c>
    </row>
    <row r="1647" spans="1:18">
      <c r="A1647">
        <v>9487</v>
      </c>
      <c r="B1647" t="s">
        <v>84</v>
      </c>
      <c r="C1647">
        <v>37</v>
      </c>
      <c r="D1647" t="s">
        <v>16</v>
      </c>
      <c r="E1647" t="s">
        <v>66</v>
      </c>
      <c r="F1647" t="s">
        <v>25</v>
      </c>
      <c r="G1647">
        <v>4990.1099999999997</v>
      </c>
      <c r="H1647">
        <v>357.13</v>
      </c>
      <c r="I1647">
        <v>5991.87</v>
      </c>
      <c r="J1647">
        <v>5634.74</v>
      </c>
      <c r="K1647" s="1">
        <f t="shared" si="100"/>
        <v>15.77784000224008</v>
      </c>
      <c r="L1647" t="s">
        <v>37</v>
      </c>
      <c r="M1647" s="2" t="s">
        <v>341</v>
      </c>
      <c r="N1647" s="3" t="str">
        <f t="shared" si="101"/>
        <v>Dec</v>
      </c>
      <c r="O1647" t="s">
        <v>33</v>
      </c>
      <c r="P1647" t="s">
        <v>22</v>
      </c>
      <c r="Q1647" t="str">
        <f t="shared" si="102"/>
        <v>Adult</v>
      </c>
      <c r="R1647" t="str">
        <f t="shared" si="103"/>
        <v>Profit</v>
      </c>
    </row>
    <row r="1648" spans="1:18">
      <c r="A1648">
        <v>1689</v>
      </c>
      <c r="B1648" t="s">
        <v>47</v>
      </c>
      <c r="C1648">
        <v>26</v>
      </c>
      <c r="D1648" t="s">
        <v>24</v>
      </c>
      <c r="E1648" t="s">
        <v>53</v>
      </c>
      <c r="F1648" t="s">
        <v>49</v>
      </c>
      <c r="G1648">
        <v>3559.75</v>
      </c>
      <c r="H1648">
        <v>758.56</v>
      </c>
      <c r="I1648">
        <v>5991.46</v>
      </c>
      <c r="J1648">
        <v>5232.8999999999996</v>
      </c>
      <c r="K1648" s="1">
        <f t="shared" si="100"/>
        <v>6.8984655136047248</v>
      </c>
      <c r="L1648" t="s">
        <v>37</v>
      </c>
      <c r="M1648" s="2" t="s">
        <v>203</v>
      </c>
      <c r="N1648" s="3" t="str">
        <f t="shared" si="101"/>
        <v>Dec</v>
      </c>
      <c r="O1648" t="s">
        <v>51</v>
      </c>
      <c r="P1648" t="s">
        <v>39</v>
      </c>
      <c r="Q1648" t="str">
        <f t="shared" si="102"/>
        <v>Adult</v>
      </c>
      <c r="R1648" t="str">
        <f t="shared" si="103"/>
        <v>Profit</v>
      </c>
    </row>
    <row r="1649" spans="1:18">
      <c r="A1649">
        <v>1377</v>
      </c>
      <c r="B1649" t="s">
        <v>92</v>
      </c>
      <c r="C1649">
        <v>40</v>
      </c>
      <c r="D1649" t="s">
        <v>16</v>
      </c>
      <c r="E1649" t="s">
        <v>57</v>
      </c>
      <c r="F1649" t="s">
        <v>42</v>
      </c>
      <c r="G1649">
        <v>4400.68</v>
      </c>
      <c r="H1649">
        <v>228.43</v>
      </c>
      <c r="I1649">
        <v>5991.32</v>
      </c>
      <c r="J1649">
        <v>5762.89</v>
      </c>
      <c r="K1649" s="1">
        <f t="shared" si="100"/>
        <v>25.228253731996674</v>
      </c>
      <c r="L1649" t="s">
        <v>37</v>
      </c>
      <c r="M1649" s="2" t="s">
        <v>172</v>
      </c>
      <c r="N1649" s="3" t="str">
        <f t="shared" si="101"/>
        <v>Nov</v>
      </c>
      <c r="O1649" t="s">
        <v>56</v>
      </c>
      <c r="P1649" t="s">
        <v>39</v>
      </c>
      <c r="Q1649" t="str">
        <f t="shared" si="102"/>
        <v>Adult</v>
      </c>
      <c r="R1649" t="str">
        <f t="shared" si="103"/>
        <v>Profit</v>
      </c>
    </row>
    <row r="1650" spans="1:18">
      <c r="A1650">
        <v>2916</v>
      </c>
      <c r="B1650" t="s">
        <v>44</v>
      </c>
      <c r="C1650">
        <v>28</v>
      </c>
      <c r="D1650" t="s">
        <v>16</v>
      </c>
      <c r="E1650" t="s">
        <v>59</v>
      </c>
      <c r="F1650" t="s">
        <v>25</v>
      </c>
      <c r="G1650">
        <v>4783.54</v>
      </c>
      <c r="H1650">
        <v>1054.45</v>
      </c>
      <c r="I1650">
        <v>5991.15</v>
      </c>
      <c r="J1650">
        <v>4936.7</v>
      </c>
      <c r="K1650" s="1">
        <f t="shared" si="100"/>
        <v>4.6817772298354585</v>
      </c>
      <c r="L1650" t="s">
        <v>31</v>
      </c>
      <c r="M1650" s="2" t="s">
        <v>178</v>
      </c>
      <c r="N1650" s="3" t="str">
        <f t="shared" si="101"/>
        <v>Mar</v>
      </c>
      <c r="O1650" t="s">
        <v>28</v>
      </c>
      <c r="P1650" t="s">
        <v>22</v>
      </c>
      <c r="Q1650" t="str">
        <f t="shared" si="102"/>
        <v>Adult</v>
      </c>
      <c r="R1650" t="str">
        <f t="shared" si="103"/>
        <v>Profit</v>
      </c>
    </row>
    <row r="1651" spans="1:18">
      <c r="A1651">
        <v>6200</v>
      </c>
      <c r="B1651" t="s">
        <v>15</v>
      </c>
      <c r="C1651">
        <v>58</v>
      </c>
      <c r="D1651" t="s">
        <v>24</v>
      </c>
      <c r="E1651" t="s">
        <v>30</v>
      </c>
      <c r="F1651" t="s">
        <v>42</v>
      </c>
      <c r="G1651">
        <v>4199.83</v>
      </c>
      <c r="H1651">
        <v>1284.93</v>
      </c>
      <c r="I1651">
        <v>5989.81</v>
      </c>
      <c r="J1651">
        <v>4704.88</v>
      </c>
      <c r="K1651" s="1">
        <f t="shared" si="100"/>
        <v>3.6615846777645475</v>
      </c>
      <c r="L1651" t="s">
        <v>31</v>
      </c>
      <c r="M1651" s="2" t="s">
        <v>150</v>
      </c>
      <c r="N1651" s="3" t="str">
        <f t="shared" si="101"/>
        <v>Apr</v>
      </c>
      <c r="O1651" t="s">
        <v>21</v>
      </c>
      <c r="P1651" t="s">
        <v>39</v>
      </c>
      <c r="Q1651" t="str">
        <f t="shared" si="102"/>
        <v>Senior</v>
      </c>
      <c r="R1651" t="str">
        <f t="shared" si="103"/>
        <v>Profit</v>
      </c>
    </row>
    <row r="1652" spans="1:18">
      <c r="A1652">
        <v>9003</v>
      </c>
      <c r="B1652" t="s">
        <v>23</v>
      </c>
      <c r="C1652">
        <v>49</v>
      </c>
      <c r="D1652" t="s">
        <v>16</v>
      </c>
      <c r="E1652" t="s">
        <v>57</v>
      </c>
      <c r="F1652" t="s">
        <v>49</v>
      </c>
      <c r="G1652">
        <v>3398.11</v>
      </c>
      <c r="H1652">
        <v>964.14</v>
      </c>
      <c r="I1652">
        <v>5988.82</v>
      </c>
      <c r="J1652">
        <v>5024.68</v>
      </c>
      <c r="K1652" s="1">
        <f t="shared" si="100"/>
        <v>5.2115667849067568</v>
      </c>
      <c r="L1652" t="s">
        <v>19</v>
      </c>
      <c r="M1652" s="2" t="s">
        <v>366</v>
      </c>
      <c r="N1652" s="3" t="str">
        <f t="shared" si="101"/>
        <v>Jun</v>
      </c>
      <c r="O1652" t="s">
        <v>21</v>
      </c>
      <c r="P1652" t="s">
        <v>39</v>
      </c>
      <c r="Q1652" t="str">
        <f t="shared" si="102"/>
        <v>Senior</v>
      </c>
      <c r="R1652" t="str">
        <f t="shared" si="103"/>
        <v>Profit</v>
      </c>
    </row>
    <row r="1653" spans="1:18">
      <c r="A1653">
        <v>8382</v>
      </c>
      <c r="B1653" t="s">
        <v>47</v>
      </c>
      <c r="C1653">
        <v>37</v>
      </c>
      <c r="D1653" t="s">
        <v>16</v>
      </c>
      <c r="E1653" t="s">
        <v>41</v>
      </c>
      <c r="F1653" t="s">
        <v>36</v>
      </c>
      <c r="G1653">
        <v>3687.88</v>
      </c>
      <c r="H1653">
        <v>1710.58</v>
      </c>
      <c r="I1653">
        <v>5988.38</v>
      </c>
      <c r="J1653">
        <v>4277.8</v>
      </c>
      <c r="K1653" s="1">
        <f t="shared" si="100"/>
        <v>2.5007892060003041</v>
      </c>
      <c r="L1653" t="s">
        <v>26</v>
      </c>
      <c r="M1653" s="2" t="s">
        <v>189</v>
      </c>
      <c r="N1653" s="3" t="str">
        <f t="shared" si="101"/>
        <v>May</v>
      </c>
      <c r="O1653" t="s">
        <v>51</v>
      </c>
      <c r="P1653" t="s">
        <v>39</v>
      </c>
      <c r="Q1653" t="str">
        <f t="shared" si="102"/>
        <v>Adult</v>
      </c>
      <c r="R1653" t="str">
        <f t="shared" si="103"/>
        <v>Profit</v>
      </c>
    </row>
    <row r="1654" spans="1:18">
      <c r="A1654">
        <v>1733</v>
      </c>
      <c r="B1654" t="s">
        <v>47</v>
      </c>
      <c r="C1654">
        <v>49</v>
      </c>
      <c r="D1654" t="s">
        <v>16</v>
      </c>
      <c r="E1654" t="s">
        <v>17</v>
      </c>
      <c r="F1654" t="s">
        <v>18</v>
      </c>
      <c r="G1654">
        <v>4149.93</v>
      </c>
      <c r="H1654">
        <v>1351.79</v>
      </c>
      <c r="I1654">
        <v>5986.72</v>
      </c>
      <c r="J1654">
        <v>4634.93</v>
      </c>
      <c r="K1654" s="1">
        <f t="shared" si="100"/>
        <v>3.4287352325435165</v>
      </c>
      <c r="L1654" t="s">
        <v>19</v>
      </c>
      <c r="M1654" s="2" t="s">
        <v>254</v>
      </c>
      <c r="N1654" s="3" t="str">
        <f t="shared" si="101"/>
        <v>Dec</v>
      </c>
      <c r="O1654" t="s">
        <v>28</v>
      </c>
      <c r="P1654" t="s">
        <v>39</v>
      </c>
      <c r="Q1654" t="str">
        <f t="shared" si="102"/>
        <v>Senior</v>
      </c>
      <c r="R1654" t="str">
        <f t="shared" si="103"/>
        <v>Profit</v>
      </c>
    </row>
    <row r="1655" spans="1:18">
      <c r="A1655">
        <v>6526</v>
      </c>
      <c r="B1655" t="s">
        <v>92</v>
      </c>
      <c r="C1655">
        <v>50</v>
      </c>
      <c r="D1655" t="s">
        <v>16</v>
      </c>
      <c r="E1655" t="s">
        <v>59</v>
      </c>
      <c r="F1655" t="s">
        <v>25</v>
      </c>
      <c r="G1655">
        <v>4404.3100000000004</v>
      </c>
      <c r="H1655">
        <v>647.44000000000005</v>
      </c>
      <c r="I1655">
        <v>5986.17</v>
      </c>
      <c r="J1655">
        <v>5338.73</v>
      </c>
      <c r="K1655" s="1">
        <f t="shared" si="100"/>
        <v>8.2459069566291845</v>
      </c>
      <c r="L1655" t="s">
        <v>37</v>
      </c>
      <c r="M1655" s="2" t="s">
        <v>80</v>
      </c>
      <c r="N1655" s="3" t="str">
        <f t="shared" si="101"/>
        <v>Mar</v>
      </c>
      <c r="O1655" t="s">
        <v>56</v>
      </c>
      <c r="P1655" t="s">
        <v>39</v>
      </c>
      <c r="Q1655" t="str">
        <f t="shared" si="102"/>
        <v>Senior</v>
      </c>
      <c r="R1655" t="str">
        <f t="shared" si="103"/>
        <v>Profit</v>
      </c>
    </row>
    <row r="1656" spans="1:18">
      <c r="A1656">
        <v>7096</v>
      </c>
      <c r="B1656" t="s">
        <v>29</v>
      </c>
      <c r="C1656">
        <v>45</v>
      </c>
      <c r="D1656" t="s">
        <v>24</v>
      </c>
      <c r="E1656" t="s">
        <v>35</v>
      </c>
      <c r="F1656" t="s">
        <v>18</v>
      </c>
      <c r="G1656">
        <v>3485.16</v>
      </c>
      <c r="H1656">
        <v>1468.02</v>
      </c>
      <c r="I1656">
        <v>5985.55</v>
      </c>
      <c r="J1656">
        <v>4517.53</v>
      </c>
      <c r="K1656" s="1">
        <f t="shared" si="100"/>
        <v>3.0772945872672035</v>
      </c>
      <c r="L1656" t="s">
        <v>19</v>
      </c>
      <c r="M1656" s="2" t="s">
        <v>72</v>
      </c>
      <c r="N1656" s="3" t="str">
        <f t="shared" si="101"/>
        <v>Oct</v>
      </c>
      <c r="O1656" t="s">
        <v>28</v>
      </c>
      <c r="P1656" t="s">
        <v>39</v>
      </c>
      <c r="Q1656" t="str">
        <f t="shared" si="102"/>
        <v>Senior</v>
      </c>
      <c r="R1656" t="str">
        <f t="shared" si="103"/>
        <v>Profit</v>
      </c>
    </row>
    <row r="1657" spans="1:18">
      <c r="A1657">
        <v>1345</v>
      </c>
      <c r="B1657" t="s">
        <v>15</v>
      </c>
      <c r="C1657">
        <v>55</v>
      </c>
      <c r="D1657" t="s">
        <v>24</v>
      </c>
      <c r="E1657" t="s">
        <v>41</v>
      </c>
      <c r="F1657" t="s">
        <v>18</v>
      </c>
      <c r="G1657">
        <v>3705.81</v>
      </c>
      <c r="H1657">
        <v>1819.89</v>
      </c>
      <c r="I1657">
        <v>5984</v>
      </c>
      <c r="J1657">
        <v>4164.1099999999997</v>
      </c>
      <c r="K1657" s="1">
        <f t="shared" si="100"/>
        <v>2.288110819884718</v>
      </c>
      <c r="L1657" t="s">
        <v>26</v>
      </c>
      <c r="M1657" s="2" t="s">
        <v>388</v>
      </c>
      <c r="N1657" s="3" t="str">
        <f t="shared" si="101"/>
        <v>Nov</v>
      </c>
      <c r="O1657" t="s">
        <v>28</v>
      </c>
      <c r="P1657" t="s">
        <v>22</v>
      </c>
      <c r="Q1657" t="str">
        <f t="shared" si="102"/>
        <v>Senior</v>
      </c>
      <c r="R1657" t="str">
        <f t="shared" si="103"/>
        <v>Profit</v>
      </c>
    </row>
    <row r="1658" spans="1:18">
      <c r="A1658">
        <v>7804</v>
      </c>
      <c r="B1658" t="s">
        <v>44</v>
      </c>
      <c r="C1658">
        <v>24</v>
      </c>
      <c r="D1658" t="s">
        <v>24</v>
      </c>
      <c r="E1658" t="s">
        <v>53</v>
      </c>
      <c r="F1658" t="s">
        <v>18</v>
      </c>
      <c r="G1658">
        <v>3646.13</v>
      </c>
      <c r="H1658">
        <v>1959.45</v>
      </c>
      <c r="I1658">
        <v>5982.22</v>
      </c>
      <c r="J1658">
        <v>4022.77</v>
      </c>
      <c r="K1658" s="1">
        <f t="shared" si="100"/>
        <v>2.0530097731506292</v>
      </c>
      <c r="L1658" t="s">
        <v>37</v>
      </c>
      <c r="M1658" s="2" t="s">
        <v>254</v>
      </c>
      <c r="N1658" s="3" t="str">
        <f t="shared" si="101"/>
        <v>Dec</v>
      </c>
      <c r="O1658" t="s">
        <v>51</v>
      </c>
      <c r="P1658" t="s">
        <v>39</v>
      </c>
      <c r="Q1658" t="str">
        <f t="shared" si="102"/>
        <v>Young</v>
      </c>
      <c r="R1658" t="str">
        <f t="shared" si="103"/>
        <v>Profit</v>
      </c>
    </row>
    <row r="1659" spans="1:18">
      <c r="A1659">
        <v>1262</v>
      </c>
      <c r="B1659" t="s">
        <v>23</v>
      </c>
      <c r="C1659">
        <v>19</v>
      </c>
      <c r="D1659" t="s">
        <v>24</v>
      </c>
      <c r="E1659" t="s">
        <v>53</v>
      </c>
      <c r="F1659" t="s">
        <v>36</v>
      </c>
      <c r="G1659">
        <v>3976</v>
      </c>
      <c r="H1659">
        <v>1858.53</v>
      </c>
      <c r="I1659">
        <v>5981.26</v>
      </c>
      <c r="J1659">
        <v>4122.7299999999996</v>
      </c>
      <c r="K1659" s="1">
        <f t="shared" si="100"/>
        <v>2.2182746579285779</v>
      </c>
      <c r="L1659" t="s">
        <v>54</v>
      </c>
      <c r="M1659" s="2" t="s">
        <v>143</v>
      </c>
      <c r="N1659" s="3" t="str">
        <f t="shared" si="101"/>
        <v>Apr</v>
      </c>
      <c r="O1659" t="s">
        <v>21</v>
      </c>
      <c r="P1659" t="s">
        <v>39</v>
      </c>
      <c r="Q1659" t="str">
        <f t="shared" si="102"/>
        <v>Young</v>
      </c>
      <c r="R1659" t="str">
        <f t="shared" si="103"/>
        <v>Profit</v>
      </c>
    </row>
    <row r="1660" spans="1:18">
      <c r="A1660">
        <v>9600</v>
      </c>
      <c r="B1660" t="s">
        <v>44</v>
      </c>
      <c r="C1660">
        <v>39</v>
      </c>
      <c r="D1660" t="s">
        <v>24</v>
      </c>
      <c r="E1660" t="s">
        <v>35</v>
      </c>
      <c r="F1660" t="s">
        <v>42</v>
      </c>
      <c r="G1660">
        <v>4387.42</v>
      </c>
      <c r="H1660">
        <v>1148.8</v>
      </c>
      <c r="I1660">
        <v>5980.93</v>
      </c>
      <c r="J1660">
        <v>4832.13</v>
      </c>
      <c r="K1660" s="1">
        <f t="shared" si="100"/>
        <v>4.2062412952646246</v>
      </c>
      <c r="L1660" t="s">
        <v>37</v>
      </c>
      <c r="M1660" s="2" t="s">
        <v>128</v>
      </c>
      <c r="N1660" s="3" t="str">
        <f t="shared" si="101"/>
        <v>Dec</v>
      </c>
      <c r="O1660" t="s">
        <v>21</v>
      </c>
      <c r="P1660" t="s">
        <v>22</v>
      </c>
      <c r="Q1660" t="str">
        <f t="shared" si="102"/>
        <v>Adult</v>
      </c>
      <c r="R1660" t="str">
        <f t="shared" si="103"/>
        <v>Profit</v>
      </c>
    </row>
    <row r="1661" spans="1:18">
      <c r="A1661">
        <v>7040</v>
      </c>
      <c r="B1661" t="s">
        <v>44</v>
      </c>
      <c r="C1661">
        <v>52</v>
      </c>
      <c r="D1661" t="s">
        <v>16</v>
      </c>
      <c r="E1661" t="s">
        <v>57</v>
      </c>
      <c r="F1661" t="s">
        <v>18</v>
      </c>
      <c r="G1661">
        <v>4175.3500000000004</v>
      </c>
      <c r="H1661">
        <v>123.23</v>
      </c>
      <c r="I1661">
        <v>5980.22</v>
      </c>
      <c r="J1661">
        <v>5856.99</v>
      </c>
      <c r="K1661" s="1">
        <f t="shared" si="100"/>
        <v>47.528929643755575</v>
      </c>
      <c r="L1661" t="s">
        <v>19</v>
      </c>
      <c r="M1661" s="2" t="s">
        <v>381</v>
      </c>
      <c r="N1661" s="3" t="str">
        <f t="shared" si="101"/>
        <v>Nov</v>
      </c>
      <c r="O1661" t="s">
        <v>51</v>
      </c>
      <c r="P1661" t="s">
        <v>22</v>
      </c>
      <c r="Q1661" t="str">
        <f t="shared" si="102"/>
        <v>Senior</v>
      </c>
      <c r="R1661" t="str">
        <f t="shared" si="103"/>
        <v>Profit</v>
      </c>
    </row>
    <row r="1662" spans="1:18">
      <c r="A1662">
        <v>2395</v>
      </c>
      <c r="B1662" t="s">
        <v>92</v>
      </c>
      <c r="C1662">
        <v>38</v>
      </c>
      <c r="D1662" t="s">
        <v>24</v>
      </c>
      <c r="E1662" t="s">
        <v>30</v>
      </c>
      <c r="F1662" t="s">
        <v>49</v>
      </c>
      <c r="G1662">
        <v>4346.4399999999996</v>
      </c>
      <c r="H1662">
        <v>168.45</v>
      </c>
      <c r="I1662">
        <v>5980.05</v>
      </c>
      <c r="J1662">
        <v>5811.6</v>
      </c>
      <c r="K1662" s="1">
        <f t="shared" si="100"/>
        <v>34.500445235975072</v>
      </c>
      <c r="L1662" t="s">
        <v>26</v>
      </c>
      <c r="M1662" s="2" t="s">
        <v>95</v>
      </c>
      <c r="N1662" s="3" t="str">
        <f t="shared" si="101"/>
        <v>Sep</v>
      </c>
      <c r="O1662" t="s">
        <v>28</v>
      </c>
      <c r="P1662" t="s">
        <v>39</v>
      </c>
      <c r="Q1662" t="str">
        <f t="shared" si="102"/>
        <v>Adult</v>
      </c>
      <c r="R1662" t="str">
        <f t="shared" si="103"/>
        <v>Profit</v>
      </c>
    </row>
    <row r="1663" spans="1:18">
      <c r="A1663">
        <v>6284</v>
      </c>
      <c r="B1663" t="s">
        <v>23</v>
      </c>
      <c r="C1663">
        <v>51</v>
      </c>
      <c r="D1663" t="s">
        <v>16</v>
      </c>
      <c r="E1663" t="s">
        <v>30</v>
      </c>
      <c r="F1663" t="s">
        <v>25</v>
      </c>
      <c r="G1663">
        <v>3677.75</v>
      </c>
      <c r="H1663">
        <v>1084.18</v>
      </c>
      <c r="I1663">
        <v>5979.59</v>
      </c>
      <c r="J1663">
        <v>4895.41</v>
      </c>
      <c r="K1663" s="1">
        <f t="shared" si="100"/>
        <v>4.515311110701175</v>
      </c>
      <c r="L1663" t="s">
        <v>31</v>
      </c>
      <c r="M1663" s="2" t="s">
        <v>62</v>
      </c>
      <c r="N1663" s="3" t="str">
        <f t="shared" si="101"/>
        <v>Feb</v>
      </c>
      <c r="O1663" t="s">
        <v>33</v>
      </c>
      <c r="P1663" t="s">
        <v>39</v>
      </c>
      <c r="Q1663" t="str">
        <f t="shared" si="102"/>
        <v>Senior</v>
      </c>
      <c r="R1663" t="str">
        <f t="shared" si="103"/>
        <v>Profit</v>
      </c>
    </row>
    <row r="1664" spans="1:18">
      <c r="A1664">
        <v>9302</v>
      </c>
      <c r="B1664" t="s">
        <v>47</v>
      </c>
      <c r="C1664">
        <v>55</v>
      </c>
      <c r="D1664" t="s">
        <v>16</v>
      </c>
      <c r="E1664" t="s">
        <v>66</v>
      </c>
      <c r="F1664" t="s">
        <v>25</v>
      </c>
      <c r="G1664">
        <v>4632.9399999999996</v>
      </c>
      <c r="H1664">
        <v>1451.43</v>
      </c>
      <c r="I1664">
        <v>5978.6</v>
      </c>
      <c r="J1664">
        <v>4527.17</v>
      </c>
      <c r="K1664" s="1">
        <f t="shared" si="100"/>
        <v>3.1191101189861032</v>
      </c>
      <c r="L1664" t="s">
        <v>31</v>
      </c>
      <c r="M1664" s="2" t="s">
        <v>308</v>
      </c>
      <c r="N1664" s="3" t="str">
        <f t="shared" si="101"/>
        <v>Jul</v>
      </c>
      <c r="O1664" t="s">
        <v>56</v>
      </c>
      <c r="P1664" t="s">
        <v>39</v>
      </c>
      <c r="Q1664" t="str">
        <f t="shared" si="102"/>
        <v>Senior</v>
      </c>
      <c r="R1664" t="str">
        <f t="shared" si="103"/>
        <v>Profit</v>
      </c>
    </row>
    <row r="1665" spans="1:18">
      <c r="A1665">
        <v>8217</v>
      </c>
      <c r="B1665" t="s">
        <v>84</v>
      </c>
      <c r="C1665">
        <v>22</v>
      </c>
      <c r="D1665" t="s">
        <v>16</v>
      </c>
      <c r="E1665" t="s">
        <v>30</v>
      </c>
      <c r="F1665" t="s">
        <v>49</v>
      </c>
      <c r="G1665">
        <v>4170.8500000000004</v>
      </c>
      <c r="H1665">
        <v>1516.56</v>
      </c>
      <c r="I1665">
        <v>5978.01</v>
      </c>
      <c r="J1665">
        <v>4461.45</v>
      </c>
      <c r="K1665" s="1">
        <f t="shared" si="100"/>
        <v>2.9418222820066466</v>
      </c>
      <c r="L1665" t="s">
        <v>19</v>
      </c>
      <c r="M1665" s="2" t="s">
        <v>86</v>
      </c>
      <c r="N1665" s="3" t="str">
        <f t="shared" si="101"/>
        <v>May</v>
      </c>
      <c r="O1665" t="s">
        <v>56</v>
      </c>
      <c r="P1665" t="s">
        <v>39</v>
      </c>
      <c r="Q1665" t="str">
        <f t="shared" si="102"/>
        <v>Young</v>
      </c>
      <c r="R1665" t="str">
        <f t="shared" si="103"/>
        <v>Profit</v>
      </c>
    </row>
    <row r="1666" spans="1:18">
      <c r="A1666">
        <v>7175</v>
      </c>
      <c r="B1666" t="s">
        <v>52</v>
      </c>
      <c r="C1666">
        <v>42</v>
      </c>
      <c r="D1666" t="s">
        <v>24</v>
      </c>
      <c r="E1666" t="s">
        <v>41</v>
      </c>
      <c r="F1666" t="s">
        <v>49</v>
      </c>
      <c r="G1666">
        <v>4643.32</v>
      </c>
      <c r="H1666">
        <v>1217.83</v>
      </c>
      <c r="I1666">
        <v>5976.83</v>
      </c>
      <c r="J1666">
        <v>4759</v>
      </c>
      <c r="K1666" s="1">
        <f t="shared" ref="K1666:K1729" si="104">J1666/H1666</f>
        <v>3.9077703784600479</v>
      </c>
      <c r="L1666" t="s">
        <v>54</v>
      </c>
      <c r="M1666" s="2" t="s">
        <v>189</v>
      </c>
      <c r="N1666" s="3" t="str">
        <f t="shared" ref="N1666:N1729" si="105">TEXT(M1666,"MMM")</f>
        <v>May</v>
      </c>
      <c r="O1666" t="s">
        <v>33</v>
      </c>
      <c r="P1666" t="s">
        <v>39</v>
      </c>
      <c r="Q1666" t="str">
        <f t="shared" ref="Q1666:Q1729" si="106">IF(C1666&gt;=18,IF(C1666&lt;=25,"Young",IF(C1666&lt;=40,"Adult",IF(C1666&lt;=60,"Senior",""))),"")</f>
        <v>Senior</v>
      </c>
      <c r="R1666" t="str">
        <f t="shared" ref="R1666:R1729" si="107">IF(J1666&gt;0,"Profit","Loss")</f>
        <v>Profit</v>
      </c>
    </row>
    <row r="1667" spans="1:18">
      <c r="A1667">
        <v>169</v>
      </c>
      <c r="B1667" t="s">
        <v>23</v>
      </c>
      <c r="C1667">
        <v>37</v>
      </c>
      <c r="D1667" t="s">
        <v>16</v>
      </c>
      <c r="E1667" t="s">
        <v>53</v>
      </c>
      <c r="F1667" t="s">
        <v>36</v>
      </c>
      <c r="G1667">
        <v>4079.48</v>
      </c>
      <c r="H1667">
        <v>764.31</v>
      </c>
      <c r="I1667">
        <v>5976.33</v>
      </c>
      <c r="J1667">
        <v>5212.0200000000004</v>
      </c>
      <c r="K1667" s="1">
        <f t="shared" si="104"/>
        <v>6.8192487341523735</v>
      </c>
      <c r="L1667" t="s">
        <v>37</v>
      </c>
      <c r="M1667" s="2" t="s">
        <v>183</v>
      </c>
      <c r="N1667" s="3" t="str">
        <f t="shared" si="105"/>
        <v>Jul</v>
      </c>
      <c r="O1667" t="s">
        <v>33</v>
      </c>
      <c r="P1667" t="s">
        <v>22</v>
      </c>
      <c r="Q1667" t="str">
        <f t="shared" si="106"/>
        <v>Adult</v>
      </c>
      <c r="R1667" t="str">
        <f t="shared" si="107"/>
        <v>Profit</v>
      </c>
    </row>
    <row r="1668" spans="1:18">
      <c r="A1668">
        <v>4702</v>
      </c>
      <c r="B1668" t="s">
        <v>23</v>
      </c>
      <c r="C1668">
        <v>29</v>
      </c>
      <c r="D1668" t="s">
        <v>24</v>
      </c>
      <c r="E1668" t="s">
        <v>53</v>
      </c>
      <c r="F1668" t="s">
        <v>49</v>
      </c>
      <c r="G1668">
        <v>4177.2299999999996</v>
      </c>
      <c r="H1668">
        <v>1896.52</v>
      </c>
      <c r="I1668">
        <v>5975.78</v>
      </c>
      <c r="J1668">
        <v>4079.26</v>
      </c>
      <c r="K1668" s="1">
        <f t="shared" si="104"/>
        <v>2.1509185244553182</v>
      </c>
      <c r="L1668" t="s">
        <v>37</v>
      </c>
      <c r="M1668" s="2" t="s">
        <v>240</v>
      </c>
      <c r="N1668" s="3" t="str">
        <f t="shared" si="105"/>
        <v>Jun</v>
      </c>
      <c r="O1668" t="s">
        <v>21</v>
      </c>
      <c r="P1668" t="s">
        <v>22</v>
      </c>
      <c r="Q1668" t="str">
        <f t="shared" si="106"/>
        <v>Adult</v>
      </c>
      <c r="R1668" t="str">
        <f t="shared" si="107"/>
        <v>Profit</v>
      </c>
    </row>
    <row r="1669" spans="1:18">
      <c r="A1669">
        <v>8693</v>
      </c>
      <c r="B1669" t="s">
        <v>92</v>
      </c>
      <c r="C1669">
        <v>22</v>
      </c>
      <c r="D1669" t="s">
        <v>24</v>
      </c>
      <c r="E1669" t="s">
        <v>59</v>
      </c>
      <c r="F1669" t="s">
        <v>49</v>
      </c>
      <c r="G1669">
        <v>4402.1000000000004</v>
      </c>
      <c r="H1669">
        <v>361.25</v>
      </c>
      <c r="I1669">
        <v>5974.24</v>
      </c>
      <c r="J1669">
        <v>5612.99</v>
      </c>
      <c r="K1669" s="1">
        <f t="shared" si="104"/>
        <v>15.537688581314878</v>
      </c>
      <c r="L1669" t="s">
        <v>26</v>
      </c>
      <c r="M1669" s="2" t="s">
        <v>173</v>
      </c>
      <c r="N1669" s="3" t="str">
        <f t="shared" si="105"/>
        <v>Jun</v>
      </c>
      <c r="O1669" t="s">
        <v>33</v>
      </c>
      <c r="P1669" t="s">
        <v>39</v>
      </c>
      <c r="Q1669" t="str">
        <f t="shared" si="106"/>
        <v>Young</v>
      </c>
      <c r="R1669" t="str">
        <f t="shared" si="107"/>
        <v>Profit</v>
      </c>
    </row>
    <row r="1670" spans="1:18">
      <c r="A1670">
        <v>388</v>
      </c>
      <c r="B1670" t="s">
        <v>84</v>
      </c>
      <c r="C1670">
        <v>28</v>
      </c>
      <c r="D1670" t="s">
        <v>16</v>
      </c>
      <c r="E1670" t="s">
        <v>53</v>
      </c>
      <c r="F1670" t="s">
        <v>36</v>
      </c>
      <c r="G1670">
        <v>4406.84</v>
      </c>
      <c r="H1670">
        <v>1106.03</v>
      </c>
      <c r="I1670">
        <v>5974.23</v>
      </c>
      <c r="J1670">
        <v>4868.2</v>
      </c>
      <c r="K1670" s="1">
        <f t="shared" si="104"/>
        <v>4.4015080965254105</v>
      </c>
      <c r="L1670" t="s">
        <v>37</v>
      </c>
      <c r="M1670" s="2" t="s">
        <v>285</v>
      </c>
      <c r="N1670" s="3" t="str">
        <f t="shared" si="105"/>
        <v>Feb</v>
      </c>
      <c r="O1670" t="s">
        <v>51</v>
      </c>
      <c r="P1670" t="s">
        <v>22</v>
      </c>
      <c r="Q1670" t="str">
        <f t="shared" si="106"/>
        <v>Adult</v>
      </c>
      <c r="R1670" t="str">
        <f t="shared" si="107"/>
        <v>Profit</v>
      </c>
    </row>
    <row r="1671" spans="1:18">
      <c r="A1671">
        <v>3545</v>
      </c>
      <c r="B1671" t="s">
        <v>44</v>
      </c>
      <c r="C1671">
        <v>54</v>
      </c>
      <c r="D1671" t="s">
        <v>16</v>
      </c>
      <c r="E1671" t="s">
        <v>30</v>
      </c>
      <c r="F1671" t="s">
        <v>42</v>
      </c>
      <c r="G1671">
        <v>4228.97</v>
      </c>
      <c r="H1671">
        <v>1874.57</v>
      </c>
      <c r="I1671">
        <v>5969.91</v>
      </c>
      <c r="J1671">
        <v>4095.34</v>
      </c>
      <c r="K1671" s="1">
        <f t="shared" si="104"/>
        <v>2.1846823538198095</v>
      </c>
      <c r="L1671" t="s">
        <v>31</v>
      </c>
      <c r="M1671" s="2" t="s">
        <v>202</v>
      </c>
      <c r="N1671" s="3" t="str">
        <f t="shared" si="105"/>
        <v>Jun</v>
      </c>
      <c r="O1671" t="s">
        <v>28</v>
      </c>
      <c r="P1671" t="s">
        <v>22</v>
      </c>
      <c r="Q1671" t="str">
        <f t="shared" si="106"/>
        <v>Senior</v>
      </c>
      <c r="R1671" t="str">
        <f t="shared" si="107"/>
        <v>Profit</v>
      </c>
    </row>
    <row r="1672" spans="1:18">
      <c r="A1672">
        <v>8750</v>
      </c>
      <c r="B1672" t="s">
        <v>92</v>
      </c>
      <c r="C1672">
        <v>36</v>
      </c>
      <c r="D1672" t="s">
        <v>16</v>
      </c>
      <c r="E1672" t="s">
        <v>30</v>
      </c>
      <c r="F1672" t="s">
        <v>42</v>
      </c>
      <c r="G1672">
        <v>3409.41</v>
      </c>
      <c r="H1672">
        <v>1466.42</v>
      </c>
      <c r="I1672">
        <v>5969.06</v>
      </c>
      <c r="J1672">
        <v>4502.6400000000003</v>
      </c>
      <c r="K1672" s="1">
        <f t="shared" si="104"/>
        <v>3.070498220155208</v>
      </c>
      <c r="L1672" t="s">
        <v>54</v>
      </c>
      <c r="M1672" s="2" t="s">
        <v>167</v>
      </c>
      <c r="N1672" s="3" t="str">
        <f t="shared" si="105"/>
        <v>Sep</v>
      </c>
      <c r="O1672" t="s">
        <v>33</v>
      </c>
      <c r="P1672" t="s">
        <v>22</v>
      </c>
      <c r="Q1672" t="str">
        <f t="shared" si="106"/>
        <v>Adult</v>
      </c>
      <c r="R1672" t="str">
        <f t="shared" si="107"/>
        <v>Profit</v>
      </c>
    </row>
    <row r="1673" spans="1:18">
      <c r="A1673">
        <v>6324</v>
      </c>
      <c r="B1673" t="s">
        <v>52</v>
      </c>
      <c r="C1673">
        <v>20</v>
      </c>
      <c r="D1673" t="s">
        <v>16</v>
      </c>
      <c r="E1673" t="s">
        <v>59</v>
      </c>
      <c r="F1673" t="s">
        <v>49</v>
      </c>
      <c r="G1673">
        <v>4632.3500000000004</v>
      </c>
      <c r="H1673">
        <v>1203.83</v>
      </c>
      <c r="I1673">
        <v>5967.46</v>
      </c>
      <c r="J1673">
        <v>4763.63</v>
      </c>
      <c r="K1673" s="1">
        <f t="shared" si="104"/>
        <v>3.9570620436440365</v>
      </c>
      <c r="L1673" t="s">
        <v>19</v>
      </c>
      <c r="M1673" s="2" t="s">
        <v>99</v>
      </c>
      <c r="N1673" s="3" t="str">
        <f t="shared" si="105"/>
        <v>Nov</v>
      </c>
      <c r="O1673" t="s">
        <v>56</v>
      </c>
      <c r="P1673" t="s">
        <v>22</v>
      </c>
      <c r="Q1673" t="str">
        <f t="shared" si="106"/>
        <v>Young</v>
      </c>
      <c r="R1673" t="str">
        <f t="shared" si="107"/>
        <v>Profit</v>
      </c>
    </row>
    <row r="1674" spans="1:18">
      <c r="A1674">
        <v>2787</v>
      </c>
      <c r="B1674" t="s">
        <v>15</v>
      </c>
      <c r="C1674">
        <v>50</v>
      </c>
      <c r="D1674" t="s">
        <v>24</v>
      </c>
      <c r="E1674" t="s">
        <v>57</v>
      </c>
      <c r="F1674" t="s">
        <v>49</v>
      </c>
      <c r="G1674">
        <v>4589.0600000000004</v>
      </c>
      <c r="H1674">
        <v>903.87</v>
      </c>
      <c r="I1674">
        <v>5967.23</v>
      </c>
      <c r="J1674">
        <v>5063.3599999999997</v>
      </c>
      <c r="K1674" s="1">
        <f t="shared" si="104"/>
        <v>5.601867525197207</v>
      </c>
      <c r="L1674" t="s">
        <v>19</v>
      </c>
      <c r="M1674" s="2" t="s">
        <v>335</v>
      </c>
      <c r="N1674" s="3" t="str">
        <f t="shared" si="105"/>
        <v>Jul</v>
      </c>
      <c r="O1674" t="s">
        <v>51</v>
      </c>
      <c r="P1674" t="s">
        <v>39</v>
      </c>
      <c r="Q1674" t="str">
        <f t="shared" si="106"/>
        <v>Senior</v>
      </c>
      <c r="R1674" t="str">
        <f t="shared" si="107"/>
        <v>Profit</v>
      </c>
    </row>
    <row r="1675" spans="1:18">
      <c r="A1675">
        <v>3456</v>
      </c>
      <c r="B1675" t="s">
        <v>29</v>
      </c>
      <c r="C1675">
        <v>20</v>
      </c>
      <c r="D1675" t="s">
        <v>24</v>
      </c>
      <c r="E1675" t="s">
        <v>66</v>
      </c>
      <c r="F1675" t="s">
        <v>18</v>
      </c>
      <c r="G1675">
        <v>4228.18</v>
      </c>
      <c r="H1675">
        <v>1999.38</v>
      </c>
      <c r="I1675">
        <v>5965.82</v>
      </c>
      <c r="J1675">
        <v>3966.44</v>
      </c>
      <c r="K1675" s="1">
        <f t="shared" si="104"/>
        <v>1.9838349888465423</v>
      </c>
      <c r="L1675" t="s">
        <v>54</v>
      </c>
      <c r="M1675" s="2" t="s">
        <v>388</v>
      </c>
      <c r="N1675" s="3" t="str">
        <f t="shared" si="105"/>
        <v>Nov</v>
      </c>
      <c r="O1675" t="s">
        <v>56</v>
      </c>
      <c r="P1675" t="s">
        <v>22</v>
      </c>
      <c r="Q1675" t="str">
        <f t="shared" si="106"/>
        <v>Young</v>
      </c>
      <c r="R1675" t="str">
        <f t="shared" si="107"/>
        <v>Profit</v>
      </c>
    </row>
    <row r="1676" spans="1:18">
      <c r="A1676">
        <v>8499</v>
      </c>
      <c r="B1676" t="s">
        <v>84</v>
      </c>
      <c r="C1676">
        <v>43</v>
      </c>
      <c r="D1676" t="s">
        <v>24</v>
      </c>
      <c r="E1676" t="s">
        <v>66</v>
      </c>
      <c r="F1676" t="s">
        <v>25</v>
      </c>
      <c r="G1676">
        <v>4289.17</v>
      </c>
      <c r="H1676">
        <v>649.94000000000005</v>
      </c>
      <c r="I1676">
        <v>5965.21</v>
      </c>
      <c r="J1676">
        <v>5315.27</v>
      </c>
      <c r="K1676" s="1">
        <f t="shared" si="104"/>
        <v>8.178093362464228</v>
      </c>
      <c r="L1676" t="s">
        <v>19</v>
      </c>
      <c r="M1676" s="2" t="s">
        <v>265</v>
      </c>
      <c r="N1676" s="3" t="str">
        <f t="shared" si="105"/>
        <v>Feb</v>
      </c>
      <c r="O1676" t="s">
        <v>56</v>
      </c>
      <c r="P1676" t="s">
        <v>22</v>
      </c>
      <c r="Q1676" t="str">
        <f t="shared" si="106"/>
        <v>Senior</v>
      </c>
      <c r="R1676" t="str">
        <f t="shared" si="107"/>
        <v>Profit</v>
      </c>
    </row>
    <row r="1677" spans="1:18">
      <c r="A1677">
        <v>8563</v>
      </c>
      <c r="B1677" t="s">
        <v>92</v>
      </c>
      <c r="C1677">
        <v>25</v>
      </c>
      <c r="D1677" t="s">
        <v>16</v>
      </c>
      <c r="E1677" t="s">
        <v>30</v>
      </c>
      <c r="F1677" t="s">
        <v>36</v>
      </c>
      <c r="G1677">
        <v>4664.7299999999996</v>
      </c>
      <c r="H1677">
        <v>1089.07</v>
      </c>
      <c r="I1677">
        <v>5964.66</v>
      </c>
      <c r="J1677">
        <v>4875.59</v>
      </c>
      <c r="K1677" s="1">
        <f t="shared" si="104"/>
        <v>4.4768380361225635</v>
      </c>
      <c r="L1677" t="s">
        <v>19</v>
      </c>
      <c r="M1677" s="2" t="s">
        <v>387</v>
      </c>
      <c r="N1677" s="3" t="str">
        <f t="shared" si="105"/>
        <v>May</v>
      </c>
      <c r="O1677" t="s">
        <v>56</v>
      </c>
      <c r="P1677" t="s">
        <v>22</v>
      </c>
      <c r="Q1677" t="str">
        <f t="shared" si="106"/>
        <v>Young</v>
      </c>
      <c r="R1677" t="str">
        <f t="shared" si="107"/>
        <v>Profit</v>
      </c>
    </row>
    <row r="1678" spans="1:18">
      <c r="A1678">
        <v>5790</v>
      </c>
      <c r="B1678" t="s">
        <v>92</v>
      </c>
      <c r="C1678">
        <v>50</v>
      </c>
      <c r="D1678" t="s">
        <v>24</v>
      </c>
      <c r="E1678" t="s">
        <v>17</v>
      </c>
      <c r="F1678" t="s">
        <v>25</v>
      </c>
      <c r="G1678">
        <v>4538.04</v>
      </c>
      <c r="H1678">
        <v>587.04999999999995</v>
      </c>
      <c r="I1678">
        <v>5963.96</v>
      </c>
      <c r="J1678">
        <v>5376.91</v>
      </c>
      <c r="K1678" s="1">
        <f t="shared" si="104"/>
        <v>9.1592027936291629</v>
      </c>
      <c r="L1678" t="s">
        <v>26</v>
      </c>
      <c r="M1678" s="2" t="s">
        <v>120</v>
      </c>
      <c r="N1678" s="3" t="str">
        <f t="shared" si="105"/>
        <v>Feb</v>
      </c>
      <c r="O1678" t="s">
        <v>51</v>
      </c>
      <c r="P1678" t="s">
        <v>39</v>
      </c>
      <c r="Q1678" t="str">
        <f t="shared" si="106"/>
        <v>Senior</v>
      </c>
      <c r="R1678" t="str">
        <f t="shared" si="107"/>
        <v>Profit</v>
      </c>
    </row>
    <row r="1679" spans="1:18">
      <c r="A1679">
        <v>7540</v>
      </c>
      <c r="B1679" t="s">
        <v>92</v>
      </c>
      <c r="C1679">
        <v>56</v>
      </c>
      <c r="D1679" t="s">
        <v>24</v>
      </c>
      <c r="E1679" t="s">
        <v>41</v>
      </c>
      <c r="F1679" t="s">
        <v>49</v>
      </c>
      <c r="G1679">
        <v>3566.88</v>
      </c>
      <c r="H1679">
        <v>1650.94</v>
      </c>
      <c r="I1679">
        <v>5962.44</v>
      </c>
      <c r="J1679">
        <v>4311.5</v>
      </c>
      <c r="K1679" s="1">
        <f t="shared" si="104"/>
        <v>2.6115425151731739</v>
      </c>
      <c r="L1679" t="s">
        <v>19</v>
      </c>
      <c r="M1679" s="2" t="s">
        <v>391</v>
      </c>
      <c r="N1679" s="3" t="str">
        <f t="shared" si="105"/>
        <v>Jan</v>
      </c>
      <c r="O1679" t="s">
        <v>33</v>
      </c>
      <c r="P1679" t="s">
        <v>22</v>
      </c>
      <c r="Q1679" t="str">
        <f t="shared" si="106"/>
        <v>Senior</v>
      </c>
      <c r="R1679" t="str">
        <f t="shared" si="107"/>
        <v>Profit</v>
      </c>
    </row>
    <row r="1680" spans="1:18">
      <c r="A1680">
        <v>6558</v>
      </c>
      <c r="B1680" t="s">
        <v>40</v>
      </c>
      <c r="C1680">
        <v>56</v>
      </c>
      <c r="D1680" t="s">
        <v>16</v>
      </c>
      <c r="E1680" t="s">
        <v>17</v>
      </c>
      <c r="F1680" t="s">
        <v>49</v>
      </c>
      <c r="G1680">
        <v>3370.68</v>
      </c>
      <c r="H1680">
        <v>1661.59</v>
      </c>
      <c r="I1680">
        <v>5962.42</v>
      </c>
      <c r="J1680">
        <v>4300.83</v>
      </c>
      <c r="K1680" s="1">
        <f t="shared" si="104"/>
        <v>2.5883822122184172</v>
      </c>
      <c r="L1680" t="s">
        <v>31</v>
      </c>
      <c r="M1680" s="2" t="s">
        <v>185</v>
      </c>
      <c r="N1680" s="3" t="str">
        <f t="shared" si="105"/>
        <v>Jun</v>
      </c>
      <c r="O1680" t="s">
        <v>21</v>
      </c>
      <c r="P1680" t="s">
        <v>22</v>
      </c>
      <c r="Q1680" t="str">
        <f t="shared" si="106"/>
        <v>Senior</v>
      </c>
      <c r="R1680" t="str">
        <f t="shared" si="107"/>
        <v>Profit</v>
      </c>
    </row>
    <row r="1681" spans="1:18">
      <c r="A1681">
        <v>8416</v>
      </c>
      <c r="B1681" t="s">
        <v>47</v>
      </c>
      <c r="C1681">
        <v>49</v>
      </c>
      <c r="D1681" t="s">
        <v>24</v>
      </c>
      <c r="E1681" t="s">
        <v>30</v>
      </c>
      <c r="F1681" t="s">
        <v>49</v>
      </c>
      <c r="G1681">
        <v>3880.66</v>
      </c>
      <c r="H1681">
        <v>1906.84</v>
      </c>
      <c r="I1681">
        <v>5961.93</v>
      </c>
      <c r="J1681">
        <v>4055.09</v>
      </c>
      <c r="K1681" s="1">
        <f t="shared" si="104"/>
        <v>2.1266021270793565</v>
      </c>
      <c r="L1681" t="s">
        <v>19</v>
      </c>
      <c r="M1681" s="2" t="s">
        <v>188</v>
      </c>
      <c r="N1681" s="3" t="str">
        <f t="shared" si="105"/>
        <v>Mar</v>
      </c>
      <c r="O1681" t="s">
        <v>51</v>
      </c>
      <c r="P1681" t="s">
        <v>39</v>
      </c>
      <c r="Q1681" t="str">
        <f t="shared" si="106"/>
        <v>Senior</v>
      </c>
      <c r="R1681" t="str">
        <f t="shared" si="107"/>
        <v>Profit</v>
      </c>
    </row>
    <row r="1682" spans="1:18">
      <c r="A1682">
        <v>6595</v>
      </c>
      <c r="B1682" t="s">
        <v>40</v>
      </c>
      <c r="C1682">
        <v>33</v>
      </c>
      <c r="D1682" t="s">
        <v>16</v>
      </c>
      <c r="E1682" t="s">
        <v>66</v>
      </c>
      <c r="F1682" t="s">
        <v>36</v>
      </c>
      <c r="G1682">
        <v>3741.33</v>
      </c>
      <c r="H1682">
        <v>1497.36</v>
      </c>
      <c r="I1682">
        <v>5961.41</v>
      </c>
      <c r="J1682">
        <v>4464.05</v>
      </c>
      <c r="K1682" s="1">
        <f t="shared" si="104"/>
        <v>2.9812803868141264</v>
      </c>
      <c r="L1682" t="s">
        <v>19</v>
      </c>
      <c r="M1682" s="2" t="s">
        <v>317</v>
      </c>
      <c r="N1682" s="3" t="str">
        <f t="shared" si="105"/>
        <v>Nov</v>
      </c>
      <c r="O1682" t="s">
        <v>33</v>
      </c>
      <c r="P1682" t="s">
        <v>22</v>
      </c>
      <c r="Q1682" t="str">
        <f t="shared" si="106"/>
        <v>Adult</v>
      </c>
      <c r="R1682" t="str">
        <f t="shared" si="107"/>
        <v>Profit</v>
      </c>
    </row>
    <row r="1683" spans="1:18">
      <c r="A1683">
        <v>3296</v>
      </c>
      <c r="B1683" t="s">
        <v>44</v>
      </c>
      <c r="C1683">
        <v>38</v>
      </c>
      <c r="D1683" t="s">
        <v>24</v>
      </c>
      <c r="E1683" t="s">
        <v>30</v>
      </c>
      <c r="F1683" t="s">
        <v>18</v>
      </c>
      <c r="G1683">
        <v>3484.41</v>
      </c>
      <c r="H1683">
        <v>163.15</v>
      </c>
      <c r="I1683">
        <v>5960.42</v>
      </c>
      <c r="J1683">
        <v>5797.27</v>
      </c>
      <c r="K1683" s="1">
        <f t="shared" si="104"/>
        <v>35.533374195525589</v>
      </c>
      <c r="L1683" t="s">
        <v>26</v>
      </c>
      <c r="M1683" s="2" t="s">
        <v>144</v>
      </c>
      <c r="N1683" s="3" t="str">
        <f t="shared" si="105"/>
        <v>Jun</v>
      </c>
      <c r="O1683" t="s">
        <v>28</v>
      </c>
      <c r="P1683" t="s">
        <v>22</v>
      </c>
      <c r="Q1683" t="str">
        <f t="shared" si="106"/>
        <v>Adult</v>
      </c>
      <c r="R1683" t="str">
        <f t="shared" si="107"/>
        <v>Profit</v>
      </c>
    </row>
    <row r="1684" spans="1:18">
      <c r="A1684">
        <v>8313</v>
      </c>
      <c r="B1684" t="s">
        <v>34</v>
      </c>
      <c r="C1684">
        <v>20</v>
      </c>
      <c r="D1684" t="s">
        <v>16</v>
      </c>
      <c r="E1684" t="s">
        <v>57</v>
      </c>
      <c r="F1684" t="s">
        <v>25</v>
      </c>
      <c r="G1684">
        <v>4711.34</v>
      </c>
      <c r="H1684">
        <v>476.16</v>
      </c>
      <c r="I1684">
        <v>5960.19</v>
      </c>
      <c r="J1684">
        <v>5484.03</v>
      </c>
      <c r="K1684" s="1">
        <f t="shared" si="104"/>
        <v>11.51720010080645</v>
      </c>
      <c r="L1684" t="s">
        <v>31</v>
      </c>
      <c r="M1684" s="2" t="s">
        <v>233</v>
      </c>
      <c r="N1684" s="3" t="str">
        <f t="shared" si="105"/>
        <v>Sep</v>
      </c>
      <c r="O1684" t="s">
        <v>33</v>
      </c>
      <c r="P1684" t="s">
        <v>22</v>
      </c>
      <c r="Q1684" t="str">
        <f t="shared" si="106"/>
        <v>Young</v>
      </c>
      <c r="R1684" t="str">
        <f t="shared" si="107"/>
        <v>Profit</v>
      </c>
    </row>
    <row r="1685" spans="1:18">
      <c r="A1685">
        <v>8332</v>
      </c>
      <c r="B1685" t="s">
        <v>52</v>
      </c>
      <c r="C1685">
        <v>60</v>
      </c>
      <c r="D1685" t="s">
        <v>24</v>
      </c>
      <c r="E1685" t="s">
        <v>66</v>
      </c>
      <c r="F1685" t="s">
        <v>49</v>
      </c>
      <c r="G1685">
        <v>4543.2</v>
      </c>
      <c r="H1685">
        <v>121.77</v>
      </c>
      <c r="I1685">
        <v>5955.28</v>
      </c>
      <c r="J1685">
        <v>5833.51</v>
      </c>
      <c r="K1685" s="1">
        <f t="shared" si="104"/>
        <v>47.905970271823932</v>
      </c>
      <c r="L1685" t="s">
        <v>19</v>
      </c>
      <c r="M1685" s="2" t="s">
        <v>399</v>
      </c>
      <c r="N1685" s="3" t="str">
        <f t="shared" si="105"/>
        <v>Dec</v>
      </c>
      <c r="O1685" t="s">
        <v>56</v>
      </c>
      <c r="P1685" t="s">
        <v>39</v>
      </c>
      <c r="Q1685" t="str">
        <f t="shared" si="106"/>
        <v>Senior</v>
      </c>
      <c r="R1685" t="str">
        <f t="shared" si="107"/>
        <v>Profit</v>
      </c>
    </row>
    <row r="1686" spans="1:18">
      <c r="A1686">
        <v>9577</v>
      </c>
      <c r="B1686" t="s">
        <v>44</v>
      </c>
      <c r="C1686">
        <v>46</v>
      </c>
      <c r="D1686" t="s">
        <v>24</v>
      </c>
      <c r="E1686" t="s">
        <v>53</v>
      </c>
      <c r="F1686" t="s">
        <v>18</v>
      </c>
      <c r="G1686">
        <v>3357.73</v>
      </c>
      <c r="H1686">
        <v>1426.64</v>
      </c>
      <c r="I1686">
        <v>5954.85</v>
      </c>
      <c r="J1686">
        <v>4528.21</v>
      </c>
      <c r="K1686" s="1">
        <f t="shared" si="104"/>
        <v>3.1740382997813041</v>
      </c>
      <c r="L1686" t="s">
        <v>19</v>
      </c>
      <c r="M1686" s="2" t="s">
        <v>381</v>
      </c>
      <c r="N1686" s="3" t="str">
        <f t="shared" si="105"/>
        <v>Nov</v>
      </c>
      <c r="O1686" t="s">
        <v>21</v>
      </c>
      <c r="P1686" t="s">
        <v>22</v>
      </c>
      <c r="Q1686" t="str">
        <f t="shared" si="106"/>
        <v>Senior</v>
      </c>
      <c r="R1686" t="str">
        <f t="shared" si="107"/>
        <v>Profit</v>
      </c>
    </row>
    <row r="1687" spans="1:18">
      <c r="A1687">
        <v>7829</v>
      </c>
      <c r="B1687" t="s">
        <v>84</v>
      </c>
      <c r="C1687">
        <v>56</v>
      </c>
      <c r="D1687" t="s">
        <v>24</v>
      </c>
      <c r="E1687" t="s">
        <v>41</v>
      </c>
      <c r="F1687" t="s">
        <v>42</v>
      </c>
      <c r="G1687">
        <v>3998.58</v>
      </c>
      <c r="H1687">
        <v>1329.68</v>
      </c>
      <c r="I1687">
        <v>5953.8</v>
      </c>
      <c r="J1687">
        <v>4624.12</v>
      </c>
      <c r="K1687" s="1">
        <f t="shared" si="104"/>
        <v>3.4776186751699654</v>
      </c>
      <c r="L1687" t="s">
        <v>26</v>
      </c>
      <c r="M1687" s="2" t="s">
        <v>359</v>
      </c>
      <c r="N1687" s="3" t="str">
        <f t="shared" si="105"/>
        <v>Jul</v>
      </c>
      <c r="O1687" t="s">
        <v>28</v>
      </c>
      <c r="P1687" t="s">
        <v>39</v>
      </c>
      <c r="Q1687" t="str">
        <f t="shared" si="106"/>
        <v>Senior</v>
      </c>
      <c r="R1687" t="str">
        <f t="shared" si="107"/>
        <v>Profit</v>
      </c>
    </row>
    <row r="1688" spans="1:18">
      <c r="A1688">
        <v>8141</v>
      </c>
      <c r="B1688" t="s">
        <v>84</v>
      </c>
      <c r="C1688">
        <v>60</v>
      </c>
      <c r="D1688" t="s">
        <v>24</v>
      </c>
      <c r="E1688" t="s">
        <v>41</v>
      </c>
      <c r="F1688" t="s">
        <v>42</v>
      </c>
      <c r="G1688">
        <v>3672.39</v>
      </c>
      <c r="H1688">
        <v>1820.91</v>
      </c>
      <c r="I1688">
        <v>5953.67</v>
      </c>
      <c r="J1688">
        <v>4132.76</v>
      </c>
      <c r="K1688" s="1">
        <f t="shared" si="104"/>
        <v>2.2696124465239906</v>
      </c>
      <c r="L1688" t="s">
        <v>26</v>
      </c>
      <c r="M1688" s="2" t="s">
        <v>205</v>
      </c>
      <c r="N1688" s="3" t="str">
        <f t="shared" si="105"/>
        <v>Nov</v>
      </c>
      <c r="O1688" t="s">
        <v>51</v>
      </c>
      <c r="P1688" t="s">
        <v>39</v>
      </c>
      <c r="Q1688" t="str">
        <f t="shared" si="106"/>
        <v>Senior</v>
      </c>
      <c r="R1688" t="str">
        <f t="shared" si="107"/>
        <v>Profit</v>
      </c>
    </row>
    <row r="1689" spans="1:18">
      <c r="A1689">
        <v>7719</v>
      </c>
      <c r="B1689" t="s">
        <v>92</v>
      </c>
      <c r="C1689">
        <v>25</v>
      </c>
      <c r="D1689" t="s">
        <v>16</v>
      </c>
      <c r="E1689" t="s">
        <v>41</v>
      </c>
      <c r="F1689" t="s">
        <v>36</v>
      </c>
      <c r="G1689">
        <v>4726.5</v>
      </c>
      <c r="H1689">
        <v>970.13</v>
      </c>
      <c r="I1689">
        <v>5952.86</v>
      </c>
      <c r="J1689">
        <v>4982.7299999999996</v>
      </c>
      <c r="K1689" s="1">
        <f t="shared" si="104"/>
        <v>5.1361467019883928</v>
      </c>
      <c r="L1689" t="s">
        <v>26</v>
      </c>
      <c r="M1689" s="2" t="s">
        <v>287</v>
      </c>
      <c r="N1689" s="3" t="str">
        <f t="shared" si="105"/>
        <v>Feb</v>
      </c>
      <c r="O1689" t="s">
        <v>51</v>
      </c>
      <c r="P1689" t="s">
        <v>39</v>
      </c>
      <c r="Q1689" t="str">
        <f t="shared" si="106"/>
        <v>Young</v>
      </c>
      <c r="R1689" t="str">
        <f t="shared" si="107"/>
        <v>Profit</v>
      </c>
    </row>
    <row r="1690" spans="1:18">
      <c r="A1690">
        <v>8376</v>
      </c>
      <c r="B1690" t="s">
        <v>84</v>
      </c>
      <c r="C1690">
        <v>28</v>
      </c>
      <c r="D1690" t="s">
        <v>16</v>
      </c>
      <c r="E1690" t="s">
        <v>59</v>
      </c>
      <c r="F1690" t="s">
        <v>36</v>
      </c>
      <c r="G1690">
        <v>3955.18</v>
      </c>
      <c r="H1690">
        <v>1852.44</v>
      </c>
      <c r="I1690">
        <v>5952.07</v>
      </c>
      <c r="J1690">
        <v>4099.63</v>
      </c>
      <c r="K1690" s="1">
        <f t="shared" si="104"/>
        <v>2.2130973202910758</v>
      </c>
      <c r="L1690" t="s">
        <v>26</v>
      </c>
      <c r="M1690" s="2" t="s">
        <v>236</v>
      </c>
      <c r="N1690" s="3" t="str">
        <f t="shared" si="105"/>
        <v>Jun</v>
      </c>
      <c r="O1690" t="s">
        <v>28</v>
      </c>
      <c r="P1690" t="s">
        <v>22</v>
      </c>
      <c r="Q1690" t="str">
        <f t="shared" si="106"/>
        <v>Adult</v>
      </c>
      <c r="R1690" t="str">
        <f t="shared" si="107"/>
        <v>Profit</v>
      </c>
    </row>
    <row r="1691" spans="1:18">
      <c r="A1691">
        <v>5883</v>
      </c>
      <c r="B1691" t="s">
        <v>40</v>
      </c>
      <c r="C1691">
        <v>33</v>
      </c>
      <c r="D1691" t="s">
        <v>16</v>
      </c>
      <c r="E1691" t="s">
        <v>17</v>
      </c>
      <c r="F1691" t="s">
        <v>36</v>
      </c>
      <c r="G1691">
        <v>3411.66</v>
      </c>
      <c r="H1691">
        <v>234.63</v>
      </c>
      <c r="I1691">
        <v>5950.55</v>
      </c>
      <c r="J1691">
        <v>5715.92</v>
      </c>
      <c r="K1691" s="1">
        <f t="shared" si="104"/>
        <v>24.361420108255551</v>
      </c>
      <c r="L1691" t="s">
        <v>19</v>
      </c>
      <c r="M1691" s="2" t="s">
        <v>398</v>
      </c>
      <c r="N1691" s="3" t="str">
        <f t="shared" si="105"/>
        <v>Jan</v>
      </c>
      <c r="O1691" t="s">
        <v>21</v>
      </c>
      <c r="P1691" t="s">
        <v>22</v>
      </c>
      <c r="Q1691" t="str">
        <f t="shared" si="106"/>
        <v>Adult</v>
      </c>
      <c r="R1691" t="str">
        <f t="shared" si="107"/>
        <v>Profit</v>
      </c>
    </row>
    <row r="1692" spans="1:18">
      <c r="A1692">
        <v>9284</v>
      </c>
      <c r="B1692" t="s">
        <v>29</v>
      </c>
      <c r="C1692">
        <v>49</v>
      </c>
      <c r="D1692" t="s">
        <v>16</v>
      </c>
      <c r="E1692" t="s">
        <v>53</v>
      </c>
      <c r="F1692" t="s">
        <v>18</v>
      </c>
      <c r="G1692">
        <v>3489.67</v>
      </c>
      <c r="H1692">
        <v>338.2</v>
      </c>
      <c r="I1692">
        <v>5949.5</v>
      </c>
      <c r="J1692">
        <v>5611.3</v>
      </c>
      <c r="K1692" s="1">
        <f t="shared" si="104"/>
        <v>16.591661738616203</v>
      </c>
      <c r="L1692" t="s">
        <v>19</v>
      </c>
      <c r="M1692" s="2" t="s">
        <v>266</v>
      </c>
      <c r="N1692" s="3" t="str">
        <f t="shared" si="105"/>
        <v>Sep</v>
      </c>
      <c r="O1692" t="s">
        <v>28</v>
      </c>
      <c r="P1692" t="s">
        <v>39</v>
      </c>
      <c r="Q1692" t="str">
        <f t="shared" si="106"/>
        <v>Senior</v>
      </c>
      <c r="R1692" t="str">
        <f t="shared" si="107"/>
        <v>Profit</v>
      </c>
    </row>
    <row r="1693" spans="1:18">
      <c r="A1693">
        <v>7646</v>
      </c>
      <c r="B1693" t="s">
        <v>44</v>
      </c>
      <c r="C1693">
        <v>58</v>
      </c>
      <c r="D1693" t="s">
        <v>16</v>
      </c>
      <c r="E1693" t="s">
        <v>53</v>
      </c>
      <c r="F1693" t="s">
        <v>49</v>
      </c>
      <c r="G1693">
        <v>4038.75</v>
      </c>
      <c r="H1693">
        <v>151.16</v>
      </c>
      <c r="I1693">
        <v>5947.46</v>
      </c>
      <c r="J1693">
        <v>5796.3</v>
      </c>
      <c r="K1693" s="1">
        <f t="shared" si="104"/>
        <v>38.345461762371002</v>
      </c>
      <c r="L1693" t="s">
        <v>31</v>
      </c>
      <c r="M1693" s="2" t="s">
        <v>291</v>
      </c>
      <c r="N1693" s="3" t="str">
        <f t="shared" si="105"/>
        <v>May</v>
      </c>
      <c r="O1693" t="s">
        <v>28</v>
      </c>
      <c r="P1693" t="s">
        <v>39</v>
      </c>
      <c r="Q1693" t="str">
        <f t="shared" si="106"/>
        <v>Senior</v>
      </c>
      <c r="R1693" t="str">
        <f t="shared" si="107"/>
        <v>Profit</v>
      </c>
    </row>
    <row r="1694" spans="1:18">
      <c r="A1694">
        <v>139</v>
      </c>
      <c r="B1694" t="s">
        <v>29</v>
      </c>
      <c r="C1694">
        <v>57</v>
      </c>
      <c r="D1694" t="s">
        <v>16</v>
      </c>
      <c r="E1694" t="s">
        <v>66</v>
      </c>
      <c r="F1694" t="s">
        <v>18</v>
      </c>
      <c r="G1694">
        <v>4804.5600000000004</v>
      </c>
      <c r="H1694">
        <v>1872.74</v>
      </c>
      <c r="I1694">
        <v>5946.38</v>
      </c>
      <c r="J1694">
        <v>4073.64</v>
      </c>
      <c r="K1694" s="1">
        <f t="shared" si="104"/>
        <v>2.1752298770785052</v>
      </c>
      <c r="L1694" t="s">
        <v>26</v>
      </c>
      <c r="M1694" s="2" t="s">
        <v>43</v>
      </c>
      <c r="N1694" s="3" t="str">
        <f t="shared" si="105"/>
        <v>Jul</v>
      </c>
      <c r="O1694" t="s">
        <v>21</v>
      </c>
      <c r="P1694" t="s">
        <v>22</v>
      </c>
      <c r="Q1694" t="str">
        <f t="shared" si="106"/>
        <v>Senior</v>
      </c>
      <c r="R1694" t="str">
        <f t="shared" si="107"/>
        <v>Profit</v>
      </c>
    </row>
    <row r="1695" spans="1:18">
      <c r="A1695">
        <v>1086</v>
      </c>
      <c r="B1695" t="s">
        <v>29</v>
      </c>
      <c r="C1695">
        <v>36</v>
      </c>
      <c r="D1695" t="s">
        <v>24</v>
      </c>
      <c r="E1695" t="s">
        <v>17</v>
      </c>
      <c r="F1695" t="s">
        <v>49</v>
      </c>
      <c r="G1695">
        <v>4374.53</v>
      </c>
      <c r="H1695">
        <v>1870.19</v>
      </c>
      <c r="I1695">
        <v>5946.01</v>
      </c>
      <c r="J1695">
        <v>4075.82</v>
      </c>
      <c r="K1695" s="1">
        <f t="shared" si="104"/>
        <v>2.1793614552532095</v>
      </c>
      <c r="L1695" t="s">
        <v>37</v>
      </c>
      <c r="M1695" s="2" t="s">
        <v>229</v>
      </c>
      <c r="N1695" s="3" t="str">
        <f t="shared" si="105"/>
        <v>Jan</v>
      </c>
      <c r="O1695" t="s">
        <v>33</v>
      </c>
      <c r="P1695" t="s">
        <v>22</v>
      </c>
      <c r="Q1695" t="str">
        <f t="shared" si="106"/>
        <v>Adult</v>
      </c>
      <c r="R1695" t="str">
        <f t="shared" si="107"/>
        <v>Profit</v>
      </c>
    </row>
    <row r="1696" spans="1:18">
      <c r="A1696">
        <v>9376</v>
      </c>
      <c r="B1696" t="s">
        <v>29</v>
      </c>
      <c r="C1696">
        <v>50</v>
      </c>
      <c r="D1696" t="s">
        <v>16</v>
      </c>
      <c r="E1696" t="s">
        <v>57</v>
      </c>
      <c r="F1696" t="s">
        <v>42</v>
      </c>
      <c r="G1696">
        <v>4896.99</v>
      </c>
      <c r="H1696">
        <v>1998.77</v>
      </c>
      <c r="I1696">
        <v>5944.25</v>
      </c>
      <c r="J1696">
        <v>3945.48</v>
      </c>
      <c r="K1696" s="1">
        <f t="shared" si="104"/>
        <v>1.9739539816987448</v>
      </c>
      <c r="L1696" t="s">
        <v>31</v>
      </c>
      <c r="M1696" s="2" t="s">
        <v>50</v>
      </c>
      <c r="N1696" s="3" t="str">
        <f t="shared" si="105"/>
        <v>Apr</v>
      </c>
      <c r="O1696" t="s">
        <v>28</v>
      </c>
      <c r="P1696" t="s">
        <v>39</v>
      </c>
      <c r="Q1696" t="str">
        <f t="shared" si="106"/>
        <v>Senior</v>
      </c>
      <c r="R1696" t="str">
        <f t="shared" si="107"/>
        <v>Profit</v>
      </c>
    </row>
    <row r="1697" spans="1:18">
      <c r="A1697">
        <v>484</v>
      </c>
      <c r="B1697" t="s">
        <v>44</v>
      </c>
      <c r="C1697">
        <v>52</v>
      </c>
      <c r="D1697" t="s">
        <v>24</v>
      </c>
      <c r="E1697" t="s">
        <v>41</v>
      </c>
      <c r="F1697" t="s">
        <v>49</v>
      </c>
      <c r="G1697">
        <v>3558.79</v>
      </c>
      <c r="H1697">
        <v>494.4</v>
      </c>
      <c r="I1697">
        <v>5943.14</v>
      </c>
      <c r="J1697">
        <v>5448.74</v>
      </c>
      <c r="K1697" s="1">
        <f t="shared" si="104"/>
        <v>11.020914239482201</v>
      </c>
      <c r="L1697" t="s">
        <v>19</v>
      </c>
      <c r="M1697" s="2" t="s">
        <v>315</v>
      </c>
      <c r="N1697" s="3" t="str">
        <f t="shared" si="105"/>
        <v>Aug</v>
      </c>
      <c r="O1697" t="s">
        <v>21</v>
      </c>
      <c r="P1697" t="s">
        <v>39</v>
      </c>
      <c r="Q1697" t="str">
        <f t="shared" si="106"/>
        <v>Senior</v>
      </c>
      <c r="R1697" t="str">
        <f t="shared" si="107"/>
        <v>Profit</v>
      </c>
    </row>
    <row r="1698" spans="1:18">
      <c r="A1698">
        <v>4888</v>
      </c>
      <c r="B1698" t="s">
        <v>44</v>
      </c>
      <c r="C1698">
        <v>35</v>
      </c>
      <c r="D1698" t="s">
        <v>24</v>
      </c>
      <c r="E1698" t="s">
        <v>17</v>
      </c>
      <c r="F1698" t="s">
        <v>18</v>
      </c>
      <c r="G1698">
        <v>3857.21</v>
      </c>
      <c r="H1698">
        <v>1919.46</v>
      </c>
      <c r="I1698">
        <v>5942.27</v>
      </c>
      <c r="J1698">
        <v>4022.81</v>
      </c>
      <c r="K1698" s="1">
        <f t="shared" si="104"/>
        <v>2.095802986256551</v>
      </c>
      <c r="L1698" t="s">
        <v>37</v>
      </c>
      <c r="M1698" s="2" t="s">
        <v>248</v>
      </c>
      <c r="N1698" s="3" t="str">
        <f t="shared" si="105"/>
        <v>Jan</v>
      </c>
      <c r="O1698" t="s">
        <v>28</v>
      </c>
      <c r="P1698" t="s">
        <v>39</v>
      </c>
      <c r="Q1698" t="str">
        <f t="shared" si="106"/>
        <v>Adult</v>
      </c>
      <c r="R1698" t="str">
        <f t="shared" si="107"/>
        <v>Profit</v>
      </c>
    </row>
    <row r="1699" spans="1:18">
      <c r="A1699">
        <v>5833</v>
      </c>
      <c r="B1699" t="s">
        <v>23</v>
      </c>
      <c r="C1699">
        <v>41</v>
      </c>
      <c r="D1699" t="s">
        <v>24</v>
      </c>
      <c r="E1699" t="s">
        <v>57</v>
      </c>
      <c r="F1699" t="s">
        <v>18</v>
      </c>
      <c r="G1699">
        <v>4120.49</v>
      </c>
      <c r="H1699">
        <v>295.55</v>
      </c>
      <c r="I1699">
        <v>5942.04</v>
      </c>
      <c r="J1699">
        <v>5646.49</v>
      </c>
      <c r="K1699" s="1">
        <f t="shared" si="104"/>
        <v>19.105024530536287</v>
      </c>
      <c r="L1699" t="s">
        <v>26</v>
      </c>
      <c r="M1699" s="2" t="s">
        <v>361</v>
      </c>
      <c r="N1699" s="3" t="str">
        <f t="shared" si="105"/>
        <v>Jan</v>
      </c>
      <c r="O1699" t="s">
        <v>33</v>
      </c>
      <c r="P1699" t="s">
        <v>39</v>
      </c>
      <c r="Q1699" t="str">
        <f t="shared" si="106"/>
        <v>Senior</v>
      </c>
      <c r="R1699" t="str">
        <f t="shared" si="107"/>
        <v>Profit</v>
      </c>
    </row>
    <row r="1700" spans="1:18">
      <c r="A1700">
        <v>2401</v>
      </c>
      <c r="B1700" t="s">
        <v>40</v>
      </c>
      <c r="C1700">
        <v>35</v>
      </c>
      <c r="D1700" t="s">
        <v>24</v>
      </c>
      <c r="E1700" t="s">
        <v>41</v>
      </c>
      <c r="F1700" t="s">
        <v>36</v>
      </c>
      <c r="G1700">
        <v>3509.64</v>
      </c>
      <c r="H1700">
        <v>1007.66</v>
      </c>
      <c r="I1700">
        <v>5941.53</v>
      </c>
      <c r="J1700">
        <v>4933.87</v>
      </c>
      <c r="K1700" s="1">
        <f t="shared" si="104"/>
        <v>4.8963638528868865</v>
      </c>
      <c r="L1700" t="s">
        <v>54</v>
      </c>
      <c r="M1700" s="2" t="s">
        <v>107</v>
      </c>
      <c r="N1700" s="3" t="str">
        <f t="shared" si="105"/>
        <v>Apr</v>
      </c>
      <c r="O1700" t="s">
        <v>56</v>
      </c>
      <c r="P1700" t="s">
        <v>22</v>
      </c>
      <c r="Q1700" t="str">
        <f t="shared" si="106"/>
        <v>Adult</v>
      </c>
      <c r="R1700" t="str">
        <f t="shared" si="107"/>
        <v>Profit</v>
      </c>
    </row>
    <row r="1701" spans="1:18">
      <c r="A1701">
        <v>6485</v>
      </c>
      <c r="B1701" t="s">
        <v>52</v>
      </c>
      <c r="C1701">
        <v>35</v>
      </c>
      <c r="D1701" t="s">
        <v>24</v>
      </c>
      <c r="E1701" t="s">
        <v>17</v>
      </c>
      <c r="F1701" t="s">
        <v>42</v>
      </c>
      <c r="G1701">
        <v>4012.3</v>
      </c>
      <c r="H1701">
        <v>408.01</v>
      </c>
      <c r="I1701">
        <v>5940.55</v>
      </c>
      <c r="J1701">
        <v>5532.54</v>
      </c>
      <c r="K1701" s="1">
        <f t="shared" si="104"/>
        <v>13.559814710423764</v>
      </c>
      <c r="L1701" t="s">
        <v>31</v>
      </c>
      <c r="M1701" s="2" t="s">
        <v>352</v>
      </c>
      <c r="N1701" s="3" t="str">
        <f t="shared" si="105"/>
        <v>Feb</v>
      </c>
      <c r="O1701" t="s">
        <v>51</v>
      </c>
      <c r="P1701" t="s">
        <v>39</v>
      </c>
      <c r="Q1701" t="str">
        <f t="shared" si="106"/>
        <v>Adult</v>
      </c>
      <c r="R1701" t="str">
        <f t="shared" si="107"/>
        <v>Profit</v>
      </c>
    </row>
    <row r="1702" spans="1:18">
      <c r="A1702">
        <v>7578</v>
      </c>
      <c r="B1702" t="s">
        <v>15</v>
      </c>
      <c r="C1702">
        <v>38</v>
      </c>
      <c r="D1702" t="s">
        <v>24</v>
      </c>
      <c r="E1702" t="s">
        <v>41</v>
      </c>
      <c r="F1702" t="s">
        <v>42</v>
      </c>
      <c r="G1702">
        <v>3302.35</v>
      </c>
      <c r="H1702">
        <v>1481.84</v>
      </c>
      <c r="I1702">
        <v>5939.3</v>
      </c>
      <c r="J1702">
        <v>4457.46</v>
      </c>
      <c r="K1702" s="1">
        <f t="shared" si="104"/>
        <v>3.0080575500728823</v>
      </c>
      <c r="L1702" t="s">
        <v>54</v>
      </c>
      <c r="M1702" s="2" t="s">
        <v>316</v>
      </c>
      <c r="N1702" s="3" t="str">
        <f t="shared" si="105"/>
        <v>Jun</v>
      </c>
      <c r="O1702" t="s">
        <v>51</v>
      </c>
      <c r="P1702" t="s">
        <v>39</v>
      </c>
      <c r="Q1702" t="str">
        <f t="shared" si="106"/>
        <v>Adult</v>
      </c>
      <c r="R1702" t="str">
        <f t="shared" si="107"/>
        <v>Profit</v>
      </c>
    </row>
    <row r="1703" spans="1:18">
      <c r="A1703">
        <v>1906</v>
      </c>
      <c r="B1703" t="s">
        <v>52</v>
      </c>
      <c r="C1703">
        <v>57</v>
      </c>
      <c r="D1703" t="s">
        <v>16</v>
      </c>
      <c r="E1703" t="s">
        <v>35</v>
      </c>
      <c r="F1703" t="s">
        <v>42</v>
      </c>
      <c r="G1703">
        <v>4922.91</v>
      </c>
      <c r="H1703">
        <v>1637.05</v>
      </c>
      <c r="I1703">
        <v>5937.53</v>
      </c>
      <c r="J1703">
        <v>4300.4799999999996</v>
      </c>
      <c r="K1703" s="1">
        <f t="shared" si="104"/>
        <v>2.6269692434562169</v>
      </c>
      <c r="L1703" t="s">
        <v>26</v>
      </c>
      <c r="M1703" s="2" t="s">
        <v>259</v>
      </c>
      <c r="N1703" s="3" t="str">
        <f t="shared" si="105"/>
        <v>Sep</v>
      </c>
      <c r="O1703" t="s">
        <v>56</v>
      </c>
      <c r="P1703" t="s">
        <v>39</v>
      </c>
      <c r="Q1703" t="str">
        <f t="shared" si="106"/>
        <v>Senior</v>
      </c>
      <c r="R1703" t="str">
        <f t="shared" si="107"/>
        <v>Profit</v>
      </c>
    </row>
    <row r="1704" spans="1:18">
      <c r="A1704">
        <v>4397</v>
      </c>
      <c r="B1704" t="s">
        <v>34</v>
      </c>
      <c r="C1704">
        <v>52</v>
      </c>
      <c r="D1704" t="s">
        <v>16</v>
      </c>
      <c r="E1704" t="s">
        <v>66</v>
      </c>
      <c r="F1704" t="s">
        <v>25</v>
      </c>
      <c r="G1704">
        <v>3363.03</v>
      </c>
      <c r="H1704">
        <v>1133.79</v>
      </c>
      <c r="I1704">
        <v>5937.28</v>
      </c>
      <c r="J1704">
        <v>4803.49</v>
      </c>
      <c r="K1704" s="1">
        <f t="shared" si="104"/>
        <v>4.2366664020674021</v>
      </c>
      <c r="L1704" t="s">
        <v>37</v>
      </c>
      <c r="M1704" s="2" t="s">
        <v>289</v>
      </c>
      <c r="N1704" s="3" t="str">
        <f t="shared" si="105"/>
        <v>Dec</v>
      </c>
      <c r="O1704" t="s">
        <v>33</v>
      </c>
      <c r="P1704" t="s">
        <v>39</v>
      </c>
      <c r="Q1704" t="str">
        <f t="shared" si="106"/>
        <v>Senior</v>
      </c>
      <c r="R1704" t="str">
        <f t="shared" si="107"/>
        <v>Profit</v>
      </c>
    </row>
    <row r="1705" spans="1:18">
      <c r="A1705">
        <v>4006</v>
      </c>
      <c r="B1705" t="s">
        <v>44</v>
      </c>
      <c r="C1705">
        <v>31</v>
      </c>
      <c r="D1705" t="s">
        <v>24</v>
      </c>
      <c r="E1705" t="s">
        <v>53</v>
      </c>
      <c r="F1705" t="s">
        <v>25</v>
      </c>
      <c r="G1705">
        <v>4688.18</v>
      </c>
      <c r="H1705">
        <v>613.73</v>
      </c>
      <c r="I1705">
        <v>5937.2</v>
      </c>
      <c r="J1705">
        <v>5323.47</v>
      </c>
      <c r="K1705" s="1">
        <f t="shared" si="104"/>
        <v>8.6739608622684248</v>
      </c>
      <c r="L1705" t="s">
        <v>19</v>
      </c>
      <c r="M1705" s="2" t="s">
        <v>268</v>
      </c>
      <c r="N1705" s="3" t="str">
        <f t="shared" si="105"/>
        <v>Jun</v>
      </c>
      <c r="O1705" t="s">
        <v>51</v>
      </c>
      <c r="P1705" t="s">
        <v>22</v>
      </c>
      <c r="Q1705" t="str">
        <f t="shared" si="106"/>
        <v>Adult</v>
      </c>
      <c r="R1705" t="str">
        <f t="shared" si="107"/>
        <v>Profit</v>
      </c>
    </row>
    <row r="1706" spans="1:18">
      <c r="A1706">
        <v>7327</v>
      </c>
      <c r="B1706" t="s">
        <v>44</v>
      </c>
      <c r="C1706">
        <v>25</v>
      </c>
      <c r="D1706" t="s">
        <v>16</v>
      </c>
      <c r="E1706" t="s">
        <v>17</v>
      </c>
      <c r="F1706" t="s">
        <v>49</v>
      </c>
      <c r="G1706">
        <v>4778.08</v>
      </c>
      <c r="H1706">
        <v>1152.08</v>
      </c>
      <c r="I1706">
        <v>5935.45</v>
      </c>
      <c r="J1706">
        <v>4783.37</v>
      </c>
      <c r="K1706" s="1">
        <f t="shared" si="104"/>
        <v>4.1519425734324003</v>
      </c>
      <c r="L1706" t="s">
        <v>54</v>
      </c>
      <c r="M1706" s="2" t="s">
        <v>136</v>
      </c>
      <c r="N1706" s="3" t="str">
        <f t="shared" si="105"/>
        <v>Nov</v>
      </c>
      <c r="O1706" t="s">
        <v>28</v>
      </c>
      <c r="P1706" t="s">
        <v>39</v>
      </c>
      <c r="Q1706" t="str">
        <f t="shared" si="106"/>
        <v>Young</v>
      </c>
      <c r="R1706" t="str">
        <f t="shared" si="107"/>
        <v>Profit</v>
      </c>
    </row>
    <row r="1707" spans="1:18">
      <c r="A1707">
        <v>370</v>
      </c>
      <c r="B1707" t="s">
        <v>84</v>
      </c>
      <c r="C1707">
        <v>54</v>
      </c>
      <c r="D1707" t="s">
        <v>24</v>
      </c>
      <c r="E1707" t="s">
        <v>41</v>
      </c>
      <c r="F1707" t="s">
        <v>25</v>
      </c>
      <c r="G1707">
        <v>3792.55</v>
      </c>
      <c r="H1707">
        <v>161.47</v>
      </c>
      <c r="I1707">
        <v>5933.46</v>
      </c>
      <c r="J1707">
        <v>5771.99</v>
      </c>
      <c r="K1707" s="1">
        <f t="shared" si="104"/>
        <v>35.746516380751842</v>
      </c>
      <c r="L1707" t="s">
        <v>31</v>
      </c>
      <c r="M1707" s="2" t="s">
        <v>279</v>
      </c>
      <c r="N1707" s="3" t="str">
        <f t="shared" si="105"/>
        <v>May</v>
      </c>
      <c r="O1707" t="s">
        <v>28</v>
      </c>
      <c r="P1707" t="s">
        <v>22</v>
      </c>
      <c r="Q1707" t="str">
        <f t="shared" si="106"/>
        <v>Senior</v>
      </c>
      <c r="R1707" t="str">
        <f t="shared" si="107"/>
        <v>Profit</v>
      </c>
    </row>
    <row r="1708" spans="1:18">
      <c r="A1708">
        <v>4277</v>
      </c>
      <c r="B1708" t="s">
        <v>40</v>
      </c>
      <c r="C1708">
        <v>44</v>
      </c>
      <c r="D1708" t="s">
        <v>16</v>
      </c>
      <c r="E1708" t="s">
        <v>66</v>
      </c>
      <c r="F1708" t="s">
        <v>36</v>
      </c>
      <c r="G1708">
        <v>4583.38</v>
      </c>
      <c r="H1708">
        <v>1785.37</v>
      </c>
      <c r="I1708">
        <v>5933.25</v>
      </c>
      <c r="J1708">
        <v>4147.88</v>
      </c>
      <c r="K1708" s="1">
        <f t="shared" si="104"/>
        <v>2.3232607246677159</v>
      </c>
      <c r="L1708" t="s">
        <v>31</v>
      </c>
      <c r="M1708" s="2" t="s">
        <v>128</v>
      </c>
      <c r="N1708" s="3" t="str">
        <f t="shared" si="105"/>
        <v>Dec</v>
      </c>
      <c r="O1708" t="s">
        <v>51</v>
      </c>
      <c r="P1708" t="s">
        <v>39</v>
      </c>
      <c r="Q1708" t="str">
        <f t="shared" si="106"/>
        <v>Senior</v>
      </c>
      <c r="R1708" t="str">
        <f t="shared" si="107"/>
        <v>Profit</v>
      </c>
    </row>
    <row r="1709" spans="1:18">
      <c r="A1709">
        <v>3182</v>
      </c>
      <c r="B1709" t="s">
        <v>44</v>
      </c>
      <c r="C1709">
        <v>44</v>
      </c>
      <c r="D1709" t="s">
        <v>16</v>
      </c>
      <c r="E1709" t="s">
        <v>53</v>
      </c>
      <c r="F1709" t="s">
        <v>42</v>
      </c>
      <c r="G1709">
        <v>4223.6099999999997</v>
      </c>
      <c r="H1709">
        <v>1915.69</v>
      </c>
      <c r="I1709">
        <v>5933.02</v>
      </c>
      <c r="J1709">
        <v>4017.33</v>
      </c>
      <c r="K1709" s="1">
        <f t="shared" si="104"/>
        <v>2.0970668531964982</v>
      </c>
      <c r="L1709" t="s">
        <v>37</v>
      </c>
      <c r="M1709" s="2" t="s">
        <v>211</v>
      </c>
      <c r="N1709" s="3" t="str">
        <f t="shared" si="105"/>
        <v>Mar</v>
      </c>
      <c r="O1709" t="s">
        <v>51</v>
      </c>
      <c r="P1709" t="s">
        <v>22</v>
      </c>
      <c r="Q1709" t="str">
        <f t="shared" si="106"/>
        <v>Senior</v>
      </c>
      <c r="R1709" t="str">
        <f t="shared" si="107"/>
        <v>Profit</v>
      </c>
    </row>
    <row r="1710" spans="1:18">
      <c r="A1710">
        <v>7530</v>
      </c>
      <c r="B1710" t="s">
        <v>29</v>
      </c>
      <c r="C1710">
        <v>34</v>
      </c>
      <c r="D1710" t="s">
        <v>16</v>
      </c>
      <c r="E1710" t="s">
        <v>53</v>
      </c>
      <c r="F1710" t="s">
        <v>49</v>
      </c>
      <c r="G1710">
        <v>4635.21</v>
      </c>
      <c r="H1710">
        <v>299.39999999999998</v>
      </c>
      <c r="I1710">
        <v>5929.81</v>
      </c>
      <c r="J1710">
        <v>5630.41</v>
      </c>
      <c r="K1710" s="1">
        <f t="shared" si="104"/>
        <v>18.805644622578491</v>
      </c>
      <c r="L1710" t="s">
        <v>54</v>
      </c>
      <c r="M1710" s="2" t="s">
        <v>113</v>
      </c>
      <c r="N1710" s="3" t="str">
        <f t="shared" si="105"/>
        <v>Oct</v>
      </c>
      <c r="O1710" t="s">
        <v>33</v>
      </c>
      <c r="P1710" t="s">
        <v>22</v>
      </c>
      <c r="Q1710" t="str">
        <f t="shared" si="106"/>
        <v>Adult</v>
      </c>
      <c r="R1710" t="str">
        <f t="shared" si="107"/>
        <v>Profit</v>
      </c>
    </row>
    <row r="1711" spans="1:18">
      <c r="A1711">
        <v>2860</v>
      </c>
      <c r="B1711" t="s">
        <v>40</v>
      </c>
      <c r="C1711">
        <v>20</v>
      </c>
      <c r="D1711" t="s">
        <v>16</v>
      </c>
      <c r="E1711" t="s">
        <v>35</v>
      </c>
      <c r="F1711" t="s">
        <v>25</v>
      </c>
      <c r="G1711">
        <v>4485</v>
      </c>
      <c r="H1711">
        <v>908.58</v>
      </c>
      <c r="I1711">
        <v>5929.55</v>
      </c>
      <c r="J1711">
        <v>5020.97</v>
      </c>
      <c r="K1711" s="1">
        <f t="shared" si="104"/>
        <v>5.526172709062493</v>
      </c>
      <c r="L1711" t="s">
        <v>37</v>
      </c>
      <c r="M1711" s="2" t="s">
        <v>182</v>
      </c>
      <c r="N1711" s="3" t="str">
        <f t="shared" si="105"/>
        <v>May</v>
      </c>
      <c r="O1711" t="s">
        <v>33</v>
      </c>
      <c r="P1711" t="s">
        <v>39</v>
      </c>
      <c r="Q1711" t="str">
        <f t="shared" si="106"/>
        <v>Young</v>
      </c>
      <c r="R1711" t="str">
        <f t="shared" si="107"/>
        <v>Profit</v>
      </c>
    </row>
    <row r="1712" spans="1:18">
      <c r="A1712">
        <v>436</v>
      </c>
      <c r="B1712" t="s">
        <v>15</v>
      </c>
      <c r="C1712">
        <v>55</v>
      </c>
      <c r="D1712" t="s">
        <v>16</v>
      </c>
      <c r="E1712" t="s">
        <v>17</v>
      </c>
      <c r="F1712" t="s">
        <v>36</v>
      </c>
      <c r="G1712">
        <v>4715.7</v>
      </c>
      <c r="H1712">
        <v>1637.49</v>
      </c>
      <c r="I1712">
        <v>5929.19</v>
      </c>
      <c r="J1712">
        <v>4291.7</v>
      </c>
      <c r="K1712" s="1">
        <f t="shared" si="104"/>
        <v>2.62090150168856</v>
      </c>
      <c r="L1712" t="s">
        <v>37</v>
      </c>
      <c r="M1712" s="2" t="s">
        <v>302</v>
      </c>
      <c r="N1712" s="3" t="str">
        <f t="shared" si="105"/>
        <v>Aug</v>
      </c>
      <c r="O1712" t="s">
        <v>21</v>
      </c>
      <c r="P1712" t="s">
        <v>39</v>
      </c>
      <c r="Q1712" t="str">
        <f t="shared" si="106"/>
        <v>Senior</v>
      </c>
      <c r="R1712" t="str">
        <f t="shared" si="107"/>
        <v>Profit</v>
      </c>
    </row>
    <row r="1713" spans="1:18">
      <c r="A1713">
        <v>1309</v>
      </c>
      <c r="B1713" t="s">
        <v>34</v>
      </c>
      <c r="C1713">
        <v>36</v>
      </c>
      <c r="D1713" t="s">
        <v>16</v>
      </c>
      <c r="E1713" t="s">
        <v>66</v>
      </c>
      <c r="F1713" t="s">
        <v>49</v>
      </c>
      <c r="G1713">
        <v>4155.99</v>
      </c>
      <c r="H1713">
        <v>653.30999999999995</v>
      </c>
      <c r="I1713">
        <v>5928.96</v>
      </c>
      <c r="J1713">
        <v>5275.65</v>
      </c>
      <c r="K1713" s="1">
        <f t="shared" si="104"/>
        <v>8.0752628920420637</v>
      </c>
      <c r="L1713" t="s">
        <v>26</v>
      </c>
      <c r="M1713" s="2" t="s">
        <v>211</v>
      </c>
      <c r="N1713" s="3" t="str">
        <f t="shared" si="105"/>
        <v>Mar</v>
      </c>
      <c r="O1713" t="s">
        <v>51</v>
      </c>
      <c r="P1713" t="s">
        <v>39</v>
      </c>
      <c r="Q1713" t="str">
        <f t="shared" si="106"/>
        <v>Adult</v>
      </c>
      <c r="R1713" t="str">
        <f t="shared" si="107"/>
        <v>Profit</v>
      </c>
    </row>
    <row r="1714" spans="1:18">
      <c r="A1714">
        <v>9704</v>
      </c>
      <c r="B1714" t="s">
        <v>34</v>
      </c>
      <c r="C1714">
        <v>56</v>
      </c>
      <c r="D1714" t="s">
        <v>24</v>
      </c>
      <c r="E1714" t="s">
        <v>41</v>
      </c>
      <c r="F1714" t="s">
        <v>25</v>
      </c>
      <c r="G1714">
        <v>4541.79</v>
      </c>
      <c r="H1714">
        <v>1246.47</v>
      </c>
      <c r="I1714">
        <v>5928.72</v>
      </c>
      <c r="J1714">
        <v>4682.25</v>
      </c>
      <c r="K1714" s="1">
        <f t="shared" si="104"/>
        <v>3.7564080964644155</v>
      </c>
      <c r="L1714" t="s">
        <v>54</v>
      </c>
      <c r="M1714" s="2" t="s">
        <v>73</v>
      </c>
      <c r="N1714" s="3" t="str">
        <f t="shared" si="105"/>
        <v>Feb</v>
      </c>
      <c r="O1714" t="s">
        <v>51</v>
      </c>
      <c r="P1714" t="s">
        <v>22</v>
      </c>
      <c r="Q1714" t="str">
        <f t="shared" si="106"/>
        <v>Senior</v>
      </c>
      <c r="R1714" t="str">
        <f t="shared" si="107"/>
        <v>Profit</v>
      </c>
    </row>
    <row r="1715" spans="1:18">
      <c r="A1715">
        <v>5323</v>
      </c>
      <c r="B1715" t="s">
        <v>34</v>
      </c>
      <c r="C1715">
        <v>60</v>
      </c>
      <c r="D1715" t="s">
        <v>16</v>
      </c>
      <c r="E1715" t="s">
        <v>57</v>
      </c>
      <c r="F1715" t="s">
        <v>49</v>
      </c>
      <c r="G1715">
        <v>4306.1899999999996</v>
      </c>
      <c r="H1715">
        <v>235.37</v>
      </c>
      <c r="I1715">
        <v>5927.44</v>
      </c>
      <c r="J1715">
        <v>5692.07</v>
      </c>
      <c r="K1715" s="1">
        <f t="shared" si="104"/>
        <v>24.18349832179122</v>
      </c>
      <c r="L1715" t="s">
        <v>37</v>
      </c>
      <c r="M1715" s="2" t="s">
        <v>188</v>
      </c>
      <c r="N1715" s="3" t="str">
        <f t="shared" si="105"/>
        <v>Mar</v>
      </c>
      <c r="O1715" t="s">
        <v>21</v>
      </c>
      <c r="P1715" t="s">
        <v>39</v>
      </c>
      <c r="Q1715" t="str">
        <f t="shared" si="106"/>
        <v>Senior</v>
      </c>
      <c r="R1715" t="str">
        <f t="shared" si="107"/>
        <v>Profit</v>
      </c>
    </row>
    <row r="1716" spans="1:18">
      <c r="A1716">
        <v>8870</v>
      </c>
      <c r="B1716" t="s">
        <v>29</v>
      </c>
      <c r="C1716">
        <v>36</v>
      </c>
      <c r="D1716" t="s">
        <v>16</v>
      </c>
      <c r="E1716" t="s">
        <v>30</v>
      </c>
      <c r="F1716" t="s">
        <v>49</v>
      </c>
      <c r="G1716">
        <v>4513.84</v>
      </c>
      <c r="H1716">
        <v>1754.45</v>
      </c>
      <c r="I1716">
        <v>5927.39</v>
      </c>
      <c r="J1716">
        <v>4172.9399999999996</v>
      </c>
      <c r="K1716" s="1">
        <f t="shared" si="104"/>
        <v>2.3784889851520417</v>
      </c>
      <c r="L1716" t="s">
        <v>19</v>
      </c>
      <c r="M1716" s="2" t="s">
        <v>250</v>
      </c>
      <c r="N1716" s="3" t="str">
        <f t="shared" si="105"/>
        <v>Jan</v>
      </c>
      <c r="O1716" t="s">
        <v>56</v>
      </c>
      <c r="P1716" t="s">
        <v>22</v>
      </c>
      <c r="Q1716" t="str">
        <f t="shared" si="106"/>
        <v>Adult</v>
      </c>
      <c r="R1716" t="str">
        <f t="shared" si="107"/>
        <v>Profit</v>
      </c>
    </row>
    <row r="1717" spans="1:18">
      <c r="A1717">
        <v>8284</v>
      </c>
      <c r="B1717" t="s">
        <v>23</v>
      </c>
      <c r="C1717">
        <v>45</v>
      </c>
      <c r="D1717" t="s">
        <v>16</v>
      </c>
      <c r="E1717" t="s">
        <v>41</v>
      </c>
      <c r="F1717" t="s">
        <v>36</v>
      </c>
      <c r="G1717">
        <v>4165.67</v>
      </c>
      <c r="H1717">
        <v>791.42</v>
      </c>
      <c r="I1717">
        <v>5926.76</v>
      </c>
      <c r="J1717">
        <v>5135.34</v>
      </c>
      <c r="K1717" s="1">
        <f t="shared" si="104"/>
        <v>6.4887670263576869</v>
      </c>
      <c r="L1717" t="s">
        <v>19</v>
      </c>
      <c r="M1717" s="2" t="s">
        <v>278</v>
      </c>
      <c r="N1717" s="3" t="str">
        <f t="shared" si="105"/>
        <v>Sep</v>
      </c>
      <c r="O1717" t="s">
        <v>51</v>
      </c>
      <c r="P1717" t="s">
        <v>39</v>
      </c>
      <c r="Q1717" t="str">
        <f t="shared" si="106"/>
        <v>Senior</v>
      </c>
      <c r="R1717" t="str">
        <f t="shared" si="107"/>
        <v>Profit</v>
      </c>
    </row>
    <row r="1718" spans="1:18">
      <c r="A1718">
        <v>4692</v>
      </c>
      <c r="B1718" t="s">
        <v>40</v>
      </c>
      <c r="C1718">
        <v>18</v>
      </c>
      <c r="D1718" t="s">
        <v>24</v>
      </c>
      <c r="E1718" t="s">
        <v>53</v>
      </c>
      <c r="F1718" t="s">
        <v>18</v>
      </c>
      <c r="G1718">
        <v>3868.01</v>
      </c>
      <c r="H1718">
        <v>448.98</v>
      </c>
      <c r="I1718">
        <v>5926.68</v>
      </c>
      <c r="J1718">
        <v>5477.7</v>
      </c>
      <c r="K1718" s="1">
        <f t="shared" si="104"/>
        <v>12.200320726981156</v>
      </c>
      <c r="L1718" t="s">
        <v>37</v>
      </c>
      <c r="M1718" s="2" t="s">
        <v>175</v>
      </c>
      <c r="N1718" s="3" t="str">
        <f t="shared" si="105"/>
        <v>May</v>
      </c>
      <c r="O1718" t="s">
        <v>33</v>
      </c>
      <c r="P1718" t="s">
        <v>22</v>
      </c>
      <c r="Q1718" t="str">
        <f t="shared" si="106"/>
        <v>Young</v>
      </c>
      <c r="R1718" t="str">
        <f t="shared" si="107"/>
        <v>Profit</v>
      </c>
    </row>
    <row r="1719" spans="1:18">
      <c r="A1719">
        <v>8836</v>
      </c>
      <c r="B1719" t="s">
        <v>23</v>
      </c>
      <c r="C1719">
        <v>39</v>
      </c>
      <c r="D1719" t="s">
        <v>24</v>
      </c>
      <c r="E1719" t="s">
        <v>17</v>
      </c>
      <c r="F1719" t="s">
        <v>42</v>
      </c>
      <c r="G1719">
        <v>3382.31</v>
      </c>
      <c r="H1719">
        <v>1504.76</v>
      </c>
      <c r="I1719">
        <v>5926.12</v>
      </c>
      <c r="J1719">
        <v>4421.3599999999997</v>
      </c>
      <c r="K1719" s="1">
        <f t="shared" si="104"/>
        <v>2.9382492889231502</v>
      </c>
      <c r="L1719" t="s">
        <v>37</v>
      </c>
      <c r="M1719" s="2" t="s">
        <v>184</v>
      </c>
      <c r="N1719" s="3" t="str">
        <f t="shared" si="105"/>
        <v>Mar</v>
      </c>
      <c r="O1719" t="s">
        <v>56</v>
      </c>
      <c r="P1719" t="s">
        <v>22</v>
      </c>
      <c r="Q1719" t="str">
        <f t="shared" si="106"/>
        <v>Adult</v>
      </c>
      <c r="R1719" t="str">
        <f t="shared" si="107"/>
        <v>Profit</v>
      </c>
    </row>
    <row r="1720" spans="1:18">
      <c r="A1720">
        <v>9683</v>
      </c>
      <c r="B1720" t="s">
        <v>23</v>
      </c>
      <c r="C1720">
        <v>57</v>
      </c>
      <c r="D1720" t="s">
        <v>16</v>
      </c>
      <c r="E1720" t="s">
        <v>41</v>
      </c>
      <c r="F1720" t="s">
        <v>42</v>
      </c>
      <c r="G1720">
        <v>4415.96</v>
      </c>
      <c r="H1720">
        <v>1205.45</v>
      </c>
      <c r="I1720">
        <v>5924.62</v>
      </c>
      <c r="J1720">
        <v>4719.17</v>
      </c>
      <c r="K1720" s="1">
        <f t="shared" si="104"/>
        <v>3.914861669915799</v>
      </c>
      <c r="L1720" t="s">
        <v>26</v>
      </c>
      <c r="M1720" s="2" t="s">
        <v>214</v>
      </c>
      <c r="N1720" s="3" t="str">
        <f t="shared" si="105"/>
        <v>Jan</v>
      </c>
      <c r="O1720" t="s">
        <v>28</v>
      </c>
      <c r="P1720" t="s">
        <v>22</v>
      </c>
      <c r="Q1720" t="str">
        <f t="shared" si="106"/>
        <v>Senior</v>
      </c>
      <c r="R1720" t="str">
        <f t="shared" si="107"/>
        <v>Profit</v>
      </c>
    </row>
    <row r="1721" spans="1:18">
      <c r="A1721">
        <v>6585</v>
      </c>
      <c r="B1721" t="s">
        <v>44</v>
      </c>
      <c r="C1721">
        <v>33</v>
      </c>
      <c r="D1721" t="s">
        <v>24</v>
      </c>
      <c r="E1721" t="s">
        <v>53</v>
      </c>
      <c r="F1721" t="s">
        <v>25</v>
      </c>
      <c r="G1721">
        <v>4876.3500000000004</v>
      </c>
      <c r="H1721">
        <v>102.76</v>
      </c>
      <c r="I1721">
        <v>5924.25</v>
      </c>
      <c r="J1721">
        <v>5821.49</v>
      </c>
      <c r="K1721" s="1">
        <f t="shared" si="104"/>
        <v>56.651323472168151</v>
      </c>
      <c r="L1721" t="s">
        <v>26</v>
      </c>
      <c r="M1721" s="2" t="s">
        <v>229</v>
      </c>
      <c r="N1721" s="3" t="str">
        <f t="shared" si="105"/>
        <v>Jan</v>
      </c>
      <c r="O1721" t="s">
        <v>28</v>
      </c>
      <c r="P1721" t="s">
        <v>39</v>
      </c>
      <c r="Q1721" t="str">
        <f t="shared" si="106"/>
        <v>Adult</v>
      </c>
      <c r="R1721" t="str">
        <f t="shared" si="107"/>
        <v>Profit</v>
      </c>
    </row>
    <row r="1722" spans="1:18">
      <c r="A1722">
        <v>4758</v>
      </c>
      <c r="B1722" t="s">
        <v>44</v>
      </c>
      <c r="C1722">
        <v>56</v>
      </c>
      <c r="D1722" t="s">
        <v>16</v>
      </c>
      <c r="E1722" t="s">
        <v>66</v>
      </c>
      <c r="F1722" t="s">
        <v>25</v>
      </c>
      <c r="G1722">
        <v>4686.16</v>
      </c>
      <c r="H1722">
        <v>1017.72</v>
      </c>
      <c r="I1722">
        <v>5923.68</v>
      </c>
      <c r="J1722">
        <v>4905.96</v>
      </c>
      <c r="K1722" s="1">
        <f t="shared" si="104"/>
        <v>4.8205400306567618</v>
      </c>
      <c r="L1722" t="s">
        <v>54</v>
      </c>
      <c r="M1722" s="2" t="s">
        <v>131</v>
      </c>
      <c r="N1722" s="3" t="str">
        <f t="shared" si="105"/>
        <v>May</v>
      </c>
      <c r="O1722" t="s">
        <v>51</v>
      </c>
      <c r="P1722" t="s">
        <v>39</v>
      </c>
      <c r="Q1722" t="str">
        <f t="shared" si="106"/>
        <v>Senior</v>
      </c>
      <c r="R1722" t="str">
        <f t="shared" si="107"/>
        <v>Profit</v>
      </c>
    </row>
    <row r="1723" spans="1:18">
      <c r="A1723">
        <v>6662</v>
      </c>
      <c r="B1723" t="s">
        <v>40</v>
      </c>
      <c r="C1723">
        <v>53</v>
      </c>
      <c r="D1723" t="s">
        <v>16</v>
      </c>
      <c r="E1723" t="s">
        <v>17</v>
      </c>
      <c r="F1723" t="s">
        <v>49</v>
      </c>
      <c r="G1723">
        <v>3788.74</v>
      </c>
      <c r="H1723">
        <v>1850.31</v>
      </c>
      <c r="I1723">
        <v>5922.64</v>
      </c>
      <c r="J1723">
        <v>4072.33</v>
      </c>
      <c r="K1723" s="1">
        <f t="shared" si="104"/>
        <v>2.2008906615648187</v>
      </c>
      <c r="L1723" t="s">
        <v>37</v>
      </c>
      <c r="M1723" s="2" t="s">
        <v>384</v>
      </c>
      <c r="N1723" s="3" t="str">
        <f t="shared" si="105"/>
        <v>Mar</v>
      </c>
      <c r="O1723" t="s">
        <v>33</v>
      </c>
      <c r="P1723" t="s">
        <v>39</v>
      </c>
      <c r="Q1723" t="str">
        <f t="shared" si="106"/>
        <v>Senior</v>
      </c>
      <c r="R1723" t="str">
        <f t="shared" si="107"/>
        <v>Profit</v>
      </c>
    </row>
    <row r="1724" spans="1:18">
      <c r="A1724">
        <v>7308</v>
      </c>
      <c r="B1724" t="s">
        <v>47</v>
      </c>
      <c r="C1724">
        <v>37</v>
      </c>
      <c r="D1724" t="s">
        <v>16</v>
      </c>
      <c r="E1724" t="s">
        <v>57</v>
      </c>
      <c r="F1724" t="s">
        <v>49</v>
      </c>
      <c r="G1724">
        <v>4003.35</v>
      </c>
      <c r="H1724">
        <v>275.29000000000002</v>
      </c>
      <c r="I1724">
        <v>5922.17</v>
      </c>
      <c r="J1724">
        <v>5646.88</v>
      </c>
      <c r="K1724" s="1">
        <f t="shared" si="104"/>
        <v>20.512477750735588</v>
      </c>
      <c r="L1724" t="s">
        <v>26</v>
      </c>
      <c r="M1724" s="2" t="s">
        <v>367</v>
      </c>
      <c r="N1724" s="3" t="str">
        <f t="shared" si="105"/>
        <v>Feb</v>
      </c>
      <c r="O1724" t="s">
        <v>51</v>
      </c>
      <c r="P1724" t="s">
        <v>39</v>
      </c>
      <c r="Q1724" t="str">
        <f t="shared" si="106"/>
        <v>Adult</v>
      </c>
      <c r="R1724" t="str">
        <f t="shared" si="107"/>
        <v>Profit</v>
      </c>
    </row>
    <row r="1725" spans="1:18">
      <c r="A1725">
        <v>6275</v>
      </c>
      <c r="B1725" t="s">
        <v>15</v>
      </c>
      <c r="C1725">
        <v>55</v>
      </c>
      <c r="D1725" t="s">
        <v>24</v>
      </c>
      <c r="E1725" t="s">
        <v>53</v>
      </c>
      <c r="F1725" t="s">
        <v>49</v>
      </c>
      <c r="G1725">
        <v>3840.72</v>
      </c>
      <c r="H1725">
        <v>440.94</v>
      </c>
      <c r="I1725">
        <v>5918.37</v>
      </c>
      <c r="J1725">
        <v>5477.43</v>
      </c>
      <c r="K1725" s="1">
        <f t="shared" si="104"/>
        <v>12.422166281126685</v>
      </c>
      <c r="L1725" t="s">
        <v>19</v>
      </c>
      <c r="M1725" s="2" t="s">
        <v>335</v>
      </c>
      <c r="N1725" s="3" t="str">
        <f t="shared" si="105"/>
        <v>Jul</v>
      </c>
      <c r="O1725" t="s">
        <v>28</v>
      </c>
      <c r="P1725" t="s">
        <v>22</v>
      </c>
      <c r="Q1725" t="str">
        <f t="shared" si="106"/>
        <v>Senior</v>
      </c>
      <c r="R1725" t="str">
        <f t="shared" si="107"/>
        <v>Profit</v>
      </c>
    </row>
    <row r="1726" spans="1:18">
      <c r="A1726">
        <v>3702</v>
      </c>
      <c r="B1726" t="s">
        <v>47</v>
      </c>
      <c r="C1726">
        <v>19</v>
      </c>
      <c r="D1726" t="s">
        <v>16</v>
      </c>
      <c r="E1726" t="s">
        <v>30</v>
      </c>
      <c r="F1726" t="s">
        <v>49</v>
      </c>
      <c r="G1726">
        <v>3516.85</v>
      </c>
      <c r="H1726">
        <v>1608.77</v>
      </c>
      <c r="I1726">
        <v>5917.31</v>
      </c>
      <c r="J1726">
        <v>4308.54</v>
      </c>
      <c r="K1726" s="1">
        <f t="shared" si="104"/>
        <v>2.6781578472994898</v>
      </c>
      <c r="L1726" t="s">
        <v>54</v>
      </c>
      <c r="M1726" s="2" t="s">
        <v>411</v>
      </c>
      <c r="N1726" s="3" t="str">
        <f t="shared" si="105"/>
        <v>Apr</v>
      </c>
      <c r="O1726" t="s">
        <v>21</v>
      </c>
      <c r="P1726" t="s">
        <v>39</v>
      </c>
      <c r="Q1726" t="str">
        <f t="shared" si="106"/>
        <v>Young</v>
      </c>
      <c r="R1726" t="str">
        <f t="shared" si="107"/>
        <v>Profit</v>
      </c>
    </row>
    <row r="1727" spans="1:18">
      <c r="A1727">
        <v>7924</v>
      </c>
      <c r="B1727" t="s">
        <v>47</v>
      </c>
      <c r="C1727">
        <v>24</v>
      </c>
      <c r="D1727" t="s">
        <v>16</v>
      </c>
      <c r="E1727" t="s">
        <v>59</v>
      </c>
      <c r="F1727" t="s">
        <v>49</v>
      </c>
      <c r="G1727">
        <v>4510.67</v>
      </c>
      <c r="H1727">
        <v>608.83000000000004</v>
      </c>
      <c r="I1727">
        <v>5916.9</v>
      </c>
      <c r="J1727">
        <v>5308.07</v>
      </c>
      <c r="K1727" s="1">
        <f t="shared" si="104"/>
        <v>8.7184764219897168</v>
      </c>
      <c r="L1727" t="s">
        <v>26</v>
      </c>
      <c r="M1727" s="2" t="s">
        <v>115</v>
      </c>
      <c r="N1727" s="3" t="str">
        <f t="shared" si="105"/>
        <v>Jan</v>
      </c>
      <c r="O1727" t="s">
        <v>33</v>
      </c>
      <c r="P1727" t="s">
        <v>22</v>
      </c>
      <c r="Q1727" t="str">
        <f t="shared" si="106"/>
        <v>Young</v>
      </c>
      <c r="R1727" t="str">
        <f t="shared" si="107"/>
        <v>Profit</v>
      </c>
    </row>
    <row r="1728" spans="1:18">
      <c r="A1728">
        <v>2846</v>
      </c>
      <c r="B1728" t="s">
        <v>15</v>
      </c>
      <c r="C1728">
        <v>22</v>
      </c>
      <c r="D1728" t="s">
        <v>16</v>
      </c>
      <c r="E1728" t="s">
        <v>53</v>
      </c>
      <c r="F1728" t="s">
        <v>18</v>
      </c>
      <c r="G1728">
        <v>4566.1499999999996</v>
      </c>
      <c r="H1728">
        <v>618.69000000000005</v>
      </c>
      <c r="I1728">
        <v>5916.69</v>
      </c>
      <c r="J1728">
        <v>5298</v>
      </c>
      <c r="K1728" s="1">
        <f t="shared" si="104"/>
        <v>8.563254618629685</v>
      </c>
      <c r="L1728" t="s">
        <v>37</v>
      </c>
      <c r="M1728" s="2" t="s">
        <v>76</v>
      </c>
      <c r="N1728" s="3" t="str">
        <f t="shared" si="105"/>
        <v>Sep</v>
      </c>
      <c r="O1728" t="s">
        <v>33</v>
      </c>
      <c r="P1728" t="s">
        <v>22</v>
      </c>
      <c r="Q1728" t="str">
        <f t="shared" si="106"/>
        <v>Young</v>
      </c>
      <c r="R1728" t="str">
        <f t="shared" si="107"/>
        <v>Profit</v>
      </c>
    </row>
    <row r="1729" spans="1:18">
      <c r="A1729">
        <v>6120</v>
      </c>
      <c r="B1729" t="s">
        <v>34</v>
      </c>
      <c r="C1729">
        <v>26</v>
      </c>
      <c r="D1729" t="s">
        <v>24</v>
      </c>
      <c r="E1729" t="s">
        <v>59</v>
      </c>
      <c r="F1729" t="s">
        <v>25</v>
      </c>
      <c r="G1729">
        <v>3421.84</v>
      </c>
      <c r="H1729">
        <v>260.98</v>
      </c>
      <c r="I1729">
        <v>5915.04</v>
      </c>
      <c r="J1729">
        <v>5654.06</v>
      </c>
      <c r="K1729" s="1">
        <f t="shared" si="104"/>
        <v>21.664725266303932</v>
      </c>
      <c r="L1729" t="s">
        <v>37</v>
      </c>
      <c r="M1729" s="2" t="s">
        <v>195</v>
      </c>
      <c r="N1729" s="3" t="str">
        <f t="shared" si="105"/>
        <v>Oct</v>
      </c>
      <c r="O1729" t="s">
        <v>21</v>
      </c>
      <c r="P1729" t="s">
        <v>22</v>
      </c>
      <c r="Q1729" t="str">
        <f t="shared" si="106"/>
        <v>Adult</v>
      </c>
      <c r="R1729" t="str">
        <f t="shared" si="107"/>
        <v>Profit</v>
      </c>
    </row>
    <row r="1730" spans="1:18">
      <c r="A1730">
        <v>9661</v>
      </c>
      <c r="B1730" t="s">
        <v>15</v>
      </c>
      <c r="C1730">
        <v>41</v>
      </c>
      <c r="D1730" t="s">
        <v>16</v>
      </c>
      <c r="E1730" t="s">
        <v>66</v>
      </c>
      <c r="F1730" t="s">
        <v>18</v>
      </c>
      <c r="G1730">
        <v>4176.09</v>
      </c>
      <c r="H1730">
        <v>1036.2</v>
      </c>
      <c r="I1730">
        <v>5914.85</v>
      </c>
      <c r="J1730">
        <v>4878.6499999999996</v>
      </c>
      <c r="K1730" s="1">
        <f t="shared" ref="K1730:K1793" si="108">J1730/H1730</f>
        <v>4.7082127002509164</v>
      </c>
      <c r="L1730" t="s">
        <v>26</v>
      </c>
      <c r="M1730" s="2" t="s">
        <v>89</v>
      </c>
      <c r="N1730" s="3" t="str">
        <f t="shared" ref="N1730:N1793" si="109">TEXT(M1730,"MMM")</f>
        <v>Apr</v>
      </c>
      <c r="O1730" t="s">
        <v>51</v>
      </c>
      <c r="P1730" t="s">
        <v>22</v>
      </c>
      <c r="Q1730" t="str">
        <f t="shared" ref="Q1730:Q1793" si="110">IF(C1730&gt;=18,IF(C1730&lt;=25,"Young",IF(C1730&lt;=40,"Adult",IF(C1730&lt;=60,"Senior",""))),"")</f>
        <v>Senior</v>
      </c>
      <c r="R1730" t="str">
        <f t="shared" ref="R1730:R1793" si="111">IF(J1730&gt;0,"Profit","Loss")</f>
        <v>Profit</v>
      </c>
    </row>
    <row r="1731" spans="1:18">
      <c r="A1731">
        <v>7862</v>
      </c>
      <c r="B1731" t="s">
        <v>29</v>
      </c>
      <c r="C1731">
        <v>26</v>
      </c>
      <c r="D1731" t="s">
        <v>16</v>
      </c>
      <c r="E1731" t="s">
        <v>30</v>
      </c>
      <c r="F1731" t="s">
        <v>18</v>
      </c>
      <c r="G1731">
        <v>3883.42</v>
      </c>
      <c r="H1731">
        <v>1675.73</v>
      </c>
      <c r="I1731">
        <v>5914.66</v>
      </c>
      <c r="J1731">
        <v>4238.93</v>
      </c>
      <c r="K1731" s="1">
        <f t="shared" si="108"/>
        <v>2.5296020241924415</v>
      </c>
      <c r="L1731" t="s">
        <v>26</v>
      </c>
      <c r="M1731" s="2" t="s">
        <v>373</v>
      </c>
      <c r="N1731" s="3" t="str">
        <f t="shared" si="109"/>
        <v>Nov</v>
      </c>
      <c r="O1731" t="s">
        <v>51</v>
      </c>
      <c r="P1731" t="s">
        <v>22</v>
      </c>
      <c r="Q1731" t="str">
        <f t="shared" si="110"/>
        <v>Adult</v>
      </c>
      <c r="R1731" t="str">
        <f t="shared" si="111"/>
        <v>Profit</v>
      </c>
    </row>
    <row r="1732" spans="1:18">
      <c r="A1732">
        <v>7</v>
      </c>
      <c r="B1732" t="s">
        <v>29</v>
      </c>
      <c r="C1732">
        <v>47</v>
      </c>
      <c r="D1732" t="s">
        <v>16</v>
      </c>
      <c r="E1732" t="s">
        <v>35</v>
      </c>
      <c r="F1732" t="s">
        <v>18</v>
      </c>
      <c r="G1732">
        <v>3769.06</v>
      </c>
      <c r="H1732">
        <v>731.35</v>
      </c>
      <c r="I1732">
        <v>5913.55</v>
      </c>
      <c r="J1732">
        <v>5182.2</v>
      </c>
      <c r="K1732" s="1">
        <f t="shared" si="108"/>
        <v>7.0858002324468448</v>
      </c>
      <c r="L1732" t="s">
        <v>31</v>
      </c>
      <c r="M1732" s="2" t="s">
        <v>46</v>
      </c>
      <c r="N1732" s="3" t="str">
        <f t="shared" si="109"/>
        <v>May</v>
      </c>
      <c r="O1732" t="s">
        <v>21</v>
      </c>
      <c r="P1732" t="s">
        <v>22</v>
      </c>
      <c r="Q1732" t="str">
        <f t="shared" si="110"/>
        <v>Senior</v>
      </c>
      <c r="R1732" t="str">
        <f t="shared" si="111"/>
        <v>Profit</v>
      </c>
    </row>
    <row r="1733" spans="1:18">
      <c r="A1733">
        <v>9100</v>
      </c>
      <c r="B1733" t="s">
        <v>15</v>
      </c>
      <c r="C1733">
        <v>43</v>
      </c>
      <c r="D1733" t="s">
        <v>24</v>
      </c>
      <c r="E1733" t="s">
        <v>35</v>
      </c>
      <c r="F1733" t="s">
        <v>42</v>
      </c>
      <c r="G1733">
        <v>4535.32</v>
      </c>
      <c r="H1733">
        <v>938.3</v>
      </c>
      <c r="I1733">
        <v>5911.88</v>
      </c>
      <c r="J1733">
        <v>4973.58</v>
      </c>
      <c r="K1733" s="1">
        <f t="shared" si="108"/>
        <v>5.3006287967600985</v>
      </c>
      <c r="L1733" t="s">
        <v>54</v>
      </c>
      <c r="M1733" s="2" t="s">
        <v>80</v>
      </c>
      <c r="N1733" s="3" t="str">
        <f t="shared" si="109"/>
        <v>Mar</v>
      </c>
      <c r="O1733" t="s">
        <v>56</v>
      </c>
      <c r="P1733" t="s">
        <v>22</v>
      </c>
      <c r="Q1733" t="str">
        <f t="shared" si="110"/>
        <v>Senior</v>
      </c>
      <c r="R1733" t="str">
        <f t="shared" si="111"/>
        <v>Profit</v>
      </c>
    </row>
    <row r="1734" spans="1:18">
      <c r="A1734">
        <v>6815</v>
      </c>
      <c r="B1734" t="s">
        <v>44</v>
      </c>
      <c r="C1734">
        <v>53</v>
      </c>
      <c r="D1734" t="s">
        <v>24</v>
      </c>
      <c r="E1734" t="s">
        <v>53</v>
      </c>
      <c r="F1734" t="s">
        <v>49</v>
      </c>
      <c r="G1734">
        <v>3312</v>
      </c>
      <c r="H1734">
        <v>352.1</v>
      </c>
      <c r="I1734">
        <v>5911.41</v>
      </c>
      <c r="J1734">
        <v>5559.31</v>
      </c>
      <c r="K1734" s="1">
        <f t="shared" si="108"/>
        <v>15.789008804316955</v>
      </c>
      <c r="L1734" t="s">
        <v>19</v>
      </c>
      <c r="M1734" s="2" t="s">
        <v>334</v>
      </c>
      <c r="N1734" s="3" t="str">
        <f t="shared" si="109"/>
        <v>Mar</v>
      </c>
      <c r="O1734" t="s">
        <v>56</v>
      </c>
      <c r="P1734" t="s">
        <v>39</v>
      </c>
      <c r="Q1734" t="str">
        <f t="shared" si="110"/>
        <v>Senior</v>
      </c>
      <c r="R1734" t="str">
        <f t="shared" si="111"/>
        <v>Profit</v>
      </c>
    </row>
    <row r="1735" spans="1:18">
      <c r="A1735">
        <v>7305</v>
      </c>
      <c r="B1735" t="s">
        <v>40</v>
      </c>
      <c r="C1735">
        <v>27</v>
      </c>
      <c r="D1735" t="s">
        <v>16</v>
      </c>
      <c r="E1735" t="s">
        <v>66</v>
      </c>
      <c r="F1735" t="s">
        <v>25</v>
      </c>
      <c r="G1735">
        <v>4337.8999999999996</v>
      </c>
      <c r="H1735">
        <v>1461.54</v>
      </c>
      <c r="I1735">
        <v>5911.02</v>
      </c>
      <c r="J1735">
        <v>4449.4799999999996</v>
      </c>
      <c r="K1735" s="1">
        <f t="shared" si="108"/>
        <v>3.0443778480233177</v>
      </c>
      <c r="L1735" t="s">
        <v>31</v>
      </c>
      <c r="M1735" s="2" t="s">
        <v>397</v>
      </c>
      <c r="N1735" s="3" t="str">
        <f t="shared" si="109"/>
        <v>Oct</v>
      </c>
      <c r="O1735" t="s">
        <v>28</v>
      </c>
      <c r="P1735" t="s">
        <v>22</v>
      </c>
      <c r="Q1735" t="str">
        <f t="shared" si="110"/>
        <v>Adult</v>
      </c>
      <c r="R1735" t="str">
        <f t="shared" si="111"/>
        <v>Profit</v>
      </c>
    </row>
    <row r="1736" spans="1:18">
      <c r="A1736">
        <v>7790</v>
      </c>
      <c r="B1736" t="s">
        <v>44</v>
      </c>
      <c r="C1736">
        <v>28</v>
      </c>
      <c r="D1736" t="s">
        <v>16</v>
      </c>
      <c r="E1736" t="s">
        <v>53</v>
      </c>
      <c r="F1736" t="s">
        <v>18</v>
      </c>
      <c r="G1736">
        <v>4919.2700000000004</v>
      </c>
      <c r="H1736">
        <v>825.38</v>
      </c>
      <c r="I1736">
        <v>5910.36</v>
      </c>
      <c r="J1736">
        <v>5084.9799999999996</v>
      </c>
      <c r="K1736" s="1">
        <f t="shared" si="108"/>
        <v>6.1607744311710961</v>
      </c>
      <c r="L1736" t="s">
        <v>37</v>
      </c>
      <c r="M1736" s="2" t="s">
        <v>27</v>
      </c>
      <c r="N1736" s="3" t="str">
        <f t="shared" si="109"/>
        <v>Mar</v>
      </c>
      <c r="O1736" t="s">
        <v>56</v>
      </c>
      <c r="P1736" t="s">
        <v>39</v>
      </c>
      <c r="Q1736" t="str">
        <f t="shared" si="110"/>
        <v>Adult</v>
      </c>
      <c r="R1736" t="str">
        <f t="shared" si="111"/>
        <v>Profit</v>
      </c>
    </row>
    <row r="1737" spans="1:18">
      <c r="A1737">
        <v>307</v>
      </c>
      <c r="B1737" t="s">
        <v>44</v>
      </c>
      <c r="C1737">
        <v>44</v>
      </c>
      <c r="D1737" t="s">
        <v>24</v>
      </c>
      <c r="E1737" t="s">
        <v>53</v>
      </c>
      <c r="F1737" t="s">
        <v>25</v>
      </c>
      <c r="G1737">
        <v>4535.2700000000004</v>
      </c>
      <c r="H1737">
        <v>1388.04</v>
      </c>
      <c r="I1737">
        <v>5910.15</v>
      </c>
      <c r="J1737">
        <v>4522.1099999999997</v>
      </c>
      <c r="K1737" s="1">
        <f t="shared" si="108"/>
        <v>3.2579104348577848</v>
      </c>
      <c r="L1737" t="s">
        <v>31</v>
      </c>
      <c r="M1737" s="2" t="s">
        <v>129</v>
      </c>
      <c r="N1737" s="3" t="str">
        <f t="shared" si="109"/>
        <v>Mar</v>
      </c>
      <c r="O1737" t="s">
        <v>21</v>
      </c>
      <c r="P1737" t="s">
        <v>22</v>
      </c>
      <c r="Q1737" t="str">
        <f t="shared" si="110"/>
        <v>Senior</v>
      </c>
      <c r="R1737" t="str">
        <f t="shared" si="111"/>
        <v>Profit</v>
      </c>
    </row>
    <row r="1738" spans="1:18">
      <c r="A1738">
        <v>6309</v>
      </c>
      <c r="B1738" t="s">
        <v>29</v>
      </c>
      <c r="C1738">
        <v>57</v>
      </c>
      <c r="D1738" t="s">
        <v>16</v>
      </c>
      <c r="E1738" t="s">
        <v>57</v>
      </c>
      <c r="F1738" t="s">
        <v>18</v>
      </c>
      <c r="G1738">
        <v>4076.73</v>
      </c>
      <c r="H1738">
        <v>1849.65</v>
      </c>
      <c r="I1738">
        <v>5909.82</v>
      </c>
      <c r="J1738">
        <v>4060.17</v>
      </c>
      <c r="K1738" s="1">
        <f t="shared" si="108"/>
        <v>2.1951017760116778</v>
      </c>
      <c r="L1738" t="s">
        <v>31</v>
      </c>
      <c r="M1738" s="2" t="s">
        <v>417</v>
      </c>
      <c r="N1738" s="3" t="str">
        <f t="shared" si="109"/>
        <v>Nov</v>
      </c>
      <c r="O1738" t="s">
        <v>33</v>
      </c>
      <c r="P1738" t="s">
        <v>22</v>
      </c>
      <c r="Q1738" t="str">
        <f t="shared" si="110"/>
        <v>Senior</v>
      </c>
      <c r="R1738" t="str">
        <f t="shared" si="111"/>
        <v>Profit</v>
      </c>
    </row>
    <row r="1739" spans="1:18">
      <c r="A1739">
        <v>7898</v>
      </c>
      <c r="B1739" t="s">
        <v>29</v>
      </c>
      <c r="C1739">
        <v>36</v>
      </c>
      <c r="D1739" t="s">
        <v>16</v>
      </c>
      <c r="E1739" t="s">
        <v>30</v>
      </c>
      <c r="F1739" t="s">
        <v>42</v>
      </c>
      <c r="G1739">
        <v>3939.16</v>
      </c>
      <c r="H1739">
        <v>230.27</v>
      </c>
      <c r="I1739">
        <v>5909.27</v>
      </c>
      <c r="J1739">
        <v>5679</v>
      </c>
      <c r="K1739" s="1">
        <f t="shared" si="108"/>
        <v>24.66235289008555</v>
      </c>
      <c r="L1739" t="s">
        <v>54</v>
      </c>
      <c r="M1739" s="2" t="s">
        <v>63</v>
      </c>
      <c r="N1739" s="3" t="str">
        <f t="shared" si="109"/>
        <v>Jan</v>
      </c>
      <c r="O1739" t="s">
        <v>51</v>
      </c>
      <c r="P1739" t="s">
        <v>39</v>
      </c>
      <c r="Q1739" t="str">
        <f t="shared" si="110"/>
        <v>Adult</v>
      </c>
      <c r="R1739" t="str">
        <f t="shared" si="111"/>
        <v>Profit</v>
      </c>
    </row>
    <row r="1740" spans="1:18">
      <c r="A1740">
        <v>9941</v>
      </c>
      <c r="B1740" t="s">
        <v>15</v>
      </c>
      <c r="C1740">
        <v>40</v>
      </c>
      <c r="D1740" t="s">
        <v>24</v>
      </c>
      <c r="E1740" t="s">
        <v>35</v>
      </c>
      <c r="F1740" t="s">
        <v>25</v>
      </c>
      <c r="G1740">
        <v>4418.12</v>
      </c>
      <c r="H1740">
        <v>592.91</v>
      </c>
      <c r="I1740">
        <v>5909.14</v>
      </c>
      <c r="J1740">
        <v>5316.23</v>
      </c>
      <c r="K1740" s="1">
        <f t="shared" si="108"/>
        <v>8.9663355315309232</v>
      </c>
      <c r="L1740" t="s">
        <v>26</v>
      </c>
      <c r="M1740" s="2" t="s">
        <v>301</v>
      </c>
      <c r="N1740" s="3" t="str">
        <f t="shared" si="109"/>
        <v>Mar</v>
      </c>
      <c r="O1740" t="s">
        <v>33</v>
      </c>
      <c r="P1740" t="s">
        <v>39</v>
      </c>
      <c r="Q1740" t="str">
        <f t="shared" si="110"/>
        <v>Adult</v>
      </c>
      <c r="R1740" t="str">
        <f t="shared" si="111"/>
        <v>Profit</v>
      </c>
    </row>
    <row r="1741" spans="1:18">
      <c r="A1741">
        <v>5829</v>
      </c>
      <c r="B1741" t="s">
        <v>15</v>
      </c>
      <c r="C1741">
        <v>45</v>
      </c>
      <c r="D1741" t="s">
        <v>24</v>
      </c>
      <c r="E1741" t="s">
        <v>66</v>
      </c>
      <c r="F1741" t="s">
        <v>42</v>
      </c>
      <c r="G1741">
        <v>4310.79</v>
      </c>
      <c r="H1741">
        <v>822.48</v>
      </c>
      <c r="I1741">
        <v>5906.75</v>
      </c>
      <c r="J1741">
        <v>5084.2700000000004</v>
      </c>
      <c r="K1741" s="1">
        <f t="shared" si="108"/>
        <v>6.1816335959537012</v>
      </c>
      <c r="L1741" t="s">
        <v>54</v>
      </c>
      <c r="M1741" s="2" t="s">
        <v>115</v>
      </c>
      <c r="N1741" s="3" t="str">
        <f t="shared" si="109"/>
        <v>Jan</v>
      </c>
      <c r="O1741" t="s">
        <v>56</v>
      </c>
      <c r="P1741" t="s">
        <v>22</v>
      </c>
      <c r="Q1741" t="str">
        <f t="shared" si="110"/>
        <v>Senior</v>
      </c>
      <c r="R1741" t="str">
        <f t="shared" si="111"/>
        <v>Profit</v>
      </c>
    </row>
    <row r="1742" spans="1:18">
      <c r="A1742">
        <v>5562</v>
      </c>
      <c r="B1742" t="s">
        <v>92</v>
      </c>
      <c r="C1742">
        <v>47</v>
      </c>
      <c r="D1742" t="s">
        <v>24</v>
      </c>
      <c r="E1742" t="s">
        <v>41</v>
      </c>
      <c r="F1742" t="s">
        <v>49</v>
      </c>
      <c r="G1742">
        <v>4485.8900000000003</v>
      </c>
      <c r="H1742">
        <v>1951.55</v>
      </c>
      <c r="I1742">
        <v>5904.84</v>
      </c>
      <c r="J1742">
        <v>3953.29</v>
      </c>
      <c r="K1742" s="1">
        <f t="shared" si="108"/>
        <v>2.0257180190105299</v>
      </c>
      <c r="L1742" t="s">
        <v>19</v>
      </c>
      <c r="M1742" s="2" t="s">
        <v>173</v>
      </c>
      <c r="N1742" s="3" t="str">
        <f t="shared" si="109"/>
        <v>Jun</v>
      </c>
      <c r="O1742" t="s">
        <v>56</v>
      </c>
      <c r="P1742" t="s">
        <v>39</v>
      </c>
      <c r="Q1742" t="str">
        <f t="shared" si="110"/>
        <v>Senior</v>
      </c>
      <c r="R1742" t="str">
        <f t="shared" si="111"/>
        <v>Profit</v>
      </c>
    </row>
    <row r="1743" spans="1:18">
      <c r="A1743">
        <v>4819</v>
      </c>
      <c r="B1743" t="s">
        <v>34</v>
      </c>
      <c r="C1743">
        <v>48</v>
      </c>
      <c r="D1743" t="s">
        <v>16</v>
      </c>
      <c r="E1743" t="s">
        <v>59</v>
      </c>
      <c r="F1743" t="s">
        <v>18</v>
      </c>
      <c r="G1743">
        <v>3784.82</v>
      </c>
      <c r="H1743">
        <v>329.67</v>
      </c>
      <c r="I1743">
        <v>5903.51</v>
      </c>
      <c r="J1743">
        <v>5573.84</v>
      </c>
      <c r="K1743" s="1">
        <f t="shared" si="108"/>
        <v>16.907331573998242</v>
      </c>
      <c r="L1743" t="s">
        <v>31</v>
      </c>
      <c r="M1743" s="2" t="s">
        <v>159</v>
      </c>
      <c r="N1743" s="3" t="str">
        <f t="shared" si="109"/>
        <v>Apr</v>
      </c>
      <c r="O1743" t="s">
        <v>33</v>
      </c>
      <c r="P1743" t="s">
        <v>22</v>
      </c>
      <c r="Q1743" t="str">
        <f t="shared" si="110"/>
        <v>Senior</v>
      </c>
      <c r="R1743" t="str">
        <f t="shared" si="111"/>
        <v>Profit</v>
      </c>
    </row>
    <row r="1744" spans="1:18">
      <c r="A1744">
        <v>2183</v>
      </c>
      <c r="B1744" t="s">
        <v>92</v>
      </c>
      <c r="C1744">
        <v>28</v>
      </c>
      <c r="D1744" t="s">
        <v>16</v>
      </c>
      <c r="E1744" t="s">
        <v>17</v>
      </c>
      <c r="F1744" t="s">
        <v>36</v>
      </c>
      <c r="G1744">
        <v>3461.81</v>
      </c>
      <c r="H1744">
        <v>778.71</v>
      </c>
      <c r="I1744">
        <v>5902.88</v>
      </c>
      <c r="J1744">
        <v>5124.17</v>
      </c>
      <c r="K1744" s="1">
        <f t="shared" si="108"/>
        <v>6.5803315740134325</v>
      </c>
      <c r="L1744" t="s">
        <v>54</v>
      </c>
      <c r="M1744" s="2" t="s">
        <v>219</v>
      </c>
      <c r="N1744" s="3" t="str">
        <f t="shared" si="109"/>
        <v>Oct</v>
      </c>
      <c r="O1744" t="s">
        <v>28</v>
      </c>
      <c r="P1744" t="s">
        <v>22</v>
      </c>
      <c r="Q1744" t="str">
        <f t="shared" si="110"/>
        <v>Adult</v>
      </c>
      <c r="R1744" t="str">
        <f t="shared" si="111"/>
        <v>Profit</v>
      </c>
    </row>
    <row r="1745" spans="1:18">
      <c r="A1745">
        <v>4750</v>
      </c>
      <c r="B1745" t="s">
        <v>34</v>
      </c>
      <c r="C1745">
        <v>44</v>
      </c>
      <c r="D1745" t="s">
        <v>24</v>
      </c>
      <c r="E1745" t="s">
        <v>30</v>
      </c>
      <c r="F1745" t="s">
        <v>49</v>
      </c>
      <c r="G1745">
        <v>4127.62</v>
      </c>
      <c r="H1745">
        <v>1552.2</v>
      </c>
      <c r="I1745">
        <v>5902.16</v>
      </c>
      <c r="J1745">
        <v>4349.96</v>
      </c>
      <c r="K1745" s="1">
        <f t="shared" si="108"/>
        <v>2.8024481381265298</v>
      </c>
      <c r="L1745" t="s">
        <v>19</v>
      </c>
      <c r="M1745" s="2" t="s">
        <v>393</v>
      </c>
      <c r="N1745" s="3" t="str">
        <f t="shared" si="109"/>
        <v>Oct</v>
      </c>
      <c r="O1745" t="s">
        <v>33</v>
      </c>
      <c r="P1745" t="s">
        <v>22</v>
      </c>
      <c r="Q1745" t="str">
        <f t="shared" si="110"/>
        <v>Senior</v>
      </c>
      <c r="R1745" t="str">
        <f t="shared" si="111"/>
        <v>Profit</v>
      </c>
    </row>
    <row r="1746" spans="1:18">
      <c r="A1746">
        <v>4473</v>
      </c>
      <c r="B1746" t="s">
        <v>40</v>
      </c>
      <c r="C1746">
        <v>24</v>
      </c>
      <c r="D1746" t="s">
        <v>16</v>
      </c>
      <c r="E1746" t="s">
        <v>17</v>
      </c>
      <c r="F1746" t="s">
        <v>25</v>
      </c>
      <c r="G1746">
        <v>4681.43</v>
      </c>
      <c r="H1746">
        <v>1146.8800000000001</v>
      </c>
      <c r="I1746">
        <v>5901.55</v>
      </c>
      <c r="J1746">
        <v>4754.67</v>
      </c>
      <c r="K1746" s="1">
        <f t="shared" si="108"/>
        <v>4.1457432338169635</v>
      </c>
      <c r="L1746" t="s">
        <v>54</v>
      </c>
      <c r="M1746" s="2" t="s">
        <v>136</v>
      </c>
      <c r="N1746" s="3" t="str">
        <f t="shared" si="109"/>
        <v>Nov</v>
      </c>
      <c r="O1746" t="s">
        <v>33</v>
      </c>
      <c r="P1746" t="s">
        <v>39</v>
      </c>
      <c r="Q1746" t="str">
        <f t="shared" si="110"/>
        <v>Young</v>
      </c>
      <c r="R1746" t="str">
        <f t="shared" si="111"/>
        <v>Profit</v>
      </c>
    </row>
    <row r="1747" spans="1:18">
      <c r="A1747">
        <v>1855</v>
      </c>
      <c r="B1747" t="s">
        <v>29</v>
      </c>
      <c r="C1747">
        <v>20</v>
      </c>
      <c r="D1747" t="s">
        <v>16</v>
      </c>
      <c r="E1747" t="s">
        <v>41</v>
      </c>
      <c r="F1747" t="s">
        <v>36</v>
      </c>
      <c r="G1747">
        <v>3470.3</v>
      </c>
      <c r="H1747">
        <v>466.51</v>
      </c>
      <c r="I1747">
        <v>5901.27</v>
      </c>
      <c r="J1747">
        <v>5434.76</v>
      </c>
      <c r="K1747" s="1">
        <f t="shared" si="108"/>
        <v>11.649825298493067</v>
      </c>
      <c r="L1747" t="s">
        <v>26</v>
      </c>
      <c r="M1747" s="2" t="s">
        <v>124</v>
      </c>
      <c r="N1747" s="3" t="str">
        <f t="shared" si="109"/>
        <v>Jun</v>
      </c>
      <c r="O1747" t="s">
        <v>33</v>
      </c>
      <c r="P1747" t="s">
        <v>39</v>
      </c>
      <c r="Q1747" t="str">
        <f t="shared" si="110"/>
        <v>Young</v>
      </c>
      <c r="R1747" t="str">
        <f t="shared" si="111"/>
        <v>Profit</v>
      </c>
    </row>
    <row r="1748" spans="1:18">
      <c r="A1748">
        <v>2647</v>
      </c>
      <c r="B1748" t="s">
        <v>40</v>
      </c>
      <c r="C1748">
        <v>56</v>
      </c>
      <c r="D1748" t="s">
        <v>24</v>
      </c>
      <c r="E1748" t="s">
        <v>59</v>
      </c>
      <c r="F1748" t="s">
        <v>36</v>
      </c>
      <c r="G1748">
        <v>4151.84</v>
      </c>
      <c r="H1748">
        <v>1123.03</v>
      </c>
      <c r="I1748">
        <v>5899.31</v>
      </c>
      <c r="J1748">
        <v>4776.28</v>
      </c>
      <c r="K1748" s="1">
        <f t="shared" si="108"/>
        <v>4.2530297498731109</v>
      </c>
      <c r="L1748" t="s">
        <v>26</v>
      </c>
      <c r="M1748" s="2" t="s">
        <v>187</v>
      </c>
      <c r="N1748" s="3" t="str">
        <f t="shared" si="109"/>
        <v>Dec</v>
      </c>
      <c r="O1748" t="s">
        <v>51</v>
      </c>
      <c r="P1748" t="s">
        <v>22</v>
      </c>
      <c r="Q1748" t="str">
        <f t="shared" si="110"/>
        <v>Senior</v>
      </c>
      <c r="R1748" t="str">
        <f t="shared" si="111"/>
        <v>Profit</v>
      </c>
    </row>
    <row r="1749" spans="1:18">
      <c r="A1749">
        <v>4469</v>
      </c>
      <c r="B1749" t="s">
        <v>40</v>
      </c>
      <c r="C1749">
        <v>38</v>
      </c>
      <c r="D1749" t="s">
        <v>24</v>
      </c>
      <c r="E1749" t="s">
        <v>35</v>
      </c>
      <c r="F1749" t="s">
        <v>42</v>
      </c>
      <c r="G1749">
        <v>4084.52</v>
      </c>
      <c r="H1749">
        <v>1624.52</v>
      </c>
      <c r="I1749">
        <v>5897.79</v>
      </c>
      <c r="J1749">
        <v>4273.2700000000004</v>
      </c>
      <c r="K1749" s="1">
        <f t="shared" si="108"/>
        <v>2.6304816191859755</v>
      </c>
      <c r="L1749" t="s">
        <v>37</v>
      </c>
      <c r="M1749" s="2" t="s">
        <v>251</v>
      </c>
      <c r="N1749" s="3" t="str">
        <f t="shared" si="109"/>
        <v>Jan</v>
      </c>
      <c r="O1749" t="s">
        <v>51</v>
      </c>
      <c r="P1749" t="s">
        <v>22</v>
      </c>
      <c r="Q1749" t="str">
        <f t="shared" si="110"/>
        <v>Adult</v>
      </c>
      <c r="R1749" t="str">
        <f t="shared" si="111"/>
        <v>Profit</v>
      </c>
    </row>
    <row r="1750" spans="1:18">
      <c r="A1750">
        <v>5151</v>
      </c>
      <c r="B1750" t="s">
        <v>47</v>
      </c>
      <c r="C1750">
        <v>27</v>
      </c>
      <c r="D1750" t="s">
        <v>24</v>
      </c>
      <c r="E1750" t="s">
        <v>53</v>
      </c>
      <c r="F1750" t="s">
        <v>18</v>
      </c>
      <c r="G1750">
        <v>3450.95</v>
      </c>
      <c r="H1750">
        <v>1864.82</v>
      </c>
      <c r="I1750">
        <v>5896.35</v>
      </c>
      <c r="J1750">
        <v>4031.53</v>
      </c>
      <c r="K1750" s="1">
        <f t="shared" si="108"/>
        <v>2.1618869381495265</v>
      </c>
      <c r="L1750" t="s">
        <v>19</v>
      </c>
      <c r="M1750" s="2" t="s">
        <v>404</v>
      </c>
      <c r="N1750" s="3" t="str">
        <f t="shared" si="109"/>
        <v>Mar</v>
      </c>
      <c r="O1750" t="s">
        <v>33</v>
      </c>
      <c r="P1750" t="s">
        <v>39</v>
      </c>
      <c r="Q1750" t="str">
        <f t="shared" si="110"/>
        <v>Adult</v>
      </c>
      <c r="R1750" t="str">
        <f t="shared" si="111"/>
        <v>Profit</v>
      </c>
    </row>
    <row r="1751" spans="1:18">
      <c r="A1751">
        <v>4646</v>
      </c>
      <c r="B1751" t="s">
        <v>29</v>
      </c>
      <c r="C1751">
        <v>41</v>
      </c>
      <c r="D1751" t="s">
        <v>24</v>
      </c>
      <c r="E1751" t="s">
        <v>17</v>
      </c>
      <c r="F1751" t="s">
        <v>25</v>
      </c>
      <c r="G1751">
        <v>4139.0600000000004</v>
      </c>
      <c r="H1751">
        <v>665.13</v>
      </c>
      <c r="I1751">
        <v>5894.61</v>
      </c>
      <c r="J1751">
        <v>5229.4799999999996</v>
      </c>
      <c r="K1751" s="1">
        <f t="shared" si="108"/>
        <v>7.8623426999233228</v>
      </c>
      <c r="L1751" t="s">
        <v>19</v>
      </c>
      <c r="M1751" s="2" t="s">
        <v>76</v>
      </c>
      <c r="N1751" s="3" t="str">
        <f t="shared" si="109"/>
        <v>Sep</v>
      </c>
      <c r="O1751" t="s">
        <v>51</v>
      </c>
      <c r="P1751" t="s">
        <v>22</v>
      </c>
      <c r="Q1751" t="str">
        <f t="shared" si="110"/>
        <v>Senior</v>
      </c>
      <c r="R1751" t="str">
        <f t="shared" si="111"/>
        <v>Profit</v>
      </c>
    </row>
    <row r="1752" spans="1:18">
      <c r="A1752">
        <v>3911</v>
      </c>
      <c r="B1752" t="s">
        <v>23</v>
      </c>
      <c r="C1752">
        <v>56</v>
      </c>
      <c r="D1752" t="s">
        <v>16</v>
      </c>
      <c r="E1752" t="s">
        <v>59</v>
      </c>
      <c r="F1752" t="s">
        <v>18</v>
      </c>
      <c r="G1752">
        <v>3514.51</v>
      </c>
      <c r="H1752">
        <v>1942.74</v>
      </c>
      <c r="I1752">
        <v>5894.15</v>
      </c>
      <c r="J1752">
        <v>3951.41</v>
      </c>
      <c r="K1752" s="1">
        <f t="shared" si="108"/>
        <v>2.033936605001184</v>
      </c>
      <c r="L1752" t="s">
        <v>54</v>
      </c>
      <c r="M1752" s="2" t="s">
        <v>224</v>
      </c>
      <c r="N1752" s="3" t="str">
        <f t="shared" si="109"/>
        <v>Apr</v>
      </c>
      <c r="O1752" t="s">
        <v>28</v>
      </c>
      <c r="P1752" t="s">
        <v>22</v>
      </c>
      <c r="Q1752" t="str">
        <f t="shared" si="110"/>
        <v>Senior</v>
      </c>
      <c r="R1752" t="str">
        <f t="shared" si="111"/>
        <v>Profit</v>
      </c>
    </row>
    <row r="1753" spans="1:18">
      <c r="A1753">
        <v>1978</v>
      </c>
      <c r="B1753" t="s">
        <v>23</v>
      </c>
      <c r="C1753">
        <v>54</v>
      </c>
      <c r="D1753" t="s">
        <v>24</v>
      </c>
      <c r="E1753" t="s">
        <v>53</v>
      </c>
      <c r="F1753" t="s">
        <v>42</v>
      </c>
      <c r="G1753">
        <v>4940.21</v>
      </c>
      <c r="H1753">
        <v>1662.3</v>
      </c>
      <c r="I1753">
        <v>5892.97</v>
      </c>
      <c r="J1753">
        <v>4230.67</v>
      </c>
      <c r="K1753" s="1">
        <f t="shared" si="108"/>
        <v>2.5450700836190823</v>
      </c>
      <c r="L1753" t="s">
        <v>54</v>
      </c>
      <c r="M1753" s="2" t="s">
        <v>134</v>
      </c>
      <c r="N1753" s="3" t="str">
        <f t="shared" si="109"/>
        <v>Jul</v>
      </c>
      <c r="O1753" t="s">
        <v>51</v>
      </c>
      <c r="P1753" t="s">
        <v>22</v>
      </c>
      <c r="Q1753" t="str">
        <f t="shared" si="110"/>
        <v>Senior</v>
      </c>
      <c r="R1753" t="str">
        <f t="shared" si="111"/>
        <v>Profit</v>
      </c>
    </row>
    <row r="1754" spans="1:18">
      <c r="A1754">
        <v>8707</v>
      </c>
      <c r="B1754" t="s">
        <v>15</v>
      </c>
      <c r="C1754">
        <v>42</v>
      </c>
      <c r="D1754" t="s">
        <v>24</v>
      </c>
      <c r="E1754" t="s">
        <v>30</v>
      </c>
      <c r="F1754" t="s">
        <v>25</v>
      </c>
      <c r="G1754">
        <v>4682.29</v>
      </c>
      <c r="H1754">
        <v>1126.04</v>
      </c>
      <c r="I1754">
        <v>5891.16</v>
      </c>
      <c r="J1754">
        <v>4765.12</v>
      </c>
      <c r="K1754" s="1">
        <f t="shared" si="108"/>
        <v>4.2317502042556212</v>
      </c>
      <c r="L1754" t="s">
        <v>54</v>
      </c>
      <c r="M1754" s="2" t="s">
        <v>94</v>
      </c>
      <c r="N1754" s="3" t="str">
        <f t="shared" si="109"/>
        <v>Feb</v>
      </c>
      <c r="O1754" t="s">
        <v>28</v>
      </c>
      <c r="P1754" t="s">
        <v>22</v>
      </c>
      <c r="Q1754" t="str">
        <f t="shared" si="110"/>
        <v>Senior</v>
      </c>
      <c r="R1754" t="str">
        <f t="shared" si="111"/>
        <v>Profit</v>
      </c>
    </row>
    <row r="1755" spans="1:18">
      <c r="A1755">
        <v>5598</v>
      </c>
      <c r="B1755" t="s">
        <v>40</v>
      </c>
      <c r="C1755">
        <v>24</v>
      </c>
      <c r="D1755" t="s">
        <v>16</v>
      </c>
      <c r="E1755" t="s">
        <v>53</v>
      </c>
      <c r="F1755" t="s">
        <v>42</v>
      </c>
      <c r="G1755">
        <v>4779.5200000000004</v>
      </c>
      <c r="H1755">
        <v>1229.19</v>
      </c>
      <c r="I1755">
        <v>5890.04</v>
      </c>
      <c r="J1755">
        <v>4660.8500000000004</v>
      </c>
      <c r="K1755" s="1">
        <f t="shared" si="108"/>
        <v>3.7918059860558579</v>
      </c>
      <c r="L1755" t="s">
        <v>31</v>
      </c>
      <c r="M1755" s="2" t="s">
        <v>246</v>
      </c>
      <c r="N1755" s="3" t="str">
        <f t="shared" si="109"/>
        <v>Jul</v>
      </c>
      <c r="O1755" t="s">
        <v>28</v>
      </c>
      <c r="P1755" t="s">
        <v>39</v>
      </c>
      <c r="Q1755" t="str">
        <f t="shared" si="110"/>
        <v>Young</v>
      </c>
      <c r="R1755" t="str">
        <f t="shared" si="111"/>
        <v>Profit</v>
      </c>
    </row>
    <row r="1756" spans="1:18">
      <c r="A1756">
        <v>1355</v>
      </c>
      <c r="B1756" t="s">
        <v>29</v>
      </c>
      <c r="C1756">
        <v>36</v>
      </c>
      <c r="D1756" t="s">
        <v>16</v>
      </c>
      <c r="E1756" t="s">
        <v>59</v>
      </c>
      <c r="F1756" t="s">
        <v>49</v>
      </c>
      <c r="G1756">
        <v>4271.99</v>
      </c>
      <c r="H1756">
        <v>660.31</v>
      </c>
      <c r="I1756">
        <v>5888.95</v>
      </c>
      <c r="J1756">
        <v>5228.6400000000003</v>
      </c>
      <c r="K1756" s="1">
        <f t="shared" si="108"/>
        <v>7.9184625403219711</v>
      </c>
      <c r="L1756" t="s">
        <v>26</v>
      </c>
      <c r="M1756" s="2" t="s">
        <v>233</v>
      </c>
      <c r="N1756" s="3" t="str">
        <f t="shared" si="109"/>
        <v>Sep</v>
      </c>
      <c r="O1756" t="s">
        <v>51</v>
      </c>
      <c r="P1756" t="s">
        <v>39</v>
      </c>
      <c r="Q1756" t="str">
        <f t="shared" si="110"/>
        <v>Adult</v>
      </c>
      <c r="R1756" t="str">
        <f t="shared" si="111"/>
        <v>Profit</v>
      </c>
    </row>
    <row r="1757" spans="1:18">
      <c r="A1757">
        <v>5453</v>
      </c>
      <c r="B1757" t="s">
        <v>23</v>
      </c>
      <c r="C1757">
        <v>30</v>
      </c>
      <c r="D1757" t="s">
        <v>24</v>
      </c>
      <c r="E1757" t="s">
        <v>35</v>
      </c>
      <c r="F1757" t="s">
        <v>49</v>
      </c>
      <c r="G1757">
        <v>3453.37</v>
      </c>
      <c r="H1757">
        <v>1467.42</v>
      </c>
      <c r="I1757">
        <v>5888.51</v>
      </c>
      <c r="J1757">
        <v>4421.09</v>
      </c>
      <c r="K1757" s="1">
        <f t="shared" si="108"/>
        <v>3.0128320453585204</v>
      </c>
      <c r="L1757" t="s">
        <v>37</v>
      </c>
      <c r="M1757" s="2" t="s">
        <v>280</v>
      </c>
      <c r="N1757" s="3" t="str">
        <f t="shared" si="109"/>
        <v>May</v>
      </c>
      <c r="O1757" t="s">
        <v>21</v>
      </c>
      <c r="P1757" t="s">
        <v>22</v>
      </c>
      <c r="Q1757" t="str">
        <f t="shared" si="110"/>
        <v>Adult</v>
      </c>
      <c r="R1757" t="str">
        <f t="shared" si="111"/>
        <v>Profit</v>
      </c>
    </row>
    <row r="1758" spans="1:18">
      <c r="A1758">
        <v>5599</v>
      </c>
      <c r="B1758" t="s">
        <v>15</v>
      </c>
      <c r="C1758">
        <v>32</v>
      </c>
      <c r="D1758" t="s">
        <v>24</v>
      </c>
      <c r="E1758" t="s">
        <v>66</v>
      </c>
      <c r="F1758" t="s">
        <v>49</v>
      </c>
      <c r="G1758">
        <v>3480.88</v>
      </c>
      <c r="H1758">
        <v>248.16</v>
      </c>
      <c r="I1758">
        <v>5888.51</v>
      </c>
      <c r="J1758">
        <v>5640.35</v>
      </c>
      <c r="K1758" s="1">
        <f t="shared" si="108"/>
        <v>22.72868310767247</v>
      </c>
      <c r="L1758" t="s">
        <v>31</v>
      </c>
      <c r="M1758" s="2" t="s">
        <v>301</v>
      </c>
      <c r="N1758" s="3" t="str">
        <f t="shared" si="109"/>
        <v>Mar</v>
      </c>
      <c r="O1758" t="s">
        <v>56</v>
      </c>
      <c r="P1758" t="s">
        <v>39</v>
      </c>
      <c r="Q1758" t="str">
        <f t="shared" si="110"/>
        <v>Adult</v>
      </c>
      <c r="R1758" t="str">
        <f t="shared" si="111"/>
        <v>Profit</v>
      </c>
    </row>
    <row r="1759" spans="1:18">
      <c r="A1759">
        <v>406</v>
      </c>
      <c r="B1759" t="s">
        <v>34</v>
      </c>
      <c r="C1759">
        <v>19</v>
      </c>
      <c r="D1759" t="s">
        <v>16</v>
      </c>
      <c r="E1759" t="s">
        <v>59</v>
      </c>
      <c r="F1759" t="s">
        <v>49</v>
      </c>
      <c r="G1759">
        <v>3927.51</v>
      </c>
      <c r="H1759">
        <v>991.16</v>
      </c>
      <c r="I1759">
        <v>5887.57</v>
      </c>
      <c r="J1759">
        <v>4896.41</v>
      </c>
      <c r="K1759" s="1">
        <f t="shared" si="108"/>
        <v>4.9400803099398685</v>
      </c>
      <c r="L1759" t="s">
        <v>26</v>
      </c>
      <c r="M1759" s="2" t="s">
        <v>186</v>
      </c>
      <c r="N1759" s="3" t="str">
        <f t="shared" si="109"/>
        <v>Jun</v>
      </c>
      <c r="O1759" t="s">
        <v>51</v>
      </c>
      <c r="P1759" t="s">
        <v>22</v>
      </c>
      <c r="Q1759" t="str">
        <f t="shared" si="110"/>
        <v>Young</v>
      </c>
      <c r="R1759" t="str">
        <f t="shared" si="111"/>
        <v>Profit</v>
      </c>
    </row>
    <row r="1760" spans="1:18">
      <c r="A1760">
        <v>2167</v>
      </c>
      <c r="B1760" t="s">
        <v>52</v>
      </c>
      <c r="C1760">
        <v>19</v>
      </c>
      <c r="D1760" t="s">
        <v>16</v>
      </c>
      <c r="E1760" t="s">
        <v>57</v>
      </c>
      <c r="F1760" t="s">
        <v>25</v>
      </c>
      <c r="G1760">
        <v>3748.23</v>
      </c>
      <c r="H1760">
        <v>525.12</v>
      </c>
      <c r="I1760">
        <v>5886.29</v>
      </c>
      <c r="J1760">
        <v>5361.17</v>
      </c>
      <c r="K1760" s="1">
        <f t="shared" si="108"/>
        <v>10.209418799512493</v>
      </c>
      <c r="L1760" t="s">
        <v>37</v>
      </c>
      <c r="M1760" s="2" t="s">
        <v>320</v>
      </c>
      <c r="N1760" s="3" t="str">
        <f t="shared" si="109"/>
        <v>May</v>
      </c>
      <c r="O1760" t="s">
        <v>33</v>
      </c>
      <c r="P1760" t="s">
        <v>22</v>
      </c>
      <c r="Q1760" t="str">
        <f t="shared" si="110"/>
        <v>Young</v>
      </c>
      <c r="R1760" t="str">
        <f t="shared" si="111"/>
        <v>Profit</v>
      </c>
    </row>
    <row r="1761" spans="1:18">
      <c r="A1761">
        <v>5907</v>
      </c>
      <c r="B1761" t="s">
        <v>40</v>
      </c>
      <c r="C1761">
        <v>49</v>
      </c>
      <c r="D1761" t="s">
        <v>24</v>
      </c>
      <c r="E1761" t="s">
        <v>17</v>
      </c>
      <c r="F1761" t="s">
        <v>42</v>
      </c>
      <c r="G1761">
        <v>3668.36</v>
      </c>
      <c r="H1761">
        <v>1685.4</v>
      </c>
      <c r="I1761">
        <v>5885.98</v>
      </c>
      <c r="J1761">
        <v>4200.58</v>
      </c>
      <c r="K1761" s="1">
        <f t="shared" si="108"/>
        <v>2.4923341639966772</v>
      </c>
      <c r="L1761" t="s">
        <v>26</v>
      </c>
      <c r="M1761" s="2" t="s">
        <v>269</v>
      </c>
      <c r="N1761" s="3" t="str">
        <f t="shared" si="109"/>
        <v>Jul</v>
      </c>
      <c r="O1761" t="s">
        <v>51</v>
      </c>
      <c r="P1761" t="s">
        <v>39</v>
      </c>
      <c r="Q1761" t="str">
        <f t="shared" si="110"/>
        <v>Senior</v>
      </c>
      <c r="R1761" t="str">
        <f t="shared" si="111"/>
        <v>Profit</v>
      </c>
    </row>
    <row r="1762" spans="1:18">
      <c r="A1762">
        <v>281</v>
      </c>
      <c r="B1762" t="s">
        <v>44</v>
      </c>
      <c r="C1762">
        <v>47</v>
      </c>
      <c r="D1762" t="s">
        <v>16</v>
      </c>
      <c r="E1762" t="s">
        <v>35</v>
      </c>
      <c r="F1762" t="s">
        <v>25</v>
      </c>
      <c r="G1762">
        <v>3686.15</v>
      </c>
      <c r="H1762">
        <v>381.17</v>
      </c>
      <c r="I1762">
        <v>5885.59</v>
      </c>
      <c r="J1762">
        <v>5504.42</v>
      </c>
      <c r="K1762" s="1">
        <f t="shared" si="108"/>
        <v>14.440853162630846</v>
      </c>
      <c r="L1762" t="s">
        <v>26</v>
      </c>
      <c r="M1762" s="2" t="s">
        <v>247</v>
      </c>
      <c r="N1762" s="3" t="str">
        <f t="shared" si="109"/>
        <v>Sep</v>
      </c>
      <c r="O1762" t="s">
        <v>28</v>
      </c>
      <c r="P1762" t="s">
        <v>39</v>
      </c>
      <c r="Q1762" t="str">
        <f t="shared" si="110"/>
        <v>Senior</v>
      </c>
      <c r="R1762" t="str">
        <f t="shared" si="111"/>
        <v>Profit</v>
      </c>
    </row>
    <row r="1763" spans="1:18">
      <c r="A1763">
        <v>4809</v>
      </c>
      <c r="B1763" t="s">
        <v>23</v>
      </c>
      <c r="C1763">
        <v>22</v>
      </c>
      <c r="D1763" t="s">
        <v>16</v>
      </c>
      <c r="E1763" t="s">
        <v>30</v>
      </c>
      <c r="F1763" t="s">
        <v>42</v>
      </c>
      <c r="G1763">
        <v>4493.1000000000004</v>
      </c>
      <c r="H1763">
        <v>732.12</v>
      </c>
      <c r="I1763">
        <v>5885.22</v>
      </c>
      <c r="J1763">
        <v>5153.1000000000004</v>
      </c>
      <c r="K1763" s="1">
        <f t="shared" si="108"/>
        <v>7.0386002294705792</v>
      </c>
      <c r="L1763" t="s">
        <v>54</v>
      </c>
      <c r="M1763" s="2" t="s">
        <v>50</v>
      </c>
      <c r="N1763" s="3" t="str">
        <f t="shared" si="109"/>
        <v>Apr</v>
      </c>
      <c r="O1763" t="s">
        <v>51</v>
      </c>
      <c r="P1763" t="s">
        <v>22</v>
      </c>
      <c r="Q1763" t="str">
        <f t="shared" si="110"/>
        <v>Young</v>
      </c>
      <c r="R1763" t="str">
        <f t="shared" si="111"/>
        <v>Profit</v>
      </c>
    </row>
    <row r="1764" spans="1:18">
      <c r="A1764">
        <v>5932</v>
      </c>
      <c r="B1764" t="s">
        <v>40</v>
      </c>
      <c r="C1764">
        <v>29</v>
      </c>
      <c r="D1764" t="s">
        <v>16</v>
      </c>
      <c r="E1764" t="s">
        <v>57</v>
      </c>
      <c r="F1764" t="s">
        <v>36</v>
      </c>
      <c r="G1764">
        <v>4674.92</v>
      </c>
      <c r="H1764">
        <v>1216.02</v>
      </c>
      <c r="I1764">
        <v>5884.05</v>
      </c>
      <c r="J1764">
        <v>4668.03</v>
      </c>
      <c r="K1764" s="1">
        <f t="shared" si="108"/>
        <v>3.8387773227414019</v>
      </c>
      <c r="L1764" t="s">
        <v>26</v>
      </c>
      <c r="M1764" s="2" t="s">
        <v>232</v>
      </c>
      <c r="N1764" s="3" t="str">
        <f t="shared" si="109"/>
        <v>Jul</v>
      </c>
      <c r="O1764" t="s">
        <v>51</v>
      </c>
      <c r="P1764" t="s">
        <v>39</v>
      </c>
      <c r="Q1764" t="str">
        <f t="shared" si="110"/>
        <v>Adult</v>
      </c>
      <c r="R1764" t="str">
        <f t="shared" si="111"/>
        <v>Profit</v>
      </c>
    </row>
    <row r="1765" spans="1:18">
      <c r="A1765">
        <v>2094</v>
      </c>
      <c r="B1765" t="s">
        <v>23</v>
      </c>
      <c r="C1765">
        <v>22</v>
      </c>
      <c r="D1765" t="s">
        <v>24</v>
      </c>
      <c r="E1765" t="s">
        <v>35</v>
      </c>
      <c r="F1765" t="s">
        <v>36</v>
      </c>
      <c r="G1765">
        <v>3360.98</v>
      </c>
      <c r="H1765">
        <v>1388.22</v>
      </c>
      <c r="I1765">
        <v>5883.45</v>
      </c>
      <c r="J1765">
        <v>4495.2299999999996</v>
      </c>
      <c r="K1765" s="1">
        <f t="shared" si="108"/>
        <v>3.2381250810390281</v>
      </c>
      <c r="L1765" t="s">
        <v>31</v>
      </c>
      <c r="M1765" s="2" t="s">
        <v>346</v>
      </c>
      <c r="N1765" s="3" t="str">
        <f t="shared" si="109"/>
        <v>May</v>
      </c>
      <c r="O1765" t="s">
        <v>51</v>
      </c>
      <c r="P1765" t="s">
        <v>39</v>
      </c>
      <c r="Q1765" t="str">
        <f t="shared" si="110"/>
        <v>Young</v>
      </c>
      <c r="R1765" t="str">
        <f t="shared" si="111"/>
        <v>Profit</v>
      </c>
    </row>
    <row r="1766" spans="1:18">
      <c r="A1766">
        <v>5714</v>
      </c>
      <c r="B1766" t="s">
        <v>84</v>
      </c>
      <c r="C1766">
        <v>24</v>
      </c>
      <c r="D1766" t="s">
        <v>16</v>
      </c>
      <c r="E1766" t="s">
        <v>53</v>
      </c>
      <c r="F1766" t="s">
        <v>36</v>
      </c>
      <c r="G1766">
        <v>3874.53</v>
      </c>
      <c r="H1766">
        <v>833.09</v>
      </c>
      <c r="I1766">
        <v>5883.44</v>
      </c>
      <c r="J1766">
        <v>5050.3500000000004</v>
      </c>
      <c r="K1766" s="1">
        <f t="shared" si="108"/>
        <v>6.0621901595265824</v>
      </c>
      <c r="L1766" t="s">
        <v>26</v>
      </c>
      <c r="M1766" s="2" t="s">
        <v>213</v>
      </c>
      <c r="N1766" s="3" t="str">
        <f t="shared" si="109"/>
        <v>Aug</v>
      </c>
      <c r="O1766" t="s">
        <v>56</v>
      </c>
      <c r="P1766" t="s">
        <v>22</v>
      </c>
      <c r="Q1766" t="str">
        <f t="shared" si="110"/>
        <v>Young</v>
      </c>
      <c r="R1766" t="str">
        <f t="shared" si="111"/>
        <v>Profit</v>
      </c>
    </row>
    <row r="1767" spans="1:18">
      <c r="A1767">
        <v>7371</v>
      </c>
      <c r="B1767" t="s">
        <v>29</v>
      </c>
      <c r="C1767">
        <v>46</v>
      </c>
      <c r="D1767" t="s">
        <v>24</v>
      </c>
      <c r="E1767" t="s">
        <v>59</v>
      </c>
      <c r="F1767" t="s">
        <v>36</v>
      </c>
      <c r="G1767">
        <v>3397.01</v>
      </c>
      <c r="H1767">
        <v>451.74</v>
      </c>
      <c r="I1767">
        <v>5880.62</v>
      </c>
      <c r="J1767">
        <v>5428.88</v>
      </c>
      <c r="K1767" s="1">
        <f t="shared" si="108"/>
        <v>12.017709301810775</v>
      </c>
      <c r="L1767" t="s">
        <v>31</v>
      </c>
      <c r="M1767" s="2" t="s">
        <v>382</v>
      </c>
      <c r="N1767" s="3" t="str">
        <f t="shared" si="109"/>
        <v>Jun</v>
      </c>
      <c r="O1767" t="s">
        <v>28</v>
      </c>
      <c r="P1767" t="s">
        <v>39</v>
      </c>
      <c r="Q1767" t="str">
        <f t="shared" si="110"/>
        <v>Senior</v>
      </c>
      <c r="R1767" t="str">
        <f t="shared" si="111"/>
        <v>Profit</v>
      </c>
    </row>
    <row r="1768" spans="1:18">
      <c r="A1768">
        <v>8856</v>
      </c>
      <c r="B1768" t="s">
        <v>52</v>
      </c>
      <c r="C1768">
        <v>52</v>
      </c>
      <c r="D1768" t="s">
        <v>24</v>
      </c>
      <c r="E1768" t="s">
        <v>53</v>
      </c>
      <c r="F1768" t="s">
        <v>42</v>
      </c>
      <c r="G1768">
        <v>3965.71</v>
      </c>
      <c r="H1768">
        <v>1823.51</v>
      </c>
      <c r="I1768">
        <v>5879.26</v>
      </c>
      <c r="J1768">
        <v>4055.75</v>
      </c>
      <c r="K1768" s="1">
        <f t="shared" si="108"/>
        <v>2.2241446441204054</v>
      </c>
      <c r="L1768" t="s">
        <v>31</v>
      </c>
      <c r="M1768" s="2" t="s">
        <v>267</v>
      </c>
      <c r="N1768" s="3" t="str">
        <f t="shared" si="109"/>
        <v>Apr</v>
      </c>
      <c r="O1768" t="s">
        <v>56</v>
      </c>
      <c r="P1768" t="s">
        <v>39</v>
      </c>
      <c r="Q1768" t="str">
        <f t="shared" si="110"/>
        <v>Senior</v>
      </c>
      <c r="R1768" t="str">
        <f t="shared" si="111"/>
        <v>Profit</v>
      </c>
    </row>
    <row r="1769" spans="1:18">
      <c r="A1769">
        <v>573</v>
      </c>
      <c r="B1769" t="s">
        <v>84</v>
      </c>
      <c r="C1769">
        <v>21</v>
      </c>
      <c r="D1769" t="s">
        <v>24</v>
      </c>
      <c r="E1769" t="s">
        <v>66</v>
      </c>
      <c r="F1769" t="s">
        <v>25</v>
      </c>
      <c r="G1769">
        <v>4478.09</v>
      </c>
      <c r="H1769">
        <v>1602.49</v>
      </c>
      <c r="I1769">
        <v>5878.38</v>
      </c>
      <c r="J1769">
        <v>4275.8900000000003</v>
      </c>
      <c r="K1769" s="1">
        <f t="shared" si="108"/>
        <v>2.6682787412089937</v>
      </c>
      <c r="L1769" t="s">
        <v>26</v>
      </c>
      <c r="M1769" s="2" t="s">
        <v>287</v>
      </c>
      <c r="N1769" s="3" t="str">
        <f t="shared" si="109"/>
        <v>Feb</v>
      </c>
      <c r="O1769" t="s">
        <v>51</v>
      </c>
      <c r="P1769" t="s">
        <v>22</v>
      </c>
      <c r="Q1769" t="str">
        <f t="shared" si="110"/>
        <v>Young</v>
      </c>
      <c r="R1769" t="str">
        <f t="shared" si="111"/>
        <v>Profit</v>
      </c>
    </row>
    <row r="1770" spans="1:18">
      <c r="A1770">
        <v>1567</v>
      </c>
      <c r="B1770" t="s">
        <v>29</v>
      </c>
      <c r="C1770">
        <v>60</v>
      </c>
      <c r="D1770" t="s">
        <v>16</v>
      </c>
      <c r="E1770" t="s">
        <v>53</v>
      </c>
      <c r="F1770" t="s">
        <v>18</v>
      </c>
      <c r="G1770">
        <v>3912.16</v>
      </c>
      <c r="H1770">
        <v>1808.95</v>
      </c>
      <c r="I1770">
        <v>5877.91</v>
      </c>
      <c r="J1770">
        <v>4068.96</v>
      </c>
      <c r="K1770" s="1">
        <f t="shared" si="108"/>
        <v>2.2493490699024297</v>
      </c>
      <c r="L1770" t="s">
        <v>37</v>
      </c>
      <c r="M1770" s="2" t="s">
        <v>286</v>
      </c>
      <c r="N1770" s="3" t="str">
        <f t="shared" si="109"/>
        <v>Apr</v>
      </c>
      <c r="O1770" t="s">
        <v>28</v>
      </c>
      <c r="P1770" t="s">
        <v>39</v>
      </c>
      <c r="Q1770" t="str">
        <f t="shared" si="110"/>
        <v>Senior</v>
      </c>
      <c r="R1770" t="str">
        <f t="shared" si="111"/>
        <v>Profit</v>
      </c>
    </row>
    <row r="1771" spans="1:18">
      <c r="A1771">
        <v>5923</v>
      </c>
      <c r="B1771" t="s">
        <v>34</v>
      </c>
      <c r="C1771">
        <v>26</v>
      </c>
      <c r="D1771" t="s">
        <v>16</v>
      </c>
      <c r="E1771" t="s">
        <v>35</v>
      </c>
      <c r="F1771" t="s">
        <v>25</v>
      </c>
      <c r="G1771">
        <v>3329.52</v>
      </c>
      <c r="H1771">
        <v>223.33</v>
      </c>
      <c r="I1771">
        <v>5877.5</v>
      </c>
      <c r="J1771">
        <v>5654.17</v>
      </c>
      <c r="K1771" s="1">
        <f t="shared" si="108"/>
        <v>25.317556978462363</v>
      </c>
      <c r="L1771" t="s">
        <v>37</v>
      </c>
      <c r="M1771" s="2" t="s">
        <v>389</v>
      </c>
      <c r="N1771" s="3" t="str">
        <f t="shared" si="109"/>
        <v>Oct</v>
      </c>
      <c r="O1771" t="s">
        <v>21</v>
      </c>
      <c r="P1771" t="s">
        <v>39</v>
      </c>
      <c r="Q1771" t="str">
        <f t="shared" si="110"/>
        <v>Adult</v>
      </c>
      <c r="R1771" t="str">
        <f t="shared" si="111"/>
        <v>Profit</v>
      </c>
    </row>
    <row r="1772" spans="1:18">
      <c r="A1772">
        <v>6994</v>
      </c>
      <c r="B1772" t="s">
        <v>15</v>
      </c>
      <c r="C1772">
        <v>45</v>
      </c>
      <c r="D1772" t="s">
        <v>16</v>
      </c>
      <c r="E1772" t="s">
        <v>59</v>
      </c>
      <c r="F1772" t="s">
        <v>42</v>
      </c>
      <c r="G1772">
        <v>4958.79</v>
      </c>
      <c r="H1772">
        <v>898.44</v>
      </c>
      <c r="I1772">
        <v>5875.72</v>
      </c>
      <c r="J1772">
        <v>4977.28</v>
      </c>
      <c r="K1772" s="1">
        <f t="shared" si="108"/>
        <v>5.5399136280664258</v>
      </c>
      <c r="L1772" t="s">
        <v>31</v>
      </c>
      <c r="M1772" s="2" t="s">
        <v>46</v>
      </c>
      <c r="N1772" s="3" t="str">
        <f t="shared" si="109"/>
        <v>May</v>
      </c>
      <c r="O1772" t="s">
        <v>56</v>
      </c>
      <c r="P1772" t="s">
        <v>22</v>
      </c>
      <c r="Q1772" t="str">
        <f t="shared" si="110"/>
        <v>Senior</v>
      </c>
      <c r="R1772" t="str">
        <f t="shared" si="111"/>
        <v>Profit</v>
      </c>
    </row>
    <row r="1773" spans="1:18">
      <c r="A1773">
        <v>7910</v>
      </c>
      <c r="B1773" t="s">
        <v>29</v>
      </c>
      <c r="C1773">
        <v>31</v>
      </c>
      <c r="D1773" t="s">
        <v>24</v>
      </c>
      <c r="E1773" t="s">
        <v>59</v>
      </c>
      <c r="F1773" t="s">
        <v>18</v>
      </c>
      <c r="G1773">
        <v>3911.96</v>
      </c>
      <c r="H1773">
        <v>1108.1500000000001</v>
      </c>
      <c r="I1773">
        <v>5875.56</v>
      </c>
      <c r="J1773">
        <v>4767.41</v>
      </c>
      <c r="K1773" s="1">
        <f t="shared" si="108"/>
        <v>4.3021341876099797</v>
      </c>
      <c r="L1773" t="s">
        <v>37</v>
      </c>
      <c r="M1773" s="2" t="s">
        <v>120</v>
      </c>
      <c r="N1773" s="3" t="str">
        <f t="shared" si="109"/>
        <v>Feb</v>
      </c>
      <c r="O1773" t="s">
        <v>56</v>
      </c>
      <c r="P1773" t="s">
        <v>22</v>
      </c>
      <c r="Q1773" t="str">
        <f t="shared" si="110"/>
        <v>Adult</v>
      </c>
      <c r="R1773" t="str">
        <f t="shared" si="111"/>
        <v>Profit</v>
      </c>
    </row>
    <row r="1774" spans="1:18">
      <c r="A1774">
        <v>5882</v>
      </c>
      <c r="B1774" t="s">
        <v>15</v>
      </c>
      <c r="C1774">
        <v>49</v>
      </c>
      <c r="D1774" t="s">
        <v>24</v>
      </c>
      <c r="E1774" t="s">
        <v>53</v>
      </c>
      <c r="F1774" t="s">
        <v>49</v>
      </c>
      <c r="G1774">
        <v>3365.61</v>
      </c>
      <c r="H1774">
        <v>114.2</v>
      </c>
      <c r="I1774">
        <v>5875.09</v>
      </c>
      <c r="J1774">
        <v>5760.89</v>
      </c>
      <c r="K1774" s="1">
        <f t="shared" si="108"/>
        <v>50.445621716287214</v>
      </c>
      <c r="L1774" t="s">
        <v>26</v>
      </c>
      <c r="M1774" s="2" t="s">
        <v>395</v>
      </c>
      <c r="N1774" s="3" t="str">
        <f t="shared" si="109"/>
        <v>Feb</v>
      </c>
      <c r="O1774" t="s">
        <v>21</v>
      </c>
      <c r="P1774" t="s">
        <v>39</v>
      </c>
      <c r="Q1774" t="str">
        <f t="shared" si="110"/>
        <v>Senior</v>
      </c>
      <c r="R1774" t="str">
        <f t="shared" si="111"/>
        <v>Profit</v>
      </c>
    </row>
    <row r="1775" spans="1:18">
      <c r="A1775">
        <v>7202</v>
      </c>
      <c r="B1775" t="s">
        <v>23</v>
      </c>
      <c r="C1775">
        <v>50</v>
      </c>
      <c r="D1775" t="s">
        <v>24</v>
      </c>
      <c r="E1775" t="s">
        <v>35</v>
      </c>
      <c r="F1775" t="s">
        <v>42</v>
      </c>
      <c r="G1775">
        <v>3320.76</v>
      </c>
      <c r="H1775">
        <v>1104.6199999999999</v>
      </c>
      <c r="I1775">
        <v>5874.82</v>
      </c>
      <c r="J1775">
        <v>4770.2</v>
      </c>
      <c r="K1775" s="1">
        <f t="shared" si="108"/>
        <v>4.3184081403559595</v>
      </c>
      <c r="L1775" t="s">
        <v>54</v>
      </c>
      <c r="M1775" s="2" t="s">
        <v>20</v>
      </c>
      <c r="N1775" s="3" t="str">
        <f t="shared" si="109"/>
        <v>Dec</v>
      </c>
      <c r="O1775" t="s">
        <v>56</v>
      </c>
      <c r="P1775" t="s">
        <v>22</v>
      </c>
      <c r="Q1775" t="str">
        <f t="shared" si="110"/>
        <v>Senior</v>
      </c>
      <c r="R1775" t="str">
        <f t="shared" si="111"/>
        <v>Profit</v>
      </c>
    </row>
    <row r="1776" spans="1:18">
      <c r="A1776">
        <v>4379</v>
      </c>
      <c r="B1776" t="s">
        <v>84</v>
      </c>
      <c r="C1776">
        <v>28</v>
      </c>
      <c r="D1776" t="s">
        <v>16</v>
      </c>
      <c r="E1776" t="s">
        <v>57</v>
      </c>
      <c r="F1776" t="s">
        <v>36</v>
      </c>
      <c r="G1776">
        <v>3311.18</v>
      </c>
      <c r="H1776">
        <v>1001.2</v>
      </c>
      <c r="I1776">
        <v>5874.24</v>
      </c>
      <c r="J1776">
        <v>4873.04</v>
      </c>
      <c r="K1776" s="1">
        <f t="shared" si="108"/>
        <v>4.8671993607670796</v>
      </c>
      <c r="L1776" t="s">
        <v>54</v>
      </c>
      <c r="M1776" s="2" t="s">
        <v>238</v>
      </c>
      <c r="N1776" s="3" t="str">
        <f t="shared" si="109"/>
        <v>May</v>
      </c>
      <c r="O1776" t="s">
        <v>21</v>
      </c>
      <c r="P1776" t="s">
        <v>39</v>
      </c>
      <c r="Q1776" t="str">
        <f t="shared" si="110"/>
        <v>Adult</v>
      </c>
      <c r="R1776" t="str">
        <f t="shared" si="111"/>
        <v>Profit</v>
      </c>
    </row>
    <row r="1777" spans="1:18">
      <c r="A1777">
        <v>4190</v>
      </c>
      <c r="B1777" t="s">
        <v>40</v>
      </c>
      <c r="C1777">
        <v>36</v>
      </c>
      <c r="D1777" t="s">
        <v>16</v>
      </c>
      <c r="E1777" t="s">
        <v>35</v>
      </c>
      <c r="F1777" t="s">
        <v>36</v>
      </c>
      <c r="G1777">
        <v>3391.22</v>
      </c>
      <c r="H1777">
        <v>1140.72</v>
      </c>
      <c r="I1777">
        <v>5873.79</v>
      </c>
      <c r="J1777">
        <v>4733.07</v>
      </c>
      <c r="K1777" s="1">
        <f t="shared" si="108"/>
        <v>4.149195245108352</v>
      </c>
      <c r="L1777" t="s">
        <v>37</v>
      </c>
      <c r="M1777" s="2" t="s">
        <v>330</v>
      </c>
      <c r="N1777" s="3" t="str">
        <f t="shared" si="109"/>
        <v>Jul</v>
      </c>
      <c r="O1777" t="s">
        <v>21</v>
      </c>
      <c r="P1777" t="s">
        <v>39</v>
      </c>
      <c r="Q1777" t="str">
        <f t="shared" si="110"/>
        <v>Adult</v>
      </c>
      <c r="R1777" t="str">
        <f t="shared" si="111"/>
        <v>Profit</v>
      </c>
    </row>
    <row r="1778" spans="1:18">
      <c r="A1778">
        <v>7010</v>
      </c>
      <c r="B1778" t="s">
        <v>23</v>
      </c>
      <c r="C1778">
        <v>20</v>
      </c>
      <c r="D1778" t="s">
        <v>16</v>
      </c>
      <c r="E1778" t="s">
        <v>41</v>
      </c>
      <c r="F1778" t="s">
        <v>42</v>
      </c>
      <c r="G1778">
        <v>4132.21</v>
      </c>
      <c r="H1778">
        <v>682.99</v>
      </c>
      <c r="I1778">
        <v>5873.15</v>
      </c>
      <c r="J1778">
        <v>5190.16</v>
      </c>
      <c r="K1778" s="1">
        <f t="shared" si="108"/>
        <v>7.5991742192418625</v>
      </c>
      <c r="L1778" t="s">
        <v>37</v>
      </c>
      <c r="M1778" s="2" t="s">
        <v>284</v>
      </c>
      <c r="N1778" s="3" t="str">
        <f t="shared" si="109"/>
        <v>Apr</v>
      </c>
      <c r="O1778" t="s">
        <v>28</v>
      </c>
      <c r="P1778" t="s">
        <v>39</v>
      </c>
      <c r="Q1778" t="str">
        <f t="shared" si="110"/>
        <v>Young</v>
      </c>
      <c r="R1778" t="str">
        <f t="shared" si="111"/>
        <v>Profit</v>
      </c>
    </row>
    <row r="1779" spans="1:18">
      <c r="A1779">
        <v>8268</v>
      </c>
      <c r="B1779" t="s">
        <v>23</v>
      </c>
      <c r="C1779">
        <v>30</v>
      </c>
      <c r="D1779" t="s">
        <v>24</v>
      </c>
      <c r="E1779" t="s">
        <v>57</v>
      </c>
      <c r="F1779" t="s">
        <v>42</v>
      </c>
      <c r="G1779">
        <v>3821.25</v>
      </c>
      <c r="H1779">
        <v>1119.3</v>
      </c>
      <c r="I1779">
        <v>5872.89</v>
      </c>
      <c r="J1779">
        <v>4753.59</v>
      </c>
      <c r="K1779" s="1">
        <f t="shared" si="108"/>
        <v>4.2469311176628253</v>
      </c>
      <c r="L1779" t="s">
        <v>26</v>
      </c>
      <c r="M1779" s="2" t="s">
        <v>140</v>
      </c>
      <c r="N1779" s="3" t="str">
        <f t="shared" si="109"/>
        <v>Dec</v>
      </c>
      <c r="O1779" t="s">
        <v>33</v>
      </c>
      <c r="P1779" t="s">
        <v>22</v>
      </c>
      <c r="Q1779" t="str">
        <f t="shared" si="110"/>
        <v>Adult</v>
      </c>
      <c r="R1779" t="str">
        <f t="shared" si="111"/>
        <v>Profit</v>
      </c>
    </row>
    <row r="1780" spans="1:18">
      <c r="A1780">
        <v>3907</v>
      </c>
      <c r="B1780" t="s">
        <v>84</v>
      </c>
      <c r="C1780">
        <v>51</v>
      </c>
      <c r="D1780" t="s">
        <v>24</v>
      </c>
      <c r="E1780" t="s">
        <v>41</v>
      </c>
      <c r="F1780" t="s">
        <v>36</v>
      </c>
      <c r="G1780">
        <v>3534.58</v>
      </c>
      <c r="H1780">
        <v>1211.6600000000001</v>
      </c>
      <c r="I1780">
        <v>5872.72</v>
      </c>
      <c r="J1780">
        <v>4661.0600000000004</v>
      </c>
      <c r="K1780" s="1">
        <f t="shared" si="108"/>
        <v>3.8468382219434494</v>
      </c>
      <c r="L1780" t="s">
        <v>54</v>
      </c>
      <c r="M1780" s="2" t="s">
        <v>374</v>
      </c>
      <c r="N1780" s="3" t="str">
        <f t="shared" si="109"/>
        <v>Apr</v>
      </c>
      <c r="O1780" t="s">
        <v>21</v>
      </c>
      <c r="P1780" t="s">
        <v>22</v>
      </c>
      <c r="Q1780" t="str">
        <f t="shared" si="110"/>
        <v>Senior</v>
      </c>
      <c r="R1780" t="str">
        <f t="shared" si="111"/>
        <v>Profit</v>
      </c>
    </row>
    <row r="1781" spans="1:18">
      <c r="A1781">
        <v>9743</v>
      </c>
      <c r="B1781" t="s">
        <v>23</v>
      </c>
      <c r="C1781">
        <v>53</v>
      </c>
      <c r="D1781" t="s">
        <v>16</v>
      </c>
      <c r="E1781" t="s">
        <v>53</v>
      </c>
      <c r="F1781" t="s">
        <v>25</v>
      </c>
      <c r="G1781">
        <v>3865.1</v>
      </c>
      <c r="H1781">
        <v>312.5</v>
      </c>
      <c r="I1781">
        <v>5871.09</v>
      </c>
      <c r="J1781">
        <v>5558.59</v>
      </c>
      <c r="K1781" s="1">
        <f t="shared" si="108"/>
        <v>17.787488</v>
      </c>
      <c r="L1781" t="s">
        <v>19</v>
      </c>
      <c r="M1781" s="2" t="s">
        <v>370</v>
      </c>
      <c r="N1781" s="3" t="str">
        <f t="shared" si="109"/>
        <v>Jul</v>
      </c>
      <c r="O1781" t="s">
        <v>33</v>
      </c>
      <c r="P1781" t="s">
        <v>22</v>
      </c>
      <c r="Q1781" t="str">
        <f t="shared" si="110"/>
        <v>Senior</v>
      </c>
      <c r="R1781" t="str">
        <f t="shared" si="111"/>
        <v>Profit</v>
      </c>
    </row>
    <row r="1782" spans="1:18">
      <c r="A1782">
        <v>2579</v>
      </c>
      <c r="B1782" t="s">
        <v>52</v>
      </c>
      <c r="C1782">
        <v>22</v>
      </c>
      <c r="D1782" t="s">
        <v>16</v>
      </c>
      <c r="E1782" t="s">
        <v>35</v>
      </c>
      <c r="F1782" t="s">
        <v>36</v>
      </c>
      <c r="G1782">
        <v>4038.24</v>
      </c>
      <c r="H1782">
        <v>969.02</v>
      </c>
      <c r="I1782">
        <v>5870.84</v>
      </c>
      <c r="J1782">
        <v>4901.82</v>
      </c>
      <c r="K1782" s="1">
        <f t="shared" si="108"/>
        <v>5.0585333636044663</v>
      </c>
      <c r="L1782" t="s">
        <v>37</v>
      </c>
      <c r="M1782" s="2" t="s">
        <v>100</v>
      </c>
      <c r="N1782" s="3" t="str">
        <f t="shared" si="109"/>
        <v>Aug</v>
      </c>
      <c r="O1782" t="s">
        <v>28</v>
      </c>
      <c r="P1782" t="s">
        <v>39</v>
      </c>
      <c r="Q1782" t="str">
        <f t="shared" si="110"/>
        <v>Young</v>
      </c>
      <c r="R1782" t="str">
        <f t="shared" si="111"/>
        <v>Profit</v>
      </c>
    </row>
    <row r="1783" spans="1:18">
      <c r="A1783">
        <v>4825</v>
      </c>
      <c r="B1783" t="s">
        <v>40</v>
      </c>
      <c r="C1783">
        <v>18</v>
      </c>
      <c r="D1783" t="s">
        <v>24</v>
      </c>
      <c r="E1783" t="s">
        <v>66</v>
      </c>
      <c r="F1783" t="s">
        <v>25</v>
      </c>
      <c r="G1783">
        <v>4188.47</v>
      </c>
      <c r="H1783">
        <v>580.74</v>
      </c>
      <c r="I1783">
        <v>5869.9</v>
      </c>
      <c r="J1783">
        <v>5289.16</v>
      </c>
      <c r="K1783" s="1">
        <f t="shared" si="108"/>
        <v>9.1076213107414681</v>
      </c>
      <c r="L1783" t="s">
        <v>26</v>
      </c>
      <c r="M1783" s="2" t="s">
        <v>300</v>
      </c>
      <c r="N1783" s="3" t="str">
        <f t="shared" si="109"/>
        <v>Aug</v>
      </c>
      <c r="O1783" t="s">
        <v>33</v>
      </c>
      <c r="P1783" t="s">
        <v>39</v>
      </c>
      <c r="Q1783" t="str">
        <f t="shared" si="110"/>
        <v>Young</v>
      </c>
      <c r="R1783" t="str">
        <f t="shared" si="111"/>
        <v>Profit</v>
      </c>
    </row>
    <row r="1784" spans="1:18">
      <c r="A1784">
        <v>912</v>
      </c>
      <c r="B1784" t="s">
        <v>47</v>
      </c>
      <c r="C1784">
        <v>35</v>
      </c>
      <c r="D1784" t="s">
        <v>16</v>
      </c>
      <c r="E1784" t="s">
        <v>66</v>
      </c>
      <c r="F1784" t="s">
        <v>25</v>
      </c>
      <c r="G1784">
        <v>4590.6000000000004</v>
      </c>
      <c r="H1784">
        <v>1550.13</v>
      </c>
      <c r="I1784">
        <v>5869.66</v>
      </c>
      <c r="J1784">
        <v>4319.53</v>
      </c>
      <c r="K1784" s="1">
        <f t="shared" si="108"/>
        <v>2.7865598369169033</v>
      </c>
      <c r="L1784" t="s">
        <v>54</v>
      </c>
      <c r="M1784" s="2" t="s">
        <v>155</v>
      </c>
      <c r="N1784" s="3" t="str">
        <f t="shared" si="109"/>
        <v>Jul</v>
      </c>
      <c r="O1784" t="s">
        <v>33</v>
      </c>
      <c r="P1784" t="s">
        <v>22</v>
      </c>
      <c r="Q1784" t="str">
        <f t="shared" si="110"/>
        <v>Adult</v>
      </c>
      <c r="R1784" t="str">
        <f t="shared" si="111"/>
        <v>Profit</v>
      </c>
    </row>
    <row r="1785" spans="1:18">
      <c r="A1785">
        <v>2138</v>
      </c>
      <c r="B1785" t="s">
        <v>44</v>
      </c>
      <c r="C1785">
        <v>40</v>
      </c>
      <c r="D1785" t="s">
        <v>16</v>
      </c>
      <c r="E1785" t="s">
        <v>53</v>
      </c>
      <c r="F1785" t="s">
        <v>36</v>
      </c>
      <c r="G1785">
        <v>4785.92</v>
      </c>
      <c r="H1785">
        <v>1074.07</v>
      </c>
      <c r="I1785">
        <v>5869.39</v>
      </c>
      <c r="J1785">
        <v>4795.32</v>
      </c>
      <c r="K1785" s="1">
        <f t="shared" si="108"/>
        <v>4.464625210647351</v>
      </c>
      <c r="L1785" t="s">
        <v>54</v>
      </c>
      <c r="M1785" s="2" t="s">
        <v>323</v>
      </c>
      <c r="N1785" s="3" t="str">
        <f t="shared" si="109"/>
        <v>Nov</v>
      </c>
      <c r="O1785" t="s">
        <v>28</v>
      </c>
      <c r="P1785" t="s">
        <v>22</v>
      </c>
      <c r="Q1785" t="str">
        <f t="shared" si="110"/>
        <v>Adult</v>
      </c>
      <c r="R1785" t="str">
        <f t="shared" si="111"/>
        <v>Profit</v>
      </c>
    </row>
    <row r="1786" spans="1:18">
      <c r="A1786">
        <v>1957</v>
      </c>
      <c r="B1786" t="s">
        <v>44</v>
      </c>
      <c r="C1786">
        <v>45</v>
      </c>
      <c r="D1786" t="s">
        <v>16</v>
      </c>
      <c r="E1786" t="s">
        <v>17</v>
      </c>
      <c r="F1786" t="s">
        <v>42</v>
      </c>
      <c r="G1786">
        <v>3831.83</v>
      </c>
      <c r="H1786">
        <v>302.01</v>
      </c>
      <c r="I1786">
        <v>5869.35</v>
      </c>
      <c r="J1786">
        <v>5567.34</v>
      </c>
      <c r="K1786" s="1">
        <f t="shared" si="108"/>
        <v>18.434290255289561</v>
      </c>
      <c r="L1786" t="s">
        <v>26</v>
      </c>
      <c r="M1786" s="2" t="s">
        <v>162</v>
      </c>
      <c r="N1786" s="3" t="str">
        <f t="shared" si="109"/>
        <v>Jan</v>
      </c>
      <c r="O1786" t="s">
        <v>51</v>
      </c>
      <c r="P1786" t="s">
        <v>39</v>
      </c>
      <c r="Q1786" t="str">
        <f t="shared" si="110"/>
        <v>Senior</v>
      </c>
      <c r="R1786" t="str">
        <f t="shared" si="111"/>
        <v>Profit</v>
      </c>
    </row>
    <row r="1787" spans="1:18">
      <c r="A1787">
        <v>9858</v>
      </c>
      <c r="B1787" t="s">
        <v>84</v>
      </c>
      <c r="C1787">
        <v>40</v>
      </c>
      <c r="D1787" t="s">
        <v>16</v>
      </c>
      <c r="E1787" t="s">
        <v>17</v>
      </c>
      <c r="F1787" t="s">
        <v>25</v>
      </c>
      <c r="G1787">
        <v>4738.22</v>
      </c>
      <c r="H1787">
        <v>1194.46</v>
      </c>
      <c r="I1787">
        <v>5868.08</v>
      </c>
      <c r="J1787">
        <v>4673.62</v>
      </c>
      <c r="K1787" s="1">
        <f t="shared" si="108"/>
        <v>3.9127471828273861</v>
      </c>
      <c r="L1787" t="s">
        <v>37</v>
      </c>
      <c r="M1787" s="2" t="s">
        <v>338</v>
      </c>
      <c r="N1787" s="3" t="str">
        <f t="shared" si="109"/>
        <v>Jun</v>
      </c>
      <c r="O1787" t="s">
        <v>21</v>
      </c>
      <c r="P1787" t="s">
        <v>39</v>
      </c>
      <c r="Q1787" t="str">
        <f t="shared" si="110"/>
        <v>Adult</v>
      </c>
      <c r="R1787" t="str">
        <f t="shared" si="111"/>
        <v>Profit</v>
      </c>
    </row>
    <row r="1788" spans="1:18">
      <c r="A1788">
        <v>5339</v>
      </c>
      <c r="B1788" t="s">
        <v>92</v>
      </c>
      <c r="C1788">
        <v>29</v>
      </c>
      <c r="D1788" t="s">
        <v>16</v>
      </c>
      <c r="E1788" t="s">
        <v>30</v>
      </c>
      <c r="F1788" t="s">
        <v>49</v>
      </c>
      <c r="G1788">
        <v>4932.3599999999997</v>
      </c>
      <c r="H1788">
        <v>376.34</v>
      </c>
      <c r="I1788">
        <v>5867.65</v>
      </c>
      <c r="J1788">
        <v>5491.31</v>
      </c>
      <c r="K1788" s="1">
        <f t="shared" si="108"/>
        <v>14.59135356326726</v>
      </c>
      <c r="L1788" t="s">
        <v>19</v>
      </c>
      <c r="M1788" s="2" t="s">
        <v>408</v>
      </c>
      <c r="N1788" s="3" t="str">
        <f t="shared" si="109"/>
        <v>Dec</v>
      </c>
      <c r="O1788" t="s">
        <v>51</v>
      </c>
      <c r="P1788" t="s">
        <v>39</v>
      </c>
      <c r="Q1788" t="str">
        <f t="shared" si="110"/>
        <v>Adult</v>
      </c>
      <c r="R1788" t="str">
        <f t="shared" si="111"/>
        <v>Profit</v>
      </c>
    </row>
    <row r="1789" spans="1:18">
      <c r="A1789">
        <v>9694</v>
      </c>
      <c r="B1789" t="s">
        <v>47</v>
      </c>
      <c r="C1789">
        <v>49</v>
      </c>
      <c r="D1789" t="s">
        <v>24</v>
      </c>
      <c r="E1789" t="s">
        <v>35</v>
      </c>
      <c r="F1789" t="s">
        <v>25</v>
      </c>
      <c r="G1789">
        <v>3364.54</v>
      </c>
      <c r="H1789">
        <v>76.900000000000006</v>
      </c>
      <c r="I1789">
        <v>5867.12</v>
      </c>
      <c r="J1789">
        <v>5790.22</v>
      </c>
      <c r="K1789" s="1">
        <f t="shared" si="108"/>
        <v>75.295448634590372</v>
      </c>
      <c r="L1789" t="s">
        <v>31</v>
      </c>
      <c r="M1789" s="2" t="s">
        <v>117</v>
      </c>
      <c r="N1789" s="3" t="str">
        <f t="shared" si="109"/>
        <v>Dec</v>
      </c>
      <c r="O1789" t="s">
        <v>21</v>
      </c>
      <c r="P1789" t="s">
        <v>22</v>
      </c>
      <c r="Q1789" t="str">
        <f t="shared" si="110"/>
        <v>Senior</v>
      </c>
      <c r="R1789" t="str">
        <f t="shared" si="111"/>
        <v>Profit</v>
      </c>
    </row>
    <row r="1790" spans="1:18">
      <c r="A1790">
        <v>3754</v>
      </c>
      <c r="B1790" t="s">
        <v>15</v>
      </c>
      <c r="C1790">
        <v>56</v>
      </c>
      <c r="D1790" t="s">
        <v>16</v>
      </c>
      <c r="E1790" t="s">
        <v>35</v>
      </c>
      <c r="F1790" t="s">
        <v>18</v>
      </c>
      <c r="G1790">
        <v>3383.09</v>
      </c>
      <c r="H1790">
        <v>542.80999999999995</v>
      </c>
      <c r="I1790">
        <v>5865.79</v>
      </c>
      <c r="J1790">
        <v>5322.98</v>
      </c>
      <c r="K1790" s="1">
        <f t="shared" si="108"/>
        <v>9.8063410769882644</v>
      </c>
      <c r="L1790" t="s">
        <v>37</v>
      </c>
      <c r="M1790" s="2" t="s">
        <v>414</v>
      </c>
      <c r="N1790" s="3" t="str">
        <f t="shared" si="109"/>
        <v>May</v>
      </c>
      <c r="O1790" t="s">
        <v>56</v>
      </c>
      <c r="P1790" t="s">
        <v>39</v>
      </c>
      <c r="Q1790" t="str">
        <f t="shared" si="110"/>
        <v>Senior</v>
      </c>
      <c r="R1790" t="str">
        <f t="shared" si="111"/>
        <v>Profit</v>
      </c>
    </row>
    <row r="1791" spans="1:18">
      <c r="A1791">
        <v>5194</v>
      </c>
      <c r="B1791" t="s">
        <v>34</v>
      </c>
      <c r="C1791">
        <v>43</v>
      </c>
      <c r="D1791" t="s">
        <v>16</v>
      </c>
      <c r="E1791" t="s">
        <v>30</v>
      </c>
      <c r="F1791" t="s">
        <v>42</v>
      </c>
      <c r="G1791">
        <v>3424.99</v>
      </c>
      <c r="H1791">
        <v>1018.57</v>
      </c>
      <c r="I1791">
        <v>5865.55</v>
      </c>
      <c r="J1791">
        <v>4846.9799999999996</v>
      </c>
      <c r="K1791" s="1">
        <f t="shared" si="108"/>
        <v>4.758612564674003</v>
      </c>
      <c r="L1791" t="s">
        <v>54</v>
      </c>
      <c r="M1791" s="2" t="s">
        <v>305</v>
      </c>
      <c r="N1791" s="3" t="str">
        <f t="shared" si="109"/>
        <v>Jul</v>
      </c>
      <c r="O1791" t="s">
        <v>28</v>
      </c>
      <c r="P1791" t="s">
        <v>22</v>
      </c>
      <c r="Q1791" t="str">
        <f t="shared" si="110"/>
        <v>Senior</v>
      </c>
      <c r="R1791" t="str">
        <f t="shared" si="111"/>
        <v>Profit</v>
      </c>
    </row>
    <row r="1792" spans="1:18">
      <c r="A1792">
        <v>7436</v>
      </c>
      <c r="B1792" t="s">
        <v>15</v>
      </c>
      <c r="C1792">
        <v>20</v>
      </c>
      <c r="D1792" t="s">
        <v>16</v>
      </c>
      <c r="E1792" t="s">
        <v>59</v>
      </c>
      <c r="F1792" t="s">
        <v>42</v>
      </c>
      <c r="G1792">
        <v>3640.56</v>
      </c>
      <c r="H1792">
        <v>1265.01</v>
      </c>
      <c r="I1792">
        <v>5865.22</v>
      </c>
      <c r="J1792">
        <v>4600.21</v>
      </c>
      <c r="K1792" s="1">
        <f t="shared" si="108"/>
        <v>3.6365008972261088</v>
      </c>
      <c r="L1792" t="s">
        <v>31</v>
      </c>
      <c r="M1792" s="2" t="s">
        <v>202</v>
      </c>
      <c r="N1792" s="3" t="str">
        <f t="shared" si="109"/>
        <v>Jun</v>
      </c>
      <c r="O1792" t="s">
        <v>33</v>
      </c>
      <c r="P1792" t="s">
        <v>22</v>
      </c>
      <c r="Q1792" t="str">
        <f t="shared" si="110"/>
        <v>Young</v>
      </c>
      <c r="R1792" t="str">
        <f t="shared" si="111"/>
        <v>Profit</v>
      </c>
    </row>
    <row r="1793" spans="1:18">
      <c r="A1793">
        <v>7626</v>
      </c>
      <c r="B1793" t="s">
        <v>40</v>
      </c>
      <c r="C1793">
        <v>34</v>
      </c>
      <c r="D1793" t="s">
        <v>16</v>
      </c>
      <c r="E1793" t="s">
        <v>41</v>
      </c>
      <c r="F1793" t="s">
        <v>42</v>
      </c>
      <c r="G1793">
        <v>4023.37</v>
      </c>
      <c r="H1793">
        <v>1041.23</v>
      </c>
      <c r="I1793">
        <v>5864.82</v>
      </c>
      <c r="J1793">
        <v>4823.59</v>
      </c>
      <c r="K1793" s="1">
        <f t="shared" si="108"/>
        <v>4.6325883810493362</v>
      </c>
      <c r="L1793" t="s">
        <v>19</v>
      </c>
      <c r="M1793" s="2" t="s">
        <v>417</v>
      </c>
      <c r="N1793" s="3" t="str">
        <f t="shared" si="109"/>
        <v>Nov</v>
      </c>
      <c r="O1793" t="s">
        <v>56</v>
      </c>
      <c r="P1793" t="s">
        <v>39</v>
      </c>
      <c r="Q1793" t="str">
        <f t="shared" si="110"/>
        <v>Adult</v>
      </c>
      <c r="R1793" t="str">
        <f t="shared" si="111"/>
        <v>Profit</v>
      </c>
    </row>
    <row r="1794" spans="1:18">
      <c r="A1794">
        <v>4137</v>
      </c>
      <c r="B1794" t="s">
        <v>92</v>
      </c>
      <c r="C1794">
        <v>33</v>
      </c>
      <c r="D1794" t="s">
        <v>24</v>
      </c>
      <c r="E1794" t="s">
        <v>53</v>
      </c>
      <c r="F1794" t="s">
        <v>49</v>
      </c>
      <c r="G1794">
        <v>3808.63</v>
      </c>
      <c r="H1794">
        <v>898.47</v>
      </c>
      <c r="I1794">
        <v>5864.52</v>
      </c>
      <c r="J1794">
        <v>4966.05</v>
      </c>
      <c r="K1794" s="1">
        <f t="shared" ref="K1794:K1857" si="112">J1794/H1794</f>
        <v>5.5272296236936125</v>
      </c>
      <c r="L1794" t="s">
        <v>31</v>
      </c>
      <c r="M1794" s="2" t="s">
        <v>75</v>
      </c>
      <c r="N1794" s="3" t="str">
        <f t="shared" ref="N1794:N1857" si="113">TEXT(M1794,"MMM")</f>
        <v>Mar</v>
      </c>
      <c r="O1794" t="s">
        <v>21</v>
      </c>
      <c r="P1794" t="s">
        <v>39</v>
      </c>
      <c r="Q1794" t="str">
        <f t="shared" ref="Q1794:Q1857" si="114">IF(C1794&gt;=18,IF(C1794&lt;=25,"Young",IF(C1794&lt;=40,"Adult",IF(C1794&lt;=60,"Senior",""))),"")</f>
        <v>Adult</v>
      </c>
      <c r="R1794" t="str">
        <f t="shared" ref="R1794:R1857" si="115">IF(J1794&gt;0,"Profit","Loss")</f>
        <v>Profit</v>
      </c>
    </row>
    <row r="1795" spans="1:18">
      <c r="A1795">
        <v>9079</v>
      </c>
      <c r="B1795" t="s">
        <v>52</v>
      </c>
      <c r="C1795">
        <v>58</v>
      </c>
      <c r="D1795" t="s">
        <v>16</v>
      </c>
      <c r="E1795" t="s">
        <v>53</v>
      </c>
      <c r="F1795" t="s">
        <v>36</v>
      </c>
      <c r="G1795">
        <v>3337.92</v>
      </c>
      <c r="H1795">
        <v>1753.81</v>
      </c>
      <c r="I1795">
        <v>5863.98</v>
      </c>
      <c r="J1795">
        <v>4110.17</v>
      </c>
      <c r="K1795" s="1">
        <f t="shared" si="112"/>
        <v>2.3435662928139309</v>
      </c>
      <c r="L1795" t="s">
        <v>37</v>
      </c>
      <c r="M1795" s="2" t="s">
        <v>153</v>
      </c>
      <c r="N1795" s="3" t="str">
        <f t="shared" si="113"/>
        <v>Apr</v>
      </c>
      <c r="O1795" t="s">
        <v>51</v>
      </c>
      <c r="P1795" t="s">
        <v>39</v>
      </c>
      <c r="Q1795" t="str">
        <f t="shared" si="114"/>
        <v>Senior</v>
      </c>
      <c r="R1795" t="str">
        <f t="shared" si="115"/>
        <v>Profit</v>
      </c>
    </row>
    <row r="1796" spans="1:18">
      <c r="A1796">
        <v>9532</v>
      </c>
      <c r="B1796" t="s">
        <v>23</v>
      </c>
      <c r="C1796">
        <v>52</v>
      </c>
      <c r="D1796" t="s">
        <v>16</v>
      </c>
      <c r="E1796" t="s">
        <v>35</v>
      </c>
      <c r="F1796" t="s">
        <v>25</v>
      </c>
      <c r="G1796">
        <v>4450.5600000000004</v>
      </c>
      <c r="H1796">
        <v>1128.25</v>
      </c>
      <c r="I1796">
        <v>5863.54</v>
      </c>
      <c r="J1796">
        <v>4735.29</v>
      </c>
      <c r="K1796" s="1">
        <f t="shared" si="112"/>
        <v>4.1970219366275208</v>
      </c>
      <c r="L1796" t="s">
        <v>31</v>
      </c>
      <c r="M1796" s="2" t="s">
        <v>220</v>
      </c>
      <c r="N1796" s="3" t="str">
        <f t="shared" si="113"/>
        <v>Jul</v>
      </c>
      <c r="O1796" t="s">
        <v>33</v>
      </c>
      <c r="P1796" t="s">
        <v>22</v>
      </c>
      <c r="Q1796" t="str">
        <f t="shared" si="114"/>
        <v>Senior</v>
      </c>
      <c r="R1796" t="str">
        <f t="shared" si="115"/>
        <v>Profit</v>
      </c>
    </row>
    <row r="1797" spans="1:18">
      <c r="A1797">
        <v>24</v>
      </c>
      <c r="B1797" t="s">
        <v>47</v>
      </c>
      <c r="C1797">
        <v>52</v>
      </c>
      <c r="D1797" t="s">
        <v>24</v>
      </c>
      <c r="E1797" t="s">
        <v>17</v>
      </c>
      <c r="F1797" t="s">
        <v>36</v>
      </c>
      <c r="G1797">
        <v>3444.05</v>
      </c>
      <c r="H1797">
        <v>575.29</v>
      </c>
      <c r="I1797">
        <v>5861.7</v>
      </c>
      <c r="J1797">
        <v>5286.41</v>
      </c>
      <c r="K1797" s="1">
        <f t="shared" si="112"/>
        <v>9.1891220080307328</v>
      </c>
      <c r="L1797" t="s">
        <v>19</v>
      </c>
      <c r="M1797" s="2" t="s">
        <v>73</v>
      </c>
      <c r="N1797" s="3" t="str">
        <f t="shared" si="113"/>
        <v>Feb</v>
      </c>
      <c r="O1797" t="s">
        <v>28</v>
      </c>
      <c r="P1797" t="s">
        <v>39</v>
      </c>
      <c r="Q1797" t="str">
        <f t="shared" si="114"/>
        <v>Senior</v>
      </c>
      <c r="R1797" t="str">
        <f t="shared" si="115"/>
        <v>Profit</v>
      </c>
    </row>
    <row r="1798" spans="1:18">
      <c r="A1798">
        <v>8618</v>
      </c>
      <c r="B1798" t="s">
        <v>15</v>
      </c>
      <c r="C1798">
        <v>32</v>
      </c>
      <c r="D1798" t="s">
        <v>16</v>
      </c>
      <c r="E1798" t="s">
        <v>57</v>
      </c>
      <c r="F1798" t="s">
        <v>36</v>
      </c>
      <c r="G1798">
        <v>3513.27</v>
      </c>
      <c r="H1798">
        <v>903.51</v>
      </c>
      <c r="I1798">
        <v>5861.56</v>
      </c>
      <c r="J1798">
        <v>4958.05</v>
      </c>
      <c r="K1798" s="1">
        <f t="shared" si="112"/>
        <v>5.4875430266405463</v>
      </c>
      <c r="L1798" t="s">
        <v>19</v>
      </c>
      <c r="M1798" s="2" t="s">
        <v>91</v>
      </c>
      <c r="N1798" s="3" t="str">
        <f t="shared" si="113"/>
        <v>Jan</v>
      </c>
      <c r="O1798" t="s">
        <v>33</v>
      </c>
      <c r="P1798" t="s">
        <v>22</v>
      </c>
      <c r="Q1798" t="str">
        <f t="shared" si="114"/>
        <v>Adult</v>
      </c>
      <c r="R1798" t="str">
        <f t="shared" si="115"/>
        <v>Profit</v>
      </c>
    </row>
    <row r="1799" spans="1:18">
      <c r="A1799">
        <v>5054</v>
      </c>
      <c r="B1799" t="s">
        <v>92</v>
      </c>
      <c r="C1799">
        <v>29</v>
      </c>
      <c r="D1799" t="s">
        <v>24</v>
      </c>
      <c r="E1799" t="s">
        <v>35</v>
      </c>
      <c r="F1799" t="s">
        <v>36</v>
      </c>
      <c r="G1799">
        <v>3282.8</v>
      </c>
      <c r="H1799">
        <v>1096.2</v>
      </c>
      <c r="I1799">
        <v>5860.95</v>
      </c>
      <c r="J1799">
        <v>4764.75</v>
      </c>
      <c r="K1799" s="1">
        <f t="shared" si="112"/>
        <v>4.3466064586754243</v>
      </c>
      <c r="L1799" t="s">
        <v>54</v>
      </c>
      <c r="M1799" s="2" t="s">
        <v>276</v>
      </c>
      <c r="N1799" s="3" t="str">
        <f t="shared" si="113"/>
        <v>Nov</v>
      </c>
      <c r="O1799" t="s">
        <v>56</v>
      </c>
      <c r="P1799" t="s">
        <v>22</v>
      </c>
      <c r="Q1799" t="str">
        <f t="shared" si="114"/>
        <v>Adult</v>
      </c>
      <c r="R1799" t="str">
        <f t="shared" si="115"/>
        <v>Profit</v>
      </c>
    </row>
    <row r="1800" spans="1:18">
      <c r="A1800">
        <v>1446</v>
      </c>
      <c r="B1800" t="s">
        <v>34</v>
      </c>
      <c r="C1800">
        <v>21</v>
      </c>
      <c r="D1800" t="s">
        <v>24</v>
      </c>
      <c r="E1800" t="s">
        <v>66</v>
      </c>
      <c r="F1800" t="s">
        <v>42</v>
      </c>
      <c r="G1800">
        <v>3687.6</v>
      </c>
      <c r="H1800">
        <v>1081.82</v>
      </c>
      <c r="I1800">
        <v>5860.72</v>
      </c>
      <c r="J1800">
        <v>4778.8999999999996</v>
      </c>
      <c r="K1800" s="1">
        <f t="shared" si="112"/>
        <v>4.4174631639274553</v>
      </c>
      <c r="L1800" t="s">
        <v>54</v>
      </c>
      <c r="M1800" s="2" t="s">
        <v>200</v>
      </c>
      <c r="N1800" s="3" t="str">
        <f t="shared" si="113"/>
        <v>Oct</v>
      </c>
      <c r="O1800" t="s">
        <v>21</v>
      </c>
      <c r="P1800" t="s">
        <v>39</v>
      </c>
      <c r="Q1800" t="str">
        <f t="shared" si="114"/>
        <v>Young</v>
      </c>
      <c r="R1800" t="str">
        <f t="shared" si="115"/>
        <v>Profit</v>
      </c>
    </row>
    <row r="1801" spans="1:18">
      <c r="A1801">
        <v>6078</v>
      </c>
      <c r="B1801" t="s">
        <v>40</v>
      </c>
      <c r="C1801">
        <v>60</v>
      </c>
      <c r="D1801" t="s">
        <v>24</v>
      </c>
      <c r="E1801" t="s">
        <v>59</v>
      </c>
      <c r="F1801" t="s">
        <v>25</v>
      </c>
      <c r="G1801">
        <v>3590.45</v>
      </c>
      <c r="H1801">
        <v>125.38</v>
      </c>
      <c r="I1801">
        <v>5859.45</v>
      </c>
      <c r="J1801">
        <v>5734.07</v>
      </c>
      <c r="K1801" s="1">
        <f t="shared" si="112"/>
        <v>45.733530068591485</v>
      </c>
      <c r="L1801" t="s">
        <v>26</v>
      </c>
      <c r="M1801" s="2" t="s">
        <v>406</v>
      </c>
      <c r="N1801" s="3" t="str">
        <f t="shared" si="113"/>
        <v>Jan</v>
      </c>
      <c r="O1801" t="s">
        <v>51</v>
      </c>
      <c r="P1801" t="s">
        <v>22</v>
      </c>
      <c r="Q1801" t="str">
        <f t="shared" si="114"/>
        <v>Senior</v>
      </c>
      <c r="R1801" t="str">
        <f t="shared" si="115"/>
        <v>Profit</v>
      </c>
    </row>
    <row r="1802" spans="1:18">
      <c r="A1802">
        <v>7460</v>
      </c>
      <c r="B1802" t="s">
        <v>15</v>
      </c>
      <c r="C1802">
        <v>37</v>
      </c>
      <c r="D1802" t="s">
        <v>16</v>
      </c>
      <c r="E1802" t="s">
        <v>35</v>
      </c>
      <c r="F1802" t="s">
        <v>25</v>
      </c>
      <c r="G1802">
        <v>3920.19</v>
      </c>
      <c r="H1802">
        <v>1801.88</v>
      </c>
      <c r="I1802">
        <v>5858.66</v>
      </c>
      <c r="J1802">
        <v>4056.78</v>
      </c>
      <c r="K1802" s="1">
        <f t="shared" si="112"/>
        <v>2.2514151885808156</v>
      </c>
      <c r="L1802" t="s">
        <v>26</v>
      </c>
      <c r="M1802" s="2" t="s">
        <v>322</v>
      </c>
      <c r="N1802" s="3" t="str">
        <f t="shared" si="113"/>
        <v>Jun</v>
      </c>
      <c r="O1802" t="s">
        <v>33</v>
      </c>
      <c r="P1802" t="s">
        <v>39</v>
      </c>
      <c r="Q1802" t="str">
        <f t="shared" si="114"/>
        <v>Adult</v>
      </c>
      <c r="R1802" t="str">
        <f t="shared" si="115"/>
        <v>Profit</v>
      </c>
    </row>
    <row r="1803" spans="1:18">
      <c r="A1803">
        <v>712</v>
      </c>
      <c r="B1803" t="s">
        <v>52</v>
      </c>
      <c r="C1803">
        <v>23</v>
      </c>
      <c r="D1803" t="s">
        <v>16</v>
      </c>
      <c r="E1803" t="s">
        <v>17</v>
      </c>
      <c r="F1803" t="s">
        <v>25</v>
      </c>
      <c r="G1803">
        <v>3824.99</v>
      </c>
      <c r="H1803">
        <v>286.45</v>
      </c>
      <c r="I1803">
        <v>5857.19</v>
      </c>
      <c r="J1803">
        <v>5570.74</v>
      </c>
      <c r="K1803" s="1">
        <f t="shared" si="112"/>
        <v>19.447512654913599</v>
      </c>
      <c r="L1803" t="s">
        <v>19</v>
      </c>
      <c r="M1803" s="2" t="s">
        <v>155</v>
      </c>
      <c r="N1803" s="3" t="str">
        <f t="shared" si="113"/>
        <v>Jul</v>
      </c>
      <c r="O1803" t="s">
        <v>28</v>
      </c>
      <c r="P1803" t="s">
        <v>39</v>
      </c>
      <c r="Q1803" t="str">
        <f t="shared" si="114"/>
        <v>Young</v>
      </c>
      <c r="R1803" t="str">
        <f t="shared" si="115"/>
        <v>Profit</v>
      </c>
    </row>
    <row r="1804" spans="1:18">
      <c r="A1804">
        <v>6912</v>
      </c>
      <c r="B1804" t="s">
        <v>40</v>
      </c>
      <c r="C1804">
        <v>37</v>
      </c>
      <c r="D1804" t="s">
        <v>16</v>
      </c>
      <c r="E1804" t="s">
        <v>66</v>
      </c>
      <c r="F1804" t="s">
        <v>36</v>
      </c>
      <c r="G1804">
        <v>4896.33</v>
      </c>
      <c r="H1804">
        <v>1967.18</v>
      </c>
      <c r="I1804">
        <v>5857.19</v>
      </c>
      <c r="J1804">
        <v>3890.01</v>
      </c>
      <c r="K1804" s="1">
        <f t="shared" si="112"/>
        <v>1.9774550371597923</v>
      </c>
      <c r="L1804" t="s">
        <v>37</v>
      </c>
      <c r="M1804" s="2" t="s">
        <v>67</v>
      </c>
      <c r="N1804" s="3" t="str">
        <f t="shared" si="113"/>
        <v>Oct</v>
      </c>
      <c r="O1804" t="s">
        <v>56</v>
      </c>
      <c r="P1804" t="s">
        <v>39</v>
      </c>
      <c r="Q1804" t="str">
        <f t="shared" si="114"/>
        <v>Adult</v>
      </c>
      <c r="R1804" t="str">
        <f t="shared" si="115"/>
        <v>Profit</v>
      </c>
    </row>
    <row r="1805" spans="1:18">
      <c r="A1805">
        <v>416</v>
      </c>
      <c r="B1805" t="s">
        <v>34</v>
      </c>
      <c r="C1805">
        <v>31</v>
      </c>
      <c r="D1805" t="s">
        <v>24</v>
      </c>
      <c r="E1805" t="s">
        <v>57</v>
      </c>
      <c r="F1805" t="s">
        <v>18</v>
      </c>
      <c r="G1805">
        <v>3445.43</v>
      </c>
      <c r="H1805">
        <v>675.11</v>
      </c>
      <c r="I1805">
        <v>5856.7</v>
      </c>
      <c r="J1805">
        <v>5181.59</v>
      </c>
      <c r="K1805" s="1">
        <f t="shared" si="112"/>
        <v>7.6751788597413757</v>
      </c>
      <c r="L1805" t="s">
        <v>54</v>
      </c>
      <c r="M1805" s="2" t="s">
        <v>215</v>
      </c>
      <c r="N1805" s="3" t="str">
        <f t="shared" si="113"/>
        <v>Oct</v>
      </c>
      <c r="O1805" t="s">
        <v>28</v>
      </c>
      <c r="P1805" t="s">
        <v>39</v>
      </c>
      <c r="Q1805" t="str">
        <f t="shared" si="114"/>
        <v>Adult</v>
      </c>
      <c r="R1805" t="str">
        <f t="shared" si="115"/>
        <v>Profit</v>
      </c>
    </row>
    <row r="1806" spans="1:18">
      <c r="A1806">
        <v>8011</v>
      </c>
      <c r="B1806" t="s">
        <v>34</v>
      </c>
      <c r="C1806">
        <v>43</v>
      </c>
      <c r="D1806" t="s">
        <v>16</v>
      </c>
      <c r="E1806" t="s">
        <v>17</v>
      </c>
      <c r="F1806" t="s">
        <v>36</v>
      </c>
      <c r="G1806">
        <v>4975.8</v>
      </c>
      <c r="H1806">
        <v>139.47999999999999</v>
      </c>
      <c r="I1806">
        <v>5856.69</v>
      </c>
      <c r="J1806">
        <v>5717.21</v>
      </c>
      <c r="K1806" s="1">
        <f t="shared" si="112"/>
        <v>40.989460854602811</v>
      </c>
      <c r="L1806" t="s">
        <v>31</v>
      </c>
      <c r="M1806" s="2" t="s">
        <v>390</v>
      </c>
      <c r="N1806" s="3" t="str">
        <f t="shared" si="113"/>
        <v>Oct</v>
      </c>
      <c r="O1806" t="s">
        <v>51</v>
      </c>
      <c r="P1806" t="s">
        <v>22</v>
      </c>
      <c r="Q1806" t="str">
        <f t="shared" si="114"/>
        <v>Senior</v>
      </c>
      <c r="R1806" t="str">
        <f t="shared" si="115"/>
        <v>Profit</v>
      </c>
    </row>
    <row r="1807" spans="1:18">
      <c r="A1807">
        <v>6032</v>
      </c>
      <c r="B1807" t="s">
        <v>15</v>
      </c>
      <c r="C1807">
        <v>27</v>
      </c>
      <c r="D1807" t="s">
        <v>24</v>
      </c>
      <c r="E1807" t="s">
        <v>30</v>
      </c>
      <c r="F1807" t="s">
        <v>36</v>
      </c>
      <c r="G1807">
        <v>3403.48</v>
      </c>
      <c r="H1807">
        <v>1574.12</v>
      </c>
      <c r="I1807">
        <v>5855.67</v>
      </c>
      <c r="J1807">
        <v>4281.55</v>
      </c>
      <c r="K1807" s="1">
        <f t="shared" si="112"/>
        <v>2.7199641704571444</v>
      </c>
      <c r="L1807" t="s">
        <v>37</v>
      </c>
      <c r="M1807" s="2" t="s">
        <v>302</v>
      </c>
      <c r="N1807" s="3" t="str">
        <f t="shared" si="113"/>
        <v>Aug</v>
      </c>
      <c r="O1807" t="s">
        <v>28</v>
      </c>
      <c r="P1807" t="s">
        <v>22</v>
      </c>
      <c r="Q1807" t="str">
        <f t="shared" si="114"/>
        <v>Adult</v>
      </c>
      <c r="R1807" t="str">
        <f t="shared" si="115"/>
        <v>Profit</v>
      </c>
    </row>
    <row r="1808" spans="1:18">
      <c r="A1808">
        <v>3944</v>
      </c>
      <c r="B1808" t="s">
        <v>52</v>
      </c>
      <c r="C1808">
        <v>29</v>
      </c>
      <c r="D1808" t="s">
        <v>16</v>
      </c>
      <c r="E1808" t="s">
        <v>66</v>
      </c>
      <c r="F1808" t="s">
        <v>42</v>
      </c>
      <c r="G1808">
        <v>4550.97</v>
      </c>
      <c r="H1808">
        <v>272.07</v>
      </c>
      <c r="I1808">
        <v>5854.36</v>
      </c>
      <c r="J1808">
        <v>5582.29</v>
      </c>
      <c r="K1808" s="1">
        <f t="shared" si="112"/>
        <v>20.517844672326977</v>
      </c>
      <c r="L1808" t="s">
        <v>19</v>
      </c>
      <c r="M1808" s="2" t="s">
        <v>240</v>
      </c>
      <c r="N1808" s="3" t="str">
        <f t="shared" si="113"/>
        <v>Jun</v>
      </c>
      <c r="O1808" t="s">
        <v>28</v>
      </c>
      <c r="P1808" t="s">
        <v>22</v>
      </c>
      <c r="Q1808" t="str">
        <f t="shared" si="114"/>
        <v>Adult</v>
      </c>
      <c r="R1808" t="str">
        <f t="shared" si="115"/>
        <v>Profit</v>
      </c>
    </row>
    <row r="1809" spans="1:18">
      <c r="A1809">
        <v>9831</v>
      </c>
      <c r="B1809" t="s">
        <v>52</v>
      </c>
      <c r="C1809">
        <v>58</v>
      </c>
      <c r="D1809" t="s">
        <v>24</v>
      </c>
      <c r="E1809" t="s">
        <v>59</v>
      </c>
      <c r="F1809" t="s">
        <v>36</v>
      </c>
      <c r="G1809">
        <v>4215.18</v>
      </c>
      <c r="H1809">
        <v>401.88</v>
      </c>
      <c r="I1809">
        <v>5854.14</v>
      </c>
      <c r="J1809">
        <v>5452.26</v>
      </c>
      <c r="K1809" s="1">
        <f t="shared" si="112"/>
        <v>13.566885637503733</v>
      </c>
      <c r="L1809" t="s">
        <v>37</v>
      </c>
      <c r="M1809" s="2" t="s">
        <v>50</v>
      </c>
      <c r="N1809" s="3" t="str">
        <f t="shared" si="113"/>
        <v>Apr</v>
      </c>
      <c r="O1809" t="s">
        <v>21</v>
      </c>
      <c r="P1809" t="s">
        <v>39</v>
      </c>
      <c r="Q1809" t="str">
        <f t="shared" si="114"/>
        <v>Senior</v>
      </c>
      <c r="R1809" t="str">
        <f t="shared" si="115"/>
        <v>Profit</v>
      </c>
    </row>
    <row r="1810" spans="1:18">
      <c r="A1810">
        <v>5625</v>
      </c>
      <c r="B1810" t="s">
        <v>47</v>
      </c>
      <c r="C1810">
        <v>55</v>
      </c>
      <c r="D1810" t="s">
        <v>16</v>
      </c>
      <c r="E1810" t="s">
        <v>59</v>
      </c>
      <c r="F1810" t="s">
        <v>18</v>
      </c>
      <c r="G1810">
        <v>3431.23</v>
      </c>
      <c r="H1810">
        <v>715.24</v>
      </c>
      <c r="I1810">
        <v>5853.85</v>
      </c>
      <c r="J1810">
        <v>5138.6099999999997</v>
      </c>
      <c r="K1810" s="1">
        <f t="shared" si="112"/>
        <v>7.1844555673620034</v>
      </c>
      <c r="L1810" t="s">
        <v>54</v>
      </c>
      <c r="M1810" s="2" t="s">
        <v>142</v>
      </c>
      <c r="N1810" s="3" t="str">
        <f t="shared" si="113"/>
        <v>Jun</v>
      </c>
      <c r="O1810" t="s">
        <v>21</v>
      </c>
      <c r="P1810" t="s">
        <v>22</v>
      </c>
      <c r="Q1810" t="str">
        <f t="shared" si="114"/>
        <v>Senior</v>
      </c>
      <c r="R1810" t="str">
        <f t="shared" si="115"/>
        <v>Profit</v>
      </c>
    </row>
    <row r="1811" spans="1:18">
      <c r="A1811">
        <v>7109</v>
      </c>
      <c r="B1811" t="s">
        <v>40</v>
      </c>
      <c r="C1811">
        <v>23</v>
      </c>
      <c r="D1811" t="s">
        <v>16</v>
      </c>
      <c r="E1811" t="s">
        <v>35</v>
      </c>
      <c r="F1811" t="s">
        <v>49</v>
      </c>
      <c r="G1811">
        <v>3980.68</v>
      </c>
      <c r="H1811">
        <v>1548.05</v>
      </c>
      <c r="I1811">
        <v>5853.37</v>
      </c>
      <c r="J1811">
        <v>4305.32</v>
      </c>
      <c r="K1811" s="1">
        <f t="shared" si="112"/>
        <v>2.7811246406769805</v>
      </c>
      <c r="L1811" t="s">
        <v>26</v>
      </c>
      <c r="M1811" s="2" t="s">
        <v>208</v>
      </c>
      <c r="N1811" s="3" t="str">
        <f t="shared" si="113"/>
        <v>Jun</v>
      </c>
      <c r="O1811" t="s">
        <v>21</v>
      </c>
      <c r="P1811" t="s">
        <v>39</v>
      </c>
      <c r="Q1811" t="str">
        <f t="shared" si="114"/>
        <v>Young</v>
      </c>
      <c r="R1811" t="str">
        <f t="shared" si="115"/>
        <v>Profit</v>
      </c>
    </row>
    <row r="1812" spans="1:18">
      <c r="A1812">
        <v>8545</v>
      </c>
      <c r="B1812" t="s">
        <v>44</v>
      </c>
      <c r="C1812">
        <v>47</v>
      </c>
      <c r="D1812" t="s">
        <v>16</v>
      </c>
      <c r="E1812" t="s">
        <v>57</v>
      </c>
      <c r="F1812" t="s">
        <v>18</v>
      </c>
      <c r="G1812">
        <v>4962.78</v>
      </c>
      <c r="H1812">
        <v>1811.44</v>
      </c>
      <c r="I1812">
        <v>5852.35</v>
      </c>
      <c r="J1812">
        <v>4040.91</v>
      </c>
      <c r="K1812" s="1">
        <f t="shared" si="112"/>
        <v>2.2307722033299471</v>
      </c>
      <c r="L1812" t="s">
        <v>19</v>
      </c>
      <c r="M1812" s="2" t="s">
        <v>110</v>
      </c>
      <c r="N1812" s="3" t="str">
        <f t="shared" si="113"/>
        <v>Nov</v>
      </c>
      <c r="O1812" t="s">
        <v>56</v>
      </c>
      <c r="P1812" t="s">
        <v>39</v>
      </c>
      <c r="Q1812" t="str">
        <f t="shared" si="114"/>
        <v>Senior</v>
      </c>
      <c r="R1812" t="str">
        <f t="shared" si="115"/>
        <v>Profit</v>
      </c>
    </row>
    <row r="1813" spans="1:18">
      <c r="A1813">
        <v>720</v>
      </c>
      <c r="B1813" t="s">
        <v>40</v>
      </c>
      <c r="C1813">
        <v>48</v>
      </c>
      <c r="D1813" t="s">
        <v>16</v>
      </c>
      <c r="E1813" t="s">
        <v>53</v>
      </c>
      <c r="F1813" t="s">
        <v>42</v>
      </c>
      <c r="G1813">
        <v>3936.38</v>
      </c>
      <c r="H1813">
        <v>997.14</v>
      </c>
      <c r="I1813">
        <v>5850.63</v>
      </c>
      <c r="J1813">
        <v>4853.49</v>
      </c>
      <c r="K1813" s="1">
        <f t="shared" si="112"/>
        <v>4.8674107948733374</v>
      </c>
      <c r="L1813" t="s">
        <v>54</v>
      </c>
      <c r="M1813" s="2" t="s">
        <v>232</v>
      </c>
      <c r="N1813" s="3" t="str">
        <f t="shared" si="113"/>
        <v>Jul</v>
      </c>
      <c r="O1813" t="s">
        <v>21</v>
      </c>
      <c r="P1813" t="s">
        <v>39</v>
      </c>
      <c r="Q1813" t="str">
        <f t="shared" si="114"/>
        <v>Senior</v>
      </c>
      <c r="R1813" t="str">
        <f t="shared" si="115"/>
        <v>Profit</v>
      </c>
    </row>
    <row r="1814" spans="1:18">
      <c r="A1814">
        <v>9735</v>
      </c>
      <c r="B1814" t="s">
        <v>47</v>
      </c>
      <c r="C1814">
        <v>27</v>
      </c>
      <c r="D1814" t="s">
        <v>24</v>
      </c>
      <c r="E1814" t="s">
        <v>41</v>
      </c>
      <c r="F1814" t="s">
        <v>18</v>
      </c>
      <c r="G1814">
        <v>4075.34</v>
      </c>
      <c r="H1814">
        <v>705.56</v>
      </c>
      <c r="I1814">
        <v>5850.62</v>
      </c>
      <c r="J1814">
        <v>5145.0600000000004</v>
      </c>
      <c r="K1814" s="1">
        <f t="shared" si="112"/>
        <v>7.2921650887238521</v>
      </c>
      <c r="L1814" t="s">
        <v>37</v>
      </c>
      <c r="M1814" s="2" t="s">
        <v>112</v>
      </c>
      <c r="N1814" s="3" t="str">
        <f t="shared" si="113"/>
        <v>Jan</v>
      </c>
      <c r="O1814" t="s">
        <v>33</v>
      </c>
      <c r="P1814" t="s">
        <v>22</v>
      </c>
      <c r="Q1814" t="str">
        <f t="shared" si="114"/>
        <v>Adult</v>
      </c>
      <c r="R1814" t="str">
        <f t="shared" si="115"/>
        <v>Profit</v>
      </c>
    </row>
    <row r="1815" spans="1:18">
      <c r="A1815">
        <v>2838</v>
      </c>
      <c r="B1815" t="s">
        <v>84</v>
      </c>
      <c r="C1815">
        <v>42</v>
      </c>
      <c r="D1815" t="s">
        <v>16</v>
      </c>
      <c r="E1815" t="s">
        <v>30</v>
      </c>
      <c r="F1815" t="s">
        <v>49</v>
      </c>
      <c r="G1815">
        <v>4734.09</v>
      </c>
      <c r="H1815">
        <v>621.41999999999996</v>
      </c>
      <c r="I1815">
        <v>5850.56</v>
      </c>
      <c r="J1815">
        <v>5229.1400000000003</v>
      </c>
      <c r="K1815" s="1">
        <f t="shared" si="112"/>
        <v>8.4148241125164951</v>
      </c>
      <c r="L1815" t="s">
        <v>54</v>
      </c>
      <c r="M1815" s="2" t="s">
        <v>122</v>
      </c>
      <c r="N1815" s="3" t="str">
        <f t="shared" si="113"/>
        <v>May</v>
      </c>
      <c r="O1815" t="s">
        <v>33</v>
      </c>
      <c r="P1815" t="s">
        <v>39</v>
      </c>
      <c r="Q1815" t="str">
        <f t="shared" si="114"/>
        <v>Senior</v>
      </c>
      <c r="R1815" t="str">
        <f t="shared" si="115"/>
        <v>Profit</v>
      </c>
    </row>
    <row r="1816" spans="1:18">
      <c r="A1816">
        <v>1738</v>
      </c>
      <c r="B1816" t="s">
        <v>34</v>
      </c>
      <c r="C1816">
        <v>49</v>
      </c>
      <c r="D1816" t="s">
        <v>24</v>
      </c>
      <c r="E1816" t="s">
        <v>57</v>
      </c>
      <c r="F1816" t="s">
        <v>36</v>
      </c>
      <c r="G1816">
        <v>3617.31</v>
      </c>
      <c r="H1816">
        <v>1127.1400000000001</v>
      </c>
      <c r="I1816">
        <v>5850.55</v>
      </c>
      <c r="J1816">
        <v>4723.41</v>
      </c>
      <c r="K1816" s="1">
        <f t="shared" si="112"/>
        <v>4.1906151853363376</v>
      </c>
      <c r="L1816" t="s">
        <v>26</v>
      </c>
      <c r="M1816" s="2" t="s">
        <v>222</v>
      </c>
      <c r="N1816" s="3" t="str">
        <f t="shared" si="113"/>
        <v>Aug</v>
      </c>
      <c r="O1816" t="s">
        <v>21</v>
      </c>
      <c r="P1816" t="s">
        <v>22</v>
      </c>
      <c r="Q1816" t="str">
        <f t="shared" si="114"/>
        <v>Senior</v>
      </c>
      <c r="R1816" t="str">
        <f t="shared" si="115"/>
        <v>Profit</v>
      </c>
    </row>
    <row r="1817" spans="1:18">
      <c r="A1817">
        <v>1232</v>
      </c>
      <c r="B1817" t="s">
        <v>44</v>
      </c>
      <c r="C1817">
        <v>39</v>
      </c>
      <c r="D1817" t="s">
        <v>24</v>
      </c>
      <c r="E1817" t="s">
        <v>35</v>
      </c>
      <c r="F1817" t="s">
        <v>36</v>
      </c>
      <c r="G1817">
        <v>3702.82</v>
      </c>
      <c r="H1817">
        <v>1077.6400000000001</v>
      </c>
      <c r="I1817">
        <v>5850.15</v>
      </c>
      <c r="J1817">
        <v>4772.51</v>
      </c>
      <c r="K1817" s="1">
        <f t="shared" si="112"/>
        <v>4.4286682008834113</v>
      </c>
      <c r="L1817" t="s">
        <v>37</v>
      </c>
      <c r="M1817" s="2" t="s">
        <v>384</v>
      </c>
      <c r="N1817" s="3" t="str">
        <f t="shared" si="113"/>
        <v>Mar</v>
      </c>
      <c r="O1817" t="s">
        <v>56</v>
      </c>
      <c r="P1817" t="s">
        <v>39</v>
      </c>
      <c r="Q1817" t="str">
        <f t="shared" si="114"/>
        <v>Adult</v>
      </c>
      <c r="R1817" t="str">
        <f t="shared" si="115"/>
        <v>Profit</v>
      </c>
    </row>
    <row r="1818" spans="1:18">
      <c r="A1818">
        <v>6621</v>
      </c>
      <c r="B1818" t="s">
        <v>44</v>
      </c>
      <c r="C1818">
        <v>53</v>
      </c>
      <c r="D1818" t="s">
        <v>24</v>
      </c>
      <c r="E1818" t="s">
        <v>41</v>
      </c>
      <c r="F1818" t="s">
        <v>42</v>
      </c>
      <c r="G1818">
        <v>4999.93</v>
      </c>
      <c r="H1818">
        <v>1330.06</v>
      </c>
      <c r="I1818">
        <v>5847.15</v>
      </c>
      <c r="J1818">
        <v>4517.09</v>
      </c>
      <c r="K1818" s="1">
        <f t="shared" si="112"/>
        <v>3.396155060673955</v>
      </c>
      <c r="L1818" t="s">
        <v>26</v>
      </c>
      <c r="M1818" s="2" t="s">
        <v>257</v>
      </c>
      <c r="N1818" s="3" t="str">
        <f t="shared" si="113"/>
        <v>Feb</v>
      </c>
      <c r="O1818" t="s">
        <v>56</v>
      </c>
      <c r="P1818" t="s">
        <v>39</v>
      </c>
      <c r="Q1818" t="str">
        <f t="shared" si="114"/>
        <v>Senior</v>
      </c>
      <c r="R1818" t="str">
        <f t="shared" si="115"/>
        <v>Profit</v>
      </c>
    </row>
    <row r="1819" spans="1:18">
      <c r="A1819">
        <v>3230</v>
      </c>
      <c r="B1819" t="s">
        <v>34</v>
      </c>
      <c r="C1819">
        <v>33</v>
      </c>
      <c r="D1819" t="s">
        <v>16</v>
      </c>
      <c r="E1819" t="s">
        <v>41</v>
      </c>
      <c r="F1819" t="s">
        <v>42</v>
      </c>
      <c r="G1819">
        <v>3953.78</v>
      </c>
      <c r="H1819">
        <v>1844.67</v>
      </c>
      <c r="I1819">
        <v>5845.05</v>
      </c>
      <c r="J1819">
        <v>4000.38</v>
      </c>
      <c r="K1819" s="1">
        <f t="shared" si="112"/>
        <v>2.1686155247280001</v>
      </c>
      <c r="L1819" t="s">
        <v>54</v>
      </c>
      <c r="M1819" s="2" t="s">
        <v>256</v>
      </c>
      <c r="N1819" s="3" t="str">
        <f t="shared" si="113"/>
        <v>Mar</v>
      </c>
      <c r="O1819" t="s">
        <v>56</v>
      </c>
      <c r="P1819" t="s">
        <v>39</v>
      </c>
      <c r="Q1819" t="str">
        <f t="shared" si="114"/>
        <v>Adult</v>
      </c>
      <c r="R1819" t="str">
        <f t="shared" si="115"/>
        <v>Profit</v>
      </c>
    </row>
    <row r="1820" spans="1:18">
      <c r="A1820">
        <v>2273</v>
      </c>
      <c r="B1820" t="s">
        <v>47</v>
      </c>
      <c r="C1820">
        <v>45</v>
      </c>
      <c r="D1820" t="s">
        <v>24</v>
      </c>
      <c r="E1820" t="s">
        <v>17</v>
      </c>
      <c r="F1820" t="s">
        <v>36</v>
      </c>
      <c r="G1820">
        <v>4392.66</v>
      </c>
      <c r="H1820">
        <v>1998.37</v>
      </c>
      <c r="I1820">
        <v>5845.01</v>
      </c>
      <c r="J1820">
        <v>3846.64</v>
      </c>
      <c r="K1820" s="1">
        <f t="shared" si="112"/>
        <v>1.9248887843592528</v>
      </c>
      <c r="L1820" t="s">
        <v>37</v>
      </c>
      <c r="M1820" s="2" t="s">
        <v>138</v>
      </c>
      <c r="N1820" s="3" t="str">
        <f t="shared" si="113"/>
        <v>Jul</v>
      </c>
      <c r="O1820" t="s">
        <v>21</v>
      </c>
      <c r="P1820" t="s">
        <v>22</v>
      </c>
      <c r="Q1820" t="str">
        <f t="shared" si="114"/>
        <v>Senior</v>
      </c>
      <c r="R1820" t="str">
        <f t="shared" si="115"/>
        <v>Profit</v>
      </c>
    </row>
    <row r="1821" spans="1:18">
      <c r="A1821">
        <v>9733</v>
      </c>
      <c r="B1821" t="s">
        <v>44</v>
      </c>
      <c r="C1821">
        <v>30</v>
      </c>
      <c r="D1821" t="s">
        <v>16</v>
      </c>
      <c r="E1821" t="s">
        <v>17</v>
      </c>
      <c r="F1821" t="s">
        <v>42</v>
      </c>
      <c r="G1821">
        <v>3739.97</v>
      </c>
      <c r="H1821">
        <v>89.96</v>
      </c>
      <c r="I1821">
        <v>5844.31</v>
      </c>
      <c r="J1821">
        <v>5754.35</v>
      </c>
      <c r="K1821" s="1">
        <f t="shared" si="112"/>
        <v>63.965651400622505</v>
      </c>
      <c r="L1821" t="s">
        <v>19</v>
      </c>
      <c r="M1821" s="2" t="s">
        <v>315</v>
      </c>
      <c r="N1821" s="3" t="str">
        <f t="shared" si="113"/>
        <v>Aug</v>
      </c>
      <c r="O1821" t="s">
        <v>33</v>
      </c>
      <c r="P1821" t="s">
        <v>39</v>
      </c>
      <c r="Q1821" t="str">
        <f t="shared" si="114"/>
        <v>Adult</v>
      </c>
      <c r="R1821" t="str">
        <f t="shared" si="115"/>
        <v>Profit</v>
      </c>
    </row>
    <row r="1822" spans="1:18">
      <c r="A1822">
        <v>3767</v>
      </c>
      <c r="B1822" t="s">
        <v>52</v>
      </c>
      <c r="C1822">
        <v>43</v>
      </c>
      <c r="D1822" t="s">
        <v>16</v>
      </c>
      <c r="E1822" t="s">
        <v>35</v>
      </c>
      <c r="F1822" t="s">
        <v>18</v>
      </c>
      <c r="G1822">
        <v>4501.16</v>
      </c>
      <c r="H1822">
        <v>1724.43</v>
      </c>
      <c r="I1822">
        <v>5843.96</v>
      </c>
      <c r="J1822">
        <v>4119.53</v>
      </c>
      <c r="K1822" s="1">
        <f t="shared" si="112"/>
        <v>2.3889227164918259</v>
      </c>
      <c r="L1822" t="s">
        <v>19</v>
      </c>
      <c r="M1822" s="2" t="s">
        <v>360</v>
      </c>
      <c r="N1822" s="3" t="str">
        <f t="shared" si="113"/>
        <v>Aug</v>
      </c>
      <c r="O1822" t="s">
        <v>56</v>
      </c>
      <c r="P1822" t="s">
        <v>22</v>
      </c>
      <c r="Q1822" t="str">
        <f t="shared" si="114"/>
        <v>Senior</v>
      </c>
      <c r="R1822" t="str">
        <f t="shared" si="115"/>
        <v>Profit</v>
      </c>
    </row>
    <row r="1823" spans="1:18">
      <c r="A1823">
        <v>2331</v>
      </c>
      <c r="B1823" t="s">
        <v>29</v>
      </c>
      <c r="C1823">
        <v>60</v>
      </c>
      <c r="D1823" t="s">
        <v>16</v>
      </c>
      <c r="E1823" t="s">
        <v>30</v>
      </c>
      <c r="F1823" t="s">
        <v>42</v>
      </c>
      <c r="G1823">
        <v>3354.59</v>
      </c>
      <c r="H1823">
        <v>1739.23</v>
      </c>
      <c r="I1823">
        <v>5843.59</v>
      </c>
      <c r="J1823">
        <v>4104.3599999999997</v>
      </c>
      <c r="K1823" s="1">
        <f t="shared" si="112"/>
        <v>2.3598718973338775</v>
      </c>
      <c r="L1823" t="s">
        <v>26</v>
      </c>
      <c r="M1823" s="2" t="s">
        <v>169</v>
      </c>
      <c r="N1823" s="3" t="str">
        <f t="shared" si="113"/>
        <v>Jun</v>
      </c>
      <c r="O1823" t="s">
        <v>56</v>
      </c>
      <c r="P1823" t="s">
        <v>39</v>
      </c>
      <c r="Q1823" t="str">
        <f t="shared" si="114"/>
        <v>Senior</v>
      </c>
      <c r="R1823" t="str">
        <f t="shared" si="115"/>
        <v>Profit</v>
      </c>
    </row>
    <row r="1824" spans="1:18">
      <c r="A1824">
        <v>5388</v>
      </c>
      <c r="B1824" t="s">
        <v>44</v>
      </c>
      <c r="C1824">
        <v>46</v>
      </c>
      <c r="D1824" t="s">
        <v>24</v>
      </c>
      <c r="E1824" t="s">
        <v>66</v>
      </c>
      <c r="F1824" t="s">
        <v>42</v>
      </c>
      <c r="G1824">
        <v>4178.25</v>
      </c>
      <c r="H1824">
        <v>1138.8399999999999</v>
      </c>
      <c r="I1824">
        <v>5843.58</v>
      </c>
      <c r="J1824">
        <v>4704.74</v>
      </c>
      <c r="K1824" s="1">
        <f t="shared" si="112"/>
        <v>4.1311685574795405</v>
      </c>
      <c r="L1824" t="s">
        <v>37</v>
      </c>
      <c r="M1824" s="2" t="s">
        <v>71</v>
      </c>
      <c r="N1824" s="3" t="str">
        <f t="shared" si="113"/>
        <v>Sep</v>
      </c>
      <c r="O1824" t="s">
        <v>51</v>
      </c>
      <c r="P1824" t="s">
        <v>39</v>
      </c>
      <c r="Q1824" t="str">
        <f t="shared" si="114"/>
        <v>Senior</v>
      </c>
      <c r="R1824" t="str">
        <f t="shared" si="115"/>
        <v>Profit</v>
      </c>
    </row>
    <row r="1825" spans="1:18">
      <c r="A1825">
        <v>899</v>
      </c>
      <c r="B1825" t="s">
        <v>23</v>
      </c>
      <c r="C1825">
        <v>49</v>
      </c>
      <c r="D1825" t="s">
        <v>24</v>
      </c>
      <c r="E1825" t="s">
        <v>53</v>
      </c>
      <c r="F1825" t="s">
        <v>36</v>
      </c>
      <c r="G1825">
        <v>3557.61</v>
      </c>
      <c r="H1825">
        <v>1250.92</v>
      </c>
      <c r="I1825">
        <v>5843.04</v>
      </c>
      <c r="J1825">
        <v>4592.12</v>
      </c>
      <c r="K1825" s="1">
        <f t="shared" si="112"/>
        <v>3.6709941483068458</v>
      </c>
      <c r="L1825" t="s">
        <v>31</v>
      </c>
      <c r="M1825" s="2" t="s">
        <v>356</v>
      </c>
      <c r="N1825" s="3" t="str">
        <f t="shared" si="113"/>
        <v>Nov</v>
      </c>
      <c r="O1825" t="s">
        <v>33</v>
      </c>
      <c r="P1825" t="s">
        <v>22</v>
      </c>
      <c r="Q1825" t="str">
        <f t="shared" si="114"/>
        <v>Senior</v>
      </c>
      <c r="R1825" t="str">
        <f t="shared" si="115"/>
        <v>Profit</v>
      </c>
    </row>
    <row r="1826" spans="1:18">
      <c r="A1826">
        <v>6443</v>
      </c>
      <c r="B1826" t="s">
        <v>34</v>
      </c>
      <c r="C1826">
        <v>55</v>
      </c>
      <c r="D1826" t="s">
        <v>16</v>
      </c>
      <c r="E1826" t="s">
        <v>57</v>
      </c>
      <c r="F1826" t="s">
        <v>49</v>
      </c>
      <c r="G1826">
        <v>4795.95</v>
      </c>
      <c r="H1826">
        <v>772.32</v>
      </c>
      <c r="I1826">
        <v>5841.53</v>
      </c>
      <c r="J1826">
        <v>5069.21</v>
      </c>
      <c r="K1826" s="1">
        <f t="shared" si="112"/>
        <v>6.5636135280712651</v>
      </c>
      <c r="L1826" t="s">
        <v>31</v>
      </c>
      <c r="M1826" s="2" t="s">
        <v>160</v>
      </c>
      <c r="N1826" s="3" t="str">
        <f t="shared" si="113"/>
        <v>Apr</v>
      </c>
      <c r="O1826" t="s">
        <v>33</v>
      </c>
      <c r="P1826" t="s">
        <v>39</v>
      </c>
      <c r="Q1826" t="str">
        <f t="shared" si="114"/>
        <v>Senior</v>
      </c>
      <c r="R1826" t="str">
        <f t="shared" si="115"/>
        <v>Profit</v>
      </c>
    </row>
    <row r="1827" spans="1:18">
      <c r="A1827">
        <v>2819</v>
      </c>
      <c r="B1827" t="s">
        <v>29</v>
      </c>
      <c r="C1827">
        <v>56</v>
      </c>
      <c r="D1827" t="s">
        <v>16</v>
      </c>
      <c r="E1827" t="s">
        <v>17</v>
      </c>
      <c r="F1827" t="s">
        <v>18</v>
      </c>
      <c r="G1827">
        <v>4469.92</v>
      </c>
      <c r="H1827">
        <v>688.01</v>
      </c>
      <c r="I1827">
        <v>5841.29</v>
      </c>
      <c r="J1827">
        <v>5153.28</v>
      </c>
      <c r="K1827" s="1">
        <f t="shared" si="112"/>
        <v>7.490123690062644</v>
      </c>
      <c r="L1827" t="s">
        <v>54</v>
      </c>
      <c r="M1827" s="2" t="s">
        <v>358</v>
      </c>
      <c r="N1827" s="3" t="str">
        <f t="shared" si="113"/>
        <v>Nov</v>
      </c>
      <c r="O1827" t="s">
        <v>21</v>
      </c>
      <c r="P1827" t="s">
        <v>22</v>
      </c>
      <c r="Q1827" t="str">
        <f t="shared" si="114"/>
        <v>Senior</v>
      </c>
      <c r="R1827" t="str">
        <f t="shared" si="115"/>
        <v>Profit</v>
      </c>
    </row>
    <row r="1828" spans="1:18">
      <c r="A1828">
        <v>7631</v>
      </c>
      <c r="B1828" t="s">
        <v>40</v>
      </c>
      <c r="C1828">
        <v>40</v>
      </c>
      <c r="D1828" t="s">
        <v>24</v>
      </c>
      <c r="E1828" t="s">
        <v>17</v>
      </c>
      <c r="F1828" t="s">
        <v>49</v>
      </c>
      <c r="G1828">
        <v>4380.9399999999996</v>
      </c>
      <c r="H1828">
        <v>1976.27</v>
      </c>
      <c r="I1828">
        <v>5841.16</v>
      </c>
      <c r="J1828">
        <v>3864.89</v>
      </c>
      <c r="K1828" s="1">
        <f t="shared" si="112"/>
        <v>1.9556487726879423</v>
      </c>
      <c r="L1828" t="s">
        <v>37</v>
      </c>
      <c r="M1828" s="2" t="s">
        <v>261</v>
      </c>
      <c r="N1828" s="3" t="str">
        <f t="shared" si="113"/>
        <v>Dec</v>
      </c>
      <c r="O1828" t="s">
        <v>51</v>
      </c>
      <c r="P1828" t="s">
        <v>39</v>
      </c>
      <c r="Q1828" t="str">
        <f t="shared" si="114"/>
        <v>Adult</v>
      </c>
      <c r="R1828" t="str">
        <f t="shared" si="115"/>
        <v>Profit</v>
      </c>
    </row>
    <row r="1829" spans="1:18">
      <c r="A1829">
        <v>4553</v>
      </c>
      <c r="B1829" t="s">
        <v>47</v>
      </c>
      <c r="C1829">
        <v>53</v>
      </c>
      <c r="D1829" t="s">
        <v>16</v>
      </c>
      <c r="E1829" t="s">
        <v>59</v>
      </c>
      <c r="F1829" t="s">
        <v>49</v>
      </c>
      <c r="G1829">
        <v>3301.7</v>
      </c>
      <c r="H1829">
        <v>531.09</v>
      </c>
      <c r="I1829">
        <v>5839.22</v>
      </c>
      <c r="J1829">
        <v>5308.13</v>
      </c>
      <c r="K1829" s="1">
        <f t="shared" si="112"/>
        <v>9.9947843115102906</v>
      </c>
      <c r="L1829" t="s">
        <v>37</v>
      </c>
      <c r="M1829" s="2" t="s">
        <v>180</v>
      </c>
      <c r="N1829" s="3" t="str">
        <f t="shared" si="113"/>
        <v>Nov</v>
      </c>
      <c r="O1829" t="s">
        <v>51</v>
      </c>
      <c r="P1829" t="s">
        <v>39</v>
      </c>
      <c r="Q1829" t="str">
        <f t="shared" si="114"/>
        <v>Senior</v>
      </c>
      <c r="R1829" t="str">
        <f t="shared" si="115"/>
        <v>Profit</v>
      </c>
    </row>
    <row r="1830" spans="1:18">
      <c r="A1830">
        <v>2084</v>
      </c>
      <c r="B1830" t="s">
        <v>92</v>
      </c>
      <c r="C1830">
        <v>46</v>
      </c>
      <c r="D1830" t="s">
        <v>24</v>
      </c>
      <c r="E1830" t="s">
        <v>53</v>
      </c>
      <c r="F1830" t="s">
        <v>18</v>
      </c>
      <c r="G1830">
        <v>4949.67</v>
      </c>
      <c r="H1830">
        <v>1399.01</v>
      </c>
      <c r="I1830">
        <v>5838.98</v>
      </c>
      <c r="J1830">
        <v>4439.97</v>
      </c>
      <c r="K1830" s="1">
        <f t="shared" si="112"/>
        <v>3.1736513677529112</v>
      </c>
      <c r="L1830" t="s">
        <v>37</v>
      </c>
      <c r="M1830" s="2" t="s">
        <v>394</v>
      </c>
      <c r="N1830" s="3" t="str">
        <f t="shared" si="113"/>
        <v>Apr</v>
      </c>
      <c r="O1830" t="s">
        <v>21</v>
      </c>
      <c r="P1830" t="s">
        <v>39</v>
      </c>
      <c r="Q1830" t="str">
        <f t="shared" si="114"/>
        <v>Senior</v>
      </c>
      <c r="R1830" t="str">
        <f t="shared" si="115"/>
        <v>Profit</v>
      </c>
    </row>
    <row r="1831" spans="1:18">
      <c r="A1831">
        <v>6497</v>
      </c>
      <c r="B1831" t="s">
        <v>47</v>
      </c>
      <c r="C1831">
        <v>51</v>
      </c>
      <c r="D1831" t="s">
        <v>24</v>
      </c>
      <c r="E1831" t="s">
        <v>17</v>
      </c>
      <c r="F1831" t="s">
        <v>36</v>
      </c>
      <c r="G1831">
        <v>4511.03</v>
      </c>
      <c r="H1831">
        <v>494.02</v>
      </c>
      <c r="I1831">
        <v>5838.01</v>
      </c>
      <c r="J1831">
        <v>5343.99</v>
      </c>
      <c r="K1831" s="1">
        <f t="shared" si="112"/>
        <v>10.81735557264888</v>
      </c>
      <c r="L1831" t="s">
        <v>31</v>
      </c>
      <c r="M1831" s="2" t="s">
        <v>82</v>
      </c>
      <c r="N1831" s="3" t="str">
        <f t="shared" si="113"/>
        <v>May</v>
      </c>
      <c r="O1831" t="s">
        <v>56</v>
      </c>
      <c r="P1831" t="s">
        <v>22</v>
      </c>
      <c r="Q1831" t="str">
        <f t="shared" si="114"/>
        <v>Senior</v>
      </c>
      <c r="R1831" t="str">
        <f t="shared" si="115"/>
        <v>Profit</v>
      </c>
    </row>
    <row r="1832" spans="1:18">
      <c r="A1832">
        <v>5089</v>
      </c>
      <c r="B1832" t="s">
        <v>15</v>
      </c>
      <c r="C1832">
        <v>57</v>
      </c>
      <c r="D1832" t="s">
        <v>16</v>
      </c>
      <c r="E1832" t="s">
        <v>59</v>
      </c>
      <c r="F1832" t="s">
        <v>36</v>
      </c>
      <c r="G1832">
        <v>4186.8500000000004</v>
      </c>
      <c r="H1832">
        <v>1592.36</v>
      </c>
      <c r="I1832">
        <v>5836.76</v>
      </c>
      <c r="J1832">
        <v>4244.3999999999996</v>
      </c>
      <c r="K1832" s="1">
        <f t="shared" si="112"/>
        <v>2.6654776558064759</v>
      </c>
      <c r="L1832" t="s">
        <v>54</v>
      </c>
      <c r="M1832" s="2" t="s">
        <v>344</v>
      </c>
      <c r="N1832" s="3" t="str">
        <f t="shared" si="113"/>
        <v>Jan</v>
      </c>
      <c r="O1832" t="s">
        <v>56</v>
      </c>
      <c r="P1832" t="s">
        <v>22</v>
      </c>
      <c r="Q1832" t="str">
        <f t="shared" si="114"/>
        <v>Senior</v>
      </c>
      <c r="R1832" t="str">
        <f t="shared" si="115"/>
        <v>Profit</v>
      </c>
    </row>
    <row r="1833" spans="1:18">
      <c r="A1833">
        <v>7477</v>
      </c>
      <c r="B1833" t="s">
        <v>47</v>
      </c>
      <c r="C1833">
        <v>29</v>
      </c>
      <c r="D1833" t="s">
        <v>16</v>
      </c>
      <c r="E1833" t="s">
        <v>17</v>
      </c>
      <c r="F1833" t="s">
        <v>42</v>
      </c>
      <c r="G1833">
        <v>4059.15</v>
      </c>
      <c r="H1833">
        <v>279.95999999999998</v>
      </c>
      <c r="I1833">
        <v>5836.18</v>
      </c>
      <c r="J1833">
        <v>5556.22</v>
      </c>
      <c r="K1833" s="1">
        <f t="shared" si="112"/>
        <v>19.846478068295472</v>
      </c>
      <c r="L1833" t="s">
        <v>19</v>
      </c>
      <c r="M1833" s="2" t="s">
        <v>377</v>
      </c>
      <c r="N1833" s="3" t="str">
        <f t="shared" si="113"/>
        <v>Mar</v>
      </c>
      <c r="O1833" t="s">
        <v>33</v>
      </c>
      <c r="P1833" t="s">
        <v>39</v>
      </c>
      <c r="Q1833" t="str">
        <f t="shared" si="114"/>
        <v>Adult</v>
      </c>
      <c r="R1833" t="str">
        <f t="shared" si="115"/>
        <v>Profit</v>
      </c>
    </row>
    <row r="1834" spans="1:18">
      <c r="A1834">
        <v>5489</v>
      </c>
      <c r="B1834" t="s">
        <v>47</v>
      </c>
      <c r="C1834">
        <v>33</v>
      </c>
      <c r="D1834" t="s">
        <v>16</v>
      </c>
      <c r="E1834" t="s">
        <v>35</v>
      </c>
      <c r="F1834" t="s">
        <v>25</v>
      </c>
      <c r="G1834">
        <v>4626.57</v>
      </c>
      <c r="H1834">
        <v>840.99</v>
      </c>
      <c r="I1834">
        <v>5835.74</v>
      </c>
      <c r="J1834">
        <v>4994.75</v>
      </c>
      <c r="K1834" s="1">
        <f t="shared" si="112"/>
        <v>5.9391312619650654</v>
      </c>
      <c r="L1834" t="s">
        <v>54</v>
      </c>
      <c r="M1834" s="2" t="s">
        <v>286</v>
      </c>
      <c r="N1834" s="3" t="str">
        <f t="shared" si="113"/>
        <v>Apr</v>
      </c>
      <c r="O1834" t="s">
        <v>28</v>
      </c>
      <c r="P1834" t="s">
        <v>39</v>
      </c>
      <c r="Q1834" t="str">
        <f t="shared" si="114"/>
        <v>Adult</v>
      </c>
      <c r="R1834" t="str">
        <f t="shared" si="115"/>
        <v>Profit</v>
      </c>
    </row>
    <row r="1835" spans="1:18">
      <c r="A1835">
        <v>67</v>
      </c>
      <c r="B1835" t="s">
        <v>92</v>
      </c>
      <c r="C1835">
        <v>34</v>
      </c>
      <c r="D1835" t="s">
        <v>16</v>
      </c>
      <c r="E1835" t="s">
        <v>35</v>
      </c>
      <c r="F1835" t="s">
        <v>42</v>
      </c>
      <c r="G1835">
        <v>3914.16</v>
      </c>
      <c r="H1835">
        <v>898.93</v>
      </c>
      <c r="I1835">
        <v>5835.22</v>
      </c>
      <c r="J1835">
        <v>4936.29</v>
      </c>
      <c r="K1835" s="1">
        <f t="shared" si="112"/>
        <v>5.4912952065233114</v>
      </c>
      <c r="L1835" t="s">
        <v>26</v>
      </c>
      <c r="M1835" s="2" t="s">
        <v>115</v>
      </c>
      <c r="N1835" s="3" t="str">
        <f t="shared" si="113"/>
        <v>Jan</v>
      </c>
      <c r="O1835" t="s">
        <v>21</v>
      </c>
      <c r="P1835" t="s">
        <v>39</v>
      </c>
      <c r="Q1835" t="str">
        <f t="shared" si="114"/>
        <v>Adult</v>
      </c>
      <c r="R1835" t="str">
        <f t="shared" si="115"/>
        <v>Profit</v>
      </c>
    </row>
    <row r="1836" spans="1:18">
      <c r="A1836">
        <v>9769</v>
      </c>
      <c r="B1836" t="s">
        <v>44</v>
      </c>
      <c r="C1836">
        <v>50</v>
      </c>
      <c r="D1836" t="s">
        <v>16</v>
      </c>
      <c r="E1836" t="s">
        <v>57</v>
      </c>
      <c r="F1836" t="s">
        <v>36</v>
      </c>
      <c r="G1836">
        <v>4401.38</v>
      </c>
      <c r="H1836">
        <v>434.5</v>
      </c>
      <c r="I1836">
        <v>5834.48</v>
      </c>
      <c r="J1836">
        <v>5399.98</v>
      </c>
      <c r="K1836" s="1">
        <f t="shared" si="112"/>
        <v>12.428032220943612</v>
      </c>
      <c r="L1836" t="s">
        <v>37</v>
      </c>
      <c r="M1836" s="2" t="s">
        <v>116</v>
      </c>
      <c r="N1836" s="3" t="str">
        <f t="shared" si="113"/>
        <v>Sep</v>
      </c>
      <c r="O1836" t="s">
        <v>28</v>
      </c>
      <c r="P1836" t="s">
        <v>39</v>
      </c>
      <c r="Q1836" t="str">
        <f t="shared" si="114"/>
        <v>Senior</v>
      </c>
      <c r="R1836" t="str">
        <f t="shared" si="115"/>
        <v>Profit</v>
      </c>
    </row>
    <row r="1837" spans="1:18">
      <c r="A1837">
        <v>1443</v>
      </c>
      <c r="B1837" t="s">
        <v>92</v>
      </c>
      <c r="C1837">
        <v>19</v>
      </c>
      <c r="D1837" t="s">
        <v>16</v>
      </c>
      <c r="E1837" t="s">
        <v>53</v>
      </c>
      <c r="F1837" t="s">
        <v>36</v>
      </c>
      <c r="G1837">
        <v>3944.68</v>
      </c>
      <c r="H1837">
        <v>266.94</v>
      </c>
      <c r="I1837">
        <v>5833.23</v>
      </c>
      <c r="J1837">
        <v>5566.29</v>
      </c>
      <c r="K1837" s="1">
        <f t="shared" si="112"/>
        <v>20.852213980669813</v>
      </c>
      <c r="L1837" t="s">
        <v>19</v>
      </c>
      <c r="M1837" s="2" t="s">
        <v>174</v>
      </c>
      <c r="N1837" s="3" t="str">
        <f t="shared" si="113"/>
        <v>Mar</v>
      </c>
      <c r="O1837" t="s">
        <v>51</v>
      </c>
      <c r="P1837" t="s">
        <v>22</v>
      </c>
      <c r="Q1837" t="str">
        <f t="shared" si="114"/>
        <v>Young</v>
      </c>
      <c r="R1837" t="str">
        <f t="shared" si="115"/>
        <v>Profit</v>
      </c>
    </row>
    <row r="1838" spans="1:18">
      <c r="A1838">
        <v>5994</v>
      </c>
      <c r="B1838" t="s">
        <v>92</v>
      </c>
      <c r="C1838">
        <v>50</v>
      </c>
      <c r="D1838" t="s">
        <v>24</v>
      </c>
      <c r="E1838" t="s">
        <v>17</v>
      </c>
      <c r="F1838" t="s">
        <v>25</v>
      </c>
      <c r="G1838">
        <v>3348.89</v>
      </c>
      <c r="H1838">
        <v>811.54</v>
      </c>
      <c r="I1838">
        <v>5831</v>
      </c>
      <c r="J1838">
        <v>5019.46</v>
      </c>
      <c r="K1838" s="1">
        <f t="shared" si="112"/>
        <v>6.1851048623604505</v>
      </c>
      <c r="L1838" t="s">
        <v>54</v>
      </c>
      <c r="M1838" s="2" t="s">
        <v>351</v>
      </c>
      <c r="N1838" s="3" t="str">
        <f t="shared" si="113"/>
        <v>Aug</v>
      </c>
      <c r="O1838" t="s">
        <v>51</v>
      </c>
      <c r="P1838" t="s">
        <v>22</v>
      </c>
      <c r="Q1838" t="str">
        <f t="shared" si="114"/>
        <v>Senior</v>
      </c>
      <c r="R1838" t="str">
        <f t="shared" si="115"/>
        <v>Profit</v>
      </c>
    </row>
    <row r="1839" spans="1:18">
      <c r="A1839">
        <v>2069</v>
      </c>
      <c r="B1839" t="s">
        <v>84</v>
      </c>
      <c r="C1839">
        <v>47</v>
      </c>
      <c r="D1839" t="s">
        <v>24</v>
      </c>
      <c r="E1839" t="s">
        <v>30</v>
      </c>
      <c r="F1839" t="s">
        <v>36</v>
      </c>
      <c r="G1839">
        <v>3409.85</v>
      </c>
      <c r="H1839">
        <v>165.82</v>
      </c>
      <c r="I1839">
        <v>5829.38</v>
      </c>
      <c r="J1839">
        <v>5663.56</v>
      </c>
      <c r="K1839" s="1">
        <f t="shared" si="112"/>
        <v>34.154866722952605</v>
      </c>
      <c r="L1839" t="s">
        <v>19</v>
      </c>
      <c r="M1839" s="2" t="s">
        <v>160</v>
      </c>
      <c r="N1839" s="3" t="str">
        <f t="shared" si="113"/>
        <v>Apr</v>
      </c>
      <c r="O1839" t="s">
        <v>56</v>
      </c>
      <c r="P1839" t="s">
        <v>22</v>
      </c>
      <c r="Q1839" t="str">
        <f t="shared" si="114"/>
        <v>Senior</v>
      </c>
      <c r="R1839" t="str">
        <f t="shared" si="115"/>
        <v>Profit</v>
      </c>
    </row>
    <row r="1840" spans="1:18">
      <c r="A1840">
        <v>9098</v>
      </c>
      <c r="B1840" t="s">
        <v>34</v>
      </c>
      <c r="C1840">
        <v>29</v>
      </c>
      <c r="D1840" t="s">
        <v>16</v>
      </c>
      <c r="E1840" t="s">
        <v>17</v>
      </c>
      <c r="F1840" t="s">
        <v>49</v>
      </c>
      <c r="G1840">
        <v>3256.85</v>
      </c>
      <c r="H1840">
        <v>157.57</v>
      </c>
      <c r="I1840">
        <v>5829.11</v>
      </c>
      <c r="J1840">
        <v>5671.54</v>
      </c>
      <c r="K1840" s="1">
        <f t="shared" si="112"/>
        <v>35.993780541981344</v>
      </c>
      <c r="L1840" t="s">
        <v>31</v>
      </c>
      <c r="M1840" s="2" t="s">
        <v>195</v>
      </c>
      <c r="N1840" s="3" t="str">
        <f t="shared" si="113"/>
        <v>Oct</v>
      </c>
      <c r="O1840" t="s">
        <v>33</v>
      </c>
      <c r="P1840" t="s">
        <v>39</v>
      </c>
      <c r="Q1840" t="str">
        <f t="shared" si="114"/>
        <v>Adult</v>
      </c>
      <c r="R1840" t="str">
        <f t="shared" si="115"/>
        <v>Profit</v>
      </c>
    </row>
    <row r="1841" spans="1:18">
      <c r="A1841">
        <v>8281</v>
      </c>
      <c r="B1841" t="s">
        <v>15</v>
      </c>
      <c r="C1841">
        <v>20</v>
      </c>
      <c r="D1841" t="s">
        <v>16</v>
      </c>
      <c r="E1841" t="s">
        <v>59</v>
      </c>
      <c r="F1841" t="s">
        <v>18</v>
      </c>
      <c r="G1841">
        <v>3852.32</v>
      </c>
      <c r="H1841">
        <v>453.55</v>
      </c>
      <c r="I1841">
        <v>5828.49</v>
      </c>
      <c r="J1841">
        <v>5374.94</v>
      </c>
      <c r="K1841" s="1">
        <f t="shared" si="112"/>
        <v>11.850821298644028</v>
      </c>
      <c r="L1841" t="s">
        <v>31</v>
      </c>
      <c r="M1841" s="2" t="s">
        <v>97</v>
      </c>
      <c r="N1841" s="3" t="str">
        <f t="shared" si="113"/>
        <v>Jun</v>
      </c>
      <c r="O1841" t="s">
        <v>33</v>
      </c>
      <c r="P1841" t="s">
        <v>39</v>
      </c>
      <c r="Q1841" t="str">
        <f t="shared" si="114"/>
        <v>Young</v>
      </c>
      <c r="R1841" t="str">
        <f t="shared" si="115"/>
        <v>Profit</v>
      </c>
    </row>
    <row r="1842" spans="1:18">
      <c r="A1842">
        <v>776</v>
      </c>
      <c r="B1842" t="s">
        <v>15</v>
      </c>
      <c r="C1842">
        <v>57</v>
      </c>
      <c r="D1842" t="s">
        <v>24</v>
      </c>
      <c r="E1842" t="s">
        <v>41</v>
      </c>
      <c r="F1842" t="s">
        <v>42</v>
      </c>
      <c r="G1842">
        <v>4204.1099999999997</v>
      </c>
      <c r="H1842">
        <v>1561.37</v>
      </c>
      <c r="I1842">
        <v>5827.91</v>
      </c>
      <c r="J1842">
        <v>4266.54</v>
      </c>
      <c r="K1842" s="1">
        <f t="shared" si="112"/>
        <v>2.7325617886855778</v>
      </c>
      <c r="L1842" t="s">
        <v>54</v>
      </c>
      <c r="M1842" s="2" t="s">
        <v>288</v>
      </c>
      <c r="N1842" s="3" t="str">
        <f t="shared" si="113"/>
        <v>May</v>
      </c>
      <c r="O1842" t="s">
        <v>33</v>
      </c>
      <c r="P1842" t="s">
        <v>39</v>
      </c>
      <c r="Q1842" t="str">
        <f t="shared" si="114"/>
        <v>Senior</v>
      </c>
      <c r="R1842" t="str">
        <f t="shared" si="115"/>
        <v>Profit</v>
      </c>
    </row>
    <row r="1843" spans="1:18">
      <c r="A1843">
        <v>581</v>
      </c>
      <c r="B1843" t="s">
        <v>84</v>
      </c>
      <c r="C1843">
        <v>49</v>
      </c>
      <c r="D1843" t="s">
        <v>16</v>
      </c>
      <c r="E1843" t="s">
        <v>35</v>
      </c>
      <c r="F1843" t="s">
        <v>25</v>
      </c>
      <c r="G1843">
        <v>3965.45</v>
      </c>
      <c r="H1843">
        <v>600.28</v>
      </c>
      <c r="I1843">
        <v>5827.79</v>
      </c>
      <c r="J1843">
        <v>5227.51</v>
      </c>
      <c r="K1843" s="1">
        <f t="shared" si="112"/>
        <v>8.7084527220630381</v>
      </c>
      <c r="L1843" t="s">
        <v>31</v>
      </c>
      <c r="M1843" s="2" t="s">
        <v>174</v>
      </c>
      <c r="N1843" s="3" t="str">
        <f t="shared" si="113"/>
        <v>Mar</v>
      </c>
      <c r="O1843" t="s">
        <v>51</v>
      </c>
      <c r="P1843" t="s">
        <v>39</v>
      </c>
      <c r="Q1843" t="str">
        <f t="shared" si="114"/>
        <v>Senior</v>
      </c>
      <c r="R1843" t="str">
        <f t="shared" si="115"/>
        <v>Profit</v>
      </c>
    </row>
    <row r="1844" spans="1:18">
      <c r="A1844">
        <v>3379</v>
      </c>
      <c r="B1844" t="s">
        <v>92</v>
      </c>
      <c r="C1844">
        <v>35</v>
      </c>
      <c r="D1844" t="s">
        <v>24</v>
      </c>
      <c r="E1844" t="s">
        <v>53</v>
      </c>
      <c r="F1844" t="s">
        <v>36</v>
      </c>
      <c r="G1844">
        <v>4095.8</v>
      </c>
      <c r="H1844">
        <v>371.98</v>
      </c>
      <c r="I1844">
        <v>5827.28</v>
      </c>
      <c r="J1844">
        <v>5455.3</v>
      </c>
      <c r="K1844" s="1">
        <f t="shared" si="112"/>
        <v>14.665573417925694</v>
      </c>
      <c r="L1844" t="s">
        <v>37</v>
      </c>
      <c r="M1844" s="2" t="s">
        <v>301</v>
      </c>
      <c r="N1844" s="3" t="str">
        <f t="shared" si="113"/>
        <v>Mar</v>
      </c>
      <c r="O1844" t="s">
        <v>51</v>
      </c>
      <c r="P1844" t="s">
        <v>22</v>
      </c>
      <c r="Q1844" t="str">
        <f t="shared" si="114"/>
        <v>Adult</v>
      </c>
      <c r="R1844" t="str">
        <f t="shared" si="115"/>
        <v>Profit</v>
      </c>
    </row>
    <row r="1845" spans="1:18">
      <c r="A1845">
        <v>563</v>
      </c>
      <c r="B1845" t="s">
        <v>47</v>
      </c>
      <c r="C1845">
        <v>48</v>
      </c>
      <c r="D1845" t="s">
        <v>24</v>
      </c>
      <c r="E1845" t="s">
        <v>57</v>
      </c>
      <c r="F1845" t="s">
        <v>36</v>
      </c>
      <c r="G1845">
        <v>3829.11</v>
      </c>
      <c r="H1845">
        <v>1917.32</v>
      </c>
      <c r="I1845">
        <v>5826.39</v>
      </c>
      <c r="J1845">
        <v>3909.07</v>
      </c>
      <c r="K1845" s="1">
        <f t="shared" si="112"/>
        <v>2.0388198109861682</v>
      </c>
      <c r="L1845" t="s">
        <v>19</v>
      </c>
      <c r="M1845" s="2" t="s">
        <v>332</v>
      </c>
      <c r="N1845" s="3" t="str">
        <f t="shared" si="113"/>
        <v>Oct</v>
      </c>
      <c r="O1845" t="s">
        <v>33</v>
      </c>
      <c r="P1845" t="s">
        <v>39</v>
      </c>
      <c r="Q1845" t="str">
        <f t="shared" si="114"/>
        <v>Senior</v>
      </c>
      <c r="R1845" t="str">
        <f t="shared" si="115"/>
        <v>Profit</v>
      </c>
    </row>
    <row r="1846" spans="1:18">
      <c r="A1846">
        <v>6388</v>
      </c>
      <c r="B1846" t="s">
        <v>29</v>
      </c>
      <c r="C1846">
        <v>60</v>
      </c>
      <c r="D1846" t="s">
        <v>24</v>
      </c>
      <c r="E1846" t="s">
        <v>41</v>
      </c>
      <c r="F1846" t="s">
        <v>18</v>
      </c>
      <c r="G1846">
        <v>3512.84</v>
      </c>
      <c r="H1846">
        <v>919.15</v>
      </c>
      <c r="I1846">
        <v>5825.81</v>
      </c>
      <c r="J1846">
        <v>4906.66</v>
      </c>
      <c r="K1846" s="1">
        <f t="shared" si="112"/>
        <v>5.3382581733122993</v>
      </c>
      <c r="L1846" t="s">
        <v>26</v>
      </c>
      <c r="M1846" s="2" t="s">
        <v>170</v>
      </c>
      <c r="N1846" s="3" t="str">
        <f t="shared" si="113"/>
        <v>Aug</v>
      </c>
      <c r="O1846" t="s">
        <v>33</v>
      </c>
      <c r="P1846" t="s">
        <v>39</v>
      </c>
      <c r="Q1846" t="str">
        <f t="shared" si="114"/>
        <v>Senior</v>
      </c>
      <c r="R1846" t="str">
        <f t="shared" si="115"/>
        <v>Profit</v>
      </c>
    </row>
    <row r="1847" spans="1:18">
      <c r="A1847">
        <v>4673</v>
      </c>
      <c r="B1847" t="s">
        <v>47</v>
      </c>
      <c r="C1847">
        <v>36</v>
      </c>
      <c r="D1847" t="s">
        <v>16</v>
      </c>
      <c r="E1847" t="s">
        <v>17</v>
      </c>
      <c r="F1847" t="s">
        <v>49</v>
      </c>
      <c r="G1847">
        <v>4957.3599999999997</v>
      </c>
      <c r="H1847">
        <v>693.03</v>
      </c>
      <c r="I1847">
        <v>5825.75</v>
      </c>
      <c r="J1847">
        <v>5132.72</v>
      </c>
      <c r="K1847" s="1">
        <f t="shared" si="112"/>
        <v>7.4062017517279202</v>
      </c>
      <c r="L1847" t="s">
        <v>37</v>
      </c>
      <c r="M1847" s="2" t="s">
        <v>280</v>
      </c>
      <c r="N1847" s="3" t="str">
        <f t="shared" si="113"/>
        <v>May</v>
      </c>
      <c r="O1847" t="s">
        <v>28</v>
      </c>
      <c r="P1847" t="s">
        <v>39</v>
      </c>
      <c r="Q1847" t="str">
        <f t="shared" si="114"/>
        <v>Adult</v>
      </c>
      <c r="R1847" t="str">
        <f t="shared" si="115"/>
        <v>Profit</v>
      </c>
    </row>
    <row r="1848" spans="1:18">
      <c r="A1848">
        <v>1597</v>
      </c>
      <c r="B1848" t="s">
        <v>52</v>
      </c>
      <c r="C1848">
        <v>58</v>
      </c>
      <c r="D1848" t="s">
        <v>24</v>
      </c>
      <c r="E1848" t="s">
        <v>30</v>
      </c>
      <c r="F1848" t="s">
        <v>25</v>
      </c>
      <c r="G1848">
        <v>3300.31</v>
      </c>
      <c r="H1848">
        <v>1718.48</v>
      </c>
      <c r="I1848">
        <v>5825.45</v>
      </c>
      <c r="J1848">
        <v>4106.97</v>
      </c>
      <c r="K1848" s="1">
        <f t="shared" si="112"/>
        <v>2.3898852474279599</v>
      </c>
      <c r="L1848" t="s">
        <v>19</v>
      </c>
      <c r="M1848" s="2" t="s">
        <v>307</v>
      </c>
      <c r="N1848" s="3" t="str">
        <f t="shared" si="113"/>
        <v>Sep</v>
      </c>
      <c r="O1848" t="s">
        <v>28</v>
      </c>
      <c r="P1848" t="s">
        <v>22</v>
      </c>
      <c r="Q1848" t="str">
        <f t="shared" si="114"/>
        <v>Senior</v>
      </c>
      <c r="R1848" t="str">
        <f t="shared" si="115"/>
        <v>Profit</v>
      </c>
    </row>
    <row r="1849" spans="1:18">
      <c r="A1849">
        <v>6129</v>
      </c>
      <c r="B1849" t="s">
        <v>40</v>
      </c>
      <c r="C1849">
        <v>38</v>
      </c>
      <c r="D1849" t="s">
        <v>24</v>
      </c>
      <c r="E1849" t="s">
        <v>41</v>
      </c>
      <c r="F1849" t="s">
        <v>49</v>
      </c>
      <c r="G1849">
        <v>4659.33</v>
      </c>
      <c r="H1849">
        <v>1497.17</v>
      </c>
      <c r="I1849">
        <v>5823.44</v>
      </c>
      <c r="J1849">
        <v>4326.2700000000004</v>
      </c>
      <c r="K1849" s="1">
        <f t="shared" si="112"/>
        <v>2.889631771943066</v>
      </c>
      <c r="L1849" t="s">
        <v>37</v>
      </c>
      <c r="M1849" s="2" t="s">
        <v>267</v>
      </c>
      <c r="N1849" s="3" t="str">
        <f t="shared" si="113"/>
        <v>Apr</v>
      </c>
      <c r="O1849" t="s">
        <v>28</v>
      </c>
      <c r="P1849" t="s">
        <v>22</v>
      </c>
      <c r="Q1849" t="str">
        <f t="shared" si="114"/>
        <v>Adult</v>
      </c>
      <c r="R1849" t="str">
        <f t="shared" si="115"/>
        <v>Profit</v>
      </c>
    </row>
    <row r="1850" spans="1:18">
      <c r="A1850">
        <v>6898</v>
      </c>
      <c r="B1850" t="s">
        <v>52</v>
      </c>
      <c r="C1850">
        <v>52</v>
      </c>
      <c r="D1850" t="s">
        <v>24</v>
      </c>
      <c r="E1850" t="s">
        <v>41</v>
      </c>
      <c r="F1850" t="s">
        <v>49</v>
      </c>
      <c r="G1850">
        <v>4238.49</v>
      </c>
      <c r="H1850">
        <v>918.36</v>
      </c>
      <c r="I1850">
        <v>5822.32</v>
      </c>
      <c r="J1850">
        <v>4903.96</v>
      </c>
      <c r="K1850" s="1">
        <f t="shared" si="112"/>
        <v>5.339910274837754</v>
      </c>
      <c r="L1850" t="s">
        <v>26</v>
      </c>
      <c r="M1850" s="2" t="s">
        <v>364</v>
      </c>
      <c r="N1850" s="3" t="str">
        <f t="shared" si="113"/>
        <v>Feb</v>
      </c>
      <c r="O1850" t="s">
        <v>33</v>
      </c>
      <c r="P1850" t="s">
        <v>39</v>
      </c>
      <c r="Q1850" t="str">
        <f t="shared" si="114"/>
        <v>Senior</v>
      </c>
      <c r="R1850" t="str">
        <f t="shared" si="115"/>
        <v>Profit</v>
      </c>
    </row>
    <row r="1851" spans="1:18">
      <c r="A1851">
        <v>324</v>
      </c>
      <c r="B1851" t="s">
        <v>34</v>
      </c>
      <c r="C1851">
        <v>52</v>
      </c>
      <c r="D1851" t="s">
        <v>16</v>
      </c>
      <c r="E1851" t="s">
        <v>66</v>
      </c>
      <c r="F1851" t="s">
        <v>18</v>
      </c>
      <c r="G1851">
        <v>3654.46</v>
      </c>
      <c r="H1851">
        <v>562.4</v>
      </c>
      <c r="I1851">
        <v>5821.73</v>
      </c>
      <c r="J1851">
        <v>5259.33</v>
      </c>
      <c r="K1851" s="1">
        <f t="shared" si="112"/>
        <v>9.3515825035561875</v>
      </c>
      <c r="L1851" t="s">
        <v>26</v>
      </c>
      <c r="M1851" s="2" t="s">
        <v>262</v>
      </c>
      <c r="N1851" s="3" t="str">
        <f t="shared" si="113"/>
        <v>Jan</v>
      </c>
      <c r="O1851" t="s">
        <v>56</v>
      </c>
      <c r="P1851" t="s">
        <v>22</v>
      </c>
      <c r="Q1851" t="str">
        <f t="shared" si="114"/>
        <v>Senior</v>
      </c>
      <c r="R1851" t="str">
        <f t="shared" si="115"/>
        <v>Profit</v>
      </c>
    </row>
    <row r="1852" spans="1:18">
      <c r="A1852">
        <v>9905</v>
      </c>
      <c r="B1852" t="s">
        <v>34</v>
      </c>
      <c r="C1852">
        <v>60</v>
      </c>
      <c r="D1852" t="s">
        <v>24</v>
      </c>
      <c r="E1852" t="s">
        <v>66</v>
      </c>
      <c r="F1852" t="s">
        <v>42</v>
      </c>
      <c r="G1852">
        <v>3809.17</v>
      </c>
      <c r="H1852">
        <v>732.92</v>
      </c>
      <c r="I1852">
        <v>5820.59</v>
      </c>
      <c r="J1852">
        <v>5087.67</v>
      </c>
      <c r="K1852" s="1">
        <f t="shared" si="112"/>
        <v>6.9416443813785955</v>
      </c>
      <c r="L1852" t="s">
        <v>37</v>
      </c>
      <c r="M1852" s="2" t="s">
        <v>254</v>
      </c>
      <c r="N1852" s="3" t="str">
        <f t="shared" si="113"/>
        <v>Dec</v>
      </c>
      <c r="O1852" t="s">
        <v>51</v>
      </c>
      <c r="P1852" t="s">
        <v>39</v>
      </c>
      <c r="Q1852" t="str">
        <f t="shared" si="114"/>
        <v>Senior</v>
      </c>
      <c r="R1852" t="str">
        <f t="shared" si="115"/>
        <v>Profit</v>
      </c>
    </row>
    <row r="1853" spans="1:18">
      <c r="A1853">
        <v>6602</v>
      </c>
      <c r="B1853" t="s">
        <v>23</v>
      </c>
      <c r="C1853">
        <v>22</v>
      </c>
      <c r="D1853" t="s">
        <v>16</v>
      </c>
      <c r="E1853" t="s">
        <v>53</v>
      </c>
      <c r="F1853" t="s">
        <v>49</v>
      </c>
      <c r="G1853">
        <v>4206.7299999999996</v>
      </c>
      <c r="H1853">
        <v>256.95999999999998</v>
      </c>
      <c r="I1853">
        <v>5820.17</v>
      </c>
      <c r="J1853">
        <v>5563.21</v>
      </c>
      <c r="K1853" s="1">
        <f t="shared" si="112"/>
        <v>21.650101183063512</v>
      </c>
      <c r="L1853" t="s">
        <v>31</v>
      </c>
      <c r="M1853" s="2" t="s">
        <v>173</v>
      </c>
      <c r="N1853" s="3" t="str">
        <f t="shared" si="113"/>
        <v>Jun</v>
      </c>
      <c r="O1853" t="s">
        <v>28</v>
      </c>
      <c r="P1853" t="s">
        <v>22</v>
      </c>
      <c r="Q1853" t="str">
        <f t="shared" si="114"/>
        <v>Young</v>
      </c>
      <c r="R1853" t="str">
        <f t="shared" si="115"/>
        <v>Profit</v>
      </c>
    </row>
    <row r="1854" spans="1:18">
      <c r="A1854">
        <v>4265</v>
      </c>
      <c r="B1854" t="s">
        <v>92</v>
      </c>
      <c r="C1854">
        <v>44</v>
      </c>
      <c r="D1854" t="s">
        <v>24</v>
      </c>
      <c r="E1854" t="s">
        <v>17</v>
      </c>
      <c r="F1854" t="s">
        <v>25</v>
      </c>
      <c r="G1854">
        <v>4708.9799999999996</v>
      </c>
      <c r="H1854">
        <v>1602.49</v>
      </c>
      <c r="I1854">
        <v>5819.98</v>
      </c>
      <c r="J1854">
        <v>4217.49</v>
      </c>
      <c r="K1854" s="1">
        <f t="shared" si="112"/>
        <v>2.6318354560714887</v>
      </c>
      <c r="L1854" t="s">
        <v>26</v>
      </c>
      <c r="M1854" s="2" t="s">
        <v>258</v>
      </c>
      <c r="N1854" s="3" t="str">
        <f t="shared" si="113"/>
        <v>Nov</v>
      </c>
      <c r="O1854" t="s">
        <v>21</v>
      </c>
      <c r="P1854" t="s">
        <v>22</v>
      </c>
      <c r="Q1854" t="str">
        <f t="shared" si="114"/>
        <v>Senior</v>
      </c>
      <c r="R1854" t="str">
        <f t="shared" si="115"/>
        <v>Profit</v>
      </c>
    </row>
    <row r="1855" spans="1:18">
      <c r="A1855">
        <v>3505</v>
      </c>
      <c r="B1855" t="s">
        <v>52</v>
      </c>
      <c r="C1855">
        <v>29</v>
      </c>
      <c r="D1855" t="s">
        <v>16</v>
      </c>
      <c r="E1855" t="s">
        <v>35</v>
      </c>
      <c r="F1855" t="s">
        <v>49</v>
      </c>
      <c r="G1855">
        <v>3674.53</v>
      </c>
      <c r="H1855">
        <v>582.74</v>
      </c>
      <c r="I1855">
        <v>5819.65</v>
      </c>
      <c r="J1855">
        <v>5236.91</v>
      </c>
      <c r="K1855" s="1">
        <f t="shared" si="112"/>
        <v>8.9867007584857745</v>
      </c>
      <c r="L1855" t="s">
        <v>31</v>
      </c>
      <c r="M1855" s="2" t="s">
        <v>180</v>
      </c>
      <c r="N1855" s="3" t="str">
        <f t="shared" si="113"/>
        <v>Nov</v>
      </c>
      <c r="O1855" t="s">
        <v>28</v>
      </c>
      <c r="P1855" t="s">
        <v>39</v>
      </c>
      <c r="Q1855" t="str">
        <f t="shared" si="114"/>
        <v>Adult</v>
      </c>
      <c r="R1855" t="str">
        <f t="shared" si="115"/>
        <v>Profit</v>
      </c>
    </row>
    <row r="1856" spans="1:18">
      <c r="A1856">
        <v>878</v>
      </c>
      <c r="B1856" t="s">
        <v>47</v>
      </c>
      <c r="C1856">
        <v>31</v>
      </c>
      <c r="D1856" t="s">
        <v>24</v>
      </c>
      <c r="E1856" t="s">
        <v>57</v>
      </c>
      <c r="F1856" t="s">
        <v>42</v>
      </c>
      <c r="G1856">
        <v>4315.7299999999996</v>
      </c>
      <c r="H1856">
        <v>1722.68</v>
      </c>
      <c r="I1856">
        <v>5819.25</v>
      </c>
      <c r="J1856">
        <v>4096.57</v>
      </c>
      <c r="K1856" s="1">
        <f t="shared" si="112"/>
        <v>2.3780214549422989</v>
      </c>
      <c r="L1856" t="s">
        <v>26</v>
      </c>
      <c r="M1856" s="2" t="s">
        <v>270</v>
      </c>
      <c r="N1856" s="3" t="str">
        <f t="shared" si="113"/>
        <v>Feb</v>
      </c>
      <c r="O1856" t="s">
        <v>51</v>
      </c>
      <c r="P1856" t="s">
        <v>39</v>
      </c>
      <c r="Q1856" t="str">
        <f t="shared" si="114"/>
        <v>Adult</v>
      </c>
      <c r="R1856" t="str">
        <f t="shared" si="115"/>
        <v>Profit</v>
      </c>
    </row>
    <row r="1857" spans="1:18">
      <c r="A1857">
        <v>4478</v>
      </c>
      <c r="B1857" t="s">
        <v>29</v>
      </c>
      <c r="C1857">
        <v>34</v>
      </c>
      <c r="D1857" t="s">
        <v>24</v>
      </c>
      <c r="E1857" t="s">
        <v>57</v>
      </c>
      <c r="F1857" t="s">
        <v>42</v>
      </c>
      <c r="G1857">
        <v>3903.52</v>
      </c>
      <c r="H1857">
        <v>1537.18</v>
      </c>
      <c r="I1857">
        <v>5818.03</v>
      </c>
      <c r="J1857">
        <v>4280.8500000000004</v>
      </c>
      <c r="K1857" s="1">
        <f t="shared" si="112"/>
        <v>2.7848722986247547</v>
      </c>
      <c r="L1857" t="s">
        <v>19</v>
      </c>
      <c r="M1857" s="2" t="s">
        <v>245</v>
      </c>
      <c r="N1857" s="3" t="str">
        <f t="shared" si="113"/>
        <v>Mar</v>
      </c>
      <c r="O1857" t="s">
        <v>21</v>
      </c>
      <c r="P1857" t="s">
        <v>22</v>
      </c>
      <c r="Q1857" t="str">
        <f t="shared" si="114"/>
        <v>Adult</v>
      </c>
      <c r="R1857" t="str">
        <f t="shared" si="115"/>
        <v>Profit</v>
      </c>
    </row>
    <row r="1858" spans="1:18">
      <c r="A1858">
        <v>1126</v>
      </c>
      <c r="B1858" t="s">
        <v>47</v>
      </c>
      <c r="C1858">
        <v>42</v>
      </c>
      <c r="D1858" t="s">
        <v>24</v>
      </c>
      <c r="E1858" t="s">
        <v>41</v>
      </c>
      <c r="F1858" t="s">
        <v>49</v>
      </c>
      <c r="G1858">
        <v>4293.0200000000004</v>
      </c>
      <c r="H1858">
        <v>1184.26</v>
      </c>
      <c r="I1858">
        <v>5817.11</v>
      </c>
      <c r="J1858">
        <v>4632.8500000000004</v>
      </c>
      <c r="K1858" s="1">
        <f t="shared" ref="K1858:K1921" si="116">J1858/H1858</f>
        <v>3.9120210089000729</v>
      </c>
      <c r="L1858" t="s">
        <v>31</v>
      </c>
      <c r="M1858" s="2" t="s">
        <v>263</v>
      </c>
      <c r="N1858" s="3" t="str">
        <f t="shared" ref="N1858:N1921" si="117">TEXT(M1858,"MMM")</f>
        <v>Aug</v>
      </c>
      <c r="O1858" t="s">
        <v>51</v>
      </c>
      <c r="P1858" t="s">
        <v>39</v>
      </c>
      <c r="Q1858" t="str">
        <f t="shared" ref="Q1858:Q1921" si="118">IF(C1858&gt;=18,IF(C1858&lt;=25,"Young",IF(C1858&lt;=40,"Adult",IF(C1858&lt;=60,"Senior",""))),"")</f>
        <v>Senior</v>
      </c>
      <c r="R1858" t="str">
        <f t="shared" ref="R1858:R1921" si="119">IF(J1858&gt;0,"Profit","Loss")</f>
        <v>Profit</v>
      </c>
    </row>
    <row r="1859" spans="1:18">
      <c r="A1859">
        <v>7937</v>
      </c>
      <c r="B1859" t="s">
        <v>40</v>
      </c>
      <c r="C1859">
        <v>23</v>
      </c>
      <c r="D1859" t="s">
        <v>24</v>
      </c>
      <c r="E1859" t="s">
        <v>41</v>
      </c>
      <c r="F1859" t="s">
        <v>25</v>
      </c>
      <c r="G1859">
        <v>4605.03</v>
      </c>
      <c r="H1859">
        <v>496.4</v>
      </c>
      <c r="I1859">
        <v>5816.48</v>
      </c>
      <c r="J1859">
        <v>5320.08</v>
      </c>
      <c r="K1859" s="1">
        <f t="shared" si="116"/>
        <v>10.717324738114424</v>
      </c>
      <c r="L1859" t="s">
        <v>26</v>
      </c>
      <c r="M1859" s="2" t="s">
        <v>203</v>
      </c>
      <c r="N1859" s="3" t="str">
        <f t="shared" si="117"/>
        <v>Dec</v>
      </c>
      <c r="O1859" t="s">
        <v>51</v>
      </c>
      <c r="P1859" t="s">
        <v>22</v>
      </c>
      <c r="Q1859" t="str">
        <f t="shared" si="118"/>
        <v>Young</v>
      </c>
      <c r="R1859" t="str">
        <f t="shared" si="119"/>
        <v>Profit</v>
      </c>
    </row>
    <row r="1860" spans="1:18">
      <c r="A1860">
        <v>8137</v>
      </c>
      <c r="B1860" t="s">
        <v>52</v>
      </c>
      <c r="C1860">
        <v>51</v>
      </c>
      <c r="D1860" t="s">
        <v>24</v>
      </c>
      <c r="E1860" t="s">
        <v>17</v>
      </c>
      <c r="F1860" t="s">
        <v>36</v>
      </c>
      <c r="G1860">
        <v>3749.79</v>
      </c>
      <c r="H1860">
        <v>122.17</v>
      </c>
      <c r="I1860">
        <v>5814.43</v>
      </c>
      <c r="J1860">
        <v>5692.26</v>
      </c>
      <c r="K1860" s="1">
        <f t="shared" si="116"/>
        <v>46.592944258001147</v>
      </c>
      <c r="L1860" t="s">
        <v>31</v>
      </c>
      <c r="M1860" s="2" t="s">
        <v>43</v>
      </c>
      <c r="N1860" s="3" t="str">
        <f t="shared" si="117"/>
        <v>Jul</v>
      </c>
      <c r="O1860" t="s">
        <v>33</v>
      </c>
      <c r="P1860" t="s">
        <v>22</v>
      </c>
      <c r="Q1860" t="str">
        <f t="shared" si="118"/>
        <v>Senior</v>
      </c>
      <c r="R1860" t="str">
        <f t="shared" si="119"/>
        <v>Profit</v>
      </c>
    </row>
    <row r="1861" spans="1:18">
      <c r="A1861">
        <v>5053</v>
      </c>
      <c r="B1861" t="s">
        <v>15</v>
      </c>
      <c r="C1861">
        <v>21</v>
      </c>
      <c r="D1861" t="s">
        <v>24</v>
      </c>
      <c r="E1861" t="s">
        <v>35</v>
      </c>
      <c r="F1861" t="s">
        <v>42</v>
      </c>
      <c r="G1861">
        <v>4205.63</v>
      </c>
      <c r="H1861">
        <v>811.83</v>
      </c>
      <c r="I1861">
        <v>5814.42</v>
      </c>
      <c r="J1861">
        <v>5002.59</v>
      </c>
      <c r="K1861" s="1">
        <f t="shared" si="116"/>
        <v>6.1621152211669932</v>
      </c>
      <c r="L1861" t="s">
        <v>37</v>
      </c>
      <c r="M1861" s="2" t="s">
        <v>250</v>
      </c>
      <c r="N1861" s="3" t="str">
        <f t="shared" si="117"/>
        <v>Jan</v>
      </c>
      <c r="O1861" t="s">
        <v>21</v>
      </c>
      <c r="P1861" t="s">
        <v>39</v>
      </c>
      <c r="Q1861" t="str">
        <f t="shared" si="118"/>
        <v>Young</v>
      </c>
      <c r="R1861" t="str">
        <f t="shared" si="119"/>
        <v>Profit</v>
      </c>
    </row>
    <row r="1862" spans="1:18">
      <c r="A1862">
        <v>9286</v>
      </c>
      <c r="B1862" t="s">
        <v>47</v>
      </c>
      <c r="C1862">
        <v>28</v>
      </c>
      <c r="D1862" t="s">
        <v>24</v>
      </c>
      <c r="E1862" t="s">
        <v>66</v>
      </c>
      <c r="F1862" t="s">
        <v>42</v>
      </c>
      <c r="G1862">
        <v>3964.55</v>
      </c>
      <c r="H1862">
        <v>908.3</v>
      </c>
      <c r="I1862">
        <v>5814.36</v>
      </c>
      <c r="J1862">
        <v>4906.0600000000004</v>
      </c>
      <c r="K1862" s="1">
        <f t="shared" si="116"/>
        <v>5.4013651877133109</v>
      </c>
      <c r="L1862" t="s">
        <v>54</v>
      </c>
      <c r="M1862" s="2" t="s">
        <v>189</v>
      </c>
      <c r="N1862" s="3" t="str">
        <f t="shared" si="117"/>
        <v>May</v>
      </c>
      <c r="O1862" t="s">
        <v>33</v>
      </c>
      <c r="P1862" t="s">
        <v>39</v>
      </c>
      <c r="Q1862" t="str">
        <f t="shared" si="118"/>
        <v>Adult</v>
      </c>
      <c r="R1862" t="str">
        <f t="shared" si="119"/>
        <v>Profit</v>
      </c>
    </row>
    <row r="1863" spans="1:18">
      <c r="A1863">
        <v>1582</v>
      </c>
      <c r="B1863" t="s">
        <v>92</v>
      </c>
      <c r="C1863">
        <v>38</v>
      </c>
      <c r="D1863" t="s">
        <v>16</v>
      </c>
      <c r="E1863" t="s">
        <v>66</v>
      </c>
      <c r="F1863" t="s">
        <v>18</v>
      </c>
      <c r="G1863">
        <v>3865.26</v>
      </c>
      <c r="H1863">
        <v>988.77</v>
      </c>
      <c r="I1863">
        <v>5812.56</v>
      </c>
      <c r="J1863">
        <v>4823.79</v>
      </c>
      <c r="K1863" s="1">
        <f t="shared" si="116"/>
        <v>4.8785764131193305</v>
      </c>
      <c r="L1863" t="s">
        <v>31</v>
      </c>
      <c r="M1863" s="2" t="s">
        <v>100</v>
      </c>
      <c r="N1863" s="3" t="str">
        <f t="shared" si="117"/>
        <v>Aug</v>
      </c>
      <c r="O1863" t="s">
        <v>28</v>
      </c>
      <c r="P1863" t="s">
        <v>39</v>
      </c>
      <c r="Q1863" t="str">
        <f t="shared" si="118"/>
        <v>Adult</v>
      </c>
      <c r="R1863" t="str">
        <f t="shared" si="119"/>
        <v>Profit</v>
      </c>
    </row>
    <row r="1864" spans="1:18">
      <c r="A1864">
        <v>5248</v>
      </c>
      <c r="B1864" t="s">
        <v>44</v>
      </c>
      <c r="C1864">
        <v>57</v>
      </c>
      <c r="D1864" t="s">
        <v>16</v>
      </c>
      <c r="E1864" t="s">
        <v>66</v>
      </c>
      <c r="F1864" t="s">
        <v>42</v>
      </c>
      <c r="G1864">
        <v>3475.71</v>
      </c>
      <c r="H1864">
        <v>376.33</v>
      </c>
      <c r="I1864">
        <v>5811.27</v>
      </c>
      <c r="J1864">
        <v>5434.94</v>
      </c>
      <c r="K1864" s="1">
        <f t="shared" si="116"/>
        <v>14.441952541652272</v>
      </c>
      <c r="L1864" t="s">
        <v>37</v>
      </c>
      <c r="M1864" s="2" t="s">
        <v>55</v>
      </c>
      <c r="N1864" s="3" t="str">
        <f t="shared" si="117"/>
        <v>Nov</v>
      </c>
      <c r="O1864" t="s">
        <v>56</v>
      </c>
      <c r="P1864" t="s">
        <v>22</v>
      </c>
      <c r="Q1864" t="str">
        <f t="shared" si="118"/>
        <v>Senior</v>
      </c>
      <c r="R1864" t="str">
        <f t="shared" si="119"/>
        <v>Profit</v>
      </c>
    </row>
    <row r="1865" spans="1:18">
      <c r="A1865">
        <v>6649</v>
      </c>
      <c r="B1865" t="s">
        <v>23</v>
      </c>
      <c r="C1865">
        <v>34</v>
      </c>
      <c r="D1865" t="s">
        <v>24</v>
      </c>
      <c r="E1865" t="s">
        <v>17</v>
      </c>
      <c r="F1865" t="s">
        <v>18</v>
      </c>
      <c r="G1865">
        <v>4786.67</v>
      </c>
      <c r="H1865">
        <v>203.89</v>
      </c>
      <c r="I1865">
        <v>5810.1</v>
      </c>
      <c r="J1865">
        <v>5606.21</v>
      </c>
      <c r="K1865" s="1">
        <f t="shared" si="116"/>
        <v>27.496247976850263</v>
      </c>
      <c r="L1865" t="s">
        <v>37</v>
      </c>
      <c r="M1865" s="2" t="s">
        <v>103</v>
      </c>
      <c r="N1865" s="3" t="str">
        <f t="shared" si="117"/>
        <v>Oct</v>
      </c>
      <c r="O1865" t="s">
        <v>28</v>
      </c>
      <c r="P1865" t="s">
        <v>22</v>
      </c>
      <c r="Q1865" t="str">
        <f t="shared" si="118"/>
        <v>Adult</v>
      </c>
      <c r="R1865" t="str">
        <f t="shared" si="119"/>
        <v>Profit</v>
      </c>
    </row>
    <row r="1866" spans="1:18">
      <c r="A1866">
        <v>7754</v>
      </c>
      <c r="B1866" t="s">
        <v>47</v>
      </c>
      <c r="C1866">
        <v>43</v>
      </c>
      <c r="D1866" t="s">
        <v>16</v>
      </c>
      <c r="E1866" t="s">
        <v>35</v>
      </c>
      <c r="F1866" t="s">
        <v>36</v>
      </c>
      <c r="G1866">
        <v>4112.66</v>
      </c>
      <c r="H1866">
        <v>167.32</v>
      </c>
      <c r="I1866">
        <v>5809.82</v>
      </c>
      <c r="J1866">
        <v>5642.5</v>
      </c>
      <c r="K1866" s="1">
        <f t="shared" si="116"/>
        <v>33.722806598135314</v>
      </c>
      <c r="L1866" t="s">
        <v>19</v>
      </c>
      <c r="M1866" s="2" t="s">
        <v>201</v>
      </c>
      <c r="N1866" s="3" t="str">
        <f t="shared" si="117"/>
        <v>Oct</v>
      </c>
      <c r="O1866" t="s">
        <v>51</v>
      </c>
      <c r="P1866" t="s">
        <v>22</v>
      </c>
      <c r="Q1866" t="str">
        <f t="shared" si="118"/>
        <v>Senior</v>
      </c>
      <c r="R1866" t="str">
        <f t="shared" si="119"/>
        <v>Profit</v>
      </c>
    </row>
    <row r="1867" spans="1:18">
      <c r="A1867">
        <v>2025</v>
      </c>
      <c r="B1867" t="s">
        <v>47</v>
      </c>
      <c r="C1867">
        <v>33</v>
      </c>
      <c r="D1867" t="s">
        <v>24</v>
      </c>
      <c r="E1867" t="s">
        <v>59</v>
      </c>
      <c r="F1867" t="s">
        <v>18</v>
      </c>
      <c r="G1867">
        <v>4040.78</v>
      </c>
      <c r="H1867">
        <v>225.65</v>
      </c>
      <c r="I1867">
        <v>5808.71</v>
      </c>
      <c r="J1867">
        <v>5583.06</v>
      </c>
      <c r="K1867" s="1">
        <f t="shared" si="116"/>
        <v>24.742122756481276</v>
      </c>
      <c r="L1867" t="s">
        <v>26</v>
      </c>
      <c r="M1867" s="2" t="s">
        <v>240</v>
      </c>
      <c r="N1867" s="3" t="str">
        <f t="shared" si="117"/>
        <v>Jun</v>
      </c>
      <c r="O1867" t="s">
        <v>56</v>
      </c>
      <c r="P1867" t="s">
        <v>22</v>
      </c>
      <c r="Q1867" t="str">
        <f t="shared" si="118"/>
        <v>Adult</v>
      </c>
      <c r="R1867" t="str">
        <f t="shared" si="119"/>
        <v>Profit</v>
      </c>
    </row>
    <row r="1868" spans="1:18">
      <c r="A1868">
        <v>6060</v>
      </c>
      <c r="B1868" t="s">
        <v>44</v>
      </c>
      <c r="C1868">
        <v>32</v>
      </c>
      <c r="D1868" t="s">
        <v>24</v>
      </c>
      <c r="E1868" t="s">
        <v>66</v>
      </c>
      <c r="F1868" t="s">
        <v>18</v>
      </c>
      <c r="G1868">
        <v>4725.8500000000004</v>
      </c>
      <c r="H1868">
        <v>852.65</v>
      </c>
      <c r="I1868">
        <v>5807.68</v>
      </c>
      <c r="J1868">
        <v>4955.03</v>
      </c>
      <c r="K1868" s="1">
        <f t="shared" si="116"/>
        <v>5.8113293848589693</v>
      </c>
      <c r="L1868" t="s">
        <v>54</v>
      </c>
      <c r="M1868" s="2" t="s">
        <v>116</v>
      </c>
      <c r="N1868" s="3" t="str">
        <f t="shared" si="117"/>
        <v>Sep</v>
      </c>
      <c r="O1868" t="s">
        <v>28</v>
      </c>
      <c r="P1868" t="s">
        <v>39</v>
      </c>
      <c r="Q1868" t="str">
        <f t="shared" si="118"/>
        <v>Adult</v>
      </c>
      <c r="R1868" t="str">
        <f t="shared" si="119"/>
        <v>Profit</v>
      </c>
    </row>
    <row r="1869" spans="1:18">
      <c r="A1869">
        <v>3342</v>
      </c>
      <c r="B1869" t="s">
        <v>44</v>
      </c>
      <c r="C1869">
        <v>32</v>
      </c>
      <c r="D1869" t="s">
        <v>24</v>
      </c>
      <c r="E1869" t="s">
        <v>59</v>
      </c>
      <c r="F1869" t="s">
        <v>42</v>
      </c>
      <c r="G1869">
        <v>4182.04</v>
      </c>
      <c r="H1869">
        <v>821.22</v>
      </c>
      <c r="I1869">
        <v>5807.32</v>
      </c>
      <c r="J1869">
        <v>4986.1000000000004</v>
      </c>
      <c r="K1869" s="1">
        <f t="shared" si="116"/>
        <v>6.0715764350600328</v>
      </c>
      <c r="L1869" t="s">
        <v>31</v>
      </c>
      <c r="M1869" s="2" t="s">
        <v>231</v>
      </c>
      <c r="N1869" s="3" t="str">
        <f t="shared" si="117"/>
        <v>Jul</v>
      </c>
      <c r="O1869" t="s">
        <v>28</v>
      </c>
      <c r="P1869" t="s">
        <v>39</v>
      </c>
      <c r="Q1869" t="str">
        <f t="shared" si="118"/>
        <v>Adult</v>
      </c>
      <c r="R1869" t="str">
        <f t="shared" si="119"/>
        <v>Profit</v>
      </c>
    </row>
    <row r="1870" spans="1:18">
      <c r="A1870">
        <v>6062</v>
      </c>
      <c r="B1870" t="s">
        <v>52</v>
      </c>
      <c r="C1870">
        <v>60</v>
      </c>
      <c r="D1870" t="s">
        <v>24</v>
      </c>
      <c r="E1870" t="s">
        <v>30</v>
      </c>
      <c r="F1870" t="s">
        <v>25</v>
      </c>
      <c r="G1870">
        <v>3256.1</v>
      </c>
      <c r="H1870">
        <v>1864.88</v>
      </c>
      <c r="I1870">
        <v>5805.3</v>
      </c>
      <c r="J1870">
        <v>3940.42</v>
      </c>
      <c r="K1870" s="1">
        <f t="shared" si="116"/>
        <v>2.1129616919051091</v>
      </c>
      <c r="L1870" t="s">
        <v>54</v>
      </c>
      <c r="M1870" s="2" t="s">
        <v>274</v>
      </c>
      <c r="N1870" s="3" t="str">
        <f t="shared" si="117"/>
        <v>Sep</v>
      </c>
      <c r="O1870" t="s">
        <v>51</v>
      </c>
      <c r="P1870" t="s">
        <v>22</v>
      </c>
      <c r="Q1870" t="str">
        <f t="shared" si="118"/>
        <v>Senior</v>
      </c>
      <c r="R1870" t="str">
        <f t="shared" si="119"/>
        <v>Profit</v>
      </c>
    </row>
    <row r="1871" spans="1:18">
      <c r="A1871">
        <v>7357</v>
      </c>
      <c r="B1871" t="s">
        <v>29</v>
      </c>
      <c r="C1871">
        <v>20</v>
      </c>
      <c r="D1871" t="s">
        <v>24</v>
      </c>
      <c r="E1871" t="s">
        <v>41</v>
      </c>
      <c r="F1871" t="s">
        <v>36</v>
      </c>
      <c r="G1871">
        <v>3237.72</v>
      </c>
      <c r="H1871">
        <v>184.7</v>
      </c>
      <c r="I1871">
        <v>5805.12</v>
      </c>
      <c r="J1871">
        <v>5620.42</v>
      </c>
      <c r="K1871" s="1">
        <f t="shared" si="116"/>
        <v>30.429994585814836</v>
      </c>
      <c r="L1871" t="s">
        <v>37</v>
      </c>
      <c r="M1871" s="2" t="s">
        <v>201</v>
      </c>
      <c r="N1871" s="3" t="str">
        <f t="shared" si="117"/>
        <v>Oct</v>
      </c>
      <c r="O1871" t="s">
        <v>51</v>
      </c>
      <c r="P1871" t="s">
        <v>39</v>
      </c>
      <c r="Q1871" t="str">
        <f t="shared" si="118"/>
        <v>Young</v>
      </c>
      <c r="R1871" t="str">
        <f t="shared" si="119"/>
        <v>Profit</v>
      </c>
    </row>
    <row r="1872" spans="1:18">
      <c r="A1872">
        <v>1077</v>
      </c>
      <c r="B1872" t="s">
        <v>44</v>
      </c>
      <c r="C1872">
        <v>57</v>
      </c>
      <c r="D1872" t="s">
        <v>16</v>
      </c>
      <c r="E1872" t="s">
        <v>53</v>
      </c>
      <c r="F1872" t="s">
        <v>42</v>
      </c>
      <c r="G1872">
        <v>4114.2</v>
      </c>
      <c r="H1872">
        <v>657.67</v>
      </c>
      <c r="I1872">
        <v>5805.07</v>
      </c>
      <c r="J1872">
        <v>5147.3999999999996</v>
      </c>
      <c r="K1872" s="1">
        <f t="shared" si="116"/>
        <v>7.8267216081013276</v>
      </c>
      <c r="L1872" t="s">
        <v>31</v>
      </c>
      <c r="M1872" s="2" t="s">
        <v>402</v>
      </c>
      <c r="N1872" s="3" t="str">
        <f t="shared" si="117"/>
        <v>Jan</v>
      </c>
      <c r="O1872" t="s">
        <v>28</v>
      </c>
      <c r="P1872" t="s">
        <v>22</v>
      </c>
      <c r="Q1872" t="str">
        <f t="shared" si="118"/>
        <v>Senior</v>
      </c>
      <c r="R1872" t="str">
        <f t="shared" si="119"/>
        <v>Profit</v>
      </c>
    </row>
    <row r="1873" spans="1:18">
      <c r="A1873">
        <v>1869</v>
      </c>
      <c r="B1873" t="s">
        <v>29</v>
      </c>
      <c r="C1873">
        <v>58</v>
      </c>
      <c r="D1873" t="s">
        <v>16</v>
      </c>
      <c r="E1873" t="s">
        <v>66</v>
      </c>
      <c r="F1873" t="s">
        <v>36</v>
      </c>
      <c r="G1873">
        <v>4592.82</v>
      </c>
      <c r="H1873">
        <v>1069.69</v>
      </c>
      <c r="I1873">
        <v>5804.83</v>
      </c>
      <c r="J1873">
        <v>4735.1400000000003</v>
      </c>
      <c r="K1873" s="1">
        <f t="shared" si="116"/>
        <v>4.4266469724873563</v>
      </c>
      <c r="L1873" t="s">
        <v>19</v>
      </c>
      <c r="M1873" s="2" t="s">
        <v>271</v>
      </c>
      <c r="N1873" s="3" t="str">
        <f t="shared" si="117"/>
        <v>Aug</v>
      </c>
      <c r="O1873" t="s">
        <v>33</v>
      </c>
      <c r="P1873" t="s">
        <v>39</v>
      </c>
      <c r="Q1873" t="str">
        <f t="shared" si="118"/>
        <v>Senior</v>
      </c>
      <c r="R1873" t="str">
        <f t="shared" si="119"/>
        <v>Profit</v>
      </c>
    </row>
    <row r="1874" spans="1:18">
      <c r="A1874">
        <v>3618</v>
      </c>
      <c r="B1874" t="s">
        <v>34</v>
      </c>
      <c r="C1874">
        <v>32</v>
      </c>
      <c r="D1874" t="s">
        <v>16</v>
      </c>
      <c r="E1874" t="s">
        <v>57</v>
      </c>
      <c r="F1874" t="s">
        <v>36</v>
      </c>
      <c r="G1874">
        <v>4883.21</v>
      </c>
      <c r="H1874">
        <v>410.73</v>
      </c>
      <c r="I1874">
        <v>5804.02</v>
      </c>
      <c r="J1874">
        <v>5393.29</v>
      </c>
      <c r="K1874" s="1">
        <f t="shared" si="116"/>
        <v>13.130986292698365</v>
      </c>
      <c r="L1874" t="s">
        <v>26</v>
      </c>
      <c r="M1874" s="2" t="s">
        <v>293</v>
      </c>
      <c r="N1874" s="3" t="str">
        <f t="shared" si="117"/>
        <v>Jul</v>
      </c>
      <c r="O1874" t="s">
        <v>51</v>
      </c>
      <c r="P1874" t="s">
        <v>22</v>
      </c>
      <c r="Q1874" t="str">
        <f t="shared" si="118"/>
        <v>Adult</v>
      </c>
      <c r="R1874" t="str">
        <f t="shared" si="119"/>
        <v>Profit</v>
      </c>
    </row>
    <row r="1875" spans="1:18">
      <c r="A1875">
        <v>5080</v>
      </c>
      <c r="B1875" t="s">
        <v>15</v>
      </c>
      <c r="C1875">
        <v>56</v>
      </c>
      <c r="D1875" t="s">
        <v>16</v>
      </c>
      <c r="E1875" t="s">
        <v>30</v>
      </c>
      <c r="F1875" t="s">
        <v>18</v>
      </c>
      <c r="G1875">
        <v>3509.24</v>
      </c>
      <c r="H1875">
        <v>227.04</v>
      </c>
      <c r="I1875">
        <v>5802.85</v>
      </c>
      <c r="J1875">
        <v>5575.81</v>
      </c>
      <c r="K1875" s="1">
        <f t="shared" si="116"/>
        <v>24.558712121212125</v>
      </c>
      <c r="L1875" t="s">
        <v>54</v>
      </c>
      <c r="M1875" s="2" t="s">
        <v>141</v>
      </c>
      <c r="N1875" s="3" t="str">
        <f t="shared" si="117"/>
        <v>May</v>
      </c>
      <c r="O1875" t="s">
        <v>21</v>
      </c>
      <c r="P1875" t="s">
        <v>39</v>
      </c>
      <c r="Q1875" t="str">
        <f t="shared" si="118"/>
        <v>Senior</v>
      </c>
      <c r="R1875" t="str">
        <f t="shared" si="119"/>
        <v>Profit</v>
      </c>
    </row>
    <row r="1876" spans="1:18">
      <c r="A1876">
        <v>1427</v>
      </c>
      <c r="B1876" t="s">
        <v>44</v>
      </c>
      <c r="C1876">
        <v>28</v>
      </c>
      <c r="D1876" t="s">
        <v>24</v>
      </c>
      <c r="E1876" t="s">
        <v>59</v>
      </c>
      <c r="F1876" t="s">
        <v>49</v>
      </c>
      <c r="G1876">
        <v>3806.29</v>
      </c>
      <c r="H1876">
        <v>806.7</v>
      </c>
      <c r="I1876">
        <v>5802.72</v>
      </c>
      <c r="J1876">
        <v>4996.0200000000004</v>
      </c>
      <c r="K1876" s="1">
        <f t="shared" si="116"/>
        <v>6.1931573075492752</v>
      </c>
      <c r="L1876" t="s">
        <v>31</v>
      </c>
      <c r="M1876" s="2" t="s">
        <v>70</v>
      </c>
      <c r="N1876" s="3" t="str">
        <f t="shared" si="117"/>
        <v>Aug</v>
      </c>
      <c r="O1876" t="s">
        <v>28</v>
      </c>
      <c r="P1876" t="s">
        <v>22</v>
      </c>
      <c r="Q1876" t="str">
        <f t="shared" si="118"/>
        <v>Adult</v>
      </c>
      <c r="R1876" t="str">
        <f t="shared" si="119"/>
        <v>Profit</v>
      </c>
    </row>
    <row r="1877" spans="1:18">
      <c r="A1877">
        <v>291</v>
      </c>
      <c r="B1877" t="s">
        <v>47</v>
      </c>
      <c r="C1877">
        <v>32</v>
      </c>
      <c r="D1877" t="s">
        <v>16</v>
      </c>
      <c r="E1877" t="s">
        <v>53</v>
      </c>
      <c r="F1877" t="s">
        <v>25</v>
      </c>
      <c r="G1877">
        <v>4009.37</v>
      </c>
      <c r="H1877">
        <v>742.72</v>
      </c>
      <c r="I1877">
        <v>5801.92</v>
      </c>
      <c r="J1877">
        <v>5059.2</v>
      </c>
      <c r="K1877" s="1">
        <f t="shared" si="116"/>
        <v>6.8117190866006023</v>
      </c>
      <c r="L1877" t="s">
        <v>37</v>
      </c>
      <c r="M1877" s="2" t="s">
        <v>253</v>
      </c>
      <c r="N1877" s="3" t="str">
        <f t="shared" si="117"/>
        <v>Jan</v>
      </c>
      <c r="O1877" t="s">
        <v>56</v>
      </c>
      <c r="P1877" t="s">
        <v>22</v>
      </c>
      <c r="Q1877" t="str">
        <f t="shared" si="118"/>
        <v>Adult</v>
      </c>
      <c r="R1877" t="str">
        <f t="shared" si="119"/>
        <v>Profit</v>
      </c>
    </row>
    <row r="1878" spans="1:18">
      <c r="A1878">
        <v>4667</v>
      </c>
      <c r="B1878" t="s">
        <v>92</v>
      </c>
      <c r="C1878">
        <v>53</v>
      </c>
      <c r="D1878" t="s">
        <v>24</v>
      </c>
      <c r="E1878" t="s">
        <v>57</v>
      </c>
      <c r="F1878" t="s">
        <v>25</v>
      </c>
      <c r="G1878">
        <v>3263.46</v>
      </c>
      <c r="H1878">
        <v>1501.87</v>
      </c>
      <c r="I1878">
        <v>5800.78</v>
      </c>
      <c r="J1878">
        <v>4298.91</v>
      </c>
      <c r="K1878" s="1">
        <f t="shared" si="116"/>
        <v>2.8623715767676297</v>
      </c>
      <c r="L1878" t="s">
        <v>37</v>
      </c>
      <c r="M1878" s="2" t="s">
        <v>219</v>
      </c>
      <c r="N1878" s="3" t="str">
        <f t="shared" si="117"/>
        <v>Oct</v>
      </c>
      <c r="O1878" t="s">
        <v>33</v>
      </c>
      <c r="P1878" t="s">
        <v>22</v>
      </c>
      <c r="Q1878" t="str">
        <f t="shared" si="118"/>
        <v>Senior</v>
      </c>
      <c r="R1878" t="str">
        <f t="shared" si="119"/>
        <v>Profit</v>
      </c>
    </row>
    <row r="1879" spans="1:18">
      <c r="A1879">
        <v>7542</v>
      </c>
      <c r="B1879" t="s">
        <v>84</v>
      </c>
      <c r="C1879">
        <v>54</v>
      </c>
      <c r="D1879" t="s">
        <v>24</v>
      </c>
      <c r="E1879" t="s">
        <v>30</v>
      </c>
      <c r="F1879" t="s">
        <v>42</v>
      </c>
      <c r="G1879">
        <v>3816.89</v>
      </c>
      <c r="H1879">
        <v>1254.9100000000001</v>
      </c>
      <c r="I1879">
        <v>5800.39</v>
      </c>
      <c r="J1879">
        <v>4545.4799999999996</v>
      </c>
      <c r="K1879" s="1">
        <f t="shared" si="116"/>
        <v>3.6221561705620315</v>
      </c>
      <c r="L1879" t="s">
        <v>26</v>
      </c>
      <c r="M1879" s="2" t="s">
        <v>251</v>
      </c>
      <c r="N1879" s="3" t="str">
        <f t="shared" si="117"/>
        <v>Jan</v>
      </c>
      <c r="O1879" t="s">
        <v>21</v>
      </c>
      <c r="P1879" t="s">
        <v>39</v>
      </c>
      <c r="Q1879" t="str">
        <f t="shared" si="118"/>
        <v>Senior</v>
      </c>
      <c r="R1879" t="str">
        <f t="shared" si="119"/>
        <v>Profit</v>
      </c>
    </row>
    <row r="1880" spans="1:18">
      <c r="A1880">
        <v>3621</v>
      </c>
      <c r="B1880" t="s">
        <v>44</v>
      </c>
      <c r="C1880">
        <v>38</v>
      </c>
      <c r="D1880" t="s">
        <v>16</v>
      </c>
      <c r="E1880" t="s">
        <v>57</v>
      </c>
      <c r="F1880" t="s">
        <v>42</v>
      </c>
      <c r="G1880">
        <v>4846.0200000000004</v>
      </c>
      <c r="H1880">
        <v>1563.18</v>
      </c>
      <c r="I1880">
        <v>5800.32</v>
      </c>
      <c r="J1880">
        <v>4237.1400000000003</v>
      </c>
      <c r="K1880" s="1">
        <f t="shared" si="116"/>
        <v>2.7105899512532146</v>
      </c>
      <c r="L1880" t="s">
        <v>19</v>
      </c>
      <c r="M1880" s="2" t="s">
        <v>286</v>
      </c>
      <c r="N1880" s="3" t="str">
        <f t="shared" si="117"/>
        <v>Apr</v>
      </c>
      <c r="O1880" t="s">
        <v>56</v>
      </c>
      <c r="P1880" t="s">
        <v>39</v>
      </c>
      <c r="Q1880" t="str">
        <f t="shared" si="118"/>
        <v>Adult</v>
      </c>
      <c r="R1880" t="str">
        <f t="shared" si="119"/>
        <v>Profit</v>
      </c>
    </row>
    <row r="1881" spans="1:18">
      <c r="A1881">
        <v>2002</v>
      </c>
      <c r="B1881" t="s">
        <v>34</v>
      </c>
      <c r="C1881">
        <v>35</v>
      </c>
      <c r="D1881" t="s">
        <v>24</v>
      </c>
      <c r="E1881" t="s">
        <v>57</v>
      </c>
      <c r="F1881" t="s">
        <v>42</v>
      </c>
      <c r="G1881">
        <v>4498.25</v>
      </c>
      <c r="H1881">
        <v>323.24</v>
      </c>
      <c r="I1881">
        <v>5799.03</v>
      </c>
      <c r="J1881">
        <v>5475.79</v>
      </c>
      <c r="K1881" s="1">
        <f t="shared" si="116"/>
        <v>16.940322979829229</v>
      </c>
      <c r="L1881" t="s">
        <v>54</v>
      </c>
      <c r="M1881" s="2" t="s">
        <v>233</v>
      </c>
      <c r="N1881" s="3" t="str">
        <f t="shared" si="117"/>
        <v>Sep</v>
      </c>
      <c r="O1881" t="s">
        <v>21</v>
      </c>
      <c r="P1881" t="s">
        <v>22</v>
      </c>
      <c r="Q1881" t="str">
        <f t="shared" si="118"/>
        <v>Adult</v>
      </c>
      <c r="R1881" t="str">
        <f t="shared" si="119"/>
        <v>Profit</v>
      </c>
    </row>
    <row r="1882" spans="1:18">
      <c r="A1882">
        <v>5374</v>
      </c>
      <c r="B1882" t="s">
        <v>40</v>
      </c>
      <c r="C1882">
        <v>30</v>
      </c>
      <c r="D1882" t="s">
        <v>16</v>
      </c>
      <c r="E1882" t="s">
        <v>59</v>
      </c>
      <c r="F1882" t="s">
        <v>36</v>
      </c>
      <c r="G1882">
        <v>4598.25</v>
      </c>
      <c r="H1882">
        <v>1496.02</v>
      </c>
      <c r="I1882">
        <v>5798.73</v>
      </c>
      <c r="J1882">
        <v>4302.71</v>
      </c>
      <c r="K1882" s="1">
        <f t="shared" si="116"/>
        <v>2.8761045975321187</v>
      </c>
      <c r="L1882" t="s">
        <v>19</v>
      </c>
      <c r="M1882" s="2" t="s">
        <v>242</v>
      </c>
      <c r="N1882" s="3" t="str">
        <f t="shared" si="117"/>
        <v>Apr</v>
      </c>
      <c r="O1882" t="s">
        <v>33</v>
      </c>
      <c r="P1882" t="s">
        <v>39</v>
      </c>
      <c r="Q1882" t="str">
        <f t="shared" si="118"/>
        <v>Adult</v>
      </c>
      <c r="R1882" t="str">
        <f t="shared" si="119"/>
        <v>Profit</v>
      </c>
    </row>
    <row r="1883" spans="1:18">
      <c r="A1883">
        <v>7216</v>
      </c>
      <c r="B1883" t="s">
        <v>47</v>
      </c>
      <c r="C1883">
        <v>54</v>
      </c>
      <c r="D1883" t="s">
        <v>16</v>
      </c>
      <c r="E1883" t="s">
        <v>66</v>
      </c>
      <c r="F1883" t="s">
        <v>42</v>
      </c>
      <c r="G1883">
        <v>3276.67</v>
      </c>
      <c r="H1883">
        <v>1814.66</v>
      </c>
      <c r="I1883">
        <v>5796.83</v>
      </c>
      <c r="J1883">
        <v>3982.17</v>
      </c>
      <c r="K1883" s="1">
        <f t="shared" si="116"/>
        <v>2.194444138295879</v>
      </c>
      <c r="L1883" t="s">
        <v>54</v>
      </c>
      <c r="M1883" s="2" t="s">
        <v>159</v>
      </c>
      <c r="N1883" s="3" t="str">
        <f t="shared" si="117"/>
        <v>Apr</v>
      </c>
      <c r="O1883" t="s">
        <v>33</v>
      </c>
      <c r="P1883" t="s">
        <v>39</v>
      </c>
      <c r="Q1883" t="str">
        <f t="shared" si="118"/>
        <v>Senior</v>
      </c>
      <c r="R1883" t="str">
        <f t="shared" si="119"/>
        <v>Profit</v>
      </c>
    </row>
    <row r="1884" spans="1:18">
      <c r="A1884">
        <v>4062</v>
      </c>
      <c r="B1884" t="s">
        <v>44</v>
      </c>
      <c r="C1884">
        <v>20</v>
      </c>
      <c r="D1884" t="s">
        <v>24</v>
      </c>
      <c r="E1884" t="s">
        <v>59</v>
      </c>
      <c r="F1884" t="s">
        <v>42</v>
      </c>
      <c r="G1884">
        <v>4576.55</v>
      </c>
      <c r="H1884">
        <v>288.29000000000002</v>
      </c>
      <c r="I1884">
        <v>5796.61</v>
      </c>
      <c r="J1884">
        <v>5508.32</v>
      </c>
      <c r="K1884" s="1">
        <f t="shared" si="116"/>
        <v>19.106871552950153</v>
      </c>
      <c r="L1884" t="s">
        <v>19</v>
      </c>
      <c r="M1884" s="2" t="s">
        <v>110</v>
      </c>
      <c r="N1884" s="3" t="str">
        <f t="shared" si="117"/>
        <v>Nov</v>
      </c>
      <c r="O1884" t="s">
        <v>21</v>
      </c>
      <c r="P1884" t="s">
        <v>22</v>
      </c>
      <c r="Q1884" t="str">
        <f t="shared" si="118"/>
        <v>Young</v>
      </c>
      <c r="R1884" t="str">
        <f t="shared" si="119"/>
        <v>Profit</v>
      </c>
    </row>
    <row r="1885" spans="1:18">
      <c r="A1885">
        <v>1687</v>
      </c>
      <c r="B1885" t="s">
        <v>15</v>
      </c>
      <c r="C1885">
        <v>50</v>
      </c>
      <c r="D1885" t="s">
        <v>16</v>
      </c>
      <c r="E1885" t="s">
        <v>17</v>
      </c>
      <c r="F1885" t="s">
        <v>36</v>
      </c>
      <c r="G1885">
        <v>4784.01</v>
      </c>
      <c r="H1885">
        <v>175.68</v>
      </c>
      <c r="I1885">
        <v>5795.7</v>
      </c>
      <c r="J1885">
        <v>5620.02</v>
      </c>
      <c r="K1885" s="1">
        <f t="shared" si="116"/>
        <v>31.9900956284153</v>
      </c>
      <c r="L1885" t="s">
        <v>54</v>
      </c>
      <c r="M1885" s="2" t="s">
        <v>253</v>
      </c>
      <c r="N1885" s="3" t="str">
        <f t="shared" si="117"/>
        <v>Jan</v>
      </c>
      <c r="O1885" t="s">
        <v>28</v>
      </c>
      <c r="P1885" t="s">
        <v>39</v>
      </c>
      <c r="Q1885" t="str">
        <f t="shared" si="118"/>
        <v>Senior</v>
      </c>
      <c r="R1885" t="str">
        <f t="shared" si="119"/>
        <v>Profit</v>
      </c>
    </row>
    <row r="1886" spans="1:18">
      <c r="A1886">
        <v>4714</v>
      </c>
      <c r="B1886" t="s">
        <v>47</v>
      </c>
      <c r="C1886">
        <v>41</v>
      </c>
      <c r="D1886" t="s">
        <v>16</v>
      </c>
      <c r="E1886" t="s">
        <v>59</v>
      </c>
      <c r="F1886" t="s">
        <v>18</v>
      </c>
      <c r="G1886">
        <v>3406.38</v>
      </c>
      <c r="H1886">
        <v>329.93</v>
      </c>
      <c r="I1886">
        <v>5795.4</v>
      </c>
      <c r="J1886">
        <v>5465.47</v>
      </c>
      <c r="K1886" s="1">
        <f t="shared" si="116"/>
        <v>16.5655442063468</v>
      </c>
      <c r="L1886" t="s">
        <v>19</v>
      </c>
      <c r="M1886" s="2" t="s">
        <v>315</v>
      </c>
      <c r="N1886" s="3" t="str">
        <f t="shared" si="117"/>
        <v>Aug</v>
      </c>
      <c r="O1886" t="s">
        <v>28</v>
      </c>
      <c r="P1886" t="s">
        <v>39</v>
      </c>
      <c r="Q1886" t="str">
        <f t="shared" si="118"/>
        <v>Senior</v>
      </c>
      <c r="R1886" t="str">
        <f t="shared" si="119"/>
        <v>Profit</v>
      </c>
    </row>
    <row r="1887" spans="1:18">
      <c r="A1887">
        <v>8144</v>
      </c>
      <c r="B1887" t="s">
        <v>29</v>
      </c>
      <c r="C1887">
        <v>46</v>
      </c>
      <c r="D1887" t="s">
        <v>24</v>
      </c>
      <c r="E1887" t="s">
        <v>57</v>
      </c>
      <c r="F1887" t="s">
        <v>25</v>
      </c>
      <c r="G1887">
        <v>3962.53</v>
      </c>
      <c r="H1887">
        <v>1223.5899999999999</v>
      </c>
      <c r="I1887">
        <v>5794.7</v>
      </c>
      <c r="J1887">
        <v>4571.1099999999997</v>
      </c>
      <c r="K1887" s="1">
        <f t="shared" si="116"/>
        <v>3.7358183705326131</v>
      </c>
      <c r="L1887" t="s">
        <v>37</v>
      </c>
      <c r="M1887" s="2" t="s">
        <v>186</v>
      </c>
      <c r="N1887" s="3" t="str">
        <f t="shared" si="117"/>
        <v>Jun</v>
      </c>
      <c r="O1887" t="s">
        <v>51</v>
      </c>
      <c r="P1887" t="s">
        <v>22</v>
      </c>
      <c r="Q1887" t="str">
        <f t="shared" si="118"/>
        <v>Senior</v>
      </c>
      <c r="R1887" t="str">
        <f t="shared" si="119"/>
        <v>Profit</v>
      </c>
    </row>
    <row r="1888" spans="1:18">
      <c r="A1888">
        <v>1675</v>
      </c>
      <c r="B1888" t="s">
        <v>23</v>
      </c>
      <c r="C1888">
        <v>50</v>
      </c>
      <c r="D1888" t="s">
        <v>16</v>
      </c>
      <c r="E1888" t="s">
        <v>57</v>
      </c>
      <c r="F1888" t="s">
        <v>42</v>
      </c>
      <c r="G1888">
        <v>3888.37</v>
      </c>
      <c r="H1888">
        <v>283.45</v>
      </c>
      <c r="I1888">
        <v>5792.05</v>
      </c>
      <c r="J1888">
        <v>5508.6</v>
      </c>
      <c r="K1888" s="1">
        <f t="shared" si="116"/>
        <v>19.434115364261778</v>
      </c>
      <c r="L1888" t="s">
        <v>19</v>
      </c>
      <c r="M1888" s="2" t="s">
        <v>214</v>
      </c>
      <c r="N1888" s="3" t="str">
        <f t="shared" si="117"/>
        <v>Jan</v>
      </c>
      <c r="O1888" t="s">
        <v>28</v>
      </c>
      <c r="P1888" t="s">
        <v>39</v>
      </c>
      <c r="Q1888" t="str">
        <f t="shared" si="118"/>
        <v>Senior</v>
      </c>
      <c r="R1888" t="str">
        <f t="shared" si="119"/>
        <v>Profit</v>
      </c>
    </row>
    <row r="1889" spans="1:18">
      <c r="A1889">
        <v>4503</v>
      </c>
      <c r="B1889" t="s">
        <v>23</v>
      </c>
      <c r="C1889">
        <v>59</v>
      </c>
      <c r="D1889" t="s">
        <v>24</v>
      </c>
      <c r="E1889" t="s">
        <v>17</v>
      </c>
      <c r="F1889" t="s">
        <v>36</v>
      </c>
      <c r="G1889">
        <v>4830.87</v>
      </c>
      <c r="H1889">
        <v>414.04</v>
      </c>
      <c r="I1889">
        <v>5791.22</v>
      </c>
      <c r="J1889">
        <v>5377.18</v>
      </c>
      <c r="K1889" s="1">
        <f t="shared" si="116"/>
        <v>12.98710269539175</v>
      </c>
      <c r="L1889" t="s">
        <v>37</v>
      </c>
      <c r="M1889" s="2" t="s">
        <v>407</v>
      </c>
      <c r="N1889" s="3" t="str">
        <f t="shared" si="117"/>
        <v>Dec</v>
      </c>
      <c r="O1889" t="s">
        <v>56</v>
      </c>
      <c r="P1889" t="s">
        <v>39</v>
      </c>
      <c r="Q1889" t="str">
        <f t="shared" si="118"/>
        <v>Senior</v>
      </c>
      <c r="R1889" t="str">
        <f t="shared" si="119"/>
        <v>Profit</v>
      </c>
    </row>
    <row r="1890" spans="1:18">
      <c r="A1890">
        <v>1638</v>
      </c>
      <c r="B1890" t="s">
        <v>34</v>
      </c>
      <c r="C1890">
        <v>35</v>
      </c>
      <c r="D1890" t="s">
        <v>16</v>
      </c>
      <c r="E1890" t="s">
        <v>59</v>
      </c>
      <c r="F1890" t="s">
        <v>36</v>
      </c>
      <c r="G1890">
        <v>4248.7</v>
      </c>
      <c r="H1890">
        <v>608.64</v>
      </c>
      <c r="I1890">
        <v>5789.91</v>
      </c>
      <c r="J1890">
        <v>5181.2700000000004</v>
      </c>
      <c r="K1890" s="1">
        <f t="shared" si="116"/>
        <v>8.5128647476340706</v>
      </c>
      <c r="L1890" t="s">
        <v>31</v>
      </c>
      <c r="M1890" s="2" t="s">
        <v>351</v>
      </c>
      <c r="N1890" s="3" t="str">
        <f t="shared" si="117"/>
        <v>Aug</v>
      </c>
      <c r="O1890" t="s">
        <v>51</v>
      </c>
      <c r="P1890" t="s">
        <v>39</v>
      </c>
      <c r="Q1890" t="str">
        <f t="shared" si="118"/>
        <v>Adult</v>
      </c>
      <c r="R1890" t="str">
        <f t="shared" si="119"/>
        <v>Profit</v>
      </c>
    </row>
    <row r="1891" spans="1:18">
      <c r="A1891">
        <v>1505</v>
      </c>
      <c r="B1891" t="s">
        <v>40</v>
      </c>
      <c r="C1891">
        <v>33</v>
      </c>
      <c r="D1891" t="s">
        <v>24</v>
      </c>
      <c r="E1891" t="s">
        <v>35</v>
      </c>
      <c r="F1891" t="s">
        <v>49</v>
      </c>
      <c r="G1891">
        <v>4830.55</v>
      </c>
      <c r="H1891">
        <v>1698.83</v>
      </c>
      <c r="I1891">
        <v>5789.6</v>
      </c>
      <c r="J1891">
        <v>4090.77</v>
      </c>
      <c r="K1891" s="1">
        <f t="shared" si="116"/>
        <v>2.4079925595851264</v>
      </c>
      <c r="L1891" t="s">
        <v>19</v>
      </c>
      <c r="M1891" s="2" t="s">
        <v>369</v>
      </c>
      <c r="N1891" s="3" t="str">
        <f t="shared" si="117"/>
        <v>Oct</v>
      </c>
      <c r="O1891" t="s">
        <v>51</v>
      </c>
      <c r="P1891" t="s">
        <v>39</v>
      </c>
      <c r="Q1891" t="str">
        <f t="shared" si="118"/>
        <v>Adult</v>
      </c>
      <c r="R1891" t="str">
        <f t="shared" si="119"/>
        <v>Profit</v>
      </c>
    </row>
    <row r="1892" spans="1:18">
      <c r="A1892">
        <v>4156</v>
      </c>
      <c r="B1892" t="s">
        <v>29</v>
      </c>
      <c r="C1892">
        <v>26</v>
      </c>
      <c r="D1892" t="s">
        <v>16</v>
      </c>
      <c r="E1892" t="s">
        <v>35</v>
      </c>
      <c r="F1892" t="s">
        <v>36</v>
      </c>
      <c r="G1892">
        <v>4050.62</v>
      </c>
      <c r="H1892">
        <v>1428.04</v>
      </c>
      <c r="I1892">
        <v>5789.52</v>
      </c>
      <c r="J1892">
        <v>4361.4799999999996</v>
      </c>
      <c r="K1892" s="1">
        <f t="shared" si="116"/>
        <v>3.0541721520405587</v>
      </c>
      <c r="L1892" t="s">
        <v>37</v>
      </c>
      <c r="M1892" s="2" t="s">
        <v>112</v>
      </c>
      <c r="N1892" s="3" t="str">
        <f t="shared" si="117"/>
        <v>Jan</v>
      </c>
      <c r="O1892" t="s">
        <v>56</v>
      </c>
      <c r="P1892" t="s">
        <v>22</v>
      </c>
      <c r="Q1892" t="str">
        <f t="shared" si="118"/>
        <v>Adult</v>
      </c>
      <c r="R1892" t="str">
        <f t="shared" si="119"/>
        <v>Profit</v>
      </c>
    </row>
    <row r="1893" spans="1:18">
      <c r="A1893">
        <v>3091</v>
      </c>
      <c r="B1893" t="s">
        <v>44</v>
      </c>
      <c r="C1893">
        <v>32</v>
      </c>
      <c r="D1893" t="s">
        <v>24</v>
      </c>
      <c r="E1893" t="s">
        <v>35</v>
      </c>
      <c r="F1893" t="s">
        <v>25</v>
      </c>
      <c r="G1893">
        <v>3805.6</v>
      </c>
      <c r="H1893">
        <v>1059.24</v>
      </c>
      <c r="I1893">
        <v>5788.19</v>
      </c>
      <c r="J1893">
        <v>4728.95</v>
      </c>
      <c r="K1893" s="1">
        <f t="shared" si="116"/>
        <v>4.4644745289075187</v>
      </c>
      <c r="L1893" t="s">
        <v>31</v>
      </c>
      <c r="M1893" s="2" t="s">
        <v>239</v>
      </c>
      <c r="N1893" s="3" t="str">
        <f t="shared" si="117"/>
        <v>Sep</v>
      </c>
      <c r="O1893" t="s">
        <v>21</v>
      </c>
      <c r="P1893" t="s">
        <v>39</v>
      </c>
      <c r="Q1893" t="str">
        <f t="shared" si="118"/>
        <v>Adult</v>
      </c>
      <c r="R1893" t="str">
        <f t="shared" si="119"/>
        <v>Profit</v>
      </c>
    </row>
    <row r="1894" spans="1:18">
      <c r="A1894">
        <v>6065</v>
      </c>
      <c r="B1894" t="s">
        <v>23</v>
      </c>
      <c r="C1894">
        <v>52</v>
      </c>
      <c r="D1894" t="s">
        <v>16</v>
      </c>
      <c r="E1894" t="s">
        <v>17</v>
      </c>
      <c r="F1894" t="s">
        <v>42</v>
      </c>
      <c r="G1894">
        <v>3350.14</v>
      </c>
      <c r="H1894">
        <v>160.83000000000001</v>
      </c>
      <c r="I1894">
        <v>5787.67</v>
      </c>
      <c r="J1894">
        <v>5626.84</v>
      </c>
      <c r="K1894" s="1">
        <f t="shared" si="116"/>
        <v>34.986258782565443</v>
      </c>
      <c r="L1894" t="s">
        <v>19</v>
      </c>
      <c r="M1894" s="2" t="s">
        <v>153</v>
      </c>
      <c r="N1894" s="3" t="str">
        <f t="shared" si="117"/>
        <v>Apr</v>
      </c>
      <c r="O1894" t="s">
        <v>21</v>
      </c>
      <c r="P1894" t="s">
        <v>22</v>
      </c>
      <c r="Q1894" t="str">
        <f t="shared" si="118"/>
        <v>Senior</v>
      </c>
      <c r="R1894" t="str">
        <f t="shared" si="119"/>
        <v>Profit</v>
      </c>
    </row>
    <row r="1895" spans="1:18">
      <c r="A1895">
        <v>1397</v>
      </c>
      <c r="B1895" t="s">
        <v>92</v>
      </c>
      <c r="C1895">
        <v>47</v>
      </c>
      <c r="D1895" t="s">
        <v>24</v>
      </c>
      <c r="E1895" t="s">
        <v>53</v>
      </c>
      <c r="F1895" t="s">
        <v>25</v>
      </c>
      <c r="G1895">
        <v>4174.55</v>
      </c>
      <c r="H1895">
        <v>1753.51</v>
      </c>
      <c r="I1895">
        <v>5785.09</v>
      </c>
      <c r="J1895">
        <v>4031.58</v>
      </c>
      <c r="K1895" s="1">
        <f t="shared" si="116"/>
        <v>2.2991485648784438</v>
      </c>
      <c r="L1895" t="s">
        <v>31</v>
      </c>
      <c r="M1895" s="2" t="s">
        <v>249</v>
      </c>
      <c r="N1895" s="3" t="str">
        <f t="shared" si="117"/>
        <v>Sep</v>
      </c>
      <c r="O1895" t="s">
        <v>33</v>
      </c>
      <c r="P1895" t="s">
        <v>22</v>
      </c>
      <c r="Q1895" t="str">
        <f t="shared" si="118"/>
        <v>Senior</v>
      </c>
      <c r="R1895" t="str">
        <f t="shared" si="119"/>
        <v>Profit</v>
      </c>
    </row>
    <row r="1896" spans="1:18">
      <c r="A1896">
        <v>395</v>
      </c>
      <c r="B1896" t="s">
        <v>34</v>
      </c>
      <c r="C1896">
        <v>18</v>
      </c>
      <c r="D1896" t="s">
        <v>16</v>
      </c>
      <c r="E1896" t="s">
        <v>57</v>
      </c>
      <c r="F1896" t="s">
        <v>36</v>
      </c>
      <c r="G1896">
        <v>4730.4799999999996</v>
      </c>
      <c r="H1896">
        <v>1020.59</v>
      </c>
      <c r="I1896">
        <v>5784.67</v>
      </c>
      <c r="J1896">
        <v>4764.08</v>
      </c>
      <c r="K1896" s="1">
        <f t="shared" si="116"/>
        <v>4.6679665683575182</v>
      </c>
      <c r="L1896" t="s">
        <v>37</v>
      </c>
      <c r="M1896" s="2" t="s">
        <v>229</v>
      </c>
      <c r="N1896" s="3" t="str">
        <f t="shared" si="117"/>
        <v>Jan</v>
      </c>
      <c r="O1896" t="s">
        <v>28</v>
      </c>
      <c r="P1896" t="s">
        <v>22</v>
      </c>
      <c r="Q1896" t="str">
        <f t="shared" si="118"/>
        <v>Young</v>
      </c>
      <c r="R1896" t="str">
        <f t="shared" si="119"/>
        <v>Profit</v>
      </c>
    </row>
    <row r="1897" spans="1:18">
      <c r="A1897">
        <v>5800</v>
      </c>
      <c r="B1897" t="s">
        <v>92</v>
      </c>
      <c r="C1897">
        <v>53</v>
      </c>
      <c r="D1897" t="s">
        <v>24</v>
      </c>
      <c r="E1897" t="s">
        <v>66</v>
      </c>
      <c r="F1897" t="s">
        <v>36</v>
      </c>
      <c r="G1897">
        <v>3406.09</v>
      </c>
      <c r="H1897">
        <v>854.56</v>
      </c>
      <c r="I1897">
        <v>5784.11</v>
      </c>
      <c r="J1897">
        <v>4929.55</v>
      </c>
      <c r="K1897" s="1">
        <f t="shared" si="116"/>
        <v>5.7685241527803788</v>
      </c>
      <c r="L1897" t="s">
        <v>37</v>
      </c>
      <c r="M1897" s="2" t="s">
        <v>271</v>
      </c>
      <c r="N1897" s="3" t="str">
        <f t="shared" si="117"/>
        <v>Aug</v>
      </c>
      <c r="O1897" t="s">
        <v>56</v>
      </c>
      <c r="P1897" t="s">
        <v>39</v>
      </c>
      <c r="Q1897" t="str">
        <f t="shared" si="118"/>
        <v>Senior</v>
      </c>
      <c r="R1897" t="str">
        <f t="shared" si="119"/>
        <v>Profit</v>
      </c>
    </row>
    <row r="1898" spans="1:18">
      <c r="A1898">
        <v>5503</v>
      </c>
      <c r="B1898" t="s">
        <v>44</v>
      </c>
      <c r="C1898">
        <v>33</v>
      </c>
      <c r="D1898" t="s">
        <v>24</v>
      </c>
      <c r="E1898" t="s">
        <v>53</v>
      </c>
      <c r="F1898" t="s">
        <v>25</v>
      </c>
      <c r="G1898">
        <v>4543.2299999999996</v>
      </c>
      <c r="H1898">
        <v>1360.63</v>
      </c>
      <c r="I1898">
        <v>5784.03</v>
      </c>
      <c r="J1898">
        <v>4423.3999999999996</v>
      </c>
      <c r="K1898" s="1">
        <f t="shared" si="116"/>
        <v>3.2509940248267339</v>
      </c>
      <c r="L1898" t="s">
        <v>26</v>
      </c>
      <c r="M1898" s="2" t="s">
        <v>376</v>
      </c>
      <c r="N1898" s="3" t="str">
        <f t="shared" si="117"/>
        <v>Aug</v>
      </c>
      <c r="O1898" t="s">
        <v>56</v>
      </c>
      <c r="P1898" t="s">
        <v>22</v>
      </c>
      <c r="Q1898" t="str">
        <f t="shared" si="118"/>
        <v>Adult</v>
      </c>
      <c r="R1898" t="str">
        <f t="shared" si="119"/>
        <v>Profit</v>
      </c>
    </row>
    <row r="1899" spans="1:18">
      <c r="A1899">
        <v>5578</v>
      </c>
      <c r="B1899" t="s">
        <v>47</v>
      </c>
      <c r="C1899">
        <v>39</v>
      </c>
      <c r="D1899" t="s">
        <v>16</v>
      </c>
      <c r="E1899" t="s">
        <v>30</v>
      </c>
      <c r="F1899" t="s">
        <v>49</v>
      </c>
      <c r="G1899">
        <v>3760.74</v>
      </c>
      <c r="H1899">
        <v>1987</v>
      </c>
      <c r="I1899">
        <v>5783.29</v>
      </c>
      <c r="J1899">
        <v>3796.29</v>
      </c>
      <c r="K1899" s="1">
        <f t="shared" si="116"/>
        <v>1.9105636638147963</v>
      </c>
      <c r="L1899" t="s">
        <v>19</v>
      </c>
      <c r="M1899" s="2" t="s">
        <v>296</v>
      </c>
      <c r="N1899" s="3" t="str">
        <f t="shared" si="117"/>
        <v>Dec</v>
      </c>
      <c r="O1899" t="s">
        <v>28</v>
      </c>
      <c r="P1899" t="s">
        <v>22</v>
      </c>
      <c r="Q1899" t="str">
        <f t="shared" si="118"/>
        <v>Adult</v>
      </c>
      <c r="R1899" t="str">
        <f t="shared" si="119"/>
        <v>Profit</v>
      </c>
    </row>
    <row r="1900" spans="1:18">
      <c r="A1900">
        <v>2890</v>
      </c>
      <c r="B1900" t="s">
        <v>15</v>
      </c>
      <c r="C1900">
        <v>31</v>
      </c>
      <c r="D1900" t="s">
        <v>16</v>
      </c>
      <c r="E1900" t="s">
        <v>17</v>
      </c>
      <c r="F1900" t="s">
        <v>36</v>
      </c>
      <c r="G1900">
        <v>4868.4799999999996</v>
      </c>
      <c r="H1900">
        <v>1412.88</v>
      </c>
      <c r="I1900">
        <v>5783.15</v>
      </c>
      <c r="J1900">
        <v>4370.2700000000004</v>
      </c>
      <c r="K1900" s="1">
        <f t="shared" si="116"/>
        <v>3.0931643168563503</v>
      </c>
      <c r="L1900" t="s">
        <v>19</v>
      </c>
      <c r="M1900" s="2" t="s">
        <v>267</v>
      </c>
      <c r="N1900" s="3" t="str">
        <f t="shared" si="117"/>
        <v>Apr</v>
      </c>
      <c r="O1900" t="s">
        <v>28</v>
      </c>
      <c r="P1900" t="s">
        <v>22</v>
      </c>
      <c r="Q1900" t="str">
        <f t="shared" si="118"/>
        <v>Adult</v>
      </c>
      <c r="R1900" t="str">
        <f t="shared" si="119"/>
        <v>Profit</v>
      </c>
    </row>
    <row r="1901" spans="1:18">
      <c r="A1901">
        <v>3543</v>
      </c>
      <c r="B1901" t="s">
        <v>44</v>
      </c>
      <c r="C1901">
        <v>21</v>
      </c>
      <c r="D1901" t="s">
        <v>24</v>
      </c>
      <c r="E1901" t="s">
        <v>59</v>
      </c>
      <c r="F1901" t="s">
        <v>18</v>
      </c>
      <c r="G1901">
        <v>3499.42</v>
      </c>
      <c r="H1901">
        <v>1152.32</v>
      </c>
      <c r="I1901">
        <v>5782.32</v>
      </c>
      <c r="J1901">
        <v>4630</v>
      </c>
      <c r="K1901" s="1">
        <f t="shared" si="116"/>
        <v>4.0179811163565677</v>
      </c>
      <c r="L1901" t="s">
        <v>54</v>
      </c>
      <c r="M1901" s="2" t="s">
        <v>112</v>
      </c>
      <c r="N1901" s="3" t="str">
        <f t="shared" si="117"/>
        <v>Jan</v>
      </c>
      <c r="O1901" t="s">
        <v>51</v>
      </c>
      <c r="P1901" t="s">
        <v>22</v>
      </c>
      <c r="Q1901" t="str">
        <f t="shared" si="118"/>
        <v>Young</v>
      </c>
      <c r="R1901" t="str">
        <f t="shared" si="119"/>
        <v>Profit</v>
      </c>
    </row>
    <row r="1902" spans="1:18">
      <c r="A1902">
        <v>4912</v>
      </c>
      <c r="B1902" t="s">
        <v>23</v>
      </c>
      <c r="C1902">
        <v>60</v>
      </c>
      <c r="D1902" t="s">
        <v>16</v>
      </c>
      <c r="E1902" t="s">
        <v>35</v>
      </c>
      <c r="F1902" t="s">
        <v>42</v>
      </c>
      <c r="G1902">
        <v>3902.83</v>
      </c>
      <c r="H1902">
        <v>476.22</v>
      </c>
      <c r="I1902">
        <v>5780.22</v>
      </c>
      <c r="J1902">
        <v>5304</v>
      </c>
      <c r="K1902" s="1">
        <f t="shared" si="116"/>
        <v>11.137709462013355</v>
      </c>
      <c r="L1902" t="s">
        <v>19</v>
      </c>
      <c r="M1902" s="2" t="s">
        <v>157</v>
      </c>
      <c r="N1902" s="3" t="str">
        <f t="shared" si="117"/>
        <v>Mar</v>
      </c>
      <c r="O1902" t="s">
        <v>21</v>
      </c>
      <c r="P1902" t="s">
        <v>39</v>
      </c>
      <c r="Q1902" t="str">
        <f t="shared" si="118"/>
        <v>Senior</v>
      </c>
      <c r="R1902" t="str">
        <f t="shared" si="119"/>
        <v>Profit</v>
      </c>
    </row>
    <row r="1903" spans="1:18">
      <c r="A1903">
        <v>4505</v>
      </c>
      <c r="B1903" t="s">
        <v>34</v>
      </c>
      <c r="C1903">
        <v>20</v>
      </c>
      <c r="D1903" t="s">
        <v>24</v>
      </c>
      <c r="E1903" t="s">
        <v>66</v>
      </c>
      <c r="F1903" t="s">
        <v>49</v>
      </c>
      <c r="G1903">
        <v>3778.35</v>
      </c>
      <c r="H1903">
        <v>963.95</v>
      </c>
      <c r="I1903">
        <v>5779.8</v>
      </c>
      <c r="J1903">
        <v>4815.8500000000004</v>
      </c>
      <c r="K1903" s="1">
        <f t="shared" si="116"/>
        <v>4.9959541469993258</v>
      </c>
      <c r="L1903" t="s">
        <v>37</v>
      </c>
      <c r="M1903" s="2" t="s">
        <v>323</v>
      </c>
      <c r="N1903" s="3" t="str">
        <f t="shared" si="117"/>
        <v>Nov</v>
      </c>
      <c r="O1903" t="s">
        <v>21</v>
      </c>
      <c r="P1903" t="s">
        <v>22</v>
      </c>
      <c r="Q1903" t="str">
        <f t="shared" si="118"/>
        <v>Young</v>
      </c>
      <c r="R1903" t="str">
        <f t="shared" si="119"/>
        <v>Profit</v>
      </c>
    </row>
    <row r="1904" spans="1:18">
      <c r="A1904">
        <v>576</v>
      </c>
      <c r="B1904" t="s">
        <v>52</v>
      </c>
      <c r="C1904">
        <v>34</v>
      </c>
      <c r="D1904" t="s">
        <v>24</v>
      </c>
      <c r="E1904" t="s">
        <v>57</v>
      </c>
      <c r="F1904" t="s">
        <v>18</v>
      </c>
      <c r="G1904">
        <v>4049.58</v>
      </c>
      <c r="H1904">
        <v>1982.35</v>
      </c>
      <c r="I1904">
        <v>5779.27</v>
      </c>
      <c r="J1904">
        <v>3796.92</v>
      </c>
      <c r="K1904" s="1">
        <f t="shared" si="116"/>
        <v>1.9153630791737082</v>
      </c>
      <c r="L1904" t="s">
        <v>54</v>
      </c>
      <c r="M1904" s="2" t="s">
        <v>335</v>
      </c>
      <c r="N1904" s="3" t="str">
        <f t="shared" si="117"/>
        <v>Jul</v>
      </c>
      <c r="O1904" t="s">
        <v>51</v>
      </c>
      <c r="P1904" t="s">
        <v>39</v>
      </c>
      <c r="Q1904" t="str">
        <f t="shared" si="118"/>
        <v>Adult</v>
      </c>
      <c r="R1904" t="str">
        <f t="shared" si="119"/>
        <v>Profit</v>
      </c>
    </row>
    <row r="1905" spans="1:18">
      <c r="A1905">
        <v>4442</v>
      </c>
      <c r="B1905" t="s">
        <v>44</v>
      </c>
      <c r="C1905">
        <v>41</v>
      </c>
      <c r="D1905" t="s">
        <v>24</v>
      </c>
      <c r="E1905" t="s">
        <v>53</v>
      </c>
      <c r="F1905" t="s">
        <v>49</v>
      </c>
      <c r="G1905">
        <v>3378.42</v>
      </c>
      <c r="H1905">
        <v>1348.9</v>
      </c>
      <c r="I1905">
        <v>5778.3</v>
      </c>
      <c r="J1905">
        <v>4429.3999999999996</v>
      </c>
      <c r="K1905" s="1">
        <f t="shared" si="116"/>
        <v>3.2837126547557265</v>
      </c>
      <c r="L1905" t="s">
        <v>19</v>
      </c>
      <c r="M1905" s="2" t="s">
        <v>353</v>
      </c>
      <c r="N1905" s="3" t="str">
        <f t="shared" si="117"/>
        <v>Dec</v>
      </c>
      <c r="O1905" t="s">
        <v>21</v>
      </c>
      <c r="P1905" t="s">
        <v>39</v>
      </c>
      <c r="Q1905" t="str">
        <f t="shared" si="118"/>
        <v>Senior</v>
      </c>
      <c r="R1905" t="str">
        <f t="shared" si="119"/>
        <v>Profit</v>
      </c>
    </row>
    <row r="1906" spans="1:18">
      <c r="A1906">
        <v>3010</v>
      </c>
      <c r="B1906" t="s">
        <v>47</v>
      </c>
      <c r="C1906">
        <v>60</v>
      </c>
      <c r="D1906" t="s">
        <v>24</v>
      </c>
      <c r="E1906" t="s">
        <v>17</v>
      </c>
      <c r="F1906" t="s">
        <v>49</v>
      </c>
      <c r="G1906">
        <v>4587.75</v>
      </c>
      <c r="H1906">
        <v>1614.46</v>
      </c>
      <c r="I1906">
        <v>5776.71</v>
      </c>
      <c r="J1906">
        <v>4162.25</v>
      </c>
      <c r="K1906" s="1">
        <f t="shared" si="116"/>
        <v>2.5781066114985816</v>
      </c>
      <c r="L1906" t="s">
        <v>31</v>
      </c>
      <c r="M1906" s="2" t="s">
        <v>276</v>
      </c>
      <c r="N1906" s="3" t="str">
        <f t="shared" si="117"/>
        <v>Nov</v>
      </c>
      <c r="O1906" t="s">
        <v>33</v>
      </c>
      <c r="P1906" t="s">
        <v>39</v>
      </c>
      <c r="Q1906" t="str">
        <f t="shared" si="118"/>
        <v>Senior</v>
      </c>
      <c r="R1906" t="str">
        <f t="shared" si="119"/>
        <v>Profit</v>
      </c>
    </row>
    <row r="1907" spans="1:18">
      <c r="A1907">
        <v>4710</v>
      </c>
      <c r="B1907" t="s">
        <v>23</v>
      </c>
      <c r="C1907">
        <v>56</v>
      </c>
      <c r="D1907" t="s">
        <v>24</v>
      </c>
      <c r="E1907" t="s">
        <v>53</v>
      </c>
      <c r="F1907" t="s">
        <v>25</v>
      </c>
      <c r="G1907">
        <v>3885.39</v>
      </c>
      <c r="H1907">
        <v>66.17</v>
      </c>
      <c r="I1907">
        <v>5776.44</v>
      </c>
      <c r="J1907">
        <v>5710.27</v>
      </c>
      <c r="K1907" s="1">
        <f t="shared" si="116"/>
        <v>86.296962369653926</v>
      </c>
      <c r="L1907" t="s">
        <v>19</v>
      </c>
      <c r="M1907" s="2" t="s">
        <v>355</v>
      </c>
      <c r="N1907" s="3" t="str">
        <f t="shared" si="117"/>
        <v>Jul</v>
      </c>
      <c r="O1907" t="s">
        <v>51</v>
      </c>
      <c r="P1907" t="s">
        <v>22</v>
      </c>
      <c r="Q1907" t="str">
        <f t="shared" si="118"/>
        <v>Senior</v>
      </c>
      <c r="R1907" t="str">
        <f t="shared" si="119"/>
        <v>Profit</v>
      </c>
    </row>
    <row r="1908" spans="1:18">
      <c r="A1908">
        <v>7861</v>
      </c>
      <c r="B1908" t="s">
        <v>34</v>
      </c>
      <c r="C1908">
        <v>27</v>
      </c>
      <c r="D1908" t="s">
        <v>16</v>
      </c>
      <c r="E1908" t="s">
        <v>41</v>
      </c>
      <c r="F1908" t="s">
        <v>18</v>
      </c>
      <c r="G1908">
        <v>3762.31</v>
      </c>
      <c r="H1908">
        <v>742.47</v>
      </c>
      <c r="I1908">
        <v>5775.51</v>
      </c>
      <c r="J1908">
        <v>5033.04</v>
      </c>
      <c r="K1908" s="1">
        <f t="shared" si="116"/>
        <v>6.7787789405632548</v>
      </c>
      <c r="L1908" t="s">
        <v>26</v>
      </c>
      <c r="M1908" s="2" t="s">
        <v>349</v>
      </c>
      <c r="N1908" s="3" t="str">
        <f t="shared" si="117"/>
        <v>Jan</v>
      </c>
      <c r="O1908" t="s">
        <v>33</v>
      </c>
      <c r="P1908" t="s">
        <v>22</v>
      </c>
      <c r="Q1908" t="str">
        <f t="shared" si="118"/>
        <v>Adult</v>
      </c>
      <c r="R1908" t="str">
        <f t="shared" si="119"/>
        <v>Profit</v>
      </c>
    </row>
    <row r="1909" spans="1:18">
      <c r="A1909">
        <v>9826</v>
      </c>
      <c r="B1909" t="s">
        <v>92</v>
      </c>
      <c r="C1909">
        <v>37</v>
      </c>
      <c r="D1909" t="s">
        <v>16</v>
      </c>
      <c r="E1909" t="s">
        <v>17</v>
      </c>
      <c r="F1909" t="s">
        <v>36</v>
      </c>
      <c r="G1909">
        <v>4661.2299999999996</v>
      </c>
      <c r="H1909">
        <v>1107.98</v>
      </c>
      <c r="I1909">
        <v>5774.95</v>
      </c>
      <c r="J1909">
        <v>4666.97</v>
      </c>
      <c r="K1909" s="1">
        <f t="shared" si="116"/>
        <v>4.2121428184624277</v>
      </c>
      <c r="L1909" t="s">
        <v>37</v>
      </c>
      <c r="M1909" s="2" t="s">
        <v>141</v>
      </c>
      <c r="N1909" s="3" t="str">
        <f t="shared" si="117"/>
        <v>May</v>
      </c>
      <c r="O1909" t="s">
        <v>51</v>
      </c>
      <c r="P1909" t="s">
        <v>22</v>
      </c>
      <c r="Q1909" t="str">
        <f t="shared" si="118"/>
        <v>Adult</v>
      </c>
      <c r="R1909" t="str">
        <f t="shared" si="119"/>
        <v>Profit</v>
      </c>
    </row>
    <row r="1910" spans="1:18">
      <c r="A1910">
        <v>5988</v>
      </c>
      <c r="B1910" t="s">
        <v>15</v>
      </c>
      <c r="C1910">
        <v>32</v>
      </c>
      <c r="D1910" t="s">
        <v>16</v>
      </c>
      <c r="E1910" t="s">
        <v>66</v>
      </c>
      <c r="F1910" t="s">
        <v>42</v>
      </c>
      <c r="G1910">
        <v>4711.6000000000004</v>
      </c>
      <c r="H1910">
        <v>1605.1</v>
      </c>
      <c r="I1910">
        <v>5774.89</v>
      </c>
      <c r="J1910">
        <v>4169.79</v>
      </c>
      <c r="K1910" s="1">
        <f t="shared" si="116"/>
        <v>2.5978381409257993</v>
      </c>
      <c r="L1910" t="s">
        <v>37</v>
      </c>
      <c r="M1910" s="2" t="s">
        <v>234</v>
      </c>
      <c r="N1910" s="3" t="str">
        <f t="shared" si="117"/>
        <v>Oct</v>
      </c>
      <c r="O1910" t="s">
        <v>28</v>
      </c>
      <c r="P1910" t="s">
        <v>39</v>
      </c>
      <c r="Q1910" t="str">
        <f t="shared" si="118"/>
        <v>Adult</v>
      </c>
      <c r="R1910" t="str">
        <f t="shared" si="119"/>
        <v>Profit</v>
      </c>
    </row>
    <row r="1911" spans="1:18">
      <c r="A1911">
        <v>5840</v>
      </c>
      <c r="B1911" t="s">
        <v>34</v>
      </c>
      <c r="C1911">
        <v>27</v>
      </c>
      <c r="D1911" t="s">
        <v>24</v>
      </c>
      <c r="E1911" t="s">
        <v>17</v>
      </c>
      <c r="F1911" t="s">
        <v>25</v>
      </c>
      <c r="G1911">
        <v>4653.6899999999996</v>
      </c>
      <c r="H1911">
        <v>993.13</v>
      </c>
      <c r="I1911">
        <v>5774.22</v>
      </c>
      <c r="J1911">
        <v>4781.09</v>
      </c>
      <c r="K1911" s="1">
        <f t="shared" si="116"/>
        <v>4.8141633018839425</v>
      </c>
      <c r="L1911" t="s">
        <v>26</v>
      </c>
      <c r="M1911" s="2" t="s">
        <v>231</v>
      </c>
      <c r="N1911" s="3" t="str">
        <f t="shared" si="117"/>
        <v>Jul</v>
      </c>
      <c r="O1911" t="s">
        <v>56</v>
      </c>
      <c r="P1911" t="s">
        <v>22</v>
      </c>
      <c r="Q1911" t="str">
        <f t="shared" si="118"/>
        <v>Adult</v>
      </c>
      <c r="R1911" t="str">
        <f t="shared" si="119"/>
        <v>Profit</v>
      </c>
    </row>
    <row r="1912" spans="1:18">
      <c r="A1912">
        <v>5848</v>
      </c>
      <c r="B1912" t="s">
        <v>23</v>
      </c>
      <c r="C1912">
        <v>54</v>
      </c>
      <c r="D1912" t="s">
        <v>16</v>
      </c>
      <c r="E1912" t="s">
        <v>59</v>
      </c>
      <c r="F1912" t="s">
        <v>49</v>
      </c>
      <c r="G1912">
        <v>4906.28</v>
      </c>
      <c r="H1912">
        <v>1657.25</v>
      </c>
      <c r="I1912">
        <v>5773.63</v>
      </c>
      <c r="J1912">
        <v>4116.38</v>
      </c>
      <c r="K1912" s="1">
        <f t="shared" si="116"/>
        <v>2.4838618192789261</v>
      </c>
      <c r="L1912" t="s">
        <v>19</v>
      </c>
      <c r="M1912" s="2" t="s">
        <v>270</v>
      </c>
      <c r="N1912" s="3" t="str">
        <f t="shared" si="117"/>
        <v>Feb</v>
      </c>
      <c r="O1912" t="s">
        <v>28</v>
      </c>
      <c r="P1912" t="s">
        <v>39</v>
      </c>
      <c r="Q1912" t="str">
        <f t="shared" si="118"/>
        <v>Senior</v>
      </c>
      <c r="R1912" t="str">
        <f t="shared" si="119"/>
        <v>Profit</v>
      </c>
    </row>
    <row r="1913" spans="1:18">
      <c r="A1913">
        <v>2212</v>
      </c>
      <c r="B1913" t="s">
        <v>92</v>
      </c>
      <c r="C1913">
        <v>57</v>
      </c>
      <c r="D1913" t="s">
        <v>16</v>
      </c>
      <c r="E1913" t="s">
        <v>66</v>
      </c>
      <c r="F1913" t="s">
        <v>49</v>
      </c>
      <c r="G1913">
        <v>4218.7700000000004</v>
      </c>
      <c r="H1913">
        <v>148.05000000000001</v>
      </c>
      <c r="I1913">
        <v>5773.32</v>
      </c>
      <c r="J1913">
        <v>5625.27</v>
      </c>
      <c r="K1913" s="1">
        <f t="shared" si="116"/>
        <v>37.995744680851061</v>
      </c>
      <c r="L1913" t="s">
        <v>19</v>
      </c>
      <c r="M1913" s="2" t="s">
        <v>373</v>
      </c>
      <c r="N1913" s="3" t="str">
        <f t="shared" si="117"/>
        <v>Nov</v>
      </c>
      <c r="O1913" t="s">
        <v>28</v>
      </c>
      <c r="P1913" t="s">
        <v>39</v>
      </c>
      <c r="Q1913" t="str">
        <f t="shared" si="118"/>
        <v>Senior</v>
      </c>
      <c r="R1913" t="str">
        <f t="shared" si="119"/>
        <v>Profit</v>
      </c>
    </row>
    <row r="1914" spans="1:18">
      <c r="A1914">
        <v>9648</v>
      </c>
      <c r="B1914" t="s">
        <v>40</v>
      </c>
      <c r="C1914">
        <v>30</v>
      </c>
      <c r="D1914" t="s">
        <v>16</v>
      </c>
      <c r="E1914" t="s">
        <v>41</v>
      </c>
      <c r="F1914" t="s">
        <v>36</v>
      </c>
      <c r="G1914">
        <v>3663.18</v>
      </c>
      <c r="H1914">
        <v>1617.54</v>
      </c>
      <c r="I1914">
        <v>5771.14</v>
      </c>
      <c r="J1914">
        <v>4153.6000000000004</v>
      </c>
      <c r="K1914" s="1">
        <f t="shared" si="116"/>
        <v>2.5678499449781769</v>
      </c>
      <c r="L1914" t="s">
        <v>37</v>
      </c>
      <c r="M1914" s="2" t="s">
        <v>157</v>
      </c>
      <c r="N1914" s="3" t="str">
        <f t="shared" si="117"/>
        <v>Mar</v>
      </c>
      <c r="O1914" t="s">
        <v>56</v>
      </c>
      <c r="P1914" t="s">
        <v>22</v>
      </c>
      <c r="Q1914" t="str">
        <f t="shared" si="118"/>
        <v>Adult</v>
      </c>
      <c r="R1914" t="str">
        <f t="shared" si="119"/>
        <v>Profit</v>
      </c>
    </row>
    <row r="1915" spans="1:18">
      <c r="A1915">
        <v>6887</v>
      </c>
      <c r="B1915" t="s">
        <v>52</v>
      </c>
      <c r="C1915">
        <v>53</v>
      </c>
      <c r="D1915" t="s">
        <v>16</v>
      </c>
      <c r="E1915" t="s">
        <v>30</v>
      </c>
      <c r="F1915" t="s">
        <v>25</v>
      </c>
      <c r="G1915">
        <v>4007.99</v>
      </c>
      <c r="H1915">
        <v>1840.49</v>
      </c>
      <c r="I1915">
        <v>5770.01</v>
      </c>
      <c r="J1915">
        <v>3929.52</v>
      </c>
      <c r="K1915" s="1">
        <f t="shared" si="116"/>
        <v>2.1350401251840543</v>
      </c>
      <c r="L1915" t="s">
        <v>37</v>
      </c>
      <c r="M1915" s="2" t="s">
        <v>318</v>
      </c>
      <c r="N1915" s="3" t="str">
        <f t="shared" si="117"/>
        <v>Mar</v>
      </c>
      <c r="O1915" t="s">
        <v>28</v>
      </c>
      <c r="P1915" t="s">
        <v>22</v>
      </c>
      <c r="Q1915" t="str">
        <f t="shared" si="118"/>
        <v>Senior</v>
      </c>
      <c r="R1915" t="str">
        <f t="shared" si="119"/>
        <v>Profit</v>
      </c>
    </row>
    <row r="1916" spans="1:18">
      <c r="A1916">
        <v>91</v>
      </c>
      <c r="B1916" t="s">
        <v>84</v>
      </c>
      <c r="C1916">
        <v>49</v>
      </c>
      <c r="D1916" t="s">
        <v>16</v>
      </c>
      <c r="E1916" t="s">
        <v>30</v>
      </c>
      <c r="F1916" t="s">
        <v>49</v>
      </c>
      <c r="G1916">
        <v>3453.18</v>
      </c>
      <c r="H1916">
        <v>1584.72</v>
      </c>
      <c r="I1916">
        <v>5768.9</v>
      </c>
      <c r="J1916">
        <v>4184.18</v>
      </c>
      <c r="K1916" s="1">
        <f t="shared" si="116"/>
        <v>2.6403276288555708</v>
      </c>
      <c r="L1916" t="s">
        <v>26</v>
      </c>
      <c r="M1916" s="2" t="s">
        <v>134</v>
      </c>
      <c r="N1916" s="3" t="str">
        <f t="shared" si="117"/>
        <v>Jul</v>
      </c>
      <c r="O1916" t="s">
        <v>56</v>
      </c>
      <c r="P1916" t="s">
        <v>39</v>
      </c>
      <c r="Q1916" t="str">
        <f t="shared" si="118"/>
        <v>Senior</v>
      </c>
      <c r="R1916" t="str">
        <f t="shared" si="119"/>
        <v>Profit</v>
      </c>
    </row>
    <row r="1917" spans="1:18">
      <c r="A1917">
        <v>3301</v>
      </c>
      <c r="B1917" t="s">
        <v>52</v>
      </c>
      <c r="C1917">
        <v>34</v>
      </c>
      <c r="D1917" t="s">
        <v>16</v>
      </c>
      <c r="E1917" t="s">
        <v>57</v>
      </c>
      <c r="F1917" t="s">
        <v>49</v>
      </c>
      <c r="G1917">
        <v>4379.99</v>
      </c>
      <c r="H1917">
        <v>869.52</v>
      </c>
      <c r="I1917">
        <v>5768.75</v>
      </c>
      <c r="J1917">
        <v>4899.2299999999996</v>
      </c>
      <c r="K1917" s="1">
        <f t="shared" si="116"/>
        <v>5.6344074891894378</v>
      </c>
      <c r="L1917" t="s">
        <v>37</v>
      </c>
      <c r="M1917" s="2" t="s">
        <v>209</v>
      </c>
      <c r="N1917" s="3" t="str">
        <f t="shared" si="117"/>
        <v>Apr</v>
      </c>
      <c r="O1917" t="s">
        <v>33</v>
      </c>
      <c r="P1917" t="s">
        <v>39</v>
      </c>
      <c r="Q1917" t="str">
        <f t="shared" si="118"/>
        <v>Adult</v>
      </c>
      <c r="R1917" t="str">
        <f t="shared" si="119"/>
        <v>Profit</v>
      </c>
    </row>
    <row r="1918" spans="1:18">
      <c r="A1918">
        <v>9298</v>
      </c>
      <c r="B1918" t="s">
        <v>47</v>
      </c>
      <c r="C1918">
        <v>23</v>
      </c>
      <c r="D1918" t="s">
        <v>24</v>
      </c>
      <c r="E1918" t="s">
        <v>59</v>
      </c>
      <c r="F1918" t="s">
        <v>25</v>
      </c>
      <c r="G1918">
        <v>3452.53</v>
      </c>
      <c r="H1918">
        <v>93.63</v>
      </c>
      <c r="I1918">
        <v>5768.05</v>
      </c>
      <c r="J1918">
        <v>5674.42</v>
      </c>
      <c r="K1918" s="1">
        <f t="shared" si="116"/>
        <v>60.604720709174416</v>
      </c>
      <c r="L1918" t="s">
        <v>26</v>
      </c>
      <c r="M1918" s="2" t="s">
        <v>290</v>
      </c>
      <c r="N1918" s="3" t="str">
        <f t="shared" si="117"/>
        <v>Aug</v>
      </c>
      <c r="O1918" t="s">
        <v>56</v>
      </c>
      <c r="P1918" t="s">
        <v>39</v>
      </c>
      <c r="Q1918" t="str">
        <f t="shared" si="118"/>
        <v>Young</v>
      </c>
      <c r="R1918" t="str">
        <f t="shared" si="119"/>
        <v>Profit</v>
      </c>
    </row>
    <row r="1919" spans="1:18">
      <c r="A1919">
        <v>8009</v>
      </c>
      <c r="B1919" t="s">
        <v>92</v>
      </c>
      <c r="C1919">
        <v>60</v>
      </c>
      <c r="D1919" t="s">
        <v>16</v>
      </c>
      <c r="E1919" t="s">
        <v>17</v>
      </c>
      <c r="F1919" t="s">
        <v>49</v>
      </c>
      <c r="G1919">
        <v>3753.44</v>
      </c>
      <c r="H1919">
        <v>1143.1600000000001</v>
      </c>
      <c r="I1919">
        <v>5767.36</v>
      </c>
      <c r="J1919">
        <v>4624.2</v>
      </c>
      <c r="K1919" s="1">
        <f t="shared" si="116"/>
        <v>4.0451030476923613</v>
      </c>
      <c r="L1919" t="s">
        <v>31</v>
      </c>
      <c r="M1919" s="2" t="s">
        <v>264</v>
      </c>
      <c r="N1919" s="3" t="str">
        <f t="shared" si="117"/>
        <v>Feb</v>
      </c>
      <c r="O1919" t="s">
        <v>33</v>
      </c>
      <c r="P1919" t="s">
        <v>39</v>
      </c>
      <c r="Q1919" t="str">
        <f t="shared" si="118"/>
        <v>Senior</v>
      </c>
      <c r="R1919" t="str">
        <f t="shared" si="119"/>
        <v>Profit</v>
      </c>
    </row>
    <row r="1920" spans="1:18">
      <c r="A1920">
        <v>1436</v>
      </c>
      <c r="B1920" t="s">
        <v>23</v>
      </c>
      <c r="C1920">
        <v>48</v>
      </c>
      <c r="D1920" t="s">
        <v>24</v>
      </c>
      <c r="E1920" t="s">
        <v>53</v>
      </c>
      <c r="F1920" t="s">
        <v>36</v>
      </c>
      <c r="G1920">
        <v>4549.05</v>
      </c>
      <c r="H1920">
        <v>474.21</v>
      </c>
      <c r="I1920">
        <v>5767.24</v>
      </c>
      <c r="J1920">
        <v>5293.03</v>
      </c>
      <c r="K1920" s="1">
        <f t="shared" si="116"/>
        <v>11.161784863246242</v>
      </c>
      <c r="L1920" t="s">
        <v>31</v>
      </c>
      <c r="M1920" s="2" t="s">
        <v>215</v>
      </c>
      <c r="N1920" s="3" t="str">
        <f t="shared" si="117"/>
        <v>Oct</v>
      </c>
      <c r="O1920" t="s">
        <v>28</v>
      </c>
      <c r="P1920" t="s">
        <v>39</v>
      </c>
      <c r="Q1920" t="str">
        <f t="shared" si="118"/>
        <v>Senior</v>
      </c>
      <c r="R1920" t="str">
        <f t="shared" si="119"/>
        <v>Profit</v>
      </c>
    </row>
    <row r="1921" spans="1:18">
      <c r="A1921">
        <v>2837</v>
      </c>
      <c r="B1921" t="s">
        <v>92</v>
      </c>
      <c r="C1921">
        <v>44</v>
      </c>
      <c r="D1921" t="s">
        <v>16</v>
      </c>
      <c r="E1921" t="s">
        <v>53</v>
      </c>
      <c r="F1921" t="s">
        <v>42</v>
      </c>
      <c r="G1921">
        <v>3511.94</v>
      </c>
      <c r="H1921">
        <v>1556.39</v>
      </c>
      <c r="I1921">
        <v>5766.65</v>
      </c>
      <c r="J1921">
        <v>4210.26</v>
      </c>
      <c r="K1921" s="1">
        <f t="shared" si="116"/>
        <v>2.7051445974338053</v>
      </c>
      <c r="L1921" t="s">
        <v>54</v>
      </c>
      <c r="M1921" s="2" t="s">
        <v>121</v>
      </c>
      <c r="N1921" s="3" t="str">
        <f t="shared" si="117"/>
        <v>Jun</v>
      </c>
      <c r="O1921" t="s">
        <v>21</v>
      </c>
      <c r="P1921" t="s">
        <v>22</v>
      </c>
      <c r="Q1921" t="str">
        <f t="shared" si="118"/>
        <v>Senior</v>
      </c>
      <c r="R1921" t="str">
        <f t="shared" si="119"/>
        <v>Profit</v>
      </c>
    </row>
    <row r="1922" spans="1:18">
      <c r="A1922">
        <v>264</v>
      </c>
      <c r="B1922" t="s">
        <v>47</v>
      </c>
      <c r="C1922">
        <v>40</v>
      </c>
      <c r="D1922" t="s">
        <v>16</v>
      </c>
      <c r="E1922" t="s">
        <v>35</v>
      </c>
      <c r="F1922" t="s">
        <v>42</v>
      </c>
      <c r="G1922">
        <v>4127.58</v>
      </c>
      <c r="H1922">
        <v>490.04</v>
      </c>
      <c r="I1922">
        <v>5766.59</v>
      </c>
      <c r="J1922">
        <v>5276.55</v>
      </c>
      <c r="K1922" s="1">
        <f t="shared" ref="K1922:K1985" si="120">J1922/H1922</f>
        <v>10.767590400783609</v>
      </c>
      <c r="L1922" t="s">
        <v>19</v>
      </c>
      <c r="M1922" s="2" t="s">
        <v>237</v>
      </c>
      <c r="N1922" s="3" t="str">
        <f t="shared" ref="N1922:N1985" si="121">TEXT(M1922,"MMM")</f>
        <v>Jan</v>
      </c>
      <c r="O1922" t="s">
        <v>28</v>
      </c>
      <c r="P1922" t="s">
        <v>39</v>
      </c>
      <c r="Q1922" t="str">
        <f t="shared" ref="Q1922:Q1985" si="122">IF(C1922&gt;=18,IF(C1922&lt;=25,"Young",IF(C1922&lt;=40,"Adult",IF(C1922&lt;=60,"Senior",""))),"")</f>
        <v>Adult</v>
      </c>
      <c r="R1922" t="str">
        <f t="shared" ref="R1922:R1985" si="123">IF(J1922&gt;0,"Profit","Loss")</f>
        <v>Profit</v>
      </c>
    </row>
    <row r="1923" spans="1:18">
      <c r="A1923">
        <v>6053</v>
      </c>
      <c r="B1923" t="s">
        <v>15</v>
      </c>
      <c r="C1923">
        <v>55</v>
      </c>
      <c r="D1923" t="s">
        <v>24</v>
      </c>
      <c r="E1923" t="s">
        <v>57</v>
      </c>
      <c r="F1923" t="s">
        <v>25</v>
      </c>
      <c r="G1923">
        <v>4062</v>
      </c>
      <c r="H1923">
        <v>1086.19</v>
      </c>
      <c r="I1923">
        <v>5764.67</v>
      </c>
      <c r="J1923">
        <v>4678.4799999999996</v>
      </c>
      <c r="K1923" s="1">
        <f t="shared" si="120"/>
        <v>4.3072390649886296</v>
      </c>
      <c r="L1923" t="s">
        <v>54</v>
      </c>
      <c r="M1923" s="2" t="s">
        <v>292</v>
      </c>
      <c r="N1923" s="3" t="str">
        <f t="shared" si="121"/>
        <v>Oct</v>
      </c>
      <c r="O1923" t="s">
        <v>21</v>
      </c>
      <c r="P1923" t="s">
        <v>22</v>
      </c>
      <c r="Q1923" t="str">
        <f t="shared" si="122"/>
        <v>Senior</v>
      </c>
      <c r="R1923" t="str">
        <f t="shared" si="123"/>
        <v>Profit</v>
      </c>
    </row>
    <row r="1924" spans="1:18">
      <c r="A1924">
        <v>3539</v>
      </c>
      <c r="B1924" t="s">
        <v>47</v>
      </c>
      <c r="C1924">
        <v>25</v>
      </c>
      <c r="D1924" t="s">
        <v>16</v>
      </c>
      <c r="E1924" t="s">
        <v>41</v>
      </c>
      <c r="F1924" t="s">
        <v>25</v>
      </c>
      <c r="G1924">
        <v>3795.62</v>
      </c>
      <c r="H1924">
        <v>1000.53</v>
      </c>
      <c r="I1924">
        <v>5763.73</v>
      </c>
      <c r="J1924">
        <v>4763.2</v>
      </c>
      <c r="K1924" s="1">
        <f t="shared" si="120"/>
        <v>4.7606768412741243</v>
      </c>
      <c r="L1924" t="s">
        <v>54</v>
      </c>
      <c r="M1924" s="2" t="s">
        <v>183</v>
      </c>
      <c r="N1924" s="3" t="str">
        <f t="shared" si="121"/>
        <v>Jul</v>
      </c>
      <c r="O1924" t="s">
        <v>28</v>
      </c>
      <c r="P1924" t="s">
        <v>39</v>
      </c>
      <c r="Q1924" t="str">
        <f t="shared" si="122"/>
        <v>Young</v>
      </c>
      <c r="R1924" t="str">
        <f t="shared" si="123"/>
        <v>Profit</v>
      </c>
    </row>
    <row r="1925" spans="1:18">
      <c r="A1925">
        <v>5358</v>
      </c>
      <c r="B1925" t="s">
        <v>47</v>
      </c>
      <c r="C1925">
        <v>24</v>
      </c>
      <c r="D1925" t="s">
        <v>24</v>
      </c>
      <c r="E1925" t="s">
        <v>30</v>
      </c>
      <c r="F1925" t="s">
        <v>36</v>
      </c>
      <c r="G1925">
        <v>4695.9399999999996</v>
      </c>
      <c r="H1925">
        <v>1855.35</v>
      </c>
      <c r="I1925">
        <v>5763.24</v>
      </c>
      <c r="J1925">
        <v>3907.89</v>
      </c>
      <c r="K1925" s="1">
        <f t="shared" si="120"/>
        <v>2.1062818336162987</v>
      </c>
      <c r="L1925" t="s">
        <v>54</v>
      </c>
      <c r="M1925" s="2" t="s">
        <v>244</v>
      </c>
      <c r="N1925" s="3" t="str">
        <f t="shared" si="121"/>
        <v>Jun</v>
      </c>
      <c r="O1925" t="s">
        <v>56</v>
      </c>
      <c r="P1925" t="s">
        <v>39</v>
      </c>
      <c r="Q1925" t="str">
        <f t="shared" si="122"/>
        <v>Young</v>
      </c>
      <c r="R1925" t="str">
        <f t="shared" si="123"/>
        <v>Profit</v>
      </c>
    </row>
    <row r="1926" spans="1:18">
      <c r="A1926">
        <v>3265</v>
      </c>
      <c r="B1926" t="s">
        <v>84</v>
      </c>
      <c r="C1926">
        <v>22</v>
      </c>
      <c r="D1926" t="s">
        <v>24</v>
      </c>
      <c r="E1926" t="s">
        <v>35</v>
      </c>
      <c r="F1926" t="s">
        <v>18</v>
      </c>
      <c r="G1926">
        <v>4708.7</v>
      </c>
      <c r="H1926">
        <v>677.9</v>
      </c>
      <c r="I1926">
        <v>5763.22</v>
      </c>
      <c r="J1926">
        <v>5085.32</v>
      </c>
      <c r="K1926" s="1">
        <f t="shared" si="120"/>
        <v>7.5015784038943796</v>
      </c>
      <c r="L1926" t="s">
        <v>54</v>
      </c>
      <c r="M1926" s="2" t="s">
        <v>145</v>
      </c>
      <c r="N1926" s="3" t="str">
        <f t="shared" si="121"/>
        <v>Mar</v>
      </c>
      <c r="O1926" t="s">
        <v>21</v>
      </c>
      <c r="P1926" t="s">
        <v>39</v>
      </c>
      <c r="Q1926" t="str">
        <f t="shared" si="122"/>
        <v>Young</v>
      </c>
      <c r="R1926" t="str">
        <f t="shared" si="123"/>
        <v>Profit</v>
      </c>
    </row>
    <row r="1927" spans="1:18">
      <c r="A1927">
        <v>5799</v>
      </c>
      <c r="B1927" t="s">
        <v>47</v>
      </c>
      <c r="C1927">
        <v>42</v>
      </c>
      <c r="D1927" t="s">
        <v>24</v>
      </c>
      <c r="E1927" t="s">
        <v>59</v>
      </c>
      <c r="F1927" t="s">
        <v>49</v>
      </c>
      <c r="G1927">
        <v>4686.03</v>
      </c>
      <c r="H1927">
        <v>1871.08</v>
      </c>
      <c r="I1927">
        <v>5761.84</v>
      </c>
      <c r="J1927">
        <v>3890.76</v>
      </c>
      <c r="K1927" s="1">
        <f t="shared" si="120"/>
        <v>2.0794193727686685</v>
      </c>
      <c r="L1927" t="s">
        <v>31</v>
      </c>
      <c r="M1927" s="2" t="s">
        <v>183</v>
      </c>
      <c r="N1927" s="3" t="str">
        <f t="shared" si="121"/>
        <v>Jul</v>
      </c>
      <c r="O1927" t="s">
        <v>21</v>
      </c>
      <c r="P1927" t="s">
        <v>22</v>
      </c>
      <c r="Q1927" t="str">
        <f t="shared" si="122"/>
        <v>Senior</v>
      </c>
      <c r="R1927" t="str">
        <f t="shared" si="123"/>
        <v>Profit</v>
      </c>
    </row>
    <row r="1928" spans="1:18">
      <c r="A1928">
        <v>3046</v>
      </c>
      <c r="B1928" t="s">
        <v>84</v>
      </c>
      <c r="C1928">
        <v>34</v>
      </c>
      <c r="D1928" t="s">
        <v>24</v>
      </c>
      <c r="E1928" t="s">
        <v>41</v>
      </c>
      <c r="F1928" t="s">
        <v>36</v>
      </c>
      <c r="G1928">
        <v>3728.12</v>
      </c>
      <c r="H1928">
        <v>459.65</v>
      </c>
      <c r="I1928">
        <v>5761.46</v>
      </c>
      <c r="J1928">
        <v>5301.81</v>
      </c>
      <c r="K1928" s="1">
        <f t="shared" si="120"/>
        <v>11.534450125095182</v>
      </c>
      <c r="L1928" t="s">
        <v>31</v>
      </c>
      <c r="M1928" s="2" t="s">
        <v>127</v>
      </c>
      <c r="N1928" s="3" t="str">
        <f t="shared" si="121"/>
        <v>Dec</v>
      </c>
      <c r="O1928" t="s">
        <v>21</v>
      </c>
      <c r="P1928" t="s">
        <v>22</v>
      </c>
      <c r="Q1928" t="str">
        <f t="shared" si="122"/>
        <v>Adult</v>
      </c>
      <c r="R1928" t="str">
        <f t="shared" si="123"/>
        <v>Profit</v>
      </c>
    </row>
    <row r="1929" spans="1:18">
      <c r="A1929">
        <v>5944</v>
      </c>
      <c r="B1929" t="s">
        <v>15</v>
      </c>
      <c r="C1929">
        <v>38</v>
      </c>
      <c r="D1929" t="s">
        <v>24</v>
      </c>
      <c r="E1929" t="s">
        <v>53</v>
      </c>
      <c r="F1929" t="s">
        <v>18</v>
      </c>
      <c r="G1929">
        <v>3236.27</v>
      </c>
      <c r="H1929">
        <v>1006.95</v>
      </c>
      <c r="I1929">
        <v>5760.95</v>
      </c>
      <c r="J1929">
        <v>4754</v>
      </c>
      <c r="K1929" s="1">
        <f t="shared" si="120"/>
        <v>4.7211877451710613</v>
      </c>
      <c r="L1929" t="s">
        <v>54</v>
      </c>
      <c r="M1929" s="2" t="s">
        <v>216</v>
      </c>
      <c r="N1929" s="3" t="str">
        <f t="shared" si="121"/>
        <v>Feb</v>
      </c>
      <c r="O1929" t="s">
        <v>51</v>
      </c>
      <c r="P1929" t="s">
        <v>39</v>
      </c>
      <c r="Q1929" t="str">
        <f t="shared" si="122"/>
        <v>Adult</v>
      </c>
      <c r="R1929" t="str">
        <f t="shared" si="123"/>
        <v>Profit</v>
      </c>
    </row>
    <row r="1930" spans="1:18">
      <c r="A1930">
        <v>2600</v>
      </c>
      <c r="B1930" t="s">
        <v>34</v>
      </c>
      <c r="C1930">
        <v>49</v>
      </c>
      <c r="D1930" t="s">
        <v>24</v>
      </c>
      <c r="E1930" t="s">
        <v>59</v>
      </c>
      <c r="F1930" t="s">
        <v>42</v>
      </c>
      <c r="G1930">
        <v>3867.07</v>
      </c>
      <c r="H1930">
        <v>1547.42</v>
      </c>
      <c r="I1930">
        <v>5760.88</v>
      </c>
      <c r="J1930">
        <v>4213.46</v>
      </c>
      <c r="K1930" s="1">
        <f t="shared" si="120"/>
        <v>2.7228935906218092</v>
      </c>
      <c r="L1930" t="s">
        <v>26</v>
      </c>
      <c r="M1930" s="2" t="s">
        <v>316</v>
      </c>
      <c r="N1930" s="3" t="str">
        <f t="shared" si="121"/>
        <v>Jun</v>
      </c>
      <c r="O1930" t="s">
        <v>33</v>
      </c>
      <c r="P1930" t="s">
        <v>39</v>
      </c>
      <c r="Q1930" t="str">
        <f t="shared" si="122"/>
        <v>Senior</v>
      </c>
      <c r="R1930" t="str">
        <f t="shared" si="123"/>
        <v>Profit</v>
      </c>
    </row>
    <row r="1931" spans="1:18">
      <c r="A1931">
        <v>3440</v>
      </c>
      <c r="B1931" t="s">
        <v>47</v>
      </c>
      <c r="C1931">
        <v>33</v>
      </c>
      <c r="D1931" t="s">
        <v>16</v>
      </c>
      <c r="E1931" t="s">
        <v>57</v>
      </c>
      <c r="F1931" t="s">
        <v>42</v>
      </c>
      <c r="G1931">
        <v>3997.97</v>
      </c>
      <c r="H1931">
        <v>1824.36</v>
      </c>
      <c r="I1931">
        <v>5760.76</v>
      </c>
      <c r="J1931">
        <v>3936.4</v>
      </c>
      <c r="K1931" s="1">
        <f t="shared" si="120"/>
        <v>2.1576881755793815</v>
      </c>
      <c r="L1931" t="s">
        <v>31</v>
      </c>
      <c r="M1931" s="2" t="s">
        <v>135</v>
      </c>
      <c r="N1931" s="3" t="str">
        <f t="shared" si="121"/>
        <v>May</v>
      </c>
      <c r="O1931" t="s">
        <v>21</v>
      </c>
      <c r="P1931" t="s">
        <v>22</v>
      </c>
      <c r="Q1931" t="str">
        <f t="shared" si="122"/>
        <v>Adult</v>
      </c>
      <c r="R1931" t="str">
        <f t="shared" si="123"/>
        <v>Profit</v>
      </c>
    </row>
    <row r="1932" spans="1:18">
      <c r="A1932">
        <v>171</v>
      </c>
      <c r="B1932" t="s">
        <v>47</v>
      </c>
      <c r="C1932">
        <v>57</v>
      </c>
      <c r="D1932" t="s">
        <v>24</v>
      </c>
      <c r="E1932" t="s">
        <v>53</v>
      </c>
      <c r="F1932" t="s">
        <v>49</v>
      </c>
      <c r="G1932">
        <v>3918.88</v>
      </c>
      <c r="H1932">
        <v>1819.63</v>
      </c>
      <c r="I1932">
        <v>5759.29</v>
      </c>
      <c r="J1932">
        <v>3939.66</v>
      </c>
      <c r="K1932" s="1">
        <f t="shared" si="120"/>
        <v>2.165088507004171</v>
      </c>
      <c r="L1932" t="s">
        <v>26</v>
      </c>
      <c r="M1932" s="2" t="s">
        <v>184</v>
      </c>
      <c r="N1932" s="3" t="str">
        <f t="shared" si="121"/>
        <v>Mar</v>
      </c>
      <c r="O1932" t="s">
        <v>51</v>
      </c>
      <c r="P1932" t="s">
        <v>39</v>
      </c>
      <c r="Q1932" t="str">
        <f t="shared" si="122"/>
        <v>Senior</v>
      </c>
      <c r="R1932" t="str">
        <f t="shared" si="123"/>
        <v>Profit</v>
      </c>
    </row>
    <row r="1933" spans="1:18">
      <c r="A1933">
        <v>7587</v>
      </c>
      <c r="B1933" t="s">
        <v>40</v>
      </c>
      <c r="C1933">
        <v>54</v>
      </c>
      <c r="D1933" t="s">
        <v>16</v>
      </c>
      <c r="E1933" t="s">
        <v>17</v>
      </c>
      <c r="F1933" t="s">
        <v>42</v>
      </c>
      <c r="G1933">
        <v>4598.67</v>
      </c>
      <c r="H1933">
        <v>1731.1</v>
      </c>
      <c r="I1933">
        <v>5757.75</v>
      </c>
      <c r="J1933">
        <v>4026.65</v>
      </c>
      <c r="K1933" s="1">
        <f t="shared" si="120"/>
        <v>2.3260643521460347</v>
      </c>
      <c r="L1933" t="s">
        <v>19</v>
      </c>
      <c r="M1933" s="2" t="s">
        <v>331</v>
      </c>
      <c r="N1933" s="3" t="str">
        <f t="shared" si="121"/>
        <v>Sep</v>
      </c>
      <c r="O1933" t="s">
        <v>56</v>
      </c>
      <c r="P1933" t="s">
        <v>22</v>
      </c>
      <c r="Q1933" t="str">
        <f t="shared" si="122"/>
        <v>Senior</v>
      </c>
      <c r="R1933" t="str">
        <f t="shared" si="123"/>
        <v>Profit</v>
      </c>
    </row>
    <row r="1934" spans="1:18">
      <c r="A1934">
        <v>2611</v>
      </c>
      <c r="B1934" t="s">
        <v>29</v>
      </c>
      <c r="C1934">
        <v>43</v>
      </c>
      <c r="D1934" t="s">
        <v>16</v>
      </c>
      <c r="E1934" t="s">
        <v>57</v>
      </c>
      <c r="F1934" t="s">
        <v>49</v>
      </c>
      <c r="G1934">
        <v>3598.15</v>
      </c>
      <c r="H1934">
        <v>488.14</v>
      </c>
      <c r="I1934">
        <v>5756.66</v>
      </c>
      <c r="J1934">
        <v>5268.52</v>
      </c>
      <c r="K1934" s="1">
        <f t="shared" si="120"/>
        <v>10.793051173843571</v>
      </c>
      <c r="L1934" t="s">
        <v>26</v>
      </c>
      <c r="M1934" s="2" t="s">
        <v>317</v>
      </c>
      <c r="N1934" s="3" t="str">
        <f t="shared" si="121"/>
        <v>Nov</v>
      </c>
      <c r="O1934" t="s">
        <v>33</v>
      </c>
      <c r="P1934" t="s">
        <v>22</v>
      </c>
      <c r="Q1934" t="str">
        <f t="shared" si="122"/>
        <v>Senior</v>
      </c>
      <c r="R1934" t="str">
        <f t="shared" si="123"/>
        <v>Profit</v>
      </c>
    </row>
    <row r="1935" spans="1:18">
      <c r="A1935">
        <v>301</v>
      </c>
      <c r="B1935" t="s">
        <v>29</v>
      </c>
      <c r="C1935">
        <v>60</v>
      </c>
      <c r="D1935" t="s">
        <v>24</v>
      </c>
      <c r="E1935" t="s">
        <v>30</v>
      </c>
      <c r="F1935" t="s">
        <v>49</v>
      </c>
      <c r="G1935">
        <v>4565.99</v>
      </c>
      <c r="H1935">
        <v>1370.36</v>
      </c>
      <c r="I1935">
        <v>5756.55</v>
      </c>
      <c r="J1935">
        <v>4386.1899999999996</v>
      </c>
      <c r="K1935" s="1">
        <f t="shared" si="120"/>
        <v>3.2007574651916286</v>
      </c>
      <c r="L1935" t="s">
        <v>26</v>
      </c>
      <c r="M1935" s="2" t="s">
        <v>168</v>
      </c>
      <c r="N1935" s="3" t="str">
        <f t="shared" si="121"/>
        <v>Feb</v>
      </c>
      <c r="O1935" t="s">
        <v>51</v>
      </c>
      <c r="P1935" t="s">
        <v>22</v>
      </c>
      <c r="Q1935" t="str">
        <f t="shared" si="122"/>
        <v>Senior</v>
      </c>
      <c r="R1935" t="str">
        <f t="shared" si="123"/>
        <v>Profit</v>
      </c>
    </row>
    <row r="1936" spans="1:18">
      <c r="A1936">
        <v>6951</v>
      </c>
      <c r="B1936" t="s">
        <v>84</v>
      </c>
      <c r="C1936">
        <v>43</v>
      </c>
      <c r="D1936" t="s">
        <v>24</v>
      </c>
      <c r="E1936" t="s">
        <v>66</v>
      </c>
      <c r="F1936" t="s">
        <v>42</v>
      </c>
      <c r="G1936">
        <v>3234.48</v>
      </c>
      <c r="H1936">
        <v>757.02</v>
      </c>
      <c r="I1936">
        <v>5756.33</v>
      </c>
      <c r="J1936">
        <v>4999.3100000000004</v>
      </c>
      <c r="K1936" s="1">
        <f t="shared" si="120"/>
        <v>6.6039338458693306</v>
      </c>
      <c r="L1936" t="s">
        <v>54</v>
      </c>
      <c r="M1936" s="2" t="s">
        <v>142</v>
      </c>
      <c r="N1936" s="3" t="str">
        <f t="shared" si="121"/>
        <v>Jun</v>
      </c>
      <c r="O1936" t="s">
        <v>28</v>
      </c>
      <c r="P1936" t="s">
        <v>22</v>
      </c>
      <c r="Q1936" t="str">
        <f t="shared" si="122"/>
        <v>Senior</v>
      </c>
      <c r="R1936" t="str">
        <f t="shared" si="123"/>
        <v>Profit</v>
      </c>
    </row>
    <row r="1937" spans="1:18">
      <c r="A1937">
        <v>2986</v>
      </c>
      <c r="B1937" t="s">
        <v>29</v>
      </c>
      <c r="C1937">
        <v>51</v>
      </c>
      <c r="D1937" t="s">
        <v>16</v>
      </c>
      <c r="E1937" t="s">
        <v>30</v>
      </c>
      <c r="F1937" t="s">
        <v>42</v>
      </c>
      <c r="G1937">
        <v>3677.2</v>
      </c>
      <c r="H1937">
        <v>1103.46</v>
      </c>
      <c r="I1937">
        <v>5755.99</v>
      </c>
      <c r="J1937">
        <v>4652.53</v>
      </c>
      <c r="K1937" s="1">
        <f t="shared" si="120"/>
        <v>4.216310514200786</v>
      </c>
      <c r="L1937" t="s">
        <v>54</v>
      </c>
      <c r="M1937" s="2" t="s">
        <v>374</v>
      </c>
      <c r="N1937" s="3" t="str">
        <f t="shared" si="121"/>
        <v>Apr</v>
      </c>
      <c r="O1937" t="s">
        <v>21</v>
      </c>
      <c r="P1937" t="s">
        <v>39</v>
      </c>
      <c r="Q1937" t="str">
        <f t="shared" si="122"/>
        <v>Senior</v>
      </c>
      <c r="R1937" t="str">
        <f t="shared" si="123"/>
        <v>Profit</v>
      </c>
    </row>
    <row r="1938" spans="1:18">
      <c r="A1938">
        <v>9289</v>
      </c>
      <c r="B1938" t="s">
        <v>47</v>
      </c>
      <c r="C1938">
        <v>33</v>
      </c>
      <c r="D1938" t="s">
        <v>24</v>
      </c>
      <c r="E1938" t="s">
        <v>57</v>
      </c>
      <c r="F1938" t="s">
        <v>18</v>
      </c>
      <c r="G1938">
        <v>3912.9</v>
      </c>
      <c r="H1938">
        <v>326.55</v>
      </c>
      <c r="I1938">
        <v>5754.28</v>
      </c>
      <c r="J1938">
        <v>5427.73</v>
      </c>
      <c r="K1938" s="1">
        <f t="shared" si="120"/>
        <v>16.621436227224006</v>
      </c>
      <c r="L1938" t="s">
        <v>26</v>
      </c>
      <c r="M1938" s="2" t="s">
        <v>86</v>
      </c>
      <c r="N1938" s="3" t="str">
        <f t="shared" si="121"/>
        <v>May</v>
      </c>
      <c r="O1938" t="s">
        <v>56</v>
      </c>
      <c r="P1938" t="s">
        <v>39</v>
      </c>
      <c r="Q1938" t="str">
        <f t="shared" si="122"/>
        <v>Adult</v>
      </c>
      <c r="R1938" t="str">
        <f t="shared" si="123"/>
        <v>Profit</v>
      </c>
    </row>
    <row r="1939" spans="1:18">
      <c r="A1939">
        <v>1352</v>
      </c>
      <c r="B1939" t="s">
        <v>15</v>
      </c>
      <c r="C1939">
        <v>48</v>
      </c>
      <c r="D1939" t="s">
        <v>24</v>
      </c>
      <c r="E1939" t="s">
        <v>35</v>
      </c>
      <c r="F1939" t="s">
        <v>49</v>
      </c>
      <c r="G1939">
        <v>3463.67</v>
      </c>
      <c r="H1939">
        <v>1716.35</v>
      </c>
      <c r="I1939">
        <v>5753.75</v>
      </c>
      <c r="J1939">
        <v>4037.4</v>
      </c>
      <c r="K1939" s="1">
        <f t="shared" si="120"/>
        <v>2.3523174177760948</v>
      </c>
      <c r="L1939" t="s">
        <v>31</v>
      </c>
      <c r="M1939" s="2" t="s">
        <v>237</v>
      </c>
      <c r="N1939" s="3" t="str">
        <f t="shared" si="121"/>
        <v>Jan</v>
      </c>
      <c r="O1939" t="s">
        <v>51</v>
      </c>
      <c r="P1939" t="s">
        <v>22</v>
      </c>
      <c r="Q1939" t="str">
        <f t="shared" si="122"/>
        <v>Senior</v>
      </c>
      <c r="R1939" t="str">
        <f t="shared" si="123"/>
        <v>Profit</v>
      </c>
    </row>
    <row r="1940" spans="1:18">
      <c r="A1940">
        <v>9081</v>
      </c>
      <c r="B1940" t="s">
        <v>52</v>
      </c>
      <c r="C1940">
        <v>18</v>
      </c>
      <c r="D1940" t="s">
        <v>24</v>
      </c>
      <c r="E1940" t="s">
        <v>17</v>
      </c>
      <c r="F1940" t="s">
        <v>42</v>
      </c>
      <c r="G1940">
        <v>4769.38</v>
      </c>
      <c r="H1940">
        <v>556.97</v>
      </c>
      <c r="I1940">
        <v>5752.5</v>
      </c>
      <c r="J1940">
        <v>5195.53</v>
      </c>
      <c r="K1940" s="1">
        <f t="shared" si="120"/>
        <v>9.3282043916189377</v>
      </c>
      <c r="L1940" t="s">
        <v>19</v>
      </c>
      <c r="M1940" s="2" t="s">
        <v>289</v>
      </c>
      <c r="N1940" s="3" t="str">
        <f t="shared" si="121"/>
        <v>Dec</v>
      </c>
      <c r="O1940" t="s">
        <v>21</v>
      </c>
      <c r="P1940" t="s">
        <v>39</v>
      </c>
      <c r="Q1940" t="str">
        <f t="shared" si="122"/>
        <v>Young</v>
      </c>
      <c r="R1940" t="str">
        <f t="shared" si="123"/>
        <v>Profit</v>
      </c>
    </row>
    <row r="1941" spans="1:18">
      <c r="A1941">
        <v>7699</v>
      </c>
      <c r="B1941" t="s">
        <v>23</v>
      </c>
      <c r="C1941">
        <v>35</v>
      </c>
      <c r="D1941" t="s">
        <v>24</v>
      </c>
      <c r="E1941" t="s">
        <v>35</v>
      </c>
      <c r="F1941" t="s">
        <v>18</v>
      </c>
      <c r="G1941">
        <v>4295.3900000000003</v>
      </c>
      <c r="H1941">
        <v>1235.73</v>
      </c>
      <c r="I1941">
        <v>5752.48</v>
      </c>
      <c r="J1941">
        <v>4516.75</v>
      </c>
      <c r="K1941" s="1">
        <f t="shared" si="120"/>
        <v>3.6551269290217117</v>
      </c>
      <c r="L1941" t="s">
        <v>37</v>
      </c>
      <c r="M1941" s="2" t="s">
        <v>373</v>
      </c>
      <c r="N1941" s="3" t="str">
        <f t="shared" si="121"/>
        <v>Nov</v>
      </c>
      <c r="O1941" t="s">
        <v>28</v>
      </c>
      <c r="P1941" t="s">
        <v>39</v>
      </c>
      <c r="Q1941" t="str">
        <f t="shared" si="122"/>
        <v>Adult</v>
      </c>
      <c r="R1941" t="str">
        <f t="shared" si="123"/>
        <v>Profit</v>
      </c>
    </row>
    <row r="1942" spans="1:18">
      <c r="A1942">
        <v>5083</v>
      </c>
      <c r="B1942" t="s">
        <v>92</v>
      </c>
      <c r="C1942">
        <v>44</v>
      </c>
      <c r="D1942" t="s">
        <v>24</v>
      </c>
      <c r="E1942" t="s">
        <v>35</v>
      </c>
      <c r="F1942" t="s">
        <v>18</v>
      </c>
      <c r="G1942">
        <v>4601.54</v>
      </c>
      <c r="H1942">
        <v>1888.65</v>
      </c>
      <c r="I1942">
        <v>5752.13</v>
      </c>
      <c r="J1942">
        <v>3863.48</v>
      </c>
      <c r="K1942" s="1">
        <f t="shared" si="120"/>
        <v>2.0456304767955946</v>
      </c>
      <c r="L1942" t="s">
        <v>19</v>
      </c>
      <c r="M1942" s="2" t="s">
        <v>411</v>
      </c>
      <c r="N1942" s="3" t="str">
        <f t="shared" si="121"/>
        <v>Apr</v>
      </c>
      <c r="O1942" t="s">
        <v>33</v>
      </c>
      <c r="P1942" t="s">
        <v>39</v>
      </c>
      <c r="Q1942" t="str">
        <f t="shared" si="122"/>
        <v>Senior</v>
      </c>
      <c r="R1942" t="str">
        <f t="shared" si="123"/>
        <v>Profit</v>
      </c>
    </row>
    <row r="1943" spans="1:18">
      <c r="A1943">
        <v>75</v>
      </c>
      <c r="B1943" t="s">
        <v>47</v>
      </c>
      <c r="C1943">
        <v>27</v>
      </c>
      <c r="D1943" t="s">
        <v>16</v>
      </c>
      <c r="E1943" t="s">
        <v>59</v>
      </c>
      <c r="F1943" t="s">
        <v>18</v>
      </c>
      <c r="G1943">
        <v>4191.47</v>
      </c>
      <c r="H1943">
        <v>907.54</v>
      </c>
      <c r="I1943">
        <v>5751.04</v>
      </c>
      <c r="J1943">
        <v>4843.5</v>
      </c>
      <c r="K1943" s="1">
        <f t="shared" si="120"/>
        <v>5.3369548449655113</v>
      </c>
      <c r="L1943" t="s">
        <v>54</v>
      </c>
      <c r="M1943" s="2" t="s">
        <v>122</v>
      </c>
      <c r="N1943" s="3" t="str">
        <f t="shared" si="121"/>
        <v>May</v>
      </c>
      <c r="O1943" t="s">
        <v>51</v>
      </c>
      <c r="P1943" t="s">
        <v>39</v>
      </c>
      <c r="Q1943" t="str">
        <f t="shared" si="122"/>
        <v>Adult</v>
      </c>
      <c r="R1943" t="str">
        <f t="shared" si="123"/>
        <v>Profit</v>
      </c>
    </row>
    <row r="1944" spans="1:18">
      <c r="A1944">
        <v>7423</v>
      </c>
      <c r="B1944" t="s">
        <v>47</v>
      </c>
      <c r="C1944">
        <v>25</v>
      </c>
      <c r="D1944" t="s">
        <v>24</v>
      </c>
      <c r="E1944" t="s">
        <v>53</v>
      </c>
      <c r="F1944" t="s">
        <v>18</v>
      </c>
      <c r="G1944">
        <v>4200.24</v>
      </c>
      <c r="H1944">
        <v>1739.26</v>
      </c>
      <c r="I1944">
        <v>5749.74</v>
      </c>
      <c r="J1944">
        <v>4010.48</v>
      </c>
      <c r="K1944" s="1">
        <f t="shared" si="120"/>
        <v>2.3058542138610676</v>
      </c>
      <c r="L1944" t="s">
        <v>26</v>
      </c>
      <c r="M1944" s="2" t="s">
        <v>273</v>
      </c>
      <c r="N1944" s="3" t="str">
        <f t="shared" si="121"/>
        <v>Sep</v>
      </c>
      <c r="O1944" t="s">
        <v>33</v>
      </c>
      <c r="P1944" t="s">
        <v>22</v>
      </c>
      <c r="Q1944" t="str">
        <f t="shared" si="122"/>
        <v>Young</v>
      </c>
      <c r="R1944" t="str">
        <f t="shared" si="123"/>
        <v>Profit</v>
      </c>
    </row>
    <row r="1945" spans="1:18">
      <c r="A1945">
        <v>3824</v>
      </c>
      <c r="B1945" t="s">
        <v>44</v>
      </c>
      <c r="C1945">
        <v>60</v>
      </c>
      <c r="D1945" t="s">
        <v>24</v>
      </c>
      <c r="E1945" t="s">
        <v>17</v>
      </c>
      <c r="F1945" t="s">
        <v>36</v>
      </c>
      <c r="G1945">
        <v>3229.85</v>
      </c>
      <c r="H1945">
        <v>647.35</v>
      </c>
      <c r="I1945">
        <v>5749.73</v>
      </c>
      <c r="J1945">
        <v>5102.38</v>
      </c>
      <c r="K1945" s="1">
        <f t="shared" si="120"/>
        <v>7.8819494863674979</v>
      </c>
      <c r="L1945" t="s">
        <v>19</v>
      </c>
      <c r="M1945" s="2" t="s">
        <v>393</v>
      </c>
      <c r="N1945" s="3" t="str">
        <f t="shared" si="121"/>
        <v>Oct</v>
      </c>
      <c r="O1945" t="s">
        <v>51</v>
      </c>
      <c r="P1945" t="s">
        <v>22</v>
      </c>
      <c r="Q1945" t="str">
        <f t="shared" si="122"/>
        <v>Senior</v>
      </c>
      <c r="R1945" t="str">
        <f t="shared" si="123"/>
        <v>Profit</v>
      </c>
    </row>
    <row r="1946" spans="1:18">
      <c r="A1946">
        <v>7931</v>
      </c>
      <c r="B1946" t="s">
        <v>84</v>
      </c>
      <c r="C1946">
        <v>40</v>
      </c>
      <c r="D1946" t="s">
        <v>16</v>
      </c>
      <c r="E1946" t="s">
        <v>30</v>
      </c>
      <c r="F1946" t="s">
        <v>49</v>
      </c>
      <c r="G1946">
        <v>4760.1899999999996</v>
      </c>
      <c r="H1946">
        <v>233.18</v>
      </c>
      <c r="I1946">
        <v>5748.05</v>
      </c>
      <c r="J1946">
        <v>5514.87</v>
      </c>
      <c r="K1946" s="1">
        <f t="shared" si="120"/>
        <v>23.65069903079166</v>
      </c>
      <c r="L1946" t="s">
        <v>19</v>
      </c>
      <c r="M1946" s="2" t="s">
        <v>275</v>
      </c>
      <c r="N1946" s="3" t="str">
        <f t="shared" si="121"/>
        <v>Jan</v>
      </c>
      <c r="O1946" t="s">
        <v>21</v>
      </c>
      <c r="P1946" t="s">
        <v>22</v>
      </c>
      <c r="Q1946" t="str">
        <f t="shared" si="122"/>
        <v>Adult</v>
      </c>
      <c r="R1946" t="str">
        <f t="shared" si="123"/>
        <v>Profit</v>
      </c>
    </row>
    <row r="1947" spans="1:18">
      <c r="A1947">
        <v>3918</v>
      </c>
      <c r="B1947" t="s">
        <v>15</v>
      </c>
      <c r="C1947">
        <v>48</v>
      </c>
      <c r="D1947" t="s">
        <v>24</v>
      </c>
      <c r="E1947" t="s">
        <v>59</v>
      </c>
      <c r="F1947" t="s">
        <v>25</v>
      </c>
      <c r="G1947">
        <v>3725.91</v>
      </c>
      <c r="H1947">
        <v>1883.66</v>
      </c>
      <c r="I1947">
        <v>5747.49</v>
      </c>
      <c r="J1947">
        <v>3863.83</v>
      </c>
      <c r="K1947" s="1">
        <f t="shared" si="120"/>
        <v>2.0512353609462428</v>
      </c>
      <c r="L1947" t="s">
        <v>19</v>
      </c>
      <c r="M1947" s="2" t="s">
        <v>331</v>
      </c>
      <c r="N1947" s="3" t="str">
        <f t="shared" si="121"/>
        <v>Sep</v>
      </c>
      <c r="O1947" t="s">
        <v>21</v>
      </c>
      <c r="P1947" t="s">
        <v>22</v>
      </c>
      <c r="Q1947" t="str">
        <f t="shared" si="122"/>
        <v>Senior</v>
      </c>
      <c r="R1947" t="str">
        <f t="shared" si="123"/>
        <v>Profit</v>
      </c>
    </row>
    <row r="1948" spans="1:18">
      <c r="A1948">
        <v>4306</v>
      </c>
      <c r="B1948" t="s">
        <v>47</v>
      </c>
      <c r="C1948">
        <v>31</v>
      </c>
      <c r="D1948" t="s">
        <v>24</v>
      </c>
      <c r="E1948" t="s">
        <v>53</v>
      </c>
      <c r="F1948" t="s">
        <v>36</v>
      </c>
      <c r="G1948">
        <v>3208.1</v>
      </c>
      <c r="H1948">
        <v>1064.51</v>
      </c>
      <c r="I1948">
        <v>5747.24</v>
      </c>
      <c r="J1948">
        <v>4682.7299999999996</v>
      </c>
      <c r="K1948" s="1">
        <f t="shared" si="120"/>
        <v>4.3989535091262644</v>
      </c>
      <c r="L1948" t="s">
        <v>26</v>
      </c>
      <c r="M1948" s="2" t="s">
        <v>294</v>
      </c>
      <c r="N1948" s="3" t="str">
        <f t="shared" si="121"/>
        <v>Jan</v>
      </c>
      <c r="O1948" t="s">
        <v>21</v>
      </c>
      <c r="P1948" t="s">
        <v>39</v>
      </c>
      <c r="Q1948" t="str">
        <f t="shared" si="122"/>
        <v>Adult</v>
      </c>
      <c r="R1948" t="str">
        <f t="shared" si="123"/>
        <v>Profit</v>
      </c>
    </row>
    <row r="1949" spans="1:18">
      <c r="A1949">
        <v>2032</v>
      </c>
      <c r="B1949" t="s">
        <v>23</v>
      </c>
      <c r="C1949">
        <v>60</v>
      </c>
      <c r="D1949" t="s">
        <v>24</v>
      </c>
      <c r="E1949" t="s">
        <v>59</v>
      </c>
      <c r="F1949" t="s">
        <v>36</v>
      </c>
      <c r="G1949">
        <v>3753.5</v>
      </c>
      <c r="H1949">
        <v>1414.42</v>
      </c>
      <c r="I1949">
        <v>5747.21</v>
      </c>
      <c r="J1949">
        <v>4332.79</v>
      </c>
      <c r="K1949" s="1">
        <f t="shared" si="120"/>
        <v>3.063298030288033</v>
      </c>
      <c r="L1949" t="s">
        <v>37</v>
      </c>
      <c r="M1949" s="2" t="s">
        <v>117</v>
      </c>
      <c r="N1949" s="3" t="str">
        <f t="shared" si="121"/>
        <v>Dec</v>
      </c>
      <c r="O1949" t="s">
        <v>51</v>
      </c>
      <c r="P1949" t="s">
        <v>22</v>
      </c>
      <c r="Q1949" t="str">
        <f t="shared" si="122"/>
        <v>Senior</v>
      </c>
      <c r="R1949" t="str">
        <f t="shared" si="123"/>
        <v>Profit</v>
      </c>
    </row>
    <row r="1950" spans="1:18">
      <c r="A1950">
        <v>7283</v>
      </c>
      <c r="B1950" t="s">
        <v>34</v>
      </c>
      <c r="C1950">
        <v>60</v>
      </c>
      <c r="D1950" t="s">
        <v>24</v>
      </c>
      <c r="E1950" t="s">
        <v>66</v>
      </c>
      <c r="F1950" t="s">
        <v>36</v>
      </c>
      <c r="G1950">
        <v>3770.66</v>
      </c>
      <c r="H1950">
        <v>164.72</v>
      </c>
      <c r="I1950">
        <v>5747.09</v>
      </c>
      <c r="J1950">
        <v>5582.37</v>
      </c>
      <c r="K1950" s="1">
        <f t="shared" si="120"/>
        <v>33.890055852355509</v>
      </c>
      <c r="L1950" t="s">
        <v>54</v>
      </c>
      <c r="M1950" s="2" t="s">
        <v>307</v>
      </c>
      <c r="N1950" s="3" t="str">
        <f t="shared" si="121"/>
        <v>Sep</v>
      </c>
      <c r="O1950" t="s">
        <v>56</v>
      </c>
      <c r="P1950" t="s">
        <v>39</v>
      </c>
      <c r="Q1950" t="str">
        <f t="shared" si="122"/>
        <v>Senior</v>
      </c>
      <c r="R1950" t="str">
        <f t="shared" si="123"/>
        <v>Profit</v>
      </c>
    </row>
    <row r="1951" spans="1:18">
      <c r="A1951">
        <v>5439</v>
      </c>
      <c r="B1951" t="s">
        <v>40</v>
      </c>
      <c r="C1951">
        <v>20</v>
      </c>
      <c r="D1951" t="s">
        <v>24</v>
      </c>
      <c r="E1951" t="s">
        <v>41</v>
      </c>
      <c r="F1951" t="s">
        <v>49</v>
      </c>
      <c r="G1951">
        <v>4349.51</v>
      </c>
      <c r="H1951">
        <v>834.36</v>
      </c>
      <c r="I1951">
        <v>5747.07</v>
      </c>
      <c r="J1951">
        <v>4912.71</v>
      </c>
      <c r="K1951" s="1">
        <f t="shared" si="120"/>
        <v>5.8879979864806558</v>
      </c>
      <c r="L1951" t="s">
        <v>37</v>
      </c>
      <c r="M1951" s="2" t="s">
        <v>413</v>
      </c>
      <c r="N1951" s="3" t="str">
        <f t="shared" si="121"/>
        <v>Dec</v>
      </c>
      <c r="O1951" t="s">
        <v>56</v>
      </c>
      <c r="P1951" t="s">
        <v>39</v>
      </c>
      <c r="Q1951" t="str">
        <f t="shared" si="122"/>
        <v>Young</v>
      </c>
      <c r="R1951" t="str">
        <f t="shared" si="123"/>
        <v>Profit</v>
      </c>
    </row>
    <row r="1952" spans="1:18">
      <c r="A1952">
        <v>5213</v>
      </c>
      <c r="B1952" t="s">
        <v>23</v>
      </c>
      <c r="C1952">
        <v>44</v>
      </c>
      <c r="D1952" t="s">
        <v>24</v>
      </c>
      <c r="E1952" t="s">
        <v>30</v>
      </c>
      <c r="F1952" t="s">
        <v>25</v>
      </c>
      <c r="G1952">
        <v>4058.66</v>
      </c>
      <c r="H1952">
        <v>358.44</v>
      </c>
      <c r="I1952">
        <v>5744.37</v>
      </c>
      <c r="J1952">
        <v>5385.93</v>
      </c>
      <c r="K1952" s="1">
        <f t="shared" si="120"/>
        <v>15.026029460997657</v>
      </c>
      <c r="L1952" t="s">
        <v>54</v>
      </c>
      <c r="M1952" s="2" t="s">
        <v>363</v>
      </c>
      <c r="N1952" s="3" t="str">
        <f t="shared" si="121"/>
        <v>Jul</v>
      </c>
      <c r="O1952" t="s">
        <v>21</v>
      </c>
      <c r="P1952" t="s">
        <v>39</v>
      </c>
      <c r="Q1952" t="str">
        <f t="shared" si="122"/>
        <v>Senior</v>
      </c>
      <c r="R1952" t="str">
        <f t="shared" si="123"/>
        <v>Profit</v>
      </c>
    </row>
    <row r="1953" spans="1:18">
      <c r="A1953">
        <v>2855</v>
      </c>
      <c r="B1953" t="s">
        <v>15</v>
      </c>
      <c r="C1953">
        <v>35</v>
      </c>
      <c r="D1953" t="s">
        <v>24</v>
      </c>
      <c r="E1953" t="s">
        <v>17</v>
      </c>
      <c r="F1953" t="s">
        <v>36</v>
      </c>
      <c r="G1953">
        <v>3679.63</v>
      </c>
      <c r="H1953">
        <v>1860.89</v>
      </c>
      <c r="I1953">
        <v>5743.43</v>
      </c>
      <c r="J1953">
        <v>3882.54</v>
      </c>
      <c r="K1953" s="1">
        <f t="shared" si="120"/>
        <v>2.0863887709644309</v>
      </c>
      <c r="L1953" t="s">
        <v>26</v>
      </c>
      <c r="M1953" s="2" t="s">
        <v>267</v>
      </c>
      <c r="N1953" s="3" t="str">
        <f t="shared" si="121"/>
        <v>Apr</v>
      </c>
      <c r="O1953" t="s">
        <v>28</v>
      </c>
      <c r="P1953" t="s">
        <v>22</v>
      </c>
      <c r="Q1953" t="str">
        <f t="shared" si="122"/>
        <v>Adult</v>
      </c>
      <c r="R1953" t="str">
        <f t="shared" si="123"/>
        <v>Profit</v>
      </c>
    </row>
    <row r="1954" spans="1:18">
      <c r="A1954">
        <v>8370</v>
      </c>
      <c r="B1954" t="s">
        <v>29</v>
      </c>
      <c r="C1954">
        <v>57</v>
      </c>
      <c r="D1954" t="s">
        <v>24</v>
      </c>
      <c r="E1954" t="s">
        <v>35</v>
      </c>
      <c r="F1954" t="s">
        <v>18</v>
      </c>
      <c r="G1954">
        <v>4206.93</v>
      </c>
      <c r="H1954">
        <v>1702.89</v>
      </c>
      <c r="I1954">
        <v>5741.82</v>
      </c>
      <c r="J1954">
        <v>4038.93</v>
      </c>
      <c r="K1954" s="1">
        <f t="shared" si="120"/>
        <v>2.37180910099889</v>
      </c>
      <c r="L1954" t="s">
        <v>31</v>
      </c>
      <c r="M1954" s="2" t="s">
        <v>322</v>
      </c>
      <c r="N1954" s="3" t="str">
        <f t="shared" si="121"/>
        <v>Jun</v>
      </c>
      <c r="O1954" t="s">
        <v>51</v>
      </c>
      <c r="P1954" t="s">
        <v>39</v>
      </c>
      <c r="Q1954" t="str">
        <f t="shared" si="122"/>
        <v>Senior</v>
      </c>
      <c r="R1954" t="str">
        <f t="shared" si="123"/>
        <v>Profit</v>
      </c>
    </row>
    <row r="1955" spans="1:18">
      <c r="A1955">
        <v>3983</v>
      </c>
      <c r="B1955" t="s">
        <v>34</v>
      </c>
      <c r="C1955">
        <v>22</v>
      </c>
      <c r="D1955" t="s">
        <v>16</v>
      </c>
      <c r="E1955" t="s">
        <v>59</v>
      </c>
      <c r="F1955" t="s">
        <v>36</v>
      </c>
      <c r="G1955">
        <v>3294.54</v>
      </c>
      <c r="H1955">
        <v>1746.12</v>
      </c>
      <c r="I1955">
        <v>5740.51</v>
      </c>
      <c r="J1955">
        <v>3994.39</v>
      </c>
      <c r="K1955" s="1">
        <f t="shared" si="120"/>
        <v>2.2875804641147228</v>
      </c>
      <c r="L1955" t="s">
        <v>37</v>
      </c>
      <c r="M1955" s="2" t="s">
        <v>361</v>
      </c>
      <c r="N1955" s="3" t="str">
        <f t="shared" si="121"/>
        <v>Jan</v>
      </c>
      <c r="O1955" t="s">
        <v>28</v>
      </c>
      <c r="P1955" t="s">
        <v>39</v>
      </c>
      <c r="Q1955" t="str">
        <f t="shared" si="122"/>
        <v>Young</v>
      </c>
      <c r="R1955" t="str">
        <f t="shared" si="123"/>
        <v>Profit</v>
      </c>
    </row>
    <row r="1956" spans="1:18">
      <c r="A1956">
        <v>8644</v>
      </c>
      <c r="B1956" t="s">
        <v>92</v>
      </c>
      <c r="C1956">
        <v>40</v>
      </c>
      <c r="D1956" t="s">
        <v>16</v>
      </c>
      <c r="E1956" t="s">
        <v>53</v>
      </c>
      <c r="F1956" t="s">
        <v>25</v>
      </c>
      <c r="G1956">
        <v>3450.01</v>
      </c>
      <c r="H1956">
        <v>1384.39</v>
      </c>
      <c r="I1956">
        <v>5739.87</v>
      </c>
      <c r="J1956">
        <v>4355.4799999999996</v>
      </c>
      <c r="K1956" s="1">
        <f t="shared" si="120"/>
        <v>3.1461365655631717</v>
      </c>
      <c r="L1956" t="s">
        <v>19</v>
      </c>
      <c r="M1956" s="2" t="s">
        <v>336</v>
      </c>
      <c r="N1956" s="3" t="str">
        <f t="shared" si="121"/>
        <v>Aug</v>
      </c>
      <c r="O1956" t="s">
        <v>21</v>
      </c>
      <c r="P1956" t="s">
        <v>22</v>
      </c>
      <c r="Q1956" t="str">
        <f t="shared" si="122"/>
        <v>Adult</v>
      </c>
      <c r="R1956" t="str">
        <f t="shared" si="123"/>
        <v>Profit</v>
      </c>
    </row>
    <row r="1957" spans="1:18">
      <c r="A1957">
        <v>7616</v>
      </c>
      <c r="B1957" t="s">
        <v>47</v>
      </c>
      <c r="C1957">
        <v>36</v>
      </c>
      <c r="D1957" t="s">
        <v>16</v>
      </c>
      <c r="E1957" t="s">
        <v>35</v>
      </c>
      <c r="F1957" t="s">
        <v>49</v>
      </c>
      <c r="G1957">
        <v>4362.2700000000004</v>
      </c>
      <c r="H1957">
        <v>329.15</v>
      </c>
      <c r="I1957">
        <v>5739.82</v>
      </c>
      <c r="J1957">
        <v>5410.67</v>
      </c>
      <c r="K1957" s="1">
        <f t="shared" si="120"/>
        <v>16.438310800546866</v>
      </c>
      <c r="L1957" t="s">
        <v>54</v>
      </c>
      <c r="M1957" s="2" t="s">
        <v>402</v>
      </c>
      <c r="N1957" s="3" t="str">
        <f t="shared" si="121"/>
        <v>Jan</v>
      </c>
      <c r="O1957" t="s">
        <v>21</v>
      </c>
      <c r="P1957" t="s">
        <v>22</v>
      </c>
      <c r="Q1957" t="str">
        <f t="shared" si="122"/>
        <v>Adult</v>
      </c>
      <c r="R1957" t="str">
        <f t="shared" si="123"/>
        <v>Profit</v>
      </c>
    </row>
    <row r="1958" spans="1:18">
      <c r="A1958">
        <v>7329</v>
      </c>
      <c r="B1958" t="s">
        <v>44</v>
      </c>
      <c r="C1958">
        <v>49</v>
      </c>
      <c r="D1958" t="s">
        <v>24</v>
      </c>
      <c r="E1958" t="s">
        <v>17</v>
      </c>
      <c r="F1958" t="s">
        <v>49</v>
      </c>
      <c r="G1958">
        <v>3472.05</v>
      </c>
      <c r="H1958">
        <v>383.14</v>
      </c>
      <c r="I1958">
        <v>5739.65</v>
      </c>
      <c r="J1958">
        <v>5356.51</v>
      </c>
      <c r="K1958" s="1">
        <f t="shared" si="120"/>
        <v>13.98055541055489</v>
      </c>
      <c r="L1958" t="s">
        <v>19</v>
      </c>
      <c r="M1958" s="2" t="s">
        <v>116</v>
      </c>
      <c r="N1958" s="3" t="str">
        <f t="shared" si="121"/>
        <v>Sep</v>
      </c>
      <c r="O1958" t="s">
        <v>21</v>
      </c>
      <c r="P1958" t="s">
        <v>22</v>
      </c>
      <c r="Q1958" t="str">
        <f t="shared" si="122"/>
        <v>Senior</v>
      </c>
      <c r="R1958" t="str">
        <f t="shared" si="123"/>
        <v>Profit</v>
      </c>
    </row>
    <row r="1959" spans="1:18">
      <c r="A1959">
        <v>9316</v>
      </c>
      <c r="B1959" t="s">
        <v>52</v>
      </c>
      <c r="C1959">
        <v>47</v>
      </c>
      <c r="D1959" t="s">
        <v>16</v>
      </c>
      <c r="E1959" t="s">
        <v>35</v>
      </c>
      <c r="F1959" t="s">
        <v>18</v>
      </c>
      <c r="G1959">
        <v>3648.62</v>
      </c>
      <c r="H1959">
        <v>858.39</v>
      </c>
      <c r="I1959">
        <v>5739.49</v>
      </c>
      <c r="J1959">
        <v>4881.1000000000004</v>
      </c>
      <c r="K1959" s="1">
        <f t="shared" si="120"/>
        <v>5.6863430375470365</v>
      </c>
      <c r="L1959" t="s">
        <v>54</v>
      </c>
      <c r="M1959" s="2" t="s">
        <v>381</v>
      </c>
      <c r="N1959" s="3" t="str">
        <f t="shared" si="121"/>
        <v>Nov</v>
      </c>
      <c r="O1959" t="s">
        <v>33</v>
      </c>
      <c r="P1959" t="s">
        <v>22</v>
      </c>
      <c r="Q1959" t="str">
        <f t="shared" si="122"/>
        <v>Senior</v>
      </c>
      <c r="R1959" t="str">
        <f t="shared" si="123"/>
        <v>Profit</v>
      </c>
    </row>
    <row r="1960" spans="1:18">
      <c r="A1960">
        <v>1899</v>
      </c>
      <c r="B1960" t="s">
        <v>23</v>
      </c>
      <c r="C1960">
        <v>58</v>
      </c>
      <c r="D1960" t="s">
        <v>24</v>
      </c>
      <c r="E1960" t="s">
        <v>53</v>
      </c>
      <c r="F1960" t="s">
        <v>42</v>
      </c>
      <c r="G1960">
        <v>3247.95</v>
      </c>
      <c r="H1960">
        <v>772.86</v>
      </c>
      <c r="I1960">
        <v>5738.71</v>
      </c>
      <c r="J1960">
        <v>4965.8500000000004</v>
      </c>
      <c r="K1960" s="1">
        <f t="shared" si="120"/>
        <v>6.4252904795176358</v>
      </c>
      <c r="L1960" t="s">
        <v>37</v>
      </c>
      <c r="M1960" s="2" t="s">
        <v>335</v>
      </c>
      <c r="N1960" s="3" t="str">
        <f t="shared" si="121"/>
        <v>Jul</v>
      </c>
      <c r="O1960" t="s">
        <v>51</v>
      </c>
      <c r="P1960" t="s">
        <v>39</v>
      </c>
      <c r="Q1960" t="str">
        <f t="shared" si="122"/>
        <v>Senior</v>
      </c>
      <c r="R1960" t="str">
        <f t="shared" si="123"/>
        <v>Profit</v>
      </c>
    </row>
    <row r="1961" spans="1:18">
      <c r="A1961">
        <v>8930</v>
      </c>
      <c r="B1961" t="s">
        <v>34</v>
      </c>
      <c r="C1961">
        <v>41</v>
      </c>
      <c r="D1961" t="s">
        <v>24</v>
      </c>
      <c r="E1961" t="s">
        <v>66</v>
      </c>
      <c r="F1961" t="s">
        <v>49</v>
      </c>
      <c r="G1961">
        <v>3286.31</v>
      </c>
      <c r="H1961">
        <v>143.41999999999999</v>
      </c>
      <c r="I1961">
        <v>5738.42</v>
      </c>
      <c r="J1961">
        <v>5595</v>
      </c>
      <c r="K1961" s="1">
        <f t="shared" si="120"/>
        <v>39.011295495746758</v>
      </c>
      <c r="L1961" t="s">
        <v>26</v>
      </c>
      <c r="M1961" s="2" t="s">
        <v>329</v>
      </c>
      <c r="N1961" s="3" t="str">
        <f t="shared" si="121"/>
        <v>Apr</v>
      </c>
      <c r="O1961" t="s">
        <v>33</v>
      </c>
      <c r="P1961" t="s">
        <v>22</v>
      </c>
      <c r="Q1961" t="str">
        <f t="shared" si="122"/>
        <v>Senior</v>
      </c>
      <c r="R1961" t="str">
        <f t="shared" si="123"/>
        <v>Profit</v>
      </c>
    </row>
    <row r="1962" spans="1:18">
      <c r="A1962">
        <v>2861</v>
      </c>
      <c r="B1962" t="s">
        <v>23</v>
      </c>
      <c r="C1962">
        <v>34</v>
      </c>
      <c r="D1962" t="s">
        <v>24</v>
      </c>
      <c r="E1962" t="s">
        <v>66</v>
      </c>
      <c r="F1962" t="s">
        <v>36</v>
      </c>
      <c r="G1962">
        <v>3535.2</v>
      </c>
      <c r="H1962">
        <v>1970.61</v>
      </c>
      <c r="I1962">
        <v>5738.16</v>
      </c>
      <c r="J1962">
        <v>3767.55</v>
      </c>
      <c r="K1962" s="1">
        <f t="shared" si="120"/>
        <v>1.9118699286007887</v>
      </c>
      <c r="L1962" t="s">
        <v>37</v>
      </c>
      <c r="M1962" s="2" t="s">
        <v>97</v>
      </c>
      <c r="N1962" s="3" t="str">
        <f t="shared" si="121"/>
        <v>Jun</v>
      </c>
      <c r="O1962" t="s">
        <v>51</v>
      </c>
      <c r="P1962" t="s">
        <v>39</v>
      </c>
      <c r="Q1962" t="str">
        <f t="shared" si="122"/>
        <v>Adult</v>
      </c>
      <c r="R1962" t="str">
        <f t="shared" si="123"/>
        <v>Profit</v>
      </c>
    </row>
    <row r="1963" spans="1:18">
      <c r="A1963">
        <v>4579</v>
      </c>
      <c r="B1963" t="s">
        <v>84</v>
      </c>
      <c r="C1963">
        <v>25</v>
      </c>
      <c r="D1963" t="s">
        <v>24</v>
      </c>
      <c r="E1963" t="s">
        <v>59</v>
      </c>
      <c r="F1963" t="s">
        <v>25</v>
      </c>
      <c r="G1963">
        <v>4092.03</v>
      </c>
      <c r="H1963">
        <v>660.92</v>
      </c>
      <c r="I1963">
        <v>5737.27</v>
      </c>
      <c r="J1963">
        <v>5076.3500000000004</v>
      </c>
      <c r="K1963" s="1">
        <f t="shared" si="120"/>
        <v>7.6807329177510146</v>
      </c>
      <c r="L1963" t="s">
        <v>26</v>
      </c>
      <c r="M1963" s="2" t="s">
        <v>43</v>
      </c>
      <c r="N1963" s="3" t="str">
        <f t="shared" si="121"/>
        <v>Jul</v>
      </c>
      <c r="O1963" t="s">
        <v>56</v>
      </c>
      <c r="P1963" t="s">
        <v>39</v>
      </c>
      <c r="Q1963" t="str">
        <f t="shared" si="122"/>
        <v>Young</v>
      </c>
      <c r="R1963" t="str">
        <f t="shared" si="123"/>
        <v>Profit</v>
      </c>
    </row>
    <row r="1964" spans="1:18">
      <c r="A1964">
        <v>4405</v>
      </c>
      <c r="B1964" t="s">
        <v>15</v>
      </c>
      <c r="C1964">
        <v>36</v>
      </c>
      <c r="D1964" t="s">
        <v>16</v>
      </c>
      <c r="E1964" t="s">
        <v>57</v>
      </c>
      <c r="F1964" t="s">
        <v>25</v>
      </c>
      <c r="G1964">
        <v>3890.56</v>
      </c>
      <c r="H1964">
        <v>972.12</v>
      </c>
      <c r="I1964">
        <v>5737.1</v>
      </c>
      <c r="J1964">
        <v>4764.9799999999996</v>
      </c>
      <c r="K1964" s="1">
        <f t="shared" si="120"/>
        <v>4.9016376579023158</v>
      </c>
      <c r="L1964" t="s">
        <v>37</v>
      </c>
      <c r="M1964" s="2" t="s">
        <v>276</v>
      </c>
      <c r="N1964" s="3" t="str">
        <f t="shared" si="121"/>
        <v>Nov</v>
      </c>
      <c r="O1964" t="s">
        <v>56</v>
      </c>
      <c r="P1964" t="s">
        <v>39</v>
      </c>
      <c r="Q1964" t="str">
        <f t="shared" si="122"/>
        <v>Adult</v>
      </c>
      <c r="R1964" t="str">
        <f t="shared" si="123"/>
        <v>Profit</v>
      </c>
    </row>
    <row r="1965" spans="1:18">
      <c r="A1965">
        <v>9612</v>
      </c>
      <c r="B1965" t="s">
        <v>40</v>
      </c>
      <c r="C1965">
        <v>52</v>
      </c>
      <c r="D1965" t="s">
        <v>24</v>
      </c>
      <c r="E1965" t="s">
        <v>66</v>
      </c>
      <c r="F1965" t="s">
        <v>36</v>
      </c>
      <c r="G1965">
        <v>3984.88</v>
      </c>
      <c r="H1965">
        <v>1522.61</v>
      </c>
      <c r="I1965">
        <v>5735.06</v>
      </c>
      <c r="J1965">
        <v>4212.45</v>
      </c>
      <c r="K1965" s="1">
        <f t="shared" si="120"/>
        <v>2.7665981439764615</v>
      </c>
      <c r="L1965" t="s">
        <v>26</v>
      </c>
      <c r="M1965" s="2" t="s">
        <v>288</v>
      </c>
      <c r="N1965" s="3" t="str">
        <f t="shared" si="121"/>
        <v>May</v>
      </c>
      <c r="O1965" t="s">
        <v>33</v>
      </c>
      <c r="P1965" t="s">
        <v>22</v>
      </c>
      <c r="Q1965" t="str">
        <f t="shared" si="122"/>
        <v>Senior</v>
      </c>
      <c r="R1965" t="str">
        <f t="shared" si="123"/>
        <v>Profit</v>
      </c>
    </row>
    <row r="1966" spans="1:18">
      <c r="A1966">
        <v>1741</v>
      </c>
      <c r="B1966" t="s">
        <v>15</v>
      </c>
      <c r="C1966">
        <v>31</v>
      </c>
      <c r="D1966" t="s">
        <v>24</v>
      </c>
      <c r="E1966" t="s">
        <v>17</v>
      </c>
      <c r="F1966" t="s">
        <v>36</v>
      </c>
      <c r="G1966">
        <v>4626.3500000000004</v>
      </c>
      <c r="H1966">
        <v>498.76</v>
      </c>
      <c r="I1966">
        <v>5735.04</v>
      </c>
      <c r="J1966">
        <v>5236.28</v>
      </c>
      <c r="K1966" s="1">
        <f t="shared" si="120"/>
        <v>10.498596519368032</v>
      </c>
      <c r="L1966" t="s">
        <v>31</v>
      </c>
      <c r="M1966" s="2" t="s">
        <v>166</v>
      </c>
      <c r="N1966" s="3" t="str">
        <f t="shared" si="121"/>
        <v>Sep</v>
      </c>
      <c r="O1966" t="s">
        <v>21</v>
      </c>
      <c r="P1966" t="s">
        <v>22</v>
      </c>
      <c r="Q1966" t="str">
        <f t="shared" si="122"/>
        <v>Adult</v>
      </c>
      <c r="R1966" t="str">
        <f t="shared" si="123"/>
        <v>Profit</v>
      </c>
    </row>
    <row r="1967" spans="1:18">
      <c r="A1967">
        <v>8588</v>
      </c>
      <c r="B1967" t="s">
        <v>44</v>
      </c>
      <c r="C1967">
        <v>39</v>
      </c>
      <c r="D1967" t="s">
        <v>16</v>
      </c>
      <c r="E1967" t="s">
        <v>41</v>
      </c>
      <c r="F1967" t="s">
        <v>36</v>
      </c>
      <c r="G1967">
        <v>4058.57</v>
      </c>
      <c r="H1967">
        <v>1064.56</v>
      </c>
      <c r="I1967">
        <v>5733.65</v>
      </c>
      <c r="J1967">
        <v>4669.09</v>
      </c>
      <c r="K1967" s="1">
        <f t="shared" si="120"/>
        <v>4.385934094837304</v>
      </c>
      <c r="L1967" t="s">
        <v>31</v>
      </c>
      <c r="M1967" s="2" t="s">
        <v>358</v>
      </c>
      <c r="N1967" s="3" t="str">
        <f t="shared" si="121"/>
        <v>Nov</v>
      </c>
      <c r="O1967" t="s">
        <v>28</v>
      </c>
      <c r="P1967" t="s">
        <v>22</v>
      </c>
      <c r="Q1967" t="str">
        <f t="shared" si="122"/>
        <v>Adult</v>
      </c>
      <c r="R1967" t="str">
        <f t="shared" si="123"/>
        <v>Profit</v>
      </c>
    </row>
    <row r="1968" spans="1:18">
      <c r="A1968">
        <v>4910</v>
      </c>
      <c r="B1968" t="s">
        <v>84</v>
      </c>
      <c r="C1968">
        <v>60</v>
      </c>
      <c r="D1968" t="s">
        <v>24</v>
      </c>
      <c r="E1968" t="s">
        <v>35</v>
      </c>
      <c r="F1968" t="s">
        <v>49</v>
      </c>
      <c r="G1968">
        <v>4454.49</v>
      </c>
      <c r="H1968">
        <v>203.2</v>
      </c>
      <c r="I1968">
        <v>5732.94</v>
      </c>
      <c r="J1968">
        <v>5529.74</v>
      </c>
      <c r="K1968" s="1">
        <f t="shared" si="120"/>
        <v>27.213287401574803</v>
      </c>
      <c r="L1968" t="s">
        <v>26</v>
      </c>
      <c r="M1968" s="2" t="s">
        <v>167</v>
      </c>
      <c r="N1968" s="3" t="str">
        <f t="shared" si="121"/>
        <v>Sep</v>
      </c>
      <c r="O1968" t="s">
        <v>51</v>
      </c>
      <c r="P1968" t="s">
        <v>39</v>
      </c>
      <c r="Q1968" t="str">
        <f t="shared" si="122"/>
        <v>Senior</v>
      </c>
      <c r="R1968" t="str">
        <f t="shared" si="123"/>
        <v>Profit</v>
      </c>
    </row>
    <row r="1969" spans="1:18">
      <c r="A1969">
        <v>6791</v>
      </c>
      <c r="B1969" t="s">
        <v>92</v>
      </c>
      <c r="C1969">
        <v>45</v>
      </c>
      <c r="D1969" t="s">
        <v>24</v>
      </c>
      <c r="E1969" t="s">
        <v>30</v>
      </c>
      <c r="F1969" t="s">
        <v>36</v>
      </c>
      <c r="G1969">
        <v>3676.96</v>
      </c>
      <c r="H1969">
        <v>219.84</v>
      </c>
      <c r="I1969">
        <v>5731.82</v>
      </c>
      <c r="J1969">
        <v>5511.98</v>
      </c>
      <c r="K1969" s="1">
        <f t="shared" si="120"/>
        <v>25.072689228529839</v>
      </c>
      <c r="L1969" t="s">
        <v>31</v>
      </c>
      <c r="M1969" s="2" t="s">
        <v>317</v>
      </c>
      <c r="N1969" s="3" t="str">
        <f t="shared" si="121"/>
        <v>Nov</v>
      </c>
      <c r="O1969" t="s">
        <v>21</v>
      </c>
      <c r="P1969" t="s">
        <v>22</v>
      </c>
      <c r="Q1969" t="str">
        <f t="shared" si="122"/>
        <v>Senior</v>
      </c>
      <c r="R1969" t="str">
        <f t="shared" si="123"/>
        <v>Profit</v>
      </c>
    </row>
    <row r="1970" spans="1:18">
      <c r="A1970">
        <v>173</v>
      </c>
      <c r="B1970" t="s">
        <v>84</v>
      </c>
      <c r="C1970">
        <v>29</v>
      </c>
      <c r="D1970" t="s">
        <v>24</v>
      </c>
      <c r="E1970" t="s">
        <v>53</v>
      </c>
      <c r="F1970" t="s">
        <v>18</v>
      </c>
      <c r="G1970">
        <v>4432.26</v>
      </c>
      <c r="H1970">
        <v>1829.51</v>
      </c>
      <c r="I1970">
        <v>5731.05</v>
      </c>
      <c r="J1970">
        <v>3901.54</v>
      </c>
      <c r="K1970" s="1">
        <f t="shared" si="120"/>
        <v>2.1325600843941821</v>
      </c>
      <c r="L1970" t="s">
        <v>26</v>
      </c>
      <c r="M1970" s="2" t="s">
        <v>186</v>
      </c>
      <c r="N1970" s="3" t="str">
        <f t="shared" si="121"/>
        <v>Jun</v>
      </c>
      <c r="O1970" t="s">
        <v>56</v>
      </c>
      <c r="P1970" t="s">
        <v>22</v>
      </c>
      <c r="Q1970" t="str">
        <f t="shared" si="122"/>
        <v>Adult</v>
      </c>
      <c r="R1970" t="str">
        <f t="shared" si="123"/>
        <v>Profit</v>
      </c>
    </row>
    <row r="1971" spans="1:18">
      <c r="A1971">
        <v>237</v>
      </c>
      <c r="B1971" t="s">
        <v>84</v>
      </c>
      <c r="C1971">
        <v>59</v>
      </c>
      <c r="D1971" t="s">
        <v>16</v>
      </c>
      <c r="E1971" t="s">
        <v>53</v>
      </c>
      <c r="F1971" t="s">
        <v>49</v>
      </c>
      <c r="G1971">
        <v>3250.02</v>
      </c>
      <c r="H1971">
        <v>78.19</v>
      </c>
      <c r="I1971">
        <v>5731</v>
      </c>
      <c r="J1971">
        <v>5652.81</v>
      </c>
      <c r="K1971" s="1">
        <f t="shared" si="120"/>
        <v>72.295817879524236</v>
      </c>
      <c r="L1971" t="s">
        <v>19</v>
      </c>
      <c r="M1971" s="2" t="s">
        <v>221</v>
      </c>
      <c r="N1971" s="3" t="str">
        <f t="shared" si="121"/>
        <v>Dec</v>
      </c>
      <c r="O1971" t="s">
        <v>28</v>
      </c>
      <c r="P1971" t="s">
        <v>39</v>
      </c>
      <c r="Q1971" t="str">
        <f t="shared" si="122"/>
        <v>Senior</v>
      </c>
      <c r="R1971" t="str">
        <f t="shared" si="123"/>
        <v>Profit</v>
      </c>
    </row>
    <row r="1972" spans="1:18">
      <c r="A1972">
        <v>760</v>
      </c>
      <c r="B1972" t="s">
        <v>40</v>
      </c>
      <c r="C1972">
        <v>51</v>
      </c>
      <c r="D1972" t="s">
        <v>16</v>
      </c>
      <c r="E1972" t="s">
        <v>59</v>
      </c>
      <c r="F1972" t="s">
        <v>36</v>
      </c>
      <c r="G1972">
        <v>3318.47</v>
      </c>
      <c r="H1972">
        <v>235.07</v>
      </c>
      <c r="I1972">
        <v>5730.21</v>
      </c>
      <c r="J1972">
        <v>5495.14</v>
      </c>
      <c r="K1972" s="1">
        <f t="shared" si="120"/>
        <v>23.376611222189137</v>
      </c>
      <c r="L1972" t="s">
        <v>26</v>
      </c>
      <c r="M1972" s="2" t="s">
        <v>302</v>
      </c>
      <c r="N1972" s="3" t="str">
        <f t="shared" si="121"/>
        <v>Aug</v>
      </c>
      <c r="O1972" t="s">
        <v>56</v>
      </c>
      <c r="P1972" t="s">
        <v>39</v>
      </c>
      <c r="Q1972" t="str">
        <f t="shared" si="122"/>
        <v>Senior</v>
      </c>
      <c r="R1972" t="str">
        <f t="shared" si="123"/>
        <v>Profit</v>
      </c>
    </row>
    <row r="1973" spans="1:18">
      <c r="A1973">
        <v>658</v>
      </c>
      <c r="B1973" t="s">
        <v>84</v>
      </c>
      <c r="C1973">
        <v>47</v>
      </c>
      <c r="D1973" t="s">
        <v>16</v>
      </c>
      <c r="E1973" t="s">
        <v>41</v>
      </c>
      <c r="F1973" t="s">
        <v>49</v>
      </c>
      <c r="G1973">
        <v>3859.26</v>
      </c>
      <c r="H1973">
        <v>977.54</v>
      </c>
      <c r="I1973">
        <v>5729.17</v>
      </c>
      <c r="J1973">
        <v>4751.63</v>
      </c>
      <c r="K1973" s="1">
        <f t="shared" si="120"/>
        <v>4.8608036499785179</v>
      </c>
      <c r="L1973" t="s">
        <v>37</v>
      </c>
      <c r="M1973" s="2" t="s">
        <v>50</v>
      </c>
      <c r="N1973" s="3" t="str">
        <f t="shared" si="121"/>
        <v>Apr</v>
      </c>
      <c r="O1973" t="s">
        <v>51</v>
      </c>
      <c r="P1973" t="s">
        <v>39</v>
      </c>
      <c r="Q1973" t="str">
        <f t="shared" si="122"/>
        <v>Senior</v>
      </c>
      <c r="R1973" t="str">
        <f t="shared" si="123"/>
        <v>Profit</v>
      </c>
    </row>
    <row r="1974" spans="1:18">
      <c r="A1974">
        <v>4558</v>
      </c>
      <c r="B1974" t="s">
        <v>44</v>
      </c>
      <c r="C1974">
        <v>32</v>
      </c>
      <c r="D1974" t="s">
        <v>24</v>
      </c>
      <c r="E1974" t="s">
        <v>35</v>
      </c>
      <c r="F1974" t="s">
        <v>25</v>
      </c>
      <c r="G1974">
        <v>3533.49</v>
      </c>
      <c r="H1974">
        <v>836.61</v>
      </c>
      <c r="I1974">
        <v>5728.89</v>
      </c>
      <c r="J1974">
        <v>4892.28</v>
      </c>
      <c r="K1974" s="1">
        <f t="shared" si="120"/>
        <v>5.8477426757987585</v>
      </c>
      <c r="L1974" t="s">
        <v>19</v>
      </c>
      <c r="M1974" s="2" t="s">
        <v>198</v>
      </c>
      <c r="N1974" s="3" t="str">
        <f t="shared" si="121"/>
        <v>Jul</v>
      </c>
      <c r="O1974" t="s">
        <v>33</v>
      </c>
      <c r="P1974" t="s">
        <v>22</v>
      </c>
      <c r="Q1974" t="str">
        <f t="shared" si="122"/>
        <v>Adult</v>
      </c>
      <c r="R1974" t="str">
        <f t="shared" si="123"/>
        <v>Profit</v>
      </c>
    </row>
    <row r="1975" spans="1:18">
      <c r="A1975">
        <v>115</v>
      </c>
      <c r="B1975" t="s">
        <v>23</v>
      </c>
      <c r="C1975">
        <v>30</v>
      </c>
      <c r="D1975" t="s">
        <v>16</v>
      </c>
      <c r="E1975" t="s">
        <v>57</v>
      </c>
      <c r="F1975" t="s">
        <v>36</v>
      </c>
      <c r="G1975">
        <v>3343.88</v>
      </c>
      <c r="H1975">
        <v>1440.66</v>
      </c>
      <c r="I1975">
        <v>5728.82</v>
      </c>
      <c r="J1975">
        <v>4288.16</v>
      </c>
      <c r="K1975" s="1">
        <f t="shared" si="120"/>
        <v>2.976524648425027</v>
      </c>
      <c r="L1975" t="s">
        <v>19</v>
      </c>
      <c r="M1975" s="2" t="s">
        <v>153</v>
      </c>
      <c r="N1975" s="3" t="str">
        <f t="shared" si="121"/>
        <v>Apr</v>
      </c>
      <c r="O1975" t="s">
        <v>56</v>
      </c>
      <c r="P1975" t="s">
        <v>39</v>
      </c>
      <c r="Q1975" t="str">
        <f t="shared" si="122"/>
        <v>Adult</v>
      </c>
      <c r="R1975" t="str">
        <f t="shared" si="123"/>
        <v>Profit</v>
      </c>
    </row>
    <row r="1976" spans="1:18">
      <c r="A1976">
        <v>2781</v>
      </c>
      <c r="B1976" t="s">
        <v>84</v>
      </c>
      <c r="C1976">
        <v>51</v>
      </c>
      <c r="D1976" t="s">
        <v>24</v>
      </c>
      <c r="E1976" t="s">
        <v>57</v>
      </c>
      <c r="F1976" t="s">
        <v>36</v>
      </c>
      <c r="G1976">
        <v>3966.54</v>
      </c>
      <c r="H1976">
        <v>443.13</v>
      </c>
      <c r="I1976">
        <v>5727.54</v>
      </c>
      <c r="J1976">
        <v>5284.41</v>
      </c>
      <c r="K1976" s="1">
        <f t="shared" si="120"/>
        <v>11.925191253131135</v>
      </c>
      <c r="L1976" t="s">
        <v>31</v>
      </c>
      <c r="M1976" s="2" t="s">
        <v>368</v>
      </c>
      <c r="N1976" s="3" t="str">
        <f t="shared" si="121"/>
        <v>May</v>
      </c>
      <c r="O1976" t="s">
        <v>33</v>
      </c>
      <c r="P1976" t="s">
        <v>22</v>
      </c>
      <c r="Q1976" t="str">
        <f t="shared" si="122"/>
        <v>Senior</v>
      </c>
      <c r="R1976" t="str">
        <f t="shared" si="123"/>
        <v>Profit</v>
      </c>
    </row>
    <row r="1977" spans="1:18">
      <c r="A1977">
        <v>9971</v>
      </c>
      <c r="B1977" t="s">
        <v>47</v>
      </c>
      <c r="C1977">
        <v>26</v>
      </c>
      <c r="D1977" t="s">
        <v>24</v>
      </c>
      <c r="E1977" t="s">
        <v>53</v>
      </c>
      <c r="F1977" t="s">
        <v>25</v>
      </c>
      <c r="G1977">
        <v>4549.58</v>
      </c>
      <c r="H1977">
        <v>474.28</v>
      </c>
      <c r="I1977">
        <v>5726.79</v>
      </c>
      <c r="J1977">
        <v>5252.51</v>
      </c>
      <c r="K1977" s="1">
        <f t="shared" si="120"/>
        <v>11.074702707261535</v>
      </c>
      <c r="L1977" t="s">
        <v>19</v>
      </c>
      <c r="M1977" s="2" t="s">
        <v>326</v>
      </c>
      <c r="N1977" s="3" t="str">
        <f t="shared" si="121"/>
        <v>Jun</v>
      </c>
      <c r="O1977" t="s">
        <v>21</v>
      </c>
      <c r="P1977" t="s">
        <v>22</v>
      </c>
      <c r="Q1977" t="str">
        <f t="shared" si="122"/>
        <v>Adult</v>
      </c>
      <c r="R1977" t="str">
        <f t="shared" si="123"/>
        <v>Profit</v>
      </c>
    </row>
    <row r="1978" spans="1:18">
      <c r="A1978">
        <v>6716</v>
      </c>
      <c r="B1978" t="s">
        <v>52</v>
      </c>
      <c r="C1978">
        <v>52</v>
      </c>
      <c r="D1978" t="s">
        <v>24</v>
      </c>
      <c r="E1978" t="s">
        <v>35</v>
      </c>
      <c r="F1978" t="s">
        <v>36</v>
      </c>
      <c r="G1978">
        <v>4190.5200000000004</v>
      </c>
      <c r="H1978">
        <v>447.98</v>
      </c>
      <c r="I1978">
        <v>5726.21</v>
      </c>
      <c r="J1978">
        <v>5278.23</v>
      </c>
      <c r="K1978" s="1">
        <f t="shared" si="120"/>
        <v>11.782289387919102</v>
      </c>
      <c r="L1978" t="s">
        <v>26</v>
      </c>
      <c r="M1978" s="2" t="s">
        <v>167</v>
      </c>
      <c r="N1978" s="3" t="str">
        <f t="shared" si="121"/>
        <v>Sep</v>
      </c>
      <c r="O1978" t="s">
        <v>56</v>
      </c>
      <c r="P1978" t="s">
        <v>22</v>
      </c>
      <c r="Q1978" t="str">
        <f t="shared" si="122"/>
        <v>Senior</v>
      </c>
      <c r="R1978" t="str">
        <f t="shared" si="123"/>
        <v>Profit</v>
      </c>
    </row>
    <row r="1979" spans="1:18">
      <c r="A1979">
        <v>8402</v>
      </c>
      <c r="B1979" t="s">
        <v>84</v>
      </c>
      <c r="C1979">
        <v>54</v>
      </c>
      <c r="D1979" t="s">
        <v>16</v>
      </c>
      <c r="E1979" t="s">
        <v>30</v>
      </c>
      <c r="F1979" t="s">
        <v>25</v>
      </c>
      <c r="G1979">
        <v>4972.6400000000003</v>
      </c>
      <c r="H1979">
        <v>434.4</v>
      </c>
      <c r="I1979">
        <v>5724.32</v>
      </c>
      <c r="J1979">
        <v>5289.92</v>
      </c>
      <c r="K1979" s="1">
        <f t="shared" si="120"/>
        <v>12.177532228360958</v>
      </c>
      <c r="L1979" t="s">
        <v>54</v>
      </c>
      <c r="M1979" s="2" t="s">
        <v>392</v>
      </c>
      <c r="N1979" s="3" t="str">
        <f t="shared" si="121"/>
        <v>Aug</v>
      </c>
      <c r="O1979" t="s">
        <v>21</v>
      </c>
      <c r="P1979" t="s">
        <v>22</v>
      </c>
      <c r="Q1979" t="str">
        <f t="shared" si="122"/>
        <v>Senior</v>
      </c>
      <c r="R1979" t="str">
        <f t="shared" si="123"/>
        <v>Profit</v>
      </c>
    </row>
    <row r="1980" spans="1:18">
      <c r="A1980">
        <v>219</v>
      </c>
      <c r="B1980" t="s">
        <v>84</v>
      </c>
      <c r="C1980">
        <v>47</v>
      </c>
      <c r="D1980" t="s">
        <v>24</v>
      </c>
      <c r="E1980" t="s">
        <v>17</v>
      </c>
      <c r="F1980" t="s">
        <v>49</v>
      </c>
      <c r="G1980">
        <v>4081.34</v>
      </c>
      <c r="H1980">
        <v>1654.29</v>
      </c>
      <c r="I1980">
        <v>5724.18</v>
      </c>
      <c r="J1980">
        <v>4069.89</v>
      </c>
      <c r="K1980" s="1">
        <f t="shared" si="120"/>
        <v>2.4602034709754639</v>
      </c>
      <c r="L1980" t="s">
        <v>26</v>
      </c>
      <c r="M1980" s="2" t="s">
        <v>146</v>
      </c>
      <c r="N1980" s="3" t="str">
        <f t="shared" si="121"/>
        <v>Apr</v>
      </c>
      <c r="O1980" t="s">
        <v>51</v>
      </c>
      <c r="P1980" t="s">
        <v>22</v>
      </c>
      <c r="Q1980" t="str">
        <f t="shared" si="122"/>
        <v>Senior</v>
      </c>
      <c r="R1980" t="str">
        <f t="shared" si="123"/>
        <v>Profit</v>
      </c>
    </row>
    <row r="1981" spans="1:18">
      <c r="A1981">
        <v>2452</v>
      </c>
      <c r="B1981" t="s">
        <v>34</v>
      </c>
      <c r="C1981">
        <v>32</v>
      </c>
      <c r="D1981" t="s">
        <v>16</v>
      </c>
      <c r="E1981" t="s">
        <v>66</v>
      </c>
      <c r="F1981" t="s">
        <v>42</v>
      </c>
      <c r="G1981">
        <v>4392.6499999999996</v>
      </c>
      <c r="H1981">
        <v>1326.24</v>
      </c>
      <c r="I1981">
        <v>5723.94</v>
      </c>
      <c r="J1981">
        <v>4397.7</v>
      </c>
      <c r="K1981" s="1">
        <f t="shared" si="120"/>
        <v>3.3159156713716973</v>
      </c>
      <c r="L1981" t="s">
        <v>31</v>
      </c>
      <c r="M1981" s="2" t="s">
        <v>317</v>
      </c>
      <c r="N1981" s="3" t="str">
        <f t="shared" si="121"/>
        <v>Nov</v>
      </c>
      <c r="O1981" t="s">
        <v>21</v>
      </c>
      <c r="P1981" t="s">
        <v>22</v>
      </c>
      <c r="Q1981" t="str">
        <f t="shared" si="122"/>
        <v>Adult</v>
      </c>
      <c r="R1981" t="str">
        <f t="shared" si="123"/>
        <v>Profit</v>
      </c>
    </row>
    <row r="1982" spans="1:18">
      <c r="A1982">
        <v>6125</v>
      </c>
      <c r="B1982" t="s">
        <v>34</v>
      </c>
      <c r="C1982">
        <v>42</v>
      </c>
      <c r="D1982" t="s">
        <v>16</v>
      </c>
      <c r="E1982" t="s">
        <v>17</v>
      </c>
      <c r="F1982" t="s">
        <v>49</v>
      </c>
      <c r="G1982">
        <v>3535.86</v>
      </c>
      <c r="H1982">
        <v>1941.01</v>
      </c>
      <c r="I1982">
        <v>5723.45</v>
      </c>
      <c r="J1982">
        <v>3782.44</v>
      </c>
      <c r="K1982" s="1">
        <f t="shared" si="120"/>
        <v>1.9486968124842221</v>
      </c>
      <c r="L1982" t="s">
        <v>54</v>
      </c>
      <c r="M1982" s="2" t="s">
        <v>181</v>
      </c>
      <c r="N1982" s="3" t="str">
        <f t="shared" si="121"/>
        <v>Aug</v>
      </c>
      <c r="O1982" t="s">
        <v>51</v>
      </c>
      <c r="P1982" t="s">
        <v>22</v>
      </c>
      <c r="Q1982" t="str">
        <f t="shared" si="122"/>
        <v>Senior</v>
      </c>
      <c r="R1982" t="str">
        <f t="shared" si="123"/>
        <v>Profit</v>
      </c>
    </row>
    <row r="1983" spans="1:18">
      <c r="A1983">
        <v>6259</v>
      </c>
      <c r="B1983" t="s">
        <v>47</v>
      </c>
      <c r="C1983">
        <v>39</v>
      </c>
      <c r="D1983" t="s">
        <v>16</v>
      </c>
      <c r="E1983" t="s">
        <v>41</v>
      </c>
      <c r="F1983" t="s">
        <v>42</v>
      </c>
      <c r="G1983">
        <v>4213.2700000000004</v>
      </c>
      <c r="H1983">
        <v>1964.67</v>
      </c>
      <c r="I1983">
        <v>5723.33</v>
      </c>
      <c r="J1983">
        <v>3758.66</v>
      </c>
      <c r="K1983" s="1">
        <f t="shared" si="120"/>
        <v>1.9131253594751281</v>
      </c>
      <c r="L1983" t="s">
        <v>54</v>
      </c>
      <c r="M1983" s="2" t="s">
        <v>158</v>
      </c>
      <c r="N1983" s="3" t="str">
        <f t="shared" si="121"/>
        <v>Jan</v>
      </c>
      <c r="O1983" t="s">
        <v>28</v>
      </c>
      <c r="P1983" t="s">
        <v>22</v>
      </c>
      <c r="Q1983" t="str">
        <f t="shared" si="122"/>
        <v>Adult</v>
      </c>
      <c r="R1983" t="str">
        <f t="shared" si="123"/>
        <v>Profit</v>
      </c>
    </row>
    <row r="1984" spans="1:18">
      <c r="A1984">
        <v>9104</v>
      </c>
      <c r="B1984" t="s">
        <v>47</v>
      </c>
      <c r="C1984">
        <v>25</v>
      </c>
      <c r="D1984" t="s">
        <v>16</v>
      </c>
      <c r="E1984" t="s">
        <v>41</v>
      </c>
      <c r="F1984" t="s">
        <v>42</v>
      </c>
      <c r="G1984">
        <v>4127.1899999999996</v>
      </c>
      <c r="H1984">
        <v>1285.74</v>
      </c>
      <c r="I1984">
        <v>5722.14</v>
      </c>
      <c r="J1984">
        <v>4436.3999999999996</v>
      </c>
      <c r="K1984" s="1">
        <f t="shared" si="120"/>
        <v>3.4504643240468522</v>
      </c>
      <c r="L1984" t="s">
        <v>37</v>
      </c>
      <c r="M1984" s="2" t="s">
        <v>260</v>
      </c>
      <c r="N1984" s="3" t="str">
        <f t="shared" si="121"/>
        <v>Jun</v>
      </c>
      <c r="O1984" t="s">
        <v>51</v>
      </c>
      <c r="P1984" t="s">
        <v>39</v>
      </c>
      <c r="Q1984" t="str">
        <f t="shared" si="122"/>
        <v>Young</v>
      </c>
      <c r="R1984" t="str">
        <f t="shared" si="123"/>
        <v>Profit</v>
      </c>
    </row>
    <row r="1985" spans="1:18">
      <c r="A1985">
        <v>3345</v>
      </c>
      <c r="B1985" t="s">
        <v>92</v>
      </c>
      <c r="C1985">
        <v>18</v>
      </c>
      <c r="D1985" t="s">
        <v>16</v>
      </c>
      <c r="E1985" t="s">
        <v>59</v>
      </c>
      <c r="F1985" t="s">
        <v>18</v>
      </c>
      <c r="G1985">
        <v>3236.11</v>
      </c>
      <c r="H1985">
        <v>557.67999999999995</v>
      </c>
      <c r="I1985">
        <v>5722.13</v>
      </c>
      <c r="J1985">
        <v>5164.45</v>
      </c>
      <c r="K1985" s="1">
        <f t="shared" si="120"/>
        <v>9.2605974752546274</v>
      </c>
      <c r="L1985" t="s">
        <v>31</v>
      </c>
      <c r="M1985" s="2" t="s">
        <v>374</v>
      </c>
      <c r="N1985" s="3" t="str">
        <f t="shared" si="121"/>
        <v>Apr</v>
      </c>
      <c r="O1985" t="s">
        <v>56</v>
      </c>
      <c r="P1985" t="s">
        <v>39</v>
      </c>
      <c r="Q1985" t="str">
        <f t="shared" si="122"/>
        <v>Young</v>
      </c>
      <c r="R1985" t="str">
        <f t="shared" si="123"/>
        <v>Profit</v>
      </c>
    </row>
    <row r="1986" spans="1:18">
      <c r="A1986">
        <v>1587</v>
      </c>
      <c r="B1986" t="s">
        <v>29</v>
      </c>
      <c r="C1986">
        <v>24</v>
      </c>
      <c r="D1986" t="s">
        <v>24</v>
      </c>
      <c r="E1986" t="s">
        <v>30</v>
      </c>
      <c r="F1986" t="s">
        <v>49</v>
      </c>
      <c r="G1986">
        <v>4722.0600000000004</v>
      </c>
      <c r="H1986">
        <v>1684.37</v>
      </c>
      <c r="I1986">
        <v>5721.99</v>
      </c>
      <c r="J1986">
        <v>4037.62</v>
      </c>
      <c r="K1986" s="1">
        <f t="shared" ref="K1986:K2049" si="124">J1986/H1986</f>
        <v>2.3971098986564709</v>
      </c>
      <c r="L1986" t="s">
        <v>37</v>
      </c>
      <c r="M1986" s="2" t="s">
        <v>408</v>
      </c>
      <c r="N1986" s="3" t="str">
        <f t="shared" ref="N1986:N2049" si="125">TEXT(M1986,"MMM")</f>
        <v>Dec</v>
      </c>
      <c r="O1986" t="s">
        <v>28</v>
      </c>
      <c r="P1986" t="s">
        <v>22</v>
      </c>
      <c r="Q1986" t="str">
        <f t="shared" ref="Q1986:Q2049" si="126">IF(C1986&gt;=18,IF(C1986&lt;=25,"Young",IF(C1986&lt;=40,"Adult",IF(C1986&lt;=60,"Senior",""))),"")</f>
        <v>Young</v>
      </c>
      <c r="R1986" t="str">
        <f t="shared" ref="R1986:R2049" si="127">IF(J1986&gt;0,"Profit","Loss")</f>
        <v>Profit</v>
      </c>
    </row>
    <row r="1987" spans="1:18">
      <c r="A1987">
        <v>5701</v>
      </c>
      <c r="B1987" t="s">
        <v>34</v>
      </c>
      <c r="C1987">
        <v>59</v>
      </c>
      <c r="D1987" t="s">
        <v>24</v>
      </c>
      <c r="E1987" t="s">
        <v>66</v>
      </c>
      <c r="F1987" t="s">
        <v>36</v>
      </c>
      <c r="G1987">
        <v>4382.5</v>
      </c>
      <c r="H1987">
        <v>1549.84</v>
      </c>
      <c r="I1987">
        <v>5721.94</v>
      </c>
      <c r="J1987">
        <v>4172.1000000000004</v>
      </c>
      <c r="K1987" s="1">
        <f t="shared" si="124"/>
        <v>2.6919552986114699</v>
      </c>
      <c r="L1987" t="s">
        <v>37</v>
      </c>
      <c r="M1987" s="2" t="s">
        <v>363</v>
      </c>
      <c r="N1987" s="3" t="str">
        <f t="shared" si="125"/>
        <v>Jul</v>
      </c>
      <c r="O1987" t="s">
        <v>28</v>
      </c>
      <c r="P1987" t="s">
        <v>39</v>
      </c>
      <c r="Q1987" t="str">
        <f t="shared" si="126"/>
        <v>Senior</v>
      </c>
      <c r="R1987" t="str">
        <f t="shared" si="127"/>
        <v>Profit</v>
      </c>
    </row>
    <row r="1988" spans="1:18">
      <c r="A1988">
        <v>4107</v>
      </c>
      <c r="B1988" t="s">
        <v>47</v>
      </c>
      <c r="C1988">
        <v>44</v>
      </c>
      <c r="D1988" t="s">
        <v>24</v>
      </c>
      <c r="E1988" t="s">
        <v>30</v>
      </c>
      <c r="F1988" t="s">
        <v>49</v>
      </c>
      <c r="G1988">
        <v>3284.75</v>
      </c>
      <c r="H1988">
        <v>1848.76</v>
      </c>
      <c r="I1988">
        <v>5721.58</v>
      </c>
      <c r="J1988">
        <v>3872.82</v>
      </c>
      <c r="K1988" s="1">
        <f t="shared" si="124"/>
        <v>2.0948203119929034</v>
      </c>
      <c r="L1988" t="s">
        <v>54</v>
      </c>
      <c r="M1988" s="2" t="s">
        <v>168</v>
      </c>
      <c r="N1988" s="3" t="str">
        <f t="shared" si="125"/>
        <v>Feb</v>
      </c>
      <c r="O1988" t="s">
        <v>56</v>
      </c>
      <c r="P1988" t="s">
        <v>39</v>
      </c>
      <c r="Q1988" t="str">
        <f t="shared" si="126"/>
        <v>Senior</v>
      </c>
      <c r="R1988" t="str">
        <f t="shared" si="127"/>
        <v>Profit</v>
      </c>
    </row>
    <row r="1989" spans="1:18">
      <c r="A1989">
        <v>8227</v>
      </c>
      <c r="B1989" t="s">
        <v>47</v>
      </c>
      <c r="C1989">
        <v>25</v>
      </c>
      <c r="D1989" t="s">
        <v>24</v>
      </c>
      <c r="E1989" t="s">
        <v>30</v>
      </c>
      <c r="F1989" t="s">
        <v>18</v>
      </c>
      <c r="G1989">
        <v>3987.02</v>
      </c>
      <c r="H1989">
        <v>999.78</v>
      </c>
      <c r="I1989">
        <v>5720.99</v>
      </c>
      <c r="J1989">
        <v>4721.21</v>
      </c>
      <c r="K1989" s="1">
        <f t="shared" si="124"/>
        <v>4.7222488947568468</v>
      </c>
      <c r="L1989" t="s">
        <v>19</v>
      </c>
      <c r="M1989" s="2" t="s">
        <v>241</v>
      </c>
      <c r="N1989" s="3" t="str">
        <f t="shared" si="125"/>
        <v>Sep</v>
      </c>
      <c r="O1989" t="s">
        <v>33</v>
      </c>
      <c r="P1989" t="s">
        <v>39</v>
      </c>
      <c r="Q1989" t="str">
        <f t="shared" si="126"/>
        <v>Young</v>
      </c>
      <c r="R1989" t="str">
        <f t="shared" si="127"/>
        <v>Profit</v>
      </c>
    </row>
    <row r="1990" spans="1:18">
      <c r="A1990">
        <v>7277</v>
      </c>
      <c r="B1990" t="s">
        <v>84</v>
      </c>
      <c r="C1990">
        <v>40</v>
      </c>
      <c r="D1990" t="s">
        <v>16</v>
      </c>
      <c r="E1990" t="s">
        <v>35</v>
      </c>
      <c r="F1990" t="s">
        <v>42</v>
      </c>
      <c r="G1990">
        <v>3238.36</v>
      </c>
      <c r="H1990">
        <v>842.53</v>
      </c>
      <c r="I1990">
        <v>5719.52</v>
      </c>
      <c r="J1990">
        <v>4876.99</v>
      </c>
      <c r="K1990" s="1">
        <f t="shared" si="124"/>
        <v>5.7885060472624117</v>
      </c>
      <c r="L1990" t="s">
        <v>54</v>
      </c>
      <c r="M1990" s="2" t="s">
        <v>107</v>
      </c>
      <c r="N1990" s="3" t="str">
        <f t="shared" si="125"/>
        <v>Apr</v>
      </c>
      <c r="O1990" t="s">
        <v>33</v>
      </c>
      <c r="P1990" t="s">
        <v>39</v>
      </c>
      <c r="Q1990" t="str">
        <f t="shared" si="126"/>
        <v>Adult</v>
      </c>
      <c r="R1990" t="str">
        <f t="shared" si="127"/>
        <v>Profit</v>
      </c>
    </row>
    <row r="1991" spans="1:18">
      <c r="A1991">
        <v>2327</v>
      </c>
      <c r="B1991" t="s">
        <v>52</v>
      </c>
      <c r="C1991">
        <v>56</v>
      </c>
      <c r="D1991" t="s">
        <v>24</v>
      </c>
      <c r="E1991" t="s">
        <v>53</v>
      </c>
      <c r="F1991" t="s">
        <v>25</v>
      </c>
      <c r="G1991">
        <v>3768.49</v>
      </c>
      <c r="H1991">
        <v>246.63</v>
      </c>
      <c r="I1991">
        <v>5718.3</v>
      </c>
      <c r="J1991">
        <v>5471.67</v>
      </c>
      <c r="K1991" s="1">
        <f t="shared" si="124"/>
        <v>22.185743826785064</v>
      </c>
      <c r="L1991" t="s">
        <v>31</v>
      </c>
      <c r="M1991" s="2" t="s">
        <v>67</v>
      </c>
      <c r="N1991" s="3" t="str">
        <f t="shared" si="125"/>
        <v>Oct</v>
      </c>
      <c r="O1991" t="s">
        <v>21</v>
      </c>
      <c r="P1991" t="s">
        <v>22</v>
      </c>
      <c r="Q1991" t="str">
        <f t="shared" si="126"/>
        <v>Senior</v>
      </c>
      <c r="R1991" t="str">
        <f t="shared" si="127"/>
        <v>Profit</v>
      </c>
    </row>
    <row r="1992" spans="1:18">
      <c r="A1992">
        <v>8117</v>
      </c>
      <c r="B1992" t="s">
        <v>44</v>
      </c>
      <c r="C1992">
        <v>46</v>
      </c>
      <c r="D1992" t="s">
        <v>16</v>
      </c>
      <c r="E1992" t="s">
        <v>17</v>
      </c>
      <c r="F1992" t="s">
        <v>36</v>
      </c>
      <c r="G1992">
        <v>4673.25</v>
      </c>
      <c r="H1992">
        <v>1908.04</v>
      </c>
      <c r="I1992">
        <v>5717.5</v>
      </c>
      <c r="J1992">
        <v>3809.46</v>
      </c>
      <c r="K1992" s="1">
        <f t="shared" si="124"/>
        <v>1.996530471059307</v>
      </c>
      <c r="L1992" t="s">
        <v>54</v>
      </c>
      <c r="M1992" s="2" t="s">
        <v>101</v>
      </c>
      <c r="N1992" s="3" t="str">
        <f t="shared" si="125"/>
        <v>Feb</v>
      </c>
      <c r="O1992" t="s">
        <v>28</v>
      </c>
      <c r="P1992" t="s">
        <v>22</v>
      </c>
      <c r="Q1992" t="str">
        <f t="shared" si="126"/>
        <v>Senior</v>
      </c>
      <c r="R1992" t="str">
        <f t="shared" si="127"/>
        <v>Profit</v>
      </c>
    </row>
    <row r="1993" spans="1:18">
      <c r="A1993">
        <v>6773</v>
      </c>
      <c r="B1993" t="s">
        <v>29</v>
      </c>
      <c r="C1993">
        <v>37</v>
      </c>
      <c r="D1993" t="s">
        <v>16</v>
      </c>
      <c r="E1993" t="s">
        <v>66</v>
      </c>
      <c r="F1993" t="s">
        <v>36</v>
      </c>
      <c r="G1993">
        <v>4412.83</v>
      </c>
      <c r="H1993">
        <v>1880.47</v>
      </c>
      <c r="I1993">
        <v>5717.09</v>
      </c>
      <c r="J1993">
        <v>3836.62</v>
      </c>
      <c r="K1993" s="1">
        <f t="shared" si="124"/>
        <v>2.0402452578344774</v>
      </c>
      <c r="L1993" t="s">
        <v>19</v>
      </c>
      <c r="M1993" s="2" t="s">
        <v>282</v>
      </c>
      <c r="N1993" s="3" t="str">
        <f t="shared" si="125"/>
        <v>May</v>
      </c>
      <c r="O1993" t="s">
        <v>21</v>
      </c>
      <c r="P1993" t="s">
        <v>22</v>
      </c>
      <c r="Q1993" t="str">
        <f t="shared" si="126"/>
        <v>Adult</v>
      </c>
      <c r="R1993" t="str">
        <f t="shared" si="127"/>
        <v>Profit</v>
      </c>
    </row>
    <row r="1994" spans="1:18">
      <c r="A1994">
        <v>5622</v>
      </c>
      <c r="B1994" t="s">
        <v>47</v>
      </c>
      <c r="C1994">
        <v>21</v>
      </c>
      <c r="D1994" t="s">
        <v>16</v>
      </c>
      <c r="E1994" t="s">
        <v>59</v>
      </c>
      <c r="F1994" t="s">
        <v>42</v>
      </c>
      <c r="G1994">
        <v>3417.69</v>
      </c>
      <c r="H1994">
        <v>1561.91</v>
      </c>
      <c r="I1994">
        <v>5716.96</v>
      </c>
      <c r="J1994">
        <v>4155.05</v>
      </c>
      <c r="K1994" s="1">
        <f t="shared" si="124"/>
        <v>2.660236505304403</v>
      </c>
      <c r="L1994" t="s">
        <v>26</v>
      </c>
      <c r="M1994" s="2" t="s">
        <v>203</v>
      </c>
      <c r="N1994" s="3" t="str">
        <f t="shared" si="125"/>
        <v>Dec</v>
      </c>
      <c r="O1994" t="s">
        <v>28</v>
      </c>
      <c r="P1994" t="s">
        <v>39</v>
      </c>
      <c r="Q1994" t="str">
        <f t="shared" si="126"/>
        <v>Young</v>
      </c>
      <c r="R1994" t="str">
        <f t="shared" si="127"/>
        <v>Profit</v>
      </c>
    </row>
    <row r="1995" spans="1:18">
      <c r="A1995">
        <v>2550</v>
      </c>
      <c r="B1995" t="s">
        <v>23</v>
      </c>
      <c r="C1995">
        <v>57</v>
      </c>
      <c r="D1995" t="s">
        <v>16</v>
      </c>
      <c r="E1995" t="s">
        <v>17</v>
      </c>
      <c r="F1995" t="s">
        <v>18</v>
      </c>
      <c r="G1995">
        <v>3256.22</v>
      </c>
      <c r="H1995">
        <v>1077.58</v>
      </c>
      <c r="I1995">
        <v>5716.92</v>
      </c>
      <c r="J1995">
        <v>4639.34</v>
      </c>
      <c r="K1995" s="1">
        <f t="shared" si="124"/>
        <v>4.3053323187141563</v>
      </c>
      <c r="L1995" t="s">
        <v>37</v>
      </c>
      <c r="M1995" s="2" t="s">
        <v>305</v>
      </c>
      <c r="N1995" s="3" t="str">
        <f t="shared" si="125"/>
        <v>Jul</v>
      </c>
      <c r="O1995" t="s">
        <v>21</v>
      </c>
      <c r="P1995" t="s">
        <v>22</v>
      </c>
      <c r="Q1995" t="str">
        <f t="shared" si="126"/>
        <v>Senior</v>
      </c>
      <c r="R1995" t="str">
        <f t="shared" si="127"/>
        <v>Profit</v>
      </c>
    </row>
    <row r="1996" spans="1:18">
      <c r="A1996">
        <v>872</v>
      </c>
      <c r="B1996" t="s">
        <v>52</v>
      </c>
      <c r="C1996">
        <v>56</v>
      </c>
      <c r="D1996" t="s">
        <v>24</v>
      </c>
      <c r="E1996" t="s">
        <v>59</v>
      </c>
      <c r="F1996" t="s">
        <v>18</v>
      </c>
      <c r="G1996">
        <v>3178.15</v>
      </c>
      <c r="H1996">
        <v>1089.32</v>
      </c>
      <c r="I1996">
        <v>5716.57</v>
      </c>
      <c r="J1996">
        <v>4627.25</v>
      </c>
      <c r="K1996" s="1">
        <f t="shared" si="124"/>
        <v>4.2478335108140861</v>
      </c>
      <c r="L1996" t="s">
        <v>31</v>
      </c>
      <c r="M1996" s="2" t="s">
        <v>385</v>
      </c>
      <c r="N1996" s="3" t="str">
        <f t="shared" si="125"/>
        <v>Sep</v>
      </c>
      <c r="O1996" t="s">
        <v>28</v>
      </c>
      <c r="P1996" t="s">
        <v>22</v>
      </c>
      <c r="Q1996" t="str">
        <f t="shared" si="126"/>
        <v>Senior</v>
      </c>
      <c r="R1996" t="str">
        <f t="shared" si="127"/>
        <v>Profit</v>
      </c>
    </row>
    <row r="1997" spans="1:18">
      <c r="A1997">
        <v>3998</v>
      </c>
      <c r="B1997" t="s">
        <v>92</v>
      </c>
      <c r="C1997">
        <v>48</v>
      </c>
      <c r="D1997" t="s">
        <v>24</v>
      </c>
      <c r="E1997" t="s">
        <v>57</v>
      </c>
      <c r="F1997" t="s">
        <v>49</v>
      </c>
      <c r="G1997">
        <v>4062.51</v>
      </c>
      <c r="H1997">
        <v>681.29</v>
      </c>
      <c r="I1997">
        <v>5714.33</v>
      </c>
      <c r="J1997">
        <v>5033.04</v>
      </c>
      <c r="K1997" s="1">
        <f t="shared" si="124"/>
        <v>7.3875148615127193</v>
      </c>
      <c r="L1997" t="s">
        <v>37</v>
      </c>
      <c r="M1997" s="2" t="s">
        <v>274</v>
      </c>
      <c r="N1997" s="3" t="str">
        <f t="shared" si="125"/>
        <v>Sep</v>
      </c>
      <c r="O1997" t="s">
        <v>51</v>
      </c>
      <c r="P1997" t="s">
        <v>39</v>
      </c>
      <c r="Q1997" t="str">
        <f t="shared" si="126"/>
        <v>Senior</v>
      </c>
      <c r="R1997" t="str">
        <f t="shared" si="127"/>
        <v>Profit</v>
      </c>
    </row>
    <row r="1998" spans="1:18">
      <c r="A1998">
        <v>952</v>
      </c>
      <c r="B1998" t="s">
        <v>40</v>
      </c>
      <c r="C1998">
        <v>59</v>
      </c>
      <c r="D1998" t="s">
        <v>24</v>
      </c>
      <c r="E1998" t="s">
        <v>30</v>
      </c>
      <c r="F1998" t="s">
        <v>25</v>
      </c>
      <c r="G1998">
        <v>4825.3</v>
      </c>
      <c r="H1998">
        <v>1694.21</v>
      </c>
      <c r="I1998">
        <v>5714.23</v>
      </c>
      <c r="J1998">
        <v>4020.02</v>
      </c>
      <c r="K1998" s="1">
        <f t="shared" si="124"/>
        <v>2.3727991217145452</v>
      </c>
      <c r="L1998" t="s">
        <v>54</v>
      </c>
      <c r="M1998" s="2" t="s">
        <v>355</v>
      </c>
      <c r="N1998" s="3" t="str">
        <f t="shared" si="125"/>
        <v>Jul</v>
      </c>
      <c r="O1998" t="s">
        <v>51</v>
      </c>
      <c r="P1998" t="s">
        <v>22</v>
      </c>
      <c r="Q1998" t="str">
        <f t="shared" si="126"/>
        <v>Senior</v>
      </c>
      <c r="R1998" t="str">
        <f t="shared" si="127"/>
        <v>Profit</v>
      </c>
    </row>
    <row r="1999" spans="1:18">
      <c r="A1999">
        <v>4357</v>
      </c>
      <c r="B1999" t="s">
        <v>52</v>
      </c>
      <c r="C1999">
        <v>24</v>
      </c>
      <c r="D1999" t="s">
        <v>16</v>
      </c>
      <c r="E1999" t="s">
        <v>66</v>
      </c>
      <c r="F1999" t="s">
        <v>18</v>
      </c>
      <c r="G1999">
        <v>4453.1899999999996</v>
      </c>
      <c r="H1999">
        <v>1174.6199999999999</v>
      </c>
      <c r="I1999">
        <v>5713.39</v>
      </c>
      <c r="J1999">
        <v>4538.7700000000004</v>
      </c>
      <c r="K1999" s="1">
        <f t="shared" si="124"/>
        <v>3.8640326233164775</v>
      </c>
      <c r="L1999" t="s">
        <v>37</v>
      </c>
      <c r="M1999" s="2" t="s">
        <v>161</v>
      </c>
      <c r="N1999" s="3" t="str">
        <f t="shared" si="125"/>
        <v>Jan</v>
      </c>
      <c r="O1999" t="s">
        <v>21</v>
      </c>
      <c r="P1999" t="s">
        <v>22</v>
      </c>
      <c r="Q1999" t="str">
        <f t="shared" si="126"/>
        <v>Young</v>
      </c>
      <c r="R1999" t="str">
        <f t="shared" si="127"/>
        <v>Profit</v>
      </c>
    </row>
    <row r="2000" spans="1:18">
      <c r="A2000">
        <v>9819</v>
      </c>
      <c r="B2000" t="s">
        <v>47</v>
      </c>
      <c r="C2000">
        <v>53</v>
      </c>
      <c r="D2000" t="s">
        <v>16</v>
      </c>
      <c r="E2000" t="s">
        <v>66</v>
      </c>
      <c r="F2000" t="s">
        <v>25</v>
      </c>
      <c r="G2000">
        <v>3407.65</v>
      </c>
      <c r="H2000">
        <v>1220.6500000000001</v>
      </c>
      <c r="I2000">
        <v>5712.36</v>
      </c>
      <c r="J2000">
        <v>4491.71</v>
      </c>
      <c r="K2000" s="1">
        <f t="shared" si="124"/>
        <v>3.6797689755458154</v>
      </c>
      <c r="L2000" t="s">
        <v>37</v>
      </c>
      <c r="M2000" s="2" t="s">
        <v>130</v>
      </c>
      <c r="N2000" s="3" t="str">
        <f t="shared" si="125"/>
        <v>Feb</v>
      </c>
      <c r="O2000" t="s">
        <v>28</v>
      </c>
      <c r="P2000" t="s">
        <v>39</v>
      </c>
      <c r="Q2000" t="str">
        <f t="shared" si="126"/>
        <v>Senior</v>
      </c>
      <c r="R2000" t="str">
        <f t="shared" si="127"/>
        <v>Profit</v>
      </c>
    </row>
    <row r="2001" spans="1:18">
      <c r="A2001">
        <v>1784</v>
      </c>
      <c r="B2001" t="s">
        <v>84</v>
      </c>
      <c r="C2001">
        <v>40</v>
      </c>
      <c r="D2001" t="s">
        <v>24</v>
      </c>
      <c r="E2001" t="s">
        <v>35</v>
      </c>
      <c r="F2001" t="s">
        <v>18</v>
      </c>
      <c r="G2001">
        <v>3788.68</v>
      </c>
      <c r="H2001">
        <v>1586.55</v>
      </c>
      <c r="I2001">
        <v>5712.03</v>
      </c>
      <c r="J2001">
        <v>4125.4799999999996</v>
      </c>
      <c r="K2001" s="1">
        <f t="shared" si="124"/>
        <v>2.6002836343008413</v>
      </c>
      <c r="L2001" t="s">
        <v>37</v>
      </c>
      <c r="M2001" s="2" t="s">
        <v>350</v>
      </c>
      <c r="N2001" s="3" t="str">
        <f t="shared" si="125"/>
        <v>Nov</v>
      </c>
      <c r="O2001" t="s">
        <v>56</v>
      </c>
      <c r="P2001" t="s">
        <v>22</v>
      </c>
      <c r="Q2001" t="str">
        <f t="shared" si="126"/>
        <v>Adult</v>
      </c>
      <c r="R2001" t="str">
        <f t="shared" si="127"/>
        <v>Profit</v>
      </c>
    </row>
    <row r="2002" spans="1:18">
      <c r="A2002">
        <v>8527</v>
      </c>
      <c r="B2002" t="s">
        <v>29</v>
      </c>
      <c r="C2002">
        <v>40</v>
      </c>
      <c r="D2002" t="s">
        <v>24</v>
      </c>
      <c r="E2002" t="s">
        <v>59</v>
      </c>
      <c r="F2002" t="s">
        <v>18</v>
      </c>
      <c r="G2002">
        <v>3958.22</v>
      </c>
      <c r="H2002">
        <v>622.66999999999996</v>
      </c>
      <c r="I2002">
        <v>5707.34</v>
      </c>
      <c r="J2002">
        <v>5084.67</v>
      </c>
      <c r="K2002" s="1">
        <f t="shared" si="124"/>
        <v>8.1659145293654749</v>
      </c>
      <c r="L2002" t="s">
        <v>19</v>
      </c>
      <c r="M2002" s="2" t="s">
        <v>371</v>
      </c>
      <c r="N2002" s="3" t="str">
        <f t="shared" si="125"/>
        <v>Oct</v>
      </c>
      <c r="O2002" t="s">
        <v>33</v>
      </c>
      <c r="P2002" t="s">
        <v>22</v>
      </c>
      <c r="Q2002" t="str">
        <f t="shared" si="126"/>
        <v>Adult</v>
      </c>
      <c r="R2002" t="str">
        <f t="shared" si="127"/>
        <v>Profit</v>
      </c>
    </row>
    <row r="2003" spans="1:18">
      <c r="A2003">
        <v>4729</v>
      </c>
      <c r="B2003" t="s">
        <v>23</v>
      </c>
      <c r="C2003">
        <v>36</v>
      </c>
      <c r="D2003" t="s">
        <v>24</v>
      </c>
      <c r="E2003" t="s">
        <v>53</v>
      </c>
      <c r="F2003" t="s">
        <v>36</v>
      </c>
      <c r="G2003">
        <v>4273.08</v>
      </c>
      <c r="H2003">
        <v>1706.98</v>
      </c>
      <c r="I2003">
        <v>5706.96</v>
      </c>
      <c r="J2003">
        <v>3999.98</v>
      </c>
      <c r="K2003" s="1">
        <f t="shared" si="124"/>
        <v>2.3433080645350266</v>
      </c>
      <c r="L2003" t="s">
        <v>31</v>
      </c>
      <c r="M2003" s="2" t="s">
        <v>330</v>
      </c>
      <c r="N2003" s="3" t="str">
        <f t="shared" si="125"/>
        <v>Jul</v>
      </c>
      <c r="O2003" t="s">
        <v>51</v>
      </c>
      <c r="P2003" t="s">
        <v>22</v>
      </c>
      <c r="Q2003" t="str">
        <f t="shared" si="126"/>
        <v>Adult</v>
      </c>
      <c r="R2003" t="str">
        <f t="shared" si="127"/>
        <v>Profit</v>
      </c>
    </row>
    <row r="2004" spans="1:18">
      <c r="A2004">
        <v>1584</v>
      </c>
      <c r="B2004" t="s">
        <v>52</v>
      </c>
      <c r="C2004">
        <v>58</v>
      </c>
      <c r="D2004" t="s">
        <v>24</v>
      </c>
      <c r="E2004" t="s">
        <v>59</v>
      </c>
      <c r="F2004" t="s">
        <v>42</v>
      </c>
      <c r="G2004">
        <v>3385.59</v>
      </c>
      <c r="H2004">
        <v>1675.31</v>
      </c>
      <c r="I2004">
        <v>5706.93</v>
      </c>
      <c r="J2004">
        <v>4031.62</v>
      </c>
      <c r="K2004" s="1">
        <f t="shared" si="124"/>
        <v>2.4064919328363108</v>
      </c>
      <c r="L2004" t="s">
        <v>54</v>
      </c>
      <c r="M2004" s="2" t="s">
        <v>132</v>
      </c>
      <c r="N2004" s="3" t="str">
        <f t="shared" si="125"/>
        <v>Oct</v>
      </c>
      <c r="O2004" t="s">
        <v>56</v>
      </c>
      <c r="P2004" t="s">
        <v>22</v>
      </c>
      <c r="Q2004" t="str">
        <f t="shared" si="126"/>
        <v>Senior</v>
      </c>
      <c r="R2004" t="str">
        <f t="shared" si="127"/>
        <v>Profit</v>
      </c>
    </row>
    <row r="2005" spans="1:18">
      <c r="A2005">
        <v>2044</v>
      </c>
      <c r="B2005" t="s">
        <v>92</v>
      </c>
      <c r="C2005">
        <v>29</v>
      </c>
      <c r="D2005" t="s">
        <v>16</v>
      </c>
      <c r="E2005" t="s">
        <v>17</v>
      </c>
      <c r="F2005" t="s">
        <v>49</v>
      </c>
      <c r="G2005">
        <v>3829.62</v>
      </c>
      <c r="H2005">
        <v>1036.5899999999999</v>
      </c>
      <c r="I2005">
        <v>5706.41</v>
      </c>
      <c r="J2005">
        <v>4669.82</v>
      </c>
      <c r="K2005" s="1">
        <f t="shared" si="124"/>
        <v>4.5049826836068263</v>
      </c>
      <c r="L2005" t="s">
        <v>19</v>
      </c>
      <c r="M2005" s="2" t="s">
        <v>168</v>
      </c>
      <c r="N2005" s="3" t="str">
        <f t="shared" si="125"/>
        <v>Feb</v>
      </c>
      <c r="O2005" t="s">
        <v>28</v>
      </c>
      <c r="P2005" t="s">
        <v>39</v>
      </c>
      <c r="Q2005" t="str">
        <f t="shared" si="126"/>
        <v>Adult</v>
      </c>
      <c r="R2005" t="str">
        <f t="shared" si="127"/>
        <v>Profit</v>
      </c>
    </row>
    <row r="2006" spans="1:18">
      <c r="A2006">
        <v>8813</v>
      </c>
      <c r="B2006" t="s">
        <v>15</v>
      </c>
      <c r="C2006">
        <v>30</v>
      </c>
      <c r="D2006" t="s">
        <v>16</v>
      </c>
      <c r="E2006" t="s">
        <v>66</v>
      </c>
      <c r="F2006" t="s">
        <v>49</v>
      </c>
      <c r="G2006">
        <v>4164.6899999999996</v>
      </c>
      <c r="H2006">
        <v>1580.32</v>
      </c>
      <c r="I2006">
        <v>5705.37</v>
      </c>
      <c r="J2006">
        <v>4125.05</v>
      </c>
      <c r="K2006" s="1">
        <f t="shared" si="124"/>
        <v>2.6102624784853701</v>
      </c>
      <c r="L2006" t="s">
        <v>19</v>
      </c>
      <c r="M2006" s="2" t="s">
        <v>360</v>
      </c>
      <c r="N2006" s="3" t="str">
        <f t="shared" si="125"/>
        <v>Aug</v>
      </c>
      <c r="O2006" t="s">
        <v>21</v>
      </c>
      <c r="P2006" t="s">
        <v>22</v>
      </c>
      <c r="Q2006" t="str">
        <f t="shared" si="126"/>
        <v>Adult</v>
      </c>
      <c r="R2006" t="str">
        <f t="shared" si="127"/>
        <v>Profit</v>
      </c>
    </row>
    <row r="2007" spans="1:18">
      <c r="A2007">
        <v>3999</v>
      </c>
      <c r="B2007" t="s">
        <v>40</v>
      </c>
      <c r="C2007">
        <v>53</v>
      </c>
      <c r="D2007" t="s">
        <v>24</v>
      </c>
      <c r="E2007" t="s">
        <v>41</v>
      </c>
      <c r="F2007" t="s">
        <v>36</v>
      </c>
      <c r="G2007">
        <v>3652.71</v>
      </c>
      <c r="H2007">
        <v>982.09</v>
      </c>
      <c r="I2007">
        <v>5704.53</v>
      </c>
      <c r="J2007">
        <v>4722.4399999999996</v>
      </c>
      <c r="K2007" s="1">
        <f t="shared" si="124"/>
        <v>4.8085613334826744</v>
      </c>
      <c r="L2007" t="s">
        <v>26</v>
      </c>
      <c r="M2007" s="2" t="s">
        <v>261</v>
      </c>
      <c r="N2007" s="3" t="str">
        <f t="shared" si="125"/>
        <v>Dec</v>
      </c>
      <c r="O2007" t="s">
        <v>33</v>
      </c>
      <c r="P2007" t="s">
        <v>22</v>
      </c>
      <c r="Q2007" t="str">
        <f t="shared" si="126"/>
        <v>Senior</v>
      </c>
      <c r="R2007" t="str">
        <f t="shared" si="127"/>
        <v>Profit</v>
      </c>
    </row>
    <row r="2008" spans="1:18">
      <c r="A2008">
        <v>5732</v>
      </c>
      <c r="B2008" t="s">
        <v>29</v>
      </c>
      <c r="C2008">
        <v>41</v>
      </c>
      <c r="D2008" t="s">
        <v>24</v>
      </c>
      <c r="E2008" t="s">
        <v>57</v>
      </c>
      <c r="F2008" t="s">
        <v>42</v>
      </c>
      <c r="G2008">
        <v>3780.14</v>
      </c>
      <c r="H2008">
        <v>1685.34</v>
      </c>
      <c r="I2008">
        <v>5704.26</v>
      </c>
      <c r="J2008">
        <v>4018.92</v>
      </c>
      <c r="K2008" s="1">
        <f t="shared" si="124"/>
        <v>2.384634554451921</v>
      </c>
      <c r="L2008" t="s">
        <v>26</v>
      </c>
      <c r="M2008" s="2" t="s">
        <v>110</v>
      </c>
      <c r="N2008" s="3" t="str">
        <f t="shared" si="125"/>
        <v>Nov</v>
      </c>
      <c r="O2008" t="s">
        <v>28</v>
      </c>
      <c r="P2008" t="s">
        <v>22</v>
      </c>
      <c r="Q2008" t="str">
        <f t="shared" si="126"/>
        <v>Senior</v>
      </c>
      <c r="R2008" t="str">
        <f t="shared" si="127"/>
        <v>Profit</v>
      </c>
    </row>
    <row r="2009" spans="1:18">
      <c r="A2009">
        <v>71</v>
      </c>
      <c r="B2009" t="s">
        <v>23</v>
      </c>
      <c r="C2009">
        <v>49</v>
      </c>
      <c r="D2009" t="s">
        <v>24</v>
      </c>
      <c r="E2009" t="s">
        <v>30</v>
      </c>
      <c r="F2009" t="s">
        <v>36</v>
      </c>
      <c r="G2009">
        <v>4741.13</v>
      </c>
      <c r="H2009">
        <v>262.18</v>
      </c>
      <c r="I2009">
        <v>5704.1</v>
      </c>
      <c r="J2009">
        <v>5441.92</v>
      </c>
      <c r="K2009" s="1">
        <f t="shared" si="124"/>
        <v>20.756426882294605</v>
      </c>
      <c r="L2009" t="s">
        <v>19</v>
      </c>
      <c r="M2009" s="2" t="s">
        <v>119</v>
      </c>
      <c r="N2009" s="3" t="str">
        <f t="shared" si="125"/>
        <v>Jan</v>
      </c>
      <c r="O2009" t="s">
        <v>56</v>
      </c>
      <c r="P2009" t="s">
        <v>39</v>
      </c>
      <c r="Q2009" t="str">
        <f t="shared" si="126"/>
        <v>Senior</v>
      </c>
      <c r="R2009" t="str">
        <f t="shared" si="127"/>
        <v>Profit</v>
      </c>
    </row>
    <row r="2010" spans="1:18">
      <c r="A2010">
        <v>5017</v>
      </c>
      <c r="B2010" t="s">
        <v>29</v>
      </c>
      <c r="C2010">
        <v>46</v>
      </c>
      <c r="D2010" t="s">
        <v>24</v>
      </c>
      <c r="E2010" t="s">
        <v>66</v>
      </c>
      <c r="F2010" t="s">
        <v>42</v>
      </c>
      <c r="G2010">
        <v>4954.41</v>
      </c>
      <c r="H2010">
        <v>54.4</v>
      </c>
      <c r="I2010">
        <v>5703.89</v>
      </c>
      <c r="J2010">
        <v>5649.49</v>
      </c>
      <c r="K2010" s="1">
        <f t="shared" si="124"/>
        <v>103.85091911764705</v>
      </c>
      <c r="L2010" t="s">
        <v>31</v>
      </c>
      <c r="M2010" s="2" t="s">
        <v>364</v>
      </c>
      <c r="N2010" s="3" t="str">
        <f t="shared" si="125"/>
        <v>Feb</v>
      </c>
      <c r="O2010" t="s">
        <v>33</v>
      </c>
      <c r="P2010" t="s">
        <v>39</v>
      </c>
      <c r="Q2010" t="str">
        <f t="shared" si="126"/>
        <v>Senior</v>
      </c>
      <c r="R2010" t="str">
        <f t="shared" si="127"/>
        <v>Profit</v>
      </c>
    </row>
    <row r="2011" spans="1:18">
      <c r="A2011">
        <v>3469</v>
      </c>
      <c r="B2011" t="s">
        <v>47</v>
      </c>
      <c r="C2011">
        <v>40</v>
      </c>
      <c r="D2011" t="s">
        <v>16</v>
      </c>
      <c r="E2011" t="s">
        <v>30</v>
      </c>
      <c r="F2011" t="s">
        <v>49</v>
      </c>
      <c r="G2011">
        <v>4168.71</v>
      </c>
      <c r="H2011">
        <v>1923.05</v>
      </c>
      <c r="I2011">
        <v>5702.96</v>
      </c>
      <c r="J2011">
        <v>3779.91</v>
      </c>
      <c r="K2011" s="1">
        <f t="shared" si="124"/>
        <v>1.9655807181300538</v>
      </c>
      <c r="L2011" t="s">
        <v>54</v>
      </c>
      <c r="M2011" s="2" t="s">
        <v>260</v>
      </c>
      <c r="N2011" s="3" t="str">
        <f t="shared" si="125"/>
        <v>Jun</v>
      </c>
      <c r="O2011" t="s">
        <v>56</v>
      </c>
      <c r="P2011" t="s">
        <v>22</v>
      </c>
      <c r="Q2011" t="str">
        <f t="shared" si="126"/>
        <v>Adult</v>
      </c>
      <c r="R2011" t="str">
        <f t="shared" si="127"/>
        <v>Profit</v>
      </c>
    </row>
    <row r="2012" spans="1:18">
      <c r="A2012">
        <v>2243</v>
      </c>
      <c r="B2012" t="s">
        <v>44</v>
      </c>
      <c r="C2012">
        <v>40</v>
      </c>
      <c r="D2012" t="s">
        <v>16</v>
      </c>
      <c r="E2012" t="s">
        <v>57</v>
      </c>
      <c r="F2012" t="s">
        <v>25</v>
      </c>
      <c r="G2012">
        <v>4483.17</v>
      </c>
      <c r="H2012">
        <v>1001.29</v>
      </c>
      <c r="I2012">
        <v>5702.81</v>
      </c>
      <c r="J2012">
        <v>4701.5200000000004</v>
      </c>
      <c r="K2012" s="1">
        <f t="shared" si="124"/>
        <v>4.695462852919734</v>
      </c>
      <c r="L2012" t="s">
        <v>54</v>
      </c>
      <c r="M2012" s="2" t="s">
        <v>302</v>
      </c>
      <c r="N2012" s="3" t="str">
        <f t="shared" si="125"/>
        <v>Aug</v>
      </c>
      <c r="O2012" t="s">
        <v>51</v>
      </c>
      <c r="P2012" t="s">
        <v>22</v>
      </c>
      <c r="Q2012" t="str">
        <f t="shared" si="126"/>
        <v>Adult</v>
      </c>
      <c r="R2012" t="str">
        <f t="shared" si="127"/>
        <v>Profit</v>
      </c>
    </row>
    <row r="2013" spans="1:18">
      <c r="A2013">
        <v>6521</v>
      </c>
      <c r="B2013" t="s">
        <v>52</v>
      </c>
      <c r="C2013">
        <v>58</v>
      </c>
      <c r="D2013" t="s">
        <v>24</v>
      </c>
      <c r="E2013" t="s">
        <v>17</v>
      </c>
      <c r="F2013" t="s">
        <v>49</v>
      </c>
      <c r="G2013">
        <v>4417.8599999999997</v>
      </c>
      <c r="H2013">
        <v>1926.86</v>
      </c>
      <c r="I2013">
        <v>5702.67</v>
      </c>
      <c r="J2013">
        <v>3775.81</v>
      </c>
      <c r="K2013" s="1">
        <f t="shared" si="124"/>
        <v>1.9595663410938005</v>
      </c>
      <c r="L2013" t="s">
        <v>19</v>
      </c>
      <c r="M2013" s="2" t="s">
        <v>402</v>
      </c>
      <c r="N2013" s="3" t="str">
        <f t="shared" si="125"/>
        <v>Jan</v>
      </c>
      <c r="O2013" t="s">
        <v>56</v>
      </c>
      <c r="P2013" t="s">
        <v>22</v>
      </c>
      <c r="Q2013" t="str">
        <f t="shared" si="126"/>
        <v>Senior</v>
      </c>
      <c r="R2013" t="str">
        <f t="shared" si="127"/>
        <v>Profit</v>
      </c>
    </row>
    <row r="2014" spans="1:18">
      <c r="A2014">
        <v>8991</v>
      </c>
      <c r="B2014" t="s">
        <v>29</v>
      </c>
      <c r="C2014">
        <v>21</v>
      </c>
      <c r="D2014" t="s">
        <v>24</v>
      </c>
      <c r="E2014" t="s">
        <v>66</v>
      </c>
      <c r="F2014" t="s">
        <v>42</v>
      </c>
      <c r="G2014">
        <v>4004.74</v>
      </c>
      <c r="H2014">
        <v>949.5</v>
      </c>
      <c r="I2014">
        <v>5701.43</v>
      </c>
      <c r="J2014">
        <v>4751.93</v>
      </c>
      <c r="K2014" s="1">
        <f t="shared" si="124"/>
        <v>5.0046656134807801</v>
      </c>
      <c r="L2014" t="s">
        <v>31</v>
      </c>
      <c r="M2014" s="2" t="s">
        <v>233</v>
      </c>
      <c r="N2014" s="3" t="str">
        <f t="shared" si="125"/>
        <v>Sep</v>
      </c>
      <c r="O2014" t="s">
        <v>21</v>
      </c>
      <c r="P2014" t="s">
        <v>39</v>
      </c>
      <c r="Q2014" t="str">
        <f t="shared" si="126"/>
        <v>Young</v>
      </c>
      <c r="R2014" t="str">
        <f t="shared" si="127"/>
        <v>Profit</v>
      </c>
    </row>
    <row r="2015" spans="1:18">
      <c r="A2015">
        <v>1172</v>
      </c>
      <c r="B2015" t="s">
        <v>23</v>
      </c>
      <c r="C2015">
        <v>28</v>
      </c>
      <c r="D2015" t="s">
        <v>24</v>
      </c>
      <c r="E2015" t="s">
        <v>30</v>
      </c>
      <c r="F2015" t="s">
        <v>25</v>
      </c>
      <c r="G2015">
        <v>3541.29</v>
      </c>
      <c r="H2015">
        <v>636.33000000000004</v>
      </c>
      <c r="I2015">
        <v>5700.97</v>
      </c>
      <c r="J2015">
        <v>5064.6400000000003</v>
      </c>
      <c r="K2015" s="1">
        <f t="shared" si="124"/>
        <v>7.9591406974368644</v>
      </c>
      <c r="L2015" t="s">
        <v>37</v>
      </c>
      <c r="M2015" s="2" t="s">
        <v>329</v>
      </c>
      <c r="N2015" s="3" t="str">
        <f t="shared" si="125"/>
        <v>Apr</v>
      </c>
      <c r="O2015" t="s">
        <v>51</v>
      </c>
      <c r="P2015" t="s">
        <v>22</v>
      </c>
      <c r="Q2015" t="str">
        <f t="shared" si="126"/>
        <v>Adult</v>
      </c>
      <c r="R2015" t="str">
        <f t="shared" si="127"/>
        <v>Profit</v>
      </c>
    </row>
    <row r="2016" spans="1:18">
      <c r="A2016">
        <v>6809</v>
      </c>
      <c r="B2016" t="s">
        <v>84</v>
      </c>
      <c r="C2016">
        <v>24</v>
      </c>
      <c r="D2016" t="s">
        <v>16</v>
      </c>
      <c r="E2016" t="s">
        <v>30</v>
      </c>
      <c r="F2016" t="s">
        <v>18</v>
      </c>
      <c r="G2016">
        <v>3978.31</v>
      </c>
      <c r="H2016">
        <v>587.52</v>
      </c>
      <c r="I2016">
        <v>5700.75</v>
      </c>
      <c r="J2016">
        <v>5113.2299999999996</v>
      </c>
      <c r="K2016" s="1">
        <f t="shared" si="124"/>
        <v>8.7030739379084956</v>
      </c>
      <c r="L2016" t="s">
        <v>19</v>
      </c>
      <c r="M2016" s="2" t="s">
        <v>192</v>
      </c>
      <c r="N2016" s="3" t="str">
        <f t="shared" si="125"/>
        <v>Aug</v>
      </c>
      <c r="O2016" t="s">
        <v>56</v>
      </c>
      <c r="P2016" t="s">
        <v>22</v>
      </c>
      <c r="Q2016" t="str">
        <f t="shared" si="126"/>
        <v>Young</v>
      </c>
      <c r="R2016" t="str">
        <f t="shared" si="127"/>
        <v>Profit</v>
      </c>
    </row>
    <row r="2017" spans="1:18">
      <c r="A2017">
        <v>2957</v>
      </c>
      <c r="B2017" t="s">
        <v>92</v>
      </c>
      <c r="C2017">
        <v>47</v>
      </c>
      <c r="D2017" t="s">
        <v>24</v>
      </c>
      <c r="E2017" t="s">
        <v>41</v>
      </c>
      <c r="F2017" t="s">
        <v>25</v>
      </c>
      <c r="G2017">
        <v>3283.68</v>
      </c>
      <c r="H2017">
        <v>1715.88</v>
      </c>
      <c r="I2017">
        <v>5700.72</v>
      </c>
      <c r="J2017">
        <v>3984.84</v>
      </c>
      <c r="K2017" s="1">
        <f t="shared" si="124"/>
        <v>2.3223302328834183</v>
      </c>
      <c r="L2017" t="s">
        <v>37</v>
      </c>
      <c r="M2017" s="2" t="s">
        <v>138</v>
      </c>
      <c r="N2017" s="3" t="str">
        <f t="shared" si="125"/>
        <v>Jul</v>
      </c>
      <c r="O2017" t="s">
        <v>33</v>
      </c>
      <c r="P2017" t="s">
        <v>39</v>
      </c>
      <c r="Q2017" t="str">
        <f t="shared" si="126"/>
        <v>Senior</v>
      </c>
      <c r="R2017" t="str">
        <f t="shared" si="127"/>
        <v>Profit</v>
      </c>
    </row>
    <row r="2018" spans="1:18">
      <c r="A2018">
        <v>86</v>
      </c>
      <c r="B2018" t="s">
        <v>29</v>
      </c>
      <c r="C2018">
        <v>33</v>
      </c>
      <c r="D2018" t="s">
        <v>24</v>
      </c>
      <c r="E2018" t="s">
        <v>59</v>
      </c>
      <c r="F2018" t="s">
        <v>18</v>
      </c>
      <c r="G2018">
        <v>3496.83</v>
      </c>
      <c r="H2018">
        <v>293.83999999999997</v>
      </c>
      <c r="I2018">
        <v>5699.75</v>
      </c>
      <c r="J2018">
        <v>5405.91</v>
      </c>
      <c r="K2018" s="1">
        <f t="shared" si="124"/>
        <v>18.39746120337599</v>
      </c>
      <c r="L2018" t="s">
        <v>31</v>
      </c>
      <c r="M2018" s="2" t="s">
        <v>130</v>
      </c>
      <c r="N2018" s="3" t="str">
        <f t="shared" si="125"/>
        <v>Feb</v>
      </c>
      <c r="O2018" t="s">
        <v>21</v>
      </c>
      <c r="P2018" t="s">
        <v>22</v>
      </c>
      <c r="Q2018" t="str">
        <f t="shared" si="126"/>
        <v>Adult</v>
      </c>
      <c r="R2018" t="str">
        <f t="shared" si="127"/>
        <v>Profit</v>
      </c>
    </row>
    <row r="2019" spans="1:18">
      <c r="A2019">
        <v>4350</v>
      </c>
      <c r="B2019" t="s">
        <v>34</v>
      </c>
      <c r="C2019">
        <v>31</v>
      </c>
      <c r="D2019" t="s">
        <v>16</v>
      </c>
      <c r="E2019" t="s">
        <v>17</v>
      </c>
      <c r="F2019" t="s">
        <v>42</v>
      </c>
      <c r="G2019">
        <v>4847.21</v>
      </c>
      <c r="H2019">
        <v>189.38</v>
      </c>
      <c r="I2019">
        <v>5699.25</v>
      </c>
      <c r="J2019">
        <v>5509.87</v>
      </c>
      <c r="K2019" s="1">
        <f t="shared" si="124"/>
        <v>29.094254937163374</v>
      </c>
      <c r="L2019" t="s">
        <v>26</v>
      </c>
      <c r="M2019" s="2" t="s">
        <v>196</v>
      </c>
      <c r="N2019" s="3" t="str">
        <f t="shared" si="125"/>
        <v>Jul</v>
      </c>
      <c r="O2019" t="s">
        <v>28</v>
      </c>
      <c r="P2019" t="s">
        <v>39</v>
      </c>
      <c r="Q2019" t="str">
        <f t="shared" si="126"/>
        <v>Adult</v>
      </c>
      <c r="R2019" t="str">
        <f t="shared" si="127"/>
        <v>Profit</v>
      </c>
    </row>
    <row r="2020" spans="1:18">
      <c r="A2020">
        <v>4226</v>
      </c>
      <c r="B2020" t="s">
        <v>34</v>
      </c>
      <c r="C2020">
        <v>57</v>
      </c>
      <c r="D2020" t="s">
        <v>24</v>
      </c>
      <c r="E2020" t="s">
        <v>30</v>
      </c>
      <c r="F2020" t="s">
        <v>42</v>
      </c>
      <c r="G2020">
        <v>4574.84</v>
      </c>
      <c r="H2020">
        <v>1478.15</v>
      </c>
      <c r="I2020">
        <v>5698.57</v>
      </c>
      <c r="J2020">
        <v>4220.42</v>
      </c>
      <c r="K2020" s="1">
        <f t="shared" si="124"/>
        <v>2.8552041403105233</v>
      </c>
      <c r="L2020" t="s">
        <v>54</v>
      </c>
      <c r="M2020" s="2" t="s">
        <v>90</v>
      </c>
      <c r="N2020" s="3" t="str">
        <f t="shared" si="125"/>
        <v>Oct</v>
      </c>
      <c r="O2020" t="s">
        <v>28</v>
      </c>
      <c r="P2020" t="s">
        <v>39</v>
      </c>
      <c r="Q2020" t="str">
        <f t="shared" si="126"/>
        <v>Senior</v>
      </c>
      <c r="R2020" t="str">
        <f t="shared" si="127"/>
        <v>Profit</v>
      </c>
    </row>
    <row r="2021" spans="1:18">
      <c r="A2021">
        <v>903</v>
      </c>
      <c r="B2021" t="s">
        <v>34</v>
      </c>
      <c r="C2021">
        <v>35</v>
      </c>
      <c r="D2021" t="s">
        <v>16</v>
      </c>
      <c r="E2021" t="s">
        <v>53</v>
      </c>
      <c r="F2021" t="s">
        <v>42</v>
      </c>
      <c r="G2021">
        <v>4768.58</v>
      </c>
      <c r="H2021">
        <v>840.86</v>
      </c>
      <c r="I2021">
        <v>5696.66</v>
      </c>
      <c r="J2021">
        <v>4855.8</v>
      </c>
      <c r="K2021" s="1">
        <f t="shared" si="124"/>
        <v>5.774801988440406</v>
      </c>
      <c r="L2021" t="s">
        <v>19</v>
      </c>
      <c r="M2021" s="2" t="s">
        <v>388</v>
      </c>
      <c r="N2021" s="3" t="str">
        <f t="shared" si="125"/>
        <v>Nov</v>
      </c>
      <c r="O2021" t="s">
        <v>28</v>
      </c>
      <c r="P2021" t="s">
        <v>22</v>
      </c>
      <c r="Q2021" t="str">
        <f t="shared" si="126"/>
        <v>Adult</v>
      </c>
      <c r="R2021" t="str">
        <f t="shared" si="127"/>
        <v>Profit</v>
      </c>
    </row>
    <row r="2022" spans="1:18">
      <c r="A2022">
        <v>1292</v>
      </c>
      <c r="B2022" t="s">
        <v>92</v>
      </c>
      <c r="C2022">
        <v>23</v>
      </c>
      <c r="D2022" t="s">
        <v>16</v>
      </c>
      <c r="E2022" t="s">
        <v>53</v>
      </c>
      <c r="F2022" t="s">
        <v>49</v>
      </c>
      <c r="G2022">
        <v>3475.72</v>
      </c>
      <c r="H2022">
        <v>320.56</v>
      </c>
      <c r="I2022">
        <v>5696.62</v>
      </c>
      <c r="J2022">
        <v>5376.06</v>
      </c>
      <c r="K2022" s="1">
        <f t="shared" si="124"/>
        <v>16.770838532568007</v>
      </c>
      <c r="L2022" t="s">
        <v>54</v>
      </c>
      <c r="M2022" s="2" t="s">
        <v>116</v>
      </c>
      <c r="N2022" s="3" t="str">
        <f t="shared" si="125"/>
        <v>Sep</v>
      </c>
      <c r="O2022" t="s">
        <v>56</v>
      </c>
      <c r="P2022" t="s">
        <v>39</v>
      </c>
      <c r="Q2022" t="str">
        <f t="shared" si="126"/>
        <v>Young</v>
      </c>
      <c r="R2022" t="str">
        <f t="shared" si="127"/>
        <v>Profit</v>
      </c>
    </row>
    <row r="2023" spans="1:18">
      <c r="A2023">
        <v>5006</v>
      </c>
      <c r="B2023" t="s">
        <v>44</v>
      </c>
      <c r="C2023">
        <v>56</v>
      </c>
      <c r="D2023" t="s">
        <v>16</v>
      </c>
      <c r="E2023" t="s">
        <v>59</v>
      </c>
      <c r="F2023" t="s">
        <v>49</v>
      </c>
      <c r="G2023">
        <v>4640.8</v>
      </c>
      <c r="H2023">
        <v>1333.45</v>
      </c>
      <c r="I2023">
        <v>5695.46</v>
      </c>
      <c r="J2023">
        <v>4362.01</v>
      </c>
      <c r="K2023" s="1">
        <f t="shared" si="124"/>
        <v>3.2712212681390378</v>
      </c>
      <c r="L2023" t="s">
        <v>37</v>
      </c>
      <c r="M2023" s="2" t="s">
        <v>330</v>
      </c>
      <c r="N2023" s="3" t="str">
        <f t="shared" si="125"/>
        <v>Jul</v>
      </c>
      <c r="O2023" t="s">
        <v>21</v>
      </c>
      <c r="P2023" t="s">
        <v>22</v>
      </c>
      <c r="Q2023" t="str">
        <f t="shared" si="126"/>
        <v>Senior</v>
      </c>
      <c r="R2023" t="str">
        <f t="shared" si="127"/>
        <v>Profit</v>
      </c>
    </row>
    <row r="2024" spans="1:18">
      <c r="A2024">
        <v>2977</v>
      </c>
      <c r="B2024" t="s">
        <v>23</v>
      </c>
      <c r="C2024">
        <v>45</v>
      </c>
      <c r="D2024" t="s">
        <v>24</v>
      </c>
      <c r="E2024" t="s">
        <v>41</v>
      </c>
      <c r="F2024" t="s">
        <v>25</v>
      </c>
      <c r="G2024">
        <v>3757.28</v>
      </c>
      <c r="H2024">
        <v>1547.23</v>
      </c>
      <c r="I2024">
        <v>5695.29</v>
      </c>
      <c r="J2024">
        <v>4148.0600000000004</v>
      </c>
      <c r="K2024" s="1">
        <f t="shared" si="124"/>
        <v>2.6809588748925504</v>
      </c>
      <c r="L2024" t="s">
        <v>26</v>
      </c>
      <c r="M2024" s="2" t="s">
        <v>371</v>
      </c>
      <c r="N2024" s="3" t="str">
        <f t="shared" si="125"/>
        <v>Oct</v>
      </c>
      <c r="O2024" t="s">
        <v>51</v>
      </c>
      <c r="P2024" t="s">
        <v>22</v>
      </c>
      <c r="Q2024" t="str">
        <f t="shared" si="126"/>
        <v>Senior</v>
      </c>
      <c r="R2024" t="str">
        <f t="shared" si="127"/>
        <v>Profit</v>
      </c>
    </row>
    <row r="2025" spans="1:18">
      <c r="A2025">
        <v>3558</v>
      </c>
      <c r="B2025" t="s">
        <v>40</v>
      </c>
      <c r="C2025">
        <v>34</v>
      </c>
      <c r="D2025" t="s">
        <v>16</v>
      </c>
      <c r="E2025" t="s">
        <v>53</v>
      </c>
      <c r="F2025" t="s">
        <v>36</v>
      </c>
      <c r="G2025">
        <v>4666.84</v>
      </c>
      <c r="H2025">
        <v>1464.01</v>
      </c>
      <c r="I2025">
        <v>5692.06</v>
      </c>
      <c r="J2025">
        <v>4228.05</v>
      </c>
      <c r="K2025" s="1">
        <f t="shared" si="124"/>
        <v>2.8879925683567738</v>
      </c>
      <c r="L2025" t="s">
        <v>19</v>
      </c>
      <c r="M2025" s="2" t="s">
        <v>95</v>
      </c>
      <c r="N2025" s="3" t="str">
        <f t="shared" si="125"/>
        <v>Sep</v>
      </c>
      <c r="O2025" t="s">
        <v>28</v>
      </c>
      <c r="P2025" t="s">
        <v>39</v>
      </c>
      <c r="Q2025" t="str">
        <f t="shared" si="126"/>
        <v>Adult</v>
      </c>
      <c r="R2025" t="str">
        <f t="shared" si="127"/>
        <v>Profit</v>
      </c>
    </row>
    <row r="2026" spans="1:18">
      <c r="A2026">
        <v>8372</v>
      </c>
      <c r="B2026" t="s">
        <v>34</v>
      </c>
      <c r="C2026">
        <v>59</v>
      </c>
      <c r="D2026" t="s">
        <v>24</v>
      </c>
      <c r="E2026" t="s">
        <v>66</v>
      </c>
      <c r="F2026" t="s">
        <v>25</v>
      </c>
      <c r="G2026">
        <v>3472.61</v>
      </c>
      <c r="H2026">
        <v>260.57</v>
      </c>
      <c r="I2026">
        <v>5689.4</v>
      </c>
      <c r="J2026">
        <v>5428.83</v>
      </c>
      <c r="K2026" s="1">
        <f t="shared" si="124"/>
        <v>20.834439881797596</v>
      </c>
      <c r="L2026" t="s">
        <v>26</v>
      </c>
      <c r="M2026" s="2" t="s">
        <v>149</v>
      </c>
      <c r="N2026" s="3" t="str">
        <f t="shared" si="125"/>
        <v>Mar</v>
      </c>
      <c r="O2026" t="s">
        <v>28</v>
      </c>
      <c r="P2026" t="s">
        <v>39</v>
      </c>
      <c r="Q2026" t="str">
        <f t="shared" si="126"/>
        <v>Senior</v>
      </c>
      <c r="R2026" t="str">
        <f t="shared" si="127"/>
        <v>Profit</v>
      </c>
    </row>
    <row r="2027" spans="1:18">
      <c r="A2027">
        <v>8418</v>
      </c>
      <c r="B2027" t="s">
        <v>92</v>
      </c>
      <c r="C2027">
        <v>46</v>
      </c>
      <c r="D2027" t="s">
        <v>16</v>
      </c>
      <c r="E2027" t="s">
        <v>35</v>
      </c>
      <c r="F2027" t="s">
        <v>49</v>
      </c>
      <c r="G2027">
        <v>4824.6000000000004</v>
      </c>
      <c r="H2027">
        <v>1980.33</v>
      </c>
      <c r="I2027">
        <v>5689.13</v>
      </c>
      <c r="J2027">
        <v>3708.8</v>
      </c>
      <c r="K2027" s="1">
        <f t="shared" si="124"/>
        <v>1.8728191766018796</v>
      </c>
      <c r="L2027" t="s">
        <v>37</v>
      </c>
      <c r="M2027" s="2" t="s">
        <v>399</v>
      </c>
      <c r="N2027" s="3" t="str">
        <f t="shared" si="125"/>
        <v>Dec</v>
      </c>
      <c r="O2027" t="s">
        <v>51</v>
      </c>
      <c r="P2027" t="s">
        <v>22</v>
      </c>
      <c r="Q2027" t="str">
        <f t="shared" si="126"/>
        <v>Senior</v>
      </c>
      <c r="R2027" t="str">
        <f t="shared" si="127"/>
        <v>Profit</v>
      </c>
    </row>
    <row r="2028" spans="1:18">
      <c r="A2028">
        <v>9022</v>
      </c>
      <c r="B2028" t="s">
        <v>29</v>
      </c>
      <c r="C2028">
        <v>40</v>
      </c>
      <c r="D2028" t="s">
        <v>24</v>
      </c>
      <c r="E2028" t="s">
        <v>59</v>
      </c>
      <c r="F2028" t="s">
        <v>42</v>
      </c>
      <c r="G2028">
        <v>4702.28</v>
      </c>
      <c r="H2028">
        <v>571.07000000000005</v>
      </c>
      <c r="I2028">
        <v>5688.56</v>
      </c>
      <c r="J2028">
        <v>5117.49</v>
      </c>
      <c r="K2028" s="1">
        <f t="shared" si="124"/>
        <v>8.9612306722468329</v>
      </c>
      <c r="L2028" t="s">
        <v>26</v>
      </c>
      <c r="M2028" s="2" t="s">
        <v>392</v>
      </c>
      <c r="N2028" s="3" t="str">
        <f t="shared" si="125"/>
        <v>Aug</v>
      </c>
      <c r="O2028" t="s">
        <v>33</v>
      </c>
      <c r="P2028" t="s">
        <v>39</v>
      </c>
      <c r="Q2028" t="str">
        <f t="shared" si="126"/>
        <v>Adult</v>
      </c>
      <c r="R2028" t="str">
        <f t="shared" si="127"/>
        <v>Profit</v>
      </c>
    </row>
    <row r="2029" spans="1:18">
      <c r="A2029">
        <v>5045</v>
      </c>
      <c r="B2029" t="s">
        <v>47</v>
      </c>
      <c r="C2029">
        <v>34</v>
      </c>
      <c r="D2029" t="s">
        <v>24</v>
      </c>
      <c r="E2029" t="s">
        <v>17</v>
      </c>
      <c r="F2029" t="s">
        <v>49</v>
      </c>
      <c r="G2029">
        <v>4942.8</v>
      </c>
      <c r="H2029">
        <v>1457.69</v>
      </c>
      <c r="I2029">
        <v>5687.42</v>
      </c>
      <c r="J2029">
        <v>4229.7299999999996</v>
      </c>
      <c r="K2029" s="1">
        <f t="shared" si="124"/>
        <v>2.9016663350918228</v>
      </c>
      <c r="L2029" t="s">
        <v>37</v>
      </c>
      <c r="M2029" s="2" t="s">
        <v>397</v>
      </c>
      <c r="N2029" s="3" t="str">
        <f t="shared" si="125"/>
        <v>Oct</v>
      </c>
      <c r="O2029" t="s">
        <v>28</v>
      </c>
      <c r="P2029" t="s">
        <v>22</v>
      </c>
      <c r="Q2029" t="str">
        <f t="shared" si="126"/>
        <v>Adult</v>
      </c>
      <c r="R2029" t="str">
        <f t="shared" si="127"/>
        <v>Profit</v>
      </c>
    </row>
    <row r="2030" spans="1:18">
      <c r="A2030">
        <v>9596</v>
      </c>
      <c r="B2030" t="s">
        <v>52</v>
      </c>
      <c r="C2030">
        <v>37</v>
      </c>
      <c r="D2030" t="s">
        <v>16</v>
      </c>
      <c r="E2030" t="s">
        <v>30</v>
      </c>
      <c r="F2030" t="s">
        <v>49</v>
      </c>
      <c r="G2030">
        <v>3611.33</v>
      </c>
      <c r="H2030">
        <v>1782.73</v>
      </c>
      <c r="I2030">
        <v>5687.28</v>
      </c>
      <c r="J2030">
        <v>3904.55</v>
      </c>
      <c r="K2030" s="1">
        <f t="shared" si="124"/>
        <v>2.1902082760709698</v>
      </c>
      <c r="L2030" t="s">
        <v>54</v>
      </c>
      <c r="M2030" s="2" t="s">
        <v>109</v>
      </c>
      <c r="N2030" s="3" t="str">
        <f t="shared" si="125"/>
        <v>May</v>
      </c>
      <c r="O2030" t="s">
        <v>51</v>
      </c>
      <c r="P2030" t="s">
        <v>39</v>
      </c>
      <c r="Q2030" t="str">
        <f t="shared" si="126"/>
        <v>Adult</v>
      </c>
      <c r="R2030" t="str">
        <f t="shared" si="127"/>
        <v>Profit</v>
      </c>
    </row>
    <row r="2031" spans="1:18">
      <c r="A2031">
        <v>7084</v>
      </c>
      <c r="B2031" t="s">
        <v>29</v>
      </c>
      <c r="C2031">
        <v>37</v>
      </c>
      <c r="D2031" t="s">
        <v>16</v>
      </c>
      <c r="E2031" t="s">
        <v>35</v>
      </c>
      <c r="F2031" t="s">
        <v>36</v>
      </c>
      <c r="G2031">
        <v>3689.4</v>
      </c>
      <c r="H2031">
        <v>972.98</v>
      </c>
      <c r="I2031">
        <v>5686.87</v>
      </c>
      <c r="J2031">
        <v>4713.8900000000003</v>
      </c>
      <c r="K2031" s="1">
        <f t="shared" si="124"/>
        <v>4.8447963986926768</v>
      </c>
      <c r="L2031" t="s">
        <v>31</v>
      </c>
      <c r="M2031" s="2" t="s">
        <v>61</v>
      </c>
      <c r="N2031" s="3" t="str">
        <f t="shared" si="125"/>
        <v>Mar</v>
      </c>
      <c r="O2031" t="s">
        <v>56</v>
      </c>
      <c r="P2031" t="s">
        <v>22</v>
      </c>
      <c r="Q2031" t="str">
        <f t="shared" si="126"/>
        <v>Adult</v>
      </c>
      <c r="R2031" t="str">
        <f t="shared" si="127"/>
        <v>Profit</v>
      </c>
    </row>
    <row r="2032" spans="1:18">
      <c r="A2032">
        <v>4215</v>
      </c>
      <c r="B2032" t="s">
        <v>52</v>
      </c>
      <c r="C2032">
        <v>54</v>
      </c>
      <c r="D2032" t="s">
        <v>24</v>
      </c>
      <c r="E2032" t="s">
        <v>17</v>
      </c>
      <c r="F2032" t="s">
        <v>49</v>
      </c>
      <c r="G2032">
        <v>3678.14</v>
      </c>
      <c r="H2032">
        <v>383.32</v>
      </c>
      <c r="I2032">
        <v>5685.96</v>
      </c>
      <c r="J2032">
        <v>5302.64</v>
      </c>
      <c r="K2032" s="1">
        <f t="shared" si="124"/>
        <v>13.833455076698321</v>
      </c>
      <c r="L2032" t="s">
        <v>19</v>
      </c>
      <c r="M2032" s="2" t="s">
        <v>221</v>
      </c>
      <c r="N2032" s="3" t="str">
        <f t="shared" si="125"/>
        <v>Dec</v>
      </c>
      <c r="O2032" t="s">
        <v>21</v>
      </c>
      <c r="P2032" t="s">
        <v>22</v>
      </c>
      <c r="Q2032" t="str">
        <f t="shared" si="126"/>
        <v>Senior</v>
      </c>
      <c r="R2032" t="str">
        <f t="shared" si="127"/>
        <v>Profit</v>
      </c>
    </row>
    <row r="2033" spans="1:18">
      <c r="A2033">
        <v>9094</v>
      </c>
      <c r="B2033" t="s">
        <v>23</v>
      </c>
      <c r="C2033">
        <v>39</v>
      </c>
      <c r="D2033" t="s">
        <v>24</v>
      </c>
      <c r="E2033" t="s">
        <v>17</v>
      </c>
      <c r="F2033" t="s">
        <v>18</v>
      </c>
      <c r="G2033">
        <v>3888.19</v>
      </c>
      <c r="H2033">
        <v>1649.93</v>
      </c>
      <c r="I2033">
        <v>5685.52</v>
      </c>
      <c r="J2033">
        <v>4035.59</v>
      </c>
      <c r="K2033" s="1">
        <f t="shared" si="124"/>
        <v>2.445915887340675</v>
      </c>
      <c r="L2033" t="s">
        <v>31</v>
      </c>
      <c r="M2033" s="2" t="s">
        <v>365</v>
      </c>
      <c r="N2033" s="3" t="str">
        <f t="shared" si="125"/>
        <v>Jun</v>
      </c>
      <c r="O2033" t="s">
        <v>28</v>
      </c>
      <c r="P2033" t="s">
        <v>39</v>
      </c>
      <c r="Q2033" t="str">
        <f t="shared" si="126"/>
        <v>Adult</v>
      </c>
      <c r="R2033" t="str">
        <f t="shared" si="127"/>
        <v>Profit</v>
      </c>
    </row>
    <row r="2034" spans="1:18">
      <c r="A2034">
        <v>3131</v>
      </c>
      <c r="B2034" t="s">
        <v>84</v>
      </c>
      <c r="C2034">
        <v>24</v>
      </c>
      <c r="D2034" t="s">
        <v>24</v>
      </c>
      <c r="E2034" t="s">
        <v>59</v>
      </c>
      <c r="F2034" t="s">
        <v>25</v>
      </c>
      <c r="G2034">
        <v>4365.21</v>
      </c>
      <c r="H2034">
        <v>103.78</v>
      </c>
      <c r="I2034">
        <v>5684.71</v>
      </c>
      <c r="J2034">
        <v>5580.93</v>
      </c>
      <c r="K2034" s="1">
        <f t="shared" si="124"/>
        <v>53.776546540759298</v>
      </c>
      <c r="L2034" t="s">
        <v>54</v>
      </c>
      <c r="M2034" s="2" t="s">
        <v>298</v>
      </c>
      <c r="N2034" s="3" t="str">
        <f t="shared" si="125"/>
        <v>Aug</v>
      </c>
      <c r="O2034" t="s">
        <v>28</v>
      </c>
      <c r="P2034" t="s">
        <v>39</v>
      </c>
      <c r="Q2034" t="str">
        <f t="shared" si="126"/>
        <v>Young</v>
      </c>
      <c r="R2034" t="str">
        <f t="shared" si="127"/>
        <v>Profit</v>
      </c>
    </row>
    <row r="2035" spans="1:18">
      <c r="A2035">
        <v>8784</v>
      </c>
      <c r="B2035" t="s">
        <v>34</v>
      </c>
      <c r="C2035">
        <v>54</v>
      </c>
      <c r="D2035" t="s">
        <v>24</v>
      </c>
      <c r="E2035" t="s">
        <v>57</v>
      </c>
      <c r="F2035" t="s">
        <v>25</v>
      </c>
      <c r="G2035">
        <v>3444.05</v>
      </c>
      <c r="H2035">
        <v>838.59</v>
      </c>
      <c r="I2035">
        <v>5681.81</v>
      </c>
      <c r="J2035">
        <v>4843.22</v>
      </c>
      <c r="K2035" s="1">
        <f t="shared" si="124"/>
        <v>5.7754325713399872</v>
      </c>
      <c r="L2035" t="s">
        <v>37</v>
      </c>
      <c r="M2035" s="2" t="s">
        <v>199</v>
      </c>
      <c r="N2035" s="3" t="str">
        <f t="shared" si="125"/>
        <v>Jan</v>
      </c>
      <c r="O2035" t="s">
        <v>33</v>
      </c>
      <c r="P2035" t="s">
        <v>22</v>
      </c>
      <c r="Q2035" t="str">
        <f t="shared" si="126"/>
        <v>Senior</v>
      </c>
      <c r="R2035" t="str">
        <f t="shared" si="127"/>
        <v>Profit</v>
      </c>
    </row>
    <row r="2036" spans="1:18">
      <c r="A2036">
        <v>8746</v>
      </c>
      <c r="B2036" t="s">
        <v>40</v>
      </c>
      <c r="C2036">
        <v>25</v>
      </c>
      <c r="D2036" t="s">
        <v>24</v>
      </c>
      <c r="E2036" t="s">
        <v>17</v>
      </c>
      <c r="F2036" t="s">
        <v>36</v>
      </c>
      <c r="G2036">
        <v>3873.77</v>
      </c>
      <c r="H2036">
        <v>415.41</v>
      </c>
      <c r="I2036">
        <v>5680.9</v>
      </c>
      <c r="J2036">
        <v>5265.49</v>
      </c>
      <c r="K2036" s="1">
        <f t="shared" si="124"/>
        <v>12.675405021544979</v>
      </c>
      <c r="L2036" t="s">
        <v>19</v>
      </c>
      <c r="M2036" s="2" t="s">
        <v>406</v>
      </c>
      <c r="N2036" s="3" t="str">
        <f t="shared" si="125"/>
        <v>Jan</v>
      </c>
      <c r="O2036" t="s">
        <v>28</v>
      </c>
      <c r="P2036" t="s">
        <v>39</v>
      </c>
      <c r="Q2036" t="str">
        <f t="shared" si="126"/>
        <v>Young</v>
      </c>
      <c r="R2036" t="str">
        <f t="shared" si="127"/>
        <v>Profit</v>
      </c>
    </row>
    <row r="2037" spans="1:18">
      <c r="A2037">
        <v>9469</v>
      </c>
      <c r="B2037" t="s">
        <v>40</v>
      </c>
      <c r="C2037">
        <v>47</v>
      </c>
      <c r="D2037" t="s">
        <v>24</v>
      </c>
      <c r="E2037" t="s">
        <v>35</v>
      </c>
      <c r="F2037" t="s">
        <v>42</v>
      </c>
      <c r="G2037">
        <v>3172.98</v>
      </c>
      <c r="H2037">
        <v>436.24</v>
      </c>
      <c r="I2037">
        <v>5680.71</v>
      </c>
      <c r="J2037">
        <v>5244.47</v>
      </c>
      <c r="K2037" s="1">
        <f t="shared" si="124"/>
        <v>12.021983311938383</v>
      </c>
      <c r="L2037" t="s">
        <v>19</v>
      </c>
      <c r="M2037" s="2" t="s">
        <v>113</v>
      </c>
      <c r="N2037" s="3" t="str">
        <f t="shared" si="125"/>
        <v>Oct</v>
      </c>
      <c r="O2037" t="s">
        <v>28</v>
      </c>
      <c r="P2037" t="s">
        <v>22</v>
      </c>
      <c r="Q2037" t="str">
        <f t="shared" si="126"/>
        <v>Senior</v>
      </c>
      <c r="R2037" t="str">
        <f t="shared" si="127"/>
        <v>Profit</v>
      </c>
    </row>
    <row r="2038" spans="1:18">
      <c r="A2038">
        <v>3785</v>
      </c>
      <c r="B2038" t="s">
        <v>84</v>
      </c>
      <c r="C2038">
        <v>52</v>
      </c>
      <c r="D2038" t="s">
        <v>24</v>
      </c>
      <c r="E2038" t="s">
        <v>66</v>
      </c>
      <c r="F2038" t="s">
        <v>25</v>
      </c>
      <c r="G2038">
        <v>4934.01</v>
      </c>
      <c r="H2038">
        <v>1500.06</v>
      </c>
      <c r="I2038">
        <v>5679.94</v>
      </c>
      <c r="J2038">
        <v>4179.88</v>
      </c>
      <c r="K2038" s="1">
        <f t="shared" si="124"/>
        <v>2.7864752076583605</v>
      </c>
      <c r="L2038" t="s">
        <v>26</v>
      </c>
      <c r="M2038" s="2" t="s">
        <v>219</v>
      </c>
      <c r="N2038" s="3" t="str">
        <f t="shared" si="125"/>
        <v>Oct</v>
      </c>
      <c r="O2038" t="s">
        <v>51</v>
      </c>
      <c r="P2038" t="s">
        <v>22</v>
      </c>
      <c r="Q2038" t="str">
        <f t="shared" si="126"/>
        <v>Senior</v>
      </c>
      <c r="R2038" t="str">
        <f t="shared" si="127"/>
        <v>Profit</v>
      </c>
    </row>
    <row r="2039" spans="1:18">
      <c r="A2039">
        <v>5909</v>
      </c>
      <c r="B2039" t="s">
        <v>23</v>
      </c>
      <c r="C2039">
        <v>25</v>
      </c>
      <c r="D2039" t="s">
        <v>16</v>
      </c>
      <c r="E2039" t="s">
        <v>66</v>
      </c>
      <c r="F2039" t="s">
        <v>49</v>
      </c>
      <c r="G2039">
        <v>4066.74</v>
      </c>
      <c r="H2039">
        <v>303.42</v>
      </c>
      <c r="I2039">
        <v>5678.67</v>
      </c>
      <c r="J2039">
        <v>5375.25</v>
      </c>
      <c r="K2039" s="1">
        <f t="shared" si="124"/>
        <v>17.715542811943838</v>
      </c>
      <c r="L2039" t="s">
        <v>54</v>
      </c>
      <c r="M2039" s="2" t="s">
        <v>173</v>
      </c>
      <c r="N2039" s="3" t="str">
        <f t="shared" si="125"/>
        <v>Jun</v>
      </c>
      <c r="O2039" t="s">
        <v>56</v>
      </c>
      <c r="P2039" t="s">
        <v>39</v>
      </c>
      <c r="Q2039" t="str">
        <f t="shared" si="126"/>
        <v>Young</v>
      </c>
      <c r="R2039" t="str">
        <f t="shared" si="127"/>
        <v>Profit</v>
      </c>
    </row>
    <row r="2040" spans="1:18">
      <c r="A2040">
        <v>534</v>
      </c>
      <c r="B2040" t="s">
        <v>92</v>
      </c>
      <c r="C2040">
        <v>53</v>
      </c>
      <c r="D2040" t="s">
        <v>16</v>
      </c>
      <c r="E2040" t="s">
        <v>59</v>
      </c>
      <c r="F2040" t="s">
        <v>36</v>
      </c>
      <c r="G2040">
        <v>3425.7</v>
      </c>
      <c r="H2040">
        <v>1152.98</v>
      </c>
      <c r="I2040">
        <v>5678.37</v>
      </c>
      <c r="J2040">
        <v>4525.3900000000003</v>
      </c>
      <c r="K2040" s="1">
        <f t="shared" si="124"/>
        <v>3.9249509965480756</v>
      </c>
      <c r="L2040" t="s">
        <v>54</v>
      </c>
      <c r="M2040" s="2" t="s">
        <v>94</v>
      </c>
      <c r="N2040" s="3" t="str">
        <f t="shared" si="125"/>
        <v>Feb</v>
      </c>
      <c r="O2040" t="s">
        <v>56</v>
      </c>
      <c r="P2040" t="s">
        <v>39</v>
      </c>
      <c r="Q2040" t="str">
        <f t="shared" si="126"/>
        <v>Senior</v>
      </c>
      <c r="R2040" t="str">
        <f t="shared" si="127"/>
        <v>Profit</v>
      </c>
    </row>
    <row r="2041" spans="1:18">
      <c r="A2041">
        <v>1824</v>
      </c>
      <c r="B2041" t="s">
        <v>44</v>
      </c>
      <c r="C2041">
        <v>27</v>
      </c>
      <c r="D2041" t="s">
        <v>24</v>
      </c>
      <c r="E2041" t="s">
        <v>57</v>
      </c>
      <c r="F2041" t="s">
        <v>36</v>
      </c>
      <c r="G2041">
        <v>4976.99</v>
      </c>
      <c r="H2041">
        <v>1669.45</v>
      </c>
      <c r="I2041">
        <v>5678.2</v>
      </c>
      <c r="J2041">
        <v>4008.75</v>
      </c>
      <c r="K2041" s="1">
        <f t="shared" si="124"/>
        <v>2.4012399293180389</v>
      </c>
      <c r="L2041" t="s">
        <v>54</v>
      </c>
      <c r="M2041" s="2" t="s">
        <v>78</v>
      </c>
      <c r="N2041" s="3" t="str">
        <f t="shared" si="125"/>
        <v>Dec</v>
      </c>
      <c r="O2041" t="s">
        <v>51</v>
      </c>
      <c r="P2041" t="s">
        <v>22</v>
      </c>
      <c r="Q2041" t="str">
        <f t="shared" si="126"/>
        <v>Adult</v>
      </c>
      <c r="R2041" t="str">
        <f t="shared" si="127"/>
        <v>Profit</v>
      </c>
    </row>
    <row r="2042" spans="1:18">
      <c r="A2042">
        <v>7237</v>
      </c>
      <c r="B2042" t="s">
        <v>44</v>
      </c>
      <c r="C2042">
        <v>56</v>
      </c>
      <c r="D2042" t="s">
        <v>24</v>
      </c>
      <c r="E2042" t="s">
        <v>66</v>
      </c>
      <c r="F2042" t="s">
        <v>36</v>
      </c>
      <c r="G2042">
        <v>3743.31</v>
      </c>
      <c r="H2042">
        <v>930.57</v>
      </c>
      <c r="I2042">
        <v>5677.68</v>
      </c>
      <c r="J2042">
        <v>4747.1099999999997</v>
      </c>
      <c r="K2042" s="1">
        <f t="shared" si="124"/>
        <v>5.1012927560527412</v>
      </c>
      <c r="L2042" t="s">
        <v>54</v>
      </c>
      <c r="M2042" s="2" t="s">
        <v>302</v>
      </c>
      <c r="N2042" s="3" t="str">
        <f t="shared" si="125"/>
        <v>Aug</v>
      </c>
      <c r="O2042" t="s">
        <v>56</v>
      </c>
      <c r="P2042" t="s">
        <v>39</v>
      </c>
      <c r="Q2042" t="str">
        <f t="shared" si="126"/>
        <v>Senior</v>
      </c>
      <c r="R2042" t="str">
        <f t="shared" si="127"/>
        <v>Profit</v>
      </c>
    </row>
    <row r="2043" spans="1:18">
      <c r="A2043">
        <v>5612</v>
      </c>
      <c r="B2043" t="s">
        <v>84</v>
      </c>
      <c r="C2043">
        <v>44</v>
      </c>
      <c r="D2043" t="s">
        <v>24</v>
      </c>
      <c r="E2043" t="s">
        <v>66</v>
      </c>
      <c r="F2043" t="s">
        <v>36</v>
      </c>
      <c r="G2043">
        <v>4701.33</v>
      </c>
      <c r="H2043">
        <v>139.31</v>
      </c>
      <c r="I2043">
        <v>5675.91</v>
      </c>
      <c r="J2043">
        <v>5536.6</v>
      </c>
      <c r="K2043" s="1">
        <f t="shared" si="124"/>
        <v>39.743019165889024</v>
      </c>
      <c r="L2043" t="s">
        <v>31</v>
      </c>
      <c r="M2043" s="2" t="s">
        <v>339</v>
      </c>
      <c r="N2043" s="3" t="str">
        <f t="shared" si="125"/>
        <v>Aug</v>
      </c>
      <c r="O2043" t="s">
        <v>56</v>
      </c>
      <c r="P2043" t="s">
        <v>22</v>
      </c>
      <c r="Q2043" t="str">
        <f t="shared" si="126"/>
        <v>Senior</v>
      </c>
      <c r="R2043" t="str">
        <f t="shared" si="127"/>
        <v>Profit</v>
      </c>
    </row>
    <row r="2044" spans="1:18">
      <c r="A2044">
        <v>3874</v>
      </c>
      <c r="B2044" t="s">
        <v>84</v>
      </c>
      <c r="C2044">
        <v>53</v>
      </c>
      <c r="D2044" t="s">
        <v>24</v>
      </c>
      <c r="E2044" t="s">
        <v>66</v>
      </c>
      <c r="F2044" t="s">
        <v>49</v>
      </c>
      <c r="G2044">
        <v>3350.33</v>
      </c>
      <c r="H2044">
        <v>1175.26</v>
      </c>
      <c r="I2044">
        <v>5675.84</v>
      </c>
      <c r="J2044">
        <v>4500.58</v>
      </c>
      <c r="K2044" s="1">
        <f t="shared" si="124"/>
        <v>3.829433487058183</v>
      </c>
      <c r="L2044" t="s">
        <v>37</v>
      </c>
      <c r="M2044" s="2" t="s">
        <v>405</v>
      </c>
      <c r="N2044" s="3" t="str">
        <f t="shared" si="125"/>
        <v>Jul</v>
      </c>
      <c r="O2044" t="s">
        <v>51</v>
      </c>
      <c r="P2044" t="s">
        <v>39</v>
      </c>
      <c r="Q2044" t="str">
        <f t="shared" si="126"/>
        <v>Senior</v>
      </c>
      <c r="R2044" t="str">
        <f t="shared" si="127"/>
        <v>Profit</v>
      </c>
    </row>
    <row r="2045" spans="1:18">
      <c r="A2045">
        <v>5515</v>
      </c>
      <c r="B2045" t="s">
        <v>52</v>
      </c>
      <c r="C2045">
        <v>25</v>
      </c>
      <c r="D2045" t="s">
        <v>24</v>
      </c>
      <c r="E2045" t="s">
        <v>17</v>
      </c>
      <c r="F2045" t="s">
        <v>18</v>
      </c>
      <c r="G2045">
        <v>3479.49</v>
      </c>
      <c r="H2045">
        <v>1727.91</v>
      </c>
      <c r="I2045">
        <v>5675.23</v>
      </c>
      <c r="J2045">
        <v>3947.32</v>
      </c>
      <c r="K2045" s="1">
        <f t="shared" si="124"/>
        <v>2.2844476853539826</v>
      </c>
      <c r="L2045" t="s">
        <v>37</v>
      </c>
      <c r="M2045" s="2" t="s">
        <v>287</v>
      </c>
      <c r="N2045" s="3" t="str">
        <f t="shared" si="125"/>
        <v>Feb</v>
      </c>
      <c r="O2045" t="s">
        <v>28</v>
      </c>
      <c r="P2045" t="s">
        <v>22</v>
      </c>
      <c r="Q2045" t="str">
        <f t="shared" si="126"/>
        <v>Young</v>
      </c>
      <c r="R2045" t="str">
        <f t="shared" si="127"/>
        <v>Profit</v>
      </c>
    </row>
    <row r="2046" spans="1:18">
      <c r="A2046">
        <v>6978</v>
      </c>
      <c r="B2046" t="s">
        <v>44</v>
      </c>
      <c r="C2046">
        <v>47</v>
      </c>
      <c r="D2046" t="s">
        <v>16</v>
      </c>
      <c r="E2046" t="s">
        <v>66</v>
      </c>
      <c r="F2046" t="s">
        <v>36</v>
      </c>
      <c r="G2046">
        <v>3847.37</v>
      </c>
      <c r="H2046">
        <v>754.68</v>
      </c>
      <c r="I2046">
        <v>5675.13</v>
      </c>
      <c r="J2046">
        <v>4920.45</v>
      </c>
      <c r="K2046" s="1">
        <f t="shared" si="124"/>
        <v>6.5199157258705682</v>
      </c>
      <c r="L2046" t="s">
        <v>31</v>
      </c>
      <c r="M2046" s="2" t="s">
        <v>303</v>
      </c>
      <c r="N2046" s="3" t="str">
        <f t="shared" si="125"/>
        <v>Apr</v>
      </c>
      <c r="O2046" t="s">
        <v>28</v>
      </c>
      <c r="P2046" t="s">
        <v>22</v>
      </c>
      <c r="Q2046" t="str">
        <f t="shared" si="126"/>
        <v>Senior</v>
      </c>
      <c r="R2046" t="str">
        <f t="shared" si="127"/>
        <v>Profit</v>
      </c>
    </row>
    <row r="2047" spans="1:18">
      <c r="A2047">
        <v>2900</v>
      </c>
      <c r="B2047" t="s">
        <v>15</v>
      </c>
      <c r="C2047">
        <v>57</v>
      </c>
      <c r="D2047" t="s">
        <v>16</v>
      </c>
      <c r="E2047" t="s">
        <v>17</v>
      </c>
      <c r="F2047" t="s">
        <v>49</v>
      </c>
      <c r="G2047">
        <v>3813.33</v>
      </c>
      <c r="H2047">
        <v>1373.35</v>
      </c>
      <c r="I2047">
        <v>5673.68</v>
      </c>
      <c r="J2047">
        <v>4300.33</v>
      </c>
      <c r="K2047" s="1">
        <f t="shared" si="124"/>
        <v>3.1312702515746169</v>
      </c>
      <c r="L2047" t="s">
        <v>26</v>
      </c>
      <c r="M2047" s="2" t="s">
        <v>312</v>
      </c>
      <c r="N2047" s="3" t="str">
        <f t="shared" si="125"/>
        <v>Jul</v>
      </c>
      <c r="O2047" t="s">
        <v>28</v>
      </c>
      <c r="P2047" t="s">
        <v>22</v>
      </c>
      <c r="Q2047" t="str">
        <f t="shared" si="126"/>
        <v>Senior</v>
      </c>
      <c r="R2047" t="str">
        <f t="shared" si="127"/>
        <v>Profit</v>
      </c>
    </row>
    <row r="2048" spans="1:18">
      <c r="A2048">
        <v>167</v>
      </c>
      <c r="B2048" t="s">
        <v>40</v>
      </c>
      <c r="C2048">
        <v>53</v>
      </c>
      <c r="D2048" t="s">
        <v>16</v>
      </c>
      <c r="E2048" t="s">
        <v>57</v>
      </c>
      <c r="F2048" t="s">
        <v>36</v>
      </c>
      <c r="G2048">
        <v>3317.46</v>
      </c>
      <c r="H2048">
        <v>1807.63</v>
      </c>
      <c r="I2048">
        <v>5672.04</v>
      </c>
      <c r="J2048">
        <v>3864.41</v>
      </c>
      <c r="K2048" s="1">
        <f t="shared" si="124"/>
        <v>2.1378324103937199</v>
      </c>
      <c r="L2048" t="s">
        <v>54</v>
      </c>
      <c r="M2048" s="2" t="s">
        <v>102</v>
      </c>
      <c r="N2048" s="3" t="str">
        <f t="shared" si="125"/>
        <v>Nov</v>
      </c>
      <c r="O2048" t="s">
        <v>33</v>
      </c>
      <c r="P2048" t="s">
        <v>22</v>
      </c>
      <c r="Q2048" t="str">
        <f t="shared" si="126"/>
        <v>Senior</v>
      </c>
      <c r="R2048" t="str">
        <f t="shared" si="127"/>
        <v>Profit</v>
      </c>
    </row>
    <row r="2049" spans="1:18">
      <c r="A2049">
        <v>5144</v>
      </c>
      <c r="B2049" t="s">
        <v>15</v>
      </c>
      <c r="C2049">
        <v>27</v>
      </c>
      <c r="D2049" t="s">
        <v>24</v>
      </c>
      <c r="E2049" t="s">
        <v>57</v>
      </c>
      <c r="F2049" t="s">
        <v>36</v>
      </c>
      <c r="G2049">
        <v>4796.21</v>
      </c>
      <c r="H2049">
        <v>522.95000000000005</v>
      </c>
      <c r="I2049">
        <v>5671.7</v>
      </c>
      <c r="J2049">
        <v>5148.75</v>
      </c>
      <c r="K2049" s="1">
        <f t="shared" si="124"/>
        <v>9.8455875322688584</v>
      </c>
      <c r="L2049" t="s">
        <v>26</v>
      </c>
      <c r="M2049" s="2" t="s">
        <v>405</v>
      </c>
      <c r="N2049" s="3" t="str">
        <f t="shared" si="125"/>
        <v>Jul</v>
      </c>
      <c r="O2049" t="s">
        <v>33</v>
      </c>
      <c r="P2049" t="s">
        <v>22</v>
      </c>
      <c r="Q2049" t="str">
        <f t="shared" si="126"/>
        <v>Adult</v>
      </c>
      <c r="R2049" t="str">
        <f t="shared" si="127"/>
        <v>Profit</v>
      </c>
    </row>
    <row r="2050" spans="1:18">
      <c r="A2050">
        <v>6435</v>
      </c>
      <c r="B2050" t="s">
        <v>44</v>
      </c>
      <c r="C2050">
        <v>24</v>
      </c>
      <c r="D2050" t="s">
        <v>16</v>
      </c>
      <c r="E2050" t="s">
        <v>53</v>
      </c>
      <c r="F2050" t="s">
        <v>49</v>
      </c>
      <c r="G2050">
        <v>3500.32</v>
      </c>
      <c r="H2050">
        <v>986.23</v>
      </c>
      <c r="I2050">
        <v>5671.05</v>
      </c>
      <c r="J2050">
        <v>4684.82</v>
      </c>
      <c r="K2050" s="1">
        <f t="shared" ref="K2050:K2113" si="128">J2050/H2050</f>
        <v>4.7502306764142235</v>
      </c>
      <c r="L2050" t="s">
        <v>37</v>
      </c>
      <c r="M2050" s="2" t="s">
        <v>73</v>
      </c>
      <c r="N2050" s="3" t="str">
        <f t="shared" ref="N2050:N2113" si="129">TEXT(M2050,"MMM")</f>
        <v>Feb</v>
      </c>
      <c r="O2050" t="s">
        <v>51</v>
      </c>
      <c r="P2050" t="s">
        <v>39</v>
      </c>
      <c r="Q2050" t="str">
        <f t="shared" ref="Q2050:Q2113" si="130">IF(C2050&gt;=18,IF(C2050&lt;=25,"Young",IF(C2050&lt;=40,"Adult",IF(C2050&lt;=60,"Senior",""))),"")</f>
        <v>Young</v>
      </c>
      <c r="R2050" t="str">
        <f t="shared" ref="R2050:R2113" si="131">IF(J2050&gt;0,"Profit","Loss")</f>
        <v>Profit</v>
      </c>
    </row>
    <row r="2051" spans="1:18">
      <c r="A2051">
        <v>9167</v>
      </c>
      <c r="B2051" t="s">
        <v>15</v>
      </c>
      <c r="C2051">
        <v>23</v>
      </c>
      <c r="D2051" t="s">
        <v>24</v>
      </c>
      <c r="E2051" t="s">
        <v>41</v>
      </c>
      <c r="F2051" t="s">
        <v>42</v>
      </c>
      <c r="G2051">
        <v>4268.3999999999996</v>
      </c>
      <c r="H2051">
        <v>1088.68</v>
      </c>
      <c r="I2051">
        <v>5671.03</v>
      </c>
      <c r="J2051">
        <v>4582.3500000000004</v>
      </c>
      <c r="K2051" s="1">
        <f t="shared" si="128"/>
        <v>4.2090880699562776</v>
      </c>
      <c r="L2051" t="s">
        <v>26</v>
      </c>
      <c r="M2051" s="2" t="s">
        <v>402</v>
      </c>
      <c r="N2051" s="3" t="str">
        <f t="shared" si="129"/>
        <v>Jan</v>
      </c>
      <c r="O2051" t="s">
        <v>21</v>
      </c>
      <c r="P2051" t="s">
        <v>39</v>
      </c>
      <c r="Q2051" t="str">
        <f t="shared" si="130"/>
        <v>Young</v>
      </c>
      <c r="R2051" t="str">
        <f t="shared" si="131"/>
        <v>Profit</v>
      </c>
    </row>
    <row r="2052" spans="1:18">
      <c r="A2052">
        <v>3298</v>
      </c>
      <c r="B2052" t="s">
        <v>29</v>
      </c>
      <c r="C2052">
        <v>21</v>
      </c>
      <c r="D2052" t="s">
        <v>16</v>
      </c>
      <c r="E2052" t="s">
        <v>57</v>
      </c>
      <c r="F2052" t="s">
        <v>49</v>
      </c>
      <c r="G2052">
        <v>4808.4399999999996</v>
      </c>
      <c r="H2052">
        <v>708.48</v>
      </c>
      <c r="I2052">
        <v>5670.05</v>
      </c>
      <c r="J2052">
        <v>4961.57</v>
      </c>
      <c r="K2052" s="1">
        <f t="shared" si="128"/>
        <v>7.0031193541102068</v>
      </c>
      <c r="L2052" t="s">
        <v>26</v>
      </c>
      <c r="M2052" s="2" t="s">
        <v>394</v>
      </c>
      <c r="N2052" s="3" t="str">
        <f t="shared" si="129"/>
        <v>Apr</v>
      </c>
      <c r="O2052" t="s">
        <v>33</v>
      </c>
      <c r="P2052" t="s">
        <v>39</v>
      </c>
      <c r="Q2052" t="str">
        <f t="shared" si="130"/>
        <v>Young</v>
      </c>
      <c r="R2052" t="str">
        <f t="shared" si="131"/>
        <v>Profit</v>
      </c>
    </row>
    <row r="2053" spans="1:18">
      <c r="A2053">
        <v>8997</v>
      </c>
      <c r="B2053" t="s">
        <v>15</v>
      </c>
      <c r="C2053">
        <v>53</v>
      </c>
      <c r="D2053" t="s">
        <v>16</v>
      </c>
      <c r="E2053" t="s">
        <v>53</v>
      </c>
      <c r="F2053" t="s">
        <v>18</v>
      </c>
      <c r="G2053">
        <v>4199.21</v>
      </c>
      <c r="H2053">
        <v>899.12</v>
      </c>
      <c r="I2053">
        <v>5669.98</v>
      </c>
      <c r="J2053">
        <v>4770.8599999999997</v>
      </c>
      <c r="K2053" s="1">
        <f t="shared" si="128"/>
        <v>5.306143785034255</v>
      </c>
      <c r="L2053" t="s">
        <v>26</v>
      </c>
      <c r="M2053" s="2" t="s">
        <v>55</v>
      </c>
      <c r="N2053" s="3" t="str">
        <f t="shared" si="129"/>
        <v>Nov</v>
      </c>
      <c r="O2053" t="s">
        <v>28</v>
      </c>
      <c r="P2053" t="s">
        <v>22</v>
      </c>
      <c r="Q2053" t="str">
        <f t="shared" si="130"/>
        <v>Senior</v>
      </c>
      <c r="R2053" t="str">
        <f t="shared" si="131"/>
        <v>Profit</v>
      </c>
    </row>
    <row r="2054" spans="1:18">
      <c r="A2054">
        <v>4460</v>
      </c>
      <c r="B2054" t="s">
        <v>29</v>
      </c>
      <c r="C2054">
        <v>46</v>
      </c>
      <c r="D2054" t="s">
        <v>16</v>
      </c>
      <c r="E2054" t="s">
        <v>30</v>
      </c>
      <c r="F2054" t="s">
        <v>25</v>
      </c>
      <c r="G2054">
        <v>4313.1099999999997</v>
      </c>
      <c r="H2054">
        <v>928.03</v>
      </c>
      <c r="I2054">
        <v>5669.93</v>
      </c>
      <c r="J2054">
        <v>4741.8999999999996</v>
      </c>
      <c r="K2054" s="1">
        <f t="shared" si="128"/>
        <v>5.1096408521276251</v>
      </c>
      <c r="L2054" t="s">
        <v>54</v>
      </c>
      <c r="M2054" s="2" t="s">
        <v>337</v>
      </c>
      <c r="N2054" s="3" t="str">
        <f t="shared" si="129"/>
        <v>Sep</v>
      </c>
      <c r="O2054" t="s">
        <v>51</v>
      </c>
      <c r="P2054" t="s">
        <v>39</v>
      </c>
      <c r="Q2054" t="str">
        <f t="shared" si="130"/>
        <v>Senior</v>
      </c>
      <c r="R2054" t="str">
        <f t="shared" si="131"/>
        <v>Profit</v>
      </c>
    </row>
    <row r="2055" spans="1:18">
      <c r="A2055">
        <v>8733</v>
      </c>
      <c r="B2055" t="s">
        <v>44</v>
      </c>
      <c r="C2055">
        <v>36</v>
      </c>
      <c r="D2055" t="s">
        <v>16</v>
      </c>
      <c r="E2055" t="s">
        <v>59</v>
      </c>
      <c r="F2055" t="s">
        <v>36</v>
      </c>
      <c r="G2055">
        <v>3807.33</v>
      </c>
      <c r="H2055">
        <v>968.37</v>
      </c>
      <c r="I2055">
        <v>5669.26</v>
      </c>
      <c r="J2055">
        <v>4700.8900000000003</v>
      </c>
      <c r="K2055" s="1">
        <f t="shared" si="128"/>
        <v>4.8544358044962159</v>
      </c>
      <c r="L2055" t="s">
        <v>19</v>
      </c>
      <c r="M2055" s="2" t="s">
        <v>172</v>
      </c>
      <c r="N2055" s="3" t="str">
        <f t="shared" si="129"/>
        <v>Nov</v>
      </c>
      <c r="O2055" t="s">
        <v>33</v>
      </c>
      <c r="P2055" t="s">
        <v>39</v>
      </c>
      <c r="Q2055" t="str">
        <f t="shared" si="130"/>
        <v>Adult</v>
      </c>
      <c r="R2055" t="str">
        <f t="shared" si="131"/>
        <v>Profit</v>
      </c>
    </row>
    <row r="2056" spans="1:18">
      <c r="A2056">
        <v>6201</v>
      </c>
      <c r="B2056" t="s">
        <v>92</v>
      </c>
      <c r="C2056">
        <v>26</v>
      </c>
      <c r="D2056" t="s">
        <v>16</v>
      </c>
      <c r="E2056" t="s">
        <v>53</v>
      </c>
      <c r="F2056" t="s">
        <v>42</v>
      </c>
      <c r="G2056">
        <v>4161.2700000000004</v>
      </c>
      <c r="H2056">
        <v>667.49</v>
      </c>
      <c r="I2056">
        <v>5668.19</v>
      </c>
      <c r="J2056">
        <v>5000.7</v>
      </c>
      <c r="K2056" s="1">
        <f t="shared" si="128"/>
        <v>7.4917976299270395</v>
      </c>
      <c r="L2056" t="s">
        <v>54</v>
      </c>
      <c r="M2056" s="2" t="s">
        <v>361</v>
      </c>
      <c r="N2056" s="3" t="str">
        <f t="shared" si="129"/>
        <v>Jan</v>
      </c>
      <c r="O2056" t="s">
        <v>51</v>
      </c>
      <c r="P2056" t="s">
        <v>22</v>
      </c>
      <c r="Q2056" t="str">
        <f t="shared" si="130"/>
        <v>Adult</v>
      </c>
      <c r="R2056" t="str">
        <f t="shared" si="131"/>
        <v>Profit</v>
      </c>
    </row>
    <row r="2057" spans="1:18">
      <c r="A2057">
        <v>4943</v>
      </c>
      <c r="B2057" t="s">
        <v>34</v>
      </c>
      <c r="C2057">
        <v>60</v>
      </c>
      <c r="D2057" t="s">
        <v>24</v>
      </c>
      <c r="E2057" t="s">
        <v>17</v>
      </c>
      <c r="F2057" t="s">
        <v>36</v>
      </c>
      <c r="G2057">
        <v>4324.16</v>
      </c>
      <c r="H2057">
        <v>1237.55</v>
      </c>
      <c r="I2057">
        <v>5666.99</v>
      </c>
      <c r="J2057">
        <v>4429.4399999999996</v>
      </c>
      <c r="K2057" s="1">
        <f t="shared" si="128"/>
        <v>3.5792008403700857</v>
      </c>
      <c r="L2057" t="s">
        <v>31</v>
      </c>
      <c r="M2057" s="2" t="s">
        <v>50</v>
      </c>
      <c r="N2057" s="3" t="str">
        <f t="shared" si="129"/>
        <v>Apr</v>
      </c>
      <c r="O2057" t="s">
        <v>33</v>
      </c>
      <c r="P2057" t="s">
        <v>39</v>
      </c>
      <c r="Q2057" t="str">
        <f t="shared" si="130"/>
        <v>Senior</v>
      </c>
      <c r="R2057" t="str">
        <f t="shared" si="131"/>
        <v>Profit</v>
      </c>
    </row>
    <row r="2058" spans="1:18">
      <c r="A2058">
        <v>2543</v>
      </c>
      <c r="B2058" t="s">
        <v>29</v>
      </c>
      <c r="C2058">
        <v>21</v>
      </c>
      <c r="D2058" t="s">
        <v>24</v>
      </c>
      <c r="E2058" t="s">
        <v>66</v>
      </c>
      <c r="F2058" t="s">
        <v>49</v>
      </c>
      <c r="G2058">
        <v>3461.82</v>
      </c>
      <c r="H2058">
        <v>259.55</v>
      </c>
      <c r="I2058">
        <v>5666.04</v>
      </c>
      <c r="J2058">
        <v>5406.49</v>
      </c>
      <c r="K2058" s="1">
        <f t="shared" si="128"/>
        <v>20.830244654209206</v>
      </c>
      <c r="L2058" t="s">
        <v>54</v>
      </c>
      <c r="M2058" s="2" t="s">
        <v>294</v>
      </c>
      <c r="N2058" s="3" t="str">
        <f t="shared" si="129"/>
        <v>Jan</v>
      </c>
      <c r="O2058" t="s">
        <v>21</v>
      </c>
      <c r="P2058" t="s">
        <v>39</v>
      </c>
      <c r="Q2058" t="str">
        <f t="shared" si="130"/>
        <v>Young</v>
      </c>
      <c r="R2058" t="str">
        <f t="shared" si="131"/>
        <v>Profit</v>
      </c>
    </row>
    <row r="2059" spans="1:18">
      <c r="A2059">
        <v>9736</v>
      </c>
      <c r="B2059" t="s">
        <v>29</v>
      </c>
      <c r="C2059">
        <v>60</v>
      </c>
      <c r="D2059" t="s">
        <v>24</v>
      </c>
      <c r="E2059" t="s">
        <v>66</v>
      </c>
      <c r="F2059" t="s">
        <v>18</v>
      </c>
      <c r="G2059">
        <v>3424.75</v>
      </c>
      <c r="H2059">
        <v>1394.74</v>
      </c>
      <c r="I2059">
        <v>5665.95</v>
      </c>
      <c r="J2059">
        <v>4271.21</v>
      </c>
      <c r="K2059" s="1">
        <f t="shared" si="128"/>
        <v>3.0623700474640434</v>
      </c>
      <c r="L2059" t="s">
        <v>26</v>
      </c>
      <c r="M2059" s="2" t="s">
        <v>245</v>
      </c>
      <c r="N2059" s="3" t="str">
        <f t="shared" si="129"/>
        <v>Mar</v>
      </c>
      <c r="O2059" t="s">
        <v>56</v>
      </c>
      <c r="P2059" t="s">
        <v>39</v>
      </c>
      <c r="Q2059" t="str">
        <f t="shared" si="130"/>
        <v>Senior</v>
      </c>
      <c r="R2059" t="str">
        <f t="shared" si="131"/>
        <v>Profit</v>
      </c>
    </row>
    <row r="2060" spans="1:18">
      <c r="A2060">
        <v>4689</v>
      </c>
      <c r="B2060" t="s">
        <v>44</v>
      </c>
      <c r="C2060">
        <v>37</v>
      </c>
      <c r="D2060" t="s">
        <v>16</v>
      </c>
      <c r="E2060" t="s">
        <v>17</v>
      </c>
      <c r="F2060" t="s">
        <v>36</v>
      </c>
      <c r="G2060">
        <v>4083.78</v>
      </c>
      <c r="H2060">
        <v>1795.81</v>
      </c>
      <c r="I2060">
        <v>5665.85</v>
      </c>
      <c r="J2060">
        <v>3870.04</v>
      </c>
      <c r="K2060" s="1">
        <f t="shared" si="128"/>
        <v>2.1550386733563127</v>
      </c>
      <c r="L2060" t="s">
        <v>19</v>
      </c>
      <c r="M2060" s="2" t="s">
        <v>335</v>
      </c>
      <c r="N2060" s="3" t="str">
        <f t="shared" si="129"/>
        <v>Jul</v>
      </c>
      <c r="O2060" t="s">
        <v>33</v>
      </c>
      <c r="P2060" t="s">
        <v>22</v>
      </c>
      <c r="Q2060" t="str">
        <f t="shared" si="130"/>
        <v>Adult</v>
      </c>
      <c r="R2060" t="str">
        <f t="shared" si="131"/>
        <v>Profit</v>
      </c>
    </row>
    <row r="2061" spans="1:18">
      <c r="A2061">
        <v>7665</v>
      </c>
      <c r="B2061" t="s">
        <v>52</v>
      </c>
      <c r="C2061">
        <v>23</v>
      </c>
      <c r="D2061" t="s">
        <v>24</v>
      </c>
      <c r="E2061" t="s">
        <v>66</v>
      </c>
      <c r="F2061" t="s">
        <v>18</v>
      </c>
      <c r="G2061">
        <v>3279.64</v>
      </c>
      <c r="H2061">
        <v>504.69</v>
      </c>
      <c r="I2061">
        <v>5663.3</v>
      </c>
      <c r="J2061">
        <v>5158.6099999999997</v>
      </c>
      <c r="K2061" s="1">
        <f t="shared" si="128"/>
        <v>10.221343795201014</v>
      </c>
      <c r="L2061" t="s">
        <v>54</v>
      </c>
      <c r="M2061" s="2" t="s">
        <v>175</v>
      </c>
      <c r="N2061" s="3" t="str">
        <f t="shared" si="129"/>
        <v>May</v>
      </c>
      <c r="O2061" t="s">
        <v>21</v>
      </c>
      <c r="P2061" t="s">
        <v>22</v>
      </c>
      <c r="Q2061" t="str">
        <f t="shared" si="130"/>
        <v>Young</v>
      </c>
      <c r="R2061" t="str">
        <f t="shared" si="131"/>
        <v>Profit</v>
      </c>
    </row>
    <row r="2062" spans="1:18">
      <c r="A2062">
        <v>2877</v>
      </c>
      <c r="B2062" t="s">
        <v>47</v>
      </c>
      <c r="C2062">
        <v>42</v>
      </c>
      <c r="D2062" t="s">
        <v>24</v>
      </c>
      <c r="E2062" t="s">
        <v>35</v>
      </c>
      <c r="F2062" t="s">
        <v>49</v>
      </c>
      <c r="G2062">
        <v>3509.44</v>
      </c>
      <c r="H2062">
        <v>1942.89</v>
      </c>
      <c r="I2062">
        <v>5662.74</v>
      </c>
      <c r="J2062">
        <v>3719.85</v>
      </c>
      <c r="K2062" s="1">
        <f t="shared" si="128"/>
        <v>1.914596297268502</v>
      </c>
      <c r="L2062" t="s">
        <v>19</v>
      </c>
      <c r="M2062" s="2" t="s">
        <v>226</v>
      </c>
      <c r="N2062" s="3" t="str">
        <f t="shared" si="129"/>
        <v>Jul</v>
      </c>
      <c r="O2062" t="s">
        <v>28</v>
      </c>
      <c r="P2062" t="s">
        <v>39</v>
      </c>
      <c r="Q2062" t="str">
        <f t="shared" si="130"/>
        <v>Senior</v>
      </c>
      <c r="R2062" t="str">
        <f t="shared" si="131"/>
        <v>Profit</v>
      </c>
    </row>
    <row r="2063" spans="1:18">
      <c r="A2063">
        <v>9285</v>
      </c>
      <c r="B2063" t="s">
        <v>47</v>
      </c>
      <c r="C2063">
        <v>27</v>
      </c>
      <c r="D2063" t="s">
        <v>24</v>
      </c>
      <c r="E2063" t="s">
        <v>66</v>
      </c>
      <c r="F2063" t="s">
        <v>42</v>
      </c>
      <c r="G2063">
        <v>3327.87</v>
      </c>
      <c r="H2063">
        <v>562.33000000000004</v>
      </c>
      <c r="I2063">
        <v>5661.23</v>
      </c>
      <c r="J2063">
        <v>5098.8999999999996</v>
      </c>
      <c r="K2063" s="1">
        <f t="shared" si="128"/>
        <v>9.067451496452259</v>
      </c>
      <c r="L2063" t="s">
        <v>19</v>
      </c>
      <c r="M2063" s="2" t="s">
        <v>243</v>
      </c>
      <c r="N2063" s="3" t="str">
        <f t="shared" si="129"/>
        <v>Oct</v>
      </c>
      <c r="O2063" t="s">
        <v>56</v>
      </c>
      <c r="P2063" t="s">
        <v>39</v>
      </c>
      <c r="Q2063" t="str">
        <f t="shared" si="130"/>
        <v>Adult</v>
      </c>
      <c r="R2063" t="str">
        <f t="shared" si="131"/>
        <v>Profit</v>
      </c>
    </row>
    <row r="2064" spans="1:18">
      <c r="A2064">
        <v>5650</v>
      </c>
      <c r="B2064" t="s">
        <v>15</v>
      </c>
      <c r="C2064">
        <v>29</v>
      </c>
      <c r="D2064" t="s">
        <v>24</v>
      </c>
      <c r="E2064" t="s">
        <v>57</v>
      </c>
      <c r="F2064" t="s">
        <v>42</v>
      </c>
      <c r="G2064">
        <v>3542.75</v>
      </c>
      <c r="H2064">
        <v>609.04999999999995</v>
      </c>
      <c r="I2064">
        <v>5660.9</v>
      </c>
      <c r="J2064">
        <v>5051.8500000000004</v>
      </c>
      <c r="K2064" s="1">
        <f t="shared" si="128"/>
        <v>8.294639192184551</v>
      </c>
      <c r="L2064" t="s">
        <v>54</v>
      </c>
      <c r="M2064" s="2" t="s">
        <v>212</v>
      </c>
      <c r="N2064" s="3" t="str">
        <f t="shared" si="129"/>
        <v>Aug</v>
      </c>
      <c r="O2064" t="s">
        <v>51</v>
      </c>
      <c r="P2064" t="s">
        <v>39</v>
      </c>
      <c r="Q2064" t="str">
        <f t="shared" si="130"/>
        <v>Adult</v>
      </c>
      <c r="R2064" t="str">
        <f t="shared" si="131"/>
        <v>Profit</v>
      </c>
    </row>
    <row r="2065" spans="1:18">
      <c r="A2065">
        <v>2807</v>
      </c>
      <c r="B2065" t="s">
        <v>92</v>
      </c>
      <c r="C2065">
        <v>50</v>
      </c>
      <c r="D2065" t="s">
        <v>16</v>
      </c>
      <c r="E2065" t="s">
        <v>30</v>
      </c>
      <c r="F2065" t="s">
        <v>36</v>
      </c>
      <c r="G2065">
        <v>3722.97</v>
      </c>
      <c r="H2065">
        <v>748.12</v>
      </c>
      <c r="I2065">
        <v>5660.31</v>
      </c>
      <c r="J2065">
        <v>4912.1899999999996</v>
      </c>
      <c r="K2065" s="1">
        <f t="shared" si="128"/>
        <v>6.5660455541891674</v>
      </c>
      <c r="L2065" t="s">
        <v>26</v>
      </c>
      <c r="M2065" s="2" t="s">
        <v>372</v>
      </c>
      <c r="N2065" s="3" t="str">
        <f t="shared" si="129"/>
        <v>Sep</v>
      </c>
      <c r="O2065" t="s">
        <v>51</v>
      </c>
      <c r="P2065" t="s">
        <v>22</v>
      </c>
      <c r="Q2065" t="str">
        <f t="shared" si="130"/>
        <v>Senior</v>
      </c>
      <c r="R2065" t="str">
        <f t="shared" si="131"/>
        <v>Profit</v>
      </c>
    </row>
    <row r="2066" spans="1:18">
      <c r="A2066">
        <v>7695</v>
      </c>
      <c r="B2066" t="s">
        <v>44</v>
      </c>
      <c r="C2066">
        <v>27</v>
      </c>
      <c r="D2066" t="s">
        <v>24</v>
      </c>
      <c r="E2066" t="s">
        <v>66</v>
      </c>
      <c r="F2066" t="s">
        <v>49</v>
      </c>
      <c r="G2066">
        <v>3260.52</v>
      </c>
      <c r="H2066">
        <v>1295.8699999999999</v>
      </c>
      <c r="I2066">
        <v>5660.02</v>
      </c>
      <c r="J2066">
        <v>4364.1499999999996</v>
      </c>
      <c r="K2066" s="1">
        <f t="shared" si="128"/>
        <v>3.367737504533634</v>
      </c>
      <c r="L2066" t="s">
        <v>37</v>
      </c>
      <c r="M2066" s="2" t="s">
        <v>79</v>
      </c>
      <c r="N2066" s="3" t="str">
        <f t="shared" si="129"/>
        <v>Feb</v>
      </c>
      <c r="O2066" t="s">
        <v>21</v>
      </c>
      <c r="P2066" t="s">
        <v>39</v>
      </c>
      <c r="Q2066" t="str">
        <f t="shared" si="130"/>
        <v>Adult</v>
      </c>
      <c r="R2066" t="str">
        <f t="shared" si="131"/>
        <v>Profit</v>
      </c>
    </row>
    <row r="2067" spans="1:18">
      <c r="A2067">
        <v>1943</v>
      </c>
      <c r="B2067" t="s">
        <v>15</v>
      </c>
      <c r="C2067">
        <v>32</v>
      </c>
      <c r="D2067" t="s">
        <v>24</v>
      </c>
      <c r="E2067" t="s">
        <v>17</v>
      </c>
      <c r="F2067" t="s">
        <v>18</v>
      </c>
      <c r="G2067">
        <v>3186.4</v>
      </c>
      <c r="H2067">
        <v>1812.68</v>
      </c>
      <c r="I2067">
        <v>5657.73</v>
      </c>
      <c r="J2067">
        <v>3845.05</v>
      </c>
      <c r="K2067" s="1">
        <f t="shared" si="128"/>
        <v>2.1211962398217006</v>
      </c>
      <c r="L2067" t="s">
        <v>19</v>
      </c>
      <c r="M2067" s="2" t="s">
        <v>190</v>
      </c>
      <c r="N2067" s="3" t="str">
        <f t="shared" si="129"/>
        <v>Oct</v>
      </c>
      <c r="O2067" t="s">
        <v>51</v>
      </c>
      <c r="P2067" t="s">
        <v>22</v>
      </c>
      <c r="Q2067" t="str">
        <f t="shared" si="130"/>
        <v>Adult</v>
      </c>
      <c r="R2067" t="str">
        <f t="shared" si="131"/>
        <v>Profit</v>
      </c>
    </row>
    <row r="2068" spans="1:18">
      <c r="A2068">
        <v>1980</v>
      </c>
      <c r="B2068" t="s">
        <v>44</v>
      </c>
      <c r="C2068">
        <v>33</v>
      </c>
      <c r="D2068" t="s">
        <v>24</v>
      </c>
      <c r="E2068" t="s">
        <v>30</v>
      </c>
      <c r="F2068" t="s">
        <v>42</v>
      </c>
      <c r="G2068">
        <v>4913.45</v>
      </c>
      <c r="H2068">
        <v>567.87</v>
      </c>
      <c r="I2068">
        <v>5657.18</v>
      </c>
      <c r="J2068">
        <v>5089.3100000000004</v>
      </c>
      <c r="K2068" s="1">
        <f t="shared" si="128"/>
        <v>8.9621040026766696</v>
      </c>
      <c r="L2068" t="s">
        <v>54</v>
      </c>
      <c r="M2068" s="2" t="s">
        <v>109</v>
      </c>
      <c r="N2068" s="3" t="str">
        <f t="shared" si="129"/>
        <v>May</v>
      </c>
      <c r="O2068" t="s">
        <v>28</v>
      </c>
      <c r="P2068" t="s">
        <v>22</v>
      </c>
      <c r="Q2068" t="str">
        <f t="shared" si="130"/>
        <v>Adult</v>
      </c>
      <c r="R2068" t="str">
        <f t="shared" si="131"/>
        <v>Profit</v>
      </c>
    </row>
    <row r="2069" spans="1:18">
      <c r="A2069">
        <v>2524</v>
      </c>
      <c r="B2069" t="s">
        <v>44</v>
      </c>
      <c r="C2069">
        <v>21</v>
      </c>
      <c r="D2069" t="s">
        <v>16</v>
      </c>
      <c r="E2069" t="s">
        <v>66</v>
      </c>
      <c r="F2069" t="s">
        <v>25</v>
      </c>
      <c r="G2069">
        <v>4072.1</v>
      </c>
      <c r="H2069">
        <v>611.35</v>
      </c>
      <c r="I2069">
        <v>5657.05</v>
      </c>
      <c r="J2069">
        <v>5045.7</v>
      </c>
      <c r="K2069" s="1">
        <f t="shared" si="128"/>
        <v>8.253373681197349</v>
      </c>
      <c r="L2069" t="s">
        <v>31</v>
      </c>
      <c r="M2069" s="2" t="s">
        <v>337</v>
      </c>
      <c r="N2069" s="3" t="str">
        <f t="shared" si="129"/>
        <v>Sep</v>
      </c>
      <c r="O2069" t="s">
        <v>51</v>
      </c>
      <c r="P2069" t="s">
        <v>22</v>
      </c>
      <c r="Q2069" t="str">
        <f t="shared" si="130"/>
        <v>Young</v>
      </c>
      <c r="R2069" t="str">
        <f t="shared" si="131"/>
        <v>Profit</v>
      </c>
    </row>
    <row r="2070" spans="1:18">
      <c r="A2070">
        <v>2068</v>
      </c>
      <c r="B2070" t="s">
        <v>40</v>
      </c>
      <c r="C2070">
        <v>49</v>
      </c>
      <c r="D2070" t="s">
        <v>24</v>
      </c>
      <c r="E2070" t="s">
        <v>53</v>
      </c>
      <c r="F2070" t="s">
        <v>18</v>
      </c>
      <c r="G2070">
        <v>3696.13</v>
      </c>
      <c r="H2070">
        <v>847.1</v>
      </c>
      <c r="I2070">
        <v>5656.79</v>
      </c>
      <c r="J2070">
        <v>4809.6899999999996</v>
      </c>
      <c r="K2070" s="1">
        <f t="shared" si="128"/>
        <v>5.677830244363121</v>
      </c>
      <c r="L2070" t="s">
        <v>26</v>
      </c>
      <c r="M2070" s="2" t="s">
        <v>375</v>
      </c>
      <c r="N2070" s="3" t="str">
        <f t="shared" si="129"/>
        <v>Mar</v>
      </c>
      <c r="O2070" t="s">
        <v>33</v>
      </c>
      <c r="P2070" t="s">
        <v>22</v>
      </c>
      <c r="Q2070" t="str">
        <f t="shared" si="130"/>
        <v>Senior</v>
      </c>
      <c r="R2070" t="str">
        <f t="shared" si="131"/>
        <v>Profit</v>
      </c>
    </row>
    <row r="2071" spans="1:18">
      <c r="A2071">
        <v>8270</v>
      </c>
      <c r="B2071" t="s">
        <v>34</v>
      </c>
      <c r="C2071">
        <v>28</v>
      </c>
      <c r="D2071" t="s">
        <v>24</v>
      </c>
      <c r="E2071" t="s">
        <v>41</v>
      </c>
      <c r="F2071" t="s">
        <v>36</v>
      </c>
      <c r="G2071">
        <v>4288.45</v>
      </c>
      <c r="H2071">
        <v>1363.31</v>
      </c>
      <c r="I2071">
        <v>5656.57</v>
      </c>
      <c r="J2071">
        <v>4293.26</v>
      </c>
      <c r="K2071" s="1">
        <f t="shared" si="128"/>
        <v>3.1491443618839443</v>
      </c>
      <c r="L2071" t="s">
        <v>37</v>
      </c>
      <c r="M2071" s="2" t="s">
        <v>192</v>
      </c>
      <c r="N2071" s="3" t="str">
        <f t="shared" si="129"/>
        <v>Aug</v>
      </c>
      <c r="O2071" t="s">
        <v>21</v>
      </c>
      <c r="P2071" t="s">
        <v>39</v>
      </c>
      <c r="Q2071" t="str">
        <f t="shared" si="130"/>
        <v>Adult</v>
      </c>
      <c r="R2071" t="str">
        <f t="shared" si="131"/>
        <v>Profit</v>
      </c>
    </row>
    <row r="2072" spans="1:18">
      <c r="A2072">
        <v>5347</v>
      </c>
      <c r="B2072" t="s">
        <v>44</v>
      </c>
      <c r="C2072">
        <v>49</v>
      </c>
      <c r="D2072" t="s">
        <v>16</v>
      </c>
      <c r="E2072" t="s">
        <v>35</v>
      </c>
      <c r="F2072" t="s">
        <v>36</v>
      </c>
      <c r="G2072">
        <v>3707.33</v>
      </c>
      <c r="H2072">
        <v>329.04</v>
      </c>
      <c r="I2072">
        <v>5656.53</v>
      </c>
      <c r="J2072">
        <v>5327.49</v>
      </c>
      <c r="K2072" s="1">
        <f t="shared" si="128"/>
        <v>16.191010211524432</v>
      </c>
      <c r="L2072" t="s">
        <v>31</v>
      </c>
      <c r="M2072" s="2" t="s">
        <v>115</v>
      </c>
      <c r="N2072" s="3" t="str">
        <f t="shared" si="129"/>
        <v>Jan</v>
      </c>
      <c r="O2072" t="s">
        <v>21</v>
      </c>
      <c r="P2072" t="s">
        <v>22</v>
      </c>
      <c r="Q2072" t="str">
        <f t="shared" si="130"/>
        <v>Senior</v>
      </c>
      <c r="R2072" t="str">
        <f t="shared" si="131"/>
        <v>Profit</v>
      </c>
    </row>
    <row r="2073" spans="1:18">
      <c r="A2073">
        <v>5114</v>
      </c>
      <c r="B2073" t="s">
        <v>52</v>
      </c>
      <c r="C2073">
        <v>44</v>
      </c>
      <c r="D2073" t="s">
        <v>16</v>
      </c>
      <c r="E2073" t="s">
        <v>30</v>
      </c>
      <c r="F2073" t="s">
        <v>18</v>
      </c>
      <c r="G2073">
        <v>4522.16</v>
      </c>
      <c r="H2073">
        <v>1081.97</v>
      </c>
      <c r="I2073">
        <v>5656.44</v>
      </c>
      <c r="J2073">
        <v>4574.47</v>
      </c>
      <c r="K2073" s="1">
        <f t="shared" si="128"/>
        <v>4.2279083523572742</v>
      </c>
      <c r="L2073" t="s">
        <v>31</v>
      </c>
      <c r="M2073" s="2" t="s">
        <v>118</v>
      </c>
      <c r="N2073" s="3" t="str">
        <f t="shared" si="129"/>
        <v>Nov</v>
      </c>
      <c r="O2073" t="s">
        <v>21</v>
      </c>
      <c r="P2073" t="s">
        <v>22</v>
      </c>
      <c r="Q2073" t="str">
        <f t="shared" si="130"/>
        <v>Senior</v>
      </c>
      <c r="R2073" t="str">
        <f t="shared" si="131"/>
        <v>Profit</v>
      </c>
    </row>
    <row r="2074" spans="1:18">
      <c r="A2074">
        <v>2303</v>
      </c>
      <c r="B2074" t="s">
        <v>84</v>
      </c>
      <c r="C2074">
        <v>39</v>
      </c>
      <c r="D2074" t="s">
        <v>16</v>
      </c>
      <c r="E2074" t="s">
        <v>53</v>
      </c>
      <c r="F2074" t="s">
        <v>18</v>
      </c>
      <c r="G2074">
        <v>3527.14</v>
      </c>
      <c r="H2074">
        <v>1959.23</v>
      </c>
      <c r="I2074">
        <v>5655.46</v>
      </c>
      <c r="J2074">
        <v>3696.23</v>
      </c>
      <c r="K2074" s="1">
        <f t="shared" si="128"/>
        <v>1.8865727862476585</v>
      </c>
      <c r="L2074" t="s">
        <v>19</v>
      </c>
      <c r="M2074" s="2" t="s">
        <v>200</v>
      </c>
      <c r="N2074" s="3" t="str">
        <f t="shared" si="129"/>
        <v>Oct</v>
      </c>
      <c r="O2074" t="s">
        <v>51</v>
      </c>
      <c r="P2074" t="s">
        <v>39</v>
      </c>
      <c r="Q2074" t="str">
        <f t="shared" si="130"/>
        <v>Adult</v>
      </c>
      <c r="R2074" t="str">
        <f t="shared" si="131"/>
        <v>Profit</v>
      </c>
    </row>
    <row r="2075" spans="1:18">
      <c r="A2075">
        <v>4373</v>
      </c>
      <c r="B2075" t="s">
        <v>44</v>
      </c>
      <c r="C2075">
        <v>44</v>
      </c>
      <c r="D2075" t="s">
        <v>16</v>
      </c>
      <c r="E2075" t="s">
        <v>66</v>
      </c>
      <c r="F2075" t="s">
        <v>25</v>
      </c>
      <c r="G2075">
        <v>4223.1400000000003</v>
      </c>
      <c r="H2075">
        <v>979.75</v>
      </c>
      <c r="I2075">
        <v>5654.82</v>
      </c>
      <c r="J2075">
        <v>4675.07</v>
      </c>
      <c r="K2075" s="1">
        <f t="shared" si="128"/>
        <v>4.7716968614442461</v>
      </c>
      <c r="L2075" t="s">
        <v>19</v>
      </c>
      <c r="M2075" s="2" t="s">
        <v>207</v>
      </c>
      <c r="N2075" s="3" t="str">
        <f t="shared" si="129"/>
        <v>Oct</v>
      </c>
      <c r="O2075" t="s">
        <v>28</v>
      </c>
      <c r="P2075" t="s">
        <v>39</v>
      </c>
      <c r="Q2075" t="str">
        <f t="shared" si="130"/>
        <v>Senior</v>
      </c>
      <c r="R2075" t="str">
        <f t="shared" si="131"/>
        <v>Profit</v>
      </c>
    </row>
    <row r="2076" spans="1:18">
      <c r="A2076">
        <v>8033</v>
      </c>
      <c r="B2076" t="s">
        <v>29</v>
      </c>
      <c r="C2076">
        <v>19</v>
      </c>
      <c r="D2076" t="s">
        <v>24</v>
      </c>
      <c r="E2076" t="s">
        <v>53</v>
      </c>
      <c r="F2076" t="s">
        <v>49</v>
      </c>
      <c r="G2076">
        <v>4690.17</v>
      </c>
      <c r="H2076">
        <v>1497.17</v>
      </c>
      <c r="I2076">
        <v>5654.82</v>
      </c>
      <c r="J2076">
        <v>4157.6499999999996</v>
      </c>
      <c r="K2076" s="1">
        <f t="shared" si="128"/>
        <v>2.777005951227983</v>
      </c>
      <c r="L2076" t="s">
        <v>31</v>
      </c>
      <c r="M2076" s="2" t="s">
        <v>103</v>
      </c>
      <c r="N2076" s="3" t="str">
        <f t="shared" si="129"/>
        <v>Oct</v>
      </c>
      <c r="O2076" t="s">
        <v>28</v>
      </c>
      <c r="P2076" t="s">
        <v>22</v>
      </c>
      <c r="Q2076" t="str">
        <f t="shared" si="130"/>
        <v>Young</v>
      </c>
      <c r="R2076" t="str">
        <f t="shared" si="131"/>
        <v>Profit</v>
      </c>
    </row>
    <row r="2077" spans="1:18">
      <c r="A2077">
        <v>9781</v>
      </c>
      <c r="B2077" t="s">
        <v>52</v>
      </c>
      <c r="C2077">
        <v>18</v>
      </c>
      <c r="D2077" t="s">
        <v>16</v>
      </c>
      <c r="E2077" t="s">
        <v>66</v>
      </c>
      <c r="F2077" t="s">
        <v>49</v>
      </c>
      <c r="G2077">
        <v>4220.8900000000003</v>
      </c>
      <c r="H2077">
        <v>903.6</v>
      </c>
      <c r="I2077">
        <v>5654.72</v>
      </c>
      <c r="J2077">
        <v>4751.12</v>
      </c>
      <c r="K2077" s="1">
        <f t="shared" si="128"/>
        <v>5.257990261177512</v>
      </c>
      <c r="L2077" t="s">
        <v>26</v>
      </c>
      <c r="M2077" s="2" t="s">
        <v>395</v>
      </c>
      <c r="N2077" s="3" t="str">
        <f t="shared" si="129"/>
        <v>Feb</v>
      </c>
      <c r="O2077" t="s">
        <v>51</v>
      </c>
      <c r="P2077" t="s">
        <v>39</v>
      </c>
      <c r="Q2077" t="str">
        <f t="shared" si="130"/>
        <v>Young</v>
      </c>
      <c r="R2077" t="str">
        <f t="shared" si="131"/>
        <v>Profit</v>
      </c>
    </row>
    <row r="2078" spans="1:18">
      <c r="A2078">
        <v>5887</v>
      </c>
      <c r="B2078" t="s">
        <v>29</v>
      </c>
      <c r="C2078">
        <v>24</v>
      </c>
      <c r="D2078" t="s">
        <v>16</v>
      </c>
      <c r="E2078" t="s">
        <v>30</v>
      </c>
      <c r="F2078" t="s">
        <v>36</v>
      </c>
      <c r="G2078">
        <v>3222.22</v>
      </c>
      <c r="H2078">
        <v>1614.59</v>
      </c>
      <c r="I2078">
        <v>5654.6</v>
      </c>
      <c r="J2078">
        <v>4040.01</v>
      </c>
      <c r="K2078" s="1">
        <f t="shared" si="128"/>
        <v>2.5021894103146933</v>
      </c>
      <c r="L2078" t="s">
        <v>26</v>
      </c>
      <c r="M2078" s="2" t="s">
        <v>63</v>
      </c>
      <c r="N2078" s="3" t="str">
        <f t="shared" si="129"/>
        <v>Jan</v>
      </c>
      <c r="O2078" t="s">
        <v>51</v>
      </c>
      <c r="P2078" t="s">
        <v>22</v>
      </c>
      <c r="Q2078" t="str">
        <f t="shared" si="130"/>
        <v>Young</v>
      </c>
      <c r="R2078" t="str">
        <f t="shared" si="131"/>
        <v>Profit</v>
      </c>
    </row>
    <row r="2079" spans="1:18">
      <c r="A2079">
        <v>3519</v>
      </c>
      <c r="B2079" t="s">
        <v>23</v>
      </c>
      <c r="C2079">
        <v>22</v>
      </c>
      <c r="D2079" t="s">
        <v>16</v>
      </c>
      <c r="E2079" t="s">
        <v>53</v>
      </c>
      <c r="F2079" t="s">
        <v>49</v>
      </c>
      <c r="G2079">
        <v>4413</v>
      </c>
      <c r="H2079">
        <v>1382.24</v>
      </c>
      <c r="I2079">
        <v>5653.97</v>
      </c>
      <c r="J2079">
        <v>4271.7299999999996</v>
      </c>
      <c r="K2079" s="1">
        <f t="shared" si="128"/>
        <v>3.0904401551105449</v>
      </c>
      <c r="L2079" t="s">
        <v>26</v>
      </c>
      <c r="M2079" s="2" t="s">
        <v>117</v>
      </c>
      <c r="N2079" s="3" t="str">
        <f t="shared" si="129"/>
        <v>Dec</v>
      </c>
      <c r="O2079" t="s">
        <v>28</v>
      </c>
      <c r="P2079" t="s">
        <v>39</v>
      </c>
      <c r="Q2079" t="str">
        <f t="shared" si="130"/>
        <v>Young</v>
      </c>
      <c r="R2079" t="str">
        <f t="shared" si="131"/>
        <v>Profit</v>
      </c>
    </row>
    <row r="2080" spans="1:18">
      <c r="A2080">
        <v>7338</v>
      </c>
      <c r="B2080" t="s">
        <v>84</v>
      </c>
      <c r="C2080">
        <v>34</v>
      </c>
      <c r="D2080" t="s">
        <v>24</v>
      </c>
      <c r="E2080" t="s">
        <v>41</v>
      </c>
      <c r="F2080" t="s">
        <v>36</v>
      </c>
      <c r="G2080">
        <v>4258.8500000000004</v>
      </c>
      <c r="H2080">
        <v>867.06</v>
      </c>
      <c r="I2080">
        <v>5653.57</v>
      </c>
      <c r="J2080">
        <v>4786.51</v>
      </c>
      <c r="K2080" s="1">
        <f t="shared" si="128"/>
        <v>5.5203907457384735</v>
      </c>
      <c r="L2080" t="s">
        <v>19</v>
      </c>
      <c r="M2080" s="2" t="s">
        <v>206</v>
      </c>
      <c r="N2080" s="3" t="str">
        <f t="shared" si="129"/>
        <v>Nov</v>
      </c>
      <c r="O2080" t="s">
        <v>51</v>
      </c>
      <c r="P2080" t="s">
        <v>39</v>
      </c>
      <c r="Q2080" t="str">
        <f t="shared" si="130"/>
        <v>Adult</v>
      </c>
      <c r="R2080" t="str">
        <f t="shared" si="131"/>
        <v>Profit</v>
      </c>
    </row>
    <row r="2081" spans="1:18">
      <c r="A2081">
        <v>7389</v>
      </c>
      <c r="B2081" t="s">
        <v>34</v>
      </c>
      <c r="C2081">
        <v>39</v>
      </c>
      <c r="D2081" t="s">
        <v>16</v>
      </c>
      <c r="E2081" t="s">
        <v>30</v>
      </c>
      <c r="F2081" t="s">
        <v>25</v>
      </c>
      <c r="G2081">
        <v>3979.92</v>
      </c>
      <c r="H2081">
        <v>314.88</v>
      </c>
      <c r="I2081">
        <v>5653.06</v>
      </c>
      <c r="J2081">
        <v>5338.18</v>
      </c>
      <c r="K2081" s="1">
        <f t="shared" si="128"/>
        <v>16.953061483739837</v>
      </c>
      <c r="L2081" t="s">
        <v>31</v>
      </c>
      <c r="M2081" s="2" t="s">
        <v>413</v>
      </c>
      <c r="N2081" s="3" t="str">
        <f t="shared" si="129"/>
        <v>Dec</v>
      </c>
      <c r="O2081" t="s">
        <v>21</v>
      </c>
      <c r="P2081" t="s">
        <v>39</v>
      </c>
      <c r="Q2081" t="str">
        <f t="shared" si="130"/>
        <v>Adult</v>
      </c>
      <c r="R2081" t="str">
        <f t="shared" si="131"/>
        <v>Profit</v>
      </c>
    </row>
    <row r="2082" spans="1:18">
      <c r="A2082">
        <v>3274</v>
      </c>
      <c r="B2082" t="s">
        <v>29</v>
      </c>
      <c r="C2082">
        <v>36</v>
      </c>
      <c r="D2082" t="s">
        <v>24</v>
      </c>
      <c r="E2082" t="s">
        <v>35</v>
      </c>
      <c r="F2082" t="s">
        <v>36</v>
      </c>
      <c r="G2082">
        <v>3244.63</v>
      </c>
      <c r="H2082">
        <v>1674.97</v>
      </c>
      <c r="I2082">
        <v>5652.74</v>
      </c>
      <c r="J2082">
        <v>3977.77</v>
      </c>
      <c r="K2082" s="1">
        <f t="shared" si="128"/>
        <v>2.3748305939807879</v>
      </c>
      <c r="L2082" t="s">
        <v>19</v>
      </c>
      <c r="M2082" s="2" t="s">
        <v>261</v>
      </c>
      <c r="N2082" s="3" t="str">
        <f t="shared" si="129"/>
        <v>Dec</v>
      </c>
      <c r="O2082" t="s">
        <v>56</v>
      </c>
      <c r="P2082" t="s">
        <v>39</v>
      </c>
      <c r="Q2082" t="str">
        <f t="shared" si="130"/>
        <v>Adult</v>
      </c>
      <c r="R2082" t="str">
        <f t="shared" si="131"/>
        <v>Profit</v>
      </c>
    </row>
    <row r="2083" spans="1:18">
      <c r="A2083">
        <v>5844</v>
      </c>
      <c r="B2083" t="s">
        <v>34</v>
      </c>
      <c r="C2083">
        <v>56</v>
      </c>
      <c r="D2083" t="s">
        <v>24</v>
      </c>
      <c r="E2083" t="s">
        <v>57</v>
      </c>
      <c r="F2083" t="s">
        <v>18</v>
      </c>
      <c r="G2083">
        <v>4695.0200000000004</v>
      </c>
      <c r="H2083">
        <v>1772.72</v>
      </c>
      <c r="I2083">
        <v>5652.4</v>
      </c>
      <c r="J2083">
        <v>3879.68</v>
      </c>
      <c r="K2083" s="1">
        <f t="shared" si="128"/>
        <v>2.1885464145493927</v>
      </c>
      <c r="L2083" t="s">
        <v>26</v>
      </c>
      <c r="M2083" s="2" t="s">
        <v>109</v>
      </c>
      <c r="N2083" s="3" t="str">
        <f t="shared" si="129"/>
        <v>May</v>
      </c>
      <c r="O2083" t="s">
        <v>21</v>
      </c>
      <c r="P2083" t="s">
        <v>22</v>
      </c>
      <c r="Q2083" t="str">
        <f t="shared" si="130"/>
        <v>Senior</v>
      </c>
      <c r="R2083" t="str">
        <f t="shared" si="131"/>
        <v>Profit</v>
      </c>
    </row>
    <row r="2084" spans="1:18">
      <c r="A2084">
        <v>8015</v>
      </c>
      <c r="B2084" t="s">
        <v>52</v>
      </c>
      <c r="C2084">
        <v>21</v>
      </c>
      <c r="D2084" t="s">
        <v>24</v>
      </c>
      <c r="E2084" t="s">
        <v>41</v>
      </c>
      <c r="F2084" t="s">
        <v>18</v>
      </c>
      <c r="G2084">
        <v>3975.22</v>
      </c>
      <c r="H2084">
        <v>1606.92</v>
      </c>
      <c r="I2084">
        <v>5648.58</v>
      </c>
      <c r="J2084">
        <v>4041.66</v>
      </c>
      <c r="K2084" s="1">
        <f t="shared" si="128"/>
        <v>2.5151594354417144</v>
      </c>
      <c r="L2084" t="s">
        <v>37</v>
      </c>
      <c r="M2084" s="2" t="s">
        <v>333</v>
      </c>
      <c r="N2084" s="3" t="str">
        <f t="shared" si="129"/>
        <v>Mar</v>
      </c>
      <c r="O2084" t="s">
        <v>21</v>
      </c>
      <c r="P2084" t="s">
        <v>22</v>
      </c>
      <c r="Q2084" t="str">
        <f t="shared" si="130"/>
        <v>Young</v>
      </c>
      <c r="R2084" t="str">
        <f t="shared" si="131"/>
        <v>Profit</v>
      </c>
    </row>
    <row r="2085" spans="1:18">
      <c r="A2085">
        <v>4561</v>
      </c>
      <c r="B2085" t="s">
        <v>15</v>
      </c>
      <c r="C2085">
        <v>40</v>
      </c>
      <c r="D2085" t="s">
        <v>24</v>
      </c>
      <c r="E2085" t="s">
        <v>66</v>
      </c>
      <c r="F2085" t="s">
        <v>25</v>
      </c>
      <c r="G2085">
        <v>3886.63</v>
      </c>
      <c r="H2085">
        <v>368.55</v>
      </c>
      <c r="I2085">
        <v>5647.91</v>
      </c>
      <c r="J2085">
        <v>5279.36</v>
      </c>
      <c r="K2085" s="1">
        <f t="shared" si="128"/>
        <v>14.324677791344456</v>
      </c>
      <c r="L2085" t="s">
        <v>37</v>
      </c>
      <c r="M2085" s="2" t="s">
        <v>121</v>
      </c>
      <c r="N2085" s="3" t="str">
        <f t="shared" si="129"/>
        <v>Jun</v>
      </c>
      <c r="O2085" t="s">
        <v>56</v>
      </c>
      <c r="P2085" t="s">
        <v>39</v>
      </c>
      <c r="Q2085" t="str">
        <f t="shared" si="130"/>
        <v>Adult</v>
      </c>
      <c r="R2085" t="str">
        <f t="shared" si="131"/>
        <v>Profit</v>
      </c>
    </row>
    <row r="2086" spans="1:18">
      <c r="A2086">
        <v>7018</v>
      </c>
      <c r="B2086" t="s">
        <v>92</v>
      </c>
      <c r="C2086">
        <v>23</v>
      </c>
      <c r="D2086" t="s">
        <v>16</v>
      </c>
      <c r="E2086" t="s">
        <v>41</v>
      </c>
      <c r="F2086" t="s">
        <v>42</v>
      </c>
      <c r="G2086">
        <v>3587.65</v>
      </c>
      <c r="H2086">
        <v>156.19999999999999</v>
      </c>
      <c r="I2086">
        <v>5647.37</v>
      </c>
      <c r="J2086">
        <v>5491.17</v>
      </c>
      <c r="K2086" s="1">
        <f t="shared" si="128"/>
        <v>35.154737516005127</v>
      </c>
      <c r="L2086" t="s">
        <v>54</v>
      </c>
      <c r="M2086" s="2" t="s">
        <v>20</v>
      </c>
      <c r="N2086" s="3" t="str">
        <f t="shared" si="129"/>
        <v>Dec</v>
      </c>
      <c r="O2086" t="s">
        <v>21</v>
      </c>
      <c r="P2086" t="s">
        <v>39</v>
      </c>
      <c r="Q2086" t="str">
        <f t="shared" si="130"/>
        <v>Young</v>
      </c>
      <c r="R2086" t="str">
        <f t="shared" si="131"/>
        <v>Profit</v>
      </c>
    </row>
    <row r="2087" spans="1:18">
      <c r="A2087">
        <v>118</v>
      </c>
      <c r="B2087" t="s">
        <v>34</v>
      </c>
      <c r="C2087">
        <v>27</v>
      </c>
      <c r="D2087" t="s">
        <v>24</v>
      </c>
      <c r="E2087" t="s">
        <v>53</v>
      </c>
      <c r="F2087" t="s">
        <v>25</v>
      </c>
      <c r="G2087">
        <v>4633.78</v>
      </c>
      <c r="H2087">
        <v>1336.83</v>
      </c>
      <c r="I2087">
        <v>5646.92</v>
      </c>
      <c r="J2087">
        <v>4310.09</v>
      </c>
      <c r="K2087" s="1">
        <f t="shared" si="128"/>
        <v>3.2241122655835075</v>
      </c>
      <c r="L2087" t="s">
        <v>26</v>
      </c>
      <c r="M2087" s="2" t="s">
        <v>150</v>
      </c>
      <c r="N2087" s="3" t="str">
        <f t="shared" si="129"/>
        <v>Apr</v>
      </c>
      <c r="O2087" t="s">
        <v>56</v>
      </c>
      <c r="P2087" t="s">
        <v>39</v>
      </c>
      <c r="Q2087" t="str">
        <f t="shared" si="130"/>
        <v>Adult</v>
      </c>
      <c r="R2087" t="str">
        <f t="shared" si="131"/>
        <v>Profit</v>
      </c>
    </row>
    <row r="2088" spans="1:18">
      <c r="A2088">
        <v>9761</v>
      </c>
      <c r="B2088" t="s">
        <v>23</v>
      </c>
      <c r="C2088">
        <v>31</v>
      </c>
      <c r="D2088" t="s">
        <v>24</v>
      </c>
      <c r="E2088" t="s">
        <v>57</v>
      </c>
      <c r="F2088" t="s">
        <v>49</v>
      </c>
      <c r="G2088">
        <v>4109.01</v>
      </c>
      <c r="H2088">
        <v>1945.43</v>
      </c>
      <c r="I2088">
        <v>5646.4</v>
      </c>
      <c r="J2088">
        <v>3700.97</v>
      </c>
      <c r="K2088" s="1">
        <f t="shared" si="128"/>
        <v>1.902391759148363</v>
      </c>
      <c r="L2088" t="s">
        <v>19</v>
      </c>
      <c r="M2088" s="2" t="s">
        <v>233</v>
      </c>
      <c r="N2088" s="3" t="str">
        <f t="shared" si="129"/>
        <v>Sep</v>
      </c>
      <c r="O2088" t="s">
        <v>28</v>
      </c>
      <c r="P2088" t="s">
        <v>22</v>
      </c>
      <c r="Q2088" t="str">
        <f t="shared" si="130"/>
        <v>Adult</v>
      </c>
      <c r="R2088" t="str">
        <f t="shared" si="131"/>
        <v>Profit</v>
      </c>
    </row>
    <row r="2089" spans="1:18">
      <c r="A2089">
        <v>5657</v>
      </c>
      <c r="B2089" t="s">
        <v>44</v>
      </c>
      <c r="C2089">
        <v>30</v>
      </c>
      <c r="D2089" t="s">
        <v>16</v>
      </c>
      <c r="E2089" t="s">
        <v>57</v>
      </c>
      <c r="F2089" t="s">
        <v>36</v>
      </c>
      <c r="G2089">
        <v>3249.55</v>
      </c>
      <c r="H2089">
        <v>1739.23</v>
      </c>
      <c r="I2089">
        <v>5646.14</v>
      </c>
      <c r="J2089">
        <v>3906.91</v>
      </c>
      <c r="K2089" s="1">
        <f t="shared" si="128"/>
        <v>2.2463446467689723</v>
      </c>
      <c r="L2089" t="s">
        <v>31</v>
      </c>
      <c r="M2089" s="2" t="s">
        <v>144</v>
      </c>
      <c r="N2089" s="3" t="str">
        <f t="shared" si="129"/>
        <v>Jun</v>
      </c>
      <c r="O2089" t="s">
        <v>33</v>
      </c>
      <c r="P2089" t="s">
        <v>39</v>
      </c>
      <c r="Q2089" t="str">
        <f t="shared" si="130"/>
        <v>Adult</v>
      </c>
      <c r="R2089" t="str">
        <f t="shared" si="131"/>
        <v>Profit</v>
      </c>
    </row>
    <row r="2090" spans="1:18">
      <c r="A2090">
        <v>1071</v>
      </c>
      <c r="B2090" t="s">
        <v>34</v>
      </c>
      <c r="C2090">
        <v>54</v>
      </c>
      <c r="D2090" t="s">
        <v>24</v>
      </c>
      <c r="E2090" t="s">
        <v>53</v>
      </c>
      <c r="F2090" t="s">
        <v>25</v>
      </c>
      <c r="G2090">
        <v>4431.12</v>
      </c>
      <c r="H2090">
        <v>378.12</v>
      </c>
      <c r="I2090">
        <v>5645.89</v>
      </c>
      <c r="J2090">
        <v>5267.77</v>
      </c>
      <c r="K2090" s="1">
        <f t="shared" si="128"/>
        <v>13.931476779858247</v>
      </c>
      <c r="L2090" t="s">
        <v>19</v>
      </c>
      <c r="M2090" s="2" t="s">
        <v>237</v>
      </c>
      <c r="N2090" s="3" t="str">
        <f t="shared" si="129"/>
        <v>Jan</v>
      </c>
      <c r="O2090" t="s">
        <v>33</v>
      </c>
      <c r="P2090" t="s">
        <v>39</v>
      </c>
      <c r="Q2090" t="str">
        <f t="shared" si="130"/>
        <v>Senior</v>
      </c>
      <c r="R2090" t="str">
        <f t="shared" si="131"/>
        <v>Profit</v>
      </c>
    </row>
    <row r="2091" spans="1:18">
      <c r="A2091">
        <v>552</v>
      </c>
      <c r="B2091" t="s">
        <v>34</v>
      </c>
      <c r="C2091">
        <v>47</v>
      </c>
      <c r="D2091" t="s">
        <v>24</v>
      </c>
      <c r="E2091" t="s">
        <v>41</v>
      </c>
      <c r="F2091" t="s">
        <v>36</v>
      </c>
      <c r="G2091">
        <v>3574.76</v>
      </c>
      <c r="H2091">
        <v>1974.76</v>
      </c>
      <c r="I2091">
        <v>5645.64</v>
      </c>
      <c r="J2091">
        <v>3670.88</v>
      </c>
      <c r="K2091" s="1">
        <f t="shared" si="128"/>
        <v>1.8588993092831534</v>
      </c>
      <c r="L2091" t="s">
        <v>19</v>
      </c>
      <c r="M2091" s="2" t="s">
        <v>71</v>
      </c>
      <c r="N2091" s="3" t="str">
        <f t="shared" si="129"/>
        <v>Sep</v>
      </c>
      <c r="O2091" t="s">
        <v>56</v>
      </c>
      <c r="P2091" t="s">
        <v>39</v>
      </c>
      <c r="Q2091" t="str">
        <f t="shared" si="130"/>
        <v>Senior</v>
      </c>
      <c r="R2091" t="str">
        <f t="shared" si="131"/>
        <v>Profit</v>
      </c>
    </row>
    <row r="2092" spans="1:18">
      <c r="A2092">
        <v>7844</v>
      </c>
      <c r="B2092" t="s">
        <v>23</v>
      </c>
      <c r="C2092">
        <v>49</v>
      </c>
      <c r="D2092" t="s">
        <v>24</v>
      </c>
      <c r="E2092" t="s">
        <v>41</v>
      </c>
      <c r="F2092" t="s">
        <v>36</v>
      </c>
      <c r="G2092">
        <v>3658.44</v>
      </c>
      <c r="H2092">
        <v>59.48</v>
      </c>
      <c r="I2092">
        <v>5645.17</v>
      </c>
      <c r="J2092">
        <v>5585.69</v>
      </c>
      <c r="K2092" s="1">
        <f t="shared" si="128"/>
        <v>93.90870880968393</v>
      </c>
      <c r="L2092" t="s">
        <v>54</v>
      </c>
      <c r="M2092" s="2" t="s">
        <v>216</v>
      </c>
      <c r="N2092" s="3" t="str">
        <f t="shared" si="129"/>
        <v>Feb</v>
      </c>
      <c r="O2092" t="s">
        <v>21</v>
      </c>
      <c r="P2092" t="s">
        <v>39</v>
      </c>
      <c r="Q2092" t="str">
        <f t="shared" si="130"/>
        <v>Senior</v>
      </c>
      <c r="R2092" t="str">
        <f t="shared" si="131"/>
        <v>Profit</v>
      </c>
    </row>
    <row r="2093" spans="1:18">
      <c r="A2093">
        <v>5251</v>
      </c>
      <c r="B2093" t="s">
        <v>44</v>
      </c>
      <c r="C2093">
        <v>21</v>
      </c>
      <c r="D2093" t="s">
        <v>24</v>
      </c>
      <c r="E2093" t="s">
        <v>35</v>
      </c>
      <c r="F2093" t="s">
        <v>25</v>
      </c>
      <c r="G2093">
        <v>3449.03</v>
      </c>
      <c r="H2093">
        <v>1959.59</v>
      </c>
      <c r="I2093">
        <v>5643.55</v>
      </c>
      <c r="J2093">
        <v>3683.96</v>
      </c>
      <c r="K2093" s="1">
        <f t="shared" si="128"/>
        <v>1.8799646864905415</v>
      </c>
      <c r="L2093" t="s">
        <v>19</v>
      </c>
      <c r="M2093" s="2" t="s">
        <v>242</v>
      </c>
      <c r="N2093" s="3" t="str">
        <f t="shared" si="129"/>
        <v>Apr</v>
      </c>
      <c r="O2093" t="s">
        <v>56</v>
      </c>
      <c r="P2093" t="s">
        <v>39</v>
      </c>
      <c r="Q2093" t="str">
        <f t="shared" si="130"/>
        <v>Young</v>
      </c>
      <c r="R2093" t="str">
        <f t="shared" si="131"/>
        <v>Profit</v>
      </c>
    </row>
    <row r="2094" spans="1:18">
      <c r="A2094">
        <v>8800</v>
      </c>
      <c r="B2094" t="s">
        <v>29</v>
      </c>
      <c r="C2094">
        <v>48</v>
      </c>
      <c r="D2094" t="s">
        <v>24</v>
      </c>
      <c r="E2094" t="s">
        <v>53</v>
      </c>
      <c r="F2094" t="s">
        <v>49</v>
      </c>
      <c r="G2094">
        <v>3791.41</v>
      </c>
      <c r="H2094">
        <v>1550.96</v>
      </c>
      <c r="I2094">
        <v>5643.41</v>
      </c>
      <c r="J2094">
        <v>4092.45</v>
      </c>
      <c r="K2094" s="1">
        <f t="shared" si="128"/>
        <v>2.6386560581833187</v>
      </c>
      <c r="L2094" t="s">
        <v>31</v>
      </c>
      <c r="M2094" s="2" t="s">
        <v>140</v>
      </c>
      <c r="N2094" s="3" t="str">
        <f t="shared" si="129"/>
        <v>Dec</v>
      </c>
      <c r="O2094" t="s">
        <v>21</v>
      </c>
      <c r="P2094" t="s">
        <v>39</v>
      </c>
      <c r="Q2094" t="str">
        <f t="shared" si="130"/>
        <v>Senior</v>
      </c>
      <c r="R2094" t="str">
        <f t="shared" si="131"/>
        <v>Profit</v>
      </c>
    </row>
    <row r="2095" spans="1:18">
      <c r="A2095">
        <v>8703</v>
      </c>
      <c r="B2095" t="s">
        <v>92</v>
      </c>
      <c r="C2095">
        <v>46</v>
      </c>
      <c r="D2095" t="s">
        <v>24</v>
      </c>
      <c r="E2095" t="s">
        <v>59</v>
      </c>
      <c r="F2095" t="s">
        <v>42</v>
      </c>
      <c r="G2095">
        <v>3465.77</v>
      </c>
      <c r="H2095">
        <v>559.4</v>
      </c>
      <c r="I2095">
        <v>5642.9</v>
      </c>
      <c r="J2095">
        <v>5083.5</v>
      </c>
      <c r="K2095" s="1">
        <f t="shared" si="128"/>
        <v>9.0874150875938504</v>
      </c>
      <c r="L2095" t="s">
        <v>31</v>
      </c>
      <c r="M2095" s="2" t="s">
        <v>330</v>
      </c>
      <c r="N2095" s="3" t="str">
        <f t="shared" si="129"/>
        <v>Jul</v>
      </c>
      <c r="O2095" t="s">
        <v>51</v>
      </c>
      <c r="P2095" t="s">
        <v>22</v>
      </c>
      <c r="Q2095" t="str">
        <f t="shared" si="130"/>
        <v>Senior</v>
      </c>
      <c r="R2095" t="str">
        <f t="shared" si="131"/>
        <v>Profit</v>
      </c>
    </row>
    <row r="2096" spans="1:18">
      <c r="A2096">
        <v>688</v>
      </c>
      <c r="B2096" t="s">
        <v>23</v>
      </c>
      <c r="C2096">
        <v>25</v>
      </c>
      <c r="D2096" t="s">
        <v>24</v>
      </c>
      <c r="E2096" t="s">
        <v>66</v>
      </c>
      <c r="F2096" t="s">
        <v>18</v>
      </c>
      <c r="G2096">
        <v>3733.7</v>
      </c>
      <c r="H2096">
        <v>1701.74</v>
      </c>
      <c r="I2096">
        <v>5642.27</v>
      </c>
      <c r="J2096">
        <v>3940.53</v>
      </c>
      <c r="K2096" s="1">
        <f t="shared" si="128"/>
        <v>2.3155887503378896</v>
      </c>
      <c r="L2096" t="s">
        <v>37</v>
      </c>
      <c r="M2096" s="2" t="s">
        <v>339</v>
      </c>
      <c r="N2096" s="3" t="str">
        <f t="shared" si="129"/>
        <v>Aug</v>
      </c>
      <c r="O2096" t="s">
        <v>21</v>
      </c>
      <c r="P2096" t="s">
        <v>22</v>
      </c>
      <c r="Q2096" t="str">
        <f t="shared" si="130"/>
        <v>Young</v>
      </c>
      <c r="R2096" t="str">
        <f t="shared" si="131"/>
        <v>Profit</v>
      </c>
    </row>
    <row r="2097" spans="1:18">
      <c r="A2097">
        <v>571</v>
      </c>
      <c r="B2097" t="s">
        <v>40</v>
      </c>
      <c r="C2097">
        <v>57</v>
      </c>
      <c r="D2097" t="s">
        <v>24</v>
      </c>
      <c r="E2097" t="s">
        <v>17</v>
      </c>
      <c r="F2097" t="s">
        <v>49</v>
      </c>
      <c r="G2097">
        <v>3178.33</v>
      </c>
      <c r="H2097">
        <v>663.27</v>
      </c>
      <c r="I2097">
        <v>5641.2</v>
      </c>
      <c r="J2097">
        <v>4977.93</v>
      </c>
      <c r="K2097" s="1">
        <f t="shared" si="128"/>
        <v>7.5051336559772048</v>
      </c>
      <c r="L2097" t="s">
        <v>31</v>
      </c>
      <c r="M2097" s="2" t="s">
        <v>223</v>
      </c>
      <c r="N2097" s="3" t="str">
        <f t="shared" si="129"/>
        <v>Dec</v>
      </c>
      <c r="O2097" t="s">
        <v>28</v>
      </c>
      <c r="P2097" t="s">
        <v>22</v>
      </c>
      <c r="Q2097" t="str">
        <f t="shared" si="130"/>
        <v>Senior</v>
      </c>
      <c r="R2097" t="str">
        <f t="shared" si="131"/>
        <v>Profit</v>
      </c>
    </row>
    <row r="2098" spans="1:18">
      <c r="A2098">
        <v>6883</v>
      </c>
      <c r="B2098" t="s">
        <v>44</v>
      </c>
      <c r="C2098">
        <v>38</v>
      </c>
      <c r="D2098" t="s">
        <v>16</v>
      </c>
      <c r="E2098" t="s">
        <v>30</v>
      </c>
      <c r="F2098" t="s">
        <v>18</v>
      </c>
      <c r="G2098">
        <v>3499.06</v>
      </c>
      <c r="H2098">
        <v>212.79</v>
      </c>
      <c r="I2098">
        <v>5640.73</v>
      </c>
      <c r="J2098">
        <v>5427.94</v>
      </c>
      <c r="K2098" s="1">
        <f t="shared" si="128"/>
        <v>25.508435546783211</v>
      </c>
      <c r="L2098" t="s">
        <v>19</v>
      </c>
      <c r="M2098" s="2" t="s">
        <v>139</v>
      </c>
      <c r="N2098" s="3" t="str">
        <f t="shared" si="129"/>
        <v>Jul</v>
      </c>
      <c r="O2098" t="s">
        <v>21</v>
      </c>
      <c r="P2098" t="s">
        <v>22</v>
      </c>
      <c r="Q2098" t="str">
        <f t="shared" si="130"/>
        <v>Adult</v>
      </c>
      <c r="R2098" t="str">
        <f t="shared" si="131"/>
        <v>Profit</v>
      </c>
    </row>
    <row r="2099" spans="1:18">
      <c r="A2099">
        <v>6409</v>
      </c>
      <c r="B2099" t="s">
        <v>29</v>
      </c>
      <c r="C2099">
        <v>27</v>
      </c>
      <c r="D2099" t="s">
        <v>24</v>
      </c>
      <c r="E2099" t="s">
        <v>30</v>
      </c>
      <c r="F2099" t="s">
        <v>49</v>
      </c>
      <c r="G2099">
        <v>4031.51</v>
      </c>
      <c r="H2099">
        <v>1713.68</v>
      </c>
      <c r="I2099">
        <v>5640.29</v>
      </c>
      <c r="J2099">
        <v>3926.61</v>
      </c>
      <c r="K2099" s="1">
        <f t="shared" si="128"/>
        <v>2.2913321040100834</v>
      </c>
      <c r="L2099" t="s">
        <v>54</v>
      </c>
      <c r="M2099" s="2" t="s">
        <v>43</v>
      </c>
      <c r="N2099" s="3" t="str">
        <f t="shared" si="129"/>
        <v>Jul</v>
      </c>
      <c r="O2099" t="s">
        <v>21</v>
      </c>
      <c r="P2099" t="s">
        <v>39</v>
      </c>
      <c r="Q2099" t="str">
        <f t="shared" si="130"/>
        <v>Adult</v>
      </c>
      <c r="R2099" t="str">
        <f t="shared" si="131"/>
        <v>Profit</v>
      </c>
    </row>
    <row r="2100" spans="1:18">
      <c r="A2100">
        <v>7244</v>
      </c>
      <c r="B2100" t="s">
        <v>52</v>
      </c>
      <c r="C2100">
        <v>48</v>
      </c>
      <c r="D2100" t="s">
        <v>24</v>
      </c>
      <c r="E2100" t="s">
        <v>53</v>
      </c>
      <c r="F2100" t="s">
        <v>36</v>
      </c>
      <c r="G2100">
        <v>4734.3100000000004</v>
      </c>
      <c r="H2100">
        <v>774.65</v>
      </c>
      <c r="I2100">
        <v>5640.18</v>
      </c>
      <c r="J2100">
        <v>4865.53</v>
      </c>
      <c r="K2100" s="1">
        <f t="shared" si="128"/>
        <v>6.2809397792551476</v>
      </c>
      <c r="L2100" t="s">
        <v>19</v>
      </c>
      <c r="M2100" s="2" t="s">
        <v>377</v>
      </c>
      <c r="N2100" s="3" t="str">
        <f t="shared" si="129"/>
        <v>Mar</v>
      </c>
      <c r="O2100" t="s">
        <v>21</v>
      </c>
      <c r="P2100" t="s">
        <v>39</v>
      </c>
      <c r="Q2100" t="str">
        <f t="shared" si="130"/>
        <v>Senior</v>
      </c>
      <c r="R2100" t="str">
        <f t="shared" si="131"/>
        <v>Profit</v>
      </c>
    </row>
    <row r="2101" spans="1:18">
      <c r="A2101">
        <v>3604</v>
      </c>
      <c r="B2101" t="s">
        <v>84</v>
      </c>
      <c r="C2101">
        <v>25</v>
      </c>
      <c r="D2101" t="s">
        <v>24</v>
      </c>
      <c r="E2101" t="s">
        <v>17</v>
      </c>
      <c r="F2101" t="s">
        <v>25</v>
      </c>
      <c r="G2101">
        <v>4157.51</v>
      </c>
      <c r="H2101">
        <v>716.19</v>
      </c>
      <c r="I2101">
        <v>5639.19</v>
      </c>
      <c r="J2101">
        <v>4923</v>
      </c>
      <c r="K2101" s="1">
        <f t="shared" si="128"/>
        <v>6.8738742512461775</v>
      </c>
      <c r="L2101" t="s">
        <v>37</v>
      </c>
      <c r="M2101" s="2" t="s">
        <v>130</v>
      </c>
      <c r="N2101" s="3" t="str">
        <f t="shared" si="129"/>
        <v>Feb</v>
      </c>
      <c r="O2101" t="s">
        <v>51</v>
      </c>
      <c r="P2101" t="s">
        <v>22</v>
      </c>
      <c r="Q2101" t="str">
        <f t="shared" si="130"/>
        <v>Young</v>
      </c>
      <c r="R2101" t="str">
        <f t="shared" si="131"/>
        <v>Profit</v>
      </c>
    </row>
    <row r="2102" spans="1:18">
      <c r="A2102">
        <v>5575</v>
      </c>
      <c r="B2102" t="s">
        <v>44</v>
      </c>
      <c r="C2102">
        <v>26</v>
      </c>
      <c r="D2102" t="s">
        <v>16</v>
      </c>
      <c r="E2102" t="s">
        <v>17</v>
      </c>
      <c r="F2102" t="s">
        <v>36</v>
      </c>
      <c r="G2102">
        <v>3617.81</v>
      </c>
      <c r="H2102">
        <v>565.04999999999995</v>
      </c>
      <c r="I2102">
        <v>5638.01</v>
      </c>
      <c r="J2102">
        <v>5072.96</v>
      </c>
      <c r="K2102" s="1">
        <f t="shared" si="128"/>
        <v>8.9778957614370416</v>
      </c>
      <c r="L2102" t="s">
        <v>31</v>
      </c>
      <c r="M2102" s="2" t="s">
        <v>263</v>
      </c>
      <c r="N2102" s="3" t="str">
        <f t="shared" si="129"/>
        <v>Aug</v>
      </c>
      <c r="O2102" t="s">
        <v>28</v>
      </c>
      <c r="P2102" t="s">
        <v>39</v>
      </c>
      <c r="Q2102" t="str">
        <f t="shared" si="130"/>
        <v>Adult</v>
      </c>
      <c r="R2102" t="str">
        <f t="shared" si="131"/>
        <v>Profit</v>
      </c>
    </row>
    <row r="2103" spans="1:18">
      <c r="A2103">
        <v>7634</v>
      </c>
      <c r="B2103" t="s">
        <v>84</v>
      </c>
      <c r="C2103">
        <v>46</v>
      </c>
      <c r="D2103" t="s">
        <v>16</v>
      </c>
      <c r="E2103" t="s">
        <v>59</v>
      </c>
      <c r="F2103" t="s">
        <v>36</v>
      </c>
      <c r="G2103">
        <v>4719.7</v>
      </c>
      <c r="H2103">
        <v>1285.99</v>
      </c>
      <c r="I2103">
        <v>5637.74</v>
      </c>
      <c r="J2103">
        <v>4351.75</v>
      </c>
      <c r="K2103" s="1">
        <f t="shared" si="128"/>
        <v>3.3839687711412996</v>
      </c>
      <c r="L2103" t="s">
        <v>31</v>
      </c>
      <c r="M2103" s="2" t="s">
        <v>387</v>
      </c>
      <c r="N2103" s="3" t="str">
        <f t="shared" si="129"/>
        <v>May</v>
      </c>
      <c r="O2103" t="s">
        <v>33</v>
      </c>
      <c r="P2103" t="s">
        <v>22</v>
      </c>
      <c r="Q2103" t="str">
        <f t="shared" si="130"/>
        <v>Senior</v>
      </c>
      <c r="R2103" t="str">
        <f t="shared" si="131"/>
        <v>Profit</v>
      </c>
    </row>
    <row r="2104" spans="1:18">
      <c r="A2104">
        <v>4092</v>
      </c>
      <c r="B2104" t="s">
        <v>44</v>
      </c>
      <c r="C2104">
        <v>42</v>
      </c>
      <c r="D2104" t="s">
        <v>24</v>
      </c>
      <c r="E2104" t="s">
        <v>17</v>
      </c>
      <c r="F2104" t="s">
        <v>36</v>
      </c>
      <c r="G2104">
        <v>4217.78</v>
      </c>
      <c r="H2104">
        <v>550.07000000000005</v>
      </c>
      <c r="I2104">
        <v>5637.49</v>
      </c>
      <c r="J2104">
        <v>5087.42</v>
      </c>
      <c r="K2104" s="1">
        <f t="shared" si="128"/>
        <v>9.2486774410529566</v>
      </c>
      <c r="L2104" t="s">
        <v>54</v>
      </c>
      <c r="M2104" s="2" t="s">
        <v>194</v>
      </c>
      <c r="N2104" s="3" t="str">
        <f t="shared" si="129"/>
        <v>Sep</v>
      </c>
      <c r="O2104" t="s">
        <v>21</v>
      </c>
      <c r="P2104" t="s">
        <v>39</v>
      </c>
      <c r="Q2104" t="str">
        <f t="shared" si="130"/>
        <v>Senior</v>
      </c>
      <c r="R2104" t="str">
        <f t="shared" si="131"/>
        <v>Profit</v>
      </c>
    </row>
    <row r="2105" spans="1:18">
      <c r="A2105">
        <v>5703</v>
      </c>
      <c r="B2105" t="s">
        <v>15</v>
      </c>
      <c r="C2105">
        <v>26</v>
      </c>
      <c r="D2105" t="s">
        <v>16</v>
      </c>
      <c r="E2105" t="s">
        <v>17</v>
      </c>
      <c r="F2105" t="s">
        <v>42</v>
      </c>
      <c r="G2105">
        <v>4561.7299999999996</v>
      </c>
      <c r="H2105">
        <v>1434.19</v>
      </c>
      <c r="I2105">
        <v>5636.58</v>
      </c>
      <c r="J2105">
        <v>4202.3900000000003</v>
      </c>
      <c r="K2105" s="1">
        <f t="shared" si="128"/>
        <v>2.9301487250643223</v>
      </c>
      <c r="L2105" t="s">
        <v>26</v>
      </c>
      <c r="M2105" s="2" t="s">
        <v>327</v>
      </c>
      <c r="N2105" s="3" t="str">
        <f t="shared" si="129"/>
        <v>Oct</v>
      </c>
      <c r="O2105" t="s">
        <v>33</v>
      </c>
      <c r="P2105" t="s">
        <v>22</v>
      </c>
      <c r="Q2105" t="str">
        <f t="shared" si="130"/>
        <v>Adult</v>
      </c>
      <c r="R2105" t="str">
        <f t="shared" si="131"/>
        <v>Profit</v>
      </c>
    </row>
    <row r="2106" spans="1:18">
      <c r="A2106">
        <v>4622</v>
      </c>
      <c r="B2106" t="s">
        <v>34</v>
      </c>
      <c r="C2106">
        <v>35</v>
      </c>
      <c r="D2106" t="s">
        <v>16</v>
      </c>
      <c r="E2106" t="s">
        <v>66</v>
      </c>
      <c r="F2106" t="s">
        <v>25</v>
      </c>
      <c r="G2106">
        <v>3408.61</v>
      </c>
      <c r="H2106">
        <v>918.13</v>
      </c>
      <c r="I2106">
        <v>5636.32</v>
      </c>
      <c r="J2106">
        <v>4718.1899999999996</v>
      </c>
      <c r="K2106" s="1">
        <f t="shared" si="128"/>
        <v>5.1389127901277591</v>
      </c>
      <c r="L2106" t="s">
        <v>31</v>
      </c>
      <c r="M2106" s="2" t="s">
        <v>217</v>
      </c>
      <c r="N2106" s="3" t="str">
        <f t="shared" si="129"/>
        <v>Sep</v>
      </c>
      <c r="O2106" t="s">
        <v>33</v>
      </c>
      <c r="P2106" t="s">
        <v>39</v>
      </c>
      <c r="Q2106" t="str">
        <f t="shared" si="130"/>
        <v>Adult</v>
      </c>
      <c r="R2106" t="str">
        <f t="shared" si="131"/>
        <v>Profit</v>
      </c>
    </row>
    <row r="2107" spans="1:18">
      <c r="A2107">
        <v>2761</v>
      </c>
      <c r="B2107" t="s">
        <v>52</v>
      </c>
      <c r="C2107">
        <v>45</v>
      </c>
      <c r="D2107" t="s">
        <v>16</v>
      </c>
      <c r="E2107" t="s">
        <v>59</v>
      </c>
      <c r="F2107" t="s">
        <v>42</v>
      </c>
      <c r="G2107">
        <v>4993.6099999999997</v>
      </c>
      <c r="H2107">
        <v>1977.23</v>
      </c>
      <c r="I2107">
        <v>5636.23</v>
      </c>
      <c r="J2107">
        <v>3659</v>
      </c>
      <c r="K2107" s="1">
        <f t="shared" si="128"/>
        <v>1.8505687249333664</v>
      </c>
      <c r="L2107" t="s">
        <v>37</v>
      </c>
      <c r="M2107" s="2" t="s">
        <v>164</v>
      </c>
      <c r="N2107" s="3" t="str">
        <f t="shared" si="129"/>
        <v>Nov</v>
      </c>
      <c r="O2107" t="s">
        <v>56</v>
      </c>
      <c r="P2107" t="s">
        <v>22</v>
      </c>
      <c r="Q2107" t="str">
        <f t="shared" si="130"/>
        <v>Senior</v>
      </c>
      <c r="R2107" t="str">
        <f t="shared" si="131"/>
        <v>Profit</v>
      </c>
    </row>
    <row r="2108" spans="1:18">
      <c r="A2108">
        <v>7208</v>
      </c>
      <c r="B2108" t="s">
        <v>92</v>
      </c>
      <c r="C2108">
        <v>52</v>
      </c>
      <c r="D2108" t="s">
        <v>24</v>
      </c>
      <c r="E2108" t="s">
        <v>35</v>
      </c>
      <c r="F2108" t="s">
        <v>42</v>
      </c>
      <c r="G2108">
        <v>4821.9399999999996</v>
      </c>
      <c r="H2108">
        <v>1929.96</v>
      </c>
      <c r="I2108">
        <v>5634.65</v>
      </c>
      <c r="J2108">
        <v>3704.69</v>
      </c>
      <c r="K2108" s="1">
        <f t="shared" si="128"/>
        <v>1.9195682812079007</v>
      </c>
      <c r="L2108" t="s">
        <v>54</v>
      </c>
      <c r="M2108" s="2" t="s">
        <v>232</v>
      </c>
      <c r="N2108" s="3" t="str">
        <f t="shared" si="129"/>
        <v>Jul</v>
      </c>
      <c r="O2108" t="s">
        <v>51</v>
      </c>
      <c r="P2108" t="s">
        <v>39</v>
      </c>
      <c r="Q2108" t="str">
        <f t="shared" si="130"/>
        <v>Senior</v>
      </c>
      <c r="R2108" t="str">
        <f t="shared" si="131"/>
        <v>Profit</v>
      </c>
    </row>
    <row r="2109" spans="1:18">
      <c r="A2109">
        <v>9261</v>
      </c>
      <c r="B2109" t="s">
        <v>84</v>
      </c>
      <c r="C2109">
        <v>47</v>
      </c>
      <c r="D2109" t="s">
        <v>24</v>
      </c>
      <c r="E2109" t="s">
        <v>35</v>
      </c>
      <c r="F2109" t="s">
        <v>36</v>
      </c>
      <c r="G2109">
        <v>3443.95</v>
      </c>
      <c r="H2109">
        <v>477.38</v>
      </c>
      <c r="I2109">
        <v>5633.9</v>
      </c>
      <c r="J2109">
        <v>5156.5200000000004</v>
      </c>
      <c r="K2109" s="1">
        <f t="shared" si="128"/>
        <v>10.801709330093427</v>
      </c>
      <c r="L2109" t="s">
        <v>54</v>
      </c>
      <c r="M2109" s="2" t="s">
        <v>302</v>
      </c>
      <c r="N2109" s="3" t="str">
        <f t="shared" si="129"/>
        <v>Aug</v>
      </c>
      <c r="O2109" t="s">
        <v>56</v>
      </c>
      <c r="P2109" t="s">
        <v>39</v>
      </c>
      <c r="Q2109" t="str">
        <f t="shared" si="130"/>
        <v>Senior</v>
      </c>
      <c r="R2109" t="str">
        <f t="shared" si="131"/>
        <v>Profit</v>
      </c>
    </row>
    <row r="2110" spans="1:18">
      <c r="A2110">
        <v>9244</v>
      </c>
      <c r="B2110" t="s">
        <v>52</v>
      </c>
      <c r="C2110">
        <v>30</v>
      </c>
      <c r="D2110" t="s">
        <v>24</v>
      </c>
      <c r="E2110" t="s">
        <v>53</v>
      </c>
      <c r="F2110" t="s">
        <v>25</v>
      </c>
      <c r="G2110">
        <v>4841.6899999999996</v>
      </c>
      <c r="H2110">
        <v>1000.94</v>
      </c>
      <c r="I2110">
        <v>5633.71</v>
      </c>
      <c r="J2110">
        <v>4632.7700000000004</v>
      </c>
      <c r="K2110" s="1">
        <f t="shared" si="128"/>
        <v>4.6284192858712814</v>
      </c>
      <c r="L2110" t="s">
        <v>26</v>
      </c>
      <c r="M2110" s="2" t="s">
        <v>132</v>
      </c>
      <c r="N2110" s="3" t="str">
        <f t="shared" si="129"/>
        <v>Oct</v>
      </c>
      <c r="O2110" t="s">
        <v>28</v>
      </c>
      <c r="P2110" t="s">
        <v>22</v>
      </c>
      <c r="Q2110" t="str">
        <f t="shared" si="130"/>
        <v>Adult</v>
      </c>
      <c r="R2110" t="str">
        <f t="shared" si="131"/>
        <v>Profit</v>
      </c>
    </row>
    <row r="2111" spans="1:18">
      <c r="A2111">
        <v>611</v>
      </c>
      <c r="B2111" t="s">
        <v>34</v>
      </c>
      <c r="C2111">
        <v>54</v>
      </c>
      <c r="D2111" t="s">
        <v>24</v>
      </c>
      <c r="E2111" t="s">
        <v>35</v>
      </c>
      <c r="F2111" t="s">
        <v>42</v>
      </c>
      <c r="G2111">
        <v>3547.27</v>
      </c>
      <c r="H2111">
        <v>1344.6</v>
      </c>
      <c r="I2111">
        <v>5633.57</v>
      </c>
      <c r="J2111">
        <v>4288.97</v>
      </c>
      <c r="K2111" s="1">
        <f t="shared" si="128"/>
        <v>3.1897739104566418</v>
      </c>
      <c r="L2111" t="s">
        <v>26</v>
      </c>
      <c r="M2111" s="2" t="s">
        <v>346</v>
      </c>
      <c r="N2111" s="3" t="str">
        <f t="shared" si="129"/>
        <v>May</v>
      </c>
      <c r="O2111" t="s">
        <v>28</v>
      </c>
      <c r="P2111" t="s">
        <v>39</v>
      </c>
      <c r="Q2111" t="str">
        <f t="shared" si="130"/>
        <v>Senior</v>
      </c>
      <c r="R2111" t="str">
        <f t="shared" si="131"/>
        <v>Profit</v>
      </c>
    </row>
    <row r="2112" spans="1:18">
      <c r="A2112">
        <v>1684</v>
      </c>
      <c r="B2112" t="s">
        <v>23</v>
      </c>
      <c r="C2112">
        <v>50</v>
      </c>
      <c r="D2112" t="s">
        <v>24</v>
      </c>
      <c r="E2112" t="s">
        <v>57</v>
      </c>
      <c r="F2112" t="s">
        <v>42</v>
      </c>
      <c r="G2112">
        <v>3841.8</v>
      </c>
      <c r="H2112">
        <v>1389.14</v>
      </c>
      <c r="I2112">
        <v>5633.41</v>
      </c>
      <c r="J2112">
        <v>4244.2700000000004</v>
      </c>
      <c r="K2112" s="1">
        <f t="shared" si="128"/>
        <v>3.055321997782801</v>
      </c>
      <c r="L2112" t="s">
        <v>37</v>
      </c>
      <c r="M2112" s="2" t="s">
        <v>153</v>
      </c>
      <c r="N2112" s="3" t="str">
        <f t="shared" si="129"/>
        <v>Apr</v>
      </c>
      <c r="O2112" t="s">
        <v>56</v>
      </c>
      <c r="P2112" t="s">
        <v>22</v>
      </c>
      <c r="Q2112" t="str">
        <f t="shared" si="130"/>
        <v>Senior</v>
      </c>
      <c r="R2112" t="str">
        <f t="shared" si="131"/>
        <v>Profit</v>
      </c>
    </row>
    <row r="2113" spans="1:18">
      <c r="A2113">
        <v>3313</v>
      </c>
      <c r="B2113" t="s">
        <v>47</v>
      </c>
      <c r="C2113">
        <v>59</v>
      </c>
      <c r="D2113" t="s">
        <v>24</v>
      </c>
      <c r="E2113" t="s">
        <v>41</v>
      </c>
      <c r="F2113" t="s">
        <v>42</v>
      </c>
      <c r="G2113">
        <v>4659.53</v>
      </c>
      <c r="H2113">
        <v>1642.08</v>
      </c>
      <c r="I2113">
        <v>5632.13</v>
      </c>
      <c r="J2113">
        <v>3990.05</v>
      </c>
      <c r="K2113" s="1">
        <f t="shared" si="128"/>
        <v>2.4298755237260061</v>
      </c>
      <c r="L2113" t="s">
        <v>54</v>
      </c>
      <c r="M2113" s="2" t="s">
        <v>233</v>
      </c>
      <c r="N2113" s="3" t="str">
        <f t="shared" si="129"/>
        <v>Sep</v>
      </c>
      <c r="O2113" t="s">
        <v>56</v>
      </c>
      <c r="P2113" t="s">
        <v>39</v>
      </c>
      <c r="Q2113" t="str">
        <f t="shared" si="130"/>
        <v>Senior</v>
      </c>
      <c r="R2113" t="str">
        <f t="shared" si="131"/>
        <v>Profit</v>
      </c>
    </row>
    <row r="2114" spans="1:18">
      <c r="A2114">
        <v>4896</v>
      </c>
      <c r="B2114" t="s">
        <v>44</v>
      </c>
      <c r="C2114">
        <v>54</v>
      </c>
      <c r="D2114" t="s">
        <v>16</v>
      </c>
      <c r="E2114" t="s">
        <v>30</v>
      </c>
      <c r="F2114" t="s">
        <v>49</v>
      </c>
      <c r="G2114">
        <v>4307.6899999999996</v>
      </c>
      <c r="H2114">
        <v>1217.69</v>
      </c>
      <c r="I2114">
        <v>5632.13</v>
      </c>
      <c r="J2114">
        <v>4414.4399999999996</v>
      </c>
      <c r="K2114" s="1">
        <f t="shared" ref="K2114:K2177" si="132">J2114/H2114</f>
        <v>3.6252576599955648</v>
      </c>
      <c r="L2114" t="s">
        <v>54</v>
      </c>
      <c r="M2114" s="2" t="s">
        <v>261</v>
      </c>
      <c r="N2114" s="3" t="str">
        <f t="shared" ref="N2114:N2177" si="133">TEXT(M2114,"MMM")</f>
        <v>Dec</v>
      </c>
      <c r="O2114" t="s">
        <v>28</v>
      </c>
      <c r="P2114" t="s">
        <v>22</v>
      </c>
      <c r="Q2114" t="str">
        <f t="shared" ref="Q2114:Q2177" si="134">IF(C2114&gt;=18,IF(C2114&lt;=25,"Young",IF(C2114&lt;=40,"Adult",IF(C2114&lt;=60,"Senior",""))),"")</f>
        <v>Senior</v>
      </c>
      <c r="R2114" t="str">
        <f t="shared" ref="R2114:R2177" si="135">IF(J2114&gt;0,"Profit","Loss")</f>
        <v>Profit</v>
      </c>
    </row>
    <row r="2115" spans="1:18">
      <c r="A2115">
        <v>2801</v>
      </c>
      <c r="B2115" t="s">
        <v>15</v>
      </c>
      <c r="C2115">
        <v>58</v>
      </c>
      <c r="D2115" t="s">
        <v>16</v>
      </c>
      <c r="E2115" t="s">
        <v>57</v>
      </c>
      <c r="F2115" t="s">
        <v>49</v>
      </c>
      <c r="G2115">
        <v>4264.6099999999997</v>
      </c>
      <c r="H2115">
        <v>835.67</v>
      </c>
      <c r="I2115">
        <v>5632.03</v>
      </c>
      <c r="J2115">
        <v>4796.3599999999997</v>
      </c>
      <c r="K2115" s="1">
        <f t="shared" si="132"/>
        <v>5.7395383345100335</v>
      </c>
      <c r="L2115" t="s">
        <v>37</v>
      </c>
      <c r="M2115" s="2" t="s">
        <v>162</v>
      </c>
      <c r="N2115" s="3" t="str">
        <f t="shared" si="133"/>
        <v>Jan</v>
      </c>
      <c r="O2115" t="s">
        <v>56</v>
      </c>
      <c r="P2115" t="s">
        <v>22</v>
      </c>
      <c r="Q2115" t="str">
        <f t="shared" si="134"/>
        <v>Senior</v>
      </c>
      <c r="R2115" t="str">
        <f t="shared" si="135"/>
        <v>Profit</v>
      </c>
    </row>
    <row r="2116" spans="1:18">
      <c r="A2116">
        <v>3305</v>
      </c>
      <c r="B2116" t="s">
        <v>34</v>
      </c>
      <c r="C2116">
        <v>34</v>
      </c>
      <c r="D2116" t="s">
        <v>16</v>
      </c>
      <c r="E2116" t="s">
        <v>53</v>
      </c>
      <c r="F2116" t="s">
        <v>49</v>
      </c>
      <c r="G2116">
        <v>4977.91</v>
      </c>
      <c r="H2116">
        <v>698.83</v>
      </c>
      <c r="I2116">
        <v>5632</v>
      </c>
      <c r="J2116">
        <v>4933.17</v>
      </c>
      <c r="K2116" s="1">
        <f t="shared" si="132"/>
        <v>7.0591846371792855</v>
      </c>
      <c r="L2116" t="s">
        <v>31</v>
      </c>
      <c r="M2116" s="2" t="s">
        <v>71</v>
      </c>
      <c r="N2116" s="3" t="str">
        <f t="shared" si="133"/>
        <v>Sep</v>
      </c>
      <c r="O2116" t="s">
        <v>21</v>
      </c>
      <c r="P2116" t="s">
        <v>39</v>
      </c>
      <c r="Q2116" t="str">
        <f t="shared" si="134"/>
        <v>Adult</v>
      </c>
      <c r="R2116" t="str">
        <f t="shared" si="135"/>
        <v>Profit</v>
      </c>
    </row>
    <row r="2117" spans="1:18">
      <c r="A2117">
        <v>9881</v>
      </c>
      <c r="B2117" t="s">
        <v>44</v>
      </c>
      <c r="C2117">
        <v>49</v>
      </c>
      <c r="D2117" t="s">
        <v>16</v>
      </c>
      <c r="E2117" t="s">
        <v>41</v>
      </c>
      <c r="F2117" t="s">
        <v>49</v>
      </c>
      <c r="G2117">
        <v>4058.28</v>
      </c>
      <c r="H2117">
        <v>814.57</v>
      </c>
      <c r="I2117">
        <v>5630.46</v>
      </c>
      <c r="J2117">
        <v>4815.8900000000003</v>
      </c>
      <c r="K2117" s="1">
        <f t="shared" si="132"/>
        <v>5.9121867979424731</v>
      </c>
      <c r="L2117" t="s">
        <v>19</v>
      </c>
      <c r="M2117" s="2" t="s">
        <v>306</v>
      </c>
      <c r="N2117" s="3" t="str">
        <f t="shared" si="133"/>
        <v>Jan</v>
      </c>
      <c r="O2117" t="s">
        <v>21</v>
      </c>
      <c r="P2117" t="s">
        <v>22</v>
      </c>
      <c r="Q2117" t="str">
        <f t="shared" si="134"/>
        <v>Senior</v>
      </c>
      <c r="R2117" t="str">
        <f t="shared" si="135"/>
        <v>Profit</v>
      </c>
    </row>
    <row r="2118" spans="1:18">
      <c r="A2118">
        <v>5442</v>
      </c>
      <c r="B2118" t="s">
        <v>29</v>
      </c>
      <c r="C2118">
        <v>51</v>
      </c>
      <c r="D2118" t="s">
        <v>24</v>
      </c>
      <c r="E2118" t="s">
        <v>66</v>
      </c>
      <c r="F2118" t="s">
        <v>36</v>
      </c>
      <c r="G2118">
        <v>4835.26</v>
      </c>
      <c r="H2118">
        <v>450.51</v>
      </c>
      <c r="I2118">
        <v>5630.24</v>
      </c>
      <c r="J2118">
        <v>5179.7299999999996</v>
      </c>
      <c r="K2118" s="1">
        <f t="shared" si="132"/>
        <v>11.497480633060309</v>
      </c>
      <c r="L2118" t="s">
        <v>26</v>
      </c>
      <c r="M2118" s="2" t="s">
        <v>361</v>
      </c>
      <c r="N2118" s="3" t="str">
        <f t="shared" si="133"/>
        <v>Jan</v>
      </c>
      <c r="O2118" t="s">
        <v>21</v>
      </c>
      <c r="P2118" t="s">
        <v>39</v>
      </c>
      <c r="Q2118" t="str">
        <f t="shared" si="134"/>
        <v>Senior</v>
      </c>
      <c r="R2118" t="str">
        <f t="shared" si="135"/>
        <v>Profit</v>
      </c>
    </row>
    <row r="2119" spans="1:18">
      <c r="A2119">
        <v>8937</v>
      </c>
      <c r="B2119" t="s">
        <v>34</v>
      </c>
      <c r="C2119">
        <v>58</v>
      </c>
      <c r="D2119" t="s">
        <v>16</v>
      </c>
      <c r="E2119" t="s">
        <v>66</v>
      </c>
      <c r="F2119" t="s">
        <v>42</v>
      </c>
      <c r="G2119">
        <v>3580.1</v>
      </c>
      <c r="H2119">
        <v>1242.3499999999999</v>
      </c>
      <c r="I2119">
        <v>5630.1</v>
      </c>
      <c r="J2119">
        <v>4387.75</v>
      </c>
      <c r="K2119" s="1">
        <f t="shared" si="132"/>
        <v>3.5318147060007248</v>
      </c>
      <c r="L2119" t="s">
        <v>31</v>
      </c>
      <c r="M2119" s="2" t="s">
        <v>149</v>
      </c>
      <c r="N2119" s="3" t="str">
        <f t="shared" si="133"/>
        <v>Mar</v>
      </c>
      <c r="O2119" t="s">
        <v>33</v>
      </c>
      <c r="P2119" t="s">
        <v>22</v>
      </c>
      <c r="Q2119" t="str">
        <f t="shared" si="134"/>
        <v>Senior</v>
      </c>
      <c r="R2119" t="str">
        <f t="shared" si="135"/>
        <v>Profit</v>
      </c>
    </row>
    <row r="2120" spans="1:18">
      <c r="A2120">
        <v>7784</v>
      </c>
      <c r="B2120" t="s">
        <v>92</v>
      </c>
      <c r="C2120">
        <v>43</v>
      </c>
      <c r="D2120" t="s">
        <v>24</v>
      </c>
      <c r="E2120" t="s">
        <v>57</v>
      </c>
      <c r="F2120" t="s">
        <v>49</v>
      </c>
      <c r="G2120">
        <v>4693.7299999999996</v>
      </c>
      <c r="H2120">
        <v>934.67</v>
      </c>
      <c r="I2120">
        <v>5629.11</v>
      </c>
      <c r="J2120">
        <v>4694.4399999999996</v>
      </c>
      <c r="K2120" s="1">
        <f t="shared" si="132"/>
        <v>5.0225641135373982</v>
      </c>
      <c r="L2120" t="s">
        <v>54</v>
      </c>
      <c r="M2120" s="2" t="s">
        <v>413</v>
      </c>
      <c r="N2120" s="3" t="str">
        <f t="shared" si="133"/>
        <v>Dec</v>
      </c>
      <c r="O2120" t="s">
        <v>21</v>
      </c>
      <c r="P2120" t="s">
        <v>22</v>
      </c>
      <c r="Q2120" t="str">
        <f t="shared" si="134"/>
        <v>Senior</v>
      </c>
      <c r="R2120" t="str">
        <f t="shared" si="135"/>
        <v>Profit</v>
      </c>
    </row>
    <row r="2121" spans="1:18">
      <c r="A2121">
        <v>6046</v>
      </c>
      <c r="B2121" t="s">
        <v>47</v>
      </c>
      <c r="C2121">
        <v>48</v>
      </c>
      <c r="D2121" t="s">
        <v>16</v>
      </c>
      <c r="E2121" t="s">
        <v>59</v>
      </c>
      <c r="F2121" t="s">
        <v>18</v>
      </c>
      <c r="G2121">
        <v>4735.8</v>
      </c>
      <c r="H2121">
        <v>1668.83</v>
      </c>
      <c r="I2121">
        <v>5628.51</v>
      </c>
      <c r="J2121">
        <v>3959.68</v>
      </c>
      <c r="K2121" s="1">
        <f t="shared" si="132"/>
        <v>2.3727281987979603</v>
      </c>
      <c r="L2121" t="s">
        <v>26</v>
      </c>
      <c r="M2121" s="2" t="s">
        <v>50</v>
      </c>
      <c r="N2121" s="3" t="str">
        <f t="shared" si="133"/>
        <v>Apr</v>
      </c>
      <c r="O2121" t="s">
        <v>28</v>
      </c>
      <c r="P2121" t="s">
        <v>39</v>
      </c>
      <c r="Q2121" t="str">
        <f t="shared" si="134"/>
        <v>Senior</v>
      </c>
      <c r="R2121" t="str">
        <f t="shared" si="135"/>
        <v>Profit</v>
      </c>
    </row>
    <row r="2122" spans="1:18">
      <c r="A2122">
        <v>5137</v>
      </c>
      <c r="B2122" t="s">
        <v>84</v>
      </c>
      <c r="C2122">
        <v>22</v>
      </c>
      <c r="D2122" t="s">
        <v>24</v>
      </c>
      <c r="E2122" t="s">
        <v>17</v>
      </c>
      <c r="F2122" t="s">
        <v>18</v>
      </c>
      <c r="G2122">
        <v>4819.78</v>
      </c>
      <c r="H2122">
        <v>755.04</v>
      </c>
      <c r="I2122">
        <v>5627.78</v>
      </c>
      <c r="J2122">
        <v>4872.74</v>
      </c>
      <c r="K2122" s="1">
        <f t="shared" si="132"/>
        <v>6.4536183513456242</v>
      </c>
      <c r="L2122" t="s">
        <v>31</v>
      </c>
      <c r="M2122" s="2" t="s">
        <v>77</v>
      </c>
      <c r="N2122" s="3" t="str">
        <f t="shared" si="133"/>
        <v>Mar</v>
      </c>
      <c r="O2122" t="s">
        <v>21</v>
      </c>
      <c r="P2122" t="s">
        <v>39</v>
      </c>
      <c r="Q2122" t="str">
        <f t="shared" si="134"/>
        <v>Young</v>
      </c>
      <c r="R2122" t="str">
        <f t="shared" si="135"/>
        <v>Profit</v>
      </c>
    </row>
    <row r="2123" spans="1:18">
      <c r="A2123">
        <v>4078</v>
      </c>
      <c r="B2123" t="s">
        <v>23</v>
      </c>
      <c r="C2123">
        <v>18</v>
      </c>
      <c r="D2123" t="s">
        <v>16</v>
      </c>
      <c r="E2123" t="s">
        <v>17</v>
      </c>
      <c r="F2123" t="s">
        <v>49</v>
      </c>
      <c r="G2123">
        <v>4308.0600000000004</v>
      </c>
      <c r="H2123">
        <v>709.09</v>
      </c>
      <c r="I2123">
        <v>5626.15</v>
      </c>
      <c r="J2123">
        <v>4917.0600000000004</v>
      </c>
      <c r="K2123" s="1">
        <f t="shared" si="132"/>
        <v>6.9343242747747116</v>
      </c>
      <c r="L2123" t="s">
        <v>54</v>
      </c>
      <c r="M2123" s="2" t="s">
        <v>376</v>
      </c>
      <c r="N2123" s="3" t="str">
        <f t="shared" si="133"/>
        <v>Aug</v>
      </c>
      <c r="O2123" t="s">
        <v>33</v>
      </c>
      <c r="P2123" t="s">
        <v>22</v>
      </c>
      <c r="Q2123" t="str">
        <f t="shared" si="134"/>
        <v>Young</v>
      </c>
      <c r="R2123" t="str">
        <f t="shared" si="135"/>
        <v>Profit</v>
      </c>
    </row>
    <row r="2124" spans="1:18">
      <c r="A2124">
        <v>7623</v>
      </c>
      <c r="B2124" t="s">
        <v>40</v>
      </c>
      <c r="C2124">
        <v>51</v>
      </c>
      <c r="D2124" t="s">
        <v>16</v>
      </c>
      <c r="E2124" t="s">
        <v>57</v>
      </c>
      <c r="F2124" t="s">
        <v>42</v>
      </c>
      <c r="G2124">
        <v>3618.68</v>
      </c>
      <c r="H2124">
        <v>629.01</v>
      </c>
      <c r="I2124">
        <v>5625.8</v>
      </c>
      <c r="J2124">
        <v>4996.79</v>
      </c>
      <c r="K2124" s="1">
        <f t="shared" si="132"/>
        <v>7.9438959634981954</v>
      </c>
      <c r="L2124" t="s">
        <v>19</v>
      </c>
      <c r="M2124" s="2" t="s">
        <v>110</v>
      </c>
      <c r="N2124" s="3" t="str">
        <f t="shared" si="133"/>
        <v>Nov</v>
      </c>
      <c r="O2124" t="s">
        <v>33</v>
      </c>
      <c r="P2124" t="s">
        <v>39</v>
      </c>
      <c r="Q2124" t="str">
        <f t="shared" si="134"/>
        <v>Senior</v>
      </c>
      <c r="R2124" t="str">
        <f t="shared" si="135"/>
        <v>Profit</v>
      </c>
    </row>
    <row r="2125" spans="1:18">
      <c r="A2125">
        <v>8298</v>
      </c>
      <c r="B2125" t="s">
        <v>23</v>
      </c>
      <c r="C2125">
        <v>35</v>
      </c>
      <c r="D2125" t="s">
        <v>16</v>
      </c>
      <c r="E2125" t="s">
        <v>59</v>
      </c>
      <c r="F2125" t="s">
        <v>36</v>
      </c>
      <c r="G2125">
        <v>4267.3</v>
      </c>
      <c r="H2125">
        <v>1992.03</v>
      </c>
      <c r="I2125">
        <v>5625.33</v>
      </c>
      <c r="J2125">
        <v>3633.3</v>
      </c>
      <c r="K2125" s="1">
        <f t="shared" si="132"/>
        <v>1.8239183144832158</v>
      </c>
      <c r="L2125" t="s">
        <v>37</v>
      </c>
      <c r="M2125" s="2" t="s">
        <v>165</v>
      </c>
      <c r="N2125" s="3" t="str">
        <f t="shared" si="133"/>
        <v>Nov</v>
      </c>
      <c r="O2125" t="s">
        <v>33</v>
      </c>
      <c r="P2125" t="s">
        <v>39</v>
      </c>
      <c r="Q2125" t="str">
        <f t="shared" si="134"/>
        <v>Adult</v>
      </c>
      <c r="R2125" t="str">
        <f t="shared" si="135"/>
        <v>Profit</v>
      </c>
    </row>
    <row r="2126" spans="1:18">
      <c r="A2126">
        <v>4234</v>
      </c>
      <c r="B2126" t="s">
        <v>29</v>
      </c>
      <c r="C2126">
        <v>43</v>
      </c>
      <c r="D2126" t="s">
        <v>16</v>
      </c>
      <c r="E2126" t="s">
        <v>57</v>
      </c>
      <c r="F2126" t="s">
        <v>18</v>
      </c>
      <c r="G2126">
        <v>3437.32</v>
      </c>
      <c r="H2126">
        <v>1926.27</v>
      </c>
      <c r="I2126">
        <v>5622.64</v>
      </c>
      <c r="J2126">
        <v>3696.37</v>
      </c>
      <c r="K2126" s="1">
        <f t="shared" si="132"/>
        <v>1.9189262149127588</v>
      </c>
      <c r="L2126" t="s">
        <v>37</v>
      </c>
      <c r="M2126" s="2" t="s">
        <v>210</v>
      </c>
      <c r="N2126" s="3" t="str">
        <f t="shared" si="133"/>
        <v>Oct</v>
      </c>
      <c r="O2126" t="s">
        <v>28</v>
      </c>
      <c r="P2126" t="s">
        <v>39</v>
      </c>
      <c r="Q2126" t="str">
        <f t="shared" si="134"/>
        <v>Senior</v>
      </c>
      <c r="R2126" t="str">
        <f t="shared" si="135"/>
        <v>Profit</v>
      </c>
    </row>
    <row r="2127" spans="1:18">
      <c r="A2127">
        <v>1087</v>
      </c>
      <c r="B2127" t="s">
        <v>47</v>
      </c>
      <c r="C2127">
        <v>34</v>
      </c>
      <c r="D2127" t="s">
        <v>24</v>
      </c>
      <c r="E2127" t="s">
        <v>41</v>
      </c>
      <c r="F2127" t="s">
        <v>36</v>
      </c>
      <c r="G2127">
        <v>3579.34</v>
      </c>
      <c r="H2127">
        <v>1688.15</v>
      </c>
      <c r="I2127">
        <v>5622.57</v>
      </c>
      <c r="J2127">
        <v>3934.42</v>
      </c>
      <c r="K2127" s="1">
        <f t="shared" si="132"/>
        <v>2.3306104315374818</v>
      </c>
      <c r="L2127" t="s">
        <v>31</v>
      </c>
      <c r="M2127" s="2" t="s">
        <v>395</v>
      </c>
      <c r="N2127" s="3" t="str">
        <f t="shared" si="133"/>
        <v>Feb</v>
      </c>
      <c r="O2127" t="s">
        <v>51</v>
      </c>
      <c r="P2127" t="s">
        <v>39</v>
      </c>
      <c r="Q2127" t="str">
        <f t="shared" si="134"/>
        <v>Adult</v>
      </c>
      <c r="R2127" t="str">
        <f t="shared" si="135"/>
        <v>Profit</v>
      </c>
    </row>
    <row r="2128" spans="1:18">
      <c r="A2128">
        <v>2870</v>
      </c>
      <c r="B2128" t="s">
        <v>15</v>
      </c>
      <c r="C2128">
        <v>56</v>
      </c>
      <c r="D2128" t="s">
        <v>16</v>
      </c>
      <c r="E2128" t="s">
        <v>17</v>
      </c>
      <c r="F2128" t="s">
        <v>25</v>
      </c>
      <c r="G2128">
        <v>3692.55</v>
      </c>
      <c r="H2128">
        <v>1594.25</v>
      </c>
      <c r="I2128">
        <v>5621.6</v>
      </c>
      <c r="J2128">
        <v>4027.35</v>
      </c>
      <c r="K2128" s="1">
        <f t="shared" si="132"/>
        <v>2.5261721812764621</v>
      </c>
      <c r="L2128" t="s">
        <v>31</v>
      </c>
      <c r="M2128" s="2" t="s">
        <v>70</v>
      </c>
      <c r="N2128" s="3" t="str">
        <f t="shared" si="133"/>
        <v>Aug</v>
      </c>
      <c r="O2128" t="s">
        <v>51</v>
      </c>
      <c r="P2128" t="s">
        <v>22</v>
      </c>
      <c r="Q2128" t="str">
        <f t="shared" si="134"/>
        <v>Senior</v>
      </c>
      <c r="R2128" t="str">
        <f t="shared" si="135"/>
        <v>Profit</v>
      </c>
    </row>
    <row r="2129" spans="1:18">
      <c r="A2129">
        <v>5600</v>
      </c>
      <c r="B2129" t="s">
        <v>15</v>
      </c>
      <c r="C2129">
        <v>45</v>
      </c>
      <c r="D2129" t="s">
        <v>24</v>
      </c>
      <c r="E2129" t="s">
        <v>57</v>
      </c>
      <c r="F2129" t="s">
        <v>25</v>
      </c>
      <c r="G2129">
        <v>4365.6400000000003</v>
      </c>
      <c r="H2129">
        <v>1810.57</v>
      </c>
      <c r="I2129">
        <v>5620.8</v>
      </c>
      <c r="J2129">
        <v>3810.23</v>
      </c>
      <c r="K2129" s="1">
        <f t="shared" si="132"/>
        <v>2.1044367243464768</v>
      </c>
      <c r="L2129" t="s">
        <v>37</v>
      </c>
      <c r="M2129" s="2" t="s">
        <v>124</v>
      </c>
      <c r="N2129" s="3" t="str">
        <f t="shared" si="133"/>
        <v>Jun</v>
      </c>
      <c r="O2129" t="s">
        <v>56</v>
      </c>
      <c r="P2129" t="s">
        <v>22</v>
      </c>
      <c r="Q2129" t="str">
        <f t="shared" si="134"/>
        <v>Senior</v>
      </c>
      <c r="R2129" t="str">
        <f t="shared" si="135"/>
        <v>Profit</v>
      </c>
    </row>
    <row r="2130" spans="1:18">
      <c r="A2130">
        <v>9072</v>
      </c>
      <c r="B2130" t="s">
        <v>47</v>
      </c>
      <c r="C2130">
        <v>21</v>
      </c>
      <c r="D2130" t="s">
        <v>24</v>
      </c>
      <c r="E2130" t="s">
        <v>66</v>
      </c>
      <c r="F2130" t="s">
        <v>18</v>
      </c>
      <c r="G2130">
        <v>3174.73</v>
      </c>
      <c r="H2130">
        <v>326.98</v>
      </c>
      <c r="I2130">
        <v>5620.4</v>
      </c>
      <c r="J2130">
        <v>5293.42</v>
      </c>
      <c r="K2130" s="1">
        <f t="shared" si="132"/>
        <v>16.188818888005382</v>
      </c>
      <c r="L2130" t="s">
        <v>31</v>
      </c>
      <c r="M2130" s="2" t="s">
        <v>177</v>
      </c>
      <c r="N2130" s="3" t="str">
        <f t="shared" si="133"/>
        <v>Jun</v>
      </c>
      <c r="O2130" t="s">
        <v>51</v>
      </c>
      <c r="P2130" t="s">
        <v>39</v>
      </c>
      <c r="Q2130" t="str">
        <f t="shared" si="134"/>
        <v>Young</v>
      </c>
      <c r="R2130" t="str">
        <f t="shared" si="135"/>
        <v>Profit</v>
      </c>
    </row>
    <row r="2131" spans="1:18">
      <c r="A2131">
        <v>579</v>
      </c>
      <c r="B2131" t="s">
        <v>92</v>
      </c>
      <c r="C2131">
        <v>19</v>
      </c>
      <c r="D2131" t="s">
        <v>24</v>
      </c>
      <c r="E2131" t="s">
        <v>57</v>
      </c>
      <c r="F2131" t="s">
        <v>18</v>
      </c>
      <c r="G2131">
        <v>3724.01</v>
      </c>
      <c r="H2131">
        <v>789.94</v>
      </c>
      <c r="I2131">
        <v>5620.16</v>
      </c>
      <c r="J2131">
        <v>4830.22</v>
      </c>
      <c r="K2131" s="1">
        <f t="shared" si="132"/>
        <v>6.114666936729372</v>
      </c>
      <c r="L2131" t="s">
        <v>37</v>
      </c>
      <c r="M2131" s="2" t="s">
        <v>224</v>
      </c>
      <c r="N2131" s="3" t="str">
        <f t="shared" si="133"/>
        <v>Apr</v>
      </c>
      <c r="O2131" t="s">
        <v>56</v>
      </c>
      <c r="P2131" t="s">
        <v>39</v>
      </c>
      <c r="Q2131" t="str">
        <f t="shared" si="134"/>
        <v>Young</v>
      </c>
      <c r="R2131" t="str">
        <f t="shared" si="135"/>
        <v>Profit</v>
      </c>
    </row>
    <row r="2132" spans="1:18">
      <c r="A2132">
        <v>4771</v>
      </c>
      <c r="B2132" t="s">
        <v>15</v>
      </c>
      <c r="C2132">
        <v>19</v>
      </c>
      <c r="D2132" t="s">
        <v>16</v>
      </c>
      <c r="E2132" t="s">
        <v>41</v>
      </c>
      <c r="F2132" t="s">
        <v>36</v>
      </c>
      <c r="G2132">
        <v>3216.41</v>
      </c>
      <c r="H2132">
        <v>237.56</v>
      </c>
      <c r="I2132">
        <v>5619.82</v>
      </c>
      <c r="J2132">
        <v>5382.26</v>
      </c>
      <c r="K2132" s="1">
        <f t="shared" si="132"/>
        <v>22.656423640343494</v>
      </c>
      <c r="L2132" t="s">
        <v>26</v>
      </c>
      <c r="M2132" s="2" t="s">
        <v>324</v>
      </c>
      <c r="N2132" s="3" t="str">
        <f t="shared" si="133"/>
        <v>Mar</v>
      </c>
      <c r="O2132" t="s">
        <v>28</v>
      </c>
      <c r="P2132" t="s">
        <v>22</v>
      </c>
      <c r="Q2132" t="str">
        <f t="shared" si="134"/>
        <v>Young</v>
      </c>
      <c r="R2132" t="str">
        <f t="shared" si="135"/>
        <v>Profit</v>
      </c>
    </row>
    <row r="2133" spans="1:18">
      <c r="A2133">
        <v>5470</v>
      </c>
      <c r="B2133" t="s">
        <v>92</v>
      </c>
      <c r="C2133">
        <v>54</v>
      </c>
      <c r="D2133" t="s">
        <v>24</v>
      </c>
      <c r="E2133" t="s">
        <v>53</v>
      </c>
      <c r="F2133" t="s">
        <v>49</v>
      </c>
      <c r="G2133">
        <v>3369.77</v>
      </c>
      <c r="H2133">
        <v>1636.75</v>
      </c>
      <c r="I2133">
        <v>5618.95</v>
      </c>
      <c r="J2133">
        <v>3982.2</v>
      </c>
      <c r="K2133" s="1">
        <f t="shared" si="132"/>
        <v>2.432992210172598</v>
      </c>
      <c r="L2133" t="s">
        <v>54</v>
      </c>
      <c r="M2133" s="2" t="s">
        <v>162</v>
      </c>
      <c r="N2133" s="3" t="str">
        <f t="shared" si="133"/>
        <v>Jan</v>
      </c>
      <c r="O2133" t="s">
        <v>51</v>
      </c>
      <c r="P2133" t="s">
        <v>39</v>
      </c>
      <c r="Q2133" t="str">
        <f t="shared" si="134"/>
        <v>Senior</v>
      </c>
      <c r="R2133" t="str">
        <f t="shared" si="135"/>
        <v>Profit</v>
      </c>
    </row>
    <row r="2134" spans="1:18">
      <c r="A2134">
        <v>2320</v>
      </c>
      <c r="B2134" t="s">
        <v>15</v>
      </c>
      <c r="C2134">
        <v>18</v>
      </c>
      <c r="D2134" t="s">
        <v>24</v>
      </c>
      <c r="E2134" t="s">
        <v>30</v>
      </c>
      <c r="F2134" t="s">
        <v>42</v>
      </c>
      <c r="G2134">
        <v>4014.32</v>
      </c>
      <c r="H2134">
        <v>493.31</v>
      </c>
      <c r="I2134">
        <v>5617.69</v>
      </c>
      <c r="J2134">
        <v>5124.38</v>
      </c>
      <c r="K2134" s="1">
        <f t="shared" si="132"/>
        <v>10.387748069165434</v>
      </c>
      <c r="L2134" t="s">
        <v>37</v>
      </c>
      <c r="M2134" s="2" t="s">
        <v>73</v>
      </c>
      <c r="N2134" s="3" t="str">
        <f t="shared" si="133"/>
        <v>Feb</v>
      </c>
      <c r="O2134" t="s">
        <v>33</v>
      </c>
      <c r="P2134" t="s">
        <v>22</v>
      </c>
      <c r="Q2134" t="str">
        <f t="shared" si="134"/>
        <v>Young</v>
      </c>
      <c r="R2134" t="str">
        <f t="shared" si="135"/>
        <v>Profit</v>
      </c>
    </row>
    <row r="2135" spans="1:18">
      <c r="A2135">
        <v>2244</v>
      </c>
      <c r="B2135" t="s">
        <v>52</v>
      </c>
      <c r="C2135">
        <v>45</v>
      </c>
      <c r="D2135" t="s">
        <v>16</v>
      </c>
      <c r="E2135" t="s">
        <v>59</v>
      </c>
      <c r="F2135" t="s">
        <v>25</v>
      </c>
      <c r="G2135">
        <v>3172.5</v>
      </c>
      <c r="H2135">
        <v>651.36</v>
      </c>
      <c r="I2135">
        <v>5617.61</v>
      </c>
      <c r="J2135">
        <v>4966.25</v>
      </c>
      <c r="K2135" s="1">
        <f t="shared" si="132"/>
        <v>7.6244319577499384</v>
      </c>
      <c r="L2135" t="s">
        <v>37</v>
      </c>
      <c r="M2135" s="2" t="s">
        <v>350</v>
      </c>
      <c r="N2135" s="3" t="str">
        <f t="shared" si="133"/>
        <v>Nov</v>
      </c>
      <c r="O2135" t="s">
        <v>28</v>
      </c>
      <c r="P2135" t="s">
        <v>39</v>
      </c>
      <c r="Q2135" t="str">
        <f t="shared" si="134"/>
        <v>Senior</v>
      </c>
      <c r="R2135" t="str">
        <f t="shared" si="135"/>
        <v>Profit</v>
      </c>
    </row>
    <row r="2136" spans="1:18">
      <c r="A2136">
        <v>4441</v>
      </c>
      <c r="B2136" t="s">
        <v>15</v>
      </c>
      <c r="C2136">
        <v>54</v>
      </c>
      <c r="D2136" t="s">
        <v>16</v>
      </c>
      <c r="E2136" t="s">
        <v>53</v>
      </c>
      <c r="F2136" t="s">
        <v>25</v>
      </c>
      <c r="G2136">
        <v>3128.58</v>
      </c>
      <c r="H2136">
        <v>209.21</v>
      </c>
      <c r="I2136">
        <v>5617.59</v>
      </c>
      <c r="J2136">
        <v>5408.38</v>
      </c>
      <c r="K2136" s="1">
        <f t="shared" si="132"/>
        <v>25.85144113570097</v>
      </c>
      <c r="L2136" t="s">
        <v>31</v>
      </c>
      <c r="M2136" s="2" t="s">
        <v>61</v>
      </c>
      <c r="N2136" s="3" t="str">
        <f t="shared" si="133"/>
        <v>Mar</v>
      </c>
      <c r="O2136" t="s">
        <v>28</v>
      </c>
      <c r="P2136" t="s">
        <v>22</v>
      </c>
      <c r="Q2136" t="str">
        <f t="shared" si="134"/>
        <v>Senior</v>
      </c>
      <c r="R2136" t="str">
        <f t="shared" si="135"/>
        <v>Profit</v>
      </c>
    </row>
    <row r="2137" spans="1:18">
      <c r="A2137">
        <v>4032</v>
      </c>
      <c r="B2137" t="s">
        <v>23</v>
      </c>
      <c r="C2137">
        <v>55</v>
      </c>
      <c r="D2137" t="s">
        <v>24</v>
      </c>
      <c r="E2137" t="s">
        <v>41</v>
      </c>
      <c r="F2137" t="s">
        <v>36</v>
      </c>
      <c r="G2137">
        <v>4520.5200000000004</v>
      </c>
      <c r="H2137">
        <v>821.44</v>
      </c>
      <c r="I2137">
        <v>5616.25</v>
      </c>
      <c r="J2137">
        <v>4794.8100000000004</v>
      </c>
      <c r="K2137" s="1">
        <f t="shared" si="132"/>
        <v>5.8370787884690305</v>
      </c>
      <c r="L2137" t="s">
        <v>54</v>
      </c>
      <c r="M2137" s="2" t="s">
        <v>138</v>
      </c>
      <c r="N2137" s="3" t="str">
        <f t="shared" si="133"/>
        <v>Jul</v>
      </c>
      <c r="O2137" t="s">
        <v>33</v>
      </c>
      <c r="P2137" t="s">
        <v>39</v>
      </c>
      <c r="Q2137" t="str">
        <f t="shared" si="134"/>
        <v>Senior</v>
      </c>
      <c r="R2137" t="str">
        <f t="shared" si="135"/>
        <v>Profit</v>
      </c>
    </row>
    <row r="2138" spans="1:18">
      <c r="A2138">
        <v>3497</v>
      </c>
      <c r="B2138" t="s">
        <v>47</v>
      </c>
      <c r="C2138">
        <v>43</v>
      </c>
      <c r="D2138" t="s">
        <v>16</v>
      </c>
      <c r="E2138" t="s">
        <v>59</v>
      </c>
      <c r="F2138" t="s">
        <v>25</v>
      </c>
      <c r="G2138">
        <v>4724.3599999999997</v>
      </c>
      <c r="H2138">
        <v>1106.45</v>
      </c>
      <c r="I2138">
        <v>5616.11</v>
      </c>
      <c r="J2138">
        <v>4509.66</v>
      </c>
      <c r="K2138" s="1">
        <f t="shared" si="132"/>
        <v>4.0757919472185815</v>
      </c>
      <c r="L2138" t="s">
        <v>26</v>
      </c>
      <c r="M2138" s="2" t="s">
        <v>321</v>
      </c>
      <c r="N2138" s="3" t="str">
        <f t="shared" si="133"/>
        <v>Sep</v>
      </c>
      <c r="O2138" t="s">
        <v>28</v>
      </c>
      <c r="P2138" t="s">
        <v>22</v>
      </c>
      <c r="Q2138" t="str">
        <f t="shared" si="134"/>
        <v>Senior</v>
      </c>
      <c r="R2138" t="str">
        <f t="shared" si="135"/>
        <v>Profit</v>
      </c>
    </row>
    <row r="2139" spans="1:18">
      <c r="A2139">
        <v>9402</v>
      </c>
      <c r="B2139" t="s">
        <v>47</v>
      </c>
      <c r="C2139">
        <v>56</v>
      </c>
      <c r="D2139" t="s">
        <v>24</v>
      </c>
      <c r="E2139" t="s">
        <v>17</v>
      </c>
      <c r="F2139" t="s">
        <v>18</v>
      </c>
      <c r="G2139">
        <v>3837.82</v>
      </c>
      <c r="H2139">
        <v>947.25</v>
      </c>
      <c r="I2139">
        <v>5615.84</v>
      </c>
      <c r="J2139">
        <v>4668.59</v>
      </c>
      <c r="K2139" s="1">
        <f t="shared" si="132"/>
        <v>4.9285721826339408</v>
      </c>
      <c r="L2139" t="s">
        <v>19</v>
      </c>
      <c r="M2139" s="2" t="s">
        <v>249</v>
      </c>
      <c r="N2139" s="3" t="str">
        <f t="shared" si="133"/>
        <v>Sep</v>
      </c>
      <c r="O2139" t="s">
        <v>21</v>
      </c>
      <c r="P2139" t="s">
        <v>22</v>
      </c>
      <c r="Q2139" t="str">
        <f t="shared" si="134"/>
        <v>Senior</v>
      </c>
      <c r="R2139" t="str">
        <f t="shared" si="135"/>
        <v>Profit</v>
      </c>
    </row>
    <row r="2140" spans="1:18">
      <c r="A2140">
        <v>5448</v>
      </c>
      <c r="B2140" t="s">
        <v>40</v>
      </c>
      <c r="C2140">
        <v>37</v>
      </c>
      <c r="D2140" t="s">
        <v>24</v>
      </c>
      <c r="E2140" t="s">
        <v>59</v>
      </c>
      <c r="F2140" t="s">
        <v>36</v>
      </c>
      <c r="G2140">
        <v>4642.93</v>
      </c>
      <c r="H2140">
        <v>1913.49</v>
      </c>
      <c r="I2140">
        <v>5615.69</v>
      </c>
      <c r="J2140">
        <v>3702.2</v>
      </c>
      <c r="K2140" s="1">
        <f t="shared" si="132"/>
        <v>1.93478931167657</v>
      </c>
      <c r="L2140" t="s">
        <v>37</v>
      </c>
      <c r="M2140" s="2" t="s">
        <v>79</v>
      </c>
      <c r="N2140" s="3" t="str">
        <f t="shared" si="133"/>
        <v>Feb</v>
      </c>
      <c r="O2140" t="s">
        <v>51</v>
      </c>
      <c r="P2140" t="s">
        <v>39</v>
      </c>
      <c r="Q2140" t="str">
        <f t="shared" si="134"/>
        <v>Adult</v>
      </c>
      <c r="R2140" t="str">
        <f t="shared" si="135"/>
        <v>Profit</v>
      </c>
    </row>
    <row r="2141" spans="1:18">
      <c r="A2141">
        <v>8515</v>
      </c>
      <c r="B2141" t="s">
        <v>84</v>
      </c>
      <c r="C2141">
        <v>26</v>
      </c>
      <c r="D2141" t="s">
        <v>24</v>
      </c>
      <c r="E2141" t="s">
        <v>57</v>
      </c>
      <c r="F2141" t="s">
        <v>42</v>
      </c>
      <c r="G2141">
        <v>3673.14</v>
      </c>
      <c r="H2141">
        <v>1424.04</v>
      </c>
      <c r="I2141">
        <v>5612.96</v>
      </c>
      <c r="J2141">
        <v>4188.92</v>
      </c>
      <c r="K2141" s="1">
        <f t="shared" si="132"/>
        <v>2.9415746748686837</v>
      </c>
      <c r="L2141" t="s">
        <v>31</v>
      </c>
      <c r="M2141" s="2" t="s">
        <v>262</v>
      </c>
      <c r="N2141" s="3" t="str">
        <f t="shared" si="133"/>
        <v>Jan</v>
      </c>
      <c r="O2141" t="s">
        <v>56</v>
      </c>
      <c r="P2141" t="s">
        <v>22</v>
      </c>
      <c r="Q2141" t="str">
        <f t="shared" si="134"/>
        <v>Adult</v>
      </c>
      <c r="R2141" t="str">
        <f t="shared" si="135"/>
        <v>Profit</v>
      </c>
    </row>
    <row r="2142" spans="1:18">
      <c r="A2142">
        <v>6600</v>
      </c>
      <c r="B2142" t="s">
        <v>29</v>
      </c>
      <c r="C2142">
        <v>39</v>
      </c>
      <c r="D2142" t="s">
        <v>16</v>
      </c>
      <c r="E2142" t="s">
        <v>17</v>
      </c>
      <c r="F2142" t="s">
        <v>25</v>
      </c>
      <c r="G2142">
        <v>4545.91</v>
      </c>
      <c r="H2142">
        <v>892.49</v>
      </c>
      <c r="I2142">
        <v>5611.99</v>
      </c>
      <c r="J2142">
        <v>4719.5</v>
      </c>
      <c r="K2142" s="1">
        <f t="shared" si="132"/>
        <v>5.288014431534247</v>
      </c>
      <c r="L2142" t="s">
        <v>37</v>
      </c>
      <c r="M2142" s="2" t="s">
        <v>204</v>
      </c>
      <c r="N2142" s="3" t="str">
        <f t="shared" si="133"/>
        <v>Oct</v>
      </c>
      <c r="O2142" t="s">
        <v>28</v>
      </c>
      <c r="P2142" t="s">
        <v>39</v>
      </c>
      <c r="Q2142" t="str">
        <f t="shared" si="134"/>
        <v>Adult</v>
      </c>
      <c r="R2142" t="str">
        <f t="shared" si="135"/>
        <v>Profit</v>
      </c>
    </row>
    <row r="2143" spans="1:18">
      <c r="A2143">
        <v>2291</v>
      </c>
      <c r="B2143" t="s">
        <v>34</v>
      </c>
      <c r="C2143">
        <v>19</v>
      </c>
      <c r="D2143" t="s">
        <v>16</v>
      </c>
      <c r="E2143" t="s">
        <v>59</v>
      </c>
      <c r="F2143" t="s">
        <v>42</v>
      </c>
      <c r="G2143">
        <v>4509.49</v>
      </c>
      <c r="H2143">
        <v>180.75</v>
      </c>
      <c r="I2143">
        <v>5610.8</v>
      </c>
      <c r="J2143">
        <v>5430.05</v>
      </c>
      <c r="K2143" s="1">
        <f t="shared" si="132"/>
        <v>30.041770401106501</v>
      </c>
      <c r="L2143" t="s">
        <v>26</v>
      </c>
      <c r="M2143" s="2" t="s">
        <v>114</v>
      </c>
      <c r="N2143" s="3" t="str">
        <f t="shared" si="133"/>
        <v>Oct</v>
      </c>
      <c r="O2143" t="s">
        <v>28</v>
      </c>
      <c r="P2143" t="s">
        <v>39</v>
      </c>
      <c r="Q2143" t="str">
        <f t="shared" si="134"/>
        <v>Young</v>
      </c>
      <c r="R2143" t="str">
        <f t="shared" si="135"/>
        <v>Profit</v>
      </c>
    </row>
    <row r="2144" spans="1:18">
      <c r="A2144">
        <v>189</v>
      </c>
      <c r="B2144" t="s">
        <v>44</v>
      </c>
      <c r="C2144">
        <v>18</v>
      </c>
      <c r="D2144" t="s">
        <v>24</v>
      </c>
      <c r="E2144" t="s">
        <v>59</v>
      </c>
      <c r="F2144" t="s">
        <v>18</v>
      </c>
      <c r="G2144">
        <v>3750.32</v>
      </c>
      <c r="H2144">
        <v>1616.63</v>
      </c>
      <c r="I2144">
        <v>5610.09</v>
      </c>
      <c r="J2144">
        <v>3993.46</v>
      </c>
      <c r="K2144" s="1">
        <f t="shared" si="132"/>
        <v>2.4702374693034272</v>
      </c>
      <c r="L2144" t="s">
        <v>54</v>
      </c>
      <c r="M2144" s="2" t="s">
        <v>161</v>
      </c>
      <c r="N2144" s="3" t="str">
        <f t="shared" si="133"/>
        <v>Jan</v>
      </c>
      <c r="O2144" t="s">
        <v>28</v>
      </c>
      <c r="P2144" t="s">
        <v>22</v>
      </c>
      <c r="Q2144" t="str">
        <f t="shared" si="134"/>
        <v>Young</v>
      </c>
      <c r="R2144" t="str">
        <f t="shared" si="135"/>
        <v>Profit</v>
      </c>
    </row>
    <row r="2145" spans="1:18">
      <c r="A2145">
        <v>6811</v>
      </c>
      <c r="B2145" t="s">
        <v>52</v>
      </c>
      <c r="C2145">
        <v>40</v>
      </c>
      <c r="D2145" t="s">
        <v>16</v>
      </c>
      <c r="E2145" t="s">
        <v>35</v>
      </c>
      <c r="F2145" t="s">
        <v>49</v>
      </c>
      <c r="G2145">
        <v>3559.43</v>
      </c>
      <c r="H2145">
        <v>1028.82</v>
      </c>
      <c r="I2145">
        <v>5609.77</v>
      </c>
      <c r="J2145">
        <v>4580.95</v>
      </c>
      <c r="K2145" s="1">
        <f t="shared" si="132"/>
        <v>4.4526253377655953</v>
      </c>
      <c r="L2145" t="s">
        <v>19</v>
      </c>
      <c r="M2145" s="2" t="s">
        <v>165</v>
      </c>
      <c r="N2145" s="3" t="str">
        <f t="shared" si="133"/>
        <v>Nov</v>
      </c>
      <c r="O2145" t="s">
        <v>56</v>
      </c>
      <c r="P2145" t="s">
        <v>22</v>
      </c>
      <c r="Q2145" t="str">
        <f t="shared" si="134"/>
        <v>Adult</v>
      </c>
      <c r="R2145" t="str">
        <f t="shared" si="135"/>
        <v>Profit</v>
      </c>
    </row>
    <row r="2146" spans="1:18">
      <c r="A2146">
        <v>4962</v>
      </c>
      <c r="B2146" t="s">
        <v>29</v>
      </c>
      <c r="C2146">
        <v>34</v>
      </c>
      <c r="D2146" t="s">
        <v>24</v>
      </c>
      <c r="E2146" t="s">
        <v>17</v>
      </c>
      <c r="F2146" t="s">
        <v>36</v>
      </c>
      <c r="G2146">
        <v>3727.16</v>
      </c>
      <c r="H2146">
        <v>1530.7</v>
      </c>
      <c r="I2146">
        <v>5606.96</v>
      </c>
      <c r="J2146">
        <v>4076.26</v>
      </c>
      <c r="K2146" s="1">
        <f t="shared" si="132"/>
        <v>2.6630038544456784</v>
      </c>
      <c r="L2146" t="s">
        <v>19</v>
      </c>
      <c r="M2146" s="2" t="s">
        <v>210</v>
      </c>
      <c r="N2146" s="3" t="str">
        <f t="shared" si="133"/>
        <v>Oct</v>
      </c>
      <c r="O2146" t="s">
        <v>21</v>
      </c>
      <c r="P2146" t="s">
        <v>39</v>
      </c>
      <c r="Q2146" t="str">
        <f t="shared" si="134"/>
        <v>Adult</v>
      </c>
      <c r="R2146" t="str">
        <f t="shared" si="135"/>
        <v>Profit</v>
      </c>
    </row>
    <row r="2147" spans="1:18">
      <c r="A2147">
        <v>7961</v>
      </c>
      <c r="B2147" t="s">
        <v>23</v>
      </c>
      <c r="C2147">
        <v>54</v>
      </c>
      <c r="D2147" t="s">
        <v>24</v>
      </c>
      <c r="E2147" t="s">
        <v>66</v>
      </c>
      <c r="F2147" t="s">
        <v>18</v>
      </c>
      <c r="G2147">
        <v>3305.48</v>
      </c>
      <c r="H2147">
        <v>1900.87</v>
      </c>
      <c r="I2147">
        <v>5606.64</v>
      </c>
      <c r="J2147">
        <v>3705.77</v>
      </c>
      <c r="K2147" s="1">
        <f t="shared" si="132"/>
        <v>1.9495125916027924</v>
      </c>
      <c r="L2147" t="s">
        <v>31</v>
      </c>
      <c r="M2147" s="2" t="s">
        <v>349</v>
      </c>
      <c r="N2147" s="3" t="str">
        <f t="shared" si="133"/>
        <v>Jan</v>
      </c>
      <c r="O2147" t="s">
        <v>28</v>
      </c>
      <c r="P2147" t="s">
        <v>39</v>
      </c>
      <c r="Q2147" t="str">
        <f t="shared" si="134"/>
        <v>Senior</v>
      </c>
      <c r="R2147" t="str">
        <f t="shared" si="135"/>
        <v>Profit</v>
      </c>
    </row>
    <row r="2148" spans="1:18">
      <c r="A2148">
        <v>4440</v>
      </c>
      <c r="B2148" t="s">
        <v>29</v>
      </c>
      <c r="C2148">
        <v>39</v>
      </c>
      <c r="D2148" t="s">
        <v>24</v>
      </c>
      <c r="E2148" t="s">
        <v>59</v>
      </c>
      <c r="F2148" t="s">
        <v>18</v>
      </c>
      <c r="G2148">
        <v>3921.04</v>
      </c>
      <c r="H2148">
        <v>440.55</v>
      </c>
      <c r="I2148">
        <v>5606.09</v>
      </c>
      <c r="J2148">
        <v>5165.54</v>
      </c>
      <c r="K2148" s="1">
        <f t="shared" si="132"/>
        <v>11.725207127454318</v>
      </c>
      <c r="L2148" t="s">
        <v>31</v>
      </c>
      <c r="M2148" s="2" t="s">
        <v>32</v>
      </c>
      <c r="N2148" s="3" t="str">
        <f t="shared" si="133"/>
        <v>May</v>
      </c>
      <c r="O2148" t="s">
        <v>51</v>
      </c>
      <c r="P2148" t="s">
        <v>22</v>
      </c>
      <c r="Q2148" t="str">
        <f t="shared" si="134"/>
        <v>Adult</v>
      </c>
      <c r="R2148" t="str">
        <f t="shared" si="135"/>
        <v>Profit</v>
      </c>
    </row>
    <row r="2149" spans="1:18">
      <c r="A2149">
        <v>8825</v>
      </c>
      <c r="B2149" t="s">
        <v>23</v>
      </c>
      <c r="C2149">
        <v>27</v>
      </c>
      <c r="D2149" t="s">
        <v>24</v>
      </c>
      <c r="E2149" t="s">
        <v>53</v>
      </c>
      <c r="F2149" t="s">
        <v>18</v>
      </c>
      <c r="G2149">
        <v>3887.46</v>
      </c>
      <c r="H2149">
        <v>1275.8900000000001</v>
      </c>
      <c r="I2149">
        <v>5605.66</v>
      </c>
      <c r="J2149">
        <v>4329.7700000000004</v>
      </c>
      <c r="K2149" s="1">
        <f t="shared" si="132"/>
        <v>3.3935292227386373</v>
      </c>
      <c r="L2149" t="s">
        <v>26</v>
      </c>
      <c r="M2149" s="2" t="s">
        <v>390</v>
      </c>
      <c r="N2149" s="3" t="str">
        <f t="shared" si="133"/>
        <v>Oct</v>
      </c>
      <c r="O2149" t="s">
        <v>51</v>
      </c>
      <c r="P2149" t="s">
        <v>22</v>
      </c>
      <c r="Q2149" t="str">
        <f t="shared" si="134"/>
        <v>Adult</v>
      </c>
      <c r="R2149" t="str">
        <f t="shared" si="135"/>
        <v>Profit</v>
      </c>
    </row>
    <row r="2150" spans="1:18">
      <c r="A2150">
        <v>7055</v>
      </c>
      <c r="B2150" t="s">
        <v>92</v>
      </c>
      <c r="C2150">
        <v>57</v>
      </c>
      <c r="D2150" t="s">
        <v>24</v>
      </c>
      <c r="E2150" t="s">
        <v>17</v>
      </c>
      <c r="F2150" t="s">
        <v>36</v>
      </c>
      <c r="G2150">
        <v>4433.5600000000004</v>
      </c>
      <c r="H2150">
        <v>1200.97</v>
      </c>
      <c r="I2150">
        <v>5605.6</v>
      </c>
      <c r="J2150">
        <v>4404.63</v>
      </c>
      <c r="K2150" s="1">
        <f t="shared" si="132"/>
        <v>3.6675603886858124</v>
      </c>
      <c r="L2150" t="s">
        <v>37</v>
      </c>
      <c r="M2150" s="2" t="s">
        <v>370</v>
      </c>
      <c r="N2150" s="3" t="str">
        <f t="shared" si="133"/>
        <v>Jul</v>
      </c>
      <c r="O2150" t="s">
        <v>56</v>
      </c>
      <c r="P2150" t="s">
        <v>39</v>
      </c>
      <c r="Q2150" t="str">
        <f t="shared" si="134"/>
        <v>Senior</v>
      </c>
      <c r="R2150" t="str">
        <f t="shared" si="135"/>
        <v>Profit</v>
      </c>
    </row>
    <row r="2151" spans="1:18">
      <c r="A2151">
        <v>3768</v>
      </c>
      <c r="B2151" t="s">
        <v>29</v>
      </c>
      <c r="C2151">
        <v>25</v>
      </c>
      <c r="D2151" t="s">
        <v>24</v>
      </c>
      <c r="E2151" t="s">
        <v>66</v>
      </c>
      <c r="F2151" t="s">
        <v>49</v>
      </c>
      <c r="G2151">
        <v>3190.47</v>
      </c>
      <c r="H2151">
        <v>1279.82</v>
      </c>
      <c r="I2151">
        <v>5605.47</v>
      </c>
      <c r="J2151">
        <v>4325.6499999999996</v>
      </c>
      <c r="K2151" s="1">
        <f t="shared" si="132"/>
        <v>3.3798893594411714</v>
      </c>
      <c r="L2151" t="s">
        <v>54</v>
      </c>
      <c r="M2151" s="2" t="s">
        <v>377</v>
      </c>
      <c r="N2151" s="3" t="str">
        <f t="shared" si="133"/>
        <v>Mar</v>
      </c>
      <c r="O2151" t="s">
        <v>51</v>
      </c>
      <c r="P2151" t="s">
        <v>22</v>
      </c>
      <c r="Q2151" t="str">
        <f t="shared" si="134"/>
        <v>Young</v>
      </c>
      <c r="R2151" t="str">
        <f t="shared" si="135"/>
        <v>Profit</v>
      </c>
    </row>
    <row r="2152" spans="1:18">
      <c r="A2152">
        <v>9264</v>
      </c>
      <c r="B2152" t="s">
        <v>44</v>
      </c>
      <c r="C2152">
        <v>39</v>
      </c>
      <c r="D2152" t="s">
        <v>24</v>
      </c>
      <c r="E2152" t="s">
        <v>41</v>
      </c>
      <c r="F2152" t="s">
        <v>18</v>
      </c>
      <c r="G2152">
        <v>3362.91</v>
      </c>
      <c r="H2152">
        <v>999.27</v>
      </c>
      <c r="I2152">
        <v>5604.82</v>
      </c>
      <c r="J2152">
        <v>4605.55</v>
      </c>
      <c r="K2152" s="1">
        <f t="shared" si="132"/>
        <v>4.6089145075905416</v>
      </c>
      <c r="L2152" t="s">
        <v>26</v>
      </c>
      <c r="M2152" s="2" t="s">
        <v>317</v>
      </c>
      <c r="N2152" s="3" t="str">
        <f t="shared" si="133"/>
        <v>Nov</v>
      </c>
      <c r="O2152" t="s">
        <v>33</v>
      </c>
      <c r="P2152" t="s">
        <v>22</v>
      </c>
      <c r="Q2152" t="str">
        <f t="shared" si="134"/>
        <v>Adult</v>
      </c>
      <c r="R2152" t="str">
        <f t="shared" si="135"/>
        <v>Profit</v>
      </c>
    </row>
    <row r="2153" spans="1:18">
      <c r="A2153">
        <v>5510</v>
      </c>
      <c r="B2153" t="s">
        <v>52</v>
      </c>
      <c r="C2153">
        <v>49</v>
      </c>
      <c r="D2153" t="s">
        <v>16</v>
      </c>
      <c r="E2153" t="s">
        <v>57</v>
      </c>
      <c r="F2153" t="s">
        <v>49</v>
      </c>
      <c r="G2153">
        <v>4247.07</v>
      </c>
      <c r="H2153">
        <v>538.70000000000005</v>
      </c>
      <c r="I2153">
        <v>5604.29</v>
      </c>
      <c r="J2153">
        <v>5065.59</v>
      </c>
      <c r="K2153" s="1">
        <f t="shared" si="132"/>
        <v>9.4033599405977348</v>
      </c>
      <c r="L2153" t="s">
        <v>37</v>
      </c>
      <c r="M2153" s="2" t="s">
        <v>182</v>
      </c>
      <c r="N2153" s="3" t="str">
        <f t="shared" si="133"/>
        <v>May</v>
      </c>
      <c r="O2153" t="s">
        <v>51</v>
      </c>
      <c r="P2153" t="s">
        <v>39</v>
      </c>
      <c r="Q2153" t="str">
        <f t="shared" si="134"/>
        <v>Senior</v>
      </c>
      <c r="R2153" t="str">
        <f t="shared" si="135"/>
        <v>Profit</v>
      </c>
    </row>
    <row r="2154" spans="1:18">
      <c r="A2154">
        <v>3401</v>
      </c>
      <c r="B2154" t="s">
        <v>47</v>
      </c>
      <c r="C2154">
        <v>50</v>
      </c>
      <c r="D2154" t="s">
        <v>16</v>
      </c>
      <c r="E2154" t="s">
        <v>53</v>
      </c>
      <c r="F2154" t="s">
        <v>18</v>
      </c>
      <c r="G2154">
        <v>4104.03</v>
      </c>
      <c r="H2154">
        <v>1547.22</v>
      </c>
      <c r="I2154">
        <v>5604.08</v>
      </c>
      <c r="J2154">
        <v>4056.86</v>
      </c>
      <c r="K2154" s="1">
        <f t="shared" si="132"/>
        <v>2.6220317731156526</v>
      </c>
      <c r="L2154" t="s">
        <v>26</v>
      </c>
      <c r="M2154" s="2" t="s">
        <v>127</v>
      </c>
      <c r="N2154" s="3" t="str">
        <f t="shared" si="133"/>
        <v>Dec</v>
      </c>
      <c r="O2154" t="s">
        <v>51</v>
      </c>
      <c r="P2154" t="s">
        <v>39</v>
      </c>
      <c r="Q2154" t="str">
        <f t="shared" si="134"/>
        <v>Senior</v>
      </c>
      <c r="R2154" t="str">
        <f t="shared" si="135"/>
        <v>Profit</v>
      </c>
    </row>
    <row r="2155" spans="1:18">
      <c r="A2155">
        <v>7273</v>
      </c>
      <c r="B2155" t="s">
        <v>34</v>
      </c>
      <c r="C2155">
        <v>24</v>
      </c>
      <c r="D2155" t="s">
        <v>16</v>
      </c>
      <c r="E2155" t="s">
        <v>30</v>
      </c>
      <c r="F2155" t="s">
        <v>18</v>
      </c>
      <c r="G2155">
        <v>4099.9399999999996</v>
      </c>
      <c r="H2155">
        <v>1402.48</v>
      </c>
      <c r="I2155">
        <v>5603.98</v>
      </c>
      <c r="J2155">
        <v>4201.5</v>
      </c>
      <c r="K2155" s="1">
        <f t="shared" si="132"/>
        <v>2.9957646454851408</v>
      </c>
      <c r="L2155" t="s">
        <v>26</v>
      </c>
      <c r="M2155" s="2" t="s">
        <v>276</v>
      </c>
      <c r="N2155" s="3" t="str">
        <f t="shared" si="133"/>
        <v>Nov</v>
      </c>
      <c r="O2155" t="s">
        <v>51</v>
      </c>
      <c r="P2155" t="s">
        <v>39</v>
      </c>
      <c r="Q2155" t="str">
        <f t="shared" si="134"/>
        <v>Young</v>
      </c>
      <c r="R2155" t="str">
        <f t="shared" si="135"/>
        <v>Profit</v>
      </c>
    </row>
    <row r="2156" spans="1:18">
      <c r="A2156">
        <v>7883</v>
      </c>
      <c r="B2156" t="s">
        <v>40</v>
      </c>
      <c r="C2156">
        <v>58</v>
      </c>
      <c r="D2156" t="s">
        <v>24</v>
      </c>
      <c r="E2156" t="s">
        <v>35</v>
      </c>
      <c r="F2156" t="s">
        <v>49</v>
      </c>
      <c r="G2156">
        <v>3749.83</v>
      </c>
      <c r="H2156">
        <v>190.47</v>
      </c>
      <c r="I2156">
        <v>5602.77</v>
      </c>
      <c r="J2156">
        <v>5412.3</v>
      </c>
      <c r="K2156" s="1">
        <f t="shared" si="132"/>
        <v>28.415498503701372</v>
      </c>
      <c r="L2156" t="s">
        <v>19</v>
      </c>
      <c r="M2156" s="2" t="s">
        <v>353</v>
      </c>
      <c r="N2156" s="3" t="str">
        <f t="shared" si="133"/>
        <v>Dec</v>
      </c>
      <c r="O2156" t="s">
        <v>28</v>
      </c>
      <c r="P2156" t="s">
        <v>22</v>
      </c>
      <c r="Q2156" t="str">
        <f t="shared" si="134"/>
        <v>Senior</v>
      </c>
      <c r="R2156" t="str">
        <f t="shared" si="135"/>
        <v>Profit</v>
      </c>
    </row>
    <row r="2157" spans="1:18">
      <c r="A2157">
        <v>9420</v>
      </c>
      <c r="B2157" t="s">
        <v>15</v>
      </c>
      <c r="C2157">
        <v>26</v>
      </c>
      <c r="D2157" t="s">
        <v>24</v>
      </c>
      <c r="E2157" t="s">
        <v>17</v>
      </c>
      <c r="F2157" t="s">
        <v>42</v>
      </c>
      <c r="G2157">
        <v>3427.37</v>
      </c>
      <c r="H2157">
        <v>878.13</v>
      </c>
      <c r="I2157">
        <v>5602.37</v>
      </c>
      <c r="J2157">
        <v>4724.24</v>
      </c>
      <c r="K2157" s="1">
        <f t="shared" si="132"/>
        <v>5.3798868049149897</v>
      </c>
      <c r="L2157" t="s">
        <v>19</v>
      </c>
      <c r="M2157" s="2" t="s">
        <v>266</v>
      </c>
      <c r="N2157" s="3" t="str">
        <f t="shared" si="133"/>
        <v>Sep</v>
      </c>
      <c r="O2157" t="s">
        <v>33</v>
      </c>
      <c r="P2157" t="s">
        <v>39</v>
      </c>
      <c r="Q2157" t="str">
        <f t="shared" si="134"/>
        <v>Adult</v>
      </c>
      <c r="R2157" t="str">
        <f t="shared" si="135"/>
        <v>Profit</v>
      </c>
    </row>
    <row r="2158" spans="1:18">
      <c r="A2158">
        <v>8835</v>
      </c>
      <c r="B2158" t="s">
        <v>92</v>
      </c>
      <c r="C2158">
        <v>24</v>
      </c>
      <c r="D2158" t="s">
        <v>24</v>
      </c>
      <c r="E2158" t="s">
        <v>17</v>
      </c>
      <c r="F2158" t="s">
        <v>49</v>
      </c>
      <c r="G2158">
        <v>4267.34</v>
      </c>
      <c r="H2158">
        <v>1433.54</v>
      </c>
      <c r="I2158">
        <v>5602.07</v>
      </c>
      <c r="J2158">
        <v>4168.53</v>
      </c>
      <c r="K2158" s="1">
        <f t="shared" si="132"/>
        <v>2.9078574717133807</v>
      </c>
      <c r="L2158" t="s">
        <v>31</v>
      </c>
      <c r="M2158" s="2" t="s">
        <v>38</v>
      </c>
      <c r="N2158" s="3" t="str">
        <f t="shared" si="133"/>
        <v>Sep</v>
      </c>
      <c r="O2158" t="s">
        <v>51</v>
      </c>
      <c r="P2158" t="s">
        <v>22</v>
      </c>
      <c r="Q2158" t="str">
        <f t="shared" si="134"/>
        <v>Young</v>
      </c>
      <c r="R2158" t="str">
        <f t="shared" si="135"/>
        <v>Profit</v>
      </c>
    </row>
    <row r="2159" spans="1:18">
      <c r="A2159">
        <v>8634</v>
      </c>
      <c r="B2159" t="s">
        <v>34</v>
      </c>
      <c r="C2159">
        <v>31</v>
      </c>
      <c r="D2159" t="s">
        <v>16</v>
      </c>
      <c r="E2159" t="s">
        <v>41</v>
      </c>
      <c r="F2159" t="s">
        <v>42</v>
      </c>
      <c r="G2159">
        <v>3346.01</v>
      </c>
      <c r="H2159">
        <v>782.36</v>
      </c>
      <c r="I2159">
        <v>5600.28</v>
      </c>
      <c r="J2159">
        <v>4817.92</v>
      </c>
      <c r="K2159" s="1">
        <f t="shared" si="132"/>
        <v>6.1581880464236409</v>
      </c>
      <c r="L2159" t="s">
        <v>26</v>
      </c>
      <c r="M2159" s="2" t="s">
        <v>297</v>
      </c>
      <c r="N2159" s="3" t="str">
        <f t="shared" si="133"/>
        <v>Oct</v>
      </c>
      <c r="O2159" t="s">
        <v>28</v>
      </c>
      <c r="P2159" t="s">
        <v>22</v>
      </c>
      <c r="Q2159" t="str">
        <f t="shared" si="134"/>
        <v>Adult</v>
      </c>
      <c r="R2159" t="str">
        <f t="shared" si="135"/>
        <v>Profit</v>
      </c>
    </row>
    <row r="2160" spans="1:18">
      <c r="A2160">
        <v>5266</v>
      </c>
      <c r="B2160" t="s">
        <v>52</v>
      </c>
      <c r="C2160">
        <v>26</v>
      </c>
      <c r="D2160" t="s">
        <v>16</v>
      </c>
      <c r="E2160" t="s">
        <v>57</v>
      </c>
      <c r="F2160" t="s">
        <v>49</v>
      </c>
      <c r="G2160">
        <v>4096.95</v>
      </c>
      <c r="H2160">
        <v>239.51</v>
      </c>
      <c r="I2160">
        <v>5600.12</v>
      </c>
      <c r="J2160">
        <v>5360.61</v>
      </c>
      <c r="K2160" s="1">
        <f t="shared" si="132"/>
        <v>22.38157070685984</v>
      </c>
      <c r="L2160" t="s">
        <v>26</v>
      </c>
      <c r="M2160" s="2" t="s">
        <v>211</v>
      </c>
      <c r="N2160" s="3" t="str">
        <f t="shared" si="133"/>
        <v>Mar</v>
      </c>
      <c r="O2160" t="s">
        <v>21</v>
      </c>
      <c r="P2160" t="s">
        <v>22</v>
      </c>
      <c r="Q2160" t="str">
        <f t="shared" si="134"/>
        <v>Adult</v>
      </c>
      <c r="R2160" t="str">
        <f t="shared" si="135"/>
        <v>Profit</v>
      </c>
    </row>
    <row r="2161" spans="1:18">
      <c r="A2161">
        <v>9328</v>
      </c>
      <c r="B2161" t="s">
        <v>23</v>
      </c>
      <c r="C2161">
        <v>35</v>
      </c>
      <c r="D2161" t="s">
        <v>16</v>
      </c>
      <c r="E2161" t="s">
        <v>53</v>
      </c>
      <c r="F2161" t="s">
        <v>36</v>
      </c>
      <c r="G2161">
        <v>3118.37</v>
      </c>
      <c r="H2161">
        <v>1698.64</v>
      </c>
      <c r="I2161">
        <v>5599.61</v>
      </c>
      <c r="J2161">
        <v>3900.97</v>
      </c>
      <c r="K2161" s="1">
        <f t="shared" si="132"/>
        <v>2.2965254556586445</v>
      </c>
      <c r="L2161" t="s">
        <v>26</v>
      </c>
      <c r="M2161" s="2" t="s">
        <v>394</v>
      </c>
      <c r="N2161" s="3" t="str">
        <f t="shared" si="133"/>
        <v>Apr</v>
      </c>
      <c r="O2161" t="s">
        <v>21</v>
      </c>
      <c r="P2161" t="s">
        <v>22</v>
      </c>
      <c r="Q2161" t="str">
        <f t="shared" si="134"/>
        <v>Adult</v>
      </c>
      <c r="R2161" t="str">
        <f t="shared" si="135"/>
        <v>Profit</v>
      </c>
    </row>
    <row r="2162" spans="1:18">
      <c r="A2162">
        <v>7989</v>
      </c>
      <c r="B2162" t="s">
        <v>34</v>
      </c>
      <c r="C2162">
        <v>59</v>
      </c>
      <c r="D2162" t="s">
        <v>16</v>
      </c>
      <c r="E2162" t="s">
        <v>53</v>
      </c>
      <c r="F2162" t="s">
        <v>18</v>
      </c>
      <c r="G2162">
        <v>4976.21</v>
      </c>
      <c r="H2162">
        <v>1203.6300000000001</v>
      </c>
      <c r="I2162">
        <v>5599.58</v>
      </c>
      <c r="J2162">
        <v>4395.95</v>
      </c>
      <c r="K2162" s="1">
        <f t="shared" si="132"/>
        <v>3.6522436296868634</v>
      </c>
      <c r="L2162" t="s">
        <v>37</v>
      </c>
      <c r="M2162" s="2" t="s">
        <v>236</v>
      </c>
      <c r="N2162" s="3" t="str">
        <f t="shared" si="133"/>
        <v>Jun</v>
      </c>
      <c r="O2162" t="s">
        <v>56</v>
      </c>
      <c r="P2162" t="s">
        <v>22</v>
      </c>
      <c r="Q2162" t="str">
        <f t="shared" si="134"/>
        <v>Senior</v>
      </c>
      <c r="R2162" t="str">
        <f t="shared" si="135"/>
        <v>Profit</v>
      </c>
    </row>
    <row r="2163" spans="1:18">
      <c r="A2163">
        <v>6865</v>
      </c>
      <c r="B2163" t="s">
        <v>47</v>
      </c>
      <c r="C2163">
        <v>51</v>
      </c>
      <c r="D2163" t="s">
        <v>16</v>
      </c>
      <c r="E2163" t="s">
        <v>41</v>
      </c>
      <c r="F2163" t="s">
        <v>42</v>
      </c>
      <c r="G2163">
        <v>3701.88</v>
      </c>
      <c r="H2163">
        <v>1814.43</v>
      </c>
      <c r="I2163">
        <v>5599.21</v>
      </c>
      <c r="J2163">
        <v>3784.78</v>
      </c>
      <c r="K2163" s="1">
        <f t="shared" si="132"/>
        <v>2.0859333234128625</v>
      </c>
      <c r="L2163" t="s">
        <v>54</v>
      </c>
      <c r="M2163" s="2" t="s">
        <v>255</v>
      </c>
      <c r="N2163" s="3" t="str">
        <f t="shared" si="133"/>
        <v>May</v>
      </c>
      <c r="O2163" t="s">
        <v>51</v>
      </c>
      <c r="P2163" t="s">
        <v>39</v>
      </c>
      <c r="Q2163" t="str">
        <f t="shared" si="134"/>
        <v>Senior</v>
      </c>
      <c r="R2163" t="str">
        <f t="shared" si="135"/>
        <v>Profit</v>
      </c>
    </row>
    <row r="2164" spans="1:18">
      <c r="A2164">
        <v>6386</v>
      </c>
      <c r="B2164" t="s">
        <v>84</v>
      </c>
      <c r="C2164">
        <v>40</v>
      </c>
      <c r="D2164" t="s">
        <v>16</v>
      </c>
      <c r="E2164" t="s">
        <v>35</v>
      </c>
      <c r="F2164" t="s">
        <v>25</v>
      </c>
      <c r="G2164">
        <v>4494.24</v>
      </c>
      <c r="H2164">
        <v>916.27</v>
      </c>
      <c r="I2164">
        <v>5598.55</v>
      </c>
      <c r="J2164">
        <v>4682.28</v>
      </c>
      <c r="K2164" s="1">
        <f t="shared" si="132"/>
        <v>5.1101531208050028</v>
      </c>
      <c r="L2164" t="s">
        <v>37</v>
      </c>
      <c r="M2164" s="2" t="s">
        <v>179</v>
      </c>
      <c r="N2164" s="3" t="str">
        <f t="shared" si="133"/>
        <v>Jan</v>
      </c>
      <c r="O2164" t="s">
        <v>56</v>
      </c>
      <c r="P2164" t="s">
        <v>39</v>
      </c>
      <c r="Q2164" t="str">
        <f t="shared" si="134"/>
        <v>Adult</v>
      </c>
      <c r="R2164" t="str">
        <f t="shared" si="135"/>
        <v>Profit</v>
      </c>
    </row>
    <row r="2165" spans="1:18">
      <c r="A2165">
        <v>2653</v>
      </c>
      <c r="B2165" t="s">
        <v>34</v>
      </c>
      <c r="C2165">
        <v>37</v>
      </c>
      <c r="D2165" t="s">
        <v>24</v>
      </c>
      <c r="E2165" t="s">
        <v>59</v>
      </c>
      <c r="F2165" t="s">
        <v>36</v>
      </c>
      <c r="G2165">
        <v>3298.54</v>
      </c>
      <c r="H2165">
        <v>362.81</v>
      </c>
      <c r="I2165">
        <v>5598.31</v>
      </c>
      <c r="J2165">
        <v>5235.5</v>
      </c>
      <c r="K2165" s="1">
        <f t="shared" si="132"/>
        <v>14.430418125189494</v>
      </c>
      <c r="L2165" t="s">
        <v>19</v>
      </c>
      <c r="M2165" s="2" t="s">
        <v>397</v>
      </c>
      <c r="N2165" s="3" t="str">
        <f t="shared" si="133"/>
        <v>Oct</v>
      </c>
      <c r="O2165" t="s">
        <v>56</v>
      </c>
      <c r="P2165" t="s">
        <v>22</v>
      </c>
      <c r="Q2165" t="str">
        <f t="shared" si="134"/>
        <v>Adult</v>
      </c>
      <c r="R2165" t="str">
        <f t="shared" si="135"/>
        <v>Profit</v>
      </c>
    </row>
    <row r="2166" spans="1:18">
      <c r="A2166">
        <v>6293</v>
      </c>
      <c r="B2166" t="s">
        <v>15</v>
      </c>
      <c r="C2166">
        <v>59</v>
      </c>
      <c r="D2166" t="s">
        <v>24</v>
      </c>
      <c r="E2166" t="s">
        <v>53</v>
      </c>
      <c r="F2166" t="s">
        <v>18</v>
      </c>
      <c r="G2166">
        <v>4135.13</v>
      </c>
      <c r="H2166">
        <v>720.27</v>
      </c>
      <c r="I2166">
        <v>5598.27</v>
      </c>
      <c r="J2166">
        <v>4878</v>
      </c>
      <c r="K2166" s="1">
        <f t="shared" si="132"/>
        <v>6.7724603273772335</v>
      </c>
      <c r="L2166" t="s">
        <v>19</v>
      </c>
      <c r="M2166" s="2" t="s">
        <v>323</v>
      </c>
      <c r="N2166" s="3" t="str">
        <f t="shared" si="133"/>
        <v>Nov</v>
      </c>
      <c r="O2166" t="s">
        <v>56</v>
      </c>
      <c r="P2166" t="s">
        <v>22</v>
      </c>
      <c r="Q2166" t="str">
        <f t="shared" si="134"/>
        <v>Senior</v>
      </c>
      <c r="R2166" t="str">
        <f t="shared" si="135"/>
        <v>Profit</v>
      </c>
    </row>
    <row r="2167" spans="1:18">
      <c r="A2167">
        <v>9414</v>
      </c>
      <c r="B2167" t="s">
        <v>92</v>
      </c>
      <c r="C2167">
        <v>22</v>
      </c>
      <c r="D2167" t="s">
        <v>24</v>
      </c>
      <c r="E2167" t="s">
        <v>30</v>
      </c>
      <c r="F2167" t="s">
        <v>18</v>
      </c>
      <c r="G2167">
        <v>3229.55</v>
      </c>
      <c r="H2167">
        <v>1593.51</v>
      </c>
      <c r="I2167">
        <v>5597.06</v>
      </c>
      <c r="J2167">
        <v>4003.55</v>
      </c>
      <c r="K2167" s="1">
        <f t="shared" si="132"/>
        <v>2.5124097118938695</v>
      </c>
      <c r="L2167" t="s">
        <v>54</v>
      </c>
      <c r="M2167" s="2" t="s">
        <v>140</v>
      </c>
      <c r="N2167" s="3" t="str">
        <f t="shared" si="133"/>
        <v>Dec</v>
      </c>
      <c r="O2167" t="s">
        <v>56</v>
      </c>
      <c r="P2167" t="s">
        <v>22</v>
      </c>
      <c r="Q2167" t="str">
        <f t="shared" si="134"/>
        <v>Young</v>
      </c>
      <c r="R2167" t="str">
        <f t="shared" si="135"/>
        <v>Profit</v>
      </c>
    </row>
    <row r="2168" spans="1:18">
      <c r="A2168">
        <v>3275</v>
      </c>
      <c r="B2168" t="s">
        <v>40</v>
      </c>
      <c r="C2168">
        <v>33</v>
      </c>
      <c r="D2168" t="s">
        <v>16</v>
      </c>
      <c r="E2168" t="s">
        <v>35</v>
      </c>
      <c r="F2168" t="s">
        <v>42</v>
      </c>
      <c r="G2168">
        <v>4054.42</v>
      </c>
      <c r="H2168">
        <v>149.54</v>
      </c>
      <c r="I2168">
        <v>5595.63</v>
      </c>
      <c r="J2168">
        <v>5446.09</v>
      </c>
      <c r="K2168" s="1">
        <f t="shared" si="132"/>
        <v>36.418951451116762</v>
      </c>
      <c r="L2168" t="s">
        <v>19</v>
      </c>
      <c r="M2168" s="2" t="s">
        <v>371</v>
      </c>
      <c r="N2168" s="3" t="str">
        <f t="shared" si="133"/>
        <v>Oct</v>
      </c>
      <c r="O2168" t="s">
        <v>51</v>
      </c>
      <c r="P2168" t="s">
        <v>39</v>
      </c>
      <c r="Q2168" t="str">
        <f t="shared" si="134"/>
        <v>Adult</v>
      </c>
      <c r="R2168" t="str">
        <f t="shared" si="135"/>
        <v>Profit</v>
      </c>
    </row>
    <row r="2169" spans="1:18">
      <c r="A2169">
        <v>2651</v>
      </c>
      <c r="B2169" t="s">
        <v>29</v>
      </c>
      <c r="C2169">
        <v>50</v>
      </c>
      <c r="D2169" t="s">
        <v>24</v>
      </c>
      <c r="E2169" t="s">
        <v>59</v>
      </c>
      <c r="F2169" t="s">
        <v>25</v>
      </c>
      <c r="G2169">
        <v>4620.5</v>
      </c>
      <c r="H2169">
        <v>370.46</v>
      </c>
      <c r="I2169">
        <v>5593.8</v>
      </c>
      <c r="J2169">
        <v>5223.34</v>
      </c>
      <c r="K2169" s="1">
        <f t="shared" si="132"/>
        <v>14.099605895373321</v>
      </c>
      <c r="L2169" t="s">
        <v>19</v>
      </c>
      <c r="M2169" s="2" t="s">
        <v>281</v>
      </c>
      <c r="N2169" s="3" t="str">
        <f t="shared" si="133"/>
        <v>Aug</v>
      </c>
      <c r="O2169" t="s">
        <v>51</v>
      </c>
      <c r="P2169" t="s">
        <v>39</v>
      </c>
      <c r="Q2169" t="str">
        <f t="shared" si="134"/>
        <v>Senior</v>
      </c>
      <c r="R2169" t="str">
        <f t="shared" si="135"/>
        <v>Profit</v>
      </c>
    </row>
    <row r="2170" spans="1:18">
      <c r="A2170">
        <v>8903</v>
      </c>
      <c r="B2170" t="s">
        <v>47</v>
      </c>
      <c r="C2170">
        <v>27</v>
      </c>
      <c r="D2170" t="s">
        <v>16</v>
      </c>
      <c r="E2170" t="s">
        <v>35</v>
      </c>
      <c r="F2170" t="s">
        <v>18</v>
      </c>
      <c r="G2170">
        <v>4836.7700000000004</v>
      </c>
      <c r="H2170">
        <v>933.73</v>
      </c>
      <c r="I2170">
        <v>5593.11</v>
      </c>
      <c r="J2170">
        <v>4659.38</v>
      </c>
      <c r="K2170" s="1">
        <f t="shared" si="132"/>
        <v>4.9900720765103399</v>
      </c>
      <c r="L2170" t="s">
        <v>31</v>
      </c>
      <c r="M2170" s="2" t="s">
        <v>227</v>
      </c>
      <c r="N2170" s="3" t="str">
        <f t="shared" si="133"/>
        <v>Aug</v>
      </c>
      <c r="O2170" t="s">
        <v>33</v>
      </c>
      <c r="P2170" t="s">
        <v>22</v>
      </c>
      <c r="Q2170" t="str">
        <f t="shared" si="134"/>
        <v>Adult</v>
      </c>
      <c r="R2170" t="str">
        <f t="shared" si="135"/>
        <v>Profit</v>
      </c>
    </row>
    <row r="2171" spans="1:18">
      <c r="A2171">
        <v>6246</v>
      </c>
      <c r="B2171" t="s">
        <v>84</v>
      </c>
      <c r="C2171">
        <v>51</v>
      </c>
      <c r="D2171" t="s">
        <v>24</v>
      </c>
      <c r="E2171" t="s">
        <v>57</v>
      </c>
      <c r="F2171" t="s">
        <v>49</v>
      </c>
      <c r="G2171">
        <v>4795.8</v>
      </c>
      <c r="H2171">
        <v>1793.33</v>
      </c>
      <c r="I2171">
        <v>5592.93</v>
      </c>
      <c r="J2171">
        <v>3799.6</v>
      </c>
      <c r="K2171" s="1">
        <f t="shared" si="132"/>
        <v>2.1187399976579884</v>
      </c>
      <c r="L2171" t="s">
        <v>37</v>
      </c>
      <c r="M2171" s="2" t="s">
        <v>190</v>
      </c>
      <c r="N2171" s="3" t="str">
        <f t="shared" si="133"/>
        <v>Oct</v>
      </c>
      <c r="O2171" t="s">
        <v>56</v>
      </c>
      <c r="P2171" t="s">
        <v>39</v>
      </c>
      <c r="Q2171" t="str">
        <f t="shared" si="134"/>
        <v>Senior</v>
      </c>
      <c r="R2171" t="str">
        <f t="shared" si="135"/>
        <v>Profit</v>
      </c>
    </row>
    <row r="2172" spans="1:18">
      <c r="A2172">
        <v>7090</v>
      </c>
      <c r="B2172" t="s">
        <v>15</v>
      </c>
      <c r="C2172">
        <v>29</v>
      </c>
      <c r="D2172" t="s">
        <v>24</v>
      </c>
      <c r="E2172" t="s">
        <v>57</v>
      </c>
      <c r="F2172" t="s">
        <v>49</v>
      </c>
      <c r="G2172">
        <v>3229.77</v>
      </c>
      <c r="H2172">
        <v>1620.86</v>
      </c>
      <c r="I2172">
        <v>5591.62</v>
      </c>
      <c r="J2172">
        <v>3970.76</v>
      </c>
      <c r="K2172" s="1">
        <f t="shared" si="132"/>
        <v>2.449785916118604</v>
      </c>
      <c r="L2172" t="s">
        <v>54</v>
      </c>
      <c r="M2172" s="2" t="s">
        <v>107</v>
      </c>
      <c r="N2172" s="3" t="str">
        <f t="shared" si="133"/>
        <v>Apr</v>
      </c>
      <c r="O2172" t="s">
        <v>56</v>
      </c>
      <c r="P2172" t="s">
        <v>22</v>
      </c>
      <c r="Q2172" t="str">
        <f t="shared" si="134"/>
        <v>Adult</v>
      </c>
      <c r="R2172" t="str">
        <f t="shared" si="135"/>
        <v>Profit</v>
      </c>
    </row>
    <row r="2173" spans="1:18">
      <c r="A2173">
        <v>5122</v>
      </c>
      <c r="B2173" t="s">
        <v>40</v>
      </c>
      <c r="C2173">
        <v>41</v>
      </c>
      <c r="D2173" t="s">
        <v>24</v>
      </c>
      <c r="E2173" t="s">
        <v>53</v>
      </c>
      <c r="F2173" t="s">
        <v>36</v>
      </c>
      <c r="G2173">
        <v>4200.88</v>
      </c>
      <c r="H2173">
        <v>1661.58</v>
      </c>
      <c r="I2173">
        <v>5590.92</v>
      </c>
      <c r="J2173">
        <v>3929.34</v>
      </c>
      <c r="K2173" s="1">
        <f t="shared" si="132"/>
        <v>2.3648214350196803</v>
      </c>
      <c r="L2173" t="s">
        <v>26</v>
      </c>
      <c r="M2173" s="2" t="s">
        <v>390</v>
      </c>
      <c r="N2173" s="3" t="str">
        <f t="shared" si="133"/>
        <v>Oct</v>
      </c>
      <c r="O2173" t="s">
        <v>33</v>
      </c>
      <c r="P2173" t="s">
        <v>39</v>
      </c>
      <c r="Q2173" t="str">
        <f t="shared" si="134"/>
        <v>Senior</v>
      </c>
      <c r="R2173" t="str">
        <f t="shared" si="135"/>
        <v>Profit</v>
      </c>
    </row>
    <row r="2174" spans="1:18">
      <c r="A2174">
        <v>7414</v>
      </c>
      <c r="B2174" t="s">
        <v>15</v>
      </c>
      <c r="C2174">
        <v>46</v>
      </c>
      <c r="D2174" t="s">
        <v>16</v>
      </c>
      <c r="E2174" t="s">
        <v>41</v>
      </c>
      <c r="F2174" t="s">
        <v>36</v>
      </c>
      <c r="G2174">
        <v>3824.54</v>
      </c>
      <c r="H2174">
        <v>936.19</v>
      </c>
      <c r="I2174">
        <v>5590.84</v>
      </c>
      <c r="J2174">
        <v>4654.6499999999996</v>
      </c>
      <c r="K2174" s="1">
        <f t="shared" si="132"/>
        <v>4.9719074119569742</v>
      </c>
      <c r="L2174" t="s">
        <v>37</v>
      </c>
      <c r="M2174" s="2" t="s">
        <v>263</v>
      </c>
      <c r="N2174" s="3" t="str">
        <f t="shared" si="133"/>
        <v>Aug</v>
      </c>
      <c r="O2174" t="s">
        <v>21</v>
      </c>
      <c r="P2174" t="s">
        <v>22</v>
      </c>
      <c r="Q2174" t="str">
        <f t="shared" si="134"/>
        <v>Senior</v>
      </c>
      <c r="R2174" t="str">
        <f t="shared" si="135"/>
        <v>Profit</v>
      </c>
    </row>
    <row r="2175" spans="1:18">
      <c r="A2175">
        <v>6451</v>
      </c>
      <c r="B2175" t="s">
        <v>84</v>
      </c>
      <c r="C2175">
        <v>45</v>
      </c>
      <c r="D2175" t="s">
        <v>24</v>
      </c>
      <c r="E2175" t="s">
        <v>59</v>
      </c>
      <c r="F2175" t="s">
        <v>42</v>
      </c>
      <c r="G2175">
        <v>4869.13</v>
      </c>
      <c r="H2175">
        <v>1617.51</v>
      </c>
      <c r="I2175">
        <v>5590.62</v>
      </c>
      <c r="J2175">
        <v>3973.11</v>
      </c>
      <c r="K2175" s="1">
        <f t="shared" si="132"/>
        <v>2.4563124802937848</v>
      </c>
      <c r="L2175" t="s">
        <v>26</v>
      </c>
      <c r="M2175" s="2" t="s">
        <v>227</v>
      </c>
      <c r="N2175" s="3" t="str">
        <f t="shared" si="133"/>
        <v>Aug</v>
      </c>
      <c r="O2175" t="s">
        <v>21</v>
      </c>
      <c r="P2175" t="s">
        <v>22</v>
      </c>
      <c r="Q2175" t="str">
        <f t="shared" si="134"/>
        <v>Senior</v>
      </c>
      <c r="R2175" t="str">
        <f t="shared" si="135"/>
        <v>Profit</v>
      </c>
    </row>
    <row r="2176" spans="1:18">
      <c r="A2176">
        <v>542</v>
      </c>
      <c r="B2176" t="s">
        <v>47</v>
      </c>
      <c r="C2176">
        <v>19</v>
      </c>
      <c r="D2176" t="s">
        <v>16</v>
      </c>
      <c r="E2176" t="s">
        <v>41</v>
      </c>
      <c r="F2176" t="s">
        <v>42</v>
      </c>
      <c r="G2176">
        <v>3165.53</v>
      </c>
      <c r="H2176">
        <v>826.17</v>
      </c>
      <c r="I2176">
        <v>5590</v>
      </c>
      <c r="J2176">
        <v>4763.83</v>
      </c>
      <c r="K2176" s="1">
        <f t="shared" si="132"/>
        <v>5.766161927932508</v>
      </c>
      <c r="L2176" t="s">
        <v>26</v>
      </c>
      <c r="M2176" s="2" t="s">
        <v>145</v>
      </c>
      <c r="N2176" s="3" t="str">
        <f t="shared" si="133"/>
        <v>Mar</v>
      </c>
      <c r="O2176" t="s">
        <v>33</v>
      </c>
      <c r="P2176" t="s">
        <v>22</v>
      </c>
      <c r="Q2176" t="str">
        <f t="shared" si="134"/>
        <v>Young</v>
      </c>
      <c r="R2176" t="str">
        <f t="shared" si="135"/>
        <v>Profit</v>
      </c>
    </row>
    <row r="2177" spans="1:18">
      <c r="A2177">
        <v>6642</v>
      </c>
      <c r="B2177" t="s">
        <v>47</v>
      </c>
      <c r="C2177">
        <v>54</v>
      </c>
      <c r="D2177" t="s">
        <v>16</v>
      </c>
      <c r="E2177" t="s">
        <v>53</v>
      </c>
      <c r="F2177" t="s">
        <v>25</v>
      </c>
      <c r="G2177">
        <v>3915.15</v>
      </c>
      <c r="H2177">
        <v>642.01</v>
      </c>
      <c r="I2177">
        <v>5589.58</v>
      </c>
      <c r="J2177">
        <v>4947.57</v>
      </c>
      <c r="K2177" s="1">
        <f t="shared" si="132"/>
        <v>7.7063752901045151</v>
      </c>
      <c r="L2177" t="s">
        <v>26</v>
      </c>
      <c r="M2177" s="2" t="s">
        <v>289</v>
      </c>
      <c r="N2177" s="3" t="str">
        <f t="shared" si="133"/>
        <v>Dec</v>
      </c>
      <c r="O2177" t="s">
        <v>28</v>
      </c>
      <c r="P2177" t="s">
        <v>22</v>
      </c>
      <c r="Q2177" t="str">
        <f t="shared" si="134"/>
        <v>Senior</v>
      </c>
      <c r="R2177" t="str">
        <f t="shared" si="135"/>
        <v>Profit</v>
      </c>
    </row>
    <row r="2178" spans="1:18">
      <c r="A2178">
        <v>6678</v>
      </c>
      <c r="B2178" t="s">
        <v>47</v>
      </c>
      <c r="C2178">
        <v>57</v>
      </c>
      <c r="D2178" t="s">
        <v>24</v>
      </c>
      <c r="E2178" t="s">
        <v>35</v>
      </c>
      <c r="F2178" t="s">
        <v>42</v>
      </c>
      <c r="G2178">
        <v>3449.07</v>
      </c>
      <c r="H2178">
        <v>1972.63</v>
      </c>
      <c r="I2178">
        <v>5589.38</v>
      </c>
      <c r="J2178">
        <v>3616.75</v>
      </c>
      <c r="K2178" s="1">
        <f t="shared" ref="K2178:K2241" si="136">J2178/H2178</f>
        <v>1.8334659819631658</v>
      </c>
      <c r="L2178" t="s">
        <v>31</v>
      </c>
      <c r="M2178" s="2" t="s">
        <v>360</v>
      </c>
      <c r="N2178" s="3" t="str">
        <f t="shared" ref="N2178:N2241" si="137">TEXT(M2178,"MMM")</f>
        <v>Aug</v>
      </c>
      <c r="O2178" t="s">
        <v>33</v>
      </c>
      <c r="P2178" t="s">
        <v>39</v>
      </c>
      <c r="Q2178" t="str">
        <f t="shared" ref="Q2178:Q2241" si="138">IF(C2178&gt;=18,IF(C2178&lt;=25,"Young",IF(C2178&lt;=40,"Adult",IF(C2178&lt;=60,"Senior",""))),"")</f>
        <v>Senior</v>
      </c>
      <c r="R2178" t="str">
        <f t="shared" ref="R2178:R2241" si="139">IF(J2178&gt;0,"Profit","Loss")</f>
        <v>Profit</v>
      </c>
    </row>
    <row r="2179" spans="1:18">
      <c r="A2179">
        <v>4147</v>
      </c>
      <c r="B2179" t="s">
        <v>23</v>
      </c>
      <c r="C2179">
        <v>57</v>
      </c>
      <c r="D2179" t="s">
        <v>16</v>
      </c>
      <c r="E2179" t="s">
        <v>35</v>
      </c>
      <c r="F2179" t="s">
        <v>49</v>
      </c>
      <c r="G2179">
        <v>4407.74</v>
      </c>
      <c r="H2179">
        <v>373.19</v>
      </c>
      <c r="I2179">
        <v>5589.28</v>
      </c>
      <c r="J2179">
        <v>5216.09</v>
      </c>
      <c r="K2179" s="1">
        <f t="shared" si="136"/>
        <v>13.977035826254724</v>
      </c>
      <c r="L2179" t="s">
        <v>19</v>
      </c>
      <c r="M2179" s="2" t="s">
        <v>340</v>
      </c>
      <c r="N2179" s="3" t="str">
        <f t="shared" si="137"/>
        <v>Jul</v>
      </c>
      <c r="O2179" t="s">
        <v>21</v>
      </c>
      <c r="P2179" t="s">
        <v>22</v>
      </c>
      <c r="Q2179" t="str">
        <f t="shared" si="138"/>
        <v>Senior</v>
      </c>
      <c r="R2179" t="str">
        <f t="shared" si="139"/>
        <v>Profit</v>
      </c>
    </row>
    <row r="2180" spans="1:18">
      <c r="A2180">
        <v>4817</v>
      </c>
      <c r="B2180" t="s">
        <v>84</v>
      </c>
      <c r="C2180">
        <v>22</v>
      </c>
      <c r="D2180" t="s">
        <v>24</v>
      </c>
      <c r="E2180" t="s">
        <v>57</v>
      </c>
      <c r="F2180" t="s">
        <v>36</v>
      </c>
      <c r="G2180">
        <v>3630.24</v>
      </c>
      <c r="H2180">
        <v>1597.4</v>
      </c>
      <c r="I2180">
        <v>5588.69</v>
      </c>
      <c r="J2180">
        <v>3991.29</v>
      </c>
      <c r="K2180" s="1">
        <f t="shared" si="136"/>
        <v>2.4986165018154498</v>
      </c>
      <c r="L2180" t="s">
        <v>26</v>
      </c>
      <c r="M2180" s="2" t="s">
        <v>381</v>
      </c>
      <c r="N2180" s="3" t="str">
        <f t="shared" si="137"/>
        <v>Nov</v>
      </c>
      <c r="O2180" t="s">
        <v>28</v>
      </c>
      <c r="P2180" t="s">
        <v>22</v>
      </c>
      <c r="Q2180" t="str">
        <f t="shared" si="138"/>
        <v>Young</v>
      </c>
      <c r="R2180" t="str">
        <f t="shared" si="139"/>
        <v>Profit</v>
      </c>
    </row>
    <row r="2181" spans="1:18">
      <c r="A2181">
        <v>512</v>
      </c>
      <c r="B2181" t="s">
        <v>47</v>
      </c>
      <c r="C2181">
        <v>27</v>
      </c>
      <c r="D2181" t="s">
        <v>16</v>
      </c>
      <c r="E2181" t="s">
        <v>59</v>
      </c>
      <c r="F2181" t="s">
        <v>42</v>
      </c>
      <c r="G2181">
        <v>3586.65</v>
      </c>
      <c r="H2181">
        <v>1268.82</v>
      </c>
      <c r="I2181">
        <v>5587.51</v>
      </c>
      <c r="J2181">
        <v>4318.6899999999996</v>
      </c>
      <c r="K2181" s="1">
        <f t="shared" si="136"/>
        <v>3.4037058053939879</v>
      </c>
      <c r="L2181" t="s">
        <v>19</v>
      </c>
      <c r="M2181" s="2" t="s">
        <v>274</v>
      </c>
      <c r="N2181" s="3" t="str">
        <f t="shared" si="137"/>
        <v>Sep</v>
      </c>
      <c r="O2181" t="s">
        <v>21</v>
      </c>
      <c r="P2181" t="s">
        <v>39</v>
      </c>
      <c r="Q2181" t="str">
        <f t="shared" si="138"/>
        <v>Adult</v>
      </c>
      <c r="R2181" t="str">
        <f t="shared" si="139"/>
        <v>Profit</v>
      </c>
    </row>
    <row r="2182" spans="1:18">
      <c r="A2182">
        <v>3624</v>
      </c>
      <c r="B2182" t="s">
        <v>34</v>
      </c>
      <c r="C2182">
        <v>33</v>
      </c>
      <c r="D2182" t="s">
        <v>16</v>
      </c>
      <c r="E2182" t="s">
        <v>57</v>
      </c>
      <c r="F2182" t="s">
        <v>49</v>
      </c>
      <c r="G2182">
        <v>3689.19</v>
      </c>
      <c r="H2182">
        <v>381</v>
      </c>
      <c r="I2182">
        <v>5587.38</v>
      </c>
      <c r="J2182">
        <v>5206.38</v>
      </c>
      <c r="K2182" s="1">
        <f t="shared" si="136"/>
        <v>13.665039370078741</v>
      </c>
      <c r="L2182" t="s">
        <v>37</v>
      </c>
      <c r="M2182" s="2" t="s">
        <v>64</v>
      </c>
      <c r="N2182" s="3" t="str">
        <f t="shared" si="137"/>
        <v>Feb</v>
      </c>
      <c r="O2182" t="s">
        <v>56</v>
      </c>
      <c r="P2182" t="s">
        <v>39</v>
      </c>
      <c r="Q2182" t="str">
        <f t="shared" si="138"/>
        <v>Adult</v>
      </c>
      <c r="R2182" t="str">
        <f t="shared" si="139"/>
        <v>Profit</v>
      </c>
    </row>
    <row r="2183" spans="1:18">
      <c r="A2183">
        <v>888</v>
      </c>
      <c r="B2183" t="s">
        <v>34</v>
      </c>
      <c r="C2183">
        <v>25</v>
      </c>
      <c r="D2183" t="s">
        <v>24</v>
      </c>
      <c r="E2183" t="s">
        <v>59</v>
      </c>
      <c r="F2183" t="s">
        <v>25</v>
      </c>
      <c r="G2183">
        <v>3342.15</v>
      </c>
      <c r="H2183">
        <v>1308.53</v>
      </c>
      <c r="I2183">
        <v>5586.64</v>
      </c>
      <c r="J2183">
        <v>4278.1099999999997</v>
      </c>
      <c r="K2183" s="1">
        <f t="shared" si="136"/>
        <v>3.2694015421885627</v>
      </c>
      <c r="L2183" t="s">
        <v>54</v>
      </c>
      <c r="M2183" s="2" t="s">
        <v>63</v>
      </c>
      <c r="N2183" s="3" t="str">
        <f t="shared" si="137"/>
        <v>Jan</v>
      </c>
      <c r="O2183" t="s">
        <v>28</v>
      </c>
      <c r="P2183" t="s">
        <v>22</v>
      </c>
      <c r="Q2183" t="str">
        <f t="shared" si="138"/>
        <v>Young</v>
      </c>
      <c r="R2183" t="str">
        <f t="shared" si="139"/>
        <v>Profit</v>
      </c>
    </row>
    <row r="2184" spans="1:18">
      <c r="A2184">
        <v>6272</v>
      </c>
      <c r="B2184" t="s">
        <v>23</v>
      </c>
      <c r="C2184">
        <v>55</v>
      </c>
      <c r="D2184" t="s">
        <v>16</v>
      </c>
      <c r="E2184" t="s">
        <v>59</v>
      </c>
      <c r="F2184" t="s">
        <v>36</v>
      </c>
      <c r="G2184">
        <v>4515.83</v>
      </c>
      <c r="H2184">
        <v>664.06</v>
      </c>
      <c r="I2184">
        <v>5586.37</v>
      </c>
      <c r="J2184">
        <v>4922.3100000000004</v>
      </c>
      <c r="K2184" s="1">
        <f t="shared" si="136"/>
        <v>7.4124476703912308</v>
      </c>
      <c r="L2184" t="s">
        <v>54</v>
      </c>
      <c r="M2184" s="2" t="s">
        <v>364</v>
      </c>
      <c r="N2184" s="3" t="str">
        <f t="shared" si="137"/>
        <v>Feb</v>
      </c>
      <c r="O2184" t="s">
        <v>33</v>
      </c>
      <c r="P2184" t="s">
        <v>39</v>
      </c>
      <c r="Q2184" t="str">
        <f t="shared" si="138"/>
        <v>Senior</v>
      </c>
      <c r="R2184" t="str">
        <f t="shared" si="139"/>
        <v>Profit</v>
      </c>
    </row>
    <row r="2185" spans="1:18">
      <c r="A2185">
        <v>7444</v>
      </c>
      <c r="B2185" t="s">
        <v>84</v>
      </c>
      <c r="C2185">
        <v>46</v>
      </c>
      <c r="D2185" t="s">
        <v>16</v>
      </c>
      <c r="E2185" t="s">
        <v>30</v>
      </c>
      <c r="F2185" t="s">
        <v>18</v>
      </c>
      <c r="G2185">
        <v>3476.84</v>
      </c>
      <c r="H2185">
        <v>1595.75</v>
      </c>
      <c r="I2185">
        <v>5584.81</v>
      </c>
      <c r="J2185">
        <v>3989.06</v>
      </c>
      <c r="K2185" s="1">
        <f t="shared" si="136"/>
        <v>2.4998026006579979</v>
      </c>
      <c r="L2185" t="s">
        <v>31</v>
      </c>
      <c r="M2185" s="2" t="s">
        <v>173</v>
      </c>
      <c r="N2185" s="3" t="str">
        <f t="shared" si="137"/>
        <v>Jun</v>
      </c>
      <c r="O2185" t="s">
        <v>51</v>
      </c>
      <c r="P2185" t="s">
        <v>22</v>
      </c>
      <c r="Q2185" t="str">
        <f t="shared" si="138"/>
        <v>Senior</v>
      </c>
      <c r="R2185" t="str">
        <f t="shared" si="139"/>
        <v>Profit</v>
      </c>
    </row>
    <row r="2186" spans="1:18">
      <c r="A2186">
        <v>8226</v>
      </c>
      <c r="B2186" t="s">
        <v>52</v>
      </c>
      <c r="C2186">
        <v>38</v>
      </c>
      <c r="D2186" t="s">
        <v>24</v>
      </c>
      <c r="E2186" t="s">
        <v>53</v>
      </c>
      <c r="F2186" t="s">
        <v>36</v>
      </c>
      <c r="G2186">
        <v>3674.46</v>
      </c>
      <c r="H2186">
        <v>510.37</v>
      </c>
      <c r="I2186">
        <v>5584.18</v>
      </c>
      <c r="J2186">
        <v>5073.8100000000004</v>
      </c>
      <c r="K2186" s="1">
        <f t="shared" si="136"/>
        <v>9.9414346454532989</v>
      </c>
      <c r="L2186" t="s">
        <v>26</v>
      </c>
      <c r="M2186" s="2" t="s">
        <v>310</v>
      </c>
      <c r="N2186" s="3" t="str">
        <f t="shared" si="137"/>
        <v>Apr</v>
      </c>
      <c r="O2186" t="s">
        <v>56</v>
      </c>
      <c r="P2186" t="s">
        <v>39</v>
      </c>
      <c r="Q2186" t="str">
        <f t="shared" si="138"/>
        <v>Adult</v>
      </c>
      <c r="R2186" t="str">
        <f t="shared" si="139"/>
        <v>Profit</v>
      </c>
    </row>
    <row r="2187" spans="1:18">
      <c r="A2187">
        <v>9873</v>
      </c>
      <c r="B2187" t="s">
        <v>23</v>
      </c>
      <c r="C2187">
        <v>60</v>
      </c>
      <c r="D2187" t="s">
        <v>24</v>
      </c>
      <c r="E2187" t="s">
        <v>57</v>
      </c>
      <c r="F2187" t="s">
        <v>25</v>
      </c>
      <c r="G2187">
        <v>4500.78</v>
      </c>
      <c r="H2187">
        <v>1400.64</v>
      </c>
      <c r="I2187">
        <v>5583.91</v>
      </c>
      <c r="J2187">
        <v>4183.2700000000004</v>
      </c>
      <c r="K2187" s="1">
        <f t="shared" si="136"/>
        <v>2.9866846584418552</v>
      </c>
      <c r="L2187" t="s">
        <v>37</v>
      </c>
      <c r="M2187" s="2" t="s">
        <v>128</v>
      </c>
      <c r="N2187" s="3" t="str">
        <f t="shared" si="137"/>
        <v>Dec</v>
      </c>
      <c r="O2187" t="s">
        <v>33</v>
      </c>
      <c r="P2187" t="s">
        <v>39</v>
      </c>
      <c r="Q2187" t="str">
        <f t="shared" si="138"/>
        <v>Senior</v>
      </c>
      <c r="R2187" t="str">
        <f t="shared" si="139"/>
        <v>Profit</v>
      </c>
    </row>
    <row r="2188" spans="1:18">
      <c r="A2188">
        <v>3241</v>
      </c>
      <c r="B2188" t="s">
        <v>52</v>
      </c>
      <c r="C2188">
        <v>45</v>
      </c>
      <c r="D2188" t="s">
        <v>24</v>
      </c>
      <c r="E2188" t="s">
        <v>53</v>
      </c>
      <c r="F2188" t="s">
        <v>18</v>
      </c>
      <c r="G2188">
        <v>4116.62</v>
      </c>
      <c r="H2188">
        <v>429.82</v>
      </c>
      <c r="I2188">
        <v>5583.83</v>
      </c>
      <c r="J2188">
        <v>5154.01</v>
      </c>
      <c r="K2188" s="1">
        <f t="shared" si="136"/>
        <v>11.9910892931925</v>
      </c>
      <c r="L2188" t="s">
        <v>37</v>
      </c>
      <c r="M2188" s="2" t="s">
        <v>258</v>
      </c>
      <c r="N2188" s="3" t="str">
        <f t="shared" si="137"/>
        <v>Nov</v>
      </c>
      <c r="O2188" t="s">
        <v>51</v>
      </c>
      <c r="P2188" t="s">
        <v>22</v>
      </c>
      <c r="Q2188" t="str">
        <f t="shared" si="138"/>
        <v>Senior</v>
      </c>
      <c r="R2188" t="str">
        <f t="shared" si="139"/>
        <v>Profit</v>
      </c>
    </row>
    <row r="2189" spans="1:18">
      <c r="A2189">
        <v>8070</v>
      </c>
      <c r="B2189" t="s">
        <v>92</v>
      </c>
      <c r="C2189">
        <v>39</v>
      </c>
      <c r="D2189" t="s">
        <v>16</v>
      </c>
      <c r="E2189" t="s">
        <v>41</v>
      </c>
      <c r="F2189" t="s">
        <v>36</v>
      </c>
      <c r="G2189">
        <v>4573.54</v>
      </c>
      <c r="H2189">
        <v>662.32</v>
      </c>
      <c r="I2189">
        <v>5583.5</v>
      </c>
      <c r="J2189">
        <v>4921.18</v>
      </c>
      <c r="K2189" s="1">
        <f t="shared" si="136"/>
        <v>7.4302150018118125</v>
      </c>
      <c r="L2189" t="s">
        <v>54</v>
      </c>
      <c r="M2189" s="2" t="s">
        <v>210</v>
      </c>
      <c r="N2189" s="3" t="str">
        <f t="shared" si="137"/>
        <v>Oct</v>
      </c>
      <c r="O2189" t="s">
        <v>28</v>
      </c>
      <c r="P2189" t="s">
        <v>22</v>
      </c>
      <c r="Q2189" t="str">
        <f t="shared" si="138"/>
        <v>Adult</v>
      </c>
      <c r="R2189" t="str">
        <f t="shared" si="139"/>
        <v>Profit</v>
      </c>
    </row>
    <row r="2190" spans="1:18">
      <c r="A2190">
        <v>5744</v>
      </c>
      <c r="B2190" t="s">
        <v>23</v>
      </c>
      <c r="C2190">
        <v>37</v>
      </c>
      <c r="D2190" t="s">
        <v>24</v>
      </c>
      <c r="E2190" t="s">
        <v>41</v>
      </c>
      <c r="F2190" t="s">
        <v>49</v>
      </c>
      <c r="G2190">
        <v>3957.71</v>
      </c>
      <c r="H2190">
        <v>1083.08</v>
      </c>
      <c r="I2190">
        <v>5583.28</v>
      </c>
      <c r="J2190">
        <v>4500.2</v>
      </c>
      <c r="K2190" s="1">
        <f t="shared" si="136"/>
        <v>4.1550024005613624</v>
      </c>
      <c r="L2190" t="s">
        <v>19</v>
      </c>
      <c r="M2190" s="2" t="s">
        <v>315</v>
      </c>
      <c r="N2190" s="3" t="str">
        <f t="shared" si="137"/>
        <v>Aug</v>
      </c>
      <c r="O2190" t="s">
        <v>56</v>
      </c>
      <c r="P2190" t="s">
        <v>22</v>
      </c>
      <c r="Q2190" t="str">
        <f t="shared" si="138"/>
        <v>Adult</v>
      </c>
      <c r="R2190" t="str">
        <f t="shared" si="139"/>
        <v>Profit</v>
      </c>
    </row>
    <row r="2191" spans="1:18">
      <c r="A2191">
        <v>170</v>
      </c>
      <c r="B2191" t="s">
        <v>15</v>
      </c>
      <c r="C2191">
        <v>40</v>
      </c>
      <c r="D2191" t="s">
        <v>16</v>
      </c>
      <c r="E2191" t="s">
        <v>57</v>
      </c>
      <c r="F2191" t="s">
        <v>42</v>
      </c>
      <c r="G2191">
        <v>3592.58</v>
      </c>
      <c r="H2191">
        <v>1519.24</v>
      </c>
      <c r="I2191">
        <v>5583.14</v>
      </c>
      <c r="J2191">
        <v>4063.9</v>
      </c>
      <c r="K2191" s="1">
        <f t="shared" si="136"/>
        <v>2.6749558990021325</v>
      </c>
      <c r="L2191" t="s">
        <v>26</v>
      </c>
      <c r="M2191" s="2" t="s">
        <v>151</v>
      </c>
      <c r="N2191" s="3" t="str">
        <f t="shared" si="137"/>
        <v>May</v>
      </c>
      <c r="O2191" t="s">
        <v>28</v>
      </c>
      <c r="P2191" t="s">
        <v>39</v>
      </c>
      <c r="Q2191" t="str">
        <f t="shared" si="138"/>
        <v>Adult</v>
      </c>
      <c r="R2191" t="str">
        <f t="shared" si="139"/>
        <v>Profit</v>
      </c>
    </row>
    <row r="2192" spans="1:18">
      <c r="A2192">
        <v>9195</v>
      </c>
      <c r="B2192" t="s">
        <v>92</v>
      </c>
      <c r="C2192">
        <v>34</v>
      </c>
      <c r="D2192" t="s">
        <v>24</v>
      </c>
      <c r="E2192" t="s">
        <v>59</v>
      </c>
      <c r="F2192" t="s">
        <v>36</v>
      </c>
      <c r="G2192">
        <v>3231.53</v>
      </c>
      <c r="H2192">
        <v>1535.77</v>
      </c>
      <c r="I2192">
        <v>5582.92</v>
      </c>
      <c r="J2192">
        <v>4047.15</v>
      </c>
      <c r="K2192" s="1">
        <f t="shared" si="136"/>
        <v>2.6352578836674763</v>
      </c>
      <c r="L2192" t="s">
        <v>26</v>
      </c>
      <c r="M2192" s="2" t="s">
        <v>93</v>
      </c>
      <c r="N2192" s="3" t="str">
        <f t="shared" si="137"/>
        <v>Apr</v>
      </c>
      <c r="O2192" t="s">
        <v>28</v>
      </c>
      <c r="P2192" t="s">
        <v>22</v>
      </c>
      <c r="Q2192" t="str">
        <f t="shared" si="138"/>
        <v>Adult</v>
      </c>
      <c r="R2192" t="str">
        <f t="shared" si="139"/>
        <v>Profit</v>
      </c>
    </row>
    <row r="2193" spans="1:18">
      <c r="A2193">
        <v>6946</v>
      </c>
      <c r="B2193" t="s">
        <v>40</v>
      </c>
      <c r="C2193">
        <v>56</v>
      </c>
      <c r="D2193" t="s">
        <v>16</v>
      </c>
      <c r="E2193" t="s">
        <v>57</v>
      </c>
      <c r="F2193" t="s">
        <v>42</v>
      </c>
      <c r="G2193">
        <v>4460.2700000000004</v>
      </c>
      <c r="H2193">
        <v>962.34</v>
      </c>
      <c r="I2193">
        <v>5580.03</v>
      </c>
      <c r="J2193">
        <v>4617.6899999999996</v>
      </c>
      <c r="K2193" s="1">
        <f t="shared" si="136"/>
        <v>4.7983976557141963</v>
      </c>
      <c r="L2193" t="s">
        <v>37</v>
      </c>
      <c r="M2193" s="2" t="s">
        <v>137</v>
      </c>
      <c r="N2193" s="3" t="str">
        <f t="shared" si="137"/>
        <v>Jun</v>
      </c>
      <c r="O2193" t="s">
        <v>28</v>
      </c>
      <c r="P2193" t="s">
        <v>39</v>
      </c>
      <c r="Q2193" t="str">
        <f t="shared" si="138"/>
        <v>Senior</v>
      </c>
      <c r="R2193" t="str">
        <f t="shared" si="139"/>
        <v>Profit</v>
      </c>
    </row>
    <row r="2194" spans="1:18">
      <c r="A2194">
        <v>1403</v>
      </c>
      <c r="B2194" t="s">
        <v>44</v>
      </c>
      <c r="C2194">
        <v>55</v>
      </c>
      <c r="D2194" t="s">
        <v>16</v>
      </c>
      <c r="E2194" t="s">
        <v>30</v>
      </c>
      <c r="F2194" t="s">
        <v>18</v>
      </c>
      <c r="G2194">
        <v>3489.3</v>
      </c>
      <c r="H2194">
        <v>295.2</v>
      </c>
      <c r="I2194">
        <v>5579.65</v>
      </c>
      <c r="J2194">
        <v>5284.45</v>
      </c>
      <c r="K2194" s="1">
        <f t="shared" si="136"/>
        <v>17.901253387533874</v>
      </c>
      <c r="L2194" t="s">
        <v>54</v>
      </c>
      <c r="M2194" s="2" t="s">
        <v>342</v>
      </c>
      <c r="N2194" s="3" t="str">
        <f t="shared" si="137"/>
        <v>Jan</v>
      </c>
      <c r="O2194" t="s">
        <v>21</v>
      </c>
      <c r="P2194" t="s">
        <v>39</v>
      </c>
      <c r="Q2194" t="str">
        <f t="shared" si="138"/>
        <v>Senior</v>
      </c>
      <c r="R2194" t="str">
        <f t="shared" si="139"/>
        <v>Profit</v>
      </c>
    </row>
    <row r="2195" spans="1:18">
      <c r="A2195">
        <v>441</v>
      </c>
      <c r="B2195" t="s">
        <v>44</v>
      </c>
      <c r="C2195">
        <v>32</v>
      </c>
      <c r="D2195" t="s">
        <v>24</v>
      </c>
      <c r="E2195" t="s">
        <v>57</v>
      </c>
      <c r="F2195" t="s">
        <v>25</v>
      </c>
      <c r="G2195">
        <v>3672.46</v>
      </c>
      <c r="H2195">
        <v>1673.03</v>
      </c>
      <c r="I2195">
        <v>5579.26</v>
      </c>
      <c r="J2195">
        <v>3906.23</v>
      </c>
      <c r="K2195" s="1">
        <f t="shared" si="136"/>
        <v>2.3348236433297669</v>
      </c>
      <c r="L2195" t="s">
        <v>54</v>
      </c>
      <c r="M2195" s="2" t="s">
        <v>305</v>
      </c>
      <c r="N2195" s="3" t="str">
        <f t="shared" si="137"/>
        <v>Jul</v>
      </c>
      <c r="O2195" t="s">
        <v>21</v>
      </c>
      <c r="P2195" t="s">
        <v>22</v>
      </c>
      <c r="Q2195" t="str">
        <f t="shared" si="138"/>
        <v>Adult</v>
      </c>
      <c r="R2195" t="str">
        <f t="shared" si="139"/>
        <v>Profit</v>
      </c>
    </row>
    <row r="2196" spans="1:18">
      <c r="A2196">
        <v>8842</v>
      </c>
      <c r="B2196" t="s">
        <v>47</v>
      </c>
      <c r="C2196">
        <v>37</v>
      </c>
      <c r="D2196" t="s">
        <v>16</v>
      </c>
      <c r="E2196" t="s">
        <v>30</v>
      </c>
      <c r="F2196" t="s">
        <v>25</v>
      </c>
      <c r="G2196">
        <v>3900.27</v>
      </c>
      <c r="H2196">
        <v>104.21</v>
      </c>
      <c r="I2196">
        <v>5577.41</v>
      </c>
      <c r="J2196">
        <v>5473.2</v>
      </c>
      <c r="K2196" s="1">
        <f t="shared" si="136"/>
        <v>52.520871317531906</v>
      </c>
      <c r="L2196" t="s">
        <v>31</v>
      </c>
      <c r="M2196" s="2" t="s">
        <v>251</v>
      </c>
      <c r="N2196" s="3" t="str">
        <f t="shared" si="137"/>
        <v>Jan</v>
      </c>
      <c r="O2196" t="s">
        <v>56</v>
      </c>
      <c r="P2196" t="s">
        <v>22</v>
      </c>
      <c r="Q2196" t="str">
        <f t="shared" si="138"/>
        <v>Adult</v>
      </c>
      <c r="R2196" t="str">
        <f t="shared" si="139"/>
        <v>Profit</v>
      </c>
    </row>
    <row r="2197" spans="1:18">
      <c r="A2197">
        <v>7821</v>
      </c>
      <c r="B2197" t="s">
        <v>34</v>
      </c>
      <c r="C2197">
        <v>33</v>
      </c>
      <c r="D2197" t="s">
        <v>16</v>
      </c>
      <c r="E2197" t="s">
        <v>17</v>
      </c>
      <c r="F2197" t="s">
        <v>36</v>
      </c>
      <c r="G2197">
        <v>4942.34</v>
      </c>
      <c r="H2197">
        <v>474.13</v>
      </c>
      <c r="I2197">
        <v>5577.12</v>
      </c>
      <c r="J2197">
        <v>5102.99</v>
      </c>
      <c r="K2197" s="1">
        <f t="shared" si="136"/>
        <v>10.762849851306603</v>
      </c>
      <c r="L2197" t="s">
        <v>26</v>
      </c>
      <c r="M2197" s="2" t="s">
        <v>306</v>
      </c>
      <c r="N2197" s="3" t="str">
        <f t="shared" si="137"/>
        <v>Jan</v>
      </c>
      <c r="O2197" t="s">
        <v>28</v>
      </c>
      <c r="P2197" t="s">
        <v>39</v>
      </c>
      <c r="Q2197" t="str">
        <f t="shared" si="138"/>
        <v>Adult</v>
      </c>
      <c r="R2197" t="str">
        <f t="shared" si="139"/>
        <v>Profit</v>
      </c>
    </row>
    <row r="2198" spans="1:18">
      <c r="A2198">
        <v>10000</v>
      </c>
      <c r="B2198" t="s">
        <v>23</v>
      </c>
      <c r="C2198">
        <v>50</v>
      </c>
      <c r="D2198" t="s">
        <v>16</v>
      </c>
      <c r="E2198" t="s">
        <v>35</v>
      </c>
      <c r="F2198" t="s">
        <v>18</v>
      </c>
      <c r="G2198">
        <v>4258.97</v>
      </c>
      <c r="H2198">
        <v>1199.23</v>
      </c>
      <c r="I2198">
        <v>5576.58</v>
      </c>
      <c r="J2198">
        <v>4377.3500000000004</v>
      </c>
      <c r="K2198" s="1">
        <f t="shared" si="136"/>
        <v>3.6501338358780218</v>
      </c>
      <c r="L2198" t="s">
        <v>31</v>
      </c>
      <c r="M2198" s="2" t="s">
        <v>63</v>
      </c>
      <c r="N2198" s="3" t="str">
        <f t="shared" si="137"/>
        <v>Jan</v>
      </c>
      <c r="O2198" t="s">
        <v>33</v>
      </c>
      <c r="P2198" t="s">
        <v>39</v>
      </c>
      <c r="Q2198" t="str">
        <f t="shared" si="138"/>
        <v>Senior</v>
      </c>
      <c r="R2198" t="str">
        <f t="shared" si="139"/>
        <v>Profit</v>
      </c>
    </row>
    <row r="2199" spans="1:18">
      <c r="A2199">
        <v>518</v>
      </c>
      <c r="B2199" t="s">
        <v>23</v>
      </c>
      <c r="C2199">
        <v>38</v>
      </c>
      <c r="D2199" t="s">
        <v>24</v>
      </c>
      <c r="E2199" t="s">
        <v>53</v>
      </c>
      <c r="F2199" t="s">
        <v>42</v>
      </c>
      <c r="G2199">
        <v>4088.83</v>
      </c>
      <c r="H2199">
        <v>1874.32</v>
      </c>
      <c r="I2199">
        <v>5575.88</v>
      </c>
      <c r="J2199">
        <v>3701.56</v>
      </c>
      <c r="K2199" s="1">
        <f t="shared" si="136"/>
        <v>1.9748815570446883</v>
      </c>
      <c r="L2199" t="s">
        <v>19</v>
      </c>
      <c r="M2199" s="2" t="s">
        <v>264</v>
      </c>
      <c r="N2199" s="3" t="str">
        <f t="shared" si="137"/>
        <v>Feb</v>
      </c>
      <c r="O2199" t="s">
        <v>28</v>
      </c>
      <c r="P2199" t="s">
        <v>39</v>
      </c>
      <c r="Q2199" t="str">
        <f t="shared" si="138"/>
        <v>Adult</v>
      </c>
      <c r="R2199" t="str">
        <f t="shared" si="139"/>
        <v>Profit</v>
      </c>
    </row>
    <row r="2200" spans="1:18">
      <c r="A2200">
        <v>1531</v>
      </c>
      <c r="B2200" t="s">
        <v>15</v>
      </c>
      <c r="C2200">
        <v>28</v>
      </c>
      <c r="D2200" t="s">
        <v>16</v>
      </c>
      <c r="E2200" t="s">
        <v>66</v>
      </c>
      <c r="F2200" t="s">
        <v>18</v>
      </c>
      <c r="G2200">
        <v>3331.87</v>
      </c>
      <c r="H2200">
        <v>301.48</v>
      </c>
      <c r="I2200">
        <v>5574.5</v>
      </c>
      <c r="J2200">
        <v>5273.02</v>
      </c>
      <c r="K2200" s="1">
        <f t="shared" si="136"/>
        <v>17.490447127504311</v>
      </c>
      <c r="L2200" t="s">
        <v>31</v>
      </c>
      <c r="M2200" s="2" t="s">
        <v>62</v>
      </c>
      <c r="N2200" s="3" t="str">
        <f t="shared" si="137"/>
        <v>Feb</v>
      </c>
      <c r="O2200" t="s">
        <v>56</v>
      </c>
      <c r="P2200" t="s">
        <v>39</v>
      </c>
      <c r="Q2200" t="str">
        <f t="shared" si="138"/>
        <v>Adult</v>
      </c>
      <c r="R2200" t="str">
        <f t="shared" si="139"/>
        <v>Profit</v>
      </c>
    </row>
    <row r="2201" spans="1:18">
      <c r="A2201">
        <v>1540</v>
      </c>
      <c r="B2201" t="s">
        <v>34</v>
      </c>
      <c r="C2201">
        <v>52</v>
      </c>
      <c r="D2201" t="s">
        <v>24</v>
      </c>
      <c r="E2201" t="s">
        <v>30</v>
      </c>
      <c r="F2201" t="s">
        <v>18</v>
      </c>
      <c r="G2201">
        <v>4365.3999999999996</v>
      </c>
      <c r="H2201">
        <v>356.61</v>
      </c>
      <c r="I2201">
        <v>5573.9</v>
      </c>
      <c r="J2201">
        <v>5217.29</v>
      </c>
      <c r="K2201" s="1">
        <f t="shared" si="136"/>
        <v>14.630240318555284</v>
      </c>
      <c r="L2201" t="s">
        <v>26</v>
      </c>
      <c r="M2201" s="2" t="s">
        <v>399</v>
      </c>
      <c r="N2201" s="3" t="str">
        <f t="shared" si="137"/>
        <v>Dec</v>
      </c>
      <c r="O2201" t="s">
        <v>28</v>
      </c>
      <c r="P2201" t="s">
        <v>39</v>
      </c>
      <c r="Q2201" t="str">
        <f t="shared" si="138"/>
        <v>Senior</v>
      </c>
      <c r="R2201" t="str">
        <f t="shared" si="139"/>
        <v>Profit</v>
      </c>
    </row>
    <row r="2202" spans="1:18">
      <c r="A2202">
        <v>9360</v>
      </c>
      <c r="B2202" t="s">
        <v>40</v>
      </c>
      <c r="C2202">
        <v>44</v>
      </c>
      <c r="D2202" t="s">
        <v>16</v>
      </c>
      <c r="E2202" t="s">
        <v>59</v>
      </c>
      <c r="F2202" t="s">
        <v>25</v>
      </c>
      <c r="G2202">
        <v>4897.8</v>
      </c>
      <c r="H2202">
        <v>1139.32</v>
      </c>
      <c r="I2202">
        <v>5573.35</v>
      </c>
      <c r="J2202">
        <v>4434.03</v>
      </c>
      <c r="K2202" s="1">
        <f t="shared" si="136"/>
        <v>3.891821437348594</v>
      </c>
      <c r="L2202" t="s">
        <v>31</v>
      </c>
      <c r="M2202" s="2" t="s">
        <v>202</v>
      </c>
      <c r="N2202" s="3" t="str">
        <f t="shared" si="137"/>
        <v>Jun</v>
      </c>
      <c r="O2202" t="s">
        <v>51</v>
      </c>
      <c r="P2202" t="s">
        <v>22</v>
      </c>
      <c r="Q2202" t="str">
        <f t="shared" si="138"/>
        <v>Senior</v>
      </c>
      <c r="R2202" t="str">
        <f t="shared" si="139"/>
        <v>Profit</v>
      </c>
    </row>
    <row r="2203" spans="1:18">
      <c r="A2203">
        <v>4304</v>
      </c>
      <c r="B2203" t="s">
        <v>44</v>
      </c>
      <c r="C2203">
        <v>58</v>
      </c>
      <c r="D2203" t="s">
        <v>16</v>
      </c>
      <c r="E2203" t="s">
        <v>35</v>
      </c>
      <c r="F2203" t="s">
        <v>18</v>
      </c>
      <c r="G2203">
        <v>4581.8500000000004</v>
      </c>
      <c r="H2203">
        <v>1211.02</v>
      </c>
      <c r="I2203">
        <v>5573.23</v>
      </c>
      <c r="J2203">
        <v>4362.21</v>
      </c>
      <c r="K2203" s="1">
        <f t="shared" si="136"/>
        <v>3.6020957539925025</v>
      </c>
      <c r="L2203" t="s">
        <v>54</v>
      </c>
      <c r="M2203" s="2" t="s">
        <v>242</v>
      </c>
      <c r="N2203" s="3" t="str">
        <f t="shared" si="137"/>
        <v>Apr</v>
      </c>
      <c r="O2203" t="s">
        <v>21</v>
      </c>
      <c r="P2203" t="s">
        <v>39</v>
      </c>
      <c r="Q2203" t="str">
        <f t="shared" si="138"/>
        <v>Senior</v>
      </c>
      <c r="R2203" t="str">
        <f t="shared" si="139"/>
        <v>Profit</v>
      </c>
    </row>
    <row r="2204" spans="1:18">
      <c r="A2204">
        <v>3553</v>
      </c>
      <c r="B2204" t="s">
        <v>47</v>
      </c>
      <c r="C2204">
        <v>59</v>
      </c>
      <c r="D2204" t="s">
        <v>24</v>
      </c>
      <c r="E2204" t="s">
        <v>41</v>
      </c>
      <c r="F2204" t="s">
        <v>42</v>
      </c>
      <c r="G2204">
        <v>3772.26</v>
      </c>
      <c r="H2204">
        <v>359.1</v>
      </c>
      <c r="I2204">
        <v>5573.05</v>
      </c>
      <c r="J2204">
        <v>5213.95</v>
      </c>
      <c r="K2204" s="1">
        <f t="shared" si="136"/>
        <v>14.519493177387913</v>
      </c>
      <c r="L2204" t="s">
        <v>26</v>
      </c>
      <c r="M2204" s="2" t="s">
        <v>370</v>
      </c>
      <c r="N2204" s="3" t="str">
        <f t="shared" si="137"/>
        <v>Jul</v>
      </c>
      <c r="O2204" t="s">
        <v>33</v>
      </c>
      <c r="P2204" t="s">
        <v>22</v>
      </c>
      <c r="Q2204" t="str">
        <f t="shared" si="138"/>
        <v>Senior</v>
      </c>
      <c r="R2204" t="str">
        <f t="shared" si="139"/>
        <v>Profit</v>
      </c>
    </row>
    <row r="2205" spans="1:18">
      <c r="A2205">
        <v>9186</v>
      </c>
      <c r="B2205" t="s">
        <v>84</v>
      </c>
      <c r="C2205">
        <v>28</v>
      </c>
      <c r="D2205" t="s">
        <v>24</v>
      </c>
      <c r="E2205" t="s">
        <v>66</v>
      </c>
      <c r="F2205" t="s">
        <v>18</v>
      </c>
      <c r="G2205">
        <v>4025.9</v>
      </c>
      <c r="H2205">
        <v>123.61</v>
      </c>
      <c r="I2205">
        <v>5571.97</v>
      </c>
      <c r="J2205">
        <v>5448.36</v>
      </c>
      <c r="K2205" s="1">
        <f t="shared" si="136"/>
        <v>44.077016422619529</v>
      </c>
      <c r="L2205" t="s">
        <v>26</v>
      </c>
      <c r="M2205" s="2" t="s">
        <v>249</v>
      </c>
      <c r="N2205" s="3" t="str">
        <f t="shared" si="137"/>
        <v>Sep</v>
      </c>
      <c r="O2205" t="s">
        <v>51</v>
      </c>
      <c r="P2205" t="s">
        <v>39</v>
      </c>
      <c r="Q2205" t="str">
        <f t="shared" si="138"/>
        <v>Adult</v>
      </c>
      <c r="R2205" t="str">
        <f t="shared" si="139"/>
        <v>Profit</v>
      </c>
    </row>
    <row r="2206" spans="1:18">
      <c r="A2206">
        <v>1958</v>
      </c>
      <c r="B2206" t="s">
        <v>15</v>
      </c>
      <c r="C2206">
        <v>48</v>
      </c>
      <c r="D2206" t="s">
        <v>16</v>
      </c>
      <c r="E2206" t="s">
        <v>53</v>
      </c>
      <c r="F2206" t="s">
        <v>42</v>
      </c>
      <c r="G2206">
        <v>4389.46</v>
      </c>
      <c r="H2206">
        <v>1653.19</v>
      </c>
      <c r="I2206">
        <v>5571.96</v>
      </c>
      <c r="J2206">
        <v>3918.77</v>
      </c>
      <c r="K2206" s="1">
        <f t="shared" si="136"/>
        <v>2.3704292912490397</v>
      </c>
      <c r="L2206" t="s">
        <v>54</v>
      </c>
      <c r="M2206" s="2" t="s">
        <v>147</v>
      </c>
      <c r="N2206" s="3" t="str">
        <f t="shared" si="137"/>
        <v>Oct</v>
      </c>
      <c r="O2206" t="s">
        <v>21</v>
      </c>
      <c r="P2206" t="s">
        <v>22</v>
      </c>
      <c r="Q2206" t="str">
        <f t="shared" si="138"/>
        <v>Senior</v>
      </c>
      <c r="R2206" t="str">
        <f t="shared" si="139"/>
        <v>Profit</v>
      </c>
    </row>
    <row r="2207" spans="1:18">
      <c r="A2207">
        <v>2573</v>
      </c>
      <c r="B2207" t="s">
        <v>34</v>
      </c>
      <c r="C2207">
        <v>37</v>
      </c>
      <c r="D2207" t="s">
        <v>16</v>
      </c>
      <c r="E2207" t="s">
        <v>53</v>
      </c>
      <c r="F2207" t="s">
        <v>36</v>
      </c>
      <c r="G2207">
        <v>4375.84</v>
      </c>
      <c r="H2207">
        <v>1724.4</v>
      </c>
      <c r="I2207">
        <v>5570.69</v>
      </c>
      <c r="J2207">
        <v>3846.29</v>
      </c>
      <c r="K2207" s="1">
        <f t="shared" si="136"/>
        <v>2.2305091626072837</v>
      </c>
      <c r="L2207" t="s">
        <v>31</v>
      </c>
      <c r="M2207" s="2" t="s">
        <v>97</v>
      </c>
      <c r="N2207" s="3" t="str">
        <f t="shared" si="137"/>
        <v>Jun</v>
      </c>
      <c r="O2207" t="s">
        <v>56</v>
      </c>
      <c r="P2207" t="s">
        <v>39</v>
      </c>
      <c r="Q2207" t="str">
        <f t="shared" si="138"/>
        <v>Adult</v>
      </c>
      <c r="R2207" t="str">
        <f t="shared" si="139"/>
        <v>Profit</v>
      </c>
    </row>
    <row r="2208" spans="1:18">
      <c r="A2208">
        <v>3955</v>
      </c>
      <c r="B2208" t="s">
        <v>84</v>
      </c>
      <c r="C2208">
        <v>60</v>
      </c>
      <c r="D2208" t="s">
        <v>16</v>
      </c>
      <c r="E2208" t="s">
        <v>57</v>
      </c>
      <c r="F2208" t="s">
        <v>18</v>
      </c>
      <c r="G2208">
        <v>4368.13</v>
      </c>
      <c r="H2208">
        <v>429.23</v>
      </c>
      <c r="I2208">
        <v>5569.97</v>
      </c>
      <c r="J2208">
        <v>5140.74</v>
      </c>
      <c r="K2208" s="1">
        <f t="shared" si="136"/>
        <v>11.976655872143139</v>
      </c>
      <c r="L2208" t="s">
        <v>19</v>
      </c>
      <c r="M2208" s="2" t="s">
        <v>232</v>
      </c>
      <c r="N2208" s="3" t="str">
        <f t="shared" si="137"/>
        <v>Jul</v>
      </c>
      <c r="O2208" t="s">
        <v>33</v>
      </c>
      <c r="P2208" t="s">
        <v>22</v>
      </c>
      <c r="Q2208" t="str">
        <f t="shared" si="138"/>
        <v>Senior</v>
      </c>
      <c r="R2208" t="str">
        <f t="shared" si="139"/>
        <v>Profit</v>
      </c>
    </row>
    <row r="2209" spans="1:18">
      <c r="A2209">
        <v>9987</v>
      </c>
      <c r="B2209" t="s">
        <v>92</v>
      </c>
      <c r="C2209">
        <v>36</v>
      </c>
      <c r="D2209" t="s">
        <v>16</v>
      </c>
      <c r="E2209" t="s">
        <v>57</v>
      </c>
      <c r="F2209" t="s">
        <v>18</v>
      </c>
      <c r="G2209">
        <v>3706.64</v>
      </c>
      <c r="H2209">
        <v>1476.03</v>
      </c>
      <c r="I2209">
        <v>5567.76</v>
      </c>
      <c r="J2209">
        <v>4091.73</v>
      </c>
      <c r="K2209" s="1">
        <f t="shared" si="136"/>
        <v>2.772118452876974</v>
      </c>
      <c r="L2209" t="s">
        <v>31</v>
      </c>
      <c r="M2209" s="2" t="s">
        <v>86</v>
      </c>
      <c r="N2209" s="3" t="str">
        <f t="shared" si="137"/>
        <v>May</v>
      </c>
      <c r="O2209" t="s">
        <v>51</v>
      </c>
      <c r="P2209" t="s">
        <v>39</v>
      </c>
      <c r="Q2209" t="str">
        <f t="shared" si="138"/>
        <v>Adult</v>
      </c>
      <c r="R2209" t="str">
        <f t="shared" si="139"/>
        <v>Profit</v>
      </c>
    </row>
    <row r="2210" spans="1:18">
      <c r="A2210">
        <v>2881</v>
      </c>
      <c r="B2210" t="s">
        <v>29</v>
      </c>
      <c r="C2210">
        <v>23</v>
      </c>
      <c r="D2210" t="s">
        <v>16</v>
      </c>
      <c r="E2210" t="s">
        <v>59</v>
      </c>
      <c r="F2210" t="s">
        <v>25</v>
      </c>
      <c r="G2210">
        <v>3994.86</v>
      </c>
      <c r="H2210">
        <v>328.29</v>
      </c>
      <c r="I2210">
        <v>5567.31</v>
      </c>
      <c r="J2210">
        <v>5239.0200000000004</v>
      </c>
      <c r="K2210" s="1">
        <f t="shared" si="136"/>
        <v>15.958512290962259</v>
      </c>
      <c r="L2210" t="s">
        <v>37</v>
      </c>
      <c r="M2210" s="2" t="s">
        <v>339</v>
      </c>
      <c r="N2210" s="3" t="str">
        <f t="shared" si="137"/>
        <v>Aug</v>
      </c>
      <c r="O2210" t="s">
        <v>33</v>
      </c>
      <c r="P2210" t="s">
        <v>39</v>
      </c>
      <c r="Q2210" t="str">
        <f t="shared" si="138"/>
        <v>Young</v>
      </c>
      <c r="R2210" t="str">
        <f t="shared" si="139"/>
        <v>Profit</v>
      </c>
    </row>
    <row r="2211" spans="1:18">
      <c r="A2211">
        <v>3232</v>
      </c>
      <c r="B2211" t="s">
        <v>23</v>
      </c>
      <c r="C2211">
        <v>25</v>
      </c>
      <c r="D2211" t="s">
        <v>16</v>
      </c>
      <c r="E2211" t="s">
        <v>57</v>
      </c>
      <c r="F2211" t="s">
        <v>42</v>
      </c>
      <c r="G2211">
        <v>3096.53</v>
      </c>
      <c r="H2211">
        <v>1416.57</v>
      </c>
      <c r="I2211">
        <v>5566.61</v>
      </c>
      <c r="J2211">
        <v>4150.04</v>
      </c>
      <c r="K2211" s="1">
        <f t="shared" si="136"/>
        <v>2.9296399048405659</v>
      </c>
      <c r="L2211" t="s">
        <v>19</v>
      </c>
      <c r="M2211" s="2" t="s">
        <v>48</v>
      </c>
      <c r="N2211" s="3" t="str">
        <f t="shared" si="137"/>
        <v>Jul</v>
      </c>
      <c r="O2211" t="s">
        <v>28</v>
      </c>
      <c r="P2211" t="s">
        <v>39</v>
      </c>
      <c r="Q2211" t="str">
        <f t="shared" si="138"/>
        <v>Young</v>
      </c>
      <c r="R2211" t="str">
        <f t="shared" si="139"/>
        <v>Profit</v>
      </c>
    </row>
    <row r="2212" spans="1:18">
      <c r="A2212">
        <v>9679</v>
      </c>
      <c r="B2212" t="s">
        <v>84</v>
      </c>
      <c r="C2212">
        <v>22</v>
      </c>
      <c r="D2212" t="s">
        <v>24</v>
      </c>
      <c r="E2212" t="s">
        <v>57</v>
      </c>
      <c r="F2212" t="s">
        <v>49</v>
      </c>
      <c r="G2212">
        <v>3326.27</v>
      </c>
      <c r="H2212">
        <v>773.04</v>
      </c>
      <c r="I2212">
        <v>5566.05</v>
      </c>
      <c r="J2212">
        <v>4793.01</v>
      </c>
      <c r="K2212" s="1">
        <f t="shared" si="136"/>
        <v>6.2002095622477498</v>
      </c>
      <c r="L2212" t="s">
        <v>54</v>
      </c>
      <c r="M2212" s="2" t="s">
        <v>311</v>
      </c>
      <c r="N2212" s="3" t="str">
        <f t="shared" si="137"/>
        <v>Feb</v>
      </c>
      <c r="O2212" t="s">
        <v>33</v>
      </c>
      <c r="P2212" t="s">
        <v>39</v>
      </c>
      <c r="Q2212" t="str">
        <f t="shared" si="138"/>
        <v>Young</v>
      </c>
      <c r="R2212" t="str">
        <f t="shared" si="139"/>
        <v>Profit</v>
      </c>
    </row>
    <row r="2213" spans="1:18">
      <c r="A2213">
        <v>4261</v>
      </c>
      <c r="B2213" t="s">
        <v>34</v>
      </c>
      <c r="C2213">
        <v>30</v>
      </c>
      <c r="D2213" t="s">
        <v>24</v>
      </c>
      <c r="E2213" t="s">
        <v>41</v>
      </c>
      <c r="F2213" t="s">
        <v>42</v>
      </c>
      <c r="G2213">
        <v>3646.76</v>
      </c>
      <c r="H2213">
        <v>671.89</v>
      </c>
      <c r="I2213">
        <v>5564.9</v>
      </c>
      <c r="J2213">
        <v>4893.01</v>
      </c>
      <c r="K2213" s="1">
        <f t="shared" si="136"/>
        <v>7.2824569497983305</v>
      </c>
      <c r="L2213" t="s">
        <v>19</v>
      </c>
      <c r="M2213" s="2" t="s">
        <v>313</v>
      </c>
      <c r="N2213" s="3" t="str">
        <f t="shared" si="137"/>
        <v>Feb</v>
      </c>
      <c r="O2213" t="s">
        <v>28</v>
      </c>
      <c r="P2213" t="s">
        <v>39</v>
      </c>
      <c r="Q2213" t="str">
        <f t="shared" si="138"/>
        <v>Adult</v>
      </c>
      <c r="R2213" t="str">
        <f t="shared" si="139"/>
        <v>Profit</v>
      </c>
    </row>
    <row r="2214" spans="1:18">
      <c r="A2214">
        <v>5688</v>
      </c>
      <c r="B2214" t="s">
        <v>92</v>
      </c>
      <c r="C2214">
        <v>32</v>
      </c>
      <c r="D2214" t="s">
        <v>24</v>
      </c>
      <c r="E2214" t="s">
        <v>30</v>
      </c>
      <c r="F2214" t="s">
        <v>25</v>
      </c>
      <c r="G2214">
        <v>3353.22</v>
      </c>
      <c r="H2214">
        <v>1735.48</v>
      </c>
      <c r="I2214">
        <v>5564.6</v>
      </c>
      <c r="J2214">
        <v>3829.12</v>
      </c>
      <c r="K2214" s="1">
        <f t="shared" si="136"/>
        <v>2.2063751815059809</v>
      </c>
      <c r="L2214" t="s">
        <v>26</v>
      </c>
      <c r="M2214" s="2" t="s">
        <v>149</v>
      </c>
      <c r="N2214" s="3" t="str">
        <f t="shared" si="137"/>
        <v>Mar</v>
      </c>
      <c r="O2214" t="s">
        <v>33</v>
      </c>
      <c r="P2214" t="s">
        <v>22</v>
      </c>
      <c r="Q2214" t="str">
        <f t="shared" si="138"/>
        <v>Adult</v>
      </c>
      <c r="R2214" t="str">
        <f t="shared" si="139"/>
        <v>Profit</v>
      </c>
    </row>
    <row r="2215" spans="1:18">
      <c r="A2215">
        <v>7642</v>
      </c>
      <c r="B2215" t="s">
        <v>15</v>
      </c>
      <c r="C2215">
        <v>37</v>
      </c>
      <c r="D2215" t="s">
        <v>24</v>
      </c>
      <c r="E2215" t="s">
        <v>57</v>
      </c>
      <c r="F2215" t="s">
        <v>42</v>
      </c>
      <c r="G2215">
        <v>3361.95</v>
      </c>
      <c r="H2215">
        <v>604.41</v>
      </c>
      <c r="I2215">
        <v>5564.54</v>
      </c>
      <c r="J2215">
        <v>4960.13</v>
      </c>
      <c r="K2215" s="1">
        <f t="shared" si="136"/>
        <v>8.206565079995368</v>
      </c>
      <c r="L2215" t="s">
        <v>37</v>
      </c>
      <c r="M2215" s="2" t="s">
        <v>183</v>
      </c>
      <c r="N2215" s="3" t="str">
        <f t="shared" si="137"/>
        <v>Jul</v>
      </c>
      <c r="O2215" t="s">
        <v>56</v>
      </c>
      <c r="P2215" t="s">
        <v>39</v>
      </c>
      <c r="Q2215" t="str">
        <f t="shared" si="138"/>
        <v>Adult</v>
      </c>
      <c r="R2215" t="str">
        <f t="shared" si="139"/>
        <v>Profit</v>
      </c>
    </row>
    <row r="2216" spans="1:18">
      <c r="A2216">
        <v>967</v>
      </c>
      <c r="B2216" t="s">
        <v>23</v>
      </c>
      <c r="C2216">
        <v>32</v>
      </c>
      <c r="D2216" t="s">
        <v>24</v>
      </c>
      <c r="E2216" t="s">
        <v>59</v>
      </c>
      <c r="F2216" t="s">
        <v>25</v>
      </c>
      <c r="G2216">
        <v>4016.09</v>
      </c>
      <c r="H2216">
        <v>1685.21</v>
      </c>
      <c r="I2216">
        <v>5564.09</v>
      </c>
      <c r="J2216">
        <v>3878.88</v>
      </c>
      <c r="K2216" s="1">
        <f t="shared" si="136"/>
        <v>2.3017190735872681</v>
      </c>
      <c r="L2216" t="s">
        <v>54</v>
      </c>
      <c r="M2216" s="2" t="s">
        <v>94</v>
      </c>
      <c r="N2216" s="3" t="str">
        <f t="shared" si="137"/>
        <v>Feb</v>
      </c>
      <c r="O2216" t="s">
        <v>51</v>
      </c>
      <c r="P2216" t="s">
        <v>22</v>
      </c>
      <c r="Q2216" t="str">
        <f t="shared" si="138"/>
        <v>Adult</v>
      </c>
      <c r="R2216" t="str">
        <f t="shared" si="139"/>
        <v>Profit</v>
      </c>
    </row>
    <row r="2217" spans="1:18">
      <c r="A2217">
        <v>5283</v>
      </c>
      <c r="B2217" t="s">
        <v>52</v>
      </c>
      <c r="C2217">
        <v>49</v>
      </c>
      <c r="D2217" t="s">
        <v>24</v>
      </c>
      <c r="E2217" t="s">
        <v>57</v>
      </c>
      <c r="F2217" t="s">
        <v>36</v>
      </c>
      <c r="G2217">
        <v>4482.78</v>
      </c>
      <c r="H2217">
        <v>1759.81</v>
      </c>
      <c r="I2217">
        <v>5562.42</v>
      </c>
      <c r="J2217">
        <v>3802.61</v>
      </c>
      <c r="K2217" s="1">
        <f t="shared" si="136"/>
        <v>2.1608071325881775</v>
      </c>
      <c r="L2217" t="s">
        <v>31</v>
      </c>
      <c r="M2217" s="2" t="s">
        <v>364</v>
      </c>
      <c r="N2217" s="3" t="str">
        <f t="shared" si="137"/>
        <v>Feb</v>
      </c>
      <c r="O2217" t="s">
        <v>33</v>
      </c>
      <c r="P2217" t="s">
        <v>22</v>
      </c>
      <c r="Q2217" t="str">
        <f t="shared" si="138"/>
        <v>Senior</v>
      </c>
      <c r="R2217" t="str">
        <f t="shared" si="139"/>
        <v>Profit</v>
      </c>
    </row>
    <row r="2218" spans="1:18">
      <c r="A2218">
        <v>561</v>
      </c>
      <c r="B2218" t="s">
        <v>52</v>
      </c>
      <c r="C2218">
        <v>56</v>
      </c>
      <c r="D2218" t="s">
        <v>24</v>
      </c>
      <c r="E2218" t="s">
        <v>59</v>
      </c>
      <c r="F2218" t="s">
        <v>25</v>
      </c>
      <c r="G2218">
        <v>3429</v>
      </c>
      <c r="H2218">
        <v>324.8</v>
      </c>
      <c r="I2218">
        <v>5562.35</v>
      </c>
      <c r="J2218">
        <v>5237.55</v>
      </c>
      <c r="K2218" s="1">
        <f t="shared" si="136"/>
        <v>16.1254618226601</v>
      </c>
      <c r="L2218" t="s">
        <v>37</v>
      </c>
      <c r="M2218" s="2" t="s">
        <v>106</v>
      </c>
      <c r="N2218" s="3" t="str">
        <f t="shared" si="137"/>
        <v>Sep</v>
      </c>
      <c r="O2218" t="s">
        <v>56</v>
      </c>
      <c r="P2218" t="s">
        <v>39</v>
      </c>
      <c r="Q2218" t="str">
        <f t="shared" si="138"/>
        <v>Senior</v>
      </c>
      <c r="R2218" t="str">
        <f t="shared" si="139"/>
        <v>Profit</v>
      </c>
    </row>
    <row r="2219" spans="1:18">
      <c r="A2219">
        <v>7998</v>
      </c>
      <c r="B2219" t="s">
        <v>52</v>
      </c>
      <c r="C2219">
        <v>20</v>
      </c>
      <c r="D2219" t="s">
        <v>16</v>
      </c>
      <c r="E2219" t="s">
        <v>30</v>
      </c>
      <c r="F2219" t="s">
        <v>42</v>
      </c>
      <c r="G2219">
        <v>4995.8900000000003</v>
      </c>
      <c r="H2219">
        <v>392.03</v>
      </c>
      <c r="I2219">
        <v>5560.97</v>
      </c>
      <c r="J2219">
        <v>5168.9399999999996</v>
      </c>
      <c r="K2219" s="1">
        <f t="shared" si="136"/>
        <v>13.185062367675943</v>
      </c>
      <c r="L2219" t="s">
        <v>31</v>
      </c>
      <c r="M2219" s="2" t="s">
        <v>244</v>
      </c>
      <c r="N2219" s="3" t="str">
        <f t="shared" si="137"/>
        <v>Jun</v>
      </c>
      <c r="O2219" t="s">
        <v>33</v>
      </c>
      <c r="P2219" t="s">
        <v>39</v>
      </c>
      <c r="Q2219" t="str">
        <f t="shared" si="138"/>
        <v>Young</v>
      </c>
      <c r="R2219" t="str">
        <f t="shared" si="139"/>
        <v>Profit</v>
      </c>
    </row>
    <row r="2220" spans="1:18">
      <c r="A2220">
        <v>3125</v>
      </c>
      <c r="B2220" t="s">
        <v>34</v>
      </c>
      <c r="C2220">
        <v>47</v>
      </c>
      <c r="D2220" t="s">
        <v>16</v>
      </c>
      <c r="E2220" t="s">
        <v>30</v>
      </c>
      <c r="F2220" t="s">
        <v>25</v>
      </c>
      <c r="G2220">
        <v>4562.92</v>
      </c>
      <c r="H2220">
        <v>872.35</v>
      </c>
      <c r="I2220">
        <v>5560.96</v>
      </c>
      <c r="J2220">
        <v>4688.6099999999997</v>
      </c>
      <c r="K2220" s="1">
        <f t="shared" si="136"/>
        <v>5.3746890582908229</v>
      </c>
      <c r="L2220" t="s">
        <v>19</v>
      </c>
      <c r="M2220" s="2" t="s">
        <v>107</v>
      </c>
      <c r="N2220" s="3" t="str">
        <f t="shared" si="137"/>
        <v>Apr</v>
      </c>
      <c r="O2220" t="s">
        <v>21</v>
      </c>
      <c r="P2220" t="s">
        <v>22</v>
      </c>
      <c r="Q2220" t="str">
        <f t="shared" si="138"/>
        <v>Senior</v>
      </c>
      <c r="R2220" t="str">
        <f t="shared" si="139"/>
        <v>Profit</v>
      </c>
    </row>
    <row r="2221" spans="1:18">
      <c r="A2221">
        <v>3488</v>
      </c>
      <c r="B2221" t="s">
        <v>40</v>
      </c>
      <c r="C2221">
        <v>19</v>
      </c>
      <c r="D2221" t="s">
        <v>16</v>
      </c>
      <c r="E2221" t="s">
        <v>59</v>
      </c>
      <c r="F2221" t="s">
        <v>49</v>
      </c>
      <c r="G2221">
        <v>4264.66</v>
      </c>
      <c r="H2221">
        <v>1665.91</v>
      </c>
      <c r="I2221">
        <v>5560.85</v>
      </c>
      <c r="J2221">
        <v>3894.94</v>
      </c>
      <c r="K2221" s="1">
        <f t="shared" si="136"/>
        <v>2.3380254635604563</v>
      </c>
      <c r="L2221" t="s">
        <v>54</v>
      </c>
      <c r="M2221" s="2" t="s">
        <v>379</v>
      </c>
      <c r="N2221" s="3" t="str">
        <f t="shared" si="137"/>
        <v>Mar</v>
      </c>
      <c r="O2221" t="s">
        <v>56</v>
      </c>
      <c r="P2221" t="s">
        <v>22</v>
      </c>
      <c r="Q2221" t="str">
        <f t="shared" si="138"/>
        <v>Young</v>
      </c>
      <c r="R2221" t="str">
        <f t="shared" si="139"/>
        <v>Profit</v>
      </c>
    </row>
    <row r="2222" spans="1:18">
      <c r="A2222">
        <v>8168</v>
      </c>
      <c r="B2222" t="s">
        <v>40</v>
      </c>
      <c r="C2222">
        <v>41</v>
      </c>
      <c r="D2222" t="s">
        <v>24</v>
      </c>
      <c r="E2222" t="s">
        <v>41</v>
      </c>
      <c r="F2222" t="s">
        <v>36</v>
      </c>
      <c r="G2222">
        <v>4625.3100000000004</v>
      </c>
      <c r="H2222">
        <v>1293.78</v>
      </c>
      <c r="I2222">
        <v>5560.26</v>
      </c>
      <c r="J2222">
        <v>4266.4799999999996</v>
      </c>
      <c r="K2222" s="1">
        <f t="shared" si="136"/>
        <v>3.2976858507628806</v>
      </c>
      <c r="L2222" t="s">
        <v>19</v>
      </c>
      <c r="M2222" s="2" t="s">
        <v>180</v>
      </c>
      <c r="N2222" s="3" t="str">
        <f t="shared" si="137"/>
        <v>Nov</v>
      </c>
      <c r="O2222" t="s">
        <v>33</v>
      </c>
      <c r="P2222" t="s">
        <v>39</v>
      </c>
      <c r="Q2222" t="str">
        <f t="shared" si="138"/>
        <v>Senior</v>
      </c>
      <c r="R2222" t="str">
        <f t="shared" si="139"/>
        <v>Profit</v>
      </c>
    </row>
    <row r="2223" spans="1:18">
      <c r="A2223">
        <v>7474</v>
      </c>
      <c r="B2223" t="s">
        <v>40</v>
      </c>
      <c r="C2223">
        <v>35</v>
      </c>
      <c r="D2223" t="s">
        <v>24</v>
      </c>
      <c r="E2223" t="s">
        <v>17</v>
      </c>
      <c r="F2223" t="s">
        <v>36</v>
      </c>
      <c r="G2223">
        <v>3463.82</v>
      </c>
      <c r="H2223">
        <v>1202.98</v>
      </c>
      <c r="I2223">
        <v>5560.06</v>
      </c>
      <c r="J2223">
        <v>4357.08</v>
      </c>
      <c r="K2223" s="1">
        <f t="shared" si="136"/>
        <v>3.6219056010906248</v>
      </c>
      <c r="L2223" t="s">
        <v>31</v>
      </c>
      <c r="M2223" s="2" t="s">
        <v>152</v>
      </c>
      <c r="N2223" s="3" t="str">
        <f t="shared" si="137"/>
        <v>Nov</v>
      </c>
      <c r="O2223" t="s">
        <v>33</v>
      </c>
      <c r="P2223" t="s">
        <v>22</v>
      </c>
      <c r="Q2223" t="str">
        <f t="shared" si="138"/>
        <v>Adult</v>
      </c>
      <c r="R2223" t="str">
        <f t="shared" si="139"/>
        <v>Profit</v>
      </c>
    </row>
    <row r="2224" spans="1:18">
      <c r="A2224">
        <v>6440</v>
      </c>
      <c r="B2224" t="s">
        <v>15</v>
      </c>
      <c r="C2224">
        <v>18</v>
      </c>
      <c r="D2224" t="s">
        <v>16</v>
      </c>
      <c r="E2224" t="s">
        <v>57</v>
      </c>
      <c r="F2224" t="s">
        <v>42</v>
      </c>
      <c r="G2224">
        <v>3586.88</v>
      </c>
      <c r="H2224">
        <v>1576.47</v>
      </c>
      <c r="I2224">
        <v>5559.71</v>
      </c>
      <c r="J2224">
        <v>3983.24</v>
      </c>
      <c r="K2224" s="1">
        <f t="shared" si="136"/>
        <v>2.5266830323444149</v>
      </c>
      <c r="L2224" t="s">
        <v>19</v>
      </c>
      <c r="M2224" s="2" t="s">
        <v>128</v>
      </c>
      <c r="N2224" s="3" t="str">
        <f t="shared" si="137"/>
        <v>Dec</v>
      </c>
      <c r="O2224" t="s">
        <v>33</v>
      </c>
      <c r="P2224" t="s">
        <v>22</v>
      </c>
      <c r="Q2224" t="str">
        <f t="shared" si="138"/>
        <v>Young</v>
      </c>
      <c r="R2224" t="str">
        <f t="shared" si="139"/>
        <v>Profit</v>
      </c>
    </row>
    <row r="2225" spans="1:18">
      <c r="A2225">
        <v>6633</v>
      </c>
      <c r="B2225" t="s">
        <v>47</v>
      </c>
      <c r="C2225">
        <v>57</v>
      </c>
      <c r="D2225" t="s">
        <v>24</v>
      </c>
      <c r="E2225" t="s">
        <v>30</v>
      </c>
      <c r="F2225" t="s">
        <v>25</v>
      </c>
      <c r="G2225">
        <v>4534.8100000000004</v>
      </c>
      <c r="H2225">
        <v>861.86</v>
      </c>
      <c r="I2225">
        <v>5559.26</v>
      </c>
      <c r="J2225">
        <v>4697.3999999999996</v>
      </c>
      <c r="K2225" s="1">
        <f t="shared" si="136"/>
        <v>5.4503051539693219</v>
      </c>
      <c r="L2225" t="s">
        <v>37</v>
      </c>
      <c r="M2225" s="2" t="s">
        <v>121</v>
      </c>
      <c r="N2225" s="3" t="str">
        <f t="shared" si="137"/>
        <v>Jun</v>
      </c>
      <c r="O2225" t="s">
        <v>56</v>
      </c>
      <c r="P2225" t="s">
        <v>22</v>
      </c>
      <c r="Q2225" t="str">
        <f t="shared" si="138"/>
        <v>Senior</v>
      </c>
      <c r="R2225" t="str">
        <f t="shared" si="139"/>
        <v>Profit</v>
      </c>
    </row>
    <row r="2226" spans="1:18">
      <c r="A2226">
        <v>207</v>
      </c>
      <c r="B2226" t="s">
        <v>92</v>
      </c>
      <c r="C2226">
        <v>51</v>
      </c>
      <c r="D2226" t="s">
        <v>24</v>
      </c>
      <c r="E2226" t="s">
        <v>66</v>
      </c>
      <c r="F2226" t="s">
        <v>42</v>
      </c>
      <c r="G2226">
        <v>3486.3</v>
      </c>
      <c r="H2226">
        <v>75.47</v>
      </c>
      <c r="I2226">
        <v>5558.15</v>
      </c>
      <c r="J2226">
        <v>5482.68</v>
      </c>
      <c r="K2226" s="1">
        <f t="shared" si="136"/>
        <v>72.647144560752622</v>
      </c>
      <c r="L2226" t="s">
        <v>19</v>
      </c>
      <c r="M2226" s="2" t="s">
        <v>205</v>
      </c>
      <c r="N2226" s="3" t="str">
        <f t="shared" si="137"/>
        <v>Nov</v>
      </c>
      <c r="O2226" t="s">
        <v>56</v>
      </c>
      <c r="P2226" t="s">
        <v>22</v>
      </c>
      <c r="Q2226" t="str">
        <f t="shared" si="138"/>
        <v>Senior</v>
      </c>
      <c r="R2226" t="str">
        <f t="shared" si="139"/>
        <v>Profit</v>
      </c>
    </row>
    <row r="2227" spans="1:18">
      <c r="A2227">
        <v>7773</v>
      </c>
      <c r="B2227" t="s">
        <v>47</v>
      </c>
      <c r="C2227">
        <v>29</v>
      </c>
      <c r="D2227" t="s">
        <v>24</v>
      </c>
      <c r="E2227" t="s">
        <v>53</v>
      </c>
      <c r="F2227" t="s">
        <v>49</v>
      </c>
      <c r="G2227">
        <v>3587.21</v>
      </c>
      <c r="H2227">
        <v>114.08</v>
      </c>
      <c r="I2227">
        <v>5557.65</v>
      </c>
      <c r="J2227">
        <v>5443.57</v>
      </c>
      <c r="K2227" s="1">
        <f t="shared" si="136"/>
        <v>47.717128330995791</v>
      </c>
      <c r="L2227" t="s">
        <v>37</v>
      </c>
      <c r="M2227" s="2" t="s">
        <v>392</v>
      </c>
      <c r="N2227" s="3" t="str">
        <f t="shared" si="137"/>
        <v>Aug</v>
      </c>
      <c r="O2227" t="s">
        <v>28</v>
      </c>
      <c r="P2227" t="s">
        <v>22</v>
      </c>
      <c r="Q2227" t="str">
        <f t="shared" si="138"/>
        <v>Adult</v>
      </c>
      <c r="R2227" t="str">
        <f t="shared" si="139"/>
        <v>Profit</v>
      </c>
    </row>
    <row r="2228" spans="1:18">
      <c r="A2228">
        <v>7279</v>
      </c>
      <c r="B2228" t="s">
        <v>92</v>
      </c>
      <c r="C2228">
        <v>23</v>
      </c>
      <c r="D2228" t="s">
        <v>24</v>
      </c>
      <c r="E2228" t="s">
        <v>17</v>
      </c>
      <c r="F2228" t="s">
        <v>36</v>
      </c>
      <c r="G2228">
        <v>3289.03</v>
      </c>
      <c r="H2228">
        <v>1772.29</v>
      </c>
      <c r="I2228">
        <v>5557.4</v>
      </c>
      <c r="J2228">
        <v>3785.11</v>
      </c>
      <c r="K2228" s="1">
        <f t="shared" si="136"/>
        <v>2.1357170666200229</v>
      </c>
      <c r="L2228" t="s">
        <v>37</v>
      </c>
      <c r="M2228" s="2" t="s">
        <v>162</v>
      </c>
      <c r="N2228" s="3" t="str">
        <f t="shared" si="137"/>
        <v>Jan</v>
      </c>
      <c r="O2228" t="s">
        <v>56</v>
      </c>
      <c r="P2228" t="s">
        <v>39</v>
      </c>
      <c r="Q2228" t="str">
        <f t="shared" si="138"/>
        <v>Young</v>
      </c>
      <c r="R2228" t="str">
        <f t="shared" si="139"/>
        <v>Profit</v>
      </c>
    </row>
    <row r="2229" spans="1:18">
      <c r="A2229">
        <v>5288</v>
      </c>
      <c r="B2229" t="s">
        <v>29</v>
      </c>
      <c r="C2229">
        <v>44</v>
      </c>
      <c r="D2229" t="s">
        <v>24</v>
      </c>
      <c r="E2229" t="s">
        <v>17</v>
      </c>
      <c r="F2229" t="s">
        <v>25</v>
      </c>
      <c r="G2229">
        <v>4924.91</v>
      </c>
      <c r="H2229">
        <v>1124</v>
      </c>
      <c r="I2229">
        <v>5557.07</v>
      </c>
      <c r="J2229">
        <v>4433.07</v>
      </c>
      <c r="K2229" s="1">
        <f t="shared" si="136"/>
        <v>3.9440124555160141</v>
      </c>
      <c r="L2229" t="s">
        <v>54</v>
      </c>
      <c r="M2229" s="2" t="s">
        <v>323</v>
      </c>
      <c r="N2229" s="3" t="str">
        <f t="shared" si="137"/>
        <v>Nov</v>
      </c>
      <c r="O2229" t="s">
        <v>33</v>
      </c>
      <c r="P2229" t="s">
        <v>22</v>
      </c>
      <c r="Q2229" t="str">
        <f t="shared" si="138"/>
        <v>Senior</v>
      </c>
      <c r="R2229" t="str">
        <f t="shared" si="139"/>
        <v>Profit</v>
      </c>
    </row>
    <row r="2230" spans="1:18">
      <c r="A2230">
        <v>9949</v>
      </c>
      <c r="B2230" t="s">
        <v>15</v>
      </c>
      <c r="C2230">
        <v>51</v>
      </c>
      <c r="D2230" t="s">
        <v>24</v>
      </c>
      <c r="E2230" t="s">
        <v>66</v>
      </c>
      <c r="F2230" t="s">
        <v>49</v>
      </c>
      <c r="G2230">
        <v>4204.6499999999996</v>
      </c>
      <c r="H2230">
        <v>1414.32</v>
      </c>
      <c r="I2230">
        <v>5556.95</v>
      </c>
      <c r="J2230">
        <v>4142.63</v>
      </c>
      <c r="K2230" s="1">
        <f t="shared" si="136"/>
        <v>2.9290613156852765</v>
      </c>
      <c r="L2230" t="s">
        <v>26</v>
      </c>
      <c r="M2230" s="2" t="s">
        <v>112</v>
      </c>
      <c r="N2230" s="3" t="str">
        <f t="shared" si="137"/>
        <v>Jan</v>
      </c>
      <c r="O2230" t="s">
        <v>51</v>
      </c>
      <c r="P2230" t="s">
        <v>22</v>
      </c>
      <c r="Q2230" t="str">
        <f t="shared" si="138"/>
        <v>Senior</v>
      </c>
      <c r="R2230" t="str">
        <f t="shared" si="139"/>
        <v>Profit</v>
      </c>
    </row>
    <row r="2231" spans="1:18">
      <c r="A2231">
        <v>2109</v>
      </c>
      <c r="B2231" t="s">
        <v>92</v>
      </c>
      <c r="C2231">
        <v>54</v>
      </c>
      <c r="D2231" t="s">
        <v>16</v>
      </c>
      <c r="E2231" t="s">
        <v>59</v>
      </c>
      <c r="F2231" t="s">
        <v>36</v>
      </c>
      <c r="G2231">
        <v>4735.67</v>
      </c>
      <c r="H2231">
        <v>316.08999999999997</v>
      </c>
      <c r="I2231">
        <v>5556.08</v>
      </c>
      <c r="J2231">
        <v>5239.99</v>
      </c>
      <c r="K2231" s="1">
        <f t="shared" si="136"/>
        <v>16.577525388338763</v>
      </c>
      <c r="L2231" t="s">
        <v>26</v>
      </c>
      <c r="M2231" s="2" t="s">
        <v>352</v>
      </c>
      <c r="N2231" s="3" t="str">
        <f t="shared" si="137"/>
        <v>Feb</v>
      </c>
      <c r="O2231" t="s">
        <v>21</v>
      </c>
      <c r="P2231" t="s">
        <v>39</v>
      </c>
      <c r="Q2231" t="str">
        <f t="shared" si="138"/>
        <v>Senior</v>
      </c>
      <c r="R2231" t="str">
        <f t="shared" si="139"/>
        <v>Profit</v>
      </c>
    </row>
    <row r="2232" spans="1:18">
      <c r="A2232">
        <v>9520</v>
      </c>
      <c r="B2232" t="s">
        <v>40</v>
      </c>
      <c r="C2232">
        <v>44</v>
      </c>
      <c r="D2232" t="s">
        <v>16</v>
      </c>
      <c r="E2232" t="s">
        <v>59</v>
      </c>
      <c r="F2232" t="s">
        <v>25</v>
      </c>
      <c r="G2232">
        <v>4631.29</v>
      </c>
      <c r="H2232">
        <v>873.59</v>
      </c>
      <c r="I2232">
        <v>5554.94</v>
      </c>
      <c r="J2232">
        <v>4681.3500000000004</v>
      </c>
      <c r="K2232" s="1">
        <f t="shared" si="136"/>
        <v>5.358749527810529</v>
      </c>
      <c r="L2232" t="s">
        <v>54</v>
      </c>
      <c r="M2232" s="2" t="s">
        <v>27</v>
      </c>
      <c r="N2232" s="3" t="str">
        <f t="shared" si="137"/>
        <v>Mar</v>
      </c>
      <c r="O2232" t="s">
        <v>28</v>
      </c>
      <c r="P2232" t="s">
        <v>39</v>
      </c>
      <c r="Q2232" t="str">
        <f t="shared" si="138"/>
        <v>Senior</v>
      </c>
      <c r="R2232" t="str">
        <f t="shared" si="139"/>
        <v>Profit</v>
      </c>
    </row>
    <row r="2233" spans="1:18">
      <c r="A2233">
        <v>6737</v>
      </c>
      <c r="B2233" t="s">
        <v>47</v>
      </c>
      <c r="C2233">
        <v>35</v>
      </c>
      <c r="D2233" t="s">
        <v>16</v>
      </c>
      <c r="E2233" t="s">
        <v>17</v>
      </c>
      <c r="F2233" t="s">
        <v>42</v>
      </c>
      <c r="G2233">
        <v>3554.88</v>
      </c>
      <c r="H2233">
        <v>845.39</v>
      </c>
      <c r="I2233">
        <v>5552.13</v>
      </c>
      <c r="J2233">
        <v>4706.74</v>
      </c>
      <c r="K2233" s="1">
        <f t="shared" si="136"/>
        <v>5.5675368764712143</v>
      </c>
      <c r="L2233" t="s">
        <v>54</v>
      </c>
      <c r="M2233" s="2" t="s">
        <v>146</v>
      </c>
      <c r="N2233" s="3" t="str">
        <f t="shared" si="137"/>
        <v>Apr</v>
      </c>
      <c r="O2233" t="s">
        <v>21</v>
      </c>
      <c r="P2233" t="s">
        <v>22</v>
      </c>
      <c r="Q2233" t="str">
        <f t="shared" si="138"/>
        <v>Adult</v>
      </c>
      <c r="R2233" t="str">
        <f t="shared" si="139"/>
        <v>Profit</v>
      </c>
    </row>
    <row r="2234" spans="1:18">
      <c r="A2234">
        <v>1872</v>
      </c>
      <c r="B2234" t="s">
        <v>23</v>
      </c>
      <c r="C2234">
        <v>21</v>
      </c>
      <c r="D2234" t="s">
        <v>16</v>
      </c>
      <c r="E2234" t="s">
        <v>66</v>
      </c>
      <c r="F2234" t="s">
        <v>25</v>
      </c>
      <c r="G2234">
        <v>4420.91</v>
      </c>
      <c r="H2234">
        <v>948.28</v>
      </c>
      <c r="I2234">
        <v>5551.76</v>
      </c>
      <c r="J2234">
        <v>4603.4799999999996</v>
      </c>
      <c r="K2234" s="1">
        <f t="shared" si="136"/>
        <v>4.8545577255662877</v>
      </c>
      <c r="L2234" t="s">
        <v>26</v>
      </c>
      <c r="M2234" s="2" t="s">
        <v>262</v>
      </c>
      <c r="N2234" s="3" t="str">
        <f t="shared" si="137"/>
        <v>Jan</v>
      </c>
      <c r="O2234" t="s">
        <v>28</v>
      </c>
      <c r="P2234" t="s">
        <v>39</v>
      </c>
      <c r="Q2234" t="str">
        <f t="shared" si="138"/>
        <v>Young</v>
      </c>
      <c r="R2234" t="str">
        <f t="shared" si="139"/>
        <v>Profit</v>
      </c>
    </row>
    <row r="2235" spans="1:18">
      <c r="A2235">
        <v>6313</v>
      </c>
      <c r="B2235" t="s">
        <v>34</v>
      </c>
      <c r="C2235">
        <v>18</v>
      </c>
      <c r="D2235" t="s">
        <v>16</v>
      </c>
      <c r="E2235" t="s">
        <v>53</v>
      </c>
      <c r="F2235" t="s">
        <v>49</v>
      </c>
      <c r="G2235">
        <v>3628.78</v>
      </c>
      <c r="H2235">
        <v>764.45</v>
      </c>
      <c r="I2235">
        <v>5551.17</v>
      </c>
      <c r="J2235">
        <v>4786.72</v>
      </c>
      <c r="K2235" s="1">
        <f t="shared" si="136"/>
        <v>6.2616521682255213</v>
      </c>
      <c r="L2235" t="s">
        <v>26</v>
      </c>
      <c r="M2235" s="2" t="s">
        <v>393</v>
      </c>
      <c r="N2235" s="3" t="str">
        <f t="shared" si="137"/>
        <v>Oct</v>
      </c>
      <c r="O2235" t="s">
        <v>33</v>
      </c>
      <c r="P2235" t="s">
        <v>22</v>
      </c>
      <c r="Q2235" t="str">
        <f t="shared" si="138"/>
        <v>Young</v>
      </c>
      <c r="R2235" t="str">
        <f t="shared" si="139"/>
        <v>Profit</v>
      </c>
    </row>
    <row r="2236" spans="1:18">
      <c r="A2236">
        <v>1557</v>
      </c>
      <c r="B2236" t="s">
        <v>15</v>
      </c>
      <c r="C2236">
        <v>39</v>
      </c>
      <c r="D2236" t="s">
        <v>16</v>
      </c>
      <c r="E2236" t="s">
        <v>57</v>
      </c>
      <c r="F2236" t="s">
        <v>42</v>
      </c>
      <c r="G2236">
        <v>3381.46</v>
      </c>
      <c r="H2236">
        <v>1958.58</v>
      </c>
      <c r="I2236">
        <v>5551.01</v>
      </c>
      <c r="J2236">
        <v>3592.43</v>
      </c>
      <c r="K2236" s="1">
        <f t="shared" si="136"/>
        <v>1.8342013091117033</v>
      </c>
      <c r="L2236" t="s">
        <v>31</v>
      </c>
      <c r="M2236" s="2" t="s">
        <v>272</v>
      </c>
      <c r="N2236" s="3" t="str">
        <f t="shared" si="137"/>
        <v>Aug</v>
      </c>
      <c r="O2236" t="s">
        <v>51</v>
      </c>
      <c r="P2236" t="s">
        <v>22</v>
      </c>
      <c r="Q2236" t="str">
        <f t="shared" si="138"/>
        <v>Adult</v>
      </c>
      <c r="R2236" t="str">
        <f t="shared" si="139"/>
        <v>Profit</v>
      </c>
    </row>
    <row r="2237" spans="1:18">
      <c r="A2237">
        <v>1019</v>
      </c>
      <c r="B2237" t="s">
        <v>44</v>
      </c>
      <c r="C2237">
        <v>56</v>
      </c>
      <c r="D2237" t="s">
        <v>16</v>
      </c>
      <c r="E2237" t="s">
        <v>35</v>
      </c>
      <c r="F2237" t="s">
        <v>25</v>
      </c>
      <c r="G2237">
        <v>3444.57</v>
      </c>
      <c r="H2237">
        <v>772.55</v>
      </c>
      <c r="I2237">
        <v>5550.07</v>
      </c>
      <c r="J2237">
        <v>4777.5200000000004</v>
      </c>
      <c r="K2237" s="1">
        <f t="shared" si="136"/>
        <v>6.1840916445537513</v>
      </c>
      <c r="L2237" t="s">
        <v>37</v>
      </c>
      <c r="M2237" s="2" t="s">
        <v>226</v>
      </c>
      <c r="N2237" s="3" t="str">
        <f t="shared" si="137"/>
        <v>Jul</v>
      </c>
      <c r="O2237" t="s">
        <v>33</v>
      </c>
      <c r="P2237" t="s">
        <v>39</v>
      </c>
      <c r="Q2237" t="str">
        <f t="shared" si="138"/>
        <v>Senior</v>
      </c>
      <c r="R2237" t="str">
        <f t="shared" si="139"/>
        <v>Profit</v>
      </c>
    </row>
    <row r="2238" spans="1:18">
      <c r="A2238">
        <v>1759</v>
      </c>
      <c r="B2238" t="s">
        <v>84</v>
      </c>
      <c r="C2238">
        <v>30</v>
      </c>
      <c r="D2238" t="s">
        <v>24</v>
      </c>
      <c r="E2238" t="s">
        <v>30</v>
      </c>
      <c r="F2238" t="s">
        <v>49</v>
      </c>
      <c r="G2238">
        <v>4564.1000000000004</v>
      </c>
      <c r="H2238">
        <v>1707.66</v>
      </c>
      <c r="I2238">
        <v>5549.53</v>
      </c>
      <c r="J2238">
        <v>3841.87</v>
      </c>
      <c r="K2238" s="1">
        <f t="shared" si="136"/>
        <v>2.2497862572174787</v>
      </c>
      <c r="L2238" t="s">
        <v>19</v>
      </c>
      <c r="M2238" s="2" t="s">
        <v>264</v>
      </c>
      <c r="N2238" s="3" t="str">
        <f t="shared" si="137"/>
        <v>Feb</v>
      </c>
      <c r="O2238" t="s">
        <v>21</v>
      </c>
      <c r="P2238" t="s">
        <v>39</v>
      </c>
      <c r="Q2238" t="str">
        <f t="shared" si="138"/>
        <v>Adult</v>
      </c>
      <c r="R2238" t="str">
        <f t="shared" si="139"/>
        <v>Profit</v>
      </c>
    </row>
    <row r="2239" spans="1:18">
      <c r="A2239">
        <v>4594</v>
      </c>
      <c r="B2239" t="s">
        <v>29</v>
      </c>
      <c r="C2239">
        <v>50</v>
      </c>
      <c r="D2239" t="s">
        <v>24</v>
      </c>
      <c r="E2239" t="s">
        <v>57</v>
      </c>
      <c r="F2239" t="s">
        <v>49</v>
      </c>
      <c r="G2239">
        <v>3251.06</v>
      </c>
      <c r="H2239">
        <v>1216.1300000000001</v>
      </c>
      <c r="I2239">
        <v>5548.97</v>
      </c>
      <c r="J2239">
        <v>4332.84</v>
      </c>
      <c r="K2239" s="1">
        <f t="shared" si="136"/>
        <v>3.5628098969682513</v>
      </c>
      <c r="L2239" t="s">
        <v>37</v>
      </c>
      <c r="M2239" s="2" t="s">
        <v>299</v>
      </c>
      <c r="N2239" s="3" t="str">
        <f t="shared" si="137"/>
        <v>May</v>
      </c>
      <c r="O2239" t="s">
        <v>51</v>
      </c>
      <c r="P2239" t="s">
        <v>22</v>
      </c>
      <c r="Q2239" t="str">
        <f t="shared" si="138"/>
        <v>Senior</v>
      </c>
      <c r="R2239" t="str">
        <f t="shared" si="139"/>
        <v>Profit</v>
      </c>
    </row>
    <row r="2240" spans="1:18">
      <c r="A2240">
        <v>1998</v>
      </c>
      <c r="B2240" t="s">
        <v>92</v>
      </c>
      <c r="C2240">
        <v>33</v>
      </c>
      <c r="D2240" t="s">
        <v>16</v>
      </c>
      <c r="E2240" t="s">
        <v>35</v>
      </c>
      <c r="F2240" t="s">
        <v>42</v>
      </c>
      <c r="G2240">
        <v>3220.52</v>
      </c>
      <c r="H2240">
        <v>1688.6</v>
      </c>
      <c r="I2240">
        <v>5547.29</v>
      </c>
      <c r="J2240">
        <v>3858.69</v>
      </c>
      <c r="K2240" s="1">
        <f t="shared" si="136"/>
        <v>2.2851415373682342</v>
      </c>
      <c r="L2240" t="s">
        <v>26</v>
      </c>
      <c r="M2240" s="2" t="s">
        <v>205</v>
      </c>
      <c r="N2240" s="3" t="str">
        <f t="shared" si="137"/>
        <v>Nov</v>
      </c>
      <c r="O2240" t="s">
        <v>33</v>
      </c>
      <c r="P2240" t="s">
        <v>39</v>
      </c>
      <c r="Q2240" t="str">
        <f t="shared" si="138"/>
        <v>Adult</v>
      </c>
      <c r="R2240" t="str">
        <f t="shared" si="139"/>
        <v>Profit</v>
      </c>
    </row>
    <row r="2241" spans="1:18">
      <c r="A2241">
        <v>6227</v>
      </c>
      <c r="B2241" t="s">
        <v>84</v>
      </c>
      <c r="C2241">
        <v>41</v>
      </c>
      <c r="D2241" t="s">
        <v>16</v>
      </c>
      <c r="E2241" t="s">
        <v>53</v>
      </c>
      <c r="F2241" t="s">
        <v>49</v>
      </c>
      <c r="G2241">
        <v>3532.72</v>
      </c>
      <c r="H2241">
        <v>219.62</v>
      </c>
      <c r="I2241">
        <v>5547.14</v>
      </c>
      <c r="J2241">
        <v>5327.52</v>
      </c>
      <c r="K2241" s="1">
        <f t="shared" si="136"/>
        <v>24.257900009106642</v>
      </c>
      <c r="L2241" t="s">
        <v>54</v>
      </c>
      <c r="M2241" s="2" t="s">
        <v>360</v>
      </c>
      <c r="N2241" s="3" t="str">
        <f t="shared" si="137"/>
        <v>Aug</v>
      </c>
      <c r="O2241" t="s">
        <v>33</v>
      </c>
      <c r="P2241" t="s">
        <v>22</v>
      </c>
      <c r="Q2241" t="str">
        <f t="shared" si="138"/>
        <v>Senior</v>
      </c>
      <c r="R2241" t="str">
        <f t="shared" si="139"/>
        <v>Profit</v>
      </c>
    </row>
    <row r="2242" spans="1:18">
      <c r="A2242">
        <v>7662</v>
      </c>
      <c r="B2242" t="s">
        <v>29</v>
      </c>
      <c r="C2242">
        <v>47</v>
      </c>
      <c r="D2242" t="s">
        <v>24</v>
      </c>
      <c r="E2242" t="s">
        <v>53</v>
      </c>
      <c r="F2242" t="s">
        <v>25</v>
      </c>
      <c r="G2242">
        <v>3375.9</v>
      </c>
      <c r="H2242">
        <v>631.46</v>
      </c>
      <c r="I2242">
        <v>5545.65</v>
      </c>
      <c r="J2242">
        <v>4914.1899999999996</v>
      </c>
      <c r="K2242" s="1">
        <f t="shared" ref="K2242:K2305" si="140">J2242/H2242</f>
        <v>7.782266493522946</v>
      </c>
      <c r="L2242" t="s">
        <v>26</v>
      </c>
      <c r="M2242" s="2" t="s">
        <v>134</v>
      </c>
      <c r="N2242" s="3" t="str">
        <f t="shared" ref="N2242:N2305" si="141">TEXT(M2242,"MMM")</f>
        <v>Jul</v>
      </c>
      <c r="O2242" t="s">
        <v>21</v>
      </c>
      <c r="P2242" t="s">
        <v>39</v>
      </c>
      <c r="Q2242" t="str">
        <f t="shared" ref="Q2242:Q2305" si="142">IF(C2242&gt;=18,IF(C2242&lt;=25,"Young",IF(C2242&lt;=40,"Adult",IF(C2242&lt;=60,"Senior",""))),"")</f>
        <v>Senior</v>
      </c>
      <c r="R2242" t="str">
        <f t="shared" ref="R2242:R2305" si="143">IF(J2242&gt;0,"Profit","Loss")</f>
        <v>Profit</v>
      </c>
    </row>
    <row r="2243" spans="1:18">
      <c r="A2243">
        <v>8411</v>
      </c>
      <c r="B2243" t="s">
        <v>34</v>
      </c>
      <c r="C2243">
        <v>34</v>
      </c>
      <c r="D2243" t="s">
        <v>24</v>
      </c>
      <c r="E2243" t="s">
        <v>57</v>
      </c>
      <c r="F2243" t="s">
        <v>25</v>
      </c>
      <c r="G2243">
        <v>4534.83</v>
      </c>
      <c r="H2243">
        <v>1380.39</v>
      </c>
      <c r="I2243">
        <v>5545.06</v>
      </c>
      <c r="J2243">
        <v>4164.67</v>
      </c>
      <c r="K2243" s="1">
        <f t="shared" si="140"/>
        <v>3.017024174327545</v>
      </c>
      <c r="L2243" t="s">
        <v>31</v>
      </c>
      <c r="M2243" s="2" t="s">
        <v>90</v>
      </c>
      <c r="N2243" s="3" t="str">
        <f t="shared" si="141"/>
        <v>Oct</v>
      </c>
      <c r="O2243" t="s">
        <v>56</v>
      </c>
      <c r="P2243" t="s">
        <v>39</v>
      </c>
      <c r="Q2243" t="str">
        <f t="shared" si="142"/>
        <v>Adult</v>
      </c>
      <c r="R2243" t="str">
        <f t="shared" si="143"/>
        <v>Profit</v>
      </c>
    </row>
    <row r="2244" spans="1:18">
      <c r="A2244">
        <v>94</v>
      </c>
      <c r="B2244" t="s">
        <v>29</v>
      </c>
      <c r="C2244">
        <v>58</v>
      </c>
      <c r="D2244" t="s">
        <v>24</v>
      </c>
      <c r="E2244" t="s">
        <v>57</v>
      </c>
      <c r="F2244" t="s">
        <v>42</v>
      </c>
      <c r="G2244">
        <v>3127.84</v>
      </c>
      <c r="H2244">
        <v>688.63</v>
      </c>
      <c r="I2244">
        <v>5544.97</v>
      </c>
      <c r="J2244">
        <v>4856.34</v>
      </c>
      <c r="K2244" s="1">
        <f t="shared" si="140"/>
        <v>7.052176059712763</v>
      </c>
      <c r="L2244" t="s">
        <v>26</v>
      </c>
      <c r="M2244" s="2" t="s">
        <v>136</v>
      </c>
      <c r="N2244" s="3" t="str">
        <f t="shared" si="141"/>
        <v>Nov</v>
      </c>
      <c r="O2244" t="s">
        <v>56</v>
      </c>
      <c r="P2244" t="s">
        <v>22</v>
      </c>
      <c r="Q2244" t="str">
        <f t="shared" si="142"/>
        <v>Senior</v>
      </c>
      <c r="R2244" t="str">
        <f t="shared" si="143"/>
        <v>Profit</v>
      </c>
    </row>
    <row r="2245" spans="1:18">
      <c r="A2245">
        <v>3917</v>
      </c>
      <c r="B2245" t="s">
        <v>29</v>
      </c>
      <c r="C2245">
        <v>59</v>
      </c>
      <c r="D2245" t="s">
        <v>16</v>
      </c>
      <c r="E2245" t="s">
        <v>66</v>
      </c>
      <c r="F2245" t="s">
        <v>18</v>
      </c>
      <c r="G2245">
        <v>3856.64</v>
      </c>
      <c r="H2245">
        <v>289.85000000000002</v>
      </c>
      <c r="I2245">
        <v>5544.65</v>
      </c>
      <c r="J2245">
        <v>5254.8</v>
      </c>
      <c r="K2245" s="1">
        <f t="shared" si="140"/>
        <v>18.129377264102121</v>
      </c>
      <c r="L2245" t="s">
        <v>31</v>
      </c>
      <c r="M2245" s="2" t="s">
        <v>315</v>
      </c>
      <c r="N2245" s="3" t="str">
        <f t="shared" si="141"/>
        <v>Aug</v>
      </c>
      <c r="O2245" t="s">
        <v>51</v>
      </c>
      <c r="P2245" t="s">
        <v>39</v>
      </c>
      <c r="Q2245" t="str">
        <f t="shared" si="142"/>
        <v>Senior</v>
      </c>
      <c r="R2245" t="str">
        <f t="shared" si="143"/>
        <v>Profit</v>
      </c>
    </row>
    <row r="2246" spans="1:18">
      <c r="A2246">
        <v>1607</v>
      </c>
      <c r="B2246" t="s">
        <v>52</v>
      </c>
      <c r="C2246">
        <v>44</v>
      </c>
      <c r="D2246" t="s">
        <v>16</v>
      </c>
      <c r="E2246" t="s">
        <v>59</v>
      </c>
      <c r="F2246" t="s">
        <v>36</v>
      </c>
      <c r="G2246">
        <v>3398.99</v>
      </c>
      <c r="H2246">
        <v>1396.29</v>
      </c>
      <c r="I2246">
        <v>5544.56</v>
      </c>
      <c r="J2246">
        <v>4148.2700000000004</v>
      </c>
      <c r="K2246" s="1">
        <f t="shared" si="140"/>
        <v>2.9709229458063873</v>
      </c>
      <c r="L2246" t="s">
        <v>37</v>
      </c>
      <c r="M2246" s="2" t="s">
        <v>252</v>
      </c>
      <c r="N2246" s="3" t="str">
        <f t="shared" si="141"/>
        <v>Dec</v>
      </c>
      <c r="O2246" t="s">
        <v>21</v>
      </c>
      <c r="P2246" t="s">
        <v>39</v>
      </c>
      <c r="Q2246" t="str">
        <f t="shared" si="142"/>
        <v>Senior</v>
      </c>
      <c r="R2246" t="str">
        <f t="shared" si="143"/>
        <v>Profit</v>
      </c>
    </row>
    <row r="2247" spans="1:18">
      <c r="A2247">
        <v>4279</v>
      </c>
      <c r="B2247" t="s">
        <v>40</v>
      </c>
      <c r="C2247">
        <v>29</v>
      </c>
      <c r="D2247" t="s">
        <v>16</v>
      </c>
      <c r="E2247" t="s">
        <v>59</v>
      </c>
      <c r="F2247" t="s">
        <v>18</v>
      </c>
      <c r="G2247">
        <v>3859.13</v>
      </c>
      <c r="H2247">
        <v>217.08</v>
      </c>
      <c r="I2247">
        <v>5544.29</v>
      </c>
      <c r="J2247">
        <v>5327.21</v>
      </c>
      <c r="K2247" s="1">
        <f t="shared" si="140"/>
        <v>24.540307720655978</v>
      </c>
      <c r="L2247" t="s">
        <v>54</v>
      </c>
      <c r="M2247" s="2" t="s">
        <v>249</v>
      </c>
      <c r="N2247" s="3" t="str">
        <f t="shared" si="141"/>
        <v>Sep</v>
      </c>
      <c r="O2247" t="s">
        <v>28</v>
      </c>
      <c r="P2247" t="s">
        <v>22</v>
      </c>
      <c r="Q2247" t="str">
        <f t="shared" si="142"/>
        <v>Adult</v>
      </c>
      <c r="R2247" t="str">
        <f t="shared" si="143"/>
        <v>Profit</v>
      </c>
    </row>
    <row r="2248" spans="1:18">
      <c r="A2248">
        <v>8289</v>
      </c>
      <c r="B2248" t="s">
        <v>29</v>
      </c>
      <c r="C2248">
        <v>51</v>
      </c>
      <c r="D2248" t="s">
        <v>24</v>
      </c>
      <c r="E2248" t="s">
        <v>30</v>
      </c>
      <c r="F2248" t="s">
        <v>49</v>
      </c>
      <c r="G2248">
        <v>3649.18</v>
      </c>
      <c r="H2248">
        <v>557.11</v>
      </c>
      <c r="I2248">
        <v>5542.72</v>
      </c>
      <c r="J2248">
        <v>4985.6099999999997</v>
      </c>
      <c r="K2248" s="1">
        <f t="shared" si="140"/>
        <v>8.9490585342212476</v>
      </c>
      <c r="L2248" t="s">
        <v>37</v>
      </c>
      <c r="M2248" s="2" t="s">
        <v>157</v>
      </c>
      <c r="N2248" s="3" t="str">
        <f t="shared" si="141"/>
        <v>Mar</v>
      </c>
      <c r="O2248" t="s">
        <v>33</v>
      </c>
      <c r="P2248" t="s">
        <v>39</v>
      </c>
      <c r="Q2248" t="str">
        <f t="shared" si="142"/>
        <v>Senior</v>
      </c>
      <c r="R2248" t="str">
        <f t="shared" si="143"/>
        <v>Profit</v>
      </c>
    </row>
    <row r="2249" spans="1:18">
      <c r="A2249">
        <v>1058</v>
      </c>
      <c r="B2249" t="s">
        <v>40</v>
      </c>
      <c r="C2249">
        <v>43</v>
      </c>
      <c r="D2249" t="s">
        <v>24</v>
      </c>
      <c r="E2249" t="s">
        <v>30</v>
      </c>
      <c r="F2249" t="s">
        <v>49</v>
      </c>
      <c r="G2249">
        <v>4481.8500000000004</v>
      </c>
      <c r="H2249">
        <v>1287.1099999999999</v>
      </c>
      <c r="I2249">
        <v>5542.68</v>
      </c>
      <c r="J2249">
        <v>4255.57</v>
      </c>
      <c r="K2249" s="1">
        <f t="shared" si="140"/>
        <v>3.3062986069566702</v>
      </c>
      <c r="L2249" t="s">
        <v>37</v>
      </c>
      <c r="M2249" s="2" t="s">
        <v>398</v>
      </c>
      <c r="N2249" s="3" t="str">
        <f t="shared" si="141"/>
        <v>Jan</v>
      </c>
      <c r="O2249" t="s">
        <v>56</v>
      </c>
      <c r="P2249" t="s">
        <v>22</v>
      </c>
      <c r="Q2249" t="str">
        <f t="shared" si="142"/>
        <v>Senior</v>
      </c>
      <c r="R2249" t="str">
        <f t="shared" si="143"/>
        <v>Profit</v>
      </c>
    </row>
    <row r="2250" spans="1:18">
      <c r="A2250">
        <v>1432</v>
      </c>
      <c r="B2250" t="s">
        <v>40</v>
      </c>
      <c r="C2250">
        <v>38</v>
      </c>
      <c r="D2250" t="s">
        <v>16</v>
      </c>
      <c r="E2250" t="s">
        <v>59</v>
      </c>
      <c r="F2250" t="s">
        <v>42</v>
      </c>
      <c r="G2250">
        <v>3238.68</v>
      </c>
      <c r="H2250">
        <v>448.48</v>
      </c>
      <c r="I2250">
        <v>5542.55</v>
      </c>
      <c r="J2250">
        <v>5094.07</v>
      </c>
      <c r="K2250" s="1">
        <f t="shared" si="140"/>
        <v>11.358522119158044</v>
      </c>
      <c r="L2250" t="s">
        <v>54</v>
      </c>
      <c r="M2250" s="2" t="s">
        <v>279</v>
      </c>
      <c r="N2250" s="3" t="str">
        <f t="shared" si="141"/>
        <v>May</v>
      </c>
      <c r="O2250" t="s">
        <v>56</v>
      </c>
      <c r="P2250" t="s">
        <v>22</v>
      </c>
      <c r="Q2250" t="str">
        <f t="shared" si="142"/>
        <v>Adult</v>
      </c>
      <c r="R2250" t="str">
        <f t="shared" si="143"/>
        <v>Profit</v>
      </c>
    </row>
    <row r="2251" spans="1:18">
      <c r="A2251">
        <v>8763</v>
      </c>
      <c r="B2251" t="s">
        <v>92</v>
      </c>
      <c r="C2251">
        <v>57</v>
      </c>
      <c r="D2251" t="s">
        <v>24</v>
      </c>
      <c r="E2251" t="s">
        <v>17</v>
      </c>
      <c r="F2251" t="s">
        <v>49</v>
      </c>
      <c r="G2251">
        <v>4283.41</v>
      </c>
      <c r="H2251">
        <v>450.12</v>
      </c>
      <c r="I2251">
        <v>5542.19</v>
      </c>
      <c r="J2251">
        <v>5092.07</v>
      </c>
      <c r="K2251" s="1">
        <f t="shared" si="140"/>
        <v>11.312694392606415</v>
      </c>
      <c r="L2251" t="s">
        <v>31</v>
      </c>
      <c r="M2251" s="2" t="s">
        <v>232</v>
      </c>
      <c r="N2251" s="3" t="str">
        <f t="shared" si="141"/>
        <v>Jul</v>
      </c>
      <c r="O2251" t="s">
        <v>33</v>
      </c>
      <c r="P2251" t="s">
        <v>22</v>
      </c>
      <c r="Q2251" t="str">
        <f t="shared" si="142"/>
        <v>Senior</v>
      </c>
      <c r="R2251" t="str">
        <f t="shared" si="143"/>
        <v>Profit</v>
      </c>
    </row>
    <row r="2252" spans="1:18">
      <c r="A2252">
        <v>947</v>
      </c>
      <c r="B2252" t="s">
        <v>52</v>
      </c>
      <c r="C2252">
        <v>28</v>
      </c>
      <c r="D2252" t="s">
        <v>16</v>
      </c>
      <c r="E2252" t="s">
        <v>66</v>
      </c>
      <c r="F2252" t="s">
        <v>18</v>
      </c>
      <c r="G2252">
        <v>3419.47</v>
      </c>
      <c r="H2252">
        <v>866.2</v>
      </c>
      <c r="I2252">
        <v>5541.64</v>
      </c>
      <c r="J2252">
        <v>4675.4399999999996</v>
      </c>
      <c r="K2252" s="1">
        <f t="shared" si="140"/>
        <v>5.3976448857076882</v>
      </c>
      <c r="L2252" t="s">
        <v>54</v>
      </c>
      <c r="M2252" s="2" t="s">
        <v>185</v>
      </c>
      <c r="N2252" s="3" t="str">
        <f t="shared" si="141"/>
        <v>Jun</v>
      </c>
      <c r="O2252" t="s">
        <v>56</v>
      </c>
      <c r="P2252" t="s">
        <v>22</v>
      </c>
      <c r="Q2252" t="str">
        <f t="shared" si="142"/>
        <v>Adult</v>
      </c>
      <c r="R2252" t="str">
        <f t="shared" si="143"/>
        <v>Profit</v>
      </c>
    </row>
    <row r="2253" spans="1:18">
      <c r="A2253">
        <v>7918</v>
      </c>
      <c r="B2253" t="s">
        <v>84</v>
      </c>
      <c r="C2253">
        <v>49</v>
      </c>
      <c r="D2253" t="s">
        <v>24</v>
      </c>
      <c r="E2253" t="s">
        <v>17</v>
      </c>
      <c r="F2253" t="s">
        <v>25</v>
      </c>
      <c r="G2253">
        <v>4255.3900000000003</v>
      </c>
      <c r="H2253">
        <v>212.82</v>
      </c>
      <c r="I2253">
        <v>5540.96</v>
      </c>
      <c r="J2253">
        <v>5328.14</v>
      </c>
      <c r="K2253" s="1">
        <f t="shared" si="140"/>
        <v>25.035898881684055</v>
      </c>
      <c r="L2253" t="s">
        <v>26</v>
      </c>
      <c r="M2253" s="2" t="s">
        <v>295</v>
      </c>
      <c r="N2253" s="3" t="str">
        <f t="shared" si="141"/>
        <v>Dec</v>
      </c>
      <c r="O2253" t="s">
        <v>28</v>
      </c>
      <c r="P2253" t="s">
        <v>22</v>
      </c>
      <c r="Q2253" t="str">
        <f t="shared" si="142"/>
        <v>Senior</v>
      </c>
      <c r="R2253" t="str">
        <f t="shared" si="143"/>
        <v>Profit</v>
      </c>
    </row>
    <row r="2254" spans="1:18">
      <c r="A2254">
        <v>5727</v>
      </c>
      <c r="B2254" t="s">
        <v>47</v>
      </c>
      <c r="C2254">
        <v>28</v>
      </c>
      <c r="D2254" t="s">
        <v>16</v>
      </c>
      <c r="E2254" t="s">
        <v>59</v>
      </c>
      <c r="F2254" t="s">
        <v>18</v>
      </c>
      <c r="G2254">
        <v>4694.6499999999996</v>
      </c>
      <c r="H2254">
        <v>1298.97</v>
      </c>
      <c r="I2254">
        <v>5540.84</v>
      </c>
      <c r="J2254">
        <v>4241.87</v>
      </c>
      <c r="K2254" s="1">
        <f t="shared" si="140"/>
        <v>3.2655642547556907</v>
      </c>
      <c r="L2254" t="s">
        <v>37</v>
      </c>
      <c r="M2254" s="2" t="s">
        <v>198</v>
      </c>
      <c r="N2254" s="3" t="str">
        <f t="shared" si="141"/>
        <v>Jul</v>
      </c>
      <c r="O2254" t="s">
        <v>51</v>
      </c>
      <c r="P2254" t="s">
        <v>22</v>
      </c>
      <c r="Q2254" t="str">
        <f t="shared" si="142"/>
        <v>Adult</v>
      </c>
      <c r="R2254" t="str">
        <f t="shared" si="143"/>
        <v>Profit</v>
      </c>
    </row>
    <row r="2255" spans="1:18">
      <c r="A2255">
        <v>3368</v>
      </c>
      <c r="B2255" t="s">
        <v>47</v>
      </c>
      <c r="C2255">
        <v>38</v>
      </c>
      <c r="D2255" t="s">
        <v>16</v>
      </c>
      <c r="E2255" t="s">
        <v>59</v>
      </c>
      <c r="F2255" t="s">
        <v>36</v>
      </c>
      <c r="G2255">
        <v>3461.74</v>
      </c>
      <c r="H2255">
        <v>728.61</v>
      </c>
      <c r="I2255">
        <v>5540.79</v>
      </c>
      <c r="J2255">
        <v>4812.18</v>
      </c>
      <c r="K2255" s="1">
        <f t="shared" si="140"/>
        <v>6.6046032857084036</v>
      </c>
      <c r="L2255" t="s">
        <v>26</v>
      </c>
      <c r="M2255" s="2" t="s">
        <v>63</v>
      </c>
      <c r="N2255" s="3" t="str">
        <f t="shared" si="141"/>
        <v>Jan</v>
      </c>
      <c r="O2255" t="s">
        <v>56</v>
      </c>
      <c r="P2255" t="s">
        <v>22</v>
      </c>
      <c r="Q2255" t="str">
        <f t="shared" si="142"/>
        <v>Adult</v>
      </c>
      <c r="R2255" t="str">
        <f t="shared" si="143"/>
        <v>Profit</v>
      </c>
    </row>
    <row r="2256" spans="1:18">
      <c r="A2256">
        <v>76</v>
      </c>
      <c r="B2256" t="s">
        <v>52</v>
      </c>
      <c r="C2256">
        <v>39</v>
      </c>
      <c r="D2256" t="s">
        <v>24</v>
      </c>
      <c r="E2256" t="s">
        <v>41</v>
      </c>
      <c r="F2256" t="s">
        <v>25</v>
      </c>
      <c r="G2256">
        <v>3580.64</v>
      </c>
      <c r="H2256">
        <v>794.35</v>
      </c>
      <c r="I2256">
        <v>5540.43</v>
      </c>
      <c r="J2256">
        <v>4746.08</v>
      </c>
      <c r="K2256" s="1">
        <f t="shared" si="140"/>
        <v>5.9747970038396172</v>
      </c>
      <c r="L2256" t="s">
        <v>31</v>
      </c>
      <c r="M2256" s="2" t="s">
        <v>123</v>
      </c>
      <c r="N2256" s="3" t="str">
        <f t="shared" si="141"/>
        <v>Oct</v>
      </c>
      <c r="O2256" t="s">
        <v>51</v>
      </c>
      <c r="P2256" t="s">
        <v>22</v>
      </c>
      <c r="Q2256" t="str">
        <f t="shared" si="142"/>
        <v>Adult</v>
      </c>
      <c r="R2256" t="str">
        <f t="shared" si="143"/>
        <v>Profit</v>
      </c>
    </row>
    <row r="2257" spans="1:18">
      <c r="A2257">
        <v>343</v>
      </c>
      <c r="B2257" t="s">
        <v>40</v>
      </c>
      <c r="C2257">
        <v>45</v>
      </c>
      <c r="D2257" t="s">
        <v>24</v>
      </c>
      <c r="E2257" t="s">
        <v>30</v>
      </c>
      <c r="F2257" t="s">
        <v>42</v>
      </c>
      <c r="G2257">
        <v>3176.26</v>
      </c>
      <c r="H2257">
        <v>598.82000000000005</v>
      </c>
      <c r="I2257">
        <v>5540.41</v>
      </c>
      <c r="J2257">
        <v>4941.59</v>
      </c>
      <c r="K2257" s="1">
        <f t="shared" si="140"/>
        <v>8.2522126849470627</v>
      </c>
      <c r="L2257" t="s">
        <v>19</v>
      </c>
      <c r="M2257" s="2" t="s">
        <v>271</v>
      </c>
      <c r="N2257" s="3" t="str">
        <f t="shared" si="141"/>
        <v>Aug</v>
      </c>
      <c r="O2257" t="s">
        <v>21</v>
      </c>
      <c r="P2257" t="s">
        <v>22</v>
      </c>
      <c r="Q2257" t="str">
        <f t="shared" si="142"/>
        <v>Senior</v>
      </c>
      <c r="R2257" t="str">
        <f t="shared" si="143"/>
        <v>Profit</v>
      </c>
    </row>
    <row r="2258" spans="1:18">
      <c r="A2258">
        <v>5569</v>
      </c>
      <c r="B2258" t="s">
        <v>15</v>
      </c>
      <c r="C2258">
        <v>59</v>
      </c>
      <c r="D2258" t="s">
        <v>24</v>
      </c>
      <c r="E2258" t="s">
        <v>35</v>
      </c>
      <c r="F2258" t="s">
        <v>18</v>
      </c>
      <c r="G2258">
        <v>3117.01</v>
      </c>
      <c r="H2258">
        <v>1428.22</v>
      </c>
      <c r="I2258">
        <v>5539.83</v>
      </c>
      <c r="J2258">
        <v>4111.6099999999997</v>
      </c>
      <c r="K2258" s="1">
        <f t="shared" si="140"/>
        <v>2.8788351934575904</v>
      </c>
      <c r="L2258" t="s">
        <v>31</v>
      </c>
      <c r="M2258" s="2" t="s">
        <v>386</v>
      </c>
      <c r="N2258" s="3" t="str">
        <f t="shared" si="141"/>
        <v>Aug</v>
      </c>
      <c r="O2258" t="s">
        <v>51</v>
      </c>
      <c r="P2258" t="s">
        <v>22</v>
      </c>
      <c r="Q2258" t="str">
        <f t="shared" si="142"/>
        <v>Senior</v>
      </c>
      <c r="R2258" t="str">
        <f t="shared" si="143"/>
        <v>Profit</v>
      </c>
    </row>
    <row r="2259" spans="1:18">
      <c r="A2259">
        <v>5177</v>
      </c>
      <c r="B2259" t="s">
        <v>52</v>
      </c>
      <c r="C2259">
        <v>48</v>
      </c>
      <c r="D2259" t="s">
        <v>24</v>
      </c>
      <c r="E2259" t="s">
        <v>57</v>
      </c>
      <c r="F2259" t="s">
        <v>49</v>
      </c>
      <c r="G2259">
        <v>3678.19</v>
      </c>
      <c r="H2259">
        <v>1380.26</v>
      </c>
      <c r="I2259">
        <v>5539.12</v>
      </c>
      <c r="J2259">
        <v>4158.8599999999997</v>
      </c>
      <c r="K2259" s="1">
        <f t="shared" si="140"/>
        <v>3.0130989813513396</v>
      </c>
      <c r="L2259" t="s">
        <v>37</v>
      </c>
      <c r="M2259" s="2" t="s">
        <v>273</v>
      </c>
      <c r="N2259" s="3" t="str">
        <f t="shared" si="141"/>
        <v>Sep</v>
      </c>
      <c r="O2259" t="s">
        <v>33</v>
      </c>
      <c r="P2259" t="s">
        <v>39</v>
      </c>
      <c r="Q2259" t="str">
        <f t="shared" si="142"/>
        <v>Senior</v>
      </c>
      <c r="R2259" t="str">
        <f t="shared" si="143"/>
        <v>Profit</v>
      </c>
    </row>
    <row r="2260" spans="1:18">
      <c r="A2260">
        <v>7503</v>
      </c>
      <c r="B2260" t="s">
        <v>52</v>
      </c>
      <c r="C2260">
        <v>41</v>
      </c>
      <c r="D2260" t="s">
        <v>16</v>
      </c>
      <c r="E2260" t="s">
        <v>35</v>
      </c>
      <c r="F2260" t="s">
        <v>42</v>
      </c>
      <c r="G2260">
        <v>4001.08</v>
      </c>
      <c r="H2260">
        <v>1861.22</v>
      </c>
      <c r="I2260">
        <v>5538.79</v>
      </c>
      <c r="J2260">
        <v>3677.57</v>
      </c>
      <c r="K2260" s="1">
        <f t="shared" si="140"/>
        <v>1.9758921567573957</v>
      </c>
      <c r="L2260" t="s">
        <v>31</v>
      </c>
      <c r="M2260" s="2" t="s">
        <v>205</v>
      </c>
      <c r="N2260" s="3" t="str">
        <f t="shared" si="141"/>
        <v>Nov</v>
      </c>
      <c r="O2260" t="s">
        <v>21</v>
      </c>
      <c r="P2260" t="s">
        <v>22</v>
      </c>
      <c r="Q2260" t="str">
        <f t="shared" si="142"/>
        <v>Senior</v>
      </c>
      <c r="R2260" t="str">
        <f t="shared" si="143"/>
        <v>Profit</v>
      </c>
    </row>
    <row r="2261" spans="1:18">
      <c r="A2261">
        <v>3805</v>
      </c>
      <c r="B2261" t="s">
        <v>92</v>
      </c>
      <c r="C2261">
        <v>34</v>
      </c>
      <c r="D2261" t="s">
        <v>24</v>
      </c>
      <c r="E2261" t="s">
        <v>53</v>
      </c>
      <c r="F2261" t="s">
        <v>42</v>
      </c>
      <c r="G2261">
        <v>3454.15</v>
      </c>
      <c r="H2261">
        <v>858.78</v>
      </c>
      <c r="I2261">
        <v>5535.18</v>
      </c>
      <c r="J2261">
        <v>4676.3999999999996</v>
      </c>
      <c r="K2261" s="1">
        <f t="shared" si="140"/>
        <v>5.4453992873611403</v>
      </c>
      <c r="L2261" t="s">
        <v>37</v>
      </c>
      <c r="M2261" s="2" t="s">
        <v>164</v>
      </c>
      <c r="N2261" s="3" t="str">
        <f t="shared" si="141"/>
        <v>Nov</v>
      </c>
      <c r="O2261" t="s">
        <v>21</v>
      </c>
      <c r="P2261" t="s">
        <v>22</v>
      </c>
      <c r="Q2261" t="str">
        <f t="shared" si="142"/>
        <v>Adult</v>
      </c>
      <c r="R2261" t="str">
        <f t="shared" si="143"/>
        <v>Profit</v>
      </c>
    </row>
    <row r="2262" spans="1:18">
      <c r="A2262">
        <v>466</v>
      </c>
      <c r="B2262" t="s">
        <v>34</v>
      </c>
      <c r="C2262">
        <v>30</v>
      </c>
      <c r="D2262" t="s">
        <v>24</v>
      </c>
      <c r="E2262" t="s">
        <v>41</v>
      </c>
      <c r="F2262" t="s">
        <v>49</v>
      </c>
      <c r="G2262">
        <v>3280.56</v>
      </c>
      <c r="H2262">
        <v>109.6</v>
      </c>
      <c r="I2262">
        <v>5534.22</v>
      </c>
      <c r="J2262">
        <v>5424.62</v>
      </c>
      <c r="K2262" s="1">
        <f t="shared" si="140"/>
        <v>49.494708029197085</v>
      </c>
      <c r="L2262" t="s">
        <v>31</v>
      </c>
      <c r="M2262" s="2" t="s">
        <v>309</v>
      </c>
      <c r="N2262" s="3" t="str">
        <f t="shared" si="141"/>
        <v>Jul</v>
      </c>
      <c r="O2262" t="s">
        <v>33</v>
      </c>
      <c r="P2262" t="s">
        <v>22</v>
      </c>
      <c r="Q2262" t="str">
        <f t="shared" si="142"/>
        <v>Adult</v>
      </c>
      <c r="R2262" t="str">
        <f t="shared" si="143"/>
        <v>Profit</v>
      </c>
    </row>
    <row r="2263" spans="1:18">
      <c r="A2263">
        <v>7476</v>
      </c>
      <c r="B2263" t="s">
        <v>44</v>
      </c>
      <c r="C2263">
        <v>57</v>
      </c>
      <c r="D2263" t="s">
        <v>16</v>
      </c>
      <c r="E2263" t="s">
        <v>35</v>
      </c>
      <c r="F2263" t="s">
        <v>49</v>
      </c>
      <c r="G2263">
        <v>3837.91</v>
      </c>
      <c r="H2263">
        <v>253.46</v>
      </c>
      <c r="I2263">
        <v>5534</v>
      </c>
      <c r="J2263">
        <v>5280.54</v>
      </c>
      <c r="K2263" s="1">
        <f t="shared" si="140"/>
        <v>20.833819932139193</v>
      </c>
      <c r="L2263" t="s">
        <v>26</v>
      </c>
      <c r="M2263" s="2" t="s">
        <v>95</v>
      </c>
      <c r="N2263" s="3" t="str">
        <f t="shared" si="141"/>
        <v>Sep</v>
      </c>
      <c r="O2263" t="s">
        <v>51</v>
      </c>
      <c r="P2263" t="s">
        <v>22</v>
      </c>
      <c r="Q2263" t="str">
        <f t="shared" si="142"/>
        <v>Senior</v>
      </c>
      <c r="R2263" t="str">
        <f t="shared" si="143"/>
        <v>Profit</v>
      </c>
    </row>
    <row r="2264" spans="1:18">
      <c r="A2264">
        <v>9810</v>
      </c>
      <c r="B2264" t="s">
        <v>47</v>
      </c>
      <c r="C2264">
        <v>55</v>
      </c>
      <c r="D2264" t="s">
        <v>24</v>
      </c>
      <c r="E2264" t="s">
        <v>41</v>
      </c>
      <c r="F2264" t="s">
        <v>42</v>
      </c>
      <c r="G2264">
        <v>4831.08</v>
      </c>
      <c r="H2264">
        <v>888.53</v>
      </c>
      <c r="I2264">
        <v>5532.93</v>
      </c>
      <c r="J2264">
        <v>4644.3999999999996</v>
      </c>
      <c r="K2264" s="1">
        <f t="shared" si="140"/>
        <v>5.2270604256468545</v>
      </c>
      <c r="L2264" t="s">
        <v>31</v>
      </c>
      <c r="M2264" s="2" t="s">
        <v>337</v>
      </c>
      <c r="N2264" s="3" t="str">
        <f t="shared" si="141"/>
        <v>Sep</v>
      </c>
      <c r="O2264" t="s">
        <v>28</v>
      </c>
      <c r="P2264" t="s">
        <v>39</v>
      </c>
      <c r="Q2264" t="str">
        <f t="shared" si="142"/>
        <v>Senior</v>
      </c>
      <c r="R2264" t="str">
        <f t="shared" si="143"/>
        <v>Profit</v>
      </c>
    </row>
    <row r="2265" spans="1:18">
      <c r="A2265">
        <v>5602</v>
      </c>
      <c r="B2265" t="s">
        <v>47</v>
      </c>
      <c r="C2265">
        <v>29</v>
      </c>
      <c r="D2265" t="s">
        <v>24</v>
      </c>
      <c r="E2265" t="s">
        <v>30</v>
      </c>
      <c r="F2265" t="s">
        <v>18</v>
      </c>
      <c r="G2265">
        <v>3220.25</v>
      </c>
      <c r="H2265">
        <v>1977.55</v>
      </c>
      <c r="I2265">
        <v>5532.39</v>
      </c>
      <c r="J2265">
        <v>3554.84</v>
      </c>
      <c r="K2265" s="1">
        <f t="shared" si="140"/>
        <v>1.7975980379762839</v>
      </c>
      <c r="L2265" t="s">
        <v>37</v>
      </c>
      <c r="M2265" s="2" t="s">
        <v>98</v>
      </c>
      <c r="N2265" s="3" t="str">
        <f t="shared" si="141"/>
        <v>Aug</v>
      </c>
      <c r="O2265" t="s">
        <v>21</v>
      </c>
      <c r="P2265" t="s">
        <v>39</v>
      </c>
      <c r="Q2265" t="str">
        <f t="shared" si="142"/>
        <v>Adult</v>
      </c>
      <c r="R2265" t="str">
        <f t="shared" si="143"/>
        <v>Profit</v>
      </c>
    </row>
    <row r="2266" spans="1:18">
      <c r="A2266">
        <v>8110</v>
      </c>
      <c r="B2266" t="s">
        <v>29</v>
      </c>
      <c r="C2266">
        <v>43</v>
      </c>
      <c r="D2266" t="s">
        <v>16</v>
      </c>
      <c r="E2266" t="s">
        <v>35</v>
      </c>
      <c r="F2266" t="s">
        <v>49</v>
      </c>
      <c r="G2266">
        <v>4756.7299999999996</v>
      </c>
      <c r="H2266">
        <v>117.41</v>
      </c>
      <c r="I2266">
        <v>5532.03</v>
      </c>
      <c r="J2266">
        <v>5414.62</v>
      </c>
      <c r="K2266" s="1">
        <f t="shared" si="140"/>
        <v>46.117196150242741</v>
      </c>
      <c r="L2266" t="s">
        <v>19</v>
      </c>
      <c r="M2266" s="2" t="s">
        <v>236</v>
      </c>
      <c r="N2266" s="3" t="str">
        <f t="shared" si="141"/>
        <v>Jun</v>
      </c>
      <c r="O2266" t="s">
        <v>21</v>
      </c>
      <c r="P2266" t="s">
        <v>22</v>
      </c>
      <c r="Q2266" t="str">
        <f t="shared" si="142"/>
        <v>Senior</v>
      </c>
      <c r="R2266" t="str">
        <f t="shared" si="143"/>
        <v>Profit</v>
      </c>
    </row>
    <row r="2267" spans="1:18">
      <c r="A2267">
        <v>4865</v>
      </c>
      <c r="B2267" t="s">
        <v>40</v>
      </c>
      <c r="C2267">
        <v>18</v>
      </c>
      <c r="D2267" t="s">
        <v>24</v>
      </c>
      <c r="E2267" t="s">
        <v>35</v>
      </c>
      <c r="F2267" t="s">
        <v>49</v>
      </c>
      <c r="G2267">
        <v>4209.3900000000003</v>
      </c>
      <c r="H2267">
        <v>1729.4</v>
      </c>
      <c r="I2267">
        <v>5531.7</v>
      </c>
      <c r="J2267">
        <v>3802.3</v>
      </c>
      <c r="K2267" s="1">
        <f t="shared" si="140"/>
        <v>2.1986238001619061</v>
      </c>
      <c r="L2267" t="s">
        <v>31</v>
      </c>
      <c r="M2267" s="2" t="s">
        <v>263</v>
      </c>
      <c r="N2267" s="3" t="str">
        <f t="shared" si="141"/>
        <v>Aug</v>
      </c>
      <c r="O2267" t="s">
        <v>56</v>
      </c>
      <c r="P2267" t="s">
        <v>22</v>
      </c>
      <c r="Q2267" t="str">
        <f t="shared" si="142"/>
        <v>Young</v>
      </c>
      <c r="R2267" t="str">
        <f t="shared" si="143"/>
        <v>Profit</v>
      </c>
    </row>
    <row r="2268" spans="1:18">
      <c r="A2268">
        <v>6056</v>
      </c>
      <c r="B2268" t="s">
        <v>29</v>
      </c>
      <c r="C2268">
        <v>25</v>
      </c>
      <c r="D2268" t="s">
        <v>16</v>
      </c>
      <c r="E2268" t="s">
        <v>30</v>
      </c>
      <c r="F2268" t="s">
        <v>36</v>
      </c>
      <c r="G2268">
        <v>4820.6099999999997</v>
      </c>
      <c r="H2268">
        <v>1087.9000000000001</v>
      </c>
      <c r="I2268">
        <v>5531.41</v>
      </c>
      <c r="J2268">
        <v>4443.51</v>
      </c>
      <c r="K2268" s="1">
        <f t="shared" si="140"/>
        <v>4.0844838680025735</v>
      </c>
      <c r="L2268" t="s">
        <v>26</v>
      </c>
      <c r="M2268" s="2" t="s">
        <v>252</v>
      </c>
      <c r="N2268" s="3" t="str">
        <f t="shared" si="141"/>
        <v>Dec</v>
      </c>
      <c r="O2268" t="s">
        <v>21</v>
      </c>
      <c r="P2268" t="s">
        <v>39</v>
      </c>
      <c r="Q2268" t="str">
        <f t="shared" si="142"/>
        <v>Young</v>
      </c>
      <c r="R2268" t="str">
        <f t="shared" si="143"/>
        <v>Profit</v>
      </c>
    </row>
    <row r="2269" spans="1:18">
      <c r="A2269">
        <v>7029</v>
      </c>
      <c r="B2269" t="s">
        <v>44</v>
      </c>
      <c r="C2269">
        <v>34</v>
      </c>
      <c r="D2269" t="s">
        <v>16</v>
      </c>
      <c r="E2269" t="s">
        <v>53</v>
      </c>
      <c r="F2269" t="s">
        <v>42</v>
      </c>
      <c r="G2269">
        <v>3208.74</v>
      </c>
      <c r="H2269">
        <v>560.66999999999996</v>
      </c>
      <c r="I2269">
        <v>5531.15</v>
      </c>
      <c r="J2269">
        <v>4970.4799999999996</v>
      </c>
      <c r="K2269" s="1">
        <f t="shared" si="140"/>
        <v>8.8652505038614517</v>
      </c>
      <c r="L2269" t="s">
        <v>54</v>
      </c>
      <c r="M2269" s="2" t="s">
        <v>402</v>
      </c>
      <c r="N2269" s="3" t="str">
        <f t="shared" si="141"/>
        <v>Jan</v>
      </c>
      <c r="O2269" t="s">
        <v>51</v>
      </c>
      <c r="P2269" t="s">
        <v>39</v>
      </c>
      <c r="Q2269" t="str">
        <f t="shared" si="142"/>
        <v>Adult</v>
      </c>
      <c r="R2269" t="str">
        <f t="shared" si="143"/>
        <v>Profit</v>
      </c>
    </row>
    <row r="2270" spans="1:18">
      <c r="A2270">
        <v>2672</v>
      </c>
      <c r="B2270" t="s">
        <v>84</v>
      </c>
      <c r="C2270">
        <v>21</v>
      </c>
      <c r="D2270" t="s">
        <v>24</v>
      </c>
      <c r="E2270" t="s">
        <v>35</v>
      </c>
      <c r="F2270" t="s">
        <v>36</v>
      </c>
      <c r="G2270">
        <v>3250.88</v>
      </c>
      <c r="H2270">
        <v>1086.5999999999999</v>
      </c>
      <c r="I2270">
        <v>5530.95</v>
      </c>
      <c r="J2270">
        <v>4444.3500000000004</v>
      </c>
      <c r="K2270" s="1">
        <f t="shared" si="140"/>
        <v>4.0901435670900064</v>
      </c>
      <c r="L2270" t="s">
        <v>37</v>
      </c>
      <c r="M2270" s="2" t="s">
        <v>140</v>
      </c>
      <c r="N2270" s="3" t="str">
        <f t="shared" si="141"/>
        <v>Dec</v>
      </c>
      <c r="O2270" t="s">
        <v>33</v>
      </c>
      <c r="P2270" t="s">
        <v>22</v>
      </c>
      <c r="Q2270" t="str">
        <f t="shared" si="142"/>
        <v>Young</v>
      </c>
      <c r="R2270" t="str">
        <f t="shared" si="143"/>
        <v>Profit</v>
      </c>
    </row>
    <row r="2271" spans="1:18">
      <c r="A2271">
        <v>248</v>
      </c>
      <c r="B2271" t="s">
        <v>44</v>
      </c>
      <c r="C2271">
        <v>52</v>
      </c>
      <c r="D2271" t="s">
        <v>16</v>
      </c>
      <c r="E2271" t="s">
        <v>53</v>
      </c>
      <c r="F2271" t="s">
        <v>25</v>
      </c>
      <c r="G2271">
        <v>3851.35</v>
      </c>
      <c r="H2271">
        <v>899.57</v>
      </c>
      <c r="I2271">
        <v>5530.88</v>
      </c>
      <c r="J2271">
        <v>4631.3100000000004</v>
      </c>
      <c r="K2271" s="1">
        <f t="shared" si="140"/>
        <v>5.1483597718910143</v>
      </c>
      <c r="L2271" t="s">
        <v>37</v>
      </c>
      <c r="M2271" s="2" t="s">
        <v>228</v>
      </c>
      <c r="N2271" s="3" t="str">
        <f t="shared" si="141"/>
        <v>Apr</v>
      </c>
      <c r="O2271" t="s">
        <v>21</v>
      </c>
      <c r="P2271" t="s">
        <v>22</v>
      </c>
      <c r="Q2271" t="str">
        <f t="shared" si="142"/>
        <v>Senior</v>
      </c>
      <c r="R2271" t="str">
        <f t="shared" si="143"/>
        <v>Profit</v>
      </c>
    </row>
    <row r="2272" spans="1:18">
      <c r="A2272">
        <v>3521</v>
      </c>
      <c r="B2272" t="s">
        <v>52</v>
      </c>
      <c r="C2272">
        <v>44</v>
      </c>
      <c r="D2272" t="s">
        <v>24</v>
      </c>
      <c r="E2272" t="s">
        <v>53</v>
      </c>
      <c r="F2272" t="s">
        <v>36</v>
      </c>
      <c r="G2272">
        <v>4746.29</v>
      </c>
      <c r="H2272">
        <v>1899.22</v>
      </c>
      <c r="I2272">
        <v>5530.76</v>
      </c>
      <c r="J2272">
        <v>3631.54</v>
      </c>
      <c r="K2272" s="1">
        <f t="shared" si="140"/>
        <v>1.912121818430724</v>
      </c>
      <c r="L2272" t="s">
        <v>31</v>
      </c>
      <c r="M2272" s="2" t="s">
        <v>76</v>
      </c>
      <c r="N2272" s="3" t="str">
        <f t="shared" si="141"/>
        <v>Sep</v>
      </c>
      <c r="O2272" t="s">
        <v>33</v>
      </c>
      <c r="P2272" t="s">
        <v>39</v>
      </c>
      <c r="Q2272" t="str">
        <f t="shared" si="142"/>
        <v>Senior</v>
      </c>
      <c r="R2272" t="str">
        <f t="shared" si="143"/>
        <v>Profit</v>
      </c>
    </row>
    <row r="2273" spans="1:18">
      <c r="A2273">
        <v>9403</v>
      </c>
      <c r="B2273" t="s">
        <v>92</v>
      </c>
      <c r="C2273">
        <v>53</v>
      </c>
      <c r="D2273" t="s">
        <v>16</v>
      </c>
      <c r="E2273" t="s">
        <v>66</v>
      </c>
      <c r="F2273" t="s">
        <v>36</v>
      </c>
      <c r="G2273">
        <v>3856.6</v>
      </c>
      <c r="H2273">
        <v>1048.52</v>
      </c>
      <c r="I2273">
        <v>5530.63</v>
      </c>
      <c r="J2273">
        <v>4482.1099999999997</v>
      </c>
      <c r="K2273" s="1">
        <f t="shared" si="140"/>
        <v>4.2747014839964903</v>
      </c>
      <c r="L2273" t="s">
        <v>54</v>
      </c>
      <c r="M2273" s="2" t="s">
        <v>330</v>
      </c>
      <c r="N2273" s="3" t="str">
        <f t="shared" si="141"/>
        <v>Jul</v>
      </c>
      <c r="O2273" t="s">
        <v>21</v>
      </c>
      <c r="P2273" t="s">
        <v>22</v>
      </c>
      <c r="Q2273" t="str">
        <f t="shared" si="142"/>
        <v>Senior</v>
      </c>
      <c r="R2273" t="str">
        <f t="shared" si="143"/>
        <v>Profit</v>
      </c>
    </row>
    <row r="2274" spans="1:18">
      <c r="A2274">
        <v>4051</v>
      </c>
      <c r="B2274" t="s">
        <v>47</v>
      </c>
      <c r="C2274">
        <v>30</v>
      </c>
      <c r="D2274" t="s">
        <v>24</v>
      </c>
      <c r="E2274" t="s">
        <v>35</v>
      </c>
      <c r="F2274" t="s">
        <v>49</v>
      </c>
      <c r="G2274">
        <v>4252.21</v>
      </c>
      <c r="H2274">
        <v>1108.5899999999999</v>
      </c>
      <c r="I2274">
        <v>5528.99</v>
      </c>
      <c r="J2274">
        <v>4420.3999999999996</v>
      </c>
      <c r="K2274" s="1">
        <f t="shared" si="140"/>
        <v>3.9874074274528906</v>
      </c>
      <c r="L2274" t="s">
        <v>26</v>
      </c>
      <c r="M2274" s="2" t="s">
        <v>178</v>
      </c>
      <c r="N2274" s="3" t="str">
        <f t="shared" si="141"/>
        <v>Mar</v>
      </c>
      <c r="O2274" t="s">
        <v>51</v>
      </c>
      <c r="P2274" t="s">
        <v>39</v>
      </c>
      <c r="Q2274" t="str">
        <f t="shared" si="142"/>
        <v>Adult</v>
      </c>
      <c r="R2274" t="str">
        <f t="shared" si="143"/>
        <v>Profit</v>
      </c>
    </row>
    <row r="2275" spans="1:18">
      <c r="A2275">
        <v>1429</v>
      </c>
      <c r="B2275" t="s">
        <v>92</v>
      </c>
      <c r="C2275">
        <v>53</v>
      </c>
      <c r="D2275" t="s">
        <v>24</v>
      </c>
      <c r="E2275" t="s">
        <v>57</v>
      </c>
      <c r="F2275" t="s">
        <v>36</v>
      </c>
      <c r="G2275">
        <v>3385.35</v>
      </c>
      <c r="H2275">
        <v>1047.29</v>
      </c>
      <c r="I2275">
        <v>5528.46</v>
      </c>
      <c r="J2275">
        <v>4481.17</v>
      </c>
      <c r="K2275" s="1">
        <f t="shared" si="140"/>
        <v>4.2788243943893285</v>
      </c>
      <c r="L2275" t="s">
        <v>31</v>
      </c>
      <c r="M2275" s="2" t="s">
        <v>43</v>
      </c>
      <c r="N2275" s="3" t="str">
        <f t="shared" si="141"/>
        <v>Jul</v>
      </c>
      <c r="O2275" t="s">
        <v>33</v>
      </c>
      <c r="P2275" t="s">
        <v>39</v>
      </c>
      <c r="Q2275" t="str">
        <f t="shared" si="142"/>
        <v>Senior</v>
      </c>
      <c r="R2275" t="str">
        <f t="shared" si="143"/>
        <v>Profit</v>
      </c>
    </row>
    <row r="2276" spans="1:18">
      <c r="A2276">
        <v>442</v>
      </c>
      <c r="B2276" t="s">
        <v>44</v>
      </c>
      <c r="C2276">
        <v>27</v>
      </c>
      <c r="D2276" t="s">
        <v>24</v>
      </c>
      <c r="E2276" t="s">
        <v>53</v>
      </c>
      <c r="F2276" t="s">
        <v>36</v>
      </c>
      <c r="G2276">
        <v>3838.66</v>
      </c>
      <c r="H2276">
        <v>1950.05</v>
      </c>
      <c r="I2276">
        <v>5527.35</v>
      </c>
      <c r="J2276">
        <v>3577.3</v>
      </c>
      <c r="K2276" s="1">
        <f t="shared" si="140"/>
        <v>1.834465782928643</v>
      </c>
      <c r="L2276" t="s">
        <v>19</v>
      </c>
      <c r="M2276" s="2" t="s">
        <v>161</v>
      </c>
      <c r="N2276" s="3" t="str">
        <f t="shared" si="141"/>
        <v>Jan</v>
      </c>
      <c r="O2276" t="s">
        <v>33</v>
      </c>
      <c r="P2276" t="s">
        <v>22</v>
      </c>
      <c r="Q2276" t="str">
        <f t="shared" si="142"/>
        <v>Adult</v>
      </c>
      <c r="R2276" t="str">
        <f t="shared" si="143"/>
        <v>Profit</v>
      </c>
    </row>
    <row r="2277" spans="1:18">
      <c r="A2277">
        <v>7667</v>
      </c>
      <c r="B2277" t="s">
        <v>47</v>
      </c>
      <c r="C2277">
        <v>46</v>
      </c>
      <c r="D2277" t="s">
        <v>24</v>
      </c>
      <c r="E2277" t="s">
        <v>59</v>
      </c>
      <c r="F2277" t="s">
        <v>25</v>
      </c>
      <c r="G2277">
        <v>4499.1000000000004</v>
      </c>
      <c r="H2277">
        <v>743.37</v>
      </c>
      <c r="I2277">
        <v>5527.09</v>
      </c>
      <c r="J2277">
        <v>4783.72</v>
      </c>
      <c r="K2277" s="1">
        <f t="shared" si="140"/>
        <v>6.435180327427795</v>
      </c>
      <c r="L2277" t="s">
        <v>31</v>
      </c>
      <c r="M2277" s="2" t="s">
        <v>224</v>
      </c>
      <c r="N2277" s="3" t="str">
        <f t="shared" si="141"/>
        <v>Apr</v>
      </c>
      <c r="O2277" t="s">
        <v>21</v>
      </c>
      <c r="P2277" t="s">
        <v>22</v>
      </c>
      <c r="Q2277" t="str">
        <f t="shared" si="142"/>
        <v>Senior</v>
      </c>
      <c r="R2277" t="str">
        <f t="shared" si="143"/>
        <v>Profit</v>
      </c>
    </row>
    <row r="2278" spans="1:18">
      <c r="A2278">
        <v>728</v>
      </c>
      <c r="B2278" t="s">
        <v>44</v>
      </c>
      <c r="C2278">
        <v>28</v>
      </c>
      <c r="D2278" t="s">
        <v>16</v>
      </c>
      <c r="E2278" t="s">
        <v>35</v>
      </c>
      <c r="F2278" t="s">
        <v>49</v>
      </c>
      <c r="G2278">
        <v>4065.47</v>
      </c>
      <c r="H2278">
        <v>1815.99</v>
      </c>
      <c r="I2278">
        <v>5526.94</v>
      </c>
      <c r="J2278">
        <v>3710.95</v>
      </c>
      <c r="K2278" s="1">
        <f t="shared" si="140"/>
        <v>2.0434859222793076</v>
      </c>
      <c r="L2278" t="s">
        <v>26</v>
      </c>
      <c r="M2278" s="2" t="s">
        <v>93</v>
      </c>
      <c r="N2278" s="3" t="str">
        <f t="shared" si="141"/>
        <v>Apr</v>
      </c>
      <c r="O2278" t="s">
        <v>21</v>
      </c>
      <c r="P2278" t="s">
        <v>39</v>
      </c>
      <c r="Q2278" t="str">
        <f t="shared" si="142"/>
        <v>Adult</v>
      </c>
      <c r="R2278" t="str">
        <f t="shared" si="143"/>
        <v>Profit</v>
      </c>
    </row>
    <row r="2279" spans="1:18">
      <c r="A2279">
        <v>1890</v>
      </c>
      <c r="B2279" t="s">
        <v>15</v>
      </c>
      <c r="C2279">
        <v>35</v>
      </c>
      <c r="D2279" t="s">
        <v>24</v>
      </c>
      <c r="E2279" t="s">
        <v>66</v>
      </c>
      <c r="F2279" t="s">
        <v>25</v>
      </c>
      <c r="G2279">
        <v>3080.42</v>
      </c>
      <c r="H2279">
        <v>1183.6400000000001</v>
      </c>
      <c r="I2279">
        <v>5525.95</v>
      </c>
      <c r="J2279">
        <v>4342.3100000000004</v>
      </c>
      <c r="K2279" s="1">
        <f t="shared" si="140"/>
        <v>3.6686070088878378</v>
      </c>
      <c r="L2279" t="s">
        <v>19</v>
      </c>
      <c r="M2279" s="2" t="s">
        <v>203</v>
      </c>
      <c r="N2279" s="3" t="str">
        <f t="shared" si="141"/>
        <v>Dec</v>
      </c>
      <c r="O2279" t="s">
        <v>51</v>
      </c>
      <c r="P2279" t="s">
        <v>39</v>
      </c>
      <c r="Q2279" t="str">
        <f t="shared" si="142"/>
        <v>Adult</v>
      </c>
      <c r="R2279" t="str">
        <f t="shared" si="143"/>
        <v>Profit</v>
      </c>
    </row>
    <row r="2280" spans="1:18">
      <c r="A2280">
        <v>2887</v>
      </c>
      <c r="B2280" t="s">
        <v>15</v>
      </c>
      <c r="C2280">
        <v>26</v>
      </c>
      <c r="D2280" t="s">
        <v>24</v>
      </c>
      <c r="E2280" t="s">
        <v>17</v>
      </c>
      <c r="F2280" t="s">
        <v>42</v>
      </c>
      <c r="G2280">
        <v>4618.13</v>
      </c>
      <c r="H2280">
        <v>1635.74</v>
      </c>
      <c r="I2280">
        <v>5525.28</v>
      </c>
      <c r="J2280">
        <v>3889.54</v>
      </c>
      <c r="K2280" s="1">
        <f t="shared" si="140"/>
        <v>2.3778473351510629</v>
      </c>
      <c r="L2280" t="s">
        <v>31</v>
      </c>
      <c r="M2280" s="2" t="s">
        <v>241</v>
      </c>
      <c r="N2280" s="3" t="str">
        <f t="shared" si="141"/>
        <v>Sep</v>
      </c>
      <c r="O2280" t="s">
        <v>21</v>
      </c>
      <c r="P2280" t="s">
        <v>22</v>
      </c>
      <c r="Q2280" t="str">
        <f t="shared" si="142"/>
        <v>Adult</v>
      </c>
      <c r="R2280" t="str">
        <f t="shared" si="143"/>
        <v>Profit</v>
      </c>
    </row>
    <row r="2281" spans="1:18">
      <c r="A2281">
        <v>2099</v>
      </c>
      <c r="B2281" t="s">
        <v>34</v>
      </c>
      <c r="C2281">
        <v>21</v>
      </c>
      <c r="D2281" t="s">
        <v>16</v>
      </c>
      <c r="E2281" t="s">
        <v>41</v>
      </c>
      <c r="F2281" t="s">
        <v>18</v>
      </c>
      <c r="G2281">
        <v>4646.58</v>
      </c>
      <c r="H2281">
        <v>382.76</v>
      </c>
      <c r="I2281">
        <v>5524.91</v>
      </c>
      <c r="J2281">
        <v>5142.1499999999996</v>
      </c>
      <c r="K2281" s="1">
        <f t="shared" si="140"/>
        <v>13.434397533702581</v>
      </c>
      <c r="L2281" t="s">
        <v>19</v>
      </c>
      <c r="M2281" s="2" t="s">
        <v>251</v>
      </c>
      <c r="N2281" s="3" t="str">
        <f t="shared" si="141"/>
        <v>Jan</v>
      </c>
      <c r="O2281" t="s">
        <v>33</v>
      </c>
      <c r="P2281" t="s">
        <v>22</v>
      </c>
      <c r="Q2281" t="str">
        <f t="shared" si="142"/>
        <v>Young</v>
      </c>
      <c r="R2281" t="str">
        <f t="shared" si="143"/>
        <v>Profit</v>
      </c>
    </row>
    <row r="2282" spans="1:18">
      <c r="A2282">
        <v>6245</v>
      </c>
      <c r="B2282" t="s">
        <v>52</v>
      </c>
      <c r="C2282">
        <v>44</v>
      </c>
      <c r="D2282" t="s">
        <v>16</v>
      </c>
      <c r="E2282" t="s">
        <v>41</v>
      </c>
      <c r="F2282" t="s">
        <v>49</v>
      </c>
      <c r="G2282">
        <v>3560.3</v>
      </c>
      <c r="H2282">
        <v>725.02</v>
      </c>
      <c r="I2282">
        <v>5524.56</v>
      </c>
      <c r="J2282">
        <v>4799.54</v>
      </c>
      <c r="K2282" s="1">
        <f t="shared" si="140"/>
        <v>6.6198725552398558</v>
      </c>
      <c r="L2282" t="s">
        <v>26</v>
      </c>
      <c r="M2282" s="2" t="s">
        <v>296</v>
      </c>
      <c r="N2282" s="3" t="str">
        <f t="shared" si="141"/>
        <v>Dec</v>
      </c>
      <c r="O2282" t="s">
        <v>51</v>
      </c>
      <c r="P2282" t="s">
        <v>39</v>
      </c>
      <c r="Q2282" t="str">
        <f t="shared" si="142"/>
        <v>Senior</v>
      </c>
      <c r="R2282" t="str">
        <f t="shared" si="143"/>
        <v>Profit</v>
      </c>
    </row>
    <row r="2283" spans="1:18">
      <c r="A2283">
        <v>2255</v>
      </c>
      <c r="B2283" t="s">
        <v>47</v>
      </c>
      <c r="C2283">
        <v>28</v>
      </c>
      <c r="D2283" t="s">
        <v>24</v>
      </c>
      <c r="E2283" t="s">
        <v>30</v>
      </c>
      <c r="F2283" t="s">
        <v>18</v>
      </c>
      <c r="G2283">
        <v>3374.56</v>
      </c>
      <c r="H2283">
        <v>849.4</v>
      </c>
      <c r="I2283">
        <v>5523.1</v>
      </c>
      <c r="J2283">
        <v>4673.7</v>
      </c>
      <c r="K2283" s="1">
        <f t="shared" si="140"/>
        <v>5.5023546032493522</v>
      </c>
      <c r="L2283" t="s">
        <v>54</v>
      </c>
      <c r="M2283" s="2" t="s">
        <v>270</v>
      </c>
      <c r="N2283" s="3" t="str">
        <f t="shared" si="141"/>
        <v>Feb</v>
      </c>
      <c r="O2283" t="s">
        <v>51</v>
      </c>
      <c r="P2283" t="s">
        <v>39</v>
      </c>
      <c r="Q2283" t="str">
        <f t="shared" si="142"/>
        <v>Adult</v>
      </c>
      <c r="R2283" t="str">
        <f t="shared" si="143"/>
        <v>Profit</v>
      </c>
    </row>
    <row r="2284" spans="1:18">
      <c r="A2284">
        <v>9856</v>
      </c>
      <c r="B2284" t="s">
        <v>92</v>
      </c>
      <c r="C2284">
        <v>43</v>
      </c>
      <c r="D2284" t="s">
        <v>16</v>
      </c>
      <c r="E2284" t="s">
        <v>59</v>
      </c>
      <c r="F2284" t="s">
        <v>49</v>
      </c>
      <c r="G2284">
        <v>3137.81</v>
      </c>
      <c r="H2284">
        <v>1771.29</v>
      </c>
      <c r="I2284">
        <v>5522.93</v>
      </c>
      <c r="J2284">
        <v>3751.64</v>
      </c>
      <c r="K2284" s="1">
        <f t="shared" si="140"/>
        <v>2.1180269746907623</v>
      </c>
      <c r="L2284" t="s">
        <v>54</v>
      </c>
      <c r="M2284" s="2" t="s">
        <v>179</v>
      </c>
      <c r="N2284" s="3" t="str">
        <f t="shared" si="141"/>
        <v>Jan</v>
      </c>
      <c r="O2284" t="s">
        <v>51</v>
      </c>
      <c r="P2284" t="s">
        <v>39</v>
      </c>
      <c r="Q2284" t="str">
        <f t="shared" si="142"/>
        <v>Senior</v>
      </c>
      <c r="R2284" t="str">
        <f t="shared" si="143"/>
        <v>Profit</v>
      </c>
    </row>
    <row r="2285" spans="1:18">
      <c r="A2285">
        <v>2752</v>
      </c>
      <c r="B2285" t="s">
        <v>52</v>
      </c>
      <c r="C2285">
        <v>49</v>
      </c>
      <c r="D2285" t="s">
        <v>24</v>
      </c>
      <c r="E2285" t="s">
        <v>66</v>
      </c>
      <c r="F2285" t="s">
        <v>36</v>
      </c>
      <c r="G2285">
        <v>3552.23</v>
      </c>
      <c r="H2285">
        <v>1062.8399999999999</v>
      </c>
      <c r="I2285">
        <v>5522.57</v>
      </c>
      <c r="J2285">
        <v>4459.7299999999996</v>
      </c>
      <c r="K2285" s="1">
        <f t="shared" si="140"/>
        <v>4.1960502051108346</v>
      </c>
      <c r="L2285" t="s">
        <v>37</v>
      </c>
      <c r="M2285" s="2" t="s">
        <v>168</v>
      </c>
      <c r="N2285" s="3" t="str">
        <f t="shared" si="141"/>
        <v>Feb</v>
      </c>
      <c r="O2285" t="s">
        <v>56</v>
      </c>
      <c r="P2285" t="s">
        <v>22</v>
      </c>
      <c r="Q2285" t="str">
        <f t="shared" si="142"/>
        <v>Senior</v>
      </c>
      <c r="R2285" t="str">
        <f t="shared" si="143"/>
        <v>Profit</v>
      </c>
    </row>
    <row r="2286" spans="1:18">
      <c r="A2286">
        <v>9578</v>
      </c>
      <c r="B2286" t="s">
        <v>29</v>
      </c>
      <c r="C2286">
        <v>58</v>
      </c>
      <c r="D2286" t="s">
        <v>24</v>
      </c>
      <c r="E2286" t="s">
        <v>35</v>
      </c>
      <c r="F2286" t="s">
        <v>25</v>
      </c>
      <c r="G2286">
        <v>3589.56</v>
      </c>
      <c r="H2286">
        <v>1557.88</v>
      </c>
      <c r="I2286">
        <v>5522.5</v>
      </c>
      <c r="J2286">
        <v>3964.62</v>
      </c>
      <c r="K2286" s="1">
        <f t="shared" si="140"/>
        <v>2.544881505635864</v>
      </c>
      <c r="L2286" t="s">
        <v>26</v>
      </c>
      <c r="M2286" s="2" t="s">
        <v>104</v>
      </c>
      <c r="N2286" s="3" t="str">
        <f t="shared" si="141"/>
        <v>Jan</v>
      </c>
      <c r="O2286" t="s">
        <v>21</v>
      </c>
      <c r="P2286" t="s">
        <v>22</v>
      </c>
      <c r="Q2286" t="str">
        <f t="shared" si="142"/>
        <v>Senior</v>
      </c>
      <c r="R2286" t="str">
        <f t="shared" si="143"/>
        <v>Profit</v>
      </c>
    </row>
    <row r="2287" spans="1:18">
      <c r="A2287">
        <v>1226</v>
      </c>
      <c r="B2287" t="s">
        <v>40</v>
      </c>
      <c r="C2287">
        <v>42</v>
      </c>
      <c r="D2287" t="s">
        <v>24</v>
      </c>
      <c r="E2287" t="s">
        <v>53</v>
      </c>
      <c r="F2287" t="s">
        <v>42</v>
      </c>
      <c r="G2287">
        <v>4921.7700000000004</v>
      </c>
      <c r="H2287">
        <v>933.6</v>
      </c>
      <c r="I2287">
        <v>5521.86</v>
      </c>
      <c r="J2287">
        <v>4588.26</v>
      </c>
      <c r="K2287" s="1">
        <f t="shared" si="140"/>
        <v>4.914588688946016</v>
      </c>
      <c r="L2287" t="s">
        <v>37</v>
      </c>
      <c r="M2287" s="2" t="s">
        <v>180</v>
      </c>
      <c r="N2287" s="3" t="str">
        <f t="shared" si="141"/>
        <v>Nov</v>
      </c>
      <c r="O2287" t="s">
        <v>28</v>
      </c>
      <c r="P2287" t="s">
        <v>39</v>
      </c>
      <c r="Q2287" t="str">
        <f t="shared" si="142"/>
        <v>Senior</v>
      </c>
      <c r="R2287" t="str">
        <f t="shared" si="143"/>
        <v>Profit</v>
      </c>
    </row>
    <row r="2288" spans="1:18">
      <c r="A2288">
        <v>8067</v>
      </c>
      <c r="B2288" t="s">
        <v>92</v>
      </c>
      <c r="C2288">
        <v>59</v>
      </c>
      <c r="D2288" t="s">
        <v>24</v>
      </c>
      <c r="E2288" t="s">
        <v>66</v>
      </c>
      <c r="F2288" t="s">
        <v>42</v>
      </c>
      <c r="G2288">
        <v>4739.95</v>
      </c>
      <c r="H2288">
        <v>238.93</v>
      </c>
      <c r="I2288">
        <v>5520.25</v>
      </c>
      <c r="J2288">
        <v>5281.32</v>
      </c>
      <c r="K2288" s="1">
        <f t="shared" si="140"/>
        <v>22.104047210480054</v>
      </c>
      <c r="L2288" t="s">
        <v>19</v>
      </c>
      <c r="M2288" s="2" t="s">
        <v>194</v>
      </c>
      <c r="N2288" s="3" t="str">
        <f t="shared" si="141"/>
        <v>Sep</v>
      </c>
      <c r="O2288" t="s">
        <v>28</v>
      </c>
      <c r="P2288" t="s">
        <v>39</v>
      </c>
      <c r="Q2288" t="str">
        <f t="shared" si="142"/>
        <v>Senior</v>
      </c>
      <c r="R2288" t="str">
        <f t="shared" si="143"/>
        <v>Profit</v>
      </c>
    </row>
    <row r="2289" spans="1:18">
      <c r="A2289">
        <v>8619</v>
      </c>
      <c r="B2289" t="s">
        <v>52</v>
      </c>
      <c r="C2289">
        <v>25</v>
      </c>
      <c r="D2289" t="s">
        <v>24</v>
      </c>
      <c r="E2289" t="s">
        <v>35</v>
      </c>
      <c r="F2289" t="s">
        <v>49</v>
      </c>
      <c r="G2289">
        <v>3304.87</v>
      </c>
      <c r="H2289">
        <v>427.2</v>
      </c>
      <c r="I2289">
        <v>5519.96</v>
      </c>
      <c r="J2289">
        <v>5092.76</v>
      </c>
      <c r="K2289" s="1">
        <f t="shared" si="140"/>
        <v>11.921254681647941</v>
      </c>
      <c r="L2289" t="s">
        <v>26</v>
      </c>
      <c r="M2289" s="2" t="s">
        <v>370</v>
      </c>
      <c r="N2289" s="3" t="str">
        <f t="shared" si="141"/>
        <v>Jul</v>
      </c>
      <c r="O2289" t="s">
        <v>51</v>
      </c>
      <c r="P2289" t="s">
        <v>39</v>
      </c>
      <c r="Q2289" t="str">
        <f t="shared" si="142"/>
        <v>Young</v>
      </c>
      <c r="R2289" t="str">
        <f t="shared" si="143"/>
        <v>Profit</v>
      </c>
    </row>
    <row r="2290" spans="1:18">
      <c r="A2290">
        <v>9903</v>
      </c>
      <c r="B2290" t="s">
        <v>92</v>
      </c>
      <c r="C2290">
        <v>18</v>
      </c>
      <c r="D2290" t="s">
        <v>16</v>
      </c>
      <c r="E2290" t="s">
        <v>35</v>
      </c>
      <c r="F2290" t="s">
        <v>25</v>
      </c>
      <c r="G2290">
        <v>3363.13</v>
      </c>
      <c r="H2290">
        <v>1428.66</v>
      </c>
      <c r="I2290">
        <v>5519.89</v>
      </c>
      <c r="J2290">
        <v>4091.23</v>
      </c>
      <c r="K2290" s="1">
        <f t="shared" si="140"/>
        <v>2.8636834516259992</v>
      </c>
      <c r="L2290" t="s">
        <v>37</v>
      </c>
      <c r="M2290" s="2" t="s">
        <v>229</v>
      </c>
      <c r="N2290" s="3" t="str">
        <f t="shared" si="141"/>
        <v>Jan</v>
      </c>
      <c r="O2290" t="s">
        <v>51</v>
      </c>
      <c r="P2290" t="s">
        <v>22</v>
      </c>
      <c r="Q2290" t="str">
        <f t="shared" si="142"/>
        <v>Young</v>
      </c>
      <c r="R2290" t="str">
        <f t="shared" si="143"/>
        <v>Profit</v>
      </c>
    </row>
    <row r="2291" spans="1:18">
      <c r="A2291">
        <v>5679</v>
      </c>
      <c r="B2291" t="s">
        <v>47</v>
      </c>
      <c r="C2291">
        <v>52</v>
      </c>
      <c r="D2291" t="s">
        <v>16</v>
      </c>
      <c r="E2291" t="s">
        <v>17</v>
      </c>
      <c r="F2291" t="s">
        <v>42</v>
      </c>
      <c r="G2291">
        <v>3542.54</v>
      </c>
      <c r="H2291">
        <v>1757.12</v>
      </c>
      <c r="I2291">
        <v>5518.28</v>
      </c>
      <c r="J2291">
        <v>3761.16</v>
      </c>
      <c r="K2291" s="1">
        <f t="shared" si="140"/>
        <v>2.140525405208523</v>
      </c>
      <c r="L2291" t="s">
        <v>19</v>
      </c>
      <c r="M2291" s="2" t="s">
        <v>256</v>
      </c>
      <c r="N2291" s="3" t="str">
        <f t="shared" si="141"/>
        <v>Mar</v>
      </c>
      <c r="O2291" t="s">
        <v>56</v>
      </c>
      <c r="P2291" t="s">
        <v>39</v>
      </c>
      <c r="Q2291" t="str">
        <f t="shared" si="142"/>
        <v>Senior</v>
      </c>
      <c r="R2291" t="str">
        <f t="shared" si="143"/>
        <v>Profit</v>
      </c>
    </row>
    <row r="2292" spans="1:18">
      <c r="A2292">
        <v>2951</v>
      </c>
      <c r="B2292" t="s">
        <v>15</v>
      </c>
      <c r="C2292">
        <v>45</v>
      </c>
      <c r="D2292" t="s">
        <v>24</v>
      </c>
      <c r="E2292" t="s">
        <v>30</v>
      </c>
      <c r="F2292" t="s">
        <v>18</v>
      </c>
      <c r="G2292">
        <v>4805.3500000000004</v>
      </c>
      <c r="H2292">
        <v>309.68</v>
      </c>
      <c r="I2292">
        <v>5517.84</v>
      </c>
      <c r="J2292">
        <v>5208.16</v>
      </c>
      <c r="K2292" s="1">
        <f t="shared" si="140"/>
        <v>16.817876517695684</v>
      </c>
      <c r="L2292" t="s">
        <v>54</v>
      </c>
      <c r="M2292" s="2" t="s">
        <v>81</v>
      </c>
      <c r="N2292" s="3" t="str">
        <f t="shared" si="141"/>
        <v>Feb</v>
      </c>
      <c r="O2292" t="s">
        <v>21</v>
      </c>
      <c r="P2292" t="s">
        <v>22</v>
      </c>
      <c r="Q2292" t="str">
        <f t="shared" si="142"/>
        <v>Senior</v>
      </c>
      <c r="R2292" t="str">
        <f t="shared" si="143"/>
        <v>Profit</v>
      </c>
    </row>
    <row r="2293" spans="1:18">
      <c r="A2293">
        <v>5391</v>
      </c>
      <c r="B2293" t="s">
        <v>44</v>
      </c>
      <c r="C2293">
        <v>42</v>
      </c>
      <c r="D2293" t="s">
        <v>24</v>
      </c>
      <c r="E2293" t="s">
        <v>41</v>
      </c>
      <c r="F2293" t="s">
        <v>36</v>
      </c>
      <c r="G2293">
        <v>3945.34</v>
      </c>
      <c r="H2293">
        <v>1443.95</v>
      </c>
      <c r="I2293">
        <v>5517.45</v>
      </c>
      <c r="J2293">
        <v>4073.5</v>
      </c>
      <c r="K2293" s="1">
        <f t="shared" si="140"/>
        <v>2.8210810623636551</v>
      </c>
      <c r="L2293" t="s">
        <v>31</v>
      </c>
      <c r="M2293" s="2" t="s">
        <v>172</v>
      </c>
      <c r="N2293" s="3" t="str">
        <f t="shared" si="141"/>
        <v>Nov</v>
      </c>
      <c r="O2293" t="s">
        <v>56</v>
      </c>
      <c r="P2293" t="s">
        <v>39</v>
      </c>
      <c r="Q2293" t="str">
        <f t="shared" si="142"/>
        <v>Senior</v>
      </c>
      <c r="R2293" t="str">
        <f t="shared" si="143"/>
        <v>Profit</v>
      </c>
    </row>
    <row r="2294" spans="1:18">
      <c r="A2294">
        <v>3060</v>
      </c>
      <c r="B2294" t="s">
        <v>23</v>
      </c>
      <c r="C2294">
        <v>24</v>
      </c>
      <c r="D2294" t="s">
        <v>24</v>
      </c>
      <c r="E2294" t="s">
        <v>35</v>
      </c>
      <c r="F2294" t="s">
        <v>36</v>
      </c>
      <c r="G2294">
        <v>3491.5</v>
      </c>
      <c r="H2294">
        <v>1105.27</v>
      </c>
      <c r="I2294">
        <v>5517.13</v>
      </c>
      <c r="J2294">
        <v>4411.8599999999997</v>
      </c>
      <c r="K2294" s="1">
        <f t="shared" si="140"/>
        <v>3.9916581468781382</v>
      </c>
      <c r="L2294" t="s">
        <v>26</v>
      </c>
      <c r="M2294" s="2" t="s">
        <v>318</v>
      </c>
      <c r="N2294" s="3" t="str">
        <f t="shared" si="141"/>
        <v>Mar</v>
      </c>
      <c r="O2294" t="s">
        <v>56</v>
      </c>
      <c r="P2294" t="s">
        <v>22</v>
      </c>
      <c r="Q2294" t="str">
        <f t="shared" si="142"/>
        <v>Young</v>
      </c>
      <c r="R2294" t="str">
        <f t="shared" si="143"/>
        <v>Profit</v>
      </c>
    </row>
    <row r="2295" spans="1:18">
      <c r="A2295">
        <v>8385</v>
      </c>
      <c r="B2295" t="s">
        <v>15</v>
      </c>
      <c r="C2295">
        <v>35</v>
      </c>
      <c r="D2295" t="s">
        <v>16</v>
      </c>
      <c r="E2295" t="s">
        <v>59</v>
      </c>
      <c r="F2295" t="s">
        <v>25</v>
      </c>
      <c r="G2295">
        <v>3627.02</v>
      </c>
      <c r="H2295">
        <v>829.76</v>
      </c>
      <c r="I2295">
        <v>5516.47</v>
      </c>
      <c r="J2295">
        <v>4686.71</v>
      </c>
      <c r="K2295" s="1">
        <f t="shared" si="140"/>
        <v>5.6482717894330889</v>
      </c>
      <c r="L2295" t="s">
        <v>37</v>
      </c>
      <c r="M2295" s="2" t="s">
        <v>153</v>
      </c>
      <c r="N2295" s="3" t="str">
        <f t="shared" si="141"/>
        <v>Apr</v>
      </c>
      <c r="O2295" t="s">
        <v>56</v>
      </c>
      <c r="P2295" t="s">
        <v>22</v>
      </c>
      <c r="Q2295" t="str">
        <f t="shared" si="142"/>
        <v>Adult</v>
      </c>
      <c r="R2295" t="str">
        <f t="shared" si="143"/>
        <v>Profit</v>
      </c>
    </row>
    <row r="2296" spans="1:18">
      <c r="A2296">
        <v>4996</v>
      </c>
      <c r="B2296" t="s">
        <v>29</v>
      </c>
      <c r="C2296">
        <v>24</v>
      </c>
      <c r="D2296" t="s">
        <v>24</v>
      </c>
      <c r="E2296" t="s">
        <v>53</v>
      </c>
      <c r="F2296" t="s">
        <v>42</v>
      </c>
      <c r="G2296">
        <v>4641.96</v>
      </c>
      <c r="H2296">
        <v>413.16</v>
      </c>
      <c r="I2296">
        <v>5515.49</v>
      </c>
      <c r="J2296">
        <v>5102.33</v>
      </c>
      <c r="K2296" s="1">
        <f t="shared" si="140"/>
        <v>12.349525607512827</v>
      </c>
      <c r="L2296" t="s">
        <v>19</v>
      </c>
      <c r="M2296" s="2" t="s">
        <v>101</v>
      </c>
      <c r="N2296" s="3" t="str">
        <f t="shared" si="141"/>
        <v>Feb</v>
      </c>
      <c r="O2296" t="s">
        <v>33</v>
      </c>
      <c r="P2296" t="s">
        <v>22</v>
      </c>
      <c r="Q2296" t="str">
        <f t="shared" si="142"/>
        <v>Young</v>
      </c>
      <c r="R2296" t="str">
        <f t="shared" si="143"/>
        <v>Profit</v>
      </c>
    </row>
    <row r="2297" spans="1:18">
      <c r="A2297">
        <v>1659</v>
      </c>
      <c r="B2297" t="s">
        <v>92</v>
      </c>
      <c r="C2297">
        <v>48</v>
      </c>
      <c r="D2297" t="s">
        <v>16</v>
      </c>
      <c r="E2297" t="s">
        <v>17</v>
      </c>
      <c r="F2297" t="s">
        <v>42</v>
      </c>
      <c r="G2297">
        <v>3186.94</v>
      </c>
      <c r="H2297">
        <v>1568.46</v>
      </c>
      <c r="I2297">
        <v>5515.06</v>
      </c>
      <c r="J2297">
        <v>3946.6</v>
      </c>
      <c r="K2297" s="1">
        <f t="shared" si="140"/>
        <v>2.5162261071369367</v>
      </c>
      <c r="L2297" t="s">
        <v>54</v>
      </c>
      <c r="M2297" s="2" t="s">
        <v>140</v>
      </c>
      <c r="N2297" s="3" t="str">
        <f t="shared" si="141"/>
        <v>Dec</v>
      </c>
      <c r="O2297" t="s">
        <v>21</v>
      </c>
      <c r="P2297" t="s">
        <v>22</v>
      </c>
      <c r="Q2297" t="str">
        <f t="shared" si="142"/>
        <v>Senior</v>
      </c>
      <c r="R2297" t="str">
        <f t="shared" si="143"/>
        <v>Profit</v>
      </c>
    </row>
    <row r="2298" spans="1:18">
      <c r="A2298">
        <v>3193</v>
      </c>
      <c r="B2298" t="s">
        <v>15</v>
      </c>
      <c r="C2298">
        <v>36</v>
      </c>
      <c r="D2298" t="s">
        <v>24</v>
      </c>
      <c r="E2298" t="s">
        <v>57</v>
      </c>
      <c r="F2298" t="s">
        <v>18</v>
      </c>
      <c r="G2298">
        <v>3403.81</v>
      </c>
      <c r="H2298">
        <v>1478.74</v>
      </c>
      <c r="I2298">
        <v>5513.04</v>
      </c>
      <c r="J2298">
        <v>4034.3</v>
      </c>
      <c r="K2298" s="1">
        <f t="shared" si="140"/>
        <v>2.72820103601715</v>
      </c>
      <c r="L2298" t="s">
        <v>54</v>
      </c>
      <c r="M2298" s="2" t="s">
        <v>230</v>
      </c>
      <c r="N2298" s="3" t="str">
        <f t="shared" si="141"/>
        <v>Oct</v>
      </c>
      <c r="O2298" t="s">
        <v>28</v>
      </c>
      <c r="P2298" t="s">
        <v>39</v>
      </c>
      <c r="Q2298" t="str">
        <f t="shared" si="142"/>
        <v>Adult</v>
      </c>
      <c r="R2298" t="str">
        <f t="shared" si="143"/>
        <v>Profit</v>
      </c>
    </row>
    <row r="2299" spans="1:18">
      <c r="A2299">
        <v>8487</v>
      </c>
      <c r="B2299" t="s">
        <v>84</v>
      </c>
      <c r="C2299">
        <v>52</v>
      </c>
      <c r="D2299" t="s">
        <v>16</v>
      </c>
      <c r="E2299" t="s">
        <v>66</v>
      </c>
      <c r="F2299" t="s">
        <v>25</v>
      </c>
      <c r="G2299">
        <v>3452.06</v>
      </c>
      <c r="H2299">
        <v>444.87</v>
      </c>
      <c r="I2299">
        <v>5512.89</v>
      </c>
      <c r="J2299">
        <v>5068.0200000000004</v>
      </c>
      <c r="K2299" s="1">
        <f t="shared" si="140"/>
        <v>11.392137028794929</v>
      </c>
      <c r="L2299" t="s">
        <v>31</v>
      </c>
      <c r="M2299" s="2" t="s">
        <v>208</v>
      </c>
      <c r="N2299" s="3" t="str">
        <f t="shared" si="141"/>
        <v>Jun</v>
      </c>
      <c r="O2299" t="s">
        <v>28</v>
      </c>
      <c r="P2299" t="s">
        <v>39</v>
      </c>
      <c r="Q2299" t="str">
        <f t="shared" si="142"/>
        <v>Senior</v>
      </c>
      <c r="R2299" t="str">
        <f t="shared" si="143"/>
        <v>Profit</v>
      </c>
    </row>
    <row r="2300" spans="1:18">
      <c r="A2300">
        <v>3075</v>
      </c>
      <c r="B2300" t="s">
        <v>29</v>
      </c>
      <c r="C2300">
        <v>38</v>
      </c>
      <c r="D2300" t="s">
        <v>16</v>
      </c>
      <c r="E2300" t="s">
        <v>17</v>
      </c>
      <c r="F2300" t="s">
        <v>18</v>
      </c>
      <c r="G2300">
        <v>4587.87</v>
      </c>
      <c r="H2300">
        <v>423.35</v>
      </c>
      <c r="I2300">
        <v>5512.76</v>
      </c>
      <c r="J2300">
        <v>5089.41</v>
      </c>
      <c r="K2300" s="1">
        <f t="shared" si="140"/>
        <v>12.021755049013818</v>
      </c>
      <c r="L2300" t="s">
        <v>26</v>
      </c>
      <c r="M2300" s="2" t="s">
        <v>294</v>
      </c>
      <c r="N2300" s="3" t="str">
        <f t="shared" si="141"/>
        <v>Jan</v>
      </c>
      <c r="O2300" t="s">
        <v>28</v>
      </c>
      <c r="P2300" t="s">
        <v>39</v>
      </c>
      <c r="Q2300" t="str">
        <f t="shared" si="142"/>
        <v>Adult</v>
      </c>
      <c r="R2300" t="str">
        <f t="shared" si="143"/>
        <v>Profit</v>
      </c>
    </row>
    <row r="2301" spans="1:18">
      <c r="A2301">
        <v>4402</v>
      </c>
      <c r="B2301" t="s">
        <v>44</v>
      </c>
      <c r="C2301">
        <v>20</v>
      </c>
      <c r="D2301" t="s">
        <v>24</v>
      </c>
      <c r="E2301" t="s">
        <v>30</v>
      </c>
      <c r="F2301" t="s">
        <v>25</v>
      </c>
      <c r="G2301">
        <v>3611.54</v>
      </c>
      <c r="H2301">
        <v>880.88</v>
      </c>
      <c r="I2301">
        <v>5512.53</v>
      </c>
      <c r="J2301">
        <v>4631.6499999999996</v>
      </c>
      <c r="K2301" s="1">
        <f t="shared" si="140"/>
        <v>5.2579806557079278</v>
      </c>
      <c r="L2301" t="s">
        <v>54</v>
      </c>
      <c r="M2301" s="2" t="s">
        <v>154</v>
      </c>
      <c r="N2301" s="3" t="str">
        <f t="shared" si="141"/>
        <v>Sep</v>
      </c>
      <c r="O2301" t="s">
        <v>51</v>
      </c>
      <c r="P2301" t="s">
        <v>22</v>
      </c>
      <c r="Q2301" t="str">
        <f t="shared" si="142"/>
        <v>Young</v>
      </c>
      <c r="R2301" t="str">
        <f t="shared" si="143"/>
        <v>Profit</v>
      </c>
    </row>
    <row r="2302" spans="1:18">
      <c r="A2302">
        <v>7052</v>
      </c>
      <c r="B2302" t="s">
        <v>47</v>
      </c>
      <c r="C2302">
        <v>22</v>
      </c>
      <c r="D2302" t="s">
        <v>16</v>
      </c>
      <c r="E2302" t="s">
        <v>66</v>
      </c>
      <c r="F2302" t="s">
        <v>36</v>
      </c>
      <c r="G2302">
        <v>3696.11</v>
      </c>
      <c r="H2302">
        <v>1491.88</v>
      </c>
      <c r="I2302">
        <v>5512.12</v>
      </c>
      <c r="J2302">
        <v>4020.24</v>
      </c>
      <c r="K2302" s="1">
        <f t="shared" si="140"/>
        <v>2.6947475668284309</v>
      </c>
      <c r="L2302" t="s">
        <v>19</v>
      </c>
      <c r="M2302" s="2" t="s">
        <v>326</v>
      </c>
      <c r="N2302" s="3" t="str">
        <f t="shared" si="141"/>
        <v>Jun</v>
      </c>
      <c r="O2302" t="s">
        <v>21</v>
      </c>
      <c r="P2302" t="s">
        <v>22</v>
      </c>
      <c r="Q2302" t="str">
        <f t="shared" si="142"/>
        <v>Young</v>
      </c>
      <c r="R2302" t="str">
        <f t="shared" si="143"/>
        <v>Profit</v>
      </c>
    </row>
    <row r="2303" spans="1:18">
      <c r="A2303">
        <v>6215</v>
      </c>
      <c r="B2303" t="s">
        <v>34</v>
      </c>
      <c r="C2303">
        <v>56</v>
      </c>
      <c r="D2303" t="s">
        <v>24</v>
      </c>
      <c r="E2303" t="s">
        <v>35</v>
      </c>
      <c r="F2303" t="s">
        <v>36</v>
      </c>
      <c r="G2303">
        <v>3441.38</v>
      </c>
      <c r="H2303">
        <v>127.12</v>
      </c>
      <c r="I2303">
        <v>5511.45</v>
      </c>
      <c r="J2303">
        <v>5384.33</v>
      </c>
      <c r="K2303" s="1">
        <f t="shared" si="140"/>
        <v>42.356277533039645</v>
      </c>
      <c r="L2303" t="s">
        <v>19</v>
      </c>
      <c r="M2303" s="2" t="s">
        <v>65</v>
      </c>
      <c r="N2303" s="3" t="str">
        <f t="shared" si="141"/>
        <v>Dec</v>
      </c>
      <c r="O2303" t="s">
        <v>33</v>
      </c>
      <c r="P2303" t="s">
        <v>22</v>
      </c>
      <c r="Q2303" t="str">
        <f t="shared" si="142"/>
        <v>Senior</v>
      </c>
      <c r="R2303" t="str">
        <f t="shared" si="143"/>
        <v>Profit</v>
      </c>
    </row>
    <row r="2304" spans="1:18">
      <c r="A2304">
        <v>3900</v>
      </c>
      <c r="B2304" t="s">
        <v>47</v>
      </c>
      <c r="C2304">
        <v>36</v>
      </c>
      <c r="D2304" t="s">
        <v>24</v>
      </c>
      <c r="E2304" t="s">
        <v>35</v>
      </c>
      <c r="F2304" t="s">
        <v>49</v>
      </c>
      <c r="G2304">
        <v>4096.3100000000004</v>
      </c>
      <c r="H2304">
        <v>1629.61</v>
      </c>
      <c r="I2304">
        <v>5510.97</v>
      </c>
      <c r="J2304">
        <v>3881.36</v>
      </c>
      <c r="K2304" s="1">
        <f t="shared" si="140"/>
        <v>2.3817723258939258</v>
      </c>
      <c r="L2304" t="s">
        <v>54</v>
      </c>
      <c r="M2304" s="2" t="s">
        <v>32</v>
      </c>
      <c r="N2304" s="3" t="str">
        <f t="shared" si="141"/>
        <v>May</v>
      </c>
      <c r="O2304" t="s">
        <v>51</v>
      </c>
      <c r="P2304" t="s">
        <v>39</v>
      </c>
      <c r="Q2304" t="str">
        <f t="shared" si="142"/>
        <v>Adult</v>
      </c>
      <c r="R2304" t="str">
        <f t="shared" si="143"/>
        <v>Profit</v>
      </c>
    </row>
    <row r="2305" spans="1:18">
      <c r="A2305">
        <v>2605</v>
      </c>
      <c r="B2305" t="s">
        <v>84</v>
      </c>
      <c r="C2305">
        <v>32</v>
      </c>
      <c r="D2305" t="s">
        <v>16</v>
      </c>
      <c r="E2305" t="s">
        <v>35</v>
      </c>
      <c r="F2305" t="s">
        <v>18</v>
      </c>
      <c r="G2305">
        <v>4187.83</v>
      </c>
      <c r="H2305">
        <v>717.68</v>
      </c>
      <c r="I2305">
        <v>5510.82</v>
      </c>
      <c r="J2305">
        <v>4793.1400000000003</v>
      </c>
      <c r="K2305" s="1">
        <f t="shared" si="140"/>
        <v>6.6786590123732035</v>
      </c>
      <c r="L2305" t="s">
        <v>54</v>
      </c>
      <c r="M2305" s="2" t="s">
        <v>378</v>
      </c>
      <c r="N2305" s="3" t="str">
        <f t="shared" si="141"/>
        <v>Jun</v>
      </c>
      <c r="O2305" t="s">
        <v>51</v>
      </c>
      <c r="P2305" t="s">
        <v>22</v>
      </c>
      <c r="Q2305" t="str">
        <f t="shared" si="142"/>
        <v>Adult</v>
      </c>
      <c r="R2305" t="str">
        <f t="shared" si="143"/>
        <v>Profit</v>
      </c>
    </row>
    <row r="2306" spans="1:18">
      <c r="A2306">
        <v>4334</v>
      </c>
      <c r="B2306" t="s">
        <v>29</v>
      </c>
      <c r="C2306">
        <v>18</v>
      </c>
      <c r="D2306" t="s">
        <v>24</v>
      </c>
      <c r="E2306" t="s">
        <v>66</v>
      </c>
      <c r="F2306" t="s">
        <v>42</v>
      </c>
      <c r="G2306">
        <v>3601.16</v>
      </c>
      <c r="H2306">
        <v>224.31</v>
      </c>
      <c r="I2306">
        <v>5510.15</v>
      </c>
      <c r="J2306">
        <v>5285.84</v>
      </c>
      <c r="K2306" s="1">
        <f t="shared" ref="K2306:K2369" si="144">J2306/H2306</f>
        <v>23.564887878382596</v>
      </c>
      <c r="L2306" t="s">
        <v>54</v>
      </c>
      <c r="M2306" s="2" t="s">
        <v>277</v>
      </c>
      <c r="N2306" s="3" t="str">
        <f t="shared" ref="N2306:N2369" si="145">TEXT(M2306,"MMM")</f>
        <v>Apr</v>
      </c>
      <c r="O2306" t="s">
        <v>33</v>
      </c>
      <c r="P2306" t="s">
        <v>22</v>
      </c>
      <c r="Q2306" t="str">
        <f t="shared" ref="Q2306:Q2369" si="146">IF(C2306&gt;=18,IF(C2306&lt;=25,"Young",IF(C2306&lt;=40,"Adult",IF(C2306&lt;=60,"Senior",""))),"")</f>
        <v>Young</v>
      </c>
      <c r="R2306" t="str">
        <f t="shared" ref="R2306:R2369" si="147">IF(J2306&gt;0,"Profit","Loss")</f>
        <v>Profit</v>
      </c>
    </row>
    <row r="2307" spans="1:18">
      <c r="A2307">
        <v>998</v>
      </c>
      <c r="B2307" t="s">
        <v>84</v>
      </c>
      <c r="C2307">
        <v>26</v>
      </c>
      <c r="D2307" t="s">
        <v>24</v>
      </c>
      <c r="E2307" t="s">
        <v>30</v>
      </c>
      <c r="F2307" t="s">
        <v>25</v>
      </c>
      <c r="G2307">
        <v>3523.95</v>
      </c>
      <c r="H2307">
        <v>350.69</v>
      </c>
      <c r="I2307">
        <v>5509.36</v>
      </c>
      <c r="J2307">
        <v>5158.67</v>
      </c>
      <c r="K2307" s="1">
        <f t="shared" si="144"/>
        <v>14.710057315577862</v>
      </c>
      <c r="L2307" t="s">
        <v>26</v>
      </c>
      <c r="M2307" s="2" t="s">
        <v>395</v>
      </c>
      <c r="N2307" s="3" t="str">
        <f t="shared" si="145"/>
        <v>Feb</v>
      </c>
      <c r="O2307" t="s">
        <v>33</v>
      </c>
      <c r="P2307" t="s">
        <v>22</v>
      </c>
      <c r="Q2307" t="str">
        <f t="shared" si="146"/>
        <v>Adult</v>
      </c>
      <c r="R2307" t="str">
        <f t="shared" si="147"/>
        <v>Profit</v>
      </c>
    </row>
    <row r="2308" spans="1:18">
      <c r="A2308">
        <v>427</v>
      </c>
      <c r="B2308" t="s">
        <v>40</v>
      </c>
      <c r="C2308">
        <v>33</v>
      </c>
      <c r="D2308" t="s">
        <v>24</v>
      </c>
      <c r="E2308" t="s">
        <v>30</v>
      </c>
      <c r="F2308" t="s">
        <v>42</v>
      </c>
      <c r="G2308">
        <v>4209.95</v>
      </c>
      <c r="H2308">
        <v>884.15</v>
      </c>
      <c r="I2308">
        <v>5509.23</v>
      </c>
      <c r="J2308">
        <v>4625.08</v>
      </c>
      <c r="K2308" s="1">
        <f t="shared" si="144"/>
        <v>5.2311033195724708</v>
      </c>
      <c r="L2308" t="s">
        <v>19</v>
      </c>
      <c r="M2308" s="2" t="s">
        <v>155</v>
      </c>
      <c r="N2308" s="3" t="str">
        <f t="shared" si="145"/>
        <v>Jul</v>
      </c>
      <c r="O2308" t="s">
        <v>56</v>
      </c>
      <c r="P2308" t="s">
        <v>22</v>
      </c>
      <c r="Q2308" t="str">
        <f t="shared" si="146"/>
        <v>Adult</v>
      </c>
      <c r="R2308" t="str">
        <f t="shared" si="147"/>
        <v>Profit</v>
      </c>
    </row>
    <row r="2309" spans="1:18">
      <c r="A2309">
        <v>6714</v>
      </c>
      <c r="B2309" t="s">
        <v>52</v>
      </c>
      <c r="C2309">
        <v>54</v>
      </c>
      <c r="D2309" t="s">
        <v>16</v>
      </c>
      <c r="E2309" t="s">
        <v>41</v>
      </c>
      <c r="F2309" t="s">
        <v>18</v>
      </c>
      <c r="G2309">
        <v>4210.8900000000003</v>
      </c>
      <c r="H2309">
        <v>1364.05</v>
      </c>
      <c r="I2309">
        <v>5508.65</v>
      </c>
      <c r="J2309">
        <v>4144.6000000000004</v>
      </c>
      <c r="K2309" s="1">
        <f t="shared" si="144"/>
        <v>3.0384516696602035</v>
      </c>
      <c r="L2309" t="s">
        <v>31</v>
      </c>
      <c r="M2309" s="2" t="s">
        <v>289</v>
      </c>
      <c r="N2309" s="3" t="str">
        <f t="shared" si="145"/>
        <v>Dec</v>
      </c>
      <c r="O2309" t="s">
        <v>33</v>
      </c>
      <c r="P2309" t="s">
        <v>39</v>
      </c>
      <c r="Q2309" t="str">
        <f t="shared" si="146"/>
        <v>Senior</v>
      </c>
      <c r="R2309" t="str">
        <f t="shared" si="147"/>
        <v>Profit</v>
      </c>
    </row>
    <row r="2310" spans="1:18">
      <c r="A2310">
        <v>3103</v>
      </c>
      <c r="B2310" t="s">
        <v>15</v>
      </c>
      <c r="C2310">
        <v>47</v>
      </c>
      <c r="D2310" t="s">
        <v>24</v>
      </c>
      <c r="E2310" t="s">
        <v>57</v>
      </c>
      <c r="F2310" t="s">
        <v>42</v>
      </c>
      <c r="G2310">
        <v>3635.77</v>
      </c>
      <c r="H2310">
        <v>1798.02</v>
      </c>
      <c r="I2310">
        <v>5507.93</v>
      </c>
      <c r="J2310">
        <v>3709.91</v>
      </c>
      <c r="K2310" s="1">
        <f t="shared" si="144"/>
        <v>2.0633307749635708</v>
      </c>
      <c r="L2310" t="s">
        <v>37</v>
      </c>
      <c r="M2310" s="2" t="s">
        <v>205</v>
      </c>
      <c r="N2310" s="3" t="str">
        <f t="shared" si="145"/>
        <v>Nov</v>
      </c>
      <c r="O2310" t="s">
        <v>33</v>
      </c>
      <c r="P2310" t="s">
        <v>22</v>
      </c>
      <c r="Q2310" t="str">
        <f t="shared" si="146"/>
        <v>Senior</v>
      </c>
      <c r="R2310" t="str">
        <f t="shared" si="147"/>
        <v>Profit</v>
      </c>
    </row>
    <row r="2311" spans="1:18">
      <c r="A2311">
        <v>4237</v>
      </c>
      <c r="B2311" t="s">
        <v>29</v>
      </c>
      <c r="C2311">
        <v>36</v>
      </c>
      <c r="D2311" t="s">
        <v>24</v>
      </c>
      <c r="E2311" t="s">
        <v>57</v>
      </c>
      <c r="F2311" t="s">
        <v>42</v>
      </c>
      <c r="G2311">
        <v>4110.3100000000004</v>
      </c>
      <c r="H2311">
        <v>1363.88</v>
      </c>
      <c r="I2311">
        <v>5507.78</v>
      </c>
      <c r="J2311">
        <v>4143.8999999999996</v>
      </c>
      <c r="K2311" s="1">
        <f t="shared" si="144"/>
        <v>3.0383171540018177</v>
      </c>
      <c r="L2311" t="s">
        <v>26</v>
      </c>
      <c r="M2311" s="2" t="s">
        <v>68</v>
      </c>
      <c r="N2311" s="3" t="str">
        <f t="shared" si="145"/>
        <v>Mar</v>
      </c>
      <c r="O2311" t="s">
        <v>56</v>
      </c>
      <c r="P2311" t="s">
        <v>39</v>
      </c>
      <c r="Q2311" t="str">
        <f t="shared" si="146"/>
        <v>Adult</v>
      </c>
      <c r="R2311" t="str">
        <f t="shared" si="147"/>
        <v>Profit</v>
      </c>
    </row>
    <row r="2312" spans="1:18">
      <c r="A2312">
        <v>1692</v>
      </c>
      <c r="B2312" t="s">
        <v>15</v>
      </c>
      <c r="C2312">
        <v>24</v>
      </c>
      <c r="D2312" t="s">
        <v>16</v>
      </c>
      <c r="E2312" t="s">
        <v>17</v>
      </c>
      <c r="F2312" t="s">
        <v>25</v>
      </c>
      <c r="G2312">
        <v>4207.8999999999996</v>
      </c>
      <c r="H2312">
        <v>905.43</v>
      </c>
      <c r="I2312">
        <v>5507.5</v>
      </c>
      <c r="J2312">
        <v>4602.07</v>
      </c>
      <c r="K2312" s="1">
        <f t="shared" si="144"/>
        <v>5.0827452149807275</v>
      </c>
      <c r="L2312" t="s">
        <v>54</v>
      </c>
      <c r="M2312" s="2" t="s">
        <v>80</v>
      </c>
      <c r="N2312" s="3" t="str">
        <f t="shared" si="145"/>
        <v>Mar</v>
      </c>
      <c r="O2312" t="s">
        <v>33</v>
      </c>
      <c r="P2312" t="s">
        <v>39</v>
      </c>
      <c r="Q2312" t="str">
        <f t="shared" si="146"/>
        <v>Young</v>
      </c>
      <c r="R2312" t="str">
        <f t="shared" si="147"/>
        <v>Profit</v>
      </c>
    </row>
    <row r="2313" spans="1:18">
      <c r="A2313">
        <v>5240</v>
      </c>
      <c r="B2313" t="s">
        <v>15</v>
      </c>
      <c r="C2313">
        <v>24</v>
      </c>
      <c r="D2313" t="s">
        <v>16</v>
      </c>
      <c r="E2313" t="s">
        <v>30</v>
      </c>
      <c r="F2313" t="s">
        <v>18</v>
      </c>
      <c r="G2313">
        <v>4769.22</v>
      </c>
      <c r="H2313">
        <v>1800.65</v>
      </c>
      <c r="I2313">
        <v>5505.18</v>
      </c>
      <c r="J2313">
        <v>3704.53</v>
      </c>
      <c r="K2313" s="1">
        <f t="shared" si="144"/>
        <v>2.0573292977535891</v>
      </c>
      <c r="L2313" t="s">
        <v>26</v>
      </c>
      <c r="M2313" s="2" t="s">
        <v>310</v>
      </c>
      <c r="N2313" s="3" t="str">
        <f t="shared" si="145"/>
        <v>Apr</v>
      </c>
      <c r="O2313" t="s">
        <v>33</v>
      </c>
      <c r="P2313" t="s">
        <v>22</v>
      </c>
      <c r="Q2313" t="str">
        <f t="shared" si="146"/>
        <v>Young</v>
      </c>
      <c r="R2313" t="str">
        <f t="shared" si="147"/>
        <v>Profit</v>
      </c>
    </row>
    <row r="2314" spans="1:18">
      <c r="A2314">
        <v>859</v>
      </c>
      <c r="B2314" t="s">
        <v>92</v>
      </c>
      <c r="C2314">
        <v>58</v>
      </c>
      <c r="D2314" t="s">
        <v>16</v>
      </c>
      <c r="E2314" t="s">
        <v>53</v>
      </c>
      <c r="F2314" t="s">
        <v>49</v>
      </c>
      <c r="G2314">
        <v>3305.57</v>
      </c>
      <c r="H2314">
        <v>439.03</v>
      </c>
      <c r="I2314">
        <v>5504.54</v>
      </c>
      <c r="J2314">
        <v>5065.51</v>
      </c>
      <c r="K2314" s="1">
        <f t="shared" si="144"/>
        <v>11.537958681639068</v>
      </c>
      <c r="L2314" t="s">
        <v>19</v>
      </c>
      <c r="M2314" s="2" t="s">
        <v>383</v>
      </c>
      <c r="N2314" s="3" t="str">
        <f t="shared" si="145"/>
        <v>Dec</v>
      </c>
      <c r="O2314" t="s">
        <v>28</v>
      </c>
      <c r="P2314" t="s">
        <v>39</v>
      </c>
      <c r="Q2314" t="str">
        <f t="shared" si="146"/>
        <v>Senior</v>
      </c>
      <c r="R2314" t="str">
        <f t="shared" si="147"/>
        <v>Profit</v>
      </c>
    </row>
    <row r="2315" spans="1:18">
      <c r="A2315">
        <v>6975</v>
      </c>
      <c r="B2315" t="s">
        <v>15</v>
      </c>
      <c r="C2315">
        <v>27</v>
      </c>
      <c r="D2315" t="s">
        <v>24</v>
      </c>
      <c r="E2315" t="s">
        <v>57</v>
      </c>
      <c r="F2315" t="s">
        <v>36</v>
      </c>
      <c r="G2315">
        <v>3231.77</v>
      </c>
      <c r="H2315">
        <v>158.22999999999999</v>
      </c>
      <c r="I2315">
        <v>5504.52</v>
      </c>
      <c r="J2315">
        <v>5346.29</v>
      </c>
      <c r="K2315" s="1">
        <f t="shared" si="144"/>
        <v>33.788093281931367</v>
      </c>
      <c r="L2315" t="s">
        <v>19</v>
      </c>
      <c r="M2315" s="2" t="s">
        <v>131</v>
      </c>
      <c r="N2315" s="3" t="str">
        <f t="shared" si="145"/>
        <v>May</v>
      </c>
      <c r="O2315" t="s">
        <v>51</v>
      </c>
      <c r="P2315" t="s">
        <v>39</v>
      </c>
      <c r="Q2315" t="str">
        <f t="shared" si="146"/>
        <v>Adult</v>
      </c>
      <c r="R2315" t="str">
        <f t="shared" si="147"/>
        <v>Profit</v>
      </c>
    </row>
    <row r="2316" spans="1:18">
      <c r="A2316">
        <v>6846</v>
      </c>
      <c r="B2316" t="s">
        <v>34</v>
      </c>
      <c r="C2316">
        <v>46</v>
      </c>
      <c r="D2316" t="s">
        <v>24</v>
      </c>
      <c r="E2316" t="s">
        <v>57</v>
      </c>
      <c r="F2316" t="s">
        <v>49</v>
      </c>
      <c r="G2316">
        <v>3256.1</v>
      </c>
      <c r="H2316">
        <v>1645.33</v>
      </c>
      <c r="I2316">
        <v>5503.6</v>
      </c>
      <c r="J2316">
        <v>3858.27</v>
      </c>
      <c r="K2316" s="1">
        <f t="shared" si="144"/>
        <v>2.3449824655236338</v>
      </c>
      <c r="L2316" t="s">
        <v>19</v>
      </c>
      <c r="M2316" s="2" t="s">
        <v>161</v>
      </c>
      <c r="N2316" s="3" t="str">
        <f t="shared" si="145"/>
        <v>Jan</v>
      </c>
      <c r="O2316" t="s">
        <v>28</v>
      </c>
      <c r="P2316" t="s">
        <v>39</v>
      </c>
      <c r="Q2316" t="str">
        <f t="shared" si="146"/>
        <v>Senior</v>
      </c>
      <c r="R2316" t="str">
        <f t="shared" si="147"/>
        <v>Profit</v>
      </c>
    </row>
    <row r="2317" spans="1:18">
      <c r="A2317">
        <v>3170</v>
      </c>
      <c r="B2317" t="s">
        <v>15</v>
      </c>
      <c r="C2317">
        <v>30</v>
      </c>
      <c r="D2317" t="s">
        <v>16</v>
      </c>
      <c r="E2317" t="s">
        <v>35</v>
      </c>
      <c r="F2317" t="s">
        <v>36</v>
      </c>
      <c r="G2317">
        <v>3328.02</v>
      </c>
      <c r="H2317">
        <v>1599</v>
      </c>
      <c r="I2317">
        <v>5502.76</v>
      </c>
      <c r="J2317">
        <v>3903.76</v>
      </c>
      <c r="K2317" s="1">
        <f t="shared" si="144"/>
        <v>2.4413758599124455</v>
      </c>
      <c r="L2317" t="s">
        <v>26</v>
      </c>
      <c r="M2317" s="2" t="s">
        <v>297</v>
      </c>
      <c r="N2317" s="3" t="str">
        <f t="shared" si="145"/>
        <v>Oct</v>
      </c>
      <c r="O2317" t="s">
        <v>56</v>
      </c>
      <c r="P2317" t="s">
        <v>22</v>
      </c>
      <c r="Q2317" t="str">
        <f t="shared" si="146"/>
        <v>Adult</v>
      </c>
      <c r="R2317" t="str">
        <f t="shared" si="147"/>
        <v>Profit</v>
      </c>
    </row>
    <row r="2318" spans="1:18">
      <c r="A2318">
        <v>3872</v>
      </c>
      <c r="B2318" t="s">
        <v>92</v>
      </c>
      <c r="C2318">
        <v>41</v>
      </c>
      <c r="D2318" t="s">
        <v>16</v>
      </c>
      <c r="E2318" t="s">
        <v>41</v>
      </c>
      <c r="F2318" t="s">
        <v>49</v>
      </c>
      <c r="G2318">
        <v>3332.06</v>
      </c>
      <c r="H2318">
        <v>1125.29</v>
      </c>
      <c r="I2318">
        <v>5500.6</v>
      </c>
      <c r="J2318">
        <v>4375.3100000000004</v>
      </c>
      <c r="K2318" s="1">
        <f t="shared" si="144"/>
        <v>3.8881621626425193</v>
      </c>
      <c r="L2318" t="s">
        <v>37</v>
      </c>
      <c r="M2318" s="2" t="s">
        <v>46</v>
      </c>
      <c r="N2318" s="3" t="str">
        <f t="shared" si="145"/>
        <v>May</v>
      </c>
      <c r="O2318" t="s">
        <v>33</v>
      </c>
      <c r="P2318" t="s">
        <v>39</v>
      </c>
      <c r="Q2318" t="str">
        <f t="shared" si="146"/>
        <v>Senior</v>
      </c>
      <c r="R2318" t="str">
        <f t="shared" si="147"/>
        <v>Profit</v>
      </c>
    </row>
    <row r="2319" spans="1:18">
      <c r="A2319">
        <v>8100</v>
      </c>
      <c r="B2319" t="s">
        <v>44</v>
      </c>
      <c r="C2319">
        <v>37</v>
      </c>
      <c r="D2319" t="s">
        <v>24</v>
      </c>
      <c r="E2319" t="s">
        <v>57</v>
      </c>
      <c r="F2319" t="s">
        <v>49</v>
      </c>
      <c r="G2319">
        <v>3810.79</v>
      </c>
      <c r="H2319">
        <v>1068.1300000000001</v>
      </c>
      <c r="I2319">
        <v>5500.43</v>
      </c>
      <c r="J2319">
        <v>4432.3</v>
      </c>
      <c r="K2319" s="1">
        <f t="shared" si="144"/>
        <v>4.1495885332309737</v>
      </c>
      <c r="L2319" t="s">
        <v>54</v>
      </c>
      <c r="M2319" s="2" t="s">
        <v>123</v>
      </c>
      <c r="N2319" s="3" t="str">
        <f t="shared" si="145"/>
        <v>Oct</v>
      </c>
      <c r="O2319" t="s">
        <v>28</v>
      </c>
      <c r="P2319" t="s">
        <v>39</v>
      </c>
      <c r="Q2319" t="str">
        <f t="shared" si="146"/>
        <v>Adult</v>
      </c>
      <c r="R2319" t="str">
        <f t="shared" si="147"/>
        <v>Profit</v>
      </c>
    </row>
    <row r="2320" spans="1:18">
      <c r="A2320">
        <v>7843</v>
      </c>
      <c r="B2320" t="s">
        <v>15</v>
      </c>
      <c r="C2320">
        <v>37</v>
      </c>
      <c r="D2320" t="s">
        <v>16</v>
      </c>
      <c r="E2320" t="s">
        <v>57</v>
      </c>
      <c r="F2320" t="s">
        <v>42</v>
      </c>
      <c r="G2320">
        <v>4107.47</v>
      </c>
      <c r="H2320">
        <v>1354.58</v>
      </c>
      <c r="I2320">
        <v>5499.9</v>
      </c>
      <c r="J2320">
        <v>4145.32</v>
      </c>
      <c r="K2320" s="1">
        <f t="shared" si="144"/>
        <v>3.0602253096900882</v>
      </c>
      <c r="L2320" t="s">
        <v>19</v>
      </c>
      <c r="M2320" s="2" t="s">
        <v>407</v>
      </c>
      <c r="N2320" s="3" t="str">
        <f t="shared" si="145"/>
        <v>Dec</v>
      </c>
      <c r="O2320" t="s">
        <v>51</v>
      </c>
      <c r="P2320" t="s">
        <v>39</v>
      </c>
      <c r="Q2320" t="str">
        <f t="shared" si="146"/>
        <v>Adult</v>
      </c>
      <c r="R2320" t="str">
        <f t="shared" si="147"/>
        <v>Profit</v>
      </c>
    </row>
    <row r="2321" spans="1:18">
      <c r="A2321">
        <v>201</v>
      </c>
      <c r="B2321" t="s">
        <v>92</v>
      </c>
      <c r="C2321">
        <v>59</v>
      </c>
      <c r="D2321" t="s">
        <v>24</v>
      </c>
      <c r="E2321" t="s">
        <v>17</v>
      </c>
      <c r="F2321" t="s">
        <v>18</v>
      </c>
      <c r="G2321">
        <v>4445.83</v>
      </c>
      <c r="H2321">
        <v>338.59</v>
      </c>
      <c r="I2321">
        <v>5499.63</v>
      </c>
      <c r="J2321">
        <v>5161.04</v>
      </c>
      <c r="K2321" s="1">
        <f t="shared" si="144"/>
        <v>15.242741959301812</v>
      </c>
      <c r="L2321" t="s">
        <v>26</v>
      </c>
      <c r="M2321" s="2" t="s">
        <v>202</v>
      </c>
      <c r="N2321" s="3" t="str">
        <f t="shared" si="145"/>
        <v>Jun</v>
      </c>
      <c r="O2321" t="s">
        <v>28</v>
      </c>
      <c r="P2321" t="s">
        <v>22</v>
      </c>
      <c r="Q2321" t="str">
        <f t="shared" si="146"/>
        <v>Senior</v>
      </c>
      <c r="R2321" t="str">
        <f t="shared" si="147"/>
        <v>Profit</v>
      </c>
    </row>
    <row r="2322" spans="1:18">
      <c r="A2322">
        <v>9397</v>
      </c>
      <c r="B2322" t="s">
        <v>44</v>
      </c>
      <c r="C2322">
        <v>33</v>
      </c>
      <c r="D2322" t="s">
        <v>24</v>
      </c>
      <c r="E2322" t="s">
        <v>66</v>
      </c>
      <c r="F2322" t="s">
        <v>18</v>
      </c>
      <c r="G2322">
        <v>4875.18</v>
      </c>
      <c r="H2322">
        <v>136.94999999999999</v>
      </c>
      <c r="I2322">
        <v>5499.05</v>
      </c>
      <c r="J2322">
        <v>5362.1</v>
      </c>
      <c r="K2322" s="1">
        <f t="shared" si="144"/>
        <v>39.153705732018992</v>
      </c>
      <c r="L2322" t="s">
        <v>19</v>
      </c>
      <c r="M2322" s="2" t="s">
        <v>404</v>
      </c>
      <c r="N2322" s="3" t="str">
        <f t="shared" si="145"/>
        <v>Mar</v>
      </c>
      <c r="O2322" t="s">
        <v>21</v>
      </c>
      <c r="P2322" t="s">
        <v>22</v>
      </c>
      <c r="Q2322" t="str">
        <f t="shared" si="146"/>
        <v>Adult</v>
      </c>
      <c r="R2322" t="str">
        <f t="shared" si="147"/>
        <v>Profit</v>
      </c>
    </row>
    <row r="2323" spans="1:18">
      <c r="A2323">
        <v>9622</v>
      </c>
      <c r="B2323" t="s">
        <v>47</v>
      </c>
      <c r="C2323">
        <v>26</v>
      </c>
      <c r="D2323" t="s">
        <v>24</v>
      </c>
      <c r="E2323" t="s">
        <v>53</v>
      </c>
      <c r="F2323" t="s">
        <v>49</v>
      </c>
      <c r="G2323">
        <v>4489.58</v>
      </c>
      <c r="H2323">
        <v>1056.46</v>
      </c>
      <c r="I2323">
        <v>5498.39</v>
      </c>
      <c r="J2323">
        <v>4441.93</v>
      </c>
      <c r="K2323" s="1">
        <f t="shared" si="144"/>
        <v>4.2045415822653016</v>
      </c>
      <c r="L2323" t="s">
        <v>26</v>
      </c>
      <c r="M2323" s="2" t="s">
        <v>149</v>
      </c>
      <c r="N2323" s="3" t="str">
        <f t="shared" si="145"/>
        <v>Mar</v>
      </c>
      <c r="O2323" t="s">
        <v>56</v>
      </c>
      <c r="P2323" t="s">
        <v>39</v>
      </c>
      <c r="Q2323" t="str">
        <f t="shared" si="146"/>
        <v>Adult</v>
      </c>
      <c r="R2323" t="str">
        <f t="shared" si="147"/>
        <v>Profit</v>
      </c>
    </row>
    <row r="2324" spans="1:18">
      <c r="A2324">
        <v>2328</v>
      </c>
      <c r="B2324" t="s">
        <v>44</v>
      </c>
      <c r="C2324">
        <v>35</v>
      </c>
      <c r="D2324" t="s">
        <v>24</v>
      </c>
      <c r="E2324" t="s">
        <v>66</v>
      </c>
      <c r="F2324" t="s">
        <v>36</v>
      </c>
      <c r="G2324">
        <v>3298.86</v>
      </c>
      <c r="H2324">
        <v>1566.96</v>
      </c>
      <c r="I2324">
        <v>5497.45</v>
      </c>
      <c r="J2324">
        <v>3930.49</v>
      </c>
      <c r="K2324" s="1">
        <f t="shared" si="144"/>
        <v>2.5083537550416088</v>
      </c>
      <c r="L2324" t="s">
        <v>31</v>
      </c>
      <c r="M2324" s="2" t="s">
        <v>239</v>
      </c>
      <c r="N2324" s="3" t="str">
        <f t="shared" si="145"/>
        <v>Sep</v>
      </c>
      <c r="O2324" t="s">
        <v>51</v>
      </c>
      <c r="P2324" t="s">
        <v>22</v>
      </c>
      <c r="Q2324" t="str">
        <f t="shared" si="146"/>
        <v>Adult</v>
      </c>
      <c r="R2324" t="str">
        <f t="shared" si="147"/>
        <v>Profit</v>
      </c>
    </row>
    <row r="2325" spans="1:18">
      <c r="A2325">
        <v>9580</v>
      </c>
      <c r="B2325" t="s">
        <v>44</v>
      </c>
      <c r="C2325">
        <v>41</v>
      </c>
      <c r="D2325" t="s">
        <v>24</v>
      </c>
      <c r="E2325" t="s">
        <v>30</v>
      </c>
      <c r="F2325" t="s">
        <v>18</v>
      </c>
      <c r="G2325">
        <v>3480.28</v>
      </c>
      <c r="H2325">
        <v>278.63</v>
      </c>
      <c r="I2325">
        <v>5497.11</v>
      </c>
      <c r="J2325">
        <v>5218.4799999999996</v>
      </c>
      <c r="K2325" s="1">
        <f t="shared" si="144"/>
        <v>18.729067221763628</v>
      </c>
      <c r="L2325" t="s">
        <v>26</v>
      </c>
      <c r="M2325" s="2" t="s">
        <v>370</v>
      </c>
      <c r="N2325" s="3" t="str">
        <f t="shared" si="145"/>
        <v>Jul</v>
      </c>
      <c r="O2325" t="s">
        <v>51</v>
      </c>
      <c r="P2325" t="s">
        <v>39</v>
      </c>
      <c r="Q2325" t="str">
        <f t="shared" si="146"/>
        <v>Senior</v>
      </c>
      <c r="R2325" t="str">
        <f t="shared" si="147"/>
        <v>Profit</v>
      </c>
    </row>
    <row r="2326" spans="1:18">
      <c r="A2326">
        <v>1580</v>
      </c>
      <c r="B2326" t="s">
        <v>29</v>
      </c>
      <c r="C2326">
        <v>40</v>
      </c>
      <c r="D2326" t="s">
        <v>16</v>
      </c>
      <c r="E2326" t="s">
        <v>41</v>
      </c>
      <c r="F2326" t="s">
        <v>25</v>
      </c>
      <c r="G2326">
        <v>3331</v>
      </c>
      <c r="H2326">
        <v>1838.79</v>
      </c>
      <c r="I2326">
        <v>5496.24</v>
      </c>
      <c r="J2326">
        <v>3657.45</v>
      </c>
      <c r="K2326" s="1">
        <f t="shared" si="144"/>
        <v>1.9890525834924053</v>
      </c>
      <c r="L2326" t="s">
        <v>31</v>
      </c>
      <c r="M2326" s="2" t="s">
        <v>126</v>
      </c>
      <c r="N2326" s="3" t="str">
        <f t="shared" si="145"/>
        <v>Nov</v>
      </c>
      <c r="O2326" t="s">
        <v>28</v>
      </c>
      <c r="P2326" t="s">
        <v>39</v>
      </c>
      <c r="Q2326" t="str">
        <f t="shared" si="146"/>
        <v>Adult</v>
      </c>
      <c r="R2326" t="str">
        <f t="shared" si="147"/>
        <v>Profit</v>
      </c>
    </row>
    <row r="2327" spans="1:18">
      <c r="A2327">
        <v>2980</v>
      </c>
      <c r="B2327" t="s">
        <v>44</v>
      </c>
      <c r="C2327">
        <v>30</v>
      </c>
      <c r="D2327" t="s">
        <v>16</v>
      </c>
      <c r="E2327" t="s">
        <v>41</v>
      </c>
      <c r="F2327" t="s">
        <v>49</v>
      </c>
      <c r="G2327">
        <v>3817.91</v>
      </c>
      <c r="H2327">
        <v>848.67</v>
      </c>
      <c r="I2327">
        <v>5496.22</v>
      </c>
      <c r="J2327">
        <v>4647.55</v>
      </c>
      <c r="K2327" s="1">
        <f t="shared" si="144"/>
        <v>5.4762746414978736</v>
      </c>
      <c r="L2327" t="s">
        <v>26</v>
      </c>
      <c r="M2327" s="2" t="s">
        <v>279</v>
      </c>
      <c r="N2327" s="3" t="str">
        <f t="shared" si="145"/>
        <v>May</v>
      </c>
      <c r="O2327" t="s">
        <v>28</v>
      </c>
      <c r="P2327" t="s">
        <v>22</v>
      </c>
      <c r="Q2327" t="str">
        <f t="shared" si="146"/>
        <v>Adult</v>
      </c>
      <c r="R2327" t="str">
        <f t="shared" si="147"/>
        <v>Profit</v>
      </c>
    </row>
    <row r="2328" spans="1:18">
      <c r="A2328">
        <v>6237</v>
      </c>
      <c r="B2328" t="s">
        <v>23</v>
      </c>
      <c r="C2328">
        <v>53</v>
      </c>
      <c r="D2328" t="s">
        <v>24</v>
      </c>
      <c r="E2328" t="s">
        <v>59</v>
      </c>
      <c r="F2328" t="s">
        <v>42</v>
      </c>
      <c r="G2328">
        <v>3063.6</v>
      </c>
      <c r="H2328">
        <v>442.89</v>
      </c>
      <c r="I2328">
        <v>5496.2</v>
      </c>
      <c r="J2328">
        <v>5053.3100000000004</v>
      </c>
      <c r="K2328" s="1">
        <f t="shared" si="144"/>
        <v>11.409853462485042</v>
      </c>
      <c r="L2328" t="s">
        <v>19</v>
      </c>
      <c r="M2328" s="2" t="s">
        <v>219</v>
      </c>
      <c r="N2328" s="3" t="str">
        <f t="shared" si="145"/>
        <v>Oct</v>
      </c>
      <c r="O2328" t="s">
        <v>28</v>
      </c>
      <c r="P2328" t="s">
        <v>39</v>
      </c>
      <c r="Q2328" t="str">
        <f t="shared" si="146"/>
        <v>Senior</v>
      </c>
      <c r="R2328" t="str">
        <f t="shared" si="147"/>
        <v>Profit</v>
      </c>
    </row>
    <row r="2329" spans="1:18">
      <c r="A2329">
        <v>4457</v>
      </c>
      <c r="B2329" t="s">
        <v>23</v>
      </c>
      <c r="C2329">
        <v>37</v>
      </c>
      <c r="D2329" t="s">
        <v>16</v>
      </c>
      <c r="E2329" t="s">
        <v>66</v>
      </c>
      <c r="F2329" t="s">
        <v>49</v>
      </c>
      <c r="G2329">
        <v>3630.42</v>
      </c>
      <c r="H2329">
        <v>244.43</v>
      </c>
      <c r="I2329">
        <v>5494.53</v>
      </c>
      <c r="J2329">
        <v>5250.1</v>
      </c>
      <c r="K2329" s="1">
        <f t="shared" si="144"/>
        <v>21.478951028924438</v>
      </c>
      <c r="L2329" t="s">
        <v>31</v>
      </c>
      <c r="M2329" s="2" t="s">
        <v>332</v>
      </c>
      <c r="N2329" s="3" t="str">
        <f t="shared" si="145"/>
        <v>Oct</v>
      </c>
      <c r="O2329" t="s">
        <v>21</v>
      </c>
      <c r="P2329" t="s">
        <v>39</v>
      </c>
      <c r="Q2329" t="str">
        <f t="shared" si="146"/>
        <v>Adult</v>
      </c>
      <c r="R2329" t="str">
        <f t="shared" si="147"/>
        <v>Profit</v>
      </c>
    </row>
    <row r="2330" spans="1:18">
      <c r="A2330">
        <v>4246</v>
      </c>
      <c r="B2330" t="s">
        <v>44</v>
      </c>
      <c r="C2330">
        <v>28</v>
      </c>
      <c r="D2330" t="s">
        <v>24</v>
      </c>
      <c r="E2330" t="s">
        <v>53</v>
      </c>
      <c r="F2330" t="s">
        <v>25</v>
      </c>
      <c r="G2330">
        <v>3240.1</v>
      </c>
      <c r="H2330">
        <v>828.46</v>
      </c>
      <c r="I2330">
        <v>5493.93</v>
      </c>
      <c r="J2330">
        <v>4665.47</v>
      </c>
      <c r="K2330" s="1">
        <f t="shared" si="144"/>
        <v>5.6314969944233884</v>
      </c>
      <c r="L2330" t="s">
        <v>37</v>
      </c>
      <c r="M2330" s="2" t="s">
        <v>122</v>
      </c>
      <c r="N2330" s="3" t="str">
        <f t="shared" si="145"/>
        <v>May</v>
      </c>
      <c r="O2330" t="s">
        <v>21</v>
      </c>
      <c r="P2330" t="s">
        <v>39</v>
      </c>
      <c r="Q2330" t="str">
        <f t="shared" si="146"/>
        <v>Adult</v>
      </c>
      <c r="R2330" t="str">
        <f t="shared" si="147"/>
        <v>Profit</v>
      </c>
    </row>
    <row r="2331" spans="1:18">
      <c r="A2331">
        <v>3250</v>
      </c>
      <c r="B2331" t="s">
        <v>84</v>
      </c>
      <c r="C2331">
        <v>18</v>
      </c>
      <c r="D2331" t="s">
        <v>16</v>
      </c>
      <c r="E2331" t="s">
        <v>41</v>
      </c>
      <c r="F2331" t="s">
        <v>36</v>
      </c>
      <c r="G2331">
        <v>3464.76</v>
      </c>
      <c r="H2331">
        <v>1152.98</v>
      </c>
      <c r="I2331">
        <v>5492.74</v>
      </c>
      <c r="J2331">
        <v>4339.76</v>
      </c>
      <c r="K2331" s="1">
        <f t="shared" si="144"/>
        <v>3.7639508057381743</v>
      </c>
      <c r="L2331" t="s">
        <v>54</v>
      </c>
      <c r="M2331" s="2" t="s">
        <v>365</v>
      </c>
      <c r="N2331" s="3" t="str">
        <f t="shared" si="145"/>
        <v>Jun</v>
      </c>
      <c r="O2331" t="s">
        <v>28</v>
      </c>
      <c r="P2331" t="s">
        <v>39</v>
      </c>
      <c r="Q2331" t="str">
        <f t="shared" si="146"/>
        <v>Young</v>
      </c>
      <c r="R2331" t="str">
        <f t="shared" si="147"/>
        <v>Profit</v>
      </c>
    </row>
    <row r="2332" spans="1:18">
      <c r="A2332">
        <v>1296</v>
      </c>
      <c r="B2332" t="s">
        <v>92</v>
      </c>
      <c r="C2332">
        <v>39</v>
      </c>
      <c r="D2332" t="s">
        <v>16</v>
      </c>
      <c r="E2332" t="s">
        <v>17</v>
      </c>
      <c r="F2332" t="s">
        <v>25</v>
      </c>
      <c r="G2332">
        <v>3225.67</v>
      </c>
      <c r="H2332">
        <v>1460.6</v>
      </c>
      <c r="I2332">
        <v>5491.41</v>
      </c>
      <c r="J2332">
        <v>4030.81</v>
      </c>
      <c r="K2332" s="1">
        <f t="shared" si="144"/>
        <v>2.759694646035876</v>
      </c>
      <c r="L2332" t="s">
        <v>26</v>
      </c>
      <c r="M2332" s="2" t="s">
        <v>307</v>
      </c>
      <c r="N2332" s="3" t="str">
        <f t="shared" si="145"/>
        <v>Sep</v>
      </c>
      <c r="O2332" t="s">
        <v>51</v>
      </c>
      <c r="P2332" t="s">
        <v>22</v>
      </c>
      <c r="Q2332" t="str">
        <f t="shared" si="146"/>
        <v>Adult</v>
      </c>
      <c r="R2332" t="str">
        <f t="shared" si="147"/>
        <v>Profit</v>
      </c>
    </row>
    <row r="2333" spans="1:18">
      <c r="A2333">
        <v>6073</v>
      </c>
      <c r="B2333" t="s">
        <v>47</v>
      </c>
      <c r="C2333">
        <v>35</v>
      </c>
      <c r="D2333" t="s">
        <v>24</v>
      </c>
      <c r="E2333" t="s">
        <v>53</v>
      </c>
      <c r="F2333" t="s">
        <v>18</v>
      </c>
      <c r="G2333">
        <v>4654.7700000000004</v>
      </c>
      <c r="H2333">
        <v>1392.92</v>
      </c>
      <c r="I2333">
        <v>5490.42</v>
      </c>
      <c r="J2333">
        <v>4097.5</v>
      </c>
      <c r="K2333" s="1">
        <f t="shared" si="144"/>
        <v>2.9416621198633086</v>
      </c>
      <c r="L2333" t="s">
        <v>26</v>
      </c>
      <c r="M2333" s="2" t="s">
        <v>74</v>
      </c>
      <c r="N2333" s="3" t="str">
        <f t="shared" si="145"/>
        <v>Aug</v>
      </c>
      <c r="O2333" t="s">
        <v>51</v>
      </c>
      <c r="P2333" t="s">
        <v>39</v>
      </c>
      <c r="Q2333" t="str">
        <f t="shared" si="146"/>
        <v>Adult</v>
      </c>
      <c r="R2333" t="str">
        <f t="shared" si="147"/>
        <v>Profit</v>
      </c>
    </row>
    <row r="2334" spans="1:18">
      <c r="A2334">
        <v>5357</v>
      </c>
      <c r="B2334" t="s">
        <v>47</v>
      </c>
      <c r="C2334">
        <v>19</v>
      </c>
      <c r="D2334" t="s">
        <v>24</v>
      </c>
      <c r="E2334" t="s">
        <v>53</v>
      </c>
      <c r="F2334" t="s">
        <v>42</v>
      </c>
      <c r="G2334">
        <v>3646.11</v>
      </c>
      <c r="H2334">
        <v>913.83</v>
      </c>
      <c r="I2334">
        <v>5490.37</v>
      </c>
      <c r="J2334">
        <v>4576.54</v>
      </c>
      <c r="K2334" s="1">
        <f t="shared" si="144"/>
        <v>5.00808684328595</v>
      </c>
      <c r="L2334" t="s">
        <v>31</v>
      </c>
      <c r="M2334" s="2" t="s">
        <v>239</v>
      </c>
      <c r="N2334" s="3" t="str">
        <f t="shared" si="145"/>
        <v>Sep</v>
      </c>
      <c r="O2334" t="s">
        <v>21</v>
      </c>
      <c r="P2334" t="s">
        <v>39</v>
      </c>
      <c r="Q2334" t="str">
        <f t="shared" si="146"/>
        <v>Young</v>
      </c>
      <c r="R2334" t="str">
        <f t="shared" si="147"/>
        <v>Profit</v>
      </c>
    </row>
    <row r="2335" spans="1:18">
      <c r="A2335">
        <v>5445</v>
      </c>
      <c r="B2335" t="s">
        <v>23</v>
      </c>
      <c r="C2335">
        <v>32</v>
      </c>
      <c r="D2335" t="s">
        <v>16</v>
      </c>
      <c r="E2335" t="s">
        <v>17</v>
      </c>
      <c r="F2335" t="s">
        <v>18</v>
      </c>
      <c r="G2335">
        <v>3302.42</v>
      </c>
      <c r="H2335">
        <v>1197.57</v>
      </c>
      <c r="I2335">
        <v>5490.3</v>
      </c>
      <c r="J2335">
        <v>4292.7299999999996</v>
      </c>
      <c r="K2335" s="1">
        <f t="shared" si="144"/>
        <v>3.5845336807034243</v>
      </c>
      <c r="L2335" t="s">
        <v>19</v>
      </c>
      <c r="M2335" s="2" t="s">
        <v>81</v>
      </c>
      <c r="N2335" s="3" t="str">
        <f t="shared" si="145"/>
        <v>Feb</v>
      </c>
      <c r="O2335" t="s">
        <v>28</v>
      </c>
      <c r="P2335" t="s">
        <v>22</v>
      </c>
      <c r="Q2335" t="str">
        <f t="shared" si="146"/>
        <v>Adult</v>
      </c>
      <c r="R2335" t="str">
        <f t="shared" si="147"/>
        <v>Profit</v>
      </c>
    </row>
    <row r="2336" spans="1:18">
      <c r="A2336">
        <v>9746</v>
      </c>
      <c r="B2336" t="s">
        <v>52</v>
      </c>
      <c r="C2336">
        <v>32</v>
      </c>
      <c r="D2336" t="s">
        <v>24</v>
      </c>
      <c r="E2336" t="s">
        <v>17</v>
      </c>
      <c r="F2336" t="s">
        <v>36</v>
      </c>
      <c r="G2336">
        <v>4196.9399999999996</v>
      </c>
      <c r="H2336">
        <v>1001</v>
      </c>
      <c r="I2336">
        <v>5489.78</v>
      </c>
      <c r="J2336">
        <v>4488.78</v>
      </c>
      <c r="K2336" s="1">
        <f t="shared" si="144"/>
        <v>4.4842957042957039</v>
      </c>
      <c r="L2336" t="s">
        <v>37</v>
      </c>
      <c r="M2336" s="2" t="s">
        <v>383</v>
      </c>
      <c r="N2336" s="3" t="str">
        <f t="shared" si="145"/>
        <v>Dec</v>
      </c>
      <c r="O2336" t="s">
        <v>33</v>
      </c>
      <c r="P2336" t="s">
        <v>22</v>
      </c>
      <c r="Q2336" t="str">
        <f t="shared" si="146"/>
        <v>Adult</v>
      </c>
      <c r="R2336" t="str">
        <f t="shared" si="147"/>
        <v>Profit</v>
      </c>
    </row>
    <row r="2337" spans="1:18">
      <c r="A2337">
        <v>4621</v>
      </c>
      <c r="B2337" t="s">
        <v>84</v>
      </c>
      <c r="C2337">
        <v>26</v>
      </c>
      <c r="D2337" t="s">
        <v>24</v>
      </c>
      <c r="E2337" t="s">
        <v>17</v>
      </c>
      <c r="F2337" t="s">
        <v>49</v>
      </c>
      <c r="G2337">
        <v>4584.3100000000004</v>
      </c>
      <c r="H2337">
        <v>1167.74</v>
      </c>
      <c r="I2337">
        <v>5488.94</v>
      </c>
      <c r="J2337">
        <v>4321.2</v>
      </c>
      <c r="K2337" s="1">
        <f t="shared" si="144"/>
        <v>3.7004812715159194</v>
      </c>
      <c r="L2337" t="s">
        <v>37</v>
      </c>
      <c r="M2337" s="2" t="s">
        <v>345</v>
      </c>
      <c r="N2337" s="3" t="str">
        <f t="shared" si="145"/>
        <v>Mar</v>
      </c>
      <c r="O2337" t="s">
        <v>28</v>
      </c>
      <c r="P2337" t="s">
        <v>39</v>
      </c>
      <c r="Q2337" t="str">
        <f t="shared" si="146"/>
        <v>Adult</v>
      </c>
      <c r="R2337" t="str">
        <f t="shared" si="147"/>
        <v>Profit</v>
      </c>
    </row>
    <row r="2338" spans="1:18">
      <c r="A2338">
        <v>9088</v>
      </c>
      <c r="B2338" t="s">
        <v>40</v>
      </c>
      <c r="C2338">
        <v>22</v>
      </c>
      <c r="D2338" t="s">
        <v>24</v>
      </c>
      <c r="E2338" t="s">
        <v>57</v>
      </c>
      <c r="F2338" t="s">
        <v>49</v>
      </c>
      <c r="G2338">
        <v>4164.9399999999996</v>
      </c>
      <c r="H2338">
        <v>1304.04</v>
      </c>
      <c r="I2338">
        <v>5488.03</v>
      </c>
      <c r="J2338">
        <v>4183.99</v>
      </c>
      <c r="K2338" s="1">
        <f t="shared" si="144"/>
        <v>3.2084828686236619</v>
      </c>
      <c r="L2338" t="s">
        <v>54</v>
      </c>
      <c r="M2338" s="2" t="s">
        <v>238</v>
      </c>
      <c r="N2338" s="3" t="str">
        <f t="shared" si="145"/>
        <v>May</v>
      </c>
      <c r="O2338" t="s">
        <v>28</v>
      </c>
      <c r="P2338" t="s">
        <v>39</v>
      </c>
      <c r="Q2338" t="str">
        <f t="shared" si="146"/>
        <v>Young</v>
      </c>
      <c r="R2338" t="str">
        <f t="shared" si="147"/>
        <v>Profit</v>
      </c>
    </row>
    <row r="2339" spans="1:18">
      <c r="A2339">
        <v>3169</v>
      </c>
      <c r="B2339" t="s">
        <v>34</v>
      </c>
      <c r="C2339">
        <v>39</v>
      </c>
      <c r="D2339" t="s">
        <v>16</v>
      </c>
      <c r="E2339" t="s">
        <v>35</v>
      </c>
      <c r="F2339" t="s">
        <v>36</v>
      </c>
      <c r="G2339">
        <v>4580.5</v>
      </c>
      <c r="H2339">
        <v>1153.26</v>
      </c>
      <c r="I2339">
        <v>5487.85</v>
      </c>
      <c r="J2339">
        <v>4334.59</v>
      </c>
      <c r="K2339" s="1">
        <f t="shared" si="144"/>
        <v>3.758554012104816</v>
      </c>
      <c r="L2339" t="s">
        <v>19</v>
      </c>
      <c r="M2339" s="2" t="s">
        <v>127</v>
      </c>
      <c r="N2339" s="3" t="str">
        <f t="shared" si="145"/>
        <v>Dec</v>
      </c>
      <c r="O2339" t="s">
        <v>51</v>
      </c>
      <c r="P2339" t="s">
        <v>22</v>
      </c>
      <c r="Q2339" t="str">
        <f t="shared" si="146"/>
        <v>Adult</v>
      </c>
      <c r="R2339" t="str">
        <f t="shared" si="147"/>
        <v>Profit</v>
      </c>
    </row>
    <row r="2340" spans="1:18">
      <c r="A2340">
        <v>7373</v>
      </c>
      <c r="B2340" t="s">
        <v>47</v>
      </c>
      <c r="C2340">
        <v>55</v>
      </c>
      <c r="D2340" t="s">
        <v>24</v>
      </c>
      <c r="E2340" t="s">
        <v>66</v>
      </c>
      <c r="F2340" t="s">
        <v>36</v>
      </c>
      <c r="G2340">
        <v>4802.6000000000004</v>
      </c>
      <c r="H2340">
        <v>1480.46</v>
      </c>
      <c r="I2340">
        <v>5486.68</v>
      </c>
      <c r="J2340">
        <v>4006.22</v>
      </c>
      <c r="K2340" s="1">
        <f t="shared" si="144"/>
        <v>2.7060643313564703</v>
      </c>
      <c r="L2340" t="s">
        <v>26</v>
      </c>
      <c r="M2340" s="2" t="s">
        <v>276</v>
      </c>
      <c r="N2340" s="3" t="str">
        <f t="shared" si="145"/>
        <v>Nov</v>
      </c>
      <c r="O2340" t="s">
        <v>56</v>
      </c>
      <c r="P2340" t="s">
        <v>39</v>
      </c>
      <c r="Q2340" t="str">
        <f t="shared" si="146"/>
        <v>Senior</v>
      </c>
      <c r="R2340" t="str">
        <f t="shared" si="147"/>
        <v>Profit</v>
      </c>
    </row>
    <row r="2341" spans="1:18">
      <c r="A2341">
        <v>2073</v>
      </c>
      <c r="B2341" t="s">
        <v>84</v>
      </c>
      <c r="C2341">
        <v>39</v>
      </c>
      <c r="D2341" t="s">
        <v>16</v>
      </c>
      <c r="E2341" t="s">
        <v>53</v>
      </c>
      <c r="F2341" t="s">
        <v>49</v>
      </c>
      <c r="G2341">
        <v>3531.71</v>
      </c>
      <c r="H2341">
        <v>402.97</v>
      </c>
      <c r="I2341">
        <v>5485.5</v>
      </c>
      <c r="J2341">
        <v>5082.53</v>
      </c>
      <c r="K2341" s="1">
        <f t="shared" si="144"/>
        <v>12.612675881579273</v>
      </c>
      <c r="L2341" t="s">
        <v>37</v>
      </c>
      <c r="M2341" s="2" t="s">
        <v>322</v>
      </c>
      <c r="N2341" s="3" t="str">
        <f t="shared" si="145"/>
        <v>Jun</v>
      </c>
      <c r="O2341" t="s">
        <v>21</v>
      </c>
      <c r="P2341" t="s">
        <v>22</v>
      </c>
      <c r="Q2341" t="str">
        <f t="shared" si="146"/>
        <v>Adult</v>
      </c>
      <c r="R2341" t="str">
        <f t="shared" si="147"/>
        <v>Profit</v>
      </c>
    </row>
    <row r="2342" spans="1:18">
      <c r="A2342">
        <v>894</v>
      </c>
      <c r="B2342" t="s">
        <v>52</v>
      </c>
      <c r="C2342">
        <v>59</v>
      </c>
      <c r="D2342" t="s">
        <v>16</v>
      </c>
      <c r="E2342" t="s">
        <v>35</v>
      </c>
      <c r="F2342" t="s">
        <v>36</v>
      </c>
      <c r="G2342">
        <v>3533.26</v>
      </c>
      <c r="H2342">
        <v>76.7</v>
      </c>
      <c r="I2342">
        <v>5484.93</v>
      </c>
      <c r="J2342">
        <v>5408.23</v>
      </c>
      <c r="K2342" s="1">
        <f t="shared" si="144"/>
        <v>70.511473272490207</v>
      </c>
      <c r="L2342" t="s">
        <v>31</v>
      </c>
      <c r="M2342" s="2" t="s">
        <v>266</v>
      </c>
      <c r="N2342" s="3" t="str">
        <f t="shared" si="145"/>
        <v>Sep</v>
      </c>
      <c r="O2342" t="s">
        <v>56</v>
      </c>
      <c r="P2342" t="s">
        <v>22</v>
      </c>
      <c r="Q2342" t="str">
        <f t="shared" si="146"/>
        <v>Senior</v>
      </c>
      <c r="R2342" t="str">
        <f t="shared" si="147"/>
        <v>Profit</v>
      </c>
    </row>
    <row r="2343" spans="1:18">
      <c r="A2343">
        <v>7860</v>
      </c>
      <c r="B2343" t="s">
        <v>52</v>
      </c>
      <c r="C2343">
        <v>51</v>
      </c>
      <c r="D2343" t="s">
        <v>24</v>
      </c>
      <c r="E2343" t="s">
        <v>66</v>
      </c>
      <c r="F2343" t="s">
        <v>36</v>
      </c>
      <c r="G2343">
        <v>3294.04</v>
      </c>
      <c r="H2343">
        <v>1151.3</v>
      </c>
      <c r="I2343">
        <v>5484.31</v>
      </c>
      <c r="J2343">
        <v>4333.01</v>
      </c>
      <c r="K2343" s="1">
        <f t="shared" si="144"/>
        <v>3.7635803005298363</v>
      </c>
      <c r="L2343" t="s">
        <v>54</v>
      </c>
      <c r="M2343" s="2" t="s">
        <v>90</v>
      </c>
      <c r="N2343" s="3" t="str">
        <f t="shared" si="145"/>
        <v>Oct</v>
      </c>
      <c r="O2343" t="s">
        <v>28</v>
      </c>
      <c r="P2343" t="s">
        <v>22</v>
      </c>
      <c r="Q2343" t="str">
        <f t="shared" si="146"/>
        <v>Senior</v>
      </c>
      <c r="R2343" t="str">
        <f t="shared" si="147"/>
        <v>Profit</v>
      </c>
    </row>
    <row r="2344" spans="1:18">
      <c r="A2344">
        <v>6937</v>
      </c>
      <c r="B2344" t="s">
        <v>34</v>
      </c>
      <c r="C2344">
        <v>23</v>
      </c>
      <c r="D2344" t="s">
        <v>16</v>
      </c>
      <c r="E2344" t="s">
        <v>30</v>
      </c>
      <c r="F2344" t="s">
        <v>42</v>
      </c>
      <c r="G2344">
        <v>4424.8100000000004</v>
      </c>
      <c r="H2344">
        <v>1740.98</v>
      </c>
      <c r="I2344">
        <v>5484.18</v>
      </c>
      <c r="J2344">
        <v>3743.2</v>
      </c>
      <c r="K2344" s="1">
        <f t="shared" si="144"/>
        <v>2.150053418189755</v>
      </c>
      <c r="L2344" t="s">
        <v>37</v>
      </c>
      <c r="M2344" s="2" t="s">
        <v>358</v>
      </c>
      <c r="N2344" s="3" t="str">
        <f t="shared" si="145"/>
        <v>Nov</v>
      </c>
      <c r="O2344" t="s">
        <v>33</v>
      </c>
      <c r="P2344" t="s">
        <v>22</v>
      </c>
      <c r="Q2344" t="str">
        <f t="shared" si="146"/>
        <v>Young</v>
      </c>
      <c r="R2344" t="str">
        <f t="shared" si="147"/>
        <v>Profit</v>
      </c>
    </row>
    <row r="2345" spans="1:18">
      <c r="A2345">
        <v>8003</v>
      </c>
      <c r="B2345" t="s">
        <v>52</v>
      </c>
      <c r="C2345">
        <v>41</v>
      </c>
      <c r="D2345" t="s">
        <v>16</v>
      </c>
      <c r="E2345" t="s">
        <v>30</v>
      </c>
      <c r="F2345" t="s">
        <v>25</v>
      </c>
      <c r="G2345">
        <v>4440.34</v>
      </c>
      <c r="H2345">
        <v>1804.6</v>
      </c>
      <c r="I2345">
        <v>5484.12</v>
      </c>
      <c r="J2345">
        <v>3679.52</v>
      </c>
      <c r="K2345" s="1">
        <f t="shared" si="144"/>
        <v>2.0389670841183642</v>
      </c>
      <c r="L2345" t="s">
        <v>37</v>
      </c>
      <c r="M2345" s="2" t="s">
        <v>350</v>
      </c>
      <c r="N2345" s="3" t="str">
        <f t="shared" si="145"/>
        <v>Nov</v>
      </c>
      <c r="O2345" t="s">
        <v>51</v>
      </c>
      <c r="P2345" t="s">
        <v>39</v>
      </c>
      <c r="Q2345" t="str">
        <f t="shared" si="146"/>
        <v>Senior</v>
      </c>
      <c r="R2345" t="str">
        <f t="shared" si="147"/>
        <v>Profit</v>
      </c>
    </row>
    <row r="2346" spans="1:18">
      <c r="A2346">
        <v>1596</v>
      </c>
      <c r="B2346" t="s">
        <v>29</v>
      </c>
      <c r="C2346">
        <v>35</v>
      </c>
      <c r="D2346" t="s">
        <v>16</v>
      </c>
      <c r="E2346" t="s">
        <v>35</v>
      </c>
      <c r="F2346" t="s">
        <v>42</v>
      </c>
      <c r="G2346">
        <v>4530.07</v>
      </c>
      <c r="H2346">
        <v>369.34</v>
      </c>
      <c r="I2346">
        <v>5483.96</v>
      </c>
      <c r="J2346">
        <v>5114.62</v>
      </c>
      <c r="K2346" s="1">
        <f t="shared" si="144"/>
        <v>13.847999133589648</v>
      </c>
      <c r="L2346" t="s">
        <v>31</v>
      </c>
      <c r="M2346" s="2" t="s">
        <v>397</v>
      </c>
      <c r="N2346" s="3" t="str">
        <f t="shared" si="145"/>
        <v>Oct</v>
      </c>
      <c r="O2346" t="s">
        <v>51</v>
      </c>
      <c r="P2346" t="s">
        <v>39</v>
      </c>
      <c r="Q2346" t="str">
        <f t="shared" si="146"/>
        <v>Adult</v>
      </c>
      <c r="R2346" t="str">
        <f t="shared" si="147"/>
        <v>Profit</v>
      </c>
    </row>
    <row r="2347" spans="1:18">
      <c r="A2347">
        <v>8078</v>
      </c>
      <c r="B2347" t="s">
        <v>15</v>
      </c>
      <c r="C2347">
        <v>58</v>
      </c>
      <c r="D2347" t="s">
        <v>16</v>
      </c>
      <c r="E2347" t="s">
        <v>41</v>
      </c>
      <c r="F2347" t="s">
        <v>49</v>
      </c>
      <c r="G2347">
        <v>3809.71</v>
      </c>
      <c r="H2347">
        <v>750.99</v>
      </c>
      <c r="I2347">
        <v>5483.36</v>
      </c>
      <c r="J2347">
        <v>4732.37</v>
      </c>
      <c r="K2347" s="1">
        <f t="shared" si="144"/>
        <v>6.3015086752153824</v>
      </c>
      <c r="L2347" t="s">
        <v>31</v>
      </c>
      <c r="M2347" s="2" t="s">
        <v>168</v>
      </c>
      <c r="N2347" s="3" t="str">
        <f t="shared" si="145"/>
        <v>Feb</v>
      </c>
      <c r="O2347" t="s">
        <v>21</v>
      </c>
      <c r="P2347" t="s">
        <v>39</v>
      </c>
      <c r="Q2347" t="str">
        <f t="shared" si="146"/>
        <v>Senior</v>
      </c>
      <c r="R2347" t="str">
        <f t="shared" si="147"/>
        <v>Profit</v>
      </c>
    </row>
    <row r="2348" spans="1:18">
      <c r="A2348">
        <v>8684</v>
      </c>
      <c r="B2348" t="s">
        <v>40</v>
      </c>
      <c r="C2348">
        <v>26</v>
      </c>
      <c r="D2348" t="s">
        <v>16</v>
      </c>
      <c r="E2348" t="s">
        <v>30</v>
      </c>
      <c r="F2348" t="s">
        <v>42</v>
      </c>
      <c r="G2348">
        <v>3951.84</v>
      </c>
      <c r="H2348">
        <v>1335.2</v>
      </c>
      <c r="I2348">
        <v>5483.11</v>
      </c>
      <c r="J2348">
        <v>4147.91</v>
      </c>
      <c r="K2348" s="1">
        <f t="shared" si="144"/>
        <v>3.1065832834032352</v>
      </c>
      <c r="L2348" t="s">
        <v>37</v>
      </c>
      <c r="M2348" s="2" t="s">
        <v>67</v>
      </c>
      <c r="N2348" s="3" t="str">
        <f t="shared" si="145"/>
        <v>Oct</v>
      </c>
      <c r="O2348" t="s">
        <v>21</v>
      </c>
      <c r="P2348" t="s">
        <v>22</v>
      </c>
      <c r="Q2348" t="str">
        <f t="shared" si="146"/>
        <v>Adult</v>
      </c>
      <c r="R2348" t="str">
        <f t="shared" si="147"/>
        <v>Profit</v>
      </c>
    </row>
    <row r="2349" spans="1:18">
      <c r="A2349">
        <v>807</v>
      </c>
      <c r="B2349" t="s">
        <v>92</v>
      </c>
      <c r="C2349">
        <v>36</v>
      </c>
      <c r="D2349" t="s">
        <v>16</v>
      </c>
      <c r="E2349" t="s">
        <v>66</v>
      </c>
      <c r="F2349" t="s">
        <v>49</v>
      </c>
      <c r="G2349">
        <v>3632.04</v>
      </c>
      <c r="H2349">
        <v>1117.6600000000001</v>
      </c>
      <c r="I2349">
        <v>5482.87</v>
      </c>
      <c r="J2349">
        <v>4365.21</v>
      </c>
      <c r="K2349" s="1">
        <f t="shared" si="144"/>
        <v>3.9056689869906767</v>
      </c>
      <c r="L2349" t="s">
        <v>19</v>
      </c>
      <c r="M2349" s="2" t="s">
        <v>173</v>
      </c>
      <c r="N2349" s="3" t="str">
        <f t="shared" si="145"/>
        <v>Jun</v>
      </c>
      <c r="O2349" t="s">
        <v>56</v>
      </c>
      <c r="P2349" t="s">
        <v>22</v>
      </c>
      <c r="Q2349" t="str">
        <f t="shared" si="146"/>
        <v>Adult</v>
      </c>
      <c r="R2349" t="str">
        <f t="shared" si="147"/>
        <v>Profit</v>
      </c>
    </row>
    <row r="2350" spans="1:18">
      <c r="A2350">
        <v>3862</v>
      </c>
      <c r="B2350" t="s">
        <v>34</v>
      </c>
      <c r="C2350">
        <v>41</v>
      </c>
      <c r="D2350" t="s">
        <v>16</v>
      </c>
      <c r="E2350" t="s">
        <v>59</v>
      </c>
      <c r="F2350" t="s">
        <v>49</v>
      </c>
      <c r="G2350">
        <v>4402.1400000000003</v>
      </c>
      <c r="H2350">
        <v>592.04999999999995</v>
      </c>
      <c r="I2350">
        <v>5482.64</v>
      </c>
      <c r="J2350">
        <v>4890.59</v>
      </c>
      <c r="K2350" s="1">
        <f t="shared" si="144"/>
        <v>8.2604340849590407</v>
      </c>
      <c r="L2350" t="s">
        <v>26</v>
      </c>
      <c r="M2350" s="2" t="s">
        <v>96</v>
      </c>
      <c r="N2350" s="3" t="str">
        <f t="shared" si="145"/>
        <v>Apr</v>
      </c>
      <c r="O2350" t="s">
        <v>51</v>
      </c>
      <c r="P2350" t="s">
        <v>22</v>
      </c>
      <c r="Q2350" t="str">
        <f t="shared" si="146"/>
        <v>Senior</v>
      </c>
      <c r="R2350" t="str">
        <f t="shared" si="147"/>
        <v>Profit</v>
      </c>
    </row>
    <row r="2351" spans="1:18">
      <c r="A2351">
        <v>6297</v>
      </c>
      <c r="B2351" t="s">
        <v>15</v>
      </c>
      <c r="C2351">
        <v>22</v>
      </c>
      <c r="D2351" t="s">
        <v>24</v>
      </c>
      <c r="E2351" t="s">
        <v>17</v>
      </c>
      <c r="F2351" t="s">
        <v>49</v>
      </c>
      <c r="G2351">
        <v>3069.6</v>
      </c>
      <c r="H2351">
        <v>1257.0999999999999</v>
      </c>
      <c r="I2351">
        <v>5482.51</v>
      </c>
      <c r="J2351">
        <v>4225.41</v>
      </c>
      <c r="K2351" s="1">
        <f t="shared" si="144"/>
        <v>3.3612361785060854</v>
      </c>
      <c r="L2351" t="s">
        <v>26</v>
      </c>
      <c r="M2351" s="2" t="s">
        <v>373</v>
      </c>
      <c r="N2351" s="3" t="str">
        <f t="shared" si="145"/>
        <v>Nov</v>
      </c>
      <c r="O2351" t="s">
        <v>21</v>
      </c>
      <c r="P2351" t="s">
        <v>39</v>
      </c>
      <c r="Q2351" t="str">
        <f t="shared" si="146"/>
        <v>Young</v>
      </c>
      <c r="R2351" t="str">
        <f t="shared" si="147"/>
        <v>Profit</v>
      </c>
    </row>
    <row r="2352" spans="1:18">
      <c r="A2352">
        <v>6914</v>
      </c>
      <c r="B2352" t="s">
        <v>47</v>
      </c>
      <c r="C2352">
        <v>26</v>
      </c>
      <c r="D2352" t="s">
        <v>24</v>
      </c>
      <c r="E2352" t="s">
        <v>41</v>
      </c>
      <c r="F2352" t="s">
        <v>42</v>
      </c>
      <c r="G2352">
        <v>3727.96</v>
      </c>
      <c r="H2352">
        <v>588.57000000000005</v>
      </c>
      <c r="I2352">
        <v>5480.64</v>
      </c>
      <c r="J2352">
        <v>4892.07</v>
      </c>
      <c r="K2352" s="1">
        <f t="shared" si="144"/>
        <v>8.3117895917223095</v>
      </c>
      <c r="L2352" t="s">
        <v>26</v>
      </c>
      <c r="M2352" s="2" t="s">
        <v>147</v>
      </c>
      <c r="N2352" s="3" t="str">
        <f t="shared" si="145"/>
        <v>Oct</v>
      </c>
      <c r="O2352" t="s">
        <v>56</v>
      </c>
      <c r="P2352" t="s">
        <v>22</v>
      </c>
      <c r="Q2352" t="str">
        <f t="shared" si="146"/>
        <v>Adult</v>
      </c>
      <c r="R2352" t="str">
        <f t="shared" si="147"/>
        <v>Profit</v>
      </c>
    </row>
    <row r="2353" spans="1:18">
      <c r="A2353">
        <v>2569</v>
      </c>
      <c r="B2353" t="s">
        <v>34</v>
      </c>
      <c r="C2353">
        <v>54</v>
      </c>
      <c r="D2353" t="s">
        <v>24</v>
      </c>
      <c r="E2353" t="s">
        <v>53</v>
      </c>
      <c r="F2353" t="s">
        <v>49</v>
      </c>
      <c r="G2353">
        <v>4477.3599999999997</v>
      </c>
      <c r="H2353">
        <v>760.14</v>
      </c>
      <c r="I2353">
        <v>5479.75</v>
      </c>
      <c r="J2353">
        <v>4719.6099999999997</v>
      </c>
      <c r="K2353" s="1">
        <f t="shared" si="144"/>
        <v>6.2088694187912754</v>
      </c>
      <c r="L2353" t="s">
        <v>37</v>
      </c>
      <c r="M2353" s="2" t="s">
        <v>331</v>
      </c>
      <c r="N2353" s="3" t="str">
        <f t="shared" si="145"/>
        <v>Sep</v>
      </c>
      <c r="O2353" t="s">
        <v>28</v>
      </c>
      <c r="P2353" t="s">
        <v>22</v>
      </c>
      <c r="Q2353" t="str">
        <f t="shared" si="146"/>
        <v>Senior</v>
      </c>
      <c r="R2353" t="str">
        <f t="shared" si="147"/>
        <v>Profit</v>
      </c>
    </row>
    <row r="2354" spans="1:18">
      <c r="A2354">
        <v>2939</v>
      </c>
      <c r="B2354" t="s">
        <v>15</v>
      </c>
      <c r="C2354">
        <v>44</v>
      </c>
      <c r="D2354" t="s">
        <v>24</v>
      </c>
      <c r="E2354" t="s">
        <v>59</v>
      </c>
      <c r="F2354" t="s">
        <v>42</v>
      </c>
      <c r="G2354">
        <v>4472.58</v>
      </c>
      <c r="H2354">
        <v>597.5</v>
      </c>
      <c r="I2354">
        <v>5478.79</v>
      </c>
      <c r="J2354">
        <v>4881.29</v>
      </c>
      <c r="K2354" s="1">
        <f t="shared" si="144"/>
        <v>8.1695230125523004</v>
      </c>
      <c r="L2354" t="s">
        <v>19</v>
      </c>
      <c r="M2354" s="2" t="s">
        <v>220</v>
      </c>
      <c r="N2354" s="3" t="str">
        <f t="shared" si="145"/>
        <v>Jul</v>
      </c>
      <c r="O2354" t="s">
        <v>33</v>
      </c>
      <c r="P2354" t="s">
        <v>22</v>
      </c>
      <c r="Q2354" t="str">
        <f t="shared" si="146"/>
        <v>Senior</v>
      </c>
      <c r="R2354" t="str">
        <f t="shared" si="147"/>
        <v>Profit</v>
      </c>
    </row>
    <row r="2355" spans="1:18">
      <c r="A2355">
        <v>5492</v>
      </c>
      <c r="B2355" t="s">
        <v>47</v>
      </c>
      <c r="C2355">
        <v>22</v>
      </c>
      <c r="D2355" t="s">
        <v>16</v>
      </c>
      <c r="E2355" t="s">
        <v>41</v>
      </c>
      <c r="F2355" t="s">
        <v>25</v>
      </c>
      <c r="G2355">
        <v>3082.05</v>
      </c>
      <c r="H2355">
        <v>906.41</v>
      </c>
      <c r="I2355">
        <v>5477.56</v>
      </c>
      <c r="J2355">
        <v>4571.1499999999996</v>
      </c>
      <c r="K2355" s="1">
        <f t="shared" si="144"/>
        <v>5.0431372116371174</v>
      </c>
      <c r="L2355" t="s">
        <v>19</v>
      </c>
      <c r="M2355" s="2" t="s">
        <v>43</v>
      </c>
      <c r="N2355" s="3" t="str">
        <f t="shared" si="145"/>
        <v>Jul</v>
      </c>
      <c r="O2355" t="s">
        <v>21</v>
      </c>
      <c r="P2355" t="s">
        <v>22</v>
      </c>
      <c r="Q2355" t="str">
        <f t="shared" si="146"/>
        <v>Young</v>
      </c>
      <c r="R2355" t="str">
        <f t="shared" si="147"/>
        <v>Profit</v>
      </c>
    </row>
    <row r="2356" spans="1:18">
      <c r="A2356">
        <v>8547</v>
      </c>
      <c r="B2356" t="s">
        <v>44</v>
      </c>
      <c r="C2356">
        <v>57</v>
      </c>
      <c r="D2356" t="s">
        <v>16</v>
      </c>
      <c r="E2356" t="s">
        <v>59</v>
      </c>
      <c r="F2356" t="s">
        <v>18</v>
      </c>
      <c r="G2356">
        <v>4257.82</v>
      </c>
      <c r="H2356">
        <v>1241.32</v>
      </c>
      <c r="I2356">
        <v>5477.35</v>
      </c>
      <c r="J2356">
        <v>4236.03</v>
      </c>
      <c r="K2356" s="1">
        <f t="shared" si="144"/>
        <v>3.4125205426481489</v>
      </c>
      <c r="L2356" t="s">
        <v>26</v>
      </c>
      <c r="M2356" s="2" t="s">
        <v>124</v>
      </c>
      <c r="N2356" s="3" t="str">
        <f t="shared" si="145"/>
        <v>Jun</v>
      </c>
      <c r="O2356" t="s">
        <v>51</v>
      </c>
      <c r="P2356" t="s">
        <v>39</v>
      </c>
      <c r="Q2356" t="str">
        <f t="shared" si="146"/>
        <v>Senior</v>
      </c>
      <c r="R2356" t="str">
        <f t="shared" si="147"/>
        <v>Profit</v>
      </c>
    </row>
    <row r="2357" spans="1:18">
      <c r="A2357">
        <v>9966</v>
      </c>
      <c r="B2357" t="s">
        <v>92</v>
      </c>
      <c r="C2357">
        <v>39</v>
      </c>
      <c r="D2357" t="s">
        <v>16</v>
      </c>
      <c r="E2357" t="s">
        <v>41</v>
      </c>
      <c r="F2357" t="s">
        <v>25</v>
      </c>
      <c r="G2357">
        <v>3466.58</v>
      </c>
      <c r="H2357">
        <v>653.42999999999995</v>
      </c>
      <c r="I2357">
        <v>5477.17</v>
      </c>
      <c r="J2357">
        <v>4823.74</v>
      </c>
      <c r="K2357" s="1">
        <f t="shared" si="144"/>
        <v>7.3821832483969212</v>
      </c>
      <c r="L2357" t="s">
        <v>19</v>
      </c>
      <c r="M2357" s="2" t="s">
        <v>285</v>
      </c>
      <c r="N2357" s="3" t="str">
        <f t="shared" si="145"/>
        <v>Feb</v>
      </c>
      <c r="O2357" t="s">
        <v>33</v>
      </c>
      <c r="P2357" t="s">
        <v>39</v>
      </c>
      <c r="Q2357" t="str">
        <f t="shared" si="146"/>
        <v>Adult</v>
      </c>
      <c r="R2357" t="str">
        <f t="shared" si="147"/>
        <v>Profit</v>
      </c>
    </row>
    <row r="2358" spans="1:18">
      <c r="A2358">
        <v>1619</v>
      </c>
      <c r="B2358" t="s">
        <v>29</v>
      </c>
      <c r="C2358">
        <v>44</v>
      </c>
      <c r="D2358" t="s">
        <v>24</v>
      </c>
      <c r="E2358" t="s">
        <v>17</v>
      </c>
      <c r="F2358" t="s">
        <v>25</v>
      </c>
      <c r="G2358">
        <v>4434.28</v>
      </c>
      <c r="H2358">
        <v>1490.09</v>
      </c>
      <c r="I2358">
        <v>5476.44</v>
      </c>
      <c r="J2358">
        <v>3986.35</v>
      </c>
      <c r="K2358" s="1">
        <f t="shared" si="144"/>
        <v>2.6752410928198969</v>
      </c>
      <c r="L2358" t="s">
        <v>37</v>
      </c>
      <c r="M2358" s="2" t="s">
        <v>111</v>
      </c>
      <c r="N2358" s="3" t="str">
        <f t="shared" si="145"/>
        <v>Feb</v>
      </c>
      <c r="O2358" t="s">
        <v>51</v>
      </c>
      <c r="P2358" t="s">
        <v>22</v>
      </c>
      <c r="Q2358" t="str">
        <f t="shared" si="146"/>
        <v>Senior</v>
      </c>
      <c r="R2358" t="str">
        <f t="shared" si="147"/>
        <v>Profit</v>
      </c>
    </row>
    <row r="2359" spans="1:18">
      <c r="A2359">
        <v>5702</v>
      </c>
      <c r="B2359" t="s">
        <v>47</v>
      </c>
      <c r="C2359">
        <v>49</v>
      </c>
      <c r="D2359" t="s">
        <v>24</v>
      </c>
      <c r="E2359" t="s">
        <v>35</v>
      </c>
      <c r="F2359" t="s">
        <v>25</v>
      </c>
      <c r="G2359">
        <v>3172.74</v>
      </c>
      <c r="H2359">
        <v>1549.05</v>
      </c>
      <c r="I2359">
        <v>5475.94</v>
      </c>
      <c r="J2359">
        <v>3926.89</v>
      </c>
      <c r="K2359" s="1">
        <f t="shared" si="144"/>
        <v>2.5350311481230432</v>
      </c>
      <c r="L2359" t="s">
        <v>31</v>
      </c>
      <c r="M2359" s="2" t="s">
        <v>154</v>
      </c>
      <c r="N2359" s="3" t="str">
        <f t="shared" si="145"/>
        <v>Sep</v>
      </c>
      <c r="O2359" t="s">
        <v>51</v>
      </c>
      <c r="P2359" t="s">
        <v>22</v>
      </c>
      <c r="Q2359" t="str">
        <f t="shared" si="146"/>
        <v>Senior</v>
      </c>
      <c r="R2359" t="str">
        <f t="shared" si="147"/>
        <v>Profit</v>
      </c>
    </row>
    <row r="2360" spans="1:18">
      <c r="A2360">
        <v>9078</v>
      </c>
      <c r="B2360" t="s">
        <v>40</v>
      </c>
      <c r="C2360">
        <v>52</v>
      </c>
      <c r="D2360" t="s">
        <v>24</v>
      </c>
      <c r="E2360" t="s">
        <v>35</v>
      </c>
      <c r="F2360" t="s">
        <v>25</v>
      </c>
      <c r="G2360">
        <v>3201.59</v>
      </c>
      <c r="H2360">
        <v>1964.26</v>
      </c>
      <c r="I2360">
        <v>5472.17</v>
      </c>
      <c r="J2360">
        <v>3507.91</v>
      </c>
      <c r="K2360" s="1">
        <f t="shared" si="144"/>
        <v>1.785868469550874</v>
      </c>
      <c r="L2360" t="s">
        <v>31</v>
      </c>
      <c r="M2360" s="2" t="s">
        <v>258</v>
      </c>
      <c r="N2360" s="3" t="str">
        <f t="shared" si="145"/>
        <v>Nov</v>
      </c>
      <c r="O2360" t="s">
        <v>28</v>
      </c>
      <c r="P2360" t="s">
        <v>39</v>
      </c>
      <c r="Q2360" t="str">
        <f t="shared" si="146"/>
        <v>Senior</v>
      </c>
      <c r="R2360" t="str">
        <f t="shared" si="147"/>
        <v>Profit</v>
      </c>
    </row>
    <row r="2361" spans="1:18">
      <c r="A2361">
        <v>4724</v>
      </c>
      <c r="B2361" t="s">
        <v>34</v>
      </c>
      <c r="C2361">
        <v>53</v>
      </c>
      <c r="D2361" t="s">
        <v>16</v>
      </c>
      <c r="E2361" t="s">
        <v>17</v>
      </c>
      <c r="F2361" t="s">
        <v>18</v>
      </c>
      <c r="G2361">
        <v>3452.93</v>
      </c>
      <c r="H2361">
        <v>356.79</v>
      </c>
      <c r="I2361">
        <v>5471.97</v>
      </c>
      <c r="J2361">
        <v>5115.18</v>
      </c>
      <c r="K2361" s="1">
        <f t="shared" si="144"/>
        <v>14.336668628605063</v>
      </c>
      <c r="L2361" t="s">
        <v>19</v>
      </c>
      <c r="M2361" s="2" t="s">
        <v>48</v>
      </c>
      <c r="N2361" s="3" t="str">
        <f t="shared" si="145"/>
        <v>Jul</v>
      </c>
      <c r="O2361" t="s">
        <v>21</v>
      </c>
      <c r="P2361" t="s">
        <v>39</v>
      </c>
      <c r="Q2361" t="str">
        <f t="shared" si="146"/>
        <v>Senior</v>
      </c>
      <c r="R2361" t="str">
        <f t="shared" si="147"/>
        <v>Profit</v>
      </c>
    </row>
    <row r="2362" spans="1:18">
      <c r="A2362">
        <v>9913</v>
      </c>
      <c r="B2362" t="s">
        <v>84</v>
      </c>
      <c r="C2362">
        <v>37</v>
      </c>
      <c r="D2362" t="s">
        <v>16</v>
      </c>
      <c r="E2362" t="s">
        <v>41</v>
      </c>
      <c r="F2362" t="s">
        <v>18</v>
      </c>
      <c r="G2362">
        <v>4240.45</v>
      </c>
      <c r="H2362">
        <v>1342.16</v>
      </c>
      <c r="I2362">
        <v>5471.39</v>
      </c>
      <c r="J2362">
        <v>4129.2299999999996</v>
      </c>
      <c r="K2362" s="1">
        <f t="shared" si="144"/>
        <v>3.0765557012576736</v>
      </c>
      <c r="L2362" t="s">
        <v>19</v>
      </c>
      <c r="M2362" s="2" t="s">
        <v>279</v>
      </c>
      <c r="N2362" s="3" t="str">
        <f t="shared" si="145"/>
        <v>May</v>
      </c>
      <c r="O2362" t="s">
        <v>56</v>
      </c>
      <c r="P2362" t="s">
        <v>22</v>
      </c>
      <c r="Q2362" t="str">
        <f t="shared" si="146"/>
        <v>Adult</v>
      </c>
      <c r="R2362" t="str">
        <f t="shared" si="147"/>
        <v>Profit</v>
      </c>
    </row>
    <row r="2363" spans="1:18">
      <c r="A2363">
        <v>9611</v>
      </c>
      <c r="B2363" t="s">
        <v>44</v>
      </c>
      <c r="C2363">
        <v>51</v>
      </c>
      <c r="D2363" t="s">
        <v>16</v>
      </c>
      <c r="E2363" t="s">
        <v>66</v>
      </c>
      <c r="F2363" t="s">
        <v>18</v>
      </c>
      <c r="G2363">
        <v>3239.31</v>
      </c>
      <c r="H2363">
        <v>1900.78</v>
      </c>
      <c r="I2363">
        <v>5469.84</v>
      </c>
      <c r="J2363">
        <v>3569.06</v>
      </c>
      <c r="K2363" s="1">
        <f t="shared" si="144"/>
        <v>1.8776817937899177</v>
      </c>
      <c r="L2363" t="s">
        <v>26</v>
      </c>
      <c r="M2363" s="2" t="s">
        <v>248</v>
      </c>
      <c r="N2363" s="3" t="str">
        <f t="shared" si="145"/>
        <v>Jan</v>
      </c>
      <c r="O2363" t="s">
        <v>56</v>
      </c>
      <c r="P2363" t="s">
        <v>39</v>
      </c>
      <c r="Q2363" t="str">
        <f t="shared" si="146"/>
        <v>Senior</v>
      </c>
      <c r="R2363" t="str">
        <f t="shared" si="147"/>
        <v>Profit</v>
      </c>
    </row>
    <row r="2364" spans="1:18">
      <c r="A2364">
        <v>2479</v>
      </c>
      <c r="B2364" t="s">
        <v>40</v>
      </c>
      <c r="C2364">
        <v>51</v>
      </c>
      <c r="D2364" t="s">
        <v>16</v>
      </c>
      <c r="E2364" t="s">
        <v>35</v>
      </c>
      <c r="F2364" t="s">
        <v>42</v>
      </c>
      <c r="G2364">
        <v>4625.26</v>
      </c>
      <c r="H2364">
        <v>1190.92</v>
      </c>
      <c r="I2364">
        <v>5465.37</v>
      </c>
      <c r="J2364">
        <v>4274.45</v>
      </c>
      <c r="K2364" s="1">
        <f t="shared" si="144"/>
        <v>3.5891999462600337</v>
      </c>
      <c r="L2364" t="s">
        <v>54</v>
      </c>
      <c r="M2364" s="2" t="s">
        <v>299</v>
      </c>
      <c r="N2364" s="3" t="str">
        <f t="shared" si="145"/>
        <v>May</v>
      </c>
      <c r="O2364" t="s">
        <v>28</v>
      </c>
      <c r="P2364" t="s">
        <v>39</v>
      </c>
      <c r="Q2364" t="str">
        <f t="shared" si="146"/>
        <v>Senior</v>
      </c>
      <c r="R2364" t="str">
        <f t="shared" si="147"/>
        <v>Profit</v>
      </c>
    </row>
    <row r="2365" spans="1:18">
      <c r="A2365">
        <v>8156</v>
      </c>
      <c r="B2365" t="s">
        <v>84</v>
      </c>
      <c r="C2365">
        <v>33</v>
      </c>
      <c r="D2365" t="s">
        <v>24</v>
      </c>
      <c r="E2365" t="s">
        <v>53</v>
      </c>
      <c r="F2365" t="s">
        <v>42</v>
      </c>
      <c r="G2365">
        <v>4542.54</v>
      </c>
      <c r="H2365">
        <v>471.5</v>
      </c>
      <c r="I2365">
        <v>5464.18</v>
      </c>
      <c r="J2365">
        <v>4992.68</v>
      </c>
      <c r="K2365" s="1">
        <f t="shared" si="144"/>
        <v>10.588928950159067</v>
      </c>
      <c r="L2365" t="s">
        <v>26</v>
      </c>
      <c r="M2365" s="2" t="s">
        <v>130</v>
      </c>
      <c r="N2365" s="3" t="str">
        <f t="shared" si="145"/>
        <v>Feb</v>
      </c>
      <c r="O2365" t="s">
        <v>33</v>
      </c>
      <c r="P2365" t="s">
        <v>22</v>
      </c>
      <c r="Q2365" t="str">
        <f t="shared" si="146"/>
        <v>Adult</v>
      </c>
      <c r="R2365" t="str">
        <f t="shared" si="147"/>
        <v>Profit</v>
      </c>
    </row>
    <row r="2366" spans="1:18">
      <c r="A2366">
        <v>4549</v>
      </c>
      <c r="B2366" t="s">
        <v>23</v>
      </c>
      <c r="C2366">
        <v>20</v>
      </c>
      <c r="D2366" t="s">
        <v>16</v>
      </c>
      <c r="E2366" t="s">
        <v>17</v>
      </c>
      <c r="F2366" t="s">
        <v>36</v>
      </c>
      <c r="G2366">
        <v>3604.79</v>
      </c>
      <c r="H2366">
        <v>133.87</v>
      </c>
      <c r="I2366">
        <v>5464.08</v>
      </c>
      <c r="J2366">
        <v>5330.21</v>
      </c>
      <c r="K2366" s="1">
        <f t="shared" si="144"/>
        <v>39.816314334802421</v>
      </c>
      <c r="L2366" t="s">
        <v>19</v>
      </c>
      <c r="M2366" s="2" t="s">
        <v>348</v>
      </c>
      <c r="N2366" s="3" t="str">
        <f t="shared" si="145"/>
        <v>Nov</v>
      </c>
      <c r="O2366" t="s">
        <v>28</v>
      </c>
      <c r="P2366" t="s">
        <v>39</v>
      </c>
      <c r="Q2366" t="str">
        <f t="shared" si="146"/>
        <v>Young</v>
      </c>
      <c r="R2366" t="str">
        <f t="shared" si="147"/>
        <v>Profit</v>
      </c>
    </row>
    <row r="2367" spans="1:18">
      <c r="A2367">
        <v>1137</v>
      </c>
      <c r="B2367" t="s">
        <v>44</v>
      </c>
      <c r="C2367">
        <v>31</v>
      </c>
      <c r="D2367" t="s">
        <v>24</v>
      </c>
      <c r="E2367" t="s">
        <v>35</v>
      </c>
      <c r="F2367" t="s">
        <v>18</v>
      </c>
      <c r="G2367">
        <v>3203.28</v>
      </c>
      <c r="H2367">
        <v>1806.98</v>
      </c>
      <c r="I2367">
        <v>5463.53</v>
      </c>
      <c r="J2367">
        <v>3656.55</v>
      </c>
      <c r="K2367" s="1">
        <f t="shared" si="144"/>
        <v>2.023569713001804</v>
      </c>
      <c r="L2367" t="s">
        <v>19</v>
      </c>
      <c r="M2367" s="2" t="s">
        <v>216</v>
      </c>
      <c r="N2367" s="3" t="str">
        <f t="shared" si="145"/>
        <v>Feb</v>
      </c>
      <c r="O2367" t="s">
        <v>28</v>
      </c>
      <c r="P2367" t="s">
        <v>39</v>
      </c>
      <c r="Q2367" t="str">
        <f t="shared" si="146"/>
        <v>Adult</v>
      </c>
      <c r="R2367" t="str">
        <f t="shared" si="147"/>
        <v>Profit</v>
      </c>
    </row>
    <row r="2368" spans="1:18">
      <c r="A2368">
        <v>2468</v>
      </c>
      <c r="B2368" t="s">
        <v>47</v>
      </c>
      <c r="C2368">
        <v>40</v>
      </c>
      <c r="D2368" t="s">
        <v>16</v>
      </c>
      <c r="E2368" t="s">
        <v>57</v>
      </c>
      <c r="F2368" t="s">
        <v>36</v>
      </c>
      <c r="G2368">
        <v>4192.5600000000004</v>
      </c>
      <c r="H2368">
        <v>909.15</v>
      </c>
      <c r="I2368">
        <v>5463.34</v>
      </c>
      <c r="J2368">
        <v>4554.1899999999996</v>
      </c>
      <c r="K2368" s="1">
        <f t="shared" si="144"/>
        <v>5.0092833965792218</v>
      </c>
      <c r="L2368" t="s">
        <v>19</v>
      </c>
      <c r="M2368" s="2" t="s">
        <v>289</v>
      </c>
      <c r="N2368" s="3" t="str">
        <f t="shared" si="145"/>
        <v>Dec</v>
      </c>
      <c r="O2368" t="s">
        <v>56</v>
      </c>
      <c r="P2368" t="s">
        <v>22</v>
      </c>
      <c r="Q2368" t="str">
        <f t="shared" si="146"/>
        <v>Adult</v>
      </c>
      <c r="R2368" t="str">
        <f t="shared" si="147"/>
        <v>Profit</v>
      </c>
    </row>
    <row r="2369" spans="1:18">
      <c r="A2369">
        <v>7484</v>
      </c>
      <c r="B2369" t="s">
        <v>23</v>
      </c>
      <c r="C2369">
        <v>22</v>
      </c>
      <c r="D2369" t="s">
        <v>24</v>
      </c>
      <c r="E2369" t="s">
        <v>57</v>
      </c>
      <c r="F2369" t="s">
        <v>18</v>
      </c>
      <c r="G2369">
        <v>4466.49</v>
      </c>
      <c r="H2369">
        <v>1848.51</v>
      </c>
      <c r="I2369">
        <v>5461.33</v>
      </c>
      <c r="J2369">
        <v>3612.82</v>
      </c>
      <c r="K2369" s="1">
        <f t="shared" si="144"/>
        <v>1.9544498001092774</v>
      </c>
      <c r="L2369" t="s">
        <v>54</v>
      </c>
      <c r="M2369" s="2" t="s">
        <v>27</v>
      </c>
      <c r="N2369" s="3" t="str">
        <f t="shared" si="145"/>
        <v>Mar</v>
      </c>
      <c r="O2369" t="s">
        <v>21</v>
      </c>
      <c r="P2369" t="s">
        <v>39</v>
      </c>
      <c r="Q2369" t="str">
        <f t="shared" si="146"/>
        <v>Young</v>
      </c>
      <c r="R2369" t="str">
        <f t="shared" si="147"/>
        <v>Profit</v>
      </c>
    </row>
    <row r="2370" spans="1:18">
      <c r="A2370">
        <v>8472</v>
      </c>
      <c r="B2370" t="s">
        <v>15</v>
      </c>
      <c r="C2370">
        <v>38</v>
      </c>
      <c r="D2370" t="s">
        <v>16</v>
      </c>
      <c r="E2370" t="s">
        <v>66</v>
      </c>
      <c r="F2370" t="s">
        <v>36</v>
      </c>
      <c r="G2370">
        <v>4391.58</v>
      </c>
      <c r="H2370">
        <v>1366.57</v>
      </c>
      <c r="I2370">
        <v>5459.65</v>
      </c>
      <c r="J2370">
        <v>4093.08</v>
      </c>
      <c r="K2370" s="1">
        <f t="shared" ref="K2370:K2433" si="148">J2370/H2370</f>
        <v>2.9951484373284942</v>
      </c>
      <c r="L2370" t="s">
        <v>54</v>
      </c>
      <c r="M2370" s="2" t="s">
        <v>133</v>
      </c>
      <c r="N2370" s="3" t="str">
        <f t="shared" ref="N2370:N2433" si="149">TEXT(M2370,"MMM")</f>
        <v>Apr</v>
      </c>
      <c r="O2370" t="s">
        <v>51</v>
      </c>
      <c r="P2370" t="s">
        <v>39</v>
      </c>
      <c r="Q2370" t="str">
        <f t="shared" ref="Q2370:Q2433" si="150">IF(C2370&gt;=18,IF(C2370&lt;=25,"Young",IF(C2370&lt;=40,"Adult",IF(C2370&lt;=60,"Senior",""))),"")</f>
        <v>Adult</v>
      </c>
      <c r="R2370" t="str">
        <f t="shared" ref="R2370:R2433" si="151">IF(J2370&gt;0,"Profit","Loss")</f>
        <v>Profit</v>
      </c>
    </row>
    <row r="2371" spans="1:18">
      <c r="A2371">
        <v>7288</v>
      </c>
      <c r="B2371" t="s">
        <v>15</v>
      </c>
      <c r="C2371">
        <v>24</v>
      </c>
      <c r="D2371" t="s">
        <v>16</v>
      </c>
      <c r="E2371" t="s">
        <v>53</v>
      </c>
      <c r="F2371" t="s">
        <v>49</v>
      </c>
      <c r="G2371">
        <v>3299.11</v>
      </c>
      <c r="H2371">
        <v>1466.69</v>
      </c>
      <c r="I2371">
        <v>5458.27</v>
      </c>
      <c r="J2371">
        <v>3991.58</v>
      </c>
      <c r="K2371" s="1">
        <f t="shared" si="148"/>
        <v>2.7214885217735172</v>
      </c>
      <c r="L2371" t="s">
        <v>31</v>
      </c>
      <c r="M2371" s="2" t="s">
        <v>181</v>
      </c>
      <c r="N2371" s="3" t="str">
        <f t="shared" si="149"/>
        <v>Aug</v>
      </c>
      <c r="O2371" t="s">
        <v>28</v>
      </c>
      <c r="P2371" t="s">
        <v>39</v>
      </c>
      <c r="Q2371" t="str">
        <f t="shared" si="150"/>
        <v>Young</v>
      </c>
      <c r="R2371" t="str">
        <f t="shared" si="151"/>
        <v>Profit</v>
      </c>
    </row>
    <row r="2372" spans="1:18">
      <c r="A2372">
        <v>4751</v>
      </c>
      <c r="B2372" t="s">
        <v>34</v>
      </c>
      <c r="C2372">
        <v>21</v>
      </c>
      <c r="D2372" t="s">
        <v>16</v>
      </c>
      <c r="E2372" t="s">
        <v>59</v>
      </c>
      <c r="F2372" t="s">
        <v>42</v>
      </c>
      <c r="G2372">
        <v>3283.4</v>
      </c>
      <c r="H2372">
        <v>1103.03</v>
      </c>
      <c r="I2372">
        <v>5457.15</v>
      </c>
      <c r="J2372">
        <v>4354.12</v>
      </c>
      <c r="K2372" s="1">
        <f t="shared" si="148"/>
        <v>3.9474175679718595</v>
      </c>
      <c r="L2372" t="s">
        <v>31</v>
      </c>
      <c r="M2372" s="2" t="s">
        <v>221</v>
      </c>
      <c r="N2372" s="3" t="str">
        <f t="shared" si="149"/>
        <v>Dec</v>
      </c>
      <c r="O2372" t="s">
        <v>51</v>
      </c>
      <c r="P2372" t="s">
        <v>39</v>
      </c>
      <c r="Q2372" t="str">
        <f t="shared" si="150"/>
        <v>Young</v>
      </c>
      <c r="R2372" t="str">
        <f t="shared" si="151"/>
        <v>Profit</v>
      </c>
    </row>
    <row r="2373" spans="1:18">
      <c r="A2373">
        <v>2952</v>
      </c>
      <c r="B2373" t="s">
        <v>15</v>
      </c>
      <c r="C2373">
        <v>23</v>
      </c>
      <c r="D2373" t="s">
        <v>16</v>
      </c>
      <c r="E2373" t="s">
        <v>66</v>
      </c>
      <c r="F2373" t="s">
        <v>25</v>
      </c>
      <c r="G2373">
        <v>3479.69</v>
      </c>
      <c r="H2373">
        <v>626.6</v>
      </c>
      <c r="I2373">
        <v>5455.4</v>
      </c>
      <c r="J2373">
        <v>4828.8</v>
      </c>
      <c r="K2373" s="1">
        <f t="shared" si="148"/>
        <v>7.7063517395467604</v>
      </c>
      <c r="L2373" t="s">
        <v>54</v>
      </c>
      <c r="M2373" s="2" t="s">
        <v>378</v>
      </c>
      <c r="N2373" s="3" t="str">
        <f t="shared" si="149"/>
        <v>Jun</v>
      </c>
      <c r="O2373" t="s">
        <v>21</v>
      </c>
      <c r="P2373" t="s">
        <v>39</v>
      </c>
      <c r="Q2373" t="str">
        <f t="shared" si="150"/>
        <v>Young</v>
      </c>
      <c r="R2373" t="str">
        <f t="shared" si="151"/>
        <v>Profit</v>
      </c>
    </row>
    <row r="2374" spans="1:18">
      <c r="A2374">
        <v>2045</v>
      </c>
      <c r="B2374" t="s">
        <v>23</v>
      </c>
      <c r="C2374">
        <v>24</v>
      </c>
      <c r="D2374" t="s">
        <v>16</v>
      </c>
      <c r="E2374" t="s">
        <v>17</v>
      </c>
      <c r="F2374" t="s">
        <v>36</v>
      </c>
      <c r="G2374">
        <v>4858.33</v>
      </c>
      <c r="H2374">
        <v>1166.08</v>
      </c>
      <c r="I2374">
        <v>5455.31</v>
      </c>
      <c r="J2374">
        <v>4289.2299999999996</v>
      </c>
      <c r="K2374" s="1">
        <f t="shared" si="148"/>
        <v>3.6783325329308449</v>
      </c>
      <c r="L2374" t="s">
        <v>54</v>
      </c>
      <c r="M2374" s="2" t="s">
        <v>364</v>
      </c>
      <c r="N2374" s="3" t="str">
        <f t="shared" si="149"/>
        <v>Feb</v>
      </c>
      <c r="O2374" t="s">
        <v>28</v>
      </c>
      <c r="P2374" t="s">
        <v>22</v>
      </c>
      <c r="Q2374" t="str">
        <f t="shared" si="150"/>
        <v>Young</v>
      </c>
      <c r="R2374" t="str">
        <f t="shared" si="151"/>
        <v>Profit</v>
      </c>
    </row>
    <row r="2375" spans="1:18">
      <c r="A2375">
        <v>9588</v>
      </c>
      <c r="B2375" t="s">
        <v>23</v>
      </c>
      <c r="C2375">
        <v>33</v>
      </c>
      <c r="D2375" t="s">
        <v>24</v>
      </c>
      <c r="E2375" t="s">
        <v>41</v>
      </c>
      <c r="F2375" t="s">
        <v>18</v>
      </c>
      <c r="G2375">
        <v>3637.88</v>
      </c>
      <c r="H2375">
        <v>499.9</v>
      </c>
      <c r="I2375">
        <v>5454.64</v>
      </c>
      <c r="J2375">
        <v>4954.74</v>
      </c>
      <c r="K2375" s="1">
        <f t="shared" si="148"/>
        <v>9.9114622924584914</v>
      </c>
      <c r="L2375" t="s">
        <v>31</v>
      </c>
      <c r="M2375" s="2" t="s">
        <v>70</v>
      </c>
      <c r="N2375" s="3" t="str">
        <f t="shared" si="149"/>
        <v>Aug</v>
      </c>
      <c r="O2375" t="s">
        <v>28</v>
      </c>
      <c r="P2375" t="s">
        <v>22</v>
      </c>
      <c r="Q2375" t="str">
        <f t="shared" si="150"/>
        <v>Adult</v>
      </c>
      <c r="R2375" t="str">
        <f t="shared" si="151"/>
        <v>Profit</v>
      </c>
    </row>
    <row r="2376" spans="1:18">
      <c r="A2376">
        <v>4649</v>
      </c>
      <c r="B2376" t="s">
        <v>40</v>
      </c>
      <c r="C2376">
        <v>50</v>
      </c>
      <c r="D2376" t="s">
        <v>24</v>
      </c>
      <c r="E2376" t="s">
        <v>57</v>
      </c>
      <c r="F2376" t="s">
        <v>25</v>
      </c>
      <c r="G2376">
        <v>4110.03</v>
      </c>
      <c r="H2376">
        <v>1304.3</v>
      </c>
      <c r="I2376">
        <v>5454.37</v>
      </c>
      <c r="J2376">
        <v>4150.07</v>
      </c>
      <c r="K2376" s="1">
        <f t="shared" si="148"/>
        <v>3.1818370006900252</v>
      </c>
      <c r="L2376" t="s">
        <v>31</v>
      </c>
      <c r="M2376" s="2" t="s">
        <v>126</v>
      </c>
      <c r="N2376" s="3" t="str">
        <f t="shared" si="149"/>
        <v>Nov</v>
      </c>
      <c r="O2376" t="s">
        <v>51</v>
      </c>
      <c r="P2376" t="s">
        <v>22</v>
      </c>
      <c r="Q2376" t="str">
        <f t="shared" si="150"/>
        <v>Senior</v>
      </c>
      <c r="R2376" t="str">
        <f t="shared" si="151"/>
        <v>Profit</v>
      </c>
    </row>
    <row r="2377" spans="1:18">
      <c r="A2377">
        <v>9912</v>
      </c>
      <c r="B2377" t="s">
        <v>84</v>
      </c>
      <c r="C2377">
        <v>31</v>
      </c>
      <c r="D2377" t="s">
        <v>24</v>
      </c>
      <c r="E2377" t="s">
        <v>17</v>
      </c>
      <c r="F2377" t="s">
        <v>49</v>
      </c>
      <c r="G2377">
        <v>3753.38</v>
      </c>
      <c r="H2377">
        <v>987.84</v>
      </c>
      <c r="I2377">
        <v>5452.48</v>
      </c>
      <c r="J2377">
        <v>4464.6400000000003</v>
      </c>
      <c r="K2377" s="1">
        <f t="shared" si="148"/>
        <v>4.5195983155166832</v>
      </c>
      <c r="L2377" t="s">
        <v>19</v>
      </c>
      <c r="M2377" s="2" t="s">
        <v>217</v>
      </c>
      <c r="N2377" s="3" t="str">
        <f t="shared" si="149"/>
        <v>Sep</v>
      </c>
      <c r="O2377" t="s">
        <v>28</v>
      </c>
      <c r="P2377" t="s">
        <v>39</v>
      </c>
      <c r="Q2377" t="str">
        <f t="shared" si="150"/>
        <v>Adult</v>
      </c>
      <c r="R2377" t="str">
        <f t="shared" si="151"/>
        <v>Profit</v>
      </c>
    </row>
    <row r="2378" spans="1:18">
      <c r="A2378">
        <v>7794</v>
      </c>
      <c r="B2378" t="s">
        <v>40</v>
      </c>
      <c r="C2378">
        <v>55</v>
      </c>
      <c r="D2378" t="s">
        <v>24</v>
      </c>
      <c r="E2378" t="s">
        <v>53</v>
      </c>
      <c r="F2378" t="s">
        <v>49</v>
      </c>
      <c r="G2378">
        <v>4324.12</v>
      </c>
      <c r="H2378">
        <v>439.47</v>
      </c>
      <c r="I2378">
        <v>5449.94</v>
      </c>
      <c r="J2378">
        <v>5010.47</v>
      </c>
      <c r="K2378" s="1">
        <f t="shared" si="148"/>
        <v>11.401165039706919</v>
      </c>
      <c r="L2378" t="s">
        <v>26</v>
      </c>
      <c r="M2378" s="2" t="s">
        <v>48</v>
      </c>
      <c r="N2378" s="3" t="str">
        <f t="shared" si="149"/>
        <v>Jul</v>
      </c>
      <c r="O2378" t="s">
        <v>21</v>
      </c>
      <c r="P2378" t="s">
        <v>39</v>
      </c>
      <c r="Q2378" t="str">
        <f t="shared" si="150"/>
        <v>Senior</v>
      </c>
      <c r="R2378" t="str">
        <f t="shared" si="151"/>
        <v>Profit</v>
      </c>
    </row>
    <row r="2379" spans="1:18">
      <c r="A2379">
        <v>225</v>
      </c>
      <c r="B2379" t="s">
        <v>47</v>
      </c>
      <c r="C2379">
        <v>48</v>
      </c>
      <c r="D2379" t="s">
        <v>24</v>
      </c>
      <c r="E2379" t="s">
        <v>17</v>
      </c>
      <c r="F2379" t="s">
        <v>49</v>
      </c>
      <c r="G2379">
        <v>3579.58</v>
      </c>
      <c r="H2379">
        <v>1405.36</v>
      </c>
      <c r="I2379">
        <v>5447.89</v>
      </c>
      <c r="J2379">
        <v>4042.53</v>
      </c>
      <c r="K2379" s="1">
        <f t="shared" si="148"/>
        <v>2.8765085102749475</v>
      </c>
      <c r="L2379" t="s">
        <v>54</v>
      </c>
      <c r="M2379" s="2" t="s">
        <v>216</v>
      </c>
      <c r="N2379" s="3" t="str">
        <f t="shared" si="149"/>
        <v>Feb</v>
      </c>
      <c r="O2379" t="s">
        <v>51</v>
      </c>
      <c r="P2379" t="s">
        <v>39</v>
      </c>
      <c r="Q2379" t="str">
        <f t="shared" si="150"/>
        <v>Senior</v>
      </c>
      <c r="R2379" t="str">
        <f t="shared" si="151"/>
        <v>Profit</v>
      </c>
    </row>
    <row r="2380" spans="1:18">
      <c r="A2380">
        <v>5414</v>
      </c>
      <c r="B2380" t="s">
        <v>15</v>
      </c>
      <c r="C2380">
        <v>49</v>
      </c>
      <c r="D2380" t="s">
        <v>16</v>
      </c>
      <c r="E2380" t="s">
        <v>35</v>
      </c>
      <c r="F2380" t="s">
        <v>18</v>
      </c>
      <c r="G2380">
        <v>4636.26</v>
      </c>
      <c r="H2380">
        <v>386.18</v>
      </c>
      <c r="I2380">
        <v>5447.22</v>
      </c>
      <c r="J2380">
        <v>5061.04</v>
      </c>
      <c r="K2380" s="1">
        <f t="shared" si="148"/>
        <v>13.105391268320473</v>
      </c>
      <c r="L2380" t="s">
        <v>26</v>
      </c>
      <c r="M2380" s="2" t="s">
        <v>219</v>
      </c>
      <c r="N2380" s="3" t="str">
        <f t="shared" si="149"/>
        <v>Oct</v>
      </c>
      <c r="O2380" t="s">
        <v>56</v>
      </c>
      <c r="P2380" t="s">
        <v>22</v>
      </c>
      <c r="Q2380" t="str">
        <f t="shared" si="150"/>
        <v>Senior</v>
      </c>
      <c r="R2380" t="str">
        <f t="shared" si="151"/>
        <v>Profit</v>
      </c>
    </row>
    <row r="2381" spans="1:18">
      <c r="A2381">
        <v>6589</v>
      </c>
      <c r="B2381" t="s">
        <v>15</v>
      </c>
      <c r="C2381">
        <v>46</v>
      </c>
      <c r="D2381" t="s">
        <v>16</v>
      </c>
      <c r="E2381" t="s">
        <v>41</v>
      </c>
      <c r="F2381" t="s">
        <v>36</v>
      </c>
      <c r="G2381">
        <v>4575.95</v>
      </c>
      <c r="H2381">
        <v>279.14</v>
      </c>
      <c r="I2381">
        <v>5446.9</v>
      </c>
      <c r="J2381">
        <v>5167.76</v>
      </c>
      <c r="K2381" s="1">
        <f t="shared" si="148"/>
        <v>18.513147524539658</v>
      </c>
      <c r="L2381" t="s">
        <v>31</v>
      </c>
      <c r="M2381" s="2" t="s">
        <v>134</v>
      </c>
      <c r="N2381" s="3" t="str">
        <f t="shared" si="149"/>
        <v>Jul</v>
      </c>
      <c r="O2381" t="s">
        <v>33</v>
      </c>
      <c r="P2381" t="s">
        <v>39</v>
      </c>
      <c r="Q2381" t="str">
        <f t="shared" si="150"/>
        <v>Senior</v>
      </c>
      <c r="R2381" t="str">
        <f t="shared" si="151"/>
        <v>Profit</v>
      </c>
    </row>
    <row r="2382" spans="1:18">
      <c r="A2382">
        <v>9796</v>
      </c>
      <c r="B2382" t="s">
        <v>52</v>
      </c>
      <c r="C2382">
        <v>38</v>
      </c>
      <c r="D2382" t="s">
        <v>24</v>
      </c>
      <c r="E2382" t="s">
        <v>59</v>
      </c>
      <c r="F2382" t="s">
        <v>49</v>
      </c>
      <c r="G2382">
        <v>4899.46</v>
      </c>
      <c r="H2382">
        <v>881.8</v>
      </c>
      <c r="I2382">
        <v>5446.72</v>
      </c>
      <c r="J2382">
        <v>4564.92</v>
      </c>
      <c r="K2382" s="1">
        <f t="shared" si="148"/>
        <v>5.1768201406214569</v>
      </c>
      <c r="L2382" t="s">
        <v>26</v>
      </c>
      <c r="M2382" s="2" t="s">
        <v>411</v>
      </c>
      <c r="N2382" s="3" t="str">
        <f t="shared" si="149"/>
        <v>Apr</v>
      </c>
      <c r="O2382" t="s">
        <v>51</v>
      </c>
      <c r="P2382" t="s">
        <v>22</v>
      </c>
      <c r="Q2382" t="str">
        <f t="shared" si="150"/>
        <v>Adult</v>
      </c>
      <c r="R2382" t="str">
        <f t="shared" si="151"/>
        <v>Profit</v>
      </c>
    </row>
    <row r="2383" spans="1:18">
      <c r="A2383">
        <v>7841</v>
      </c>
      <c r="B2383" t="s">
        <v>40</v>
      </c>
      <c r="C2383">
        <v>51</v>
      </c>
      <c r="D2383" t="s">
        <v>16</v>
      </c>
      <c r="E2383" t="s">
        <v>57</v>
      </c>
      <c r="F2383" t="s">
        <v>49</v>
      </c>
      <c r="G2383">
        <v>3632.56</v>
      </c>
      <c r="H2383">
        <v>612.19000000000005</v>
      </c>
      <c r="I2383">
        <v>5446.11</v>
      </c>
      <c r="J2383">
        <v>4833.92</v>
      </c>
      <c r="K2383" s="1">
        <f t="shared" si="148"/>
        <v>7.8961106845913847</v>
      </c>
      <c r="L2383" t="s">
        <v>37</v>
      </c>
      <c r="M2383" s="2" t="s">
        <v>350</v>
      </c>
      <c r="N2383" s="3" t="str">
        <f t="shared" si="149"/>
        <v>Nov</v>
      </c>
      <c r="O2383" t="s">
        <v>28</v>
      </c>
      <c r="P2383" t="s">
        <v>22</v>
      </c>
      <c r="Q2383" t="str">
        <f t="shared" si="150"/>
        <v>Senior</v>
      </c>
      <c r="R2383" t="str">
        <f t="shared" si="151"/>
        <v>Profit</v>
      </c>
    </row>
    <row r="2384" spans="1:18">
      <c r="A2384">
        <v>2429</v>
      </c>
      <c r="B2384" t="s">
        <v>34</v>
      </c>
      <c r="C2384">
        <v>40</v>
      </c>
      <c r="D2384" t="s">
        <v>16</v>
      </c>
      <c r="E2384" t="s">
        <v>30</v>
      </c>
      <c r="F2384" t="s">
        <v>49</v>
      </c>
      <c r="G2384">
        <v>3046.8</v>
      </c>
      <c r="H2384">
        <v>706.15</v>
      </c>
      <c r="I2384">
        <v>5445.16</v>
      </c>
      <c r="J2384">
        <v>4739.01</v>
      </c>
      <c r="K2384" s="1">
        <f t="shared" si="148"/>
        <v>6.7110528924449486</v>
      </c>
      <c r="L2384" t="s">
        <v>37</v>
      </c>
      <c r="M2384" s="2" t="s">
        <v>117</v>
      </c>
      <c r="N2384" s="3" t="str">
        <f t="shared" si="149"/>
        <v>Dec</v>
      </c>
      <c r="O2384" t="s">
        <v>21</v>
      </c>
      <c r="P2384" t="s">
        <v>22</v>
      </c>
      <c r="Q2384" t="str">
        <f t="shared" si="150"/>
        <v>Adult</v>
      </c>
      <c r="R2384" t="str">
        <f t="shared" si="151"/>
        <v>Profit</v>
      </c>
    </row>
    <row r="2385" spans="1:18">
      <c r="A2385">
        <v>5884</v>
      </c>
      <c r="B2385" t="s">
        <v>23</v>
      </c>
      <c r="C2385">
        <v>47</v>
      </c>
      <c r="D2385" t="s">
        <v>24</v>
      </c>
      <c r="E2385" t="s">
        <v>59</v>
      </c>
      <c r="F2385" t="s">
        <v>25</v>
      </c>
      <c r="G2385">
        <v>4882.59</v>
      </c>
      <c r="H2385">
        <v>1966.54</v>
      </c>
      <c r="I2385">
        <v>5444.89</v>
      </c>
      <c r="J2385">
        <v>3478.35</v>
      </c>
      <c r="K2385" s="1">
        <f t="shared" si="148"/>
        <v>1.7687664629247308</v>
      </c>
      <c r="L2385" t="s">
        <v>26</v>
      </c>
      <c r="M2385" s="2" t="s">
        <v>325</v>
      </c>
      <c r="N2385" s="3" t="str">
        <f t="shared" si="149"/>
        <v>Jul</v>
      </c>
      <c r="O2385" t="s">
        <v>21</v>
      </c>
      <c r="P2385" t="s">
        <v>22</v>
      </c>
      <c r="Q2385" t="str">
        <f t="shared" si="150"/>
        <v>Senior</v>
      </c>
      <c r="R2385" t="str">
        <f t="shared" si="151"/>
        <v>Profit</v>
      </c>
    </row>
    <row r="2386" spans="1:18">
      <c r="A2386">
        <v>7144</v>
      </c>
      <c r="B2386" t="s">
        <v>52</v>
      </c>
      <c r="C2386">
        <v>57</v>
      </c>
      <c r="D2386" t="s">
        <v>24</v>
      </c>
      <c r="E2386" t="s">
        <v>30</v>
      </c>
      <c r="F2386" t="s">
        <v>42</v>
      </c>
      <c r="G2386">
        <v>4092.18</v>
      </c>
      <c r="H2386">
        <v>868.25</v>
      </c>
      <c r="I2386">
        <v>5443.88</v>
      </c>
      <c r="J2386">
        <v>4575.63</v>
      </c>
      <c r="K2386" s="1">
        <f t="shared" si="148"/>
        <v>5.2699452922545351</v>
      </c>
      <c r="L2386" t="s">
        <v>31</v>
      </c>
      <c r="M2386" s="2" t="s">
        <v>404</v>
      </c>
      <c r="N2386" s="3" t="str">
        <f t="shared" si="149"/>
        <v>Mar</v>
      </c>
      <c r="O2386" t="s">
        <v>56</v>
      </c>
      <c r="P2386" t="s">
        <v>39</v>
      </c>
      <c r="Q2386" t="str">
        <f t="shared" si="150"/>
        <v>Senior</v>
      </c>
      <c r="R2386" t="str">
        <f t="shared" si="151"/>
        <v>Profit</v>
      </c>
    </row>
    <row r="2387" spans="1:18">
      <c r="A2387">
        <v>6091</v>
      </c>
      <c r="B2387" t="s">
        <v>23</v>
      </c>
      <c r="C2387">
        <v>33</v>
      </c>
      <c r="D2387" t="s">
        <v>16</v>
      </c>
      <c r="E2387" t="s">
        <v>53</v>
      </c>
      <c r="F2387" t="s">
        <v>36</v>
      </c>
      <c r="G2387">
        <v>4718.24</v>
      </c>
      <c r="H2387">
        <v>176.91</v>
      </c>
      <c r="I2387">
        <v>5443.7</v>
      </c>
      <c r="J2387">
        <v>5266.79</v>
      </c>
      <c r="K2387" s="1">
        <f t="shared" si="148"/>
        <v>29.771013509694196</v>
      </c>
      <c r="L2387" t="s">
        <v>31</v>
      </c>
      <c r="M2387" s="2" t="s">
        <v>109</v>
      </c>
      <c r="N2387" s="3" t="str">
        <f t="shared" si="149"/>
        <v>May</v>
      </c>
      <c r="O2387" t="s">
        <v>21</v>
      </c>
      <c r="P2387" t="s">
        <v>39</v>
      </c>
      <c r="Q2387" t="str">
        <f t="shared" si="150"/>
        <v>Adult</v>
      </c>
      <c r="R2387" t="str">
        <f t="shared" si="151"/>
        <v>Profit</v>
      </c>
    </row>
    <row r="2388" spans="1:18">
      <c r="A2388">
        <v>298</v>
      </c>
      <c r="B2388" t="s">
        <v>92</v>
      </c>
      <c r="C2388">
        <v>54</v>
      </c>
      <c r="D2388" t="s">
        <v>16</v>
      </c>
      <c r="E2388" t="s">
        <v>35</v>
      </c>
      <c r="F2388" t="s">
        <v>18</v>
      </c>
      <c r="G2388">
        <v>3605.07</v>
      </c>
      <c r="H2388">
        <v>154.49</v>
      </c>
      <c r="I2388">
        <v>5443.26</v>
      </c>
      <c r="J2388">
        <v>5288.77</v>
      </c>
      <c r="K2388" s="1">
        <f t="shared" si="148"/>
        <v>34.233736811444111</v>
      </c>
      <c r="L2388" t="s">
        <v>37</v>
      </c>
      <c r="M2388" s="2" t="s">
        <v>157</v>
      </c>
      <c r="N2388" s="3" t="str">
        <f t="shared" si="149"/>
        <v>Mar</v>
      </c>
      <c r="O2388" t="s">
        <v>33</v>
      </c>
      <c r="P2388" t="s">
        <v>22</v>
      </c>
      <c r="Q2388" t="str">
        <f t="shared" si="150"/>
        <v>Senior</v>
      </c>
      <c r="R2388" t="str">
        <f t="shared" si="151"/>
        <v>Profit</v>
      </c>
    </row>
    <row r="2389" spans="1:18">
      <c r="A2389">
        <v>6814</v>
      </c>
      <c r="B2389" t="s">
        <v>23</v>
      </c>
      <c r="C2389">
        <v>50</v>
      </c>
      <c r="D2389" t="s">
        <v>24</v>
      </c>
      <c r="E2389" t="s">
        <v>17</v>
      </c>
      <c r="F2389" t="s">
        <v>36</v>
      </c>
      <c r="G2389">
        <v>3618.43</v>
      </c>
      <c r="H2389">
        <v>1576.62</v>
      </c>
      <c r="I2389">
        <v>5442.66</v>
      </c>
      <c r="J2389">
        <v>3866.04</v>
      </c>
      <c r="K2389" s="1">
        <f t="shared" si="148"/>
        <v>2.4521064048407353</v>
      </c>
      <c r="L2389" t="s">
        <v>54</v>
      </c>
      <c r="M2389" s="2" t="s">
        <v>74</v>
      </c>
      <c r="N2389" s="3" t="str">
        <f t="shared" si="149"/>
        <v>Aug</v>
      </c>
      <c r="O2389" t="s">
        <v>21</v>
      </c>
      <c r="P2389" t="s">
        <v>39</v>
      </c>
      <c r="Q2389" t="str">
        <f t="shared" si="150"/>
        <v>Senior</v>
      </c>
      <c r="R2389" t="str">
        <f t="shared" si="151"/>
        <v>Profit</v>
      </c>
    </row>
    <row r="2390" spans="1:18">
      <c r="A2390">
        <v>8434</v>
      </c>
      <c r="B2390" t="s">
        <v>52</v>
      </c>
      <c r="C2390">
        <v>41</v>
      </c>
      <c r="D2390" t="s">
        <v>24</v>
      </c>
      <c r="E2390" t="s">
        <v>30</v>
      </c>
      <c r="F2390" t="s">
        <v>36</v>
      </c>
      <c r="G2390">
        <v>4546.6400000000003</v>
      </c>
      <c r="H2390">
        <v>1194.99</v>
      </c>
      <c r="I2390">
        <v>5442.57</v>
      </c>
      <c r="J2390">
        <v>4247.58</v>
      </c>
      <c r="K2390" s="1">
        <f t="shared" si="148"/>
        <v>3.5544899957321818</v>
      </c>
      <c r="L2390" t="s">
        <v>37</v>
      </c>
      <c r="M2390" s="2" t="s">
        <v>417</v>
      </c>
      <c r="N2390" s="3" t="str">
        <f t="shared" si="149"/>
        <v>Nov</v>
      </c>
      <c r="O2390" t="s">
        <v>33</v>
      </c>
      <c r="P2390" t="s">
        <v>22</v>
      </c>
      <c r="Q2390" t="str">
        <f t="shared" si="150"/>
        <v>Senior</v>
      </c>
      <c r="R2390" t="str">
        <f t="shared" si="151"/>
        <v>Profit</v>
      </c>
    </row>
    <row r="2391" spans="1:18">
      <c r="A2391">
        <v>6271</v>
      </c>
      <c r="B2391" t="s">
        <v>84</v>
      </c>
      <c r="C2391">
        <v>32</v>
      </c>
      <c r="D2391" t="s">
        <v>16</v>
      </c>
      <c r="E2391" t="s">
        <v>59</v>
      </c>
      <c r="F2391" t="s">
        <v>18</v>
      </c>
      <c r="G2391">
        <v>3751.86</v>
      </c>
      <c r="H2391">
        <v>1329.71</v>
      </c>
      <c r="I2391">
        <v>5441.98</v>
      </c>
      <c r="J2391">
        <v>4112.2700000000004</v>
      </c>
      <c r="K2391" s="1">
        <f t="shared" si="148"/>
        <v>3.0926066585947316</v>
      </c>
      <c r="L2391" t="s">
        <v>54</v>
      </c>
      <c r="M2391" s="2" t="s">
        <v>301</v>
      </c>
      <c r="N2391" s="3" t="str">
        <f t="shared" si="149"/>
        <v>Mar</v>
      </c>
      <c r="O2391" t="s">
        <v>56</v>
      </c>
      <c r="P2391" t="s">
        <v>22</v>
      </c>
      <c r="Q2391" t="str">
        <f t="shared" si="150"/>
        <v>Adult</v>
      </c>
      <c r="R2391" t="str">
        <f t="shared" si="151"/>
        <v>Profit</v>
      </c>
    </row>
    <row r="2392" spans="1:18">
      <c r="A2392">
        <v>6605</v>
      </c>
      <c r="B2392" t="s">
        <v>34</v>
      </c>
      <c r="C2392">
        <v>32</v>
      </c>
      <c r="D2392" t="s">
        <v>16</v>
      </c>
      <c r="E2392" t="s">
        <v>59</v>
      </c>
      <c r="F2392" t="s">
        <v>36</v>
      </c>
      <c r="G2392">
        <v>3622.89</v>
      </c>
      <c r="H2392">
        <v>277.32</v>
      </c>
      <c r="I2392">
        <v>5441.29</v>
      </c>
      <c r="J2392">
        <v>5163.97</v>
      </c>
      <c r="K2392" s="1">
        <f t="shared" si="148"/>
        <v>18.620979374008368</v>
      </c>
      <c r="L2392" t="s">
        <v>54</v>
      </c>
      <c r="M2392" s="2" t="s">
        <v>129</v>
      </c>
      <c r="N2392" s="3" t="str">
        <f t="shared" si="149"/>
        <v>Mar</v>
      </c>
      <c r="O2392" t="s">
        <v>33</v>
      </c>
      <c r="P2392" t="s">
        <v>39</v>
      </c>
      <c r="Q2392" t="str">
        <f t="shared" si="150"/>
        <v>Adult</v>
      </c>
      <c r="R2392" t="str">
        <f t="shared" si="151"/>
        <v>Profit</v>
      </c>
    </row>
    <row r="2393" spans="1:18">
      <c r="A2393">
        <v>8427</v>
      </c>
      <c r="B2393" t="s">
        <v>92</v>
      </c>
      <c r="C2393">
        <v>35</v>
      </c>
      <c r="D2393" t="s">
        <v>24</v>
      </c>
      <c r="E2393" t="s">
        <v>57</v>
      </c>
      <c r="F2393" t="s">
        <v>49</v>
      </c>
      <c r="G2393">
        <v>3106.61</v>
      </c>
      <c r="H2393">
        <v>1744.36</v>
      </c>
      <c r="I2393">
        <v>5440.72</v>
      </c>
      <c r="J2393">
        <v>3696.36</v>
      </c>
      <c r="K2393" s="1">
        <f t="shared" si="148"/>
        <v>2.1190350615698597</v>
      </c>
      <c r="L2393" t="s">
        <v>54</v>
      </c>
      <c r="M2393" s="2" t="s">
        <v>249</v>
      </c>
      <c r="N2393" s="3" t="str">
        <f t="shared" si="149"/>
        <v>Sep</v>
      </c>
      <c r="O2393" t="s">
        <v>21</v>
      </c>
      <c r="P2393" t="s">
        <v>22</v>
      </c>
      <c r="Q2393" t="str">
        <f t="shared" si="150"/>
        <v>Adult</v>
      </c>
      <c r="R2393" t="str">
        <f t="shared" si="151"/>
        <v>Profit</v>
      </c>
    </row>
    <row r="2394" spans="1:18">
      <c r="A2394">
        <v>2218</v>
      </c>
      <c r="B2394" t="s">
        <v>23</v>
      </c>
      <c r="C2394">
        <v>49</v>
      </c>
      <c r="D2394" t="s">
        <v>24</v>
      </c>
      <c r="E2394" t="s">
        <v>41</v>
      </c>
      <c r="F2394" t="s">
        <v>42</v>
      </c>
      <c r="G2394">
        <v>3858.19</v>
      </c>
      <c r="H2394">
        <v>1357.82</v>
      </c>
      <c r="I2394">
        <v>5436.11</v>
      </c>
      <c r="J2394">
        <v>4078.29</v>
      </c>
      <c r="K2394" s="1">
        <f t="shared" si="148"/>
        <v>3.0035571725265502</v>
      </c>
      <c r="L2394" t="s">
        <v>37</v>
      </c>
      <c r="M2394" s="2" t="s">
        <v>263</v>
      </c>
      <c r="N2394" s="3" t="str">
        <f t="shared" si="149"/>
        <v>Aug</v>
      </c>
      <c r="O2394" t="s">
        <v>56</v>
      </c>
      <c r="P2394" t="s">
        <v>39</v>
      </c>
      <c r="Q2394" t="str">
        <f t="shared" si="150"/>
        <v>Senior</v>
      </c>
      <c r="R2394" t="str">
        <f t="shared" si="151"/>
        <v>Profit</v>
      </c>
    </row>
    <row r="2395" spans="1:18">
      <c r="A2395">
        <v>2747</v>
      </c>
      <c r="B2395" t="s">
        <v>44</v>
      </c>
      <c r="C2395">
        <v>23</v>
      </c>
      <c r="D2395" t="s">
        <v>24</v>
      </c>
      <c r="E2395" t="s">
        <v>41</v>
      </c>
      <c r="F2395" t="s">
        <v>36</v>
      </c>
      <c r="G2395">
        <v>3121.06</v>
      </c>
      <c r="H2395">
        <v>1684.12</v>
      </c>
      <c r="I2395">
        <v>5434.8</v>
      </c>
      <c r="J2395">
        <v>3750.68</v>
      </c>
      <c r="K2395" s="1">
        <f t="shared" si="148"/>
        <v>2.2270859558701281</v>
      </c>
      <c r="L2395" t="s">
        <v>26</v>
      </c>
      <c r="M2395" s="2" t="s">
        <v>368</v>
      </c>
      <c r="N2395" s="3" t="str">
        <f t="shared" si="149"/>
        <v>May</v>
      </c>
      <c r="O2395" t="s">
        <v>21</v>
      </c>
      <c r="P2395" t="s">
        <v>22</v>
      </c>
      <c r="Q2395" t="str">
        <f t="shared" si="150"/>
        <v>Young</v>
      </c>
      <c r="R2395" t="str">
        <f t="shared" si="151"/>
        <v>Profit</v>
      </c>
    </row>
    <row r="2396" spans="1:18">
      <c r="A2396">
        <v>7274</v>
      </c>
      <c r="B2396" t="s">
        <v>52</v>
      </c>
      <c r="C2396">
        <v>57</v>
      </c>
      <c r="D2396" t="s">
        <v>16</v>
      </c>
      <c r="E2396" t="s">
        <v>17</v>
      </c>
      <c r="F2396" t="s">
        <v>18</v>
      </c>
      <c r="G2396">
        <v>3532.04</v>
      </c>
      <c r="H2396">
        <v>1166.53</v>
      </c>
      <c r="I2396">
        <v>5434.79</v>
      </c>
      <c r="J2396">
        <v>4268.26</v>
      </c>
      <c r="K2396" s="1">
        <f t="shared" si="148"/>
        <v>3.6589371897850893</v>
      </c>
      <c r="L2396" t="s">
        <v>31</v>
      </c>
      <c r="M2396" s="2" t="s">
        <v>113</v>
      </c>
      <c r="N2396" s="3" t="str">
        <f t="shared" si="149"/>
        <v>Oct</v>
      </c>
      <c r="O2396" t="s">
        <v>51</v>
      </c>
      <c r="P2396" t="s">
        <v>39</v>
      </c>
      <c r="Q2396" t="str">
        <f t="shared" si="150"/>
        <v>Senior</v>
      </c>
      <c r="R2396" t="str">
        <f t="shared" si="151"/>
        <v>Profit</v>
      </c>
    </row>
    <row r="2397" spans="1:18">
      <c r="A2397">
        <v>9631</v>
      </c>
      <c r="B2397" t="s">
        <v>92</v>
      </c>
      <c r="C2397">
        <v>51</v>
      </c>
      <c r="D2397" t="s">
        <v>24</v>
      </c>
      <c r="E2397" t="s">
        <v>57</v>
      </c>
      <c r="F2397" t="s">
        <v>49</v>
      </c>
      <c r="G2397">
        <v>3074.29</v>
      </c>
      <c r="H2397">
        <v>349.95</v>
      </c>
      <c r="I2397">
        <v>5434.18</v>
      </c>
      <c r="J2397">
        <v>5084.2299999999996</v>
      </c>
      <c r="K2397" s="1">
        <f t="shared" si="148"/>
        <v>14.528446920988712</v>
      </c>
      <c r="L2397" t="s">
        <v>54</v>
      </c>
      <c r="M2397" s="2" t="s">
        <v>390</v>
      </c>
      <c r="N2397" s="3" t="str">
        <f t="shared" si="149"/>
        <v>Oct</v>
      </c>
      <c r="O2397" t="s">
        <v>51</v>
      </c>
      <c r="P2397" t="s">
        <v>22</v>
      </c>
      <c r="Q2397" t="str">
        <f t="shared" si="150"/>
        <v>Senior</v>
      </c>
      <c r="R2397" t="str">
        <f t="shared" si="151"/>
        <v>Profit</v>
      </c>
    </row>
    <row r="2398" spans="1:18">
      <c r="A2398">
        <v>5501</v>
      </c>
      <c r="B2398" t="s">
        <v>47</v>
      </c>
      <c r="C2398">
        <v>29</v>
      </c>
      <c r="D2398" t="s">
        <v>24</v>
      </c>
      <c r="E2398" t="s">
        <v>35</v>
      </c>
      <c r="F2398" t="s">
        <v>42</v>
      </c>
      <c r="G2398">
        <v>3025.52</v>
      </c>
      <c r="H2398">
        <v>1596.85</v>
      </c>
      <c r="I2398">
        <v>5433.71</v>
      </c>
      <c r="J2398">
        <v>3836.86</v>
      </c>
      <c r="K2398" s="1">
        <f t="shared" si="148"/>
        <v>2.4027679494003822</v>
      </c>
      <c r="L2398" t="s">
        <v>31</v>
      </c>
      <c r="M2398" s="2" t="s">
        <v>143</v>
      </c>
      <c r="N2398" s="3" t="str">
        <f t="shared" si="149"/>
        <v>Apr</v>
      </c>
      <c r="O2398" t="s">
        <v>21</v>
      </c>
      <c r="P2398" t="s">
        <v>22</v>
      </c>
      <c r="Q2398" t="str">
        <f t="shared" si="150"/>
        <v>Adult</v>
      </c>
      <c r="R2398" t="str">
        <f t="shared" si="151"/>
        <v>Profit</v>
      </c>
    </row>
    <row r="2399" spans="1:18">
      <c r="A2399">
        <v>6407</v>
      </c>
      <c r="B2399" t="s">
        <v>15</v>
      </c>
      <c r="C2399">
        <v>48</v>
      </c>
      <c r="D2399" t="s">
        <v>16</v>
      </c>
      <c r="E2399" t="s">
        <v>41</v>
      </c>
      <c r="F2399" t="s">
        <v>25</v>
      </c>
      <c r="G2399">
        <v>3897.49</v>
      </c>
      <c r="H2399">
        <v>1712.07</v>
      </c>
      <c r="I2399">
        <v>5433.68</v>
      </c>
      <c r="J2399">
        <v>3721.61</v>
      </c>
      <c r="K2399" s="1">
        <f t="shared" si="148"/>
        <v>2.173748736909122</v>
      </c>
      <c r="L2399" t="s">
        <v>26</v>
      </c>
      <c r="M2399" s="2" t="s">
        <v>193</v>
      </c>
      <c r="N2399" s="3" t="str">
        <f t="shared" si="149"/>
        <v>Nov</v>
      </c>
      <c r="O2399" t="s">
        <v>56</v>
      </c>
      <c r="P2399" t="s">
        <v>22</v>
      </c>
      <c r="Q2399" t="str">
        <f t="shared" si="150"/>
        <v>Senior</v>
      </c>
      <c r="R2399" t="str">
        <f t="shared" si="151"/>
        <v>Profit</v>
      </c>
    </row>
    <row r="2400" spans="1:18">
      <c r="A2400">
        <v>3577</v>
      </c>
      <c r="B2400" t="s">
        <v>29</v>
      </c>
      <c r="C2400">
        <v>33</v>
      </c>
      <c r="D2400" t="s">
        <v>16</v>
      </c>
      <c r="E2400" t="s">
        <v>30</v>
      </c>
      <c r="F2400" t="s">
        <v>18</v>
      </c>
      <c r="G2400">
        <v>3872.71</v>
      </c>
      <c r="H2400">
        <v>263.56</v>
      </c>
      <c r="I2400">
        <v>5432.18</v>
      </c>
      <c r="J2400">
        <v>5168.62</v>
      </c>
      <c r="K2400" s="1">
        <f t="shared" si="148"/>
        <v>19.610790711792379</v>
      </c>
      <c r="L2400" t="s">
        <v>54</v>
      </c>
      <c r="M2400" s="2" t="s">
        <v>361</v>
      </c>
      <c r="N2400" s="3" t="str">
        <f t="shared" si="149"/>
        <v>Jan</v>
      </c>
      <c r="O2400" t="s">
        <v>21</v>
      </c>
      <c r="P2400" t="s">
        <v>39</v>
      </c>
      <c r="Q2400" t="str">
        <f t="shared" si="150"/>
        <v>Adult</v>
      </c>
      <c r="R2400" t="str">
        <f t="shared" si="151"/>
        <v>Profit</v>
      </c>
    </row>
    <row r="2401" spans="1:18">
      <c r="A2401">
        <v>9911</v>
      </c>
      <c r="B2401" t="s">
        <v>29</v>
      </c>
      <c r="C2401">
        <v>23</v>
      </c>
      <c r="D2401" t="s">
        <v>16</v>
      </c>
      <c r="E2401" t="s">
        <v>35</v>
      </c>
      <c r="F2401" t="s">
        <v>25</v>
      </c>
      <c r="G2401">
        <v>3370.81</v>
      </c>
      <c r="H2401">
        <v>1115.27</v>
      </c>
      <c r="I2401">
        <v>5430.77</v>
      </c>
      <c r="J2401">
        <v>4315.5</v>
      </c>
      <c r="K2401" s="1">
        <f t="shared" si="148"/>
        <v>3.8694665865664817</v>
      </c>
      <c r="L2401" t="s">
        <v>31</v>
      </c>
      <c r="M2401" s="2" t="s">
        <v>95</v>
      </c>
      <c r="N2401" s="3" t="str">
        <f t="shared" si="149"/>
        <v>Sep</v>
      </c>
      <c r="O2401" t="s">
        <v>51</v>
      </c>
      <c r="P2401" t="s">
        <v>22</v>
      </c>
      <c r="Q2401" t="str">
        <f t="shared" si="150"/>
        <v>Young</v>
      </c>
      <c r="R2401" t="str">
        <f t="shared" si="151"/>
        <v>Profit</v>
      </c>
    </row>
    <row r="2402" spans="1:18">
      <c r="A2402">
        <v>2162</v>
      </c>
      <c r="B2402" t="s">
        <v>15</v>
      </c>
      <c r="C2402">
        <v>21</v>
      </c>
      <c r="D2402" t="s">
        <v>16</v>
      </c>
      <c r="E2402" t="s">
        <v>17</v>
      </c>
      <c r="F2402" t="s">
        <v>18</v>
      </c>
      <c r="G2402">
        <v>3097.43</v>
      </c>
      <c r="H2402">
        <v>436.86</v>
      </c>
      <c r="I2402">
        <v>5430.66</v>
      </c>
      <c r="J2402">
        <v>4993.8</v>
      </c>
      <c r="K2402" s="1">
        <f t="shared" si="148"/>
        <v>11.431122098612828</v>
      </c>
      <c r="L2402" t="s">
        <v>19</v>
      </c>
      <c r="M2402" s="2" t="s">
        <v>200</v>
      </c>
      <c r="N2402" s="3" t="str">
        <f t="shared" si="149"/>
        <v>Oct</v>
      </c>
      <c r="O2402" t="s">
        <v>21</v>
      </c>
      <c r="P2402" t="s">
        <v>22</v>
      </c>
      <c r="Q2402" t="str">
        <f t="shared" si="150"/>
        <v>Young</v>
      </c>
      <c r="R2402" t="str">
        <f t="shared" si="151"/>
        <v>Profit</v>
      </c>
    </row>
    <row r="2403" spans="1:18">
      <c r="A2403">
        <v>1169</v>
      </c>
      <c r="B2403" t="s">
        <v>84</v>
      </c>
      <c r="C2403">
        <v>34</v>
      </c>
      <c r="D2403" t="s">
        <v>16</v>
      </c>
      <c r="E2403" t="s">
        <v>41</v>
      </c>
      <c r="F2403" t="s">
        <v>36</v>
      </c>
      <c r="G2403">
        <v>4348.12</v>
      </c>
      <c r="H2403">
        <v>366.93</v>
      </c>
      <c r="I2403">
        <v>5429.31</v>
      </c>
      <c r="J2403">
        <v>5062.38</v>
      </c>
      <c r="K2403" s="1">
        <f t="shared" si="148"/>
        <v>13.796582454419099</v>
      </c>
      <c r="L2403" t="s">
        <v>26</v>
      </c>
      <c r="M2403" s="2" t="s">
        <v>78</v>
      </c>
      <c r="N2403" s="3" t="str">
        <f t="shared" si="149"/>
        <v>Dec</v>
      </c>
      <c r="O2403" t="s">
        <v>28</v>
      </c>
      <c r="P2403" t="s">
        <v>39</v>
      </c>
      <c r="Q2403" t="str">
        <f t="shared" si="150"/>
        <v>Adult</v>
      </c>
      <c r="R2403" t="str">
        <f t="shared" si="151"/>
        <v>Profit</v>
      </c>
    </row>
    <row r="2404" spans="1:18">
      <c r="A2404">
        <v>8645</v>
      </c>
      <c r="B2404" t="s">
        <v>15</v>
      </c>
      <c r="C2404">
        <v>29</v>
      </c>
      <c r="D2404" t="s">
        <v>24</v>
      </c>
      <c r="E2404" t="s">
        <v>17</v>
      </c>
      <c r="F2404" t="s">
        <v>42</v>
      </c>
      <c r="G2404">
        <v>4054.14</v>
      </c>
      <c r="H2404">
        <v>323.05</v>
      </c>
      <c r="I2404">
        <v>5429.06</v>
      </c>
      <c r="J2404">
        <v>5106.01</v>
      </c>
      <c r="K2404" s="1">
        <f t="shared" si="148"/>
        <v>15.805633802816901</v>
      </c>
      <c r="L2404" t="s">
        <v>37</v>
      </c>
      <c r="M2404" s="2" t="s">
        <v>230</v>
      </c>
      <c r="N2404" s="3" t="str">
        <f t="shared" si="149"/>
        <v>Oct</v>
      </c>
      <c r="O2404" t="s">
        <v>28</v>
      </c>
      <c r="P2404" t="s">
        <v>39</v>
      </c>
      <c r="Q2404" t="str">
        <f t="shared" si="150"/>
        <v>Adult</v>
      </c>
      <c r="R2404" t="str">
        <f t="shared" si="151"/>
        <v>Profit</v>
      </c>
    </row>
    <row r="2405" spans="1:18">
      <c r="A2405">
        <v>1105</v>
      </c>
      <c r="B2405" t="s">
        <v>40</v>
      </c>
      <c r="C2405">
        <v>51</v>
      </c>
      <c r="D2405" t="s">
        <v>16</v>
      </c>
      <c r="E2405" t="s">
        <v>66</v>
      </c>
      <c r="F2405" t="s">
        <v>42</v>
      </c>
      <c r="G2405">
        <v>4097.88</v>
      </c>
      <c r="H2405">
        <v>1559.87</v>
      </c>
      <c r="I2405">
        <v>5428.98</v>
      </c>
      <c r="J2405">
        <v>3869.11</v>
      </c>
      <c r="K2405" s="1">
        <f t="shared" si="148"/>
        <v>2.4804054184002515</v>
      </c>
      <c r="L2405" t="s">
        <v>26</v>
      </c>
      <c r="M2405" s="2" t="s">
        <v>121</v>
      </c>
      <c r="N2405" s="3" t="str">
        <f t="shared" si="149"/>
        <v>Jun</v>
      </c>
      <c r="O2405" t="s">
        <v>51</v>
      </c>
      <c r="P2405" t="s">
        <v>22</v>
      </c>
      <c r="Q2405" t="str">
        <f t="shared" si="150"/>
        <v>Senior</v>
      </c>
      <c r="R2405" t="str">
        <f t="shared" si="151"/>
        <v>Profit</v>
      </c>
    </row>
    <row r="2406" spans="1:18">
      <c r="A2406">
        <v>836</v>
      </c>
      <c r="B2406" t="s">
        <v>40</v>
      </c>
      <c r="C2406">
        <v>18</v>
      </c>
      <c r="D2406" t="s">
        <v>16</v>
      </c>
      <c r="E2406" t="s">
        <v>53</v>
      </c>
      <c r="F2406" t="s">
        <v>42</v>
      </c>
      <c r="G2406">
        <v>3849.52</v>
      </c>
      <c r="H2406">
        <v>1303.3499999999999</v>
      </c>
      <c r="I2406">
        <v>5428.92</v>
      </c>
      <c r="J2406">
        <v>4125.57</v>
      </c>
      <c r="K2406" s="1">
        <f t="shared" si="148"/>
        <v>3.1653584992519277</v>
      </c>
      <c r="L2406" t="s">
        <v>54</v>
      </c>
      <c r="M2406" s="2" t="s">
        <v>258</v>
      </c>
      <c r="N2406" s="3" t="str">
        <f t="shared" si="149"/>
        <v>Nov</v>
      </c>
      <c r="O2406" t="s">
        <v>51</v>
      </c>
      <c r="P2406" t="s">
        <v>22</v>
      </c>
      <c r="Q2406" t="str">
        <f t="shared" si="150"/>
        <v>Young</v>
      </c>
      <c r="R2406" t="str">
        <f t="shared" si="151"/>
        <v>Profit</v>
      </c>
    </row>
    <row r="2407" spans="1:18">
      <c r="A2407">
        <v>6335</v>
      </c>
      <c r="B2407" t="s">
        <v>34</v>
      </c>
      <c r="C2407">
        <v>19</v>
      </c>
      <c r="D2407" t="s">
        <v>16</v>
      </c>
      <c r="E2407" t="s">
        <v>53</v>
      </c>
      <c r="F2407" t="s">
        <v>42</v>
      </c>
      <c r="G2407">
        <v>4658.6499999999996</v>
      </c>
      <c r="H2407">
        <v>799.63</v>
      </c>
      <c r="I2407">
        <v>5427.8</v>
      </c>
      <c r="J2407">
        <v>4628.17</v>
      </c>
      <c r="K2407" s="1">
        <f t="shared" si="148"/>
        <v>5.7878893988469668</v>
      </c>
      <c r="L2407" t="s">
        <v>54</v>
      </c>
      <c r="M2407" s="2" t="s">
        <v>160</v>
      </c>
      <c r="N2407" s="3" t="str">
        <f t="shared" si="149"/>
        <v>Apr</v>
      </c>
      <c r="O2407" t="s">
        <v>28</v>
      </c>
      <c r="P2407" t="s">
        <v>22</v>
      </c>
      <c r="Q2407" t="str">
        <f t="shared" si="150"/>
        <v>Young</v>
      </c>
      <c r="R2407" t="str">
        <f t="shared" si="151"/>
        <v>Profit</v>
      </c>
    </row>
    <row r="2408" spans="1:18">
      <c r="A2408">
        <v>9894</v>
      </c>
      <c r="B2408" t="s">
        <v>23</v>
      </c>
      <c r="C2408">
        <v>40</v>
      </c>
      <c r="D2408" t="s">
        <v>16</v>
      </c>
      <c r="E2408" t="s">
        <v>35</v>
      </c>
      <c r="F2408" t="s">
        <v>25</v>
      </c>
      <c r="G2408">
        <v>3164.6</v>
      </c>
      <c r="H2408">
        <v>733.71</v>
      </c>
      <c r="I2408">
        <v>5427.63</v>
      </c>
      <c r="J2408">
        <v>4693.92</v>
      </c>
      <c r="K2408" s="1">
        <f t="shared" si="148"/>
        <v>6.3975140041705849</v>
      </c>
      <c r="L2408" t="s">
        <v>54</v>
      </c>
      <c r="M2408" s="2" t="s">
        <v>380</v>
      </c>
      <c r="N2408" s="3" t="str">
        <f t="shared" si="149"/>
        <v>Apr</v>
      </c>
      <c r="O2408" t="s">
        <v>56</v>
      </c>
      <c r="P2408" t="s">
        <v>22</v>
      </c>
      <c r="Q2408" t="str">
        <f t="shared" si="150"/>
        <v>Adult</v>
      </c>
      <c r="R2408" t="str">
        <f t="shared" si="151"/>
        <v>Profit</v>
      </c>
    </row>
    <row r="2409" spans="1:18">
      <c r="A2409">
        <v>8526</v>
      </c>
      <c r="B2409" t="s">
        <v>47</v>
      </c>
      <c r="C2409">
        <v>29</v>
      </c>
      <c r="D2409" t="s">
        <v>24</v>
      </c>
      <c r="E2409" t="s">
        <v>59</v>
      </c>
      <c r="F2409" t="s">
        <v>49</v>
      </c>
      <c r="G2409">
        <v>3547.26</v>
      </c>
      <c r="H2409">
        <v>233.49</v>
      </c>
      <c r="I2409">
        <v>5427.15</v>
      </c>
      <c r="J2409">
        <v>5193.66</v>
      </c>
      <c r="K2409" s="1">
        <f t="shared" si="148"/>
        <v>22.243607863291789</v>
      </c>
      <c r="L2409" t="s">
        <v>37</v>
      </c>
      <c r="M2409" s="2" t="s">
        <v>214</v>
      </c>
      <c r="N2409" s="3" t="str">
        <f t="shared" si="149"/>
        <v>Jan</v>
      </c>
      <c r="O2409" t="s">
        <v>56</v>
      </c>
      <c r="P2409" t="s">
        <v>22</v>
      </c>
      <c r="Q2409" t="str">
        <f t="shared" si="150"/>
        <v>Adult</v>
      </c>
      <c r="R2409" t="str">
        <f t="shared" si="151"/>
        <v>Profit</v>
      </c>
    </row>
    <row r="2410" spans="1:18">
      <c r="A2410">
        <v>958</v>
      </c>
      <c r="B2410" t="s">
        <v>23</v>
      </c>
      <c r="C2410">
        <v>41</v>
      </c>
      <c r="D2410" t="s">
        <v>24</v>
      </c>
      <c r="E2410" t="s">
        <v>57</v>
      </c>
      <c r="F2410" t="s">
        <v>18</v>
      </c>
      <c r="G2410">
        <v>3699.84</v>
      </c>
      <c r="H2410">
        <v>1095.46</v>
      </c>
      <c r="I2410">
        <v>5426.6</v>
      </c>
      <c r="J2410">
        <v>4331.1400000000003</v>
      </c>
      <c r="K2410" s="1">
        <f t="shared" si="148"/>
        <v>3.9537180727730816</v>
      </c>
      <c r="L2410" t="s">
        <v>31</v>
      </c>
      <c r="M2410" s="2" t="s">
        <v>242</v>
      </c>
      <c r="N2410" s="3" t="str">
        <f t="shared" si="149"/>
        <v>Apr</v>
      </c>
      <c r="O2410" t="s">
        <v>51</v>
      </c>
      <c r="P2410" t="s">
        <v>39</v>
      </c>
      <c r="Q2410" t="str">
        <f t="shared" si="150"/>
        <v>Senior</v>
      </c>
      <c r="R2410" t="str">
        <f t="shared" si="151"/>
        <v>Profit</v>
      </c>
    </row>
    <row r="2411" spans="1:18">
      <c r="A2411">
        <v>1625</v>
      </c>
      <c r="B2411" t="s">
        <v>34</v>
      </c>
      <c r="C2411">
        <v>39</v>
      </c>
      <c r="D2411" t="s">
        <v>16</v>
      </c>
      <c r="E2411" t="s">
        <v>59</v>
      </c>
      <c r="F2411" t="s">
        <v>25</v>
      </c>
      <c r="G2411">
        <v>3838.57</v>
      </c>
      <c r="H2411">
        <v>490.02</v>
      </c>
      <c r="I2411">
        <v>5425.07</v>
      </c>
      <c r="J2411">
        <v>4935.05</v>
      </c>
      <c r="K2411" s="1">
        <f t="shared" si="148"/>
        <v>10.071119546140974</v>
      </c>
      <c r="L2411" t="s">
        <v>19</v>
      </c>
      <c r="M2411" s="2" t="s">
        <v>337</v>
      </c>
      <c r="N2411" s="3" t="str">
        <f t="shared" si="149"/>
        <v>Sep</v>
      </c>
      <c r="O2411" t="s">
        <v>21</v>
      </c>
      <c r="P2411" t="s">
        <v>39</v>
      </c>
      <c r="Q2411" t="str">
        <f t="shared" si="150"/>
        <v>Adult</v>
      </c>
      <c r="R2411" t="str">
        <f t="shared" si="151"/>
        <v>Profit</v>
      </c>
    </row>
    <row r="2412" spans="1:18">
      <c r="A2412">
        <v>8529</v>
      </c>
      <c r="B2412" t="s">
        <v>23</v>
      </c>
      <c r="C2412">
        <v>50</v>
      </c>
      <c r="D2412" t="s">
        <v>16</v>
      </c>
      <c r="E2412" t="s">
        <v>30</v>
      </c>
      <c r="F2412" t="s">
        <v>42</v>
      </c>
      <c r="G2412">
        <v>3096.35</v>
      </c>
      <c r="H2412">
        <v>1525.95</v>
      </c>
      <c r="I2412">
        <v>5424.68</v>
      </c>
      <c r="J2412">
        <v>3898.73</v>
      </c>
      <c r="K2412" s="1">
        <f t="shared" si="148"/>
        <v>2.5549526524460173</v>
      </c>
      <c r="L2412" t="s">
        <v>37</v>
      </c>
      <c r="M2412" s="2" t="s">
        <v>294</v>
      </c>
      <c r="N2412" s="3" t="str">
        <f t="shared" si="149"/>
        <v>Jan</v>
      </c>
      <c r="O2412" t="s">
        <v>33</v>
      </c>
      <c r="P2412" t="s">
        <v>39</v>
      </c>
      <c r="Q2412" t="str">
        <f t="shared" si="150"/>
        <v>Senior</v>
      </c>
      <c r="R2412" t="str">
        <f t="shared" si="151"/>
        <v>Profit</v>
      </c>
    </row>
    <row r="2413" spans="1:18">
      <c r="A2413">
        <v>4544</v>
      </c>
      <c r="B2413" t="s">
        <v>84</v>
      </c>
      <c r="C2413">
        <v>56</v>
      </c>
      <c r="D2413" t="s">
        <v>16</v>
      </c>
      <c r="E2413" t="s">
        <v>30</v>
      </c>
      <c r="F2413" t="s">
        <v>18</v>
      </c>
      <c r="G2413">
        <v>3666.22</v>
      </c>
      <c r="H2413">
        <v>1781.81</v>
      </c>
      <c r="I2413">
        <v>5424.2</v>
      </c>
      <c r="J2413">
        <v>3642.39</v>
      </c>
      <c r="K2413" s="1">
        <f t="shared" si="148"/>
        <v>2.0442078560564818</v>
      </c>
      <c r="L2413" t="s">
        <v>26</v>
      </c>
      <c r="M2413" s="2" t="s">
        <v>209</v>
      </c>
      <c r="N2413" s="3" t="str">
        <f t="shared" si="149"/>
        <v>Apr</v>
      </c>
      <c r="O2413" t="s">
        <v>33</v>
      </c>
      <c r="P2413" t="s">
        <v>39</v>
      </c>
      <c r="Q2413" t="str">
        <f t="shared" si="150"/>
        <v>Senior</v>
      </c>
      <c r="R2413" t="str">
        <f t="shared" si="151"/>
        <v>Profit</v>
      </c>
    </row>
    <row r="2414" spans="1:18">
      <c r="A2414">
        <v>6495</v>
      </c>
      <c r="B2414" t="s">
        <v>34</v>
      </c>
      <c r="C2414">
        <v>32</v>
      </c>
      <c r="D2414" t="s">
        <v>16</v>
      </c>
      <c r="E2414" t="s">
        <v>35</v>
      </c>
      <c r="F2414" t="s">
        <v>36</v>
      </c>
      <c r="G2414">
        <v>3274.22</v>
      </c>
      <c r="H2414">
        <v>1643.61</v>
      </c>
      <c r="I2414">
        <v>5424.2</v>
      </c>
      <c r="J2414">
        <v>3780.59</v>
      </c>
      <c r="K2414" s="1">
        <f t="shared" si="148"/>
        <v>2.3001746156326623</v>
      </c>
      <c r="L2414" t="s">
        <v>31</v>
      </c>
      <c r="M2414" s="2" t="s">
        <v>407</v>
      </c>
      <c r="N2414" s="3" t="str">
        <f t="shared" si="149"/>
        <v>Dec</v>
      </c>
      <c r="O2414" t="s">
        <v>28</v>
      </c>
      <c r="P2414" t="s">
        <v>39</v>
      </c>
      <c r="Q2414" t="str">
        <f t="shared" si="150"/>
        <v>Adult</v>
      </c>
      <c r="R2414" t="str">
        <f t="shared" si="151"/>
        <v>Profit</v>
      </c>
    </row>
    <row r="2415" spans="1:18">
      <c r="A2415">
        <v>4887</v>
      </c>
      <c r="B2415" t="s">
        <v>34</v>
      </c>
      <c r="C2415">
        <v>18</v>
      </c>
      <c r="D2415" t="s">
        <v>16</v>
      </c>
      <c r="E2415" t="s">
        <v>57</v>
      </c>
      <c r="F2415" t="s">
        <v>49</v>
      </c>
      <c r="G2415">
        <v>4571.6400000000003</v>
      </c>
      <c r="H2415">
        <v>319.7</v>
      </c>
      <c r="I2415">
        <v>5424.01</v>
      </c>
      <c r="J2415">
        <v>5104.3100000000004</v>
      </c>
      <c r="K2415" s="1">
        <f t="shared" si="148"/>
        <v>15.965936815764781</v>
      </c>
      <c r="L2415" t="s">
        <v>26</v>
      </c>
      <c r="M2415" s="2" t="s">
        <v>214</v>
      </c>
      <c r="N2415" s="3" t="str">
        <f t="shared" si="149"/>
        <v>Jan</v>
      </c>
      <c r="O2415" t="s">
        <v>21</v>
      </c>
      <c r="P2415" t="s">
        <v>22</v>
      </c>
      <c r="Q2415" t="str">
        <f t="shared" si="150"/>
        <v>Young</v>
      </c>
      <c r="R2415" t="str">
        <f t="shared" si="151"/>
        <v>Profit</v>
      </c>
    </row>
    <row r="2416" spans="1:18">
      <c r="A2416">
        <v>6766</v>
      </c>
      <c r="B2416" t="s">
        <v>40</v>
      </c>
      <c r="C2416">
        <v>27</v>
      </c>
      <c r="D2416" t="s">
        <v>16</v>
      </c>
      <c r="E2416" t="s">
        <v>59</v>
      </c>
      <c r="F2416" t="s">
        <v>18</v>
      </c>
      <c r="G2416">
        <v>4773.6000000000004</v>
      </c>
      <c r="H2416">
        <v>391.09</v>
      </c>
      <c r="I2416">
        <v>5423.45</v>
      </c>
      <c r="J2416">
        <v>5032.3599999999997</v>
      </c>
      <c r="K2416" s="1">
        <f t="shared" si="148"/>
        <v>12.867524099312179</v>
      </c>
      <c r="L2416" t="s">
        <v>31</v>
      </c>
      <c r="M2416" s="2" t="s">
        <v>87</v>
      </c>
      <c r="N2416" s="3" t="str">
        <f t="shared" si="149"/>
        <v>May</v>
      </c>
      <c r="O2416" t="s">
        <v>33</v>
      </c>
      <c r="P2416" t="s">
        <v>22</v>
      </c>
      <c r="Q2416" t="str">
        <f t="shared" si="150"/>
        <v>Adult</v>
      </c>
      <c r="R2416" t="str">
        <f t="shared" si="151"/>
        <v>Profit</v>
      </c>
    </row>
    <row r="2417" spans="1:18">
      <c r="A2417">
        <v>7116</v>
      </c>
      <c r="B2417" t="s">
        <v>52</v>
      </c>
      <c r="C2417">
        <v>34</v>
      </c>
      <c r="D2417" t="s">
        <v>24</v>
      </c>
      <c r="E2417" t="s">
        <v>57</v>
      </c>
      <c r="F2417" t="s">
        <v>25</v>
      </c>
      <c r="G2417">
        <v>3115.37</v>
      </c>
      <c r="H2417">
        <v>1398.01</v>
      </c>
      <c r="I2417">
        <v>5423.25</v>
      </c>
      <c r="J2417">
        <v>4025.24</v>
      </c>
      <c r="K2417" s="1">
        <f t="shared" si="148"/>
        <v>2.8792640968233418</v>
      </c>
      <c r="L2417" t="s">
        <v>31</v>
      </c>
      <c r="M2417" s="2" t="s">
        <v>413</v>
      </c>
      <c r="N2417" s="3" t="str">
        <f t="shared" si="149"/>
        <v>Dec</v>
      </c>
      <c r="O2417" t="s">
        <v>33</v>
      </c>
      <c r="P2417" t="s">
        <v>39</v>
      </c>
      <c r="Q2417" t="str">
        <f t="shared" si="150"/>
        <v>Adult</v>
      </c>
      <c r="R2417" t="str">
        <f t="shared" si="151"/>
        <v>Profit</v>
      </c>
    </row>
    <row r="2418" spans="1:18">
      <c r="A2418">
        <v>6825</v>
      </c>
      <c r="B2418" t="s">
        <v>47</v>
      </c>
      <c r="C2418">
        <v>31</v>
      </c>
      <c r="D2418" t="s">
        <v>16</v>
      </c>
      <c r="E2418" t="s">
        <v>66</v>
      </c>
      <c r="F2418" t="s">
        <v>18</v>
      </c>
      <c r="G2418">
        <v>4789.88</v>
      </c>
      <c r="H2418">
        <v>894.59</v>
      </c>
      <c r="I2418">
        <v>5423.17</v>
      </c>
      <c r="J2418">
        <v>4528.58</v>
      </c>
      <c r="K2418" s="1">
        <f t="shared" si="148"/>
        <v>5.0621849115237145</v>
      </c>
      <c r="L2418" t="s">
        <v>31</v>
      </c>
      <c r="M2418" s="2" t="s">
        <v>405</v>
      </c>
      <c r="N2418" s="3" t="str">
        <f t="shared" si="149"/>
        <v>Jul</v>
      </c>
      <c r="O2418" t="s">
        <v>33</v>
      </c>
      <c r="P2418" t="s">
        <v>22</v>
      </c>
      <c r="Q2418" t="str">
        <f t="shared" si="150"/>
        <v>Adult</v>
      </c>
      <c r="R2418" t="str">
        <f t="shared" si="151"/>
        <v>Profit</v>
      </c>
    </row>
    <row r="2419" spans="1:18">
      <c r="A2419">
        <v>9147</v>
      </c>
      <c r="B2419" t="s">
        <v>52</v>
      </c>
      <c r="C2419">
        <v>49</v>
      </c>
      <c r="D2419" t="s">
        <v>16</v>
      </c>
      <c r="E2419" t="s">
        <v>17</v>
      </c>
      <c r="F2419" t="s">
        <v>49</v>
      </c>
      <c r="G2419">
        <v>3064.39</v>
      </c>
      <c r="H2419">
        <v>438.12</v>
      </c>
      <c r="I2419">
        <v>5423</v>
      </c>
      <c r="J2419">
        <v>4984.88</v>
      </c>
      <c r="K2419" s="1">
        <f t="shared" si="148"/>
        <v>11.377887336802702</v>
      </c>
      <c r="L2419" t="s">
        <v>37</v>
      </c>
      <c r="M2419" s="2" t="s">
        <v>316</v>
      </c>
      <c r="N2419" s="3" t="str">
        <f t="shared" si="149"/>
        <v>Jun</v>
      </c>
      <c r="O2419" t="s">
        <v>28</v>
      </c>
      <c r="P2419" t="s">
        <v>22</v>
      </c>
      <c r="Q2419" t="str">
        <f t="shared" si="150"/>
        <v>Senior</v>
      </c>
      <c r="R2419" t="str">
        <f t="shared" si="151"/>
        <v>Profit</v>
      </c>
    </row>
    <row r="2420" spans="1:18">
      <c r="A2420">
        <v>4230</v>
      </c>
      <c r="B2420" t="s">
        <v>23</v>
      </c>
      <c r="C2420">
        <v>30</v>
      </c>
      <c r="D2420" t="s">
        <v>16</v>
      </c>
      <c r="E2420" t="s">
        <v>66</v>
      </c>
      <c r="F2420" t="s">
        <v>25</v>
      </c>
      <c r="G2420">
        <v>3189.92</v>
      </c>
      <c r="H2420">
        <v>1194.76</v>
      </c>
      <c r="I2420">
        <v>5422.98</v>
      </c>
      <c r="J2420">
        <v>4228.22</v>
      </c>
      <c r="K2420" s="1">
        <f t="shared" si="148"/>
        <v>3.5389701697412037</v>
      </c>
      <c r="L2420" t="s">
        <v>19</v>
      </c>
      <c r="M2420" s="2" t="s">
        <v>145</v>
      </c>
      <c r="N2420" s="3" t="str">
        <f t="shared" si="149"/>
        <v>Mar</v>
      </c>
      <c r="O2420" t="s">
        <v>51</v>
      </c>
      <c r="P2420" t="s">
        <v>22</v>
      </c>
      <c r="Q2420" t="str">
        <f t="shared" si="150"/>
        <v>Adult</v>
      </c>
      <c r="R2420" t="str">
        <f t="shared" si="151"/>
        <v>Profit</v>
      </c>
    </row>
    <row r="2421" spans="1:18">
      <c r="A2421">
        <v>4418</v>
      </c>
      <c r="B2421" t="s">
        <v>44</v>
      </c>
      <c r="C2421">
        <v>29</v>
      </c>
      <c r="D2421" t="s">
        <v>24</v>
      </c>
      <c r="E2421" t="s">
        <v>17</v>
      </c>
      <c r="F2421" t="s">
        <v>49</v>
      </c>
      <c r="G2421">
        <v>3246.04</v>
      </c>
      <c r="H2421">
        <v>680.47</v>
      </c>
      <c r="I2421">
        <v>5422.72</v>
      </c>
      <c r="J2421">
        <v>4742.25</v>
      </c>
      <c r="K2421" s="1">
        <f t="shared" si="148"/>
        <v>6.9690801945713989</v>
      </c>
      <c r="L2421" t="s">
        <v>54</v>
      </c>
      <c r="M2421" s="2" t="s">
        <v>180</v>
      </c>
      <c r="N2421" s="3" t="str">
        <f t="shared" si="149"/>
        <v>Nov</v>
      </c>
      <c r="O2421" t="s">
        <v>33</v>
      </c>
      <c r="P2421" t="s">
        <v>22</v>
      </c>
      <c r="Q2421" t="str">
        <f t="shared" si="150"/>
        <v>Adult</v>
      </c>
      <c r="R2421" t="str">
        <f t="shared" si="151"/>
        <v>Profit</v>
      </c>
    </row>
    <row r="2422" spans="1:18">
      <c r="A2422">
        <v>472</v>
      </c>
      <c r="B2422" t="s">
        <v>23</v>
      </c>
      <c r="C2422">
        <v>56</v>
      </c>
      <c r="D2422" t="s">
        <v>24</v>
      </c>
      <c r="E2422" t="s">
        <v>17</v>
      </c>
      <c r="F2422" t="s">
        <v>49</v>
      </c>
      <c r="G2422">
        <v>3583.12</v>
      </c>
      <c r="H2422">
        <v>1886.69</v>
      </c>
      <c r="I2422">
        <v>5421.43</v>
      </c>
      <c r="J2422">
        <v>3534.74</v>
      </c>
      <c r="K2422" s="1">
        <f t="shared" si="148"/>
        <v>1.8735139318064968</v>
      </c>
      <c r="L2422" t="s">
        <v>37</v>
      </c>
      <c r="M2422" s="2" t="s">
        <v>189</v>
      </c>
      <c r="N2422" s="3" t="str">
        <f t="shared" si="149"/>
        <v>May</v>
      </c>
      <c r="O2422" t="s">
        <v>33</v>
      </c>
      <c r="P2422" t="s">
        <v>22</v>
      </c>
      <c r="Q2422" t="str">
        <f t="shared" si="150"/>
        <v>Senior</v>
      </c>
      <c r="R2422" t="str">
        <f t="shared" si="151"/>
        <v>Profit</v>
      </c>
    </row>
    <row r="2423" spans="1:18">
      <c r="A2423">
        <v>3914</v>
      </c>
      <c r="B2423" t="s">
        <v>44</v>
      </c>
      <c r="C2423">
        <v>24</v>
      </c>
      <c r="D2423" t="s">
        <v>24</v>
      </c>
      <c r="E2423" t="s">
        <v>53</v>
      </c>
      <c r="F2423" t="s">
        <v>25</v>
      </c>
      <c r="G2423">
        <v>3411.27</v>
      </c>
      <c r="H2423">
        <v>1615.15</v>
      </c>
      <c r="I2423">
        <v>5421.33</v>
      </c>
      <c r="J2423">
        <v>3806.18</v>
      </c>
      <c r="K2423" s="1">
        <f t="shared" si="148"/>
        <v>2.3565489273442091</v>
      </c>
      <c r="L2423" t="s">
        <v>31</v>
      </c>
      <c r="M2423" s="2" t="s">
        <v>264</v>
      </c>
      <c r="N2423" s="3" t="str">
        <f t="shared" si="149"/>
        <v>Feb</v>
      </c>
      <c r="O2423" t="s">
        <v>33</v>
      </c>
      <c r="P2423" t="s">
        <v>39</v>
      </c>
      <c r="Q2423" t="str">
        <f t="shared" si="150"/>
        <v>Young</v>
      </c>
      <c r="R2423" t="str">
        <f t="shared" si="151"/>
        <v>Profit</v>
      </c>
    </row>
    <row r="2424" spans="1:18">
      <c r="A2424">
        <v>6603</v>
      </c>
      <c r="B2424" t="s">
        <v>84</v>
      </c>
      <c r="C2424">
        <v>54</v>
      </c>
      <c r="D2424" t="s">
        <v>16</v>
      </c>
      <c r="E2424" t="s">
        <v>41</v>
      </c>
      <c r="F2424" t="s">
        <v>36</v>
      </c>
      <c r="G2424">
        <v>3052.18</v>
      </c>
      <c r="H2424">
        <v>1948.6</v>
      </c>
      <c r="I2424">
        <v>5419.86</v>
      </c>
      <c r="J2424">
        <v>3471.26</v>
      </c>
      <c r="K2424" s="1">
        <f t="shared" si="148"/>
        <v>1.7814122960073902</v>
      </c>
      <c r="L2424" t="s">
        <v>26</v>
      </c>
      <c r="M2424" s="2" t="s">
        <v>174</v>
      </c>
      <c r="N2424" s="3" t="str">
        <f t="shared" si="149"/>
        <v>Mar</v>
      </c>
      <c r="O2424" t="s">
        <v>28</v>
      </c>
      <c r="P2424" t="s">
        <v>39</v>
      </c>
      <c r="Q2424" t="str">
        <f t="shared" si="150"/>
        <v>Senior</v>
      </c>
      <c r="R2424" t="str">
        <f t="shared" si="151"/>
        <v>Profit</v>
      </c>
    </row>
    <row r="2425" spans="1:18">
      <c r="A2425">
        <v>3339</v>
      </c>
      <c r="B2425" t="s">
        <v>23</v>
      </c>
      <c r="C2425">
        <v>28</v>
      </c>
      <c r="D2425" t="s">
        <v>24</v>
      </c>
      <c r="E2425" t="s">
        <v>59</v>
      </c>
      <c r="F2425" t="s">
        <v>25</v>
      </c>
      <c r="G2425">
        <v>3028.75</v>
      </c>
      <c r="H2425">
        <v>1722.4</v>
      </c>
      <c r="I2425">
        <v>5417.22</v>
      </c>
      <c r="J2425">
        <v>3694.82</v>
      </c>
      <c r="K2425" s="1">
        <f t="shared" si="148"/>
        <v>2.1451579191825361</v>
      </c>
      <c r="L2425" t="s">
        <v>19</v>
      </c>
      <c r="M2425" s="2" t="s">
        <v>330</v>
      </c>
      <c r="N2425" s="3" t="str">
        <f t="shared" si="149"/>
        <v>Jul</v>
      </c>
      <c r="O2425" t="s">
        <v>21</v>
      </c>
      <c r="P2425" t="s">
        <v>39</v>
      </c>
      <c r="Q2425" t="str">
        <f t="shared" si="150"/>
        <v>Adult</v>
      </c>
      <c r="R2425" t="str">
        <f t="shared" si="151"/>
        <v>Profit</v>
      </c>
    </row>
    <row r="2426" spans="1:18">
      <c r="A2426">
        <v>3349</v>
      </c>
      <c r="B2426" t="s">
        <v>44</v>
      </c>
      <c r="C2426">
        <v>53</v>
      </c>
      <c r="D2426" t="s">
        <v>24</v>
      </c>
      <c r="E2426" t="s">
        <v>41</v>
      </c>
      <c r="F2426" t="s">
        <v>49</v>
      </c>
      <c r="G2426">
        <v>4489.92</v>
      </c>
      <c r="H2426">
        <v>1983.5</v>
      </c>
      <c r="I2426">
        <v>5416.94</v>
      </c>
      <c r="J2426">
        <v>3433.44</v>
      </c>
      <c r="K2426" s="1">
        <f t="shared" si="148"/>
        <v>1.7310007562389715</v>
      </c>
      <c r="L2426" t="s">
        <v>19</v>
      </c>
      <c r="M2426" s="2" t="s">
        <v>212</v>
      </c>
      <c r="N2426" s="3" t="str">
        <f t="shared" si="149"/>
        <v>Aug</v>
      </c>
      <c r="O2426" t="s">
        <v>33</v>
      </c>
      <c r="P2426" t="s">
        <v>39</v>
      </c>
      <c r="Q2426" t="str">
        <f t="shared" si="150"/>
        <v>Senior</v>
      </c>
      <c r="R2426" t="str">
        <f t="shared" si="151"/>
        <v>Profit</v>
      </c>
    </row>
    <row r="2427" spans="1:18">
      <c r="A2427">
        <v>6570</v>
      </c>
      <c r="B2427" t="s">
        <v>15</v>
      </c>
      <c r="C2427">
        <v>43</v>
      </c>
      <c r="D2427" t="s">
        <v>24</v>
      </c>
      <c r="E2427" t="s">
        <v>53</v>
      </c>
      <c r="F2427" t="s">
        <v>36</v>
      </c>
      <c r="G2427">
        <v>3859.81</v>
      </c>
      <c r="H2427">
        <v>254.88</v>
      </c>
      <c r="I2427">
        <v>5415.21</v>
      </c>
      <c r="J2427">
        <v>5160.33</v>
      </c>
      <c r="K2427" s="1">
        <f t="shared" si="148"/>
        <v>20.246115819209038</v>
      </c>
      <c r="L2427" t="s">
        <v>26</v>
      </c>
      <c r="M2427" s="2" t="s">
        <v>398</v>
      </c>
      <c r="N2427" s="3" t="str">
        <f t="shared" si="149"/>
        <v>Jan</v>
      </c>
      <c r="O2427" t="s">
        <v>33</v>
      </c>
      <c r="P2427" t="s">
        <v>39</v>
      </c>
      <c r="Q2427" t="str">
        <f t="shared" si="150"/>
        <v>Senior</v>
      </c>
      <c r="R2427" t="str">
        <f t="shared" si="151"/>
        <v>Profit</v>
      </c>
    </row>
    <row r="2428" spans="1:18">
      <c r="A2428">
        <v>4485</v>
      </c>
      <c r="B2428" t="s">
        <v>34</v>
      </c>
      <c r="C2428">
        <v>30</v>
      </c>
      <c r="D2428" t="s">
        <v>16</v>
      </c>
      <c r="E2428" t="s">
        <v>30</v>
      </c>
      <c r="F2428" t="s">
        <v>49</v>
      </c>
      <c r="G2428">
        <v>3303.44</v>
      </c>
      <c r="H2428">
        <v>1962.29</v>
      </c>
      <c r="I2428">
        <v>5415.04</v>
      </c>
      <c r="J2428">
        <v>3452.75</v>
      </c>
      <c r="K2428" s="1">
        <f t="shared" si="148"/>
        <v>1.7595513405256105</v>
      </c>
      <c r="L2428" t="s">
        <v>19</v>
      </c>
      <c r="M2428" s="2" t="s">
        <v>189</v>
      </c>
      <c r="N2428" s="3" t="str">
        <f t="shared" si="149"/>
        <v>May</v>
      </c>
      <c r="O2428" t="s">
        <v>33</v>
      </c>
      <c r="P2428" t="s">
        <v>22</v>
      </c>
      <c r="Q2428" t="str">
        <f t="shared" si="150"/>
        <v>Adult</v>
      </c>
      <c r="R2428" t="str">
        <f t="shared" si="151"/>
        <v>Profit</v>
      </c>
    </row>
    <row r="2429" spans="1:18">
      <c r="A2429">
        <v>896</v>
      </c>
      <c r="B2429" t="s">
        <v>34</v>
      </c>
      <c r="C2429">
        <v>52</v>
      </c>
      <c r="D2429" t="s">
        <v>16</v>
      </c>
      <c r="E2429" t="s">
        <v>53</v>
      </c>
      <c r="F2429" t="s">
        <v>49</v>
      </c>
      <c r="G2429">
        <v>4143.54</v>
      </c>
      <c r="H2429">
        <v>1632.66</v>
      </c>
      <c r="I2429">
        <v>5414.37</v>
      </c>
      <c r="J2429">
        <v>3781.71</v>
      </c>
      <c r="K2429" s="1">
        <f t="shared" si="148"/>
        <v>2.316287530777994</v>
      </c>
      <c r="L2429" t="s">
        <v>31</v>
      </c>
      <c r="M2429" s="2" t="s">
        <v>135</v>
      </c>
      <c r="N2429" s="3" t="str">
        <f t="shared" si="149"/>
        <v>May</v>
      </c>
      <c r="O2429" t="s">
        <v>33</v>
      </c>
      <c r="P2429" t="s">
        <v>39</v>
      </c>
      <c r="Q2429" t="str">
        <f t="shared" si="150"/>
        <v>Senior</v>
      </c>
      <c r="R2429" t="str">
        <f t="shared" si="151"/>
        <v>Profit</v>
      </c>
    </row>
    <row r="2430" spans="1:18">
      <c r="A2430">
        <v>3631</v>
      </c>
      <c r="B2430" t="s">
        <v>92</v>
      </c>
      <c r="C2430">
        <v>42</v>
      </c>
      <c r="D2430" t="s">
        <v>16</v>
      </c>
      <c r="E2430" t="s">
        <v>53</v>
      </c>
      <c r="F2430" t="s">
        <v>49</v>
      </c>
      <c r="G2430">
        <v>4319.2299999999996</v>
      </c>
      <c r="H2430">
        <v>1216.01</v>
      </c>
      <c r="I2430">
        <v>5413.55</v>
      </c>
      <c r="J2430">
        <v>4197.54</v>
      </c>
      <c r="K2430" s="1">
        <f t="shared" si="148"/>
        <v>3.4518959548030033</v>
      </c>
      <c r="L2430" t="s">
        <v>54</v>
      </c>
      <c r="M2430" s="2" t="s">
        <v>206</v>
      </c>
      <c r="N2430" s="3" t="str">
        <f t="shared" si="149"/>
        <v>Nov</v>
      </c>
      <c r="O2430" t="s">
        <v>56</v>
      </c>
      <c r="P2430" t="s">
        <v>39</v>
      </c>
      <c r="Q2430" t="str">
        <f t="shared" si="150"/>
        <v>Senior</v>
      </c>
      <c r="R2430" t="str">
        <f t="shared" si="151"/>
        <v>Profit</v>
      </c>
    </row>
    <row r="2431" spans="1:18">
      <c r="A2431">
        <v>6422</v>
      </c>
      <c r="B2431" t="s">
        <v>84</v>
      </c>
      <c r="C2431">
        <v>29</v>
      </c>
      <c r="D2431" t="s">
        <v>24</v>
      </c>
      <c r="E2431" t="s">
        <v>41</v>
      </c>
      <c r="F2431" t="s">
        <v>18</v>
      </c>
      <c r="G2431">
        <v>3882.98</v>
      </c>
      <c r="H2431">
        <v>193.99</v>
      </c>
      <c r="I2431">
        <v>5412.25</v>
      </c>
      <c r="J2431">
        <v>5218.26</v>
      </c>
      <c r="K2431" s="1">
        <f t="shared" si="148"/>
        <v>26.899634001752666</v>
      </c>
      <c r="L2431" t="s">
        <v>31</v>
      </c>
      <c r="M2431" s="2" t="s">
        <v>254</v>
      </c>
      <c r="N2431" s="3" t="str">
        <f t="shared" si="149"/>
        <v>Dec</v>
      </c>
      <c r="O2431" t="s">
        <v>56</v>
      </c>
      <c r="P2431" t="s">
        <v>39</v>
      </c>
      <c r="Q2431" t="str">
        <f t="shared" si="150"/>
        <v>Adult</v>
      </c>
      <c r="R2431" t="str">
        <f t="shared" si="151"/>
        <v>Profit</v>
      </c>
    </row>
    <row r="2432" spans="1:18">
      <c r="A2432">
        <v>3053</v>
      </c>
      <c r="B2432" t="s">
        <v>47</v>
      </c>
      <c r="C2432">
        <v>33</v>
      </c>
      <c r="D2432" t="s">
        <v>16</v>
      </c>
      <c r="E2432" t="s">
        <v>53</v>
      </c>
      <c r="F2432" t="s">
        <v>49</v>
      </c>
      <c r="G2432">
        <v>4279.0200000000004</v>
      </c>
      <c r="H2432">
        <v>1596.84</v>
      </c>
      <c r="I2432">
        <v>5411.63</v>
      </c>
      <c r="J2432">
        <v>3814.79</v>
      </c>
      <c r="K2432" s="1">
        <f t="shared" si="148"/>
        <v>2.3889619498509558</v>
      </c>
      <c r="L2432" t="s">
        <v>26</v>
      </c>
      <c r="M2432" s="2" t="s">
        <v>61</v>
      </c>
      <c r="N2432" s="3" t="str">
        <f t="shared" si="149"/>
        <v>Mar</v>
      </c>
      <c r="O2432" t="s">
        <v>56</v>
      </c>
      <c r="P2432" t="s">
        <v>22</v>
      </c>
      <c r="Q2432" t="str">
        <f t="shared" si="150"/>
        <v>Adult</v>
      </c>
      <c r="R2432" t="str">
        <f t="shared" si="151"/>
        <v>Profit</v>
      </c>
    </row>
    <row r="2433" spans="1:18">
      <c r="A2433">
        <v>9718</v>
      </c>
      <c r="B2433" t="s">
        <v>40</v>
      </c>
      <c r="C2433">
        <v>48</v>
      </c>
      <c r="D2433" t="s">
        <v>24</v>
      </c>
      <c r="E2433" t="s">
        <v>35</v>
      </c>
      <c r="F2433" t="s">
        <v>25</v>
      </c>
      <c r="G2433">
        <v>3365.61</v>
      </c>
      <c r="H2433">
        <v>246.93</v>
      </c>
      <c r="I2433">
        <v>5411.37</v>
      </c>
      <c r="J2433">
        <v>5164.4399999999996</v>
      </c>
      <c r="K2433" s="1">
        <f t="shared" si="148"/>
        <v>20.91459117968655</v>
      </c>
      <c r="L2433" t="s">
        <v>37</v>
      </c>
      <c r="M2433" s="2" t="s">
        <v>213</v>
      </c>
      <c r="N2433" s="3" t="str">
        <f t="shared" si="149"/>
        <v>Aug</v>
      </c>
      <c r="O2433" t="s">
        <v>51</v>
      </c>
      <c r="P2433" t="s">
        <v>39</v>
      </c>
      <c r="Q2433" t="str">
        <f t="shared" si="150"/>
        <v>Senior</v>
      </c>
      <c r="R2433" t="str">
        <f t="shared" si="151"/>
        <v>Profit</v>
      </c>
    </row>
    <row r="2434" spans="1:18">
      <c r="A2434">
        <v>2133</v>
      </c>
      <c r="B2434" t="s">
        <v>92</v>
      </c>
      <c r="C2434">
        <v>21</v>
      </c>
      <c r="D2434" t="s">
        <v>24</v>
      </c>
      <c r="E2434" t="s">
        <v>59</v>
      </c>
      <c r="F2434" t="s">
        <v>36</v>
      </c>
      <c r="G2434">
        <v>4110.74</v>
      </c>
      <c r="H2434">
        <v>1736.63</v>
      </c>
      <c r="I2434">
        <v>5410.11</v>
      </c>
      <c r="J2434">
        <v>3673.48</v>
      </c>
      <c r="K2434" s="1">
        <f t="shared" ref="K2434:K2497" si="152">J2434/H2434</f>
        <v>2.1152922614488978</v>
      </c>
      <c r="L2434" t="s">
        <v>54</v>
      </c>
      <c r="M2434" s="2" t="s">
        <v>226</v>
      </c>
      <c r="N2434" s="3" t="str">
        <f t="shared" ref="N2434:N2497" si="153">TEXT(M2434,"MMM")</f>
        <v>Jul</v>
      </c>
      <c r="O2434" t="s">
        <v>33</v>
      </c>
      <c r="P2434" t="s">
        <v>39</v>
      </c>
      <c r="Q2434" t="str">
        <f t="shared" ref="Q2434:Q2497" si="154">IF(C2434&gt;=18,IF(C2434&lt;=25,"Young",IF(C2434&lt;=40,"Adult",IF(C2434&lt;=60,"Senior",""))),"")</f>
        <v>Young</v>
      </c>
      <c r="R2434" t="str">
        <f t="shared" ref="R2434:R2497" si="155">IF(J2434&gt;0,"Profit","Loss")</f>
        <v>Profit</v>
      </c>
    </row>
    <row r="2435" spans="1:18">
      <c r="A2435">
        <v>5428</v>
      </c>
      <c r="B2435" t="s">
        <v>29</v>
      </c>
      <c r="C2435">
        <v>36</v>
      </c>
      <c r="D2435" t="s">
        <v>24</v>
      </c>
      <c r="E2435" t="s">
        <v>17</v>
      </c>
      <c r="F2435" t="s">
        <v>18</v>
      </c>
      <c r="G2435">
        <v>3059.21</v>
      </c>
      <c r="H2435">
        <v>158.58000000000001</v>
      </c>
      <c r="I2435">
        <v>5408.74</v>
      </c>
      <c r="J2435">
        <v>5250.16</v>
      </c>
      <c r="K2435" s="1">
        <f t="shared" si="152"/>
        <v>33.107327531845122</v>
      </c>
      <c r="L2435" t="s">
        <v>54</v>
      </c>
      <c r="M2435" s="2" t="s">
        <v>359</v>
      </c>
      <c r="N2435" s="3" t="str">
        <f t="shared" si="153"/>
        <v>Jul</v>
      </c>
      <c r="O2435" t="s">
        <v>51</v>
      </c>
      <c r="P2435" t="s">
        <v>39</v>
      </c>
      <c r="Q2435" t="str">
        <f t="shared" si="154"/>
        <v>Adult</v>
      </c>
      <c r="R2435" t="str">
        <f t="shared" si="155"/>
        <v>Profit</v>
      </c>
    </row>
    <row r="2436" spans="1:18">
      <c r="A2436">
        <v>6516</v>
      </c>
      <c r="B2436" t="s">
        <v>52</v>
      </c>
      <c r="C2436">
        <v>18</v>
      </c>
      <c r="D2436" t="s">
        <v>16</v>
      </c>
      <c r="E2436" t="s">
        <v>59</v>
      </c>
      <c r="F2436" t="s">
        <v>18</v>
      </c>
      <c r="G2436">
        <v>3449.56</v>
      </c>
      <c r="H2436">
        <v>242.68</v>
      </c>
      <c r="I2436">
        <v>5407.99</v>
      </c>
      <c r="J2436">
        <v>5165.3100000000004</v>
      </c>
      <c r="K2436" s="1">
        <f t="shared" si="152"/>
        <v>21.284448656667216</v>
      </c>
      <c r="L2436" t="s">
        <v>54</v>
      </c>
      <c r="M2436" s="2" t="s">
        <v>166</v>
      </c>
      <c r="N2436" s="3" t="str">
        <f t="shared" si="153"/>
        <v>Sep</v>
      </c>
      <c r="O2436" t="s">
        <v>33</v>
      </c>
      <c r="P2436" t="s">
        <v>22</v>
      </c>
      <c r="Q2436" t="str">
        <f t="shared" si="154"/>
        <v>Young</v>
      </c>
      <c r="R2436" t="str">
        <f t="shared" si="155"/>
        <v>Profit</v>
      </c>
    </row>
    <row r="2437" spans="1:18">
      <c r="A2437">
        <v>7945</v>
      </c>
      <c r="B2437" t="s">
        <v>44</v>
      </c>
      <c r="C2437">
        <v>37</v>
      </c>
      <c r="D2437" t="s">
        <v>16</v>
      </c>
      <c r="E2437" t="s">
        <v>59</v>
      </c>
      <c r="F2437" t="s">
        <v>42</v>
      </c>
      <c r="G2437">
        <v>4289.57</v>
      </c>
      <c r="H2437">
        <v>221.15</v>
      </c>
      <c r="I2437">
        <v>5407.98</v>
      </c>
      <c r="J2437">
        <v>5186.83</v>
      </c>
      <c r="K2437" s="1">
        <f t="shared" si="152"/>
        <v>23.453900067827266</v>
      </c>
      <c r="L2437" t="s">
        <v>37</v>
      </c>
      <c r="M2437" s="2" t="s">
        <v>374</v>
      </c>
      <c r="N2437" s="3" t="str">
        <f t="shared" si="153"/>
        <v>Apr</v>
      </c>
      <c r="O2437" t="s">
        <v>28</v>
      </c>
      <c r="P2437" t="s">
        <v>22</v>
      </c>
      <c r="Q2437" t="str">
        <f t="shared" si="154"/>
        <v>Adult</v>
      </c>
      <c r="R2437" t="str">
        <f t="shared" si="155"/>
        <v>Profit</v>
      </c>
    </row>
    <row r="2438" spans="1:18">
      <c r="A2438">
        <v>4404</v>
      </c>
      <c r="B2438" t="s">
        <v>34</v>
      </c>
      <c r="C2438">
        <v>55</v>
      </c>
      <c r="D2438" t="s">
        <v>16</v>
      </c>
      <c r="E2438" t="s">
        <v>66</v>
      </c>
      <c r="F2438" t="s">
        <v>49</v>
      </c>
      <c r="G2438">
        <v>4667.25</v>
      </c>
      <c r="H2438">
        <v>1404.26</v>
      </c>
      <c r="I2438">
        <v>5407.77</v>
      </c>
      <c r="J2438">
        <v>4003.51</v>
      </c>
      <c r="K2438" s="1">
        <f t="shared" si="152"/>
        <v>2.8509748906897583</v>
      </c>
      <c r="L2438" t="s">
        <v>37</v>
      </c>
      <c r="M2438" s="2" t="s">
        <v>86</v>
      </c>
      <c r="N2438" s="3" t="str">
        <f t="shared" si="153"/>
        <v>May</v>
      </c>
      <c r="O2438" t="s">
        <v>33</v>
      </c>
      <c r="P2438" t="s">
        <v>39</v>
      </c>
      <c r="Q2438" t="str">
        <f t="shared" si="154"/>
        <v>Senior</v>
      </c>
      <c r="R2438" t="str">
        <f t="shared" si="155"/>
        <v>Profit</v>
      </c>
    </row>
    <row r="2439" spans="1:18">
      <c r="A2439">
        <v>7791</v>
      </c>
      <c r="B2439" t="s">
        <v>29</v>
      </c>
      <c r="C2439">
        <v>18</v>
      </c>
      <c r="D2439" t="s">
        <v>24</v>
      </c>
      <c r="E2439" t="s">
        <v>30</v>
      </c>
      <c r="F2439" t="s">
        <v>18</v>
      </c>
      <c r="G2439">
        <v>3295.17</v>
      </c>
      <c r="H2439">
        <v>392.65</v>
      </c>
      <c r="I2439">
        <v>5406.22</v>
      </c>
      <c r="J2439">
        <v>5013.57</v>
      </c>
      <c r="K2439" s="1">
        <f t="shared" si="152"/>
        <v>12.768547052082006</v>
      </c>
      <c r="L2439" t="s">
        <v>26</v>
      </c>
      <c r="M2439" s="2" t="s">
        <v>405</v>
      </c>
      <c r="N2439" s="3" t="str">
        <f t="shared" si="153"/>
        <v>Jul</v>
      </c>
      <c r="O2439" t="s">
        <v>56</v>
      </c>
      <c r="P2439" t="s">
        <v>22</v>
      </c>
      <c r="Q2439" t="str">
        <f t="shared" si="154"/>
        <v>Young</v>
      </c>
      <c r="R2439" t="str">
        <f t="shared" si="155"/>
        <v>Profit</v>
      </c>
    </row>
    <row r="2440" spans="1:18">
      <c r="A2440">
        <v>5781</v>
      </c>
      <c r="B2440" t="s">
        <v>47</v>
      </c>
      <c r="C2440">
        <v>58</v>
      </c>
      <c r="D2440" t="s">
        <v>24</v>
      </c>
      <c r="E2440" t="s">
        <v>17</v>
      </c>
      <c r="F2440" t="s">
        <v>25</v>
      </c>
      <c r="G2440">
        <v>3221.35</v>
      </c>
      <c r="H2440">
        <v>1104.02</v>
      </c>
      <c r="I2440">
        <v>5405.75</v>
      </c>
      <c r="J2440">
        <v>4301.7299999999996</v>
      </c>
      <c r="K2440" s="1">
        <f t="shared" si="152"/>
        <v>3.8964239778264882</v>
      </c>
      <c r="L2440" t="s">
        <v>37</v>
      </c>
      <c r="M2440" s="2" t="s">
        <v>198</v>
      </c>
      <c r="N2440" s="3" t="str">
        <f t="shared" si="153"/>
        <v>Jul</v>
      </c>
      <c r="O2440" t="s">
        <v>56</v>
      </c>
      <c r="P2440" t="s">
        <v>22</v>
      </c>
      <c r="Q2440" t="str">
        <f t="shared" si="154"/>
        <v>Senior</v>
      </c>
      <c r="R2440" t="str">
        <f t="shared" si="155"/>
        <v>Profit</v>
      </c>
    </row>
    <row r="2441" spans="1:18">
      <c r="A2441">
        <v>8519</v>
      </c>
      <c r="B2441" t="s">
        <v>23</v>
      </c>
      <c r="C2441">
        <v>24</v>
      </c>
      <c r="D2441" t="s">
        <v>16</v>
      </c>
      <c r="E2441" t="s">
        <v>53</v>
      </c>
      <c r="F2441" t="s">
        <v>36</v>
      </c>
      <c r="G2441">
        <v>3230.02</v>
      </c>
      <c r="H2441">
        <v>1869.05</v>
      </c>
      <c r="I2441">
        <v>5405.44</v>
      </c>
      <c r="J2441">
        <v>3536.39</v>
      </c>
      <c r="K2441" s="1">
        <f t="shared" si="152"/>
        <v>1.8920788635938044</v>
      </c>
      <c r="L2441" t="s">
        <v>54</v>
      </c>
      <c r="M2441" s="2" t="s">
        <v>175</v>
      </c>
      <c r="N2441" s="3" t="str">
        <f t="shared" si="153"/>
        <v>May</v>
      </c>
      <c r="O2441" t="s">
        <v>28</v>
      </c>
      <c r="P2441" t="s">
        <v>39</v>
      </c>
      <c r="Q2441" t="str">
        <f t="shared" si="154"/>
        <v>Young</v>
      </c>
      <c r="R2441" t="str">
        <f t="shared" si="155"/>
        <v>Profit</v>
      </c>
    </row>
    <row r="2442" spans="1:18">
      <c r="A2442">
        <v>2076</v>
      </c>
      <c r="B2442" t="s">
        <v>29</v>
      </c>
      <c r="C2442">
        <v>39</v>
      </c>
      <c r="D2442" t="s">
        <v>24</v>
      </c>
      <c r="E2442" t="s">
        <v>30</v>
      </c>
      <c r="F2442" t="s">
        <v>42</v>
      </c>
      <c r="G2442">
        <v>3640.15</v>
      </c>
      <c r="H2442">
        <v>1893.39</v>
      </c>
      <c r="I2442">
        <v>5405.18</v>
      </c>
      <c r="J2442">
        <v>3511.79</v>
      </c>
      <c r="K2442" s="1">
        <f t="shared" si="152"/>
        <v>1.8547631496944632</v>
      </c>
      <c r="L2442" t="s">
        <v>26</v>
      </c>
      <c r="M2442" s="2" t="s">
        <v>307</v>
      </c>
      <c r="N2442" s="3" t="str">
        <f t="shared" si="153"/>
        <v>Sep</v>
      </c>
      <c r="O2442" t="s">
        <v>21</v>
      </c>
      <c r="P2442" t="s">
        <v>22</v>
      </c>
      <c r="Q2442" t="str">
        <f t="shared" si="154"/>
        <v>Adult</v>
      </c>
      <c r="R2442" t="str">
        <f t="shared" si="155"/>
        <v>Profit</v>
      </c>
    </row>
    <row r="2443" spans="1:18">
      <c r="A2443">
        <v>4386</v>
      </c>
      <c r="B2443" t="s">
        <v>47</v>
      </c>
      <c r="C2443">
        <v>45</v>
      </c>
      <c r="D2443" t="s">
        <v>24</v>
      </c>
      <c r="E2443" t="s">
        <v>59</v>
      </c>
      <c r="F2443" t="s">
        <v>49</v>
      </c>
      <c r="G2443">
        <v>3555.35</v>
      </c>
      <c r="H2443">
        <v>711.08</v>
      </c>
      <c r="I2443">
        <v>5403.6</v>
      </c>
      <c r="J2443">
        <v>4692.5200000000004</v>
      </c>
      <c r="K2443" s="1">
        <f t="shared" si="152"/>
        <v>6.5991449625921135</v>
      </c>
      <c r="L2443" t="s">
        <v>19</v>
      </c>
      <c r="M2443" s="2" t="s">
        <v>397</v>
      </c>
      <c r="N2443" s="3" t="str">
        <f t="shared" si="153"/>
        <v>Oct</v>
      </c>
      <c r="O2443" t="s">
        <v>51</v>
      </c>
      <c r="P2443" t="s">
        <v>22</v>
      </c>
      <c r="Q2443" t="str">
        <f t="shared" si="154"/>
        <v>Senior</v>
      </c>
      <c r="R2443" t="str">
        <f t="shared" si="155"/>
        <v>Profit</v>
      </c>
    </row>
    <row r="2444" spans="1:18">
      <c r="A2444">
        <v>7551</v>
      </c>
      <c r="B2444" t="s">
        <v>44</v>
      </c>
      <c r="C2444">
        <v>42</v>
      </c>
      <c r="D2444" t="s">
        <v>16</v>
      </c>
      <c r="E2444" t="s">
        <v>53</v>
      </c>
      <c r="F2444" t="s">
        <v>18</v>
      </c>
      <c r="G2444">
        <v>3154.03</v>
      </c>
      <c r="H2444">
        <v>423.82</v>
      </c>
      <c r="I2444">
        <v>5403.25</v>
      </c>
      <c r="J2444">
        <v>4979.43</v>
      </c>
      <c r="K2444" s="1">
        <f t="shared" si="152"/>
        <v>11.748926431032043</v>
      </c>
      <c r="L2444" t="s">
        <v>31</v>
      </c>
      <c r="M2444" s="2" t="s">
        <v>221</v>
      </c>
      <c r="N2444" s="3" t="str">
        <f t="shared" si="153"/>
        <v>Dec</v>
      </c>
      <c r="O2444" t="s">
        <v>51</v>
      </c>
      <c r="P2444" t="s">
        <v>39</v>
      </c>
      <c r="Q2444" t="str">
        <f t="shared" si="154"/>
        <v>Senior</v>
      </c>
      <c r="R2444" t="str">
        <f t="shared" si="155"/>
        <v>Profit</v>
      </c>
    </row>
    <row r="2445" spans="1:18">
      <c r="A2445">
        <v>1918</v>
      </c>
      <c r="B2445" t="s">
        <v>40</v>
      </c>
      <c r="C2445">
        <v>57</v>
      </c>
      <c r="D2445" t="s">
        <v>24</v>
      </c>
      <c r="E2445" t="s">
        <v>57</v>
      </c>
      <c r="F2445" t="s">
        <v>42</v>
      </c>
      <c r="G2445">
        <v>3358.48</v>
      </c>
      <c r="H2445">
        <v>560.11</v>
      </c>
      <c r="I2445">
        <v>5403.24</v>
      </c>
      <c r="J2445">
        <v>4843.13</v>
      </c>
      <c r="K2445" s="1">
        <f t="shared" si="152"/>
        <v>8.6467479602220987</v>
      </c>
      <c r="L2445" t="s">
        <v>19</v>
      </c>
      <c r="M2445" s="2" t="s">
        <v>340</v>
      </c>
      <c r="N2445" s="3" t="str">
        <f t="shared" si="153"/>
        <v>Jul</v>
      </c>
      <c r="O2445" t="s">
        <v>21</v>
      </c>
      <c r="P2445" t="s">
        <v>39</v>
      </c>
      <c r="Q2445" t="str">
        <f t="shared" si="154"/>
        <v>Senior</v>
      </c>
      <c r="R2445" t="str">
        <f t="shared" si="155"/>
        <v>Profit</v>
      </c>
    </row>
    <row r="2446" spans="1:18">
      <c r="A2446">
        <v>7881</v>
      </c>
      <c r="B2446" t="s">
        <v>47</v>
      </c>
      <c r="C2446">
        <v>46</v>
      </c>
      <c r="D2446" t="s">
        <v>24</v>
      </c>
      <c r="E2446" t="s">
        <v>35</v>
      </c>
      <c r="F2446" t="s">
        <v>42</v>
      </c>
      <c r="G2446">
        <v>4871.6400000000003</v>
      </c>
      <c r="H2446">
        <v>722.48</v>
      </c>
      <c r="I2446">
        <v>5403.24</v>
      </c>
      <c r="J2446">
        <v>4680.76</v>
      </c>
      <c r="K2446" s="1">
        <f t="shared" si="152"/>
        <v>6.4787398959140736</v>
      </c>
      <c r="L2446" t="s">
        <v>37</v>
      </c>
      <c r="M2446" s="2" t="s">
        <v>81</v>
      </c>
      <c r="N2446" s="3" t="str">
        <f t="shared" si="153"/>
        <v>Feb</v>
      </c>
      <c r="O2446" t="s">
        <v>28</v>
      </c>
      <c r="P2446" t="s">
        <v>22</v>
      </c>
      <c r="Q2446" t="str">
        <f t="shared" si="154"/>
        <v>Senior</v>
      </c>
      <c r="R2446" t="str">
        <f t="shared" si="155"/>
        <v>Profit</v>
      </c>
    </row>
    <row r="2447" spans="1:18">
      <c r="A2447">
        <v>9850</v>
      </c>
      <c r="B2447" t="s">
        <v>23</v>
      </c>
      <c r="C2447">
        <v>40</v>
      </c>
      <c r="D2447" t="s">
        <v>24</v>
      </c>
      <c r="E2447" t="s">
        <v>41</v>
      </c>
      <c r="F2447" t="s">
        <v>49</v>
      </c>
      <c r="G2447">
        <v>3277.14</v>
      </c>
      <c r="H2447">
        <v>1111.56</v>
      </c>
      <c r="I2447">
        <v>5403.15</v>
      </c>
      <c r="J2447">
        <v>4291.59</v>
      </c>
      <c r="K2447" s="1">
        <f t="shared" si="152"/>
        <v>3.8608712080319556</v>
      </c>
      <c r="L2447" t="s">
        <v>26</v>
      </c>
      <c r="M2447" s="2" t="s">
        <v>186</v>
      </c>
      <c r="N2447" s="3" t="str">
        <f t="shared" si="153"/>
        <v>Jun</v>
      </c>
      <c r="O2447" t="s">
        <v>28</v>
      </c>
      <c r="P2447" t="s">
        <v>39</v>
      </c>
      <c r="Q2447" t="str">
        <f t="shared" si="154"/>
        <v>Adult</v>
      </c>
      <c r="R2447" t="str">
        <f t="shared" si="155"/>
        <v>Profit</v>
      </c>
    </row>
    <row r="2448" spans="1:18">
      <c r="A2448">
        <v>7095</v>
      </c>
      <c r="B2448" t="s">
        <v>23</v>
      </c>
      <c r="C2448">
        <v>48</v>
      </c>
      <c r="D2448" t="s">
        <v>16</v>
      </c>
      <c r="E2448" t="s">
        <v>41</v>
      </c>
      <c r="F2448" t="s">
        <v>25</v>
      </c>
      <c r="G2448">
        <v>3238.43</v>
      </c>
      <c r="H2448">
        <v>540.88</v>
      </c>
      <c r="I2448">
        <v>5403.09</v>
      </c>
      <c r="J2448">
        <v>4862.21</v>
      </c>
      <c r="K2448" s="1">
        <f t="shared" si="152"/>
        <v>8.9894431297145392</v>
      </c>
      <c r="L2448" t="s">
        <v>26</v>
      </c>
      <c r="M2448" s="2" t="s">
        <v>299</v>
      </c>
      <c r="N2448" s="3" t="str">
        <f t="shared" si="153"/>
        <v>May</v>
      </c>
      <c r="O2448" t="s">
        <v>28</v>
      </c>
      <c r="P2448" t="s">
        <v>39</v>
      </c>
      <c r="Q2448" t="str">
        <f t="shared" si="154"/>
        <v>Senior</v>
      </c>
      <c r="R2448" t="str">
        <f t="shared" si="155"/>
        <v>Profit</v>
      </c>
    </row>
    <row r="2449" spans="1:18">
      <c r="A2449">
        <v>5485</v>
      </c>
      <c r="B2449" t="s">
        <v>15</v>
      </c>
      <c r="C2449">
        <v>46</v>
      </c>
      <c r="D2449" t="s">
        <v>16</v>
      </c>
      <c r="E2449" t="s">
        <v>35</v>
      </c>
      <c r="F2449" t="s">
        <v>18</v>
      </c>
      <c r="G2449">
        <v>4868.75</v>
      </c>
      <c r="H2449">
        <v>1270.08</v>
      </c>
      <c r="I2449">
        <v>5402.76</v>
      </c>
      <c r="J2449">
        <v>4132.68</v>
      </c>
      <c r="K2449" s="1">
        <f t="shared" si="152"/>
        <v>3.2538737717309152</v>
      </c>
      <c r="L2449" t="s">
        <v>37</v>
      </c>
      <c r="M2449" s="2" t="s">
        <v>179</v>
      </c>
      <c r="N2449" s="3" t="str">
        <f t="shared" si="153"/>
        <v>Jan</v>
      </c>
      <c r="O2449" t="s">
        <v>21</v>
      </c>
      <c r="P2449" t="s">
        <v>39</v>
      </c>
      <c r="Q2449" t="str">
        <f t="shared" si="154"/>
        <v>Senior</v>
      </c>
      <c r="R2449" t="str">
        <f t="shared" si="155"/>
        <v>Profit</v>
      </c>
    </row>
    <row r="2450" spans="1:18">
      <c r="A2450">
        <v>6959</v>
      </c>
      <c r="B2450" t="s">
        <v>40</v>
      </c>
      <c r="C2450">
        <v>22</v>
      </c>
      <c r="D2450" t="s">
        <v>24</v>
      </c>
      <c r="E2450" t="s">
        <v>17</v>
      </c>
      <c r="F2450" t="s">
        <v>36</v>
      </c>
      <c r="G2450">
        <v>3761.34</v>
      </c>
      <c r="H2450">
        <v>549.5</v>
      </c>
      <c r="I2450">
        <v>5402.53</v>
      </c>
      <c r="J2450">
        <v>4853.03</v>
      </c>
      <c r="K2450" s="1">
        <f t="shared" si="152"/>
        <v>8.8317197452229301</v>
      </c>
      <c r="L2450" t="s">
        <v>26</v>
      </c>
      <c r="M2450" s="2" t="s">
        <v>123</v>
      </c>
      <c r="N2450" s="3" t="str">
        <f t="shared" si="153"/>
        <v>Oct</v>
      </c>
      <c r="O2450" t="s">
        <v>56</v>
      </c>
      <c r="P2450" t="s">
        <v>22</v>
      </c>
      <c r="Q2450" t="str">
        <f t="shared" si="154"/>
        <v>Young</v>
      </c>
      <c r="R2450" t="str">
        <f t="shared" si="155"/>
        <v>Profit</v>
      </c>
    </row>
    <row r="2451" spans="1:18">
      <c r="A2451">
        <v>2908</v>
      </c>
      <c r="B2451" t="s">
        <v>15</v>
      </c>
      <c r="C2451">
        <v>44</v>
      </c>
      <c r="D2451" t="s">
        <v>24</v>
      </c>
      <c r="E2451" t="s">
        <v>17</v>
      </c>
      <c r="F2451" t="s">
        <v>18</v>
      </c>
      <c r="G2451">
        <v>3197.25</v>
      </c>
      <c r="H2451">
        <v>507.96</v>
      </c>
      <c r="I2451">
        <v>5402.1</v>
      </c>
      <c r="J2451">
        <v>4894.1400000000003</v>
      </c>
      <c r="K2451" s="1">
        <f t="shared" si="152"/>
        <v>9.6348925112213575</v>
      </c>
      <c r="L2451" t="s">
        <v>31</v>
      </c>
      <c r="M2451" s="2" t="s">
        <v>38</v>
      </c>
      <c r="N2451" s="3" t="str">
        <f t="shared" si="153"/>
        <v>Sep</v>
      </c>
      <c r="O2451" t="s">
        <v>28</v>
      </c>
      <c r="P2451" t="s">
        <v>22</v>
      </c>
      <c r="Q2451" t="str">
        <f t="shared" si="154"/>
        <v>Senior</v>
      </c>
      <c r="R2451" t="str">
        <f t="shared" si="155"/>
        <v>Profit</v>
      </c>
    </row>
    <row r="2452" spans="1:18">
      <c r="A2452">
        <v>6109</v>
      </c>
      <c r="B2452" t="s">
        <v>15</v>
      </c>
      <c r="C2452">
        <v>32</v>
      </c>
      <c r="D2452" t="s">
        <v>16</v>
      </c>
      <c r="E2452" t="s">
        <v>30</v>
      </c>
      <c r="F2452" t="s">
        <v>49</v>
      </c>
      <c r="G2452">
        <v>3197.22</v>
      </c>
      <c r="H2452">
        <v>1757.09</v>
      </c>
      <c r="I2452">
        <v>5401.73</v>
      </c>
      <c r="J2452">
        <v>3644.64</v>
      </c>
      <c r="K2452" s="1">
        <f t="shared" si="152"/>
        <v>2.0742477619245459</v>
      </c>
      <c r="L2452" t="s">
        <v>26</v>
      </c>
      <c r="M2452" s="2" t="s">
        <v>267</v>
      </c>
      <c r="N2452" s="3" t="str">
        <f t="shared" si="153"/>
        <v>Apr</v>
      </c>
      <c r="O2452" t="s">
        <v>51</v>
      </c>
      <c r="P2452" t="s">
        <v>22</v>
      </c>
      <c r="Q2452" t="str">
        <f t="shared" si="154"/>
        <v>Adult</v>
      </c>
      <c r="R2452" t="str">
        <f t="shared" si="155"/>
        <v>Profit</v>
      </c>
    </row>
    <row r="2453" spans="1:18">
      <c r="A2453">
        <v>9281</v>
      </c>
      <c r="B2453" t="s">
        <v>23</v>
      </c>
      <c r="C2453">
        <v>45</v>
      </c>
      <c r="D2453" t="s">
        <v>24</v>
      </c>
      <c r="E2453" t="s">
        <v>41</v>
      </c>
      <c r="F2453" t="s">
        <v>25</v>
      </c>
      <c r="G2453">
        <v>3577.3</v>
      </c>
      <c r="H2453">
        <v>1116.6300000000001</v>
      </c>
      <c r="I2453">
        <v>5401.52</v>
      </c>
      <c r="J2453">
        <v>4284.8900000000003</v>
      </c>
      <c r="K2453" s="1">
        <f t="shared" si="152"/>
        <v>3.8373409276125483</v>
      </c>
      <c r="L2453" t="s">
        <v>19</v>
      </c>
      <c r="M2453" s="2" t="s">
        <v>358</v>
      </c>
      <c r="N2453" s="3" t="str">
        <f t="shared" si="153"/>
        <v>Nov</v>
      </c>
      <c r="O2453" t="s">
        <v>28</v>
      </c>
      <c r="P2453" t="s">
        <v>39</v>
      </c>
      <c r="Q2453" t="str">
        <f t="shared" si="154"/>
        <v>Senior</v>
      </c>
      <c r="R2453" t="str">
        <f t="shared" si="155"/>
        <v>Profit</v>
      </c>
    </row>
    <row r="2454" spans="1:18">
      <c r="A2454">
        <v>8043</v>
      </c>
      <c r="B2454" t="s">
        <v>40</v>
      </c>
      <c r="C2454">
        <v>54</v>
      </c>
      <c r="D2454" t="s">
        <v>24</v>
      </c>
      <c r="E2454" t="s">
        <v>41</v>
      </c>
      <c r="F2454" t="s">
        <v>18</v>
      </c>
      <c r="G2454">
        <v>3001.24</v>
      </c>
      <c r="H2454">
        <v>739.17</v>
      </c>
      <c r="I2454">
        <v>5401.41</v>
      </c>
      <c r="J2454">
        <v>4662.24</v>
      </c>
      <c r="K2454" s="1">
        <f t="shared" si="152"/>
        <v>6.3073988392386058</v>
      </c>
      <c r="L2454" t="s">
        <v>54</v>
      </c>
      <c r="M2454" s="2" t="s">
        <v>101</v>
      </c>
      <c r="N2454" s="3" t="str">
        <f t="shared" si="153"/>
        <v>Feb</v>
      </c>
      <c r="O2454" t="s">
        <v>33</v>
      </c>
      <c r="P2454" t="s">
        <v>22</v>
      </c>
      <c r="Q2454" t="str">
        <f t="shared" si="154"/>
        <v>Senior</v>
      </c>
      <c r="R2454" t="str">
        <f t="shared" si="155"/>
        <v>Profit</v>
      </c>
    </row>
    <row r="2455" spans="1:18">
      <c r="A2455">
        <v>1883</v>
      </c>
      <c r="B2455" t="s">
        <v>40</v>
      </c>
      <c r="C2455">
        <v>41</v>
      </c>
      <c r="D2455" t="s">
        <v>24</v>
      </c>
      <c r="E2455" t="s">
        <v>57</v>
      </c>
      <c r="F2455" t="s">
        <v>36</v>
      </c>
      <c r="G2455">
        <v>3484.83</v>
      </c>
      <c r="H2455">
        <v>611.51</v>
      </c>
      <c r="I2455">
        <v>5401.15</v>
      </c>
      <c r="J2455">
        <v>4789.6400000000003</v>
      </c>
      <c r="K2455" s="1">
        <f t="shared" si="152"/>
        <v>7.8324802537979759</v>
      </c>
      <c r="L2455" t="s">
        <v>19</v>
      </c>
      <c r="M2455" s="2" t="s">
        <v>403</v>
      </c>
      <c r="N2455" s="3" t="str">
        <f t="shared" si="153"/>
        <v>Sep</v>
      </c>
      <c r="O2455" t="s">
        <v>28</v>
      </c>
      <c r="P2455" t="s">
        <v>39</v>
      </c>
      <c r="Q2455" t="str">
        <f t="shared" si="154"/>
        <v>Senior</v>
      </c>
      <c r="R2455" t="str">
        <f t="shared" si="155"/>
        <v>Profit</v>
      </c>
    </row>
    <row r="2456" spans="1:18">
      <c r="A2456">
        <v>9830</v>
      </c>
      <c r="B2456" t="s">
        <v>23</v>
      </c>
      <c r="C2456">
        <v>45</v>
      </c>
      <c r="D2456" t="s">
        <v>24</v>
      </c>
      <c r="E2456" t="s">
        <v>41</v>
      </c>
      <c r="F2456" t="s">
        <v>25</v>
      </c>
      <c r="G2456">
        <v>3257.29</v>
      </c>
      <c r="H2456">
        <v>80.06</v>
      </c>
      <c r="I2456">
        <v>5400.51</v>
      </c>
      <c r="J2456">
        <v>5320.45</v>
      </c>
      <c r="K2456" s="1">
        <f t="shared" si="152"/>
        <v>66.455783162628023</v>
      </c>
      <c r="L2456" t="s">
        <v>31</v>
      </c>
      <c r="M2456" s="2" t="s">
        <v>136</v>
      </c>
      <c r="N2456" s="3" t="str">
        <f t="shared" si="153"/>
        <v>Nov</v>
      </c>
      <c r="O2456" t="s">
        <v>51</v>
      </c>
      <c r="P2456" t="s">
        <v>39</v>
      </c>
      <c r="Q2456" t="str">
        <f t="shared" si="154"/>
        <v>Senior</v>
      </c>
      <c r="R2456" t="str">
        <f t="shared" si="155"/>
        <v>Profit</v>
      </c>
    </row>
    <row r="2457" spans="1:18">
      <c r="A2457">
        <v>7030</v>
      </c>
      <c r="B2457" t="s">
        <v>29</v>
      </c>
      <c r="C2457">
        <v>26</v>
      </c>
      <c r="D2457" t="s">
        <v>24</v>
      </c>
      <c r="E2457" t="s">
        <v>17</v>
      </c>
      <c r="F2457" t="s">
        <v>42</v>
      </c>
      <c r="G2457">
        <v>3763.43</v>
      </c>
      <c r="H2457">
        <v>1965.96</v>
      </c>
      <c r="I2457">
        <v>5400.21</v>
      </c>
      <c r="J2457">
        <v>3434.25</v>
      </c>
      <c r="K2457" s="1">
        <f t="shared" si="152"/>
        <v>1.7468564975889642</v>
      </c>
      <c r="L2457" t="s">
        <v>54</v>
      </c>
      <c r="M2457" s="2" t="s">
        <v>296</v>
      </c>
      <c r="N2457" s="3" t="str">
        <f t="shared" si="153"/>
        <v>Dec</v>
      </c>
      <c r="O2457" t="s">
        <v>21</v>
      </c>
      <c r="P2457" t="s">
        <v>22</v>
      </c>
      <c r="Q2457" t="str">
        <f t="shared" si="154"/>
        <v>Adult</v>
      </c>
      <c r="R2457" t="str">
        <f t="shared" si="155"/>
        <v>Profit</v>
      </c>
    </row>
    <row r="2458" spans="1:18">
      <c r="A2458">
        <v>7765</v>
      </c>
      <c r="B2458" t="s">
        <v>15</v>
      </c>
      <c r="C2458">
        <v>42</v>
      </c>
      <c r="D2458" t="s">
        <v>16</v>
      </c>
      <c r="E2458" t="s">
        <v>57</v>
      </c>
      <c r="F2458" t="s">
        <v>25</v>
      </c>
      <c r="G2458">
        <v>3302.8</v>
      </c>
      <c r="H2458">
        <v>1676.73</v>
      </c>
      <c r="I2458">
        <v>5400</v>
      </c>
      <c r="J2458">
        <v>3723.27</v>
      </c>
      <c r="K2458" s="1">
        <f t="shared" si="152"/>
        <v>2.2205542931777926</v>
      </c>
      <c r="L2458" t="s">
        <v>37</v>
      </c>
      <c r="M2458" s="2" t="s">
        <v>416</v>
      </c>
      <c r="N2458" s="3" t="str">
        <f t="shared" si="153"/>
        <v>Aug</v>
      </c>
      <c r="O2458" t="s">
        <v>21</v>
      </c>
      <c r="P2458" t="s">
        <v>22</v>
      </c>
      <c r="Q2458" t="str">
        <f t="shared" si="154"/>
        <v>Senior</v>
      </c>
      <c r="R2458" t="str">
        <f t="shared" si="155"/>
        <v>Profit</v>
      </c>
    </row>
    <row r="2459" spans="1:18">
      <c r="A2459">
        <v>5850</v>
      </c>
      <c r="B2459" t="s">
        <v>34</v>
      </c>
      <c r="C2459">
        <v>57</v>
      </c>
      <c r="D2459" t="s">
        <v>24</v>
      </c>
      <c r="E2459" t="s">
        <v>57</v>
      </c>
      <c r="F2459" t="s">
        <v>18</v>
      </c>
      <c r="G2459">
        <v>3335.19</v>
      </c>
      <c r="H2459">
        <v>55.73</v>
      </c>
      <c r="I2459">
        <v>5399.51</v>
      </c>
      <c r="J2459">
        <v>5343.78</v>
      </c>
      <c r="K2459" s="1">
        <f t="shared" si="152"/>
        <v>95.886954961421139</v>
      </c>
      <c r="L2459" t="s">
        <v>37</v>
      </c>
      <c r="M2459" s="2" t="s">
        <v>398</v>
      </c>
      <c r="N2459" s="3" t="str">
        <f t="shared" si="153"/>
        <v>Jan</v>
      </c>
      <c r="O2459" t="s">
        <v>33</v>
      </c>
      <c r="P2459" t="s">
        <v>39</v>
      </c>
      <c r="Q2459" t="str">
        <f t="shared" si="154"/>
        <v>Senior</v>
      </c>
      <c r="R2459" t="str">
        <f t="shared" si="155"/>
        <v>Profit</v>
      </c>
    </row>
    <row r="2460" spans="1:18">
      <c r="A2460">
        <v>4954</v>
      </c>
      <c r="B2460" t="s">
        <v>44</v>
      </c>
      <c r="C2460">
        <v>28</v>
      </c>
      <c r="D2460" t="s">
        <v>16</v>
      </c>
      <c r="E2460" t="s">
        <v>17</v>
      </c>
      <c r="F2460" t="s">
        <v>42</v>
      </c>
      <c r="G2460">
        <v>3934.1</v>
      </c>
      <c r="H2460">
        <v>417.94</v>
      </c>
      <c r="I2460">
        <v>5397.53</v>
      </c>
      <c r="J2460">
        <v>4979.59</v>
      </c>
      <c r="K2460" s="1">
        <f t="shared" si="152"/>
        <v>11.914604967220175</v>
      </c>
      <c r="L2460" t="s">
        <v>31</v>
      </c>
      <c r="M2460" s="2" t="s">
        <v>240</v>
      </c>
      <c r="N2460" s="3" t="str">
        <f t="shared" si="153"/>
        <v>Jun</v>
      </c>
      <c r="O2460" t="s">
        <v>21</v>
      </c>
      <c r="P2460" t="s">
        <v>22</v>
      </c>
      <c r="Q2460" t="str">
        <f t="shared" si="154"/>
        <v>Adult</v>
      </c>
      <c r="R2460" t="str">
        <f t="shared" si="155"/>
        <v>Profit</v>
      </c>
    </row>
    <row r="2461" spans="1:18">
      <c r="A2461">
        <v>4191</v>
      </c>
      <c r="B2461" t="s">
        <v>92</v>
      </c>
      <c r="C2461">
        <v>36</v>
      </c>
      <c r="D2461" t="s">
        <v>16</v>
      </c>
      <c r="E2461" t="s">
        <v>57</v>
      </c>
      <c r="F2461" t="s">
        <v>49</v>
      </c>
      <c r="G2461">
        <v>3492.12</v>
      </c>
      <c r="H2461">
        <v>139.6</v>
      </c>
      <c r="I2461">
        <v>5396.35</v>
      </c>
      <c r="J2461">
        <v>5256.75</v>
      </c>
      <c r="K2461" s="1">
        <f t="shared" si="152"/>
        <v>37.655802292263608</v>
      </c>
      <c r="L2461" t="s">
        <v>19</v>
      </c>
      <c r="M2461" s="2" t="s">
        <v>349</v>
      </c>
      <c r="N2461" s="3" t="str">
        <f t="shared" si="153"/>
        <v>Jan</v>
      </c>
      <c r="O2461" t="s">
        <v>56</v>
      </c>
      <c r="P2461" t="s">
        <v>22</v>
      </c>
      <c r="Q2461" t="str">
        <f t="shared" si="154"/>
        <v>Adult</v>
      </c>
      <c r="R2461" t="str">
        <f t="shared" si="155"/>
        <v>Profit</v>
      </c>
    </row>
    <row r="2462" spans="1:18">
      <c r="A2462">
        <v>6175</v>
      </c>
      <c r="B2462" t="s">
        <v>44</v>
      </c>
      <c r="C2462">
        <v>59</v>
      </c>
      <c r="D2462" t="s">
        <v>16</v>
      </c>
      <c r="E2462" t="s">
        <v>57</v>
      </c>
      <c r="F2462" t="s">
        <v>36</v>
      </c>
      <c r="G2462">
        <v>4890.72</v>
      </c>
      <c r="H2462">
        <v>1635.53</v>
      </c>
      <c r="I2462">
        <v>5395.77</v>
      </c>
      <c r="J2462">
        <v>3760.24</v>
      </c>
      <c r="K2462" s="1">
        <f t="shared" si="152"/>
        <v>2.2990957059791013</v>
      </c>
      <c r="L2462" t="s">
        <v>37</v>
      </c>
      <c r="M2462" s="2" t="s">
        <v>148</v>
      </c>
      <c r="N2462" s="3" t="str">
        <f t="shared" si="153"/>
        <v>Sep</v>
      </c>
      <c r="O2462" t="s">
        <v>51</v>
      </c>
      <c r="P2462" t="s">
        <v>22</v>
      </c>
      <c r="Q2462" t="str">
        <f t="shared" si="154"/>
        <v>Senior</v>
      </c>
      <c r="R2462" t="str">
        <f t="shared" si="155"/>
        <v>Profit</v>
      </c>
    </row>
    <row r="2463" spans="1:18">
      <c r="A2463">
        <v>9598</v>
      </c>
      <c r="B2463" t="s">
        <v>84</v>
      </c>
      <c r="C2463">
        <v>36</v>
      </c>
      <c r="D2463" t="s">
        <v>16</v>
      </c>
      <c r="E2463" t="s">
        <v>53</v>
      </c>
      <c r="F2463" t="s">
        <v>42</v>
      </c>
      <c r="G2463">
        <v>4842.5</v>
      </c>
      <c r="H2463">
        <v>383.44</v>
      </c>
      <c r="I2463">
        <v>5395.32</v>
      </c>
      <c r="J2463">
        <v>5011.88</v>
      </c>
      <c r="K2463" s="1">
        <f t="shared" si="152"/>
        <v>13.070832464010016</v>
      </c>
      <c r="L2463" t="s">
        <v>31</v>
      </c>
      <c r="M2463" s="2" t="s">
        <v>297</v>
      </c>
      <c r="N2463" s="3" t="str">
        <f t="shared" si="153"/>
        <v>Oct</v>
      </c>
      <c r="O2463" t="s">
        <v>51</v>
      </c>
      <c r="P2463" t="s">
        <v>22</v>
      </c>
      <c r="Q2463" t="str">
        <f t="shared" si="154"/>
        <v>Adult</v>
      </c>
      <c r="R2463" t="str">
        <f t="shared" si="155"/>
        <v>Profit</v>
      </c>
    </row>
    <row r="2464" spans="1:18">
      <c r="A2464">
        <v>1704</v>
      </c>
      <c r="B2464" t="s">
        <v>52</v>
      </c>
      <c r="C2464">
        <v>19</v>
      </c>
      <c r="D2464" t="s">
        <v>16</v>
      </c>
      <c r="E2464" t="s">
        <v>41</v>
      </c>
      <c r="F2464" t="s">
        <v>25</v>
      </c>
      <c r="G2464">
        <v>4149.67</v>
      </c>
      <c r="H2464">
        <v>610.30999999999995</v>
      </c>
      <c r="I2464">
        <v>5395.07</v>
      </c>
      <c r="J2464">
        <v>4784.76</v>
      </c>
      <c r="K2464" s="1">
        <f t="shared" si="152"/>
        <v>7.8398846487850449</v>
      </c>
      <c r="L2464" t="s">
        <v>54</v>
      </c>
      <c r="M2464" s="2" t="s">
        <v>158</v>
      </c>
      <c r="N2464" s="3" t="str">
        <f t="shared" si="153"/>
        <v>Jan</v>
      </c>
      <c r="O2464" t="s">
        <v>56</v>
      </c>
      <c r="P2464" t="s">
        <v>22</v>
      </c>
      <c r="Q2464" t="str">
        <f t="shared" si="154"/>
        <v>Young</v>
      </c>
      <c r="R2464" t="str">
        <f t="shared" si="155"/>
        <v>Profit</v>
      </c>
    </row>
    <row r="2465" spans="1:18">
      <c r="A2465">
        <v>3752</v>
      </c>
      <c r="B2465" t="s">
        <v>44</v>
      </c>
      <c r="C2465">
        <v>57</v>
      </c>
      <c r="D2465" t="s">
        <v>24</v>
      </c>
      <c r="E2465" t="s">
        <v>30</v>
      </c>
      <c r="F2465" t="s">
        <v>36</v>
      </c>
      <c r="G2465">
        <v>4565.53</v>
      </c>
      <c r="H2465">
        <v>802.81</v>
      </c>
      <c r="I2465">
        <v>5394.37</v>
      </c>
      <c r="J2465">
        <v>4591.5600000000004</v>
      </c>
      <c r="K2465" s="1">
        <f t="shared" si="152"/>
        <v>5.7193607453818469</v>
      </c>
      <c r="L2465" t="s">
        <v>19</v>
      </c>
      <c r="M2465" s="2" t="s">
        <v>257</v>
      </c>
      <c r="N2465" s="3" t="str">
        <f t="shared" si="153"/>
        <v>Feb</v>
      </c>
      <c r="O2465" t="s">
        <v>28</v>
      </c>
      <c r="P2465" t="s">
        <v>22</v>
      </c>
      <c r="Q2465" t="str">
        <f t="shared" si="154"/>
        <v>Senior</v>
      </c>
      <c r="R2465" t="str">
        <f t="shared" si="155"/>
        <v>Profit</v>
      </c>
    </row>
    <row r="2466" spans="1:18">
      <c r="A2466">
        <v>6411</v>
      </c>
      <c r="B2466" t="s">
        <v>44</v>
      </c>
      <c r="C2466">
        <v>52</v>
      </c>
      <c r="D2466" t="s">
        <v>16</v>
      </c>
      <c r="E2466" t="s">
        <v>17</v>
      </c>
      <c r="F2466" t="s">
        <v>42</v>
      </c>
      <c r="G2466">
        <v>4135.38</v>
      </c>
      <c r="H2466">
        <v>407.96</v>
      </c>
      <c r="I2466">
        <v>5393.9</v>
      </c>
      <c r="J2466">
        <v>4985.9399999999996</v>
      </c>
      <c r="K2466" s="1">
        <f t="shared" si="152"/>
        <v>12.221639376409451</v>
      </c>
      <c r="L2466" t="s">
        <v>19</v>
      </c>
      <c r="M2466" s="2" t="s">
        <v>213</v>
      </c>
      <c r="N2466" s="3" t="str">
        <f t="shared" si="153"/>
        <v>Aug</v>
      </c>
      <c r="O2466" t="s">
        <v>51</v>
      </c>
      <c r="P2466" t="s">
        <v>39</v>
      </c>
      <c r="Q2466" t="str">
        <f t="shared" si="154"/>
        <v>Senior</v>
      </c>
      <c r="R2466" t="str">
        <f t="shared" si="155"/>
        <v>Profit</v>
      </c>
    </row>
    <row r="2467" spans="1:18">
      <c r="A2467">
        <v>7253</v>
      </c>
      <c r="B2467" t="s">
        <v>40</v>
      </c>
      <c r="C2467">
        <v>33</v>
      </c>
      <c r="D2467" t="s">
        <v>24</v>
      </c>
      <c r="E2467" t="s">
        <v>30</v>
      </c>
      <c r="F2467" t="s">
        <v>36</v>
      </c>
      <c r="G2467">
        <v>4875.29</v>
      </c>
      <c r="H2467">
        <v>1096.97</v>
      </c>
      <c r="I2467">
        <v>5393.78</v>
      </c>
      <c r="J2467">
        <v>4296.8100000000004</v>
      </c>
      <c r="K2467" s="1">
        <f t="shared" si="152"/>
        <v>3.9169804096739202</v>
      </c>
      <c r="L2467" t="s">
        <v>19</v>
      </c>
      <c r="M2467" s="2" t="s">
        <v>354</v>
      </c>
      <c r="N2467" s="3" t="str">
        <f t="shared" si="153"/>
        <v>Dec</v>
      </c>
      <c r="O2467" t="s">
        <v>56</v>
      </c>
      <c r="P2467" t="s">
        <v>39</v>
      </c>
      <c r="Q2467" t="str">
        <f t="shared" si="154"/>
        <v>Adult</v>
      </c>
      <c r="R2467" t="str">
        <f t="shared" si="155"/>
        <v>Profit</v>
      </c>
    </row>
    <row r="2468" spans="1:18">
      <c r="A2468">
        <v>4607</v>
      </c>
      <c r="B2468" t="s">
        <v>40</v>
      </c>
      <c r="C2468">
        <v>28</v>
      </c>
      <c r="D2468" t="s">
        <v>16</v>
      </c>
      <c r="E2468" t="s">
        <v>30</v>
      </c>
      <c r="F2468" t="s">
        <v>42</v>
      </c>
      <c r="G2468">
        <v>3890.61</v>
      </c>
      <c r="H2468">
        <v>512.14</v>
      </c>
      <c r="I2468">
        <v>5391.97</v>
      </c>
      <c r="J2468">
        <v>4879.83</v>
      </c>
      <c r="K2468" s="1">
        <f t="shared" si="152"/>
        <v>9.5283125707814271</v>
      </c>
      <c r="L2468" t="s">
        <v>54</v>
      </c>
      <c r="M2468" s="2" t="s">
        <v>250</v>
      </c>
      <c r="N2468" s="3" t="str">
        <f t="shared" si="153"/>
        <v>Jan</v>
      </c>
      <c r="O2468" t="s">
        <v>51</v>
      </c>
      <c r="P2468" t="s">
        <v>39</v>
      </c>
      <c r="Q2468" t="str">
        <f t="shared" si="154"/>
        <v>Adult</v>
      </c>
      <c r="R2468" t="str">
        <f t="shared" si="155"/>
        <v>Profit</v>
      </c>
    </row>
    <row r="2469" spans="1:18">
      <c r="A2469">
        <v>6206</v>
      </c>
      <c r="B2469" t="s">
        <v>47</v>
      </c>
      <c r="C2469">
        <v>36</v>
      </c>
      <c r="D2469" t="s">
        <v>16</v>
      </c>
      <c r="E2469" t="s">
        <v>53</v>
      </c>
      <c r="F2469" t="s">
        <v>36</v>
      </c>
      <c r="G2469">
        <v>4113.5200000000004</v>
      </c>
      <c r="H2469">
        <v>1946.79</v>
      </c>
      <c r="I2469">
        <v>5390.5</v>
      </c>
      <c r="J2469">
        <v>3443.71</v>
      </c>
      <c r="K2469" s="1">
        <f t="shared" si="152"/>
        <v>1.768917037790414</v>
      </c>
      <c r="L2469" t="s">
        <v>37</v>
      </c>
      <c r="M2469" s="2" t="s">
        <v>218</v>
      </c>
      <c r="N2469" s="3" t="str">
        <f t="shared" si="153"/>
        <v>Jan</v>
      </c>
      <c r="O2469" t="s">
        <v>51</v>
      </c>
      <c r="P2469" t="s">
        <v>22</v>
      </c>
      <c r="Q2469" t="str">
        <f t="shared" si="154"/>
        <v>Adult</v>
      </c>
      <c r="R2469" t="str">
        <f t="shared" si="155"/>
        <v>Profit</v>
      </c>
    </row>
    <row r="2470" spans="1:18">
      <c r="A2470">
        <v>9099</v>
      </c>
      <c r="B2470" t="s">
        <v>92</v>
      </c>
      <c r="C2470">
        <v>41</v>
      </c>
      <c r="D2470" t="s">
        <v>16</v>
      </c>
      <c r="E2470" t="s">
        <v>30</v>
      </c>
      <c r="F2470" t="s">
        <v>36</v>
      </c>
      <c r="G2470">
        <v>3383.52</v>
      </c>
      <c r="H2470">
        <v>314.77999999999997</v>
      </c>
      <c r="I2470">
        <v>5390.24</v>
      </c>
      <c r="J2470">
        <v>5075.46</v>
      </c>
      <c r="K2470" s="1">
        <f t="shared" si="152"/>
        <v>16.123832517949044</v>
      </c>
      <c r="L2470" t="s">
        <v>19</v>
      </c>
      <c r="M2470" s="2" t="s">
        <v>364</v>
      </c>
      <c r="N2470" s="3" t="str">
        <f t="shared" si="153"/>
        <v>Feb</v>
      </c>
      <c r="O2470" t="s">
        <v>21</v>
      </c>
      <c r="P2470" t="s">
        <v>22</v>
      </c>
      <c r="Q2470" t="str">
        <f t="shared" si="154"/>
        <v>Senior</v>
      </c>
      <c r="R2470" t="str">
        <f t="shared" si="155"/>
        <v>Profit</v>
      </c>
    </row>
    <row r="2471" spans="1:18">
      <c r="A2471">
        <v>7424</v>
      </c>
      <c r="B2471" t="s">
        <v>15</v>
      </c>
      <c r="C2471">
        <v>31</v>
      </c>
      <c r="D2471" t="s">
        <v>24</v>
      </c>
      <c r="E2471" t="s">
        <v>53</v>
      </c>
      <c r="F2471" t="s">
        <v>42</v>
      </c>
      <c r="G2471">
        <v>4084.47</v>
      </c>
      <c r="H2471">
        <v>1280.3</v>
      </c>
      <c r="I2471">
        <v>5390.23</v>
      </c>
      <c r="J2471">
        <v>4109.93</v>
      </c>
      <c r="K2471" s="1">
        <f t="shared" si="152"/>
        <v>3.210130438178552</v>
      </c>
      <c r="L2471" t="s">
        <v>54</v>
      </c>
      <c r="M2471" s="2" t="s">
        <v>144</v>
      </c>
      <c r="N2471" s="3" t="str">
        <f t="shared" si="153"/>
        <v>Jun</v>
      </c>
      <c r="O2471" t="s">
        <v>56</v>
      </c>
      <c r="P2471" t="s">
        <v>39</v>
      </c>
      <c r="Q2471" t="str">
        <f t="shared" si="154"/>
        <v>Adult</v>
      </c>
      <c r="R2471" t="str">
        <f t="shared" si="155"/>
        <v>Profit</v>
      </c>
    </row>
    <row r="2472" spans="1:18">
      <c r="A2472">
        <v>7145</v>
      </c>
      <c r="B2472" t="s">
        <v>44</v>
      </c>
      <c r="C2472">
        <v>57</v>
      </c>
      <c r="D2472" t="s">
        <v>16</v>
      </c>
      <c r="E2472" t="s">
        <v>41</v>
      </c>
      <c r="F2472" t="s">
        <v>49</v>
      </c>
      <c r="G2472">
        <v>3022.59</v>
      </c>
      <c r="H2472">
        <v>1643.48</v>
      </c>
      <c r="I2472">
        <v>5389.48</v>
      </c>
      <c r="J2472">
        <v>3746</v>
      </c>
      <c r="K2472" s="1">
        <f t="shared" si="152"/>
        <v>2.2793097573441723</v>
      </c>
      <c r="L2472" t="s">
        <v>19</v>
      </c>
      <c r="M2472" s="2" t="s">
        <v>173</v>
      </c>
      <c r="N2472" s="3" t="str">
        <f t="shared" si="153"/>
        <v>Jun</v>
      </c>
      <c r="O2472" t="s">
        <v>21</v>
      </c>
      <c r="P2472" t="s">
        <v>22</v>
      </c>
      <c r="Q2472" t="str">
        <f t="shared" si="154"/>
        <v>Senior</v>
      </c>
      <c r="R2472" t="str">
        <f t="shared" si="155"/>
        <v>Profit</v>
      </c>
    </row>
    <row r="2473" spans="1:18">
      <c r="A2473">
        <v>9205</v>
      </c>
      <c r="B2473" t="s">
        <v>47</v>
      </c>
      <c r="C2473">
        <v>49</v>
      </c>
      <c r="D2473" t="s">
        <v>24</v>
      </c>
      <c r="E2473" t="s">
        <v>59</v>
      </c>
      <c r="F2473" t="s">
        <v>49</v>
      </c>
      <c r="G2473">
        <v>4799.7700000000004</v>
      </c>
      <c r="H2473">
        <v>431.91</v>
      </c>
      <c r="I2473">
        <v>5388.86</v>
      </c>
      <c r="J2473">
        <v>4956.95</v>
      </c>
      <c r="K2473" s="1">
        <f t="shared" si="152"/>
        <v>11.476812298858558</v>
      </c>
      <c r="L2473" t="s">
        <v>54</v>
      </c>
      <c r="M2473" s="2" t="s">
        <v>276</v>
      </c>
      <c r="N2473" s="3" t="str">
        <f t="shared" si="153"/>
        <v>Nov</v>
      </c>
      <c r="O2473" t="s">
        <v>28</v>
      </c>
      <c r="P2473" t="s">
        <v>22</v>
      </c>
      <c r="Q2473" t="str">
        <f t="shared" si="154"/>
        <v>Senior</v>
      </c>
      <c r="R2473" t="str">
        <f t="shared" si="155"/>
        <v>Profit</v>
      </c>
    </row>
    <row r="2474" spans="1:18">
      <c r="A2474">
        <v>4708</v>
      </c>
      <c r="B2474" t="s">
        <v>34</v>
      </c>
      <c r="C2474">
        <v>52</v>
      </c>
      <c r="D2474" t="s">
        <v>24</v>
      </c>
      <c r="E2474" t="s">
        <v>53</v>
      </c>
      <c r="F2474" t="s">
        <v>25</v>
      </c>
      <c r="G2474">
        <v>3667.85</v>
      </c>
      <c r="H2474">
        <v>1707.2</v>
      </c>
      <c r="I2474">
        <v>5388.81</v>
      </c>
      <c r="J2474">
        <v>3681.61</v>
      </c>
      <c r="K2474" s="1">
        <f t="shared" si="152"/>
        <v>2.1565194470477977</v>
      </c>
      <c r="L2474" t="s">
        <v>26</v>
      </c>
      <c r="M2474" s="2" t="s">
        <v>69</v>
      </c>
      <c r="N2474" s="3" t="str">
        <f t="shared" si="153"/>
        <v>Sep</v>
      </c>
      <c r="O2474" t="s">
        <v>51</v>
      </c>
      <c r="P2474" t="s">
        <v>22</v>
      </c>
      <c r="Q2474" t="str">
        <f t="shared" si="154"/>
        <v>Senior</v>
      </c>
      <c r="R2474" t="str">
        <f t="shared" si="155"/>
        <v>Profit</v>
      </c>
    </row>
    <row r="2475" spans="1:18">
      <c r="A2475">
        <v>3135</v>
      </c>
      <c r="B2475" t="s">
        <v>84</v>
      </c>
      <c r="C2475">
        <v>30</v>
      </c>
      <c r="D2475" t="s">
        <v>24</v>
      </c>
      <c r="E2475" t="s">
        <v>17</v>
      </c>
      <c r="F2475" t="s">
        <v>49</v>
      </c>
      <c r="G2475">
        <v>4043.66</v>
      </c>
      <c r="H2475">
        <v>452.61</v>
      </c>
      <c r="I2475">
        <v>5388.53</v>
      </c>
      <c r="J2475">
        <v>4935.92</v>
      </c>
      <c r="K2475" s="1">
        <f t="shared" si="152"/>
        <v>10.905459446322441</v>
      </c>
      <c r="L2475" t="s">
        <v>19</v>
      </c>
      <c r="M2475" s="2" t="s">
        <v>345</v>
      </c>
      <c r="N2475" s="3" t="str">
        <f t="shared" si="153"/>
        <v>Mar</v>
      </c>
      <c r="O2475" t="s">
        <v>21</v>
      </c>
      <c r="P2475" t="s">
        <v>39</v>
      </c>
      <c r="Q2475" t="str">
        <f t="shared" si="154"/>
        <v>Adult</v>
      </c>
      <c r="R2475" t="str">
        <f t="shared" si="155"/>
        <v>Profit</v>
      </c>
    </row>
    <row r="2476" spans="1:18">
      <c r="A2476">
        <v>6354</v>
      </c>
      <c r="B2476" t="s">
        <v>34</v>
      </c>
      <c r="C2476">
        <v>31</v>
      </c>
      <c r="D2476" t="s">
        <v>16</v>
      </c>
      <c r="E2476" t="s">
        <v>30</v>
      </c>
      <c r="F2476" t="s">
        <v>42</v>
      </c>
      <c r="G2476">
        <v>3584.89</v>
      </c>
      <c r="H2476">
        <v>1124.8599999999999</v>
      </c>
      <c r="I2476">
        <v>5387.63</v>
      </c>
      <c r="J2476">
        <v>4262.7700000000004</v>
      </c>
      <c r="K2476" s="1">
        <f t="shared" si="152"/>
        <v>3.7896004836157395</v>
      </c>
      <c r="L2476" t="s">
        <v>31</v>
      </c>
      <c r="M2476" s="2" t="s">
        <v>61</v>
      </c>
      <c r="N2476" s="3" t="str">
        <f t="shared" si="153"/>
        <v>Mar</v>
      </c>
      <c r="O2476" t="s">
        <v>28</v>
      </c>
      <c r="P2476" t="s">
        <v>39</v>
      </c>
      <c r="Q2476" t="str">
        <f t="shared" si="154"/>
        <v>Adult</v>
      </c>
      <c r="R2476" t="str">
        <f t="shared" si="155"/>
        <v>Profit</v>
      </c>
    </row>
    <row r="2477" spans="1:18">
      <c r="A2477">
        <v>7851</v>
      </c>
      <c r="B2477" t="s">
        <v>15</v>
      </c>
      <c r="C2477">
        <v>48</v>
      </c>
      <c r="D2477" t="s">
        <v>16</v>
      </c>
      <c r="E2477" t="s">
        <v>66</v>
      </c>
      <c r="F2477" t="s">
        <v>18</v>
      </c>
      <c r="G2477">
        <v>4716.83</v>
      </c>
      <c r="H2477">
        <v>1471.92</v>
      </c>
      <c r="I2477">
        <v>5387.05</v>
      </c>
      <c r="J2477">
        <v>3915.13</v>
      </c>
      <c r="K2477" s="1">
        <f t="shared" si="152"/>
        <v>2.6598796130224467</v>
      </c>
      <c r="L2477" t="s">
        <v>31</v>
      </c>
      <c r="M2477" s="2" t="s">
        <v>370</v>
      </c>
      <c r="N2477" s="3" t="str">
        <f t="shared" si="153"/>
        <v>Jul</v>
      </c>
      <c r="O2477" t="s">
        <v>56</v>
      </c>
      <c r="P2477" t="s">
        <v>39</v>
      </c>
      <c r="Q2477" t="str">
        <f t="shared" si="154"/>
        <v>Senior</v>
      </c>
      <c r="R2477" t="str">
        <f t="shared" si="155"/>
        <v>Profit</v>
      </c>
    </row>
    <row r="2478" spans="1:18">
      <c r="A2478">
        <v>5801</v>
      </c>
      <c r="B2478" t="s">
        <v>44</v>
      </c>
      <c r="C2478">
        <v>32</v>
      </c>
      <c r="D2478" t="s">
        <v>16</v>
      </c>
      <c r="E2478" t="s">
        <v>41</v>
      </c>
      <c r="F2478" t="s">
        <v>36</v>
      </c>
      <c r="G2478">
        <v>4741.3999999999996</v>
      </c>
      <c r="H2478">
        <v>1799.66</v>
      </c>
      <c r="I2478">
        <v>5386.65</v>
      </c>
      <c r="J2478">
        <v>3586.99</v>
      </c>
      <c r="K2478" s="1">
        <f t="shared" si="152"/>
        <v>1.9931487058666635</v>
      </c>
      <c r="L2478" t="s">
        <v>31</v>
      </c>
      <c r="M2478" s="2" t="s">
        <v>160</v>
      </c>
      <c r="N2478" s="3" t="str">
        <f t="shared" si="153"/>
        <v>Apr</v>
      </c>
      <c r="O2478" t="s">
        <v>51</v>
      </c>
      <c r="P2478" t="s">
        <v>39</v>
      </c>
      <c r="Q2478" t="str">
        <f t="shared" si="154"/>
        <v>Adult</v>
      </c>
      <c r="R2478" t="str">
        <f t="shared" si="155"/>
        <v>Profit</v>
      </c>
    </row>
    <row r="2479" spans="1:18">
      <c r="A2479">
        <v>5859</v>
      </c>
      <c r="B2479" t="s">
        <v>29</v>
      </c>
      <c r="C2479">
        <v>49</v>
      </c>
      <c r="D2479" t="s">
        <v>16</v>
      </c>
      <c r="E2479" t="s">
        <v>59</v>
      </c>
      <c r="F2479" t="s">
        <v>18</v>
      </c>
      <c r="G2479">
        <v>4115.7</v>
      </c>
      <c r="H2479">
        <v>1776.97</v>
      </c>
      <c r="I2479">
        <v>5385.13</v>
      </c>
      <c r="J2479">
        <v>3608.16</v>
      </c>
      <c r="K2479" s="1">
        <f t="shared" si="152"/>
        <v>2.030512614169063</v>
      </c>
      <c r="L2479" t="s">
        <v>54</v>
      </c>
      <c r="M2479" s="2" t="s">
        <v>249</v>
      </c>
      <c r="N2479" s="3" t="str">
        <f t="shared" si="153"/>
        <v>Sep</v>
      </c>
      <c r="O2479" t="s">
        <v>28</v>
      </c>
      <c r="P2479" t="s">
        <v>39</v>
      </c>
      <c r="Q2479" t="str">
        <f t="shared" si="154"/>
        <v>Senior</v>
      </c>
      <c r="R2479" t="str">
        <f t="shared" si="155"/>
        <v>Profit</v>
      </c>
    </row>
    <row r="2480" spans="1:18">
      <c r="A2480">
        <v>8918</v>
      </c>
      <c r="B2480" t="s">
        <v>84</v>
      </c>
      <c r="C2480">
        <v>33</v>
      </c>
      <c r="D2480" t="s">
        <v>16</v>
      </c>
      <c r="E2480" t="s">
        <v>30</v>
      </c>
      <c r="F2480" t="s">
        <v>25</v>
      </c>
      <c r="G2480">
        <v>4491.2</v>
      </c>
      <c r="H2480">
        <v>851.83</v>
      </c>
      <c r="I2480">
        <v>5383.99</v>
      </c>
      <c r="J2480">
        <v>4532.16</v>
      </c>
      <c r="K2480" s="1">
        <f t="shared" si="152"/>
        <v>5.3204982214761154</v>
      </c>
      <c r="L2480" t="s">
        <v>31</v>
      </c>
      <c r="M2480" s="2" t="s">
        <v>210</v>
      </c>
      <c r="N2480" s="3" t="str">
        <f t="shared" si="153"/>
        <v>Oct</v>
      </c>
      <c r="O2480" t="s">
        <v>33</v>
      </c>
      <c r="P2480" t="s">
        <v>22</v>
      </c>
      <c r="Q2480" t="str">
        <f t="shared" si="154"/>
        <v>Adult</v>
      </c>
      <c r="R2480" t="str">
        <f t="shared" si="155"/>
        <v>Profit</v>
      </c>
    </row>
    <row r="2481" spans="1:18">
      <c r="A2481">
        <v>677</v>
      </c>
      <c r="B2481" t="s">
        <v>52</v>
      </c>
      <c r="C2481">
        <v>21</v>
      </c>
      <c r="D2481" t="s">
        <v>16</v>
      </c>
      <c r="E2481" t="s">
        <v>59</v>
      </c>
      <c r="F2481" t="s">
        <v>18</v>
      </c>
      <c r="G2481">
        <v>4116.78</v>
      </c>
      <c r="H2481">
        <v>1681.96</v>
      </c>
      <c r="I2481">
        <v>5382.98</v>
      </c>
      <c r="J2481">
        <v>3701.02</v>
      </c>
      <c r="K2481" s="1">
        <f t="shared" si="152"/>
        <v>2.2004209374777046</v>
      </c>
      <c r="L2481" t="s">
        <v>31</v>
      </c>
      <c r="M2481" s="2" t="s">
        <v>360</v>
      </c>
      <c r="N2481" s="3" t="str">
        <f t="shared" si="153"/>
        <v>Aug</v>
      </c>
      <c r="O2481" t="s">
        <v>21</v>
      </c>
      <c r="P2481" t="s">
        <v>22</v>
      </c>
      <c r="Q2481" t="str">
        <f t="shared" si="154"/>
        <v>Young</v>
      </c>
      <c r="R2481" t="str">
        <f t="shared" si="155"/>
        <v>Profit</v>
      </c>
    </row>
    <row r="2482" spans="1:18">
      <c r="A2482">
        <v>6637</v>
      </c>
      <c r="B2482" t="s">
        <v>52</v>
      </c>
      <c r="C2482">
        <v>53</v>
      </c>
      <c r="D2482" t="s">
        <v>16</v>
      </c>
      <c r="E2482" t="s">
        <v>17</v>
      </c>
      <c r="F2482" t="s">
        <v>36</v>
      </c>
      <c r="G2482">
        <v>3941.12</v>
      </c>
      <c r="H2482">
        <v>823.25</v>
      </c>
      <c r="I2482">
        <v>5382.62</v>
      </c>
      <c r="J2482">
        <v>4559.37</v>
      </c>
      <c r="K2482" s="1">
        <f t="shared" si="152"/>
        <v>5.5382569085939872</v>
      </c>
      <c r="L2482" t="s">
        <v>19</v>
      </c>
      <c r="M2482" s="2" t="s">
        <v>220</v>
      </c>
      <c r="N2482" s="3" t="str">
        <f t="shared" si="153"/>
        <v>Jul</v>
      </c>
      <c r="O2482" t="s">
        <v>56</v>
      </c>
      <c r="P2482" t="s">
        <v>39</v>
      </c>
      <c r="Q2482" t="str">
        <f t="shared" si="154"/>
        <v>Senior</v>
      </c>
      <c r="R2482" t="str">
        <f t="shared" si="155"/>
        <v>Profit</v>
      </c>
    </row>
    <row r="2483" spans="1:18">
      <c r="A2483">
        <v>4698</v>
      </c>
      <c r="B2483" t="s">
        <v>92</v>
      </c>
      <c r="C2483">
        <v>26</v>
      </c>
      <c r="D2483" t="s">
        <v>24</v>
      </c>
      <c r="E2483" t="s">
        <v>35</v>
      </c>
      <c r="F2483" t="s">
        <v>36</v>
      </c>
      <c r="G2483">
        <v>3806.26</v>
      </c>
      <c r="H2483">
        <v>1650.58</v>
      </c>
      <c r="I2483">
        <v>5382.48</v>
      </c>
      <c r="J2483">
        <v>3731.9</v>
      </c>
      <c r="K2483" s="1">
        <f t="shared" si="152"/>
        <v>2.2609628130717687</v>
      </c>
      <c r="L2483" t="s">
        <v>19</v>
      </c>
      <c r="M2483" s="2" t="s">
        <v>292</v>
      </c>
      <c r="N2483" s="3" t="str">
        <f t="shared" si="153"/>
        <v>Oct</v>
      </c>
      <c r="O2483" t="s">
        <v>51</v>
      </c>
      <c r="P2483" t="s">
        <v>39</v>
      </c>
      <c r="Q2483" t="str">
        <f t="shared" si="154"/>
        <v>Adult</v>
      </c>
      <c r="R2483" t="str">
        <f t="shared" si="155"/>
        <v>Profit</v>
      </c>
    </row>
    <row r="2484" spans="1:18">
      <c r="A2484">
        <v>8889</v>
      </c>
      <c r="B2484" t="s">
        <v>29</v>
      </c>
      <c r="C2484">
        <v>57</v>
      </c>
      <c r="D2484" t="s">
        <v>16</v>
      </c>
      <c r="E2484" t="s">
        <v>35</v>
      </c>
      <c r="F2484" t="s">
        <v>18</v>
      </c>
      <c r="G2484">
        <v>4383.2</v>
      </c>
      <c r="H2484">
        <v>1600.38</v>
      </c>
      <c r="I2484">
        <v>5382.21</v>
      </c>
      <c r="J2484">
        <v>3781.83</v>
      </c>
      <c r="K2484" s="1">
        <f t="shared" si="152"/>
        <v>2.3630825179019981</v>
      </c>
      <c r="L2484" t="s">
        <v>54</v>
      </c>
      <c r="M2484" s="2" t="s">
        <v>82</v>
      </c>
      <c r="N2484" s="3" t="str">
        <f t="shared" si="153"/>
        <v>May</v>
      </c>
      <c r="O2484" t="s">
        <v>56</v>
      </c>
      <c r="P2484" t="s">
        <v>39</v>
      </c>
      <c r="Q2484" t="str">
        <f t="shared" si="154"/>
        <v>Senior</v>
      </c>
      <c r="R2484" t="str">
        <f t="shared" si="155"/>
        <v>Profit</v>
      </c>
    </row>
    <row r="2485" spans="1:18">
      <c r="A2485">
        <v>6971</v>
      </c>
      <c r="B2485" t="s">
        <v>84</v>
      </c>
      <c r="C2485">
        <v>21</v>
      </c>
      <c r="D2485" t="s">
        <v>24</v>
      </c>
      <c r="E2485" t="s">
        <v>41</v>
      </c>
      <c r="F2485" t="s">
        <v>36</v>
      </c>
      <c r="G2485">
        <v>4231.62</v>
      </c>
      <c r="H2485">
        <v>1754.28</v>
      </c>
      <c r="I2485">
        <v>5381.98</v>
      </c>
      <c r="J2485">
        <v>3627.7</v>
      </c>
      <c r="K2485" s="1">
        <f t="shared" si="152"/>
        <v>2.0679139019996806</v>
      </c>
      <c r="L2485" t="s">
        <v>26</v>
      </c>
      <c r="M2485" s="2" t="s">
        <v>317</v>
      </c>
      <c r="N2485" s="3" t="str">
        <f t="shared" si="153"/>
        <v>Nov</v>
      </c>
      <c r="O2485" t="s">
        <v>33</v>
      </c>
      <c r="P2485" t="s">
        <v>22</v>
      </c>
      <c r="Q2485" t="str">
        <f t="shared" si="154"/>
        <v>Young</v>
      </c>
      <c r="R2485" t="str">
        <f t="shared" si="155"/>
        <v>Profit</v>
      </c>
    </row>
    <row r="2486" spans="1:18">
      <c r="A2486">
        <v>5991</v>
      </c>
      <c r="B2486" t="s">
        <v>84</v>
      </c>
      <c r="C2486">
        <v>29</v>
      </c>
      <c r="D2486" t="s">
        <v>24</v>
      </c>
      <c r="E2486" t="s">
        <v>35</v>
      </c>
      <c r="F2486" t="s">
        <v>49</v>
      </c>
      <c r="G2486">
        <v>3300.06</v>
      </c>
      <c r="H2486">
        <v>177.82</v>
      </c>
      <c r="I2486">
        <v>5380.74</v>
      </c>
      <c r="J2486">
        <v>5202.92</v>
      </c>
      <c r="K2486" s="1">
        <f t="shared" si="152"/>
        <v>29.259475874479811</v>
      </c>
      <c r="L2486" t="s">
        <v>26</v>
      </c>
      <c r="M2486" s="2" t="s">
        <v>209</v>
      </c>
      <c r="N2486" s="3" t="str">
        <f t="shared" si="153"/>
        <v>Apr</v>
      </c>
      <c r="O2486" t="s">
        <v>51</v>
      </c>
      <c r="P2486" t="s">
        <v>39</v>
      </c>
      <c r="Q2486" t="str">
        <f t="shared" si="154"/>
        <v>Adult</v>
      </c>
      <c r="R2486" t="str">
        <f t="shared" si="155"/>
        <v>Profit</v>
      </c>
    </row>
    <row r="2487" spans="1:18">
      <c r="A2487">
        <v>1243</v>
      </c>
      <c r="B2487" t="s">
        <v>23</v>
      </c>
      <c r="C2487">
        <v>38</v>
      </c>
      <c r="D2487" t="s">
        <v>16</v>
      </c>
      <c r="E2487" t="s">
        <v>41</v>
      </c>
      <c r="F2487" t="s">
        <v>36</v>
      </c>
      <c r="G2487">
        <v>4649.97</v>
      </c>
      <c r="H2487">
        <v>509.68</v>
      </c>
      <c r="I2487">
        <v>5380.73</v>
      </c>
      <c r="J2487">
        <v>4871.05</v>
      </c>
      <c r="K2487" s="1">
        <f t="shared" si="152"/>
        <v>9.5570750274682155</v>
      </c>
      <c r="L2487" t="s">
        <v>26</v>
      </c>
      <c r="M2487" s="2" t="s">
        <v>256</v>
      </c>
      <c r="N2487" s="3" t="str">
        <f t="shared" si="153"/>
        <v>Mar</v>
      </c>
      <c r="O2487" t="s">
        <v>33</v>
      </c>
      <c r="P2487" t="s">
        <v>22</v>
      </c>
      <c r="Q2487" t="str">
        <f t="shared" si="154"/>
        <v>Adult</v>
      </c>
      <c r="R2487" t="str">
        <f t="shared" si="155"/>
        <v>Profit</v>
      </c>
    </row>
    <row r="2488" spans="1:18">
      <c r="A2488">
        <v>4540</v>
      </c>
      <c r="B2488" t="s">
        <v>15</v>
      </c>
      <c r="C2488">
        <v>43</v>
      </c>
      <c r="D2488" t="s">
        <v>24</v>
      </c>
      <c r="E2488" t="s">
        <v>66</v>
      </c>
      <c r="F2488" t="s">
        <v>18</v>
      </c>
      <c r="G2488">
        <v>4079.57</v>
      </c>
      <c r="H2488">
        <v>463.98</v>
      </c>
      <c r="I2488">
        <v>5380.29</v>
      </c>
      <c r="J2488">
        <v>4916.3100000000004</v>
      </c>
      <c r="K2488" s="1">
        <f t="shared" si="152"/>
        <v>10.595952411741886</v>
      </c>
      <c r="L2488" t="s">
        <v>37</v>
      </c>
      <c r="M2488" s="2" t="s">
        <v>99</v>
      </c>
      <c r="N2488" s="3" t="str">
        <f t="shared" si="153"/>
        <v>Nov</v>
      </c>
      <c r="O2488" t="s">
        <v>33</v>
      </c>
      <c r="P2488" t="s">
        <v>39</v>
      </c>
      <c r="Q2488" t="str">
        <f t="shared" si="154"/>
        <v>Senior</v>
      </c>
      <c r="R2488" t="str">
        <f t="shared" si="155"/>
        <v>Profit</v>
      </c>
    </row>
    <row r="2489" spans="1:18">
      <c r="A2489">
        <v>5038</v>
      </c>
      <c r="B2489" t="s">
        <v>84</v>
      </c>
      <c r="C2489">
        <v>43</v>
      </c>
      <c r="D2489" t="s">
        <v>16</v>
      </c>
      <c r="E2489" t="s">
        <v>35</v>
      </c>
      <c r="F2489" t="s">
        <v>25</v>
      </c>
      <c r="G2489">
        <v>3180.76</v>
      </c>
      <c r="H2489">
        <v>1733.12</v>
      </c>
      <c r="I2489">
        <v>5379.83</v>
      </c>
      <c r="J2489">
        <v>3646.71</v>
      </c>
      <c r="K2489" s="1">
        <f t="shared" si="152"/>
        <v>2.1041301237075336</v>
      </c>
      <c r="L2489" t="s">
        <v>54</v>
      </c>
      <c r="M2489" s="2" t="s">
        <v>327</v>
      </c>
      <c r="N2489" s="3" t="str">
        <f t="shared" si="153"/>
        <v>Oct</v>
      </c>
      <c r="O2489" t="s">
        <v>28</v>
      </c>
      <c r="P2489" t="s">
        <v>22</v>
      </c>
      <c r="Q2489" t="str">
        <f t="shared" si="154"/>
        <v>Senior</v>
      </c>
      <c r="R2489" t="str">
        <f t="shared" si="155"/>
        <v>Profit</v>
      </c>
    </row>
    <row r="2490" spans="1:18">
      <c r="A2490">
        <v>9707</v>
      </c>
      <c r="B2490" t="s">
        <v>40</v>
      </c>
      <c r="C2490">
        <v>21</v>
      </c>
      <c r="D2490" t="s">
        <v>16</v>
      </c>
      <c r="E2490" t="s">
        <v>59</v>
      </c>
      <c r="F2490" t="s">
        <v>18</v>
      </c>
      <c r="G2490">
        <v>4261.8599999999997</v>
      </c>
      <c r="H2490">
        <v>1911.36</v>
      </c>
      <c r="I2490">
        <v>5379.81</v>
      </c>
      <c r="J2490">
        <v>3468.45</v>
      </c>
      <c r="K2490" s="1">
        <f t="shared" si="152"/>
        <v>1.8146503013561024</v>
      </c>
      <c r="L2490" t="s">
        <v>37</v>
      </c>
      <c r="M2490" s="2" t="s">
        <v>319</v>
      </c>
      <c r="N2490" s="3" t="str">
        <f t="shared" si="153"/>
        <v>Nov</v>
      </c>
      <c r="O2490" t="s">
        <v>33</v>
      </c>
      <c r="P2490" t="s">
        <v>22</v>
      </c>
      <c r="Q2490" t="str">
        <f t="shared" si="154"/>
        <v>Young</v>
      </c>
      <c r="R2490" t="str">
        <f t="shared" si="155"/>
        <v>Profit</v>
      </c>
    </row>
    <row r="2491" spans="1:18">
      <c r="A2491">
        <v>455</v>
      </c>
      <c r="B2491" t="s">
        <v>84</v>
      </c>
      <c r="C2491">
        <v>58</v>
      </c>
      <c r="D2491" t="s">
        <v>16</v>
      </c>
      <c r="E2491" t="s">
        <v>17</v>
      </c>
      <c r="F2491" t="s">
        <v>18</v>
      </c>
      <c r="G2491">
        <v>3095.82</v>
      </c>
      <c r="H2491">
        <v>1414.03</v>
      </c>
      <c r="I2491">
        <v>5379.64</v>
      </c>
      <c r="J2491">
        <v>3965.61</v>
      </c>
      <c r="K2491" s="1">
        <f t="shared" si="152"/>
        <v>2.8044737381809441</v>
      </c>
      <c r="L2491" t="s">
        <v>31</v>
      </c>
      <c r="M2491" s="2" t="s">
        <v>221</v>
      </c>
      <c r="N2491" s="3" t="str">
        <f t="shared" si="153"/>
        <v>Dec</v>
      </c>
      <c r="O2491" t="s">
        <v>56</v>
      </c>
      <c r="P2491" t="s">
        <v>39</v>
      </c>
      <c r="Q2491" t="str">
        <f t="shared" si="154"/>
        <v>Senior</v>
      </c>
      <c r="R2491" t="str">
        <f t="shared" si="155"/>
        <v>Profit</v>
      </c>
    </row>
    <row r="2492" spans="1:18">
      <c r="A2492">
        <v>9548</v>
      </c>
      <c r="B2492" t="s">
        <v>92</v>
      </c>
      <c r="C2492">
        <v>53</v>
      </c>
      <c r="D2492" t="s">
        <v>24</v>
      </c>
      <c r="E2492" t="s">
        <v>66</v>
      </c>
      <c r="F2492" t="s">
        <v>42</v>
      </c>
      <c r="G2492">
        <v>4172.17</v>
      </c>
      <c r="H2492">
        <v>1910.32</v>
      </c>
      <c r="I2492">
        <v>5379.31</v>
      </c>
      <c r="J2492">
        <v>3468.99</v>
      </c>
      <c r="K2492" s="1">
        <f t="shared" si="152"/>
        <v>1.8159208928347084</v>
      </c>
      <c r="L2492" t="s">
        <v>26</v>
      </c>
      <c r="M2492" s="2" t="s">
        <v>125</v>
      </c>
      <c r="N2492" s="3" t="str">
        <f t="shared" si="153"/>
        <v>Jul</v>
      </c>
      <c r="O2492" t="s">
        <v>33</v>
      </c>
      <c r="P2492" t="s">
        <v>22</v>
      </c>
      <c r="Q2492" t="str">
        <f t="shared" si="154"/>
        <v>Senior</v>
      </c>
      <c r="R2492" t="str">
        <f t="shared" si="155"/>
        <v>Profit</v>
      </c>
    </row>
    <row r="2493" spans="1:18">
      <c r="A2493">
        <v>8858</v>
      </c>
      <c r="B2493" t="s">
        <v>47</v>
      </c>
      <c r="C2493">
        <v>25</v>
      </c>
      <c r="D2493" t="s">
        <v>24</v>
      </c>
      <c r="E2493" t="s">
        <v>17</v>
      </c>
      <c r="F2493" t="s">
        <v>42</v>
      </c>
      <c r="G2493">
        <v>4626.1899999999996</v>
      </c>
      <c r="H2493">
        <v>1083.55</v>
      </c>
      <c r="I2493">
        <v>5378.32</v>
      </c>
      <c r="J2493">
        <v>4294.7700000000004</v>
      </c>
      <c r="K2493" s="1">
        <f t="shared" si="152"/>
        <v>3.9636103548521069</v>
      </c>
      <c r="L2493" t="s">
        <v>31</v>
      </c>
      <c r="M2493" s="2" t="s">
        <v>311</v>
      </c>
      <c r="N2493" s="3" t="str">
        <f t="shared" si="153"/>
        <v>Feb</v>
      </c>
      <c r="O2493" t="s">
        <v>56</v>
      </c>
      <c r="P2493" t="s">
        <v>39</v>
      </c>
      <c r="Q2493" t="str">
        <f t="shared" si="154"/>
        <v>Young</v>
      </c>
      <c r="R2493" t="str">
        <f t="shared" si="155"/>
        <v>Profit</v>
      </c>
    </row>
    <row r="2494" spans="1:18">
      <c r="A2494">
        <v>4294</v>
      </c>
      <c r="B2494" t="s">
        <v>52</v>
      </c>
      <c r="C2494">
        <v>50</v>
      </c>
      <c r="D2494" t="s">
        <v>16</v>
      </c>
      <c r="E2494" t="s">
        <v>35</v>
      </c>
      <c r="F2494" t="s">
        <v>42</v>
      </c>
      <c r="G2494">
        <v>3563.97</v>
      </c>
      <c r="H2494">
        <v>496.49</v>
      </c>
      <c r="I2494">
        <v>5377.54</v>
      </c>
      <c r="J2494">
        <v>4881.05</v>
      </c>
      <c r="K2494" s="1">
        <f t="shared" si="152"/>
        <v>9.8311144232512238</v>
      </c>
      <c r="L2494" t="s">
        <v>37</v>
      </c>
      <c r="M2494" s="2" t="s">
        <v>50</v>
      </c>
      <c r="N2494" s="3" t="str">
        <f t="shared" si="153"/>
        <v>Apr</v>
      </c>
      <c r="O2494" t="s">
        <v>21</v>
      </c>
      <c r="P2494" t="s">
        <v>39</v>
      </c>
      <c r="Q2494" t="str">
        <f t="shared" si="154"/>
        <v>Senior</v>
      </c>
      <c r="R2494" t="str">
        <f t="shared" si="155"/>
        <v>Profit</v>
      </c>
    </row>
    <row r="2495" spans="1:18">
      <c r="A2495">
        <v>4520</v>
      </c>
      <c r="B2495" t="s">
        <v>52</v>
      </c>
      <c r="C2495">
        <v>56</v>
      </c>
      <c r="D2495" t="s">
        <v>24</v>
      </c>
      <c r="E2495" t="s">
        <v>41</v>
      </c>
      <c r="F2495" t="s">
        <v>36</v>
      </c>
      <c r="G2495">
        <v>3891.15</v>
      </c>
      <c r="H2495">
        <v>1953.29</v>
      </c>
      <c r="I2495">
        <v>5376.93</v>
      </c>
      <c r="J2495">
        <v>3423.64</v>
      </c>
      <c r="K2495" s="1">
        <f t="shared" si="152"/>
        <v>1.7527556072063031</v>
      </c>
      <c r="L2495" t="s">
        <v>31</v>
      </c>
      <c r="M2495" s="2" t="s">
        <v>65</v>
      </c>
      <c r="N2495" s="3" t="str">
        <f t="shared" si="153"/>
        <v>Dec</v>
      </c>
      <c r="O2495" t="s">
        <v>21</v>
      </c>
      <c r="P2495" t="s">
        <v>22</v>
      </c>
      <c r="Q2495" t="str">
        <f t="shared" si="154"/>
        <v>Senior</v>
      </c>
      <c r="R2495" t="str">
        <f t="shared" si="155"/>
        <v>Profit</v>
      </c>
    </row>
    <row r="2496" spans="1:18">
      <c r="A2496">
        <v>7173</v>
      </c>
      <c r="B2496" t="s">
        <v>23</v>
      </c>
      <c r="C2496">
        <v>23</v>
      </c>
      <c r="D2496" t="s">
        <v>24</v>
      </c>
      <c r="E2496" t="s">
        <v>57</v>
      </c>
      <c r="F2496" t="s">
        <v>25</v>
      </c>
      <c r="G2496">
        <v>3639.88</v>
      </c>
      <c r="H2496">
        <v>1241.8699999999999</v>
      </c>
      <c r="I2496">
        <v>5375.91</v>
      </c>
      <c r="J2496">
        <v>4134.04</v>
      </c>
      <c r="K2496" s="1">
        <f t="shared" si="152"/>
        <v>3.3288830553922715</v>
      </c>
      <c r="L2496" t="s">
        <v>26</v>
      </c>
      <c r="M2496" s="2" t="s">
        <v>345</v>
      </c>
      <c r="N2496" s="3" t="str">
        <f t="shared" si="153"/>
        <v>Mar</v>
      </c>
      <c r="O2496" t="s">
        <v>56</v>
      </c>
      <c r="P2496" t="s">
        <v>22</v>
      </c>
      <c r="Q2496" t="str">
        <f t="shared" si="154"/>
        <v>Young</v>
      </c>
      <c r="R2496" t="str">
        <f t="shared" si="155"/>
        <v>Profit</v>
      </c>
    </row>
    <row r="2497" spans="1:18">
      <c r="A2497">
        <v>8232</v>
      </c>
      <c r="B2497" t="s">
        <v>52</v>
      </c>
      <c r="C2497">
        <v>57</v>
      </c>
      <c r="D2497" t="s">
        <v>16</v>
      </c>
      <c r="E2497" t="s">
        <v>66</v>
      </c>
      <c r="F2497" t="s">
        <v>49</v>
      </c>
      <c r="G2497">
        <v>4769.67</v>
      </c>
      <c r="H2497">
        <v>659.36</v>
      </c>
      <c r="I2497">
        <v>5375.82</v>
      </c>
      <c r="J2497">
        <v>4716.46</v>
      </c>
      <c r="K2497" s="1">
        <f t="shared" si="152"/>
        <v>7.1530878427566122</v>
      </c>
      <c r="L2497" t="s">
        <v>54</v>
      </c>
      <c r="M2497" s="2" t="s">
        <v>263</v>
      </c>
      <c r="N2497" s="3" t="str">
        <f t="shared" si="153"/>
        <v>Aug</v>
      </c>
      <c r="O2497" t="s">
        <v>51</v>
      </c>
      <c r="P2497" t="s">
        <v>22</v>
      </c>
      <c r="Q2497" t="str">
        <f t="shared" si="154"/>
        <v>Senior</v>
      </c>
      <c r="R2497" t="str">
        <f t="shared" si="155"/>
        <v>Profit</v>
      </c>
    </row>
    <row r="2498" spans="1:18">
      <c r="A2498">
        <v>2490</v>
      </c>
      <c r="B2498" t="s">
        <v>44</v>
      </c>
      <c r="C2498">
        <v>46</v>
      </c>
      <c r="D2498" t="s">
        <v>16</v>
      </c>
      <c r="E2498" t="s">
        <v>30</v>
      </c>
      <c r="F2498" t="s">
        <v>18</v>
      </c>
      <c r="G2498">
        <v>4436.08</v>
      </c>
      <c r="H2498">
        <v>770.03</v>
      </c>
      <c r="I2498">
        <v>5375.52</v>
      </c>
      <c r="J2498">
        <v>4605.49</v>
      </c>
      <c r="K2498" s="1">
        <f t="shared" ref="K2498:K2561" si="156">J2498/H2498</f>
        <v>5.980922821188785</v>
      </c>
      <c r="L2498" t="s">
        <v>19</v>
      </c>
      <c r="M2498" s="2" t="s">
        <v>113</v>
      </c>
      <c r="N2498" s="3" t="str">
        <f t="shared" ref="N2498:N2561" si="157">TEXT(M2498,"MMM")</f>
        <v>Oct</v>
      </c>
      <c r="O2498" t="s">
        <v>28</v>
      </c>
      <c r="P2498" t="s">
        <v>39</v>
      </c>
      <c r="Q2498" t="str">
        <f t="shared" ref="Q2498:Q2561" si="158">IF(C2498&gt;=18,IF(C2498&lt;=25,"Young",IF(C2498&lt;=40,"Adult",IF(C2498&lt;=60,"Senior",""))),"")</f>
        <v>Senior</v>
      </c>
      <c r="R2498" t="str">
        <f t="shared" ref="R2498:R2561" si="159">IF(J2498&gt;0,"Profit","Loss")</f>
        <v>Profit</v>
      </c>
    </row>
    <row r="2499" spans="1:18">
      <c r="A2499">
        <v>8603</v>
      </c>
      <c r="B2499" t="s">
        <v>52</v>
      </c>
      <c r="C2499">
        <v>42</v>
      </c>
      <c r="D2499" t="s">
        <v>16</v>
      </c>
      <c r="E2499" t="s">
        <v>41</v>
      </c>
      <c r="F2499" t="s">
        <v>49</v>
      </c>
      <c r="G2499">
        <v>4806.32</v>
      </c>
      <c r="H2499">
        <v>1735.37</v>
      </c>
      <c r="I2499">
        <v>5375.06</v>
      </c>
      <c r="J2499">
        <v>3639.69</v>
      </c>
      <c r="K2499" s="1">
        <f t="shared" si="156"/>
        <v>2.0973567596535609</v>
      </c>
      <c r="L2499" t="s">
        <v>54</v>
      </c>
      <c r="M2499" s="2" t="s">
        <v>63</v>
      </c>
      <c r="N2499" s="3" t="str">
        <f t="shared" si="157"/>
        <v>Jan</v>
      </c>
      <c r="O2499" t="s">
        <v>51</v>
      </c>
      <c r="P2499" t="s">
        <v>39</v>
      </c>
      <c r="Q2499" t="str">
        <f t="shared" si="158"/>
        <v>Senior</v>
      </c>
      <c r="R2499" t="str">
        <f t="shared" si="159"/>
        <v>Profit</v>
      </c>
    </row>
    <row r="2500" spans="1:18">
      <c r="A2500">
        <v>740</v>
      </c>
      <c r="B2500" t="s">
        <v>15</v>
      </c>
      <c r="C2500">
        <v>38</v>
      </c>
      <c r="D2500" t="s">
        <v>16</v>
      </c>
      <c r="E2500" t="s">
        <v>35</v>
      </c>
      <c r="F2500" t="s">
        <v>36</v>
      </c>
      <c r="G2500">
        <v>4618.51</v>
      </c>
      <c r="H2500">
        <v>1031.25</v>
      </c>
      <c r="I2500">
        <v>5374.33</v>
      </c>
      <c r="J2500">
        <v>4343.08</v>
      </c>
      <c r="K2500" s="1">
        <f t="shared" si="156"/>
        <v>4.2114715151515147</v>
      </c>
      <c r="L2500" t="s">
        <v>54</v>
      </c>
      <c r="M2500" s="2" t="s">
        <v>262</v>
      </c>
      <c r="N2500" s="3" t="str">
        <f t="shared" si="157"/>
        <v>Jan</v>
      </c>
      <c r="O2500" t="s">
        <v>51</v>
      </c>
      <c r="P2500" t="s">
        <v>39</v>
      </c>
      <c r="Q2500" t="str">
        <f t="shared" si="158"/>
        <v>Adult</v>
      </c>
      <c r="R2500" t="str">
        <f t="shared" si="159"/>
        <v>Profit</v>
      </c>
    </row>
    <row r="2501" spans="1:18">
      <c r="A2501">
        <v>3035</v>
      </c>
      <c r="B2501" t="s">
        <v>84</v>
      </c>
      <c r="C2501">
        <v>55</v>
      </c>
      <c r="D2501" t="s">
        <v>24</v>
      </c>
      <c r="E2501" t="s">
        <v>41</v>
      </c>
      <c r="F2501" t="s">
        <v>49</v>
      </c>
      <c r="G2501">
        <v>4873.9399999999996</v>
      </c>
      <c r="H2501">
        <v>328.22</v>
      </c>
      <c r="I2501">
        <v>5373.79</v>
      </c>
      <c r="J2501">
        <v>5045.57</v>
      </c>
      <c r="K2501" s="1">
        <f t="shared" si="156"/>
        <v>15.372524526232404</v>
      </c>
      <c r="L2501" t="s">
        <v>26</v>
      </c>
      <c r="M2501" s="2" t="s">
        <v>237</v>
      </c>
      <c r="N2501" s="3" t="str">
        <f t="shared" si="157"/>
        <v>Jan</v>
      </c>
      <c r="O2501" t="s">
        <v>56</v>
      </c>
      <c r="P2501" t="s">
        <v>39</v>
      </c>
      <c r="Q2501" t="str">
        <f t="shared" si="158"/>
        <v>Senior</v>
      </c>
      <c r="R2501" t="str">
        <f t="shared" si="159"/>
        <v>Profit</v>
      </c>
    </row>
    <row r="2502" spans="1:18">
      <c r="A2502">
        <v>684</v>
      </c>
      <c r="B2502" t="s">
        <v>47</v>
      </c>
      <c r="C2502">
        <v>42</v>
      </c>
      <c r="D2502" t="s">
        <v>16</v>
      </c>
      <c r="E2502" t="s">
        <v>59</v>
      </c>
      <c r="F2502" t="s">
        <v>42</v>
      </c>
      <c r="G2502">
        <v>4583.68</v>
      </c>
      <c r="H2502">
        <v>1533.58</v>
      </c>
      <c r="I2502">
        <v>5373.75</v>
      </c>
      <c r="J2502">
        <v>3840.17</v>
      </c>
      <c r="K2502" s="1">
        <f t="shared" si="156"/>
        <v>2.5040558692732042</v>
      </c>
      <c r="L2502" t="s">
        <v>26</v>
      </c>
      <c r="M2502" s="2" t="s">
        <v>333</v>
      </c>
      <c r="N2502" s="3" t="str">
        <f t="shared" si="157"/>
        <v>Mar</v>
      </c>
      <c r="O2502" t="s">
        <v>51</v>
      </c>
      <c r="P2502" t="s">
        <v>39</v>
      </c>
      <c r="Q2502" t="str">
        <f t="shared" si="158"/>
        <v>Senior</v>
      </c>
      <c r="R2502" t="str">
        <f t="shared" si="159"/>
        <v>Profit</v>
      </c>
    </row>
    <row r="2503" spans="1:18">
      <c r="A2503">
        <v>6981</v>
      </c>
      <c r="B2503" t="s">
        <v>47</v>
      </c>
      <c r="C2503">
        <v>19</v>
      </c>
      <c r="D2503" t="s">
        <v>24</v>
      </c>
      <c r="E2503" t="s">
        <v>30</v>
      </c>
      <c r="F2503" t="s">
        <v>18</v>
      </c>
      <c r="G2503">
        <v>3941.43</v>
      </c>
      <c r="H2503">
        <v>1744.54</v>
      </c>
      <c r="I2503">
        <v>5372.75</v>
      </c>
      <c r="J2503">
        <v>3628.21</v>
      </c>
      <c r="K2503" s="1">
        <f t="shared" si="156"/>
        <v>2.0797516823919202</v>
      </c>
      <c r="L2503" t="s">
        <v>31</v>
      </c>
      <c r="M2503" s="2" t="s">
        <v>230</v>
      </c>
      <c r="N2503" s="3" t="str">
        <f t="shared" si="157"/>
        <v>Oct</v>
      </c>
      <c r="O2503" t="s">
        <v>51</v>
      </c>
      <c r="P2503" t="s">
        <v>39</v>
      </c>
      <c r="Q2503" t="str">
        <f t="shared" si="158"/>
        <v>Young</v>
      </c>
      <c r="R2503" t="str">
        <f t="shared" si="159"/>
        <v>Profit</v>
      </c>
    </row>
    <row r="2504" spans="1:18">
      <c r="A2504">
        <v>9684</v>
      </c>
      <c r="B2504" t="s">
        <v>23</v>
      </c>
      <c r="C2504">
        <v>32</v>
      </c>
      <c r="D2504" t="s">
        <v>16</v>
      </c>
      <c r="E2504" t="s">
        <v>17</v>
      </c>
      <c r="F2504" t="s">
        <v>25</v>
      </c>
      <c r="G2504">
        <v>3963.55</v>
      </c>
      <c r="H2504">
        <v>525.6</v>
      </c>
      <c r="I2504">
        <v>5372.52</v>
      </c>
      <c r="J2504">
        <v>4846.92</v>
      </c>
      <c r="K2504" s="1">
        <f t="shared" si="156"/>
        <v>9.2216894977168948</v>
      </c>
      <c r="L2504" t="s">
        <v>31</v>
      </c>
      <c r="M2504" s="2" t="s">
        <v>279</v>
      </c>
      <c r="N2504" s="3" t="str">
        <f t="shared" si="157"/>
        <v>May</v>
      </c>
      <c r="O2504" t="s">
        <v>28</v>
      </c>
      <c r="P2504" t="s">
        <v>39</v>
      </c>
      <c r="Q2504" t="str">
        <f t="shared" si="158"/>
        <v>Adult</v>
      </c>
      <c r="R2504" t="str">
        <f t="shared" si="159"/>
        <v>Profit</v>
      </c>
    </row>
    <row r="2505" spans="1:18">
      <c r="A2505">
        <v>841</v>
      </c>
      <c r="B2505" t="s">
        <v>29</v>
      </c>
      <c r="C2505">
        <v>51</v>
      </c>
      <c r="D2505" t="s">
        <v>16</v>
      </c>
      <c r="E2505" t="s">
        <v>66</v>
      </c>
      <c r="F2505" t="s">
        <v>18</v>
      </c>
      <c r="G2505">
        <v>4160.5</v>
      </c>
      <c r="H2505">
        <v>843.31</v>
      </c>
      <c r="I2505">
        <v>5370.53</v>
      </c>
      <c r="J2505">
        <v>4527.22</v>
      </c>
      <c r="K2505" s="1">
        <f t="shared" si="156"/>
        <v>5.3683935919175632</v>
      </c>
      <c r="L2505" t="s">
        <v>26</v>
      </c>
      <c r="M2505" s="2" t="s">
        <v>61</v>
      </c>
      <c r="N2505" s="3" t="str">
        <f t="shared" si="157"/>
        <v>Mar</v>
      </c>
      <c r="O2505" t="s">
        <v>33</v>
      </c>
      <c r="P2505" t="s">
        <v>39</v>
      </c>
      <c r="Q2505" t="str">
        <f t="shared" si="158"/>
        <v>Senior</v>
      </c>
      <c r="R2505" t="str">
        <f t="shared" si="159"/>
        <v>Profit</v>
      </c>
    </row>
    <row r="2506" spans="1:18">
      <c r="A2506">
        <v>9258</v>
      </c>
      <c r="B2506" t="s">
        <v>34</v>
      </c>
      <c r="C2506">
        <v>58</v>
      </c>
      <c r="D2506" t="s">
        <v>24</v>
      </c>
      <c r="E2506" t="s">
        <v>57</v>
      </c>
      <c r="F2506" t="s">
        <v>42</v>
      </c>
      <c r="G2506">
        <v>3410.47</v>
      </c>
      <c r="H2506">
        <v>158.82</v>
      </c>
      <c r="I2506">
        <v>5370.04</v>
      </c>
      <c r="J2506">
        <v>5211.22</v>
      </c>
      <c r="K2506" s="1">
        <f t="shared" si="156"/>
        <v>32.812114343281706</v>
      </c>
      <c r="L2506" t="s">
        <v>54</v>
      </c>
      <c r="M2506" s="2" t="s">
        <v>104</v>
      </c>
      <c r="N2506" s="3" t="str">
        <f t="shared" si="157"/>
        <v>Jan</v>
      </c>
      <c r="O2506" t="s">
        <v>28</v>
      </c>
      <c r="P2506" t="s">
        <v>22</v>
      </c>
      <c r="Q2506" t="str">
        <f t="shared" si="158"/>
        <v>Senior</v>
      </c>
      <c r="R2506" t="str">
        <f t="shared" si="159"/>
        <v>Profit</v>
      </c>
    </row>
    <row r="2507" spans="1:18">
      <c r="A2507">
        <v>6469</v>
      </c>
      <c r="B2507" t="s">
        <v>47</v>
      </c>
      <c r="C2507">
        <v>40</v>
      </c>
      <c r="D2507" t="s">
        <v>24</v>
      </c>
      <c r="E2507" t="s">
        <v>66</v>
      </c>
      <c r="F2507" t="s">
        <v>25</v>
      </c>
      <c r="G2507">
        <v>3287.19</v>
      </c>
      <c r="H2507">
        <v>499.67</v>
      </c>
      <c r="I2507">
        <v>5369.38</v>
      </c>
      <c r="J2507">
        <v>4869.71</v>
      </c>
      <c r="K2507" s="1">
        <f t="shared" si="156"/>
        <v>9.745852262493246</v>
      </c>
      <c r="L2507" t="s">
        <v>26</v>
      </c>
      <c r="M2507" s="2" t="s">
        <v>165</v>
      </c>
      <c r="N2507" s="3" t="str">
        <f t="shared" si="157"/>
        <v>Nov</v>
      </c>
      <c r="O2507" t="s">
        <v>33</v>
      </c>
      <c r="P2507" t="s">
        <v>39</v>
      </c>
      <c r="Q2507" t="str">
        <f t="shared" si="158"/>
        <v>Adult</v>
      </c>
      <c r="R2507" t="str">
        <f t="shared" si="159"/>
        <v>Profit</v>
      </c>
    </row>
    <row r="2508" spans="1:18">
      <c r="A2508">
        <v>1313</v>
      </c>
      <c r="B2508" t="s">
        <v>34</v>
      </c>
      <c r="C2508">
        <v>27</v>
      </c>
      <c r="D2508" t="s">
        <v>24</v>
      </c>
      <c r="E2508" t="s">
        <v>35</v>
      </c>
      <c r="F2508" t="s">
        <v>25</v>
      </c>
      <c r="G2508">
        <v>3883.74</v>
      </c>
      <c r="H2508">
        <v>231.35</v>
      </c>
      <c r="I2508">
        <v>5367.73</v>
      </c>
      <c r="J2508">
        <v>5136.38</v>
      </c>
      <c r="K2508" s="1">
        <f t="shared" si="156"/>
        <v>22.201772206613356</v>
      </c>
      <c r="L2508" t="s">
        <v>19</v>
      </c>
      <c r="M2508" s="2" t="s">
        <v>230</v>
      </c>
      <c r="N2508" s="3" t="str">
        <f t="shared" si="157"/>
        <v>Oct</v>
      </c>
      <c r="O2508" t="s">
        <v>28</v>
      </c>
      <c r="P2508" t="s">
        <v>22</v>
      </c>
      <c r="Q2508" t="str">
        <f t="shared" si="158"/>
        <v>Adult</v>
      </c>
      <c r="R2508" t="str">
        <f t="shared" si="159"/>
        <v>Profit</v>
      </c>
    </row>
    <row r="2509" spans="1:18">
      <c r="A2509">
        <v>3745</v>
      </c>
      <c r="B2509" t="s">
        <v>84</v>
      </c>
      <c r="C2509">
        <v>57</v>
      </c>
      <c r="D2509" t="s">
        <v>24</v>
      </c>
      <c r="E2509" t="s">
        <v>57</v>
      </c>
      <c r="F2509" t="s">
        <v>18</v>
      </c>
      <c r="G2509">
        <v>3677.44</v>
      </c>
      <c r="H2509">
        <v>589.95000000000005</v>
      </c>
      <c r="I2509">
        <v>5366.87</v>
      </c>
      <c r="J2509">
        <v>4776.92</v>
      </c>
      <c r="K2509" s="1">
        <f t="shared" si="156"/>
        <v>8.0971607763369775</v>
      </c>
      <c r="L2509" t="s">
        <v>37</v>
      </c>
      <c r="M2509" s="2" t="s">
        <v>150</v>
      </c>
      <c r="N2509" s="3" t="str">
        <f t="shared" si="157"/>
        <v>Apr</v>
      </c>
      <c r="O2509" t="s">
        <v>21</v>
      </c>
      <c r="P2509" t="s">
        <v>22</v>
      </c>
      <c r="Q2509" t="str">
        <f t="shared" si="158"/>
        <v>Senior</v>
      </c>
      <c r="R2509" t="str">
        <f t="shared" si="159"/>
        <v>Profit</v>
      </c>
    </row>
    <row r="2510" spans="1:18">
      <c r="A2510">
        <v>473</v>
      </c>
      <c r="B2510" t="s">
        <v>52</v>
      </c>
      <c r="C2510">
        <v>59</v>
      </c>
      <c r="D2510" t="s">
        <v>16</v>
      </c>
      <c r="E2510" t="s">
        <v>35</v>
      </c>
      <c r="F2510" t="s">
        <v>25</v>
      </c>
      <c r="G2510">
        <v>4590.09</v>
      </c>
      <c r="H2510">
        <v>624.59</v>
      </c>
      <c r="I2510">
        <v>5365.27</v>
      </c>
      <c r="J2510">
        <v>4740.68</v>
      </c>
      <c r="K2510" s="1">
        <f t="shared" si="156"/>
        <v>7.5900670840071092</v>
      </c>
      <c r="L2510" t="s">
        <v>31</v>
      </c>
      <c r="M2510" s="2" t="s">
        <v>311</v>
      </c>
      <c r="N2510" s="3" t="str">
        <f t="shared" si="157"/>
        <v>Feb</v>
      </c>
      <c r="O2510" t="s">
        <v>28</v>
      </c>
      <c r="P2510" t="s">
        <v>22</v>
      </c>
      <c r="Q2510" t="str">
        <f t="shared" si="158"/>
        <v>Senior</v>
      </c>
      <c r="R2510" t="str">
        <f t="shared" si="159"/>
        <v>Profit</v>
      </c>
    </row>
    <row r="2511" spans="1:18">
      <c r="A2511">
        <v>6808</v>
      </c>
      <c r="B2511" t="s">
        <v>44</v>
      </c>
      <c r="C2511">
        <v>45</v>
      </c>
      <c r="D2511" t="s">
        <v>16</v>
      </c>
      <c r="E2511" t="s">
        <v>41</v>
      </c>
      <c r="F2511" t="s">
        <v>25</v>
      </c>
      <c r="G2511">
        <v>4548.53</v>
      </c>
      <c r="H2511">
        <v>1964.39</v>
      </c>
      <c r="I2511">
        <v>5364.51</v>
      </c>
      <c r="J2511">
        <v>3400.12</v>
      </c>
      <c r="K2511" s="1">
        <f t="shared" si="156"/>
        <v>1.7308782879163505</v>
      </c>
      <c r="L2511" t="s">
        <v>19</v>
      </c>
      <c r="M2511" s="2" t="s">
        <v>32</v>
      </c>
      <c r="N2511" s="3" t="str">
        <f t="shared" si="157"/>
        <v>May</v>
      </c>
      <c r="O2511" t="s">
        <v>28</v>
      </c>
      <c r="P2511" t="s">
        <v>39</v>
      </c>
      <c r="Q2511" t="str">
        <f t="shared" si="158"/>
        <v>Senior</v>
      </c>
      <c r="R2511" t="str">
        <f t="shared" si="159"/>
        <v>Profit</v>
      </c>
    </row>
    <row r="2512" spans="1:18">
      <c r="A2512">
        <v>4808</v>
      </c>
      <c r="B2512" t="s">
        <v>15</v>
      </c>
      <c r="C2512">
        <v>18</v>
      </c>
      <c r="D2512" t="s">
        <v>24</v>
      </c>
      <c r="E2512" t="s">
        <v>17</v>
      </c>
      <c r="F2512" t="s">
        <v>42</v>
      </c>
      <c r="G2512">
        <v>4182.6899999999996</v>
      </c>
      <c r="H2512">
        <v>322.23</v>
      </c>
      <c r="I2512">
        <v>5364.36</v>
      </c>
      <c r="J2512">
        <v>5042.13</v>
      </c>
      <c r="K2512" s="1">
        <f t="shared" si="156"/>
        <v>15.647611954194209</v>
      </c>
      <c r="L2512" t="s">
        <v>19</v>
      </c>
      <c r="M2512" s="2" t="s">
        <v>226</v>
      </c>
      <c r="N2512" s="3" t="str">
        <f t="shared" si="157"/>
        <v>Jul</v>
      </c>
      <c r="O2512" t="s">
        <v>33</v>
      </c>
      <c r="P2512" t="s">
        <v>39</v>
      </c>
      <c r="Q2512" t="str">
        <f t="shared" si="158"/>
        <v>Young</v>
      </c>
      <c r="R2512" t="str">
        <f t="shared" si="159"/>
        <v>Profit</v>
      </c>
    </row>
    <row r="2513" spans="1:18">
      <c r="A2513">
        <v>8524</v>
      </c>
      <c r="B2513" t="s">
        <v>15</v>
      </c>
      <c r="C2513">
        <v>22</v>
      </c>
      <c r="D2513" t="s">
        <v>16</v>
      </c>
      <c r="E2513" t="s">
        <v>53</v>
      </c>
      <c r="F2513" t="s">
        <v>36</v>
      </c>
      <c r="G2513">
        <v>4705.34</v>
      </c>
      <c r="H2513">
        <v>795.4</v>
      </c>
      <c r="I2513">
        <v>5364.16</v>
      </c>
      <c r="J2513">
        <v>4568.76</v>
      </c>
      <c r="K2513" s="1">
        <f t="shared" si="156"/>
        <v>5.7439778727684185</v>
      </c>
      <c r="L2513" t="s">
        <v>54</v>
      </c>
      <c r="M2513" s="2" t="s">
        <v>221</v>
      </c>
      <c r="N2513" s="3" t="str">
        <f t="shared" si="157"/>
        <v>Dec</v>
      </c>
      <c r="O2513" t="s">
        <v>51</v>
      </c>
      <c r="P2513" t="s">
        <v>39</v>
      </c>
      <c r="Q2513" t="str">
        <f t="shared" si="158"/>
        <v>Young</v>
      </c>
      <c r="R2513" t="str">
        <f t="shared" si="159"/>
        <v>Profit</v>
      </c>
    </row>
    <row r="2514" spans="1:18">
      <c r="A2514">
        <v>7214</v>
      </c>
      <c r="B2514" t="s">
        <v>52</v>
      </c>
      <c r="C2514">
        <v>20</v>
      </c>
      <c r="D2514" t="s">
        <v>16</v>
      </c>
      <c r="E2514" t="s">
        <v>30</v>
      </c>
      <c r="F2514" t="s">
        <v>18</v>
      </c>
      <c r="G2514">
        <v>3175.62</v>
      </c>
      <c r="H2514">
        <v>823.51</v>
      </c>
      <c r="I2514">
        <v>5362.27</v>
      </c>
      <c r="J2514">
        <v>4538.76</v>
      </c>
      <c r="K2514" s="1">
        <f t="shared" si="156"/>
        <v>5.5114813420602058</v>
      </c>
      <c r="L2514" t="s">
        <v>37</v>
      </c>
      <c r="M2514" s="2" t="s">
        <v>255</v>
      </c>
      <c r="N2514" s="3" t="str">
        <f t="shared" si="157"/>
        <v>May</v>
      </c>
      <c r="O2514" t="s">
        <v>21</v>
      </c>
      <c r="P2514" t="s">
        <v>22</v>
      </c>
      <c r="Q2514" t="str">
        <f t="shared" si="158"/>
        <v>Young</v>
      </c>
      <c r="R2514" t="str">
        <f t="shared" si="159"/>
        <v>Profit</v>
      </c>
    </row>
    <row r="2515" spans="1:18">
      <c r="A2515">
        <v>9122</v>
      </c>
      <c r="B2515" t="s">
        <v>34</v>
      </c>
      <c r="C2515">
        <v>29</v>
      </c>
      <c r="D2515" t="s">
        <v>24</v>
      </c>
      <c r="E2515" t="s">
        <v>66</v>
      </c>
      <c r="F2515" t="s">
        <v>49</v>
      </c>
      <c r="G2515">
        <v>4042.75</v>
      </c>
      <c r="H2515">
        <v>508.86</v>
      </c>
      <c r="I2515">
        <v>5361.73</v>
      </c>
      <c r="J2515">
        <v>4852.87</v>
      </c>
      <c r="K2515" s="1">
        <f t="shared" si="156"/>
        <v>9.5367488110678771</v>
      </c>
      <c r="L2515" t="s">
        <v>26</v>
      </c>
      <c r="M2515" s="2" t="s">
        <v>294</v>
      </c>
      <c r="N2515" s="3" t="str">
        <f t="shared" si="157"/>
        <v>Jan</v>
      </c>
      <c r="O2515" t="s">
        <v>21</v>
      </c>
      <c r="P2515" t="s">
        <v>22</v>
      </c>
      <c r="Q2515" t="str">
        <f t="shared" si="158"/>
        <v>Adult</v>
      </c>
      <c r="R2515" t="str">
        <f t="shared" si="159"/>
        <v>Profit</v>
      </c>
    </row>
    <row r="2516" spans="1:18">
      <c r="A2516">
        <v>5000</v>
      </c>
      <c r="B2516" t="s">
        <v>23</v>
      </c>
      <c r="C2516">
        <v>48</v>
      </c>
      <c r="D2516" t="s">
        <v>16</v>
      </c>
      <c r="E2516" t="s">
        <v>59</v>
      </c>
      <c r="F2516" t="s">
        <v>25</v>
      </c>
      <c r="G2516">
        <v>2979.93</v>
      </c>
      <c r="H2516">
        <v>942.08</v>
      </c>
      <c r="I2516">
        <v>5361.06</v>
      </c>
      <c r="J2516">
        <v>4418.9799999999996</v>
      </c>
      <c r="K2516" s="1">
        <f t="shared" si="156"/>
        <v>4.6906632133152169</v>
      </c>
      <c r="L2516" t="s">
        <v>26</v>
      </c>
      <c r="M2516" s="2" t="s">
        <v>276</v>
      </c>
      <c r="N2516" s="3" t="str">
        <f t="shared" si="157"/>
        <v>Nov</v>
      </c>
      <c r="O2516" t="s">
        <v>28</v>
      </c>
      <c r="P2516" t="s">
        <v>22</v>
      </c>
      <c r="Q2516" t="str">
        <f t="shared" si="158"/>
        <v>Senior</v>
      </c>
      <c r="R2516" t="str">
        <f t="shared" si="159"/>
        <v>Profit</v>
      </c>
    </row>
    <row r="2517" spans="1:18">
      <c r="A2517">
        <v>2266</v>
      </c>
      <c r="B2517" t="s">
        <v>23</v>
      </c>
      <c r="C2517">
        <v>45</v>
      </c>
      <c r="D2517" t="s">
        <v>16</v>
      </c>
      <c r="E2517" t="s">
        <v>53</v>
      </c>
      <c r="F2517" t="s">
        <v>42</v>
      </c>
      <c r="G2517">
        <v>3312.63</v>
      </c>
      <c r="H2517">
        <v>1124.21</v>
      </c>
      <c r="I2517">
        <v>5360.81</v>
      </c>
      <c r="J2517">
        <v>4236.6000000000004</v>
      </c>
      <c r="K2517" s="1">
        <f t="shared" si="156"/>
        <v>3.7685130002401688</v>
      </c>
      <c r="L2517" t="s">
        <v>19</v>
      </c>
      <c r="M2517" s="2" t="s">
        <v>373</v>
      </c>
      <c r="N2517" s="3" t="str">
        <f t="shared" si="157"/>
        <v>Nov</v>
      </c>
      <c r="O2517" t="s">
        <v>56</v>
      </c>
      <c r="P2517" t="s">
        <v>22</v>
      </c>
      <c r="Q2517" t="str">
        <f t="shared" si="158"/>
        <v>Senior</v>
      </c>
      <c r="R2517" t="str">
        <f t="shared" si="159"/>
        <v>Profit</v>
      </c>
    </row>
    <row r="2518" spans="1:18">
      <c r="A2518">
        <v>786</v>
      </c>
      <c r="B2518" t="s">
        <v>34</v>
      </c>
      <c r="C2518">
        <v>36</v>
      </c>
      <c r="D2518" t="s">
        <v>24</v>
      </c>
      <c r="E2518" t="s">
        <v>17</v>
      </c>
      <c r="F2518" t="s">
        <v>42</v>
      </c>
      <c r="G2518">
        <v>4660.07</v>
      </c>
      <c r="H2518">
        <v>1999.96</v>
      </c>
      <c r="I2518">
        <v>5360.59</v>
      </c>
      <c r="J2518">
        <v>3360.63</v>
      </c>
      <c r="K2518" s="1">
        <f t="shared" si="156"/>
        <v>1.6803486069721394</v>
      </c>
      <c r="L2518" t="s">
        <v>37</v>
      </c>
      <c r="M2518" s="2" t="s">
        <v>367</v>
      </c>
      <c r="N2518" s="3" t="str">
        <f t="shared" si="157"/>
        <v>Feb</v>
      </c>
      <c r="O2518" t="s">
        <v>21</v>
      </c>
      <c r="P2518" t="s">
        <v>22</v>
      </c>
      <c r="Q2518" t="str">
        <f t="shared" si="158"/>
        <v>Adult</v>
      </c>
      <c r="R2518" t="str">
        <f t="shared" si="159"/>
        <v>Profit</v>
      </c>
    </row>
    <row r="2519" spans="1:18">
      <c r="A2519">
        <v>6273</v>
      </c>
      <c r="B2519" t="s">
        <v>84</v>
      </c>
      <c r="C2519">
        <v>36</v>
      </c>
      <c r="D2519" t="s">
        <v>24</v>
      </c>
      <c r="E2519" t="s">
        <v>53</v>
      </c>
      <c r="F2519" t="s">
        <v>49</v>
      </c>
      <c r="G2519">
        <v>3370.69</v>
      </c>
      <c r="H2519">
        <v>947.22</v>
      </c>
      <c r="I2519">
        <v>5360.58</v>
      </c>
      <c r="J2519">
        <v>4413.3599999999997</v>
      </c>
      <c r="K2519" s="1">
        <f t="shared" si="156"/>
        <v>4.6592766200038005</v>
      </c>
      <c r="L2519" t="s">
        <v>54</v>
      </c>
      <c r="M2519" s="2" t="s">
        <v>411</v>
      </c>
      <c r="N2519" s="3" t="str">
        <f t="shared" si="157"/>
        <v>Apr</v>
      </c>
      <c r="O2519" t="s">
        <v>21</v>
      </c>
      <c r="P2519" t="s">
        <v>39</v>
      </c>
      <c r="Q2519" t="str">
        <f t="shared" si="158"/>
        <v>Adult</v>
      </c>
      <c r="R2519" t="str">
        <f t="shared" si="159"/>
        <v>Profit</v>
      </c>
    </row>
    <row r="2520" spans="1:18">
      <c r="A2520">
        <v>6760</v>
      </c>
      <c r="B2520" t="s">
        <v>44</v>
      </c>
      <c r="C2520">
        <v>47</v>
      </c>
      <c r="D2520" t="s">
        <v>24</v>
      </c>
      <c r="E2520" t="s">
        <v>59</v>
      </c>
      <c r="F2520" t="s">
        <v>49</v>
      </c>
      <c r="G2520">
        <v>4740.49</v>
      </c>
      <c r="H2520">
        <v>883.04</v>
      </c>
      <c r="I2520">
        <v>5360.12</v>
      </c>
      <c r="J2520">
        <v>4477.08</v>
      </c>
      <c r="K2520" s="1">
        <f t="shared" si="156"/>
        <v>5.0700761007428881</v>
      </c>
      <c r="L2520" t="s">
        <v>26</v>
      </c>
      <c r="M2520" s="2" t="s">
        <v>114</v>
      </c>
      <c r="N2520" s="3" t="str">
        <f t="shared" si="157"/>
        <v>Oct</v>
      </c>
      <c r="O2520" t="s">
        <v>56</v>
      </c>
      <c r="P2520" t="s">
        <v>39</v>
      </c>
      <c r="Q2520" t="str">
        <f t="shared" si="158"/>
        <v>Senior</v>
      </c>
      <c r="R2520" t="str">
        <f t="shared" si="159"/>
        <v>Profit</v>
      </c>
    </row>
    <row r="2521" spans="1:18">
      <c r="A2521">
        <v>6264</v>
      </c>
      <c r="B2521" t="s">
        <v>40</v>
      </c>
      <c r="C2521">
        <v>33</v>
      </c>
      <c r="D2521" t="s">
        <v>24</v>
      </c>
      <c r="E2521" t="s">
        <v>57</v>
      </c>
      <c r="F2521" t="s">
        <v>18</v>
      </c>
      <c r="G2521">
        <v>3302.63</v>
      </c>
      <c r="H2521">
        <v>1453.35</v>
      </c>
      <c r="I2521">
        <v>5359.62</v>
      </c>
      <c r="J2521">
        <v>3906.27</v>
      </c>
      <c r="K2521" s="1">
        <f t="shared" si="156"/>
        <v>2.6877696356693157</v>
      </c>
      <c r="L2521" t="s">
        <v>37</v>
      </c>
      <c r="M2521" s="2" t="s">
        <v>103</v>
      </c>
      <c r="N2521" s="3" t="str">
        <f t="shared" si="157"/>
        <v>Oct</v>
      </c>
      <c r="O2521" t="s">
        <v>33</v>
      </c>
      <c r="P2521" t="s">
        <v>39</v>
      </c>
      <c r="Q2521" t="str">
        <f t="shared" si="158"/>
        <v>Adult</v>
      </c>
      <c r="R2521" t="str">
        <f t="shared" si="159"/>
        <v>Profit</v>
      </c>
    </row>
    <row r="2522" spans="1:18">
      <c r="A2522">
        <v>12</v>
      </c>
      <c r="B2522" t="s">
        <v>44</v>
      </c>
      <c r="C2522">
        <v>35</v>
      </c>
      <c r="D2522" t="s">
        <v>24</v>
      </c>
      <c r="E2522" t="s">
        <v>59</v>
      </c>
      <c r="F2522" t="s">
        <v>42</v>
      </c>
      <c r="G2522">
        <v>3313.16</v>
      </c>
      <c r="H2522">
        <v>1260.27</v>
      </c>
      <c r="I2522">
        <v>5358.43</v>
      </c>
      <c r="J2522">
        <v>4098.16</v>
      </c>
      <c r="K2522" s="1">
        <f t="shared" si="156"/>
        <v>3.2518111198393993</v>
      </c>
      <c r="L2522" t="s">
        <v>26</v>
      </c>
      <c r="M2522" s="2" t="s">
        <v>60</v>
      </c>
      <c r="N2522" s="3" t="str">
        <f t="shared" si="157"/>
        <v>Dec</v>
      </c>
      <c r="O2522" t="s">
        <v>56</v>
      </c>
      <c r="P2522" t="s">
        <v>39</v>
      </c>
      <c r="Q2522" t="str">
        <f t="shared" si="158"/>
        <v>Adult</v>
      </c>
      <c r="R2522" t="str">
        <f t="shared" si="159"/>
        <v>Profit</v>
      </c>
    </row>
    <row r="2523" spans="1:18">
      <c r="A2523">
        <v>9306</v>
      </c>
      <c r="B2523" t="s">
        <v>84</v>
      </c>
      <c r="C2523">
        <v>30</v>
      </c>
      <c r="D2523" t="s">
        <v>24</v>
      </c>
      <c r="E2523" t="s">
        <v>53</v>
      </c>
      <c r="F2523" t="s">
        <v>25</v>
      </c>
      <c r="G2523">
        <v>4076.17</v>
      </c>
      <c r="H2523">
        <v>1175.21</v>
      </c>
      <c r="I2523">
        <v>5357.3</v>
      </c>
      <c r="J2523">
        <v>4182.09</v>
      </c>
      <c r="K2523" s="1">
        <f t="shared" si="156"/>
        <v>3.5585895286799807</v>
      </c>
      <c r="L2523" t="s">
        <v>31</v>
      </c>
      <c r="M2523" s="2" t="s">
        <v>275</v>
      </c>
      <c r="N2523" s="3" t="str">
        <f t="shared" si="157"/>
        <v>Jan</v>
      </c>
      <c r="O2523" t="s">
        <v>51</v>
      </c>
      <c r="P2523" t="s">
        <v>39</v>
      </c>
      <c r="Q2523" t="str">
        <f t="shared" si="158"/>
        <v>Adult</v>
      </c>
      <c r="R2523" t="str">
        <f t="shared" si="159"/>
        <v>Profit</v>
      </c>
    </row>
    <row r="2524" spans="1:18">
      <c r="A2524">
        <v>4935</v>
      </c>
      <c r="B2524" t="s">
        <v>23</v>
      </c>
      <c r="C2524">
        <v>30</v>
      </c>
      <c r="D2524" t="s">
        <v>16</v>
      </c>
      <c r="E2524" t="s">
        <v>66</v>
      </c>
      <c r="F2524" t="s">
        <v>18</v>
      </c>
      <c r="G2524">
        <v>4090.59</v>
      </c>
      <c r="H2524">
        <v>108.72</v>
      </c>
      <c r="I2524">
        <v>5356.61</v>
      </c>
      <c r="J2524">
        <v>5247.89</v>
      </c>
      <c r="K2524" s="1">
        <f t="shared" si="156"/>
        <v>48.269775570272266</v>
      </c>
      <c r="L2524" t="s">
        <v>54</v>
      </c>
      <c r="M2524" s="2" t="s">
        <v>158</v>
      </c>
      <c r="N2524" s="3" t="str">
        <f t="shared" si="157"/>
        <v>Jan</v>
      </c>
      <c r="O2524" t="s">
        <v>21</v>
      </c>
      <c r="P2524" t="s">
        <v>39</v>
      </c>
      <c r="Q2524" t="str">
        <f t="shared" si="158"/>
        <v>Adult</v>
      </c>
      <c r="R2524" t="str">
        <f t="shared" si="159"/>
        <v>Profit</v>
      </c>
    </row>
    <row r="2525" spans="1:18">
      <c r="A2525">
        <v>1821</v>
      </c>
      <c r="B2525" t="s">
        <v>34</v>
      </c>
      <c r="C2525">
        <v>35</v>
      </c>
      <c r="D2525" t="s">
        <v>16</v>
      </c>
      <c r="E2525" t="s">
        <v>57</v>
      </c>
      <c r="F2525" t="s">
        <v>25</v>
      </c>
      <c r="G2525">
        <v>3546.42</v>
      </c>
      <c r="H2525">
        <v>1275.19</v>
      </c>
      <c r="I2525">
        <v>5356.58</v>
      </c>
      <c r="J2525">
        <v>4081.39</v>
      </c>
      <c r="K2525" s="1">
        <f t="shared" si="156"/>
        <v>3.2006132419482585</v>
      </c>
      <c r="L2525" t="s">
        <v>37</v>
      </c>
      <c r="M2525" s="2" t="s">
        <v>137</v>
      </c>
      <c r="N2525" s="3" t="str">
        <f t="shared" si="157"/>
        <v>Jun</v>
      </c>
      <c r="O2525" t="s">
        <v>33</v>
      </c>
      <c r="P2525" t="s">
        <v>39</v>
      </c>
      <c r="Q2525" t="str">
        <f t="shared" si="158"/>
        <v>Adult</v>
      </c>
      <c r="R2525" t="str">
        <f t="shared" si="159"/>
        <v>Profit</v>
      </c>
    </row>
    <row r="2526" spans="1:18">
      <c r="A2526">
        <v>3711</v>
      </c>
      <c r="B2526" t="s">
        <v>34</v>
      </c>
      <c r="C2526">
        <v>53</v>
      </c>
      <c r="D2526" t="s">
        <v>16</v>
      </c>
      <c r="E2526" t="s">
        <v>30</v>
      </c>
      <c r="F2526" t="s">
        <v>36</v>
      </c>
      <c r="G2526">
        <v>3319.23</v>
      </c>
      <c r="H2526">
        <v>754.55</v>
      </c>
      <c r="I2526">
        <v>5356.12</v>
      </c>
      <c r="J2526">
        <v>4601.57</v>
      </c>
      <c r="K2526" s="1">
        <f t="shared" si="156"/>
        <v>6.098429527532967</v>
      </c>
      <c r="L2526" t="s">
        <v>31</v>
      </c>
      <c r="M2526" s="2" t="s">
        <v>136</v>
      </c>
      <c r="N2526" s="3" t="str">
        <f t="shared" si="157"/>
        <v>Nov</v>
      </c>
      <c r="O2526" t="s">
        <v>33</v>
      </c>
      <c r="P2526" t="s">
        <v>39</v>
      </c>
      <c r="Q2526" t="str">
        <f t="shared" si="158"/>
        <v>Senior</v>
      </c>
      <c r="R2526" t="str">
        <f t="shared" si="159"/>
        <v>Profit</v>
      </c>
    </row>
    <row r="2527" spans="1:18">
      <c r="A2527">
        <v>7701</v>
      </c>
      <c r="B2527" t="s">
        <v>34</v>
      </c>
      <c r="C2527">
        <v>42</v>
      </c>
      <c r="D2527" t="s">
        <v>16</v>
      </c>
      <c r="E2527" t="s">
        <v>17</v>
      </c>
      <c r="F2527" t="s">
        <v>42</v>
      </c>
      <c r="G2527">
        <v>4089.65</v>
      </c>
      <c r="H2527">
        <v>1309.31</v>
      </c>
      <c r="I2527">
        <v>5355.08</v>
      </c>
      <c r="J2527">
        <v>4045.77</v>
      </c>
      <c r="K2527" s="1">
        <f t="shared" si="156"/>
        <v>3.0900016038982367</v>
      </c>
      <c r="L2527" t="s">
        <v>19</v>
      </c>
      <c r="M2527" s="2" t="s">
        <v>98</v>
      </c>
      <c r="N2527" s="3" t="str">
        <f t="shared" si="157"/>
        <v>Aug</v>
      </c>
      <c r="O2527" t="s">
        <v>33</v>
      </c>
      <c r="P2527" t="s">
        <v>39</v>
      </c>
      <c r="Q2527" t="str">
        <f t="shared" si="158"/>
        <v>Senior</v>
      </c>
      <c r="R2527" t="str">
        <f t="shared" si="159"/>
        <v>Profit</v>
      </c>
    </row>
    <row r="2528" spans="1:18">
      <c r="A2528">
        <v>1257</v>
      </c>
      <c r="B2528" t="s">
        <v>84</v>
      </c>
      <c r="C2528">
        <v>35</v>
      </c>
      <c r="D2528" t="s">
        <v>16</v>
      </c>
      <c r="E2528" t="s">
        <v>57</v>
      </c>
      <c r="F2528" t="s">
        <v>18</v>
      </c>
      <c r="G2528">
        <v>4335.5600000000004</v>
      </c>
      <c r="H2528">
        <v>1534.21</v>
      </c>
      <c r="I2528">
        <v>5353.96</v>
      </c>
      <c r="J2528">
        <v>3819.75</v>
      </c>
      <c r="K2528" s="1">
        <f t="shared" si="156"/>
        <v>2.4897178352376792</v>
      </c>
      <c r="L2528" t="s">
        <v>19</v>
      </c>
      <c r="M2528" s="2" t="s">
        <v>210</v>
      </c>
      <c r="N2528" s="3" t="str">
        <f t="shared" si="157"/>
        <v>Oct</v>
      </c>
      <c r="O2528" t="s">
        <v>33</v>
      </c>
      <c r="P2528" t="s">
        <v>22</v>
      </c>
      <c r="Q2528" t="str">
        <f t="shared" si="158"/>
        <v>Adult</v>
      </c>
      <c r="R2528" t="str">
        <f t="shared" si="159"/>
        <v>Profit</v>
      </c>
    </row>
    <row r="2529" spans="1:18">
      <c r="A2529">
        <v>7847</v>
      </c>
      <c r="B2529" t="s">
        <v>84</v>
      </c>
      <c r="C2529">
        <v>57</v>
      </c>
      <c r="D2529" t="s">
        <v>16</v>
      </c>
      <c r="E2529" t="s">
        <v>66</v>
      </c>
      <c r="F2529" t="s">
        <v>42</v>
      </c>
      <c r="G2529">
        <v>3849.17</v>
      </c>
      <c r="H2529">
        <v>1359.15</v>
      </c>
      <c r="I2529">
        <v>5353.81</v>
      </c>
      <c r="J2529">
        <v>3994.66</v>
      </c>
      <c r="K2529" s="1">
        <f t="shared" si="156"/>
        <v>2.9390869293308315</v>
      </c>
      <c r="L2529" t="s">
        <v>26</v>
      </c>
      <c r="M2529" s="2" t="s">
        <v>166</v>
      </c>
      <c r="N2529" s="3" t="str">
        <f t="shared" si="157"/>
        <v>Sep</v>
      </c>
      <c r="O2529" t="s">
        <v>21</v>
      </c>
      <c r="P2529" t="s">
        <v>39</v>
      </c>
      <c r="Q2529" t="str">
        <f t="shared" si="158"/>
        <v>Senior</v>
      </c>
      <c r="R2529" t="str">
        <f t="shared" si="159"/>
        <v>Profit</v>
      </c>
    </row>
    <row r="2530" spans="1:18">
      <c r="A2530">
        <v>8664</v>
      </c>
      <c r="B2530" t="s">
        <v>84</v>
      </c>
      <c r="C2530">
        <v>55</v>
      </c>
      <c r="D2530" t="s">
        <v>24</v>
      </c>
      <c r="E2530" t="s">
        <v>53</v>
      </c>
      <c r="F2530" t="s">
        <v>49</v>
      </c>
      <c r="G2530">
        <v>3460.25</v>
      </c>
      <c r="H2530">
        <v>644.04</v>
      </c>
      <c r="I2530">
        <v>5352.19</v>
      </c>
      <c r="J2530">
        <v>4708.1499999999996</v>
      </c>
      <c r="K2530" s="1">
        <f t="shared" si="156"/>
        <v>7.3103378672132164</v>
      </c>
      <c r="L2530" t="s">
        <v>26</v>
      </c>
      <c r="M2530" s="2" t="s">
        <v>293</v>
      </c>
      <c r="N2530" s="3" t="str">
        <f t="shared" si="157"/>
        <v>Jul</v>
      </c>
      <c r="O2530" t="s">
        <v>51</v>
      </c>
      <c r="P2530" t="s">
        <v>22</v>
      </c>
      <c r="Q2530" t="str">
        <f t="shared" si="158"/>
        <v>Senior</v>
      </c>
      <c r="R2530" t="str">
        <f t="shared" si="159"/>
        <v>Profit</v>
      </c>
    </row>
    <row r="2531" spans="1:18">
      <c r="A2531">
        <v>3402</v>
      </c>
      <c r="B2531" t="s">
        <v>29</v>
      </c>
      <c r="C2531">
        <v>28</v>
      </c>
      <c r="D2531" t="s">
        <v>24</v>
      </c>
      <c r="E2531" t="s">
        <v>35</v>
      </c>
      <c r="F2531" t="s">
        <v>18</v>
      </c>
      <c r="G2531">
        <v>4085.17</v>
      </c>
      <c r="H2531">
        <v>815.68</v>
      </c>
      <c r="I2531">
        <v>5351.71</v>
      </c>
      <c r="J2531">
        <v>4536.03</v>
      </c>
      <c r="K2531" s="1">
        <f t="shared" si="156"/>
        <v>5.5610410945468809</v>
      </c>
      <c r="L2531" t="s">
        <v>26</v>
      </c>
      <c r="M2531" s="2" t="s">
        <v>150</v>
      </c>
      <c r="N2531" s="3" t="str">
        <f t="shared" si="157"/>
        <v>Apr</v>
      </c>
      <c r="O2531" t="s">
        <v>28</v>
      </c>
      <c r="P2531" t="s">
        <v>22</v>
      </c>
      <c r="Q2531" t="str">
        <f t="shared" si="158"/>
        <v>Adult</v>
      </c>
      <c r="R2531" t="str">
        <f t="shared" si="159"/>
        <v>Profit</v>
      </c>
    </row>
    <row r="2532" spans="1:18">
      <c r="A2532">
        <v>7149</v>
      </c>
      <c r="B2532" t="s">
        <v>92</v>
      </c>
      <c r="C2532">
        <v>54</v>
      </c>
      <c r="D2532" t="s">
        <v>24</v>
      </c>
      <c r="E2532" t="s">
        <v>17</v>
      </c>
      <c r="F2532" t="s">
        <v>25</v>
      </c>
      <c r="G2532">
        <v>4845.01</v>
      </c>
      <c r="H2532">
        <v>1300.76</v>
      </c>
      <c r="I2532">
        <v>5351.06</v>
      </c>
      <c r="J2532">
        <v>4050.3</v>
      </c>
      <c r="K2532" s="1">
        <f t="shared" si="156"/>
        <v>3.113795012146745</v>
      </c>
      <c r="L2532" t="s">
        <v>37</v>
      </c>
      <c r="M2532" s="2" t="s">
        <v>159</v>
      </c>
      <c r="N2532" s="3" t="str">
        <f t="shared" si="157"/>
        <v>Apr</v>
      </c>
      <c r="O2532" t="s">
        <v>21</v>
      </c>
      <c r="P2532" t="s">
        <v>39</v>
      </c>
      <c r="Q2532" t="str">
        <f t="shared" si="158"/>
        <v>Senior</v>
      </c>
      <c r="R2532" t="str">
        <f t="shared" si="159"/>
        <v>Profit</v>
      </c>
    </row>
    <row r="2533" spans="1:18">
      <c r="A2533">
        <v>4527</v>
      </c>
      <c r="B2533" t="s">
        <v>29</v>
      </c>
      <c r="C2533">
        <v>19</v>
      </c>
      <c r="D2533" t="s">
        <v>24</v>
      </c>
      <c r="E2533" t="s">
        <v>30</v>
      </c>
      <c r="F2533" t="s">
        <v>49</v>
      </c>
      <c r="G2533">
        <v>3230.18</v>
      </c>
      <c r="H2533">
        <v>830.91</v>
      </c>
      <c r="I2533">
        <v>5350.01</v>
      </c>
      <c r="J2533">
        <v>4519.1000000000004</v>
      </c>
      <c r="K2533" s="1">
        <f t="shared" si="156"/>
        <v>5.4387358438338698</v>
      </c>
      <c r="L2533" t="s">
        <v>54</v>
      </c>
      <c r="M2533" s="2" t="s">
        <v>157</v>
      </c>
      <c r="N2533" s="3" t="str">
        <f t="shared" si="157"/>
        <v>Mar</v>
      </c>
      <c r="O2533" t="s">
        <v>56</v>
      </c>
      <c r="P2533" t="s">
        <v>22</v>
      </c>
      <c r="Q2533" t="str">
        <f t="shared" si="158"/>
        <v>Young</v>
      </c>
      <c r="R2533" t="str">
        <f t="shared" si="159"/>
        <v>Profit</v>
      </c>
    </row>
    <row r="2534" spans="1:18">
      <c r="A2534">
        <v>1664</v>
      </c>
      <c r="B2534" t="s">
        <v>47</v>
      </c>
      <c r="C2534">
        <v>30</v>
      </c>
      <c r="D2534" t="s">
        <v>24</v>
      </c>
      <c r="E2534" t="s">
        <v>53</v>
      </c>
      <c r="F2534" t="s">
        <v>18</v>
      </c>
      <c r="G2534">
        <v>4676.83</v>
      </c>
      <c r="H2534">
        <v>1154.81</v>
      </c>
      <c r="I2534">
        <v>5349.25</v>
      </c>
      <c r="J2534">
        <v>4194.4399999999996</v>
      </c>
      <c r="K2534" s="1">
        <f t="shared" si="156"/>
        <v>3.6321472796390748</v>
      </c>
      <c r="L2534" t="s">
        <v>54</v>
      </c>
      <c r="M2534" s="2" t="s">
        <v>117</v>
      </c>
      <c r="N2534" s="3" t="str">
        <f t="shared" si="157"/>
        <v>Dec</v>
      </c>
      <c r="O2534" t="s">
        <v>21</v>
      </c>
      <c r="P2534" t="s">
        <v>22</v>
      </c>
      <c r="Q2534" t="str">
        <f t="shared" si="158"/>
        <v>Adult</v>
      </c>
      <c r="R2534" t="str">
        <f t="shared" si="159"/>
        <v>Profit</v>
      </c>
    </row>
    <row r="2535" spans="1:18">
      <c r="A2535">
        <v>8482</v>
      </c>
      <c r="B2535" t="s">
        <v>23</v>
      </c>
      <c r="C2535">
        <v>57</v>
      </c>
      <c r="D2535" t="s">
        <v>24</v>
      </c>
      <c r="E2535" t="s">
        <v>57</v>
      </c>
      <c r="F2535" t="s">
        <v>42</v>
      </c>
      <c r="G2535">
        <v>4577.13</v>
      </c>
      <c r="H2535">
        <v>189.37</v>
      </c>
      <c r="I2535">
        <v>5348.54</v>
      </c>
      <c r="J2535">
        <v>5159.17</v>
      </c>
      <c r="K2535" s="1">
        <f t="shared" si="156"/>
        <v>27.243861224058719</v>
      </c>
      <c r="L2535" t="s">
        <v>37</v>
      </c>
      <c r="M2535" s="2" t="s">
        <v>383</v>
      </c>
      <c r="N2535" s="3" t="str">
        <f t="shared" si="157"/>
        <v>Dec</v>
      </c>
      <c r="O2535" t="s">
        <v>21</v>
      </c>
      <c r="P2535" t="s">
        <v>39</v>
      </c>
      <c r="Q2535" t="str">
        <f t="shared" si="158"/>
        <v>Senior</v>
      </c>
      <c r="R2535" t="str">
        <f t="shared" si="159"/>
        <v>Profit</v>
      </c>
    </row>
    <row r="2536" spans="1:18">
      <c r="A2536">
        <v>6787</v>
      </c>
      <c r="B2536" t="s">
        <v>92</v>
      </c>
      <c r="C2536">
        <v>31</v>
      </c>
      <c r="D2536" t="s">
        <v>16</v>
      </c>
      <c r="E2536" t="s">
        <v>30</v>
      </c>
      <c r="F2536" t="s">
        <v>49</v>
      </c>
      <c r="G2536">
        <v>3403.3</v>
      </c>
      <c r="H2536">
        <v>1161.8399999999999</v>
      </c>
      <c r="I2536">
        <v>5347.78</v>
      </c>
      <c r="J2536">
        <v>4185.9399999999996</v>
      </c>
      <c r="K2536" s="1">
        <f t="shared" si="156"/>
        <v>3.6028540935068509</v>
      </c>
      <c r="L2536" t="s">
        <v>19</v>
      </c>
      <c r="M2536" s="2" t="s">
        <v>210</v>
      </c>
      <c r="N2536" s="3" t="str">
        <f t="shared" si="157"/>
        <v>Oct</v>
      </c>
      <c r="O2536" t="s">
        <v>56</v>
      </c>
      <c r="P2536" t="s">
        <v>39</v>
      </c>
      <c r="Q2536" t="str">
        <f t="shared" si="158"/>
        <v>Adult</v>
      </c>
      <c r="R2536" t="str">
        <f t="shared" si="159"/>
        <v>Profit</v>
      </c>
    </row>
    <row r="2537" spans="1:18">
      <c r="A2537">
        <v>6759</v>
      </c>
      <c r="B2537" t="s">
        <v>92</v>
      </c>
      <c r="C2537">
        <v>35</v>
      </c>
      <c r="D2537" t="s">
        <v>16</v>
      </c>
      <c r="E2537" t="s">
        <v>17</v>
      </c>
      <c r="F2537" t="s">
        <v>36</v>
      </c>
      <c r="G2537">
        <v>3100.18</v>
      </c>
      <c r="H2537">
        <v>726.36</v>
      </c>
      <c r="I2537">
        <v>5346.62</v>
      </c>
      <c r="J2537">
        <v>4620.26</v>
      </c>
      <c r="K2537" s="1">
        <f t="shared" si="156"/>
        <v>6.36084035464508</v>
      </c>
      <c r="L2537" t="s">
        <v>31</v>
      </c>
      <c r="M2537" s="2" t="s">
        <v>239</v>
      </c>
      <c r="N2537" s="3" t="str">
        <f t="shared" si="157"/>
        <v>Sep</v>
      </c>
      <c r="O2537" t="s">
        <v>51</v>
      </c>
      <c r="P2537" t="s">
        <v>39</v>
      </c>
      <c r="Q2537" t="str">
        <f t="shared" si="158"/>
        <v>Adult</v>
      </c>
      <c r="R2537" t="str">
        <f t="shared" si="159"/>
        <v>Profit</v>
      </c>
    </row>
    <row r="2538" spans="1:18">
      <c r="A2538">
        <v>5333</v>
      </c>
      <c r="B2538" t="s">
        <v>29</v>
      </c>
      <c r="C2538">
        <v>28</v>
      </c>
      <c r="D2538" t="s">
        <v>24</v>
      </c>
      <c r="E2538" t="s">
        <v>57</v>
      </c>
      <c r="F2538" t="s">
        <v>42</v>
      </c>
      <c r="G2538">
        <v>3165.26</v>
      </c>
      <c r="H2538">
        <v>379.81</v>
      </c>
      <c r="I2538">
        <v>5346.24</v>
      </c>
      <c r="J2538">
        <v>4966.43</v>
      </c>
      <c r="K2538" s="1">
        <f t="shared" si="156"/>
        <v>13.076090676917406</v>
      </c>
      <c r="L2538" t="s">
        <v>19</v>
      </c>
      <c r="M2538" s="2" t="s">
        <v>337</v>
      </c>
      <c r="N2538" s="3" t="str">
        <f t="shared" si="157"/>
        <v>Sep</v>
      </c>
      <c r="O2538" t="s">
        <v>56</v>
      </c>
      <c r="P2538" t="s">
        <v>22</v>
      </c>
      <c r="Q2538" t="str">
        <f t="shared" si="158"/>
        <v>Adult</v>
      </c>
      <c r="R2538" t="str">
        <f t="shared" si="159"/>
        <v>Profit</v>
      </c>
    </row>
    <row r="2539" spans="1:18">
      <c r="A2539">
        <v>679</v>
      </c>
      <c r="B2539" t="s">
        <v>44</v>
      </c>
      <c r="C2539">
        <v>39</v>
      </c>
      <c r="D2539" t="s">
        <v>24</v>
      </c>
      <c r="E2539" t="s">
        <v>30</v>
      </c>
      <c r="F2539" t="s">
        <v>42</v>
      </c>
      <c r="G2539">
        <v>4389.1499999999996</v>
      </c>
      <c r="H2539">
        <v>1061.9100000000001</v>
      </c>
      <c r="I2539">
        <v>5345.03</v>
      </c>
      <c r="J2539">
        <v>4283.12</v>
      </c>
      <c r="K2539" s="1">
        <f t="shared" si="156"/>
        <v>4.0334114943827624</v>
      </c>
      <c r="L2539" t="s">
        <v>19</v>
      </c>
      <c r="M2539" s="2" t="s">
        <v>361</v>
      </c>
      <c r="N2539" s="3" t="str">
        <f t="shared" si="157"/>
        <v>Jan</v>
      </c>
      <c r="O2539" t="s">
        <v>51</v>
      </c>
      <c r="P2539" t="s">
        <v>22</v>
      </c>
      <c r="Q2539" t="str">
        <f t="shared" si="158"/>
        <v>Adult</v>
      </c>
      <c r="R2539" t="str">
        <f t="shared" si="159"/>
        <v>Profit</v>
      </c>
    </row>
    <row r="2540" spans="1:18">
      <c r="A2540">
        <v>7834</v>
      </c>
      <c r="B2540" t="s">
        <v>29</v>
      </c>
      <c r="C2540">
        <v>44</v>
      </c>
      <c r="D2540" t="s">
        <v>24</v>
      </c>
      <c r="E2540" t="s">
        <v>66</v>
      </c>
      <c r="F2540" t="s">
        <v>36</v>
      </c>
      <c r="G2540">
        <v>4463.91</v>
      </c>
      <c r="H2540">
        <v>1370.98</v>
      </c>
      <c r="I2540">
        <v>5345.02</v>
      </c>
      <c r="J2540">
        <v>3974.04</v>
      </c>
      <c r="K2540" s="1">
        <f t="shared" si="156"/>
        <v>2.8986856117521773</v>
      </c>
      <c r="L2540" t="s">
        <v>37</v>
      </c>
      <c r="M2540" s="2" t="s">
        <v>258</v>
      </c>
      <c r="N2540" s="3" t="str">
        <f t="shared" si="157"/>
        <v>Nov</v>
      </c>
      <c r="O2540" t="s">
        <v>28</v>
      </c>
      <c r="P2540" t="s">
        <v>39</v>
      </c>
      <c r="Q2540" t="str">
        <f t="shared" si="158"/>
        <v>Senior</v>
      </c>
      <c r="R2540" t="str">
        <f t="shared" si="159"/>
        <v>Profit</v>
      </c>
    </row>
    <row r="2541" spans="1:18">
      <c r="A2541">
        <v>8769</v>
      </c>
      <c r="B2541" t="s">
        <v>92</v>
      </c>
      <c r="C2541">
        <v>58</v>
      </c>
      <c r="D2541" t="s">
        <v>16</v>
      </c>
      <c r="E2541" t="s">
        <v>66</v>
      </c>
      <c r="F2541" t="s">
        <v>18</v>
      </c>
      <c r="G2541">
        <v>3600.29</v>
      </c>
      <c r="H2541">
        <v>1671.52</v>
      </c>
      <c r="I2541">
        <v>5343.93</v>
      </c>
      <c r="J2541">
        <v>3672.41</v>
      </c>
      <c r="K2541" s="1">
        <f t="shared" si="156"/>
        <v>2.1970481956542547</v>
      </c>
      <c r="L2541" t="s">
        <v>19</v>
      </c>
      <c r="M2541" s="2" t="s">
        <v>171</v>
      </c>
      <c r="N2541" s="3" t="str">
        <f t="shared" si="157"/>
        <v>Jan</v>
      </c>
      <c r="O2541" t="s">
        <v>56</v>
      </c>
      <c r="P2541" t="s">
        <v>22</v>
      </c>
      <c r="Q2541" t="str">
        <f t="shared" si="158"/>
        <v>Senior</v>
      </c>
      <c r="R2541" t="str">
        <f t="shared" si="159"/>
        <v>Profit</v>
      </c>
    </row>
    <row r="2542" spans="1:18">
      <c r="A2542">
        <v>8961</v>
      </c>
      <c r="B2542" t="s">
        <v>23</v>
      </c>
      <c r="C2542">
        <v>18</v>
      </c>
      <c r="D2542" t="s">
        <v>24</v>
      </c>
      <c r="E2542" t="s">
        <v>17</v>
      </c>
      <c r="F2542" t="s">
        <v>18</v>
      </c>
      <c r="G2542">
        <v>3165.93</v>
      </c>
      <c r="H2542">
        <v>1067.6300000000001</v>
      </c>
      <c r="I2542">
        <v>5343.92</v>
      </c>
      <c r="J2542">
        <v>4276.29</v>
      </c>
      <c r="K2542" s="1">
        <f t="shared" si="156"/>
        <v>4.0054044940662958</v>
      </c>
      <c r="L2542" t="s">
        <v>31</v>
      </c>
      <c r="M2542" s="2" t="s">
        <v>235</v>
      </c>
      <c r="N2542" s="3" t="str">
        <f t="shared" si="157"/>
        <v>Aug</v>
      </c>
      <c r="O2542" t="s">
        <v>51</v>
      </c>
      <c r="P2542" t="s">
        <v>22</v>
      </c>
      <c r="Q2542" t="str">
        <f t="shared" si="158"/>
        <v>Young</v>
      </c>
      <c r="R2542" t="str">
        <f t="shared" si="159"/>
        <v>Profit</v>
      </c>
    </row>
    <row r="2543" spans="1:18">
      <c r="A2543">
        <v>6532</v>
      </c>
      <c r="B2543" t="s">
        <v>84</v>
      </c>
      <c r="C2543">
        <v>38</v>
      </c>
      <c r="D2543" t="s">
        <v>24</v>
      </c>
      <c r="E2543" t="s">
        <v>57</v>
      </c>
      <c r="F2543" t="s">
        <v>25</v>
      </c>
      <c r="G2543">
        <v>4014.56</v>
      </c>
      <c r="H2543">
        <v>1897.02</v>
      </c>
      <c r="I2543">
        <v>5342.76</v>
      </c>
      <c r="J2543">
        <v>3445.74</v>
      </c>
      <c r="K2543" s="1">
        <f t="shared" si="156"/>
        <v>1.816396242527754</v>
      </c>
      <c r="L2543" t="s">
        <v>31</v>
      </c>
      <c r="M2543" s="2" t="s">
        <v>401</v>
      </c>
      <c r="N2543" s="3" t="str">
        <f t="shared" si="157"/>
        <v>Mar</v>
      </c>
      <c r="O2543" t="s">
        <v>56</v>
      </c>
      <c r="P2543" t="s">
        <v>39</v>
      </c>
      <c r="Q2543" t="str">
        <f t="shared" si="158"/>
        <v>Adult</v>
      </c>
      <c r="R2543" t="str">
        <f t="shared" si="159"/>
        <v>Profit</v>
      </c>
    </row>
    <row r="2544" spans="1:18">
      <c r="A2544">
        <v>254</v>
      </c>
      <c r="B2544" t="s">
        <v>40</v>
      </c>
      <c r="C2544">
        <v>47</v>
      </c>
      <c r="D2544" t="s">
        <v>16</v>
      </c>
      <c r="E2544" t="s">
        <v>53</v>
      </c>
      <c r="F2544" t="s">
        <v>42</v>
      </c>
      <c r="G2544">
        <v>3364.07</v>
      </c>
      <c r="H2544">
        <v>773.11</v>
      </c>
      <c r="I2544">
        <v>5341.57</v>
      </c>
      <c r="J2544">
        <v>4568.46</v>
      </c>
      <c r="K2544" s="1">
        <f t="shared" si="156"/>
        <v>5.9091979149150831</v>
      </c>
      <c r="L2544" t="s">
        <v>31</v>
      </c>
      <c r="M2544" s="2" t="s">
        <v>232</v>
      </c>
      <c r="N2544" s="3" t="str">
        <f t="shared" si="157"/>
        <v>Jul</v>
      </c>
      <c r="O2544" t="s">
        <v>21</v>
      </c>
      <c r="P2544" t="s">
        <v>22</v>
      </c>
      <c r="Q2544" t="str">
        <f t="shared" si="158"/>
        <v>Senior</v>
      </c>
      <c r="R2544" t="str">
        <f t="shared" si="159"/>
        <v>Profit</v>
      </c>
    </row>
    <row r="2545" spans="1:18">
      <c r="A2545">
        <v>98</v>
      </c>
      <c r="B2545" t="s">
        <v>52</v>
      </c>
      <c r="C2545">
        <v>33</v>
      </c>
      <c r="D2545" t="s">
        <v>16</v>
      </c>
      <c r="E2545" t="s">
        <v>17</v>
      </c>
      <c r="F2545" t="s">
        <v>49</v>
      </c>
      <c r="G2545">
        <v>3130.52</v>
      </c>
      <c r="H2545">
        <v>1855.23</v>
      </c>
      <c r="I2545">
        <v>5341.42</v>
      </c>
      <c r="J2545">
        <v>3486.19</v>
      </c>
      <c r="K2545" s="1">
        <f t="shared" si="156"/>
        <v>1.8791147189297284</v>
      </c>
      <c r="L2545" t="s">
        <v>31</v>
      </c>
      <c r="M2545" s="2" t="s">
        <v>139</v>
      </c>
      <c r="N2545" s="3" t="str">
        <f t="shared" si="157"/>
        <v>Jul</v>
      </c>
      <c r="O2545" t="s">
        <v>21</v>
      </c>
      <c r="P2545" t="s">
        <v>39</v>
      </c>
      <c r="Q2545" t="str">
        <f t="shared" si="158"/>
        <v>Adult</v>
      </c>
      <c r="R2545" t="str">
        <f t="shared" si="159"/>
        <v>Profit</v>
      </c>
    </row>
    <row r="2546" spans="1:18">
      <c r="A2546">
        <v>6088</v>
      </c>
      <c r="B2546" t="s">
        <v>84</v>
      </c>
      <c r="C2546">
        <v>30</v>
      </c>
      <c r="D2546" t="s">
        <v>24</v>
      </c>
      <c r="E2546" t="s">
        <v>30</v>
      </c>
      <c r="F2546" t="s">
        <v>18</v>
      </c>
      <c r="G2546">
        <v>4368.03</v>
      </c>
      <c r="H2546">
        <v>1921.46</v>
      </c>
      <c r="I2546">
        <v>5340.9</v>
      </c>
      <c r="J2546">
        <v>3419.44</v>
      </c>
      <c r="K2546" s="1">
        <f t="shared" si="156"/>
        <v>1.7796050919613211</v>
      </c>
      <c r="L2546" t="s">
        <v>37</v>
      </c>
      <c r="M2546" s="2" t="s">
        <v>202</v>
      </c>
      <c r="N2546" s="3" t="str">
        <f t="shared" si="157"/>
        <v>Jun</v>
      </c>
      <c r="O2546" t="s">
        <v>56</v>
      </c>
      <c r="P2546" t="s">
        <v>39</v>
      </c>
      <c r="Q2546" t="str">
        <f t="shared" si="158"/>
        <v>Adult</v>
      </c>
      <c r="R2546" t="str">
        <f t="shared" si="159"/>
        <v>Profit</v>
      </c>
    </row>
    <row r="2547" spans="1:18">
      <c r="A2547">
        <v>1556</v>
      </c>
      <c r="B2547" t="s">
        <v>29</v>
      </c>
      <c r="C2547">
        <v>22</v>
      </c>
      <c r="D2547" t="s">
        <v>24</v>
      </c>
      <c r="E2547" t="s">
        <v>66</v>
      </c>
      <c r="F2547" t="s">
        <v>25</v>
      </c>
      <c r="G2547">
        <v>3486.47</v>
      </c>
      <c r="H2547">
        <v>1237.83</v>
      </c>
      <c r="I2547">
        <v>5340.47</v>
      </c>
      <c r="J2547">
        <v>4102.6400000000003</v>
      </c>
      <c r="K2547" s="1">
        <f t="shared" si="156"/>
        <v>3.3143808115815587</v>
      </c>
      <c r="L2547" t="s">
        <v>37</v>
      </c>
      <c r="M2547" s="2" t="s">
        <v>336</v>
      </c>
      <c r="N2547" s="3" t="str">
        <f t="shared" si="157"/>
        <v>Aug</v>
      </c>
      <c r="O2547" t="s">
        <v>33</v>
      </c>
      <c r="P2547" t="s">
        <v>39</v>
      </c>
      <c r="Q2547" t="str">
        <f t="shared" si="158"/>
        <v>Young</v>
      </c>
      <c r="R2547" t="str">
        <f t="shared" si="159"/>
        <v>Profit</v>
      </c>
    </row>
    <row r="2548" spans="1:18">
      <c r="A2548">
        <v>1901</v>
      </c>
      <c r="B2548" t="s">
        <v>52</v>
      </c>
      <c r="C2548">
        <v>34</v>
      </c>
      <c r="D2548" t="s">
        <v>16</v>
      </c>
      <c r="E2548" t="s">
        <v>35</v>
      </c>
      <c r="F2548" t="s">
        <v>18</v>
      </c>
      <c r="G2548">
        <v>3777.66</v>
      </c>
      <c r="H2548">
        <v>1917.68</v>
      </c>
      <c r="I2548">
        <v>5337.75</v>
      </c>
      <c r="J2548">
        <v>3420.07</v>
      </c>
      <c r="K2548" s="1">
        <f t="shared" si="156"/>
        <v>1.78344145008552</v>
      </c>
      <c r="L2548" t="s">
        <v>19</v>
      </c>
      <c r="M2548" s="2" t="s">
        <v>170</v>
      </c>
      <c r="N2548" s="3" t="str">
        <f t="shared" si="157"/>
        <v>Aug</v>
      </c>
      <c r="O2548" t="s">
        <v>51</v>
      </c>
      <c r="P2548" t="s">
        <v>39</v>
      </c>
      <c r="Q2548" t="str">
        <f t="shared" si="158"/>
        <v>Adult</v>
      </c>
      <c r="R2548" t="str">
        <f t="shared" si="159"/>
        <v>Profit</v>
      </c>
    </row>
    <row r="2549" spans="1:18">
      <c r="A2549">
        <v>2171</v>
      </c>
      <c r="B2549" t="s">
        <v>23</v>
      </c>
      <c r="C2549">
        <v>55</v>
      </c>
      <c r="D2549" t="s">
        <v>24</v>
      </c>
      <c r="E2549" t="s">
        <v>66</v>
      </c>
      <c r="F2549" t="s">
        <v>25</v>
      </c>
      <c r="G2549">
        <v>3786.8</v>
      </c>
      <c r="H2549">
        <v>1539.24</v>
      </c>
      <c r="I2549">
        <v>5337.39</v>
      </c>
      <c r="J2549">
        <v>3798.15</v>
      </c>
      <c r="K2549" s="1">
        <f t="shared" si="156"/>
        <v>2.4675489202463554</v>
      </c>
      <c r="L2549" t="s">
        <v>19</v>
      </c>
      <c r="M2549" s="2" t="s">
        <v>272</v>
      </c>
      <c r="N2549" s="3" t="str">
        <f t="shared" si="157"/>
        <v>Aug</v>
      </c>
      <c r="O2549" t="s">
        <v>56</v>
      </c>
      <c r="P2549" t="s">
        <v>39</v>
      </c>
      <c r="Q2549" t="str">
        <f t="shared" si="158"/>
        <v>Senior</v>
      </c>
      <c r="R2549" t="str">
        <f t="shared" si="159"/>
        <v>Profit</v>
      </c>
    </row>
    <row r="2550" spans="1:18">
      <c r="A2550">
        <v>9808</v>
      </c>
      <c r="B2550" t="s">
        <v>84</v>
      </c>
      <c r="C2550">
        <v>27</v>
      </c>
      <c r="D2550" t="s">
        <v>16</v>
      </c>
      <c r="E2550" t="s">
        <v>35</v>
      </c>
      <c r="F2550" t="s">
        <v>42</v>
      </c>
      <c r="G2550">
        <v>4623.46</v>
      </c>
      <c r="H2550">
        <v>579.39</v>
      </c>
      <c r="I2550">
        <v>5336.95</v>
      </c>
      <c r="J2550">
        <v>4757.5600000000004</v>
      </c>
      <c r="K2550" s="1">
        <f t="shared" si="156"/>
        <v>8.2113257046203767</v>
      </c>
      <c r="L2550" t="s">
        <v>37</v>
      </c>
      <c r="M2550" s="2" t="s">
        <v>302</v>
      </c>
      <c r="N2550" s="3" t="str">
        <f t="shared" si="157"/>
        <v>Aug</v>
      </c>
      <c r="O2550" t="s">
        <v>21</v>
      </c>
      <c r="P2550" t="s">
        <v>22</v>
      </c>
      <c r="Q2550" t="str">
        <f t="shared" si="158"/>
        <v>Adult</v>
      </c>
      <c r="R2550" t="str">
        <f t="shared" si="159"/>
        <v>Profit</v>
      </c>
    </row>
    <row r="2551" spans="1:18">
      <c r="A2551">
        <v>2326</v>
      </c>
      <c r="B2551" t="s">
        <v>34</v>
      </c>
      <c r="C2551">
        <v>23</v>
      </c>
      <c r="D2551" t="s">
        <v>24</v>
      </c>
      <c r="E2551" t="s">
        <v>53</v>
      </c>
      <c r="F2551" t="s">
        <v>42</v>
      </c>
      <c r="G2551">
        <v>3599.77</v>
      </c>
      <c r="H2551">
        <v>1008.67</v>
      </c>
      <c r="I2551">
        <v>5336.02</v>
      </c>
      <c r="J2551">
        <v>4327.3500000000004</v>
      </c>
      <c r="K2551" s="1">
        <f t="shared" si="156"/>
        <v>4.2901543616841984</v>
      </c>
      <c r="L2551" t="s">
        <v>26</v>
      </c>
      <c r="M2551" s="2" t="s">
        <v>327</v>
      </c>
      <c r="N2551" s="3" t="str">
        <f t="shared" si="157"/>
        <v>Oct</v>
      </c>
      <c r="O2551" t="s">
        <v>56</v>
      </c>
      <c r="P2551" t="s">
        <v>39</v>
      </c>
      <c r="Q2551" t="str">
        <f t="shared" si="158"/>
        <v>Young</v>
      </c>
      <c r="R2551" t="str">
        <f t="shared" si="159"/>
        <v>Profit</v>
      </c>
    </row>
    <row r="2552" spans="1:18">
      <c r="A2552">
        <v>8456</v>
      </c>
      <c r="B2552" t="s">
        <v>34</v>
      </c>
      <c r="C2552">
        <v>46</v>
      </c>
      <c r="D2552" t="s">
        <v>24</v>
      </c>
      <c r="E2552" t="s">
        <v>30</v>
      </c>
      <c r="F2552" t="s">
        <v>42</v>
      </c>
      <c r="G2552">
        <v>3408.49</v>
      </c>
      <c r="H2552">
        <v>1780.87</v>
      </c>
      <c r="I2552">
        <v>5335.88</v>
      </c>
      <c r="J2552">
        <v>3555.01</v>
      </c>
      <c r="K2552" s="1">
        <f t="shared" si="156"/>
        <v>1.9962209481882454</v>
      </c>
      <c r="L2552" t="s">
        <v>54</v>
      </c>
      <c r="M2552" s="2" t="s">
        <v>402</v>
      </c>
      <c r="N2552" s="3" t="str">
        <f t="shared" si="157"/>
        <v>Jan</v>
      </c>
      <c r="O2552" t="s">
        <v>33</v>
      </c>
      <c r="P2552" t="s">
        <v>22</v>
      </c>
      <c r="Q2552" t="str">
        <f t="shared" si="158"/>
        <v>Senior</v>
      </c>
      <c r="R2552" t="str">
        <f t="shared" si="159"/>
        <v>Profit</v>
      </c>
    </row>
    <row r="2553" spans="1:18">
      <c r="A2553">
        <v>382</v>
      </c>
      <c r="B2553" t="s">
        <v>44</v>
      </c>
      <c r="C2553">
        <v>53</v>
      </c>
      <c r="D2553" t="s">
        <v>24</v>
      </c>
      <c r="E2553" t="s">
        <v>17</v>
      </c>
      <c r="F2553" t="s">
        <v>36</v>
      </c>
      <c r="G2553">
        <v>3433.41</v>
      </c>
      <c r="H2553">
        <v>485.25</v>
      </c>
      <c r="I2553">
        <v>5335.25</v>
      </c>
      <c r="J2553">
        <v>4850</v>
      </c>
      <c r="K2553" s="1">
        <f t="shared" si="156"/>
        <v>9.9948480164863476</v>
      </c>
      <c r="L2553" t="s">
        <v>19</v>
      </c>
      <c r="M2553" s="2" t="s">
        <v>242</v>
      </c>
      <c r="N2553" s="3" t="str">
        <f t="shared" si="157"/>
        <v>Apr</v>
      </c>
      <c r="O2553" t="s">
        <v>56</v>
      </c>
      <c r="P2553" t="s">
        <v>39</v>
      </c>
      <c r="Q2553" t="str">
        <f t="shared" si="158"/>
        <v>Senior</v>
      </c>
      <c r="R2553" t="str">
        <f t="shared" si="159"/>
        <v>Profit</v>
      </c>
    </row>
    <row r="2554" spans="1:18">
      <c r="A2554">
        <v>3949</v>
      </c>
      <c r="B2554" t="s">
        <v>92</v>
      </c>
      <c r="C2554">
        <v>22</v>
      </c>
      <c r="D2554" t="s">
        <v>16</v>
      </c>
      <c r="E2554" t="s">
        <v>53</v>
      </c>
      <c r="F2554" t="s">
        <v>36</v>
      </c>
      <c r="G2554">
        <v>3500.91</v>
      </c>
      <c r="H2554">
        <v>686.58</v>
      </c>
      <c r="I2554">
        <v>5334.31</v>
      </c>
      <c r="J2554">
        <v>4647.7299999999996</v>
      </c>
      <c r="K2554" s="1">
        <f t="shared" si="156"/>
        <v>6.7693932243875432</v>
      </c>
      <c r="L2554" t="s">
        <v>26</v>
      </c>
      <c r="M2554" s="2" t="s">
        <v>288</v>
      </c>
      <c r="N2554" s="3" t="str">
        <f t="shared" si="157"/>
        <v>May</v>
      </c>
      <c r="O2554" t="s">
        <v>28</v>
      </c>
      <c r="P2554" t="s">
        <v>22</v>
      </c>
      <c r="Q2554" t="str">
        <f t="shared" si="158"/>
        <v>Young</v>
      </c>
      <c r="R2554" t="str">
        <f t="shared" si="159"/>
        <v>Profit</v>
      </c>
    </row>
    <row r="2555" spans="1:18">
      <c r="A2555">
        <v>2446</v>
      </c>
      <c r="B2555" t="s">
        <v>47</v>
      </c>
      <c r="C2555">
        <v>47</v>
      </c>
      <c r="D2555" t="s">
        <v>16</v>
      </c>
      <c r="E2555" t="s">
        <v>66</v>
      </c>
      <c r="F2555" t="s">
        <v>18</v>
      </c>
      <c r="G2555">
        <v>4144.4399999999996</v>
      </c>
      <c r="H2555">
        <v>1877.62</v>
      </c>
      <c r="I2555">
        <v>5333.46</v>
      </c>
      <c r="J2555">
        <v>3455.84</v>
      </c>
      <c r="K2555" s="1">
        <f t="shared" si="156"/>
        <v>1.8405428148400638</v>
      </c>
      <c r="L2555" t="s">
        <v>37</v>
      </c>
      <c r="M2555" s="2" t="s">
        <v>339</v>
      </c>
      <c r="N2555" s="3" t="str">
        <f t="shared" si="157"/>
        <v>Aug</v>
      </c>
      <c r="O2555" t="s">
        <v>21</v>
      </c>
      <c r="P2555" t="s">
        <v>22</v>
      </c>
      <c r="Q2555" t="str">
        <f t="shared" si="158"/>
        <v>Senior</v>
      </c>
      <c r="R2555" t="str">
        <f t="shared" si="159"/>
        <v>Profit</v>
      </c>
    </row>
    <row r="2556" spans="1:18">
      <c r="A2556">
        <v>7228</v>
      </c>
      <c r="B2556" t="s">
        <v>40</v>
      </c>
      <c r="C2556">
        <v>51</v>
      </c>
      <c r="D2556" t="s">
        <v>16</v>
      </c>
      <c r="E2556" t="s">
        <v>35</v>
      </c>
      <c r="F2556" t="s">
        <v>49</v>
      </c>
      <c r="G2556">
        <v>4775.41</v>
      </c>
      <c r="H2556">
        <v>1356.35</v>
      </c>
      <c r="I2556">
        <v>5332.28</v>
      </c>
      <c r="J2556">
        <v>3975.93</v>
      </c>
      <c r="K2556" s="1">
        <f t="shared" si="156"/>
        <v>2.9313451542743394</v>
      </c>
      <c r="L2556" t="s">
        <v>31</v>
      </c>
      <c r="M2556" s="2" t="s">
        <v>113</v>
      </c>
      <c r="N2556" s="3" t="str">
        <f t="shared" si="157"/>
        <v>Oct</v>
      </c>
      <c r="O2556" t="s">
        <v>28</v>
      </c>
      <c r="P2556" t="s">
        <v>39</v>
      </c>
      <c r="Q2556" t="str">
        <f t="shared" si="158"/>
        <v>Senior</v>
      </c>
      <c r="R2556" t="str">
        <f t="shared" si="159"/>
        <v>Profit</v>
      </c>
    </row>
    <row r="2557" spans="1:18">
      <c r="A2557">
        <v>1329</v>
      </c>
      <c r="B2557" t="s">
        <v>92</v>
      </c>
      <c r="C2557">
        <v>31</v>
      </c>
      <c r="D2557" t="s">
        <v>24</v>
      </c>
      <c r="E2557" t="s">
        <v>66</v>
      </c>
      <c r="F2557" t="s">
        <v>25</v>
      </c>
      <c r="G2557">
        <v>3879.1</v>
      </c>
      <c r="H2557">
        <v>608.83000000000004</v>
      </c>
      <c r="I2557">
        <v>5330.67</v>
      </c>
      <c r="J2557">
        <v>4721.84</v>
      </c>
      <c r="K2557" s="1">
        <f t="shared" si="156"/>
        <v>7.7555968004204781</v>
      </c>
      <c r="L2557" t="s">
        <v>54</v>
      </c>
      <c r="M2557" s="2" t="s">
        <v>112</v>
      </c>
      <c r="N2557" s="3" t="str">
        <f t="shared" si="157"/>
        <v>Jan</v>
      </c>
      <c r="O2557" t="s">
        <v>56</v>
      </c>
      <c r="P2557" t="s">
        <v>22</v>
      </c>
      <c r="Q2557" t="str">
        <f t="shared" si="158"/>
        <v>Adult</v>
      </c>
      <c r="R2557" t="str">
        <f t="shared" si="159"/>
        <v>Profit</v>
      </c>
    </row>
    <row r="2558" spans="1:18">
      <c r="A2558">
        <v>6462</v>
      </c>
      <c r="B2558" t="s">
        <v>34</v>
      </c>
      <c r="C2558">
        <v>33</v>
      </c>
      <c r="D2558" t="s">
        <v>16</v>
      </c>
      <c r="E2558" t="s">
        <v>30</v>
      </c>
      <c r="F2558" t="s">
        <v>25</v>
      </c>
      <c r="G2558">
        <v>3085.39</v>
      </c>
      <c r="H2558">
        <v>1673.62</v>
      </c>
      <c r="I2558">
        <v>5328.27</v>
      </c>
      <c r="J2558">
        <v>3654.65</v>
      </c>
      <c r="K2558" s="1">
        <f t="shared" si="156"/>
        <v>2.1836796883402445</v>
      </c>
      <c r="L2558" t="s">
        <v>19</v>
      </c>
      <c r="M2558" s="2" t="s">
        <v>273</v>
      </c>
      <c r="N2558" s="3" t="str">
        <f t="shared" si="157"/>
        <v>Sep</v>
      </c>
      <c r="O2558" t="s">
        <v>56</v>
      </c>
      <c r="P2558" t="s">
        <v>39</v>
      </c>
      <c r="Q2558" t="str">
        <f t="shared" si="158"/>
        <v>Adult</v>
      </c>
      <c r="R2558" t="str">
        <f t="shared" si="159"/>
        <v>Profit</v>
      </c>
    </row>
    <row r="2559" spans="1:18">
      <c r="A2559">
        <v>6689</v>
      </c>
      <c r="B2559" t="s">
        <v>15</v>
      </c>
      <c r="C2559">
        <v>25</v>
      </c>
      <c r="D2559" t="s">
        <v>16</v>
      </c>
      <c r="E2559" t="s">
        <v>57</v>
      </c>
      <c r="F2559" t="s">
        <v>49</v>
      </c>
      <c r="G2559">
        <v>4594.71</v>
      </c>
      <c r="H2559">
        <v>1032.78</v>
      </c>
      <c r="I2559">
        <v>5327.09</v>
      </c>
      <c r="J2559">
        <v>4294.3100000000004</v>
      </c>
      <c r="K2559" s="1">
        <f t="shared" si="156"/>
        <v>4.1580104184821556</v>
      </c>
      <c r="L2559" t="s">
        <v>54</v>
      </c>
      <c r="M2559" s="2" t="s">
        <v>412</v>
      </c>
      <c r="N2559" s="3" t="str">
        <f t="shared" si="157"/>
        <v>Dec</v>
      </c>
      <c r="O2559" t="s">
        <v>51</v>
      </c>
      <c r="P2559" t="s">
        <v>22</v>
      </c>
      <c r="Q2559" t="str">
        <f t="shared" si="158"/>
        <v>Young</v>
      </c>
      <c r="R2559" t="str">
        <f t="shared" si="159"/>
        <v>Profit</v>
      </c>
    </row>
    <row r="2560" spans="1:18">
      <c r="A2560">
        <v>2384</v>
      </c>
      <c r="B2560" t="s">
        <v>15</v>
      </c>
      <c r="C2560">
        <v>39</v>
      </c>
      <c r="D2560" t="s">
        <v>24</v>
      </c>
      <c r="E2560" t="s">
        <v>66</v>
      </c>
      <c r="F2560" t="s">
        <v>18</v>
      </c>
      <c r="G2560">
        <v>3728.73</v>
      </c>
      <c r="H2560">
        <v>1143.25</v>
      </c>
      <c r="I2560">
        <v>5326.97</v>
      </c>
      <c r="J2560">
        <v>4183.72</v>
      </c>
      <c r="K2560" s="1">
        <f t="shared" si="156"/>
        <v>3.6594970478897881</v>
      </c>
      <c r="L2560" t="s">
        <v>37</v>
      </c>
      <c r="M2560" s="2" t="s">
        <v>121</v>
      </c>
      <c r="N2560" s="3" t="str">
        <f t="shared" si="157"/>
        <v>Jun</v>
      </c>
      <c r="O2560" t="s">
        <v>28</v>
      </c>
      <c r="P2560" t="s">
        <v>39</v>
      </c>
      <c r="Q2560" t="str">
        <f t="shared" si="158"/>
        <v>Adult</v>
      </c>
      <c r="R2560" t="str">
        <f t="shared" si="159"/>
        <v>Profit</v>
      </c>
    </row>
    <row r="2561" spans="1:18">
      <c r="A2561">
        <v>3948</v>
      </c>
      <c r="B2561" t="s">
        <v>34</v>
      </c>
      <c r="C2561">
        <v>60</v>
      </c>
      <c r="D2561" t="s">
        <v>16</v>
      </c>
      <c r="E2561" t="s">
        <v>41</v>
      </c>
      <c r="F2561" t="s">
        <v>49</v>
      </c>
      <c r="G2561">
        <v>3393.31</v>
      </c>
      <c r="H2561">
        <v>1380.33</v>
      </c>
      <c r="I2561">
        <v>5326.6</v>
      </c>
      <c r="J2561">
        <v>3946.27</v>
      </c>
      <c r="K2561" s="1">
        <f t="shared" si="156"/>
        <v>2.8589322843088247</v>
      </c>
      <c r="L2561" t="s">
        <v>19</v>
      </c>
      <c r="M2561" s="2" t="s">
        <v>298</v>
      </c>
      <c r="N2561" s="3" t="str">
        <f t="shared" si="157"/>
        <v>Aug</v>
      </c>
      <c r="O2561" t="s">
        <v>21</v>
      </c>
      <c r="P2561" t="s">
        <v>39</v>
      </c>
      <c r="Q2561" t="str">
        <f t="shared" si="158"/>
        <v>Senior</v>
      </c>
      <c r="R2561" t="str">
        <f t="shared" si="159"/>
        <v>Profit</v>
      </c>
    </row>
    <row r="2562" spans="1:18">
      <c r="A2562">
        <v>7839</v>
      </c>
      <c r="B2562" t="s">
        <v>23</v>
      </c>
      <c r="C2562">
        <v>31</v>
      </c>
      <c r="D2562" t="s">
        <v>24</v>
      </c>
      <c r="E2562" t="s">
        <v>53</v>
      </c>
      <c r="F2562" t="s">
        <v>36</v>
      </c>
      <c r="G2562">
        <v>4822.03</v>
      </c>
      <c r="H2562">
        <v>95</v>
      </c>
      <c r="I2562">
        <v>5326.49</v>
      </c>
      <c r="J2562">
        <v>5231.49</v>
      </c>
      <c r="K2562" s="1">
        <f t="shared" ref="K2562:K2625" si="160">J2562/H2562</f>
        <v>55.068315789473679</v>
      </c>
      <c r="L2562" t="s">
        <v>37</v>
      </c>
      <c r="M2562" s="2" t="s">
        <v>273</v>
      </c>
      <c r="N2562" s="3" t="str">
        <f t="shared" ref="N2562:N2625" si="161">TEXT(M2562,"MMM")</f>
        <v>Sep</v>
      </c>
      <c r="O2562" t="s">
        <v>51</v>
      </c>
      <c r="P2562" t="s">
        <v>39</v>
      </c>
      <c r="Q2562" t="str">
        <f t="shared" ref="Q2562:Q2625" si="162">IF(C2562&gt;=18,IF(C2562&lt;=25,"Young",IF(C2562&lt;=40,"Adult",IF(C2562&lt;=60,"Senior",""))),"")</f>
        <v>Adult</v>
      </c>
      <c r="R2562" t="str">
        <f t="shared" ref="R2562:R2625" si="163">IF(J2562&gt;0,"Profit","Loss")</f>
        <v>Profit</v>
      </c>
    </row>
    <row r="2563" spans="1:18">
      <c r="A2563">
        <v>3990</v>
      </c>
      <c r="B2563" t="s">
        <v>52</v>
      </c>
      <c r="C2563">
        <v>55</v>
      </c>
      <c r="D2563" t="s">
        <v>24</v>
      </c>
      <c r="E2563" t="s">
        <v>17</v>
      </c>
      <c r="F2563" t="s">
        <v>36</v>
      </c>
      <c r="G2563">
        <v>3278.4</v>
      </c>
      <c r="H2563">
        <v>1061.98</v>
      </c>
      <c r="I2563">
        <v>5324.68</v>
      </c>
      <c r="J2563">
        <v>4262.7</v>
      </c>
      <c r="K2563" s="1">
        <f t="shared" si="160"/>
        <v>4.01391739957438</v>
      </c>
      <c r="L2563" t="s">
        <v>37</v>
      </c>
      <c r="M2563" s="2" t="s">
        <v>153</v>
      </c>
      <c r="N2563" s="3" t="str">
        <f t="shared" si="161"/>
        <v>Apr</v>
      </c>
      <c r="O2563" t="s">
        <v>33</v>
      </c>
      <c r="P2563" t="s">
        <v>22</v>
      </c>
      <c r="Q2563" t="str">
        <f t="shared" si="162"/>
        <v>Senior</v>
      </c>
      <c r="R2563" t="str">
        <f t="shared" si="163"/>
        <v>Profit</v>
      </c>
    </row>
    <row r="2564" spans="1:18">
      <c r="A2564">
        <v>3483</v>
      </c>
      <c r="B2564" t="s">
        <v>47</v>
      </c>
      <c r="C2564">
        <v>27</v>
      </c>
      <c r="D2564" t="s">
        <v>24</v>
      </c>
      <c r="E2564" t="s">
        <v>53</v>
      </c>
      <c r="F2564" t="s">
        <v>36</v>
      </c>
      <c r="G2564">
        <v>3181.6</v>
      </c>
      <c r="H2564">
        <v>369.21</v>
      </c>
      <c r="I2564">
        <v>5323.88</v>
      </c>
      <c r="J2564">
        <v>4954.67</v>
      </c>
      <c r="K2564" s="1">
        <f t="shared" si="160"/>
        <v>13.4196527721351</v>
      </c>
      <c r="L2564" t="s">
        <v>31</v>
      </c>
      <c r="M2564" s="2" t="s">
        <v>409</v>
      </c>
      <c r="N2564" s="3" t="str">
        <f t="shared" si="161"/>
        <v>May</v>
      </c>
      <c r="O2564" t="s">
        <v>33</v>
      </c>
      <c r="P2564" t="s">
        <v>22</v>
      </c>
      <c r="Q2564" t="str">
        <f t="shared" si="162"/>
        <v>Adult</v>
      </c>
      <c r="R2564" t="str">
        <f t="shared" si="163"/>
        <v>Profit</v>
      </c>
    </row>
    <row r="2565" spans="1:18">
      <c r="A2565">
        <v>2041</v>
      </c>
      <c r="B2565" t="s">
        <v>15</v>
      </c>
      <c r="C2565">
        <v>54</v>
      </c>
      <c r="D2565" t="s">
        <v>24</v>
      </c>
      <c r="E2565" t="s">
        <v>53</v>
      </c>
      <c r="F2565" t="s">
        <v>42</v>
      </c>
      <c r="G2565">
        <v>4279.7299999999996</v>
      </c>
      <c r="H2565">
        <v>760.24</v>
      </c>
      <c r="I2565">
        <v>5322.82</v>
      </c>
      <c r="J2565">
        <v>4562.58</v>
      </c>
      <c r="K2565" s="1">
        <f t="shared" si="160"/>
        <v>6.0014995264653264</v>
      </c>
      <c r="L2565" t="s">
        <v>31</v>
      </c>
      <c r="M2565" s="2" t="s">
        <v>117</v>
      </c>
      <c r="N2565" s="3" t="str">
        <f t="shared" si="161"/>
        <v>Dec</v>
      </c>
      <c r="O2565" t="s">
        <v>51</v>
      </c>
      <c r="P2565" t="s">
        <v>39</v>
      </c>
      <c r="Q2565" t="str">
        <f t="shared" si="162"/>
        <v>Senior</v>
      </c>
      <c r="R2565" t="str">
        <f t="shared" si="163"/>
        <v>Profit</v>
      </c>
    </row>
    <row r="2566" spans="1:18">
      <c r="A2566">
        <v>3257</v>
      </c>
      <c r="B2566" t="s">
        <v>23</v>
      </c>
      <c r="C2566">
        <v>52</v>
      </c>
      <c r="D2566" t="s">
        <v>16</v>
      </c>
      <c r="E2566" t="s">
        <v>53</v>
      </c>
      <c r="F2566" t="s">
        <v>42</v>
      </c>
      <c r="G2566">
        <v>3659.9</v>
      </c>
      <c r="H2566">
        <v>1538.91</v>
      </c>
      <c r="I2566">
        <v>5322.23</v>
      </c>
      <c r="J2566">
        <v>3783.32</v>
      </c>
      <c r="K2566" s="1">
        <f t="shared" si="160"/>
        <v>2.4584413643422942</v>
      </c>
      <c r="L2566" t="s">
        <v>37</v>
      </c>
      <c r="M2566" s="2" t="s">
        <v>181</v>
      </c>
      <c r="N2566" s="3" t="str">
        <f t="shared" si="161"/>
        <v>Aug</v>
      </c>
      <c r="O2566" t="s">
        <v>56</v>
      </c>
      <c r="P2566" t="s">
        <v>39</v>
      </c>
      <c r="Q2566" t="str">
        <f t="shared" si="162"/>
        <v>Senior</v>
      </c>
      <c r="R2566" t="str">
        <f t="shared" si="163"/>
        <v>Profit</v>
      </c>
    </row>
    <row r="2567" spans="1:18">
      <c r="A2567">
        <v>7635</v>
      </c>
      <c r="B2567" t="s">
        <v>92</v>
      </c>
      <c r="C2567">
        <v>18</v>
      </c>
      <c r="D2567" t="s">
        <v>24</v>
      </c>
      <c r="E2567" t="s">
        <v>57</v>
      </c>
      <c r="F2567" t="s">
        <v>36</v>
      </c>
      <c r="G2567">
        <v>4418.93</v>
      </c>
      <c r="H2567">
        <v>781.75</v>
      </c>
      <c r="I2567">
        <v>5321.12</v>
      </c>
      <c r="J2567">
        <v>4539.37</v>
      </c>
      <c r="K2567" s="1">
        <f t="shared" si="160"/>
        <v>5.806677326511033</v>
      </c>
      <c r="L2567" t="s">
        <v>54</v>
      </c>
      <c r="M2567" s="2" t="s">
        <v>74</v>
      </c>
      <c r="N2567" s="3" t="str">
        <f t="shared" si="161"/>
        <v>Aug</v>
      </c>
      <c r="O2567" t="s">
        <v>51</v>
      </c>
      <c r="P2567" t="s">
        <v>22</v>
      </c>
      <c r="Q2567" t="str">
        <f t="shared" si="162"/>
        <v>Young</v>
      </c>
      <c r="R2567" t="str">
        <f t="shared" si="163"/>
        <v>Profit</v>
      </c>
    </row>
    <row r="2568" spans="1:18">
      <c r="A2568">
        <v>5585</v>
      </c>
      <c r="B2568" t="s">
        <v>29</v>
      </c>
      <c r="C2568">
        <v>45</v>
      </c>
      <c r="D2568" t="s">
        <v>16</v>
      </c>
      <c r="E2568" t="s">
        <v>35</v>
      </c>
      <c r="F2568" t="s">
        <v>42</v>
      </c>
      <c r="G2568">
        <v>3286.05</v>
      </c>
      <c r="H2568">
        <v>1648.52</v>
      </c>
      <c r="I2568">
        <v>5320.76</v>
      </c>
      <c r="J2568">
        <v>3672.24</v>
      </c>
      <c r="K2568" s="1">
        <f t="shared" si="160"/>
        <v>2.2275980879819475</v>
      </c>
      <c r="L2568" t="s">
        <v>54</v>
      </c>
      <c r="M2568" s="2" t="s">
        <v>250</v>
      </c>
      <c r="N2568" s="3" t="str">
        <f t="shared" si="161"/>
        <v>Jan</v>
      </c>
      <c r="O2568" t="s">
        <v>51</v>
      </c>
      <c r="P2568" t="s">
        <v>22</v>
      </c>
      <c r="Q2568" t="str">
        <f t="shared" si="162"/>
        <v>Senior</v>
      </c>
      <c r="R2568" t="str">
        <f t="shared" si="163"/>
        <v>Profit</v>
      </c>
    </row>
    <row r="2569" spans="1:18">
      <c r="A2569">
        <v>4599</v>
      </c>
      <c r="B2569" t="s">
        <v>29</v>
      </c>
      <c r="C2569">
        <v>27</v>
      </c>
      <c r="D2569" t="s">
        <v>24</v>
      </c>
      <c r="E2569" t="s">
        <v>53</v>
      </c>
      <c r="F2569" t="s">
        <v>36</v>
      </c>
      <c r="G2569">
        <v>3626.01</v>
      </c>
      <c r="H2569">
        <v>1669.56</v>
      </c>
      <c r="I2569">
        <v>5318.57</v>
      </c>
      <c r="J2569">
        <v>3649.01</v>
      </c>
      <c r="K2569" s="1">
        <f t="shared" si="160"/>
        <v>2.1856117779534729</v>
      </c>
      <c r="L2569" t="s">
        <v>19</v>
      </c>
      <c r="M2569" s="2" t="s">
        <v>157</v>
      </c>
      <c r="N2569" s="3" t="str">
        <f t="shared" si="161"/>
        <v>Mar</v>
      </c>
      <c r="O2569" t="s">
        <v>21</v>
      </c>
      <c r="P2569" t="s">
        <v>22</v>
      </c>
      <c r="Q2569" t="str">
        <f t="shared" si="162"/>
        <v>Adult</v>
      </c>
      <c r="R2569" t="str">
        <f t="shared" si="163"/>
        <v>Profit</v>
      </c>
    </row>
    <row r="2570" spans="1:18">
      <c r="A2570">
        <v>773</v>
      </c>
      <c r="B2570" t="s">
        <v>29</v>
      </c>
      <c r="C2570">
        <v>38</v>
      </c>
      <c r="D2570" t="s">
        <v>16</v>
      </c>
      <c r="E2570" t="s">
        <v>66</v>
      </c>
      <c r="F2570" t="s">
        <v>49</v>
      </c>
      <c r="G2570">
        <v>3487.79</v>
      </c>
      <c r="H2570">
        <v>1946.99</v>
      </c>
      <c r="I2570">
        <v>5317.08</v>
      </c>
      <c r="J2570">
        <v>3370.09</v>
      </c>
      <c r="K2570" s="1">
        <f t="shared" si="160"/>
        <v>1.7309231172219683</v>
      </c>
      <c r="L2570" t="s">
        <v>54</v>
      </c>
      <c r="M2570" s="2" t="s">
        <v>20</v>
      </c>
      <c r="N2570" s="3" t="str">
        <f t="shared" si="161"/>
        <v>Dec</v>
      </c>
      <c r="O2570" t="s">
        <v>28</v>
      </c>
      <c r="P2570" t="s">
        <v>22</v>
      </c>
      <c r="Q2570" t="str">
        <f t="shared" si="162"/>
        <v>Adult</v>
      </c>
      <c r="R2570" t="str">
        <f t="shared" si="163"/>
        <v>Profit</v>
      </c>
    </row>
    <row r="2571" spans="1:18">
      <c r="A2571">
        <v>8305</v>
      </c>
      <c r="B2571" t="s">
        <v>29</v>
      </c>
      <c r="C2571">
        <v>34</v>
      </c>
      <c r="D2571" t="s">
        <v>24</v>
      </c>
      <c r="E2571" t="s">
        <v>41</v>
      </c>
      <c r="F2571" t="s">
        <v>42</v>
      </c>
      <c r="G2571">
        <v>3228.2</v>
      </c>
      <c r="H2571">
        <v>467.47</v>
      </c>
      <c r="I2571">
        <v>5316.83</v>
      </c>
      <c r="J2571">
        <v>4849.3599999999997</v>
      </c>
      <c r="K2571" s="1">
        <f t="shared" si="160"/>
        <v>10.37362825421952</v>
      </c>
      <c r="L2571" t="s">
        <v>54</v>
      </c>
      <c r="M2571" s="2" t="s">
        <v>373</v>
      </c>
      <c r="N2571" s="3" t="str">
        <f t="shared" si="161"/>
        <v>Nov</v>
      </c>
      <c r="O2571" t="s">
        <v>21</v>
      </c>
      <c r="P2571" t="s">
        <v>39</v>
      </c>
      <c r="Q2571" t="str">
        <f t="shared" si="162"/>
        <v>Adult</v>
      </c>
      <c r="R2571" t="str">
        <f t="shared" si="163"/>
        <v>Profit</v>
      </c>
    </row>
    <row r="2572" spans="1:18">
      <c r="A2572">
        <v>9995</v>
      </c>
      <c r="B2572" t="s">
        <v>15</v>
      </c>
      <c r="C2572">
        <v>40</v>
      </c>
      <c r="D2572" t="s">
        <v>24</v>
      </c>
      <c r="E2572" t="s">
        <v>53</v>
      </c>
      <c r="F2572" t="s">
        <v>25</v>
      </c>
      <c r="G2572">
        <v>4807.67</v>
      </c>
      <c r="H2572">
        <v>1317.3</v>
      </c>
      <c r="I2572">
        <v>5316.7</v>
      </c>
      <c r="J2572">
        <v>3999.4</v>
      </c>
      <c r="K2572" s="1">
        <f t="shared" si="160"/>
        <v>3.0360586047217795</v>
      </c>
      <c r="L2572" t="s">
        <v>19</v>
      </c>
      <c r="M2572" s="2" t="s">
        <v>65</v>
      </c>
      <c r="N2572" s="3" t="str">
        <f t="shared" si="161"/>
        <v>Dec</v>
      </c>
      <c r="O2572" t="s">
        <v>56</v>
      </c>
      <c r="P2572" t="s">
        <v>22</v>
      </c>
      <c r="Q2572" t="str">
        <f t="shared" si="162"/>
        <v>Adult</v>
      </c>
      <c r="R2572" t="str">
        <f t="shared" si="163"/>
        <v>Profit</v>
      </c>
    </row>
    <row r="2573" spans="1:18">
      <c r="A2573">
        <v>1156</v>
      </c>
      <c r="B2573" t="s">
        <v>84</v>
      </c>
      <c r="C2573">
        <v>32</v>
      </c>
      <c r="D2573" t="s">
        <v>16</v>
      </c>
      <c r="E2573" t="s">
        <v>35</v>
      </c>
      <c r="F2573" t="s">
        <v>42</v>
      </c>
      <c r="G2573">
        <v>4504.3599999999997</v>
      </c>
      <c r="H2573">
        <v>875.55</v>
      </c>
      <c r="I2573">
        <v>5315.45</v>
      </c>
      <c r="J2573">
        <v>4439.8999999999996</v>
      </c>
      <c r="K2573" s="1">
        <f t="shared" si="160"/>
        <v>5.0709839529438634</v>
      </c>
      <c r="L2573" t="s">
        <v>19</v>
      </c>
      <c r="M2573" s="2" t="s">
        <v>64</v>
      </c>
      <c r="N2573" s="3" t="str">
        <f t="shared" si="161"/>
        <v>Feb</v>
      </c>
      <c r="O2573" t="s">
        <v>51</v>
      </c>
      <c r="P2573" t="s">
        <v>22</v>
      </c>
      <c r="Q2573" t="str">
        <f t="shared" si="162"/>
        <v>Adult</v>
      </c>
      <c r="R2573" t="str">
        <f t="shared" si="163"/>
        <v>Profit</v>
      </c>
    </row>
    <row r="2574" spans="1:18">
      <c r="A2574">
        <v>7103</v>
      </c>
      <c r="B2574" t="s">
        <v>52</v>
      </c>
      <c r="C2574">
        <v>37</v>
      </c>
      <c r="D2574" t="s">
        <v>16</v>
      </c>
      <c r="E2574" t="s">
        <v>53</v>
      </c>
      <c r="F2574" t="s">
        <v>36</v>
      </c>
      <c r="G2574">
        <v>3123.27</v>
      </c>
      <c r="H2574">
        <v>1252.29</v>
      </c>
      <c r="I2574">
        <v>5314.98</v>
      </c>
      <c r="J2574">
        <v>4062.69</v>
      </c>
      <c r="K2574" s="1">
        <f t="shared" si="160"/>
        <v>3.2442086098267975</v>
      </c>
      <c r="L2574" t="s">
        <v>37</v>
      </c>
      <c r="M2574" s="2" t="s">
        <v>152</v>
      </c>
      <c r="N2574" s="3" t="str">
        <f t="shared" si="161"/>
        <v>Nov</v>
      </c>
      <c r="O2574" t="s">
        <v>21</v>
      </c>
      <c r="P2574" t="s">
        <v>39</v>
      </c>
      <c r="Q2574" t="str">
        <f t="shared" si="162"/>
        <v>Adult</v>
      </c>
      <c r="R2574" t="str">
        <f t="shared" si="163"/>
        <v>Profit</v>
      </c>
    </row>
    <row r="2575" spans="1:18">
      <c r="A2575">
        <v>9163</v>
      </c>
      <c r="B2575" t="s">
        <v>52</v>
      </c>
      <c r="C2575">
        <v>56</v>
      </c>
      <c r="D2575" t="s">
        <v>24</v>
      </c>
      <c r="E2575" t="s">
        <v>53</v>
      </c>
      <c r="F2575" t="s">
        <v>42</v>
      </c>
      <c r="G2575">
        <v>4273.38</v>
      </c>
      <c r="H2575">
        <v>771.25</v>
      </c>
      <c r="I2575">
        <v>5314.93</v>
      </c>
      <c r="J2575">
        <v>4543.68</v>
      </c>
      <c r="K2575" s="1">
        <f t="shared" si="160"/>
        <v>5.891319286871961</v>
      </c>
      <c r="L2575" t="s">
        <v>37</v>
      </c>
      <c r="M2575" s="2" t="s">
        <v>324</v>
      </c>
      <c r="N2575" s="3" t="str">
        <f t="shared" si="161"/>
        <v>Mar</v>
      </c>
      <c r="O2575" t="s">
        <v>28</v>
      </c>
      <c r="P2575" t="s">
        <v>39</v>
      </c>
      <c r="Q2575" t="str">
        <f t="shared" si="162"/>
        <v>Senior</v>
      </c>
      <c r="R2575" t="str">
        <f t="shared" si="163"/>
        <v>Profit</v>
      </c>
    </row>
    <row r="2576" spans="1:18">
      <c r="A2576">
        <v>3391</v>
      </c>
      <c r="B2576" t="s">
        <v>29</v>
      </c>
      <c r="C2576">
        <v>43</v>
      </c>
      <c r="D2576" t="s">
        <v>16</v>
      </c>
      <c r="E2576" t="s">
        <v>66</v>
      </c>
      <c r="F2576" t="s">
        <v>25</v>
      </c>
      <c r="G2576">
        <v>4429.8</v>
      </c>
      <c r="H2576">
        <v>74.16</v>
      </c>
      <c r="I2576">
        <v>5314.82</v>
      </c>
      <c r="J2576">
        <v>5240.66</v>
      </c>
      <c r="K2576" s="1">
        <f t="shared" si="160"/>
        <v>70.666936353829556</v>
      </c>
      <c r="L2576" t="s">
        <v>19</v>
      </c>
      <c r="M2576" s="2" t="s">
        <v>100</v>
      </c>
      <c r="N2576" s="3" t="str">
        <f t="shared" si="161"/>
        <v>Aug</v>
      </c>
      <c r="O2576" t="s">
        <v>28</v>
      </c>
      <c r="P2576" t="s">
        <v>22</v>
      </c>
      <c r="Q2576" t="str">
        <f t="shared" si="162"/>
        <v>Senior</v>
      </c>
      <c r="R2576" t="str">
        <f t="shared" si="163"/>
        <v>Profit</v>
      </c>
    </row>
    <row r="2577" spans="1:18">
      <c r="A2577">
        <v>177</v>
      </c>
      <c r="B2577" t="s">
        <v>15</v>
      </c>
      <c r="C2577">
        <v>59</v>
      </c>
      <c r="D2577" t="s">
        <v>16</v>
      </c>
      <c r="E2577" t="s">
        <v>57</v>
      </c>
      <c r="F2577" t="s">
        <v>36</v>
      </c>
      <c r="G2577">
        <v>3874.75</v>
      </c>
      <c r="H2577">
        <v>854.75</v>
      </c>
      <c r="I2577">
        <v>5314.48</v>
      </c>
      <c r="J2577">
        <v>4459.7299999999996</v>
      </c>
      <c r="K2577" s="1">
        <f t="shared" si="160"/>
        <v>5.2175840889148866</v>
      </c>
      <c r="L2577" t="s">
        <v>26</v>
      </c>
      <c r="M2577" s="2" t="s">
        <v>135</v>
      </c>
      <c r="N2577" s="3" t="str">
        <f t="shared" si="161"/>
        <v>May</v>
      </c>
      <c r="O2577" t="s">
        <v>51</v>
      </c>
      <c r="P2577" t="s">
        <v>39</v>
      </c>
      <c r="Q2577" t="str">
        <f t="shared" si="162"/>
        <v>Senior</v>
      </c>
      <c r="R2577" t="str">
        <f t="shared" si="163"/>
        <v>Profit</v>
      </c>
    </row>
    <row r="2578" spans="1:18">
      <c r="A2578">
        <v>6948</v>
      </c>
      <c r="B2578" t="s">
        <v>52</v>
      </c>
      <c r="C2578">
        <v>47</v>
      </c>
      <c r="D2578" t="s">
        <v>24</v>
      </c>
      <c r="E2578" t="s">
        <v>35</v>
      </c>
      <c r="F2578" t="s">
        <v>36</v>
      </c>
      <c r="G2578">
        <v>3417.53</v>
      </c>
      <c r="H2578">
        <v>126.61</v>
      </c>
      <c r="I2578">
        <v>5312.81</v>
      </c>
      <c r="J2578">
        <v>5186.2</v>
      </c>
      <c r="K2578" s="1">
        <f t="shared" si="160"/>
        <v>40.962009319958931</v>
      </c>
      <c r="L2578" t="s">
        <v>31</v>
      </c>
      <c r="M2578" s="2" t="s">
        <v>232</v>
      </c>
      <c r="N2578" s="3" t="str">
        <f t="shared" si="161"/>
        <v>Jul</v>
      </c>
      <c r="O2578" t="s">
        <v>51</v>
      </c>
      <c r="P2578" t="s">
        <v>39</v>
      </c>
      <c r="Q2578" t="str">
        <f t="shared" si="162"/>
        <v>Senior</v>
      </c>
      <c r="R2578" t="str">
        <f t="shared" si="163"/>
        <v>Profit</v>
      </c>
    </row>
    <row r="2579" spans="1:18">
      <c r="A2579">
        <v>5334</v>
      </c>
      <c r="B2579" t="s">
        <v>29</v>
      </c>
      <c r="C2579">
        <v>19</v>
      </c>
      <c r="D2579" t="s">
        <v>16</v>
      </c>
      <c r="E2579" t="s">
        <v>66</v>
      </c>
      <c r="F2579" t="s">
        <v>25</v>
      </c>
      <c r="G2579">
        <v>4650.4799999999996</v>
      </c>
      <c r="H2579">
        <v>1153.24</v>
      </c>
      <c r="I2579">
        <v>5312.09</v>
      </c>
      <c r="J2579">
        <v>4158.8500000000004</v>
      </c>
      <c r="K2579" s="1">
        <f t="shared" si="160"/>
        <v>3.606231140092262</v>
      </c>
      <c r="L2579" t="s">
        <v>19</v>
      </c>
      <c r="M2579" s="2" t="s">
        <v>63</v>
      </c>
      <c r="N2579" s="3" t="str">
        <f t="shared" si="161"/>
        <v>Jan</v>
      </c>
      <c r="O2579" t="s">
        <v>51</v>
      </c>
      <c r="P2579" t="s">
        <v>39</v>
      </c>
      <c r="Q2579" t="str">
        <f t="shared" si="162"/>
        <v>Young</v>
      </c>
      <c r="R2579" t="str">
        <f t="shared" si="163"/>
        <v>Profit</v>
      </c>
    </row>
    <row r="2580" spans="1:18">
      <c r="A2580">
        <v>3454</v>
      </c>
      <c r="B2580" t="s">
        <v>23</v>
      </c>
      <c r="C2580">
        <v>53</v>
      </c>
      <c r="D2580" t="s">
        <v>16</v>
      </c>
      <c r="E2580" t="s">
        <v>53</v>
      </c>
      <c r="F2580" t="s">
        <v>18</v>
      </c>
      <c r="G2580">
        <v>4681.54</v>
      </c>
      <c r="H2580">
        <v>785.97</v>
      </c>
      <c r="I2580">
        <v>5311.83</v>
      </c>
      <c r="J2580">
        <v>4525.8599999999997</v>
      </c>
      <c r="K2580" s="1">
        <f t="shared" si="160"/>
        <v>5.7583113859307602</v>
      </c>
      <c r="L2580" t="s">
        <v>54</v>
      </c>
      <c r="M2580" s="2" t="s">
        <v>274</v>
      </c>
      <c r="N2580" s="3" t="str">
        <f t="shared" si="161"/>
        <v>Sep</v>
      </c>
      <c r="O2580" t="s">
        <v>33</v>
      </c>
      <c r="P2580" t="s">
        <v>22</v>
      </c>
      <c r="Q2580" t="str">
        <f t="shared" si="162"/>
        <v>Senior</v>
      </c>
      <c r="R2580" t="str">
        <f t="shared" si="163"/>
        <v>Profit</v>
      </c>
    </row>
    <row r="2581" spans="1:18">
      <c r="A2581">
        <v>806</v>
      </c>
      <c r="B2581" t="s">
        <v>47</v>
      </c>
      <c r="C2581">
        <v>26</v>
      </c>
      <c r="D2581" t="s">
        <v>16</v>
      </c>
      <c r="E2581" t="s">
        <v>66</v>
      </c>
      <c r="F2581" t="s">
        <v>25</v>
      </c>
      <c r="G2581">
        <v>3293.64</v>
      </c>
      <c r="H2581">
        <v>1035.8</v>
      </c>
      <c r="I2581">
        <v>5311.75</v>
      </c>
      <c r="J2581">
        <v>4275.95</v>
      </c>
      <c r="K2581" s="1">
        <f t="shared" si="160"/>
        <v>4.1281618072987065</v>
      </c>
      <c r="L2581" t="s">
        <v>19</v>
      </c>
      <c r="M2581" s="2" t="s">
        <v>129</v>
      </c>
      <c r="N2581" s="3" t="str">
        <f t="shared" si="161"/>
        <v>Mar</v>
      </c>
      <c r="O2581" t="s">
        <v>28</v>
      </c>
      <c r="P2581" t="s">
        <v>22</v>
      </c>
      <c r="Q2581" t="str">
        <f t="shared" si="162"/>
        <v>Adult</v>
      </c>
      <c r="R2581" t="str">
        <f t="shared" si="163"/>
        <v>Profit</v>
      </c>
    </row>
    <row r="2582" spans="1:18">
      <c r="A2582">
        <v>1564</v>
      </c>
      <c r="B2582" t="s">
        <v>84</v>
      </c>
      <c r="C2582">
        <v>39</v>
      </c>
      <c r="D2582" t="s">
        <v>24</v>
      </c>
      <c r="E2582" t="s">
        <v>66</v>
      </c>
      <c r="F2582" t="s">
        <v>42</v>
      </c>
      <c r="G2582">
        <v>3276.13</v>
      </c>
      <c r="H2582">
        <v>590.5</v>
      </c>
      <c r="I2582">
        <v>5311.65</v>
      </c>
      <c r="J2582">
        <v>4721.1499999999996</v>
      </c>
      <c r="K2582" s="1">
        <f t="shared" si="160"/>
        <v>7.9951735817104144</v>
      </c>
      <c r="L2582" t="s">
        <v>54</v>
      </c>
      <c r="M2582" s="2" t="s">
        <v>87</v>
      </c>
      <c r="N2582" s="3" t="str">
        <f t="shared" si="161"/>
        <v>May</v>
      </c>
      <c r="O2582" t="s">
        <v>51</v>
      </c>
      <c r="P2582" t="s">
        <v>39</v>
      </c>
      <c r="Q2582" t="str">
        <f t="shared" si="162"/>
        <v>Adult</v>
      </c>
      <c r="R2582" t="str">
        <f t="shared" si="163"/>
        <v>Profit</v>
      </c>
    </row>
    <row r="2583" spans="1:18">
      <c r="A2583">
        <v>6742</v>
      </c>
      <c r="B2583" t="s">
        <v>40</v>
      </c>
      <c r="C2583">
        <v>50</v>
      </c>
      <c r="D2583" t="s">
        <v>24</v>
      </c>
      <c r="E2583" t="s">
        <v>17</v>
      </c>
      <c r="F2583" t="s">
        <v>36</v>
      </c>
      <c r="G2583">
        <v>4630.2700000000004</v>
      </c>
      <c r="H2583">
        <v>277.18</v>
      </c>
      <c r="I2583">
        <v>5310.72</v>
      </c>
      <c r="J2583">
        <v>5033.54</v>
      </c>
      <c r="K2583" s="1">
        <f t="shared" si="160"/>
        <v>18.159823941121292</v>
      </c>
      <c r="L2583" t="s">
        <v>31</v>
      </c>
      <c r="M2583" s="2" t="s">
        <v>209</v>
      </c>
      <c r="N2583" s="3" t="str">
        <f t="shared" si="161"/>
        <v>Apr</v>
      </c>
      <c r="O2583" t="s">
        <v>51</v>
      </c>
      <c r="P2583" t="s">
        <v>22</v>
      </c>
      <c r="Q2583" t="str">
        <f t="shared" si="162"/>
        <v>Senior</v>
      </c>
      <c r="R2583" t="str">
        <f t="shared" si="163"/>
        <v>Profit</v>
      </c>
    </row>
    <row r="2584" spans="1:18">
      <c r="A2584">
        <v>673</v>
      </c>
      <c r="B2584" t="s">
        <v>40</v>
      </c>
      <c r="C2584">
        <v>54</v>
      </c>
      <c r="D2584" t="s">
        <v>24</v>
      </c>
      <c r="E2584" t="s">
        <v>30</v>
      </c>
      <c r="F2584" t="s">
        <v>36</v>
      </c>
      <c r="G2584">
        <v>3657.03</v>
      </c>
      <c r="H2584">
        <v>1779.84</v>
      </c>
      <c r="I2584">
        <v>5309.07</v>
      </c>
      <c r="J2584">
        <v>3529.23</v>
      </c>
      <c r="K2584" s="1">
        <f t="shared" si="160"/>
        <v>1.9828917206040992</v>
      </c>
      <c r="L2584" t="s">
        <v>54</v>
      </c>
      <c r="M2584" s="2" t="s">
        <v>344</v>
      </c>
      <c r="N2584" s="3" t="str">
        <f t="shared" si="161"/>
        <v>Jan</v>
      </c>
      <c r="O2584" t="s">
        <v>28</v>
      </c>
      <c r="P2584" t="s">
        <v>22</v>
      </c>
      <c r="Q2584" t="str">
        <f t="shared" si="162"/>
        <v>Senior</v>
      </c>
      <c r="R2584" t="str">
        <f t="shared" si="163"/>
        <v>Profit</v>
      </c>
    </row>
    <row r="2585" spans="1:18">
      <c r="A2585">
        <v>5509</v>
      </c>
      <c r="B2585" t="s">
        <v>34</v>
      </c>
      <c r="C2585">
        <v>32</v>
      </c>
      <c r="D2585" t="s">
        <v>24</v>
      </c>
      <c r="E2585" t="s">
        <v>57</v>
      </c>
      <c r="F2585" t="s">
        <v>49</v>
      </c>
      <c r="G2585">
        <v>3603.4</v>
      </c>
      <c r="H2585">
        <v>1206</v>
      </c>
      <c r="I2585">
        <v>5308.77</v>
      </c>
      <c r="J2585">
        <v>4102.7700000000004</v>
      </c>
      <c r="K2585" s="1">
        <f t="shared" si="160"/>
        <v>3.4019651741293537</v>
      </c>
      <c r="L2585" t="s">
        <v>54</v>
      </c>
      <c r="M2585" s="2" t="s">
        <v>262</v>
      </c>
      <c r="N2585" s="3" t="str">
        <f t="shared" si="161"/>
        <v>Jan</v>
      </c>
      <c r="O2585" t="s">
        <v>51</v>
      </c>
      <c r="P2585" t="s">
        <v>39</v>
      </c>
      <c r="Q2585" t="str">
        <f t="shared" si="162"/>
        <v>Adult</v>
      </c>
      <c r="R2585" t="str">
        <f t="shared" si="163"/>
        <v>Profit</v>
      </c>
    </row>
    <row r="2586" spans="1:18">
      <c r="A2586">
        <v>8698</v>
      </c>
      <c r="B2586" t="s">
        <v>23</v>
      </c>
      <c r="C2586">
        <v>54</v>
      </c>
      <c r="D2586" t="s">
        <v>16</v>
      </c>
      <c r="E2586" t="s">
        <v>59</v>
      </c>
      <c r="F2586" t="s">
        <v>18</v>
      </c>
      <c r="G2586">
        <v>3452.1</v>
      </c>
      <c r="H2586">
        <v>1971.67</v>
      </c>
      <c r="I2586">
        <v>5307.66</v>
      </c>
      <c r="J2586">
        <v>3335.99</v>
      </c>
      <c r="K2586" s="1">
        <f t="shared" si="160"/>
        <v>1.6919616365821866</v>
      </c>
      <c r="L2586" t="s">
        <v>26</v>
      </c>
      <c r="M2586" s="2" t="s">
        <v>308</v>
      </c>
      <c r="N2586" s="3" t="str">
        <f t="shared" si="161"/>
        <v>Jul</v>
      </c>
      <c r="O2586" t="s">
        <v>56</v>
      </c>
      <c r="P2586" t="s">
        <v>22</v>
      </c>
      <c r="Q2586" t="str">
        <f t="shared" si="162"/>
        <v>Senior</v>
      </c>
      <c r="R2586" t="str">
        <f t="shared" si="163"/>
        <v>Profit</v>
      </c>
    </row>
    <row r="2587" spans="1:18">
      <c r="A2587">
        <v>3503</v>
      </c>
      <c r="B2587" t="s">
        <v>84</v>
      </c>
      <c r="C2587">
        <v>31</v>
      </c>
      <c r="D2587" t="s">
        <v>24</v>
      </c>
      <c r="E2587" t="s">
        <v>35</v>
      </c>
      <c r="F2587" t="s">
        <v>49</v>
      </c>
      <c r="G2587">
        <v>3813.1</v>
      </c>
      <c r="H2587">
        <v>1135.08</v>
      </c>
      <c r="I2587">
        <v>5306.54</v>
      </c>
      <c r="J2587">
        <v>4171.46</v>
      </c>
      <c r="K2587" s="1">
        <f t="shared" si="160"/>
        <v>3.6750361208020581</v>
      </c>
      <c r="L2587" t="s">
        <v>26</v>
      </c>
      <c r="M2587" s="2" t="s">
        <v>272</v>
      </c>
      <c r="N2587" s="3" t="str">
        <f t="shared" si="161"/>
        <v>Aug</v>
      </c>
      <c r="O2587" t="s">
        <v>51</v>
      </c>
      <c r="P2587" t="s">
        <v>22</v>
      </c>
      <c r="Q2587" t="str">
        <f t="shared" si="162"/>
        <v>Adult</v>
      </c>
      <c r="R2587" t="str">
        <f t="shared" si="163"/>
        <v>Profit</v>
      </c>
    </row>
    <row r="2588" spans="1:18">
      <c r="A2588">
        <v>7417</v>
      </c>
      <c r="B2588" t="s">
        <v>40</v>
      </c>
      <c r="C2588">
        <v>44</v>
      </c>
      <c r="D2588" t="s">
        <v>16</v>
      </c>
      <c r="E2588" t="s">
        <v>66</v>
      </c>
      <c r="F2588" t="s">
        <v>49</v>
      </c>
      <c r="G2588">
        <v>4368.21</v>
      </c>
      <c r="H2588">
        <v>809.2</v>
      </c>
      <c r="I2588">
        <v>5306.26</v>
      </c>
      <c r="J2588">
        <v>4497.0600000000004</v>
      </c>
      <c r="K2588" s="1">
        <f t="shared" si="160"/>
        <v>5.5574147305981221</v>
      </c>
      <c r="L2588" t="s">
        <v>19</v>
      </c>
      <c r="M2588" s="2" t="s">
        <v>243</v>
      </c>
      <c r="N2588" s="3" t="str">
        <f t="shared" si="161"/>
        <v>Oct</v>
      </c>
      <c r="O2588" t="s">
        <v>21</v>
      </c>
      <c r="P2588" t="s">
        <v>22</v>
      </c>
      <c r="Q2588" t="str">
        <f t="shared" si="162"/>
        <v>Senior</v>
      </c>
      <c r="R2588" t="str">
        <f t="shared" si="163"/>
        <v>Profit</v>
      </c>
    </row>
    <row r="2589" spans="1:18">
      <c r="A2589">
        <v>4547</v>
      </c>
      <c r="B2589" t="s">
        <v>34</v>
      </c>
      <c r="C2589">
        <v>35</v>
      </c>
      <c r="D2589" t="s">
        <v>16</v>
      </c>
      <c r="E2589" t="s">
        <v>66</v>
      </c>
      <c r="F2589" t="s">
        <v>25</v>
      </c>
      <c r="G2589">
        <v>4250.16</v>
      </c>
      <c r="H2589">
        <v>943.96</v>
      </c>
      <c r="I2589">
        <v>5305.42</v>
      </c>
      <c r="J2589">
        <v>4361.46</v>
      </c>
      <c r="K2589" s="1">
        <f t="shared" si="160"/>
        <v>4.6203864570532645</v>
      </c>
      <c r="L2589" t="s">
        <v>31</v>
      </c>
      <c r="M2589" s="2" t="s">
        <v>343</v>
      </c>
      <c r="N2589" s="3" t="str">
        <f t="shared" si="161"/>
        <v>Dec</v>
      </c>
      <c r="O2589" t="s">
        <v>21</v>
      </c>
      <c r="P2589" t="s">
        <v>22</v>
      </c>
      <c r="Q2589" t="str">
        <f t="shared" si="162"/>
        <v>Adult</v>
      </c>
      <c r="R2589" t="str">
        <f t="shared" si="163"/>
        <v>Profit</v>
      </c>
    </row>
    <row r="2590" spans="1:18">
      <c r="A2590">
        <v>2313</v>
      </c>
      <c r="B2590" t="s">
        <v>52</v>
      </c>
      <c r="C2590">
        <v>54</v>
      </c>
      <c r="D2590" t="s">
        <v>24</v>
      </c>
      <c r="E2590" t="s">
        <v>53</v>
      </c>
      <c r="F2590" t="s">
        <v>36</v>
      </c>
      <c r="G2590">
        <v>4001.43</v>
      </c>
      <c r="H2590">
        <v>1174.74</v>
      </c>
      <c r="I2590">
        <v>5304.14</v>
      </c>
      <c r="J2590">
        <v>4129.3999999999996</v>
      </c>
      <c r="K2590" s="1">
        <f t="shared" si="160"/>
        <v>3.5151608015390634</v>
      </c>
      <c r="L2590" t="s">
        <v>19</v>
      </c>
      <c r="M2590" s="2" t="s">
        <v>362</v>
      </c>
      <c r="N2590" s="3" t="str">
        <f t="shared" si="161"/>
        <v>Jun</v>
      </c>
      <c r="O2590" t="s">
        <v>33</v>
      </c>
      <c r="P2590" t="s">
        <v>39</v>
      </c>
      <c r="Q2590" t="str">
        <f t="shared" si="162"/>
        <v>Senior</v>
      </c>
      <c r="R2590" t="str">
        <f t="shared" si="163"/>
        <v>Profit</v>
      </c>
    </row>
    <row r="2591" spans="1:18">
      <c r="A2591">
        <v>9185</v>
      </c>
      <c r="B2591" t="s">
        <v>92</v>
      </c>
      <c r="C2591">
        <v>28</v>
      </c>
      <c r="D2591" t="s">
        <v>16</v>
      </c>
      <c r="E2591" t="s">
        <v>41</v>
      </c>
      <c r="F2591" t="s">
        <v>18</v>
      </c>
      <c r="G2591">
        <v>4578.99</v>
      </c>
      <c r="H2591">
        <v>1745.2</v>
      </c>
      <c r="I2591">
        <v>5303.5</v>
      </c>
      <c r="J2591">
        <v>3558.3</v>
      </c>
      <c r="K2591" s="1">
        <f t="shared" si="160"/>
        <v>2.0389067155626863</v>
      </c>
      <c r="L2591" t="s">
        <v>37</v>
      </c>
      <c r="M2591" s="2" t="s">
        <v>315</v>
      </c>
      <c r="N2591" s="3" t="str">
        <f t="shared" si="161"/>
        <v>Aug</v>
      </c>
      <c r="O2591" t="s">
        <v>21</v>
      </c>
      <c r="P2591" t="s">
        <v>39</v>
      </c>
      <c r="Q2591" t="str">
        <f t="shared" si="162"/>
        <v>Adult</v>
      </c>
      <c r="R2591" t="str">
        <f t="shared" si="163"/>
        <v>Profit</v>
      </c>
    </row>
    <row r="2592" spans="1:18">
      <c r="A2592">
        <v>7395</v>
      </c>
      <c r="B2592" t="s">
        <v>92</v>
      </c>
      <c r="C2592">
        <v>52</v>
      </c>
      <c r="D2592" t="s">
        <v>16</v>
      </c>
      <c r="E2592" t="s">
        <v>57</v>
      </c>
      <c r="F2592" t="s">
        <v>49</v>
      </c>
      <c r="G2592">
        <v>2953.01</v>
      </c>
      <c r="H2592">
        <v>784.84</v>
      </c>
      <c r="I2592">
        <v>5302.99</v>
      </c>
      <c r="J2592">
        <v>4518.1499999999996</v>
      </c>
      <c r="K2592" s="1">
        <f t="shared" si="160"/>
        <v>5.7567784516589358</v>
      </c>
      <c r="L2592" t="s">
        <v>37</v>
      </c>
      <c r="M2592" s="2" t="s">
        <v>143</v>
      </c>
      <c r="N2592" s="3" t="str">
        <f t="shared" si="161"/>
        <v>Apr</v>
      </c>
      <c r="O2592" t="s">
        <v>56</v>
      </c>
      <c r="P2592" t="s">
        <v>22</v>
      </c>
      <c r="Q2592" t="str">
        <f t="shared" si="162"/>
        <v>Senior</v>
      </c>
      <c r="R2592" t="str">
        <f t="shared" si="163"/>
        <v>Profit</v>
      </c>
    </row>
    <row r="2593" spans="1:18">
      <c r="A2593">
        <v>1994</v>
      </c>
      <c r="B2593" t="s">
        <v>52</v>
      </c>
      <c r="C2593">
        <v>18</v>
      </c>
      <c r="D2593" t="s">
        <v>16</v>
      </c>
      <c r="E2593" t="s">
        <v>17</v>
      </c>
      <c r="F2593" t="s">
        <v>18</v>
      </c>
      <c r="G2593">
        <v>3169.66</v>
      </c>
      <c r="H2593">
        <v>858.33</v>
      </c>
      <c r="I2593">
        <v>5302.89</v>
      </c>
      <c r="J2593">
        <v>4444.5600000000004</v>
      </c>
      <c r="K2593" s="1">
        <f t="shared" si="160"/>
        <v>5.1781482646534549</v>
      </c>
      <c r="L2593" t="s">
        <v>19</v>
      </c>
      <c r="M2593" s="2" t="s">
        <v>346</v>
      </c>
      <c r="N2593" s="3" t="str">
        <f t="shared" si="161"/>
        <v>May</v>
      </c>
      <c r="O2593" t="s">
        <v>21</v>
      </c>
      <c r="P2593" t="s">
        <v>22</v>
      </c>
      <c r="Q2593" t="str">
        <f t="shared" si="162"/>
        <v>Young</v>
      </c>
      <c r="R2593" t="str">
        <f t="shared" si="163"/>
        <v>Profit</v>
      </c>
    </row>
    <row r="2594" spans="1:18">
      <c r="A2594">
        <v>3157</v>
      </c>
      <c r="B2594" t="s">
        <v>44</v>
      </c>
      <c r="C2594">
        <v>58</v>
      </c>
      <c r="D2594" t="s">
        <v>16</v>
      </c>
      <c r="E2594" t="s">
        <v>53</v>
      </c>
      <c r="F2594" t="s">
        <v>18</v>
      </c>
      <c r="G2594">
        <v>4012.58</v>
      </c>
      <c r="H2594">
        <v>711.95</v>
      </c>
      <c r="I2594">
        <v>5301.06</v>
      </c>
      <c r="J2594">
        <v>4589.1099999999997</v>
      </c>
      <c r="K2594" s="1">
        <f t="shared" si="160"/>
        <v>6.4458318702156046</v>
      </c>
      <c r="L2594" t="s">
        <v>31</v>
      </c>
      <c r="M2594" s="2" t="s">
        <v>306</v>
      </c>
      <c r="N2594" s="3" t="str">
        <f t="shared" si="161"/>
        <v>Jan</v>
      </c>
      <c r="O2594" t="s">
        <v>33</v>
      </c>
      <c r="P2594" t="s">
        <v>39</v>
      </c>
      <c r="Q2594" t="str">
        <f t="shared" si="162"/>
        <v>Senior</v>
      </c>
      <c r="R2594" t="str">
        <f t="shared" si="163"/>
        <v>Profit</v>
      </c>
    </row>
    <row r="2595" spans="1:18">
      <c r="A2595">
        <v>3179</v>
      </c>
      <c r="B2595" t="s">
        <v>15</v>
      </c>
      <c r="C2595">
        <v>26</v>
      </c>
      <c r="D2595" t="s">
        <v>16</v>
      </c>
      <c r="E2595" t="s">
        <v>30</v>
      </c>
      <c r="F2595" t="s">
        <v>49</v>
      </c>
      <c r="G2595">
        <v>4077.99</v>
      </c>
      <c r="H2595">
        <v>396.4</v>
      </c>
      <c r="I2595">
        <v>5300.25</v>
      </c>
      <c r="J2595">
        <v>4903.8500000000004</v>
      </c>
      <c r="K2595" s="1">
        <f t="shared" si="160"/>
        <v>12.370963673057519</v>
      </c>
      <c r="L2595" t="s">
        <v>19</v>
      </c>
      <c r="M2595" s="2" t="s">
        <v>238</v>
      </c>
      <c r="N2595" s="3" t="str">
        <f t="shared" si="161"/>
        <v>May</v>
      </c>
      <c r="O2595" t="s">
        <v>33</v>
      </c>
      <c r="P2595" t="s">
        <v>22</v>
      </c>
      <c r="Q2595" t="str">
        <f t="shared" si="162"/>
        <v>Adult</v>
      </c>
      <c r="R2595" t="str">
        <f t="shared" si="163"/>
        <v>Profit</v>
      </c>
    </row>
    <row r="2596" spans="1:18">
      <c r="A2596">
        <v>7506</v>
      </c>
      <c r="B2596" t="s">
        <v>34</v>
      </c>
      <c r="C2596">
        <v>25</v>
      </c>
      <c r="D2596" t="s">
        <v>24</v>
      </c>
      <c r="E2596" t="s">
        <v>35</v>
      </c>
      <c r="F2596" t="s">
        <v>49</v>
      </c>
      <c r="G2596">
        <v>4179.25</v>
      </c>
      <c r="H2596">
        <v>118.19</v>
      </c>
      <c r="I2596">
        <v>5299.08</v>
      </c>
      <c r="J2596">
        <v>5180.8900000000003</v>
      </c>
      <c r="K2596" s="1">
        <f t="shared" si="160"/>
        <v>43.835265250867252</v>
      </c>
      <c r="L2596" t="s">
        <v>31</v>
      </c>
      <c r="M2596" s="2" t="s">
        <v>277</v>
      </c>
      <c r="N2596" s="3" t="str">
        <f t="shared" si="161"/>
        <v>Apr</v>
      </c>
      <c r="O2596" t="s">
        <v>21</v>
      </c>
      <c r="P2596" t="s">
        <v>39</v>
      </c>
      <c r="Q2596" t="str">
        <f t="shared" si="162"/>
        <v>Young</v>
      </c>
      <c r="R2596" t="str">
        <f t="shared" si="163"/>
        <v>Profit</v>
      </c>
    </row>
    <row r="2597" spans="1:18">
      <c r="A2597">
        <v>6356</v>
      </c>
      <c r="B2597" t="s">
        <v>52</v>
      </c>
      <c r="C2597">
        <v>55</v>
      </c>
      <c r="D2597" t="s">
        <v>16</v>
      </c>
      <c r="E2597" t="s">
        <v>30</v>
      </c>
      <c r="F2597" t="s">
        <v>42</v>
      </c>
      <c r="G2597">
        <v>3441.42</v>
      </c>
      <c r="H2597">
        <v>1602.55</v>
      </c>
      <c r="I2597">
        <v>5297.95</v>
      </c>
      <c r="J2597">
        <v>3695.4</v>
      </c>
      <c r="K2597" s="1">
        <f t="shared" si="160"/>
        <v>2.3059498923590529</v>
      </c>
      <c r="L2597" t="s">
        <v>26</v>
      </c>
      <c r="M2597" s="2" t="s">
        <v>27</v>
      </c>
      <c r="N2597" s="3" t="str">
        <f t="shared" si="161"/>
        <v>Mar</v>
      </c>
      <c r="O2597" t="s">
        <v>21</v>
      </c>
      <c r="P2597" t="s">
        <v>22</v>
      </c>
      <c r="Q2597" t="str">
        <f t="shared" si="162"/>
        <v>Senior</v>
      </c>
      <c r="R2597" t="str">
        <f t="shared" si="163"/>
        <v>Profit</v>
      </c>
    </row>
    <row r="2598" spans="1:18">
      <c r="A2598">
        <v>7028</v>
      </c>
      <c r="B2598" t="s">
        <v>15</v>
      </c>
      <c r="C2598">
        <v>51</v>
      </c>
      <c r="D2598" t="s">
        <v>24</v>
      </c>
      <c r="E2598" t="s">
        <v>35</v>
      </c>
      <c r="F2598" t="s">
        <v>49</v>
      </c>
      <c r="G2598">
        <v>4084.24</v>
      </c>
      <c r="H2598">
        <v>154.99</v>
      </c>
      <c r="I2598">
        <v>5297.77</v>
      </c>
      <c r="J2598">
        <v>5142.78</v>
      </c>
      <c r="K2598" s="1">
        <f t="shared" si="160"/>
        <v>33.181366539776754</v>
      </c>
      <c r="L2598" t="s">
        <v>31</v>
      </c>
      <c r="M2598" s="2" t="s">
        <v>400</v>
      </c>
      <c r="N2598" s="3" t="str">
        <f t="shared" si="161"/>
        <v>Aug</v>
      </c>
      <c r="O2598" t="s">
        <v>28</v>
      </c>
      <c r="P2598" t="s">
        <v>22</v>
      </c>
      <c r="Q2598" t="str">
        <f t="shared" si="162"/>
        <v>Senior</v>
      </c>
      <c r="R2598" t="str">
        <f t="shared" si="163"/>
        <v>Profit</v>
      </c>
    </row>
    <row r="2599" spans="1:18">
      <c r="A2599">
        <v>3478</v>
      </c>
      <c r="B2599" t="s">
        <v>29</v>
      </c>
      <c r="C2599">
        <v>39</v>
      </c>
      <c r="D2599" t="s">
        <v>16</v>
      </c>
      <c r="E2599" t="s">
        <v>30</v>
      </c>
      <c r="F2599" t="s">
        <v>42</v>
      </c>
      <c r="G2599">
        <v>4553.7</v>
      </c>
      <c r="H2599">
        <v>1962.46</v>
      </c>
      <c r="I2599">
        <v>5297.63</v>
      </c>
      <c r="J2599">
        <v>3335.17</v>
      </c>
      <c r="K2599" s="1">
        <f t="shared" si="160"/>
        <v>1.6994843206995303</v>
      </c>
      <c r="L2599" t="s">
        <v>31</v>
      </c>
      <c r="M2599" s="2" t="s">
        <v>140</v>
      </c>
      <c r="N2599" s="3" t="str">
        <f t="shared" si="161"/>
        <v>Dec</v>
      </c>
      <c r="O2599" t="s">
        <v>33</v>
      </c>
      <c r="P2599" t="s">
        <v>22</v>
      </c>
      <c r="Q2599" t="str">
        <f t="shared" si="162"/>
        <v>Adult</v>
      </c>
      <c r="R2599" t="str">
        <f t="shared" si="163"/>
        <v>Profit</v>
      </c>
    </row>
    <row r="2600" spans="1:18">
      <c r="A2600">
        <v>9583</v>
      </c>
      <c r="B2600" t="s">
        <v>84</v>
      </c>
      <c r="C2600">
        <v>41</v>
      </c>
      <c r="D2600" t="s">
        <v>16</v>
      </c>
      <c r="E2600" t="s">
        <v>59</v>
      </c>
      <c r="F2600" t="s">
        <v>25</v>
      </c>
      <c r="G2600">
        <v>3454.54</v>
      </c>
      <c r="H2600">
        <v>1534.78</v>
      </c>
      <c r="I2600">
        <v>5297.44</v>
      </c>
      <c r="J2600">
        <v>3762.66</v>
      </c>
      <c r="K2600" s="1">
        <f t="shared" si="160"/>
        <v>2.4515956684345639</v>
      </c>
      <c r="L2600" t="s">
        <v>54</v>
      </c>
      <c r="M2600" s="2" t="s">
        <v>282</v>
      </c>
      <c r="N2600" s="3" t="str">
        <f t="shared" si="161"/>
        <v>May</v>
      </c>
      <c r="O2600" t="s">
        <v>33</v>
      </c>
      <c r="P2600" t="s">
        <v>22</v>
      </c>
      <c r="Q2600" t="str">
        <f t="shared" si="162"/>
        <v>Senior</v>
      </c>
      <c r="R2600" t="str">
        <f t="shared" si="163"/>
        <v>Profit</v>
      </c>
    </row>
    <row r="2601" spans="1:18">
      <c r="A2601">
        <v>9621</v>
      </c>
      <c r="B2601" t="s">
        <v>23</v>
      </c>
      <c r="C2601">
        <v>31</v>
      </c>
      <c r="D2601" t="s">
        <v>16</v>
      </c>
      <c r="E2601" t="s">
        <v>30</v>
      </c>
      <c r="F2601" t="s">
        <v>36</v>
      </c>
      <c r="G2601">
        <v>3975.24</v>
      </c>
      <c r="H2601">
        <v>1040.6500000000001</v>
      </c>
      <c r="I2601">
        <v>5296.54</v>
      </c>
      <c r="J2601">
        <v>4255.8900000000003</v>
      </c>
      <c r="K2601" s="1">
        <f t="shared" si="160"/>
        <v>4.0896458943929277</v>
      </c>
      <c r="L2601" t="s">
        <v>31</v>
      </c>
      <c r="M2601" s="2" t="s">
        <v>169</v>
      </c>
      <c r="N2601" s="3" t="str">
        <f t="shared" si="161"/>
        <v>Jun</v>
      </c>
      <c r="O2601" t="s">
        <v>21</v>
      </c>
      <c r="P2601" t="s">
        <v>39</v>
      </c>
      <c r="Q2601" t="str">
        <f t="shared" si="162"/>
        <v>Adult</v>
      </c>
      <c r="R2601" t="str">
        <f t="shared" si="163"/>
        <v>Profit</v>
      </c>
    </row>
    <row r="2602" spans="1:18">
      <c r="A2602">
        <v>7703</v>
      </c>
      <c r="B2602" t="s">
        <v>40</v>
      </c>
      <c r="C2602">
        <v>18</v>
      </c>
      <c r="D2602" t="s">
        <v>16</v>
      </c>
      <c r="E2602" t="s">
        <v>59</v>
      </c>
      <c r="F2602" t="s">
        <v>18</v>
      </c>
      <c r="G2602">
        <v>3199.62</v>
      </c>
      <c r="H2602">
        <v>388.38</v>
      </c>
      <c r="I2602">
        <v>5296.47</v>
      </c>
      <c r="J2602">
        <v>4908.09</v>
      </c>
      <c r="K2602" s="1">
        <f t="shared" si="160"/>
        <v>12.637339718832072</v>
      </c>
      <c r="L2602" t="s">
        <v>54</v>
      </c>
      <c r="M2602" s="2" t="s">
        <v>322</v>
      </c>
      <c r="N2602" s="3" t="str">
        <f t="shared" si="161"/>
        <v>Jun</v>
      </c>
      <c r="O2602" t="s">
        <v>21</v>
      </c>
      <c r="P2602" t="s">
        <v>22</v>
      </c>
      <c r="Q2602" t="str">
        <f t="shared" si="162"/>
        <v>Young</v>
      </c>
      <c r="R2602" t="str">
        <f t="shared" si="163"/>
        <v>Profit</v>
      </c>
    </row>
    <row r="2603" spans="1:18">
      <c r="A2603">
        <v>6836</v>
      </c>
      <c r="B2603" t="s">
        <v>52</v>
      </c>
      <c r="C2603">
        <v>43</v>
      </c>
      <c r="D2603" t="s">
        <v>16</v>
      </c>
      <c r="E2603" t="s">
        <v>53</v>
      </c>
      <c r="F2603" t="s">
        <v>25</v>
      </c>
      <c r="G2603">
        <v>4247.08</v>
      </c>
      <c r="H2603">
        <v>824.07</v>
      </c>
      <c r="I2603">
        <v>5295.34</v>
      </c>
      <c r="J2603">
        <v>4471.2700000000004</v>
      </c>
      <c r="K2603" s="1">
        <f t="shared" si="160"/>
        <v>5.4258376108825708</v>
      </c>
      <c r="L2603" t="s">
        <v>31</v>
      </c>
      <c r="M2603" s="2" t="s">
        <v>374</v>
      </c>
      <c r="N2603" s="3" t="str">
        <f t="shared" si="161"/>
        <v>Apr</v>
      </c>
      <c r="O2603" t="s">
        <v>51</v>
      </c>
      <c r="P2603" t="s">
        <v>22</v>
      </c>
      <c r="Q2603" t="str">
        <f t="shared" si="162"/>
        <v>Senior</v>
      </c>
      <c r="R2603" t="str">
        <f t="shared" si="163"/>
        <v>Profit</v>
      </c>
    </row>
    <row r="2604" spans="1:18">
      <c r="A2604">
        <v>7815</v>
      </c>
      <c r="B2604" t="s">
        <v>40</v>
      </c>
      <c r="C2604">
        <v>32</v>
      </c>
      <c r="D2604" t="s">
        <v>16</v>
      </c>
      <c r="E2604" t="s">
        <v>53</v>
      </c>
      <c r="F2604" t="s">
        <v>49</v>
      </c>
      <c r="G2604">
        <v>4144.7</v>
      </c>
      <c r="H2604">
        <v>692.19</v>
      </c>
      <c r="I2604">
        <v>5294.59</v>
      </c>
      <c r="J2604">
        <v>4602.3999999999996</v>
      </c>
      <c r="K2604" s="1">
        <f t="shared" si="160"/>
        <v>6.6490414481572966</v>
      </c>
      <c r="L2604" t="s">
        <v>37</v>
      </c>
      <c r="M2604" s="2" t="s">
        <v>385</v>
      </c>
      <c r="N2604" s="3" t="str">
        <f t="shared" si="161"/>
        <v>Sep</v>
      </c>
      <c r="O2604" t="s">
        <v>33</v>
      </c>
      <c r="P2604" t="s">
        <v>39</v>
      </c>
      <c r="Q2604" t="str">
        <f t="shared" si="162"/>
        <v>Adult</v>
      </c>
      <c r="R2604" t="str">
        <f t="shared" si="163"/>
        <v>Profit</v>
      </c>
    </row>
    <row r="2605" spans="1:18">
      <c r="A2605">
        <v>8579</v>
      </c>
      <c r="B2605" t="s">
        <v>15</v>
      </c>
      <c r="C2605">
        <v>21</v>
      </c>
      <c r="D2605" t="s">
        <v>24</v>
      </c>
      <c r="E2605" t="s">
        <v>57</v>
      </c>
      <c r="F2605" t="s">
        <v>42</v>
      </c>
      <c r="G2605">
        <v>3238.68</v>
      </c>
      <c r="H2605">
        <v>987.21</v>
      </c>
      <c r="I2605">
        <v>5292.87</v>
      </c>
      <c r="J2605">
        <v>4305.66</v>
      </c>
      <c r="K2605" s="1">
        <f t="shared" si="160"/>
        <v>4.3614428541039896</v>
      </c>
      <c r="L2605" t="s">
        <v>54</v>
      </c>
      <c r="M2605" s="2" t="s">
        <v>73</v>
      </c>
      <c r="N2605" s="3" t="str">
        <f t="shared" si="161"/>
        <v>Feb</v>
      </c>
      <c r="O2605" t="s">
        <v>28</v>
      </c>
      <c r="P2605" t="s">
        <v>22</v>
      </c>
      <c r="Q2605" t="str">
        <f t="shared" si="162"/>
        <v>Young</v>
      </c>
      <c r="R2605" t="str">
        <f t="shared" si="163"/>
        <v>Profit</v>
      </c>
    </row>
    <row r="2606" spans="1:18">
      <c r="A2606">
        <v>5904</v>
      </c>
      <c r="B2606" t="s">
        <v>52</v>
      </c>
      <c r="C2606">
        <v>53</v>
      </c>
      <c r="D2606" t="s">
        <v>16</v>
      </c>
      <c r="E2606" t="s">
        <v>30</v>
      </c>
      <c r="F2606" t="s">
        <v>36</v>
      </c>
      <c r="G2606">
        <v>4341.92</v>
      </c>
      <c r="H2606">
        <v>1094.79</v>
      </c>
      <c r="I2606">
        <v>5291.88</v>
      </c>
      <c r="J2606">
        <v>4197.09</v>
      </c>
      <c r="K2606" s="1">
        <f t="shared" si="160"/>
        <v>3.8336941331214209</v>
      </c>
      <c r="L2606" t="s">
        <v>37</v>
      </c>
      <c r="M2606" s="2" t="s">
        <v>80</v>
      </c>
      <c r="N2606" s="3" t="str">
        <f t="shared" si="161"/>
        <v>Mar</v>
      </c>
      <c r="O2606" t="s">
        <v>28</v>
      </c>
      <c r="P2606" t="s">
        <v>39</v>
      </c>
      <c r="Q2606" t="str">
        <f t="shared" si="162"/>
        <v>Senior</v>
      </c>
      <c r="R2606" t="str">
        <f t="shared" si="163"/>
        <v>Profit</v>
      </c>
    </row>
    <row r="2607" spans="1:18">
      <c r="A2607">
        <v>4737</v>
      </c>
      <c r="B2607" t="s">
        <v>84</v>
      </c>
      <c r="C2607">
        <v>38</v>
      </c>
      <c r="D2607" t="s">
        <v>24</v>
      </c>
      <c r="E2607" t="s">
        <v>35</v>
      </c>
      <c r="F2607" t="s">
        <v>42</v>
      </c>
      <c r="G2607">
        <v>4368.66</v>
      </c>
      <c r="H2607">
        <v>809.36</v>
      </c>
      <c r="I2607">
        <v>5291.57</v>
      </c>
      <c r="J2607">
        <v>4482.21</v>
      </c>
      <c r="K2607" s="1">
        <f t="shared" si="160"/>
        <v>5.5379682712266485</v>
      </c>
      <c r="L2607" t="s">
        <v>37</v>
      </c>
      <c r="M2607" s="2" t="s">
        <v>231</v>
      </c>
      <c r="N2607" s="3" t="str">
        <f t="shared" si="161"/>
        <v>Jul</v>
      </c>
      <c r="O2607" t="s">
        <v>56</v>
      </c>
      <c r="P2607" t="s">
        <v>39</v>
      </c>
      <c r="Q2607" t="str">
        <f t="shared" si="162"/>
        <v>Adult</v>
      </c>
      <c r="R2607" t="str">
        <f t="shared" si="163"/>
        <v>Profit</v>
      </c>
    </row>
    <row r="2608" spans="1:18">
      <c r="A2608">
        <v>9331</v>
      </c>
      <c r="B2608" t="s">
        <v>47</v>
      </c>
      <c r="C2608">
        <v>59</v>
      </c>
      <c r="D2608" t="s">
        <v>16</v>
      </c>
      <c r="E2608" t="s">
        <v>53</v>
      </c>
      <c r="F2608" t="s">
        <v>36</v>
      </c>
      <c r="G2608">
        <v>3243.61</v>
      </c>
      <c r="H2608">
        <v>377.12</v>
      </c>
      <c r="I2608">
        <v>5290.97</v>
      </c>
      <c r="J2608">
        <v>4913.8500000000004</v>
      </c>
      <c r="K2608" s="1">
        <f t="shared" si="160"/>
        <v>13.029937420449725</v>
      </c>
      <c r="L2608" t="s">
        <v>31</v>
      </c>
      <c r="M2608" s="2" t="s">
        <v>197</v>
      </c>
      <c r="N2608" s="3" t="str">
        <f t="shared" si="161"/>
        <v>Mar</v>
      </c>
      <c r="O2608" t="s">
        <v>56</v>
      </c>
      <c r="P2608" t="s">
        <v>22</v>
      </c>
      <c r="Q2608" t="str">
        <f t="shared" si="162"/>
        <v>Senior</v>
      </c>
      <c r="R2608" t="str">
        <f t="shared" si="163"/>
        <v>Profit</v>
      </c>
    </row>
    <row r="2609" spans="1:18">
      <c r="A2609">
        <v>4116</v>
      </c>
      <c r="B2609" t="s">
        <v>47</v>
      </c>
      <c r="C2609">
        <v>46</v>
      </c>
      <c r="D2609" t="s">
        <v>24</v>
      </c>
      <c r="E2609" t="s">
        <v>57</v>
      </c>
      <c r="F2609" t="s">
        <v>42</v>
      </c>
      <c r="G2609">
        <v>3016.72</v>
      </c>
      <c r="H2609">
        <v>1232.0999999999999</v>
      </c>
      <c r="I2609">
        <v>5288.45</v>
      </c>
      <c r="J2609">
        <v>4056.35</v>
      </c>
      <c r="K2609" s="1">
        <f t="shared" si="160"/>
        <v>3.2922246570895219</v>
      </c>
      <c r="L2609" t="s">
        <v>26</v>
      </c>
      <c r="M2609" s="2" t="s">
        <v>320</v>
      </c>
      <c r="N2609" s="3" t="str">
        <f t="shared" si="161"/>
        <v>May</v>
      </c>
      <c r="O2609" t="s">
        <v>56</v>
      </c>
      <c r="P2609" t="s">
        <v>22</v>
      </c>
      <c r="Q2609" t="str">
        <f t="shared" si="162"/>
        <v>Senior</v>
      </c>
      <c r="R2609" t="str">
        <f t="shared" si="163"/>
        <v>Profit</v>
      </c>
    </row>
    <row r="2610" spans="1:18">
      <c r="A2610">
        <v>5624</v>
      </c>
      <c r="B2610" t="s">
        <v>92</v>
      </c>
      <c r="C2610">
        <v>21</v>
      </c>
      <c r="D2610" t="s">
        <v>24</v>
      </c>
      <c r="E2610" t="s">
        <v>17</v>
      </c>
      <c r="F2610" t="s">
        <v>49</v>
      </c>
      <c r="G2610">
        <v>3576.22</v>
      </c>
      <c r="H2610">
        <v>1936.26</v>
      </c>
      <c r="I2610">
        <v>5288.08</v>
      </c>
      <c r="J2610">
        <v>3351.82</v>
      </c>
      <c r="K2610" s="1">
        <f t="shared" si="160"/>
        <v>1.7310795037856488</v>
      </c>
      <c r="L2610" t="s">
        <v>31</v>
      </c>
      <c r="M2610" s="2" t="s">
        <v>382</v>
      </c>
      <c r="N2610" s="3" t="str">
        <f t="shared" si="161"/>
        <v>Jun</v>
      </c>
      <c r="O2610" t="s">
        <v>33</v>
      </c>
      <c r="P2610" t="s">
        <v>39</v>
      </c>
      <c r="Q2610" t="str">
        <f t="shared" si="162"/>
        <v>Young</v>
      </c>
      <c r="R2610" t="str">
        <f t="shared" si="163"/>
        <v>Profit</v>
      </c>
    </row>
    <row r="2611" spans="1:18">
      <c r="A2611">
        <v>5990</v>
      </c>
      <c r="B2611" t="s">
        <v>29</v>
      </c>
      <c r="C2611">
        <v>20</v>
      </c>
      <c r="D2611" t="s">
        <v>24</v>
      </c>
      <c r="E2611" t="s">
        <v>41</v>
      </c>
      <c r="F2611" t="s">
        <v>36</v>
      </c>
      <c r="G2611">
        <v>3393.87</v>
      </c>
      <c r="H2611">
        <v>1677.33</v>
      </c>
      <c r="I2611">
        <v>5287.57</v>
      </c>
      <c r="J2611">
        <v>3610.24</v>
      </c>
      <c r="K2611" s="1">
        <f t="shared" si="160"/>
        <v>2.1523731167987217</v>
      </c>
      <c r="L2611" t="s">
        <v>31</v>
      </c>
      <c r="M2611" s="2" t="s">
        <v>402</v>
      </c>
      <c r="N2611" s="3" t="str">
        <f t="shared" si="161"/>
        <v>Jan</v>
      </c>
      <c r="O2611" t="s">
        <v>21</v>
      </c>
      <c r="P2611" t="s">
        <v>39</v>
      </c>
      <c r="Q2611" t="str">
        <f t="shared" si="162"/>
        <v>Young</v>
      </c>
      <c r="R2611" t="str">
        <f t="shared" si="163"/>
        <v>Profit</v>
      </c>
    </row>
    <row r="2612" spans="1:18">
      <c r="A2612">
        <v>3991</v>
      </c>
      <c r="B2612" t="s">
        <v>34</v>
      </c>
      <c r="C2612">
        <v>44</v>
      </c>
      <c r="D2612" t="s">
        <v>16</v>
      </c>
      <c r="E2612" t="s">
        <v>41</v>
      </c>
      <c r="F2612" t="s">
        <v>25</v>
      </c>
      <c r="G2612">
        <v>2956.05</v>
      </c>
      <c r="H2612">
        <v>1980.4</v>
      </c>
      <c r="I2612">
        <v>5287.33</v>
      </c>
      <c r="J2612">
        <v>3306.93</v>
      </c>
      <c r="K2612" s="1">
        <f t="shared" si="160"/>
        <v>1.6698293274086042</v>
      </c>
      <c r="L2612" t="s">
        <v>19</v>
      </c>
      <c r="M2612" s="2" t="s">
        <v>371</v>
      </c>
      <c r="N2612" s="3" t="str">
        <f t="shared" si="161"/>
        <v>Oct</v>
      </c>
      <c r="O2612" t="s">
        <v>51</v>
      </c>
      <c r="P2612" t="s">
        <v>39</v>
      </c>
      <c r="Q2612" t="str">
        <f t="shared" si="162"/>
        <v>Senior</v>
      </c>
      <c r="R2612" t="str">
        <f t="shared" si="163"/>
        <v>Profit</v>
      </c>
    </row>
    <row r="2613" spans="1:18">
      <c r="A2613">
        <v>1409</v>
      </c>
      <c r="B2613" t="s">
        <v>52</v>
      </c>
      <c r="C2613">
        <v>40</v>
      </c>
      <c r="D2613" t="s">
        <v>16</v>
      </c>
      <c r="E2613" t="s">
        <v>41</v>
      </c>
      <c r="F2613" t="s">
        <v>18</v>
      </c>
      <c r="G2613">
        <v>3644.57</v>
      </c>
      <c r="H2613">
        <v>567.58000000000004</v>
      </c>
      <c r="I2613">
        <v>5287.02</v>
      </c>
      <c r="J2613">
        <v>4719.4399999999996</v>
      </c>
      <c r="K2613" s="1">
        <f t="shared" si="160"/>
        <v>8.3150216709538736</v>
      </c>
      <c r="L2613" t="s">
        <v>31</v>
      </c>
      <c r="M2613" s="2" t="s">
        <v>258</v>
      </c>
      <c r="N2613" s="3" t="str">
        <f t="shared" si="161"/>
        <v>Nov</v>
      </c>
      <c r="O2613" t="s">
        <v>51</v>
      </c>
      <c r="P2613" t="s">
        <v>39</v>
      </c>
      <c r="Q2613" t="str">
        <f t="shared" si="162"/>
        <v>Adult</v>
      </c>
      <c r="R2613" t="str">
        <f t="shared" si="163"/>
        <v>Profit</v>
      </c>
    </row>
    <row r="2614" spans="1:18">
      <c r="A2614">
        <v>6764</v>
      </c>
      <c r="B2614" t="s">
        <v>44</v>
      </c>
      <c r="C2614">
        <v>28</v>
      </c>
      <c r="D2614" t="s">
        <v>24</v>
      </c>
      <c r="E2614" t="s">
        <v>57</v>
      </c>
      <c r="F2614" t="s">
        <v>36</v>
      </c>
      <c r="G2614">
        <v>3398.53</v>
      </c>
      <c r="H2614">
        <v>526.71</v>
      </c>
      <c r="I2614">
        <v>5286.98</v>
      </c>
      <c r="J2614">
        <v>4760.2700000000004</v>
      </c>
      <c r="K2614" s="1">
        <f t="shared" si="160"/>
        <v>9.0377437299462713</v>
      </c>
      <c r="L2614" t="s">
        <v>26</v>
      </c>
      <c r="M2614" s="2" t="s">
        <v>173</v>
      </c>
      <c r="N2614" s="3" t="str">
        <f t="shared" si="161"/>
        <v>Jun</v>
      </c>
      <c r="O2614" t="s">
        <v>56</v>
      </c>
      <c r="P2614" t="s">
        <v>22</v>
      </c>
      <c r="Q2614" t="str">
        <f t="shared" si="162"/>
        <v>Adult</v>
      </c>
      <c r="R2614" t="str">
        <f t="shared" si="163"/>
        <v>Profit</v>
      </c>
    </row>
    <row r="2615" spans="1:18">
      <c r="A2615">
        <v>6872</v>
      </c>
      <c r="B2615" t="s">
        <v>44</v>
      </c>
      <c r="C2615">
        <v>52</v>
      </c>
      <c r="D2615" t="s">
        <v>16</v>
      </c>
      <c r="E2615" t="s">
        <v>30</v>
      </c>
      <c r="F2615" t="s">
        <v>42</v>
      </c>
      <c r="G2615">
        <v>3719.76</v>
      </c>
      <c r="H2615">
        <v>1213.73</v>
      </c>
      <c r="I2615">
        <v>5286.83</v>
      </c>
      <c r="J2615">
        <v>4073.1</v>
      </c>
      <c r="K2615" s="1">
        <f t="shared" si="160"/>
        <v>3.3558534435170917</v>
      </c>
      <c r="L2615" t="s">
        <v>31</v>
      </c>
      <c r="M2615" s="2" t="s">
        <v>341</v>
      </c>
      <c r="N2615" s="3" t="str">
        <f t="shared" si="161"/>
        <v>Dec</v>
      </c>
      <c r="O2615" t="s">
        <v>51</v>
      </c>
      <c r="P2615" t="s">
        <v>22</v>
      </c>
      <c r="Q2615" t="str">
        <f t="shared" si="162"/>
        <v>Senior</v>
      </c>
      <c r="R2615" t="str">
        <f t="shared" si="163"/>
        <v>Profit</v>
      </c>
    </row>
    <row r="2616" spans="1:18">
      <c r="A2616">
        <v>9214</v>
      </c>
      <c r="B2616" t="s">
        <v>52</v>
      </c>
      <c r="C2616">
        <v>50</v>
      </c>
      <c r="D2616" t="s">
        <v>24</v>
      </c>
      <c r="E2616" t="s">
        <v>30</v>
      </c>
      <c r="F2616" t="s">
        <v>49</v>
      </c>
      <c r="G2616">
        <v>3148.74</v>
      </c>
      <c r="H2616">
        <v>1123.06</v>
      </c>
      <c r="I2616">
        <v>5286.83</v>
      </c>
      <c r="J2616">
        <v>4163.7700000000004</v>
      </c>
      <c r="K2616" s="1">
        <f t="shared" si="160"/>
        <v>3.7075223051306256</v>
      </c>
      <c r="L2616" t="s">
        <v>37</v>
      </c>
      <c r="M2616" s="2" t="s">
        <v>380</v>
      </c>
      <c r="N2616" s="3" t="str">
        <f t="shared" si="161"/>
        <v>Apr</v>
      </c>
      <c r="O2616" t="s">
        <v>51</v>
      </c>
      <c r="P2616" t="s">
        <v>39</v>
      </c>
      <c r="Q2616" t="str">
        <f t="shared" si="162"/>
        <v>Senior</v>
      </c>
      <c r="R2616" t="str">
        <f t="shared" si="163"/>
        <v>Profit</v>
      </c>
    </row>
    <row r="2617" spans="1:18">
      <c r="A2617">
        <v>65</v>
      </c>
      <c r="B2617" t="s">
        <v>29</v>
      </c>
      <c r="C2617">
        <v>46</v>
      </c>
      <c r="D2617" t="s">
        <v>24</v>
      </c>
      <c r="E2617" t="s">
        <v>53</v>
      </c>
      <c r="F2617" t="s">
        <v>36</v>
      </c>
      <c r="G2617">
        <v>4435.95</v>
      </c>
      <c r="H2617">
        <v>270.75</v>
      </c>
      <c r="I2617">
        <v>5285.51</v>
      </c>
      <c r="J2617">
        <v>5014.76</v>
      </c>
      <c r="K2617" s="1">
        <f t="shared" si="160"/>
        <v>18.521735918744231</v>
      </c>
      <c r="L2617" t="s">
        <v>31</v>
      </c>
      <c r="M2617" s="2" t="s">
        <v>113</v>
      </c>
      <c r="N2617" s="3" t="str">
        <f t="shared" si="161"/>
        <v>Oct</v>
      </c>
      <c r="O2617" t="s">
        <v>51</v>
      </c>
      <c r="P2617" t="s">
        <v>22</v>
      </c>
      <c r="Q2617" t="str">
        <f t="shared" si="162"/>
        <v>Senior</v>
      </c>
      <c r="R2617" t="str">
        <f t="shared" si="163"/>
        <v>Profit</v>
      </c>
    </row>
    <row r="2618" spans="1:18">
      <c r="A2618">
        <v>8803</v>
      </c>
      <c r="B2618" t="s">
        <v>92</v>
      </c>
      <c r="C2618">
        <v>25</v>
      </c>
      <c r="D2618" t="s">
        <v>24</v>
      </c>
      <c r="E2618" t="s">
        <v>59</v>
      </c>
      <c r="F2618" t="s">
        <v>18</v>
      </c>
      <c r="G2618">
        <v>4208.8500000000004</v>
      </c>
      <c r="H2618">
        <v>1312.58</v>
      </c>
      <c r="I2618">
        <v>5285.25</v>
      </c>
      <c r="J2618">
        <v>3972.67</v>
      </c>
      <c r="K2618" s="1">
        <f t="shared" si="160"/>
        <v>3.0266117112861695</v>
      </c>
      <c r="L2618" t="s">
        <v>19</v>
      </c>
      <c r="M2618" s="2" t="s">
        <v>209</v>
      </c>
      <c r="N2618" s="3" t="str">
        <f t="shared" si="161"/>
        <v>Apr</v>
      </c>
      <c r="O2618" t="s">
        <v>51</v>
      </c>
      <c r="P2618" t="s">
        <v>22</v>
      </c>
      <c r="Q2618" t="str">
        <f t="shared" si="162"/>
        <v>Young</v>
      </c>
      <c r="R2618" t="str">
        <f t="shared" si="163"/>
        <v>Profit</v>
      </c>
    </row>
    <row r="2619" spans="1:18">
      <c r="A2619">
        <v>3590</v>
      </c>
      <c r="B2619" t="s">
        <v>52</v>
      </c>
      <c r="C2619">
        <v>22</v>
      </c>
      <c r="D2619" t="s">
        <v>24</v>
      </c>
      <c r="E2619" t="s">
        <v>17</v>
      </c>
      <c r="F2619" t="s">
        <v>49</v>
      </c>
      <c r="G2619">
        <v>3948.02</v>
      </c>
      <c r="H2619">
        <v>1953.52</v>
      </c>
      <c r="I2619">
        <v>5285.24</v>
      </c>
      <c r="J2619">
        <v>3331.72</v>
      </c>
      <c r="K2619" s="1">
        <f t="shared" si="160"/>
        <v>1.7054957205454768</v>
      </c>
      <c r="L2619" t="s">
        <v>54</v>
      </c>
      <c r="M2619" s="2" t="s">
        <v>115</v>
      </c>
      <c r="N2619" s="3" t="str">
        <f t="shared" si="161"/>
        <v>Jan</v>
      </c>
      <c r="O2619" t="s">
        <v>28</v>
      </c>
      <c r="P2619" t="s">
        <v>39</v>
      </c>
      <c r="Q2619" t="str">
        <f t="shared" si="162"/>
        <v>Young</v>
      </c>
      <c r="R2619" t="str">
        <f t="shared" si="163"/>
        <v>Profit</v>
      </c>
    </row>
    <row r="2620" spans="1:18">
      <c r="A2620">
        <v>1405</v>
      </c>
      <c r="B2620" t="s">
        <v>34</v>
      </c>
      <c r="C2620">
        <v>28</v>
      </c>
      <c r="D2620" t="s">
        <v>24</v>
      </c>
      <c r="E2620" t="s">
        <v>66</v>
      </c>
      <c r="F2620" t="s">
        <v>18</v>
      </c>
      <c r="G2620">
        <v>4306.6400000000003</v>
      </c>
      <c r="H2620">
        <v>1320.91</v>
      </c>
      <c r="I2620">
        <v>5284.42</v>
      </c>
      <c r="J2620">
        <v>3963.51</v>
      </c>
      <c r="K2620" s="1">
        <f t="shared" si="160"/>
        <v>3.0005905020024075</v>
      </c>
      <c r="L2620" t="s">
        <v>54</v>
      </c>
      <c r="M2620" s="2" t="s">
        <v>138</v>
      </c>
      <c r="N2620" s="3" t="str">
        <f t="shared" si="161"/>
        <v>Jul</v>
      </c>
      <c r="O2620" t="s">
        <v>28</v>
      </c>
      <c r="P2620" t="s">
        <v>22</v>
      </c>
      <c r="Q2620" t="str">
        <f t="shared" si="162"/>
        <v>Adult</v>
      </c>
      <c r="R2620" t="str">
        <f t="shared" si="163"/>
        <v>Profit</v>
      </c>
    </row>
    <row r="2621" spans="1:18">
      <c r="A2621">
        <v>1979</v>
      </c>
      <c r="B2621" t="s">
        <v>15</v>
      </c>
      <c r="C2621">
        <v>26</v>
      </c>
      <c r="D2621" t="s">
        <v>16</v>
      </c>
      <c r="E2621" t="s">
        <v>53</v>
      </c>
      <c r="F2621" t="s">
        <v>49</v>
      </c>
      <c r="G2621">
        <v>4674.75</v>
      </c>
      <c r="H2621">
        <v>1917.43</v>
      </c>
      <c r="I2621">
        <v>5282.96</v>
      </c>
      <c r="J2621">
        <v>3365.53</v>
      </c>
      <c r="K2621" s="1">
        <f t="shared" si="160"/>
        <v>1.7552296563629441</v>
      </c>
      <c r="L2621" t="s">
        <v>31</v>
      </c>
      <c r="M2621" s="2" t="s">
        <v>369</v>
      </c>
      <c r="N2621" s="3" t="str">
        <f t="shared" si="161"/>
        <v>Oct</v>
      </c>
      <c r="O2621" t="s">
        <v>51</v>
      </c>
      <c r="P2621" t="s">
        <v>39</v>
      </c>
      <c r="Q2621" t="str">
        <f t="shared" si="162"/>
        <v>Adult</v>
      </c>
      <c r="R2621" t="str">
        <f t="shared" si="163"/>
        <v>Profit</v>
      </c>
    </row>
    <row r="2622" spans="1:18">
      <c r="A2622">
        <v>5628</v>
      </c>
      <c r="B2622" t="s">
        <v>29</v>
      </c>
      <c r="C2622">
        <v>59</v>
      </c>
      <c r="D2622" t="s">
        <v>16</v>
      </c>
      <c r="E2622" t="s">
        <v>30</v>
      </c>
      <c r="F2622" t="s">
        <v>36</v>
      </c>
      <c r="G2622">
        <v>3586</v>
      </c>
      <c r="H2622">
        <v>1674.85</v>
      </c>
      <c r="I2622">
        <v>5282.56</v>
      </c>
      <c r="J2622">
        <v>3607.71</v>
      </c>
      <c r="K2622" s="1">
        <f t="shared" si="160"/>
        <v>2.1540496163835567</v>
      </c>
      <c r="L2622" t="s">
        <v>19</v>
      </c>
      <c r="M2622" s="2" t="s">
        <v>305</v>
      </c>
      <c r="N2622" s="3" t="str">
        <f t="shared" si="161"/>
        <v>Jul</v>
      </c>
      <c r="O2622" t="s">
        <v>51</v>
      </c>
      <c r="P2622" t="s">
        <v>39</v>
      </c>
      <c r="Q2622" t="str">
        <f t="shared" si="162"/>
        <v>Senior</v>
      </c>
      <c r="R2622" t="str">
        <f t="shared" si="163"/>
        <v>Profit</v>
      </c>
    </row>
    <row r="2623" spans="1:18">
      <c r="A2623">
        <v>2330</v>
      </c>
      <c r="B2623" t="s">
        <v>15</v>
      </c>
      <c r="C2623">
        <v>27</v>
      </c>
      <c r="D2623" t="s">
        <v>24</v>
      </c>
      <c r="E2623" t="s">
        <v>57</v>
      </c>
      <c r="F2623" t="s">
        <v>42</v>
      </c>
      <c r="G2623">
        <v>4545.71</v>
      </c>
      <c r="H2623">
        <v>1711.66</v>
      </c>
      <c r="I2623">
        <v>5282.26</v>
      </c>
      <c r="J2623">
        <v>3570.6</v>
      </c>
      <c r="K2623" s="1">
        <f t="shared" si="160"/>
        <v>2.086045125784326</v>
      </c>
      <c r="L2623" t="s">
        <v>37</v>
      </c>
      <c r="M2623" s="2" t="s">
        <v>316</v>
      </c>
      <c r="N2623" s="3" t="str">
        <f t="shared" si="161"/>
        <v>Jun</v>
      </c>
      <c r="O2623" t="s">
        <v>21</v>
      </c>
      <c r="P2623" t="s">
        <v>39</v>
      </c>
      <c r="Q2623" t="str">
        <f t="shared" si="162"/>
        <v>Adult</v>
      </c>
      <c r="R2623" t="str">
        <f t="shared" si="163"/>
        <v>Profit</v>
      </c>
    </row>
    <row r="2624" spans="1:18">
      <c r="A2624">
        <v>1186</v>
      </c>
      <c r="B2624" t="s">
        <v>15</v>
      </c>
      <c r="C2624">
        <v>53</v>
      </c>
      <c r="D2624" t="s">
        <v>16</v>
      </c>
      <c r="E2624" t="s">
        <v>59</v>
      </c>
      <c r="F2624" t="s">
        <v>36</v>
      </c>
      <c r="G2624">
        <v>3563.47</v>
      </c>
      <c r="H2624">
        <v>907.68</v>
      </c>
      <c r="I2624">
        <v>5281.44</v>
      </c>
      <c r="J2624">
        <v>4373.76</v>
      </c>
      <c r="K2624" s="1">
        <f t="shared" si="160"/>
        <v>4.8186144896879961</v>
      </c>
      <c r="L2624" t="s">
        <v>19</v>
      </c>
      <c r="M2624" s="2" t="s">
        <v>204</v>
      </c>
      <c r="N2624" s="3" t="str">
        <f t="shared" si="161"/>
        <v>Oct</v>
      </c>
      <c r="O2624" t="s">
        <v>21</v>
      </c>
      <c r="P2624" t="s">
        <v>39</v>
      </c>
      <c r="Q2624" t="str">
        <f t="shared" si="162"/>
        <v>Senior</v>
      </c>
      <c r="R2624" t="str">
        <f t="shared" si="163"/>
        <v>Profit</v>
      </c>
    </row>
    <row r="2625" spans="1:18">
      <c r="A2625">
        <v>9976</v>
      </c>
      <c r="B2625" t="s">
        <v>34</v>
      </c>
      <c r="C2625">
        <v>40</v>
      </c>
      <c r="D2625" t="s">
        <v>16</v>
      </c>
      <c r="E2625" t="s">
        <v>35</v>
      </c>
      <c r="F2625" t="s">
        <v>36</v>
      </c>
      <c r="G2625">
        <v>3312.94</v>
      </c>
      <c r="H2625">
        <v>602.29</v>
      </c>
      <c r="I2625">
        <v>5281.4</v>
      </c>
      <c r="J2625">
        <v>4679.1099999999997</v>
      </c>
      <c r="K2625" s="1">
        <f t="shared" si="160"/>
        <v>7.768865496687642</v>
      </c>
      <c r="L2625" t="s">
        <v>54</v>
      </c>
      <c r="M2625" s="2" t="s">
        <v>310</v>
      </c>
      <c r="N2625" s="3" t="str">
        <f t="shared" si="161"/>
        <v>Apr</v>
      </c>
      <c r="O2625" t="s">
        <v>33</v>
      </c>
      <c r="P2625" t="s">
        <v>22</v>
      </c>
      <c r="Q2625" t="str">
        <f t="shared" si="162"/>
        <v>Adult</v>
      </c>
      <c r="R2625" t="str">
        <f t="shared" si="163"/>
        <v>Profit</v>
      </c>
    </row>
    <row r="2626" spans="1:18">
      <c r="A2626">
        <v>1630</v>
      </c>
      <c r="B2626" t="s">
        <v>29</v>
      </c>
      <c r="C2626">
        <v>22</v>
      </c>
      <c r="D2626" t="s">
        <v>24</v>
      </c>
      <c r="E2626" t="s">
        <v>30</v>
      </c>
      <c r="F2626" t="s">
        <v>49</v>
      </c>
      <c r="G2626">
        <v>3777.24</v>
      </c>
      <c r="H2626">
        <v>1606.09</v>
      </c>
      <c r="I2626">
        <v>5280.29</v>
      </c>
      <c r="J2626">
        <v>3674.2</v>
      </c>
      <c r="K2626" s="1">
        <f t="shared" ref="K2626:K2689" si="164">J2626/H2626</f>
        <v>2.2876675653294649</v>
      </c>
      <c r="L2626" t="s">
        <v>31</v>
      </c>
      <c r="M2626" s="2" t="s">
        <v>32</v>
      </c>
      <c r="N2626" s="3" t="str">
        <f t="shared" ref="N2626:N2689" si="165">TEXT(M2626,"MMM")</f>
        <v>May</v>
      </c>
      <c r="O2626" t="s">
        <v>51</v>
      </c>
      <c r="P2626" t="s">
        <v>22</v>
      </c>
      <c r="Q2626" t="str">
        <f t="shared" ref="Q2626:Q2689" si="166">IF(C2626&gt;=18,IF(C2626&lt;=25,"Young",IF(C2626&lt;=40,"Adult",IF(C2626&lt;=60,"Senior",""))),"")</f>
        <v>Young</v>
      </c>
      <c r="R2626" t="str">
        <f t="shared" ref="R2626:R2689" si="167">IF(J2626&gt;0,"Profit","Loss")</f>
        <v>Profit</v>
      </c>
    </row>
    <row r="2627" spans="1:18">
      <c r="A2627">
        <v>599</v>
      </c>
      <c r="B2627" t="s">
        <v>92</v>
      </c>
      <c r="C2627">
        <v>24</v>
      </c>
      <c r="D2627" t="s">
        <v>24</v>
      </c>
      <c r="E2627" t="s">
        <v>53</v>
      </c>
      <c r="F2627" t="s">
        <v>49</v>
      </c>
      <c r="G2627">
        <v>4528.8</v>
      </c>
      <c r="H2627">
        <v>1449.1</v>
      </c>
      <c r="I2627">
        <v>5280.24</v>
      </c>
      <c r="J2627">
        <v>3831.14</v>
      </c>
      <c r="K2627" s="1">
        <f t="shared" si="164"/>
        <v>2.643806500586571</v>
      </c>
      <c r="L2627" t="s">
        <v>26</v>
      </c>
      <c r="M2627" s="2" t="s">
        <v>87</v>
      </c>
      <c r="N2627" s="3" t="str">
        <f t="shared" si="165"/>
        <v>May</v>
      </c>
      <c r="O2627" t="s">
        <v>56</v>
      </c>
      <c r="P2627" t="s">
        <v>22</v>
      </c>
      <c r="Q2627" t="str">
        <f t="shared" si="166"/>
        <v>Young</v>
      </c>
      <c r="R2627" t="str">
        <f t="shared" si="167"/>
        <v>Profit</v>
      </c>
    </row>
    <row r="2628" spans="1:18">
      <c r="A2628">
        <v>9311</v>
      </c>
      <c r="B2628" t="s">
        <v>15</v>
      </c>
      <c r="C2628">
        <v>53</v>
      </c>
      <c r="D2628" t="s">
        <v>16</v>
      </c>
      <c r="E2628" t="s">
        <v>66</v>
      </c>
      <c r="F2628" t="s">
        <v>49</v>
      </c>
      <c r="G2628">
        <v>4412.1099999999997</v>
      </c>
      <c r="H2628">
        <v>838.99</v>
      </c>
      <c r="I2628">
        <v>5280.17</v>
      </c>
      <c r="J2628">
        <v>4441.18</v>
      </c>
      <c r="K2628" s="1">
        <f t="shared" si="164"/>
        <v>5.2934838317500805</v>
      </c>
      <c r="L2628" t="s">
        <v>31</v>
      </c>
      <c r="M2628" s="2" t="s">
        <v>295</v>
      </c>
      <c r="N2628" s="3" t="str">
        <f t="shared" si="165"/>
        <v>Dec</v>
      </c>
      <c r="O2628" t="s">
        <v>56</v>
      </c>
      <c r="P2628" t="s">
        <v>39</v>
      </c>
      <c r="Q2628" t="str">
        <f t="shared" si="166"/>
        <v>Senior</v>
      </c>
      <c r="R2628" t="str">
        <f t="shared" si="167"/>
        <v>Profit</v>
      </c>
    </row>
    <row r="2629" spans="1:18">
      <c r="A2629">
        <v>2712</v>
      </c>
      <c r="B2629" t="s">
        <v>29</v>
      </c>
      <c r="C2629">
        <v>23</v>
      </c>
      <c r="D2629" t="s">
        <v>16</v>
      </c>
      <c r="E2629" t="s">
        <v>17</v>
      </c>
      <c r="F2629" t="s">
        <v>25</v>
      </c>
      <c r="G2629">
        <v>3005.41</v>
      </c>
      <c r="H2629">
        <v>1307.94</v>
      </c>
      <c r="I2629">
        <v>5279.87</v>
      </c>
      <c r="J2629">
        <v>3971.93</v>
      </c>
      <c r="K2629" s="1">
        <f t="shared" si="164"/>
        <v>3.0367830328608343</v>
      </c>
      <c r="L2629" t="s">
        <v>54</v>
      </c>
      <c r="M2629" s="2" t="s">
        <v>236</v>
      </c>
      <c r="N2629" s="3" t="str">
        <f t="shared" si="165"/>
        <v>Jun</v>
      </c>
      <c r="O2629" t="s">
        <v>51</v>
      </c>
      <c r="P2629" t="s">
        <v>39</v>
      </c>
      <c r="Q2629" t="str">
        <f t="shared" si="166"/>
        <v>Young</v>
      </c>
      <c r="R2629" t="str">
        <f t="shared" si="167"/>
        <v>Profit</v>
      </c>
    </row>
    <row r="2630" spans="1:18">
      <c r="A2630">
        <v>1327</v>
      </c>
      <c r="B2630" t="s">
        <v>29</v>
      </c>
      <c r="C2630">
        <v>33</v>
      </c>
      <c r="D2630" t="s">
        <v>24</v>
      </c>
      <c r="E2630" t="s">
        <v>57</v>
      </c>
      <c r="F2630" t="s">
        <v>42</v>
      </c>
      <c r="G2630">
        <v>3443.14</v>
      </c>
      <c r="H2630">
        <v>1891.58</v>
      </c>
      <c r="I2630">
        <v>5277.8</v>
      </c>
      <c r="J2630">
        <v>3386.22</v>
      </c>
      <c r="K2630" s="1">
        <f t="shared" si="164"/>
        <v>1.7901542625741442</v>
      </c>
      <c r="L2630" t="s">
        <v>19</v>
      </c>
      <c r="M2630" s="2" t="s">
        <v>385</v>
      </c>
      <c r="N2630" s="3" t="str">
        <f t="shared" si="165"/>
        <v>Sep</v>
      </c>
      <c r="O2630" t="s">
        <v>33</v>
      </c>
      <c r="P2630" t="s">
        <v>22</v>
      </c>
      <c r="Q2630" t="str">
        <f t="shared" si="166"/>
        <v>Adult</v>
      </c>
      <c r="R2630" t="str">
        <f t="shared" si="167"/>
        <v>Profit</v>
      </c>
    </row>
    <row r="2631" spans="1:18">
      <c r="A2631">
        <v>7221</v>
      </c>
      <c r="B2631" t="s">
        <v>92</v>
      </c>
      <c r="C2631">
        <v>59</v>
      </c>
      <c r="D2631" t="s">
        <v>16</v>
      </c>
      <c r="E2631" t="s">
        <v>53</v>
      </c>
      <c r="F2631" t="s">
        <v>49</v>
      </c>
      <c r="G2631">
        <v>4568.7</v>
      </c>
      <c r="H2631">
        <v>499.34</v>
      </c>
      <c r="I2631">
        <v>5276.96</v>
      </c>
      <c r="J2631">
        <v>4777.62</v>
      </c>
      <c r="K2631" s="1">
        <f t="shared" si="164"/>
        <v>9.5678695878559701</v>
      </c>
      <c r="L2631" t="s">
        <v>54</v>
      </c>
      <c r="M2631" s="2" t="s">
        <v>294</v>
      </c>
      <c r="N2631" s="3" t="str">
        <f t="shared" si="165"/>
        <v>Jan</v>
      </c>
      <c r="O2631" t="s">
        <v>51</v>
      </c>
      <c r="P2631" t="s">
        <v>39</v>
      </c>
      <c r="Q2631" t="str">
        <f t="shared" si="166"/>
        <v>Senior</v>
      </c>
      <c r="R2631" t="str">
        <f t="shared" si="167"/>
        <v>Profit</v>
      </c>
    </row>
    <row r="2632" spans="1:18">
      <c r="A2632">
        <v>2153</v>
      </c>
      <c r="B2632" t="s">
        <v>44</v>
      </c>
      <c r="C2632">
        <v>58</v>
      </c>
      <c r="D2632" t="s">
        <v>16</v>
      </c>
      <c r="E2632" t="s">
        <v>41</v>
      </c>
      <c r="F2632" t="s">
        <v>25</v>
      </c>
      <c r="G2632">
        <v>4423.09</v>
      </c>
      <c r="H2632">
        <v>1360.81</v>
      </c>
      <c r="I2632">
        <v>5276.49</v>
      </c>
      <c r="J2632">
        <v>3915.68</v>
      </c>
      <c r="K2632" s="1">
        <f t="shared" si="164"/>
        <v>2.8774626876639648</v>
      </c>
      <c r="L2632" t="s">
        <v>31</v>
      </c>
      <c r="M2632" s="2" t="s">
        <v>306</v>
      </c>
      <c r="N2632" s="3" t="str">
        <f t="shared" si="165"/>
        <v>Jan</v>
      </c>
      <c r="O2632" t="s">
        <v>51</v>
      </c>
      <c r="P2632" t="s">
        <v>39</v>
      </c>
      <c r="Q2632" t="str">
        <f t="shared" si="166"/>
        <v>Senior</v>
      </c>
      <c r="R2632" t="str">
        <f t="shared" si="167"/>
        <v>Profit</v>
      </c>
    </row>
    <row r="2633" spans="1:18">
      <c r="A2633">
        <v>9944</v>
      </c>
      <c r="B2633" t="s">
        <v>29</v>
      </c>
      <c r="C2633">
        <v>42</v>
      </c>
      <c r="D2633" t="s">
        <v>24</v>
      </c>
      <c r="E2633" t="s">
        <v>59</v>
      </c>
      <c r="F2633" t="s">
        <v>36</v>
      </c>
      <c r="G2633">
        <v>3835.89</v>
      </c>
      <c r="H2633">
        <v>565.85</v>
      </c>
      <c r="I2633">
        <v>5276.17</v>
      </c>
      <c r="J2633">
        <v>4710.32</v>
      </c>
      <c r="K2633" s="1">
        <f t="shared" si="164"/>
        <v>8.3243262348678968</v>
      </c>
      <c r="L2633" t="s">
        <v>31</v>
      </c>
      <c r="M2633" s="2" t="s">
        <v>262</v>
      </c>
      <c r="N2633" s="3" t="str">
        <f t="shared" si="165"/>
        <v>Jan</v>
      </c>
      <c r="O2633" t="s">
        <v>56</v>
      </c>
      <c r="P2633" t="s">
        <v>39</v>
      </c>
      <c r="Q2633" t="str">
        <f t="shared" si="166"/>
        <v>Senior</v>
      </c>
      <c r="R2633" t="str">
        <f t="shared" si="167"/>
        <v>Profit</v>
      </c>
    </row>
    <row r="2634" spans="1:18">
      <c r="A2634">
        <v>8590</v>
      </c>
      <c r="B2634" t="s">
        <v>84</v>
      </c>
      <c r="C2634">
        <v>27</v>
      </c>
      <c r="D2634" t="s">
        <v>16</v>
      </c>
      <c r="E2634" t="s">
        <v>30</v>
      </c>
      <c r="F2634" t="s">
        <v>42</v>
      </c>
      <c r="G2634">
        <v>4453.6499999999996</v>
      </c>
      <c r="H2634">
        <v>1911.2</v>
      </c>
      <c r="I2634">
        <v>5276.02</v>
      </c>
      <c r="J2634">
        <v>3364.82</v>
      </c>
      <c r="K2634" s="1">
        <f t="shared" si="164"/>
        <v>1.7605797404771872</v>
      </c>
      <c r="L2634" t="s">
        <v>31</v>
      </c>
      <c r="M2634" s="2" t="s">
        <v>117</v>
      </c>
      <c r="N2634" s="3" t="str">
        <f t="shared" si="165"/>
        <v>Dec</v>
      </c>
      <c r="O2634" t="s">
        <v>51</v>
      </c>
      <c r="P2634" t="s">
        <v>22</v>
      </c>
      <c r="Q2634" t="str">
        <f t="shared" si="166"/>
        <v>Adult</v>
      </c>
      <c r="R2634" t="str">
        <f t="shared" si="167"/>
        <v>Profit</v>
      </c>
    </row>
    <row r="2635" spans="1:18">
      <c r="A2635">
        <v>869</v>
      </c>
      <c r="B2635" t="s">
        <v>92</v>
      </c>
      <c r="C2635">
        <v>54</v>
      </c>
      <c r="D2635" t="s">
        <v>24</v>
      </c>
      <c r="E2635" t="s">
        <v>53</v>
      </c>
      <c r="F2635" t="s">
        <v>36</v>
      </c>
      <c r="G2635">
        <v>4216.3100000000004</v>
      </c>
      <c r="H2635">
        <v>119.46</v>
      </c>
      <c r="I2635">
        <v>5275.85</v>
      </c>
      <c r="J2635">
        <v>5156.3900000000003</v>
      </c>
      <c r="K2635" s="1">
        <f t="shared" si="164"/>
        <v>43.164155365812832</v>
      </c>
      <c r="L2635" t="s">
        <v>26</v>
      </c>
      <c r="M2635" s="2" t="s">
        <v>279</v>
      </c>
      <c r="N2635" s="3" t="str">
        <f t="shared" si="165"/>
        <v>May</v>
      </c>
      <c r="O2635" t="s">
        <v>56</v>
      </c>
      <c r="P2635" t="s">
        <v>22</v>
      </c>
      <c r="Q2635" t="str">
        <f t="shared" si="166"/>
        <v>Senior</v>
      </c>
      <c r="R2635" t="str">
        <f t="shared" si="167"/>
        <v>Profit</v>
      </c>
    </row>
    <row r="2636" spans="1:18">
      <c r="A2636">
        <v>1075</v>
      </c>
      <c r="B2636" t="s">
        <v>52</v>
      </c>
      <c r="C2636">
        <v>46</v>
      </c>
      <c r="D2636" t="s">
        <v>24</v>
      </c>
      <c r="E2636" t="s">
        <v>30</v>
      </c>
      <c r="F2636" t="s">
        <v>25</v>
      </c>
      <c r="G2636">
        <v>3718.33</v>
      </c>
      <c r="H2636">
        <v>649.79999999999995</v>
      </c>
      <c r="I2636">
        <v>5275.79</v>
      </c>
      <c r="J2636">
        <v>4625.99</v>
      </c>
      <c r="K2636" s="1">
        <f t="shared" si="164"/>
        <v>7.1190981840566332</v>
      </c>
      <c r="L2636" t="s">
        <v>26</v>
      </c>
      <c r="M2636" s="2" t="s">
        <v>61</v>
      </c>
      <c r="N2636" s="3" t="str">
        <f t="shared" si="165"/>
        <v>Mar</v>
      </c>
      <c r="O2636" t="s">
        <v>33</v>
      </c>
      <c r="P2636" t="s">
        <v>22</v>
      </c>
      <c r="Q2636" t="str">
        <f t="shared" si="166"/>
        <v>Senior</v>
      </c>
      <c r="R2636" t="str">
        <f t="shared" si="167"/>
        <v>Profit</v>
      </c>
    </row>
    <row r="2637" spans="1:18">
      <c r="A2637">
        <v>7739</v>
      </c>
      <c r="B2637" t="s">
        <v>47</v>
      </c>
      <c r="C2637">
        <v>20</v>
      </c>
      <c r="D2637" t="s">
        <v>24</v>
      </c>
      <c r="E2637" t="s">
        <v>57</v>
      </c>
      <c r="F2637" t="s">
        <v>42</v>
      </c>
      <c r="G2637">
        <v>4577.09</v>
      </c>
      <c r="H2637">
        <v>780.74</v>
      </c>
      <c r="I2637">
        <v>5275.38</v>
      </c>
      <c r="J2637">
        <v>4494.6400000000003</v>
      </c>
      <c r="K2637" s="1">
        <f t="shared" si="164"/>
        <v>5.7568973025591106</v>
      </c>
      <c r="L2637" t="s">
        <v>54</v>
      </c>
      <c r="M2637" s="2" t="s">
        <v>94</v>
      </c>
      <c r="N2637" s="3" t="str">
        <f t="shared" si="165"/>
        <v>Feb</v>
      </c>
      <c r="O2637" t="s">
        <v>28</v>
      </c>
      <c r="P2637" t="s">
        <v>39</v>
      </c>
      <c r="Q2637" t="str">
        <f t="shared" si="166"/>
        <v>Young</v>
      </c>
      <c r="R2637" t="str">
        <f t="shared" si="167"/>
        <v>Profit</v>
      </c>
    </row>
    <row r="2638" spans="1:18">
      <c r="A2638">
        <v>5914</v>
      </c>
      <c r="B2638" t="s">
        <v>23</v>
      </c>
      <c r="C2638">
        <v>27</v>
      </c>
      <c r="D2638" t="s">
        <v>24</v>
      </c>
      <c r="E2638" t="s">
        <v>35</v>
      </c>
      <c r="F2638" t="s">
        <v>25</v>
      </c>
      <c r="G2638">
        <v>4052</v>
      </c>
      <c r="H2638">
        <v>1908.01</v>
      </c>
      <c r="I2638">
        <v>5274.71</v>
      </c>
      <c r="J2638">
        <v>3366.7</v>
      </c>
      <c r="K2638" s="1">
        <f t="shared" si="164"/>
        <v>1.7645085717580096</v>
      </c>
      <c r="L2638" t="s">
        <v>31</v>
      </c>
      <c r="M2638" s="2" t="s">
        <v>111</v>
      </c>
      <c r="N2638" s="3" t="str">
        <f t="shared" si="165"/>
        <v>Feb</v>
      </c>
      <c r="O2638" t="s">
        <v>51</v>
      </c>
      <c r="P2638" t="s">
        <v>22</v>
      </c>
      <c r="Q2638" t="str">
        <f t="shared" si="166"/>
        <v>Adult</v>
      </c>
      <c r="R2638" t="str">
        <f t="shared" si="167"/>
        <v>Profit</v>
      </c>
    </row>
    <row r="2639" spans="1:18">
      <c r="A2639">
        <v>939</v>
      </c>
      <c r="B2639" t="s">
        <v>15</v>
      </c>
      <c r="C2639">
        <v>36</v>
      </c>
      <c r="D2639" t="s">
        <v>24</v>
      </c>
      <c r="E2639" t="s">
        <v>66</v>
      </c>
      <c r="F2639" t="s">
        <v>18</v>
      </c>
      <c r="G2639">
        <v>2933.77</v>
      </c>
      <c r="H2639">
        <v>1067.93</v>
      </c>
      <c r="I2639">
        <v>5274.65</v>
      </c>
      <c r="J2639">
        <v>4206.72</v>
      </c>
      <c r="K2639" s="1">
        <f t="shared" si="164"/>
        <v>3.9391345874729615</v>
      </c>
      <c r="L2639" t="s">
        <v>19</v>
      </c>
      <c r="M2639" s="2" t="s">
        <v>235</v>
      </c>
      <c r="N2639" s="3" t="str">
        <f t="shared" si="165"/>
        <v>Aug</v>
      </c>
      <c r="O2639" t="s">
        <v>51</v>
      </c>
      <c r="P2639" t="s">
        <v>22</v>
      </c>
      <c r="Q2639" t="str">
        <f t="shared" si="166"/>
        <v>Adult</v>
      </c>
      <c r="R2639" t="str">
        <f t="shared" si="167"/>
        <v>Profit</v>
      </c>
    </row>
    <row r="2640" spans="1:18">
      <c r="A2640">
        <v>9896</v>
      </c>
      <c r="B2640" t="s">
        <v>84</v>
      </c>
      <c r="C2640">
        <v>26</v>
      </c>
      <c r="D2640" t="s">
        <v>24</v>
      </c>
      <c r="E2640" t="s">
        <v>53</v>
      </c>
      <c r="F2640" t="s">
        <v>25</v>
      </c>
      <c r="G2640">
        <v>4168.54</v>
      </c>
      <c r="H2640">
        <v>559.08000000000004</v>
      </c>
      <c r="I2640">
        <v>5274.53</v>
      </c>
      <c r="J2640">
        <v>4715.45</v>
      </c>
      <c r="K2640" s="1">
        <f t="shared" si="164"/>
        <v>8.4343027831437354</v>
      </c>
      <c r="L2640" t="s">
        <v>37</v>
      </c>
      <c r="M2640" s="2" t="s">
        <v>359</v>
      </c>
      <c r="N2640" s="3" t="str">
        <f t="shared" si="165"/>
        <v>Jul</v>
      </c>
      <c r="O2640" t="s">
        <v>33</v>
      </c>
      <c r="P2640" t="s">
        <v>39</v>
      </c>
      <c r="Q2640" t="str">
        <f t="shared" si="166"/>
        <v>Adult</v>
      </c>
      <c r="R2640" t="str">
        <f t="shared" si="167"/>
        <v>Profit</v>
      </c>
    </row>
    <row r="2641" spans="1:18">
      <c r="A2641">
        <v>7712</v>
      </c>
      <c r="B2641" t="s">
        <v>34</v>
      </c>
      <c r="C2641">
        <v>20</v>
      </c>
      <c r="D2641" t="s">
        <v>24</v>
      </c>
      <c r="E2641" t="s">
        <v>41</v>
      </c>
      <c r="F2641" t="s">
        <v>42</v>
      </c>
      <c r="G2641">
        <v>3024.3</v>
      </c>
      <c r="H2641">
        <v>601.27</v>
      </c>
      <c r="I2641">
        <v>5274.52</v>
      </c>
      <c r="J2641">
        <v>4673.25</v>
      </c>
      <c r="K2641" s="1">
        <f t="shared" si="164"/>
        <v>7.7722986345568552</v>
      </c>
      <c r="L2641" t="s">
        <v>37</v>
      </c>
      <c r="M2641" s="2" t="s">
        <v>218</v>
      </c>
      <c r="N2641" s="3" t="str">
        <f t="shared" si="165"/>
        <v>Jan</v>
      </c>
      <c r="O2641" t="s">
        <v>33</v>
      </c>
      <c r="P2641" t="s">
        <v>22</v>
      </c>
      <c r="Q2641" t="str">
        <f t="shared" si="166"/>
        <v>Young</v>
      </c>
      <c r="R2641" t="str">
        <f t="shared" si="167"/>
        <v>Profit</v>
      </c>
    </row>
    <row r="2642" spans="1:18">
      <c r="A2642">
        <v>7970</v>
      </c>
      <c r="B2642" t="s">
        <v>34</v>
      </c>
      <c r="C2642">
        <v>32</v>
      </c>
      <c r="D2642" t="s">
        <v>24</v>
      </c>
      <c r="E2642" t="s">
        <v>59</v>
      </c>
      <c r="F2642" t="s">
        <v>42</v>
      </c>
      <c r="G2642">
        <v>3622.91</v>
      </c>
      <c r="H2642">
        <v>486.84</v>
      </c>
      <c r="I2642">
        <v>5274.41</v>
      </c>
      <c r="J2642">
        <v>4787.57</v>
      </c>
      <c r="K2642" s="1">
        <f t="shared" si="164"/>
        <v>9.8339700928436447</v>
      </c>
      <c r="L2642" t="s">
        <v>19</v>
      </c>
      <c r="M2642" s="2" t="s">
        <v>200</v>
      </c>
      <c r="N2642" s="3" t="str">
        <f t="shared" si="165"/>
        <v>Oct</v>
      </c>
      <c r="O2642" t="s">
        <v>33</v>
      </c>
      <c r="P2642" t="s">
        <v>39</v>
      </c>
      <c r="Q2642" t="str">
        <f t="shared" si="166"/>
        <v>Adult</v>
      </c>
      <c r="R2642" t="str">
        <f t="shared" si="167"/>
        <v>Profit</v>
      </c>
    </row>
    <row r="2643" spans="1:18">
      <c r="A2643">
        <v>8938</v>
      </c>
      <c r="B2643" t="s">
        <v>15</v>
      </c>
      <c r="C2643">
        <v>57</v>
      </c>
      <c r="D2643" t="s">
        <v>16</v>
      </c>
      <c r="E2643" t="s">
        <v>66</v>
      </c>
      <c r="F2643" t="s">
        <v>18</v>
      </c>
      <c r="G2643">
        <v>3053.65</v>
      </c>
      <c r="H2643">
        <v>116.58</v>
      </c>
      <c r="I2643">
        <v>5273.76</v>
      </c>
      <c r="J2643">
        <v>5157.18</v>
      </c>
      <c r="K2643" s="1">
        <f t="shared" si="164"/>
        <v>44.237261966031916</v>
      </c>
      <c r="L2643" t="s">
        <v>37</v>
      </c>
      <c r="M2643" s="2" t="s">
        <v>354</v>
      </c>
      <c r="N2643" s="3" t="str">
        <f t="shared" si="165"/>
        <v>Dec</v>
      </c>
      <c r="O2643" t="s">
        <v>51</v>
      </c>
      <c r="P2643" t="s">
        <v>39</v>
      </c>
      <c r="Q2643" t="str">
        <f t="shared" si="166"/>
        <v>Senior</v>
      </c>
      <c r="R2643" t="str">
        <f t="shared" si="167"/>
        <v>Profit</v>
      </c>
    </row>
    <row r="2644" spans="1:18">
      <c r="A2644">
        <v>3758</v>
      </c>
      <c r="B2644" t="s">
        <v>84</v>
      </c>
      <c r="C2644">
        <v>46</v>
      </c>
      <c r="D2644" t="s">
        <v>24</v>
      </c>
      <c r="E2644" t="s">
        <v>57</v>
      </c>
      <c r="F2644" t="s">
        <v>49</v>
      </c>
      <c r="G2644">
        <v>4293.26</v>
      </c>
      <c r="H2644">
        <v>1077.55</v>
      </c>
      <c r="I2644">
        <v>5273.64</v>
      </c>
      <c r="J2644">
        <v>4196.09</v>
      </c>
      <c r="K2644" s="1">
        <f t="shared" si="164"/>
        <v>3.8941023618393582</v>
      </c>
      <c r="L2644" t="s">
        <v>37</v>
      </c>
      <c r="M2644" s="2" t="s">
        <v>27</v>
      </c>
      <c r="N2644" s="3" t="str">
        <f t="shared" si="165"/>
        <v>Mar</v>
      </c>
      <c r="O2644" t="s">
        <v>56</v>
      </c>
      <c r="P2644" t="s">
        <v>22</v>
      </c>
      <c r="Q2644" t="str">
        <f t="shared" si="166"/>
        <v>Senior</v>
      </c>
      <c r="R2644" t="str">
        <f t="shared" si="167"/>
        <v>Profit</v>
      </c>
    </row>
    <row r="2645" spans="1:18">
      <c r="A2645">
        <v>1746</v>
      </c>
      <c r="B2645" t="s">
        <v>15</v>
      </c>
      <c r="C2645">
        <v>57</v>
      </c>
      <c r="D2645" t="s">
        <v>24</v>
      </c>
      <c r="E2645" t="s">
        <v>41</v>
      </c>
      <c r="F2645" t="s">
        <v>49</v>
      </c>
      <c r="G2645">
        <v>3281.02</v>
      </c>
      <c r="H2645">
        <v>242.35</v>
      </c>
      <c r="I2645">
        <v>5270.6</v>
      </c>
      <c r="J2645">
        <v>5028.25</v>
      </c>
      <c r="K2645" s="1">
        <f t="shared" si="164"/>
        <v>20.747885289870023</v>
      </c>
      <c r="L2645" t="s">
        <v>37</v>
      </c>
      <c r="M2645" s="2" t="s">
        <v>253</v>
      </c>
      <c r="N2645" s="3" t="str">
        <f t="shared" si="165"/>
        <v>Jan</v>
      </c>
      <c r="O2645" t="s">
        <v>51</v>
      </c>
      <c r="P2645" t="s">
        <v>22</v>
      </c>
      <c r="Q2645" t="str">
        <f t="shared" si="166"/>
        <v>Senior</v>
      </c>
      <c r="R2645" t="str">
        <f t="shared" si="167"/>
        <v>Profit</v>
      </c>
    </row>
    <row r="2646" spans="1:18">
      <c r="A2646">
        <v>2526</v>
      </c>
      <c r="B2646" t="s">
        <v>29</v>
      </c>
      <c r="C2646">
        <v>28</v>
      </c>
      <c r="D2646" t="s">
        <v>24</v>
      </c>
      <c r="E2646" t="s">
        <v>66</v>
      </c>
      <c r="F2646" t="s">
        <v>18</v>
      </c>
      <c r="G2646">
        <v>3179.67</v>
      </c>
      <c r="H2646">
        <v>1087.73</v>
      </c>
      <c r="I2646">
        <v>5269.98</v>
      </c>
      <c r="J2646">
        <v>4182.25</v>
      </c>
      <c r="K2646" s="1">
        <f t="shared" si="164"/>
        <v>3.8449339450047346</v>
      </c>
      <c r="L2646" t="s">
        <v>37</v>
      </c>
      <c r="M2646" s="2" t="s">
        <v>77</v>
      </c>
      <c r="N2646" s="3" t="str">
        <f t="shared" si="165"/>
        <v>Mar</v>
      </c>
      <c r="O2646" t="s">
        <v>21</v>
      </c>
      <c r="P2646" t="s">
        <v>22</v>
      </c>
      <c r="Q2646" t="str">
        <f t="shared" si="166"/>
        <v>Adult</v>
      </c>
      <c r="R2646" t="str">
        <f t="shared" si="167"/>
        <v>Profit</v>
      </c>
    </row>
    <row r="2647" spans="1:18">
      <c r="A2647">
        <v>6385</v>
      </c>
      <c r="B2647" t="s">
        <v>29</v>
      </c>
      <c r="C2647">
        <v>31</v>
      </c>
      <c r="D2647" t="s">
        <v>16</v>
      </c>
      <c r="E2647" t="s">
        <v>57</v>
      </c>
      <c r="F2647" t="s">
        <v>42</v>
      </c>
      <c r="G2647">
        <v>3120.38</v>
      </c>
      <c r="H2647">
        <v>1368.3</v>
      </c>
      <c r="I2647">
        <v>5269.87</v>
      </c>
      <c r="J2647">
        <v>3901.57</v>
      </c>
      <c r="K2647" s="1">
        <f t="shared" si="164"/>
        <v>2.8513995468829938</v>
      </c>
      <c r="L2647" t="s">
        <v>31</v>
      </c>
      <c r="M2647" s="2" t="s">
        <v>407</v>
      </c>
      <c r="N2647" s="3" t="str">
        <f t="shared" si="165"/>
        <v>Dec</v>
      </c>
      <c r="O2647" t="s">
        <v>56</v>
      </c>
      <c r="P2647" t="s">
        <v>39</v>
      </c>
      <c r="Q2647" t="str">
        <f t="shared" si="166"/>
        <v>Adult</v>
      </c>
      <c r="R2647" t="str">
        <f t="shared" si="167"/>
        <v>Profit</v>
      </c>
    </row>
    <row r="2648" spans="1:18">
      <c r="A2648">
        <v>590</v>
      </c>
      <c r="B2648" t="s">
        <v>92</v>
      </c>
      <c r="C2648">
        <v>37</v>
      </c>
      <c r="D2648" t="s">
        <v>16</v>
      </c>
      <c r="E2648" t="s">
        <v>66</v>
      </c>
      <c r="F2648" t="s">
        <v>18</v>
      </c>
      <c r="G2648">
        <v>4359</v>
      </c>
      <c r="H2648">
        <v>652.15</v>
      </c>
      <c r="I2648">
        <v>5268.05</v>
      </c>
      <c r="J2648">
        <v>4615.8999999999996</v>
      </c>
      <c r="K2648" s="1">
        <f t="shared" si="164"/>
        <v>7.0779728590048299</v>
      </c>
      <c r="L2648" t="s">
        <v>31</v>
      </c>
      <c r="M2648" s="2" t="s">
        <v>243</v>
      </c>
      <c r="N2648" s="3" t="str">
        <f t="shared" si="165"/>
        <v>Oct</v>
      </c>
      <c r="O2648" t="s">
        <v>51</v>
      </c>
      <c r="P2648" t="s">
        <v>39</v>
      </c>
      <c r="Q2648" t="str">
        <f t="shared" si="166"/>
        <v>Adult</v>
      </c>
      <c r="R2648" t="str">
        <f t="shared" si="167"/>
        <v>Profit</v>
      </c>
    </row>
    <row r="2649" spans="1:18">
      <c r="A2649">
        <v>6110</v>
      </c>
      <c r="B2649" t="s">
        <v>34</v>
      </c>
      <c r="C2649">
        <v>28</v>
      </c>
      <c r="D2649" t="s">
        <v>16</v>
      </c>
      <c r="E2649" t="s">
        <v>30</v>
      </c>
      <c r="F2649" t="s">
        <v>42</v>
      </c>
      <c r="G2649">
        <v>4276.1899999999996</v>
      </c>
      <c r="H2649">
        <v>954.06</v>
      </c>
      <c r="I2649">
        <v>5268.03</v>
      </c>
      <c r="J2649">
        <v>4313.97</v>
      </c>
      <c r="K2649" s="1">
        <f t="shared" si="164"/>
        <v>4.521696748632162</v>
      </c>
      <c r="L2649" t="s">
        <v>54</v>
      </c>
      <c r="M2649" s="2" t="s">
        <v>331</v>
      </c>
      <c r="N2649" s="3" t="str">
        <f t="shared" si="165"/>
        <v>Sep</v>
      </c>
      <c r="O2649" t="s">
        <v>21</v>
      </c>
      <c r="P2649" t="s">
        <v>39</v>
      </c>
      <c r="Q2649" t="str">
        <f t="shared" si="166"/>
        <v>Adult</v>
      </c>
      <c r="R2649" t="str">
        <f t="shared" si="167"/>
        <v>Profit</v>
      </c>
    </row>
    <row r="2650" spans="1:18">
      <c r="A2650">
        <v>3143</v>
      </c>
      <c r="B2650" t="s">
        <v>92</v>
      </c>
      <c r="C2650">
        <v>24</v>
      </c>
      <c r="D2650" t="s">
        <v>16</v>
      </c>
      <c r="E2650" t="s">
        <v>57</v>
      </c>
      <c r="F2650" t="s">
        <v>18</v>
      </c>
      <c r="G2650">
        <v>3306.62</v>
      </c>
      <c r="H2650">
        <v>1192.0999999999999</v>
      </c>
      <c r="I2650">
        <v>5267.97</v>
      </c>
      <c r="J2650">
        <v>4075.87</v>
      </c>
      <c r="K2650" s="1">
        <f t="shared" si="164"/>
        <v>3.4190671923496354</v>
      </c>
      <c r="L2650" t="s">
        <v>19</v>
      </c>
      <c r="M2650" s="2" t="s">
        <v>217</v>
      </c>
      <c r="N2650" s="3" t="str">
        <f t="shared" si="165"/>
        <v>Sep</v>
      </c>
      <c r="O2650" t="s">
        <v>21</v>
      </c>
      <c r="P2650" t="s">
        <v>39</v>
      </c>
      <c r="Q2650" t="str">
        <f t="shared" si="166"/>
        <v>Young</v>
      </c>
      <c r="R2650" t="str">
        <f t="shared" si="167"/>
        <v>Profit</v>
      </c>
    </row>
    <row r="2651" spans="1:18">
      <c r="A2651">
        <v>7912</v>
      </c>
      <c r="B2651" t="s">
        <v>34</v>
      </c>
      <c r="C2651">
        <v>56</v>
      </c>
      <c r="D2651" t="s">
        <v>16</v>
      </c>
      <c r="E2651" t="s">
        <v>30</v>
      </c>
      <c r="F2651" t="s">
        <v>49</v>
      </c>
      <c r="G2651">
        <v>3858.08</v>
      </c>
      <c r="H2651">
        <v>732</v>
      </c>
      <c r="I2651">
        <v>5267.88</v>
      </c>
      <c r="J2651">
        <v>4535.88</v>
      </c>
      <c r="K2651" s="1">
        <f t="shared" si="164"/>
        <v>6.1965573770491806</v>
      </c>
      <c r="L2651" t="s">
        <v>26</v>
      </c>
      <c r="M2651" s="2" t="s">
        <v>380</v>
      </c>
      <c r="N2651" s="3" t="str">
        <f t="shared" si="165"/>
        <v>Apr</v>
      </c>
      <c r="O2651" t="s">
        <v>51</v>
      </c>
      <c r="P2651" t="s">
        <v>22</v>
      </c>
      <c r="Q2651" t="str">
        <f t="shared" si="166"/>
        <v>Senior</v>
      </c>
      <c r="R2651" t="str">
        <f t="shared" si="167"/>
        <v>Profit</v>
      </c>
    </row>
    <row r="2652" spans="1:18">
      <c r="A2652">
        <v>6756</v>
      </c>
      <c r="B2652" t="s">
        <v>23</v>
      </c>
      <c r="C2652">
        <v>40</v>
      </c>
      <c r="D2652" t="s">
        <v>16</v>
      </c>
      <c r="E2652" t="s">
        <v>53</v>
      </c>
      <c r="F2652" t="s">
        <v>25</v>
      </c>
      <c r="G2652">
        <v>4264.3</v>
      </c>
      <c r="H2652">
        <v>434.57</v>
      </c>
      <c r="I2652">
        <v>5266.75</v>
      </c>
      <c r="J2652">
        <v>4832.18</v>
      </c>
      <c r="K2652" s="1">
        <f t="shared" si="164"/>
        <v>11.119451411740341</v>
      </c>
      <c r="L2652" t="s">
        <v>19</v>
      </c>
      <c r="M2652" s="2" t="s">
        <v>363</v>
      </c>
      <c r="N2652" s="3" t="str">
        <f t="shared" si="165"/>
        <v>Jul</v>
      </c>
      <c r="O2652" t="s">
        <v>56</v>
      </c>
      <c r="P2652" t="s">
        <v>39</v>
      </c>
      <c r="Q2652" t="str">
        <f t="shared" si="166"/>
        <v>Adult</v>
      </c>
      <c r="R2652" t="str">
        <f t="shared" si="167"/>
        <v>Profit</v>
      </c>
    </row>
    <row r="2653" spans="1:18">
      <c r="A2653">
        <v>7748</v>
      </c>
      <c r="B2653" t="s">
        <v>40</v>
      </c>
      <c r="C2653">
        <v>44</v>
      </c>
      <c r="D2653" t="s">
        <v>24</v>
      </c>
      <c r="E2653" t="s">
        <v>59</v>
      </c>
      <c r="F2653" t="s">
        <v>49</v>
      </c>
      <c r="G2653">
        <v>2966.07</v>
      </c>
      <c r="H2653">
        <v>944.83</v>
      </c>
      <c r="I2653">
        <v>5264.94</v>
      </c>
      <c r="J2653">
        <v>4320.1099999999997</v>
      </c>
      <c r="K2653" s="1">
        <f t="shared" si="164"/>
        <v>4.5723675158494119</v>
      </c>
      <c r="L2653" t="s">
        <v>54</v>
      </c>
      <c r="M2653" s="2" t="s">
        <v>207</v>
      </c>
      <c r="N2653" s="3" t="str">
        <f t="shared" si="165"/>
        <v>Oct</v>
      </c>
      <c r="O2653" t="s">
        <v>33</v>
      </c>
      <c r="P2653" t="s">
        <v>22</v>
      </c>
      <c r="Q2653" t="str">
        <f t="shared" si="166"/>
        <v>Senior</v>
      </c>
      <c r="R2653" t="str">
        <f t="shared" si="167"/>
        <v>Profit</v>
      </c>
    </row>
    <row r="2654" spans="1:18">
      <c r="A2654">
        <v>6645</v>
      </c>
      <c r="B2654" t="s">
        <v>15</v>
      </c>
      <c r="C2654">
        <v>25</v>
      </c>
      <c r="D2654" t="s">
        <v>24</v>
      </c>
      <c r="E2654" t="s">
        <v>53</v>
      </c>
      <c r="F2654" t="s">
        <v>18</v>
      </c>
      <c r="G2654">
        <v>3028.45</v>
      </c>
      <c r="H2654">
        <v>1159.1500000000001</v>
      </c>
      <c r="I2654">
        <v>5264.8</v>
      </c>
      <c r="J2654">
        <v>4105.6499999999996</v>
      </c>
      <c r="K2654" s="1">
        <f t="shared" si="164"/>
        <v>3.5419488418237495</v>
      </c>
      <c r="L2654" t="s">
        <v>37</v>
      </c>
      <c r="M2654" s="2" t="s">
        <v>279</v>
      </c>
      <c r="N2654" s="3" t="str">
        <f t="shared" si="165"/>
        <v>May</v>
      </c>
      <c r="O2654" t="s">
        <v>51</v>
      </c>
      <c r="P2654" t="s">
        <v>22</v>
      </c>
      <c r="Q2654" t="str">
        <f t="shared" si="166"/>
        <v>Young</v>
      </c>
      <c r="R2654" t="str">
        <f t="shared" si="167"/>
        <v>Profit</v>
      </c>
    </row>
    <row r="2655" spans="1:18">
      <c r="A2655">
        <v>4685</v>
      </c>
      <c r="B2655" t="s">
        <v>29</v>
      </c>
      <c r="C2655">
        <v>45</v>
      </c>
      <c r="D2655" t="s">
        <v>24</v>
      </c>
      <c r="E2655" t="s">
        <v>35</v>
      </c>
      <c r="F2655" t="s">
        <v>18</v>
      </c>
      <c r="G2655">
        <v>4418.6899999999996</v>
      </c>
      <c r="H2655">
        <v>925.62</v>
      </c>
      <c r="I2655">
        <v>5264.43</v>
      </c>
      <c r="J2655">
        <v>4338.8100000000004</v>
      </c>
      <c r="K2655" s="1">
        <f t="shared" si="164"/>
        <v>4.6874635379529401</v>
      </c>
      <c r="L2655" t="s">
        <v>19</v>
      </c>
      <c r="M2655" s="2" t="s">
        <v>313</v>
      </c>
      <c r="N2655" s="3" t="str">
        <f t="shared" si="165"/>
        <v>Feb</v>
      </c>
      <c r="O2655" t="s">
        <v>28</v>
      </c>
      <c r="P2655" t="s">
        <v>22</v>
      </c>
      <c r="Q2655" t="str">
        <f t="shared" si="166"/>
        <v>Senior</v>
      </c>
      <c r="R2655" t="str">
        <f t="shared" si="167"/>
        <v>Profit</v>
      </c>
    </row>
    <row r="2656" spans="1:18">
      <c r="A2656">
        <v>2166</v>
      </c>
      <c r="B2656" t="s">
        <v>29</v>
      </c>
      <c r="C2656">
        <v>51</v>
      </c>
      <c r="D2656" t="s">
        <v>16</v>
      </c>
      <c r="E2656" t="s">
        <v>59</v>
      </c>
      <c r="F2656" t="s">
        <v>42</v>
      </c>
      <c r="G2656">
        <v>3830.5</v>
      </c>
      <c r="H2656">
        <v>1096.77</v>
      </c>
      <c r="I2656">
        <v>5263.87</v>
      </c>
      <c r="J2656">
        <v>4167.1000000000004</v>
      </c>
      <c r="K2656" s="1">
        <f t="shared" si="164"/>
        <v>3.7994292331117743</v>
      </c>
      <c r="L2656" t="s">
        <v>37</v>
      </c>
      <c r="M2656" s="2" t="s">
        <v>88</v>
      </c>
      <c r="N2656" s="3" t="str">
        <f t="shared" si="165"/>
        <v>Dec</v>
      </c>
      <c r="O2656" t="s">
        <v>28</v>
      </c>
      <c r="P2656" t="s">
        <v>22</v>
      </c>
      <c r="Q2656" t="str">
        <f t="shared" si="166"/>
        <v>Senior</v>
      </c>
      <c r="R2656" t="str">
        <f t="shared" si="167"/>
        <v>Profit</v>
      </c>
    </row>
    <row r="2657" spans="1:18">
      <c r="A2657">
        <v>7092</v>
      </c>
      <c r="B2657" t="s">
        <v>15</v>
      </c>
      <c r="C2657">
        <v>33</v>
      </c>
      <c r="D2657" t="s">
        <v>24</v>
      </c>
      <c r="E2657" t="s">
        <v>41</v>
      </c>
      <c r="F2657" t="s">
        <v>25</v>
      </c>
      <c r="G2657">
        <v>3720.6</v>
      </c>
      <c r="H2657">
        <v>665.84</v>
      </c>
      <c r="I2657">
        <v>5263.21</v>
      </c>
      <c r="J2657">
        <v>4597.37</v>
      </c>
      <c r="K2657" s="1">
        <f t="shared" si="164"/>
        <v>6.9046167247386752</v>
      </c>
      <c r="L2657" t="s">
        <v>37</v>
      </c>
      <c r="M2657" s="2" t="s">
        <v>384</v>
      </c>
      <c r="N2657" s="3" t="str">
        <f t="shared" si="165"/>
        <v>Mar</v>
      </c>
      <c r="O2657" t="s">
        <v>28</v>
      </c>
      <c r="P2657" t="s">
        <v>39</v>
      </c>
      <c r="Q2657" t="str">
        <f t="shared" si="166"/>
        <v>Adult</v>
      </c>
      <c r="R2657" t="str">
        <f t="shared" si="167"/>
        <v>Profit</v>
      </c>
    </row>
    <row r="2658" spans="1:18">
      <c r="A2658">
        <v>8755</v>
      </c>
      <c r="B2658" t="s">
        <v>40</v>
      </c>
      <c r="C2658">
        <v>27</v>
      </c>
      <c r="D2658" t="s">
        <v>24</v>
      </c>
      <c r="E2658" t="s">
        <v>59</v>
      </c>
      <c r="F2658" t="s">
        <v>42</v>
      </c>
      <c r="G2658">
        <v>4563.71</v>
      </c>
      <c r="H2658">
        <v>1934.03</v>
      </c>
      <c r="I2658">
        <v>5262.93</v>
      </c>
      <c r="J2658">
        <v>3328.9</v>
      </c>
      <c r="K2658" s="1">
        <f t="shared" si="164"/>
        <v>1.7212245932069308</v>
      </c>
      <c r="L2658" t="s">
        <v>31</v>
      </c>
      <c r="M2658" s="2" t="s">
        <v>156</v>
      </c>
      <c r="N2658" s="3" t="str">
        <f t="shared" si="165"/>
        <v>Apr</v>
      </c>
      <c r="O2658" t="s">
        <v>28</v>
      </c>
      <c r="P2658" t="s">
        <v>22</v>
      </c>
      <c r="Q2658" t="str">
        <f t="shared" si="166"/>
        <v>Adult</v>
      </c>
      <c r="R2658" t="str">
        <f t="shared" si="167"/>
        <v>Profit</v>
      </c>
    </row>
    <row r="2659" spans="1:18">
      <c r="A2659">
        <v>9426</v>
      </c>
      <c r="B2659" t="s">
        <v>44</v>
      </c>
      <c r="C2659">
        <v>52</v>
      </c>
      <c r="D2659" t="s">
        <v>16</v>
      </c>
      <c r="E2659" t="s">
        <v>57</v>
      </c>
      <c r="F2659" t="s">
        <v>18</v>
      </c>
      <c r="G2659">
        <v>3561.45</v>
      </c>
      <c r="H2659">
        <v>1603.33</v>
      </c>
      <c r="I2659">
        <v>5262.18</v>
      </c>
      <c r="J2659">
        <v>3658.85</v>
      </c>
      <c r="K2659" s="1">
        <f t="shared" si="164"/>
        <v>2.282031771375824</v>
      </c>
      <c r="L2659" t="s">
        <v>54</v>
      </c>
      <c r="M2659" s="2" t="s">
        <v>203</v>
      </c>
      <c r="N2659" s="3" t="str">
        <f t="shared" si="165"/>
        <v>Dec</v>
      </c>
      <c r="O2659" t="s">
        <v>33</v>
      </c>
      <c r="P2659" t="s">
        <v>39</v>
      </c>
      <c r="Q2659" t="str">
        <f t="shared" si="166"/>
        <v>Senior</v>
      </c>
      <c r="R2659" t="str">
        <f t="shared" si="167"/>
        <v>Profit</v>
      </c>
    </row>
    <row r="2660" spans="1:18">
      <c r="A2660">
        <v>1103</v>
      </c>
      <c r="B2660" t="s">
        <v>52</v>
      </c>
      <c r="C2660">
        <v>47</v>
      </c>
      <c r="D2660" t="s">
        <v>16</v>
      </c>
      <c r="E2660" t="s">
        <v>59</v>
      </c>
      <c r="F2660" t="s">
        <v>42</v>
      </c>
      <c r="G2660">
        <v>4259.71</v>
      </c>
      <c r="H2660">
        <v>267.49</v>
      </c>
      <c r="I2660">
        <v>5262.14</v>
      </c>
      <c r="J2660">
        <v>4994.6499999999996</v>
      </c>
      <c r="K2660" s="1">
        <f t="shared" si="164"/>
        <v>18.672286814460353</v>
      </c>
      <c r="L2660" t="s">
        <v>54</v>
      </c>
      <c r="M2660" s="2" t="s">
        <v>109</v>
      </c>
      <c r="N2660" s="3" t="str">
        <f t="shared" si="165"/>
        <v>May</v>
      </c>
      <c r="O2660" t="s">
        <v>21</v>
      </c>
      <c r="P2660" t="s">
        <v>39</v>
      </c>
      <c r="Q2660" t="str">
        <f t="shared" si="166"/>
        <v>Senior</v>
      </c>
      <c r="R2660" t="str">
        <f t="shared" si="167"/>
        <v>Profit</v>
      </c>
    </row>
    <row r="2661" spans="1:18">
      <c r="A2661">
        <v>2417</v>
      </c>
      <c r="B2661" t="s">
        <v>40</v>
      </c>
      <c r="C2661">
        <v>54</v>
      </c>
      <c r="D2661" t="s">
        <v>16</v>
      </c>
      <c r="E2661" t="s">
        <v>66</v>
      </c>
      <c r="F2661" t="s">
        <v>49</v>
      </c>
      <c r="G2661">
        <v>3590.48</v>
      </c>
      <c r="H2661">
        <v>745.51</v>
      </c>
      <c r="I2661">
        <v>5261.86</v>
      </c>
      <c r="J2661">
        <v>4516.3500000000004</v>
      </c>
      <c r="K2661" s="1">
        <f t="shared" si="164"/>
        <v>6.0580676315542386</v>
      </c>
      <c r="L2661" t="s">
        <v>26</v>
      </c>
      <c r="M2661" s="2" t="s">
        <v>113</v>
      </c>
      <c r="N2661" s="3" t="str">
        <f t="shared" si="165"/>
        <v>Oct</v>
      </c>
      <c r="O2661" t="s">
        <v>28</v>
      </c>
      <c r="P2661" t="s">
        <v>39</v>
      </c>
      <c r="Q2661" t="str">
        <f t="shared" si="166"/>
        <v>Senior</v>
      </c>
      <c r="R2661" t="str">
        <f t="shared" si="167"/>
        <v>Profit</v>
      </c>
    </row>
    <row r="2662" spans="1:18">
      <c r="A2662">
        <v>1062</v>
      </c>
      <c r="B2662" t="s">
        <v>40</v>
      </c>
      <c r="C2662">
        <v>57</v>
      </c>
      <c r="D2662" t="s">
        <v>24</v>
      </c>
      <c r="E2662" t="s">
        <v>41</v>
      </c>
      <c r="F2662" t="s">
        <v>18</v>
      </c>
      <c r="G2662">
        <v>3881.71</v>
      </c>
      <c r="H2662">
        <v>1559.63</v>
      </c>
      <c r="I2662">
        <v>5261.15</v>
      </c>
      <c r="J2662">
        <v>3701.52</v>
      </c>
      <c r="K2662" s="1">
        <f t="shared" si="164"/>
        <v>2.3733321364682647</v>
      </c>
      <c r="L2662" t="s">
        <v>19</v>
      </c>
      <c r="M2662" s="2" t="s">
        <v>242</v>
      </c>
      <c r="N2662" s="3" t="str">
        <f t="shared" si="165"/>
        <v>Apr</v>
      </c>
      <c r="O2662" t="s">
        <v>28</v>
      </c>
      <c r="P2662" t="s">
        <v>22</v>
      </c>
      <c r="Q2662" t="str">
        <f t="shared" si="166"/>
        <v>Senior</v>
      </c>
      <c r="R2662" t="str">
        <f t="shared" si="167"/>
        <v>Profit</v>
      </c>
    </row>
    <row r="2663" spans="1:18">
      <c r="A2663">
        <v>5272</v>
      </c>
      <c r="B2663" t="s">
        <v>84</v>
      </c>
      <c r="C2663">
        <v>45</v>
      </c>
      <c r="D2663" t="s">
        <v>16</v>
      </c>
      <c r="E2663" t="s">
        <v>53</v>
      </c>
      <c r="F2663" t="s">
        <v>25</v>
      </c>
      <c r="G2663">
        <v>3375.02</v>
      </c>
      <c r="H2663">
        <v>1328.51</v>
      </c>
      <c r="I2663">
        <v>5260.53</v>
      </c>
      <c r="J2663">
        <v>3932.02</v>
      </c>
      <c r="K2663" s="1">
        <f t="shared" si="164"/>
        <v>2.9597217935883058</v>
      </c>
      <c r="L2663" t="s">
        <v>31</v>
      </c>
      <c r="M2663" s="2" t="s">
        <v>316</v>
      </c>
      <c r="N2663" s="3" t="str">
        <f t="shared" si="165"/>
        <v>Jun</v>
      </c>
      <c r="O2663" t="s">
        <v>21</v>
      </c>
      <c r="P2663" t="s">
        <v>39</v>
      </c>
      <c r="Q2663" t="str">
        <f t="shared" si="166"/>
        <v>Senior</v>
      </c>
      <c r="R2663" t="str">
        <f t="shared" si="167"/>
        <v>Profit</v>
      </c>
    </row>
    <row r="2664" spans="1:18">
      <c r="A2664">
        <v>8954</v>
      </c>
      <c r="B2664" t="s">
        <v>44</v>
      </c>
      <c r="C2664">
        <v>58</v>
      </c>
      <c r="D2664" t="s">
        <v>24</v>
      </c>
      <c r="E2664" t="s">
        <v>53</v>
      </c>
      <c r="F2664" t="s">
        <v>18</v>
      </c>
      <c r="G2664">
        <v>3781</v>
      </c>
      <c r="H2664">
        <v>1839.63</v>
      </c>
      <c r="I2664">
        <v>5260.47</v>
      </c>
      <c r="J2664">
        <v>3420.84</v>
      </c>
      <c r="K2664" s="1">
        <f t="shared" si="164"/>
        <v>1.8595261003571371</v>
      </c>
      <c r="L2664" t="s">
        <v>26</v>
      </c>
      <c r="M2664" s="2" t="s">
        <v>120</v>
      </c>
      <c r="N2664" s="3" t="str">
        <f t="shared" si="165"/>
        <v>Feb</v>
      </c>
      <c r="O2664" t="s">
        <v>28</v>
      </c>
      <c r="P2664" t="s">
        <v>22</v>
      </c>
      <c r="Q2664" t="str">
        <f t="shared" si="166"/>
        <v>Senior</v>
      </c>
      <c r="R2664" t="str">
        <f t="shared" si="167"/>
        <v>Profit</v>
      </c>
    </row>
    <row r="2665" spans="1:18">
      <c r="A2665">
        <v>1945</v>
      </c>
      <c r="B2665" t="s">
        <v>34</v>
      </c>
      <c r="C2665">
        <v>54</v>
      </c>
      <c r="D2665" t="s">
        <v>16</v>
      </c>
      <c r="E2665" t="s">
        <v>59</v>
      </c>
      <c r="F2665" t="s">
        <v>18</v>
      </c>
      <c r="G2665">
        <v>3809.77</v>
      </c>
      <c r="H2665">
        <v>653.83000000000004</v>
      </c>
      <c r="I2665">
        <v>5260</v>
      </c>
      <c r="J2665">
        <v>4606.17</v>
      </c>
      <c r="K2665" s="1">
        <f t="shared" si="164"/>
        <v>7.0449046388204879</v>
      </c>
      <c r="L2665" t="s">
        <v>26</v>
      </c>
      <c r="M2665" s="2" t="s">
        <v>143</v>
      </c>
      <c r="N2665" s="3" t="str">
        <f t="shared" si="165"/>
        <v>Apr</v>
      </c>
      <c r="O2665" t="s">
        <v>21</v>
      </c>
      <c r="P2665" t="s">
        <v>22</v>
      </c>
      <c r="Q2665" t="str">
        <f t="shared" si="166"/>
        <v>Senior</v>
      </c>
      <c r="R2665" t="str">
        <f t="shared" si="167"/>
        <v>Profit</v>
      </c>
    </row>
    <row r="2666" spans="1:18">
      <c r="A2666">
        <v>5987</v>
      </c>
      <c r="B2666" t="s">
        <v>23</v>
      </c>
      <c r="C2666">
        <v>53</v>
      </c>
      <c r="D2666" t="s">
        <v>24</v>
      </c>
      <c r="E2666" t="s">
        <v>35</v>
      </c>
      <c r="F2666" t="s">
        <v>25</v>
      </c>
      <c r="G2666">
        <v>4554.92</v>
      </c>
      <c r="H2666">
        <v>513.38</v>
      </c>
      <c r="I2666">
        <v>5259.52</v>
      </c>
      <c r="J2666">
        <v>4746.1400000000003</v>
      </c>
      <c r="K2666" s="1">
        <f t="shared" si="164"/>
        <v>9.2448868284701398</v>
      </c>
      <c r="L2666" t="s">
        <v>19</v>
      </c>
      <c r="M2666" s="2" t="s">
        <v>356</v>
      </c>
      <c r="N2666" s="3" t="str">
        <f t="shared" si="165"/>
        <v>Nov</v>
      </c>
      <c r="O2666" t="s">
        <v>51</v>
      </c>
      <c r="P2666" t="s">
        <v>39</v>
      </c>
      <c r="Q2666" t="str">
        <f t="shared" si="166"/>
        <v>Senior</v>
      </c>
      <c r="R2666" t="str">
        <f t="shared" si="167"/>
        <v>Profit</v>
      </c>
    </row>
    <row r="2667" spans="1:18">
      <c r="A2667">
        <v>8770</v>
      </c>
      <c r="B2667" t="s">
        <v>40</v>
      </c>
      <c r="C2667">
        <v>51</v>
      </c>
      <c r="D2667" t="s">
        <v>24</v>
      </c>
      <c r="E2667" t="s">
        <v>53</v>
      </c>
      <c r="F2667" t="s">
        <v>36</v>
      </c>
      <c r="G2667">
        <v>3821.31</v>
      </c>
      <c r="H2667">
        <v>912.97</v>
      </c>
      <c r="I2667">
        <v>5256.87</v>
      </c>
      <c r="J2667">
        <v>4343.8999999999996</v>
      </c>
      <c r="K2667" s="1">
        <f t="shared" si="164"/>
        <v>4.7579876666265042</v>
      </c>
      <c r="L2667" t="s">
        <v>54</v>
      </c>
      <c r="M2667" s="2" t="s">
        <v>281</v>
      </c>
      <c r="N2667" s="3" t="str">
        <f t="shared" si="165"/>
        <v>Aug</v>
      </c>
      <c r="O2667" t="s">
        <v>51</v>
      </c>
      <c r="P2667" t="s">
        <v>39</v>
      </c>
      <c r="Q2667" t="str">
        <f t="shared" si="166"/>
        <v>Senior</v>
      </c>
      <c r="R2667" t="str">
        <f t="shared" si="167"/>
        <v>Profit</v>
      </c>
    </row>
    <row r="2668" spans="1:18">
      <c r="A2668">
        <v>253</v>
      </c>
      <c r="B2668" t="s">
        <v>92</v>
      </c>
      <c r="C2668">
        <v>22</v>
      </c>
      <c r="D2668" t="s">
        <v>24</v>
      </c>
      <c r="E2668" t="s">
        <v>66</v>
      </c>
      <c r="F2668" t="s">
        <v>25</v>
      </c>
      <c r="G2668">
        <v>3444.32</v>
      </c>
      <c r="H2668">
        <v>1046.24</v>
      </c>
      <c r="I2668">
        <v>5256.63</v>
      </c>
      <c r="J2668">
        <v>4210.3900000000003</v>
      </c>
      <c r="K2668" s="1">
        <f t="shared" si="164"/>
        <v>4.0243060865575782</v>
      </c>
      <c r="L2668" t="s">
        <v>31</v>
      </c>
      <c r="M2668" s="2" t="s">
        <v>231</v>
      </c>
      <c r="N2668" s="3" t="str">
        <f t="shared" si="165"/>
        <v>Jul</v>
      </c>
      <c r="O2668" t="s">
        <v>28</v>
      </c>
      <c r="P2668" t="s">
        <v>39</v>
      </c>
      <c r="Q2668" t="str">
        <f t="shared" si="166"/>
        <v>Young</v>
      </c>
      <c r="R2668" t="str">
        <f t="shared" si="167"/>
        <v>Profit</v>
      </c>
    </row>
    <row r="2669" spans="1:18">
      <c r="A2669">
        <v>8272</v>
      </c>
      <c r="B2669" t="s">
        <v>15</v>
      </c>
      <c r="C2669">
        <v>46</v>
      </c>
      <c r="D2669" t="s">
        <v>24</v>
      </c>
      <c r="E2669" t="s">
        <v>57</v>
      </c>
      <c r="F2669" t="s">
        <v>36</v>
      </c>
      <c r="G2669">
        <v>3410.66</v>
      </c>
      <c r="H2669">
        <v>149.61000000000001</v>
      </c>
      <c r="I2669">
        <v>5254.08</v>
      </c>
      <c r="J2669">
        <v>5104.47</v>
      </c>
      <c r="K2669" s="1">
        <f t="shared" si="164"/>
        <v>34.1185081211149</v>
      </c>
      <c r="L2669" t="s">
        <v>37</v>
      </c>
      <c r="M2669" s="2" t="s">
        <v>292</v>
      </c>
      <c r="N2669" s="3" t="str">
        <f t="shared" si="165"/>
        <v>Oct</v>
      </c>
      <c r="O2669" t="s">
        <v>21</v>
      </c>
      <c r="P2669" t="s">
        <v>22</v>
      </c>
      <c r="Q2669" t="str">
        <f t="shared" si="166"/>
        <v>Senior</v>
      </c>
      <c r="R2669" t="str">
        <f t="shared" si="167"/>
        <v>Profit</v>
      </c>
    </row>
    <row r="2670" spans="1:18">
      <c r="A2670">
        <v>9999</v>
      </c>
      <c r="B2670" t="s">
        <v>34</v>
      </c>
      <c r="C2670">
        <v>19</v>
      </c>
      <c r="D2670" t="s">
        <v>16</v>
      </c>
      <c r="E2670" t="s">
        <v>57</v>
      </c>
      <c r="F2670" t="s">
        <v>42</v>
      </c>
      <c r="G2670">
        <v>4304.38</v>
      </c>
      <c r="H2670">
        <v>1180.33</v>
      </c>
      <c r="I2670">
        <v>5253.22</v>
      </c>
      <c r="J2670">
        <v>4072.89</v>
      </c>
      <c r="K2670" s="1">
        <f t="shared" si="164"/>
        <v>3.4506366863504274</v>
      </c>
      <c r="L2670" t="s">
        <v>19</v>
      </c>
      <c r="M2670" s="2" t="s">
        <v>152</v>
      </c>
      <c r="N2670" s="3" t="str">
        <f t="shared" si="165"/>
        <v>Nov</v>
      </c>
      <c r="O2670" t="s">
        <v>33</v>
      </c>
      <c r="P2670" t="s">
        <v>39</v>
      </c>
      <c r="Q2670" t="str">
        <f t="shared" si="166"/>
        <v>Young</v>
      </c>
      <c r="R2670" t="str">
        <f t="shared" si="167"/>
        <v>Profit</v>
      </c>
    </row>
    <row r="2671" spans="1:18">
      <c r="A2671">
        <v>1376</v>
      </c>
      <c r="B2671" t="s">
        <v>47</v>
      </c>
      <c r="C2671">
        <v>36</v>
      </c>
      <c r="D2671" t="s">
        <v>24</v>
      </c>
      <c r="E2671" t="s">
        <v>53</v>
      </c>
      <c r="F2671" t="s">
        <v>49</v>
      </c>
      <c r="G2671">
        <v>4619.18</v>
      </c>
      <c r="H2671">
        <v>1974.39</v>
      </c>
      <c r="I2671">
        <v>5252.79</v>
      </c>
      <c r="J2671">
        <v>3278.4</v>
      </c>
      <c r="K2671" s="1">
        <f t="shared" si="164"/>
        <v>1.6604622187105891</v>
      </c>
      <c r="L2671" t="s">
        <v>26</v>
      </c>
      <c r="M2671" s="2" t="s">
        <v>171</v>
      </c>
      <c r="N2671" s="3" t="str">
        <f t="shared" si="165"/>
        <v>Jan</v>
      </c>
      <c r="O2671" t="s">
        <v>33</v>
      </c>
      <c r="P2671" t="s">
        <v>22</v>
      </c>
      <c r="Q2671" t="str">
        <f t="shared" si="166"/>
        <v>Adult</v>
      </c>
      <c r="R2671" t="str">
        <f t="shared" si="167"/>
        <v>Profit</v>
      </c>
    </row>
    <row r="2672" spans="1:18">
      <c r="A2672">
        <v>504</v>
      </c>
      <c r="B2672" t="s">
        <v>40</v>
      </c>
      <c r="C2672">
        <v>55</v>
      </c>
      <c r="D2672" t="s">
        <v>24</v>
      </c>
      <c r="E2672" t="s">
        <v>57</v>
      </c>
      <c r="F2672" t="s">
        <v>42</v>
      </c>
      <c r="G2672">
        <v>3279.27</v>
      </c>
      <c r="H2672">
        <v>1406.33</v>
      </c>
      <c r="I2672">
        <v>5252.72</v>
      </c>
      <c r="J2672">
        <v>3846.39</v>
      </c>
      <c r="K2672" s="1">
        <f t="shared" si="164"/>
        <v>2.7350550724225466</v>
      </c>
      <c r="L2672" t="s">
        <v>37</v>
      </c>
      <c r="M2672" s="2" t="s">
        <v>70</v>
      </c>
      <c r="N2672" s="3" t="str">
        <f t="shared" si="165"/>
        <v>Aug</v>
      </c>
      <c r="O2672" t="s">
        <v>51</v>
      </c>
      <c r="P2672" t="s">
        <v>22</v>
      </c>
      <c r="Q2672" t="str">
        <f t="shared" si="166"/>
        <v>Senior</v>
      </c>
      <c r="R2672" t="str">
        <f t="shared" si="167"/>
        <v>Profit</v>
      </c>
    </row>
    <row r="2673" spans="1:18">
      <c r="A2673">
        <v>2491</v>
      </c>
      <c r="B2673" t="s">
        <v>23</v>
      </c>
      <c r="C2673">
        <v>51</v>
      </c>
      <c r="D2673" t="s">
        <v>24</v>
      </c>
      <c r="E2673" t="s">
        <v>59</v>
      </c>
      <c r="F2673" t="s">
        <v>18</v>
      </c>
      <c r="G2673">
        <v>4690.55</v>
      </c>
      <c r="H2673">
        <v>1321.19</v>
      </c>
      <c r="I2673">
        <v>5252.65</v>
      </c>
      <c r="J2673">
        <v>3931.46</v>
      </c>
      <c r="K2673" s="1">
        <f t="shared" si="164"/>
        <v>2.9756961527108134</v>
      </c>
      <c r="L2673" t="s">
        <v>37</v>
      </c>
      <c r="M2673" s="2" t="s">
        <v>395</v>
      </c>
      <c r="N2673" s="3" t="str">
        <f t="shared" si="165"/>
        <v>Feb</v>
      </c>
      <c r="O2673" t="s">
        <v>33</v>
      </c>
      <c r="P2673" t="s">
        <v>39</v>
      </c>
      <c r="Q2673" t="str">
        <f t="shared" si="166"/>
        <v>Senior</v>
      </c>
      <c r="R2673" t="str">
        <f t="shared" si="167"/>
        <v>Profit</v>
      </c>
    </row>
    <row r="2674" spans="1:18">
      <c r="A2674">
        <v>3493</v>
      </c>
      <c r="B2674" t="s">
        <v>52</v>
      </c>
      <c r="C2674">
        <v>41</v>
      </c>
      <c r="D2674" t="s">
        <v>16</v>
      </c>
      <c r="E2674" t="s">
        <v>35</v>
      </c>
      <c r="F2674" t="s">
        <v>49</v>
      </c>
      <c r="G2674">
        <v>3735.52</v>
      </c>
      <c r="H2674">
        <v>149.30000000000001</v>
      </c>
      <c r="I2674">
        <v>5251.76</v>
      </c>
      <c r="J2674">
        <v>5102.46</v>
      </c>
      <c r="K2674" s="1">
        <f t="shared" si="164"/>
        <v>34.175887474882785</v>
      </c>
      <c r="L2674" t="s">
        <v>54</v>
      </c>
      <c r="M2674" s="2" t="s">
        <v>199</v>
      </c>
      <c r="N2674" s="3" t="str">
        <f t="shared" si="165"/>
        <v>Jan</v>
      </c>
      <c r="O2674" t="s">
        <v>21</v>
      </c>
      <c r="P2674" t="s">
        <v>39</v>
      </c>
      <c r="Q2674" t="str">
        <f t="shared" si="166"/>
        <v>Senior</v>
      </c>
      <c r="R2674" t="str">
        <f t="shared" si="167"/>
        <v>Profit</v>
      </c>
    </row>
    <row r="2675" spans="1:18">
      <c r="A2675">
        <v>3993</v>
      </c>
      <c r="B2675" t="s">
        <v>52</v>
      </c>
      <c r="C2675">
        <v>59</v>
      </c>
      <c r="D2675" t="s">
        <v>24</v>
      </c>
      <c r="E2675" t="s">
        <v>53</v>
      </c>
      <c r="F2675" t="s">
        <v>25</v>
      </c>
      <c r="G2675">
        <v>3118.84</v>
      </c>
      <c r="H2675">
        <v>1542.6</v>
      </c>
      <c r="I2675">
        <v>5251.36</v>
      </c>
      <c r="J2675">
        <v>3708.76</v>
      </c>
      <c r="K2675" s="1">
        <f t="shared" si="164"/>
        <v>2.4042266303643203</v>
      </c>
      <c r="L2675" t="s">
        <v>31</v>
      </c>
      <c r="M2675" s="2" t="s">
        <v>166</v>
      </c>
      <c r="N2675" s="3" t="str">
        <f t="shared" si="165"/>
        <v>Sep</v>
      </c>
      <c r="O2675" t="s">
        <v>28</v>
      </c>
      <c r="P2675" t="s">
        <v>22</v>
      </c>
      <c r="Q2675" t="str">
        <f t="shared" si="166"/>
        <v>Senior</v>
      </c>
      <c r="R2675" t="str">
        <f t="shared" si="167"/>
        <v>Profit</v>
      </c>
    </row>
    <row r="2676" spans="1:18">
      <c r="A2676">
        <v>2942</v>
      </c>
      <c r="B2676" t="s">
        <v>23</v>
      </c>
      <c r="C2676">
        <v>18</v>
      </c>
      <c r="D2676" t="s">
        <v>16</v>
      </c>
      <c r="E2676" t="s">
        <v>57</v>
      </c>
      <c r="F2676" t="s">
        <v>18</v>
      </c>
      <c r="G2676">
        <v>4139.0200000000004</v>
      </c>
      <c r="H2676">
        <v>1779.28</v>
      </c>
      <c r="I2676">
        <v>5250.83</v>
      </c>
      <c r="J2676">
        <v>3471.55</v>
      </c>
      <c r="K2676" s="1">
        <f t="shared" si="164"/>
        <v>1.9510981970235153</v>
      </c>
      <c r="L2676" t="s">
        <v>37</v>
      </c>
      <c r="M2676" s="2" t="s">
        <v>280</v>
      </c>
      <c r="N2676" s="3" t="str">
        <f t="shared" si="165"/>
        <v>May</v>
      </c>
      <c r="O2676" t="s">
        <v>33</v>
      </c>
      <c r="P2676" t="s">
        <v>39</v>
      </c>
      <c r="Q2676" t="str">
        <f t="shared" si="166"/>
        <v>Young</v>
      </c>
      <c r="R2676" t="str">
        <f t="shared" si="167"/>
        <v>Profit</v>
      </c>
    </row>
    <row r="2677" spans="1:18">
      <c r="A2677">
        <v>7987</v>
      </c>
      <c r="B2677" t="s">
        <v>40</v>
      </c>
      <c r="C2677">
        <v>39</v>
      </c>
      <c r="D2677" t="s">
        <v>16</v>
      </c>
      <c r="E2677" t="s">
        <v>53</v>
      </c>
      <c r="F2677" t="s">
        <v>25</v>
      </c>
      <c r="G2677">
        <v>4397.5200000000004</v>
      </c>
      <c r="H2677">
        <v>147.97999999999999</v>
      </c>
      <c r="I2677">
        <v>5248.52</v>
      </c>
      <c r="J2677">
        <v>5100.54</v>
      </c>
      <c r="K2677" s="1">
        <f t="shared" si="164"/>
        <v>34.46776591431275</v>
      </c>
      <c r="L2677" t="s">
        <v>26</v>
      </c>
      <c r="M2677" s="2" t="s">
        <v>106</v>
      </c>
      <c r="N2677" s="3" t="str">
        <f t="shared" si="165"/>
        <v>Sep</v>
      </c>
      <c r="O2677" t="s">
        <v>33</v>
      </c>
      <c r="P2677" t="s">
        <v>22</v>
      </c>
      <c r="Q2677" t="str">
        <f t="shared" si="166"/>
        <v>Adult</v>
      </c>
      <c r="R2677" t="str">
        <f t="shared" si="167"/>
        <v>Profit</v>
      </c>
    </row>
    <row r="2678" spans="1:18">
      <c r="A2678">
        <v>8942</v>
      </c>
      <c r="B2678" t="s">
        <v>34</v>
      </c>
      <c r="C2678">
        <v>42</v>
      </c>
      <c r="D2678" t="s">
        <v>16</v>
      </c>
      <c r="E2678" t="s">
        <v>41</v>
      </c>
      <c r="F2678" t="s">
        <v>36</v>
      </c>
      <c r="G2678">
        <v>3687.67</v>
      </c>
      <c r="H2678">
        <v>1103.42</v>
      </c>
      <c r="I2678">
        <v>5247.36</v>
      </c>
      <c r="J2678">
        <v>4143.9399999999996</v>
      </c>
      <c r="K2678" s="1">
        <f t="shared" si="164"/>
        <v>3.7555418607601814</v>
      </c>
      <c r="L2678" t="s">
        <v>19</v>
      </c>
      <c r="M2678" s="2" t="s">
        <v>237</v>
      </c>
      <c r="N2678" s="3" t="str">
        <f t="shared" si="165"/>
        <v>Jan</v>
      </c>
      <c r="O2678" t="s">
        <v>33</v>
      </c>
      <c r="P2678" t="s">
        <v>39</v>
      </c>
      <c r="Q2678" t="str">
        <f t="shared" si="166"/>
        <v>Senior</v>
      </c>
      <c r="R2678" t="str">
        <f t="shared" si="167"/>
        <v>Profit</v>
      </c>
    </row>
    <row r="2679" spans="1:18">
      <c r="A2679">
        <v>3841</v>
      </c>
      <c r="B2679" t="s">
        <v>34</v>
      </c>
      <c r="C2679">
        <v>54</v>
      </c>
      <c r="D2679" t="s">
        <v>24</v>
      </c>
      <c r="E2679" t="s">
        <v>59</v>
      </c>
      <c r="F2679" t="s">
        <v>18</v>
      </c>
      <c r="G2679">
        <v>4343.9799999999996</v>
      </c>
      <c r="H2679">
        <v>179.57</v>
      </c>
      <c r="I2679">
        <v>5247.18</v>
      </c>
      <c r="J2679">
        <v>5067.6099999999997</v>
      </c>
      <c r="K2679" s="1">
        <f t="shared" si="164"/>
        <v>28.220805257002841</v>
      </c>
      <c r="L2679" t="s">
        <v>37</v>
      </c>
      <c r="M2679" s="2" t="s">
        <v>215</v>
      </c>
      <c r="N2679" s="3" t="str">
        <f t="shared" si="165"/>
        <v>Oct</v>
      </c>
      <c r="O2679" t="s">
        <v>51</v>
      </c>
      <c r="P2679" t="s">
        <v>39</v>
      </c>
      <c r="Q2679" t="str">
        <f t="shared" si="166"/>
        <v>Senior</v>
      </c>
      <c r="R2679" t="str">
        <f t="shared" si="167"/>
        <v>Profit</v>
      </c>
    </row>
    <row r="2680" spans="1:18">
      <c r="A2680">
        <v>6863</v>
      </c>
      <c r="B2680" t="s">
        <v>40</v>
      </c>
      <c r="C2680">
        <v>49</v>
      </c>
      <c r="D2680" t="s">
        <v>16</v>
      </c>
      <c r="E2680" t="s">
        <v>59</v>
      </c>
      <c r="F2680" t="s">
        <v>42</v>
      </c>
      <c r="G2680">
        <v>3573.63</v>
      </c>
      <c r="H2680">
        <v>996.22</v>
      </c>
      <c r="I2680">
        <v>5245.98</v>
      </c>
      <c r="J2680">
        <v>4249.76</v>
      </c>
      <c r="K2680" s="1">
        <f t="shared" si="164"/>
        <v>4.265885045471884</v>
      </c>
      <c r="L2680" t="s">
        <v>26</v>
      </c>
      <c r="M2680" s="2" t="s">
        <v>385</v>
      </c>
      <c r="N2680" s="3" t="str">
        <f t="shared" si="165"/>
        <v>Sep</v>
      </c>
      <c r="O2680" t="s">
        <v>56</v>
      </c>
      <c r="P2680" t="s">
        <v>22</v>
      </c>
      <c r="Q2680" t="str">
        <f t="shared" si="166"/>
        <v>Senior</v>
      </c>
      <c r="R2680" t="str">
        <f t="shared" si="167"/>
        <v>Profit</v>
      </c>
    </row>
    <row r="2681" spans="1:18">
      <c r="A2681">
        <v>6232</v>
      </c>
      <c r="B2681" t="s">
        <v>23</v>
      </c>
      <c r="C2681">
        <v>37</v>
      </c>
      <c r="D2681" t="s">
        <v>16</v>
      </c>
      <c r="E2681" t="s">
        <v>30</v>
      </c>
      <c r="F2681" t="s">
        <v>49</v>
      </c>
      <c r="G2681">
        <v>3272.37</v>
      </c>
      <c r="H2681">
        <v>343.94</v>
      </c>
      <c r="I2681">
        <v>5245.25</v>
      </c>
      <c r="J2681">
        <v>4901.3100000000004</v>
      </c>
      <c r="K2681" s="1">
        <f t="shared" si="164"/>
        <v>14.250479734837473</v>
      </c>
      <c r="L2681" t="s">
        <v>19</v>
      </c>
      <c r="M2681" s="2" t="s">
        <v>158</v>
      </c>
      <c r="N2681" s="3" t="str">
        <f t="shared" si="165"/>
        <v>Jan</v>
      </c>
      <c r="O2681" t="s">
        <v>28</v>
      </c>
      <c r="P2681" t="s">
        <v>39</v>
      </c>
      <c r="Q2681" t="str">
        <f t="shared" si="166"/>
        <v>Adult</v>
      </c>
      <c r="R2681" t="str">
        <f t="shared" si="167"/>
        <v>Profit</v>
      </c>
    </row>
    <row r="2682" spans="1:18">
      <c r="A2682">
        <v>9215</v>
      </c>
      <c r="B2682" t="s">
        <v>34</v>
      </c>
      <c r="C2682">
        <v>29</v>
      </c>
      <c r="D2682" t="s">
        <v>24</v>
      </c>
      <c r="E2682" t="s">
        <v>53</v>
      </c>
      <c r="F2682" t="s">
        <v>42</v>
      </c>
      <c r="G2682">
        <v>3344.58</v>
      </c>
      <c r="H2682">
        <v>661.32</v>
      </c>
      <c r="I2682">
        <v>5245.25</v>
      </c>
      <c r="J2682">
        <v>4583.93</v>
      </c>
      <c r="K2682" s="1">
        <f t="shared" si="164"/>
        <v>6.9314855138208431</v>
      </c>
      <c r="L2682" t="s">
        <v>37</v>
      </c>
      <c r="M2682" s="2" t="s">
        <v>409</v>
      </c>
      <c r="N2682" s="3" t="str">
        <f t="shared" si="165"/>
        <v>May</v>
      </c>
      <c r="O2682" t="s">
        <v>33</v>
      </c>
      <c r="P2682" t="s">
        <v>39</v>
      </c>
      <c r="Q2682" t="str">
        <f t="shared" si="166"/>
        <v>Adult</v>
      </c>
      <c r="R2682" t="str">
        <f t="shared" si="167"/>
        <v>Profit</v>
      </c>
    </row>
    <row r="2683" spans="1:18">
      <c r="A2683">
        <v>5983</v>
      </c>
      <c r="B2683" t="s">
        <v>52</v>
      </c>
      <c r="C2683">
        <v>18</v>
      </c>
      <c r="D2683" t="s">
        <v>24</v>
      </c>
      <c r="E2683" t="s">
        <v>57</v>
      </c>
      <c r="F2683" t="s">
        <v>18</v>
      </c>
      <c r="G2683">
        <v>3624.55</v>
      </c>
      <c r="H2683">
        <v>451.12</v>
      </c>
      <c r="I2683">
        <v>5244.59</v>
      </c>
      <c r="J2683">
        <v>4793.47</v>
      </c>
      <c r="K2683" s="1">
        <f t="shared" si="164"/>
        <v>10.625709345628659</v>
      </c>
      <c r="L2683" t="s">
        <v>26</v>
      </c>
      <c r="M2683" s="2" t="s">
        <v>348</v>
      </c>
      <c r="N2683" s="3" t="str">
        <f t="shared" si="165"/>
        <v>Nov</v>
      </c>
      <c r="O2683" t="s">
        <v>51</v>
      </c>
      <c r="P2683" t="s">
        <v>22</v>
      </c>
      <c r="Q2683" t="str">
        <f t="shared" si="166"/>
        <v>Young</v>
      </c>
      <c r="R2683" t="str">
        <f t="shared" si="167"/>
        <v>Profit</v>
      </c>
    </row>
    <row r="2684" spans="1:18">
      <c r="A2684">
        <v>6463</v>
      </c>
      <c r="B2684" t="s">
        <v>29</v>
      </c>
      <c r="C2684">
        <v>24</v>
      </c>
      <c r="D2684" t="s">
        <v>24</v>
      </c>
      <c r="E2684" t="s">
        <v>17</v>
      </c>
      <c r="F2684" t="s">
        <v>49</v>
      </c>
      <c r="G2684">
        <v>4609.26</v>
      </c>
      <c r="H2684">
        <v>705.61</v>
      </c>
      <c r="I2684">
        <v>5244.51</v>
      </c>
      <c r="J2684">
        <v>4538.8999999999996</v>
      </c>
      <c r="K2684" s="1">
        <f t="shared" si="164"/>
        <v>6.4325902410680111</v>
      </c>
      <c r="L2684" t="s">
        <v>19</v>
      </c>
      <c r="M2684" s="2" t="s">
        <v>119</v>
      </c>
      <c r="N2684" s="3" t="str">
        <f t="shared" si="165"/>
        <v>Jan</v>
      </c>
      <c r="O2684" t="s">
        <v>28</v>
      </c>
      <c r="P2684" t="s">
        <v>22</v>
      </c>
      <c r="Q2684" t="str">
        <f t="shared" si="166"/>
        <v>Young</v>
      </c>
      <c r="R2684" t="str">
        <f t="shared" si="167"/>
        <v>Profit</v>
      </c>
    </row>
    <row r="2685" spans="1:18">
      <c r="A2685">
        <v>5820</v>
      </c>
      <c r="B2685" t="s">
        <v>40</v>
      </c>
      <c r="C2685">
        <v>47</v>
      </c>
      <c r="D2685" t="s">
        <v>16</v>
      </c>
      <c r="E2685" t="s">
        <v>53</v>
      </c>
      <c r="F2685" t="s">
        <v>18</v>
      </c>
      <c r="G2685">
        <v>3237.11</v>
      </c>
      <c r="H2685">
        <v>405.56</v>
      </c>
      <c r="I2685">
        <v>5244.14</v>
      </c>
      <c r="J2685">
        <v>4838.58</v>
      </c>
      <c r="K2685" s="1">
        <f t="shared" si="164"/>
        <v>11.930614459019626</v>
      </c>
      <c r="L2685" t="s">
        <v>19</v>
      </c>
      <c r="M2685" s="2" t="s">
        <v>95</v>
      </c>
      <c r="N2685" s="3" t="str">
        <f t="shared" si="165"/>
        <v>Sep</v>
      </c>
      <c r="O2685" t="s">
        <v>33</v>
      </c>
      <c r="P2685" t="s">
        <v>22</v>
      </c>
      <c r="Q2685" t="str">
        <f t="shared" si="166"/>
        <v>Senior</v>
      </c>
      <c r="R2685" t="str">
        <f t="shared" si="167"/>
        <v>Profit</v>
      </c>
    </row>
    <row r="2686" spans="1:18">
      <c r="A2686">
        <v>5435</v>
      </c>
      <c r="B2686" t="s">
        <v>84</v>
      </c>
      <c r="C2686">
        <v>46</v>
      </c>
      <c r="D2686" t="s">
        <v>24</v>
      </c>
      <c r="E2686" t="s">
        <v>59</v>
      </c>
      <c r="F2686" t="s">
        <v>25</v>
      </c>
      <c r="G2686">
        <v>3861.24</v>
      </c>
      <c r="H2686">
        <v>1949.44</v>
      </c>
      <c r="I2686">
        <v>5241.79</v>
      </c>
      <c r="J2686">
        <v>3292.35</v>
      </c>
      <c r="K2686" s="1">
        <f t="shared" si="164"/>
        <v>1.6888696240971766</v>
      </c>
      <c r="L2686" t="s">
        <v>54</v>
      </c>
      <c r="M2686" s="2" t="s">
        <v>341</v>
      </c>
      <c r="N2686" s="3" t="str">
        <f t="shared" si="165"/>
        <v>Dec</v>
      </c>
      <c r="O2686" t="s">
        <v>28</v>
      </c>
      <c r="P2686" t="s">
        <v>39</v>
      </c>
      <c r="Q2686" t="str">
        <f t="shared" si="166"/>
        <v>Senior</v>
      </c>
      <c r="R2686" t="str">
        <f t="shared" si="167"/>
        <v>Profit</v>
      </c>
    </row>
    <row r="2687" spans="1:18">
      <c r="A2687">
        <v>3942</v>
      </c>
      <c r="B2687" t="s">
        <v>52</v>
      </c>
      <c r="C2687">
        <v>22</v>
      </c>
      <c r="D2687" t="s">
        <v>24</v>
      </c>
      <c r="E2687" t="s">
        <v>17</v>
      </c>
      <c r="F2687" t="s">
        <v>36</v>
      </c>
      <c r="G2687">
        <v>3897.31</v>
      </c>
      <c r="H2687">
        <v>1311.61</v>
      </c>
      <c r="I2687">
        <v>5240.68</v>
      </c>
      <c r="J2687">
        <v>3929.07</v>
      </c>
      <c r="K2687" s="1">
        <f t="shared" si="164"/>
        <v>2.9956084506827492</v>
      </c>
      <c r="L2687" t="s">
        <v>19</v>
      </c>
      <c r="M2687" s="2" t="s">
        <v>378</v>
      </c>
      <c r="N2687" s="3" t="str">
        <f t="shared" si="165"/>
        <v>Jun</v>
      </c>
      <c r="O2687" t="s">
        <v>33</v>
      </c>
      <c r="P2687" t="s">
        <v>39</v>
      </c>
      <c r="Q2687" t="str">
        <f t="shared" si="166"/>
        <v>Young</v>
      </c>
      <c r="R2687" t="str">
        <f t="shared" si="167"/>
        <v>Profit</v>
      </c>
    </row>
    <row r="2688" spans="1:18">
      <c r="A2688">
        <v>1233</v>
      </c>
      <c r="B2688" t="s">
        <v>23</v>
      </c>
      <c r="C2688">
        <v>59</v>
      </c>
      <c r="D2688" t="s">
        <v>16</v>
      </c>
      <c r="E2688" t="s">
        <v>53</v>
      </c>
      <c r="F2688" t="s">
        <v>18</v>
      </c>
      <c r="G2688">
        <v>3222.01</v>
      </c>
      <c r="H2688">
        <v>1548.74</v>
      </c>
      <c r="I2688">
        <v>5239.05</v>
      </c>
      <c r="J2688">
        <v>3690.31</v>
      </c>
      <c r="K2688" s="1">
        <f t="shared" si="164"/>
        <v>2.3827821325722844</v>
      </c>
      <c r="L2688" t="s">
        <v>54</v>
      </c>
      <c r="M2688" s="2" t="s">
        <v>38</v>
      </c>
      <c r="N2688" s="3" t="str">
        <f t="shared" si="165"/>
        <v>Sep</v>
      </c>
      <c r="O2688" t="s">
        <v>33</v>
      </c>
      <c r="P2688" t="s">
        <v>22</v>
      </c>
      <c r="Q2688" t="str">
        <f t="shared" si="166"/>
        <v>Senior</v>
      </c>
      <c r="R2688" t="str">
        <f t="shared" si="167"/>
        <v>Profit</v>
      </c>
    </row>
    <row r="2689" spans="1:18">
      <c r="A2689">
        <v>3526</v>
      </c>
      <c r="B2689" t="s">
        <v>52</v>
      </c>
      <c r="C2689">
        <v>40</v>
      </c>
      <c r="D2689" t="s">
        <v>24</v>
      </c>
      <c r="E2689" t="s">
        <v>53</v>
      </c>
      <c r="F2689" t="s">
        <v>36</v>
      </c>
      <c r="G2689">
        <v>4144.43</v>
      </c>
      <c r="H2689">
        <v>1937.16</v>
      </c>
      <c r="I2689">
        <v>5237.51</v>
      </c>
      <c r="J2689">
        <v>3300.35</v>
      </c>
      <c r="K2689" s="1">
        <f t="shared" si="164"/>
        <v>1.7037054244357719</v>
      </c>
      <c r="L2689" t="s">
        <v>37</v>
      </c>
      <c r="M2689" s="2" t="s">
        <v>85</v>
      </c>
      <c r="N2689" s="3" t="str">
        <f t="shared" si="165"/>
        <v>Feb</v>
      </c>
      <c r="O2689" t="s">
        <v>28</v>
      </c>
      <c r="P2689" t="s">
        <v>22</v>
      </c>
      <c r="Q2689" t="str">
        <f t="shared" si="166"/>
        <v>Adult</v>
      </c>
      <c r="R2689" t="str">
        <f t="shared" si="167"/>
        <v>Profit</v>
      </c>
    </row>
    <row r="2690" spans="1:18">
      <c r="A2690">
        <v>1864</v>
      </c>
      <c r="B2690" t="s">
        <v>52</v>
      </c>
      <c r="C2690">
        <v>18</v>
      </c>
      <c r="D2690" t="s">
        <v>16</v>
      </c>
      <c r="E2690" t="s">
        <v>59</v>
      </c>
      <c r="F2690" t="s">
        <v>42</v>
      </c>
      <c r="G2690">
        <v>4279.4399999999996</v>
      </c>
      <c r="H2690">
        <v>358.09</v>
      </c>
      <c r="I2690">
        <v>5235.33</v>
      </c>
      <c r="J2690">
        <v>4877.24</v>
      </c>
      <c r="K2690" s="1">
        <f t="shared" ref="K2690:K2753" si="168">J2690/H2690</f>
        <v>13.620151358597001</v>
      </c>
      <c r="L2690" t="s">
        <v>26</v>
      </c>
      <c r="M2690" s="2" t="s">
        <v>143</v>
      </c>
      <c r="N2690" s="3" t="str">
        <f t="shared" ref="N2690:N2753" si="169">TEXT(M2690,"MMM")</f>
        <v>Apr</v>
      </c>
      <c r="O2690" t="s">
        <v>51</v>
      </c>
      <c r="P2690" t="s">
        <v>22</v>
      </c>
      <c r="Q2690" t="str">
        <f t="shared" ref="Q2690:Q2753" si="170">IF(C2690&gt;=18,IF(C2690&lt;=25,"Young",IF(C2690&lt;=40,"Adult",IF(C2690&lt;=60,"Senior",""))),"")</f>
        <v>Young</v>
      </c>
      <c r="R2690" t="str">
        <f t="shared" ref="R2690:R2753" si="171">IF(J2690&gt;0,"Profit","Loss")</f>
        <v>Profit</v>
      </c>
    </row>
    <row r="2691" spans="1:18">
      <c r="A2691">
        <v>6528</v>
      </c>
      <c r="B2691" t="s">
        <v>23</v>
      </c>
      <c r="C2691">
        <v>38</v>
      </c>
      <c r="D2691" t="s">
        <v>24</v>
      </c>
      <c r="E2691" t="s">
        <v>30</v>
      </c>
      <c r="F2691" t="s">
        <v>42</v>
      </c>
      <c r="G2691">
        <v>4630.88</v>
      </c>
      <c r="H2691">
        <v>1040.58</v>
      </c>
      <c r="I2691">
        <v>5234.76</v>
      </c>
      <c r="J2691">
        <v>4194.18</v>
      </c>
      <c r="K2691" s="1">
        <f t="shared" si="168"/>
        <v>4.030617540217956</v>
      </c>
      <c r="L2691" t="s">
        <v>31</v>
      </c>
      <c r="M2691" s="2" t="s">
        <v>250</v>
      </c>
      <c r="N2691" s="3" t="str">
        <f t="shared" si="169"/>
        <v>Jan</v>
      </c>
      <c r="O2691" t="s">
        <v>56</v>
      </c>
      <c r="P2691" t="s">
        <v>22</v>
      </c>
      <c r="Q2691" t="str">
        <f t="shared" si="170"/>
        <v>Adult</v>
      </c>
      <c r="R2691" t="str">
        <f t="shared" si="171"/>
        <v>Profit</v>
      </c>
    </row>
    <row r="2692" spans="1:18">
      <c r="A2692">
        <v>4106</v>
      </c>
      <c r="B2692" t="s">
        <v>40</v>
      </c>
      <c r="C2692">
        <v>25</v>
      </c>
      <c r="D2692" t="s">
        <v>16</v>
      </c>
      <c r="E2692" t="s">
        <v>17</v>
      </c>
      <c r="F2692" t="s">
        <v>36</v>
      </c>
      <c r="G2692">
        <v>4104.5200000000004</v>
      </c>
      <c r="H2692">
        <v>529.23</v>
      </c>
      <c r="I2692">
        <v>5234.54</v>
      </c>
      <c r="J2692">
        <v>4705.3100000000004</v>
      </c>
      <c r="K2692" s="1">
        <f t="shared" si="168"/>
        <v>8.8908603064830043</v>
      </c>
      <c r="L2692" t="s">
        <v>54</v>
      </c>
      <c r="M2692" s="2" t="s">
        <v>300</v>
      </c>
      <c r="N2692" s="3" t="str">
        <f t="shared" si="169"/>
        <v>Aug</v>
      </c>
      <c r="O2692" t="s">
        <v>28</v>
      </c>
      <c r="P2692" t="s">
        <v>22</v>
      </c>
      <c r="Q2692" t="str">
        <f t="shared" si="170"/>
        <v>Young</v>
      </c>
      <c r="R2692" t="str">
        <f t="shared" si="171"/>
        <v>Profit</v>
      </c>
    </row>
    <row r="2693" spans="1:18">
      <c r="A2693">
        <v>6177</v>
      </c>
      <c r="B2693" t="s">
        <v>40</v>
      </c>
      <c r="C2693">
        <v>40</v>
      </c>
      <c r="D2693" t="s">
        <v>24</v>
      </c>
      <c r="E2693" t="s">
        <v>66</v>
      </c>
      <c r="F2693" t="s">
        <v>36</v>
      </c>
      <c r="G2693">
        <v>3224.81</v>
      </c>
      <c r="H2693">
        <v>536.91</v>
      </c>
      <c r="I2693">
        <v>5234.09</v>
      </c>
      <c r="J2693">
        <v>4697.18</v>
      </c>
      <c r="K2693" s="1">
        <f t="shared" si="168"/>
        <v>8.748542586280756</v>
      </c>
      <c r="L2693" t="s">
        <v>26</v>
      </c>
      <c r="M2693" s="2" t="s">
        <v>274</v>
      </c>
      <c r="N2693" s="3" t="str">
        <f t="shared" si="169"/>
        <v>Sep</v>
      </c>
      <c r="O2693" t="s">
        <v>28</v>
      </c>
      <c r="P2693" t="s">
        <v>22</v>
      </c>
      <c r="Q2693" t="str">
        <f t="shared" si="170"/>
        <v>Adult</v>
      </c>
      <c r="R2693" t="str">
        <f t="shared" si="171"/>
        <v>Profit</v>
      </c>
    </row>
    <row r="2694" spans="1:18">
      <c r="A2694">
        <v>85</v>
      </c>
      <c r="B2694" t="s">
        <v>15</v>
      </c>
      <c r="C2694">
        <v>25</v>
      </c>
      <c r="D2694" t="s">
        <v>16</v>
      </c>
      <c r="E2694" t="s">
        <v>41</v>
      </c>
      <c r="F2694" t="s">
        <v>42</v>
      </c>
      <c r="G2694">
        <v>3689.35</v>
      </c>
      <c r="H2694">
        <v>449.81</v>
      </c>
      <c r="I2694">
        <v>5234.05</v>
      </c>
      <c r="J2694">
        <v>4784.24</v>
      </c>
      <c r="K2694" s="1">
        <f t="shared" si="168"/>
        <v>10.636135257108556</v>
      </c>
      <c r="L2694" t="s">
        <v>31</v>
      </c>
      <c r="M2694" s="2" t="s">
        <v>129</v>
      </c>
      <c r="N2694" s="3" t="str">
        <f t="shared" si="169"/>
        <v>Mar</v>
      </c>
      <c r="O2694" t="s">
        <v>56</v>
      </c>
      <c r="P2694" t="s">
        <v>22</v>
      </c>
      <c r="Q2694" t="str">
        <f t="shared" si="170"/>
        <v>Young</v>
      </c>
      <c r="R2694" t="str">
        <f t="shared" si="171"/>
        <v>Profit</v>
      </c>
    </row>
    <row r="2695" spans="1:18">
      <c r="A2695">
        <v>8377</v>
      </c>
      <c r="B2695" t="s">
        <v>29</v>
      </c>
      <c r="C2695">
        <v>23</v>
      </c>
      <c r="D2695" t="s">
        <v>16</v>
      </c>
      <c r="E2695" t="s">
        <v>41</v>
      </c>
      <c r="F2695" t="s">
        <v>25</v>
      </c>
      <c r="G2695">
        <v>4256.1499999999996</v>
      </c>
      <c r="H2695">
        <v>1428.01</v>
      </c>
      <c r="I2695">
        <v>5232.96</v>
      </c>
      <c r="J2695">
        <v>3804.95</v>
      </c>
      <c r="K2695" s="1">
        <f t="shared" si="168"/>
        <v>2.6645121532762372</v>
      </c>
      <c r="L2695" t="s">
        <v>19</v>
      </c>
      <c r="M2695" s="2" t="s">
        <v>145</v>
      </c>
      <c r="N2695" s="3" t="str">
        <f t="shared" si="169"/>
        <v>Mar</v>
      </c>
      <c r="O2695" t="s">
        <v>21</v>
      </c>
      <c r="P2695" t="s">
        <v>39</v>
      </c>
      <c r="Q2695" t="str">
        <f t="shared" si="170"/>
        <v>Young</v>
      </c>
      <c r="R2695" t="str">
        <f t="shared" si="171"/>
        <v>Profit</v>
      </c>
    </row>
    <row r="2696" spans="1:18">
      <c r="A2696">
        <v>7766</v>
      </c>
      <c r="B2696" t="s">
        <v>23</v>
      </c>
      <c r="C2696">
        <v>55</v>
      </c>
      <c r="D2696" t="s">
        <v>16</v>
      </c>
      <c r="E2696" t="s">
        <v>30</v>
      </c>
      <c r="F2696" t="s">
        <v>18</v>
      </c>
      <c r="G2696">
        <v>4458.7700000000004</v>
      </c>
      <c r="H2696">
        <v>1820.53</v>
      </c>
      <c r="I2696">
        <v>5232.7700000000004</v>
      </c>
      <c r="J2696">
        <v>3412.24</v>
      </c>
      <c r="K2696" s="1">
        <f t="shared" si="168"/>
        <v>1.874311326921281</v>
      </c>
      <c r="L2696" t="s">
        <v>26</v>
      </c>
      <c r="M2696" s="2" t="s">
        <v>255</v>
      </c>
      <c r="N2696" s="3" t="str">
        <f t="shared" si="169"/>
        <v>May</v>
      </c>
      <c r="O2696" t="s">
        <v>56</v>
      </c>
      <c r="P2696" t="s">
        <v>22</v>
      </c>
      <c r="Q2696" t="str">
        <f t="shared" si="170"/>
        <v>Senior</v>
      </c>
      <c r="R2696" t="str">
        <f t="shared" si="171"/>
        <v>Profit</v>
      </c>
    </row>
    <row r="2697" spans="1:18">
      <c r="A2697">
        <v>498</v>
      </c>
      <c r="B2697" t="s">
        <v>34</v>
      </c>
      <c r="C2697">
        <v>29</v>
      </c>
      <c r="D2697" t="s">
        <v>24</v>
      </c>
      <c r="E2697" t="s">
        <v>57</v>
      </c>
      <c r="F2697" t="s">
        <v>25</v>
      </c>
      <c r="G2697">
        <v>3046</v>
      </c>
      <c r="H2697">
        <v>1845.12</v>
      </c>
      <c r="I2697">
        <v>5232.71</v>
      </c>
      <c r="J2697">
        <v>3387.59</v>
      </c>
      <c r="K2697" s="1">
        <f t="shared" si="168"/>
        <v>1.8359727280610476</v>
      </c>
      <c r="L2697" t="s">
        <v>54</v>
      </c>
      <c r="M2697" s="2" t="s">
        <v>320</v>
      </c>
      <c r="N2697" s="3" t="str">
        <f t="shared" si="169"/>
        <v>May</v>
      </c>
      <c r="O2697" t="s">
        <v>51</v>
      </c>
      <c r="P2697" t="s">
        <v>22</v>
      </c>
      <c r="Q2697" t="str">
        <f t="shared" si="170"/>
        <v>Adult</v>
      </c>
      <c r="R2697" t="str">
        <f t="shared" si="171"/>
        <v>Profit</v>
      </c>
    </row>
    <row r="2698" spans="1:18">
      <c r="A2698">
        <v>7785</v>
      </c>
      <c r="B2698" t="s">
        <v>40</v>
      </c>
      <c r="C2698">
        <v>29</v>
      </c>
      <c r="D2698" t="s">
        <v>16</v>
      </c>
      <c r="E2698" t="s">
        <v>30</v>
      </c>
      <c r="F2698" t="s">
        <v>42</v>
      </c>
      <c r="G2698">
        <v>3059.04</v>
      </c>
      <c r="H2698">
        <v>1246.23</v>
      </c>
      <c r="I2698">
        <v>5232.6400000000003</v>
      </c>
      <c r="J2698">
        <v>3986.41</v>
      </c>
      <c r="K2698" s="1">
        <f t="shared" si="168"/>
        <v>3.1987755069288974</v>
      </c>
      <c r="L2698" t="s">
        <v>19</v>
      </c>
      <c r="M2698" s="2" t="s">
        <v>404</v>
      </c>
      <c r="N2698" s="3" t="str">
        <f t="shared" si="169"/>
        <v>Mar</v>
      </c>
      <c r="O2698" t="s">
        <v>28</v>
      </c>
      <c r="P2698" t="s">
        <v>22</v>
      </c>
      <c r="Q2698" t="str">
        <f t="shared" si="170"/>
        <v>Adult</v>
      </c>
      <c r="R2698" t="str">
        <f t="shared" si="171"/>
        <v>Profit</v>
      </c>
    </row>
    <row r="2699" spans="1:18">
      <c r="A2699">
        <v>5750</v>
      </c>
      <c r="B2699" t="s">
        <v>29</v>
      </c>
      <c r="C2699">
        <v>60</v>
      </c>
      <c r="D2699" t="s">
        <v>24</v>
      </c>
      <c r="E2699" t="s">
        <v>66</v>
      </c>
      <c r="F2699" t="s">
        <v>25</v>
      </c>
      <c r="G2699">
        <v>3083.04</v>
      </c>
      <c r="H2699">
        <v>1829.42</v>
      </c>
      <c r="I2699">
        <v>5231.6400000000003</v>
      </c>
      <c r="J2699">
        <v>3402.22</v>
      </c>
      <c r="K2699" s="1">
        <f t="shared" si="168"/>
        <v>1.8597260333876309</v>
      </c>
      <c r="L2699" t="s">
        <v>54</v>
      </c>
      <c r="M2699" s="2" t="s">
        <v>407</v>
      </c>
      <c r="N2699" s="3" t="str">
        <f t="shared" si="169"/>
        <v>Dec</v>
      </c>
      <c r="O2699" t="s">
        <v>51</v>
      </c>
      <c r="P2699" t="s">
        <v>39</v>
      </c>
      <c r="Q2699" t="str">
        <f t="shared" si="170"/>
        <v>Senior</v>
      </c>
      <c r="R2699" t="str">
        <f t="shared" si="171"/>
        <v>Profit</v>
      </c>
    </row>
    <row r="2700" spans="1:18">
      <c r="A2700">
        <v>9259</v>
      </c>
      <c r="B2700" t="s">
        <v>40</v>
      </c>
      <c r="C2700">
        <v>60</v>
      </c>
      <c r="D2700" t="s">
        <v>16</v>
      </c>
      <c r="E2700" t="s">
        <v>66</v>
      </c>
      <c r="F2700" t="s">
        <v>42</v>
      </c>
      <c r="G2700">
        <v>2907.25</v>
      </c>
      <c r="H2700">
        <v>1620.51</v>
      </c>
      <c r="I2700">
        <v>5229.9399999999996</v>
      </c>
      <c r="J2700">
        <v>3609.43</v>
      </c>
      <c r="K2700" s="1">
        <f t="shared" si="168"/>
        <v>2.2273420096142571</v>
      </c>
      <c r="L2700" t="s">
        <v>54</v>
      </c>
      <c r="M2700" s="2" t="s">
        <v>385</v>
      </c>
      <c r="N2700" s="3" t="str">
        <f t="shared" si="169"/>
        <v>Sep</v>
      </c>
      <c r="O2700" t="s">
        <v>56</v>
      </c>
      <c r="P2700" t="s">
        <v>22</v>
      </c>
      <c r="Q2700" t="str">
        <f t="shared" si="170"/>
        <v>Senior</v>
      </c>
      <c r="R2700" t="str">
        <f t="shared" si="171"/>
        <v>Profit</v>
      </c>
    </row>
    <row r="2701" spans="1:18">
      <c r="A2701">
        <v>3675</v>
      </c>
      <c r="B2701" t="s">
        <v>84</v>
      </c>
      <c r="C2701">
        <v>30</v>
      </c>
      <c r="D2701" t="s">
        <v>16</v>
      </c>
      <c r="E2701" t="s">
        <v>41</v>
      </c>
      <c r="F2701" t="s">
        <v>49</v>
      </c>
      <c r="G2701">
        <v>4744.0200000000004</v>
      </c>
      <c r="H2701">
        <v>586.23</v>
      </c>
      <c r="I2701">
        <v>5229.87</v>
      </c>
      <c r="J2701">
        <v>4643.6400000000003</v>
      </c>
      <c r="K2701" s="1">
        <f t="shared" si="168"/>
        <v>7.921191341282432</v>
      </c>
      <c r="L2701" t="s">
        <v>54</v>
      </c>
      <c r="M2701" s="2" t="s">
        <v>27</v>
      </c>
      <c r="N2701" s="3" t="str">
        <f t="shared" si="169"/>
        <v>Mar</v>
      </c>
      <c r="O2701" t="s">
        <v>33</v>
      </c>
      <c r="P2701" t="s">
        <v>39</v>
      </c>
      <c r="Q2701" t="str">
        <f t="shared" si="170"/>
        <v>Adult</v>
      </c>
      <c r="R2701" t="str">
        <f t="shared" si="171"/>
        <v>Profit</v>
      </c>
    </row>
    <row r="2702" spans="1:18">
      <c r="A2702">
        <v>5292</v>
      </c>
      <c r="B2702" t="s">
        <v>23</v>
      </c>
      <c r="C2702">
        <v>25</v>
      </c>
      <c r="D2702" t="s">
        <v>24</v>
      </c>
      <c r="E2702" t="s">
        <v>35</v>
      </c>
      <c r="F2702" t="s">
        <v>49</v>
      </c>
      <c r="G2702">
        <v>3191.8</v>
      </c>
      <c r="H2702">
        <v>1329.09</v>
      </c>
      <c r="I2702">
        <v>5228.46</v>
      </c>
      <c r="J2702">
        <v>3899.37</v>
      </c>
      <c r="K2702" s="1">
        <f t="shared" si="168"/>
        <v>2.9338645238471437</v>
      </c>
      <c r="L2702" t="s">
        <v>37</v>
      </c>
      <c r="M2702" s="2" t="s">
        <v>326</v>
      </c>
      <c r="N2702" s="3" t="str">
        <f t="shared" si="169"/>
        <v>Jun</v>
      </c>
      <c r="O2702" t="s">
        <v>21</v>
      </c>
      <c r="P2702" t="s">
        <v>39</v>
      </c>
      <c r="Q2702" t="str">
        <f t="shared" si="170"/>
        <v>Young</v>
      </c>
      <c r="R2702" t="str">
        <f t="shared" si="171"/>
        <v>Profit</v>
      </c>
    </row>
    <row r="2703" spans="1:18">
      <c r="A2703">
        <v>4196</v>
      </c>
      <c r="B2703" t="s">
        <v>23</v>
      </c>
      <c r="C2703">
        <v>36</v>
      </c>
      <c r="D2703" t="s">
        <v>16</v>
      </c>
      <c r="E2703" t="s">
        <v>59</v>
      </c>
      <c r="F2703" t="s">
        <v>25</v>
      </c>
      <c r="G2703">
        <v>4182.92</v>
      </c>
      <c r="H2703">
        <v>172.7</v>
      </c>
      <c r="I2703">
        <v>5227.53</v>
      </c>
      <c r="J2703">
        <v>5054.83</v>
      </c>
      <c r="K2703" s="1">
        <f t="shared" si="168"/>
        <v>29.269426751592359</v>
      </c>
      <c r="L2703" t="s">
        <v>31</v>
      </c>
      <c r="M2703" s="2" t="s">
        <v>144</v>
      </c>
      <c r="N2703" s="3" t="str">
        <f t="shared" si="169"/>
        <v>Jun</v>
      </c>
      <c r="O2703" t="s">
        <v>21</v>
      </c>
      <c r="P2703" t="s">
        <v>22</v>
      </c>
      <c r="Q2703" t="str">
        <f t="shared" si="170"/>
        <v>Adult</v>
      </c>
      <c r="R2703" t="str">
        <f t="shared" si="171"/>
        <v>Profit</v>
      </c>
    </row>
    <row r="2704" spans="1:18">
      <c r="A2704">
        <v>617</v>
      </c>
      <c r="B2704" t="s">
        <v>40</v>
      </c>
      <c r="C2704">
        <v>27</v>
      </c>
      <c r="D2704" t="s">
        <v>24</v>
      </c>
      <c r="E2704" t="s">
        <v>30</v>
      </c>
      <c r="F2704" t="s">
        <v>25</v>
      </c>
      <c r="G2704">
        <v>3856.53</v>
      </c>
      <c r="H2704">
        <v>1775.09</v>
      </c>
      <c r="I2704">
        <v>5224.8100000000004</v>
      </c>
      <c r="J2704">
        <v>3449.72</v>
      </c>
      <c r="K2704" s="1">
        <f t="shared" si="168"/>
        <v>1.9434056864722351</v>
      </c>
      <c r="L2704" t="s">
        <v>19</v>
      </c>
      <c r="M2704" s="2" t="s">
        <v>201</v>
      </c>
      <c r="N2704" s="3" t="str">
        <f t="shared" si="169"/>
        <v>Oct</v>
      </c>
      <c r="O2704" t="s">
        <v>21</v>
      </c>
      <c r="P2704" t="s">
        <v>39</v>
      </c>
      <c r="Q2704" t="str">
        <f t="shared" si="170"/>
        <v>Adult</v>
      </c>
      <c r="R2704" t="str">
        <f t="shared" si="171"/>
        <v>Profit</v>
      </c>
    </row>
    <row r="2705" spans="1:18">
      <c r="A2705">
        <v>5995</v>
      </c>
      <c r="B2705" t="s">
        <v>47</v>
      </c>
      <c r="C2705">
        <v>39</v>
      </c>
      <c r="D2705" t="s">
        <v>16</v>
      </c>
      <c r="E2705" t="s">
        <v>35</v>
      </c>
      <c r="F2705" t="s">
        <v>25</v>
      </c>
      <c r="G2705">
        <v>3843.06</v>
      </c>
      <c r="H2705">
        <v>1528.74</v>
      </c>
      <c r="I2705">
        <v>5224.7700000000004</v>
      </c>
      <c r="J2705">
        <v>3696.03</v>
      </c>
      <c r="K2705" s="1">
        <f t="shared" si="168"/>
        <v>2.4176969268809607</v>
      </c>
      <c r="L2705" t="s">
        <v>19</v>
      </c>
      <c r="M2705" s="2" t="s">
        <v>158</v>
      </c>
      <c r="N2705" s="3" t="str">
        <f t="shared" si="169"/>
        <v>Jan</v>
      </c>
      <c r="O2705" t="s">
        <v>21</v>
      </c>
      <c r="P2705" t="s">
        <v>39</v>
      </c>
      <c r="Q2705" t="str">
        <f t="shared" si="170"/>
        <v>Adult</v>
      </c>
      <c r="R2705" t="str">
        <f t="shared" si="171"/>
        <v>Profit</v>
      </c>
    </row>
    <row r="2706" spans="1:18">
      <c r="A2706">
        <v>4961</v>
      </c>
      <c r="B2706" t="s">
        <v>29</v>
      </c>
      <c r="C2706">
        <v>23</v>
      </c>
      <c r="D2706" t="s">
        <v>24</v>
      </c>
      <c r="E2706" t="s">
        <v>53</v>
      </c>
      <c r="F2706" t="s">
        <v>42</v>
      </c>
      <c r="G2706">
        <v>4131.7</v>
      </c>
      <c r="H2706">
        <v>1833.44</v>
      </c>
      <c r="I2706">
        <v>5223.55</v>
      </c>
      <c r="J2706">
        <v>3390.11</v>
      </c>
      <c r="K2706" s="1">
        <f t="shared" si="168"/>
        <v>1.8490433283881664</v>
      </c>
      <c r="L2706" t="s">
        <v>19</v>
      </c>
      <c r="M2706" s="2" t="s">
        <v>412</v>
      </c>
      <c r="N2706" s="3" t="str">
        <f t="shared" si="169"/>
        <v>Dec</v>
      </c>
      <c r="O2706" t="s">
        <v>21</v>
      </c>
      <c r="P2706" t="s">
        <v>39</v>
      </c>
      <c r="Q2706" t="str">
        <f t="shared" si="170"/>
        <v>Young</v>
      </c>
      <c r="R2706" t="str">
        <f t="shared" si="171"/>
        <v>Profit</v>
      </c>
    </row>
    <row r="2707" spans="1:18">
      <c r="A2707">
        <v>3652</v>
      </c>
      <c r="B2707" t="s">
        <v>92</v>
      </c>
      <c r="C2707">
        <v>43</v>
      </c>
      <c r="D2707" t="s">
        <v>24</v>
      </c>
      <c r="E2707" t="s">
        <v>57</v>
      </c>
      <c r="F2707" t="s">
        <v>18</v>
      </c>
      <c r="G2707">
        <v>3134.2</v>
      </c>
      <c r="H2707">
        <v>1634.58</v>
      </c>
      <c r="I2707">
        <v>5222.88</v>
      </c>
      <c r="J2707">
        <v>3588.3</v>
      </c>
      <c r="K2707" s="1">
        <f t="shared" si="168"/>
        <v>2.1952428146679881</v>
      </c>
      <c r="L2707" t="s">
        <v>37</v>
      </c>
      <c r="M2707" s="2" t="s">
        <v>347</v>
      </c>
      <c r="N2707" s="3" t="str">
        <f t="shared" si="169"/>
        <v>Dec</v>
      </c>
      <c r="O2707" t="s">
        <v>33</v>
      </c>
      <c r="P2707" t="s">
        <v>39</v>
      </c>
      <c r="Q2707" t="str">
        <f t="shared" si="170"/>
        <v>Senior</v>
      </c>
      <c r="R2707" t="str">
        <f t="shared" si="171"/>
        <v>Profit</v>
      </c>
    </row>
    <row r="2708" spans="1:18">
      <c r="A2708">
        <v>224</v>
      </c>
      <c r="B2708" t="s">
        <v>29</v>
      </c>
      <c r="C2708">
        <v>50</v>
      </c>
      <c r="D2708" t="s">
        <v>16</v>
      </c>
      <c r="E2708" t="s">
        <v>35</v>
      </c>
      <c r="F2708" t="s">
        <v>36</v>
      </c>
      <c r="G2708">
        <v>3211.07</v>
      </c>
      <c r="H2708">
        <v>1712.13</v>
      </c>
      <c r="I2708">
        <v>5222.37</v>
      </c>
      <c r="J2708">
        <v>3510.24</v>
      </c>
      <c r="K2708" s="1">
        <f t="shared" si="168"/>
        <v>2.0502181493227729</v>
      </c>
      <c r="L2708" t="s">
        <v>37</v>
      </c>
      <c r="M2708" s="2" t="s">
        <v>215</v>
      </c>
      <c r="N2708" s="3" t="str">
        <f t="shared" si="169"/>
        <v>Oct</v>
      </c>
      <c r="O2708" t="s">
        <v>28</v>
      </c>
      <c r="P2708" t="s">
        <v>22</v>
      </c>
      <c r="Q2708" t="str">
        <f t="shared" si="170"/>
        <v>Senior</v>
      </c>
      <c r="R2708" t="str">
        <f t="shared" si="171"/>
        <v>Profit</v>
      </c>
    </row>
    <row r="2709" spans="1:18">
      <c r="A2709">
        <v>4479</v>
      </c>
      <c r="B2709" t="s">
        <v>92</v>
      </c>
      <c r="C2709">
        <v>34</v>
      </c>
      <c r="D2709" t="s">
        <v>16</v>
      </c>
      <c r="E2709" t="s">
        <v>30</v>
      </c>
      <c r="F2709" t="s">
        <v>36</v>
      </c>
      <c r="G2709">
        <v>3211.89</v>
      </c>
      <c r="H2709">
        <v>1426.64</v>
      </c>
      <c r="I2709">
        <v>5220.32</v>
      </c>
      <c r="J2709">
        <v>3793.68</v>
      </c>
      <c r="K2709" s="1">
        <f t="shared" si="168"/>
        <v>2.6591711994616718</v>
      </c>
      <c r="L2709" t="s">
        <v>19</v>
      </c>
      <c r="M2709" s="2" t="s">
        <v>193</v>
      </c>
      <c r="N2709" s="3" t="str">
        <f t="shared" si="169"/>
        <v>Nov</v>
      </c>
      <c r="O2709" t="s">
        <v>21</v>
      </c>
      <c r="P2709" t="s">
        <v>39</v>
      </c>
      <c r="Q2709" t="str">
        <f t="shared" si="170"/>
        <v>Adult</v>
      </c>
      <c r="R2709" t="str">
        <f t="shared" si="171"/>
        <v>Profit</v>
      </c>
    </row>
    <row r="2710" spans="1:18">
      <c r="A2710">
        <v>2784</v>
      </c>
      <c r="B2710" t="s">
        <v>15</v>
      </c>
      <c r="C2710">
        <v>38</v>
      </c>
      <c r="D2710" t="s">
        <v>24</v>
      </c>
      <c r="E2710" t="s">
        <v>59</v>
      </c>
      <c r="F2710" t="s">
        <v>42</v>
      </c>
      <c r="G2710">
        <v>3156.1</v>
      </c>
      <c r="H2710">
        <v>1415.89</v>
      </c>
      <c r="I2710">
        <v>5219.93</v>
      </c>
      <c r="J2710">
        <v>3804.04</v>
      </c>
      <c r="K2710" s="1">
        <f t="shared" si="168"/>
        <v>2.6866776373870849</v>
      </c>
      <c r="L2710" t="s">
        <v>54</v>
      </c>
      <c r="M2710" s="2" t="s">
        <v>381</v>
      </c>
      <c r="N2710" s="3" t="str">
        <f t="shared" si="169"/>
        <v>Nov</v>
      </c>
      <c r="O2710" t="s">
        <v>21</v>
      </c>
      <c r="P2710" t="s">
        <v>22</v>
      </c>
      <c r="Q2710" t="str">
        <f t="shared" si="170"/>
        <v>Adult</v>
      </c>
      <c r="R2710" t="str">
        <f t="shared" si="171"/>
        <v>Profit</v>
      </c>
    </row>
    <row r="2711" spans="1:18">
      <c r="A2711">
        <v>2440</v>
      </c>
      <c r="B2711" t="s">
        <v>23</v>
      </c>
      <c r="C2711">
        <v>41</v>
      </c>
      <c r="D2711" t="s">
        <v>24</v>
      </c>
      <c r="E2711" t="s">
        <v>57</v>
      </c>
      <c r="F2711" t="s">
        <v>18</v>
      </c>
      <c r="G2711">
        <v>4577.21</v>
      </c>
      <c r="H2711">
        <v>698.77</v>
      </c>
      <c r="I2711">
        <v>5218.25</v>
      </c>
      <c r="J2711">
        <v>4519.4799999999996</v>
      </c>
      <c r="K2711" s="1">
        <f t="shared" si="168"/>
        <v>6.4677647866966232</v>
      </c>
      <c r="L2711" t="s">
        <v>26</v>
      </c>
      <c r="M2711" s="2" t="s">
        <v>414</v>
      </c>
      <c r="N2711" s="3" t="str">
        <f t="shared" si="169"/>
        <v>May</v>
      </c>
      <c r="O2711" t="s">
        <v>56</v>
      </c>
      <c r="P2711" t="s">
        <v>22</v>
      </c>
      <c r="Q2711" t="str">
        <f t="shared" si="170"/>
        <v>Senior</v>
      </c>
      <c r="R2711" t="str">
        <f t="shared" si="171"/>
        <v>Profit</v>
      </c>
    </row>
    <row r="2712" spans="1:18">
      <c r="A2712">
        <v>4664</v>
      </c>
      <c r="B2712" t="s">
        <v>92</v>
      </c>
      <c r="C2712">
        <v>35</v>
      </c>
      <c r="D2712" t="s">
        <v>16</v>
      </c>
      <c r="E2712" t="s">
        <v>30</v>
      </c>
      <c r="F2712" t="s">
        <v>42</v>
      </c>
      <c r="G2712">
        <v>4138.6099999999997</v>
      </c>
      <c r="H2712">
        <v>724.59</v>
      </c>
      <c r="I2712">
        <v>5217.53</v>
      </c>
      <c r="J2712">
        <v>4492.9399999999996</v>
      </c>
      <c r="K2712" s="1">
        <f t="shared" si="168"/>
        <v>6.2006652037704075</v>
      </c>
      <c r="L2712" t="s">
        <v>37</v>
      </c>
      <c r="M2712" s="2" t="s">
        <v>413</v>
      </c>
      <c r="N2712" s="3" t="str">
        <f t="shared" si="169"/>
        <v>Dec</v>
      </c>
      <c r="O2712" t="s">
        <v>33</v>
      </c>
      <c r="P2712" t="s">
        <v>22</v>
      </c>
      <c r="Q2712" t="str">
        <f t="shared" si="170"/>
        <v>Adult</v>
      </c>
      <c r="R2712" t="str">
        <f t="shared" si="171"/>
        <v>Profit</v>
      </c>
    </row>
    <row r="2713" spans="1:18">
      <c r="A2713">
        <v>3952</v>
      </c>
      <c r="B2713" t="s">
        <v>92</v>
      </c>
      <c r="C2713">
        <v>46</v>
      </c>
      <c r="D2713" t="s">
        <v>24</v>
      </c>
      <c r="E2713" t="s">
        <v>17</v>
      </c>
      <c r="F2713" t="s">
        <v>25</v>
      </c>
      <c r="G2713">
        <v>3363.86</v>
      </c>
      <c r="H2713">
        <v>1914.79</v>
      </c>
      <c r="I2713">
        <v>5217.41</v>
      </c>
      <c r="J2713">
        <v>3302.62</v>
      </c>
      <c r="K2713" s="1">
        <f t="shared" si="168"/>
        <v>1.7247948861232825</v>
      </c>
      <c r="L2713" t="s">
        <v>31</v>
      </c>
      <c r="M2713" s="2" t="s">
        <v>87</v>
      </c>
      <c r="N2713" s="3" t="str">
        <f t="shared" si="169"/>
        <v>May</v>
      </c>
      <c r="O2713" t="s">
        <v>21</v>
      </c>
      <c r="P2713" t="s">
        <v>22</v>
      </c>
      <c r="Q2713" t="str">
        <f t="shared" si="170"/>
        <v>Senior</v>
      </c>
      <c r="R2713" t="str">
        <f t="shared" si="171"/>
        <v>Profit</v>
      </c>
    </row>
    <row r="2714" spans="1:18">
      <c r="A2714">
        <v>8291</v>
      </c>
      <c r="B2714" t="s">
        <v>34</v>
      </c>
      <c r="C2714">
        <v>25</v>
      </c>
      <c r="D2714" t="s">
        <v>16</v>
      </c>
      <c r="E2714" t="s">
        <v>57</v>
      </c>
      <c r="F2714" t="s">
        <v>36</v>
      </c>
      <c r="G2714">
        <v>4556.67</v>
      </c>
      <c r="H2714">
        <v>534.05999999999995</v>
      </c>
      <c r="I2714">
        <v>5216.93</v>
      </c>
      <c r="J2714">
        <v>4682.87</v>
      </c>
      <c r="K2714" s="1">
        <f t="shared" si="168"/>
        <v>8.768434258323035</v>
      </c>
      <c r="L2714" t="s">
        <v>37</v>
      </c>
      <c r="M2714" s="2" t="s">
        <v>273</v>
      </c>
      <c r="N2714" s="3" t="str">
        <f t="shared" si="169"/>
        <v>Sep</v>
      </c>
      <c r="O2714" t="s">
        <v>28</v>
      </c>
      <c r="P2714" t="s">
        <v>39</v>
      </c>
      <c r="Q2714" t="str">
        <f t="shared" si="170"/>
        <v>Young</v>
      </c>
      <c r="R2714" t="str">
        <f t="shared" si="171"/>
        <v>Profit</v>
      </c>
    </row>
    <row r="2715" spans="1:18">
      <c r="A2715">
        <v>9764</v>
      </c>
      <c r="B2715" t="s">
        <v>52</v>
      </c>
      <c r="C2715">
        <v>22</v>
      </c>
      <c r="D2715" t="s">
        <v>24</v>
      </c>
      <c r="E2715" t="s">
        <v>35</v>
      </c>
      <c r="F2715" t="s">
        <v>49</v>
      </c>
      <c r="G2715">
        <v>3988.56</v>
      </c>
      <c r="H2715">
        <v>1969.81</v>
      </c>
      <c r="I2715">
        <v>5216.25</v>
      </c>
      <c r="J2715">
        <v>3246.44</v>
      </c>
      <c r="K2715" s="1">
        <f t="shared" si="168"/>
        <v>1.6480980399124789</v>
      </c>
      <c r="L2715" t="s">
        <v>37</v>
      </c>
      <c r="M2715" s="2" t="s">
        <v>333</v>
      </c>
      <c r="N2715" s="3" t="str">
        <f t="shared" si="169"/>
        <v>Mar</v>
      </c>
      <c r="O2715" t="s">
        <v>33</v>
      </c>
      <c r="P2715" t="s">
        <v>39</v>
      </c>
      <c r="Q2715" t="str">
        <f t="shared" si="170"/>
        <v>Young</v>
      </c>
      <c r="R2715" t="str">
        <f t="shared" si="171"/>
        <v>Profit</v>
      </c>
    </row>
    <row r="2716" spans="1:18">
      <c r="A2716">
        <v>9801</v>
      </c>
      <c r="B2716" t="s">
        <v>34</v>
      </c>
      <c r="C2716">
        <v>38</v>
      </c>
      <c r="D2716" t="s">
        <v>16</v>
      </c>
      <c r="E2716" t="s">
        <v>17</v>
      </c>
      <c r="F2716" t="s">
        <v>25</v>
      </c>
      <c r="G2716">
        <v>3955.74</v>
      </c>
      <c r="H2716">
        <v>1522.93</v>
      </c>
      <c r="I2716">
        <v>5214.7700000000004</v>
      </c>
      <c r="J2716">
        <v>3691.84</v>
      </c>
      <c r="K2716" s="1">
        <f t="shared" si="168"/>
        <v>2.4241692001602173</v>
      </c>
      <c r="L2716" t="s">
        <v>31</v>
      </c>
      <c r="M2716" s="2" t="s">
        <v>125</v>
      </c>
      <c r="N2716" s="3" t="str">
        <f t="shared" si="169"/>
        <v>Jul</v>
      </c>
      <c r="O2716" t="s">
        <v>56</v>
      </c>
      <c r="P2716" t="s">
        <v>39</v>
      </c>
      <c r="Q2716" t="str">
        <f t="shared" si="170"/>
        <v>Adult</v>
      </c>
      <c r="R2716" t="str">
        <f t="shared" si="171"/>
        <v>Profit</v>
      </c>
    </row>
    <row r="2717" spans="1:18">
      <c r="A2717">
        <v>277</v>
      </c>
      <c r="B2717" t="s">
        <v>23</v>
      </c>
      <c r="C2717">
        <v>56</v>
      </c>
      <c r="D2717" t="s">
        <v>16</v>
      </c>
      <c r="E2717" t="s">
        <v>66</v>
      </c>
      <c r="F2717" t="s">
        <v>49</v>
      </c>
      <c r="G2717">
        <v>4096.18</v>
      </c>
      <c r="H2717">
        <v>372.83</v>
      </c>
      <c r="I2717">
        <v>5214.3999999999996</v>
      </c>
      <c r="J2717">
        <v>4841.57</v>
      </c>
      <c r="K2717" s="1">
        <f t="shared" si="168"/>
        <v>12.985998980768715</v>
      </c>
      <c r="L2717" t="s">
        <v>19</v>
      </c>
      <c r="M2717" s="2" t="s">
        <v>193</v>
      </c>
      <c r="N2717" s="3" t="str">
        <f t="shared" si="169"/>
        <v>Nov</v>
      </c>
      <c r="O2717" t="s">
        <v>28</v>
      </c>
      <c r="P2717" t="s">
        <v>22</v>
      </c>
      <c r="Q2717" t="str">
        <f t="shared" si="170"/>
        <v>Senior</v>
      </c>
      <c r="R2717" t="str">
        <f t="shared" si="171"/>
        <v>Profit</v>
      </c>
    </row>
    <row r="2718" spans="1:18">
      <c r="A2718">
        <v>6828</v>
      </c>
      <c r="B2718" t="s">
        <v>92</v>
      </c>
      <c r="C2718">
        <v>51</v>
      </c>
      <c r="D2718" t="s">
        <v>24</v>
      </c>
      <c r="E2718" t="s">
        <v>66</v>
      </c>
      <c r="F2718" t="s">
        <v>36</v>
      </c>
      <c r="G2718">
        <v>3599.19</v>
      </c>
      <c r="H2718">
        <v>1517.74</v>
      </c>
      <c r="I2718">
        <v>5214.3999999999996</v>
      </c>
      <c r="J2718">
        <v>3696.66</v>
      </c>
      <c r="K2718" s="1">
        <f t="shared" si="168"/>
        <v>2.4356345619144251</v>
      </c>
      <c r="L2718" t="s">
        <v>31</v>
      </c>
      <c r="M2718" s="2" t="s">
        <v>263</v>
      </c>
      <c r="N2718" s="3" t="str">
        <f t="shared" si="169"/>
        <v>Aug</v>
      </c>
      <c r="O2718" t="s">
        <v>33</v>
      </c>
      <c r="P2718" t="s">
        <v>22</v>
      </c>
      <c r="Q2718" t="str">
        <f t="shared" si="170"/>
        <v>Senior</v>
      </c>
      <c r="R2718" t="str">
        <f t="shared" si="171"/>
        <v>Profit</v>
      </c>
    </row>
    <row r="2719" spans="1:18">
      <c r="A2719">
        <v>6748</v>
      </c>
      <c r="B2719" t="s">
        <v>40</v>
      </c>
      <c r="C2719">
        <v>24</v>
      </c>
      <c r="D2719" t="s">
        <v>24</v>
      </c>
      <c r="E2719" t="s">
        <v>57</v>
      </c>
      <c r="F2719" t="s">
        <v>42</v>
      </c>
      <c r="G2719">
        <v>4232.33</v>
      </c>
      <c r="H2719">
        <v>1886.89</v>
      </c>
      <c r="I2719">
        <v>5213.8</v>
      </c>
      <c r="J2719">
        <v>3326.91</v>
      </c>
      <c r="K2719" s="1">
        <f t="shared" si="168"/>
        <v>1.7631711440518523</v>
      </c>
      <c r="L2719" t="s">
        <v>19</v>
      </c>
      <c r="M2719" s="2" t="s">
        <v>100</v>
      </c>
      <c r="N2719" s="3" t="str">
        <f t="shared" si="169"/>
        <v>Aug</v>
      </c>
      <c r="O2719" t="s">
        <v>21</v>
      </c>
      <c r="P2719" t="s">
        <v>39</v>
      </c>
      <c r="Q2719" t="str">
        <f t="shared" si="170"/>
        <v>Young</v>
      </c>
      <c r="R2719" t="str">
        <f t="shared" si="171"/>
        <v>Profit</v>
      </c>
    </row>
    <row r="2720" spans="1:18">
      <c r="A2720">
        <v>3216</v>
      </c>
      <c r="B2720" t="s">
        <v>47</v>
      </c>
      <c r="C2720">
        <v>21</v>
      </c>
      <c r="D2720" t="s">
        <v>16</v>
      </c>
      <c r="E2720" t="s">
        <v>53</v>
      </c>
      <c r="F2720" t="s">
        <v>25</v>
      </c>
      <c r="G2720">
        <v>4091.34</v>
      </c>
      <c r="H2720">
        <v>673.61</v>
      </c>
      <c r="I2720">
        <v>5212.84</v>
      </c>
      <c r="J2720">
        <v>4539.2299999999996</v>
      </c>
      <c r="K2720" s="1">
        <f t="shared" si="168"/>
        <v>6.738661836967978</v>
      </c>
      <c r="L2720" t="s">
        <v>54</v>
      </c>
      <c r="M2720" s="2" t="s">
        <v>217</v>
      </c>
      <c r="N2720" s="3" t="str">
        <f t="shared" si="169"/>
        <v>Sep</v>
      </c>
      <c r="O2720" t="s">
        <v>33</v>
      </c>
      <c r="P2720" t="s">
        <v>39</v>
      </c>
      <c r="Q2720" t="str">
        <f t="shared" si="170"/>
        <v>Young</v>
      </c>
      <c r="R2720" t="str">
        <f t="shared" si="171"/>
        <v>Profit</v>
      </c>
    </row>
    <row r="2721" spans="1:18">
      <c r="A2721">
        <v>1938</v>
      </c>
      <c r="B2721" t="s">
        <v>15</v>
      </c>
      <c r="C2721">
        <v>60</v>
      </c>
      <c r="D2721" t="s">
        <v>16</v>
      </c>
      <c r="E2721" t="s">
        <v>57</v>
      </c>
      <c r="F2721" t="s">
        <v>36</v>
      </c>
      <c r="G2721">
        <v>3789.33</v>
      </c>
      <c r="H2721">
        <v>1842.67</v>
      </c>
      <c r="I2721">
        <v>5211.8900000000003</v>
      </c>
      <c r="J2721">
        <v>3369.22</v>
      </c>
      <c r="K2721" s="1">
        <f t="shared" si="168"/>
        <v>1.8284445939859006</v>
      </c>
      <c r="L2721" t="s">
        <v>54</v>
      </c>
      <c r="M2721" s="2" t="s">
        <v>222</v>
      </c>
      <c r="N2721" s="3" t="str">
        <f t="shared" si="169"/>
        <v>Aug</v>
      </c>
      <c r="O2721" t="s">
        <v>33</v>
      </c>
      <c r="P2721" t="s">
        <v>22</v>
      </c>
      <c r="Q2721" t="str">
        <f t="shared" si="170"/>
        <v>Senior</v>
      </c>
      <c r="R2721" t="str">
        <f t="shared" si="171"/>
        <v>Profit</v>
      </c>
    </row>
    <row r="2722" spans="1:18">
      <c r="A2722">
        <v>8597</v>
      </c>
      <c r="B2722" t="s">
        <v>34</v>
      </c>
      <c r="C2722">
        <v>41</v>
      </c>
      <c r="D2722" t="s">
        <v>16</v>
      </c>
      <c r="E2722" t="s">
        <v>17</v>
      </c>
      <c r="F2722" t="s">
        <v>36</v>
      </c>
      <c r="G2722">
        <v>4062.26</v>
      </c>
      <c r="H2722">
        <v>787.31</v>
      </c>
      <c r="I2722">
        <v>5211.38</v>
      </c>
      <c r="J2722">
        <v>4424.07</v>
      </c>
      <c r="K2722" s="1">
        <f t="shared" si="168"/>
        <v>5.6192224155669308</v>
      </c>
      <c r="L2722" t="s">
        <v>54</v>
      </c>
      <c r="M2722" s="2" t="s">
        <v>305</v>
      </c>
      <c r="N2722" s="3" t="str">
        <f t="shared" si="169"/>
        <v>Jul</v>
      </c>
      <c r="O2722" t="s">
        <v>51</v>
      </c>
      <c r="P2722" t="s">
        <v>22</v>
      </c>
      <c r="Q2722" t="str">
        <f t="shared" si="170"/>
        <v>Senior</v>
      </c>
      <c r="R2722" t="str">
        <f t="shared" si="171"/>
        <v>Profit</v>
      </c>
    </row>
    <row r="2723" spans="1:18">
      <c r="A2723">
        <v>486</v>
      </c>
      <c r="B2723" t="s">
        <v>92</v>
      </c>
      <c r="C2723">
        <v>41</v>
      </c>
      <c r="D2723" t="s">
        <v>16</v>
      </c>
      <c r="E2723" t="s">
        <v>57</v>
      </c>
      <c r="F2723" t="s">
        <v>49</v>
      </c>
      <c r="G2723">
        <v>3825.05</v>
      </c>
      <c r="H2723">
        <v>1079.43</v>
      </c>
      <c r="I2723">
        <v>5209.09</v>
      </c>
      <c r="J2723">
        <v>4129.66</v>
      </c>
      <c r="K2723" s="1">
        <f t="shared" si="168"/>
        <v>3.8257784200920852</v>
      </c>
      <c r="L2723" t="s">
        <v>54</v>
      </c>
      <c r="M2723" s="2" t="s">
        <v>316</v>
      </c>
      <c r="N2723" s="3" t="str">
        <f t="shared" si="169"/>
        <v>Jun</v>
      </c>
      <c r="O2723" t="s">
        <v>56</v>
      </c>
      <c r="P2723" t="s">
        <v>39</v>
      </c>
      <c r="Q2723" t="str">
        <f t="shared" si="170"/>
        <v>Senior</v>
      </c>
      <c r="R2723" t="str">
        <f t="shared" si="171"/>
        <v>Profit</v>
      </c>
    </row>
    <row r="2724" spans="1:18">
      <c r="A2724">
        <v>9512</v>
      </c>
      <c r="B2724" t="s">
        <v>23</v>
      </c>
      <c r="C2724">
        <v>55</v>
      </c>
      <c r="D2724" t="s">
        <v>16</v>
      </c>
      <c r="E2724" t="s">
        <v>35</v>
      </c>
      <c r="F2724" t="s">
        <v>36</v>
      </c>
      <c r="G2724">
        <v>3661.71</v>
      </c>
      <c r="H2724">
        <v>78.86</v>
      </c>
      <c r="I2724">
        <v>5208.96</v>
      </c>
      <c r="J2724">
        <v>5130.1000000000004</v>
      </c>
      <c r="K2724" s="1">
        <f t="shared" si="168"/>
        <v>65.053258939893482</v>
      </c>
      <c r="L2724" t="s">
        <v>26</v>
      </c>
      <c r="M2724" s="2" t="s">
        <v>303</v>
      </c>
      <c r="N2724" s="3" t="str">
        <f t="shared" si="169"/>
        <v>Apr</v>
      </c>
      <c r="O2724" t="s">
        <v>28</v>
      </c>
      <c r="P2724" t="s">
        <v>39</v>
      </c>
      <c r="Q2724" t="str">
        <f t="shared" si="170"/>
        <v>Senior</v>
      </c>
      <c r="R2724" t="str">
        <f t="shared" si="171"/>
        <v>Profit</v>
      </c>
    </row>
    <row r="2725" spans="1:18">
      <c r="A2725">
        <v>4570</v>
      </c>
      <c r="B2725" t="s">
        <v>23</v>
      </c>
      <c r="C2725">
        <v>23</v>
      </c>
      <c r="D2725" t="s">
        <v>16</v>
      </c>
      <c r="E2725" t="s">
        <v>57</v>
      </c>
      <c r="F2725" t="s">
        <v>25</v>
      </c>
      <c r="G2725">
        <v>4391.74</v>
      </c>
      <c r="H2725">
        <v>1608.4</v>
      </c>
      <c r="I2725">
        <v>5207.55</v>
      </c>
      <c r="J2725">
        <v>3599.15</v>
      </c>
      <c r="K2725" s="1">
        <f t="shared" si="168"/>
        <v>2.2377207162397412</v>
      </c>
      <c r="L2725" t="s">
        <v>26</v>
      </c>
      <c r="M2725" s="2" t="s">
        <v>314</v>
      </c>
      <c r="N2725" s="3" t="str">
        <f t="shared" si="169"/>
        <v>Jul</v>
      </c>
      <c r="O2725" t="s">
        <v>56</v>
      </c>
      <c r="P2725" t="s">
        <v>39</v>
      </c>
      <c r="Q2725" t="str">
        <f t="shared" si="170"/>
        <v>Young</v>
      </c>
      <c r="R2725" t="str">
        <f t="shared" si="171"/>
        <v>Profit</v>
      </c>
    </row>
    <row r="2726" spans="1:18">
      <c r="A2726">
        <v>5353</v>
      </c>
      <c r="B2726" t="s">
        <v>40</v>
      </c>
      <c r="C2726">
        <v>18</v>
      </c>
      <c r="D2726" t="s">
        <v>16</v>
      </c>
      <c r="E2726" t="s">
        <v>57</v>
      </c>
      <c r="F2726" t="s">
        <v>36</v>
      </c>
      <c r="G2726">
        <v>4656.1499999999996</v>
      </c>
      <c r="H2726">
        <v>1883.59</v>
      </c>
      <c r="I2726">
        <v>5205.8500000000004</v>
      </c>
      <c r="J2726">
        <v>3322.26</v>
      </c>
      <c r="K2726" s="1">
        <f t="shared" si="168"/>
        <v>1.7637914832845791</v>
      </c>
      <c r="L2726" t="s">
        <v>19</v>
      </c>
      <c r="M2726" s="2" t="s">
        <v>123</v>
      </c>
      <c r="N2726" s="3" t="str">
        <f t="shared" si="169"/>
        <v>Oct</v>
      </c>
      <c r="O2726" t="s">
        <v>51</v>
      </c>
      <c r="P2726" t="s">
        <v>22</v>
      </c>
      <c r="Q2726" t="str">
        <f t="shared" si="170"/>
        <v>Young</v>
      </c>
      <c r="R2726" t="str">
        <f t="shared" si="171"/>
        <v>Profit</v>
      </c>
    </row>
    <row r="2727" spans="1:18">
      <c r="A2727">
        <v>2608</v>
      </c>
      <c r="B2727" t="s">
        <v>15</v>
      </c>
      <c r="C2727">
        <v>18</v>
      </c>
      <c r="D2727" t="s">
        <v>16</v>
      </c>
      <c r="E2727" t="s">
        <v>57</v>
      </c>
      <c r="F2727" t="s">
        <v>25</v>
      </c>
      <c r="G2727">
        <v>3359.99</v>
      </c>
      <c r="H2727">
        <v>82.11</v>
      </c>
      <c r="I2727">
        <v>5205.71</v>
      </c>
      <c r="J2727">
        <v>5123.6000000000004</v>
      </c>
      <c r="K2727" s="1">
        <f t="shared" si="168"/>
        <v>62.39922055778834</v>
      </c>
      <c r="L2727" t="s">
        <v>37</v>
      </c>
      <c r="M2727" s="2" t="s">
        <v>281</v>
      </c>
      <c r="N2727" s="3" t="str">
        <f t="shared" si="169"/>
        <v>Aug</v>
      </c>
      <c r="O2727" t="s">
        <v>21</v>
      </c>
      <c r="P2727" t="s">
        <v>39</v>
      </c>
      <c r="Q2727" t="str">
        <f t="shared" si="170"/>
        <v>Young</v>
      </c>
      <c r="R2727" t="str">
        <f t="shared" si="171"/>
        <v>Profit</v>
      </c>
    </row>
    <row r="2728" spans="1:18">
      <c r="A2728">
        <v>66</v>
      </c>
      <c r="B2728" t="s">
        <v>47</v>
      </c>
      <c r="C2728">
        <v>20</v>
      </c>
      <c r="D2728" t="s">
        <v>24</v>
      </c>
      <c r="E2728" t="s">
        <v>57</v>
      </c>
      <c r="F2728" t="s">
        <v>42</v>
      </c>
      <c r="G2728">
        <v>3667.42</v>
      </c>
      <c r="H2728">
        <v>480.29</v>
      </c>
      <c r="I2728">
        <v>5205.45</v>
      </c>
      <c r="J2728">
        <v>4725.16</v>
      </c>
      <c r="K2728" s="1">
        <f t="shared" si="168"/>
        <v>9.8381394574111471</v>
      </c>
      <c r="L2728" t="s">
        <v>19</v>
      </c>
      <c r="M2728" s="2" t="s">
        <v>114</v>
      </c>
      <c r="N2728" s="3" t="str">
        <f t="shared" si="169"/>
        <v>Oct</v>
      </c>
      <c r="O2728" t="s">
        <v>56</v>
      </c>
      <c r="P2728" t="s">
        <v>39</v>
      </c>
      <c r="Q2728" t="str">
        <f t="shared" si="170"/>
        <v>Young</v>
      </c>
      <c r="R2728" t="str">
        <f t="shared" si="171"/>
        <v>Profit</v>
      </c>
    </row>
    <row r="2729" spans="1:18">
      <c r="A2729">
        <v>6184</v>
      </c>
      <c r="B2729" t="s">
        <v>47</v>
      </c>
      <c r="C2729">
        <v>46</v>
      </c>
      <c r="D2729" t="s">
        <v>16</v>
      </c>
      <c r="E2729" t="s">
        <v>59</v>
      </c>
      <c r="F2729" t="s">
        <v>18</v>
      </c>
      <c r="G2729">
        <v>3683.11</v>
      </c>
      <c r="H2729">
        <v>1976.3</v>
      </c>
      <c r="I2729">
        <v>5205.2700000000004</v>
      </c>
      <c r="J2729">
        <v>3228.97</v>
      </c>
      <c r="K2729" s="1">
        <f t="shared" si="168"/>
        <v>1.6338460760006071</v>
      </c>
      <c r="L2729" t="s">
        <v>54</v>
      </c>
      <c r="M2729" s="2" t="s">
        <v>331</v>
      </c>
      <c r="N2729" s="3" t="str">
        <f t="shared" si="169"/>
        <v>Sep</v>
      </c>
      <c r="O2729" t="s">
        <v>51</v>
      </c>
      <c r="P2729" t="s">
        <v>22</v>
      </c>
      <c r="Q2729" t="str">
        <f t="shared" si="170"/>
        <v>Senior</v>
      </c>
      <c r="R2729" t="str">
        <f t="shared" si="171"/>
        <v>Profit</v>
      </c>
    </row>
    <row r="2730" spans="1:18">
      <c r="A2730">
        <v>3464</v>
      </c>
      <c r="B2730" t="s">
        <v>40</v>
      </c>
      <c r="C2730">
        <v>24</v>
      </c>
      <c r="D2730" t="s">
        <v>16</v>
      </c>
      <c r="E2730" t="s">
        <v>59</v>
      </c>
      <c r="F2730" t="s">
        <v>42</v>
      </c>
      <c r="G2730">
        <v>3290.15</v>
      </c>
      <c r="H2730">
        <v>631.38</v>
      </c>
      <c r="I2730">
        <v>5205.1499999999996</v>
      </c>
      <c r="J2730">
        <v>4573.7700000000004</v>
      </c>
      <c r="K2730" s="1">
        <f t="shared" si="168"/>
        <v>7.2440843865817737</v>
      </c>
      <c r="L2730" t="s">
        <v>19</v>
      </c>
      <c r="M2730" s="2" t="s">
        <v>395</v>
      </c>
      <c r="N2730" s="3" t="str">
        <f t="shared" si="169"/>
        <v>Feb</v>
      </c>
      <c r="O2730" t="s">
        <v>28</v>
      </c>
      <c r="P2730" t="s">
        <v>39</v>
      </c>
      <c r="Q2730" t="str">
        <f t="shared" si="170"/>
        <v>Young</v>
      </c>
      <c r="R2730" t="str">
        <f t="shared" si="171"/>
        <v>Profit</v>
      </c>
    </row>
    <row r="2731" spans="1:18">
      <c r="A2731">
        <v>3588</v>
      </c>
      <c r="B2731" t="s">
        <v>29</v>
      </c>
      <c r="C2731">
        <v>23</v>
      </c>
      <c r="D2731" t="s">
        <v>16</v>
      </c>
      <c r="E2731" t="s">
        <v>57</v>
      </c>
      <c r="F2731" t="s">
        <v>36</v>
      </c>
      <c r="G2731">
        <v>4371.74</v>
      </c>
      <c r="H2731">
        <v>1747.34</v>
      </c>
      <c r="I2731">
        <v>5205</v>
      </c>
      <c r="J2731">
        <v>3457.66</v>
      </c>
      <c r="K2731" s="1">
        <f t="shared" si="168"/>
        <v>1.9788135108221641</v>
      </c>
      <c r="L2731" t="s">
        <v>37</v>
      </c>
      <c r="M2731" s="2" t="s">
        <v>404</v>
      </c>
      <c r="N2731" s="3" t="str">
        <f t="shared" si="169"/>
        <v>Mar</v>
      </c>
      <c r="O2731" t="s">
        <v>21</v>
      </c>
      <c r="P2731" t="s">
        <v>22</v>
      </c>
      <c r="Q2731" t="str">
        <f t="shared" si="170"/>
        <v>Young</v>
      </c>
      <c r="R2731" t="str">
        <f t="shared" si="171"/>
        <v>Profit</v>
      </c>
    </row>
    <row r="2732" spans="1:18">
      <c r="A2732">
        <v>7066</v>
      </c>
      <c r="B2732" t="s">
        <v>44</v>
      </c>
      <c r="C2732">
        <v>32</v>
      </c>
      <c r="D2732" t="s">
        <v>16</v>
      </c>
      <c r="E2732" t="s">
        <v>17</v>
      </c>
      <c r="F2732" t="s">
        <v>42</v>
      </c>
      <c r="G2732">
        <v>4094.54</v>
      </c>
      <c r="H2732">
        <v>374.88</v>
      </c>
      <c r="I2732">
        <v>5204.3999999999996</v>
      </c>
      <c r="J2732">
        <v>4829.5200000000004</v>
      </c>
      <c r="K2732" s="1">
        <f t="shared" si="168"/>
        <v>12.882842509603075</v>
      </c>
      <c r="L2732" t="s">
        <v>54</v>
      </c>
      <c r="M2732" s="2" t="s">
        <v>398</v>
      </c>
      <c r="N2732" s="3" t="str">
        <f t="shared" si="169"/>
        <v>Jan</v>
      </c>
      <c r="O2732" t="s">
        <v>28</v>
      </c>
      <c r="P2732" t="s">
        <v>39</v>
      </c>
      <c r="Q2732" t="str">
        <f t="shared" si="170"/>
        <v>Adult</v>
      </c>
      <c r="R2732" t="str">
        <f t="shared" si="171"/>
        <v>Profit</v>
      </c>
    </row>
    <row r="2733" spans="1:18">
      <c r="A2733">
        <v>1192</v>
      </c>
      <c r="B2733" t="s">
        <v>47</v>
      </c>
      <c r="C2733">
        <v>59</v>
      </c>
      <c r="D2733" t="s">
        <v>24</v>
      </c>
      <c r="E2733" t="s">
        <v>57</v>
      </c>
      <c r="F2733" t="s">
        <v>36</v>
      </c>
      <c r="G2733">
        <v>4031.09</v>
      </c>
      <c r="H2733">
        <v>889.96</v>
      </c>
      <c r="I2733">
        <v>5203.45</v>
      </c>
      <c r="J2733">
        <v>4313.49</v>
      </c>
      <c r="K2733" s="1">
        <f t="shared" si="168"/>
        <v>4.8468358128455211</v>
      </c>
      <c r="L2733" t="s">
        <v>31</v>
      </c>
      <c r="M2733" s="2" t="s">
        <v>289</v>
      </c>
      <c r="N2733" s="3" t="str">
        <f t="shared" si="169"/>
        <v>Dec</v>
      </c>
      <c r="O2733" t="s">
        <v>33</v>
      </c>
      <c r="P2733" t="s">
        <v>22</v>
      </c>
      <c r="Q2733" t="str">
        <f t="shared" si="170"/>
        <v>Senior</v>
      </c>
      <c r="R2733" t="str">
        <f t="shared" si="171"/>
        <v>Profit</v>
      </c>
    </row>
    <row r="2734" spans="1:18">
      <c r="A2734">
        <v>2501</v>
      </c>
      <c r="B2734" t="s">
        <v>23</v>
      </c>
      <c r="C2734">
        <v>42</v>
      </c>
      <c r="D2734" t="s">
        <v>24</v>
      </c>
      <c r="E2734" t="s">
        <v>53</v>
      </c>
      <c r="F2734" t="s">
        <v>36</v>
      </c>
      <c r="G2734">
        <v>3436.26</v>
      </c>
      <c r="H2734">
        <v>1353.26</v>
      </c>
      <c r="I2734">
        <v>5203.18</v>
      </c>
      <c r="J2734">
        <v>3849.92</v>
      </c>
      <c r="K2734" s="1">
        <f t="shared" si="168"/>
        <v>2.8449226312755864</v>
      </c>
      <c r="L2734" t="s">
        <v>26</v>
      </c>
      <c r="M2734" s="2" t="s">
        <v>162</v>
      </c>
      <c r="N2734" s="3" t="str">
        <f t="shared" si="169"/>
        <v>Jan</v>
      </c>
      <c r="O2734" t="s">
        <v>21</v>
      </c>
      <c r="P2734" t="s">
        <v>39</v>
      </c>
      <c r="Q2734" t="str">
        <f t="shared" si="170"/>
        <v>Senior</v>
      </c>
      <c r="R2734" t="str">
        <f t="shared" si="171"/>
        <v>Profit</v>
      </c>
    </row>
    <row r="2735" spans="1:18">
      <c r="A2735">
        <v>9061</v>
      </c>
      <c r="B2735" t="s">
        <v>40</v>
      </c>
      <c r="C2735">
        <v>30</v>
      </c>
      <c r="D2735" t="s">
        <v>16</v>
      </c>
      <c r="E2735" t="s">
        <v>53</v>
      </c>
      <c r="F2735" t="s">
        <v>49</v>
      </c>
      <c r="G2735">
        <v>4573.38</v>
      </c>
      <c r="H2735">
        <v>453.18</v>
      </c>
      <c r="I2735">
        <v>5203.03</v>
      </c>
      <c r="J2735">
        <v>4749.8500000000004</v>
      </c>
      <c r="K2735" s="1">
        <f t="shared" si="168"/>
        <v>10.481155390793946</v>
      </c>
      <c r="L2735" t="s">
        <v>54</v>
      </c>
      <c r="M2735" s="2" t="s">
        <v>237</v>
      </c>
      <c r="N2735" s="3" t="str">
        <f t="shared" si="169"/>
        <v>Jan</v>
      </c>
      <c r="O2735" t="s">
        <v>56</v>
      </c>
      <c r="P2735" t="s">
        <v>22</v>
      </c>
      <c r="Q2735" t="str">
        <f t="shared" si="170"/>
        <v>Adult</v>
      </c>
      <c r="R2735" t="str">
        <f t="shared" si="171"/>
        <v>Profit</v>
      </c>
    </row>
    <row r="2736" spans="1:18">
      <c r="A2736">
        <v>1765</v>
      </c>
      <c r="B2736" t="s">
        <v>40</v>
      </c>
      <c r="C2736">
        <v>24</v>
      </c>
      <c r="D2736" t="s">
        <v>24</v>
      </c>
      <c r="E2736" t="s">
        <v>66</v>
      </c>
      <c r="F2736" t="s">
        <v>42</v>
      </c>
      <c r="G2736">
        <v>4545.99</v>
      </c>
      <c r="H2736">
        <v>1918.06</v>
      </c>
      <c r="I2736">
        <v>5202.96</v>
      </c>
      <c r="J2736">
        <v>3284.9</v>
      </c>
      <c r="K2736" s="1">
        <f t="shared" si="168"/>
        <v>1.7126158722876241</v>
      </c>
      <c r="L2736" t="s">
        <v>19</v>
      </c>
      <c r="M2736" s="2" t="s">
        <v>43</v>
      </c>
      <c r="N2736" s="3" t="str">
        <f t="shared" si="169"/>
        <v>Jul</v>
      </c>
      <c r="O2736" t="s">
        <v>21</v>
      </c>
      <c r="P2736" t="s">
        <v>22</v>
      </c>
      <c r="Q2736" t="str">
        <f t="shared" si="170"/>
        <v>Young</v>
      </c>
      <c r="R2736" t="str">
        <f t="shared" si="171"/>
        <v>Profit</v>
      </c>
    </row>
    <row r="2737" spans="1:18">
      <c r="A2737">
        <v>6723</v>
      </c>
      <c r="B2737" t="s">
        <v>15</v>
      </c>
      <c r="C2737">
        <v>28</v>
      </c>
      <c r="D2737" t="s">
        <v>16</v>
      </c>
      <c r="E2737" t="s">
        <v>66</v>
      </c>
      <c r="F2737" t="s">
        <v>18</v>
      </c>
      <c r="G2737">
        <v>4376.37</v>
      </c>
      <c r="H2737">
        <v>1237.26</v>
      </c>
      <c r="I2737">
        <v>5201.8599999999997</v>
      </c>
      <c r="J2737">
        <v>3964.6</v>
      </c>
      <c r="K2737" s="1">
        <f t="shared" si="168"/>
        <v>3.2043386192069572</v>
      </c>
      <c r="L2737" t="s">
        <v>19</v>
      </c>
      <c r="M2737" s="2" t="s">
        <v>226</v>
      </c>
      <c r="N2737" s="3" t="str">
        <f t="shared" si="169"/>
        <v>Jul</v>
      </c>
      <c r="O2737" t="s">
        <v>51</v>
      </c>
      <c r="P2737" t="s">
        <v>39</v>
      </c>
      <c r="Q2737" t="str">
        <f t="shared" si="170"/>
        <v>Adult</v>
      </c>
      <c r="R2737" t="str">
        <f t="shared" si="171"/>
        <v>Profit</v>
      </c>
    </row>
    <row r="2738" spans="1:18">
      <c r="A2738">
        <v>2827</v>
      </c>
      <c r="B2738" t="s">
        <v>92</v>
      </c>
      <c r="C2738">
        <v>34</v>
      </c>
      <c r="D2738" t="s">
        <v>16</v>
      </c>
      <c r="E2738" t="s">
        <v>59</v>
      </c>
      <c r="F2738" t="s">
        <v>42</v>
      </c>
      <c r="G2738">
        <v>3359.78</v>
      </c>
      <c r="H2738">
        <v>1749.4</v>
      </c>
      <c r="I2738">
        <v>5201.7</v>
      </c>
      <c r="J2738">
        <v>3452.3</v>
      </c>
      <c r="K2738" s="1">
        <f t="shared" si="168"/>
        <v>1.97341945809992</v>
      </c>
      <c r="L2738" t="s">
        <v>26</v>
      </c>
      <c r="M2738" s="2" t="s">
        <v>382</v>
      </c>
      <c r="N2738" s="3" t="str">
        <f t="shared" si="169"/>
        <v>Jun</v>
      </c>
      <c r="O2738" t="s">
        <v>33</v>
      </c>
      <c r="P2738" t="s">
        <v>39</v>
      </c>
      <c r="Q2738" t="str">
        <f t="shared" si="170"/>
        <v>Adult</v>
      </c>
      <c r="R2738" t="str">
        <f t="shared" si="171"/>
        <v>Profit</v>
      </c>
    </row>
    <row r="2739" spans="1:18">
      <c r="A2739">
        <v>2594</v>
      </c>
      <c r="B2739" t="s">
        <v>40</v>
      </c>
      <c r="C2739">
        <v>25</v>
      </c>
      <c r="D2739" t="s">
        <v>24</v>
      </c>
      <c r="E2739" t="s">
        <v>59</v>
      </c>
      <c r="F2739" t="s">
        <v>42</v>
      </c>
      <c r="G2739">
        <v>3522.34</v>
      </c>
      <c r="H2739">
        <v>1719.95</v>
      </c>
      <c r="I2739">
        <v>5201.58</v>
      </c>
      <c r="J2739">
        <v>3481.63</v>
      </c>
      <c r="K2739" s="1">
        <f t="shared" si="168"/>
        <v>2.0242623332073606</v>
      </c>
      <c r="L2739" t="s">
        <v>54</v>
      </c>
      <c r="M2739" s="2" t="s">
        <v>55</v>
      </c>
      <c r="N2739" s="3" t="str">
        <f t="shared" si="169"/>
        <v>Nov</v>
      </c>
      <c r="O2739" t="s">
        <v>21</v>
      </c>
      <c r="P2739" t="s">
        <v>22</v>
      </c>
      <c r="Q2739" t="str">
        <f t="shared" si="170"/>
        <v>Young</v>
      </c>
      <c r="R2739" t="str">
        <f t="shared" si="171"/>
        <v>Profit</v>
      </c>
    </row>
    <row r="2740" spans="1:18">
      <c r="A2740">
        <v>5166</v>
      </c>
      <c r="B2740" t="s">
        <v>23</v>
      </c>
      <c r="C2740">
        <v>38</v>
      </c>
      <c r="D2740" t="s">
        <v>24</v>
      </c>
      <c r="E2740" t="s">
        <v>30</v>
      </c>
      <c r="F2740" t="s">
        <v>49</v>
      </c>
      <c r="G2740">
        <v>4152.9799999999996</v>
      </c>
      <c r="H2740">
        <v>1623.06</v>
      </c>
      <c r="I2740">
        <v>5201.1499999999996</v>
      </c>
      <c r="J2740">
        <v>3578.09</v>
      </c>
      <c r="K2740" s="1">
        <f t="shared" si="168"/>
        <v>2.2045334121967151</v>
      </c>
      <c r="L2740" t="s">
        <v>19</v>
      </c>
      <c r="M2740" s="2" t="s">
        <v>346</v>
      </c>
      <c r="N2740" s="3" t="str">
        <f t="shared" si="169"/>
        <v>May</v>
      </c>
      <c r="O2740" t="s">
        <v>56</v>
      </c>
      <c r="P2740" t="s">
        <v>22</v>
      </c>
      <c r="Q2740" t="str">
        <f t="shared" si="170"/>
        <v>Adult</v>
      </c>
      <c r="R2740" t="str">
        <f t="shared" si="171"/>
        <v>Profit</v>
      </c>
    </row>
    <row r="2741" spans="1:18">
      <c r="A2741">
        <v>2941</v>
      </c>
      <c r="B2741" t="s">
        <v>92</v>
      </c>
      <c r="C2741">
        <v>28</v>
      </c>
      <c r="D2741" t="s">
        <v>16</v>
      </c>
      <c r="E2741" t="s">
        <v>53</v>
      </c>
      <c r="F2741" t="s">
        <v>49</v>
      </c>
      <c r="G2741">
        <v>4230.34</v>
      </c>
      <c r="H2741">
        <v>84.05</v>
      </c>
      <c r="I2741">
        <v>5200.6899999999996</v>
      </c>
      <c r="J2741">
        <v>5116.6400000000003</v>
      </c>
      <c r="K2741" s="1">
        <f t="shared" si="168"/>
        <v>60.876145151695425</v>
      </c>
      <c r="L2741" t="s">
        <v>26</v>
      </c>
      <c r="M2741" s="2" t="s">
        <v>342</v>
      </c>
      <c r="N2741" s="3" t="str">
        <f t="shared" si="169"/>
        <v>Jan</v>
      </c>
      <c r="O2741" t="s">
        <v>51</v>
      </c>
      <c r="P2741" t="s">
        <v>39</v>
      </c>
      <c r="Q2741" t="str">
        <f t="shared" si="170"/>
        <v>Adult</v>
      </c>
      <c r="R2741" t="str">
        <f t="shared" si="171"/>
        <v>Profit</v>
      </c>
    </row>
    <row r="2742" spans="1:18">
      <c r="A2742">
        <v>7044</v>
      </c>
      <c r="B2742" t="s">
        <v>44</v>
      </c>
      <c r="C2742">
        <v>56</v>
      </c>
      <c r="D2742" t="s">
        <v>24</v>
      </c>
      <c r="E2742" t="s">
        <v>57</v>
      </c>
      <c r="F2742" t="s">
        <v>49</v>
      </c>
      <c r="G2742">
        <v>4031.57</v>
      </c>
      <c r="H2742">
        <v>856.17</v>
      </c>
      <c r="I2742">
        <v>5200.55</v>
      </c>
      <c r="J2742">
        <v>4344.38</v>
      </c>
      <c r="K2742" s="1">
        <f t="shared" si="168"/>
        <v>5.0742025532312516</v>
      </c>
      <c r="L2742" t="s">
        <v>31</v>
      </c>
      <c r="M2742" s="2" t="s">
        <v>124</v>
      </c>
      <c r="N2742" s="3" t="str">
        <f t="shared" si="169"/>
        <v>Jun</v>
      </c>
      <c r="O2742" t="s">
        <v>51</v>
      </c>
      <c r="P2742" t="s">
        <v>22</v>
      </c>
      <c r="Q2742" t="str">
        <f t="shared" si="170"/>
        <v>Senior</v>
      </c>
      <c r="R2742" t="str">
        <f t="shared" si="171"/>
        <v>Profit</v>
      </c>
    </row>
    <row r="2743" spans="1:18">
      <c r="A2743">
        <v>9254</v>
      </c>
      <c r="B2743" t="s">
        <v>40</v>
      </c>
      <c r="C2743">
        <v>44</v>
      </c>
      <c r="D2743" t="s">
        <v>16</v>
      </c>
      <c r="E2743" t="s">
        <v>17</v>
      </c>
      <c r="F2743" t="s">
        <v>36</v>
      </c>
      <c r="G2743">
        <v>4540.62</v>
      </c>
      <c r="H2743">
        <v>612.28</v>
      </c>
      <c r="I2743">
        <v>5199.93</v>
      </c>
      <c r="J2743">
        <v>4587.6499999999996</v>
      </c>
      <c r="K2743" s="1">
        <f t="shared" si="168"/>
        <v>7.4927320833605533</v>
      </c>
      <c r="L2743" t="s">
        <v>31</v>
      </c>
      <c r="M2743" s="2" t="s">
        <v>73</v>
      </c>
      <c r="N2743" s="3" t="str">
        <f t="shared" si="169"/>
        <v>Feb</v>
      </c>
      <c r="O2743" t="s">
        <v>33</v>
      </c>
      <c r="P2743" t="s">
        <v>22</v>
      </c>
      <c r="Q2743" t="str">
        <f t="shared" si="170"/>
        <v>Senior</v>
      </c>
      <c r="R2743" t="str">
        <f t="shared" si="171"/>
        <v>Profit</v>
      </c>
    </row>
    <row r="2744" spans="1:18">
      <c r="A2744">
        <v>6702</v>
      </c>
      <c r="B2744" t="s">
        <v>40</v>
      </c>
      <c r="C2744">
        <v>20</v>
      </c>
      <c r="D2744" t="s">
        <v>16</v>
      </c>
      <c r="E2744" t="s">
        <v>35</v>
      </c>
      <c r="F2744" t="s">
        <v>42</v>
      </c>
      <c r="G2744">
        <v>4431.28</v>
      </c>
      <c r="H2744">
        <v>1728.65</v>
      </c>
      <c r="I2744">
        <v>5199.54</v>
      </c>
      <c r="J2744">
        <v>3470.89</v>
      </c>
      <c r="K2744" s="1">
        <f t="shared" si="168"/>
        <v>2.007861626124432</v>
      </c>
      <c r="L2744" t="s">
        <v>19</v>
      </c>
      <c r="M2744" s="2" t="s">
        <v>377</v>
      </c>
      <c r="N2744" s="3" t="str">
        <f t="shared" si="169"/>
        <v>Mar</v>
      </c>
      <c r="O2744" t="s">
        <v>56</v>
      </c>
      <c r="P2744" t="s">
        <v>39</v>
      </c>
      <c r="Q2744" t="str">
        <f t="shared" si="170"/>
        <v>Young</v>
      </c>
      <c r="R2744" t="str">
        <f t="shared" si="171"/>
        <v>Profit</v>
      </c>
    </row>
    <row r="2745" spans="1:18">
      <c r="A2745">
        <v>4885</v>
      </c>
      <c r="B2745" t="s">
        <v>34</v>
      </c>
      <c r="C2745">
        <v>19</v>
      </c>
      <c r="D2745" t="s">
        <v>16</v>
      </c>
      <c r="E2745" t="s">
        <v>59</v>
      </c>
      <c r="F2745" t="s">
        <v>18</v>
      </c>
      <c r="G2745">
        <v>2972.97</v>
      </c>
      <c r="H2745">
        <v>966.71</v>
      </c>
      <c r="I2745">
        <v>5198.8999999999996</v>
      </c>
      <c r="J2745">
        <v>4232.1899999999996</v>
      </c>
      <c r="K2745" s="1">
        <f t="shared" si="168"/>
        <v>4.377931334112608</v>
      </c>
      <c r="L2745" t="s">
        <v>31</v>
      </c>
      <c r="M2745" s="2" t="s">
        <v>290</v>
      </c>
      <c r="N2745" s="3" t="str">
        <f t="shared" si="169"/>
        <v>Aug</v>
      </c>
      <c r="O2745" t="s">
        <v>56</v>
      </c>
      <c r="P2745" t="s">
        <v>39</v>
      </c>
      <c r="Q2745" t="str">
        <f t="shared" si="170"/>
        <v>Young</v>
      </c>
      <c r="R2745" t="str">
        <f t="shared" si="171"/>
        <v>Profit</v>
      </c>
    </row>
    <row r="2746" spans="1:18">
      <c r="A2746">
        <v>723</v>
      </c>
      <c r="B2746" t="s">
        <v>15</v>
      </c>
      <c r="C2746">
        <v>52</v>
      </c>
      <c r="D2746" t="s">
        <v>16</v>
      </c>
      <c r="E2746" t="s">
        <v>66</v>
      </c>
      <c r="F2746" t="s">
        <v>18</v>
      </c>
      <c r="G2746">
        <v>3272.68</v>
      </c>
      <c r="H2746">
        <v>165.71</v>
      </c>
      <c r="I2746">
        <v>5198.67</v>
      </c>
      <c r="J2746">
        <v>5032.96</v>
      </c>
      <c r="K2746" s="1">
        <f t="shared" si="168"/>
        <v>30.37209583006457</v>
      </c>
      <c r="L2746" t="s">
        <v>19</v>
      </c>
      <c r="M2746" s="2" t="s">
        <v>164</v>
      </c>
      <c r="N2746" s="3" t="str">
        <f t="shared" si="169"/>
        <v>Nov</v>
      </c>
      <c r="O2746" t="s">
        <v>51</v>
      </c>
      <c r="P2746" t="s">
        <v>39</v>
      </c>
      <c r="Q2746" t="str">
        <f t="shared" si="170"/>
        <v>Senior</v>
      </c>
      <c r="R2746" t="str">
        <f t="shared" si="171"/>
        <v>Profit</v>
      </c>
    </row>
    <row r="2747" spans="1:18">
      <c r="A2747">
        <v>6231</v>
      </c>
      <c r="B2747" t="s">
        <v>52</v>
      </c>
      <c r="C2747">
        <v>32</v>
      </c>
      <c r="D2747" t="s">
        <v>24</v>
      </c>
      <c r="E2747" t="s">
        <v>53</v>
      </c>
      <c r="F2747" t="s">
        <v>42</v>
      </c>
      <c r="G2747">
        <v>2957.63</v>
      </c>
      <c r="H2747">
        <v>1314.22</v>
      </c>
      <c r="I2747">
        <v>5198.5600000000004</v>
      </c>
      <c r="J2747">
        <v>3884.34</v>
      </c>
      <c r="K2747" s="1">
        <f t="shared" si="168"/>
        <v>2.9556238681499294</v>
      </c>
      <c r="L2747" t="s">
        <v>19</v>
      </c>
      <c r="M2747" s="2" t="s">
        <v>262</v>
      </c>
      <c r="N2747" s="3" t="str">
        <f t="shared" si="169"/>
        <v>Jan</v>
      </c>
      <c r="O2747" t="s">
        <v>21</v>
      </c>
      <c r="P2747" t="s">
        <v>22</v>
      </c>
      <c r="Q2747" t="str">
        <f t="shared" si="170"/>
        <v>Adult</v>
      </c>
      <c r="R2747" t="str">
        <f t="shared" si="171"/>
        <v>Profit</v>
      </c>
    </row>
    <row r="2748" spans="1:18">
      <c r="A2748">
        <v>2775</v>
      </c>
      <c r="B2748" t="s">
        <v>52</v>
      </c>
      <c r="C2748">
        <v>45</v>
      </c>
      <c r="D2748" t="s">
        <v>16</v>
      </c>
      <c r="E2748" t="s">
        <v>59</v>
      </c>
      <c r="F2748" t="s">
        <v>36</v>
      </c>
      <c r="G2748">
        <v>4708.6400000000003</v>
      </c>
      <c r="H2748">
        <v>1997.26</v>
      </c>
      <c r="I2748">
        <v>5198.38</v>
      </c>
      <c r="J2748">
        <v>3201.12</v>
      </c>
      <c r="K2748" s="1">
        <f t="shared" si="168"/>
        <v>1.6027557754123147</v>
      </c>
      <c r="L2748" t="s">
        <v>54</v>
      </c>
      <c r="M2748" s="2" t="s">
        <v>387</v>
      </c>
      <c r="N2748" s="3" t="str">
        <f t="shared" si="169"/>
        <v>May</v>
      </c>
      <c r="O2748" t="s">
        <v>33</v>
      </c>
      <c r="P2748" t="s">
        <v>22</v>
      </c>
      <c r="Q2748" t="str">
        <f t="shared" si="170"/>
        <v>Senior</v>
      </c>
      <c r="R2748" t="str">
        <f t="shared" si="171"/>
        <v>Profit</v>
      </c>
    </row>
    <row r="2749" spans="1:18">
      <c r="A2749">
        <v>2168</v>
      </c>
      <c r="B2749" t="s">
        <v>23</v>
      </c>
      <c r="C2749">
        <v>40</v>
      </c>
      <c r="D2749" t="s">
        <v>16</v>
      </c>
      <c r="E2749" t="s">
        <v>35</v>
      </c>
      <c r="F2749" t="s">
        <v>18</v>
      </c>
      <c r="G2749">
        <v>3679.52</v>
      </c>
      <c r="H2749">
        <v>1482.03</v>
      </c>
      <c r="I2749">
        <v>5197.92</v>
      </c>
      <c r="J2749">
        <v>3715.89</v>
      </c>
      <c r="K2749" s="1">
        <f t="shared" si="168"/>
        <v>2.5072974231290863</v>
      </c>
      <c r="L2749" t="s">
        <v>54</v>
      </c>
      <c r="M2749" s="2" t="s">
        <v>142</v>
      </c>
      <c r="N2749" s="3" t="str">
        <f t="shared" si="169"/>
        <v>Jun</v>
      </c>
      <c r="O2749" t="s">
        <v>21</v>
      </c>
      <c r="P2749" t="s">
        <v>39</v>
      </c>
      <c r="Q2749" t="str">
        <f t="shared" si="170"/>
        <v>Adult</v>
      </c>
      <c r="R2749" t="str">
        <f t="shared" si="171"/>
        <v>Profit</v>
      </c>
    </row>
    <row r="2750" spans="1:18">
      <c r="A2750">
        <v>5656</v>
      </c>
      <c r="B2750" t="s">
        <v>47</v>
      </c>
      <c r="C2750">
        <v>51</v>
      </c>
      <c r="D2750" t="s">
        <v>24</v>
      </c>
      <c r="E2750" t="s">
        <v>53</v>
      </c>
      <c r="F2750" t="s">
        <v>18</v>
      </c>
      <c r="G2750">
        <v>3045.93</v>
      </c>
      <c r="H2750">
        <v>1384.18</v>
      </c>
      <c r="I2750">
        <v>5197.58</v>
      </c>
      <c r="J2750">
        <v>3813.4</v>
      </c>
      <c r="K2750" s="1">
        <f t="shared" si="168"/>
        <v>2.7549885130546605</v>
      </c>
      <c r="L2750" t="s">
        <v>31</v>
      </c>
      <c r="M2750" s="2" t="s">
        <v>327</v>
      </c>
      <c r="N2750" s="3" t="str">
        <f t="shared" si="169"/>
        <v>Oct</v>
      </c>
      <c r="O2750" t="s">
        <v>28</v>
      </c>
      <c r="P2750" t="s">
        <v>22</v>
      </c>
      <c r="Q2750" t="str">
        <f t="shared" si="170"/>
        <v>Senior</v>
      </c>
      <c r="R2750" t="str">
        <f t="shared" si="171"/>
        <v>Profit</v>
      </c>
    </row>
    <row r="2751" spans="1:18">
      <c r="A2751">
        <v>8369</v>
      </c>
      <c r="B2751" t="s">
        <v>23</v>
      </c>
      <c r="C2751">
        <v>33</v>
      </c>
      <c r="D2751" t="s">
        <v>16</v>
      </c>
      <c r="E2751" t="s">
        <v>30</v>
      </c>
      <c r="F2751" t="s">
        <v>42</v>
      </c>
      <c r="G2751">
        <v>3698.12</v>
      </c>
      <c r="H2751">
        <v>1421.73</v>
      </c>
      <c r="I2751">
        <v>5197.2</v>
      </c>
      <c r="J2751">
        <v>3775.47</v>
      </c>
      <c r="K2751" s="1">
        <f t="shared" si="168"/>
        <v>2.6555464117659469</v>
      </c>
      <c r="L2751" t="s">
        <v>37</v>
      </c>
      <c r="M2751" s="2" t="s">
        <v>128</v>
      </c>
      <c r="N2751" s="3" t="str">
        <f t="shared" si="169"/>
        <v>Dec</v>
      </c>
      <c r="O2751" t="s">
        <v>21</v>
      </c>
      <c r="P2751" t="s">
        <v>22</v>
      </c>
      <c r="Q2751" t="str">
        <f t="shared" si="170"/>
        <v>Adult</v>
      </c>
      <c r="R2751" t="str">
        <f t="shared" si="171"/>
        <v>Profit</v>
      </c>
    </row>
    <row r="2752" spans="1:18">
      <c r="A2752">
        <v>5521</v>
      </c>
      <c r="B2752" t="s">
        <v>15</v>
      </c>
      <c r="C2752">
        <v>26</v>
      </c>
      <c r="D2752" t="s">
        <v>24</v>
      </c>
      <c r="E2752" t="s">
        <v>53</v>
      </c>
      <c r="F2752" t="s">
        <v>42</v>
      </c>
      <c r="G2752">
        <v>3747.74</v>
      </c>
      <c r="H2752">
        <v>580.65</v>
      </c>
      <c r="I2752">
        <v>5197.1899999999996</v>
      </c>
      <c r="J2752">
        <v>4616.54</v>
      </c>
      <c r="K2752" s="1">
        <f t="shared" si="168"/>
        <v>7.9506415224317575</v>
      </c>
      <c r="L2752" t="s">
        <v>19</v>
      </c>
      <c r="M2752" s="2" t="s">
        <v>366</v>
      </c>
      <c r="N2752" s="3" t="str">
        <f t="shared" si="169"/>
        <v>Jun</v>
      </c>
      <c r="O2752" t="s">
        <v>56</v>
      </c>
      <c r="P2752" t="s">
        <v>22</v>
      </c>
      <c r="Q2752" t="str">
        <f t="shared" si="170"/>
        <v>Adult</v>
      </c>
      <c r="R2752" t="str">
        <f t="shared" si="171"/>
        <v>Profit</v>
      </c>
    </row>
    <row r="2753" spans="1:18">
      <c r="A2753">
        <v>1726</v>
      </c>
      <c r="B2753" t="s">
        <v>47</v>
      </c>
      <c r="C2753">
        <v>48</v>
      </c>
      <c r="D2753" t="s">
        <v>16</v>
      </c>
      <c r="E2753" t="s">
        <v>53</v>
      </c>
      <c r="F2753" t="s">
        <v>25</v>
      </c>
      <c r="G2753">
        <v>3699.28</v>
      </c>
      <c r="H2753">
        <v>498.64</v>
      </c>
      <c r="I2753">
        <v>5196.6099999999997</v>
      </c>
      <c r="J2753">
        <v>4697.97</v>
      </c>
      <c r="K2753" s="1">
        <f t="shared" si="168"/>
        <v>9.4215666613187885</v>
      </c>
      <c r="L2753" t="s">
        <v>54</v>
      </c>
      <c r="M2753" s="2" t="s">
        <v>163</v>
      </c>
      <c r="N2753" s="3" t="str">
        <f t="shared" si="169"/>
        <v>Nov</v>
      </c>
      <c r="O2753" t="s">
        <v>33</v>
      </c>
      <c r="P2753" t="s">
        <v>39</v>
      </c>
      <c r="Q2753" t="str">
        <f t="shared" si="170"/>
        <v>Senior</v>
      </c>
      <c r="R2753" t="str">
        <f t="shared" si="171"/>
        <v>Profit</v>
      </c>
    </row>
    <row r="2754" spans="1:18">
      <c r="A2754">
        <v>9960</v>
      </c>
      <c r="B2754" t="s">
        <v>52</v>
      </c>
      <c r="C2754">
        <v>25</v>
      </c>
      <c r="D2754" t="s">
        <v>24</v>
      </c>
      <c r="E2754" t="s">
        <v>59</v>
      </c>
      <c r="F2754" t="s">
        <v>36</v>
      </c>
      <c r="G2754">
        <v>4309.6000000000004</v>
      </c>
      <c r="H2754">
        <v>195.51</v>
      </c>
      <c r="I2754">
        <v>5196.09</v>
      </c>
      <c r="J2754">
        <v>5000.58</v>
      </c>
      <c r="K2754" s="1">
        <f t="shared" ref="K2754:K2817" si="172">J2754/H2754</f>
        <v>25.57710603038208</v>
      </c>
      <c r="L2754" t="s">
        <v>54</v>
      </c>
      <c r="M2754" s="2" t="s">
        <v>392</v>
      </c>
      <c r="N2754" s="3" t="str">
        <f t="shared" ref="N2754:N2817" si="173">TEXT(M2754,"MMM")</f>
        <v>Aug</v>
      </c>
      <c r="O2754" t="s">
        <v>28</v>
      </c>
      <c r="P2754" t="s">
        <v>39</v>
      </c>
      <c r="Q2754" t="str">
        <f t="shared" ref="Q2754:Q2817" si="174">IF(C2754&gt;=18,IF(C2754&lt;=25,"Young",IF(C2754&lt;=40,"Adult",IF(C2754&lt;=60,"Senior",""))),"")</f>
        <v>Young</v>
      </c>
      <c r="R2754" t="str">
        <f t="shared" ref="R2754:R2817" si="175">IF(J2754&gt;0,"Profit","Loss")</f>
        <v>Profit</v>
      </c>
    </row>
    <row r="2755" spans="1:18">
      <c r="A2755">
        <v>5289</v>
      </c>
      <c r="B2755" t="s">
        <v>92</v>
      </c>
      <c r="C2755">
        <v>59</v>
      </c>
      <c r="D2755" t="s">
        <v>24</v>
      </c>
      <c r="E2755" t="s">
        <v>17</v>
      </c>
      <c r="F2755" t="s">
        <v>36</v>
      </c>
      <c r="G2755">
        <v>3337.05</v>
      </c>
      <c r="H2755">
        <v>1681.97</v>
      </c>
      <c r="I2755">
        <v>5195.08</v>
      </c>
      <c r="J2755">
        <v>3513.11</v>
      </c>
      <c r="K2755" s="1">
        <f t="shared" si="172"/>
        <v>2.0886876698157519</v>
      </c>
      <c r="L2755" t="s">
        <v>54</v>
      </c>
      <c r="M2755" s="2" t="s">
        <v>376</v>
      </c>
      <c r="N2755" s="3" t="str">
        <f t="shared" si="173"/>
        <v>Aug</v>
      </c>
      <c r="O2755" t="s">
        <v>33</v>
      </c>
      <c r="P2755" t="s">
        <v>22</v>
      </c>
      <c r="Q2755" t="str">
        <f t="shared" si="174"/>
        <v>Senior</v>
      </c>
      <c r="R2755" t="str">
        <f t="shared" si="175"/>
        <v>Profit</v>
      </c>
    </row>
    <row r="2756" spans="1:18">
      <c r="A2756">
        <v>6491</v>
      </c>
      <c r="B2756" t="s">
        <v>29</v>
      </c>
      <c r="C2756">
        <v>40</v>
      </c>
      <c r="D2756" t="s">
        <v>24</v>
      </c>
      <c r="E2756" t="s">
        <v>30</v>
      </c>
      <c r="F2756" t="s">
        <v>49</v>
      </c>
      <c r="G2756">
        <v>4476.51</v>
      </c>
      <c r="H2756">
        <v>1137.25</v>
      </c>
      <c r="I2756">
        <v>5192.99</v>
      </c>
      <c r="J2756">
        <v>4055.74</v>
      </c>
      <c r="K2756" s="1">
        <f t="shared" si="172"/>
        <v>3.5662695097823693</v>
      </c>
      <c r="L2756" t="s">
        <v>31</v>
      </c>
      <c r="M2756" s="2" t="s">
        <v>104</v>
      </c>
      <c r="N2756" s="3" t="str">
        <f t="shared" si="173"/>
        <v>Jan</v>
      </c>
      <c r="O2756" t="s">
        <v>51</v>
      </c>
      <c r="P2756" t="s">
        <v>22</v>
      </c>
      <c r="Q2756" t="str">
        <f t="shared" si="174"/>
        <v>Adult</v>
      </c>
      <c r="R2756" t="str">
        <f t="shared" si="175"/>
        <v>Profit</v>
      </c>
    </row>
    <row r="2757" spans="1:18">
      <c r="A2757">
        <v>1386</v>
      </c>
      <c r="B2757" t="s">
        <v>15</v>
      </c>
      <c r="C2757">
        <v>35</v>
      </c>
      <c r="D2757" t="s">
        <v>24</v>
      </c>
      <c r="E2757" t="s">
        <v>57</v>
      </c>
      <c r="F2757" t="s">
        <v>25</v>
      </c>
      <c r="G2757">
        <v>3630.52</v>
      </c>
      <c r="H2757">
        <v>948.31</v>
      </c>
      <c r="I2757">
        <v>5190.8100000000004</v>
      </c>
      <c r="J2757">
        <v>4242.5</v>
      </c>
      <c r="K2757" s="1">
        <f t="shared" si="172"/>
        <v>4.4737480359797956</v>
      </c>
      <c r="L2757" t="s">
        <v>37</v>
      </c>
      <c r="M2757" s="2" t="s">
        <v>220</v>
      </c>
      <c r="N2757" s="3" t="str">
        <f t="shared" si="173"/>
        <v>Jul</v>
      </c>
      <c r="O2757" t="s">
        <v>51</v>
      </c>
      <c r="P2757" t="s">
        <v>22</v>
      </c>
      <c r="Q2757" t="str">
        <f t="shared" si="174"/>
        <v>Adult</v>
      </c>
      <c r="R2757" t="str">
        <f t="shared" si="175"/>
        <v>Profit</v>
      </c>
    </row>
    <row r="2758" spans="1:18">
      <c r="A2758">
        <v>1729</v>
      </c>
      <c r="B2758" t="s">
        <v>29</v>
      </c>
      <c r="C2758">
        <v>56</v>
      </c>
      <c r="D2758" t="s">
        <v>16</v>
      </c>
      <c r="E2758" t="s">
        <v>35</v>
      </c>
      <c r="F2758" t="s">
        <v>25</v>
      </c>
      <c r="G2758">
        <v>3412.23</v>
      </c>
      <c r="H2758">
        <v>175.06</v>
      </c>
      <c r="I2758">
        <v>5190.08</v>
      </c>
      <c r="J2758">
        <v>5015.0200000000004</v>
      </c>
      <c r="K2758" s="1">
        <f t="shared" si="172"/>
        <v>28.647435165086257</v>
      </c>
      <c r="L2758" t="s">
        <v>31</v>
      </c>
      <c r="M2758" s="2" t="s">
        <v>48</v>
      </c>
      <c r="N2758" s="3" t="str">
        <f t="shared" si="173"/>
        <v>Jul</v>
      </c>
      <c r="O2758" t="s">
        <v>56</v>
      </c>
      <c r="P2758" t="s">
        <v>22</v>
      </c>
      <c r="Q2758" t="str">
        <f t="shared" si="174"/>
        <v>Senior</v>
      </c>
      <c r="R2758" t="str">
        <f t="shared" si="175"/>
        <v>Profit</v>
      </c>
    </row>
    <row r="2759" spans="1:18">
      <c r="A2759">
        <v>9646</v>
      </c>
      <c r="B2759" t="s">
        <v>92</v>
      </c>
      <c r="C2759">
        <v>37</v>
      </c>
      <c r="D2759" t="s">
        <v>16</v>
      </c>
      <c r="E2759" t="s">
        <v>41</v>
      </c>
      <c r="F2759" t="s">
        <v>49</v>
      </c>
      <c r="G2759">
        <v>2930.72</v>
      </c>
      <c r="H2759">
        <v>1653.69</v>
      </c>
      <c r="I2759">
        <v>5188.92</v>
      </c>
      <c r="J2759">
        <v>3535.23</v>
      </c>
      <c r="K2759" s="1">
        <f t="shared" si="172"/>
        <v>2.1377827766993813</v>
      </c>
      <c r="L2759" t="s">
        <v>26</v>
      </c>
      <c r="M2759" s="2" t="s">
        <v>83</v>
      </c>
      <c r="N2759" s="3" t="str">
        <f t="shared" si="173"/>
        <v>Dec</v>
      </c>
      <c r="O2759" t="s">
        <v>33</v>
      </c>
      <c r="P2759" t="s">
        <v>39</v>
      </c>
      <c r="Q2759" t="str">
        <f t="shared" si="174"/>
        <v>Adult</v>
      </c>
      <c r="R2759" t="str">
        <f t="shared" si="175"/>
        <v>Profit</v>
      </c>
    </row>
    <row r="2760" spans="1:18">
      <c r="A2760">
        <v>3863</v>
      </c>
      <c r="B2760" t="s">
        <v>84</v>
      </c>
      <c r="C2760">
        <v>21</v>
      </c>
      <c r="D2760" t="s">
        <v>24</v>
      </c>
      <c r="E2760" t="s">
        <v>53</v>
      </c>
      <c r="F2760" t="s">
        <v>18</v>
      </c>
      <c r="G2760">
        <v>4124.9799999999996</v>
      </c>
      <c r="H2760">
        <v>1972.05</v>
      </c>
      <c r="I2760">
        <v>5187.75</v>
      </c>
      <c r="J2760">
        <v>3215.7</v>
      </c>
      <c r="K2760" s="1">
        <f t="shared" si="172"/>
        <v>1.6306381684034379</v>
      </c>
      <c r="L2760" t="s">
        <v>26</v>
      </c>
      <c r="M2760" s="2" t="s">
        <v>147</v>
      </c>
      <c r="N2760" s="3" t="str">
        <f t="shared" si="173"/>
        <v>Oct</v>
      </c>
      <c r="O2760" t="s">
        <v>21</v>
      </c>
      <c r="P2760" t="s">
        <v>39</v>
      </c>
      <c r="Q2760" t="str">
        <f t="shared" si="174"/>
        <v>Young</v>
      </c>
      <c r="R2760" t="str">
        <f t="shared" si="175"/>
        <v>Profit</v>
      </c>
    </row>
    <row r="2761" spans="1:18">
      <c r="A2761">
        <v>4356</v>
      </c>
      <c r="B2761" t="s">
        <v>34</v>
      </c>
      <c r="C2761">
        <v>25</v>
      </c>
      <c r="D2761" t="s">
        <v>24</v>
      </c>
      <c r="E2761" t="s">
        <v>17</v>
      </c>
      <c r="F2761" t="s">
        <v>49</v>
      </c>
      <c r="G2761">
        <v>4292.1899999999996</v>
      </c>
      <c r="H2761">
        <v>858.68</v>
      </c>
      <c r="I2761">
        <v>5187.6000000000004</v>
      </c>
      <c r="J2761">
        <v>4328.92</v>
      </c>
      <c r="K2761" s="1">
        <f t="shared" si="172"/>
        <v>5.0413658173009743</v>
      </c>
      <c r="L2761" t="s">
        <v>54</v>
      </c>
      <c r="M2761" s="2" t="s">
        <v>80</v>
      </c>
      <c r="N2761" s="3" t="str">
        <f t="shared" si="173"/>
        <v>Mar</v>
      </c>
      <c r="O2761" t="s">
        <v>56</v>
      </c>
      <c r="P2761" t="s">
        <v>22</v>
      </c>
      <c r="Q2761" t="str">
        <f t="shared" si="174"/>
        <v>Young</v>
      </c>
      <c r="R2761" t="str">
        <f t="shared" si="175"/>
        <v>Profit</v>
      </c>
    </row>
    <row r="2762" spans="1:18">
      <c r="A2762">
        <v>7472</v>
      </c>
      <c r="B2762" t="s">
        <v>52</v>
      </c>
      <c r="C2762">
        <v>20</v>
      </c>
      <c r="D2762" t="s">
        <v>16</v>
      </c>
      <c r="E2762" t="s">
        <v>30</v>
      </c>
      <c r="F2762" t="s">
        <v>36</v>
      </c>
      <c r="G2762">
        <v>3108.38</v>
      </c>
      <c r="H2762">
        <v>1360.18</v>
      </c>
      <c r="I2762">
        <v>5184.2</v>
      </c>
      <c r="J2762">
        <v>3824.02</v>
      </c>
      <c r="K2762" s="1">
        <f t="shared" si="172"/>
        <v>2.8114073137378877</v>
      </c>
      <c r="L2762" t="s">
        <v>37</v>
      </c>
      <c r="M2762" s="2" t="s">
        <v>409</v>
      </c>
      <c r="N2762" s="3" t="str">
        <f t="shared" si="173"/>
        <v>May</v>
      </c>
      <c r="O2762" t="s">
        <v>28</v>
      </c>
      <c r="P2762" t="s">
        <v>39</v>
      </c>
      <c r="Q2762" t="str">
        <f t="shared" si="174"/>
        <v>Young</v>
      </c>
      <c r="R2762" t="str">
        <f t="shared" si="175"/>
        <v>Profit</v>
      </c>
    </row>
    <row r="2763" spans="1:18">
      <c r="A2763">
        <v>848</v>
      </c>
      <c r="B2763" t="s">
        <v>23</v>
      </c>
      <c r="C2763">
        <v>46</v>
      </c>
      <c r="D2763" t="s">
        <v>24</v>
      </c>
      <c r="E2763" t="s">
        <v>53</v>
      </c>
      <c r="F2763" t="s">
        <v>49</v>
      </c>
      <c r="G2763">
        <v>3043.21</v>
      </c>
      <c r="H2763">
        <v>1477.45</v>
      </c>
      <c r="I2763">
        <v>5183.72</v>
      </c>
      <c r="J2763">
        <v>3706.27</v>
      </c>
      <c r="K2763" s="1">
        <f t="shared" si="172"/>
        <v>2.5085586652678602</v>
      </c>
      <c r="L2763" t="s">
        <v>26</v>
      </c>
      <c r="M2763" s="2" t="s">
        <v>193</v>
      </c>
      <c r="N2763" s="3" t="str">
        <f t="shared" si="173"/>
        <v>Nov</v>
      </c>
      <c r="O2763" t="s">
        <v>33</v>
      </c>
      <c r="P2763" t="s">
        <v>39</v>
      </c>
      <c r="Q2763" t="str">
        <f t="shared" si="174"/>
        <v>Senior</v>
      </c>
      <c r="R2763" t="str">
        <f t="shared" si="175"/>
        <v>Profit</v>
      </c>
    </row>
    <row r="2764" spans="1:18">
      <c r="A2764">
        <v>2151</v>
      </c>
      <c r="B2764" t="s">
        <v>44</v>
      </c>
      <c r="C2764">
        <v>38</v>
      </c>
      <c r="D2764" t="s">
        <v>24</v>
      </c>
      <c r="E2764" t="s">
        <v>35</v>
      </c>
      <c r="F2764" t="s">
        <v>25</v>
      </c>
      <c r="G2764">
        <v>3693.73</v>
      </c>
      <c r="H2764">
        <v>904.86</v>
      </c>
      <c r="I2764">
        <v>5182.8999999999996</v>
      </c>
      <c r="J2764">
        <v>4278.04</v>
      </c>
      <c r="K2764" s="1">
        <f t="shared" si="172"/>
        <v>4.7278474018080141</v>
      </c>
      <c r="L2764" t="s">
        <v>31</v>
      </c>
      <c r="M2764" s="2" t="s">
        <v>406</v>
      </c>
      <c r="N2764" s="3" t="str">
        <f t="shared" si="173"/>
        <v>Jan</v>
      </c>
      <c r="O2764" t="s">
        <v>33</v>
      </c>
      <c r="P2764" t="s">
        <v>22</v>
      </c>
      <c r="Q2764" t="str">
        <f t="shared" si="174"/>
        <v>Adult</v>
      </c>
      <c r="R2764" t="str">
        <f t="shared" si="175"/>
        <v>Profit</v>
      </c>
    </row>
    <row r="2765" spans="1:18">
      <c r="A2765">
        <v>457</v>
      </c>
      <c r="B2765" t="s">
        <v>29</v>
      </c>
      <c r="C2765">
        <v>49</v>
      </c>
      <c r="D2765" t="s">
        <v>24</v>
      </c>
      <c r="E2765" t="s">
        <v>59</v>
      </c>
      <c r="F2765" t="s">
        <v>49</v>
      </c>
      <c r="G2765">
        <v>3301.1</v>
      </c>
      <c r="H2765">
        <v>727.8</v>
      </c>
      <c r="I2765">
        <v>5182.2</v>
      </c>
      <c r="J2765">
        <v>4454.3999999999996</v>
      </c>
      <c r="K2765" s="1">
        <f t="shared" si="172"/>
        <v>6.1203627370156637</v>
      </c>
      <c r="L2765" t="s">
        <v>19</v>
      </c>
      <c r="M2765" s="2" t="s">
        <v>113</v>
      </c>
      <c r="N2765" s="3" t="str">
        <f t="shared" si="173"/>
        <v>Oct</v>
      </c>
      <c r="O2765" t="s">
        <v>51</v>
      </c>
      <c r="P2765" t="s">
        <v>39</v>
      </c>
      <c r="Q2765" t="str">
        <f t="shared" si="174"/>
        <v>Senior</v>
      </c>
      <c r="R2765" t="str">
        <f t="shared" si="175"/>
        <v>Profit</v>
      </c>
    </row>
    <row r="2766" spans="1:18">
      <c r="A2766">
        <v>9629</v>
      </c>
      <c r="B2766" t="s">
        <v>47</v>
      </c>
      <c r="C2766">
        <v>36</v>
      </c>
      <c r="D2766" t="s">
        <v>24</v>
      </c>
      <c r="E2766" t="s">
        <v>17</v>
      </c>
      <c r="F2766" t="s">
        <v>42</v>
      </c>
      <c r="G2766">
        <v>3167.75</v>
      </c>
      <c r="H2766">
        <v>1283.69</v>
      </c>
      <c r="I2766">
        <v>5181.88</v>
      </c>
      <c r="J2766">
        <v>3898.19</v>
      </c>
      <c r="K2766" s="1">
        <f t="shared" si="172"/>
        <v>3.0367066815196813</v>
      </c>
      <c r="L2766" t="s">
        <v>26</v>
      </c>
      <c r="M2766" s="2" t="s">
        <v>282</v>
      </c>
      <c r="N2766" s="3" t="str">
        <f t="shared" si="173"/>
        <v>May</v>
      </c>
      <c r="O2766" t="s">
        <v>33</v>
      </c>
      <c r="P2766" t="s">
        <v>39</v>
      </c>
      <c r="Q2766" t="str">
        <f t="shared" si="174"/>
        <v>Adult</v>
      </c>
      <c r="R2766" t="str">
        <f t="shared" si="175"/>
        <v>Profit</v>
      </c>
    </row>
    <row r="2767" spans="1:18">
      <c r="A2767">
        <v>262</v>
      </c>
      <c r="B2767" t="s">
        <v>29</v>
      </c>
      <c r="C2767">
        <v>47</v>
      </c>
      <c r="D2767" t="s">
        <v>16</v>
      </c>
      <c r="E2767" t="s">
        <v>59</v>
      </c>
      <c r="F2767" t="s">
        <v>18</v>
      </c>
      <c r="G2767">
        <v>3617.08</v>
      </c>
      <c r="H2767">
        <v>543.53</v>
      </c>
      <c r="I2767">
        <v>5181.74</v>
      </c>
      <c r="J2767">
        <v>4638.21</v>
      </c>
      <c r="K2767" s="1">
        <f t="shared" si="172"/>
        <v>8.5334940113701183</v>
      </c>
      <c r="L2767" t="s">
        <v>31</v>
      </c>
      <c r="M2767" s="2" t="s">
        <v>106</v>
      </c>
      <c r="N2767" s="3" t="str">
        <f t="shared" si="173"/>
        <v>Sep</v>
      </c>
      <c r="O2767" t="s">
        <v>56</v>
      </c>
      <c r="P2767" t="s">
        <v>22</v>
      </c>
      <c r="Q2767" t="str">
        <f t="shared" si="174"/>
        <v>Senior</v>
      </c>
      <c r="R2767" t="str">
        <f t="shared" si="175"/>
        <v>Profit</v>
      </c>
    </row>
    <row r="2768" spans="1:18">
      <c r="A2768">
        <v>5618</v>
      </c>
      <c r="B2768" t="s">
        <v>44</v>
      </c>
      <c r="C2768">
        <v>53</v>
      </c>
      <c r="D2768" t="s">
        <v>24</v>
      </c>
      <c r="E2768" t="s">
        <v>17</v>
      </c>
      <c r="F2768" t="s">
        <v>18</v>
      </c>
      <c r="G2768">
        <v>4348.45</v>
      </c>
      <c r="H2768">
        <v>1447.51</v>
      </c>
      <c r="I2768">
        <v>5178.2700000000004</v>
      </c>
      <c r="J2768">
        <v>3730.76</v>
      </c>
      <c r="K2768" s="1">
        <f t="shared" si="172"/>
        <v>2.5773638869506947</v>
      </c>
      <c r="L2768" t="s">
        <v>37</v>
      </c>
      <c r="M2768" s="2" t="s">
        <v>413</v>
      </c>
      <c r="N2768" s="3" t="str">
        <f t="shared" si="173"/>
        <v>Dec</v>
      </c>
      <c r="O2768" t="s">
        <v>21</v>
      </c>
      <c r="P2768" t="s">
        <v>22</v>
      </c>
      <c r="Q2768" t="str">
        <f t="shared" si="174"/>
        <v>Senior</v>
      </c>
      <c r="R2768" t="str">
        <f t="shared" si="175"/>
        <v>Profit</v>
      </c>
    </row>
    <row r="2769" spans="1:18">
      <c r="A2769">
        <v>2322</v>
      </c>
      <c r="B2769" t="s">
        <v>52</v>
      </c>
      <c r="C2769">
        <v>24</v>
      </c>
      <c r="D2769" t="s">
        <v>24</v>
      </c>
      <c r="E2769" t="s">
        <v>30</v>
      </c>
      <c r="F2769" t="s">
        <v>49</v>
      </c>
      <c r="G2769">
        <v>4596.1000000000004</v>
      </c>
      <c r="H2769">
        <v>1779.62</v>
      </c>
      <c r="I2769">
        <v>5177.25</v>
      </c>
      <c r="J2769">
        <v>3397.63</v>
      </c>
      <c r="K2769" s="1">
        <f t="shared" si="172"/>
        <v>1.9091884784392175</v>
      </c>
      <c r="L2769" t="s">
        <v>31</v>
      </c>
      <c r="M2769" s="2" t="s">
        <v>178</v>
      </c>
      <c r="N2769" s="3" t="str">
        <f t="shared" si="173"/>
        <v>Mar</v>
      </c>
      <c r="O2769" t="s">
        <v>21</v>
      </c>
      <c r="P2769" t="s">
        <v>22</v>
      </c>
      <c r="Q2769" t="str">
        <f t="shared" si="174"/>
        <v>Young</v>
      </c>
      <c r="R2769" t="str">
        <f t="shared" si="175"/>
        <v>Profit</v>
      </c>
    </row>
    <row r="2770" spans="1:18">
      <c r="A2770">
        <v>2396</v>
      </c>
      <c r="B2770" t="s">
        <v>47</v>
      </c>
      <c r="C2770">
        <v>42</v>
      </c>
      <c r="D2770" t="s">
        <v>16</v>
      </c>
      <c r="E2770" t="s">
        <v>59</v>
      </c>
      <c r="F2770" t="s">
        <v>25</v>
      </c>
      <c r="G2770">
        <v>4545.28</v>
      </c>
      <c r="H2770">
        <v>300.57</v>
      </c>
      <c r="I2770">
        <v>5176.26</v>
      </c>
      <c r="J2770">
        <v>4875.6899999999996</v>
      </c>
      <c r="K2770" s="1">
        <f t="shared" si="172"/>
        <v>16.221479189539874</v>
      </c>
      <c r="L2770" t="s">
        <v>19</v>
      </c>
      <c r="M2770" s="2" t="s">
        <v>339</v>
      </c>
      <c r="N2770" s="3" t="str">
        <f t="shared" si="173"/>
        <v>Aug</v>
      </c>
      <c r="O2770" t="s">
        <v>33</v>
      </c>
      <c r="P2770" t="s">
        <v>22</v>
      </c>
      <c r="Q2770" t="str">
        <f t="shared" si="174"/>
        <v>Senior</v>
      </c>
      <c r="R2770" t="str">
        <f t="shared" si="175"/>
        <v>Profit</v>
      </c>
    </row>
    <row r="2771" spans="1:18">
      <c r="A2771">
        <v>9245</v>
      </c>
      <c r="B2771" t="s">
        <v>40</v>
      </c>
      <c r="C2771">
        <v>47</v>
      </c>
      <c r="D2771" t="s">
        <v>24</v>
      </c>
      <c r="E2771" t="s">
        <v>59</v>
      </c>
      <c r="F2771" t="s">
        <v>36</v>
      </c>
      <c r="G2771">
        <v>3415.15</v>
      </c>
      <c r="H2771">
        <v>76.53</v>
      </c>
      <c r="I2771">
        <v>5175.72</v>
      </c>
      <c r="J2771">
        <v>5099.1899999999996</v>
      </c>
      <c r="K2771" s="1">
        <f t="shared" si="172"/>
        <v>66.629949039592304</v>
      </c>
      <c r="L2771" t="s">
        <v>37</v>
      </c>
      <c r="M2771" s="2" t="s">
        <v>224</v>
      </c>
      <c r="N2771" s="3" t="str">
        <f t="shared" si="173"/>
        <v>Apr</v>
      </c>
      <c r="O2771" t="s">
        <v>21</v>
      </c>
      <c r="P2771" t="s">
        <v>22</v>
      </c>
      <c r="Q2771" t="str">
        <f t="shared" si="174"/>
        <v>Senior</v>
      </c>
      <c r="R2771" t="str">
        <f t="shared" si="175"/>
        <v>Profit</v>
      </c>
    </row>
    <row r="2772" spans="1:18">
      <c r="A2772">
        <v>8114</v>
      </c>
      <c r="B2772" t="s">
        <v>40</v>
      </c>
      <c r="C2772">
        <v>30</v>
      </c>
      <c r="D2772" t="s">
        <v>24</v>
      </c>
      <c r="E2772" t="s">
        <v>30</v>
      </c>
      <c r="F2772" t="s">
        <v>36</v>
      </c>
      <c r="G2772">
        <v>3939.72</v>
      </c>
      <c r="H2772">
        <v>557.5</v>
      </c>
      <c r="I2772">
        <v>5175.3599999999997</v>
      </c>
      <c r="J2772">
        <v>4617.8599999999997</v>
      </c>
      <c r="K2772" s="1">
        <f t="shared" si="172"/>
        <v>8.2831569506726446</v>
      </c>
      <c r="L2772" t="s">
        <v>37</v>
      </c>
      <c r="M2772" s="2" t="s">
        <v>223</v>
      </c>
      <c r="N2772" s="3" t="str">
        <f t="shared" si="173"/>
        <v>Dec</v>
      </c>
      <c r="O2772" t="s">
        <v>21</v>
      </c>
      <c r="P2772" t="s">
        <v>39</v>
      </c>
      <c r="Q2772" t="str">
        <f t="shared" si="174"/>
        <v>Adult</v>
      </c>
      <c r="R2772" t="str">
        <f t="shared" si="175"/>
        <v>Profit</v>
      </c>
    </row>
    <row r="2773" spans="1:18">
      <c r="A2773">
        <v>609</v>
      </c>
      <c r="B2773" t="s">
        <v>29</v>
      </c>
      <c r="C2773">
        <v>60</v>
      </c>
      <c r="D2773" t="s">
        <v>24</v>
      </c>
      <c r="E2773" t="s">
        <v>17</v>
      </c>
      <c r="F2773" t="s">
        <v>18</v>
      </c>
      <c r="G2773">
        <v>3876.94</v>
      </c>
      <c r="H2773">
        <v>102.06</v>
      </c>
      <c r="I2773">
        <v>5171.55</v>
      </c>
      <c r="J2773">
        <v>5069.49</v>
      </c>
      <c r="K2773" s="1">
        <f t="shared" si="172"/>
        <v>49.671663727219283</v>
      </c>
      <c r="L2773" t="s">
        <v>54</v>
      </c>
      <c r="M2773" s="2" t="s">
        <v>345</v>
      </c>
      <c r="N2773" s="3" t="str">
        <f t="shared" si="173"/>
        <v>Mar</v>
      </c>
      <c r="O2773" t="s">
        <v>21</v>
      </c>
      <c r="P2773" t="s">
        <v>22</v>
      </c>
      <c r="Q2773" t="str">
        <f t="shared" si="174"/>
        <v>Senior</v>
      </c>
      <c r="R2773" t="str">
        <f t="shared" si="175"/>
        <v>Profit</v>
      </c>
    </row>
    <row r="2774" spans="1:18">
      <c r="A2774">
        <v>4623</v>
      </c>
      <c r="B2774" t="s">
        <v>84</v>
      </c>
      <c r="C2774">
        <v>28</v>
      </c>
      <c r="D2774" t="s">
        <v>24</v>
      </c>
      <c r="E2774" t="s">
        <v>53</v>
      </c>
      <c r="F2774" t="s">
        <v>49</v>
      </c>
      <c r="G2774">
        <v>4502.22</v>
      </c>
      <c r="H2774">
        <v>1207.54</v>
      </c>
      <c r="I2774">
        <v>5171.37</v>
      </c>
      <c r="J2774">
        <v>3963.83</v>
      </c>
      <c r="K2774" s="1">
        <f t="shared" si="172"/>
        <v>3.2825662089868657</v>
      </c>
      <c r="L2774" t="s">
        <v>26</v>
      </c>
      <c r="M2774" s="2" t="s">
        <v>376</v>
      </c>
      <c r="N2774" s="3" t="str">
        <f t="shared" si="173"/>
        <v>Aug</v>
      </c>
      <c r="O2774" t="s">
        <v>51</v>
      </c>
      <c r="P2774" t="s">
        <v>22</v>
      </c>
      <c r="Q2774" t="str">
        <f t="shared" si="174"/>
        <v>Adult</v>
      </c>
      <c r="R2774" t="str">
        <f t="shared" si="175"/>
        <v>Profit</v>
      </c>
    </row>
    <row r="2775" spans="1:18">
      <c r="A2775">
        <v>8726</v>
      </c>
      <c r="B2775" t="s">
        <v>29</v>
      </c>
      <c r="C2775">
        <v>25</v>
      </c>
      <c r="D2775" t="s">
        <v>16</v>
      </c>
      <c r="E2775" t="s">
        <v>53</v>
      </c>
      <c r="F2775" t="s">
        <v>18</v>
      </c>
      <c r="G2775">
        <v>4243.3599999999997</v>
      </c>
      <c r="H2775">
        <v>57.56</v>
      </c>
      <c r="I2775">
        <v>5169.0200000000004</v>
      </c>
      <c r="J2775">
        <v>5111.46</v>
      </c>
      <c r="K2775" s="1">
        <f t="shared" si="172"/>
        <v>88.802293259207786</v>
      </c>
      <c r="L2775" t="s">
        <v>19</v>
      </c>
      <c r="M2775" s="2" t="s">
        <v>27</v>
      </c>
      <c r="N2775" s="3" t="str">
        <f t="shared" si="173"/>
        <v>Mar</v>
      </c>
      <c r="O2775" t="s">
        <v>28</v>
      </c>
      <c r="P2775" t="s">
        <v>22</v>
      </c>
      <c r="Q2775" t="str">
        <f t="shared" si="174"/>
        <v>Young</v>
      </c>
      <c r="R2775" t="str">
        <f t="shared" si="175"/>
        <v>Profit</v>
      </c>
    </row>
    <row r="2776" spans="1:18">
      <c r="A2776">
        <v>3700</v>
      </c>
      <c r="B2776" t="s">
        <v>52</v>
      </c>
      <c r="C2776">
        <v>35</v>
      </c>
      <c r="D2776" t="s">
        <v>24</v>
      </c>
      <c r="E2776" t="s">
        <v>41</v>
      </c>
      <c r="F2776" t="s">
        <v>42</v>
      </c>
      <c r="G2776">
        <v>3497.1</v>
      </c>
      <c r="H2776">
        <v>1536.61</v>
      </c>
      <c r="I2776">
        <v>5168.55</v>
      </c>
      <c r="J2776">
        <v>3631.94</v>
      </c>
      <c r="K2776" s="1">
        <f t="shared" si="172"/>
        <v>2.3636055993388045</v>
      </c>
      <c r="L2776" t="s">
        <v>19</v>
      </c>
      <c r="M2776" s="2" t="s">
        <v>316</v>
      </c>
      <c r="N2776" s="3" t="str">
        <f t="shared" si="173"/>
        <v>Jun</v>
      </c>
      <c r="O2776" t="s">
        <v>56</v>
      </c>
      <c r="P2776" t="s">
        <v>39</v>
      </c>
      <c r="Q2776" t="str">
        <f t="shared" si="174"/>
        <v>Adult</v>
      </c>
      <c r="R2776" t="str">
        <f t="shared" si="175"/>
        <v>Profit</v>
      </c>
    </row>
    <row r="2777" spans="1:18">
      <c r="A2777">
        <v>1493</v>
      </c>
      <c r="B2777" t="s">
        <v>40</v>
      </c>
      <c r="C2777">
        <v>51</v>
      </c>
      <c r="D2777" t="s">
        <v>16</v>
      </c>
      <c r="E2777" t="s">
        <v>17</v>
      </c>
      <c r="F2777" t="s">
        <v>49</v>
      </c>
      <c r="G2777">
        <v>3282.23</v>
      </c>
      <c r="H2777">
        <v>1071.69</v>
      </c>
      <c r="I2777">
        <v>5168.26</v>
      </c>
      <c r="J2777">
        <v>4096.57</v>
      </c>
      <c r="K2777" s="1">
        <f t="shared" si="172"/>
        <v>3.8225326353703024</v>
      </c>
      <c r="L2777" t="s">
        <v>19</v>
      </c>
      <c r="M2777" s="2" t="s">
        <v>45</v>
      </c>
      <c r="N2777" s="3" t="str">
        <f t="shared" si="173"/>
        <v>Apr</v>
      </c>
      <c r="O2777" t="s">
        <v>28</v>
      </c>
      <c r="P2777" t="s">
        <v>22</v>
      </c>
      <c r="Q2777" t="str">
        <f t="shared" si="174"/>
        <v>Senior</v>
      </c>
      <c r="R2777" t="str">
        <f t="shared" si="175"/>
        <v>Profit</v>
      </c>
    </row>
    <row r="2778" spans="1:18">
      <c r="A2778">
        <v>1731</v>
      </c>
      <c r="B2778" t="s">
        <v>92</v>
      </c>
      <c r="C2778">
        <v>44</v>
      </c>
      <c r="D2778" t="s">
        <v>24</v>
      </c>
      <c r="E2778" t="s">
        <v>53</v>
      </c>
      <c r="F2778" t="s">
        <v>49</v>
      </c>
      <c r="G2778">
        <v>3267.34</v>
      </c>
      <c r="H2778">
        <v>1618.66</v>
      </c>
      <c r="I2778">
        <v>5167.38</v>
      </c>
      <c r="J2778">
        <v>3548.72</v>
      </c>
      <c r="K2778" s="1">
        <f t="shared" si="172"/>
        <v>2.1923813524767399</v>
      </c>
      <c r="L2778" t="s">
        <v>26</v>
      </c>
      <c r="M2778" s="2" t="s">
        <v>193</v>
      </c>
      <c r="N2778" s="3" t="str">
        <f t="shared" si="173"/>
        <v>Nov</v>
      </c>
      <c r="O2778" t="s">
        <v>21</v>
      </c>
      <c r="P2778" t="s">
        <v>39</v>
      </c>
      <c r="Q2778" t="str">
        <f t="shared" si="174"/>
        <v>Senior</v>
      </c>
      <c r="R2778" t="str">
        <f t="shared" si="175"/>
        <v>Profit</v>
      </c>
    </row>
    <row r="2779" spans="1:18">
      <c r="A2779">
        <v>7700</v>
      </c>
      <c r="B2779" t="s">
        <v>34</v>
      </c>
      <c r="C2779">
        <v>53</v>
      </c>
      <c r="D2779" t="s">
        <v>16</v>
      </c>
      <c r="E2779" t="s">
        <v>57</v>
      </c>
      <c r="F2779" t="s">
        <v>25</v>
      </c>
      <c r="G2779">
        <v>2918.87</v>
      </c>
      <c r="H2779">
        <v>1705.81</v>
      </c>
      <c r="I2779">
        <v>5166.82</v>
      </c>
      <c r="J2779">
        <v>3461.01</v>
      </c>
      <c r="K2779" s="1">
        <f t="shared" si="172"/>
        <v>2.02895398666909</v>
      </c>
      <c r="L2779" t="s">
        <v>37</v>
      </c>
      <c r="M2779" s="2" t="s">
        <v>395</v>
      </c>
      <c r="N2779" s="3" t="str">
        <f t="shared" si="173"/>
        <v>Feb</v>
      </c>
      <c r="O2779" t="s">
        <v>56</v>
      </c>
      <c r="P2779" t="s">
        <v>22</v>
      </c>
      <c r="Q2779" t="str">
        <f t="shared" si="174"/>
        <v>Senior</v>
      </c>
      <c r="R2779" t="str">
        <f t="shared" si="175"/>
        <v>Profit</v>
      </c>
    </row>
    <row r="2780" spans="1:18">
      <c r="A2780">
        <v>2754</v>
      </c>
      <c r="B2780" t="s">
        <v>92</v>
      </c>
      <c r="C2780">
        <v>39</v>
      </c>
      <c r="D2780" t="s">
        <v>16</v>
      </c>
      <c r="E2780" t="s">
        <v>59</v>
      </c>
      <c r="F2780" t="s">
        <v>49</v>
      </c>
      <c r="G2780">
        <v>4105.99</v>
      </c>
      <c r="H2780">
        <v>75.58</v>
      </c>
      <c r="I2780">
        <v>5164.74</v>
      </c>
      <c r="J2780">
        <v>5089.16</v>
      </c>
      <c r="K2780" s="1">
        <f t="shared" si="172"/>
        <v>67.334744641439528</v>
      </c>
      <c r="L2780" t="s">
        <v>31</v>
      </c>
      <c r="M2780" s="2" t="s">
        <v>240</v>
      </c>
      <c r="N2780" s="3" t="str">
        <f t="shared" si="173"/>
        <v>Jun</v>
      </c>
      <c r="O2780" t="s">
        <v>56</v>
      </c>
      <c r="P2780" t="s">
        <v>39</v>
      </c>
      <c r="Q2780" t="str">
        <f t="shared" si="174"/>
        <v>Adult</v>
      </c>
      <c r="R2780" t="str">
        <f t="shared" si="175"/>
        <v>Profit</v>
      </c>
    </row>
    <row r="2781" spans="1:18">
      <c r="A2781">
        <v>7024</v>
      </c>
      <c r="B2781" t="s">
        <v>84</v>
      </c>
      <c r="C2781">
        <v>51</v>
      </c>
      <c r="D2781" t="s">
        <v>16</v>
      </c>
      <c r="E2781" t="s">
        <v>35</v>
      </c>
      <c r="F2781" t="s">
        <v>18</v>
      </c>
      <c r="G2781">
        <v>3555.01</v>
      </c>
      <c r="H2781">
        <v>301.54000000000002</v>
      </c>
      <c r="I2781">
        <v>5164.5600000000004</v>
      </c>
      <c r="J2781">
        <v>4863.0200000000004</v>
      </c>
      <c r="K2781" s="1">
        <f t="shared" si="172"/>
        <v>16.127279962857333</v>
      </c>
      <c r="L2781" t="s">
        <v>31</v>
      </c>
      <c r="M2781" s="2" t="s">
        <v>296</v>
      </c>
      <c r="N2781" s="3" t="str">
        <f t="shared" si="173"/>
        <v>Dec</v>
      </c>
      <c r="O2781" t="s">
        <v>33</v>
      </c>
      <c r="P2781" t="s">
        <v>22</v>
      </c>
      <c r="Q2781" t="str">
        <f t="shared" si="174"/>
        <v>Senior</v>
      </c>
      <c r="R2781" t="str">
        <f t="shared" si="175"/>
        <v>Profit</v>
      </c>
    </row>
    <row r="2782" spans="1:18">
      <c r="A2782">
        <v>560</v>
      </c>
      <c r="B2782" t="s">
        <v>34</v>
      </c>
      <c r="C2782">
        <v>51</v>
      </c>
      <c r="D2782" t="s">
        <v>16</v>
      </c>
      <c r="E2782" t="s">
        <v>35</v>
      </c>
      <c r="F2782" t="s">
        <v>25</v>
      </c>
      <c r="G2782">
        <v>3505.54</v>
      </c>
      <c r="H2782">
        <v>1911.12</v>
      </c>
      <c r="I2782">
        <v>5164.16</v>
      </c>
      <c r="J2782">
        <v>3253.04</v>
      </c>
      <c r="K2782" s="1">
        <f t="shared" si="172"/>
        <v>1.702164175980577</v>
      </c>
      <c r="L2782" t="s">
        <v>37</v>
      </c>
      <c r="M2782" s="2" t="s">
        <v>331</v>
      </c>
      <c r="N2782" s="3" t="str">
        <f t="shared" si="173"/>
        <v>Sep</v>
      </c>
      <c r="O2782" t="s">
        <v>33</v>
      </c>
      <c r="P2782" t="s">
        <v>22</v>
      </c>
      <c r="Q2782" t="str">
        <f t="shared" si="174"/>
        <v>Senior</v>
      </c>
      <c r="R2782" t="str">
        <f t="shared" si="175"/>
        <v>Profit</v>
      </c>
    </row>
    <row r="2783" spans="1:18">
      <c r="A2783">
        <v>7850</v>
      </c>
      <c r="B2783" t="s">
        <v>29</v>
      </c>
      <c r="C2783">
        <v>35</v>
      </c>
      <c r="D2783" t="s">
        <v>24</v>
      </c>
      <c r="E2783" t="s">
        <v>59</v>
      </c>
      <c r="F2783" t="s">
        <v>36</v>
      </c>
      <c r="G2783">
        <v>3666</v>
      </c>
      <c r="H2783">
        <v>271.43</v>
      </c>
      <c r="I2783">
        <v>5161.8599999999997</v>
      </c>
      <c r="J2783">
        <v>4890.43</v>
      </c>
      <c r="K2783" s="1">
        <f t="shared" si="172"/>
        <v>18.017278856427072</v>
      </c>
      <c r="L2783" t="s">
        <v>31</v>
      </c>
      <c r="M2783" s="2" t="s">
        <v>145</v>
      </c>
      <c r="N2783" s="3" t="str">
        <f t="shared" si="173"/>
        <v>Mar</v>
      </c>
      <c r="O2783" t="s">
        <v>21</v>
      </c>
      <c r="P2783" t="s">
        <v>22</v>
      </c>
      <c r="Q2783" t="str">
        <f t="shared" si="174"/>
        <v>Adult</v>
      </c>
      <c r="R2783" t="str">
        <f t="shared" si="175"/>
        <v>Profit</v>
      </c>
    </row>
    <row r="2784" spans="1:18">
      <c r="A2784">
        <v>9496</v>
      </c>
      <c r="B2784" t="s">
        <v>23</v>
      </c>
      <c r="C2784">
        <v>60</v>
      </c>
      <c r="D2784" t="s">
        <v>16</v>
      </c>
      <c r="E2784" t="s">
        <v>66</v>
      </c>
      <c r="F2784" t="s">
        <v>42</v>
      </c>
      <c r="G2784">
        <v>3137.15</v>
      </c>
      <c r="H2784">
        <v>1034.76</v>
      </c>
      <c r="I2784">
        <v>5161.7299999999996</v>
      </c>
      <c r="J2784">
        <v>4126.97</v>
      </c>
      <c r="K2784" s="1">
        <f t="shared" si="172"/>
        <v>3.9883354594302065</v>
      </c>
      <c r="L2784" t="s">
        <v>54</v>
      </c>
      <c r="M2784" s="2" t="s">
        <v>306</v>
      </c>
      <c r="N2784" s="3" t="str">
        <f t="shared" si="173"/>
        <v>Jan</v>
      </c>
      <c r="O2784" t="s">
        <v>56</v>
      </c>
      <c r="P2784" t="s">
        <v>39</v>
      </c>
      <c r="Q2784" t="str">
        <f t="shared" si="174"/>
        <v>Senior</v>
      </c>
      <c r="R2784" t="str">
        <f t="shared" si="175"/>
        <v>Profit</v>
      </c>
    </row>
    <row r="2785" spans="1:18">
      <c r="A2785">
        <v>6108</v>
      </c>
      <c r="B2785" t="s">
        <v>34</v>
      </c>
      <c r="C2785">
        <v>52</v>
      </c>
      <c r="D2785" t="s">
        <v>24</v>
      </c>
      <c r="E2785" t="s">
        <v>59</v>
      </c>
      <c r="F2785" t="s">
        <v>36</v>
      </c>
      <c r="G2785">
        <v>3121.79</v>
      </c>
      <c r="H2785">
        <v>816.38</v>
      </c>
      <c r="I2785">
        <v>5160.93</v>
      </c>
      <c r="J2785">
        <v>4344.55</v>
      </c>
      <c r="K2785" s="1">
        <f t="shared" si="172"/>
        <v>5.3217251770009071</v>
      </c>
      <c r="L2785" t="s">
        <v>54</v>
      </c>
      <c r="M2785" s="2" t="s">
        <v>218</v>
      </c>
      <c r="N2785" s="3" t="str">
        <f t="shared" si="173"/>
        <v>Jan</v>
      </c>
      <c r="O2785" t="s">
        <v>51</v>
      </c>
      <c r="P2785" t="s">
        <v>39</v>
      </c>
      <c r="Q2785" t="str">
        <f t="shared" si="174"/>
        <v>Senior</v>
      </c>
      <c r="R2785" t="str">
        <f t="shared" si="175"/>
        <v>Profit</v>
      </c>
    </row>
    <row r="2786" spans="1:18">
      <c r="A2786">
        <v>7875</v>
      </c>
      <c r="B2786" t="s">
        <v>52</v>
      </c>
      <c r="C2786">
        <v>39</v>
      </c>
      <c r="D2786" t="s">
        <v>16</v>
      </c>
      <c r="E2786" t="s">
        <v>59</v>
      </c>
      <c r="F2786" t="s">
        <v>42</v>
      </c>
      <c r="G2786">
        <v>3653.46</v>
      </c>
      <c r="H2786">
        <v>1717.39</v>
      </c>
      <c r="I2786">
        <v>5160.74</v>
      </c>
      <c r="J2786">
        <v>3443.35</v>
      </c>
      <c r="K2786" s="1">
        <f t="shared" si="172"/>
        <v>2.0049901303722506</v>
      </c>
      <c r="L2786" t="s">
        <v>26</v>
      </c>
      <c r="M2786" s="2" t="s">
        <v>96</v>
      </c>
      <c r="N2786" s="3" t="str">
        <f t="shared" si="173"/>
        <v>Apr</v>
      </c>
      <c r="O2786" t="s">
        <v>51</v>
      </c>
      <c r="P2786" t="s">
        <v>39</v>
      </c>
      <c r="Q2786" t="str">
        <f t="shared" si="174"/>
        <v>Adult</v>
      </c>
      <c r="R2786" t="str">
        <f t="shared" si="175"/>
        <v>Profit</v>
      </c>
    </row>
    <row r="2787" spans="1:18">
      <c r="A2787">
        <v>533</v>
      </c>
      <c r="B2787" t="s">
        <v>34</v>
      </c>
      <c r="C2787">
        <v>32</v>
      </c>
      <c r="D2787" t="s">
        <v>24</v>
      </c>
      <c r="E2787" t="s">
        <v>30</v>
      </c>
      <c r="F2787" t="s">
        <v>36</v>
      </c>
      <c r="G2787">
        <v>3162.81</v>
      </c>
      <c r="H2787">
        <v>557.91999999999996</v>
      </c>
      <c r="I2787">
        <v>5159.03</v>
      </c>
      <c r="J2787">
        <v>4601.1099999999997</v>
      </c>
      <c r="K2787" s="1">
        <f t="shared" si="172"/>
        <v>8.246899197017493</v>
      </c>
      <c r="L2787" t="s">
        <v>37</v>
      </c>
      <c r="M2787" s="2" t="s">
        <v>227</v>
      </c>
      <c r="N2787" s="3" t="str">
        <f t="shared" si="173"/>
        <v>Aug</v>
      </c>
      <c r="O2787" t="s">
        <v>21</v>
      </c>
      <c r="P2787" t="s">
        <v>22</v>
      </c>
      <c r="Q2787" t="str">
        <f t="shared" si="174"/>
        <v>Adult</v>
      </c>
      <c r="R2787" t="str">
        <f t="shared" si="175"/>
        <v>Profit</v>
      </c>
    </row>
    <row r="2788" spans="1:18">
      <c r="A2788">
        <v>1195</v>
      </c>
      <c r="B2788" t="s">
        <v>92</v>
      </c>
      <c r="C2788">
        <v>24</v>
      </c>
      <c r="D2788" t="s">
        <v>16</v>
      </c>
      <c r="E2788" t="s">
        <v>66</v>
      </c>
      <c r="F2788" t="s">
        <v>36</v>
      </c>
      <c r="G2788">
        <v>2960.22</v>
      </c>
      <c r="H2788">
        <v>1312.14</v>
      </c>
      <c r="I2788">
        <v>5158.93</v>
      </c>
      <c r="J2788">
        <v>3846.79</v>
      </c>
      <c r="K2788" s="1">
        <f t="shared" si="172"/>
        <v>2.9316917402106482</v>
      </c>
      <c r="L2788" t="s">
        <v>26</v>
      </c>
      <c r="M2788" s="2" t="s">
        <v>83</v>
      </c>
      <c r="N2788" s="3" t="str">
        <f t="shared" si="173"/>
        <v>Dec</v>
      </c>
      <c r="O2788" t="s">
        <v>51</v>
      </c>
      <c r="P2788" t="s">
        <v>39</v>
      </c>
      <c r="Q2788" t="str">
        <f t="shared" si="174"/>
        <v>Young</v>
      </c>
      <c r="R2788" t="str">
        <f t="shared" si="175"/>
        <v>Profit</v>
      </c>
    </row>
    <row r="2789" spans="1:18">
      <c r="A2789">
        <v>5001</v>
      </c>
      <c r="B2789" t="s">
        <v>23</v>
      </c>
      <c r="C2789">
        <v>29</v>
      </c>
      <c r="D2789" t="s">
        <v>16</v>
      </c>
      <c r="E2789" t="s">
        <v>30</v>
      </c>
      <c r="F2789" t="s">
        <v>49</v>
      </c>
      <c r="G2789">
        <v>3667.98</v>
      </c>
      <c r="H2789">
        <v>681.8</v>
      </c>
      <c r="I2789">
        <v>5158.71</v>
      </c>
      <c r="J2789">
        <v>4476.91</v>
      </c>
      <c r="K2789" s="1">
        <f t="shared" si="172"/>
        <v>6.5663097682604867</v>
      </c>
      <c r="L2789" t="s">
        <v>26</v>
      </c>
      <c r="M2789" s="2" t="s">
        <v>359</v>
      </c>
      <c r="N2789" s="3" t="str">
        <f t="shared" si="173"/>
        <v>Jul</v>
      </c>
      <c r="O2789" t="s">
        <v>21</v>
      </c>
      <c r="P2789" t="s">
        <v>22</v>
      </c>
      <c r="Q2789" t="str">
        <f t="shared" si="174"/>
        <v>Adult</v>
      </c>
      <c r="R2789" t="str">
        <f t="shared" si="175"/>
        <v>Profit</v>
      </c>
    </row>
    <row r="2790" spans="1:18">
      <c r="A2790">
        <v>6988</v>
      </c>
      <c r="B2790" t="s">
        <v>34</v>
      </c>
      <c r="C2790">
        <v>47</v>
      </c>
      <c r="D2790" t="s">
        <v>24</v>
      </c>
      <c r="E2790" t="s">
        <v>59</v>
      </c>
      <c r="F2790" t="s">
        <v>42</v>
      </c>
      <c r="G2790">
        <v>3218.8</v>
      </c>
      <c r="H2790">
        <v>1337.21</v>
      </c>
      <c r="I2790">
        <v>5156.92</v>
      </c>
      <c r="J2790">
        <v>3819.71</v>
      </c>
      <c r="K2790" s="1">
        <f t="shared" si="172"/>
        <v>2.8564772922727171</v>
      </c>
      <c r="L2790" t="s">
        <v>26</v>
      </c>
      <c r="M2790" s="2" t="s">
        <v>242</v>
      </c>
      <c r="N2790" s="3" t="str">
        <f t="shared" si="173"/>
        <v>Apr</v>
      </c>
      <c r="O2790" t="s">
        <v>33</v>
      </c>
      <c r="P2790" t="s">
        <v>39</v>
      </c>
      <c r="Q2790" t="str">
        <f t="shared" si="174"/>
        <v>Senior</v>
      </c>
      <c r="R2790" t="str">
        <f t="shared" si="175"/>
        <v>Profit</v>
      </c>
    </row>
    <row r="2791" spans="1:18">
      <c r="A2791">
        <v>3271</v>
      </c>
      <c r="B2791" t="s">
        <v>47</v>
      </c>
      <c r="C2791">
        <v>45</v>
      </c>
      <c r="D2791" t="s">
        <v>24</v>
      </c>
      <c r="E2791" t="s">
        <v>66</v>
      </c>
      <c r="F2791" t="s">
        <v>25</v>
      </c>
      <c r="G2791">
        <v>4226.6899999999996</v>
      </c>
      <c r="H2791">
        <v>273.29000000000002</v>
      </c>
      <c r="I2791">
        <v>5156.29</v>
      </c>
      <c r="J2791">
        <v>4883</v>
      </c>
      <c r="K2791" s="1">
        <f t="shared" si="172"/>
        <v>17.867466793516044</v>
      </c>
      <c r="L2791" t="s">
        <v>54</v>
      </c>
      <c r="M2791" s="2" t="s">
        <v>323</v>
      </c>
      <c r="N2791" s="3" t="str">
        <f t="shared" si="173"/>
        <v>Nov</v>
      </c>
      <c r="O2791" t="s">
        <v>33</v>
      </c>
      <c r="P2791" t="s">
        <v>22</v>
      </c>
      <c r="Q2791" t="str">
        <f t="shared" si="174"/>
        <v>Senior</v>
      </c>
      <c r="R2791" t="str">
        <f t="shared" si="175"/>
        <v>Profit</v>
      </c>
    </row>
    <row r="2792" spans="1:18">
      <c r="A2792">
        <v>2818</v>
      </c>
      <c r="B2792" t="s">
        <v>52</v>
      </c>
      <c r="C2792">
        <v>48</v>
      </c>
      <c r="D2792" t="s">
        <v>24</v>
      </c>
      <c r="E2792" t="s">
        <v>41</v>
      </c>
      <c r="F2792" t="s">
        <v>36</v>
      </c>
      <c r="G2792">
        <v>4596.12</v>
      </c>
      <c r="H2792">
        <v>94.78</v>
      </c>
      <c r="I2792">
        <v>5156.05</v>
      </c>
      <c r="J2792">
        <v>5061.2700000000004</v>
      </c>
      <c r="K2792" s="1">
        <f t="shared" si="172"/>
        <v>53.400189913483864</v>
      </c>
      <c r="L2792" t="s">
        <v>54</v>
      </c>
      <c r="M2792" s="2" t="s">
        <v>32</v>
      </c>
      <c r="N2792" s="3" t="str">
        <f t="shared" si="173"/>
        <v>May</v>
      </c>
      <c r="O2792" t="s">
        <v>56</v>
      </c>
      <c r="P2792" t="s">
        <v>39</v>
      </c>
      <c r="Q2792" t="str">
        <f t="shared" si="174"/>
        <v>Senior</v>
      </c>
      <c r="R2792" t="str">
        <f t="shared" si="175"/>
        <v>Profit</v>
      </c>
    </row>
    <row r="2793" spans="1:18">
      <c r="A2793">
        <v>6525</v>
      </c>
      <c r="B2793" t="s">
        <v>44</v>
      </c>
      <c r="C2793">
        <v>54</v>
      </c>
      <c r="D2793" t="s">
        <v>16</v>
      </c>
      <c r="E2793" t="s">
        <v>35</v>
      </c>
      <c r="F2793" t="s">
        <v>25</v>
      </c>
      <c r="G2793">
        <v>3487.69</v>
      </c>
      <c r="H2793">
        <v>206.47</v>
      </c>
      <c r="I2793">
        <v>5155.8500000000004</v>
      </c>
      <c r="J2793">
        <v>4949.38</v>
      </c>
      <c r="K2793" s="1">
        <f t="shared" si="172"/>
        <v>23.971424420012593</v>
      </c>
      <c r="L2793" t="s">
        <v>31</v>
      </c>
      <c r="M2793" s="2" t="s">
        <v>83</v>
      </c>
      <c r="N2793" s="3" t="str">
        <f t="shared" si="173"/>
        <v>Dec</v>
      </c>
      <c r="O2793" t="s">
        <v>21</v>
      </c>
      <c r="P2793" t="s">
        <v>22</v>
      </c>
      <c r="Q2793" t="str">
        <f t="shared" si="174"/>
        <v>Senior</v>
      </c>
      <c r="R2793" t="str">
        <f t="shared" si="175"/>
        <v>Profit</v>
      </c>
    </row>
    <row r="2794" spans="1:18">
      <c r="A2794">
        <v>2089</v>
      </c>
      <c r="B2794" t="s">
        <v>23</v>
      </c>
      <c r="C2794">
        <v>53</v>
      </c>
      <c r="D2794" t="s">
        <v>16</v>
      </c>
      <c r="E2794" t="s">
        <v>59</v>
      </c>
      <c r="F2794" t="s">
        <v>42</v>
      </c>
      <c r="G2794">
        <v>4345.32</v>
      </c>
      <c r="H2794">
        <v>1705.5</v>
      </c>
      <c r="I2794">
        <v>5155.53</v>
      </c>
      <c r="J2794">
        <v>3450.03</v>
      </c>
      <c r="K2794" s="1">
        <f t="shared" si="172"/>
        <v>2.0228847845206683</v>
      </c>
      <c r="L2794" t="s">
        <v>54</v>
      </c>
      <c r="M2794" s="2" t="s">
        <v>262</v>
      </c>
      <c r="N2794" s="3" t="str">
        <f t="shared" si="173"/>
        <v>Jan</v>
      </c>
      <c r="O2794" t="s">
        <v>21</v>
      </c>
      <c r="P2794" t="s">
        <v>22</v>
      </c>
      <c r="Q2794" t="str">
        <f t="shared" si="174"/>
        <v>Senior</v>
      </c>
      <c r="R2794" t="str">
        <f t="shared" si="175"/>
        <v>Profit</v>
      </c>
    </row>
    <row r="2795" spans="1:18">
      <c r="A2795">
        <v>734</v>
      </c>
      <c r="B2795" t="s">
        <v>52</v>
      </c>
      <c r="C2795">
        <v>19</v>
      </c>
      <c r="D2795" t="s">
        <v>16</v>
      </c>
      <c r="E2795" t="s">
        <v>57</v>
      </c>
      <c r="F2795" t="s">
        <v>36</v>
      </c>
      <c r="G2795">
        <v>3652.08</v>
      </c>
      <c r="H2795">
        <v>1842.71</v>
      </c>
      <c r="I2795">
        <v>5155.12</v>
      </c>
      <c r="J2795">
        <v>3312.41</v>
      </c>
      <c r="K2795" s="1">
        <f t="shared" si="172"/>
        <v>1.7975753102767118</v>
      </c>
      <c r="L2795" t="s">
        <v>19</v>
      </c>
      <c r="M2795" s="2" t="s">
        <v>147</v>
      </c>
      <c r="N2795" s="3" t="str">
        <f t="shared" si="173"/>
        <v>Oct</v>
      </c>
      <c r="O2795" t="s">
        <v>51</v>
      </c>
      <c r="P2795" t="s">
        <v>39</v>
      </c>
      <c r="Q2795" t="str">
        <f t="shared" si="174"/>
        <v>Young</v>
      </c>
      <c r="R2795" t="str">
        <f t="shared" si="175"/>
        <v>Profit</v>
      </c>
    </row>
    <row r="2796" spans="1:18">
      <c r="A2796">
        <v>6765</v>
      </c>
      <c r="B2796" t="s">
        <v>15</v>
      </c>
      <c r="C2796">
        <v>51</v>
      </c>
      <c r="D2796" t="s">
        <v>16</v>
      </c>
      <c r="E2796" t="s">
        <v>53</v>
      </c>
      <c r="F2796" t="s">
        <v>42</v>
      </c>
      <c r="G2796">
        <v>4666.04</v>
      </c>
      <c r="H2796">
        <v>1534.38</v>
      </c>
      <c r="I2796">
        <v>5154.97</v>
      </c>
      <c r="J2796">
        <v>3620.59</v>
      </c>
      <c r="K2796" s="1">
        <f t="shared" si="172"/>
        <v>2.3596436345624943</v>
      </c>
      <c r="L2796" t="s">
        <v>19</v>
      </c>
      <c r="M2796" s="2" t="s">
        <v>212</v>
      </c>
      <c r="N2796" s="3" t="str">
        <f t="shared" si="173"/>
        <v>Aug</v>
      </c>
      <c r="O2796" t="s">
        <v>28</v>
      </c>
      <c r="P2796" t="s">
        <v>39</v>
      </c>
      <c r="Q2796" t="str">
        <f t="shared" si="174"/>
        <v>Senior</v>
      </c>
      <c r="R2796" t="str">
        <f t="shared" si="175"/>
        <v>Profit</v>
      </c>
    </row>
    <row r="2797" spans="1:18">
      <c r="A2797">
        <v>7795</v>
      </c>
      <c r="B2797" t="s">
        <v>15</v>
      </c>
      <c r="C2797">
        <v>55</v>
      </c>
      <c r="D2797" t="s">
        <v>16</v>
      </c>
      <c r="E2797" t="s">
        <v>53</v>
      </c>
      <c r="F2797" t="s">
        <v>25</v>
      </c>
      <c r="G2797">
        <v>3186.47</v>
      </c>
      <c r="H2797">
        <v>1145.8599999999999</v>
      </c>
      <c r="I2797">
        <v>5154.21</v>
      </c>
      <c r="J2797">
        <v>4008.35</v>
      </c>
      <c r="K2797" s="1">
        <f t="shared" si="172"/>
        <v>3.4981149529610951</v>
      </c>
      <c r="L2797" t="s">
        <v>37</v>
      </c>
      <c r="M2797" s="2" t="s">
        <v>338</v>
      </c>
      <c r="N2797" s="3" t="str">
        <f t="shared" si="173"/>
        <v>Jun</v>
      </c>
      <c r="O2797" t="s">
        <v>33</v>
      </c>
      <c r="P2797" t="s">
        <v>39</v>
      </c>
      <c r="Q2797" t="str">
        <f t="shared" si="174"/>
        <v>Senior</v>
      </c>
      <c r="R2797" t="str">
        <f t="shared" si="175"/>
        <v>Profit</v>
      </c>
    </row>
    <row r="2798" spans="1:18">
      <c r="A2798">
        <v>8807</v>
      </c>
      <c r="B2798" t="s">
        <v>52</v>
      </c>
      <c r="C2798">
        <v>52</v>
      </c>
      <c r="D2798" t="s">
        <v>16</v>
      </c>
      <c r="E2798" t="s">
        <v>41</v>
      </c>
      <c r="F2798" t="s">
        <v>49</v>
      </c>
      <c r="G2798">
        <v>3138.98</v>
      </c>
      <c r="H2798">
        <v>545.32000000000005</v>
      </c>
      <c r="I2798">
        <v>5153.97</v>
      </c>
      <c r="J2798">
        <v>4608.6499999999996</v>
      </c>
      <c r="K2798" s="1">
        <f t="shared" si="172"/>
        <v>8.4512763148243213</v>
      </c>
      <c r="L2798" t="s">
        <v>54</v>
      </c>
      <c r="M2798" s="2" t="s">
        <v>153</v>
      </c>
      <c r="N2798" s="3" t="str">
        <f t="shared" si="173"/>
        <v>Apr</v>
      </c>
      <c r="O2798" t="s">
        <v>51</v>
      </c>
      <c r="P2798" t="s">
        <v>22</v>
      </c>
      <c r="Q2798" t="str">
        <f t="shared" si="174"/>
        <v>Senior</v>
      </c>
      <c r="R2798" t="str">
        <f t="shared" si="175"/>
        <v>Profit</v>
      </c>
    </row>
    <row r="2799" spans="1:18">
      <c r="A2799">
        <v>8877</v>
      </c>
      <c r="B2799" t="s">
        <v>44</v>
      </c>
      <c r="C2799">
        <v>43</v>
      </c>
      <c r="D2799" t="s">
        <v>16</v>
      </c>
      <c r="E2799" t="s">
        <v>53</v>
      </c>
      <c r="F2799" t="s">
        <v>18</v>
      </c>
      <c r="G2799">
        <v>3707.67</v>
      </c>
      <c r="H2799">
        <v>1582.39</v>
      </c>
      <c r="I2799">
        <v>5152.72</v>
      </c>
      <c r="J2799">
        <v>3570.33</v>
      </c>
      <c r="K2799" s="1">
        <f t="shared" si="172"/>
        <v>2.2562895367134521</v>
      </c>
      <c r="L2799" t="s">
        <v>31</v>
      </c>
      <c r="M2799" s="2" t="s">
        <v>95</v>
      </c>
      <c r="N2799" s="3" t="str">
        <f t="shared" si="173"/>
        <v>Sep</v>
      </c>
      <c r="O2799" t="s">
        <v>56</v>
      </c>
      <c r="P2799" t="s">
        <v>39</v>
      </c>
      <c r="Q2799" t="str">
        <f t="shared" si="174"/>
        <v>Senior</v>
      </c>
      <c r="R2799" t="str">
        <f t="shared" si="175"/>
        <v>Profit</v>
      </c>
    </row>
    <row r="2800" spans="1:18">
      <c r="A2800">
        <v>6862</v>
      </c>
      <c r="B2800" t="s">
        <v>84</v>
      </c>
      <c r="C2800">
        <v>26</v>
      </c>
      <c r="D2800" t="s">
        <v>24</v>
      </c>
      <c r="E2800" t="s">
        <v>41</v>
      </c>
      <c r="F2800" t="s">
        <v>25</v>
      </c>
      <c r="G2800">
        <v>3349.52</v>
      </c>
      <c r="H2800">
        <v>1624.12</v>
      </c>
      <c r="I2800">
        <v>5150.34</v>
      </c>
      <c r="J2800">
        <v>3526.22</v>
      </c>
      <c r="K2800" s="1">
        <f t="shared" si="172"/>
        <v>2.1711573036475138</v>
      </c>
      <c r="L2800" t="s">
        <v>26</v>
      </c>
      <c r="M2800" s="2" t="s">
        <v>414</v>
      </c>
      <c r="N2800" s="3" t="str">
        <f t="shared" si="173"/>
        <v>May</v>
      </c>
      <c r="O2800" t="s">
        <v>56</v>
      </c>
      <c r="P2800" t="s">
        <v>39</v>
      </c>
      <c r="Q2800" t="str">
        <f t="shared" si="174"/>
        <v>Adult</v>
      </c>
      <c r="R2800" t="str">
        <f t="shared" si="175"/>
        <v>Profit</v>
      </c>
    </row>
    <row r="2801" spans="1:18">
      <c r="A2801">
        <v>4412</v>
      </c>
      <c r="B2801" t="s">
        <v>23</v>
      </c>
      <c r="C2801">
        <v>45</v>
      </c>
      <c r="D2801" t="s">
        <v>16</v>
      </c>
      <c r="E2801" t="s">
        <v>66</v>
      </c>
      <c r="F2801" t="s">
        <v>42</v>
      </c>
      <c r="G2801">
        <v>4357.5</v>
      </c>
      <c r="H2801">
        <v>1283.25</v>
      </c>
      <c r="I2801">
        <v>5149.01</v>
      </c>
      <c r="J2801">
        <v>3865.76</v>
      </c>
      <c r="K2801" s="1">
        <f t="shared" si="172"/>
        <v>3.0124761348139493</v>
      </c>
      <c r="L2801" t="s">
        <v>54</v>
      </c>
      <c r="M2801" s="2" t="s">
        <v>220</v>
      </c>
      <c r="N2801" s="3" t="str">
        <f t="shared" si="173"/>
        <v>Jul</v>
      </c>
      <c r="O2801" t="s">
        <v>21</v>
      </c>
      <c r="P2801" t="s">
        <v>22</v>
      </c>
      <c r="Q2801" t="str">
        <f t="shared" si="174"/>
        <v>Senior</v>
      </c>
      <c r="R2801" t="str">
        <f t="shared" si="175"/>
        <v>Profit</v>
      </c>
    </row>
    <row r="2802" spans="1:18">
      <c r="A2802">
        <v>1705</v>
      </c>
      <c r="B2802" t="s">
        <v>92</v>
      </c>
      <c r="C2802">
        <v>41</v>
      </c>
      <c r="D2802" t="s">
        <v>16</v>
      </c>
      <c r="E2802" t="s">
        <v>30</v>
      </c>
      <c r="F2802" t="s">
        <v>49</v>
      </c>
      <c r="G2802">
        <v>3587.88</v>
      </c>
      <c r="H2802">
        <v>1897.4</v>
      </c>
      <c r="I2802">
        <v>5148.87</v>
      </c>
      <c r="J2802">
        <v>3251.47</v>
      </c>
      <c r="K2802" s="1">
        <f t="shared" si="172"/>
        <v>1.7136449878781488</v>
      </c>
      <c r="L2802" t="s">
        <v>37</v>
      </c>
      <c r="M2802" s="2" t="s">
        <v>229</v>
      </c>
      <c r="N2802" s="3" t="str">
        <f t="shared" si="173"/>
        <v>Jan</v>
      </c>
      <c r="O2802" t="s">
        <v>28</v>
      </c>
      <c r="P2802" t="s">
        <v>22</v>
      </c>
      <c r="Q2802" t="str">
        <f t="shared" si="174"/>
        <v>Senior</v>
      </c>
      <c r="R2802" t="str">
        <f t="shared" si="175"/>
        <v>Profit</v>
      </c>
    </row>
    <row r="2803" spans="1:18">
      <c r="A2803">
        <v>3419</v>
      </c>
      <c r="B2803" t="s">
        <v>40</v>
      </c>
      <c r="C2803">
        <v>35</v>
      </c>
      <c r="D2803" t="s">
        <v>16</v>
      </c>
      <c r="E2803" t="s">
        <v>30</v>
      </c>
      <c r="F2803" t="s">
        <v>25</v>
      </c>
      <c r="G2803">
        <v>3033.1</v>
      </c>
      <c r="H2803">
        <v>1952.64</v>
      </c>
      <c r="I2803">
        <v>5148.41</v>
      </c>
      <c r="J2803">
        <v>3195.77</v>
      </c>
      <c r="K2803" s="1">
        <f t="shared" si="172"/>
        <v>1.6366406506063584</v>
      </c>
      <c r="L2803" t="s">
        <v>54</v>
      </c>
      <c r="M2803" s="2" t="s">
        <v>260</v>
      </c>
      <c r="N2803" s="3" t="str">
        <f t="shared" si="173"/>
        <v>Jun</v>
      </c>
      <c r="O2803" t="s">
        <v>28</v>
      </c>
      <c r="P2803" t="s">
        <v>22</v>
      </c>
      <c r="Q2803" t="str">
        <f t="shared" si="174"/>
        <v>Adult</v>
      </c>
      <c r="R2803" t="str">
        <f t="shared" si="175"/>
        <v>Profit</v>
      </c>
    </row>
    <row r="2804" spans="1:18">
      <c r="A2804">
        <v>7076</v>
      </c>
      <c r="B2804" t="s">
        <v>47</v>
      </c>
      <c r="C2804">
        <v>43</v>
      </c>
      <c r="D2804" t="s">
        <v>24</v>
      </c>
      <c r="E2804" t="s">
        <v>30</v>
      </c>
      <c r="F2804" t="s">
        <v>18</v>
      </c>
      <c r="G2804">
        <v>2887.73</v>
      </c>
      <c r="H2804">
        <v>709.97</v>
      </c>
      <c r="I2804">
        <v>5147.62</v>
      </c>
      <c r="J2804">
        <v>4437.6499999999996</v>
      </c>
      <c r="K2804" s="1">
        <f t="shared" si="172"/>
        <v>6.2504753721988244</v>
      </c>
      <c r="L2804" t="s">
        <v>54</v>
      </c>
      <c r="M2804" s="2" t="s">
        <v>144</v>
      </c>
      <c r="N2804" s="3" t="str">
        <f t="shared" si="173"/>
        <v>Jun</v>
      </c>
      <c r="O2804" t="s">
        <v>28</v>
      </c>
      <c r="P2804" t="s">
        <v>39</v>
      </c>
      <c r="Q2804" t="str">
        <f t="shared" si="174"/>
        <v>Senior</v>
      </c>
      <c r="R2804" t="str">
        <f t="shared" si="175"/>
        <v>Profit</v>
      </c>
    </row>
    <row r="2805" spans="1:18">
      <c r="A2805">
        <v>9171</v>
      </c>
      <c r="B2805" t="s">
        <v>52</v>
      </c>
      <c r="C2805">
        <v>48</v>
      </c>
      <c r="D2805" t="s">
        <v>24</v>
      </c>
      <c r="E2805" t="s">
        <v>17</v>
      </c>
      <c r="F2805" t="s">
        <v>36</v>
      </c>
      <c r="G2805">
        <v>4200.57</v>
      </c>
      <c r="H2805">
        <v>145.16</v>
      </c>
      <c r="I2805">
        <v>5147.4799999999996</v>
      </c>
      <c r="J2805">
        <v>5002.32</v>
      </c>
      <c r="K2805" s="1">
        <f t="shared" si="172"/>
        <v>34.460732984293195</v>
      </c>
      <c r="L2805" t="s">
        <v>19</v>
      </c>
      <c r="M2805" s="2" t="s">
        <v>379</v>
      </c>
      <c r="N2805" s="3" t="str">
        <f t="shared" si="173"/>
        <v>Mar</v>
      </c>
      <c r="O2805" t="s">
        <v>33</v>
      </c>
      <c r="P2805" t="s">
        <v>22</v>
      </c>
      <c r="Q2805" t="str">
        <f t="shared" si="174"/>
        <v>Senior</v>
      </c>
      <c r="R2805" t="str">
        <f t="shared" si="175"/>
        <v>Profit</v>
      </c>
    </row>
    <row r="2806" spans="1:18">
      <c r="A2806">
        <v>4232</v>
      </c>
      <c r="B2806" t="s">
        <v>23</v>
      </c>
      <c r="C2806">
        <v>33</v>
      </c>
      <c r="D2806" t="s">
        <v>24</v>
      </c>
      <c r="E2806" t="s">
        <v>57</v>
      </c>
      <c r="F2806" t="s">
        <v>25</v>
      </c>
      <c r="G2806">
        <v>3175.29</v>
      </c>
      <c r="H2806">
        <v>667.62</v>
      </c>
      <c r="I2806">
        <v>5147.34</v>
      </c>
      <c r="J2806">
        <v>4479.72</v>
      </c>
      <c r="K2806" s="1">
        <f t="shared" si="172"/>
        <v>6.709984721847758</v>
      </c>
      <c r="L2806" t="s">
        <v>31</v>
      </c>
      <c r="M2806" s="2" t="s">
        <v>223</v>
      </c>
      <c r="N2806" s="3" t="str">
        <f t="shared" si="173"/>
        <v>Dec</v>
      </c>
      <c r="O2806" t="s">
        <v>33</v>
      </c>
      <c r="P2806" t="s">
        <v>22</v>
      </c>
      <c r="Q2806" t="str">
        <f t="shared" si="174"/>
        <v>Adult</v>
      </c>
      <c r="R2806" t="str">
        <f t="shared" si="175"/>
        <v>Profit</v>
      </c>
    </row>
    <row r="2807" spans="1:18">
      <c r="A2807">
        <v>6025</v>
      </c>
      <c r="B2807" t="s">
        <v>34</v>
      </c>
      <c r="C2807">
        <v>58</v>
      </c>
      <c r="D2807" t="s">
        <v>24</v>
      </c>
      <c r="E2807" t="s">
        <v>66</v>
      </c>
      <c r="F2807" t="s">
        <v>42</v>
      </c>
      <c r="G2807">
        <v>4602.01</v>
      </c>
      <c r="H2807">
        <v>1643.47</v>
      </c>
      <c r="I2807">
        <v>5147.3100000000004</v>
      </c>
      <c r="J2807">
        <v>3503.84</v>
      </c>
      <c r="K2807" s="1">
        <f t="shared" si="172"/>
        <v>2.1319768538519108</v>
      </c>
      <c r="L2807" t="s">
        <v>26</v>
      </c>
      <c r="M2807" s="2" t="s">
        <v>230</v>
      </c>
      <c r="N2807" s="3" t="str">
        <f t="shared" si="173"/>
        <v>Oct</v>
      </c>
      <c r="O2807" t="s">
        <v>28</v>
      </c>
      <c r="P2807" t="s">
        <v>22</v>
      </c>
      <c r="Q2807" t="str">
        <f t="shared" si="174"/>
        <v>Senior</v>
      </c>
      <c r="R2807" t="str">
        <f t="shared" si="175"/>
        <v>Profit</v>
      </c>
    </row>
    <row r="2808" spans="1:18">
      <c r="A2808">
        <v>6421</v>
      </c>
      <c r="B2808" t="s">
        <v>29</v>
      </c>
      <c r="C2808">
        <v>20</v>
      </c>
      <c r="D2808" t="s">
        <v>24</v>
      </c>
      <c r="E2808" t="s">
        <v>30</v>
      </c>
      <c r="F2808" t="s">
        <v>49</v>
      </c>
      <c r="G2808">
        <v>3065.9</v>
      </c>
      <c r="H2808">
        <v>1322.07</v>
      </c>
      <c r="I2808">
        <v>5146.8599999999997</v>
      </c>
      <c r="J2808">
        <v>3824.79</v>
      </c>
      <c r="K2808" s="1">
        <f t="shared" si="172"/>
        <v>2.8930313826045522</v>
      </c>
      <c r="L2808" t="s">
        <v>31</v>
      </c>
      <c r="M2808" s="2" t="s">
        <v>247</v>
      </c>
      <c r="N2808" s="3" t="str">
        <f t="shared" si="173"/>
        <v>Sep</v>
      </c>
      <c r="O2808" t="s">
        <v>28</v>
      </c>
      <c r="P2808" t="s">
        <v>22</v>
      </c>
      <c r="Q2808" t="str">
        <f t="shared" si="174"/>
        <v>Young</v>
      </c>
      <c r="R2808" t="str">
        <f t="shared" si="175"/>
        <v>Profit</v>
      </c>
    </row>
    <row r="2809" spans="1:18">
      <c r="A2809">
        <v>1445</v>
      </c>
      <c r="B2809" t="s">
        <v>47</v>
      </c>
      <c r="C2809">
        <v>45</v>
      </c>
      <c r="D2809" t="s">
        <v>24</v>
      </c>
      <c r="E2809" t="s">
        <v>35</v>
      </c>
      <c r="F2809" t="s">
        <v>42</v>
      </c>
      <c r="G2809">
        <v>3030.02</v>
      </c>
      <c r="H2809">
        <v>900.64</v>
      </c>
      <c r="I2809">
        <v>5146.84</v>
      </c>
      <c r="J2809">
        <v>4246.2</v>
      </c>
      <c r="K2809" s="1">
        <f t="shared" si="172"/>
        <v>4.7146473618759988</v>
      </c>
      <c r="L2809" t="s">
        <v>37</v>
      </c>
      <c r="M2809" s="2" t="s">
        <v>120</v>
      </c>
      <c r="N2809" s="3" t="str">
        <f t="shared" si="173"/>
        <v>Feb</v>
      </c>
      <c r="O2809" t="s">
        <v>51</v>
      </c>
      <c r="P2809" t="s">
        <v>22</v>
      </c>
      <c r="Q2809" t="str">
        <f t="shared" si="174"/>
        <v>Senior</v>
      </c>
      <c r="R2809" t="str">
        <f t="shared" si="175"/>
        <v>Profit</v>
      </c>
    </row>
    <row r="2810" spans="1:18">
      <c r="A2810">
        <v>8228</v>
      </c>
      <c r="B2810" t="s">
        <v>15</v>
      </c>
      <c r="C2810">
        <v>36</v>
      </c>
      <c r="D2810" t="s">
        <v>16</v>
      </c>
      <c r="E2810" t="s">
        <v>41</v>
      </c>
      <c r="F2810" t="s">
        <v>36</v>
      </c>
      <c r="G2810">
        <v>3026.64</v>
      </c>
      <c r="H2810">
        <v>277.36</v>
      </c>
      <c r="I2810">
        <v>5145.71</v>
      </c>
      <c r="J2810">
        <v>4868.3500000000004</v>
      </c>
      <c r="K2810" s="1">
        <f t="shared" si="172"/>
        <v>17.552458898182866</v>
      </c>
      <c r="L2810" t="s">
        <v>26</v>
      </c>
      <c r="M2810" s="2" t="s">
        <v>105</v>
      </c>
      <c r="N2810" s="3" t="str">
        <f t="shared" si="173"/>
        <v>Apr</v>
      </c>
      <c r="O2810" t="s">
        <v>28</v>
      </c>
      <c r="P2810" t="s">
        <v>39</v>
      </c>
      <c r="Q2810" t="str">
        <f t="shared" si="174"/>
        <v>Adult</v>
      </c>
      <c r="R2810" t="str">
        <f t="shared" si="175"/>
        <v>Profit</v>
      </c>
    </row>
    <row r="2811" spans="1:18">
      <c r="A2811">
        <v>1702</v>
      </c>
      <c r="B2811" t="s">
        <v>29</v>
      </c>
      <c r="C2811">
        <v>31</v>
      </c>
      <c r="D2811" t="s">
        <v>16</v>
      </c>
      <c r="E2811" t="s">
        <v>57</v>
      </c>
      <c r="F2811" t="s">
        <v>42</v>
      </c>
      <c r="G2811">
        <v>3148.89</v>
      </c>
      <c r="H2811">
        <v>1664.58</v>
      </c>
      <c r="I2811">
        <v>5145.38</v>
      </c>
      <c r="J2811">
        <v>3480.8</v>
      </c>
      <c r="K2811" s="1">
        <f t="shared" si="172"/>
        <v>2.0910980547645655</v>
      </c>
      <c r="L2811" t="s">
        <v>54</v>
      </c>
      <c r="M2811" s="2" t="s">
        <v>331</v>
      </c>
      <c r="N2811" s="3" t="str">
        <f t="shared" si="173"/>
        <v>Sep</v>
      </c>
      <c r="O2811" t="s">
        <v>21</v>
      </c>
      <c r="P2811" t="s">
        <v>22</v>
      </c>
      <c r="Q2811" t="str">
        <f t="shared" si="174"/>
        <v>Adult</v>
      </c>
      <c r="R2811" t="str">
        <f t="shared" si="175"/>
        <v>Profit</v>
      </c>
    </row>
    <row r="2812" spans="1:18">
      <c r="A2812">
        <v>64</v>
      </c>
      <c r="B2812" t="s">
        <v>44</v>
      </c>
      <c r="C2812">
        <v>24</v>
      </c>
      <c r="D2812" t="s">
        <v>24</v>
      </c>
      <c r="E2812" t="s">
        <v>35</v>
      </c>
      <c r="F2812" t="s">
        <v>18</v>
      </c>
      <c r="G2812">
        <v>3337.97</v>
      </c>
      <c r="H2812">
        <v>1163.06</v>
      </c>
      <c r="I2812">
        <v>5144.78</v>
      </c>
      <c r="J2812">
        <v>3981.72</v>
      </c>
      <c r="K2812" s="1">
        <f t="shared" si="172"/>
        <v>3.4234863205681565</v>
      </c>
      <c r="L2812" t="s">
        <v>37</v>
      </c>
      <c r="M2812" s="2" t="s">
        <v>112</v>
      </c>
      <c r="N2812" s="3" t="str">
        <f t="shared" si="173"/>
        <v>Jan</v>
      </c>
      <c r="O2812" t="s">
        <v>21</v>
      </c>
      <c r="P2812" t="s">
        <v>39</v>
      </c>
      <c r="Q2812" t="str">
        <f t="shared" si="174"/>
        <v>Young</v>
      </c>
      <c r="R2812" t="str">
        <f t="shared" si="175"/>
        <v>Profit</v>
      </c>
    </row>
    <row r="2813" spans="1:18">
      <c r="A2813">
        <v>6135</v>
      </c>
      <c r="B2813" t="s">
        <v>34</v>
      </c>
      <c r="C2813">
        <v>40</v>
      </c>
      <c r="D2813" t="s">
        <v>16</v>
      </c>
      <c r="E2813" t="s">
        <v>35</v>
      </c>
      <c r="F2813" t="s">
        <v>49</v>
      </c>
      <c r="G2813">
        <v>3377.03</v>
      </c>
      <c r="H2813">
        <v>595.72</v>
      </c>
      <c r="I2813">
        <v>5143.42</v>
      </c>
      <c r="J2813">
        <v>4547.7</v>
      </c>
      <c r="K2813" s="1">
        <f t="shared" si="172"/>
        <v>7.6339555495870535</v>
      </c>
      <c r="L2813" t="s">
        <v>26</v>
      </c>
      <c r="M2813" s="2" t="s">
        <v>333</v>
      </c>
      <c r="N2813" s="3" t="str">
        <f t="shared" si="173"/>
        <v>Mar</v>
      </c>
      <c r="O2813" t="s">
        <v>56</v>
      </c>
      <c r="P2813" t="s">
        <v>39</v>
      </c>
      <c r="Q2813" t="str">
        <f t="shared" si="174"/>
        <v>Adult</v>
      </c>
      <c r="R2813" t="str">
        <f t="shared" si="175"/>
        <v>Profit</v>
      </c>
    </row>
    <row r="2814" spans="1:18">
      <c r="A2814">
        <v>9265</v>
      </c>
      <c r="B2814" t="s">
        <v>23</v>
      </c>
      <c r="C2814">
        <v>49</v>
      </c>
      <c r="D2814" t="s">
        <v>16</v>
      </c>
      <c r="E2814" t="s">
        <v>53</v>
      </c>
      <c r="F2814" t="s">
        <v>18</v>
      </c>
      <c r="G2814">
        <v>3338.98</v>
      </c>
      <c r="H2814">
        <v>224.92</v>
      </c>
      <c r="I2814">
        <v>5143.29</v>
      </c>
      <c r="J2814">
        <v>4918.37</v>
      </c>
      <c r="K2814" s="1">
        <f t="shared" si="172"/>
        <v>21.867197225680243</v>
      </c>
      <c r="L2814" t="s">
        <v>37</v>
      </c>
      <c r="M2814" s="2" t="s">
        <v>157</v>
      </c>
      <c r="N2814" s="3" t="str">
        <f t="shared" si="173"/>
        <v>Mar</v>
      </c>
      <c r="O2814" t="s">
        <v>56</v>
      </c>
      <c r="P2814" t="s">
        <v>39</v>
      </c>
      <c r="Q2814" t="str">
        <f t="shared" si="174"/>
        <v>Senior</v>
      </c>
      <c r="R2814" t="str">
        <f t="shared" si="175"/>
        <v>Profit</v>
      </c>
    </row>
    <row r="2815" spans="1:18">
      <c r="A2815">
        <v>2481</v>
      </c>
      <c r="B2815" t="s">
        <v>29</v>
      </c>
      <c r="C2815">
        <v>21</v>
      </c>
      <c r="D2815" t="s">
        <v>16</v>
      </c>
      <c r="E2815" t="s">
        <v>30</v>
      </c>
      <c r="F2815" t="s">
        <v>36</v>
      </c>
      <c r="G2815">
        <v>3828.28</v>
      </c>
      <c r="H2815">
        <v>1710.46</v>
      </c>
      <c r="I2815">
        <v>5142.99</v>
      </c>
      <c r="J2815">
        <v>3432.53</v>
      </c>
      <c r="K2815" s="1">
        <f t="shared" si="172"/>
        <v>2.0067876477672675</v>
      </c>
      <c r="L2815" t="s">
        <v>26</v>
      </c>
      <c r="M2815" s="2" t="s">
        <v>108</v>
      </c>
      <c r="N2815" s="3" t="str">
        <f t="shared" si="173"/>
        <v>Feb</v>
      </c>
      <c r="O2815" t="s">
        <v>33</v>
      </c>
      <c r="P2815" t="s">
        <v>22</v>
      </c>
      <c r="Q2815" t="str">
        <f t="shared" si="174"/>
        <v>Young</v>
      </c>
      <c r="R2815" t="str">
        <f t="shared" si="175"/>
        <v>Profit</v>
      </c>
    </row>
    <row r="2816" spans="1:18">
      <c r="A2816">
        <v>2705</v>
      </c>
      <c r="B2816" t="s">
        <v>40</v>
      </c>
      <c r="C2816">
        <v>49</v>
      </c>
      <c r="D2816" t="s">
        <v>16</v>
      </c>
      <c r="E2816" t="s">
        <v>30</v>
      </c>
      <c r="F2816" t="s">
        <v>25</v>
      </c>
      <c r="G2816">
        <v>3177.59</v>
      </c>
      <c r="H2816">
        <v>64.239999999999995</v>
      </c>
      <c r="I2816">
        <v>5142.1499999999996</v>
      </c>
      <c r="J2816">
        <v>5077.91</v>
      </c>
      <c r="K2816" s="1">
        <f t="shared" si="172"/>
        <v>79.045921544209222</v>
      </c>
      <c r="L2816" t="s">
        <v>54</v>
      </c>
      <c r="M2816" s="2" t="s">
        <v>410</v>
      </c>
      <c r="N2816" s="3" t="str">
        <f t="shared" si="173"/>
        <v>Mar</v>
      </c>
      <c r="O2816" t="s">
        <v>21</v>
      </c>
      <c r="P2816" t="s">
        <v>22</v>
      </c>
      <c r="Q2816" t="str">
        <f t="shared" si="174"/>
        <v>Senior</v>
      </c>
      <c r="R2816" t="str">
        <f t="shared" si="175"/>
        <v>Profit</v>
      </c>
    </row>
    <row r="2817" spans="1:18">
      <c r="A2817">
        <v>5692</v>
      </c>
      <c r="B2817" t="s">
        <v>47</v>
      </c>
      <c r="C2817">
        <v>26</v>
      </c>
      <c r="D2817" t="s">
        <v>24</v>
      </c>
      <c r="E2817" t="s">
        <v>53</v>
      </c>
      <c r="F2817" t="s">
        <v>36</v>
      </c>
      <c r="G2817">
        <v>4626.21</v>
      </c>
      <c r="H2817">
        <v>1716.23</v>
      </c>
      <c r="I2817">
        <v>5142.0200000000004</v>
      </c>
      <c r="J2817">
        <v>3425.79</v>
      </c>
      <c r="K2817" s="1">
        <f t="shared" si="172"/>
        <v>1.9961135745208975</v>
      </c>
      <c r="L2817" t="s">
        <v>19</v>
      </c>
      <c r="M2817" s="2" t="s">
        <v>151</v>
      </c>
      <c r="N2817" s="3" t="str">
        <f t="shared" si="173"/>
        <v>May</v>
      </c>
      <c r="O2817" t="s">
        <v>56</v>
      </c>
      <c r="P2817" t="s">
        <v>39</v>
      </c>
      <c r="Q2817" t="str">
        <f t="shared" si="174"/>
        <v>Adult</v>
      </c>
      <c r="R2817" t="str">
        <f t="shared" si="175"/>
        <v>Profit</v>
      </c>
    </row>
    <row r="2818" spans="1:18">
      <c r="A2818">
        <v>8513</v>
      </c>
      <c r="B2818" t="s">
        <v>84</v>
      </c>
      <c r="C2818">
        <v>47</v>
      </c>
      <c r="D2818" t="s">
        <v>24</v>
      </c>
      <c r="E2818" t="s">
        <v>53</v>
      </c>
      <c r="F2818" t="s">
        <v>25</v>
      </c>
      <c r="G2818">
        <v>3186.4</v>
      </c>
      <c r="H2818">
        <v>1744.06</v>
      </c>
      <c r="I2818">
        <v>5142.01</v>
      </c>
      <c r="J2818">
        <v>3397.95</v>
      </c>
      <c r="K2818" s="1">
        <f t="shared" ref="K2818:K2881" si="176">J2818/H2818</f>
        <v>1.9482987970597341</v>
      </c>
      <c r="L2818" t="s">
        <v>37</v>
      </c>
      <c r="M2818" s="2" t="s">
        <v>263</v>
      </c>
      <c r="N2818" s="3" t="str">
        <f t="shared" ref="N2818:N2881" si="177">TEXT(M2818,"MMM")</f>
        <v>Aug</v>
      </c>
      <c r="O2818" t="s">
        <v>56</v>
      </c>
      <c r="P2818" t="s">
        <v>22</v>
      </c>
      <c r="Q2818" t="str">
        <f t="shared" ref="Q2818:Q2881" si="178">IF(C2818&gt;=18,IF(C2818&lt;=25,"Young",IF(C2818&lt;=40,"Adult",IF(C2818&lt;=60,"Senior",""))),"")</f>
        <v>Senior</v>
      </c>
      <c r="R2818" t="str">
        <f t="shared" ref="R2818:R2881" si="179">IF(J2818&gt;0,"Profit","Loss")</f>
        <v>Profit</v>
      </c>
    </row>
    <row r="2819" spans="1:18">
      <c r="A2819">
        <v>2160</v>
      </c>
      <c r="B2819" t="s">
        <v>47</v>
      </c>
      <c r="C2819">
        <v>38</v>
      </c>
      <c r="D2819" t="s">
        <v>16</v>
      </c>
      <c r="E2819" t="s">
        <v>57</v>
      </c>
      <c r="F2819" t="s">
        <v>42</v>
      </c>
      <c r="G2819">
        <v>4214.6400000000003</v>
      </c>
      <c r="H2819">
        <v>322.66000000000003</v>
      </c>
      <c r="I2819">
        <v>5141.8599999999997</v>
      </c>
      <c r="J2819">
        <v>4819.2</v>
      </c>
      <c r="K2819" s="1">
        <f t="shared" si="176"/>
        <v>14.935845781937642</v>
      </c>
      <c r="L2819" t="s">
        <v>31</v>
      </c>
      <c r="M2819" s="2" t="s">
        <v>124</v>
      </c>
      <c r="N2819" s="3" t="str">
        <f t="shared" si="177"/>
        <v>Jun</v>
      </c>
      <c r="O2819" t="s">
        <v>28</v>
      </c>
      <c r="P2819" t="s">
        <v>39</v>
      </c>
      <c r="Q2819" t="str">
        <f t="shared" si="178"/>
        <v>Adult</v>
      </c>
      <c r="R2819" t="str">
        <f t="shared" si="179"/>
        <v>Profit</v>
      </c>
    </row>
    <row r="2820" spans="1:18">
      <c r="A2820">
        <v>14</v>
      </c>
      <c r="B2820" t="s">
        <v>34</v>
      </c>
      <c r="C2820">
        <v>25</v>
      </c>
      <c r="D2820" t="s">
        <v>16</v>
      </c>
      <c r="E2820" t="s">
        <v>35</v>
      </c>
      <c r="F2820" t="s">
        <v>49</v>
      </c>
      <c r="G2820">
        <v>3280.73</v>
      </c>
      <c r="H2820">
        <v>549.74</v>
      </c>
      <c r="I2820">
        <v>5140.2299999999996</v>
      </c>
      <c r="J2820">
        <v>4590.49</v>
      </c>
      <c r="K2820" s="1">
        <f t="shared" si="176"/>
        <v>8.3502928657183393</v>
      </c>
      <c r="L2820" t="s">
        <v>37</v>
      </c>
      <c r="M2820" s="2" t="s">
        <v>62</v>
      </c>
      <c r="N2820" s="3" t="str">
        <f t="shared" si="177"/>
        <v>Feb</v>
      </c>
      <c r="O2820" t="s">
        <v>56</v>
      </c>
      <c r="P2820" t="s">
        <v>22</v>
      </c>
      <c r="Q2820" t="str">
        <f t="shared" si="178"/>
        <v>Young</v>
      </c>
      <c r="R2820" t="str">
        <f t="shared" si="179"/>
        <v>Profit</v>
      </c>
    </row>
    <row r="2821" spans="1:18">
      <c r="A2821">
        <v>940</v>
      </c>
      <c r="B2821" t="s">
        <v>34</v>
      </c>
      <c r="C2821">
        <v>43</v>
      </c>
      <c r="D2821" t="s">
        <v>16</v>
      </c>
      <c r="E2821" t="s">
        <v>59</v>
      </c>
      <c r="F2821" t="s">
        <v>18</v>
      </c>
      <c r="G2821">
        <v>3776.55</v>
      </c>
      <c r="H2821">
        <v>212.47</v>
      </c>
      <c r="I2821">
        <v>5139.4399999999996</v>
      </c>
      <c r="J2821">
        <v>4926.97</v>
      </c>
      <c r="K2821" s="1">
        <f t="shared" si="176"/>
        <v>23.189014919753379</v>
      </c>
      <c r="L2821" t="s">
        <v>31</v>
      </c>
      <c r="M2821" s="2" t="s">
        <v>307</v>
      </c>
      <c r="N2821" s="3" t="str">
        <f t="shared" si="177"/>
        <v>Sep</v>
      </c>
      <c r="O2821" t="s">
        <v>51</v>
      </c>
      <c r="P2821" t="s">
        <v>39</v>
      </c>
      <c r="Q2821" t="str">
        <f t="shared" si="178"/>
        <v>Senior</v>
      </c>
      <c r="R2821" t="str">
        <f t="shared" si="179"/>
        <v>Profit</v>
      </c>
    </row>
    <row r="2822" spans="1:18">
      <c r="A2822">
        <v>6069</v>
      </c>
      <c r="B2822" t="s">
        <v>34</v>
      </c>
      <c r="C2822">
        <v>23</v>
      </c>
      <c r="D2822" t="s">
        <v>16</v>
      </c>
      <c r="E2822" t="s">
        <v>57</v>
      </c>
      <c r="F2822" t="s">
        <v>18</v>
      </c>
      <c r="G2822">
        <v>3789.11</v>
      </c>
      <c r="H2822">
        <v>1677</v>
      </c>
      <c r="I2822">
        <v>5135.93</v>
      </c>
      <c r="J2822">
        <v>3458.93</v>
      </c>
      <c r="K2822" s="1">
        <f t="shared" si="176"/>
        <v>2.0625700655933215</v>
      </c>
      <c r="L2822" t="s">
        <v>19</v>
      </c>
      <c r="M2822" s="2" t="s">
        <v>179</v>
      </c>
      <c r="N2822" s="3" t="str">
        <f t="shared" si="177"/>
        <v>Jan</v>
      </c>
      <c r="O2822" t="s">
        <v>21</v>
      </c>
      <c r="P2822" t="s">
        <v>22</v>
      </c>
      <c r="Q2822" t="str">
        <f t="shared" si="178"/>
        <v>Young</v>
      </c>
      <c r="R2822" t="str">
        <f t="shared" si="179"/>
        <v>Profit</v>
      </c>
    </row>
    <row r="2823" spans="1:18">
      <c r="A2823">
        <v>8390</v>
      </c>
      <c r="B2823" t="s">
        <v>84</v>
      </c>
      <c r="C2823">
        <v>45</v>
      </c>
      <c r="D2823" t="s">
        <v>16</v>
      </c>
      <c r="E2823" t="s">
        <v>57</v>
      </c>
      <c r="F2823" t="s">
        <v>49</v>
      </c>
      <c r="G2823">
        <v>4503.8999999999996</v>
      </c>
      <c r="H2823">
        <v>1143.57</v>
      </c>
      <c r="I2823">
        <v>5135.3599999999997</v>
      </c>
      <c r="J2823">
        <v>3991.79</v>
      </c>
      <c r="K2823" s="1">
        <f t="shared" si="176"/>
        <v>3.4906389639462385</v>
      </c>
      <c r="L2823" t="s">
        <v>31</v>
      </c>
      <c r="M2823" s="2" t="s">
        <v>332</v>
      </c>
      <c r="N2823" s="3" t="str">
        <f t="shared" si="177"/>
        <v>Oct</v>
      </c>
      <c r="O2823" t="s">
        <v>33</v>
      </c>
      <c r="P2823" t="s">
        <v>22</v>
      </c>
      <c r="Q2823" t="str">
        <f t="shared" si="178"/>
        <v>Senior</v>
      </c>
      <c r="R2823" t="str">
        <f t="shared" si="179"/>
        <v>Profit</v>
      </c>
    </row>
    <row r="2824" spans="1:18">
      <c r="A2824">
        <v>1478</v>
      </c>
      <c r="B2824" t="s">
        <v>29</v>
      </c>
      <c r="C2824">
        <v>35</v>
      </c>
      <c r="D2824" t="s">
        <v>24</v>
      </c>
      <c r="E2824" t="s">
        <v>17</v>
      </c>
      <c r="F2824" t="s">
        <v>25</v>
      </c>
      <c r="G2824">
        <v>3850.48</v>
      </c>
      <c r="H2824">
        <v>865.01</v>
      </c>
      <c r="I2824">
        <v>5132.8100000000004</v>
      </c>
      <c r="J2824">
        <v>4267.8</v>
      </c>
      <c r="K2824" s="1">
        <f t="shared" si="176"/>
        <v>4.9338157940370637</v>
      </c>
      <c r="L2824" t="s">
        <v>37</v>
      </c>
      <c r="M2824" s="2" t="s">
        <v>359</v>
      </c>
      <c r="N2824" s="3" t="str">
        <f t="shared" si="177"/>
        <v>Jul</v>
      </c>
      <c r="O2824" t="s">
        <v>51</v>
      </c>
      <c r="P2824" t="s">
        <v>39</v>
      </c>
      <c r="Q2824" t="str">
        <f t="shared" si="178"/>
        <v>Adult</v>
      </c>
      <c r="R2824" t="str">
        <f t="shared" si="179"/>
        <v>Profit</v>
      </c>
    </row>
    <row r="2825" spans="1:18">
      <c r="A2825">
        <v>2424</v>
      </c>
      <c r="B2825" t="s">
        <v>92</v>
      </c>
      <c r="C2825">
        <v>37</v>
      </c>
      <c r="D2825" t="s">
        <v>24</v>
      </c>
      <c r="E2825" t="s">
        <v>57</v>
      </c>
      <c r="F2825" t="s">
        <v>49</v>
      </c>
      <c r="G2825">
        <v>4251.8999999999996</v>
      </c>
      <c r="H2825">
        <v>1888.38</v>
      </c>
      <c r="I2825">
        <v>5132.3900000000003</v>
      </c>
      <c r="J2825">
        <v>3244.01</v>
      </c>
      <c r="K2825" s="1">
        <f t="shared" si="176"/>
        <v>1.717879875872441</v>
      </c>
      <c r="L2825" t="s">
        <v>19</v>
      </c>
      <c r="M2825" s="2" t="s">
        <v>292</v>
      </c>
      <c r="N2825" s="3" t="str">
        <f t="shared" si="177"/>
        <v>Oct</v>
      </c>
      <c r="O2825" t="s">
        <v>21</v>
      </c>
      <c r="P2825" t="s">
        <v>39</v>
      </c>
      <c r="Q2825" t="str">
        <f t="shared" si="178"/>
        <v>Adult</v>
      </c>
      <c r="R2825" t="str">
        <f t="shared" si="179"/>
        <v>Profit</v>
      </c>
    </row>
    <row r="2826" spans="1:18">
      <c r="A2826">
        <v>1161</v>
      </c>
      <c r="B2826" t="s">
        <v>52</v>
      </c>
      <c r="C2826">
        <v>20</v>
      </c>
      <c r="D2826" t="s">
        <v>24</v>
      </c>
      <c r="E2826" t="s">
        <v>59</v>
      </c>
      <c r="F2826" t="s">
        <v>42</v>
      </c>
      <c r="G2826">
        <v>4656.3900000000003</v>
      </c>
      <c r="H2826">
        <v>1527.11</v>
      </c>
      <c r="I2826">
        <v>5132.1499999999996</v>
      </c>
      <c r="J2826">
        <v>3605.04</v>
      </c>
      <c r="K2826" s="1">
        <f t="shared" si="176"/>
        <v>2.3606943835087191</v>
      </c>
      <c r="L2826" t="s">
        <v>31</v>
      </c>
      <c r="M2826" s="2" t="s">
        <v>240</v>
      </c>
      <c r="N2826" s="3" t="str">
        <f t="shared" si="177"/>
        <v>Jun</v>
      </c>
      <c r="O2826" t="s">
        <v>28</v>
      </c>
      <c r="P2826" t="s">
        <v>22</v>
      </c>
      <c r="Q2826" t="str">
        <f t="shared" si="178"/>
        <v>Young</v>
      </c>
      <c r="R2826" t="str">
        <f t="shared" si="179"/>
        <v>Profit</v>
      </c>
    </row>
    <row r="2827" spans="1:18">
      <c r="A2827">
        <v>7772</v>
      </c>
      <c r="B2827" t="s">
        <v>84</v>
      </c>
      <c r="C2827">
        <v>46</v>
      </c>
      <c r="D2827" t="s">
        <v>16</v>
      </c>
      <c r="E2827" t="s">
        <v>57</v>
      </c>
      <c r="F2827" t="s">
        <v>18</v>
      </c>
      <c r="G2827">
        <v>4449.3599999999997</v>
      </c>
      <c r="H2827">
        <v>1991.89</v>
      </c>
      <c r="I2827">
        <v>5131.92</v>
      </c>
      <c r="J2827">
        <v>3140.03</v>
      </c>
      <c r="K2827" s="1">
        <f t="shared" si="176"/>
        <v>1.5764073317301659</v>
      </c>
      <c r="L2827" t="s">
        <v>37</v>
      </c>
      <c r="M2827" s="2" t="s">
        <v>352</v>
      </c>
      <c r="N2827" s="3" t="str">
        <f t="shared" si="177"/>
        <v>Feb</v>
      </c>
      <c r="O2827" t="s">
        <v>21</v>
      </c>
      <c r="P2827" t="s">
        <v>22</v>
      </c>
      <c r="Q2827" t="str">
        <f t="shared" si="178"/>
        <v>Senior</v>
      </c>
      <c r="R2827" t="str">
        <f t="shared" si="179"/>
        <v>Profit</v>
      </c>
    </row>
    <row r="2828" spans="1:18">
      <c r="A2828">
        <v>1655</v>
      </c>
      <c r="B2828" t="s">
        <v>52</v>
      </c>
      <c r="C2828">
        <v>55</v>
      </c>
      <c r="D2828" t="s">
        <v>24</v>
      </c>
      <c r="E2828" t="s">
        <v>66</v>
      </c>
      <c r="F2828" t="s">
        <v>49</v>
      </c>
      <c r="G2828">
        <v>3558.02</v>
      </c>
      <c r="H2828">
        <v>1837.8</v>
      </c>
      <c r="I2828">
        <v>5131.7299999999996</v>
      </c>
      <c r="J2828">
        <v>3293.93</v>
      </c>
      <c r="K2828" s="1">
        <f t="shared" si="176"/>
        <v>1.7923223419305692</v>
      </c>
      <c r="L2828" t="s">
        <v>31</v>
      </c>
      <c r="M2828" s="2" t="s">
        <v>225</v>
      </c>
      <c r="N2828" s="3" t="str">
        <f t="shared" si="177"/>
        <v>Feb</v>
      </c>
      <c r="O2828" t="s">
        <v>51</v>
      </c>
      <c r="P2828" t="s">
        <v>22</v>
      </c>
      <c r="Q2828" t="str">
        <f t="shared" si="178"/>
        <v>Senior</v>
      </c>
      <c r="R2828" t="str">
        <f t="shared" si="179"/>
        <v>Profit</v>
      </c>
    </row>
    <row r="2829" spans="1:18">
      <c r="A2829">
        <v>6255</v>
      </c>
      <c r="B2829" t="s">
        <v>52</v>
      </c>
      <c r="C2829">
        <v>37</v>
      </c>
      <c r="D2829" t="s">
        <v>24</v>
      </c>
      <c r="E2829" t="s">
        <v>57</v>
      </c>
      <c r="F2829" t="s">
        <v>42</v>
      </c>
      <c r="G2829">
        <v>3732.73</v>
      </c>
      <c r="H2829">
        <v>1534.73</v>
      </c>
      <c r="I2829">
        <v>5130.62</v>
      </c>
      <c r="J2829">
        <v>3595.89</v>
      </c>
      <c r="K2829" s="1">
        <f t="shared" si="176"/>
        <v>2.3430114743309898</v>
      </c>
      <c r="L2829" t="s">
        <v>31</v>
      </c>
      <c r="M2829" s="2" t="s">
        <v>353</v>
      </c>
      <c r="N2829" s="3" t="str">
        <f t="shared" si="177"/>
        <v>Dec</v>
      </c>
      <c r="O2829" t="s">
        <v>51</v>
      </c>
      <c r="P2829" t="s">
        <v>22</v>
      </c>
      <c r="Q2829" t="str">
        <f t="shared" si="178"/>
        <v>Adult</v>
      </c>
      <c r="R2829" t="str">
        <f t="shared" si="179"/>
        <v>Profit</v>
      </c>
    </row>
    <row r="2830" spans="1:18">
      <c r="A2830">
        <v>8055</v>
      </c>
      <c r="B2830" t="s">
        <v>15</v>
      </c>
      <c r="C2830">
        <v>33</v>
      </c>
      <c r="D2830" t="s">
        <v>16</v>
      </c>
      <c r="E2830" t="s">
        <v>30</v>
      </c>
      <c r="F2830" t="s">
        <v>18</v>
      </c>
      <c r="G2830">
        <v>3722.85</v>
      </c>
      <c r="H2830">
        <v>729.88</v>
      </c>
      <c r="I2830">
        <v>5130.49</v>
      </c>
      <c r="J2830">
        <v>4400.6099999999997</v>
      </c>
      <c r="K2830" s="1">
        <f t="shared" si="176"/>
        <v>6.0292239820244422</v>
      </c>
      <c r="L2830" t="s">
        <v>26</v>
      </c>
      <c r="M2830" s="2" t="s">
        <v>295</v>
      </c>
      <c r="N2830" s="3" t="str">
        <f t="shared" si="177"/>
        <v>Dec</v>
      </c>
      <c r="O2830" t="s">
        <v>28</v>
      </c>
      <c r="P2830" t="s">
        <v>39</v>
      </c>
      <c r="Q2830" t="str">
        <f t="shared" si="178"/>
        <v>Adult</v>
      </c>
      <c r="R2830" t="str">
        <f t="shared" si="179"/>
        <v>Profit</v>
      </c>
    </row>
    <row r="2831" spans="1:18">
      <c r="A2831">
        <v>8353</v>
      </c>
      <c r="B2831" t="s">
        <v>34</v>
      </c>
      <c r="C2831">
        <v>35</v>
      </c>
      <c r="D2831" t="s">
        <v>24</v>
      </c>
      <c r="E2831" t="s">
        <v>53</v>
      </c>
      <c r="F2831" t="s">
        <v>25</v>
      </c>
      <c r="G2831">
        <v>3050.21</v>
      </c>
      <c r="H2831">
        <v>1885.94</v>
      </c>
      <c r="I2831">
        <v>5129.71</v>
      </c>
      <c r="J2831">
        <v>3243.77</v>
      </c>
      <c r="K2831" s="1">
        <f t="shared" si="176"/>
        <v>1.7199751847884874</v>
      </c>
      <c r="L2831" t="s">
        <v>31</v>
      </c>
      <c r="M2831" s="2" t="s">
        <v>173</v>
      </c>
      <c r="N2831" s="3" t="str">
        <f t="shared" si="177"/>
        <v>Jun</v>
      </c>
      <c r="O2831" t="s">
        <v>33</v>
      </c>
      <c r="P2831" t="s">
        <v>39</v>
      </c>
      <c r="Q2831" t="str">
        <f t="shared" si="178"/>
        <v>Adult</v>
      </c>
      <c r="R2831" t="str">
        <f t="shared" si="179"/>
        <v>Profit</v>
      </c>
    </row>
    <row r="2832" spans="1:18">
      <c r="A2832">
        <v>4119</v>
      </c>
      <c r="B2832" t="s">
        <v>47</v>
      </c>
      <c r="C2832">
        <v>28</v>
      </c>
      <c r="D2832" t="s">
        <v>24</v>
      </c>
      <c r="E2832" t="s">
        <v>59</v>
      </c>
      <c r="F2832" t="s">
        <v>18</v>
      </c>
      <c r="G2832">
        <v>4140.75</v>
      </c>
      <c r="H2832">
        <v>1290.24</v>
      </c>
      <c r="I2832">
        <v>5128.66</v>
      </c>
      <c r="J2832">
        <v>3838.42</v>
      </c>
      <c r="K2832" s="1">
        <f t="shared" si="176"/>
        <v>2.9749658978174605</v>
      </c>
      <c r="L2832" t="s">
        <v>19</v>
      </c>
      <c r="M2832" s="2" t="s">
        <v>387</v>
      </c>
      <c r="N2832" s="3" t="str">
        <f t="shared" si="177"/>
        <v>May</v>
      </c>
      <c r="O2832" t="s">
        <v>28</v>
      </c>
      <c r="P2832" t="s">
        <v>39</v>
      </c>
      <c r="Q2832" t="str">
        <f t="shared" si="178"/>
        <v>Adult</v>
      </c>
      <c r="R2832" t="str">
        <f t="shared" si="179"/>
        <v>Profit</v>
      </c>
    </row>
    <row r="2833" spans="1:18">
      <c r="A2833">
        <v>1388</v>
      </c>
      <c r="B2833" t="s">
        <v>29</v>
      </c>
      <c r="C2833">
        <v>55</v>
      </c>
      <c r="D2833" t="s">
        <v>16</v>
      </c>
      <c r="E2833" t="s">
        <v>41</v>
      </c>
      <c r="F2833" t="s">
        <v>42</v>
      </c>
      <c r="G2833">
        <v>3863.98</v>
      </c>
      <c r="H2833">
        <v>1244.45</v>
      </c>
      <c r="I2833">
        <v>5128.2700000000004</v>
      </c>
      <c r="J2833">
        <v>3883.82</v>
      </c>
      <c r="K2833" s="1">
        <f t="shared" si="176"/>
        <v>3.1209128530676202</v>
      </c>
      <c r="L2833" t="s">
        <v>31</v>
      </c>
      <c r="M2833" s="2" t="s">
        <v>316</v>
      </c>
      <c r="N2833" s="3" t="str">
        <f t="shared" si="177"/>
        <v>Jun</v>
      </c>
      <c r="O2833" t="s">
        <v>56</v>
      </c>
      <c r="P2833" t="s">
        <v>22</v>
      </c>
      <c r="Q2833" t="str">
        <f t="shared" si="178"/>
        <v>Senior</v>
      </c>
      <c r="R2833" t="str">
        <f t="shared" si="179"/>
        <v>Profit</v>
      </c>
    </row>
    <row r="2834" spans="1:18">
      <c r="A2834">
        <v>16</v>
      </c>
      <c r="B2834" t="s">
        <v>52</v>
      </c>
      <c r="C2834">
        <v>32</v>
      </c>
      <c r="D2834" t="s">
        <v>16</v>
      </c>
      <c r="E2834" t="s">
        <v>30</v>
      </c>
      <c r="F2834" t="s">
        <v>25</v>
      </c>
      <c r="G2834">
        <v>3369.45</v>
      </c>
      <c r="H2834">
        <v>1266.74</v>
      </c>
      <c r="I2834">
        <v>5127.1099999999997</v>
      </c>
      <c r="J2834">
        <v>3860.37</v>
      </c>
      <c r="K2834" s="1">
        <f t="shared" si="176"/>
        <v>3.0474840930261933</v>
      </c>
      <c r="L2834" t="s">
        <v>19</v>
      </c>
      <c r="M2834" s="2" t="s">
        <v>64</v>
      </c>
      <c r="N2834" s="3" t="str">
        <f t="shared" si="177"/>
        <v>Feb</v>
      </c>
      <c r="O2834" t="s">
        <v>28</v>
      </c>
      <c r="P2834" t="s">
        <v>22</v>
      </c>
      <c r="Q2834" t="str">
        <f t="shared" si="178"/>
        <v>Adult</v>
      </c>
      <c r="R2834" t="str">
        <f t="shared" si="179"/>
        <v>Profit</v>
      </c>
    </row>
    <row r="2835" spans="1:18">
      <c r="A2835">
        <v>1369</v>
      </c>
      <c r="B2835" t="s">
        <v>40</v>
      </c>
      <c r="C2835">
        <v>32</v>
      </c>
      <c r="D2835" t="s">
        <v>24</v>
      </c>
      <c r="E2835" t="s">
        <v>30</v>
      </c>
      <c r="F2835" t="s">
        <v>25</v>
      </c>
      <c r="G2835">
        <v>4318.3500000000004</v>
      </c>
      <c r="H2835">
        <v>735.39</v>
      </c>
      <c r="I2835">
        <v>5127.03</v>
      </c>
      <c r="J2835">
        <v>4391.6400000000003</v>
      </c>
      <c r="K2835" s="1">
        <f t="shared" si="176"/>
        <v>5.9718516705421623</v>
      </c>
      <c r="L2835" t="s">
        <v>54</v>
      </c>
      <c r="M2835" s="2" t="s">
        <v>277</v>
      </c>
      <c r="N2835" s="3" t="str">
        <f t="shared" si="177"/>
        <v>Apr</v>
      </c>
      <c r="O2835" t="s">
        <v>56</v>
      </c>
      <c r="P2835" t="s">
        <v>39</v>
      </c>
      <c r="Q2835" t="str">
        <f t="shared" si="178"/>
        <v>Adult</v>
      </c>
      <c r="R2835" t="str">
        <f t="shared" si="179"/>
        <v>Profit</v>
      </c>
    </row>
    <row r="2836" spans="1:18">
      <c r="A2836">
        <v>4153</v>
      </c>
      <c r="B2836" t="s">
        <v>92</v>
      </c>
      <c r="C2836">
        <v>54</v>
      </c>
      <c r="D2836" t="s">
        <v>24</v>
      </c>
      <c r="E2836" t="s">
        <v>66</v>
      </c>
      <c r="F2836" t="s">
        <v>49</v>
      </c>
      <c r="G2836">
        <v>3172.77</v>
      </c>
      <c r="H2836">
        <v>693.16</v>
      </c>
      <c r="I2836">
        <v>5125</v>
      </c>
      <c r="J2836">
        <v>4431.84</v>
      </c>
      <c r="K2836" s="1">
        <f t="shared" si="176"/>
        <v>6.3936753419124015</v>
      </c>
      <c r="L2836" t="s">
        <v>19</v>
      </c>
      <c r="M2836" s="2" t="s">
        <v>299</v>
      </c>
      <c r="N2836" s="3" t="str">
        <f t="shared" si="177"/>
        <v>May</v>
      </c>
      <c r="O2836" t="s">
        <v>33</v>
      </c>
      <c r="P2836" t="s">
        <v>22</v>
      </c>
      <c r="Q2836" t="str">
        <f t="shared" si="178"/>
        <v>Senior</v>
      </c>
      <c r="R2836" t="str">
        <f t="shared" si="179"/>
        <v>Profit</v>
      </c>
    </row>
    <row r="2837" spans="1:18">
      <c r="A2837">
        <v>7519</v>
      </c>
      <c r="B2837" t="s">
        <v>44</v>
      </c>
      <c r="C2837">
        <v>53</v>
      </c>
      <c r="D2837" t="s">
        <v>24</v>
      </c>
      <c r="E2837" t="s">
        <v>53</v>
      </c>
      <c r="F2837" t="s">
        <v>18</v>
      </c>
      <c r="G2837">
        <v>3305.63</v>
      </c>
      <c r="H2837">
        <v>680.18</v>
      </c>
      <c r="I2837">
        <v>5124.47</v>
      </c>
      <c r="J2837">
        <v>4444.29</v>
      </c>
      <c r="K2837" s="1">
        <f t="shared" si="176"/>
        <v>6.5339910023817227</v>
      </c>
      <c r="L2837" t="s">
        <v>31</v>
      </c>
      <c r="M2837" s="2" t="s">
        <v>309</v>
      </c>
      <c r="N2837" s="3" t="str">
        <f t="shared" si="177"/>
        <v>Jul</v>
      </c>
      <c r="O2837" t="s">
        <v>28</v>
      </c>
      <c r="P2837" t="s">
        <v>39</v>
      </c>
      <c r="Q2837" t="str">
        <f t="shared" si="178"/>
        <v>Senior</v>
      </c>
      <c r="R2837" t="str">
        <f t="shared" si="179"/>
        <v>Profit</v>
      </c>
    </row>
    <row r="2838" spans="1:18">
      <c r="A2838">
        <v>9153</v>
      </c>
      <c r="B2838" t="s">
        <v>23</v>
      </c>
      <c r="C2838">
        <v>34</v>
      </c>
      <c r="D2838" t="s">
        <v>16</v>
      </c>
      <c r="E2838" t="s">
        <v>17</v>
      </c>
      <c r="F2838" t="s">
        <v>42</v>
      </c>
      <c r="G2838">
        <v>2895.39</v>
      </c>
      <c r="H2838">
        <v>1766.72</v>
      </c>
      <c r="I2838">
        <v>5124.05</v>
      </c>
      <c r="J2838">
        <v>3357.33</v>
      </c>
      <c r="K2838" s="1">
        <f t="shared" si="176"/>
        <v>1.9003181036044194</v>
      </c>
      <c r="L2838" t="s">
        <v>26</v>
      </c>
      <c r="M2838" s="2" t="s">
        <v>346</v>
      </c>
      <c r="N2838" s="3" t="str">
        <f t="shared" si="177"/>
        <v>May</v>
      </c>
      <c r="O2838" t="s">
        <v>51</v>
      </c>
      <c r="P2838" t="s">
        <v>22</v>
      </c>
      <c r="Q2838" t="str">
        <f t="shared" si="178"/>
        <v>Adult</v>
      </c>
      <c r="R2838" t="str">
        <f t="shared" si="179"/>
        <v>Profit</v>
      </c>
    </row>
    <row r="2839" spans="1:18">
      <c r="A2839">
        <v>5968</v>
      </c>
      <c r="B2839" t="s">
        <v>47</v>
      </c>
      <c r="C2839">
        <v>45</v>
      </c>
      <c r="D2839" t="s">
        <v>16</v>
      </c>
      <c r="E2839" t="s">
        <v>41</v>
      </c>
      <c r="F2839" t="s">
        <v>36</v>
      </c>
      <c r="G2839">
        <v>3777.76</v>
      </c>
      <c r="H2839">
        <v>470.03</v>
      </c>
      <c r="I2839">
        <v>5124</v>
      </c>
      <c r="J2839">
        <v>4653.97</v>
      </c>
      <c r="K2839" s="1">
        <f t="shared" si="176"/>
        <v>9.9014318235006282</v>
      </c>
      <c r="L2839" t="s">
        <v>26</v>
      </c>
      <c r="M2839" s="2" t="s">
        <v>321</v>
      </c>
      <c r="N2839" s="3" t="str">
        <f t="shared" si="177"/>
        <v>Sep</v>
      </c>
      <c r="O2839" t="s">
        <v>28</v>
      </c>
      <c r="P2839" t="s">
        <v>39</v>
      </c>
      <c r="Q2839" t="str">
        <f t="shared" si="178"/>
        <v>Senior</v>
      </c>
      <c r="R2839" t="str">
        <f t="shared" si="179"/>
        <v>Profit</v>
      </c>
    </row>
    <row r="2840" spans="1:18">
      <c r="A2840">
        <v>9330</v>
      </c>
      <c r="B2840" t="s">
        <v>52</v>
      </c>
      <c r="C2840">
        <v>41</v>
      </c>
      <c r="D2840" t="s">
        <v>24</v>
      </c>
      <c r="E2840" t="s">
        <v>35</v>
      </c>
      <c r="F2840" t="s">
        <v>18</v>
      </c>
      <c r="G2840">
        <v>2854.44</v>
      </c>
      <c r="H2840">
        <v>468.87</v>
      </c>
      <c r="I2840">
        <v>5123.9799999999996</v>
      </c>
      <c r="J2840">
        <v>4655.1099999999997</v>
      </c>
      <c r="K2840" s="1">
        <f t="shared" si="176"/>
        <v>9.9283596732569794</v>
      </c>
      <c r="L2840" t="s">
        <v>54</v>
      </c>
      <c r="M2840" s="2" t="s">
        <v>203</v>
      </c>
      <c r="N2840" s="3" t="str">
        <f t="shared" si="177"/>
        <v>Dec</v>
      </c>
      <c r="O2840" t="s">
        <v>21</v>
      </c>
      <c r="P2840" t="s">
        <v>22</v>
      </c>
      <c r="Q2840" t="str">
        <f t="shared" si="178"/>
        <v>Senior</v>
      </c>
      <c r="R2840" t="str">
        <f t="shared" si="179"/>
        <v>Profit</v>
      </c>
    </row>
    <row r="2841" spans="1:18">
      <c r="A2841">
        <v>619</v>
      </c>
      <c r="B2841" t="s">
        <v>47</v>
      </c>
      <c r="C2841">
        <v>30</v>
      </c>
      <c r="D2841" t="s">
        <v>16</v>
      </c>
      <c r="E2841" t="s">
        <v>17</v>
      </c>
      <c r="F2841" t="s">
        <v>36</v>
      </c>
      <c r="G2841">
        <v>4126.46</v>
      </c>
      <c r="H2841">
        <v>1816.48</v>
      </c>
      <c r="I2841">
        <v>5121.3</v>
      </c>
      <c r="J2841">
        <v>3304.82</v>
      </c>
      <c r="K2841" s="1">
        <f t="shared" si="176"/>
        <v>1.8193539152646878</v>
      </c>
      <c r="L2841" t="s">
        <v>26</v>
      </c>
      <c r="M2841" s="2" t="s">
        <v>319</v>
      </c>
      <c r="N2841" s="3" t="str">
        <f t="shared" si="177"/>
        <v>Nov</v>
      </c>
      <c r="O2841" t="s">
        <v>21</v>
      </c>
      <c r="P2841" t="s">
        <v>22</v>
      </c>
      <c r="Q2841" t="str">
        <f t="shared" si="178"/>
        <v>Adult</v>
      </c>
      <c r="R2841" t="str">
        <f t="shared" si="179"/>
        <v>Profit</v>
      </c>
    </row>
    <row r="2842" spans="1:18">
      <c r="A2842">
        <v>4452</v>
      </c>
      <c r="B2842" t="s">
        <v>23</v>
      </c>
      <c r="C2842">
        <v>37</v>
      </c>
      <c r="D2842" t="s">
        <v>24</v>
      </c>
      <c r="E2842" t="s">
        <v>66</v>
      </c>
      <c r="F2842" t="s">
        <v>49</v>
      </c>
      <c r="G2842">
        <v>3318.29</v>
      </c>
      <c r="H2842">
        <v>549.33000000000004</v>
      </c>
      <c r="I2842">
        <v>5120.0600000000004</v>
      </c>
      <c r="J2842">
        <v>4570.7299999999996</v>
      </c>
      <c r="K2842" s="1">
        <f t="shared" si="176"/>
        <v>8.3205541295760277</v>
      </c>
      <c r="L2842" t="s">
        <v>26</v>
      </c>
      <c r="M2842" s="2" t="s">
        <v>395</v>
      </c>
      <c r="N2842" s="3" t="str">
        <f t="shared" si="177"/>
        <v>Feb</v>
      </c>
      <c r="O2842" t="s">
        <v>33</v>
      </c>
      <c r="P2842" t="s">
        <v>39</v>
      </c>
      <c r="Q2842" t="str">
        <f t="shared" si="178"/>
        <v>Adult</v>
      </c>
      <c r="R2842" t="str">
        <f t="shared" si="179"/>
        <v>Profit</v>
      </c>
    </row>
    <row r="2843" spans="1:18">
      <c r="A2843">
        <v>4170</v>
      </c>
      <c r="B2843" t="s">
        <v>23</v>
      </c>
      <c r="C2843">
        <v>21</v>
      </c>
      <c r="D2843" t="s">
        <v>16</v>
      </c>
      <c r="E2843" t="s">
        <v>66</v>
      </c>
      <c r="F2843" t="s">
        <v>42</v>
      </c>
      <c r="G2843">
        <v>3119.33</v>
      </c>
      <c r="H2843">
        <v>1483.64</v>
      </c>
      <c r="I2843">
        <v>5119.5</v>
      </c>
      <c r="J2843">
        <v>3635.86</v>
      </c>
      <c r="K2843" s="1">
        <f t="shared" si="176"/>
        <v>2.4506349249143997</v>
      </c>
      <c r="L2843" t="s">
        <v>19</v>
      </c>
      <c r="M2843" s="2" t="s">
        <v>141</v>
      </c>
      <c r="N2843" s="3" t="str">
        <f t="shared" si="177"/>
        <v>May</v>
      </c>
      <c r="O2843" t="s">
        <v>28</v>
      </c>
      <c r="P2843" t="s">
        <v>22</v>
      </c>
      <c r="Q2843" t="str">
        <f t="shared" si="178"/>
        <v>Young</v>
      </c>
      <c r="R2843" t="str">
        <f t="shared" si="179"/>
        <v>Profit</v>
      </c>
    </row>
    <row r="2844" spans="1:18">
      <c r="A2844">
        <v>8489</v>
      </c>
      <c r="B2844" t="s">
        <v>40</v>
      </c>
      <c r="C2844">
        <v>28</v>
      </c>
      <c r="D2844" t="s">
        <v>16</v>
      </c>
      <c r="E2844" t="s">
        <v>57</v>
      </c>
      <c r="F2844" t="s">
        <v>36</v>
      </c>
      <c r="G2844">
        <v>4049.92</v>
      </c>
      <c r="H2844">
        <v>1571.54</v>
      </c>
      <c r="I2844">
        <v>5117.57</v>
      </c>
      <c r="J2844">
        <v>3546.03</v>
      </c>
      <c r="K2844" s="1">
        <f t="shared" si="176"/>
        <v>2.2564045458594757</v>
      </c>
      <c r="L2844" t="s">
        <v>54</v>
      </c>
      <c r="M2844" s="2" t="s">
        <v>348</v>
      </c>
      <c r="N2844" s="3" t="str">
        <f t="shared" si="177"/>
        <v>Nov</v>
      </c>
      <c r="O2844" t="s">
        <v>28</v>
      </c>
      <c r="P2844" t="s">
        <v>22</v>
      </c>
      <c r="Q2844" t="str">
        <f t="shared" si="178"/>
        <v>Adult</v>
      </c>
      <c r="R2844" t="str">
        <f t="shared" si="179"/>
        <v>Profit</v>
      </c>
    </row>
    <row r="2845" spans="1:18">
      <c r="A2845">
        <v>5812</v>
      </c>
      <c r="B2845" t="s">
        <v>40</v>
      </c>
      <c r="C2845">
        <v>43</v>
      </c>
      <c r="D2845" t="s">
        <v>24</v>
      </c>
      <c r="E2845" t="s">
        <v>66</v>
      </c>
      <c r="F2845" t="s">
        <v>36</v>
      </c>
      <c r="G2845">
        <v>4173.8500000000004</v>
      </c>
      <c r="H2845">
        <v>1615.23</v>
      </c>
      <c r="I2845">
        <v>5116.79</v>
      </c>
      <c r="J2845">
        <v>3501.56</v>
      </c>
      <c r="K2845" s="1">
        <f t="shared" si="176"/>
        <v>2.1678398741974827</v>
      </c>
      <c r="L2845" t="s">
        <v>37</v>
      </c>
      <c r="M2845" s="2" t="s">
        <v>139</v>
      </c>
      <c r="N2845" s="3" t="str">
        <f t="shared" si="177"/>
        <v>Jul</v>
      </c>
      <c r="O2845" t="s">
        <v>28</v>
      </c>
      <c r="P2845" t="s">
        <v>22</v>
      </c>
      <c r="Q2845" t="str">
        <f t="shared" si="178"/>
        <v>Senior</v>
      </c>
      <c r="R2845" t="str">
        <f t="shared" si="179"/>
        <v>Profit</v>
      </c>
    </row>
    <row r="2846" spans="1:18">
      <c r="A2846">
        <v>9448</v>
      </c>
      <c r="B2846" t="s">
        <v>23</v>
      </c>
      <c r="C2846">
        <v>59</v>
      </c>
      <c r="D2846" t="s">
        <v>16</v>
      </c>
      <c r="E2846" t="s">
        <v>59</v>
      </c>
      <c r="F2846" t="s">
        <v>25</v>
      </c>
      <c r="G2846">
        <v>4288.4399999999996</v>
      </c>
      <c r="H2846">
        <v>137.13999999999999</v>
      </c>
      <c r="I2846">
        <v>5116.45</v>
      </c>
      <c r="J2846">
        <v>4979.3100000000004</v>
      </c>
      <c r="K2846" s="1">
        <f t="shared" si="176"/>
        <v>36.308225171357741</v>
      </c>
      <c r="L2846" t="s">
        <v>31</v>
      </c>
      <c r="M2846" s="2" t="s">
        <v>254</v>
      </c>
      <c r="N2846" s="3" t="str">
        <f t="shared" si="177"/>
        <v>Dec</v>
      </c>
      <c r="O2846" t="s">
        <v>33</v>
      </c>
      <c r="P2846" t="s">
        <v>39</v>
      </c>
      <c r="Q2846" t="str">
        <f t="shared" si="178"/>
        <v>Senior</v>
      </c>
      <c r="R2846" t="str">
        <f t="shared" si="179"/>
        <v>Profit</v>
      </c>
    </row>
    <row r="2847" spans="1:18">
      <c r="A2847">
        <v>9924</v>
      </c>
      <c r="B2847" t="s">
        <v>44</v>
      </c>
      <c r="C2847">
        <v>24</v>
      </c>
      <c r="D2847" t="s">
        <v>16</v>
      </c>
      <c r="E2847" t="s">
        <v>35</v>
      </c>
      <c r="F2847" t="s">
        <v>42</v>
      </c>
      <c r="G2847">
        <v>4560.78</v>
      </c>
      <c r="H2847">
        <v>1472.39</v>
      </c>
      <c r="I2847">
        <v>5114.84</v>
      </c>
      <c r="J2847">
        <v>3642.45</v>
      </c>
      <c r="K2847" s="1">
        <f t="shared" si="176"/>
        <v>2.4738350572878107</v>
      </c>
      <c r="L2847" t="s">
        <v>26</v>
      </c>
      <c r="M2847" s="2" t="s">
        <v>389</v>
      </c>
      <c r="N2847" s="3" t="str">
        <f t="shared" si="177"/>
        <v>Oct</v>
      </c>
      <c r="O2847" t="s">
        <v>51</v>
      </c>
      <c r="P2847" t="s">
        <v>22</v>
      </c>
      <c r="Q2847" t="str">
        <f t="shared" si="178"/>
        <v>Young</v>
      </c>
      <c r="R2847" t="str">
        <f t="shared" si="179"/>
        <v>Profit</v>
      </c>
    </row>
    <row r="2848" spans="1:18">
      <c r="A2848">
        <v>3540</v>
      </c>
      <c r="B2848" t="s">
        <v>40</v>
      </c>
      <c r="C2848">
        <v>24</v>
      </c>
      <c r="D2848" t="s">
        <v>24</v>
      </c>
      <c r="E2848" t="s">
        <v>30</v>
      </c>
      <c r="F2848" t="s">
        <v>36</v>
      </c>
      <c r="G2848">
        <v>3292.85</v>
      </c>
      <c r="H2848">
        <v>1700.01</v>
      </c>
      <c r="I2848">
        <v>5112.91</v>
      </c>
      <c r="J2848">
        <v>3412.9</v>
      </c>
      <c r="K2848" s="1">
        <f t="shared" si="176"/>
        <v>2.0075764260210236</v>
      </c>
      <c r="L2848" t="s">
        <v>31</v>
      </c>
      <c r="M2848" s="2" t="s">
        <v>161</v>
      </c>
      <c r="N2848" s="3" t="str">
        <f t="shared" si="177"/>
        <v>Jan</v>
      </c>
      <c r="O2848" t="s">
        <v>28</v>
      </c>
      <c r="P2848" t="s">
        <v>39</v>
      </c>
      <c r="Q2848" t="str">
        <f t="shared" si="178"/>
        <v>Young</v>
      </c>
      <c r="R2848" t="str">
        <f t="shared" si="179"/>
        <v>Profit</v>
      </c>
    </row>
    <row r="2849" spans="1:18">
      <c r="A2849">
        <v>5745</v>
      </c>
      <c r="B2849" t="s">
        <v>29</v>
      </c>
      <c r="C2849">
        <v>59</v>
      </c>
      <c r="D2849" t="s">
        <v>24</v>
      </c>
      <c r="E2849" t="s">
        <v>41</v>
      </c>
      <c r="F2849" t="s">
        <v>42</v>
      </c>
      <c r="G2849">
        <v>4176.51</v>
      </c>
      <c r="H2849">
        <v>1595.7</v>
      </c>
      <c r="I2849">
        <v>5112.18</v>
      </c>
      <c r="J2849">
        <v>3516.48</v>
      </c>
      <c r="K2849" s="1">
        <f t="shared" si="176"/>
        <v>2.2037225042301185</v>
      </c>
      <c r="L2849" t="s">
        <v>19</v>
      </c>
      <c r="M2849" s="2" t="s">
        <v>191</v>
      </c>
      <c r="N2849" s="3" t="str">
        <f t="shared" si="177"/>
        <v>Jun</v>
      </c>
      <c r="O2849" t="s">
        <v>51</v>
      </c>
      <c r="P2849" t="s">
        <v>22</v>
      </c>
      <c r="Q2849" t="str">
        <f t="shared" si="178"/>
        <v>Senior</v>
      </c>
      <c r="R2849" t="str">
        <f t="shared" si="179"/>
        <v>Profit</v>
      </c>
    </row>
    <row r="2850" spans="1:18">
      <c r="A2850">
        <v>7745</v>
      </c>
      <c r="B2850" t="s">
        <v>52</v>
      </c>
      <c r="C2850">
        <v>60</v>
      </c>
      <c r="D2850" t="s">
        <v>16</v>
      </c>
      <c r="E2850" t="s">
        <v>41</v>
      </c>
      <c r="F2850" t="s">
        <v>49</v>
      </c>
      <c r="G2850">
        <v>4209.32</v>
      </c>
      <c r="H2850">
        <v>664.3</v>
      </c>
      <c r="I2850">
        <v>5111.8</v>
      </c>
      <c r="J2850">
        <v>4447.5</v>
      </c>
      <c r="K2850" s="1">
        <f t="shared" si="176"/>
        <v>6.6950173114556684</v>
      </c>
      <c r="L2850" t="s">
        <v>31</v>
      </c>
      <c r="M2850" s="2" t="s">
        <v>32</v>
      </c>
      <c r="N2850" s="3" t="str">
        <f t="shared" si="177"/>
        <v>May</v>
      </c>
      <c r="O2850" t="s">
        <v>28</v>
      </c>
      <c r="P2850" t="s">
        <v>39</v>
      </c>
      <c r="Q2850" t="str">
        <f t="shared" si="178"/>
        <v>Senior</v>
      </c>
      <c r="R2850" t="str">
        <f t="shared" si="179"/>
        <v>Profit</v>
      </c>
    </row>
    <row r="2851" spans="1:18">
      <c r="A2851">
        <v>4533</v>
      </c>
      <c r="B2851" t="s">
        <v>92</v>
      </c>
      <c r="C2851">
        <v>56</v>
      </c>
      <c r="D2851" t="s">
        <v>24</v>
      </c>
      <c r="E2851" t="s">
        <v>57</v>
      </c>
      <c r="F2851" t="s">
        <v>36</v>
      </c>
      <c r="G2851">
        <v>3248.9</v>
      </c>
      <c r="H2851">
        <v>876.51</v>
      </c>
      <c r="I2851">
        <v>5109.3500000000004</v>
      </c>
      <c r="J2851">
        <v>4232.84</v>
      </c>
      <c r="K2851" s="1">
        <f t="shared" si="176"/>
        <v>4.8291976132616856</v>
      </c>
      <c r="L2851" t="s">
        <v>19</v>
      </c>
      <c r="M2851" s="2" t="s">
        <v>147</v>
      </c>
      <c r="N2851" s="3" t="str">
        <f t="shared" si="177"/>
        <v>Oct</v>
      </c>
      <c r="O2851" t="s">
        <v>51</v>
      </c>
      <c r="P2851" t="s">
        <v>39</v>
      </c>
      <c r="Q2851" t="str">
        <f t="shared" si="178"/>
        <v>Senior</v>
      </c>
      <c r="R2851" t="str">
        <f t="shared" si="179"/>
        <v>Profit</v>
      </c>
    </row>
    <row r="2852" spans="1:18">
      <c r="A2852">
        <v>5885</v>
      </c>
      <c r="B2852" t="s">
        <v>84</v>
      </c>
      <c r="C2852">
        <v>34</v>
      </c>
      <c r="D2852" t="s">
        <v>24</v>
      </c>
      <c r="E2852" t="s">
        <v>41</v>
      </c>
      <c r="F2852" t="s">
        <v>25</v>
      </c>
      <c r="G2852">
        <v>3018.86</v>
      </c>
      <c r="H2852">
        <v>1308.7</v>
      </c>
      <c r="I2852">
        <v>5109.3100000000004</v>
      </c>
      <c r="J2852">
        <v>3800.61</v>
      </c>
      <c r="K2852" s="1">
        <f t="shared" si="176"/>
        <v>2.9041109497975088</v>
      </c>
      <c r="L2852" t="s">
        <v>37</v>
      </c>
      <c r="M2852" s="2" t="s">
        <v>364</v>
      </c>
      <c r="N2852" s="3" t="str">
        <f t="shared" si="177"/>
        <v>Feb</v>
      </c>
      <c r="O2852" t="s">
        <v>51</v>
      </c>
      <c r="P2852" t="s">
        <v>39</v>
      </c>
      <c r="Q2852" t="str">
        <f t="shared" si="178"/>
        <v>Adult</v>
      </c>
      <c r="R2852" t="str">
        <f t="shared" si="179"/>
        <v>Profit</v>
      </c>
    </row>
    <row r="2853" spans="1:18">
      <c r="A2853">
        <v>9720</v>
      </c>
      <c r="B2853" t="s">
        <v>15</v>
      </c>
      <c r="C2853">
        <v>24</v>
      </c>
      <c r="D2853" t="s">
        <v>16</v>
      </c>
      <c r="E2853" t="s">
        <v>35</v>
      </c>
      <c r="F2853" t="s">
        <v>25</v>
      </c>
      <c r="G2853">
        <v>3246.93</v>
      </c>
      <c r="H2853">
        <v>1382.46</v>
      </c>
      <c r="I2853">
        <v>5108.83</v>
      </c>
      <c r="J2853">
        <v>3726.37</v>
      </c>
      <c r="K2853" s="1">
        <f t="shared" si="176"/>
        <v>2.6954631598744268</v>
      </c>
      <c r="L2853" t="s">
        <v>31</v>
      </c>
      <c r="M2853" s="2" t="s">
        <v>198</v>
      </c>
      <c r="N2853" s="3" t="str">
        <f t="shared" si="177"/>
        <v>Jul</v>
      </c>
      <c r="O2853" t="s">
        <v>33</v>
      </c>
      <c r="P2853" t="s">
        <v>39</v>
      </c>
      <c r="Q2853" t="str">
        <f t="shared" si="178"/>
        <v>Young</v>
      </c>
      <c r="R2853" t="str">
        <f t="shared" si="179"/>
        <v>Profit</v>
      </c>
    </row>
    <row r="2854" spans="1:18">
      <c r="A2854">
        <v>1863</v>
      </c>
      <c r="B2854" t="s">
        <v>23</v>
      </c>
      <c r="C2854">
        <v>57</v>
      </c>
      <c r="D2854" t="s">
        <v>24</v>
      </c>
      <c r="E2854" t="s">
        <v>30</v>
      </c>
      <c r="F2854" t="s">
        <v>25</v>
      </c>
      <c r="G2854">
        <v>3518.12</v>
      </c>
      <c r="H2854">
        <v>505.66</v>
      </c>
      <c r="I2854">
        <v>5107.6499999999996</v>
      </c>
      <c r="J2854">
        <v>4601.99</v>
      </c>
      <c r="K2854" s="1">
        <f t="shared" si="176"/>
        <v>9.1009571648934049</v>
      </c>
      <c r="L2854" t="s">
        <v>37</v>
      </c>
      <c r="M2854" s="2" t="s">
        <v>67</v>
      </c>
      <c r="N2854" s="3" t="str">
        <f t="shared" si="177"/>
        <v>Oct</v>
      </c>
      <c r="O2854" t="s">
        <v>21</v>
      </c>
      <c r="P2854" t="s">
        <v>22</v>
      </c>
      <c r="Q2854" t="str">
        <f t="shared" si="178"/>
        <v>Senior</v>
      </c>
      <c r="R2854" t="str">
        <f t="shared" si="179"/>
        <v>Profit</v>
      </c>
    </row>
    <row r="2855" spans="1:18">
      <c r="A2855">
        <v>849</v>
      </c>
      <c r="B2855" t="s">
        <v>44</v>
      </c>
      <c r="C2855">
        <v>19</v>
      </c>
      <c r="D2855" t="s">
        <v>24</v>
      </c>
      <c r="E2855" t="s">
        <v>30</v>
      </c>
      <c r="F2855" t="s">
        <v>36</v>
      </c>
      <c r="G2855">
        <v>3326.53</v>
      </c>
      <c r="H2855">
        <v>1414.2</v>
      </c>
      <c r="I2855">
        <v>5107.33</v>
      </c>
      <c r="J2855">
        <v>3693.13</v>
      </c>
      <c r="K2855" s="1">
        <f t="shared" si="176"/>
        <v>2.6114623108471222</v>
      </c>
      <c r="L2855" t="s">
        <v>26</v>
      </c>
      <c r="M2855" s="2" t="s">
        <v>384</v>
      </c>
      <c r="N2855" s="3" t="str">
        <f t="shared" si="177"/>
        <v>Mar</v>
      </c>
      <c r="O2855" t="s">
        <v>56</v>
      </c>
      <c r="P2855" t="s">
        <v>22</v>
      </c>
      <c r="Q2855" t="str">
        <f t="shared" si="178"/>
        <v>Young</v>
      </c>
      <c r="R2855" t="str">
        <f t="shared" si="179"/>
        <v>Profit</v>
      </c>
    </row>
    <row r="2856" spans="1:18">
      <c r="A2856">
        <v>1541</v>
      </c>
      <c r="B2856" t="s">
        <v>15</v>
      </c>
      <c r="C2856">
        <v>38</v>
      </c>
      <c r="D2856" t="s">
        <v>24</v>
      </c>
      <c r="E2856" t="s">
        <v>30</v>
      </c>
      <c r="F2856" t="s">
        <v>42</v>
      </c>
      <c r="G2856">
        <v>3627.69</v>
      </c>
      <c r="H2856">
        <v>168.19</v>
      </c>
      <c r="I2856">
        <v>5107.21</v>
      </c>
      <c r="J2856">
        <v>4939.0200000000004</v>
      </c>
      <c r="K2856" s="1">
        <f t="shared" si="176"/>
        <v>29.36571734348059</v>
      </c>
      <c r="L2856" t="s">
        <v>26</v>
      </c>
      <c r="M2856" s="2" t="s">
        <v>173</v>
      </c>
      <c r="N2856" s="3" t="str">
        <f t="shared" si="177"/>
        <v>Jun</v>
      </c>
      <c r="O2856" t="s">
        <v>56</v>
      </c>
      <c r="P2856" t="s">
        <v>39</v>
      </c>
      <c r="Q2856" t="str">
        <f t="shared" si="178"/>
        <v>Adult</v>
      </c>
      <c r="R2856" t="str">
        <f t="shared" si="179"/>
        <v>Profit</v>
      </c>
    </row>
    <row r="2857" spans="1:18">
      <c r="A2857">
        <v>4423</v>
      </c>
      <c r="B2857" t="s">
        <v>15</v>
      </c>
      <c r="C2857">
        <v>48</v>
      </c>
      <c r="D2857" t="s">
        <v>24</v>
      </c>
      <c r="E2857" t="s">
        <v>30</v>
      </c>
      <c r="F2857" t="s">
        <v>42</v>
      </c>
      <c r="G2857">
        <v>3927.16</v>
      </c>
      <c r="H2857">
        <v>522.83000000000004</v>
      </c>
      <c r="I2857">
        <v>5106.99</v>
      </c>
      <c r="J2857">
        <v>4584.16</v>
      </c>
      <c r="K2857" s="1">
        <f t="shared" si="176"/>
        <v>8.7679742937474892</v>
      </c>
      <c r="L2857" t="s">
        <v>19</v>
      </c>
      <c r="M2857" s="2" t="s">
        <v>209</v>
      </c>
      <c r="N2857" s="3" t="str">
        <f t="shared" si="177"/>
        <v>Apr</v>
      </c>
      <c r="O2857" t="s">
        <v>51</v>
      </c>
      <c r="P2857" t="s">
        <v>22</v>
      </c>
      <c r="Q2857" t="str">
        <f t="shared" si="178"/>
        <v>Senior</v>
      </c>
      <c r="R2857" t="str">
        <f t="shared" si="179"/>
        <v>Profit</v>
      </c>
    </row>
    <row r="2858" spans="1:18">
      <c r="A2858">
        <v>3251</v>
      </c>
      <c r="B2858" t="s">
        <v>92</v>
      </c>
      <c r="C2858">
        <v>29</v>
      </c>
      <c r="D2858" t="s">
        <v>16</v>
      </c>
      <c r="E2858" t="s">
        <v>35</v>
      </c>
      <c r="F2858" t="s">
        <v>36</v>
      </c>
      <c r="G2858">
        <v>2976.53</v>
      </c>
      <c r="H2858">
        <v>1572.88</v>
      </c>
      <c r="I2858">
        <v>5106.82</v>
      </c>
      <c r="J2858">
        <v>3533.94</v>
      </c>
      <c r="K2858" s="1">
        <f t="shared" si="176"/>
        <v>2.2467956868928334</v>
      </c>
      <c r="L2858" t="s">
        <v>26</v>
      </c>
      <c r="M2858" s="2" t="s">
        <v>235</v>
      </c>
      <c r="N2858" s="3" t="str">
        <f t="shared" si="177"/>
        <v>Aug</v>
      </c>
      <c r="O2858" t="s">
        <v>33</v>
      </c>
      <c r="P2858" t="s">
        <v>39</v>
      </c>
      <c r="Q2858" t="str">
        <f t="shared" si="178"/>
        <v>Adult</v>
      </c>
      <c r="R2858" t="str">
        <f t="shared" si="179"/>
        <v>Profit</v>
      </c>
    </row>
    <row r="2859" spans="1:18">
      <c r="A2859">
        <v>911</v>
      </c>
      <c r="B2859" t="s">
        <v>44</v>
      </c>
      <c r="C2859">
        <v>59</v>
      </c>
      <c r="D2859" t="s">
        <v>16</v>
      </c>
      <c r="E2859" t="s">
        <v>17</v>
      </c>
      <c r="F2859" t="s">
        <v>25</v>
      </c>
      <c r="G2859">
        <v>2850.7</v>
      </c>
      <c r="H2859">
        <v>1761.06</v>
      </c>
      <c r="I2859">
        <v>5105.78</v>
      </c>
      <c r="J2859">
        <v>3344.72</v>
      </c>
      <c r="K2859" s="1">
        <f t="shared" si="176"/>
        <v>1.8992652152680771</v>
      </c>
      <c r="L2859" t="s">
        <v>31</v>
      </c>
      <c r="M2859" s="2" t="s">
        <v>157</v>
      </c>
      <c r="N2859" s="3" t="str">
        <f t="shared" si="177"/>
        <v>Mar</v>
      </c>
      <c r="O2859" t="s">
        <v>56</v>
      </c>
      <c r="P2859" t="s">
        <v>22</v>
      </c>
      <c r="Q2859" t="str">
        <f t="shared" si="178"/>
        <v>Senior</v>
      </c>
      <c r="R2859" t="str">
        <f t="shared" si="179"/>
        <v>Profit</v>
      </c>
    </row>
    <row r="2860" spans="1:18">
      <c r="A2860">
        <v>2545</v>
      </c>
      <c r="B2860" t="s">
        <v>84</v>
      </c>
      <c r="C2860">
        <v>41</v>
      </c>
      <c r="D2860" t="s">
        <v>24</v>
      </c>
      <c r="E2860" t="s">
        <v>59</v>
      </c>
      <c r="F2860" t="s">
        <v>36</v>
      </c>
      <c r="G2860">
        <v>4068.82</v>
      </c>
      <c r="H2860">
        <v>367.22</v>
      </c>
      <c r="I2860">
        <v>5105.4799999999996</v>
      </c>
      <c r="J2860">
        <v>4738.26</v>
      </c>
      <c r="K2860" s="1">
        <f t="shared" si="176"/>
        <v>12.903055389140025</v>
      </c>
      <c r="L2860" t="s">
        <v>19</v>
      </c>
      <c r="M2860" s="2" t="s">
        <v>143</v>
      </c>
      <c r="N2860" s="3" t="str">
        <f t="shared" si="177"/>
        <v>Apr</v>
      </c>
      <c r="O2860" t="s">
        <v>51</v>
      </c>
      <c r="P2860" t="s">
        <v>39</v>
      </c>
      <c r="Q2860" t="str">
        <f t="shared" si="178"/>
        <v>Senior</v>
      </c>
      <c r="R2860" t="str">
        <f t="shared" si="179"/>
        <v>Profit</v>
      </c>
    </row>
    <row r="2861" spans="1:18">
      <c r="A2861">
        <v>6501</v>
      </c>
      <c r="B2861" t="s">
        <v>40</v>
      </c>
      <c r="C2861">
        <v>19</v>
      </c>
      <c r="D2861" t="s">
        <v>24</v>
      </c>
      <c r="E2861" t="s">
        <v>17</v>
      </c>
      <c r="F2861" t="s">
        <v>49</v>
      </c>
      <c r="G2861">
        <v>4391.43</v>
      </c>
      <c r="H2861">
        <v>1384.04</v>
      </c>
      <c r="I2861">
        <v>5099.9399999999996</v>
      </c>
      <c r="J2861">
        <v>3715.9</v>
      </c>
      <c r="K2861" s="1">
        <f t="shared" si="176"/>
        <v>2.6848212479408109</v>
      </c>
      <c r="L2861" t="s">
        <v>31</v>
      </c>
      <c r="M2861" s="2" t="s">
        <v>195</v>
      </c>
      <c r="N2861" s="3" t="str">
        <f t="shared" si="177"/>
        <v>Oct</v>
      </c>
      <c r="O2861" t="s">
        <v>28</v>
      </c>
      <c r="P2861" t="s">
        <v>39</v>
      </c>
      <c r="Q2861" t="str">
        <f t="shared" si="178"/>
        <v>Young</v>
      </c>
      <c r="R2861" t="str">
        <f t="shared" si="179"/>
        <v>Profit</v>
      </c>
    </row>
    <row r="2862" spans="1:18">
      <c r="A2862">
        <v>6453</v>
      </c>
      <c r="B2862" t="s">
        <v>92</v>
      </c>
      <c r="C2862">
        <v>49</v>
      </c>
      <c r="D2862" t="s">
        <v>16</v>
      </c>
      <c r="E2862" t="s">
        <v>57</v>
      </c>
      <c r="F2862" t="s">
        <v>18</v>
      </c>
      <c r="G2862">
        <v>4581.79</v>
      </c>
      <c r="H2862">
        <v>353.53</v>
      </c>
      <c r="I2862">
        <v>5099.1400000000003</v>
      </c>
      <c r="J2862">
        <v>4745.6099999999997</v>
      </c>
      <c r="K2862" s="1">
        <f t="shared" si="176"/>
        <v>13.423500127287642</v>
      </c>
      <c r="L2862" t="s">
        <v>37</v>
      </c>
      <c r="M2862" s="2" t="s">
        <v>268</v>
      </c>
      <c r="N2862" s="3" t="str">
        <f t="shared" si="177"/>
        <v>Jun</v>
      </c>
      <c r="O2862" t="s">
        <v>21</v>
      </c>
      <c r="P2862" t="s">
        <v>22</v>
      </c>
      <c r="Q2862" t="str">
        <f t="shared" si="178"/>
        <v>Senior</v>
      </c>
      <c r="R2862" t="str">
        <f t="shared" si="179"/>
        <v>Profit</v>
      </c>
    </row>
    <row r="2863" spans="1:18">
      <c r="A2863">
        <v>3573</v>
      </c>
      <c r="B2863" t="s">
        <v>47</v>
      </c>
      <c r="C2863">
        <v>50</v>
      </c>
      <c r="D2863" t="s">
        <v>16</v>
      </c>
      <c r="E2863" t="s">
        <v>30</v>
      </c>
      <c r="F2863" t="s">
        <v>25</v>
      </c>
      <c r="G2863">
        <v>2974.92</v>
      </c>
      <c r="H2863">
        <v>684.53</v>
      </c>
      <c r="I2863">
        <v>5098.82</v>
      </c>
      <c r="J2863">
        <v>4414.29</v>
      </c>
      <c r="K2863" s="1">
        <f t="shared" si="176"/>
        <v>6.4486435948753158</v>
      </c>
      <c r="L2863" t="s">
        <v>37</v>
      </c>
      <c r="M2863" s="2" t="s">
        <v>386</v>
      </c>
      <c r="N2863" s="3" t="str">
        <f t="shared" si="177"/>
        <v>Aug</v>
      </c>
      <c r="O2863" t="s">
        <v>56</v>
      </c>
      <c r="P2863" t="s">
        <v>22</v>
      </c>
      <c r="Q2863" t="str">
        <f t="shared" si="178"/>
        <v>Senior</v>
      </c>
      <c r="R2863" t="str">
        <f t="shared" si="179"/>
        <v>Profit</v>
      </c>
    </row>
    <row r="2864" spans="1:18">
      <c r="A2864">
        <v>942</v>
      </c>
      <c r="B2864" t="s">
        <v>84</v>
      </c>
      <c r="C2864">
        <v>45</v>
      </c>
      <c r="D2864" t="s">
        <v>16</v>
      </c>
      <c r="E2864" t="s">
        <v>30</v>
      </c>
      <c r="F2864" t="s">
        <v>25</v>
      </c>
      <c r="G2864">
        <v>4330.67</v>
      </c>
      <c r="H2864">
        <v>1230.31</v>
      </c>
      <c r="I2864">
        <v>5098.1000000000004</v>
      </c>
      <c r="J2864">
        <v>3867.79</v>
      </c>
      <c r="K2864" s="1">
        <f t="shared" si="176"/>
        <v>3.1437523876096272</v>
      </c>
      <c r="L2864" t="s">
        <v>31</v>
      </c>
      <c r="M2864" s="2" t="s">
        <v>221</v>
      </c>
      <c r="N2864" s="3" t="str">
        <f t="shared" si="177"/>
        <v>Dec</v>
      </c>
      <c r="O2864" t="s">
        <v>28</v>
      </c>
      <c r="P2864" t="s">
        <v>39</v>
      </c>
      <c r="Q2864" t="str">
        <f t="shared" si="178"/>
        <v>Senior</v>
      </c>
      <c r="R2864" t="str">
        <f t="shared" si="179"/>
        <v>Profit</v>
      </c>
    </row>
    <row r="2865" spans="1:18">
      <c r="A2865">
        <v>30</v>
      </c>
      <c r="B2865" t="s">
        <v>23</v>
      </c>
      <c r="C2865">
        <v>35</v>
      </c>
      <c r="D2865" t="s">
        <v>24</v>
      </c>
      <c r="E2865" t="s">
        <v>41</v>
      </c>
      <c r="F2865" t="s">
        <v>49</v>
      </c>
      <c r="G2865">
        <v>4562.63</v>
      </c>
      <c r="H2865">
        <v>99.13</v>
      </c>
      <c r="I2865">
        <v>5098.08</v>
      </c>
      <c r="J2865">
        <v>4998.95</v>
      </c>
      <c r="K2865" s="1">
        <f t="shared" si="176"/>
        <v>50.428225562392818</v>
      </c>
      <c r="L2865" t="s">
        <v>26</v>
      </c>
      <c r="M2865" s="2" t="s">
        <v>79</v>
      </c>
      <c r="N2865" s="3" t="str">
        <f t="shared" si="177"/>
        <v>Feb</v>
      </c>
      <c r="O2865" t="s">
        <v>51</v>
      </c>
      <c r="P2865" t="s">
        <v>22</v>
      </c>
      <c r="Q2865" t="str">
        <f t="shared" si="178"/>
        <v>Adult</v>
      </c>
      <c r="R2865" t="str">
        <f t="shared" si="179"/>
        <v>Profit</v>
      </c>
    </row>
    <row r="2866" spans="1:18">
      <c r="A2866">
        <v>9412</v>
      </c>
      <c r="B2866" t="s">
        <v>84</v>
      </c>
      <c r="C2866">
        <v>32</v>
      </c>
      <c r="D2866" t="s">
        <v>24</v>
      </c>
      <c r="E2866" t="s">
        <v>17</v>
      </c>
      <c r="F2866" t="s">
        <v>42</v>
      </c>
      <c r="G2866">
        <v>3243.25</v>
      </c>
      <c r="H2866">
        <v>806.47</v>
      </c>
      <c r="I2866">
        <v>5098.0200000000004</v>
      </c>
      <c r="J2866">
        <v>4291.55</v>
      </c>
      <c r="K2866" s="1">
        <f t="shared" si="176"/>
        <v>5.3214006720646774</v>
      </c>
      <c r="L2866" t="s">
        <v>26</v>
      </c>
      <c r="M2866" s="2" t="s">
        <v>333</v>
      </c>
      <c r="N2866" s="3" t="str">
        <f t="shared" si="177"/>
        <v>Mar</v>
      </c>
      <c r="O2866" t="s">
        <v>28</v>
      </c>
      <c r="P2866" t="s">
        <v>22</v>
      </c>
      <c r="Q2866" t="str">
        <f t="shared" si="178"/>
        <v>Adult</v>
      </c>
      <c r="R2866" t="str">
        <f t="shared" si="179"/>
        <v>Profit</v>
      </c>
    </row>
    <row r="2867" spans="1:18">
      <c r="A2867">
        <v>2756</v>
      </c>
      <c r="B2867" t="s">
        <v>23</v>
      </c>
      <c r="C2867">
        <v>44</v>
      </c>
      <c r="D2867" t="s">
        <v>24</v>
      </c>
      <c r="E2867" t="s">
        <v>41</v>
      </c>
      <c r="F2867" t="s">
        <v>42</v>
      </c>
      <c r="G2867">
        <v>3888.07</v>
      </c>
      <c r="H2867">
        <v>764.12</v>
      </c>
      <c r="I2867">
        <v>5097.4399999999996</v>
      </c>
      <c r="J2867">
        <v>4333.32</v>
      </c>
      <c r="K2867" s="1">
        <f t="shared" si="176"/>
        <v>5.6709940846987381</v>
      </c>
      <c r="L2867" t="s">
        <v>54</v>
      </c>
      <c r="M2867" s="2" t="s">
        <v>73</v>
      </c>
      <c r="N2867" s="3" t="str">
        <f t="shared" si="177"/>
        <v>Feb</v>
      </c>
      <c r="O2867" t="s">
        <v>28</v>
      </c>
      <c r="P2867" t="s">
        <v>22</v>
      </c>
      <c r="Q2867" t="str">
        <f t="shared" si="178"/>
        <v>Senior</v>
      </c>
      <c r="R2867" t="str">
        <f t="shared" si="179"/>
        <v>Profit</v>
      </c>
    </row>
    <row r="2868" spans="1:18">
      <c r="A2868">
        <v>7023</v>
      </c>
      <c r="B2868" t="s">
        <v>92</v>
      </c>
      <c r="C2868">
        <v>30</v>
      </c>
      <c r="D2868" t="s">
        <v>24</v>
      </c>
      <c r="E2868" t="s">
        <v>57</v>
      </c>
      <c r="F2868" t="s">
        <v>25</v>
      </c>
      <c r="G2868">
        <v>4267.9799999999996</v>
      </c>
      <c r="H2868">
        <v>1909.24</v>
      </c>
      <c r="I2868">
        <v>5095.91</v>
      </c>
      <c r="J2868">
        <v>3186.67</v>
      </c>
      <c r="K2868" s="1">
        <f t="shared" si="176"/>
        <v>1.6690777482139489</v>
      </c>
      <c r="L2868" t="s">
        <v>19</v>
      </c>
      <c r="M2868" s="2" t="s">
        <v>278</v>
      </c>
      <c r="N2868" s="3" t="str">
        <f t="shared" si="177"/>
        <v>Sep</v>
      </c>
      <c r="O2868" t="s">
        <v>28</v>
      </c>
      <c r="P2868" t="s">
        <v>22</v>
      </c>
      <c r="Q2868" t="str">
        <f t="shared" si="178"/>
        <v>Adult</v>
      </c>
      <c r="R2868" t="str">
        <f t="shared" si="179"/>
        <v>Profit</v>
      </c>
    </row>
    <row r="2869" spans="1:18">
      <c r="A2869">
        <v>6136</v>
      </c>
      <c r="B2869" t="s">
        <v>52</v>
      </c>
      <c r="C2869">
        <v>56</v>
      </c>
      <c r="D2869" t="s">
        <v>16</v>
      </c>
      <c r="E2869" t="s">
        <v>59</v>
      </c>
      <c r="F2869" t="s">
        <v>49</v>
      </c>
      <c r="G2869">
        <v>4458.08</v>
      </c>
      <c r="H2869">
        <v>702.51</v>
      </c>
      <c r="I2869">
        <v>5095.8</v>
      </c>
      <c r="J2869">
        <v>4393.29</v>
      </c>
      <c r="K2869" s="1">
        <f t="shared" si="176"/>
        <v>6.253704573600376</v>
      </c>
      <c r="L2869" t="s">
        <v>54</v>
      </c>
      <c r="M2869" s="2" t="s">
        <v>27</v>
      </c>
      <c r="N2869" s="3" t="str">
        <f t="shared" si="177"/>
        <v>Mar</v>
      </c>
      <c r="O2869" t="s">
        <v>51</v>
      </c>
      <c r="P2869" t="s">
        <v>22</v>
      </c>
      <c r="Q2869" t="str">
        <f t="shared" si="178"/>
        <v>Senior</v>
      </c>
      <c r="R2869" t="str">
        <f t="shared" si="179"/>
        <v>Profit</v>
      </c>
    </row>
    <row r="2870" spans="1:18">
      <c r="A2870">
        <v>8187</v>
      </c>
      <c r="B2870" t="s">
        <v>23</v>
      </c>
      <c r="C2870">
        <v>30</v>
      </c>
      <c r="D2870" t="s">
        <v>16</v>
      </c>
      <c r="E2870" t="s">
        <v>17</v>
      </c>
      <c r="F2870" t="s">
        <v>49</v>
      </c>
      <c r="G2870">
        <v>3945.01</v>
      </c>
      <c r="H2870">
        <v>1170.1600000000001</v>
      </c>
      <c r="I2870">
        <v>5095.76</v>
      </c>
      <c r="J2870">
        <v>3925.6</v>
      </c>
      <c r="K2870" s="1">
        <f t="shared" si="176"/>
        <v>3.354754905312094</v>
      </c>
      <c r="L2870" t="s">
        <v>54</v>
      </c>
      <c r="M2870" s="2" t="s">
        <v>77</v>
      </c>
      <c r="N2870" s="3" t="str">
        <f t="shared" si="177"/>
        <v>Mar</v>
      </c>
      <c r="O2870" t="s">
        <v>51</v>
      </c>
      <c r="P2870" t="s">
        <v>39</v>
      </c>
      <c r="Q2870" t="str">
        <f t="shared" si="178"/>
        <v>Adult</v>
      </c>
      <c r="R2870" t="str">
        <f t="shared" si="179"/>
        <v>Profit</v>
      </c>
    </row>
    <row r="2871" spans="1:18">
      <c r="A2871">
        <v>9068</v>
      </c>
      <c r="B2871" t="s">
        <v>47</v>
      </c>
      <c r="C2871">
        <v>38</v>
      </c>
      <c r="D2871" t="s">
        <v>16</v>
      </c>
      <c r="E2871" t="s">
        <v>35</v>
      </c>
      <c r="F2871" t="s">
        <v>18</v>
      </c>
      <c r="G2871">
        <v>3064.02</v>
      </c>
      <c r="H2871">
        <v>620.1</v>
      </c>
      <c r="I2871">
        <v>5094.92</v>
      </c>
      <c r="J2871">
        <v>4474.82</v>
      </c>
      <c r="K2871" s="1">
        <f t="shared" si="176"/>
        <v>7.2162876955329782</v>
      </c>
      <c r="L2871" t="s">
        <v>31</v>
      </c>
      <c r="M2871" s="2" t="s">
        <v>192</v>
      </c>
      <c r="N2871" s="3" t="str">
        <f t="shared" si="177"/>
        <v>Aug</v>
      </c>
      <c r="O2871" t="s">
        <v>33</v>
      </c>
      <c r="P2871" t="s">
        <v>39</v>
      </c>
      <c r="Q2871" t="str">
        <f t="shared" si="178"/>
        <v>Adult</v>
      </c>
      <c r="R2871" t="str">
        <f t="shared" si="179"/>
        <v>Profit</v>
      </c>
    </row>
    <row r="2872" spans="1:18">
      <c r="A2872">
        <v>6798</v>
      </c>
      <c r="B2872" t="s">
        <v>40</v>
      </c>
      <c r="C2872">
        <v>59</v>
      </c>
      <c r="D2872" t="s">
        <v>24</v>
      </c>
      <c r="E2872" t="s">
        <v>57</v>
      </c>
      <c r="F2872" t="s">
        <v>42</v>
      </c>
      <c r="G2872">
        <v>3223.09</v>
      </c>
      <c r="H2872">
        <v>1936.95</v>
      </c>
      <c r="I2872">
        <v>5094.7299999999996</v>
      </c>
      <c r="J2872">
        <v>3157.78</v>
      </c>
      <c r="K2872" s="1">
        <f t="shared" si="176"/>
        <v>1.6302847259867317</v>
      </c>
      <c r="L2872" t="s">
        <v>26</v>
      </c>
      <c r="M2872" s="2" t="s">
        <v>304</v>
      </c>
      <c r="N2872" s="3" t="str">
        <f t="shared" si="177"/>
        <v>Feb</v>
      </c>
      <c r="O2872" t="s">
        <v>51</v>
      </c>
      <c r="P2872" t="s">
        <v>22</v>
      </c>
      <c r="Q2872" t="str">
        <f t="shared" si="178"/>
        <v>Senior</v>
      </c>
      <c r="R2872" t="str">
        <f t="shared" si="179"/>
        <v>Profit</v>
      </c>
    </row>
    <row r="2873" spans="1:18">
      <c r="A2873">
        <v>5290</v>
      </c>
      <c r="B2873" t="s">
        <v>29</v>
      </c>
      <c r="C2873">
        <v>47</v>
      </c>
      <c r="D2873" t="s">
        <v>24</v>
      </c>
      <c r="E2873" t="s">
        <v>57</v>
      </c>
      <c r="F2873" t="s">
        <v>49</v>
      </c>
      <c r="G2873">
        <v>3618.31</v>
      </c>
      <c r="H2873">
        <v>280.54000000000002</v>
      </c>
      <c r="I2873">
        <v>5094.66</v>
      </c>
      <c r="J2873">
        <v>4814.12</v>
      </c>
      <c r="K2873" s="1">
        <f t="shared" si="176"/>
        <v>17.160191060098381</v>
      </c>
      <c r="L2873" t="s">
        <v>37</v>
      </c>
      <c r="M2873" s="2" t="s">
        <v>140</v>
      </c>
      <c r="N2873" s="3" t="str">
        <f t="shared" si="177"/>
        <v>Dec</v>
      </c>
      <c r="O2873" t="s">
        <v>21</v>
      </c>
      <c r="P2873" t="s">
        <v>22</v>
      </c>
      <c r="Q2873" t="str">
        <f t="shared" si="178"/>
        <v>Senior</v>
      </c>
      <c r="R2873" t="str">
        <f t="shared" si="179"/>
        <v>Profit</v>
      </c>
    </row>
    <row r="2874" spans="1:18">
      <c r="A2874">
        <v>2071</v>
      </c>
      <c r="B2874" t="s">
        <v>52</v>
      </c>
      <c r="C2874">
        <v>49</v>
      </c>
      <c r="D2874" t="s">
        <v>24</v>
      </c>
      <c r="E2874" t="s">
        <v>66</v>
      </c>
      <c r="F2874" t="s">
        <v>49</v>
      </c>
      <c r="G2874">
        <v>3946.97</v>
      </c>
      <c r="H2874">
        <v>1185.81</v>
      </c>
      <c r="I2874">
        <v>5093.75</v>
      </c>
      <c r="J2874">
        <v>3907.94</v>
      </c>
      <c r="K2874" s="1">
        <f t="shared" si="176"/>
        <v>3.2955869827375381</v>
      </c>
      <c r="L2874" t="s">
        <v>54</v>
      </c>
      <c r="M2874" s="2" t="s">
        <v>333</v>
      </c>
      <c r="N2874" s="3" t="str">
        <f t="shared" si="177"/>
        <v>Mar</v>
      </c>
      <c r="O2874" t="s">
        <v>51</v>
      </c>
      <c r="P2874" t="s">
        <v>39</v>
      </c>
      <c r="Q2874" t="str">
        <f t="shared" si="178"/>
        <v>Senior</v>
      </c>
      <c r="R2874" t="str">
        <f t="shared" si="179"/>
        <v>Profit</v>
      </c>
    </row>
    <row r="2875" spans="1:18">
      <c r="A2875">
        <v>8397</v>
      </c>
      <c r="B2875" t="s">
        <v>23</v>
      </c>
      <c r="C2875">
        <v>34</v>
      </c>
      <c r="D2875" t="s">
        <v>24</v>
      </c>
      <c r="E2875" t="s">
        <v>41</v>
      </c>
      <c r="F2875" t="s">
        <v>42</v>
      </c>
      <c r="G2875">
        <v>3579.3</v>
      </c>
      <c r="H2875">
        <v>1870.99</v>
      </c>
      <c r="I2875">
        <v>5093.66</v>
      </c>
      <c r="J2875">
        <v>3222.67</v>
      </c>
      <c r="K2875" s="1">
        <f t="shared" si="176"/>
        <v>1.7224410606149685</v>
      </c>
      <c r="L2875" t="s">
        <v>37</v>
      </c>
      <c r="M2875" s="2" t="s">
        <v>150</v>
      </c>
      <c r="N2875" s="3" t="str">
        <f t="shared" si="177"/>
        <v>Apr</v>
      </c>
      <c r="O2875" t="s">
        <v>56</v>
      </c>
      <c r="P2875" t="s">
        <v>39</v>
      </c>
      <c r="Q2875" t="str">
        <f t="shared" si="178"/>
        <v>Adult</v>
      </c>
      <c r="R2875" t="str">
        <f t="shared" si="179"/>
        <v>Profit</v>
      </c>
    </row>
    <row r="2876" spans="1:18">
      <c r="A2876">
        <v>783</v>
      </c>
      <c r="B2876" t="s">
        <v>47</v>
      </c>
      <c r="C2876">
        <v>40</v>
      </c>
      <c r="D2876" t="s">
        <v>16</v>
      </c>
      <c r="E2876" t="s">
        <v>53</v>
      </c>
      <c r="F2876" t="s">
        <v>18</v>
      </c>
      <c r="G2876">
        <v>4101.2299999999996</v>
      </c>
      <c r="H2876">
        <v>1635.68</v>
      </c>
      <c r="I2876">
        <v>5093.21</v>
      </c>
      <c r="J2876">
        <v>3457.53</v>
      </c>
      <c r="K2876" s="1">
        <f t="shared" si="176"/>
        <v>2.1138181062310477</v>
      </c>
      <c r="L2876" t="s">
        <v>19</v>
      </c>
      <c r="M2876" s="2" t="s">
        <v>321</v>
      </c>
      <c r="N2876" s="3" t="str">
        <f t="shared" si="177"/>
        <v>Sep</v>
      </c>
      <c r="O2876" t="s">
        <v>56</v>
      </c>
      <c r="P2876" t="s">
        <v>39</v>
      </c>
      <c r="Q2876" t="str">
        <f t="shared" si="178"/>
        <v>Adult</v>
      </c>
      <c r="R2876" t="str">
        <f t="shared" si="179"/>
        <v>Profit</v>
      </c>
    </row>
    <row r="2877" spans="1:18">
      <c r="A2877">
        <v>5325</v>
      </c>
      <c r="B2877" t="s">
        <v>34</v>
      </c>
      <c r="C2877">
        <v>24</v>
      </c>
      <c r="D2877" t="s">
        <v>24</v>
      </c>
      <c r="E2877" t="s">
        <v>59</v>
      </c>
      <c r="F2877" t="s">
        <v>36</v>
      </c>
      <c r="G2877">
        <v>3622.84</v>
      </c>
      <c r="H2877">
        <v>970.6</v>
      </c>
      <c r="I2877">
        <v>5093.18</v>
      </c>
      <c r="J2877">
        <v>4122.58</v>
      </c>
      <c r="K2877" s="1">
        <f t="shared" si="176"/>
        <v>4.2474551823614259</v>
      </c>
      <c r="L2877" t="s">
        <v>26</v>
      </c>
      <c r="M2877" s="2" t="s">
        <v>193</v>
      </c>
      <c r="N2877" s="3" t="str">
        <f t="shared" si="177"/>
        <v>Nov</v>
      </c>
      <c r="O2877" t="s">
        <v>21</v>
      </c>
      <c r="P2877" t="s">
        <v>22</v>
      </c>
      <c r="Q2877" t="str">
        <f t="shared" si="178"/>
        <v>Young</v>
      </c>
      <c r="R2877" t="str">
        <f t="shared" si="179"/>
        <v>Profit</v>
      </c>
    </row>
    <row r="2878" spans="1:18">
      <c r="A2878">
        <v>5163</v>
      </c>
      <c r="B2878" t="s">
        <v>23</v>
      </c>
      <c r="C2878">
        <v>18</v>
      </c>
      <c r="D2878" t="s">
        <v>16</v>
      </c>
      <c r="E2878" t="s">
        <v>59</v>
      </c>
      <c r="F2878" t="s">
        <v>36</v>
      </c>
      <c r="G2878">
        <v>3362.4</v>
      </c>
      <c r="H2878">
        <v>1185.6400000000001</v>
      </c>
      <c r="I2878">
        <v>5093.16</v>
      </c>
      <c r="J2878">
        <v>3907.52</v>
      </c>
      <c r="K2878" s="1">
        <f t="shared" si="176"/>
        <v>3.2957052731014471</v>
      </c>
      <c r="L2878" t="s">
        <v>26</v>
      </c>
      <c r="M2878" s="2" t="s">
        <v>313</v>
      </c>
      <c r="N2878" s="3" t="str">
        <f t="shared" si="177"/>
        <v>Feb</v>
      </c>
      <c r="O2878" t="s">
        <v>33</v>
      </c>
      <c r="P2878" t="s">
        <v>22</v>
      </c>
      <c r="Q2878" t="str">
        <f t="shared" si="178"/>
        <v>Young</v>
      </c>
      <c r="R2878" t="str">
        <f t="shared" si="179"/>
        <v>Profit</v>
      </c>
    </row>
    <row r="2879" spans="1:18">
      <c r="A2879">
        <v>4159</v>
      </c>
      <c r="B2879" t="s">
        <v>23</v>
      </c>
      <c r="C2879">
        <v>35</v>
      </c>
      <c r="D2879" t="s">
        <v>24</v>
      </c>
      <c r="E2879" t="s">
        <v>17</v>
      </c>
      <c r="F2879" t="s">
        <v>25</v>
      </c>
      <c r="G2879">
        <v>4104.95</v>
      </c>
      <c r="H2879">
        <v>785.69</v>
      </c>
      <c r="I2879">
        <v>5090.83</v>
      </c>
      <c r="J2879">
        <v>4305.1400000000003</v>
      </c>
      <c r="K2879" s="1">
        <f t="shared" si="176"/>
        <v>5.4794384553704392</v>
      </c>
      <c r="L2879" t="s">
        <v>54</v>
      </c>
      <c r="M2879" s="2" t="s">
        <v>74</v>
      </c>
      <c r="N2879" s="3" t="str">
        <f t="shared" si="177"/>
        <v>Aug</v>
      </c>
      <c r="O2879" t="s">
        <v>28</v>
      </c>
      <c r="P2879" t="s">
        <v>22</v>
      </c>
      <c r="Q2879" t="str">
        <f t="shared" si="178"/>
        <v>Adult</v>
      </c>
      <c r="R2879" t="str">
        <f t="shared" si="179"/>
        <v>Profit</v>
      </c>
    </row>
    <row r="2880" spans="1:18">
      <c r="A2880">
        <v>4235</v>
      </c>
      <c r="B2880" t="s">
        <v>44</v>
      </c>
      <c r="C2880">
        <v>25</v>
      </c>
      <c r="D2880" t="s">
        <v>24</v>
      </c>
      <c r="E2880" t="s">
        <v>59</v>
      </c>
      <c r="F2880" t="s">
        <v>42</v>
      </c>
      <c r="G2880">
        <v>4001.41</v>
      </c>
      <c r="H2880">
        <v>851.64</v>
      </c>
      <c r="I2880">
        <v>5089.71</v>
      </c>
      <c r="J2880">
        <v>4238.07</v>
      </c>
      <c r="K2880" s="1">
        <f t="shared" si="176"/>
        <v>4.9763632520783423</v>
      </c>
      <c r="L2880" t="s">
        <v>54</v>
      </c>
      <c r="M2880" s="2" t="s">
        <v>323</v>
      </c>
      <c r="N2880" s="3" t="str">
        <f t="shared" si="177"/>
        <v>Nov</v>
      </c>
      <c r="O2880" t="s">
        <v>28</v>
      </c>
      <c r="P2880" t="s">
        <v>39</v>
      </c>
      <c r="Q2880" t="str">
        <f t="shared" si="178"/>
        <v>Young</v>
      </c>
      <c r="R2880" t="str">
        <f t="shared" si="179"/>
        <v>Profit</v>
      </c>
    </row>
    <row r="2881" spans="1:18">
      <c r="A2881">
        <v>7769</v>
      </c>
      <c r="B2881" t="s">
        <v>34</v>
      </c>
      <c r="C2881">
        <v>40</v>
      </c>
      <c r="D2881" t="s">
        <v>16</v>
      </c>
      <c r="E2881" t="s">
        <v>30</v>
      </c>
      <c r="F2881" t="s">
        <v>25</v>
      </c>
      <c r="G2881">
        <v>4004.31</v>
      </c>
      <c r="H2881">
        <v>1774.33</v>
      </c>
      <c r="I2881">
        <v>5085.8500000000004</v>
      </c>
      <c r="J2881">
        <v>3311.52</v>
      </c>
      <c r="K2881" s="1">
        <f t="shared" si="176"/>
        <v>1.8663495516617541</v>
      </c>
      <c r="L2881" t="s">
        <v>19</v>
      </c>
      <c r="M2881" s="2" t="s">
        <v>311</v>
      </c>
      <c r="N2881" s="3" t="str">
        <f t="shared" si="177"/>
        <v>Feb</v>
      </c>
      <c r="O2881" t="s">
        <v>51</v>
      </c>
      <c r="P2881" t="s">
        <v>39</v>
      </c>
      <c r="Q2881" t="str">
        <f t="shared" si="178"/>
        <v>Adult</v>
      </c>
      <c r="R2881" t="str">
        <f t="shared" si="179"/>
        <v>Profit</v>
      </c>
    </row>
    <row r="2882" spans="1:18">
      <c r="A2882">
        <v>7975</v>
      </c>
      <c r="B2882" t="s">
        <v>23</v>
      </c>
      <c r="C2882">
        <v>46</v>
      </c>
      <c r="D2882" t="s">
        <v>16</v>
      </c>
      <c r="E2882" t="s">
        <v>66</v>
      </c>
      <c r="F2882" t="s">
        <v>42</v>
      </c>
      <c r="G2882">
        <v>3541.29</v>
      </c>
      <c r="H2882">
        <v>970.75</v>
      </c>
      <c r="I2882">
        <v>5083.2299999999996</v>
      </c>
      <c r="J2882">
        <v>4112.4799999999996</v>
      </c>
      <c r="K2882" s="1">
        <f t="shared" ref="K2882:K2945" si="180">J2882/H2882</f>
        <v>4.2363945403038885</v>
      </c>
      <c r="L2882" t="s">
        <v>31</v>
      </c>
      <c r="M2882" s="2" t="s">
        <v>205</v>
      </c>
      <c r="N2882" s="3" t="str">
        <f t="shared" ref="N2882:N2945" si="181">TEXT(M2882,"MMM")</f>
        <v>Nov</v>
      </c>
      <c r="O2882" t="s">
        <v>33</v>
      </c>
      <c r="P2882" t="s">
        <v>39</v>
      </c>
      <c r="Q2882" t="str">
        <f t="shared" ref="Q2882:Q2945" si="182">IF(C2882&gt;=18,IF(C2882&lt;=25,"Young",IF(C2882&lt;=40,"Adult",IF(C2882&lt;=60,"Senior",""))),"")</f>
        <v>Senior</v>
      </c>
      <c r="R2882" t="str">
        <f t="shared" ref="R2882:R2945" si="183">IF(J2882&gt;0,"Profit","Loss")</f>
        <v>Profit</v>
      </c>
    </row>
    <row r="2883" spans="1:18">
      <c r="A2883">
        <v>2876</v>
      </c>
      <c r="B2883" t="s">
        <v>84</v>
      </c>
      <c r="C2883">
        <v>55</v>
      </c>
      <c r="D2883" t="s">
        <v>24</v>
      </c>
      <c r="E2883" t="s">
        <v>35</v>
      </c>
      <c r="F2883" t="s">
        <v>49</v>
      </c>
      <c r="G2883">
        <v>3728.94</v>
      </c>
      <c r="H2883">
        <v>218.71</v>
      </c>
      <c r="I2883">
        <v>5082.1000000000004</v>
      </c>
      <c r="J2883">
        <v>4863.3900000000003</v>
      </c>
      <c r="K2883" s="1">
        <f t="shared" si="180"/>
        <v>22.236706140551416</v>
      </c>
      <c r="L2883" t="s">
        <v>19</v>
      </c>
      <c r="M2883" s="2" t="s">
        <v>74</v>
      </c>
      <c r="N2883" s="3" t="str">
        <f t="shared" si="181"/>
        <v>Aug</v>
      </c>
      <c r="O2883" t="s">
        <v>21</v>
      </c>
      <c r="P2883" t="s">
        <v>39</v>
      </c>
      <c r="Q2883" t="str">
        <f t="shared" si="182"/>
        <v>Senior</v>
      </c>
      <c r="R2883" t="str">
        <f t="shared" si="183"/>
        <v>Profit</v>
      </c>
    </row>
    <row r="2884" spans="1:18">
      <c r="A2884">
        <v>7104</v>
      </c>
      <c r="B2884" t="s">
        <v>15</v>
      </c>
      <c r="C2884">
        <v>58</v>
      </c>
      <c r="D2884" t="s">
        <v>24</v>
      </c>
      <c r="E2884" t="s">
        <v>59</v>
      </c>
      <c r="F2884" t="s">
        <v>25</v>
      </c>
      <c r="G2884">
        <v>4044.15</v>
      </c>
      <c r="H2884">
        <v>1142.03</v>
      </c>
      <c r="I2884">
        <v>5081.3999999999996</v>
      </c>
      <c r="J2884">
        <v>3939.37</v>
      </c>
      <c r="K2884" s="1">
        <f t="shared" si="180"/>
        <v>3.4494452860257612</v>
      </c>
      <c r="L2884" t="s">
        <v>19</v>
      </c>
      <c r="M2884" s="2" t="s">
        <v>43</v>
      </c>
      <c r="N2884" s="3" t="str">
        <f t="shared" si="181"/>
        <v>Jul</v>
      </c>
      <c r="O2884" t="s">
        <v>56</v>
      </c>
      <c r="P2884" t="s">
        <v>39</v>
      </c>
      <c r="Q2884" t="str">
        <f t="shared" si="182"/>
        <v>Senior</v>
      </c>
      <c r="R2884" t="str">
        <f t="shared" si="183"/>
        <v>Profit</v>
      </c>
    </row>
    <row r="2885" spans="1:18">
      <c r="A2885">
        <v>7311</v>
      </c>
      <c r="B2885" t="s">
        <v>92</v>
      </c>
      <c r="C2885">
        <v>45</v>
      </c>
      <c r="D2885" t="s">
        <v>24</v>
      </c>
      <c r="E2885" t="s">
        <v>17</v>
      </c>
      <c r="F2885" t="s">
        <v>18</v>
      </c>
      <c r="G2885">
        <v>4421.82</v>
      </c>
      <c r="H2885">
        <v>1636.12</v>
      </c>
      <c r="I2885">
        <v>5081.08</v>
      </c>
      <c r="J2885">
        <v>3444.96</v>
      </c>
      <c r="K2885" s="1">
        <f t="shared" si="180"/>
        <v>2.1055668288389606</v>
      </c>
      <c r="L2885" t="s">
        <v>26</v>
      </c>
      <c r="M2885" s="2" t="s">
        <v>411</v>
      </c>
      <c r="N2885" s="3" t="str">
        <f t="shared" si="181"/>
        <v>Apr</v>
      </c>
      <c r="O2885" t="s">
        <v>33</v>
      </c>
      <c r="P2885" t="s">
        <v>39</v>
      </c>
      <c r="Q2885" t="str">
        <f t="shared" si="182"/>
        <v>Senior</v>
      </c>
      <c r="R2885" t="str">
        <f t="shared" si="183"/>
        <v>Profit</v>
      </c>
    </row>
    <row r="2886" spans="1:18">
      <c r="A2886">
        <v>3201</v>
      </c>
      <c r="B2886" t="s">
        <v>15</v>
      </c>
      <c r="C2886">
        <v>31</v>
      </c>
      <c r="D2886" t="s">
        <v>16</v>
      </c>
      <c r="E2886" t="s">
        <v>59</v>
      </c>
      <c r="F2886" t="s">
        <v>18</v>
      </c>
      <c r="G2886">
        <v>3850.8</v>
      </c>
      <c r="H2886">
        <v>941.59</v>
      </c>
      <c r="I2886">
        <v>5080.79</v>
      </c>
      <c r="J2886">
        <v>4139.2</v>
      </c>
      <c r="K2886" s="1">
        <f t="shared" si="180"/>
        <v>4.3959685213309401</v>
      </c>
      <c r="L2886" t="s">
        <v>19</v>
      </c>
      <c r="M2886" s="2" t="s">
        <v>252</v>
      </c>
      <c r="N2886" s="3" t="str">
        <f t="shared" si="181"/>
        <v>Dec</v>
      </c>
      <c r="O2886" t="s">
        <v>33</v>
      </c>
      <c r="P2886" t="s">
        <v>22</v>
      </c>
      <c r="Q2886" t="str">
        <f t="shared" si="182"/>
        <v>Adult</v>
      </c>
      <c r="R2886" t="str">
        <f t="shared" si="183"/>
        <v>Profit</v>
      </c>
    </row>
    <row r="2887" spans="1:18">
      <c r="A2887">
        <v>8562</v>
      </c>
      <c r="B2887" t="s">
        <v>84</v>
      </c>
      <c r="C2887">
        <v>52</v>
      </c>
      <c r="D2887" t="s">
        <v>24</v>
      </c>
      <c r="E2887" t="s">
        <v>17</v>
      </c>
      <c r="F2887" t="s">
        <v>49</v>
      </c>
      <c r="G2887">
        <v>3033.59</v>
      </c>
      <c r="H2887">
        <v>240.75</v>
      </c>
      <c r="I2887">
        <v>5080.18</v>
      </c>
      <c r="J2887">
        <v>4839.43</v>
      </c>
      <c r="K2887" s="1">
        <f t="shared" si="180"/>
        <v>20.101474558670823</v>
      </c>
      <c r="L2887" t="s">
        <v>37</v>
      </c>
      <c r="M2887" s="2" t="s">
        <v>401</v>
      </c>
      <c r="N2887" s="3" t="str">
        <f t="shared" si="181"/>
        <v>Mar</v>
      </c>
      <c r="O2887" t="s">
        <v>21</v>
      </c>
      <c r="P2887" t="s">
        <v>39</v>
      </c>
      <c r="Q2887" t="str">
        <f t="shared" si="182"/>
        <v>Senior</v>
      </c>
      <c r="R2887" t="str">
        <f t="shared" si="183"/>
        <v>Profit</v>
      </c>
    </row>
    <row r="2888" spans="1:18">
      <c r="A2888">
        <v>9393</v>
      </c>
      <c r="B2888" t="s">
        <v>84</v>
      </c>
      <c r="C2888">
        <v>60</v>
      </c>
      <c r="D2888" t="s">
        <v>16</v>
      </c>
      <c r="E2888" t="s">
        <v>66</v>
      </c>
      <c r="F2888" t="s">
        <v>36</v>
      </c>
      <c r="G2888">
        <v>3981.97</v>
      </c>
      <c r="H2888">
        <v>1105.48</v>
      </c>
      <c r="I2888">
        <v>5079.99</v>
      </c>
      <c r="J2888">
        <v>3974.51</v>
      </c>
      <c r="K2888" s="1">
        <f t="shared" si="180"/>
        <v>3.5952798784238524</v>
      </c>
      <c r="L2888" t="s">
        <v>54</v>
      </c>
      <c r="M2888" s="2" t="s">
        <v>107</v>
      </c>
      <c r="N2888" s="3" t="str">
        <f t="shared" si="181"/>
        <v>Apr</v>
      </c>
      <c r="O2888" t="s">
        <v>28</v>
      </c>
      <c r="P2888" t="s">
        <v>39</v>
      </c>
      <c r="Q2888" t="str">
        <f t="shared" si="182"/>
        <v>Senior</v>
      </c>
      <c r="R2888" t="str">
        <f t="shared" si="183"/>
        <v>Profit</v>
      </c>
    </row>
    <row r="2889" spans="1:18">
      <c r="A2889">
        <v>103</v>
      </c>
      <c r="B2889" t="s">
        <v>40</v>
      </c>
      <c r="C2889">
        <v>30</v>
      </c>
      <c r="D2889" t="s">
        <v>16</v>
      </c>
      <c r="E2889" t="s">
        <v>57</v>
      </c>
      <c r="F2889" t="s">
        <v>42</v>
      </c>
      <c r="G2889">
        <v>3085.96</v>
      </c>
      <c r="H2889">
        <v>604.45000000000005</v>
      </c>
      <c r="I2889">
        <v>5078.6400000000003</v>
      </c>
      <c r="J2889">
        <v>4474.1899999999996</v>
      </c>
      <c r="K2889" s="1">
        <f t="shared" si="180"/>
        <v>7.4020845396641564</v>
      </c>
      <c r="L2889" t="s">
        <v>19</v>
      </c>
      <c r="M2889" s="2" t="s">
        <v>143</v>
      </c>
      <c r="N2889" s="3" t="str">
        <f t="shared" si="181"/>
        <v>Apr</v>
      </c>
      <c r="O2889" t="s">
        <v>28</v>
      </c>
      <c r="P2889" t="s">
        <v>22</v>
      </c>
      <c r="Q2889" t="str">
        <f t="shared" si="182"/>
        <v>Adult</v>
      </c>
      <c r="R2889" t="str">
        <f t="shared" si="183"/>
        <v>Profit</v>
      </c>
    </row>
    <row r="2890" spans="1:18">
      <c r="A2890">
        <v>4638</v>
      </c>
      <c r="B2890" t="s">
        <v>29</v>
      </c>
      <c r="C2890">
        <v>35</v>
      </c>
      <c r="D2890" t="s">
        <v>16</v>
      </c>
      <c r="E2890" t="s">
        <v>57</v>
      </c>
      <c r="F2890" t="s">
        <v>25</v>
      </c>
      <c r="G2890">
        <v>3547.99</v>
      </c>
      <c r="H2890">
        <v>1512.55</v>
      </c>
      <c r="I2890">
        <v>5077.9799999999996</v>
      </c>
      <c r="J2890">
        <v>3565.43</v>
      </c>
      <c r="K2890" s="1">
        <f t="shared" si="180"/>
        <v>2.3572311659118705</v>
      </c>
      <c r="L2890" t="s">
        <v>31</v>
      </c>
      <c r="M2890" s="2" t="s">
        <v>164</v>
      </c>
      <c r="N2890" s="3" t="str">
        <f t="shared" si="181"/>
        <v>Nov</v>
      </c>
      <c r="O2890" t="s">
        <v>51</v>
      </c>
      <c r="P2890" t="s">
        <v>39</v>
      </c>
      <c r="Q2890" t="str">
        <f t="shared" si="182"/>
        <v>Adult</v>
      </c>
      <c r="R2890" t="str">
        <f t="shared" si="183"/>
        <v>Profit</v>
      </c>
    </row>
    <row r="2891" spans="1:18">
      <c r="A2891">
        <v>5986</v>
      </c>
      <c r="B2891" t="s">
        <v>29</v>
      </c>
      <c r="C2891">
        <v>35</v>
      </c>
      <c r="D2891" t="s">
        <v>16</v>
      </c>
      <c r="E2891" t="s">
        <v>57</v>
      </c>
      <c r="F2891" t="s">
        <v>36</v>
      </c>
      <c r="G2891">
        <v>3416.65</v>
      </c>
      <c r="H2891">
        <v>338.07</v>
      </c>
      <c r="I2891">
        <v>5077.93</v>
      </c>
      <c r="J2891">
        <v>4739.8599999999997</v>
      </c>
      <c r="K2891" s="1">
        <f t="shared" si="180"/>
        <v>14.020350814919986</v>
      </c>
      <c r="L2891" t="s">
        <v>26</v>
      </c>
      <c r="M2891" s="2" t="s">
        <v>198</v>
      </c>
      <c r="N2891" s="3" t="str">
        <f t="shared" si="181"/>
        <v>Jul</v>
      </c>
      <c r="O2891" t="s">
        <v>21</v>
      </c>
      <c r="P2891" t="s">
        <v>39</v>
      </c>
      <c r="Q2891" t="str">
        <f t="shared" si="182"/>
        <v>Adult</v>
      </c>
      <c r="R2891" t="str">
        <f t="shared" si="183"/>
        <v>Profit</v>
      </c>
    </row>
    <row r="2892" spans="1:18">
      <c r="A2892">
        <v>1853</v>
      </c>
      <c r="B2892" t="s">
        <v>92</v>
      </c>
      <c r="C2892">
        <v>52</v>
      </c>
      <c r="D2892" t="s">
        <v>24</v>
      </c>
      <c r="E2892" t="s">
        <v>66</v>
      </c>
      <c r="F2892" t="s">
        <v>18</v>
      </c>
      <c r="G2892">
        <v>3549.07</v>
      </c>
      <c r="H2892">
        <v>809.75</v>
      </c>
      <c r="I2892">
        <v>5075.62</v>
      </c>
      <c r="J2892">
        <v>4265.87</v>
      </c>
      <c r="K2892" s="1">
        <f t="shared" si="180"/>
        <v>5.2681321395492438</v>
      </c>
      <c r="L2892" t="s">
        <v>26</v>
      </c>
      <c r="M2892" s="2" t="s">
        <v>197</v>
      </c>
      <c r="N2892" s="3" t="str">
        <f t="shared" si="181"/>
        <v>Mar</v>
      </c>
      <c r="O2892" t="s">
        <v>51</v>
      </c>
      <c r="P2892" t="s">
        <v>22</v>
      </c>
      <c r="Q2892" t="str">
        <f t="shared" si="182"/>
        <v>Senior</v>
      </c>
      <c r="R2892" t="str">
        <f t="shared" si="183"/>
        <v>Profit</v>
      </c>
    </row>
    <row r="2893" spans="1:18">
      <c r="A2893">
        <v>6280</v>
      </c>
      <c r="B2893" t="s">
        <v>34</v>
      </c>
      <c r="C2893">
        <v>21</v>
      </c>
      <c r="D2893" t="s">
        <v>24</v>
      </c>
      <c r="E2893" t="s">
        <v>57</v>
      </c>
      <c r="F2893" t="s">
        <v>18</v>
      </c>
      <c r="G2893">
        <v>3849.02</v>
      </c>
      <c r="H2893">
        <v>1492.24</v>
      </c>
      <c r="I2893">
        <v>5075</v>
      </c>
      <c r="J2893">
        <v>3582.76</v>
      </c>
      <c r="K2893" s="1">
        <f t="shared" si="180"/>
        <v>2.4009274647509784</v>
      </c>
      <c r="L2893" t="s">
        <v>37</v>
      </c>
      <c r="M2893" s="2" t="s">
        <v>259</v>
      </c>
      <c r="N2893" s="3" t="str">
        <f t="shared" si="181"/>
        <v>Sep</v>
      </c>
      <c r="O2893" t="s">
        <v>33</v>
      </c>
      <c r="P2893" t="s">
        <v>22</v>
      </c>
      <c r="Q2893" t="str">
        <f t="shared" si="182"/>
        <v>Young</v>
      </c>
      <c r="R2893" t="str">
        <f t="shared" si="183"/>
        <v>Profit</v>
      </c>
    </row>
    <row r="2894" spans="1:18">
      <c r="A2894">
        <v>2517</v>
      </c>
      <c r="B2894" t="s">
        <v>34</v>
      </c>
      <c r="C2894">
        <v>55</v>
      </c>
      <c r="D2894" t="s">
        <v>24</v>
      </c>
      <c r="E2894" t="s">
        <v>41</v>
      </c>
      <c r="F2894" t="s">
        <v>25</v>
      </c>
      <c r="G2894">
        <v>3862.36</v>
      </c>
      <c r="H2894">
        <v>1935.4</v>
      </c>
      <c r="I2894">
        <v>5074.54</v>
      </c>
      <c r="J2894">
        <v>3139.14</v>
      </c>
      <c r="K2894" s="1">
        <f t="shared" si="180"/>
        <v>1.6219592849023456</v>
      </c>
      <c r="L2894" t="s">
        <v>54</v>
      </c>
      <c r="M2894" s="2" t="s">
        <v>335</v>
      </c>
      <c r="N2894" s="3" t="str">
        <f t="shared" si="181"/>
        <v>Jul</v>
      </c>
      <c r="O2894" t="s">
        <v>56</v>
      </c>
      <c r="P2894" t="s">
        <v>22</v>
      </c>
      <c r="Q2894" t="str">
        <f t="shared" si="182"/>
        <v>Senior</v>
      </c>
      <c r="R2894" t="str">
        <f t="shared" si="183"/>
        <v>Profit</v>
      </c>
    </row>
    <row r="2895" spans="1:18">
      <c r="A2895">
        <v>4701</v>
      </c>
      <c r="B2895" t="s">
        <v>23</v>
      </c>
      <c r="C2895">
        <v>27</v>
      </c>
      <c r="D2895" t="s">
        <v>16</v>
      </c>
      <c r="E2895" t="s">
        <v>66</v>
      </c>
      <c r="F2895" t="s">
        <v>42</v>
      </c>
      <c r="G2895">
        <v>3534.16</v>
      </c>
      <c r="H2895">
        <v>1963.72</v>
      </c>
      <c r="I2895">
        <v>5073.9799999999996</v>
      </c>
      <c r="J2895">
        <v>3110.26</v>
      </c>
      <c r="K2895" s="1">
        <f t="shared" si="180"/>
        <v>1.5838612429470598</v>
      </c>
      <c r="L2895" t="s">
        <v>19</v>
      </c>
      <c r="M2895" s="2" t="s">
        <v>140</v>
      </c>
      <c r="N2895" s="3" t="str">
        <f t="shared" si="181"/>
        <v>Dec</v>
      </c>
      <c r="O2895" t="s">
        <v>51</v>
      </c>
      <c r="P2895" t="s">
        <v>39</v>
      </c>
      <c r="Q2895" t="str">
        <f t="shared" si="182"/>
        <v>Adult</v>
      </c>
      <c r="R2895" t="str">
        <f t="shared" si="183"/>
        <v>Profit</v>
      </c>
    </row>
    <row r="2896" spans="1:18">
      <c r="A2896">
        <v>4014</v>
      </c>
      <c r="B2896" t="s">
        <v>92</v>
      </c>
      <c r="C2896">
        <v>41</v>
      </c>
      <c r="D2896" t="s">
        <v>24</v>
      </c>
      <c r="E2896" t="s">
        <v>35</v>
      </c>
      <c r="F2896" t="s">
        <v>18</v>
      </c>
      <c r="G2896">
        <v>3224.71</v>
      </c>
      <c r="H2896">
        <v>1026.56</v>
      </c>
      <c r="I2896">
        <v>5073.9399999999996</v>
      </c>
      <c r="J2896">
        <v>4047.38</v>
      </c>
      <c r="K2896" s="1">
        <f t="shared" si="180"/>
        <v>3.9426628740648382</v>
      </c>
      <c r="L2896" t="s">
        <v>19</v>
      </c>
      <c r="M2896" s="2" t="s">
        <v>103</v>
      </c>
      <c r="N2896" s="3" t="str">
        <f t="shared" si="181"/>
        <v>Oct</v>
      </c>
      <c r="O2896" t="s">
        <v>28</v>
      </c>
      <c r="P2896" t="s">
        <v>39</v>
      </c>
      <c r="Q2896" t="str">
        <f t="shared" si="182"/>
        <v>Senior</v>
      </c>
      <c r="R2896" t="str">
        <f t="shared" si="183"/>
        <v>Profit</v>
      </c>
    </row>
    <row r="2897" spans="1:18">
      <c r="A2897">
        <v>4134</v>
      </c>
      <c r="B2897" t="s">
        <v>15</v>
      </c>
      <c r="C2897">
        <v>33</v>
      </c>
      <c r="D2897" t="s">
        <v>16</v>
      </c>
      <c r="E2897" t="s">
        <v>66</v>
      </c>
      <c r="F2897" t="s">
        <v>18</v>
      </c>
      <c r="G2897">
        <v>3981.56</v>
      </c>
      <c r="H2897">
        <v>1862.16</v>
      </c>
      <c r="I2897">
        <v>5073.79</v>
      </c>
      <c r="J2897">
        <v>3211.63</v>
      </c>
      <c r="K2897" s="1">
        <f t="shared" si="180"/>
        <v>1.7246799415732268</v>
      </c>
      <c r="L2897" t="s">
        <v>19</v>
      </c>
      <c r="M2897" s="2" t="s">
        <v>172</v>
      </c>
      <c r="N2897" s="3" t="str">
        <f t="shared" si="181"/>
        <v>Nov</v>
      </c>
      <c r="O2897" t="s">
        <v>51</v>
      </c>
      <c r="P2897" t="s">
        <v>22</v>
      </c>
      <c r="Q2897" t="str">
        <f t="shared" si="182"/>
        <v>Adult</v>
      </c>
      <c r="R2897" t="str">
        <f t="shared" si="183"/>
        <v>Profit</v>
      </c>
    </row>
    <row r="2898" spans="1:18">
      <c r="A2898">
        <v>2256</v>
      </c>
      <c r="B2898" t="s">
        <v>92</v>
      </c>
      <c r="C2898">
        <v>60</v>
      </c>
      <c r="D2898" t="s">
        <v>24</v>
      </c>
      <c r="E2898" t="s">
        <v>41</v>
      </c>
      <c r="F2898" t="s">
        <v>18</v>
      </c>
      <c r="G2898">
        <v>4423.1000000000004</v>
      </c>
      <c r="H2898">
        <v>496.81</v>
      </c>
      <c r="I2898">
        <v>5073.41</v>
      </c>
      <c r="J2898">
        <v>4576.6000000000004</v>
      </c>
      <c r="K2898" s="1">
        <f t="shared" si="180"/>
        <v>9.2119723838086998</v>
      </c>
      <c r="L2898" t="s">
        <v>19</v>
      </c>
      <c r="M2898" s="2" t="s">
        <v>341</v>
      </c>
      <c r="N2898" s="3" t="str">
        <f t="shared" si="181"/>
        <v>Dec</v>
      </c>
      <c r="O2898" t="s">
        <v>28</v>
      </c>
      <c r="P2898" t="s">
        <v>22</v>
      </c>
      <c r="Q2898" t="str">
        <f t="shared" si="182"/>
        <v>Senior</v>
      </c>
      <c r="R2898" t="str">
        <f t="shared" si="183"/>
        <v>Profit</v>
      </c>
    </row>
    <row r="2899" spans="1:18">
      <c r="A2899">
        <v>715</v>
      </c>
      <c r="B2899" t="s">
        <v>40</v>
      </c>
      <c r="C2899">
        <v>55</v>
      </c>
      <c r="D2899" t="s">
        <v>24</v>
      </c>
      <c r="E2899" t="s">
        <v>41</v>
      </c>
      <c r="F2899" t="s">
        <v>25</v>
      </c>
      <c r="G2899">
        <v>3250.22</v>
      </c>
      <c r="H2899">
        <v>495.99</v>
      </c>
      <c r="I2899">
        <v>5073.3999999999996</v>
      </c>
      <c r="J2899">
        <v>4577.41</v>
      </c>
      <c r="K2899" s="1">
        <f t="shared" si="180"/>
        <v>9.2288352587753781</v>
      </c>
      <c r="L2899" t="s">
        <v>54</v>
      </c>
      <c r="M2899" s="2" t="s">
        <v>371</v>
      </c>
      <c r="N2899" s="3" t="str">
        <f t="shared" si="181"/>
        <v>Oct</v>
      </c>
      <c r="O2899" t="s">
        <v>51</v>
      </c>
      <c r="P2899" t="s">
        <v>22</v>
      </c>
      <c r="Q2899" t="str">
        <f t="shared" si="182"/>
        <v>Senior</v>
      </c>
      <c r="R2899" t="str">
        <f t="shared" si="183"/>
        <v>Profit</v>
      </c>
    </row>
    <row r="2900" spans="1:18">
      <c r="A2900">
        <v>4794</v>
      </c>
      <c r="B2900" t="s">
        <v>34</v>
      </c>
      <c r="C2900">
        <v>19</v>
      </c>
      <c r="D2900" t="s">
        <v>24</v>
      </c>
      <c r="E2900" t="s">
        <v>57</v>
      </c>
      <c r="F2900" t="s">
        <v>49</v>
      </c>
      <c r="G2900">
        <v>3976.11</v>
      </c>
      <c r="H2900">
        <v>561.49</v>
      </c>
      <c r="I2900">
        <v>5073.0200000000004</v>
      </c>
      <c r="J2900">
        <v>4511.53</v>
      </c>
      <c r="K2900" s="1">
        <f t="shared" si="180"/>
        <v>8.0349249318776828</v>
      </c>
      <c r="L2900" t="s">
        <v>31</v>
      </c>
      <c r="M2900" s="2" t="s">
        <v>122</v>
      </c>
      <c r="N2900" s="3" t="str">
        <f t="shared" si="181"/>
        <v>May</v>
      </c>
      <c r="O2900" t="s">
        <v>33</v>
      </c>
      <c r="P2900" t="s">
        <v>22</v>
      </c>
      <c r="Q2900" t="str">
        <f t="shared" si="182"/>
        <v>Young</v>
      </c>
      <c r="R2900" t="str">
        <f t="shared" si="183"/>
        <v>Profit</v>
      </c>
    </row>
    <row r="2901" spans="1:18">
      <c r="A2901">
        <v>7264</v>
      </c>
      <c r="B2901" t="s">
        <v>23</v>
      </c>
      <c r="C2901">
        <v>26</v>
      </c>
      <c r="D2901" t="s">
        <v>16</v>
      </c>
      <c r="E2901" t="s">
        <v>53</v>
      </c>
      <c r="F2901" t="s">
        <v>25</v>
      </c>
      <c r="G2901">
        <v>3637.94</v>
      </c>
      <c r="H2901">
        <v>1121.58</v>
      </c>
      <c r="I2901">
        <v>5072.93</v>
      </c>
      <c r="J2901">
        <v>3951.35</v>
      </c>
      <c r="K2901" s="1">
        <f t="shared" si="180"/>
        <v>3.5230210952406429</v>
      </c>
      <c r="L2901" t="s">
        <v>26</v>
      </c>
      <c r="M2901" s="2" t="s">
        <v>381</v>
      </c>
      <c r="N2901" s="3" t="str">
        <f t="shared" si="181"/>
        <v>Nov</v>
      </c>
      <c r="O2901" t="s">
        <v>28</v>
      </c>
      <c r="P2901" t="s">
        <v>22</v>
      </c>
      <c r="Q2901" t="str">
        <f t="shared" si="182"/>
        <v>Adult</v>
      </c>
      <c r="R2901" t="str">
        <f t="shared" si="183"/>
        <v>Profit</v>
      </c>
    </row>
    <row r="2902" spans="1:18">
      <c r="A2902">
        <v>1005</v>
      </c>
      <c r="B2902" t="s">
        <v>34</v>
      </c>
      <c r="C2902">
        <v>54</v>
      </c>
      <c r="D2902" t="s">
        <v>16</v>
      </c>
      <c r="E2902" t="s">
        <v>30</v>
      </c>
      <c r="F2902" t="s">
        <v>49</v>
      </c>
      <c r="G2902">
        <v>4076.14</v>
      </c>
      <c r="H2902">
        <v>1965.86</v>
      </c>
      <c r="I2902">
        <v>5072.7299999999996</v>
      </c>
      <c r="J2902">
        <v>3106.87</v>
      </c>
      <c r="K2902" s="1">
        <f t="shared" si="180"/>
        <v>1.5804126438301813</v>
      </c>
      <c r="L2902" t="s">
        <v>54</v>
      </c>
      <c r="M2902" s="2" t="s">
        <v>218</v>
      </c>
      <c r="N2902" s="3" t="str">
        <f t="shared" si="181"/>
        <v>Jan</v>
      </c>
      <c r="O2902" t="s">
        <v>51</v>
      </c>
      <c r="P2902" t="s">
        <v>22</v>
      </c>
      <c r="Q2902" t="str">
        <f t="shared" si="182"/>
        <v>Senior</v>
      </c>
      <c r="R2902" t="str">
        <f t="shared" si="183"/>
        <v>Profit</v>
      </c>
    </row>
    <row r="2903" spans="1:18">
      <c r="A2903">
        <v>2393</v>
      </c>
      <c r="B2903" t="s">
        <v>34</v>
      </c>
      <c r="C2903">
        <v>19</v>
      </c>
      <c r="D2903" t="s">
        <v>24</v>
      </c>
      <c r="E2903" t="s">
        <v>57</v>
      </c>
      <c r="F2903" t="s">
        <v>42</v>
      </c>
      <c r="G2903">
        <v>3440.66</v>
      </c>
      <c r="H2903">
        <v>1663.3</v>
      </c>
      <c r="I2903">
        <v>5072.09</v>
      </c>
      <c r="J2903">
        <v>3408.79</v>
      </c>
      <c r="K2903" s="1">
        <f t="shared" si="180"/>
        <v>2.0494138159081343</v>
      </c>
      <c r="L2903" t="s">
        <v>31</v>
      </c>
      <c r="M2903" s="2" t="s">
        <v>308</v>
      </c>
      <c r="N2903" s="3" t="str">
        <f t="shared" si="181"/>
        <v>Jul</v>
      </c>
      <c r="O2903" t="s">
        <v>28</v>
      </c>
      <c r="P2903" t="s">
        <v>39</v>
      </c>
      <c r="Q2903" t="str">
        <f t="shared" si="182"/>
        <v>Young</v>
      </c>
      <c r="R2903" t="str">
        <f t="shared" si="183"/>
        <v>Profit</v>
      </c>
    </row>
    <row r="2904" spans="1:18">
      <c r="A2904">
        <v>8326</v>
      </c>
      <c r="B2904" t="s">
        <v>29</v>
      </c>
      <c r="C2904">
        <v>34</v>
      </c>
      <c r="D2904" t="s">
        <v>24</v>
      </c>
      <c r="E2904" t="s">
        <v>53</v>
      </c>
      <c r="F2904" t="s">
        <v>25</v>
      </c>
      <c r="G2904">
        <v>3051.7</v>
      </c>
      <c r="H2904">
        <v>905.72</v>
      </c>
      <c r="I2904">
        <v>5071.2700000000004</v>
      </c>
      <c r="J2904">
        <v>4165.55</v>
      </c>
      <c r="K2904" s="1">
        <f t="shared" si="180"/>
        <v>4.5991586803868749</v>
      </c>
      <c r="L2904" t="s">
        <v>31</v>
      </c>
      <c r="M2904" s="2" t="s">
        <v>299</v>
      </c>
      <c r="N2904" s="3" t="str">
        <f t="shared" si="181"/>
        <v>May</v>
      </c>
      <c r="O2904" t="s">
        <v>51</v>
      </c>
      <c r="P2904" t="s">
        <v>39</v>
      </c>
      <c r="Q2904" t="str">
        <f t="shared" si="182"/>
        <v>Adult</v>
      </c>
      <c r="R2904" t="str">
        <f t="shared" si="183"/>
        <v>Profit</v>
      </c>
    </row>
    <row r="2905" spans="1:18">
      <c r="A2905">
        <v>5676</v>
      </c>
      <c r="B2905" t="s">
        <v>47</v>
      </c>
      <c r="C2905">
        <v>58</v>
      </c>
      <c r="D2905" t="s">
        <v>24</v>
      </c>
      <c r="E2905" t="s">
        <v>57</v>
      </c>
      <c r="F2905" t="s">
        <v>42</v>
      </c>
      <c r="G2905">
        <v>3731.5</v>
      </c>
      <c r="H2905">
        <v>1231.26</v>
      </c>
      <c r="I2905">
        <v>5069.8500000000004</v>
      </c>
      <c r="J2905">
        <v>3838.59</v>
      </c>
      <c r="K2905" s="1">
        <f t="shared" si="180"/>
        <v>3.1176112275230254</v>
      </c>
      <c r="L2905" t="s">
        <v>31</v>
      </c>
      <c r="M2905" s="2" t="s">
        <v>366</v>
      </c>
      <c r="N2905" s="3" t="str">
        <f t="shared" si="181"/>
        <v>Jun</v>
      </c>
      <c r="O2905" t="s">
        <v>28</v>
      </c>
      <c r="P2905" t="s">
        <v>39</v>
      </c>
      <c r="Q2905" t="str">
        <f t="shared" si="182"/>
        <v>Senior</v>
      </c>
      <c r="R2905" t="str">
        <f t="shared" si="183"/>
        <v>Profit</v>
      </c>
    </row>
    <row r="2906" spans="1:18">
      <c r="A2906">
        <v>980</v>
      </c>
      <c r="B2906" t="s">
        <v>29</v>
      </c>
      <c r="C2906">
        <v>60</v>
      </c>
      <c r="D2906" t="s">
        <v>16</v>
      </c>
      <c r="E2906" t="s">
        <v>59</v>
      </c>
      <c r="F2906" t="s">
        <v>49</v>
      </c>
      <c r="G2906">
        <v>3034.82</v>
      </c>
      <c r="H2906">
        <v>809.57</v>
      </c>
      <c r="I2906">
        <v>5068.97</v>
      </c>
      <c r="J2906">
        <v>4259.3999999999996</v>
      </c>
      <c r="K2906" s="1">
        <f t="shared" si="180"/>
        <v>5.2613115604580205</v>
      </c>
      <c r="L2906" t="s">
        <v>54</v>
      </c>
      <c r="M2906" s="2" t="s">
        <v>372</v>
      </c>
      <c r="N2906" s="3" t="str">
        <f t="shared" si="181"/>
        <v>Sep</v>
      </c>
      <c r="O2906" t="s">
        <v>28</v>
      </c>
      <c r="P2906" t="s">
        <v>39</v>
      </c>
      <c r="Q2906" t="str">
        <f t="shared" si="182"/>
        <v>Senior</v>
      </c>
      <c r="R2906" t="str">
        <f t="shared" si="183"/>
        <v>Profit</v>
      </c>
    </row>
    <row r="2907" spans="1:18">
      <c r="A2907">
        <v>4398</v>
      </c>
      <c r="B2907" t="s">
        <v>34</v>
      </c>
      <c r="C2907">
        <v>57</v>
      </c>
      <c r="D2907" t="s">
        <v>24</v>
      </c>
      <c r="E2907" t="s">
        <v>17</v>
      </c>
      <c r="F2907" t="s">
        <v>36</v>
      </c>
      <c r="G2907">
        <v>2886.48</v>
      </c>
      <c r="H2907">
        <v>78.92</v>
      </c>
      <c r="I2907">
        <v>5068.67</v>
      </c>
      <c r="J2907">
        <v>4989.75</v>
      </c>
      <c r="K2907" s="1">
        <f t="shared" si="180"/>
        <v>63.225418144956919</v>
      </c>
      <c r="L2907" t="s">
        <v>31</v>
      </c>
      <c r="M2907" s="2" t="s">
        <v>172</v>
      </c>
      <c r="N2907" s="3" t="str">
        <f t="shared" si="181"/>
        <v>Nov</v>
      </c>
      <c r="O2907" t="s">
        <v>56</v>
      </c>
      <c r="P2907" t="s">
        <v>39</v>
      </c>
      <c r="Q2907" t="str">
        <f t="shared" si="182"/>
        <v>Senior</v>
      </c>
      <c r="R2907" t="str">
        <f t="shared" si="183"/>
        <v>Profit</v>
      </c>
    </row>
    <row r="2908" spans="1:18">
      <c r="A2908">
        <v>8147</v>
      </c>
      <c r="B2908" t="s">
        <v>29</v>
      </c>
      <c r="C2908">
        <v>21</v>
      </c>
      <c r="D2908" t="s">
        <v>24</v>
      </c>
      <c r="E2908" t="s">
        <v>30</v>
      </c>
      <c r="F2908" t="s">
        <v>42</v>
      </c>
      <c r="G2908">
        <v>2873.67</v>
      </c>
      <c r="H2908">
        <v>1557.33</v>
      </c>
      <c r="I2908">
        <v>5068.55</v>
      </c>
      <c r="J2908">
        <v>3511.22</v>
      </c>
      <c r="K2908" s="1">
        <f t="shared" si="180"/>
        <v>2.254640955995197</v>
      </c>
      <c r="L2908" t="s">
        <v>37</v>
      </c>
      <c r="M2908" s="2" t="s">
        <v>151</v>
      </c>
      <c r="N2908" s="3" t="str">
        <f t="shared" si="181"/>
        <v>May</v>
      </c>
      <c r="O2908" t="s">
        <v>28</v>
      </c>
      <c r="P2908" t="s">
        <v>22</v>
      </c>
      <c r="Q2908" t="str">
        <f t="shared" si="182"/>
        <v>Young</v>
      </c>
      <c r="R2908" t="str">
        <f t="shared" si="183"/>
        <v>Profit</v>
      </c>
    </row>
    <row r="2909" spans="1:18">
      <c r="A2909">
        <v>4903</v>
      </c>
      <c r="B2909" t="s">
        <v>34</v>
      </c>
      <c r="C2909">
        <v>31</v>
      </c>
      <c r="D2909" t="s">
        <v>24</v>
      </c>
      <c r="E2909" t="s">
        <v>30</v>
      </c>
      <c r="F2909" t="s">
        <v>25</v>
      </c>
      <c r="G2909">
        <v>3517.27</v>
      </c>
      <c r="H2909">
        <v>492.71</v>
      </c>
      <c r="I2909">
        <v>5067.99</v>
      </c>
      <c r="J2909">
        <v>4575.28</v>
      </c>
      <c r="K2909" s="1">
        <f t="shared" si="180"/>
        <v>9.2859491384384327</v>
      </c>
      <c r="L2909" t="s">
        <v>31</v>
      </c>
      <c r="M2909" s="2" t="s">
        <v>403</v>
      </c>
      <c r="N2909" s="3" t="str">
        <f t="shared" si="181"/>
        <v>Sep</v>
      </c>
      <c r="O2909" t="s">
        <v>56</v>
      </c>
      <c r="P2909" t="s">
        <v>39</v>
      </c>
      <c r="Q2909" t="str">
        <f t="shared" si="182"/>
        <v>Adult</v>
      </c>
      <c r="R2909" t="str">
        <f t="shared" si="183"/>
        <v>Profit</v>
      </c>
    </row>
    <row r="2910" spans="1:18">
      <c r="A2910">
        <v>5182</v>
      </c>
      <c r="B2910" t="s">
        <v>23</v>
      </c>
      <c r="C2910">
        <v>25</v>
      </c>
      <c r="D2910" t="s">
        <v>24</v>
      </c>
      <c r="E2910" t="s">
        <v>57</v>
      </c>
      <c r="F2910" t="s">
        <v>36</v>
      </c>
      <c r="G2910">
        <v>3509.65</v>
      </c>
      <c r="H2910">
        <v>622.82000000000005</v>
      </c>
      <c r="I2910">
        <v>5067.8900000000003</v>
      </c>
      <c r="J2910">
        <v>4445.07</v>
      </c>
      <c r="K2910" s="1">
        <f t="shared" si="180"/>
        <v>7.1370058764972208</v>
      </c>
      <c r="L2910" t="s">
        <v>31</v>
      </c>
      <c r="M2910" s="2" t="s">
        <v>217</v>
      </c>
      <c r="N2910" s="3" t="str">
        <f t="shared" si="181"/>
        <v>Sep</v>
      </c>
      <c r="O2910" t="s">
        <v>28</v>
      </c>
      <c r="P2910" t="s">
        <v>39</v>
      </c>
      <c r="Q2910" t="str">
        <f t="shared" si="182"/>
        <v>Young</v>
      </c>
      <c r="R2910" t="str">
        <f t="shared" si="183"/>
        <v>Profit</v>
      </c>
    </row>
    <row r="2911" spans="1:18">
      <c r="A2911">
        <v>9359</v>
      </c>
      <c r="B2911" t="s">
        <v>40</v>
      </c>
      <c r="C2911">
        <v>41</v>
      </c>
      <c r="D2911" t="s">
        <v>16</v>
      </c>
      <c r="E2911" t="s">
        <v>17</v>
      </c>
      <c r="F2911" t="s">
        <v>42</v>
      </c>
      <c r="G2911">
        <v>4206.16</v>
      </c>
      <c r="H2911">
        <v>59.98</v>
      </c>
      <c r="I2911">
        <v>5067.57</v>
      </c>
      <c r="J2911">
        <v>5007.59</v>
      </c>
      <c r="K2911" s="1">
        <f t="shared" si="180"/>
        <v>83.487662554184737</v>
      </c>
      <c r="L2911" t="s">
        <v>54</v>
      </c>
      <c r="M2911" s="2" t="s">
        <v>367</v>
      </c>
      <c r="N2911" s="3" t="str">
        <f t="shared" si="181"/>
        <v>Feb</v>
      </c>
      <c r="O2911" t="s">
        <v>28</v>
      </c>
      <c r="P2911" t="s">
        <v>39</v>
      </c>
      <c r="Q2911" t="str">
        <f t="shared" si="182"/>
        <v>Senior</v>
      </c>
      <c r="R2911" t="str">
        <f t="shared" si="183"/>
        <v>Profit</v>
      </c>
    </row>
    <row r="2912" spans="1:18">
      <c r="A2912">
        <v>6718</v>
      </c>
      <c r="B2912" t="s">
        <v>84</v>
      </c>
      <c r="C2912">
        <v>54</v>
      </c>
      <c r="D2912" t="s">
        <v>16</v>
      </c>
      <c r="E2912" t="s">
        <v>30</v>
      </c>
      <c r="F2912" t="s">
        <v>42</v>
      </c>
      <c r="G2912">
        <v>3630.81</v>
      </c>
      <c r="H2912">
        <v>1969.85</v>
      </c>
      <c r="I2912">
        <v>5067.5200000000004</v>
      </c>
      <c r="J2912">
        <v>3097.67</v>
      </c>
      <c r="K2912" s="1">
        <f t="shared" si="180"/>
        <v>1.5725410564256164</v>
      </c>
      <c r="L2912" t="s">
        <v>19</v>
      </c>
      <c r="M2912" s="2" t="s">
        <v>200</v>
      </c>
      <c r="N2912" s="3" t="str">
        <f t="shared" si="181"/>
        <v>Oct</v>
      </c>
      <c r="O2912" t="s">
        <v>51</v>
      </c>
      <c r="P2912" t="s">
        <v>22</v>
      </c>
      <c r="Q2912" t="str">
        <f t="shared" si="182"/>
        <v>Senior</v>
      </c>
      <c r="R2912" t="str">
        <f t="shared" si="183"/>
        <v>Profit</v>
      </c>
    </row>
    <row r="2913" spans="1:18">
      <c r="A2913">
        <v>7257</v>
      </c>
      <c r="B2913" t="s">
        <v>52</v>
      </c>
      <c r="C2913">
        <v>20</v>
      </c>
      <c r="D2913" t="s">
        <v>24</v>
      </c>
      <c r="E2913" t="s">
        <v>57</v>
      </c>
      <c r="F2913" t="s">
        <v>25</v>
      </c>
      <c r="G2913">
        <v>3376.37</v>
      </c>
      <c r="H2913">
        <v>1813.89</v>
      </c>
      <c r="I2913">
        <v>5067.3</v>
      </c>
      <c r="J2913">
        <v>3253.41</v>
      </c>
      <c r="K2913" s="1">
        <f t="shared" si="180"/>
        <v>1.7936093147875558</v>
      </c>
      <c r="L2913" t="s">
        <v>31</v>
      </c>
      <c r="M2913" s="2" t="s">
        <v>259</v>
      </c>
      <c r="N2913" s="3" t="str">
        <f t="shared" si="181"/>
        <v>Sep</v>
      </c>
      <c r="O2913" t="s">
        <v>33</v>
      </c>
      <c r="P2913" t="s">
        <v>22</v>
      </c>
      <c r="Q2913" t="str">
        <f t="shared" si="182"/>
        <v>Young</v>
      </c>
      <c r="R2913" t="str">
        <f t="shared" si="183"/>
        <v>Profit</v>
      </c>
    </row>
    <row r="2914" spans="1:18">
      <c r="A2914">
        <v>9935</v>
      </c>
      <c r="B2914" t="s">
        <v>84</v>
      </c>
      <c r="C2914">
        <v>23</v>
      </c>
      <c r="D2914" t="s">
        <v>24</v>
      </c>
      <c r="E2914" t="s">
        <v>30</v>
      </c>
      <c r="F2914" t="s">
        <v>42</v>
      </c>
      <c r="G2914">
        <v>3349.93</v>
      </c>
      <c r="H2914">
        <v>1330.94</v>
      </c>
      <c r="I2914">
        <v>5067.0200000000004</v>
      </c>
      <c r="J2914">
        <v>3736.08</v>
      </c>
      <c r="K2914" s="1">
        <f t="shared" si="180"/>
        <v>2.8070987422423248</v>
      </c>
      <c r="L2914" t="s">
        <v>54</v>
      </c>
      <c r="M2914" s="2" t="s">
        <v>152</v>
      </c>
      <c r="N2914" s="3" t="str">
        <f t="shared" si="181"/>
        <v>Nov</v>
      </c>
      <c r="O2914" t="s">
        <v>33</v>
      </c>
      <c r="P2914" t="s">
        <v>39</v>
      </c>
      <c r="Q2914" t="str">
        <f t="shared" si="182"/>
        <v>Young</v>
      </c>
      <c r="R2914" t="str">
        <f t="shared" si="183"/>
        <v>Profit</v>
      </c>
    </row>
    <row r="2915" spans="1:18">
      <c r="A2915">
        <v>2463</v>
      </c>
      <c r="B2915" t="s">
        <v>92</v>
      </c>
      <c r="C2915">
        <v>28</v>
      </c>
      <c r="D2915" t="s">
        <v>24</v>
      </c>
      <c r="E2915" t="s">
        <v>35</v>
      </c>
      <c r="F2915" t="s">
        <v>42</v>
      </c>
      <c r="G2915">
        <v>2863.17</v>
      </c>
      <c r="H2915">
        <v>802.43</v>
      </c>
      <c r="I2915">
        <v>5066.99</v>
      </c>
      <c r="J2915">
        <v>4264.5600000000004</v>
      </c>
      <c r="K2915" s="1">
        <f t="shared" si="180"/>
        <v>5.3145570330122265</v>
      </c>
      <c r="L2915" t="s">
        <v>31</v>
      </c>
      <c r="M2915" s="2" t="s">
        <v>207</v>
      </c>
      <c r="N2915" s="3" t="str">
        <f t="shared" si="181"/>
        <v>Oct</v>
      </c>
      <c r="O2915" t="s">
        <v>28</v>
      </c>
      <c r="P2915" t="s">
        <v>22</v>
      </c>
      <c r="Q2915" t="str">
        <f t="shared" si="182"/>
        <v>Adult</v>
      </c>
      <c r="R2915" t="str">
        <f t="shared" si="183"/>
        <v>Profit</v>
      </c>
    </row>
    <row r="2916" spans="1:18">
      <c r="A2916">
        <v>3453</v>
      </c>
      <c r="B2916" t="s">
        <v>15</v>
      </c>
      <c r="C2916">
        <v>58</v>
      </c>
      <c r="D2916" t="s">
        <v>16</v>
      </c>
      <c r="E2916" t="s">
        <v>35</v>
      </c>
      <c r="F2916" t="s">
        <v>42</v>
      </c>
      <c r="G2916">
        <v>4094.94</v>
      </c>
      <c r="H2916">
        <v>612.84</v>
      </c>
      <c r="I2916">
        <v>5066.8900000000003</v>
      </c>
      <c r="J2916">
        <v>4454.05</v>
      </c>
      <c r="K2916" s="1">
        <f t="shared" si="180"/>
        <v>7.2678839501338031</v>
      </c>
      <c r="L2916" t="s">
        <v>54</v>
      </c>
      <c r="M2916" s="2" t="s">
        <v>319</v>
      </c>
      <c r="N2916" s="3" t="str">
        <f t="shared" si="181"/>
        <v>Nov</v>
      </c>
      <c r="O2916" t="s">
        <v>51</v>
      </c>
      <c r="P2916" t="s">
        <v>22</v>
      </c>
      <c r="Q2916" t="str">
        <f t="shared" si="182"/>
        <v>Senior</v>
      </c>
      <c r="R2916" t="str">
        <f t="shared" si="183"/>
        <v>Profit</v>
      </c>
    </row>
    <row r="2917" spans="1:18">
      <c r="A2917">
        <v>3474</v>
      </c>
      <c r="B2917" t="s">
        <v>29</v>
      </c>
      <c r="C2917">
        <v>55</v>
      </c>
      <c r="D2917" t="s">
        <v>24</v>
      </c>
      <c r="E2917" t="s">
        <v>59</v>
      </c>
      <c r="F2917" t="s">
        <v>36</v>
      </c>
      <c r="G2917">
        <v>3916.13</v>
      </c>
      <c r="H2917">
        <v>191.6</v>
      </c>
      <c r="I2917">
        <v>5064.8900000000003</v>
      </c>
      <c r="J2917">
        <v>4873.29</v>
      </c>
      <c r="K2917" s="1">
        <f t="shared" si="180"/>
        <v>25.434707724425888</v>
      </c>
      <c r="L2917" t="s">
        <v>37</v>
      </c>
      <c r="M2917" s="2" t="s">
        <v>27</v>
      </c>
      <c r="N2917" s="3" t="str">
        <f t="shared" si="181"/>
        <v>Mar</v>
      </c>
      <c r="O2917" t="s">
        <v>56</v>
      </c>
      <c r="P2917" t="s">
        <v>39</v>
      </c>
      <c r="Q2917" t="str">
        <f t="shared" si="182"/>
        <v>Senior</v>
      </c>
      <c r="R2917" t="str">
        <f t="shared" si="183"/>
        <v>Profit</v>
      </c>
    </row>
    <row r="2918" spans="1:18">
      <c r="A2918">
        <v>2804</v>
      </c>
      <c r="B2918" t="s">
        <v>47</v>
      </c>
      <c r="C2918">
        <v>20</v>
      </c>
      <c r="D2918" t="s">
        <v>24</v>
      </c>
      <c r="E2918" t="s">
        <v>59</v>
      </c>
      <c r="F2918" t="s">
        <v>18</v>
      </c>
      <c r="G2918">
        <v>3529.7</v>
      </c>
      <c r="H2918">
        <v>1897.02</v>
      </c>
      <c r="I2918">
        <v>5064.1400000000003</v>
      </c>
      <c r="J2918">
        <v>3167.12</v>
      </c>
      <c r="K2918" s="1">
        <f t="shared" si="180"/>
        <v>1.6695237794013769</v>
      </c>
      <c r="L2918" t="s">
        <v>31</v>
      </c>
      <c r="M2918" s="2" t="s">
        <v>317</v>
      </c>
      <c r="N2918" s="3" t="str">
        <f t="shared" si="181"/>
        <v>Nov</v>
      </c>
      <c r="O2918" t="s">
        <v>56</v>
      </c>
      <c r="P2918" t="s">
        <v>39</v>
      </c>
      <c r="Q2918" t="str">
        <f t="shared" si="182"/>
        <v>Young</v>
      </c>
      <c r="R2918" t="str">
        <f t="shared" si="183"/>
        <v>Profit</v>
      </c>
    </row>
    <row r="2919" spans="1:18">
      <c r="A2919">
        <v>4999</v>
      </c>
      <c r="B2919" t="s">
        <v>23</v>
      </c>
      <c r="C2919">
        <v>42</v>
      </c>
      <c r="D2919" t="s">
        <v>16</v>
      </c>
      <c r="E2919" t="s">
        <v>30</v>
      </c>
      <c r="F2919" t="s">
        <v>18</v>
      </c>
      <c r="G2919">
        <v>3497.28</v>
      </c>
      <c r="H2919">
        <v>463.37</v>
      </c>
      <c r="I2919">
        <v>5063.75</v>
      </c>
      <c r="J2919">
        <v>4600.38</v>
      </c>
      <c r="K2919" s="1">
        <f t="shared" si="180"/>
        <v>9.9280920214947024</v>
      </c>
      <c r="L2919" t="s">
        <v>26</v>
      </c>
      <c r="M2919" s="2" t="s">
        <v>352</v>
      </c>
      <c r="N2919" s="3" t="str">
        <f t="shared" si="181"/>
        <v>Feb</v>
      </c>
      <c r="O2919" t="s">
        <v>28</v>
      </c>
      <c r="P2919" t="s">
        <v>39</v>
      </c>
      <c r="Q2919" t="str">
        <f t="shared" si="182"/>
        <v>Senior</v>
      </c>
      <c r="R2919" t="str">
        <f t="shared" si="183"/>
        <v>Profit</v>
      </c>
    </row>
    <row r="2920" spans="1:18">
      <c r="A2920">
        <v>7222</v>
      </c>
      <c r="B2920" t="s">
        <v>40</v>
      </c>
      <c r="C2920">
        <v>23</v>
      </c>
      <c r="D2920" t="s">
        <v>24</v>
      </c>
      <c r="E2920" t="s">
        <v>59</v>
      </c>
      <c r="F2920" t="s">
        <v>42</v>
      </c>
      <c r="G2920">
        <v>3426.71</v>
      </c>
      <c r="H2920">
        <v>1241.1500000000001</v>
      </c>
      <c r="I2920">
        <v>5062.7</v>
      </c>
      <c r="J2920">
        <v>3821.55</v>
      </c>
      <c r="K2920" s="1">
        <f t="shared" si="180"/>
        <v>3.0790396003706237</v>
      </c>
      <c r="L2920" t="s">
        <v>54</v>
      </c>
      <c r="M2920" s="2" t="s">
        <v>83</v>
      </c>
      <c r="N2920" s="3" t="str">
        <f t="shared" si="181"/>
        <v>Dec</v>
      </c>
      <c r="O2920" t="s">
        <v>28</v>
      </c>
      <c r="P2920" t="s">
        <v>39</v>
      </c>
      <c r="Q2920" t="str">
        <f t="shared" si="182"/>
        <v>Young</v>
      </c>
      <c r="R2920" t="str">
        <f t="shared" si="183"/>
        <v>Profit</v>
      </c>
    </row>
    <row r="2921" spans="1:18">
      <c r="A2921">
        <v>5754</v>
      </c>
      <c r="B2921" t="s">
        <v>40</v>
      </c>
      <c r="C2921">
        <v>54</v>
      </c>
      <c r="D2921" t="s">
        <v>24</v>
      </c>
      <c r="E2921" t="s">
        <v>35</v>
      </c>
      <c r="F2921" t="s">
        <v>18</v>
      </c>
      <c r="G2921">
        <v>3166.2</v>
      </c>
      <c r="H2921">
        <v>1385.8</v>
      </c>
      <c r="I2921">
        <v>5062.54</v>
      </c>
      <c r="J2921">
        <v>3676.74</v>
      </c>
      <c r="K2921" s="1">
        <f t="shared" si="180"/>
        <v>2.6531534131909367</v>
      </c>
      <c r="L2921" t="s">
        <v>19</v>
      </c>
      <c r="M2921" s="2" t="s">
        <v>182</v>
      </c>
      <c r="N2921" s="3" t="str">
        <f t="shared" si="181"/>
        <v>May</v>
      </c>
      <c r="O2921" t="s">
        <v>21</v>
      </c>
      <c r="P2921" t="s">
        <v>22</v>
      </c>
      <c r="Q2921" t="str">
        <f t="shared" si="182"/>
        <v>Senior</v>
      </c>
      <c r="R2921" t="str">
        <f t="shared" si="183"/>
        <v>Profit</v>
      </c>
    </row>
    <row r="2922" spans="1:18">
      <c r="A2922">
        <v>8782</v>
      </c>
      <c r="B2922" t="s">
        <v>44</v>
      </c>
      <c r="C2922">
        <v>22</v>
      </c>
      <c r="D2922" t="s">
        <v>16</v>
      </c>
      <c r="E2922" t="s">
        <v>30</v>
      </c>
      <c r="F2922" t="s">
        <v>49</v>
      </c>
      <c r="G2922">
        <v>3201.34</v>
      </c>
      <c r="H2922">
        <v>1572.73</v>
      </c>
      <c r="I2922">
        <v>5061.7</v>
      </c>
      <c r="J2922">
        <v>3488.97</v>
      </c>
      <c r="K2922" s="1">
        <f t="shared" si="180"/>
        <v>2.2184163842490445</v>
      </c>
      <c r="L2922" t="s">
        <v>31</v>
      </c>
      <c r="M2922" s="2" t="s">
        <v>407</v>
      </c>
      <c r="N2922" s="3" t="str">
        <f t="shared" si="181"/>
        <v>Dec</v>
      </c>
      <c r="O2922" t="s">
        <v>56</v>
      </c>
      <c r="P2922" t="s">
        <v>39</v>
      </c>
      <c r="Q2922" t="str">
        <f t="shared" si="182"/>
        <v>Young</v>
      </c>
      <c r="R2922" t="str">
        <f t="shared" si="183"/>
        <v>Profit</v>
      </c>
    </row>
    <row r="2923" spans="1:18">
      <c r="A2923">
        <v>683</v>
      </c>
      <c r="B2923" t="s">
        <v>15</v>
      </c>
      <c r="C2923">
        <v>52</v>
      </c>
      <c r="D2923" t="s">
        <v>16</v>
      </c>
      <c r="E2923" t="s">
        <v>66</v>
      </c>
      <c r="F2923" t="s">
        <v>25</v>
      </c>
      <c r="G2923">
        <v>2853.58</v>
      </c>
      <c r="H2923">
        <v>595.41999999999996</v>
      </c>
      <c r="I2923">
        <v>5060.5</v>
      </c>
      <c r="J2923">
        <v>4465.08</v>
      </c>
      <c r="K2923" s="1">
        <f t="shared" si="180"/>
        <v>7.4990426925531564</v>
      </c>
      <c r="L2923" t="s">
        <v>26</v>
      </c>
      <c r="M2923" s="2" t="s">
        <v>362</v>
      </c>
      <c r="N2923" s="3" t="str">
        <f t="shared" si="181"/>
        <v>Jun</v>
      </c>
      <c r="O2923" t="s">
        <v>51</v>
      </c>
      <c r="P2923" t="s">
        <v>22</v>
      </c>
      <c r="Q2923" t="str">
        <f t="shared" si="182"/>
        <v>Senior</v>
      </c>
      <c r="R2923" t="str">
        <f t="shared" si="183"/>
        <v>Profit</v>
      </c>
    </row>
    <row r="2924" spans="1:18">
      <c r="A2924">
        <v>8366</v>
      </c>
      <c r="B2924" t="s">
        <v>84</v>
      </c>
      <c r="C2924">
        <v>41</v>
      </c>
      <c r="D2924" t="s">
        <v>24</v>
      </c>
      <c r="E2924" t="s">
        <v>35</v>
      </c>
      <c r="F2924" t="s">
        <v>49</v>
      </c>
      <c r="G2924">
        <v>3772.72</v>
      </c>
      <c r="H2924">
        <v>391.29</v>
      </c>
      <c r="I2924">
        <v>5060.28</v>
      </c>
      <c r="J2924">
        <v>4668.99</v>
      </c>
      <c r="K2924" s="1">
        <f t="shared" si="180"/>
        <v>11.932300851031203</v>
      </c>
      <c r="L2924" t="s">
        <v>19</v>
      </c>
      <c r="M2924" s="2" t="s">
        <v>76</v>
      </c>
      <c r="N2924" s="3" t="str">
        <f t="shared" si="181"/>
        <v>Sep</v>
      </c>
      <c r="O2924" t="s">
        <v>33</v>
      </c>
      <c r="P2924" t="s">
        <v>22</v>
      </c>
      <c r="Q2924" t="str">
        <f t="shared" si="182"/>
        <v>Senior</v>
      </c>
      <c r="R2924" t="str">
        <f t="shared" si="183"/>
        <v>Profit</v>
      </c>
    </row>
    <row r="2925" spans="1:18">
      <c r="A2925">
        <v>4648</v>
      </c>
      <c r="B2925" t="s">
        <v>84</v>
      </c>
      <c r="C2925">
        <v>40</v>
      </c>
      <c r="D2925" t="s">
        <v>16</v>
      </c>
      <c r="E2925" t="s">
        <v>35</v>
      </c>
      <c r="F2925" t="s">
        <v>25</v>
      </c>
      <c r="G2925">
        <v>4435.8900000000003</v>
      </c>
      <c r="H2925">
        <v>1196.94</v>
      </c>
      <c r="I2925">
        <v>5060.22</v>
      </c>
      <c r="J2925">
        <v>3863.28</v>
      </c>
      <c r="K2925" s="1">
        <f t="shared" si="180"/>
        <v>3.2276304576670509</v>
      </c>
      <c r="L2925" t="s">
        <v>37</v>
      </c>
      <c r="M2925" s="2" t="s">
        <v>188</v>
      </c>
      <c r="N2925" s="3" t="str">
        <f t="shared" si="181"/>
        <v>Mar</v>
      </c>
      <c r="O2925" t="s">
        <v>56</v>
      </c>
      <c r="P2925" t="s">
        <v>39</v>
      </c>
      <c r="Q2925" t="str">
        <f t="shared" si="182"/>
        <v>Adult</v>
      </c>
      <c r="R2925" t="str">
        <f t="shared" si="183"/>
        <v>Profit</v>
      </c>
    </row>
    <row r="2926" spans="1:18">
      <c r="A2926">
        <v>7365</v>
      </c>
      <c r="B2926" t="s">
        <v>29</v>
      </c>
      <c r="C2926">
        <v>36</v>
      </c>
      <c r="D2926" t="s">
        <v>16</v>
      </c>
      <c r="E2926" t="s">
        <v>17</v>
      </c>
      <c r="F2926" t="s">
        <v>36</v>
      </c>
      <c r="G2926">
        <v>3334.48</v>
      </c>
      <c r="H2926">
        <v>1923.88</v>
      </c>
      <c r="I2926">
        <v>5059.7299999999996</v>
      </c>
      <c r="J2926">
        <v>3135.85</v>
      </c>
      <c r="K2926" s="1">
        <f t="shared" si="180"/>
        <v>1.6299613281493648</v>
      </c>
      <c r="L2926" t="s">
        <v>54</v>
      </c>
      <c r="M2926" s="2" t="s">
        <v>357</v>
      </c>
      <c r="N2926" s="3" t="str">
        <f t="shared" si="181"/>
        <v>Nov</v>
      </c>
      <c r="O2926" t="s">
        <v>21</v>
      </c>
      <c r="P2926" t="s">
        <v>39</v>
      </c>
      <c r="Q2926" t="str">
        <f t="shared" si="182"/>
        <v>Adult</v>
      </c>
      <c r="R2926" t="str">
        <f t="shared" si="183"/>
        <v>Profit</v>
      </c>
    </row>
    <row r="2927" spans="1:18">
      <c r="A2927">
        <v>4037</v>
      </c>
      <c r="B2927" t="s">
        <v>92</v>
      </c>
      <c r="C2927">
        <v>54</v>
      </c>
      <c r="D2927" t="s">
        <v>16</v>
      </c>
      <c r="E2927" t="s">
        <v>30</v>
      </c>
      <c r="F2927" t="s">
        <v>42</v>
      </c>
      <c r="G2927">
        <v>3846.58</v>
      </c>
      <c r="H2927">
        <v>1334.56</v>
      </c>
      <c r="I2927">
        <v>5059.54</v>
      </c>
      <c r="J2927">
        <v>3724.98</v>
      </c>
      <c r="K2927" s="1">
        <f t="shared" si="180"/>
        <v>2.791167126243856</v>
      </c>
      <c r="L2927" t="s">
        <v>37</v>
      </c>
      <c r="M2927" s="2" t="s">
        <v>355</v>
      </c>
      <c r="N2927" s="3" t="str">
        <f t="shared" si="181"/>
        <v>Jul</v>
      </c>
      <c r="O2927" t="s">
        <v>51</v>
      </c>
      <c r="P2927" t="s">
        <v>22</v>
      </c>
      <c r="Q2927" t="str">
        <f t="shared" si="182"/>
        <v>Senior</v>
      </c>
      <c r="R2927" t="str">
        <f t="shared" si="183"/>
        <v>Profit</v>
      </c>
    </row>
    <row r="2928" spans="1:18">
      <c r="A2928">
        <v>6344</v>
      </c>
      <c r="B2928" t="s">
        <v>15</v>
      </c>
      <c r="C2928">
        <v>26</v>
      </c>
      <c r="D2928" t="s">
        <v>16</v>
      </c>
      <c r="E2928" t="s">
        <v>66</v>
      </c>
      <c r="F2928" t="s">
        <v>25</v>
      </c>
      <c r="G2928">
        <v>3035.53</v>
      </c>
      <c r="H2928">
        <v>269.83</v>
      </c>
      <c r="I2928">
        <v>5059.32</v>
      </c>
      <c r="J2928">
        <v>4789.49</v>
      </c>
      <c r="K2928" s="1">
        <f t="shared" si="180"/>
        <v>17.750027795278509</v>
      </c>
      <c r="L2928" t="s">
        <v>26</v>
      </c>
      <c r="M2928" s="2" t="s">
        <v>233</v>
      </c>
      <c r="N2928" s="3" t="str">
        <f t="shared" si="181"/>
        <v>Sep</v>
      </c>
      <c r="O2928" t="s">
        <v>56</v>
      </c>
      <c r="P2928" t="s">
        <v>22</v>
      </c>
      <c r="Q2928" t="str">
        <f t="shared" si="182"/>
        <v>Adult</v>
      </c>
      <c r="R2928" t="str">
        <f t="shared" si="183"/>
        <v>Profit</v>
      </c>
    </row>
    <row r="2929" spans="1:18">
      <c r="A2929">
        <v>8792</v>
      </c>
      <c r="B2929" t="s">
        <v>34</v>
      </c>
      <c r="C2929">
        <v>47</v>
      </c>
      <c r="D2929" t="s">
        <v>16</v>
      </c>
      <c r="E2929" t="s">
        <v>17</v>
      </c>
      <c r="F2929" t="s">
        <v>49</v>
      </c>
      <c r="G2929">
        <v>3355.79</v>
      </c>
      <c r="H2929">
        <v>1265</v>
      </c>
      <c r="I2929">
        <v>5058.2</v>
      </c>
      <c r="J2929">
        <v>3793.2</v>
      </c>
      <c r="K2929" s="1">
        <f t="shared" si="180"/>
        <v>2.9985770750988139</v>
      </c>
      <c r="L2929" t="s">
        <v>37</v>
      </c>
      <c r="M2929" s="2" t="s">
        <v>303</v>
      </c>
      <c r="N2929" s="3" t="str">
        <f t="shared" si="181"/>
        <v>Apr</v>
      </c>
      <c r="O2929" t="s">
        <v>51</v>
      </c>
      <c r="P2929" t="s">
        <v>39</v>
      </c>
      <c r="Q2929" t="str">
        <f t="shared" si="182"/>
        <v>Senior</v>
      </c>
      <c r="R2929" t="str">
        <f t="shared" si="183"/>
        <v>Profit</v>
      </c>
    </row>
    <row r="2930" spans="1:18">
      <c r="A2930">
        <v>525</v>
      </c>
      <c r="B2930" t="s">
        <v>23</v>
      </c>
      <c r="C2930">
        <v>46</v>
      </c>
      <c r="D2930" t="s">
        <v>16</v>
      </c>
      <c r="E2930" t="s">
        <v>59</v>
      </c>
      <c r="F2930" t="s">
        <v>18</v>
      </c>
      <c r="G2930">
        <v>3975.27</v>
      </c>
      <c r="H2930">
        <v>1649.6</v>
      </c>
      <c r="I2930">
        <v>5057.59</v>
      </c>
      <c r="J2930">
        <v>3407.99</v>
      </c>
      <c r="K2930" s="1">
        <f t="shared" si="180"/>
        <v>2.0659493210475266</v>
      </c>
      <c r="L2930" t="s">
        <v>19</v>
      </c>
      <c r="M2930" s="2" t="s">
        <v>259</v>
      </c>
      <c r="N2930" s="3" t="str">
        <f t="shared" si="181"/>
        <v>Sep</v>
      </c>
      <c r="O2930" t="s">
        <v>56</v>
      </c>
      <c r="P2930" t="s">
        <v>22</v>
      </c>
      <c r="Q2930" t="str">
        <f t="shared" si="182"/>
        <v>Senior</v>
      </c>
      <c r="R2930" t="str">
        <f t="shared" si="183"/>
        <v>Profit</v>
      </c>
    </row>
    <row r="2931" spans="1:18">
      <c r="A2931">
        <v>6192</v>
      </c>
      <c r="B2931" t="s">
        <v>23</v>
      </c>
      <c r="C2931">
        <v>25</v>
      </c>
      <c r="D2931" t="s">
        <v>24</v>
      </c>
      <c r="E2931" t="s">
        <v>30</v>
      </c>
      <c r="F2931" t="s">
        <v>25</v>
      </c>
      <c r="G2931">
        <v>3405.05</v>
      </c>
      <c r="H2931">
        <v>1425.22</v>
      </c>
      <c r="I2931">
        <v>5057.38</v>
      </c>
      <c r="J2931">
        <v>3632.16</v>
      </c>
      <c r="K2931" s="1">
        <f t="shared" si="180"/>
        <v>2.5484907593213677</v>
      </c>
      <c r="L2931" t="s">
        <v>37</v>
      </c>
      <c r="M2931" s="2" t="s">
        <v>103</v>
      </c>
      <c r="N2931" s="3" t="str">
        <f t="shared" si="181"/>
        <v>Oct</v>
      </c>
      <c r="O2931" t="s">
        <v>51</v>
      </c>
      <c r="P2931" t="s">
        <v>22</v>
      </c>
      <c r="Q2931" t="str">
        <f t="shared" si="182"/>
        <v>Young</v>
      </c>
      <c r="R2931" t="str">
        <f t="shared" si="183"/>
        <v>Profit</v>
      </c>
    </row>
    <row r="2932" spans="1:18">
      <c r="A2932">
        <v>9948</v>
      </c>
      <c r="B2932" t="s">
        <v>92</v>
      </c>
      <c r="C2932">
        <v>31</v>
      </c>
      <c r="D2932" t="s">
        <v>16</v>
      </c>
      <c r="E2932" t="s">
        <v>30</v>
      </c>
      <c r="F2932" t="s">
        <v>42</v>
      </c>
      <c r="G2932">
        <v>3224.59</v>
      </c>
      <c r="H2932">
        <v>1815.68</v>
      </c>
      <c r="I2932">
        <v>5057.29</v>
      </c>
      <c r="J2932">
        <v>3241.61</v>
      </c>
      <c r="K2932" s="1">
        <f t="shared" si="180"/>
        <v>1.7853421307719421</v>
      </c>
      <c r="L2932" t="s">
        <v>54</v>
      </c>
      <c r="M2932" s="2" t="s">
        <v>256</v>
      </c>
      <c r="N2932" s="3" t="str">
        <f t="shared" si="181"/>
        <v>Mar</v>
      </c>
      <c r="O2932" t="s">
        <v>21</v>
      </c>
      <c r="P2932" t="s">
        <v>22</v>
      </c>
      <c r="Q2932" t="str">
        <f t="shared" si="182"/>
        <v>Adult</v>
      </c>
      <c r="R2932" t="str">
        <f t="shared" si="183"/>
        <v>Profit</v>
      </c>
    </row>
    <row r="2933" spans="1:18">
      <c r="A2933">
        <v>1444</v>
      </c>
      <c r="B2933" t="s">
        <v>29</v>
      </c>
      <c r="C2933">
        <v>32</v>
      </c>
      <c r="D2933" t="s">
        <v>24</v>
      </c>
      <c r="E2933" t="s">
        <v>35</v>
      </c>
      <c r="F2933" t="s">
        <v>49</v>
      </c>
      <c r="G2933">
        <v>3154.31</v>
      </c>
      <c r="H2933">
        <v>237.99</v>
      </c>
      <c r="I2933">
        <v>5056.79</v>
      </c>
      <c r="J2933">
        <v>4818.8</v>
      </c>
      <c r="K2933" s="1">
        <f t="shared" si="180"/>
        <v>20.247909576032605</v>
      </c>
      <c r="L2933" t="s">
        <v>37</v>
      </c>
      <c r="M2933" s="2" t="s">
        <v>380</v>
      </c>
      <c r="N2933" s="3" t="str">
        <f t="shared" si="181"/>
        <v>Apr</v>
      </c>
      <c r="O2933" t="s">
        <v>33</v>
      </c>
      <c r="P2933" t="s">
        <v>22</v>
      </c>
      <c r="Q2933" t="str">
        <f t="shared" si="182"/>
        <v>Adult</v>
      </c>
      <c r="R2933" t="str">
        <f t="shared" si="183"/>
        <v>Profit</v>
      </c>
    </row>
    <row r="2934" spans="1:18">
      <c r="A2934">
        <v>9540</v>
      </c>
      <c r="B2934" t="s">
        <v>84</v>
      </c>
      <c r="C2934">
        <v>20</v>
      </c>
      <c r="D2934" t="s">
        <v>16</v>
      </c>
      <c r="E2934" t="s">
        <v>66</v>
      </c>
      <c r="F2934" t="s">
        <v>49</v>
      </c>
      <c r="G2934">
        <v>3762.91</v>
      </c>
      <c r="H2934">
        <v>458.74</v>
      </c>
      <c r="I2934">
        <v>5056.09</v>
      </c>
      <c r="J2934">
        <v>4597.3500000000004</v>
      </c>
      <c r="K2934" s="1">
        <f t="shared" si="180"/>
        <v>10.021689846100188</v>
      </c>
      <c r="L2934" t="s">
        <v>19</v>
      </c>
      <c r="M2934" s="2" t="s">
        <v>222</v>
      </c>
      <c r="N2934" s="3" t="str">
        <f t="shared" si="181"/>
        <v>Aug</v>
      </c>
      <c r="O2934" t="s">
        <v>56</v>
      </c>
      <c r="P2934" t="s">
        <v>22</v>
      </c>
      <c r="Q2934" t="str">
        <f t="shared" si="182"/>
        <v>Young</v>
      </c>
      <c r="R2934" t="str">
        <f t="shared" si="183"/>
        <v>Profit</v>
      </c>
    </row>
    <row r="2935" spans="1:18">
      <c r="A2935">
        <v>299</v>
      </c>
      <c r="B2935" t="s">
        <v>92</v>
      </c>
      <c r="C2935">
        <v>60</v>
      </c>
      <c r="D2935" t="s">
        <v>16</v>
      </c>
      <c r="E2935" t="s">
        <v>53</v>
      </c>
      <c r="F2935" t="s">
        <v>42</v>
      </c>
      <c r="G2935">
        <v>4071.5</v>
      </c>
      <c r="H2935">
        <v>1207.99</v>
      </c>
      <c r="I2935">
        <v>5055.46</v>
      </c>
      <c r="J2935">
        <v>3847.47</v>
      </c>
      <c r="K2935" s="1">
        <f t="shared" si="180"/>
        <v>3.1850180878980785</v>
      </c>
      <c r="L2935" t="s">
        <v>31</v>
      </c>
      <c r="M2935" s="2" t="s">
        <v>255</v>
      </c>
      <c r="N2935" s="3" t="str">
        <f t="shared" si="181"/>
        <v>May</v>
      </c>
      <c r="O2935" t="s">
        <v>21</v>
      </c>
      <c r="P2935" t="s">
        <v>22</v>
      </c>
      <c r="Q2935" t="str">
        <f t="shared" si="182"/>
        <v>Senior</v>
      </c>
      <c r="R2935" t="str">
        <f t="shared" si="183"/>
        <v>Profit</v>
      </c>
    </row>
    <row r="2936" spans="1:18">
      <c r="A2936">
        <v>5993</v>
      </c>
      <c r="B2936" t="s">
        <v>47</v>
      </c>
      <c r="C2936">
        <v>20</v>
      </c>
      <c r="D2936" t="s">
        <v>16</v>
      </c>
      <c r="E2936" t="s">
        <v>53</v>
      </c>
      <c r="F2936" t="s">
        <v>18</v>
      </c>
      <c r="G2936">
        <v>3716.64</v>
      </c>
      <c r="H2936">
        <v>1104.8599999999999</v>
      </c>
      <c r="I2936">
        <v>5054.91</v>
      </c>
      <c r="J2936">
        <v>3950.05</v>
      </c>
      <c r="K2936" s="1">
        <f t="shared" si="180"/>
        <v>3.5751588436544002</v>
      </c>
      <c r="L2936" t="s">
        <v>37</v>
      </c>
      <c r="M2936" s="2" t="s">
        <v>203</v>
      </c>
      <c r="N2936" s="3" t="str">
        <f t="shared" si="181"/>
        <v>Dec</v>
      </c>
      <c r="O2936" t="s">
        <v>21</v>
      </c>
      <c r="P2936" t="s">
        <v>22</v>
      </c>
      <c r="Q2936" t="str">
        <f t="shared" si="182"/>
        <v>Young</v>
      </c>
      <c r="R2936" t="str">
        <f t="shared" si="183"/>
        <v>Profit</v>
      </c>
    </row>
    <row r="2937" spans="1:18">
      <c r="A2937">
        <v>3569</v>
      </c>
      <c r="B2937" t="s">
        <v>29</v>
      </c>
      <c r="C2937">
        <v>53</v>
      </c>
      <c r="D2937" t="s">
        <v>16</v>
      </c>
      <c r="E2937" t="s">
        <v>30</v>
      </c>
      <c r="F2937" t="s">
        <v>25</v>
      </c>
      <c r="G2937">
        <v>3378.41</v>
      </c>
      <c r="H2937">
        <v>534.76</v>
      </c>
      <c r="I2937">
        <v>5054.3900000000003</v>
      </c>
      <c r="J2937">
        <v>4519.63</v>
      </c>
      <c r="K2937" s="1">
        <f t="shared" si="180"/>
        <v>8.45169795796245</v>
      </c>
      <c r="L2937" t="s">
        <v>31</v>
      </c>
      <c r="M2937" s="2" t="s">
        <v>137</v>
      </c>
      <c r="N2937" s="3" t="str">
        <f t="shared" si="181"/>
        <v>Jun</v>
      </c>
      <c r="O2937" t="s">
        <v>33</v>
      </c>
      <c r="P2937" t="s">
        <v>22</v>
      </c>
      <c r="Q2937" t="str">
        <f t="shared" si="182"/>
        <v>Senior</v>
      </c>
      <c r="R2937" t="str">
        <f t="shared" si="183"/>
        <v>Profit</v>
      </c>
    </row>
    <row r="2938" spans="1:18">
      <c r="A2938">
        <v>7575</v>
      </c>
      <c r="B2938" t="s">
        <v>40</v>
      </c>
      <c r="C2938">
        <v>26</v>
      </c>
      <c r="D2938" t="s">
        <v>24</v>
      </c>
      <c r="E2938" t="s">
        <v>30</v>
      </c>
      <c r="F2938" t="s">
        <v>18</v>
      </c>
      <c r="G2938">
        <v>2972.03</v>
      </c>
      <c r="H2938">
        <v>767.48</v>
      </c>
      <c r="I2938">
        <v>5054.1899999999996</v>
      </c>
      <c r="J2938">
        <v>4286.71</v>
      </c>
      <c r="K2938" s="1">
        <f t="shared" si="180"/>
        <v>5.5854354510866733</v>
      </c>
      <c r="L2938" t="s">
        <v>31</v>
      </c>
      <c r="M2938" s="2" t="s">
        <v>176</v>
      </c>
      <c r="N2938" s="3" t="str">
        <f t="shared" si="181"/>
        <v>May</v>
      </c>
      <c r="O2938" t="s">
        <v>56</v>
      </c>
      <c r="P2938" t="s">
        <v>39</v>
      </c>
      <c r="Q2938" t="str">
        <f t="shared" si="182"/>
        <v>Adult</v>
      </c>
      <c r="R2938" t="str">
        <f t="shared" si="183"/>
        <v>Profit</v>
      </c>
    </row>
    <row r="2939" spans="1:18">
      <c r="A2939">
        <v>9400</v>
      </c>
      <c r="B2939" t="s">
        <v>84</v>
      </c>
      <c r="C2939">
        <v>49</v>
      </c>
      <c r="D2939" t="s">
        <v>16</v>
      </c>
      <c r="E2939" t="s">
        <v>53</v>
      </c>
      <c r="F2939" t="s">
        <v>36</v>
      </c>
      <c r="G2939">
        <v>3810.65</v>
      </c>
      <c r="H2939">
        <v>475.78</v>
      </c>
      <c r="I2939">
        <v>5052.1899999999996</v>
      </c>
      <c r="J2939">
        <v>4576.41</v>
      </c>
      <c r="K2939" s="1">
        <f t="shared" si="180"/>
        <v>9.6187523645382313</v>
      </c>
      <c r="L2939" t="s">
        <v>19</v>
      </c>
      <c r="M2939" s="2" t="s">
        <v>85</v>
      </c>
      <c r="N2939" s="3" t="str">
        <f t="shared" si="181"/>
        <v>Feb</v>
      </c>
      <c r="O2939" t="s">
        <v>56</v>
      </c>
      <c r="P2939" t="s">
        <v>22</v>
      </c>
      <c r="Q2939" t="str">
        <f t="shared" si="182"/>
        <v>Senior</v>
      </c>
      <c r="R2939" t="str">
        <f t="shared" si="183"/>
        <v>Profit</v>
      </c>
    </row>
    <row r="2940" spans="1:18">
      <c r="A2940">
        <v>3529</v>
      </c>
      <c r="B2940" t="s">
        <v>44</v>
      </c>
      <c r="C2940">
        <v>21</v>
      </c>
      <c r="D2940" t="s">
        <v>16</v>
      </c>
      <c r="E2940" t="s">
        <v>17</v>
      </c>
      <c r="F2940" t="s">
        <v>36</v>
      </c>
      <c r="G2940">
        <v>3003.1</v>
      </c>
      <c r="H2940">
        <v>1725.39</v>
      </c>
      <c r="I2940">
        <v>5051.6099999999997</v>
      </c>
      <c r="J2940">
        <v>3326.22</v>
      </c>
      <c r="K2940" s="1">
        <f t="shared" si="180"/>
        <v>1.9278076261019246</v>
      </c>
      <c r="L2940" t="s">
        <v>54</v>
      </c>
      <c r="M2940" s="2" t="s">
        <v>276</v>
      </c>
      <c r="N2940" s="3" t="str">
        <f t="shared" si="181"/>
        <v>Nov</v>
      </c>
      <c r="O2940" t="s">
        <v>21</v>
      </c>
      <c r="P2940" t="s">
        <v>22</v>
      </c>
      <c r="Q2940" t="str">
        <f t="shared" si="182"/>
        <v>Young</v>
      </c>
      <c r="R2940" t="str">
        <f t="shared" si="183"/>
        <v>Profit</v>
      </c>
    </row>
    <row r="2941" spans="1:18">
      <c r="A2941">
        <v>4058</v>
      </c>
      <c r="B2941" t="s">
        <v>52</v>
      </c>
      <c r="C2941">
        <v>52</v>
      </c>
      <c r="D2941" t="s">
        <v>16</v>
      </c>
      <c r="E2941" t="s">
        <v>53</v>
      </c>
      <c r="F2941" t="s">
        <v>42</v>
      </c>
      <c r="G2941">
        <v>3437.26</v>
      </c>
      <c r="H2941">
        <v>1233.23</v>
      </c>
      <c r="I2941">
        <v>5051.3</v>
      </c>
      <c r="J2941">
        <v>3818.07</v>
      </c>
      <c r="K2941" s="1">
        <f t="shared" si="180"/>
        <v>3.0959918263422073</v>
      </c>
      <c r="L2941" t="s">
        <v>54</v>
      </c>
      <c r="M2941" s="2" t="s">
        <v>158</v>
      </c>
      <c r="N2941" s="3" t="str">
        <f t="shared" si="181"/>
        <v>Jan</v>
      </c>
      <c r="O2941" t="s">
        <v>33</v>
      </c>
      <c r="P2941" t="s">
        <v>22</v>
      </c>
      <c r="Q2941" t="str">
        <f t="shared" si="182"/>
        <v>Senior</v>
      </c>
      <c r="R2941" t="str">
        <f t="shared" si="183"/>
        <v>Profit</v>
      </c>
    </row>
    <row r="2942" spans="1:18">
      <c r="A2942">
        <v>2337</v>
      </c>
      <c r="B2942" t="s">
        <v>15</v>
      </c>
      <c r="C2942">
        <v>31</v>
      </c>
      <c r="D2942" t="s">
        <v>16</v>
      </c>
      <c r="E2942" t="s">
        <v>30</v>
      </c>
      <c r="F2942" t="s">
        <v>25</v>
      </c>
      <c r="G2942">
        <v>3796.47</v>
      </c>
      <c r="H2942">
        <v>1504.44</v>
      </c>
      <c r="I2942">
        <v>5050.04</v>
      </c>
      <c r="J2942">
        <v>3545.6</v>
      </c>
      <c r="K2942" s="1">
        <f t="shared" si="180"/>
        <v>2.3567573316317034</v>
      </c>
      <c r="L2942" t="s">
        <v>19</v>
      </c>
      <c r="M2942" s="2" t="s">
        <v>412</v>
      </c>
      <c r="N2942" s="3" t="str">
        <f t="shared" si="181"/>
        <v>Dec</v>
      </c>
      <c r="O2942" t="s">
        <v>56</v>
      </c>
      <c r="P2942" t="s">
        <v>39</v>
      </c>
      <c r="Q2942" t="str">
        <f t="shared" si="182"/>
        <v>Adult</v>
      </c>
      <c r="R2942" t="str">
        <f t="shared" si="183"/>
        <v>Profit</v>
      </c>
    </row>
    <row r="2943" spans="1:18">
      <c r="A2943">
        <v>8115</v>
      </c>
      <c r="B2943" t="s">
        <v>40</v>
      </c>
      <c r="C2943">
        <v>59</v>
      </c>
      <c r="D2943" t="s">
        <v>24</v>
      </c>
      <c r="E2943" t="s">
        <v>57</v>
      </c>
      <c r="F2943" t="s">
        <v>42</v>
      </c>
      <c r="G2943">
        <v>3071.9</v>
      </c>
      <c r="H2943">
        <v>1728.6</v>
      </c>
      <c r="I2943">
        <v>5049.21</v>
      </c>
      <c r="J2943">
        <v>3320.61</v>
      </c>
      <c r="K2943" s="1">
        <f t="shared" si="180"/>
        <v>1.9209822978132594</v>
      </c>
      <c r="L2943" t="s">
        <v>37</v>
      </c>
      <c r="M2943" s="2" t="s">
        <v>391</v>
      </c>
      <c r="N2943" s="3" t="str">
        <f t="shared" si="181"/>
        <v>Jan</v>
      </c>
      <c r="O2943" t="s">
        <v>51</v>
      </c>
      <c r="P2943" t="s">
        <v>22</v>
      </c>
      <c r="Q2943" t="str">
        <f t="shared" si="182"/>
        <v>Senior</v>
      </c>
      <c r="R2943" t="str">
        <f t="shared" si="183"/>
        <v>Profit</v>
      </c>
    </row>
    <row r="2944" spans="1:18">
      <c r="A2944">
        <v>3238</v>
      </c>
      <c r="B2944" t="s">
        <v>29</v>
      </c>
      <c r="C2944">
        <v>58</v>
      </c>
      <c r="D2944" t="s">
        <v>16</v>
      </c>
      <c r="E2944" t="s">
        <v>17</v>
      </c>
      <c r="F2944" t="s">
        <v>42</v>
      </c>
      <c r="G2944">
        <v>3547.89</v>
      </c>
      <c r="H2944">
        <v>1924.84</v>
      </c>
      <c r="I2944">
        <v>5048.92</v>
      </c>
      <c r="J2944">
        <v>3124.08</v>
      </c>
      <c r="K2944" s="1">
        <f t="shared" si="180"/>
        <v>1.6230336027929595</v>
      </c>
      <c r="L2944" t="s">
        <v>19</v>
      </c>
      <c r="M2944" s="2" t="s">
        <v>159</v>
      </c>
      <c r="N2944" s="3" t="str">
        <f t="shared" si="181"/>
        <v>Apr</v>
      </c>
      <c r="O2944" t="s">
        <v>21</v>
      </c>
      <c r="P2944" t="s">
        <v>39</v>
      </c>
      <c r="Q2944" t="str">
        <f t="shared" si="182"/>
        <v>Senior</v>
      </c>
      <c r="R2944" t="str">
        <f t="shared" si="183"/>
        <v>Profit</v>
      </c>
    </row>
    <row r="2945" spans="1:18">
      <c r="A2945">
        <v>2926</v>
      </c>
      <c r="B2945" t="s">
        <v>52</v>
      </c>
      <c r="C2945">
        <v>29</v>
      </c>
      <c r="D2945" t="s">
        <v>24</v>
      </c>
      <c r="E2945" t="s">
        <v>53</v>
      </c>
      <c r="F2945" t="s">
        <v>49</v>
      </c>
      <c r="G2945">
        <v>3355.33</v>
      </c>
      <c r="H2945">
        <v>1997.32</v>
      </c>
      <c r="I2945">
        <v>5048.57</v>
      </c>
      <c r="J2945">
        <v>3051.25</v>
      </c>
      <c r="K2945" s="1">
        <f t="shared" si="180"/>
        <v>1.527672080587988</v>
      </c>
      <c r="L2945" t="s">
        <v>54</v>
      </c>
      <c r="M2945" s="2" t="s">
        <v>388</v>
      </c>
      <c r="N2945" s="3" t="str">
        <f t="shared" si="181"/>
        <v>Nov</v>
      </c>
      <c r="O2945" t="s">
        <v>21</v>
      </c>
      <c r="P2945" t="s">
        <v>39</v>
      </c>
      <c r="Q2945" t="str">
        <f t="shared" si="182"/>
        <v>Adult</v>
      </c>
      <c r="R2945" t="str">
        <f t="shared" si="183"/>
        <v>Profit</v>
      </c>
    </row>
    <row r="2946" spans="1:18">
      <c r="A2946">
        <v>4792</v>
      </c>
      <c r="B2946" t="s">
        <v>40</v>
      </c>
      <c r="C2946">
        <v>37</v>
      </c>
      <c r="D2946" t="s">
        <v>16</v>
      </c>
      <c r="E2946" t="s">
        <v>35</v>
      </c>
      <c r="F2946" t="s">
        <v>42</v>
      </c>
      <c r="G2946">
        <v>3687.33</v>
      </c>
      <c r="H2946">
        <v>1275.48</v>
      </c>
      <c r="I2946">
        <v>5046.18</v>
      </c>
      <c r="J2946">
        <v>3770.7</v>
      </c>
      <c r="K2946" s="1">
        <f t="shared" ref="K2946:K3009" si="184">J2946/H2946</f>
        <v>2.956298805155706</v>
      </c>
      <c r="L2946" t="s">
        <v>31</v>
      </c>
      <c r="M2946" s="2" t="s">
        <v>75</v>
      </c>
      <c r="N2946" s="3" t="str">
        <f t="shared" ref="N2946:N3009" si="185">TEXT(M2946,"MMM")</f>
        <v>Mar</v>
      </c>
      <c r="O2946" t="s">
        <v>33</v>
      </c>
      <c r="P2946" t="s">
        <v>39</v>
      </c>
      <c r="Q2946" t="str">
        <f t="shared" ref="Q2946:Q3009" si="186">IF(C2946&gt;=18,IF(C2946&lt;=25,"Young",IF(C2946&lt;=40,"Adult",IF(C2946&lt;=60,"Senior",""))),"")</f>
        <v>Adult</v>
      </c>
      <c r="R2946" t="str">
        <f t="shared" ref="R2946:R3009" si="187">IF(J2946&gt;0,"Profit","Loss")</f>
        <v>Profit</v>
      </c>
    </row>
    <row r="2947" spans="1:18">
      <c r="A2947">
        <v>9062</v>
      </c>
      <c r="B2947" t="s">
        <v>34</v>
      </c>
      <c r="C2947">
        <v>35</v>
      </c>
      <c r="D2947" t="s">
        <v>24</v>
      </c>
      <c r="E2947" t="s">
        <v>35</v>
      </c>
      <c r="F2947" t="s">
        <v>36</v>
      </c>
      <c r="G2947">
        <v>2937.26</v>
      </c>
      <c r="H2947">
        <v>243.44</v>
      </c>
      <c r="I2947">
        <v>5045.6400000000003</v>
      </c>
      <c r="J2947">
        <v>4802.2</v>
      </c>
      <c r="K2947" s="1">
        <f t="shared" si="184"/>
        <v>19.726421294774891</v>
      </c>
      <c r="L2947" t="s">
        <v>19</v>
      </c>
      <c r="M2947" s="2" t="s">
        <v>135</v>
      </c>
      <c r="N2947" s="3" t="str">
        <f t="shared" si="185"/>
        <v>May</v>
      </c>
      <c r="O2947" t="s">
        <v>33</v>
      </c>
      <c r="P2947" t="s">
        <v>39</v>
      </c>
      <c r="Q2947" t="str">
        <f t="shared" si="186"/>
        <v>Adult</v>
      </c>
      <c r="R2947" t="str">
        <f t="shared" si="187"/>
        <v>Profit</v>
      </c>
    </row>
    <row r="2948" spans="1:18">
      <c r="A2948">
        <v>8490</v>
      </c>
      <c r="B2948" t="s">
        <v>47</v>
      </c>
      <c r="C2948">
        <v>41</v>
      </c>
      <c r="D2948" t="s">
        <v>24</v>
      </c>
      <c r="E2948" t="s">
        <v>66</v>
      </c>
      <c r="F2948" t="s">
        <v>42</v>
      </c>
      <c r="G2948">
        <v>3317.8</v>
      </c>
      <c r="H2948">
        <v>736.85</v>
      </c>
      <c r="I2948">
        <v>5045.4799999999996</v>
      </c>
      <c r="J2948">
        <v>4308.63</v>
      </c>
      <c r="K2948" s="1">
        <f t="shared" si="184"/>
        <v>5.8473637782452332</v>
      </c>
      <c r="L2948" t="s">
        <v>37</v>
      </c>
      <c r="M2948" s="2" t="s">
        <v>357</v>
      </c>
      <c r="N2948" s="3" t="str">
        <f t="shared" si="185"/>
        <v>Nov</v>
      </c>
      <c r="O2948" t="s">
        <v>28</v>
      </c>
      <c r="P2948" t="s">
        <v>39</v>
      </c>
      <c r="Q2948" t="str">
        <f t="shared" si="186"/>
        <v>Senior</v>
      </c>
      <c r="R2948" t="str">
        <f t="shared" si="187"/>
        <v>Profit</v>
      </c>
    </row>
    <row r="2949" spans="1:18">
      <c r="A2949">
        <v>5093</v>
      </c>
      <c r="B2949" t="s">
        <v>92</v>
      </c>
      <c r="C2949">
        <v>30</v>
      </c>
      <c r="D2949" t="s">
        <v>16</v>
      </c>
      <c r="E2949" t="s">
        <v>41</v>
      </c>
      <c r="F2949" t="s">
        <v>42</v>
      </c>
      <c r="G2949">
        <v>3372.53</v>
      </c>
      <c r="H2949">
        <v>773.16</v>
      </c>
      <c r="I2949">
        <v>5044.5600000000004</v>
      </c>
      <c r="J2949">
        <v>4271.3999999999996</v>
      </c>
      <c r="K2949" s="1">
        <f t="shared" si="184"/>
        <v>5.5246003414558436</v>
      </c>
      <c r="L2949" t="s">
        <v>54</v>
      </c>
      <c r="M2949" s="2" t="s">
        <v>358</v>
      </c>
      <c r="N2949" s="3" t="str">
        <f t="shared" si="185"/>
        <v>Nov</v>
      </c>
      <c r="O2949" t="s">
        <v>33</v>
      </c>
      <c r="P2949" t="s">
        <v>39</v>
      </c>
      <c r="Q2949" t="str">
        <f t="shared" si="186"/>
        <v>Adult</v>
      </c>
      <c r="R2949" t="str">
        <f t="shared" si="187"/>
        <v>Profit</v>
      </c>
    </row>
    <row r="2950" spans="1:18">
      <c r="A2950">
        <v>7576</v>
      </c>
      <c r="B2950" t="s">
        <v>23</v>
      </c>
      <c r="C2950">
        <v>35</v>
      </c>
      <c r="D2950" t="s">
        <v>16</v>
      </c>
      <c r="E2950" t="s">
        <v>41</v>
      </c>
      <c r="F2950" t="s">
        <v>49</v>
      </c>
      <c r="G2950">
        <v>4369.03</v>
      </c>
      <c r="H2950">
        <v>1068.81</v>
      </c>
      <c r="I2950">
        <v>5043.79</v>
      </c>
      <c r="J2950">
        <v>3974.98</v>
      </c>
      <c r="K2950" s="1">
        <f t="shared" si="184"/>
        <v>3.7190707422273372</v>
      </c>
      <c r="L2950" t="s">
        <v>19</v>
      </c>
      <c r="M2950" s="2" t="s">
        <v>114</v>
      </c>
      <c r="N2950" s="3" t="str">
        <f t="shared" si="185"/>
        <v>Oct</v>
      </c>
      <c r="O2950" t="s">
        <v>33</v>
      </c>
      <c r="P2950" t="s">
        <v>39</v>
      </c>
      <c r="Q2950" t="str">
        <f t="shared" si="186"/>
        <v>Adult</v>
      </c>
      <c r="R2950" t="str">
        <f t="shared" si="187"/>
        <v>Profit</v>
      </c>
    </row>
    <row r="2951" spans="1:18">
      <c r="A2951">
        <v>5898</v>
      </c>
      <c r="B2951" t="s">
        <v>84</v>
      </c>
      <c r="C2951">
        <v>41</v>
      </c>
      <c r="D2951" t="s">
        <v>16</v>
      </c>
      <c r="E2951" t="s">
        <v>57</v>
      </c>
      <c r="F2951" t="s">
        <v>18</v>
      </c>
      <c r="G2951">
        <v>3609.94</v>
      </c>
      <c r="H2951">
        <v>1808.49</v>
      </c>
      <c r="I2951">
        <v>5041.13</v>
      </c>
      <c r="J2951">
        <v>3232.64</v>
      </c>
      <c r="K2951" s="1">
        <f t="shared" si="184"/>
        <v>1.787480163008919</v>
      </c>
      <c r="L2951" t="s">
        <v>54</v>
      </c>
      <c r="M2951" s="2" t="s">
        <v>252</v>
      </c>
      <c r="N2951" s="3" t="str">
        <f t="shared" si="185"/>
        <v>Dec</v>
      </c>
      <c r="O2951" t="s">
        <v>51</v>
      </c>
      <c r="P2951" t="s">
        <v>22</v>
      </c>
      <c r="Q2951" t="str">
        <f t="shared" si="186"/>
        <v>Senior</v>
      </c>
      <c r="R2951" t="str">
        <f t="shared" si="187"/>
        <v>Profit</v>
      </c>
    </row>
    <row r="2952" spans="1:18">
      <c r="A2952">
        <v>4780</v>
      </c>
      <c r="B2952" t="s">
        <v>44</v>
      </c>
      <c r="C2952">
        <v>52</v>
      </c>
      <c r="D2952" t="s">
        <v>16</v>
      </c>
      <c r="E2952" t="s">
        <v>35</v>
      </c>
      <c r="F2952" t="s">
        <v>25</v>
      </c>
      <c r="G2952">
        <v>3948.35</v>
      </c>
      <c r="H2952">
        <v>1814.09</v>
      </c>
      <c r="I2952">
        <v>5040.8100000000004</v>
      </c>
      <c r="J2952">
        <v>3226.72</v>
      </c>
      <c r="K2952" s="1">
        <f t="shared" si="184"/>
        <v>1.7786989620140126</v>
      </c>
      <c r="L2952" t="s">
        <v>26</v>
      </c>
      <c r="M2952" s="2" t="s">
        <v>321</v>
      </c>
      <c r="N2952" s="3" t="str">
        <f t="shared" si="185"/>
        <v>Sep</v>
      </c>
      <c r="O2952" t="s">
        <v>56</v>
      </c>
      <c r="P2952" t="s">
        <v>39</v>
      </c>
      <c r="Q2952" t="str">
        <f t="shared" si="186"/>
        <v>Senior</v>
      </c>
      <c r="R2952" t="str">
        <f t="shared" si="187"/>
        <v>Profit</v>
      </c>
    </row>
    <row r="2953" spans="1:18">
      <c r="A2953">
        <v>136</v>
      </c>
      <c r="B2953" t="s">
        <v>40</v>
      </c>
      <c r="C2953">
        <v>25</v>
      </c>
      <c r="D2953" t="s">
        <v>24</v>
      </c>
      <c r="E2953" t="s">
        <v>59</v>
      </c>
      <c r="F2953" t="s">
        <v>18</v>
      </c>
      <c r="G2953">
        <v>4279.16</v>
      </c>
      <c r="H2953">
        <v>1262.69</v>
      </c>
      <c r="I2953">
        <v>5040.76</v>
      </c>
      <c r="J2953">
        <v>3778.07</v>
      </c>
      <c r="K2953" s="1">
        <f t="shared" si="184"/>
        <v>2.9920803997814192</v>
      </c>
      <c r="L2953" t="s">
        <v>37</v>
      </c>
      <c r="M2953" s="2" t="s">
        <v>164</v>
      </c>
      <c r="N2953" s="3" t="str">
        <f t="shared" si="185"/>
        <v>Nov</v>
      </c>
      <c r="O2953" t="s">
        <v>21</v>
      </c>
      <c r="P2953" t="s">
        <v>22</v>
      </c>
      <c r="Q2953" t="str">
        <f t="shared" si="186"/>
        <v>Young</v>
      </c>
      <c r="R2953" t="str">
        <f t="shared" si="187"/>
        <v>Profit</v>
      </c>
    </row>
    <row r="2954" spans="1:18">
      <c r="A2954">
        <v>2164</v>
      </c>
      <c r="B2954" t="s">
        <v>47</v>
      </c>
      <c r="C2954">
        <v>37</v>
      </c>
      <c r="D2954" t="s">
        <v>24</v>
      </c>
      <c r="E2954" t="s">
        <v>66</v>
      </c>
      <c r="F2954" t="s">
        <v>25</v>
      </c>
      <c r="G2954">
        <v>4518.9399999999996</v>
      </c>
      <c r="H2954">
        <v>1230.8800000000001</v>
      </c>
      <c r="I2954">
        <v>5040.43</v>
      </c>
      <c r="J2954">
        <v>3809.55</v>
      </c>
      <c r="K2954" s="1">
        <f t="shared" si="184"/>
        <v>3.0949808267255947</v>
      </c>
      <c r="L2954" t="s">
        <v>37</v>
      </c>
      <c r="M2954" s="2" t="s">
        <v>187</v>
      </c>
      <c r="N2954" s="3" t="str">
        <f t="shared" si="185"/>
        <v>Dec</v>
      </c>
      <c r="O2954" t="s">
        <v>28</v>
      </c>
      <c r="P2954" t="s">
        <v>39</v>
      </c>
      <c r="Q2954" t="str">
        <f t="shared" si="186"/>
        <v>Adult</v>
      </c>
      <c r="R2954" t="str">
        <f t="shared" si="187"/>
        <v>Profit</v>
      </c>
    </row>
    <row r="2955" spans="1:18">
      <c r="A2955">
        <v>5343</v>
      </c>
      <c r="B2955" t="s">
        <v>40</v>
      </c>
      <c r="C2955">
        <v>35</v>
      </c>
      <c r="D2955" t="s">
        <v>16</v>
      </c>
      <c r="E2955" t="s">
        <v>57</v>
      </c>
      <c r="F2955" t="s">
        <v>18</v>
      </c>
      <c r="G2955">
        <v>3644.21</v>
      </c>
      <c r="H2955">
        <v>1331.08</v>
      </c>
      <c r="I2955">
        <v>5040.22</v>
      </c>
      <c r="J2955">
        <v>3709.14</v>
      </c>
      <c r="K2955" s="1">
        <f t="shared" si="184"/>
        <v>2.7865642936562791</v>
      </c>
      <c r="L2955" t="s">
        <v>19</v>
      </c>
      <c r="M2955" s="2" t="s">
        <v>267</v>
      </c>
      <c r="N2955" s="3" t="str">
        <f t="shared" si="185"/>
        <v>Apr</v>
      </c>
      <c r="O2955" t="s">
        <v>33</v>
      </c>
      <c r="P2955" t="s">
        <v>39</v>
      </c>
      <c r="Q2955" t="str">
        <f t="shared" si="186"/>
        <v>Adult</v>
      </c>
      <c r="R2955" t="str">
        <f t="shared" si="187"/>
        <v>Profit</v>
      </c>
    </row>
    <row r="2956" spans="1:18">
      <c r="A2956">
        <v>6822</v>
      </c>
      <c r="B2956" t="s">
        <v>40</v>
      </c>
      <c r="C2956">
        <v>24</v>
      </c>
      <c r="D2956" t="s">
        <v>16</v>
      </c>
      <c r="E2956" t="s">
        <v>41</v>
      </c>
      <c r="F2956" t="s">
        <v>25</v>
      </c>
      <c r="G2956">
        <v>3911.03</v>
      </c>
      <c r="H2956">
        <v>788.35</v>
      </c>
      <c r="I2956">
        <v>5039.8599999999997</v>
      </c>
      <c r="J2956">
        <v>4251.51</v>
      </c>
      <c r="K2956" s="1">
        <f t="shared" si="184"/>
        <v>5.3929219255406862</v>
      </c>
      <c r="L2956" t="s">
        <v>31</v>
      </c>
      <c r="M2956" s="2" t="s">
        <v>378</v>
      </c>
      <c r="N2956" s="3" t="str">
        <f t="shared" si="185"/>
        <v>Jun</v>
      </c>
      <c r="O2956" t="s">
        <v>51</v>
      </c>
      <c r="P2956" t="s">
        <v>22</v>
      </c>
      <c r="Q2956" t="str">
        <f t="shared" si="186"/>
        <v>Young</v>
      </c>
      <c r="R2956" t="str">
        <f t="shared" si="187"/>
        <v>Profit</v>
      </c>
    </row>
    <row r="2957" spans="1:18">
      <c r="A2957">
        <v>364</v>
      </c>
      <c r="B2957" t="s">
        <v>44</v>
      </c>
      <c r="C2957">
        <v>51</v>
      </c>
      <c r="D2957" t="s">
        <v>16</v>
      </c>
      <c r="E2957" t="s">
        <v>57</v>
      </c>
      <c r="F2957" t="s">
        <v>36</v>
      </c>
      <c r="G2957">
        <v>4255.53</v>
      </c>
      <c r="H2957">
        <v>339.69</v>
      </c>
      <c r="I2957">
        <v>5039.8500000000004</v>
      </c>
      <c r="J2957">
        <v>4700.16</v>
      </c>
      <c r="K2957" s="1">
        <f t="shared" si="184"/>
        <v>13.836615737878654</v>
      </c>
      <c r="L2957" t="s">
        <v>19</v>
      </c>
      <c r="M2957" s="2" t="s">
        <v>48</v>
      </c>
      <c r="N2957" s="3" t="str">
        <f t="shared" si="185"/>
        <v>Jul</v>
      </c>
      <c r="O2957" t="s">
        <v>51</v>
      </c>
      <c r="P2957" t="s">
        <v>39</v>
      </c>
      <c r="Q2957" t="str">
        <f t="shared" si="186"/>
        <v>Senior</v>
      </c>
      <c r="R2957" t="str">
        <f t="shared" si="187"/>
        <v>Profit</v>
      </c>
    </row>
    <row r="2958" spans="1:18">
      <c r="A2958">
        <v>3089</v>
      </c>
      <c r="B2958" t="s">
        <v>15</v>
      </c>
      <c r="C2958">
        <v>33</v>
      </c>
      <c r="D2958" t="s">
        <v>24</v>
      </c>
      <c r="E2958" t="s">
        <v>57</v>
      </c>
      <c r="F2958" t="s">
        <v>25</v>
      </c>
      <c r="G2958">
        <v>3150.29</v>
      </c>
      <c r="H2958">
        <v>1820.49</v>
      </c>
      <c r="I2958">
        <v>5036.54</v>
      </c>
      <c r="J2958">
        <v>3216.05</v>
      </c>
      <c r="K2958" s="1">
        <f t="shared" si="184"/>
        <v>1.7665848205702861</v>
      </c>
      <c r="L2958" t="s">
        <v>37</v>
      </c>
      <c r="M2958" s="2" t="s">
        <v>352</v>
      </c>
      <c r="N2958" s="3" t="str">
        <f t="shared" si="185"/>
        <v>Feb</v>
      </c>
      <c r="O2958" t="s">
        <v>21</v>
      </c>
      <c r="P2958" t="s">
        <v>39</v>
      </c>
      <c r="Q2958" t="str">
        <f t="shared" si="186"/>
        <v>Adult</v>
      </c>
      <c r="R2958" t="str">
        <f t="shared" si="187"/>
        <v>Profit</v>
      </c>
    </row>
    <row r="2959" spans="1:18">
      <c r="A2959">
        <v>8098</v>
      </c>
      <c r="B2959" t="s">
        <v>23</v>
      </c>
      <c r="C2959">
        <v>22</v>
      </c>
      <c r="D2959" t="s">
        <v>16</v>
      </c>
      <c r="E2959" t="s">
        <v>59</v>
      </c>
      <c r="F2959" t="s">
        <v>25</v>
      </c>
      <c r="G2959">
        <v>4212</v>
      </c>
      <c r="H2959">
        <v>878.82</v>
      </c>
      <c r="I2959">
        <v>5036.07</v>
      </c>
      <c r="J2959">
        <v>4157.25</v>
      </c>
      <c r="K2959" s="1">
        <f t="shared" si="184"/>
        <v>4.7304908855055636</v>
      </c>
      <c r="L2959" t="s">
        <v>26</v>
      </c>
      <c r="M2959" s="2" t="s">
        <v>27</v>
      </c>
      <c r="N2959" s="3" t="str">
        <f t="shared" si="185"/>
        <v>Mar</v>
      </c>
      <c r="O2959" t="s">
        <v>28</v>
      </c>
      <c r="P2959" t="s">
        <v>22</v>
      </c>
      <c r="Q2959" t="str">
        <f t="shared" si="186"/>
        <v>Young</v>
      </c>
      <c r="R2959" t="str">
        <f t="shared" si="187"/>
        <v>Profit</v>
      </c>
    </row>
    <row r="2960" spans="1:18">
      <c r="A2960">
        <v>3600</v>
      </c>
      <c r="B2960" t="s">
        <v>40</v>
      </c>
      <c r="C2960">
        <v>22</v>
      </c>
      <c r="D2960" t="s">
        <v>16</v>
      </c>
      <c r="E2960" t="s">
        <v>35</v>
      </c>
      <c r="F2960" t="s">
        <v>42</v>
      </c>
      <c r="G2960">
        <v>2804.86</v>
      </c>
      <c r="H2960">
        <v>476.2</v>
      </c>
      <c r="I2960">
        <v>5035.96</v>
      </c>
      <c r="J2960">
        <v>4559.76</v>
      </c>
      <c r="K2960" s="1">
        <f t="shared" si="184"/>
        <v>9.5753044939101226</v>
      </c>
      <c r="L2960" t="s">
        <v>37</v>
      </c>
      <c r="M2960" s="2" t="s">
        <v>360</v>
      </c>
      <c r="N2960" s="3" t="str">
        <f t="shared" si="185"/>
        <v>Aug</v>
      </c>
      <c r="O2960" t="s">
        <v>28</v>
      </c>
      <c r="P2960" t="s">
        <v>39</v>
      </c>
      <c r="Q2960" t="str">
        <f t="shared" si="186"/>
        <v>Young</v>
      </c>
      <c r="R2960" t="str">
        <f t="shared" si="187"/>
        <v>Profit</v>
      </c>
    </row>
    <row r="2961" spans="1:18">
      <c r="A2961">
        <v>311</v>
      </c>
      <c r="B2961" t="s">
        <v>23</v>
      </c>
      <c r="C2961">
        <v>44</v>
      </c>
      <c r="D2961" t="s">
        <v>24</v>
      </c>
      <c r="E2961" t="s">
        <v>41</v>
      </c>
      <c r="F2961" t="s">
        <v>42</v>
      </c>
      <c r="G2961">
        <v>3218.19</v>
      </c>
      <c r="H2961">
        <v>165.9</v>
      </c>
      <c r="I2961">
        <v>5035.82</v>
      </c>
      <c r="J2961">
        <v>4869.92</v>
      </c>
      <c r="K2961" s="1">
        <f t="shared" si="184"/>
        <v>29.35455093429777</v>
      </c>
      <c r="L2961" t="s">
        <v>31</v>
      </c>
      <c r="M2961" s="2" t="s">
        <v>257</v>
      </c>
      <c r="N2961" s="3" t="str">
        <f t="shared" si="185"/>
        <v>Feb</v>
      </c>
      <c r="O2961" t="s">
        <v>33</v>
      </c>
      <c r="P2961" t="s">
        <v>39</v>
      </c>
      <c r="Q2961" t="str">
        <f t="shared" si="186"/>
        <v>Senior</v>
      </c>
      <c r="R2961" t="str">
        <f t="shared" si="187"/>
        <v>Profit</v>
      </c>
    </row>
    <row r="2962" spans="1:18">
      <c r="A2962">
        <v>9233</v>
      </c>
      <c r="B2962" t="s">
        <v>44</v>
      </c>
      <c r="C2962">
        <v>19</v>
      </c>
      <c r="D2962" t="s">
        <v>24</v>
      </c>
      <c r="E2962" t="s">
        <v>53</v>
      </c>
      <c r="F2962" t="s">
        <v>18</v>
      </c>
      <c r="G2962">
        <v>3310.5</v>
      </c>
      <c r="H2962">
        <v>1383.07</v>
      </c>
      <c r="I2962">
        <v>5034.04</v>
      </c>
      <c r="J2962">
        <v>3650.97</v>
      </c>
      <c r="K2962" s="1">
        <f t="shared" si="184"/>
        <v>2.6397579298227853</v>
      </c>
      <c r="L2962" t="s">
        <v>31</v>
      </c>
      <c r="M2962" s="2" t="s">
        <v>323</v>
      </c>
      <c r="N2962" s="3" t="str">
        <f t="shared" si="185"/>
        <v>Nov</v>
      </c>
      <c r="O2962" t="s">
        <v>56</v>
      </c>
      <c r="P2962" t="s">
        <v>22</v>
      </c>
      <c r="Q2962" t="str">
        <f t="shared" si="186"/>
        <v>Young</v>
      </c>
      <c r="R2962" t="str">
        <f t="shared" si="187"/>
        <v>Profit</v>
      </c>
    </row>
    <row r="2963" spans="1:18">
      <c r="A2963">
        <v>9043</v>
      </c>
      <c r="B2963" t="s">
        <v>15</v>
      </c>
      <c r="C2963">
        <v>34</v>
      </c>
      <c r="D2963" t="s">
        <v>24</v>
      </c>
      <c r="E2963" t="s">
        <v>57</v>
      </c>
      <c r="F2963" t="s">
        <v>49</v>
      </c>
      <c r="G2963">
        <v>3547.3</v>
      </c>
      <c r="H2963">
        <v>1739.92</v>
      </c>
      <c r="I2963">
        <v>5031.6400000000003</v>
      </c>
      <c r="J2963">
        <v>3291.72</v>
      </c>
      <c r="K2963" s="1">
        <f t="shared" si="184"/>
        <v>1.8918800864407557</v>
      </c>
      <c r="L2963" t="s">
        <v>26</v>
      </c>
      <c r="M2963" s="2" t="s">
        <v>346</v>
      </c>
      <c r="N2963" s="3" t="str">
        <f t="shared" si="185"/>
        <v>May</v>
      </c>
      <c r="O2963" t="s">
        <v>21</v>
      </c>
      <c r="P2963" t="s">
        <v>39</v>
      </c>
      <c r="Q2963" t="str">
        <f t="shared" si="186"/>
        <v>Adult</v>
      </c>
      <c r="R2963" t="str">
        <f t="shared" si="187"/>
        <v>Profit</v>
      </c>
    </row>
    <row r="2964" spans="1:18">
      <c r="A2964">
        <v>7666</v>
      </c>
      <c r="B2964" t="s">
        <v>84</v>
      </c>
      <c r="C2964">
        <v>23</v>
      </c>
      <c r="D2964" t="s">
        <v>16</v>
      </c>
      <c r="E2964" t="s">
        <v>66</v>
      </c>
      <c r="F2964" t="s">
        <v>36</v>
      </c>
      <c r="G2964">
        <v>2903.48</v>
      </c>
      <c r="H2964">
        <v>959.58</v>
      </c>
      <c r="I2964">
        <v>5031.16</v>
      </c>
      <c r="J2964">
        <v>4071.58</v>
      </c>
      <c r="K2964" s="1">
        <f t="shared" si="184"/>
        <v>4.2430855165801704</v>
      </c>
      <c r="L2964" t="s">
        <v>19</v>
      </c>
      <c r="M2964" s="2" t="s">
        <v>275</v>
      </c>
      <c r="N2964" s="3" t="str">
        <f t="shared" si="185"/>
        <v>Jan</v>
      </c>
      <c r="O2964" t="s">
        <v>21</v>
      </c>
      <c r="P2964" t="s">
        <v>22</v>
      </c>
      <c r="Q2964" t="str">
        <f t="shared" si="186"/>
        <v>Young</v>
      </c>
      <c r="R2964" t="str">
        <f t="shared" si="187"/>
        <v>Profit</v>
      </c>
    </row>
    <row r="2965" spans="1:18">
      <c r="A2965">
        <v>2966</v>
      </c>
      <c r="B2965" t="s">
        <v>52</v>
      </c>
      <c r="C2965">
        <v>35</v>
      </c>
      <c r="D2965" t="s">
        <v>24</v>
      </c>
      <c r="E2965" t="s">
        <v>17</v>
      </c>
      <c r="F2965" t="s">
        <v>49</v>
      </c>
      <c r="G2965">
        <v>3063.13</v>
      </c>
      <c r="H2965">
        <v>1636.6</v>
      </c>
      <c r="I2965">
        <v>5029.87</v>
      </c>
      <c r="J2965">
        <v>3393.27</v>
      </c>
      <c r="K2965" s="1">
        <f t="shared" si="184"/>
        <v>2.0733655138702187</v>
      </c>
      <c r="L2965" t="s">
        <v>37</v>
      </c>
      <c r="M2965" s="2" t="s">
        <v>173</v>
      </c>
      <c r="N2965" s="3" t="str">
        <f t="shared" si="185"/>
        <v>Jun</v>
      </c>
      <c r="O2965" t="s">
        <v>33</v>
      </c>
      <c r="P2965" t="s">
        <v>39</v>
      </c>
      <c r="Q2965" t="str">
        <f t="shared" si="186"/>
        <v>Adult</v>
      </c>
      <c r="R2965" t="str">
        <f t="shared" si="187"/>
        <v>Profit</v>
      </c>
    </row>
    <row r="2966" spans="1:18">
      <c r="A2966">
        <v>1360</v>
      </c>
      <c r="B2966" t="s">
        <v>84</v>
      </c>
      <c r="C2966">
        <v>47</v>
      </c>
      <c r="D2966" t="s">
        <v>24</v>
      </c>
      <c r="E2966" t="s">
        <v>35</v>
      </c>
      <c r="F2966" t="s">
        <v>36</v>
      </c>
      <c r="G2966">
        <v>3786.52</v>
      </c>
      <c r="H2966">
        <v>1365.11</v>
      </c>
      <c r="I2966">
        <v>5029.55</v>
      </c>
      <c r="J2966">
        <v>3664.44</v>
      </c>
      <c r="K2966" s="1">
        <f t="shared" si="184"/>
        <v>2.6843551069144613</v>
      </c>
      <c r="L2966" t="s">
        <v>37</v>
      </c>
      <c r="M2966" s="2" t="s">
        <v>229</v>
      </c>
      <c r="N2966" s="3" t="str">
        <f t="shared" si="185"/>
        <v>Jan</v>
      </c>
      <c r="O2966" t="s">
        <v>51</v>
      </c>
      <c r="P2966" t="s">
        <v>22</v>
      </c>
      <c r="Q2966" t="str">
        <f t="shared" si="186"/>
        <v>Senior</v>
      </c>
      <c r="R2966" t="str">
        <f t="shared" si="187"/>
        <v>Profit</v>
      </c>
    </row>
    <row r="2967" spans="1:18">
      <c r="A2967">
        <v>6931</v>
      </c>
      <c r="B2967" t="s">
        <v>40</v>
      </c>
      <c r="C2967">
        <v>55</v>
      </c>
      <c r="D2967" t="s">
        <v>16</v>
      </c>
      <c r="E2967" t="s">
        <v>41</v>
      </c>
      <c r="F2967" t="s">
        <v>42</v>
      </c>
      <c r="G2967">
        <v>3725.13</v>
      </c>
      <c r="H2967">
        <v>578.64</v>
      </c>
      <c r="I2967">
        <v>5028.3599999999997</v>
      </c>
      <c r="J2967">
        <v>4449.72</v>
      </c>
      <c r="K2967" s="1">
        <f t="shared" si="184"/>
        <v>7.689962671090834</v>
      </c>
      <c r="L2967" t="s">
        <v>54</v>
      </c>
      <c r="M2967" s="2" t="s">
        <v>346</v>
      </c>
      <c r="N2967" s="3" t="str">
        <f t="shared" si="185"/>
        <v>May</v>
      </c>
      <c r="O2967" t="s">
        <v>56</v>
      </c>
      <c r="P2967" t="s">
        <v>39</v>
      </c>
      <c r="Q2967" t="str">
        <f t="shared" si="186"/>
        <v>Senior</v>
      </c>
      <c r="R2967" t="str">
        <f t="shared" si="187"/>
        <v>Profit</v>
      </c>
    </row>
    <row r="2968" spans="1:18">
      <c r="A2968">
        <v>3950</v>
      </c>
      <c r="B2968" t="s">
        <v>44</v>
      </c>
      <c r="C2968">
        <v>39</v>
      </c>
      <c r="D2968" t="s">
        <v>24</v>
      </c>
      <c r="E2968" t="s">
        <v>17</v>
      </c>
      <c r="F2968" t="s">
        <v>36</v>
      </c>
      <c r="G2968">
        <v>2986.16</v>
      </c>
      <c r="H2968">
        <v>823.4</v>
      </c>
      <c r="I2968">
        <v>5028.2299999999996</v>
      </c>
      <c r="J2968">
        <v>4204.83</v>
      </c>
      <c r="K2968" s="1">
        <f t="shared" si="184"/>
        <v>5.1066674763177069</v>
      </c>
      <c r="L2968" t="s">
        <v>37</v>
      </c>
      <c r="M2968" s="2" t="s">
        <v>99</v>
      </c>
      <c r="N2968" s="3" t="str">
        <f t="shared" si="185"/>
        <v>Nov</v>
      </c>
      <c r="O2968" t="s">
        <v>56</v>
      </c>
      <c r="P2968" t="s">
        <v>22</v>
      </c>
      <c r="Q2968" t="str">
        <f t="shared" si="186"/>
        <v>Adult</v>
      </c>
      <c r="R2968" t="str">
        <f t="shared" si="187"/>
        <v>Profit</v>
      </c>
    </row>
    <row r="2969" spans="1:18">
      <c r="A2969">
        <v>676</v>
      </c>
      <c r="B2969" t="s">
        <v>44</v>
      </c>
      <c r="C2969">
        <v>18</v>
      </c>
      <c r="D2969" t="s">
        <v>24</v>
      </c>
      <c r="E2969" t="s">
        <v>57</v>
      </c>
      <c r="F2969" t="s">
        <v>42</v>
      </c>
      <c r="G2969">
        <v>4542.93</v>
      </c>
      <c r="H2969">
        <v>1627.45</v>
      </c>
      <c r="I2969">
        <v>5027.93</v>
      </c>
      <c r="J2969">
        <v>3400.48</v>
      </c>
      <c r="K2969" s="1">
        <f t="shared" si="184"/>
        <v>2.0894528249715814</v>
      </c>
      <c r="L2969" t="s">
        <v>37</v>
      </c>
      <c r="M2969" s="2" t="s">
        <v>122</v>
      </c>
      <c r="N2969" s="3" t="str">
        <f t="shared" si="185"/>
        <v>May</v>
      </c>
      <c r="O2969" t="s">
        <v>28</v>
      </c>
      <c r="P2969" t="s">
        <v>39</v>
      </c>
      <c r="Q2969" t="str">
        <f t="shared" si="186"/>
        <v>Young</v>
      </c>
      <c r="R2969" t="str">
        <f t="shared" si="187"/>
        <v>Profit</v>
      </c>
    </row>
    <row r="2970" spans="1:18">
      <c r="A2970">
        <v>9440</v>
      </c>
      <c r="B2970" t="s">
        <v>23</v>
      </c>
      <c r="C2970">
        <v>19</v>
      </c>
      <c r="D2970" t="s">
        <v>24</v>
      </c>
      <c r="E2970" t="s">
        <v>17</v>
      </c>
      <c r="F2970" t="s">
        <v>18</v>
      </c>
      <c r="G2970">
        <v>3454.64</v>
      </c>
      <c r="H2970">
        <v>1778.48</v>
      </c>
      <c r="I2970">
        <v>5027.6400000000003</v>
      </c>
      <c r="J2970">
        <v>3249.16</v>
      </c>
      <c r="K2970" s="1">
        <f t="shared" si="184"/>
        <v>1.8269308623093876</v>
      </c>
      <c r="L2970" t="s">
        <v>31</v>
      </c>
      <c r="M2970" s="2" t="s">
        <v>204</v>
      </c>
      <c r="N2970" s="3" t="str">
        <f t="shared" si="185"/>
        <v>Oct</v>
      </c>
      <c r="O2970" t="s">
        <v>28</v>
      </c>
      <c r="P2970" t="s">
        <v>22</v>
      </c>
      <c r="Q2970" t="str">
        <f t="shared" si="186"/>
        <v>Young</v>
      </c>
      <c r="R2970" t="str">
        <f t="shared" si="187"/>
        <v>Profit</v>
      </c>
    </row>
    <row r="2971" spans="1:18">
      <c r="A2971">
        <v>7085</v>
      </c>
      <c r="B2971" t="s">
        <v>44</v>
      </c>
      <c r="C2971">
        <v>51</v>
      </c>
      <c r="D2971" t="s">
        <v>24</v>
      </c>
      <c r="E2971" t="s">
        <v>57</v>
      </c>
      <c r="F2971" t="s">
        <v>25</v>
      </c>
      <c r="G2971">
        <v>2862.49</v>
      </c>
      <c r="H2971">
        <v>1650.32</v>
      </c>
      <c r="I2971">
        <v>5027.29</v>
      </c>
      <c r="J2971">
        <v>3376.97</v>
      </c>
      <c r="K2971" s="1">
        <f t="shared" si="184"/>
        <v>2.0462516360463425</v>
      </c>
      <c r="L2971" t="s">
        <v>19</v>
      </c>
      <c r="M2971" s="2" t="s">
        <v>94</v>
      </c>
      <c r="N2971" s="3" t="str">
        <f t="shared" si="185"/>
        <v>Feb</v>
      </c>
      <c r="O2971" t="s">
        <v>56</v>
      </c>
      <c r="P2971" t="s">
        <v>39</v>
      </c>
      <c r="Q2971" t="str">
        <f t="shared" si="186"/>
        <v>Senior</v>
      </c>
      <c r="R2971" t="str">
        <f t="shared" si="187"/>
        <v>Profit</v>
      </c>
    </row>
    <row r="2972" spans="1:18">
      <c r="A2972">
        <v>2625</v>
      </c>
      <c r="B2972" t="s">
        <v>84</v>
      </c>
      <c r="C2972">
        <v>43</v>
      </c>
      <c r="D2972" t="s">
        <v>16</v>
      </c>
      <c r="E2972" t="s">
        <v>17</v>
      </c>
      <c r="F2972" t="s">
        <v>25</v>
      </c>
      <c r="G2972">
        <v>2922.29</v>
      </c>
      <c r="H2972">
        <v>1550.11</v>
      </c>
      <c r="I2972">
        <v>5026.12</v>
      </c>
      <c r="J2972">
        <v>3476.01</v>
      </c>
      <c r="K2972" s="1">
        <f t="shared" si="184"/>
        <v>2.2424279567256522</v>
      </c>
      <c r="L2972" t="s">
        <v>19</v>
      </c>
      <c r="M2972" s="2" t="s">
        <v>226</v>
      </c>
      <c r="N2972" s="3" t="str">
        <f t="shared" si="185"/>
        <v>Jul</v>
      </c>
      <c r="O2972" t="s">
        <v>28</v>
      </c>
      <c r="P2972" t="s">
        <v>22</v>
      </c>
      <c r="Q2972" t="str">
        <f t="shared" si="186"/>
        <v>Senior</v>
      </c>
      <c r="R2972" t="str">
        <f t="shared" si="187"/>
        <v>Profit</v>
      </c>
    </row>
    <row r="2973" spans="1:18">
      <c r="A2973">
        <v>662</v>
      </c>
      <c r="B2973" t="s">
        <v>23</v>
      </c>
      <c r="C2973">
        <v>40</v>
      </c>
      <c r="D2973" t="s">
        <v>24</v>
      </c>
      <c r="E2973" t="s">
        <v>57</v>
      </c>
      <c r="F2973" t="s">
        <v>25</v>
      </c>
      <c r="G2973">
        <v>3380.29</v>
      </c>
      <c r="H2973">
        <v>344.01</v>
      </c>
      <c r="I2973">
        <v>5025.34</v>
      </c>
      <c r="J2973">
        <v>4681.33</v>
      </c>
      <c r="K2973" s="1">
        <f t="shared" si="184"/>
        <v>13.608121856922764</v>
      </c>
      <c r="L2973" t="s">
        <v>37</v>
      </c>
      <c r="M2973" s="2" t="s">
        <v>355</v>
      </c>
      <c r="N2973" s="3" t="str">
        <f t="shared" si="185"/>
        <v>Jul</v>
      </c>
      <c r="O2973" t="s">
        <v>28</v>
      </c>
      <c r="P2973" t="s">
        <v>39</v>
      </c>
      <c r="Q2973" t="str">
        <f t="shared" si="186"/>
        <v>Adult</v>
      </c>
      <c r="R2973" t="str">
        <f t="shared" si="187"/>
        <v>Profit</v>
      </c>
    </row>
    <row r="2974" spans="1:18">
      <c r="A2974">
        <v>3566</v>
      </c>
      <c r="B2974" t="s">
        <v>52</v>
      </c>
      <c r="C2974">
        <v>52</v>
      </c>
      <c r="D2974" t="s">
        <v>16</v>
      </c>
      <c r="E2974" t="s">
        <v>30</v>
      </c>
      <c r="F2974" t="s">
        <v>36</v>
      </c>
      <c r="G2974">
        <v>3160.32</v>
      </c>
      <c r="H2974">
        <v>1310.0999999999999</v>
      </c>
      <c r="I2974">
        <v>5025.34</v>
      </c>
      <c r="J2974">
        <v>3715.24</v>
      </c>
      <c r="K2974" s="1">
        <f t="shared" si="184"/>
        <v>2.8358445920158766</v>
      </c>
      <c r="L2974" t="s">
        <v>37</v>
      </c>
      <c r="M2974" s="2" t="s">
        <v>305</v>
      </c>
      <c r="N2974" s="3" t="str">
        <f t="shared" si="185"/>
        <v>Jul</v>
      </c>
      <c r="O2974" t="s">
        <v>56</v>
      </c>
      <c r="P2974" t="s">
        <v>39</v>
      </c>
      <c r="Q2974" t="str">
        <f t="shared" si="186"/>
        <v>Senior</v>
      </c>
      <c r="R2974" t="str">
        <f t="shared" si="187"/>
        <v>Profit</v>
      </c>
    </row>
    <row r="2975" spans="1:18">
      <c r="A2975">
        <v>4433</v>
      </c>
      <c r="B2975" t="s">
        <v>15</v>
      </c>
      <c r="C2975">
        <v>28</v>
      </c>
      <c r="D2975" t="s">
        <v>16</v>
      </c>
      <c r="E2975" t="s">
        <v>30</v>
      </c>
      <c r="F2975" t="s">
        <v>49</v>
      </c>
      <c r="G2975">
        <v>4457.62</v>
      </c>
      <c r="H2975">
        <v>1208.52</v>
      </c>
      <c r="I2975">
        <v>5024.21</v>
      </c>
      <c r="J2975">
        <v>3815.69</v>
      </c>
      <c r="K2975" s="1">
        <f t="shared" si="184"/>
        <v>3.1573246615695232</v>
      </c>
      <c r="L2975" t="s">
        <v>54</v>
      </c>
      <c r="M2975" s="2" t="s">
        <v>243</v>
      </c>
      <c r="N2975" s="3" t="str">
        <f t="shared" si="185"/>
        <v>Oct</v>
      </c>
      <c r="O2975" t="s">
        <v>21</v>
      </c>
      <c r="P2975" t="s">
        <v>39</v>
      </c>
      <c r="Q2975" t="str">
        <f t="shared" si="186"/>
        <v>Adult</v>
      </c>
      <c r="R2975" t="str">
        <f t="shared" si="187"/>
        <v>Profit</v>
      </c>
    </row>
    <row r="2976" spans="1:18">
      <c r="A2976">
        <v>1370</v>
      </c>
      <c r="B2976" t="s">
        <v>92</v>
      </c>
      <c r="C2976">
        <v>41</v>
      </c>
      <c r="D2976" t="s">
        <v>16</v>
      </c>
      <c r="E2976" t="s">
        <v>59</v>
      </c>
      <c r="F2976" t="s">
        <v>49</v>
      </c>
      <c r="G2976">
        <v>3579.84</v>
      </c>
      <c r="H2976">
        <v>1944.24</v>
      </c>
      <c r="I2976">
        <v>5022.95</v>
      </c>
      <c r="J2976">
        <v>3078.71</v>
      </c>
      <c r="K2976" s="1">
        <f t="shared" si="184"/>
        <v>1.5835030654651689</v>
      </c>
      <c r="L2976" t="s">
        <v>31</v>
      </c>
      <c r="M2976" s="2" t="s">
        <v>155</v>
      </c>
      <c r="N2976" s="3" t="str">
        <f t="shared" si="185"/>
        <v>Jul</v>
      </c>
      <c r="O2976" t="s">
        <v>56</v>
      </c>
      <c r="P2976" t="s">
        <v>39</v>
      </c>
      <c r="Q2976" t="str">
        <f t="shared" si="186"/>
        <v>Senior</v>
      </c>
      <c r="R2976" t="str">
        <f t="shared" si="187"/>
        <v>Profit</v>
      </c>
    </row>
    <row r="2977" spans="1:18">
      <c r="A2977">
        <v>7080</v>
      </c>
      <c r="B2977" t="s">
        <v>47</v>
      </c>
      <c r="C2977">
        <v>50</v>
      </c>
      <c r="D2977" t="s">
        <v>16</v>
      </c>
      <c r="E2977" t="s">
        <v>17</v>
      </c>
      <c r="F2977" t="s">
        <v>36</v>
      </c>
      <c r="G2977">
        <v>4421.46</v>
      </c>
      <c r="H2977">
        <v>744.21</v>
      </c>
      <c r="I2977">
        <v>5022.8900000000003</v>
      </c>
      <c r="J2977">
        <v>4278.68</v>
      </c>
      <c r="K2977" s="1">
        <f t="shared" si="184"/>
        <v>5.749291194689671</v>
      </c>
      <c r="L2977" t="s">
        <v>19</v>
      </c>
      <c r="M2977" s="2" t="s">
        <v>346</v>
      </c>
      <c r="N2977" s="3" t="str">
        <f t="shared" si="185"/>
        <v>May</v>
      </c>
      <c r="O2977" t="s">
        <v>33</v>
      </c>
      <c r="P2977" t="s">
        <v>22</v>
      </c>
      <c r="Q2977" t="str">
        <f t="shared" si="186"/>
        <v>Senior</v>
      </c>
      <c r="R2977" t="str">
        <f t="shared" si="187"/>
        <v>Profit</v>
      </c>
    </row>
    <row r="2978" spans="1:18">
      <c r="A2978">
        <v>6379</v>
      </c>
      <c r="B2978" t="s">
        <v>84</v>
      </c>
      <c r="C2978">
        <v>54</v>
      </c>
      <c r="D2978" t="s">
        <v>16</v>
      </c>
      <c r="E2978" t="s">
        <v>66</v>
      </c>
      <c r="F2978" t="s">
        <v>18</v>
      </c>
      <c r="G2978">
        <v>4440.54</v>
      </c>
      <c r="H2978">
        <v>58.38</v>
      </c>
      <c r="I2978">
        <v>5022.1899999999996</v>
      </c>
      <c r="J2978">
        <v>4963.8100000000004</v>
      </c>
      <c r="K2978" s="1">
        <f t="shared" si="184"/>
        <v>85.025865022267908</v>
      </c>
      <c r="L2978" t="s">
        <v>26</v>
      </c>
      <c r="M2978" s="2" t="s">
        <v>159</v>
      </c>
      <c r="N2978" s="3" t="str">
        <f t="shared" si="185"/>
        <v>Apr</v>
      </c>
      <c r="O2978" t="s">
        <v>56</v>
      </c>
      <c r="P2978" t="s">
        <v>22</v>
      </c>
      <c r="Q2978" t="str">
        <f t="shared" si="186"/>
        <v>Senior</v>
      </c>
      <c r="R2978" t="str">
        <f t="shared" si="187"/>
        <v>Profit</v>
      </c>
    </row>
    <row r="2979" spans="1:18">
      <c r="A2979">
        <v>7243</v>
      </c>
      <c r="B2979" t="s">
        <v>84</v>
      </c>
      <c r="C2979">
        <v>24</v>
      </c>
      <c r="D2979" t="s">
        <v>16</v>
      </c>
      <c r="E2979" t="s">
        <v>66</v>
      </c>
      <c r="F2979" t="s">
        <v>36</v>
      </c>
      <c r="G2979">
        <v>3546.09</v>
      </c>
      <c r="H2979">
        <v>1439.77</v>
      </c>
      <c r="I2979">
        <v>5020.33</v>
      </c>
      <c r="J2979">
        <v>3580.56</v>
      </c>
      <c r="K2979" s="1">
        <f t="shared" si="184"/>
        <v>2.4868972127492586</v>
      </c>
      <c r="L2979" t="s">
        <v>37</v>
      </c>
      <c r="M2979" s="2" t="s">
        <v>411</v>
      </c>
      <c r="N2979" s="3" t="str">
        <f t="shared" si="185"/>
        <v>Apr</v>
      </c>
      <c r="O2979" t="s">
        <v>56</v>
      </c>
      <c r="P2979" t="s">
        <v>39</v>
      </c>
      <c r="Q2979" t="str">
        <f t="shared" si="186"/>
        <v>Young</v>
      </c>
      <c r="R2979" t="str">
        <f t="shared" si="187"/>
        <v>Profit</v>
      </c>
    </row>
    <row r="2980" spans="1:18">
      <c r="A2980">
        <v>9706</v>
      </c>
      <c r="B2980" t="s">
        <v>34</v>
      </c>
      <c r="C2980">
        <v>34</v>
      </c>
      <c r="D2980" t="s">
        <v>16</v>
      </c>
      <c r="E2980" t="s">
        <v>41</v>
      </c>
      <c r="F2980" t="s">
        <v>49</v>
      </c>
      <c r="G2980">
        <v>3412.94</v>
      </c>
      <c r="H2980">
        <v>1904.54</v>
      </c>
      <c r="I2980">
        <v>5020.24</v>
      </c>
      <c r="J2980">
        <v>3115.7</v>
      </c>
      <c r="K2980" s="1">
        <f t="shared" si="184"/>
        <v>1.6359330862045427</v>
      </c>
      <c r="L2980" t="s">
        <v>31</v>
      </c>
      <c r="M2980" s="2" t="s">
        <v>196</v>
      </c>
      <c r="N2980" s="3" t="str">
        <f t="shared" si="185"/>
        <v>Jul</v>
      </c>
      <c r="O2980" t="s">
        <v>21</v>
      </c>
      <c r="P2980" t="s">
        <v>22</v>
      </c>
      <c r="Q2980" t="str">
        <f t="shared" si="186"/>
        <v>Adult</v>
      </c>
      <c r="R2980" t="str">
        <f t="shared" si="187"/>
        <v>Profit</v>
      </c>
    </row>
    <row r="2981" spans="1:18">
      <c r="A2981">
        <v>9231</v>
      </c>
      <c r="B2981" t="s">
        <v>34</v>
      </c>
      <c r="C2981">
        <v>35</v>
      </c>
      <c r="D2981" t="s">
        <v>16</v>
      </c>
      <c r="E2981" t="s">
        <v>57</v>
      </c>
      <c r="F2981" t="s">
        <v>42</v>
      </c>
      <c r="G2981">
        <v>3038.6</v>
      </c>
      <c r="H2981">
        <v>1955.83</v>
      </c>
      <c r="I2981">
        <v>5020.1400000000003</v>
      </c>
      <c r="J2981">
        <v>3064.31</v>
      </c>
      <c r="K2981" s="1">
        <f t="shared" si="184"/>
        <v>1.5667568244683843</v>
      </c>
      <c r="L2981" t="s">
        <v>26</v>
      </c>
      <c r="M2981" s="2" t="s">
        <v>198</v>
      </c>
      <c r="N2981" s="3" t="str">
        <f t="shared" si="185"/>
        <v>Jul</v>
      </c>
      <c r="O2981" t="s">
        <v>33</v>
      </c>
      <c r="P2981" t="s">
        <v>39</v>
      </c>
      <c r="Q2981" t="str">
        <f t="shared" si="186"/>
        <v>Adult</v>
      </c>
      <c r="R2981" t="str">
        <f t="shared" si="187"/>
        <v>Profit</v>
      </c>
    </row>
    <row r="2982" spans="1:18">
      <c r="A2982">
        <v>6490</v>
      </c>
      <c r="B2982" t="s">
        <v>84</v>
      </c>
      <c r="C2982">
        <v>59</v>
      </c>
      <c r="D2982" t="s">
        <v>16</v>
      </c>
      <c r="E2982" t="s">
        <v>59</v>
      </c>
      <c r="F2982" t="s">
        <v>42</v>
      </c>
      <c r="G2982">
        <v>3470.01</v>
      </c>
      <c r="H2982">
        <v>762.1</v>
      </c>
      <c r="I2982">
        <v>5020.05</v>
      </c>
      <c r="J2982">
        <v>4257.95</v>
      </c>
      <c r="K2982" s="1">
        <f t="shared" si="184"/>
        <v>5.587127673533657</v>
      </c>
      <c r="L2982" t="s">
        <v>54</v>
      </c>
      <c r="M2982" s="2" t="s">
        <v>111</v>
      </c>
      <c r="N2982" s="3" t="str">
        <f t="shared" si="185"/>
        <v>Feb</v>
      </c>
      <c r="O2982" t="s">
        <v>51</v>
      </c>
      <c r="P2982" t="s">
        <v>39</v>
      </c>
      <c r="Q2982" t="str">
        <f t="shared" si="186"/>
        <v>Senior</v>
      </c>
      <c r="R2982" t="str">
        <f t="shared" si="187"/>
        <v>Profit</v>
      </c>
    </row>
    <row r="2983" spans="1:18">
      <c r="A2983">
        <v>1809</v>
      </c>
      <c r="B2983" t="s">
        <v>34</v>
      </c>
      <c r="C2983">
        <v>48</v>
      </c>
      <c r="D2983" t="s">
        <v>24</v>
      </c>
      <c r="E2983" t="s">
        <v>35</v>
      </c>
      <c r="F2983" t="s">
        <v>49</v>
      </c>
      <c r="G2983">
        <v>4420.3999999999996</v>
      </c>
      <c r="H2983">
        <v>1131.31</v>
      </c>
      <c r="I2983">
        <v>5019.95</v>
      </c>
      <c r="J2983">
        <v>3888.64</v>
      </c>
      <c r="K2983" s="1">
        <f t="shared" si="184"/>
        <v>3.4372895139263333</v>
      </c>
      <c r="L2983" t="s">
        <v>31</v>
      </c>
      <c r="M2983" s="2" t="s">
        <v>409</v>
      </c>
      <c r="N2983" s="3" t="str">
        <f t="shared" si="185"/>
        <v>May</v>
      </c>
      <c r="O2983" t="s">
        <v>56</v>
      </c>
      <c r="P2983" t="s">
        <v>39</v>
      </c>
      <c r="Q2983" t="str">
        <f t="shared" si="186"/>
        <v>Senior</v>
      </c>
      <c r="R2983" t="str">
        <f t="shared" si="187"/>
        <v>Profit</v>
      </c>
    </row>
    <row r="2984" spans="1:18">
      <c r="A2984">
        <v>8039</v>
      </c>
      <c r="B2984" t="s">
        <v>15</v>
      </c>
      <c r="C2984">
        <v>36</v>
      </c>
      <c r="D2984" t="s">
        <v>24</v>
      </c>
      <c r="E2984" t="s">
        <v>59</v>
      </c>
      <c r="F2984" t="s">
        <v>49</v>
      </c>
      <c r="G2984">
        <v>3395.36</v>
      </c>
      <c r="H2984">
        <v>537.73</v>
      </c>
      <c r="I2984">
        <v>5019.6099999999997</v>
      </c>
      <c r="J2984">
        <v>4481.88</v>
      </c>
      <c r="K2984" s="1">
        <f t="shared" si="184"/>
        <v>8.3348148699161282</v>
      </c>
      <c r="L2984" t="s">
        <v>37</v>
      </c>
      <c r="M2984" s="2" t="s">
        <v>183</v>
      </c>
      <c r="N2984" s="3" t="str">
        <f t="shared" si="185"/>
        <v>Jul</v>
      </c>
      <c r="O2984" t="s">
        <v>33</v>
      </c>
      <c r="P2984" t="s">
        <v>39</v>
      </c>
      <c r="Q2984" t="str">
        <f t="shared" si="186"/>
        <v>Adult</v>
      </c>
      <c r="R2984" t="str">
        <f t="shared" si="187"/>
        <v>Profit</v>
      </c>
    </row>
    <row r="2985" spans="1:18">
      <c r="A2985">
        <v>2869</v>
      </c>
      <c r="B2985" t="s">
        <v>84</v>
      </c>
      <c r="C2985">
        <v>48</v>
      </c>
      <c r="D2985" t="s">
        <v>24</v>
      </c>
      <c r="E2985" t="s">
        <v>66</v>
      </c>
      <c r="F2985" t="s">
        <v>25</v>
      </c>
      <c r="G2985">
        <v>3160.26</v>
      </c>
      <c r="H2985">
        <v>1984.01</v>
      </c>
      <c r="I2985">
        <v>5019.38</v>
      </c>
      <c r="J2985">
        <v>3035.37</v>
      </c>
      <c r="K2985" s="1">
        <f t="shared" si="184"/>
        <v>1.5299166838876819</v>
      </c>
      <c r="L2985" t="s">
        <v>26</v>
      </c>
      <c r="M2985" s="2" t="s">
        <v>248</v>
      </c>
      <c r="N2985" s="3" t="str">
        <f t="shared" si="185"/>
        <v>Jan</v>
      </c>
      <c r="O2985" t="s">
        <v>28</v>
      </c>
      <c r="P2985" t="s">
        <v>22</v>
      </c>
      <c r="Q2985" t="str">
        <f t="shared" si="186"/>
        <v>Senior</v>
      </c>
      <c r="R2985" t="str">
        <f t="shared" si="187"/>
        <v>Profit</v>
      </c>
    </row>
    <row r="2986" spans="1:18">
      <c r="A2986">
        <v>756</v>
      </c>
      <c r="B2986" t="s">
        <v>40</v>
      </c>
      <c r="C2986">
        <v>32</v>
      </c>
      <c r="D2986" t="s">
        <v>24</v>
      </c>
      <c r="E2986" t="s">
        <v>30</v>
      </c>
      <c r="F2986" t="s">
        <v>49</v>
      </c>
      <c r="G2986">
        <v>3649.06</v>
      </c>
      <c r="H2986">
        <v>697.11</v>
      </c>
      <c r="I2986">
        <v>5018.1000000000004</v>
      </c>
      <c r="J2986">
        <v>4320.99</v>
      </c>
      <c r="K2986" s="1">
        <f t="shared" si="184"/>
        <v>6.1984335327279769</v>
      </c>
      <c r="L2986" t="s">
        <v>19</v>
      </c>
      <c r="M2986" s="2" t="s">
        <v>119</v>
      </c>
      <c r="N2986" s="3" t="str">
        <f t="shared" si="185"/>
        <v>Jan</v>
      </c>
      <c r="O2986" t="s">
        <v>28</v>
      </c>
      <c r="P2986" t="s">
        <v>39</v>
      </c>
      <c r="Q2986" t="str">
        <f t="shared" si="186"/>
        <v>Adult</v>
      </c>
      <c r="R2986" t="str">
        <f t="shared" si="187"/>
        <v>Profit</v>
      </c>
    </row>
    <row r="2987" spans="1:18">
      <c r="A2987">
        <v>7367</v>
      </c>
      <c r="B2987" t="s">
        <v>40</v>
      </c>
      <c r="C2987">
        <v>40</v>
      </c>
      <c r="D2987" t="s">
        <v>24</v>
      </c>
      <c r="E2987" t="s">
        <v>53</v>
      </c>
      <c r="F2987" t="s">
        <v>18</v>
      </c>
      <c r="G2987">
        <v>4498.2700000000004</v>
      </c>
      <c r="H2987">
        <v>1126.0999999999999</v>
      </c>
      <c r="I2987">
        <v>5017.16</v>
      </c>
      <c r="J2987">
        <v>3891.06</v>
      </c>
      <c r="K2987" s="1">
        <f t="shared" si="184"/>
        <v>3.4553414439214993</v>
      </c>
      <c r="L2987" t="s">
        <v>37</v>
      </c>
      <c r="M2987" s="2" t="s">
        <v>219</v>
      </c>
      <c r="N2987" s="3" t="str">
        <f t="shared" si="185"/>
        <v>Oct</v>
      </c>
      <c r="O2987" t="s">
        <v>33</v>
      </c>
      <c r="P2987" t="s">
        <v>22</v>
      </c>
      <c r="Q2987" t="str">
        <f t="shared" si="186"/>
        <v>Adult</v>
      </c>
      <c r="R2987" t="str">
        <f t="shared" si="187"/>
        <v>Profit</v>
      </c>
    </row>
    <row r="2988" spans="1:18">
      <c r="A2988">
        <v>6002</v>
      </c>
      <c r="B2988" t="s">
        <v>40</v>
      </c>
      <c r="C2988">
        <v>41</v>
      </c>
      <c r="D2988" t="s">
        <v>24</v>
      </c>
      <c r="E2988" t="s">
        <v>66</v>
      </c>
      <c r="F2988" t="s">
        <v>49</v>
      </c>
      <c r="G2988">
        <v>3631.81</v>
      </c>
      <c r="H2988">
        <v>538.91999999999996</v>
      </c>
      <c r="I2988">
        <v>5017.09</v>
      </c>
      <c r="J2988">
        <v>4478.17</v>
      </c>
      <c r="K2988" s="1">
        <f t="shared" si="184"/>
        <v>8.3095264603280636</v>
      </c>
      <c r="L2988" t="s">
        <v>54</v>
      </c>
      <c r="M2988" s="2" t="s">
        <v>198</v>
      </c>
      <c r="N2988" s="3" t="str">
        <f t="shared" si="185"/>
        <v>Jul</v>
      </c>
      <c r="O2988" t="s">
        <v>28</v>
      </c>
      <c r="P2988" t="s">
        <v>22</v>
      </c>
      <c r="Q2988" t="str">
        <f t="shared" si="186"/>
        <v>Senior</v>
      </c>
      <c r="R2988" t="str">
        <f t="shared" si="187"/>
        <v>Profit</v>
      </c>
    </row>
    <row r="2989" spans="1:18">
      <c r="A2989">
        <v>1023</v>
      </c>
      <c r="B2989" t="s">
        <v>47</v>
      </c>
      <c r="C2989">
        <v>25</v>
      </c>
      <c r="D2989" t="s">
        <v>16</v>
      </c>
      <c r="E2989" t="s">
        <v>53</v>
      </c>
      <c r="F2989" t="s">
        <v>42</v>
      </c>
      <c r="G2989">
        <v>3228.06</v>
      </c>
      <c r="H2989">
        <v>309.61</v>
      </c>
      <c r="I2989">
        <v>5016.78</v>
      </c>
      <c r="J2989">
        <v>4707.17</v>
      </c>
      <c r="K2989" s="1">
        <f t="shared" si="184"/>
        <v>15.203546397080197</v>
      </c>
      <c r="L2989" t="s">
        <v>54</v>
      </c>
      <c r="M2989" s="2" t="s">
        <v>397</v>
      </c>
      <c r="N2989" s="3" t="str">
        <f t="shared" si="185"/>
        <v>Oct</v>
      </c>
      <c r="O2989" t="s">
        <v>33</v>
      </c>
      <c r="P2989" t="s">
        <v>22</v>
      </c>
      <c r="Q2989" t="str">
        <f t="shared" si="186"/>
        <v>Young</v>
      </c>
      <c r="R2989" t="str">
        <f t="shared" si="187"/>
        <v>Profit</v>
      </c>
    </row>
    <row r="2990" spans="1:18">
      <c r="A2990">
        <v>4160</v>
      </c>
      <c r="B2990" t="s">
        <v>44</v>
      </c>
      <c r="C2990">
        <v>31</v>
      </c>
      <c r="D2990" t="s">
        <v>24</v>
      </c>
      <c r="E2990" t="s">
        <v>57</v>
      </c>
      <c r="F2990" t="s">
        <v>36</v>
      </c>
      <c r="G2990">
        <v>3995.14</v>
      </c>
      <c r="H2990">
        <v>480.68</v>
      </c>
      <c r="I2990">
        <v>5015.2299999999996</v>
      </c>
      <c r="J2990">
        <v>4534.55</v>
      </c>
      <c r="K2990" s="1">
        <f t="shared" si="184"/>
        <v>9.4336148789215279</v>
      </c>
      <c r="L2990" t="s">
        <v>37</v>
      </c>
      <c r="M2990" s="2" t="s">
        <v>220</v>
      </c>
      <c r="N2990" s="3" t="str">
        <f t="shared" si="185"/>
        <v>Jul</v>
      </c>
      <c r="O2990" t="s">
        <v>51</v>
      </c>
      <c r="P2990" t="s">
        <v>39</v>
      </c>
      <c r="Q2990" t="str">
        <f t="shared" si="186"/>
        <v>Adult</v>
      </c>
      <c r="R2990" t="str">
        <f t="shared" si="187"/>
        <v>Profit</v>
      </c>
    </row>
    <row r="2991" spans="1:18">
      <c r="A2991">
        <v>6415</v>
      </c>
      <c r="B2991" t="s">
        <v>47</v>
      </c>
      <c r="C2991">
        <v>49</v>
      </c>
      <c r="D2991" t="s">
        <v>24</v>
      </c>
      <c r="E2991" t="s">
        <v>53</v>
      </c>
      <c r="F2991" t="s">
        <v>49</v>
      </c>
      <c r="G2991">
        <v>3500.55</v>
      </c>
      <c r="H2991">
        <v>1558.43</v>
      </c>
      <c r="I2991">
        <v>5013.7</v>
      </c>
      <c r="J2991">
        <v>3455.27</v>
      </c>
      <c r="K2991" s="1">
        <f t="shared" si="184"/>
        <v>2.2171480271812016</v>
      </c>
      <c r="L2991" t="s">
        <v>31</v>
      </c>
      <c r="M2991" s="2" t="s">
        <v>392</v>
      </c>
      <c r="N2991" s="3" t="str">
        <f t="shared" si="185"/>
        <v>Aug</v>
      </c>
      <c r="O2991" t="s">
        <v>51</v>
      </c>
      <c r="P2991" t="s">
        <v>39</v>
      </c>
      <c r="Q2991" t="str">
        <f t="shared" si="186"/>
        <v>Senior</v>
      </c>
      <c r="R2991" t="str">
        <f t="shared" si="187"/>
        <v>Profit</v>
      </c>
    </row>
    <row r="2992" spans="1:18">
      <c r="A2992">
        <v>1468</v>
      </c>
      <c r="B2992" t="s">
        <v>44</v>
      </c>
      <c r="C2992">
        <v>26</v>
      </c>
      <c r="D2992" t="s">
        <v>24</v>
      </c>
      <c r="E2992" t="s">
        <v>57</v>
      </c>
      <c r="F2992" t="s">
        <v>25</v>
      </c>
      <c r="G2992">
        <v>3657.27</v>
      </c>
      <c r="H2992">
        <v>1381.21</v>
      </c>
      <c r="I2992">
        <v>5012.6499999999996</v>
      </c>
      <c r="J2992">
        <v>3631.44</v>
      </c>
      <c r="K2992" s="1">
        <f t="shared" si="184"/>
        <v>2.6291729715249672</v>
      </c>
      <c r="L2992" t="s">
        <v>31</v>
      </c>
      <c r="M2992" s="2" t="s">
        <v>323</v>
      </c>
      <c r="N2992" s="3" t="str">
        <f t="shared" si="185"/>
        <v>Nov</v>
      </c>
      <c r="O2992" t="s">
        <v>33</v>
      </c>
      <c r="P2992" t="s">
        <v>39</v>
      </c>
      <c r="Q2992" t="str">
        <f t="shared" si="186"/>
        <v>Adult</v>
      </c>
      <c r="R2992" t="str">
        <f t="shared" si="187"/>
        <v>Profit</v>
      </c>
    </row>
    <row r="2993" spans="1:18">
      <c r="A2993">
        <v>5964</v>
      </c>
      <c r="B2993" t="s">
        <v>34</v>
      </c>
      <c r="C2993">
        <v>58</v>
      </c>
      <c r="D2993" t="s">
        <v>16</v>
      </c>
      <c r="E2993" t="s">
        <v>17</v>
      </c>
      <c r="F2993" t="s">
        <v>49</v>
      </c>
      <c r="G2993">
        <v>3358.5</v>
      </c>
      <c r="H2993">
        <v>1531</v>
      </c>
      <c r="I2993">
        <v>5012.0600000000004</v>
      </c>
      <c r="J2993">
        <v>3481.06</v>
      </c>
      <c r="K2993" s="1">
        <f t="shared" si="184"/>
        <v>2.2737165251469627</v>
      </c>
      <c r="L2993" t="s">
        <v>54</v>
      </c>
      <c r="M2993" s="2" t="s">
        <v>20</v>
      </c>
      <c r="N2993" s="3" t="str">
        <f t="shared" si="185"/>
        <v>Dec</v>
      </c>
      <c r="O2993" t="s">
        <v>21</v>
      </c>
      <c r="P2993" t="s">
        <v>39</v>
      </c>
      <c r="Q2993" t="str">
        <f t="shared" si="186"/>
        <v>Senior</v>
      </c>
      <c r="R2993" t="str">
        <f t="shared" si="187"/>
        <v>Profit</v>
      </c>
    </row>
    <row r="2994" spans="1:18">
      <c r="A2994">
        <v>8572</v>
      </c>
      <c r="B2994" t="s">
        <v>47</v>
      </c>
      <c r="C2994">
        <v>58</v>
      </c>
      <c r="D2994" t="s">
        <v>16</v>
      </c>
      <c r="E2994" t="s">
        <v>30</v>
      </c>
      <c r="F2994" t="s">
        <v>42</v>
      </c>
      <c r="G2994">
        <v>3252.16</v>
      </c>
      <c r="H2994">
        <v>1961.57</v>
      </c>
      <c r="I2994">
        <v>5011.47</v>
      </c>
      <c r="J2994">
        <v>3049.9</v>
      </c>
      <c r="K2994" s="1">
        <f t="shared" si="184"/>
        <v>1.5548259812293215</v>
      </c>
      <c r="L2994" t="s">
        <v>26</v>
      </c>
      <c r="M2994" s="2" t="s">
        <v>339</v>
      </c>
      <c r="N2994" s="3" t="str">
        <f t="shared" si="185"/>
        <v>Aug</v>
      </c>
      <c r="O2994" t="s">
        <v>28</v>
      </c>
      <c r="P2994" t="s">
        <v>22</v>
      </c>
      <c r="Q2994" t="str">
        <f t="shared" si="186"/>
        <v>Senior</v>
      </c>
      <c r="R2994" t="str">
        <f t="shared" si="187"/>
        <v>Profit</v>
      </c>
    </row>
    <row r="2995" spans="1:18">
      <c r="A2995">
        <v>5668</v>
      </c>
      <c r="B2995" t="s">
        <v>40</v>
      </c>
      <c r="C2995">
        <v>41</v>
      </c>
      <c r="D2995" t="s">
        <v>16</v>
      </c>
      <c r="E2995" t="s">
        <v>59</v>
      </c>
      <c r="F2995" t="s">
        <v>36</v>
      </c>
      <c r="G2995">
        <v>4242.4799999999996</v>
      </c>
      <c r="H2995">
        <v>1509.24</v>
      </c>
      <c r="I2995">
        <v>5011.45</v>
      </c>
      <c r="J2995">
        <v>3502.21</v>
      </c>
      <c r="K2995" s="1">
        <f t="shared" si="184"/>
        <v>2.3205123108319419</v>
      </c>
      <c r="L2995" t="s">
        <v>19</v>
      </c>
      <c r="M2995" s="2" t="s">
        <v>222</v>
      </c>
      <c r="N2995" s="3" t="str">
        <f t="shared" si="185"/>
        <v>Aug</v>
      </c>
      <c r="O2995" t="s">
        <v>51</v>
      </c>
      <c r="P2995" t="s">
        <v>39</v>
      </c>
      <c r="Q2995" t="str">
        <f t="shared" si="186"/>
        <v>Senior</v>
      </c>
      <c r="R2995" t="str">
        <f t="shared" si="187"/>
        <v>Profit</v>
      </c>
    </row>
    <row r="2996" spans="1:18">
      <c r="A2996">
        <v>9701</v>
      </c>
      <c r="B2996" t="s">
        <v>34</v>
      </c>
      <c r="C2996">
        <v>48</v>
      </c>
      <c r="D2996" t="s">
        <v>24</v>
      </c>
      <c r="E2996" t="s">
        <v>35</v>
      </c>
      <c r="F2996" t="s">
        <v>49</v>
      </c>
      <c r="G2996">
        <v>3170.02</v>
      </c>
      <c r="H2996">
        <v>1893.67</v>
      </c>
      <c r="I2996">
        <v>5011.38</v>
      </c>
      <c r="J2996">
        <v>3117.71</v>
      </c>
      <c r="K2996" s="1">
        <f t="shared" si="184"/>
        <v>1.6463850618111919</v>
      </c>
      <c r="L2996" t="s">
        <v>26</v>
      </c>
      <c r="M2996" s="2" t="s">
        <v>299</v>
      </c>
      <c r="N2996" s="3" t="str">
        <f t="shared" si="185"/>
        <v>May</v>
      </c>
      <c r="O2996" t="s">
        <v>56</v>
      </c>
      <c r="P2996" t="s">
        <v>39</v>
      </c>
      <c r="Q2996" t="str">
        <f t="shared" si="186"/>
        <v>Senior</v>
      </c>
      <c r="R2996" t="str">
        <f t="shared" si="187"/>
        <v>Profit</v>
      </c>
    </row>
    <row r="2997" spans="1:18">
      <c r="A2997">
        <v>9190</v>
      </c>
      <c r="B2997" t="s">
        <v>47</v>
      </c>
      <c r="C2997">
        <v>27</v>
      </c>
      <c r="D2997" t="s">
        <v>24</v>
      </c>
      <c r="E2997" t="s">
        <v>30</v>
      </c>
      <c r="F2997" t="s">
        <v>18</v>
      </c>
      <c r="G2997">
        <v>4264.68</v>
      </c>
      <c r="H2997">
        <v>243.5</v>
      </c>
      <c r="I2997">
        <v>5009.95</v>
      </c>
      <c r="J2997">
        <v>4766.45</v>
      </c>
      <c r="K2997" s="1">
        <f t="shared" si="184"/>
        <v>19.574743326488704</v>
      </c>
      <c r="L2997" t="s">
        <v>31</v>
      </c>
      <c r="M2997" s="2" t="s">
        <v>243</v>
      </c>
      <c r="N2997" s="3" t="str">
        <f t="shared" si="185"/>
        <v>Oct</v>
      </c>
      <c r="O2997" t="s">
        <v>56</v>
      </c>
      <c r="P2997" t="s">
        <v>22</v>
      </c>
      <c r="Q2997" t="str">
        <f t="shared" si="186"/>
        <v>Adult</v>
      </c>
      <c r="R2997" t="str">
        <f t="shared" si="187"/>
        <v>Profit</v>
      </c>
    </row>
    <row r="2998" spans="1:18">
      <c r="A2998">
        <v>8008</v>
      </c>
      <c r="B2998" t="s">
        <v>34</v>
      </c>
      <c r="C2998">
        <v>51</v>
      </c>
      <c r="D2998" t="s">
        <v>16</v>
      </c>
      <c r="E2998" t="s">
        <v>53</v>
      </c>
      <c r="F2998" t="s">
        <v>42</v>
      </c>
      <c r="G2998">
        <v>2863.23</v>
      </c>
      <c r="H2998">
        <v>1877.59</v>
      </c>
      <c r="I2998">
        <v>5009.8599999999997</v>
      </c>
      <c r="J2998">
        <v>3132.27</v>
      </c>
      <c r="K2998" s="1">
        <f t="shared" si="184"/>
        <v>1.6682396050255914</v>
      </c>
      <c r="L2998" t="s">
        <v>19</v>
      </c>
      <c r="M2998" s="2" t="s">
        <v>200</v>
      </c>
      <c r="N2998" s="3" t="str">
        <f t="shared" si="185"/>
        <v>Oct</v>
      </c>
      <c r="O2998" t="s">
        <v>56</v>
      </c>
      <c r="P2998" t="s">
        <v>39</v>
      </c>
      <c r="Q2998" t="str">
        <f t="shared" si="186"/>
        <v>Senior</v>
      </c>
      <c r="R2998" t="str">
        <f t="shared" si="187"/>
        <v>Profit</v>
      </c>
    </row>
    <row r="2999" spans="1:18">
      <c r="A2999">
        <v>8014</v>
      </c>
      <c r="B2999" t="s">
        <v>44</v>
      </c>
      <c r="C2999">
        <v>48</v>
      </c>
      <c r="D2999" t="s">
        <v>24</v>
      </c>
      <c r="E2999" t="s">
        <v>41</v>
      </c>
      <c r="F2999" t="s">
        <v>25</v>
      </c>
      <c r="G2999">
        <v>3406.04</v>
      </c>
      <c r="H2999">
        <v>1432.95</v>
      </c>
      <c r="I2999">
        <v>5009.33</v>
      </c>
      <c r="J2999">
        <v>3576.38</v>
      </c>
      <c r="K2999" s="1">
        <f t="shared" si="184"/>
        <v>2.4958163229700965</v>
      </c>
      <c r="L2999" t="s">
        <v>19</v>
      </c>
      <c r="M2999" s="2" t="s">
        <v>387</v>
      </c>
      <c r="N2999" s="3" t="str">
        <f t="shared" si="185"/>
        <v>May</v>
      </c>
      <c r="O2999" t="s">
        <v>33</v>
      </c>
      <c r="P2999" t="s">
        <v>39</v>
      </c>
      <c r="Q2999" t="str">
        <f t="shared" si="186"/>
        <v>Senior</v>
      </c>
      <c r="R2999" t="str">
        <f t="shared" si="187"/>
        <v>Profit</v>
      </c>
    </row>
    <row r="3000" spans="1:18">
      <c r="A3000">
        <v>5063</v>
      </c>
      <c r="B3000" t="s">
        <v>29</v>
      </c>
      <c r="C3000">
        <v>59</v>
      </c>
      <c r="D3000" t="s">
        <v>24</v>
      </c>
      <c r="E3000" t="s">
        <v>53</v>
      </c>
      <c r="F3000" t="s">
        <v>18</v>
      </c>
      <c r="G3000">
        <v>4406.97</v>
      </c>
      <c r="H3000">
        <v>1066.9100000000001</v>
      </c>
      <c r="I3000">
        <v>5008.8100000000004</v>
      </c>
      <c r="J3000">
        <v>3941.9</v>
      </c>
      <c r="K3000" s="1">
        <f t="shared" si="184"/>
        <v>3.6946883992089301</v>
      </c>
      <c r="L3000" t="s">
        <v>37</v>
      </c>
      <c r="M3000" s="2" t="s">
        <v>95</v>
      </c>
      <c r="N3000" s="3" t="str">
        <f t="shared" si="185"/>
        <v>Sep</v>
      </c>
      <c r="O3000" t="s">
        <v>33</v>
      </c>
      <c r="P3000" t="s">
        <v>22</v>
      </c>
      <c r="Q3000" t="str">
        <f t="shared" si="186"/>
        <v>Senior</v>
      </c>
      <c r="R3000" t="str">
        <f t="shared" si="187"/>
        <v>Profit</v>
      </c>
    </row>
    <row r="3001" spans="1:18">
      <c r="A3001">
        <v>8076</v>
      </c>
      <c r="B3001" t="s">
        <v>47</v>
      </c>
      <c r="C3001">
        <v>56</v>
      </c>
      <c r="D3001" t="s">
        <v>24</v>
      </c>
      <c r="E3001" t="s">
        <v>57</v>
      </c>
      <c r="F3001" t="s">
        <v>36</v>
      </c>
      <c r="G3001">
        <v>4069.38</v>
      </c>
      <c r="H3001">
        <v>1235.93</v>
      </c>
      <c r="I3001">
        <v>5008.41</v>
      </c>
      <c r="J3001">
        <v>3772.48</v>
      </c>
      <c r="K3001" s="1">
        <f t="shared" si="184"/>
        <v>3.0523411520069907</v>
      </c>
      <c r="L3001" t="s">
        <v>26</v>
      </c>
      <c r="M3001" s="2" t="s">
        <v>103</v>
      </c>
      <c r="N3001" s="3" t="str">
        <f t="shared" si="185"/>
        <v>Oct</v>
      </c>
      <c r="O3001" t="s">
        <v>33</v>
      </c>
      <c r="P3001" t="s">
        <v>22</v>
      </c>
      <c r="Q3001" t="str">
        <f t="shared" si="186"/>
        <v>Senior</v>
      </c>
      <c r="R3001" t="str">
        <f t="shared" si="187"/>
        <v>Profit</v>
      </c>
    </row>
    <row r="3002" spans="1:18">
      <c r="A3002">
        <v>7324</v>
      </c>
      <c r="B3002" t="s">
        <v>44</v>
      </c>
      <c r="C3002">
        <v>25</v>
      </c>
      <c r="D3002" t="s">
        <v>16</v>
      </c>
      <c r="E3002" t="s">
        <v>30</v>
      </c>
      <c r="F3002" t="s">
        <v>18</v>
      </c>
      <c r="G3002">
        <v>3395.22</v>
      </c>
      <c r="H3002">
        <v>241.6</v>
      </c>
      <c r="I3002">
        <v>5008.21</v>
      </c>
      <c r="J3002">
        <v>4766.6099999999997</v>
      </c>
      <c r="K3002" s="1">
        <f t="shared" si="184"/>
        <v>19.729346026490067</v>
      </c>
      <c r="L3002" t="s">
        <v>31</v>
      </c>
      <c r="M3002" s="2" t="s">
        <v>43</v>
      </c>
      <c r="N3002" s="3" t="str">
        <f t="shared" si="185"/>
        <v>Jul</v>
      </c>
      <c r="O3002" t="s">
        <v>33</v>
      </c>
      <c r="P3002" t="s">
        <v>22</v>
      </c>
      <c r="Q3002" t="str">
        <f t="shared" si="186"/>
        <v>Young</v>
      </c>
      <c r="R3002" t="str">
        <f t="shared" si="187"/>
        <v>Profit</v>
      </c>
    </row>
    <row r="3003" spans="1:18">
      <c r="A3003">
        <v>5735</v>
      </c>
      <c r="B3003" t="s">
        <v>47</v>
      </c>
      <c r="C3003">
        <v>30</v>
      </c>
      <c r="D3003" t="s">
        <v>16</v>
      </c>
      <c r="E3003" t="s">
        <v>59</v>
      </c>
      <c r="F3003" t="s">
        <v>36</v>
      </c>
      <c r="G3003">
        <v>4438.04</v>
      </c>
      <c r="H3003">
        <v>645.05999999999995</v>
      </c>
      <c r="I3003">
        <v>5008.01</v>
      </c>
      <c r="J3003">
        <v>4362.95</v>
      </c>
      <c r="K3003" s="1">
        <f t="shared" si="184"/>
        <v>6.7636343905993241</v>
      </c>
      <c r="L3003" t="s">
        <v>19</v>
      </c>
      <c r="M3003" s="2" t="s">
        <v>305</v>
      </c>
      <c r="N3003" s="3" t="str">
        <f t="shared" si="185"/>
        <v>Jul</v>
      </c>
      <c r="O3003" t="s">
        <v>56</v>
      </c>
      <c r="P3003" t="s">
        <v>39</v>
      </c>
      <c r="Q3003" t="str">
        <f t="shared" si="186"/>
        <v>Adult</v>
      </c>
      <c r="R3003" t="str">
        <f t="shared" si="187"/>
        <v>Profit</v>
      </c>
    </row>
    <row r="3004" spans="1:18">
      <c r="A3004">
        <v>3929</v>
      </c>
      <c r="B3004" t="s">
        <v>23</v>
      </c>
      <c r="C3004">
        <v>50</v>
      </c>
      <c r="D3004" t="s">
        <v>24</v>
      </c>
      <c r="E3004" t="s">
        <v>35</v>
      </c>
      <c r="F3004" t="s">
        <v>25</v>
      </c>
      <c r="G3004">
        <v>3441.99</v>
      </c>
      <c r="H3004">
        <v>570.47</v>
      </c>
      <c r="I3004">
        <v>5007.53</v>
      </c>
      <c r="J3004">
        <v>4437.0600000000004</v>
      </c>
      <c r="K3004" s="1">
        <f t="shared" si="184"/>
        <v>7.7779024313285543</v>
      </c>
      <c r="L3004" t="s">
        <v>37</v>
      </c>
      <c r="M3004" s="2" t="s">
        <v>97</v>
      </c>
      <c r="N3004" s="3" t="str">
        <f t="shared" si="185"/>
        <v>Jun</v>
      </c>
      <c r="O3004" t="s">
        <v>33</v>
      </c>
      <c r="P3004" t="s">
        <v>22</v>
      </c>
      <c r="Q3004" t="str">
        <f t="shared" si="186"/>
        <v>Senior</v>
      </c>
      <c r="R3004" t="str">
        <f t="shared" si="187"/>
        <v>Profit</v>
      </c>
    </row>
    <row r="3005" spans="1:18">
      <c r="A3005">
        <v>8777</v>
      </c>
      <c r="B3005" t="s">
        <v>40</v>
      </c>
      <c r="C3005">
        <v>27</v>
      </c>
      <c r="D3005" t="s">
        <v>24</v>
      </c>
      <c r="E3005" t="s">
        <v>66</v>
      </c>
      <c r="F3005" t="s">
        <v>25</v>
      </c>
      <c r="G3005">
        <v>3549.45</v>
      </c>
      <c r="H3005">
        <v>543.62</v>
      </c>
      <c r="I3005">
        <v>5007.33</v>
      </c>
      <c r="J3005">
        <v>4463.71</v>
      </c>
      <c r="K3005" s="1">
        <f t="shared" si="184"/>
        <v>8.2110849490452882</v>
      </c>
      <c r="L3005" t="s">
        <v>31</v>
      </c>
      <c r="M3005" s="2" t="s">
        <v>227</v>
      </c>
      <c r="N3005" s="3" t="str">
        <f t="shared" si="185"/>
        <v>Aug</v>
      </c>
      <c r="O3005" t="s">
        <v>56</v>
      </c>
      <c r="P3005" t="s">
        <v>39</v>
      </c>
      <c r="Q3005" t="str">
        <f t="shared" si="186"/>
        <v>Adult</v>
      </c>
      <c r="R3005" t="str">
        <f t="shared" si="187"/>
        <v>Profit</v>
      </c>
    </row>
    <row r="3006" spans="1:18">
      <c r="A3006">
        <v>2508</v>
      </c>
      <c r="B3006" t="s">
        <v>44</v>
      </c>
      <c r="C3006">
        <v>57</v>
      </c>
      <c r="D3006" t="s">
        <v>24</v>
      </c>
      <c r="E3006" t="s">
        <v>57</v>
      </c>
      <c r="F3006" t="s">
        <v>25</v>
      </c>
      <c r="G3006">
        <v>3407.76</v>
      </c>
      <c r="H3006">
        <v>820</v>
      </c>
      <c r="I3006">
        <v>5007.03</v>
      </c>
      <c r="J3006">
        <v>4187.03</v>
      </c>
      <c r="K3006" s="1">
        <f t="shared" si="184"/>
        <v>5.1061341463414633</v>
      </c>
      <c r="L3006" t="s">
        <v>19</v>
      </c>
      <c r="M3006" s="2" t="s">
        <v>273</v>
      </c>
      <c r="N3006" s="3" t="str">
        <f t="shared" si="185"/>
        <v>Sep</v>
      </c>
      <c r="O3006" t="s">
        <v>56</v>
      </c>
      <c r="P3006" t="s">
        <v>39</v>
      </c>
      <c r="Q3006" t="str">
        <f t="shared" si="186"/>
        <v>Senior</v>
      </c>
      <c r="R3006" t="str">
        <f t="shared" si="187"/>
        <v>Profit</v>
      </c>
    </row>
    <row r="3007" spans="1:18">
      <c r="A3007">
        <v>9152</v>
      </c>
      <c r="B3007" t="s">
        <v>52</v>
      </c>
      <c r="C3007">
        <v>20</v>
      </c>
      <c r="D3007" t="s">
        <v>24</v>
      </c>
      <c r="E3007" t="s">
        <v>17</v>
      </c>
      <c r="F3007" t="s">
        <v>36</v>
      </c>
      <c r="G3007">
        <v>3607.65</v>
      </c>
      <c r="H3007">
        <v>743.5</v>
      </c>
      <c r="I3007">
        <v>5006.53</v>
      </c>
      <c r="J3007">
        <v>4263.03</v>
      </c>
      <c r="K3007" s="1">
        <f t="shared" si="184"/>
        <v>5.7337323470073969</v>
      </c>
      <c r="L3007" t="s">
        <v>19</v>
      </c>
      <c r="M3007" s="2" t="s">
        <v>328</v>
      </c>
      <c r="N3007" s="3" t="str">
        <f t="shared" si="185"/>
        <v>May</v>
      </c>
      <c r="O3007" t="s">
        <v>28</v>
      </c>
      <c r="P3007" t="s">
        <v>22</v>
      </c>
      <c r="Q3007" t="str">
        <f t="shared" si="186"/>
        <v>Young</v>
      </c>
      <c r="R3007" t="str">
        <f t="shared" si="187"/>
        <v>Profit</v>
      </c>
    </row>
    <row r="3008" spans="1:18">
      <c r="A3008">
        <v>4641</v>
      </c>
      <c r="B3008" t="s">
        <v>23</v>
      </c>
      <c r="C3008">
        <v>50</v>
      </c>
      <c r="D3008" t="s">
        <v>24</v>
      </c>
      <c r="E3008" t="s">
        <v>53</v>
      </c>
      <c r="F3008" t="s">
        <v>18</v>
      </c>
      <c r="G3008">
        <v>3194.52</v>
      </c>
      <c r="H3008">
        <v>179.67</v>
      </c>
      <c r="I3008">
        <v>5006.51</v>
      </c>
      <c r="J3008">
        <v>4826.84</v>
      </c>
      <c r="K3008" s="1">
        <f t="shared" si="184"/>
        <v>26.865030333388994</v>
      </c>
      <c r="L3008" t="s">
        <v>37</v>
      </c>
      <c r="M3008" s="2" t="s">
        <v>196</v>
      </c>
      <c r="N3008" s="3" t="str">
        <f t="shared" si="185"/>
        <v>Jul</v>
      </c>
      <c r="O3008" t="s">
        <v>33</v>
      </c>
      <c r="P3008" t="s">
        <v>39</v>
      </c>
      <c r="Q3008" t="str">
        <f t="shared" si="186"/>
        <v>Senior</v>
      </c>
      <c r="R3008" t="str">
        <f t="shared" si="187"/>
        <v>Profit</v>
      </c>
    </row>
    <row r="3009" spans="1:18">
      <c r="A3009">
        <v>1604</v>
      </c>
      <c r="B3009" t="s">
        <v>15</v>
      </c>
      <c r="C3009">
        <v>29</v>
      </c>
      <c r="D3009" t="s">
        <v>24</v>
      </c>
      <c r="E3009" t="s">
        <v>57</v>
      </c>
      <c r="F3009" t="s">
        <v>42</v>
      </c>
      <c r="G3009">
        <v>4028.24</v>
      </c>
      <c r="H3009">
        <v>1235.03</v>
      </c>
      <c r="I3009">
        <v>5006.3900000000003</v>
      </c>
      <c r="J3009">
        <v>3771.36</v>
      </c>
      <c r="K3009" s="1">
        <f t="shared" si="184"/>
        <v>3.0536586155801886</v>
      </c>
      <c r="L3009" t="s">
        <v>26</v>
      </c>
      <c r="M3009" s="2" t="s">
        <v>371</v>
      </c>
      <c r="N3009" s="3" t="str">
        <f t="shared" si="185"/>
        <v>Oct</v>
      </c>
      <c r="O3009" t="s">
        <v>28</v>
      </c>
      <c r="P3009" t="s">
        <v>22</v>
      </c>
      <c r="Q3009" t="str">
        <f t="shared" si="186"/>
        <v>Adult</v>
      </c>
      <c r="R3009" t="str">
        <f t="shared" si="187"/>
        <v>Profit</v>
      </c>
    </row>
    <row r="3010" spans="1:18">
      <c r="A3010">
        <v>3880</v>
      </c>
      <c r="B3010" t="s">
        <v>52</v>
      </c>
      <c r="C3010">
        <v>18</v>
      </c>
      <c r="D3010" t="s">
        <v>16</v>
      </c>
      <c r="E3010" t="s">
        <v>59</v>
      </c>
      <c r="F3010" t="s">
        <v>36</v>
      </c>
      <c r="G3010">
        <v>3960.98</v>
      </c>
      <c r="H3010">
        <v>1745.1</v>
      </c>
      <c r="I3010">
        <v>5005.58</v>
      </c>
      <c r="J3010">
        <v>3260.48</v>
      </c>
      <c r="K3010" s="1">
        <f t="shared" ref="K3010:K3073" si="188">J3010/H3010</f>
        <v>1.8683628445361298</v>
      </c>
      <c r="L3010" t="s">
        <v>37</v>
      </c>
      <c r="M3010" s="2" t="s">
        <v>378</v>
      </c>
      <c r="N3010" s="3" t="str">
        <f t="shared" ref="N3010:N3073" si="189">TEXT(M3010,"MMM")</f>
        <v>Jun</v>
      </c>
      <c r="O3010" t="s">
        <v>33</v>
      </c>
      <c r="P3010" t="s">
        <v>39</v>
      </c>
      <c r="Q3010" t="str">
        <f t="shared" ref="Q3010:Q3073" si="190">IF(C3010&gt;=18,IF(C3010&lt;=25,"Young",IF(C3010&lt;=40,"Adult",IF(C3010&lt;=60,"Senior",""))),"")</f>
        <v>Young</v>
      </c>
      <c r="R3010" t="str">
        <f t="shared" ref="R3010:R3073" si="191">IF(J3010&gt;0,"Profit","Loss")</f>
        <v>Profit</v>
      </c>
    </row>
    <row r="3011" spans="1:18">
      <c r="A3011">
        <v>5005</v>
      </c>
      <c r="B3011" t="s">
        <v>29</v>
      </c>
      <c r="C3011">
        <v>25</v>
      </c>
      <c r="D3011" t="s">
        <v>16</v>
      </c>
      <c r="E3011" t="s">
        <v>30</v>
      </c>
      <c r="F3011" t="s">
        <v>36</v>
      </c>
      <c r="G3011">
        <v>4372.71</v>
      </c>
      <c r="H3011">
        <v>413.76</v>
      </c>
      <c r="I3011">
        <v>5005.2299999999996</v>
      </c>
      <c r="J3011">
        <v>4591.47</v>
      </c>
      <c r="K3011" s="1">
        <f t="shared" si="188"/>
        <v>11.096940255220419</v>
      </c>
      <c r="L3011" t="s">
        <v>19</v>
      </c>
      <c r="M3011" s="2" t="s">
        <v>399</v>
      </c>
      <c r="N3011" s="3" t="str">
        <f t="shared" si="189"/>
        <v>Dec</v>
      </c>
      <c r="O3011" t="s">
        <v>28</v>
      </c>
      <c r="P3011" t="s">
        <v>22</v>
      </c>
      <c r="Q3011" t="str">
        <f t="shared" si="190"/>
        <v>Young</v>
      </c>
      <c r="R3011" t="str">
        <f t="shared" si="191"/>
        <v>Profit</v>
      </c>
    </row>
    <row r="3012" spans="1:18">
      <c r="A3012">
        <v>1366</v>
      </c>
      <c r="B3012" t="s">
        <v>47</v>
      </c>
      <c r="C3012">
        <v>21</v>
      </c>
      <c r="D3012" t="s">
        <v>16</v>
      </c>
      <c r="E3012" t="s">
        <v>53</v>
      </c>
      <c r="F3012" t="s">
        <v>36</v>
      </c>
      <c r="G3012">
        <v>2869.24</v>
      </c>
      <c r="H3012">
        <v>850.53</v>
      </c>
      <c r="I3012">
        <v>5005.12</v>
      </c>
      <c r="J3012">
        <v>4154.59</v>
      </c>
      <c r="K3012" s="1">
        <f t="shared" si="188"/>
        <v>4.8847071825802741</v>
      </c>
      <c r="L3012" t="s">
        <v>26</v>
      </c>
      <c r="M3012" s="2" t="s">
        <v>261</v>
      </c>
      <c r="N3012" s="3" t="str">
        <f t="shared" si="189"/>
        <v>Dec</v>
      </c>
      <c r="O3012" t="s">
        <v>33</v>
      </c>
      <c r="P3012" t="s">
        <v>39</v>
      </c>
      <c r="Q3012" t="str">
        <f t="shared" si="190"/>
        <v>Young</v>
      </c>
      <c r="R3012" t="str">
        <f t="shared" si="191"/>
        <v>Profit</v>
      </c>
    </row>
    <row r="3013" spans="1:18">
      <c r="A3013">
        <v>6477</v>
      </c>
      <c r="B3013" t="s">
        <v>23</v>
      </c>
      <c r="C3013">
        <v>54</v>
      </c>
      <c r="D3013" t="s">
        <v>24</v>
      </c>
      <c r="E3013" t="s">
        <v>57</v>
      </c>
      <c r="F3013" t="s">
        <v>49</v>
      </c>
      <c r="G3013">
        <v>3252.76</v>
      </c>
      <c r="H3013">
        <v>1565.25</v>
      </c>
      <c r="I3013">
        <v>5004.72</v>
      </c>
      <c r="J3013">
        <v>3439.47</v>
      </c>
      <c r="K3013" s="1">
        <f t="shared" si="188"/>
        <v>2.1973933876377574</v>
      </c>
      <c r="L3013" t="s">
        <v>54</v>
      </c>
      <c r="M3013" s="2" t="s">
        <v>408</v>
      </c>
      <c r="N3013" s="3" t="str">
        <f t="shared" si="189"/>
        <v>Dec</v>
      </c>
      <c r="O3013" t="s">
        <v>28</v>
      </c>
      <c r="P3013" t="s">
        <v>39</v>
      </c>
      <c r="Q3013" t="str">
        <f t="shared" si="190"/>
        <v>Senior</v>
      </c>
      <c r="R3013" t="str">
        <f t="shared" si="191"/>
        <v>Profit</v>
      </c>
    </row>
    <row r="3014" spans="1:18">
      <c r="A3014">
        <v>7392</v>
      </c>
      <c r="B3014" t="s">
        <v>52</v>
      </c>
      <c r="C3014">
        <v>59</v>
      </c>
      <c r="D3014" t="s">
        <v>24</v>
      </c>
      <c r="E3014" t="s">
        <v>30</v>
      </c>
      <c r="F3014" t="s">
        <v>42</v>
      </c>
      <c r="G3014">
        <v>4440.05</v>
      </c>
      <c r="H3014">
        <v>153.69999999999999</v>
      </c>
      <c r="I3014">
        <v>5003.8</v>
      </c>
      <c r="J3014">
        <v>4850.1000000000004</v>
      </c>
      <c r="K3014" s="1">
        <f t="shared" si="188"/>
        <v>31.555627846454136</v>
      </c>
      <c r="L3014" t="s">
        <v>19</v>
      </c>
      <c r="M3014" s="2" t="s">
        <v>204</v>
      </c>
      <c r="N3014" s="3" t="str">
        <f t="shared" si="189"/>
        <v>Oct</v>
      </c>
      <c r="O3014" t="s">
        <v>51</v>
      </c>
      <c r="P3014" t="s">
        <v>39</v>
      </c>
      <c r="Q3014" t="str">
        <f t="shared" si="190"/>
        <v>Senior</v>
      </c>
      <c r="R3014" t="str">
        <f t="shared" si="191"/>
        <v>Profit</v>
      </c>
    </row>
    <row r="3015" spans="1:18">
      <c r="A3015">
        <v>4855</v>
      </c>
      <c r="B3015" t="s">
        <v>34</v>
      </c>
      <c r="C3015">
        <v>18</v>
      </c>
      <c r="D3015" t="s">
        <v>16</v>
      </c>
      <c r="E3015" t="s">
        <v>41</v>
      </c>
      <c r="F3015" t="s">
        <v>42</v>
      </c>
      <c r="G3015">
        <v>4416.3599999999997</v>
      </c>
      <c r="H3015">
        <v>1601.21</v>
      </c>
      <c r="I3015">
        <v>5003.76</v>
      </c>
      <c r="J3015">
        <v>3402.55</v>
      </c>
      <c r="K3015" s="1">
        <f t="shared" si="188"/>
        <v>2.1249867287863555</v>
      </c>
      <c r="L3015" t="s">
        <v>26</v>
      </c>
      <c r="M3015" s="2" t="s">
        <v>139</v>
      </c>
      <c r="N3015" s="3" t="str">
        <f t="shared" si="189"/>
        <v>Jul</v>
      </c>
      <c r="O3015" t="s">
        <v>56</v>
      </c>
      <c r="P3015" t="s">
        <v>39</v>
      </c>
      <c r="Q3015" t="str">
        <f t="shared" si="190"/>
        <v>Young</v>
      </c>
      <c r="R3015" t="str">
        <f t="shared" si="191"/>
        <v>Profit</v>
      </c>
    </row>
    <row r="3016" spans="1:18">
      <c r="A3016">
        <v>7286</v>
      </c>
      <c r="B3016" t="s">
        <v>15</v>
      </c>
      <c r="C3016">
        <v>45</v>
      </c>
      <c r="D3016" t="s">
        <v>16</v>
      </c>
      <c r="E3016" t="s">
        <v>53</v>
      </c>
      <c r="F3016" t="s">
        <v>36</v>
      </c>
      <c r="G3016">
        <v>4437.97</v>
      </c>
      <c r="H3016">
        <v>1538.7</v>
      </c>
      <c r="I3016">
        <v>5003.76</v>
      </c>
      <c r="J3016">
        <v>3465.06</v>
      </c>
      <c r="K3016" s="1">
        <f t="shared" si="188"/>
        <v>2.2519399493078573</v>
      </c>
      <c r="L3016" t="s">
        <v>31</v>
      </c>
      <c r="M3016" s="2" t="s">
        <v>144</v>
      </c>
      <c r="N3016" s="3" t="str">
        <f t="shared" si="189"/>
        <v>Jun</v>
      </c>
      <c r="O3016" t="s">
        <v>56</v>
      </c>
      <c r="P3016" t="s">
        <v>39</v>
      </c>
      <c r="Q3016" t="str">
        <f t="shared" si="190"/>
        <v>Senior</v>
      </c>
      <c r="R3016" t="str">
        <f t="shared" si="191"/>
        <v>Profit</v>
      </c>
    </row>
    <row r="3017" spans="1:18">
      <c r="A3017">
        <v>2695</v>
      </c>
      <c r="B3017" t="s">
        <v>40</v>
      </c>
      <c r="C3017">
        <v>28</v>
      </c>
      <c r="D3017" t="s">
        <v>24</v>
      </c>
      <c r="E3017" t="s">
        <v>30</v>
      </c>
      <c r="F3017" t="s">
        <v>42</v>
      </c>
      <c r="G3017">
        <v>4353.3500000000004</v>
      </c>
      <c r="H3017">
        <v>1278.43</v>
      </c>
      <c r="I3017">
        <v>5002.53</v>
      </c>
      <c r="J3017">
        <v>3724.1</v>
      </c>
      <c r="K3017" s="1">
        <f t="shared" si="188"/>
        <v>2.9130261336170142</v>
      </c>
      <c r="L3017" t="s">
        <v>31</v>
      </c>
      <c r="M3017" s="2" t="s">
        <v>361</v>
      </c>
      <c r="N3017" s="3" t="str">
        <f t="shared" si="189"/>
        <v>Jan</v>
      </c>
      <c r="O3017" t="s">
        <v>28</v>
      </c>
      <c r="P3017" t="s">
        <v>22</v>
      </c>
      <c r="Q3017" t="str">
        <f t="shared" si="190"/>
        <v>Adult</v>
      </c>
      <c r="R3017" t="str">
        <f t="shared" si="191"/>
        <v>Profit</v>
      </c>
    </row>
    <row r="3018" spans="1:18">
      <c r="A3018">
        <v>7688</v>
      </c>
      <c r="B3018" t="s">
        <v>40</v>
      </c>
      <c r="C3018">
        <v>43</v>
      </c>
      <c r="D3018" t="s">
        <v>16</v>
      </c>
      <c r="E3018" t="s">
        <v>66</v>
      </c>
      <c r="F3018" t="s">
        <v>49</v>
      </c>
      <c r="G3018">
        <v>3614.02</v>
      </c>
      <c r="H3018">
        <v>344.29</v>
      </c>
      <c r="I3018">
        <v>5001.47</v>
      </c>
      <c r="J3018">
        <v>4657.18</v>
      </c>
      <c r="K3018" s="1">
        <f t="shared" si="188"/>
        <v>13.526910453396846</v>
      </c>
      <c r="L3018" t="s">
        <v>19</v>
      </c>
      <c r="M3018" s="2" t="s">
        <v>90</v>
      </c>
      <c r="N3018" s="3" t="str">
        <f t="shared" si="189"/>
        <v>Oct</v>
      </c>
      <c r="O3018" t="s">
        <v>51</v>
      </c>
      <c r="P3018" t="s">
        <v>22</v>
      </c>
      <c r="Q3018" t="str">
        <f t="shared" si="190"/>
        <v>Senior</v>
      </c>
      <c r="R3018" t="str">
        <f t="shared" si="191"/>
        <v>Profit</v>
      </c>
    </row>
    <row r="3019" spans="1:18">
      <c r="A3019">
        <v>6455</v>
      </c>
      <c r="B3019" t="s">
        <v>29</v>
      </c>
      <c r="C3019">
        <v>38</v>
      </c>
      <c r="D3019" t="s">
        <v>16</v>
      </c>
      <c r="E3019" t="s">
        <v>30</v>
      </c>
      <c r="F3019" t="s">
        <v>42</v>
      </c>
      <c r="G3019">
        <v>2920.51</v>
      </c>
      <c r="H3019">
        <v>1685.54</v>
      </c>
      <c r="I3019">
        <v>5000.22</v>
      </c>
      <c r="J3019">
        <v>3314.68</v>
      </c>
      <c r="K3019" s="1">
        <f t="shared" si="188"/>
        <v>1.966538913345278</v>
      </c>
      <c r="L3019" t="s">
        <v>26</v>
      </c>
      <c r="M3019" s="2" t="s">
        <v>295</v>
      </c>
      <c r="N3019" s="3" t="str">
        <f t="shared" si="189"/>
        <v>Dec</v>
      </c>
      <c r="O3019" t="s">
        <v>21</v>
      </c>
      <c r="P3019" t="s">
        <v>22</v>
      </c>
      <c r="Q3019" t="str">
        <f t="shared" si="190"/>
        <v>Adult</v>
      </c>
      <c r="R3019" t="str">
        <f t="shared" si="191"/>
        <v>Profit</v>
      </c>
    </row>
    <row r="3020" spans="1:18">
      <c r="A3020">
        <v>6708</v>
      </c>
      <c r="B3020" t="s">
        <v>34</v>
      </c>
      <c r="C3020">
        <v>58</v>
      </c>
      <c r="D3020" t="s">
        <v>16</v>
      </c>
      <c r="E3020" t="s">
        <v>30</v>
      </c>
      <c r="F3020" t="s">
        <v>18</v>
      </c>
      <c r="G3020">
        <v>4292.93</v>
      </c>
      <c r="H3020">
        <v>1532.72</v>
      </c>
      <c r="I3020">
        <v>4999.6099999999997</v>
      </c>
      <c r="J3020">
        <v>3466.89</v>
      </c>
      <c r="K3020" s="1">
        <f t="shared" si="188"/>
        <v>2.2619199853854584</v>
      </c>
      <c r="L3020" t="s">
        <v>26</v>
      </c>
      <c r="M3020" s="2" t="s">
        <v>290</v>
      </c>
      <c r="N3020" s="3" t="str">
        <f t="shared" si="189"/>
        <v>Aug</v>
      </c>
      <c r="O3020" t="s">
        <v>33</v>
      </c>
      <c r="P3020" t="s">
        <v>39</v>
      </c>
      <c r="Q3020" t="str">
        <f t="shared" si="190"/>
        <v>Senior</v>
      </c>
      <c r="R3020" t="str">
        <f t="shared" si="191"/>
        <v>Profit</v>
      </c>
    </row>
    <row r="3021" spans="1:18">
      <c r="A3021">
        <v>4694</v>
      </c>
      <c r="B3021" t="s">
        <v>44</v>
      </c>
      <c r="C3021">
        <v>27</v>
      </c>
      <c r="D3021" t="s">
        <v>24</v>
      </c>
      <c r="E3021" t="s">
        <v>53</v>
      </c>
      <c r="F3021" t="s">
        <v>49</v>
      </c>
      <c r="G3021">
        <v>3763.03</v>
      </c>
      <c r="H3021">
        <v>299.48</v>
      </c>
      <c r="I3021">
        <v>4999.3100000000004</v>
      </c>
      <c r="J3021">
        <v>4699.83</v>
      </c>
      <c r="K3021" s="1">
        <f t="shared" si="188"/>
        <v>15.693301722986508</v>
      </c>
      <c r="L3021" t="s">
        <v>26</v>
      </c>
      <c r="M3021" s="2" t="s">
        <v>312</v>
      </c>
      <c r="N3021" s="3" t="str">
        <f t="shared" si="189"/>
        <v>Jul</v>
      </c>
      <c r="O3021" t="s">
        <v>51</v>
      </c>
      <c r="P3021" t="s">
        <v>39</v>
      </c>
      <c r="Q3021" t="str">
        <f t="shared" si="190"/>
        <v>Adult</v>
      </c>
      <c r="R3021" t="str">
        <f t="shared" si="191"/>
        <v>Profit</v>
      </c>
    </row>
    <row r="3022" spans="1:18">
      <c r="A3022">
        <v>9710</v>
      </c>
      <c r="B3022" t="s">
        <v>92</v>
      </c>
      <c r="C3022">
        <v>51</v>
      </c>
      <c r="D3022" t="s">
        <v>24</v>
      </c>
      <c r="E3022" t="s">
        <v>30</v>
      </c>
      <c r="F3022" t="s">
        <v>18</v>
      </c>
      <c r="G3022">
        <v>3368.58</v>
      </c>
      <c r="H3022">
        <v>804.64</v>
      </c>
      <c r="I3022">
        <v>4999.0200000000004</v>
      </c>
      <c r="J3022">
        <v>4194.38</v>
      </c>
      <c r="K3022" s="1">
        <f t="shared" si="188"/>
        <v>5.2127411016106588</v>
      </c>
      <c r="L3022" t="s">
        <v>54</v>
      </c>
      <c r="M3022" s="2" t="s">
        <v>211</v>
      </c>
      <c r="N3022" s="3" t="str">
        <f t="shared" si="189"/>
        <v>Mar</v>
      </c>
      <c r="O3022" t="s">
        <v>33</v>
      </c>
      <c r="P3022" t="s">
        <v>22</v>
      </c>
      <c r="Q3022" t="str">
        <f t="shared" si="190"/>
        <v>Senior</v>
      </c>
      <c r="R3022" t="str">
        <f t="shared" si="191"/>
        <v>Profit</v>
      </c>
    </row>
    <row r="3023" spans="1:18">
      <c r="A3023">
        <v>2466</v>
      </c>
      <c r="B3023" t="s">
        <v>92</v>
      </c>
      <c r="C3023">
        <v>30</v>
      </c>
      <c r="D3023" t="s">
        <v>16</v>
      </c>
      <c r="E3023" t="s">
        <v>41</v>
      </c>
      <c r="F3023" t="s">
        <v>18</v>
      </c>
      <c r="G3023">
        <v>2829.04</v>
      </c>
      <c r="H3023">
        <v>1165.07</v>
      </c>
      <c r="I3023">
        <v>4998.7</v>
      </c>
      <c r="J3023">
        <v>3833.63</v>
      </c>
      <c r="K3023" s="1">
        <f t="shared" si="188"/>
        <v>3.2904718171440344</v>
      </c>
      <c r="L3023" t="s">
        <v>54</v>
      </c>
      <c r="M3023" s="2" t="s">
        <v>181</v>
      </c>
      <c r="N3023" s="3" t="str">
        <f t="shared" si="189"/>
        <v>Aug</v>
      </c>
      <c r="O3023" t="s">
        <v>21</v>
      </c>
      <c r="P3023" t="s">
        <v>39</v>
      </c>
      <c r="Q3023" t="str">
        <f t="shared" si="190"/>
        <v>Adult</v>
      </c>
      <c r="R3023" t="str">
        <f t="shared" si="191"/>
        <v>Profit</v>
      </c>
    </row>
    <row r="3024" spans="1:18">
      <c r="A3024">
        <v>8955</v>
      </c>
      <c r="B3024" t="s">
        <v>84</v>
      </c>
      <c r="C3024">
        <v>39</v>
      </c>
      <c r="D3024" t="s">
        <v>16</v>
      </c>
      <c r="E3024" t="s">
        <v>30</v>
      </c>
      <c r="F3024" t="s">
        <v>49</v>
      </c>
      <c r="G3024">
        <v>3179.14</v>
      </c>
      <c r="H3024">
        <v>761.96</v>
      </c>
      <c r="I3024">
        <v>4997.92</v>
      </c>
      <c r="J3024">
        <v>4235.96</v>
      </c>
      <c r="K3024" s="1">
        <f t="shared" si="188"/>
        <v>5.559294451152291</v>
      </c>
      <c r="L3024" t="s">
        <v>37</v>
      </c>
      <c r="M3024" s="2" t="s">
        <v>371</v>
      </c>
      <c r="N3024" s="3" t="str">
        <f t="shared" si="189"/>
        <v>Oct</v>
      </c>
      <c r="O3024" t="s">
        <v>33</v>
      </c>
      <c r="P3024" t="s">
        <v>39</v>
      </c>
      <c r="Q3024" t="str">
        <f t="shared" si="190"/>
        <v>Adult</v>
      </c>
      <c r="R3024" t="str">
        <f t="shared" si="191"/>
        <v>Profit</v>
      </c>
    </row>
    <row r="3025" spans="1:18">
      <c r="A3025">
        <v>6381</v>
      </c>
      <c r="B3025" t="s">
        <v>44</v>
      </c>
      <c r="C3025">
        <v>42</v>
      </c>
      <c r="D3025" t="s">
        <v>24</v>
      </c>
      <c r="E3025" t="s">
        <v>35</v>
      </c>
      <c r="F3025" t="s">
        <v>18</v>
      </c>
      <c r="G3025">
        <v>2977.11</v>
      </c>
      <c r="H3025">
        <v>1535.97</v>
      </c>
      <c r="I3025">
        <v>4997.79</v>
      </c>
      <c r="J3025">
        <v>3461.82</v>
      </c>
      <c r="K3025" s="1">
        <f t="shared" si="188"/>
        <v>2.2538330826773962</v>
      </c>
      <c r="L3025" t="s">
        <v>19</v>
      </c>
      <c r="M3025" s="2" t="s">
        <v>106</v>
      </c>
      <c r="N3025" s="3" t="str">
        <f t="shared" si="189"/>
        <v>Sep</v>
      </c>
      <c r="O3025" t="s">
        <v>51</v>
      </c>
      <c r="P3025" t="s">
        <v>39</v>
      </c>
      <c r="Q3025" t="str">
        <f t="shared" si="190"/>
        <v>Senior</v>
      </c>
      <c r="R3025" t="str">
        <f t="shared" si="191"/>
        <v>Profit</v>
      </c>
    </row>
    <row r="3026" spans="1:18">
      <c r="A3026">
        <v>6905</v>
      </c>
      <c r="B3026" t="s">
        <v>44</v>
      </c>
      <c r="C3026">
        <v>56</v>
      </c>
      <c r="D3026" t="s">
        <v>16</v>
      </c>
      <c r="E3026" t="s">
        <v>53</v>
      </c>
      <c r="F3026" t="s">
        <v>25</v>
      </c>
      <c r="G3026">
        <v>3252.87</v>
      </c>
      <c r="H3026">
        <v>531.11</v>
      </c>
      <c r="I3026">
        <v>4997.3599999999997</v>
      </c>
      <c r="J3026">
        <v>4466.25</v>
      </c>
      <c r="K3026" s="1">
        <f t="shared" si="188"/>
        <v>8.4092749148010775</v>
      </c>
      <c r="L3026" t="s">
        <v>19</v>
      </c>
      <c r="M3026" s="2" t="s">
        <v>275</v>
      </c>
      <c r="N3026" s="3" t="str">
        <f t="shared" si="189"/>
        <v>Jan</v>
      </c>
      <c r="O3026" t="s">
        <v>33</v>
      </c>
      <c r="P3026" t="s">
        <v>22</v>
      </c>
      <c r="Q3026" t="str">
        <f t="shared" si="190"/>
        <v>Senior</v>
      </c>
      <c r="R3026" t="str">
        <f t="shared" si="191"/>
        <v>Profit</v>
      </c>
    </row>
    <row r="3027" spans="1:18">
      <c r="A3027">
        <v>7579</v>
      </c>
      <c r="B3027" t="s">
        <v>92</v>
      </c>
      <c r="C3027">
        <v>56</v>
      </c>
      <c r="D3027" t="s">
        <v>16</v>
      </c>
      <c r="E3027" t="s">
        <v>53</v>
      </c>
      <c r="F3027" t="s">
        <v>25</v>
      </c>
      <c r="G3027">
        <v>3368.58</v>
      </c>
      <c r="H3027">
        <v>1038.92</v>
      </c>
      <c r="I3027">
        <v>4996.07</v>
      </c>
      <c r="J3027">
        <v>3957.15</v>
      </c>
      <c r="K3027" s="1">
        <f t="shared" si="188"/>
        <v>3.8089073268394098</v>
      </c>
      <c r="L3027" t="s">
        <v>37</v>
      </c>
      <c r="M3027" s="2" t="s">
        <v>222</v>
      </c>
      <c r="N3027" s="3" t="str">
        <f t="shared" si="189"/>
        <v>Aug</v>
      </c>
      <c r="O3027" t="s">
        <v>21</v>
      </c>
      <c r="P3027" t="s">
        <v>22</v>
      </c>
      <c r="Q3027" t="str">
        <f t="shared" si="190"/>
        <v>Senior</v>
      </c>
      <c r="R3027" t="str">
        <f t="shared" si="191"/>
        <v>Profit</v>
      </c>
    </row>
    <row r="3028" spans="1:18">
      <c r="A3028">
        <v>4123</v>
      </c>
      <c r="B3028" t="s">
        <v>92</v>
      </c>
      <c r="C3028">
        <v>30</v>
      </c>
      <c r="D3028" t="s">
        <v>24</v>
      </c>
      <c r="E3028" t="s">
        <v>59</v>
      </c>
      <c r="F3028" t="s">
        <v>36</v>
      </c>
      <c r="G3028">
        <v>3020.68</v>
      </c>
      <c r="H3028">
        <v>1178.02</v>
      </c>
      <c r="I3028">
        <v>4995.8500000000004</v>
      </c>
      <c r="J3028">
        <v>3817.83</v>
      </c>
      <c r="K3028" s="1">
        <f t="shared" si="188"/>
        <v>3.240887251489788</v>
      </c>
      <c r="L3028" t="s">
        <v>54</v>
      </c>
      <c r="M3028" s="2" t="s">
        <v>157</v>
      </c>
      <c r="N3028" s="3" t="str">
        <f t="shared" si="189"/>
        <v>Mar</v>
      </c>
      <c r="O3028" t="s">
        <v>51</v>
      </c>
      <c r="P3028" t="s">
        <v>22</v>
      </c>
      <c r="Q3028" t="str">
        <f t="shared" si="190"/>
        <v>Adult</v>
      </c>
      <c r="R3028" t="str">
        <f t="shared" si="191"/>
        <v>Profit</v>
      </c>
    </row>
    <row r="3029" spans="1:18">
      <c r="A3029">
        <v>3936</v>
      </c>
      <c r="B3029" t="s">
        <v>40</v>
      </c>
      <c r="C3029">
        <v>45</v>
      </c>
      <c r="D3029" t="s">
        <v>24</v>
      </c>
      <c r="E3029" t="s">
        <v>30</v>
      </c>
      <c r="F3029" t="s">
        <v>25</v>
      </c>
      <c r="G3029">
        <v>3029.72</v>
      </c>
      <c r="H3029">
        <v>528.9</v>
      </c>
      <c r="I3029">
        <v>4995.08</v>
      </c>
      <c r="J3029">
        <v>4466.18</v>
      </c>
      <c r="K3029" s="1">
        <f t="shared" si="188"/>
        <v>8.4442805823407081</v>
      </c>
      <c r="L3029" t="s">
        <v>19</v>
      </c>
      <c r="M3029" s="2" t="s">
        <v>340</v>
      </c>
      <c r="N3029" s="3" t="str">
        <f t="shared" si="189"/>
        <v>Jul</v>
      </c>
      <c r="O3029" t="s">
        <v>21</v>
      </c>
      <c r="P3029" t="s">
        <v>22</v>
      </c>
      <c r="Q3029" t="str">
        <f t="shared" si="190"/>
        <v>Senior</v>
      </c>
      <c r="R3029" t="str">
        <f t="shared" si="191"/>
        <v>Profit</v>
      </c>
    </row>
    <row r="3030" spans="1:18">
      <c r="A3030">
        <v>1773</v>
      </c>
      <c r="B3030" t="s">
        <v>44</v>
      </c>
      <c r="C3030">
        <v>31</v>
      </c>
      <c r="D3030" t="s">
        <v>24</v>
      </c>
      <c r="E3030" t="s">
        <v>17</v>
      </c>
      <c r="F3030" t="s">
        <v>49</v>
      </c>
      <c r="G3030">
        <v>2821.33</v>
      </c>
      <c r="H3030">
        <v>465.47</v>
      </c>
      <c r="I3030">
        <v>4994.92</v>
      </c>
      <c r="J3030">
        <v>4529.45</v>
      </c>
      <c r="K3030" s="1">
        <f t="shared" si="188"/>
        <v>9.7309171375169168</v>
      </c>
      <c r="L3030" t="s">
        <v>54</v>
      </c>
      <c r="M3030" s="2" t="s">
        <v>363</v>
      </c>
      <c r="N3030" s="3" t="str">
        <f t="shared" si="189"/>
        <v>Jul</v>
      </c>
      <c r="O3030" t="s">
        <v>51</v>
      </c>
      <c r="P3030" t="s">
        <v>22</v>
      </c>
      <c r="Q3030" t="str">
        <f t="shared" si="190"/>
        <v>Adult</v>
      </c>
      <c r="R3030" t="str">
        <f t="shared" si="191"/>
        <v>Profit</v>
      </c>
    </row>
    <row r="3031" spans="1:18">
      <c r="A3031">
        <v>6144</v>
      </c>
      <c r="B3031" t="s">
        <v>15</v>
      </c>
      <c r="C3031">
        <v>42</v>
      </c>
      <c r="D3031" t="s">
        <v>16</v>
      </c>
      <c r="E3031" t="s">
        <v>30</v>
      </c>
      <c r="F3031" t="s">
        <v>36</v>
      </c>
      <c r="G3031">
        <v>3653.09</v>
      </c>
      <c r="H3031">
        <v>536.39</v>
      </c>
      <c r="I3031">
        <v>4991.97</v>
      </c>
      <c r="J3031">
        <v>4455.58</v>
      </c>
      <c r="K3031" s="1">
        <f t="shared" si="188"/>
        <v>8.3066052685545966</v>
      </c>
      <c r="L3031" t="s">
        <v>31</v>
      </c>
      <c r="M3031" s="2" t="s">
        <v>100</v>
      </c>
      <c r="N3031" s="3" t="str">
        <f t="shared" si="189"/>
        <v>Aug</v>
      </c>
      <c r="O3031" t="s">
        <v>21</v>
      </c>
      <c r="P3031" t="s">
        <v>39</v>
      </c>
      <c r="Q3031" t="str">
        <f t="shared" si="190"/>
        <v>Senior</v>
      </c>
      <c r="R3031" t="str">
        <f t="shared" si="191"/>
        <v>Profit</v>
      </c>
    </row>
    <row r="3032" spans="1:18">
      <c r="A3032">
        <v>1815</v>
      </c>
      <c r="B3032" t="s">
        <v>34</v>
      </c>
      <c r="C3032">
        <v>60</v>
      </c>
      <c r="D3032" t="s">
        <v>16</v>
      </c>
      <c r="E3032" t="s">
        <v>57</v>
      </c>
      <c r="F3032" t="s">
        <v>42</v>
      </c>
      <c r="G3032">
        <v>3581.14</v>
      </c>
      <c r="H3032">
        <v>238.59</v>
      </c>
      <c r="I3032">
        <v>4990.74</v>
      </c>
      <c r="J3032">
        <v>4752.1499999999996</v>
      </c>
      <c r="K3032" s="1">
        <f t="shared" si="188"/>
        <v>19.917641141707531</v>
      </c>
      <c r="L3032" t="s">
        <v>37</v>
      </c>
      <c r="M3032" s="2" t="s">
        <v>362</v>
      </c>
      <c r="N3032" s="3" t="str">
        <f t="shared" si="189"/>
        <v>Jun</v>
      </c>
      <c r="O3032" t="s">
        <v>28</v>
      </c>
      <c r="P3032" t="s">
        <v>22</v>
      </c>
      <c r="Q3032" t="str">
        <f t="shared" si="190"/>
        <v>Senior</v>
      </c>
      <c r="R3032" t="str">
        <f t="shared" si="191"/>
        <v>Profit</v>
      </c>
    </row>
    <row r="3033" spans="1:18">
      <c r="A3033">
        <v>9807</v>
      </c>
      <c r="B3033" t="s">
        <v>52</v>
      </c>
      <c r="C3033">
        <v>56</v>
      </c>
      <c r="D3033" t="s">
        <v>16</v>
      </c>
      <c r="E3033" t="s">
        <v>66</v>
      </c>
      <c r="F3033" t="s">
        <v>42</v>
      </c>
      <c r="G3033">
        <v>4437.47</v>
      </c>
      <c r="H3033">
        <v>390.58</v>
      </c>
      <c r="I3033">
        <v>4990.41</v>
      </c>
      <c r="J3033">
        <v>4599.83</v>
      </c>
      <c r="K3033" s="1">
        <f t="shared" si="188"/>
        <v>11.776921501356957</v>
      </c>
      <c r="L3033" t="s">
        <v>37</v>
      </c>
      <c r="M3033" s="2" t="s">
        <v>291</v>
      </c>
      <c r="N3033" s="3" t="str">
        <f t="shared" si="189"/>
        <v>May</v>
      </c>
      <c r="O3033" t="s">
        <v>33</v>
      </c>
      <c r="P3033" t="s">
        <v>22</v>
      </c>
      <c r="Q3033" t="str">
        <f t="shared" si="190"/>
        <v>Senior</v>
      </c>
      <c r="R3033" t="str">
        <f t="shared" si="191"/>
        <v>Profit</v>
      </c>
    </row>
    <row r="3034" spans="1:18">
      <c r="A3034">
        <v>1109</v>
      </c>
      <c r="B3034" t="s">
        <v>44</v>
      </c>
      <c r="C3034">
        <v>49</v>
      </c>
      <c r="D3034" t="s">
        <v>16</v>
      </c>
      <c r="E3034" t="s">
        <v>66</v>
      </c>
      <c r="F3034" t="s">
        <v>18</v>
      </c>
      <c r="G3034">
        <v>3044.27</v>
      </c>
      <c r="H3034">
        <v>1684.74</v>
      </c>
      <c r="I3034">
        <v>4989.8500000000004</v>
      </c>
      <c r="J3034">
        <v>3305.11</v>
      </c>
      <c r="K3034" s="1">
        <f t="shared" si="188"/>
        <v>1.9617923240381305</v>
      </c>
      <c r="L3034" t="s">
        <v>31</v>
      </c>
      <c r="M3034" s="2" t="s">
        <v>349</v>
      </c>
      <c r="N3034" s="3" t="str">
        <f t="shared" si="189"/>
        <v>Jan</v>
      </c>
      <c r="O3034" t="s">
        <v>33</v>
      </c>
      <c r="P3034" t="s">
        <v>39</v>
      </c>
      <c r="Q3034" t="str">
        <f t="shared" si="190"/>
        <v>Senior</v>
      </c>
      <c r="R3034" t="str">
        <f t="shared" si="191"/>
        <v>Profit</v>
      </c>
    </row>
    <row r="3035" spans="1:18">
      <c r="A3035">
        <v>6412</v>
      </c>
      <c r="B3035" t="s">
        <v>47</v>
      </c>
      <c r="C3035">
        <v>50</v>
      </c>
      <c r="D3035" t="s">
        <v>24</v>
      </c>
      <c r="E3035" t="s">
        <v>57</v>
      </c>
      <c r="F3035" t="s">
        <v>36</v>
      </c>
      <c r="G3035">
        <v>4207.62</v>
      </c>
      <c r="H3035">
        <v>306.77</v>
      </c>
      <c r="I3035">
        <v>4989.37</v>
      </c>
      <c r="J3035">
        <v>4682.6000000000004</v>
      </c>
      <c r="K3035" s="1">
        <f t="shared" si="188"/>
        <v>15.264204452847412</v>
      </c>
      <c r="L3035" t="s">
        <v>37</v>
      </c>
      <c r="M3035" s="2" t="s">
        <v>295</v>
      </c>
      <c r="N3035" s="3" t="str">
        <f t="shared" si="189"/>
        <v>Dec</v>
      </c>
      <c r="O3035" t="s">
        <v>56</v>
      </c>
      <c r="P3035" t="s">
        <v>39</v>
      </c>
      <c r="Q3035" t="str">
        <f t="shared" si="190"/>
        <v>Senior</v>
      </c>
      <c r="R3035" t="str">
        <f t="shared" si="191"/>
        <v>Profit</v>
      </c>
    </row>
    <row r="3036" spans="1:18">
      <c r="A3036">
        <v>4409</v>
      </c>
      <c r="B3036" t="s">
        <v>15</v>
      </c>
      <c r="C3036">
        <v>51</v>
      </c>
      <c r="D3036" t="s">
        <v>24</v>
      </c>
      <c r="E3036" t="s">
        <v>17</v>
      </c>
      <c r="F3036" t="s">
        <v>25</v>
      </c>
      <c r="G3036">
        <v>4500.09</v>
      </c>
      <c r="H3036">
        <v>1889.06</v>
      </c>
      <c r="I3036">
        <v>4988.91</v>
      </c>
      <c r="J3036">
        <v>3099.85</v>
      </c>
      <c r="K3036" s="1">
        <f t="shared" si="188"/>
        <v>1.6409484082030217</v>
      </c>
      <c r="L3036" t="s">
        <v>31</v>
      </c>
      <c r="M3036" s="2" t="s">
        <v>275</v>
      </c>
      <c r="N3036" s="3" t="str">
        <f t="shared" si="189"/>
        <v>Jan</v>
      </c>
      <c r="O3036" t="s">
        <v>51</v>
      </c>
      <c r="P3036" t="s">
        <v>22</v>
      </c>
      <c r="Q3036" t="str">
        <f t="shared" si="190"/>
        <v>Senior</v>
      </c>
      <c r="R3036" t="str">
        <f t="shared" si="191"/>
        <v>Profit</v>
      </c>
    </row>
    <row r="3037" spans="1:18">
      <c r="A3037">
        <v>5620</v>
      </c>
      <c r="B3037" t="s">
        <v>92</v>
      </c>
      <c r="C3037">
        <v>46</v>
      </c>
      <c r="D3037" t="s">
        <v>16</v>
      </c>
      <c r="E3037" t="s">
        <v>35</v>
      </c>
      <c r="F3037" t="s">
        <v>42</v>
      </c>
      <c r="G3037">
        <v>4004.82</v>
      </c>
      <c r="H3037">
        <v>1719.95</v>
      </c>
      <c r="I3037">
        <v>4988.67</v>
      </c>
      <c r="J3037">
        <v>3268.72</v>
      </c>
      <c r="K3037" s="1">
        <f t="shared" si="188"/>
        <v>1.90047385098404</v>
      </c>
      <c r="L3037" t="s">
        <v>54</v>
      </c>
      <c r="M3037" s="2" t="s">
        <v>348</v>
      </c>
      <c r="N3037" s="3" t="str">
        <f t="shared" si="189"/>
        <v>Nov</v>
      </c>
      <c r="O3037" t="s">
        <v>33</v>
      </c>
      <c r="P3037" t="s">
        <v>22</v>
      </c>
      <c r="Q3037" t="str">
        <f t="shared" si="190"/>
        <v>Senior</v>
      </c>
      <c r="R3037" t="str">
        <f t="shared" si="191"/>
        <v>Profit</v>
      </c>
    </row>
    <row r="3038" spans="1:18">
      <c r="A3038">
        <v>3286</v>
      </c>
      <c r="B3038" t="s">
        <v>47</v>
      </c>
      <c r="C3038">
        <v>59</v>
      </c>
      <c r="D3038" t="s">
        <v>24</v>
      </c>
      <c r="E3038" t="s">
        <v>35</v>
      </c>
      <c r="F3038" t="s">
        <v>36</v>
      </c>
      <c r="G3038">
        <v>3999.64</v>
      </c>
      <c r="H3038">
        <v>709.47</v>
      </c>
      <c r="I3038">
        <v>4987.7299999999996</v>
      </c>
      <c r="J3038">
        <v>4278.26</v>
      </c>
      <c r="K3038" s="1">
        <f t="shared" si="188"/>
        <v>6.0302197414971737</v>
      </c>
      <c r="L3038" t="s">
        <v>26</v>
      </c>
      <c r="M3038" s="2" t="s">
        <v>67</v>
      </c>
      <c r="N3038" s="3" t="str">
        <f t="shared" si="189"/>
        <v>Oct</v>
      </c>
      <c r="O3038" t="s">
        <v>28</v>
      </c>
      <c r="P3038" t="s">
        <v>39</v>
      </c>
      <c r="Q3038" t="str">
        <f t="shared" si="190"/>
        <v>Senior</v>
      </c>
      <c r="R3038" t="str">
        <f t="shared" si="191"/>
        <v>Profit</v>
      </c>
    </row>
    <row r="3039" spans="1:18">
      <c r="A3039">
        <v>9309</v>
      </c>
      <c r="B3039" t="s">
        <v>29</v>
      </c>
      <c r="C3039">
        <v>56</v>
      </c>
      <c r="D3039" t="s">
        <v>24</v>
      </c>
      <c r="E3039" t="s">
        <v>17</v>
      </c>
      <c r="F3039" t="s">
        <v>49</v>
      </c>
      <c r="G3039">
        <v>3316.25</v>
      </c>
      <c r="H3039">
        <v>800.16</v>
      </c>
      <c r="I3039">
        <v>4987.54</v>
      </c>
      <c r="J3039">
        <v>4187.38</v>
      </c>
      <c r="K3039" s="1">
        <f t="shared" si="188"/>
        <v>5.2331783643271352</v>
      </c>
      <c r="L3039" t="s">
        <v>31</v>
      </c>
      <c r="M3039" s="2" t="s">
        <v>160</v>
      </c>
      <c r="N3039" s="3" t="str">
        <f t="shared" si="189"/>
        <v>Apr</v>
      </c>
      <c r="O3039" t="s">
        <v>56</v>
      </c>
      <c r="P3039" t="s">
        <v>22</v>
      </c>
      <c r="Q3039" t="str">
        <f t="shared" si="190"/>
        <v>Senior</v>
      </c>
      <c r="R3039" t="str">
        <f t="shared" si="191"/>
        <v>Profit</v>
      </c>
    </row>
    <row r="3040" spans="1:18">
      <c r="A3040">
        <v>8920</v>
      </c>
      <c r="B3040" t="s">
        <v>40</v>
      </c>
      <c r="C3040">
        <v>42</v>
      </c>
      <c r="D3040" t="s">
        <v>16</v>
      </c>
      <c r="E3040" t="s">
        <v>59</v>
      </c>
      <c r="F3040" t="s">
        <v>49</v>
      </c>
      <c r="G3040">
        <v>3813.92</v>
      </c>
      <c r="H3040">
        <v>678.94</v>
      </c>
      <c r="I3040">
        <v>4986.6499999999996</v>
      </c>
      <c r="J3040">
        <v>4307.71</v>
      </c>
      <c r="K3040" s="1">
        <f t="shared" si="188"/>
        <v>6.3447580051256365</v>
      </c>
      <c r="L3040" t="s">
        <v>19</v>
      </c>
      <c r="M3040" s="2" t="s">
        <v>135</v>
      </c>
      <c r="N3040" s="3" t="str">
        <f t="shared" si="189"/>
        <v>May</v>
      </c>
      <c r="O3040" t="s">
        <v>21</v>
      </c>
      <c r="P3040" t="s">
        <v>22</v>
      </c>
      <c r="Q3040" t="str">
        <f t="shared" si="190"/>
        <v>Senior</v>
      </c>
      <c r="R3040" t="str">
        <f t="shared" si="191"/>
        <v>Profit</v>
      </c>
    </row>
    <row r="3041" spans="1:18">
      <c r="A3041">
        <v>9334</v>
      </c>
      <c r="B3041" t="s">
        <v>44</v>
      </c>
      <c r="C3041">
        <v>37</v>
      </c>
      <c r="D3041" t="s">
        <v>24</v>
      </c>
      <c r="E3041" t="s">
        <v>35</v>
      </c>
      <c r="F3041" t="s">
        <v>49</v>
      </c>
      <c r="G3041">
        <v>3741.11</v>
      </c>
      <c r="H3041">
        <v>1661.11</v>
      </c>
      <c r="I3041">
        <v>4985.58</v>
      </c>
      <c r="J3041">
        <v>3324.47</v>
      </c>
      <c r="K3041" s="1">
        <f t="shared" si="188"/>
        <v>2.0013545159561978</v>
      </c>
      <c r="L3041" t="s">
        <v>31</v>
      </c>
      <c r="M3041" s="2" t="s">
        <v>335</v>
      </c>
      <c r="N3041" s="3" t="str">
        <f t="shared" si="189"/>
        <v>Jul</v>
      </c>
      <c r="O3041" t="s">
        <v>51</v>
      </c>
      <c r="P3041" t="s">
        <v>22</v>
      </c>
      <c r="Q3041" t="str">
        <f t="shared" si="190"/>
        <v>Adult</v>
      </c>
      <c r="R3041" t="str">
        <f t="shared" si="191"/>
        <v>Profit</v>
      </c>
    </row>
    <row r="3042" spans="1:18">
      <c r="A3042">
        <v>7675</v>
      </c>
      <c r="B3042" t="s">
        <v>15</v>
      </c>
      <c r="C3042">
        <v>35</v>
      </c>
      <c r="D3042" t="s">
        <v>16</v>
      </c>
      <c r="E3042" t="s">
        <v>66</v>
      </c>
      <c r="F3042" t="s">
        <v>25</v>
      </c>
      <c r="G3042">
        <v>4407.87</v>
      </c>
      <c r="H3042">
        <v>609.09</v>
      </c>
      <c r="I3042">
        <v>4985.03</v>
      </c>
      <c r="J3042">
        <v>4375.9399999999996</v>
      </c>
      <c r="K3042" s="1">
        <f t="shared" si="188"/>
        <v>7.1843898274475029</v>
      </c>
      <c r="L3042" t="s">
        <v>37</v>
      </c>
      <c r="M3042" s="2" t="s">
        <v>155</v>
      </c>
      <c r="N3042" s="3" t="str">
        <f t="shared" si="189"/>
        <v>Jul</v>
      </c>
      <c r="O3042" t="s">
        <v>28</v>
      </c>
      <c r="P3042" t="s">
        <v>39</v>
      </c>
      <c r="Q3042" t="str">
        <f t="shared" si="190"/>
        <v>Adult</v>
      </c>
      <c r="R3042" t="str">
        <f t="shared" si="191"/>
        <v>Profit</v>
      </c>
    </row>
    <row r="3043" spans="1:18">
      <c r="A3043">
        <v>6632</v>
      </c>
      <c r="B3043" t="s">
        <v>52</v>
      </c>
      <c r="C3043">
        <v>18</v>
      </c>
      <c r="D3043" t="s">
        <v>24</v>
      </c>
      <c r="E3043" t="s">
        <v>66</v>
      </c>
      <c r="F3043" t="s">
        <v>25</v>
      </c>
      <c r="G3043">
        <v>3488.96</v>
      </c>
      <c r="H3043">
        <v>420.76</v>
      </c>
      <c r="I3043">
        <v>4984.6099999999997</v>
      </c>
      <c r="J3043">
        <v>4563.8500000000004</v>
      </c>
      <c r="K3043" s="1">
        <f t="shared" si="188"/>
        <v>10.846682194124918</v>
      </c>
      <c r="L3043" t="s">
        <v>19</v>
      </c>
      <c r="M3043" s="2" t="s">
        <v>61</v>
      </c>
      <c r="N3043" s="3" t="str">
        <f t="shared" si="189"/>
        <v>Mar</v>
      </c>
      <c r="O3043" t="s">
        <v>28</v>
      </c>
      <c r="P3043" t="s">
        <v>22</v>
      </c>
      <c r="Q3043" t="str">
        <f t="shared" si="190"/>
        <v>Young</v>
      </c>
      <c r="R3043" t="str">
        <f t="shared" si="191"/>
        <v>Profit</v>
      </c>
    </row>
    <row r="3044" spans="1:18">
      <c r="A3044">
        <v>7904</v>
      </c>
      <c r="B3044" t="s">
        <v>29</v>
      </c>
      <c r="C3044">
        <v>31</v>
      </c>
      <c r="D3044" t="s">
        <v>24</v>
      </c>
      <c r="E3044" t="s">
        <v>17</v>
      </c>
      <c r="F3044" t="s">
        <v>49</v>
      </c>
      <c r="G3044">
        <v>3197.06</v>
      </c>
      <c r="H3044">
        <v>1033.3699999999999</v>
      </c>
      <c r="I3044">
        <v>4982.7700000000004</v>
      </c>
      <c r="J3044">
        <v>3949.4</v>
      </c>
      <c r="K3044" s="1">
        <f t="shared" si="188"/>
        <v>3.8218643854572907</v>
      </c>
      <c r="L3044" t="s">
        <v>37</v>
      </c>
      <c r="M3044" s="2" t="s">
        <v>77</v>
      </c>
      <c r="N3044" s="3" t="str">
        <f t="shared" si="189"/>
        <v>Mar</v>
      </c>
      <c r="O3044" t="s">
        <v>51</v>
      </c>
      <c r="P3044" t="s">
        <v>39</v>
      </c>
      <c r="Q3044" t="str">
        <f t="shared" si="190"/>
        <v>Adult</v>
      </c>
      <c r="R3044" t="str">
        <f t="shared" si="191"/>
        <v>Profit</v>
      </c>
    </row>
    <row r="3045" spans="1:18">
      <c r="A3045">
        <v>8445</v>
      </c>
      <c r="B3045" t="s">
        <v>34</v>
      </c>
      <c r="C3045">
        <v>23</v>
      </c>
      <c r="D3045" t="s">
        <v>24</v>
      </c>
      <c r="E3045" t="s">
        <v>35</v>
      </c>
      <c r="F3045" t="s">
        <v>49</v>
      </c>
      <c r="G3045">
        <v>3298.75</v>
      </c>
      <c r="H3045">
        <v>1122.5999999999999</v>
      </c>
      <c r="I3045">
        <v>4980.0600000000004</v>
      </c>
      <c r="J3045">
        <v>3857.46</v>
      </c>
      <c r="K3045" s="1">
        <f t="shared" si="188"/>
        <v>3.436183858898985</v>
      </c>
      <c r="L3045" t="s">
        <v>54</v>
      </c>
      <c r="M3045" s="2" t="s">
        <v>79</v>
      </c>
      <c r="N3045" s="3" t="str">
        <f t="shared" si="189"/>
        <v>Feb</v>
      </c>
      <c r="O3045" t="s">
        <v>21</v>
      </c>
      <c r="P3045" t="s">
        <v>22</v>
      </c>
      <c r="Q3045" t="str">
        <f t="shared" si="190"/>
        <v>Young</v>
      </c>
      <c r="R3045" t="str">
        <f t="shared" si="191"/>
        <v>Profit</v>
      </c>
    </row>
    <row r="3046" spans="1:18">
      <c r="A3046">
        <v>3851</v>
      </c>
      <c r="B3046" t="s">
        <v>92</v>
      </c>
      <c r="C3046">
        <v>27</v>
      </c>
      <c r="D3046" t="s">
        <v>16</v>
      </c>
      <c r="E3046" t="s">
        <v>41</v>
      </c>
      <c r="F3046" t="s">
        <v>25</v>
      </c>
      <c r="G3046">
        <v>3611.35</v>
      </c>
      <c r="H3046">
        <v>205.67</v>
      </c>
      <c r="I3046">
        <v>4979.84</v>
      </c>
      <c r="J3046">
        <v>4774.17</v>
      </c>
      <c r="K3046" s="1">
        <f t="shared" si="188"/>
        <v>23.212768026450139</v>
      </c>
      <c r="L3046" t="s">
        <v>19</v>
      </c>
      <c r="M3046" s="2" t="s">
        <v>184</v>
      </c>
      <c r="N3046" s="3" t="str">
        <f t="shared" si="189"/>
        <v>Mar</v>
      </c>
      <c r="O3046" t="s">
        <v>28</v>
      </c>
      <c r="P3046" t="s">
        <v>22</v>
      </c>
      <c r="Q3046" t="str">
        <f t="shared" si="190"/>
        <v>Adult</v>
      </c>
      <c r="R3046" t="str">
        <f t="shared" si="191"/>
        <v>Profit</v>
      </c>
    </row>
    <row r="3047" spans="1:18">
      <c r="A3047">
        <v>3642</v>
      </c>
      <c r="B3047" t="s">
        <v>84</v>
      </c>
      <c r="C3047">
        <v>34</v>
      </c>
      <c r="D3047" t="s">
        <v>24</v>
      </c>
      <c r="E3047" t="s">
        <v>35</v>
      </c>
      <c r="F3047" t="s">
        <v>25</v>
      </c>
      <c r="G3047">
        <v>3629.41</v>
      </c>
      <c r="H3047">
        <v>209.93</v>
      </c>
      <c r="I3047">
        <v>4976.4799999999996</v>
      </c>
      <c r="J3047">
        <v>4766.55</v>
      </c>
      <c r="K3047" s="1">
        <f t="shared" si="188"/>
        <v>22.705425618063163</v>
      </c>
      <c r="L3047" t="s">
        <v>19</v>
      </c>
      <c r="M3047" s="2" t="s">
        <v>310</v>
      </c>
      <c r="N3047" s="3" t="str">
        <f t="shared" si="189"/>
        <v>Apr</v>
      </c>
      <c r="O3047" t="s">
        <v>21</v>
      </c>
      <c r="P3047" t="s">
        <v>22</v>
      </c>
      <c r="Q3047" t="str">
        <f t="shared" si="190"/>
        <v>Adult</v>
      </c>
      <c r="R3047" t="str">
        <f t="shared" si="191"/>
        <v>Profit</v>
      </c>
    </row>
    <row r="3048" spans="1:18">
      <c r="A3048">
        <v>2121</v>
      </c>
      <c r="B3048" t="s">
        <v>92</v>
      </c>
      <c r="C3048">
        <v>35</v>
      </c>
      <c r="D3048" t="s">
        <v>16</v>
      </c>
      <c r="E3048" t="s">
        <v>35</v>
      </c>
      <c r="F3048" t="s">
        <v>42</v>
      </c>
      <c r="G3048">
        <v>4428.9399999999996</v>
      </c>
      <c r="H3048">
        <v>1078.3900000000001</v>
      </c>
      <c r="I3048">
        <v>4976.22</v>
      </c>
      <c r="J3048">
        <v>3897.83</v>
      </c>
      <c r="K3048" s="1">
        <f t="shared" si="188"/>
        <v>3.6144901195300396</v>
      </c>
      <c r="L3048" t="s">
        <v>31</v>
      </c>
      <c r="M3048" s="2" t="s">
        <v>245</v>
      </c>
      <c r="N3048" s="3" t="str">
        <f t="shared" si="189"/>
        <v>Mar</v>
      </c>
      <c r="O3048" t="s">
        <v>28</v>
      </c>
      <c r="P3048" t="s">
        <v>39</v>
      </c>
      <c r="Q3048" t="str">
        <f t="shared" si="190"/>
        <v>Adult</v>
      </c>
      <c r="R3048" t="str">
        <f t="shared" si="191"/>
        <v>Profit</v>
      </c>
    </row>
    <row r="3049" spans="1:18">
      <c r="A3049">
        <v>338</v>
      </c>
      <c r="B3049" t="s">
        <v>52</v>
      </c>
      <c r="C3049">
        <v>42</v>
      </c>
      <c r="D3049" t="s">
        <v>24</v>
      </c>
      <c r="E3049" t="s">
        <v>53</v>
      </c>
      <c r="F3049" t="s">
        <v>49</v>
      </c>
      <c r="G3049">
        <v>3067.52</v>
      </c>
      <c r="H3049">
        <v>1535.14</v>
      </c>
      <c r="I3049">
        <v>4975.29</v>
      </c>
      <c r="J3049">
        <v>3440.15</v>
      </c>
      <c r="K3049" s="1">
        <f t="shared" si="188"/>
        <v>2.2409356801334082</v>
      </c>
      <c r="L3049" t="s">
        <v>31</v>
      </c>
      <c r="M3049" s="2" t="s">
        <v>140</v>
      </c>
      <c r="N3049" s="3" t="str">
        <f t="shared" si="189"/>
        <v>Dec</v>
      </c>
      <c r="O3049" t="s">
        <v>51</v>
      </c>
      <c r="P3049" t="s">
        <v>39</v>
      </c>
      <c r="Q3049" t="str">
        <f t="shared" si="190"/>
        <v>Senior</v>
      </c>
      <c r="R3049" t="str">
        <f t="shared" si="191"/>
        <v>Profit</v>
      </c>
    </row>
    <row r="3050" spans="1:18">
      <c r="A3050">
        <v>9526</v>
      </c>
      <c r="B3050" t="s">
        <v>15</v>
      </c>
      <c r="C3050">
        <v>19</v>
      </c>
      <c r="D3050" t="s">
        <v>16</v>
      </c>
      <c r="E3050" t="s">
        <v>57</v>
      </c>
      <c r="F3050" t="s">
        <v>42</v>
      </c>
      <c r="G3050">
        <v>3348.16</v>
      </c>
      <c r="H3050">
        <v>454.88</v>
      </c>
      <c r="I3050">
        <v>4974.6899999999996</v>
      </c>
      <c r="J3050">
        <v>4519.8100000000004</v>
      </c>
      <c r="K3050" s="1">
        <f t="shared" si="188"/>
        <v>9.9362689060851217</v>
      </c>
      <c r="L3050" t="s">
        <v>37</v>
      </c>
      <c r="M3050" s="2" t="s">
        <v>203</v>
      </c>
      <c r="N3050" s="3" t="str">
        <f t="shared" si="189"/>
        <v>Dec</v>
      </c>
      <c r="O3050" t="s">
        <v>56</v>
      </c>
      <c r="P3050" t="s">
        <v>39</v>
      </c>
      <c r="Q3050" t="str">
        <f t="shared" si="190"/>
        <v>Young</v>
      </c>
      <c r="R3050" t="str">
        <f t="shared" si="191"/>
        <v>Profit</v>
      </c>
    </row>
    <row r="3051" spans="1:18">
      <c r="A3051">
        <v>2353</v>
      </c>
      <c r="B3051" t="s">
        <v>23</v>
      </c>
      <c r="C3051">
        <v>23</v>
      </c>
      <c r="D3051" t="s">
        <v>24</v>
      </c>
      <c r="E3051" t="s">
        <v>30</v>
      </c>
      <c r="F3051" t="s">
        <v>25</v>
      </c>
      <c r="G3051">
        <v>3354.35</v>
      </c>
      <c r="H3051">
        <v>1365.65</v>
      </c>
      <c r="I3051">
        <v>4973.8599999999997</v>
      </c>
      <c r="J3051">
        <v>3608.21</v>
      </c>
      <c r="K3051" s="1">
        <f t="shared" si="188"/>
        <v>2.6421191374070956</v>
      </c>
      <c r="L3051" t="s">
        <v>31</v>
      </c>
      <c r="M3051" s="2" t="s">
        <v>248</v>
      </c>
      <c r="N3051" s="3" t="str">
        <f t="shared" si="189"/>
        <v>Jan</v>
      </c>
      <c r="O3051" t="s">
        <v>21</v>
      </c>
      <c r="P3051" t="s">
        <v>39</v>
      </c>
      <c r="Q3051" t="str">
        <f t="shared" si="190"/>
        <v>Young</v>
      </c>
      <c r="R3051" t="str">
        <f t="shared" si="191"/>
        <v>Profit</v>
      </c>
    </row>
    <row r="3052" spans="1:18">
      <c r="A3052">
        <v>9510</v>
      </c>
      <c r="B3052" t="s">
        <v>84</v>
      </c>
      <c r="C3052">
        <v>37</v>
      </c>
      <c r="D3052" t="s">
        <v>16</v>
      </c>
      <c r="E3052" t="s">
        <v>66</v>
      </c>
      <c r="F3052" t="s">
        <v>18</v>
      </c>
      <c r="G3052">
        <v>2925.89</v>
      </c>
      <c r="H3052">
        <v>1393.91</v>
      </c>
      <c r="I3052">
        <v>4971.07</v>
      </c>
      <c r="J3052">
        <v>3577.16</v>
      </c>
      <c r="K3052" s="1">
        <f t="shared" si="188"/>
        <v>2.5662775932449007</v>
      </c>
      <c r="L3052" t="s">
        <v>26</v>
      </c>
      <c r="M3052" s="2" t="s">
        <v>260</v>
      </c>
      <c r="N3052" s="3" t="str">
        <f t="shared" si="189"/>
        <v>Jun</v>
      </c>
      <c r="O3052" t="s">
        <v>51</v>
      </c>
      <c r="P3052" t="s">
        <v>39</v>
      </c>
      <c r="Q3052" t="str">
        <f t="shared" si="190"/>
        <v>Adult</v>
      </c>
      <c r="R3052" t="str">
        <f t="shared" si="191"/>
        <v>Profit</v>
      </c>
    </row>
    <row r="3053" spans="1:18">
      <c r="A3053">
        <v>5707</v>
      </c>
      <c r="B3053" t="s">
        <v>29</v>
      </c>
      <c r="C3053">
        <v>45</v>
      </c>
      <c r="D3053" t="s">
        <v>24</v>
      </c>
      <c r="E3053" t="s">
        <v>66</v>
      </c>
      <c r="F3053" t="s">
        <v>42</v>
      </c>
      <c r="G3053">
        <v>3546.95</v>
      </c>
      <c r="H3053">
        <v>882.5</v>
      </c>
      <c r="I3053">
        <v>4968.99</v>
      </c>
      <c r="J3053">
        <v>4086.49</v>
      </c>
      <c r="K3053" s="1">
        <f t="shared" si="188"/>
        <v>4.6305835694050987</v>
      </c>
      <c r="L3053" t="s">
        <v>26</v>
      </c>
      <c r="M3053" s="2" t="s">
        <v>171</v>
      </c>
      <c r="N3053" s="3" t="str">
        <f t="shared" si="189"/>
        <v>Jan</v>
      </c>
      <c r="O3053" t="s">
        <v>28</v>
      </c>
      <c r="P3053" t="s">
        <v>22</v>
      </c>
      <c r="Q3053" t="str">
        <f t="shared" si="190"/>
        <v>Senior</v>
      </c>
      <c r="R3053" t="str">
        <f t="shared" si="191"/>
        <v>Profit</v>
      </c>
    </row>
    <row r="3054" spans="1:18">
      <c r="A3054">
        <v>2665</v>
      </c>
      <c r="B3054" t="s">
        <v>47</v>
      </c>
      <c r="C3054">
        <v>30</v>
      </c>
      <c r="D3054" t="s">
        <v>24</v>
      </c>
      <c r="E3054" t="s">
        <v>17</v>
      </c>
      <c r="F3054" t="s">
        <v>36</v>
      </c>
      <c r="G3054">
        <v>3217.92</v>
      </c>
      <c r="H3054">
        <v>990.06</v>
      </c>
      <c r="I3054">
        <v>4968.76</v>
      </c>
      <c r="J3054">
        <v>3978.7</v>
      </c>
      <c r="K3054" s="1">
        <f t="shared" si="188"/>
        <v>4.0186453346261839</v>
      </c>
      <c r="L3054" t="s">
        <v>54</v>
      </c>
      <c r="M3054" s="2" t="s">
        <v>378</v>
      </c>
      <c r="N3054" s="3" t="str">
        <f t="shared" si="189"/>
        <v>Jun</v>
      </c>
      <c r="O3054" t="s">
        <v>56</v>
      </c>
      <c r="P3054" t="s">
        <v>39</v>
      </c>
      <c r="Q3054" t="str">
        <f t="shared" si="190"/>
        <v>Adult</v>
      </c>
      <c r="R3054" t="str">
        <f t="shared" si="191"/>
        <v>Profit</v>
      </c>
    </row>
    <row r="3055" spans="1:18">
      <c r="A3055">
        <v>2197</v>
      </c>
      <c r="B3055" t="s">
        <v>52</v>
      </c>
      <c r="C3055">
        <v>54</v>
      </c>
      <c r="D3055" t="s">
        <v>16</v>
      </c>
      <c r="E3055" t="s">
        <v>35</v>
      </c>
      <c r="F3055" t="s">
        <v>42</v>
      </c>
      <c r="G3055">
        <v>3900.94</v>
      </c>
      <c r="H3055">
        <v>123.84</v>
      </c>
      <c r="I3055">
        <v>4968.63</v>
      </c>
      <c r="J3055">
        <v>4844.79</v>
      </c>
      <c r="K3055" s="1">
        <f t="shared" si="188"/>
        <v>39.121366279069768</v>
      </c>
      <c r="L3055" t="s">
        <v>19</v>
      </c>
      <c r="M3055" s="2" t="s">
        <v>403</v>
      </c>
      <c r="N3055" s="3" t="str">
        <f t="shared" si="189"/>
        <v>Sep</v>
      </c>
      <c r="O3055" t="s">
        <v>28</v>
      </c>
      <c r="P3055" t="s">
        <v>39</v>
      </c>
      <c r="Q3055" t="str">
        <f t="shared" si="190"/>
        <v>Senior</v>
      </c>
      <c r="R3055" t="str">
        <f t="shared" si="191"/>
        <v>Profit</v>
      </c>
    </row>
    <row r="3056" spans="1:18">
      <c r="A3056">
        <v>9986</v>
      </c>
      <c r="B3056" t="s">
        <v>34</v>
      </c>
      <c r="C3056">
        <v>45</v>
      </c>
      <c r="D3056" t="s">
        <v>16</v>
      </c>
      <c r="E3056" t="s">
        <v>17</v>
      </c>
      <c r="F3056" t="s">
        <v>18</v>
      </c>
      <c r="G3056">
        <v>2767.74</v>
      </c>
      <c r="H3056">
        <v>1181.9100000000001</v>
      </c>
      <c r="I3056">
        <v>4968.37</v>
      </c>
      <c r="J3056">
        <v>3786.46</v>
      </c>
      <c r="K3056" s="1">
        <f t="shared" si="188"/>
        <v>3.2036787911093061</v>
      </c>
      <c r="L3056" t="s">
        <v>19</v>
      </c>
      <c r="M3056" s="2" t="s">
        <v>363</v>
      </c>
      <c r="N3056" s="3" t="str">
        <f t="shared" si="189"/>
        <v>Jul</v>
      </c>
      <c r="O3056" t="s">
        <v>51</v>
      </c>
      <c r="P3056" t="s">
        <v>39</v>
      </c>
      <c r="Q3056" t="str">
        <f t="shared" si="190"/>
        <v>Senior</v>
      </c>
      <c r="R3056" t="str">
        <f t="shared" si="191"/>
        <v>Profit</v>
      </c>
    </row>
    <row r="3057" spans="1:18">
      <c r="A3057">
        <v>6547</v>
      </c>
      <c r="B3057" t="s">
        <v>40</v>
      </c>
      <c r="C3057">
        <v>57</v>
      </c>
      <c r="D3057" t="s">
        <v>16</v>
      </c>
      <c r="E3057" t="s">
        <v>35</v>
      </c>
      <c r="F3057" t="s">
        <v>42</v>
      </c>
      <c r="G3057">
        <v>3201.22</v>
      </c>
      <c r="H3057">
        <v>1021.66</v>
      </c>
      <c r="I3057">
        <v>4965.8100000000004</v>
      </c>
      <c r="J3057">
        <v>3944.15</v>
      </c>
      <c r="K3057" s="1">
        <f t="shared" si="188"/>
        <v>3.8605309006910327</v>
      </c>
      <c r="L3057" t="s">
        <v>37</v>
      </c>
      <c r="M3057" s="2" t="s">
        <v>106</v>
      </c>
      <c r="N3057" s="3" t="str">
        <f t="shared" si="189"/>
        <v>Sep</v>
      </c>
      <c r="O3057" t="s">
        <v>56</v>
      </c>
      <c r="P3057" t="s">
        <v>39</v>
      </c>
      <c r="Q3057" t="str">
        <f t="shared" si="190"/>
        <v>Senior</v>
      </c>
      <c r="R3057" t="str">
        <f t="shared" si="191"/>
        <v>Profit</v>
      </c>
    </row>
    <row r="3058" spans="1:18">
      <c r="A3058">
        <v>5941</v>
      </c>
      <c r="B3058" t="s">
        <v>29</v>
      </c>
      <c r="C3058">
        <v>39</v>
      </c>
      <c r="D3058" t="s">
        <v>24</v>
      </c>
      <c r="E3058" t="s">
        <v>59</v>
      </c>
      <c r="F3058" t="s">
        <v>25</v>
      </c>
      <c r="G3058">
        <v>2870.6</v>
      </c>
      <c r="H3058">
        <v>1963.98</v>
      </c>
      <c r="I3058">
        <v>4962.6499999999996</v>
      </c>
      <c r="J3058">
        <v>2998.67</v>
      </c>
      <c r="K3058" s="1">
        <f t="shared" si="188"/>
        <v>1.5268332671412133</v>
      </c>
      <c r="L3058" t="s">
        <v>19</v>
      </c>
      <c r="M3058" s="2" t="s">
        <v>277</v>
      </c>
      <c r="N3058" s="3" t="str">
        <f t="shared" si="189"/>
        <v>Apr</v>
      </c>
      <c r="O3058" t="s">
        <v>33</v>
      </c>
      <c r="P3058" t="s">
        <v>39</v>
      </c>
      <c r="Q3058" t="str">
        <f t="shared" si="190"/>
        <v>Adult</v>
      </c>
      <c r="R3058" t="str">
        <f t="shared" si="191"/>
        <v>Profit</v>
      </c>
    </row>
    <row r="3059" spans="1:18">
      <c r="A3059">
        <v>1034</v>
      </c>
      <c r="B3059" t="s">
        <v>52</v>
      </c>
      <c r="C3059">
        <v>47</v>
      </c>
      <c r="D3059" t="s">
        <v>16</v>
      </c>
      <c r="E3059" t="s">
        <v>57</v>
      </c>
      <c r="F3059" t="s">
        <v>42</v>
      </c>
      <c r="G3059">
        <v>3471.87</v>
      </c>
      <c r="H3059">
        <v>879.87</v>
      </c>
      <c r="I3059">
        <v>4962.43</v>
      </c>
      <c r="J3059">
        <v>4082.56</v>
      </c>
      <c r="K3059" s="1">
        <f t="shared" si="188"/>
        <v>4.6399581756395829</v>
      </c>
      <c r="L3059" t="s">
        <v>37</v>
      </c>
      <c r="M3059" s="2" t="s">
        <v>48</v>
      </c>
      <c r="N3059" s="3" t="str">
        <f t="shared" si="189"/>
        <v>Jul</v>
      </c>
      <c r="O3059" t="s">
        <v>28</v>
      </c>
      <c r="P3059" t="s">
        <v>39</v>
      </c>
      <c r="Q3059" t="str">
        <f t="shared" si="190"/>
        <v>Senior</v>
      </c>
      <c r="R3059" t="str">
        <f t="shared" si="191"/>
        <v>Profit</v>
      </c>
    </row>
    <row r="3060" spans="1:18">
      <c r="A3060">
        <v>7522</v>
      </c>
      <c r="B3060" t="s">
        <v>92</v>
      </c>
      <c r="C3060">
        <v>49</v>
      </c>
      <c r="D3060" t="s">
        <v>16</v>
      </c>
      <c r="E3060" t="s">
        <v>59</v>
      </c>
      <c r="F3060" t="s">
        <v>36</v>
      </c>
      <c r="G3060">
        <v>3883.52</v>
      </c>
      <c r="H3060">
        <v>1301.45</v>
      </c>
      <c r="I3060">
        <v>4961.09</v>
      </c>
      <c r="J3060">
        <v>3659.64</v>
      </c>
      <c r="K3060" s="1">
        <f t="shared" si="188"/>
        <v>2.8119712628222366</v>
      </c>
      <c r="L3060" t="s">
        <v>19</v>
      </c>
      <c r="M3060" s="2" t="s">
        <v>241</v>
      </c>
      <c r="N3060" s="3" t="str">
        <f t="shared" si="189"/>
        <v>Sep</v>
      </c>
      <c r="O3060" t="s">
        <v>51</v>
      </c>
      <c r="P3060" t="s">
        <v>39</v>
      </c>
      <c r="Q3060" t="str">
        <f t="shared" si="190"/>
        <v>Senior</v>
      </c>
      <c r="R3060" t="str">
        <f t="shared" si="191"/>
        <v>Profit</v>
      </c>
    </row>
    <row r="3061" spans="1:18">
      <c r="A3061">
        <v>2404</v>
      </c>
      <c r="B3061" t="s">
        <v>84</v>
      </c>
      <c r="C3061">
        <v>43</v>
      </c>
      <c r="D3061" t="s">
        <v>16</v>
      </c>
      <c r="E3061" t="s">
        <v>17</v>
      </c>
      <c r="F3061" t="s">
        <v>25</v>
      </c>
      <c r="G3061">
        <v>3369.4</v>
      </c>
      <c r="H3061">
        <v>632.5</v>
      </c>
      <c r="I3061">
        <v>4961.04</v>
      </c>
      <c r="J3061">
        <v>4328.54</v>
      </c>
      <c r="K3061" s="1">
        <f t="shared" si="188"/>
        <v>6.8435415019762846</v>
      </c>
      <c r="L3061" t="s">
        <v>19</v>
      </c>
      <c r="M3061" s="2" t="s">
        <v>76</v>
      </c>
      <c r="N3061" s="3" t="str">
        <f t="shared" si="189"/>
        <v>Sep</v>
      </c>
      <c r="O3061" t="s">
        <v>28</v>
      </c>
      <c r="P3061" t="s">
        <v>39</v>
      </c>
      <c r="Q3061" t="str">
        <f t="shared" si="190"/>
        <v>Senior</v>
      </c>
      <c r="R3061" t="str">
        <f t="shared" si="191"/>
        <v>Profit</v>
      </c>
    </row>
    <row r="3062" spans="1:18">
      <c r="A3062">
        <v>7510</v>
      </c>
      <c r="B3062" t="s">
        <v>44</v>
      </c>
      <c r="C3062">
        <v>23</v>
      </c>
      <c r="D3062" t="s">
        <v>24</v>
      </c>
      <c r="E3062" t="s">
        <v>17</v>
      </c>
      <c r="F3062" t="s">
        <v>25</v>
      </c>
      <c r="G3062">
        <v>3678.37</v>
      </c>
      <c r="H3062">
        <v>1625.97</v>
      </c>
      <c r="I3062">
        <v>4960.8599999999997</v>
      </c>
      <c r="J3062">
        <v>3334.89</v>
      </c>
      <c r="K3062" s="1">
        <f t="shared" si="188"/>
        <v>2.0510157013967047</v>
      </c>
      <c r="L3062" t="s">
        <v>19</v>
      </c>
      <c r="M3062" s="2" t="s">
        <v>298</v>
      </c>
      <c r="N3062" s="3" t="str">
        <f t="shared" si="189"/>
        <v>Aug</v>
      </c>
      <c r="O3062" t="s">
        <v>33</v>
      </c>
      <c r="P3062" t="s">
        <v>39</v>
      </c>
      <c r="Q3062" t="str">
        <f t="shared" si="190"/>
        <v>Young</v>
      </c>
      <c r="R3062" t="str">
        <f t="shared" si="191"/>
        <v>Profit</v>
      </c>
    </row>
    <row r="3063" spans="1:18">
      <c r="A3063">
        <v>917</v>
      </c>
      <c r="B3063" t="s">
        <v>40</v>
      </c>
      <c r="C3063">
        <v>31</v>
      </c>
      <c r="D3063" t="s">
        <v>24</v>
      </c>
      <c r="E3063" t="s">
        <v>59</v>
      </c>
      <c r="F3063" t="s">
        <v>42</v>
      </c>
      <c r="G3063">
        <v>4108.43</v>
      </c>
      <c r="H3063">
        <v>537.92999999999995</v>
      </c>
      <c r="I3063">
        <v>4960</v>
      </c>
      <c r="J3063">
        <v>4422.07</v>
      </c>
      <c r="K3063" s="1">
        <f t="shared" si="188"/>
        <v>8.2205305523023444</v>
      </c>
      <c r="L3063" t="s">
        <v>19</v>
      </c>
      <c r="M3063" s="2" t="s">
        <v>213</v>
      </c>
      <c r="N3063" s="3" t="str">
        <f t="shared" si="189"/>
        <v>Aug</v>
      </c>
      <c r="O3063" t="s">
        <v>28</v>
      </c>
      <c r="P3063" t="s">
        <v>39</v>
      </c>
      <c r="Q3063" t="str">
        <f t="shared" si="190"/>
        <v>Adult</v>
      </c>
      <c r="R3063" t="str">
        <f t="shared" si="191"/>
        <v>Profit</v>
      </c>
    </row>
    <row r="3064" spans="1:18">
      <c r="A3064">
        <v>9151</v>
      </c>
      <c r="B3064" t="s">
        <v>29</v>
      </c>
      <c r="C3064">
        <v>41</v>
      </c>
      <c r="D3064" t="s">
        <v>16</v>
      </c>
      <c r="E3064" t="s">
        <v>17</v>
      </c>
      <c r="F3064" t="s">
        <v>25</v>
      </c>
      <c r="G3064">
        <v>3698.28</v>
      </c>
      <c r="H3064">
        <v>664.9</v>
      </c>
      <c r="I3064">
        <v>4959.74</v>
      </c>
      <c r="J3064">
        <v>4294.84</v>
      </c>
      <c r="K3064" s="1">
        <f t="shared" si="188"/>
        <v>6.4593773499774407</v>
      </c>
      <c r="L3064" t="s">
        <v>31</v>
      </c>
      <c r="M3064" s="2" t="s">
        <v>173</v>
      </c>
      <c r="N3064" s="3" t="str">
        <f t="shared" si="189"/>
        <v>Jun</v>
      </c>
      <c r="O3064" t="s">
        <v>28</v>
      </c>
      <c r="P3064" t="s">
        <v>39</v>
      </c>
      <c r="Q3064" t="str">
        <f t="shared" si="190"/>
        <v>Senior</v>
      </c>
      <c r="R3064" t="str">
        <f t="shared" si="191"/>
        <v>Profit</v>
      </c>
    </row>
    <row r="3065" spans="1:18">
      <c r="A3065">
        <v>6163</v>
      </c>
      <c r="B3065" t="s">
        <v>29</v>
      </c>
      <c r="C3065">
        <v>40</v>
      </c>
      <c r="D3065" t="s">
        <v>24</v>
      </c>
      <c r="E3065" t="s">
        <v>41</v>
      </c>
      <c r="F3065" t="s">
        <v>25</v>
      </c>
      <c r="G3065">
        <v>4453.92</v>
      </c>
      <c r="H3065">
        <v>1976.61</v>
      </c>
      <c r="I3065">
        <v>4959.58</v>
      </c>
      <c r="J3065">
        <v>2982.97</v>
      </c>
      <c r="K3065" s="1">
        <f t="shared" si="188"/>
        <v>1.5091343259418903</v>
      </c>
      <c r="L3065" t="s">
        <v>37</v>
      </c>
      <c r="M3065" s="2" t="s">
        <v>88</v>
      </c>
      <c r="N3065" s="3" t="str">
        <f t="shared" si="189"/>
        <v>Dec</v>
      </c>
      <c r="O3065" t="s">
        <v>21</v>
      </c>
      <c r="P3065" t="s">
        <v>22</v>
      </c>
      <c r="Q3065" t="str">
        <f t="shared" si="190"/>
        <v>Adult</v>
      </c>
      <c r="R3065" t="str">
        <f t="shared" si="191"/>
        <v>Profit</v>
      </c>
    </row>
    <row r="3066" spans="1:18">
      <c r="A3066">
        <v>5269</v>
      </c>
      <c r="B3066" t="s">
        <v>92</v>
      </c>
      <c r="C3066">
        <v>47</v>
      </c>
      <c r="D3066" t="s">
        <v>24</v>
      </c>
      <c r="E3066" t="s">
        <v>30</v>
      </c>
      <c r="F3066" t="s">
        <v>49</v>
      </c>
      <c r="G3066">
        <v>4091.18</v>
      </c>
      <c r="H3066">
        <v>1774.5</v>
      </c>
      <c r="I3066">
        <v>4959.46</v>
      </c>
      <c r="J3066">
        <v>3184.96</v>
      </c>
      <c r="K3066" s="1">
        <f t="shared" si="188"/>
        <v>1.7948492533107918</v>
      </c>
      <c r="L3066" t="s">
        <v>54</v>
      </c>
      <c r="M3066" s="2" t="s">
        <v>238</v>
      </c>
      <c r="N3066" s="3" t="str">
        <f t="shared" si="189"/>
        <v>May</v>
      </c>
      <c r="O3066" t="s">
        <v>56</v>
      </c>
      <c r="P3066" t="s">
        <v>22</v>
      </c>
      <c r="Q3066" t="str">
        <f t="shared" si="190"/>
        <v>Senior</v>
      </c>
      <c r="R3066" t="str">
        <f t="shared" si="191"/>
        <v>Profit</v>
      </c>
    </row>
    <row r="3067" spans="1:18">
      <c r="A3067">
        <v>7524</v>
      </c>
      <c r="B3067" t="s">
        <v>23</v>
      </c>
      <c r="C3067">
        <v>21</v>
      </c>
      <c r="D3067" t="s">
        <v>24</v>
      </c>
      <c r="E3067" t="s">
        <v>57</v>
      </c>
      <c r="F3067" t="s">
        <v>25</v>
      </c>
      <c r="G3067">
        <v>4024.03</v>
      </c>
      <c r="H3067">
        <v>655.67</v>
      </c>
      <c r="I3067">
        <v>4958.32</v>
      </c>
      <c r="J3067">
        <v>4302.6499999999996</v>
      </c>
      <c r="K3067" s="1">
        <f t="shared" si="188"/>
        <v>6.5622187990910064</v>
      </c>
      <c r="L3067" t="s">
        <v>54</v>
      </c>
      <c r="M3067" s="2" t="s">
        <v>327</v>
      </c>
      <c r="N3067" s="3" t="str">
        <f t="shared" si="189"/>
        <v>Oct</v>
      </c>
      <c r="O3067" t="s">
        <v>21</v>
      </c>
      <c r="P3067" t="s">
        <v>39</v>
      </c>
      <c r="Q3067" t="str">
        <f t="shared" si="190"/>
        <v>Young</v>
      </c>
      <c r="R3067" t="str">
        <f t="shared" si="191"/>
        <v>Profit</v>
      </c>
    </row>
    <row r="3068" spans="1:18">
      <c r="A3068">
        <v>4461</v>
      </c>
      <c r="B3068" t="s">
        <v>34</v>
      </c>
      <c r="C3068">
        <v>56</v>
      </c>
      <c r="D3068" t="s">
        <v>16</v>
      </c>
      <c r="E3068" t="s">
        <v>41</v>
      </c>
      <c r="F3068" t="s">
        <v>25</v>
      </c>
      <c r="G3068">
        <v>3287.43</v>
      </c>
      <c r="H3068">
        <v>937.31</v>
      </c>
      <c r="I3068">
        <v>4957.12</v>
      </c>
      <c r="J3068">
        <v>4019.81</v>
      </c>
      <c r="K3068" s="1">
        <f t="shared" si="188"/>
        <v>4.2886665030779572</v>
      </c>
      <c r="L3068" t="s">
        <v>26</v>
      </c>
      <c r="M3068" s="2" t="s">
        <v>369</v>
      </c>
      <c r="N3068" s="3" t="str">
        <f t="shared" si="189"/>
        <v>Oct</v>
      </c>
      <c r="O3068" t="s">
        <v>51</v>
      </c>
      <c r="P3068" t="s">
        <v>39</v>
      </c>
      <c r="Q3068" t="str">
        <f t="shared" si="190"/>
        <v>Senior</v>
      </c>
      <c r="R3068" t="str">
        <f t="shared" si="191"/>
        <v>Profit</v>
      </c>
    </row>
    <row r="3069" spans="1:18">
      <c r="A3069">
        <v>789</v>
      </c>
      <c r="B3069" t="s">
        <v>44</v>
      </c>
      <c r="C3069">
        <v>47</v>
      </c>
      <c r="D3069" t="s">
        <v>16</v>
      </c>
      <c r="E3069" t="s">
        <v>35</v>
      </c>
      <c r="F3069" t="s">
        <v>25</v>
      </c>
      <c r="G3069">
        <v>2976.8</v>
      </c>
      <c r="H3069">
        <v>1643.82</v>
      </c>
      <c r="I3069">
        <v>4956.53</v>
      </c>
      <c r="J3069">
        <v>3312.71</v>
      </c>
      <c r="K3069" s="1">
        <f t="shared" si="188"/>
        <v>2.0152510615517514</v>
      </c>
      <c r="L3069" t="s">
        <v>54</v>
      </c>
      <c r="M3069" s="2" t="s">
        <v>27</v>
      </c>
      <c r="N3069" s="3" t="str">
        <f t="shared" si="189"/>
        <v>Mar</v>
      </c>
      <c r="O3069" t="s">
        <v>33</v>
      </c>
      <c r="P3069" t="s">
        <v>22</v>
      </c>
      <c r="Q3069" t="str">
        <f t="shared" si="190"/>
        <v>Senior</v>
      </c>
      <c r="R3069" t="str">
        <f t="shared" si="191"/>
        <v>Profit</v>
      </c>
    </row>
    <row r="3070" spans="1:18">
      <c r="A3070">
        <v>3459</v>
      </c>
      <c r="B3070" t="s">
        <v>52</v>
      </c>
      <c r="C3070">
        <v>28</v>
      </c>
      <c r="D3070" t="s">
        <v>16</v>
      </c>
      <c r="E3070" t="s">
        <v>59</v>
      </c>
      <c r="F3070" t="s">
        <v>25</v>
      </c>
      <c r="G3070">
        <v>4036.89</v>
      </c>
      <c r="H3070">
        <v>265.81</v>
      </c>
      <c r="I3070">
        <v>4956.41</v>
      </c>
      <c r="J3070">
        <v>4690.6000000000004</v>
      </c>
      <c r="K3070" s="1">
        <f t="shared" si="188"/>
        <v>17.646439185884656</v>
      </c>
      <c r="L3070" t="s">
        <v>19</v>
      </c>
      <c r="M3070" s="2" t="s">
        <v>198</v>
      </c>
      <c r="N3070" s="3" t="str">
        <f t="shared" si="189"/>
        <v>Jul</v>
      </c>
      <c r="O3070" t="s">
        <v>28</v>
      </c>
      <c r="P3070" t="s">
        <v>39</v>
      </c>
      <c r="Q3070" t="str">
        <f t="shared" si="190"/>
        <v>Adult</v>
      </c>
      <c r="R3070" t="str">
        <f t="shared" si="191"/>
        <v>Profit</v>
      </c>
    </row>
    <row r="3071" spans="1:18">
      <c r="A3071">
        <v>578</v>
      </c>
      <c r="B3071" t="s">
        <v>23</v>
      </c>
      <c r="C3071">
        <v>42</v>
      </c>
      <c r="D3071" t="s">
        <v>24</v>
      </c>
      <c r="E3071" t="s">
        <v>17</v>
      </c>
      <c r="F3071" t="s">
        <v>25</v>
      </c>
      <c r="G3071">
        <v>2808.48</v>
      </c>
      <c r="H3071">
        <v>1383.42</v>
      </c>
      <c r="I3071">
        <v>4955.29</v>
      </c>
      <c r="J3071">
        <v>3571.87</v>
      </c>
      <c r="K3071" s="1">
        <f t="shared" si="188"/>
        <v>2.5819129403940955</v>
      </c>
      <c r="L3071" t="s">
        <v>54</v>
      </c>
      <c r="M3071" s="2" t="s">
        <v>337</v>
      </c>
      <c r="N3071" s="3" t="str">
        <f t="shared" si="189"/>
        <v>Sep</v>
      </c>
      <c r="O3071" t="s">
        <v>21</v>
      </c>
      <c r="P3071" t="s">
        <v>22</v>
      </c>
      <c r="Q3071" t="str">
        <f t="shared" si="190"/>
        <v>Senior</v>
      </c>
      <c r="R3071" t="str">
        <f t="shared" si="191"/>
        <v>Profit</v>
      </c>
    </row>
    <row r="3072" spans="1:18">
      <c r="A3072">
        <v>4536</v>
      </c>
      <c r="B3072" t="s">
        <v>40</v>
      </c>
      <c r="C3072">
        <v>42</v>
      </c>
      <c r="D3072" t="s">
        <v>16</v>
      </c>
      <c r="E3072" t="s">
        <v>57</v>
      </c>
      <c r="F3072" t="s">
        <v>42</v>
      </c>
      <c r="G3072">
        <v>2897.15</v>
      </c>
      <c r="H3072">
        <v>1641.71</v>
      </c>
      <c r="I3072">
        <v>4953.84</v>
      </c>
      <c r="J3072">
        <v>3312.13</v>
      </c>
      <c r="K3072" s="1">
        <f t="shared" si="188"/>
        <v>2.017487863264523</v>
      </c>
      <c r="L3072" t="s">
        <v>37</v>
      </c>
      <c r="M3072" s="2" t="s">
        <v>334</v>
      </c>
      <c r="N3072" s="3" t="str">
        <f t="shared" si="189"/>
        <v>Mar</v>
      </c>
      <c r="O3072" t="s">
        <v>28</v>
      </c>
      <c r="P3072" t="s">
        <v>22</v>
      </c>
      <c r="Q3072" t="str">
        <f t="shared" si="190"/>
        <v>Senior</v>
      </c>
      <c r="R3072" t="str">
        <f t="shared" si="191"/>
        <v>Profit</v>
      </c>
    </row>
    <row r="3073" spans="1:18">
      <c r="A3073">
        <v>9566</v>
      </c>
      <c r="B3073" t="s">
        <v>52</v>
      </c>
      <c r="C3073">
        <v>50</v>
      </c>
      <c r="D3073" t="s">
        <v>24</v>
      </c>
      <c r="E3073" t="s">
        <v>35</v>
      </c>
      <c r="F3073" t="s">
        <v>36</v>
      </c>
      <c r="G3073">
        <v>3709.69</v>
      </c>
      <c r="H3073">
        <v>516.77</v>
      </c>
      <c r="I3073">
        <v>4953.17</v>
      </c>
      <c r="J3073">
        <v>4436.3999999999996</v>
      </c>
      <c r="K3073" s="1">
        <f t="shared" si="188"/>
        <v>8.5848636724268044</v>
      </c>
      <c r="L3073" t="s">
        <v>37</v>
      </c>
      <c r="M3073" s="2" t="s">
        <v>348</v>
      </c>
      <c r="N3073" s="3" t="str">
        <f t="shared" si="189"/>
        <v>Nov</v>
      </c>
      <c r="O3073" t="s">
        <v>28</v>
      </c>
      <c r="P3073" t="s">
        <v>39</v>
      </c>
      <c r="Q3073" t="str">
        <f t="shared" si="190"/>
        <v>Senior</v>
      </c>
      <c r="R3073" t="str">
        <f t="shared" si="191"/>
        <v>Profit</v>
      </c>
    </row>
    <row r="3074" spans="1:18">
      <c r="A3074">
        <v>8925</v>
      </c>
      <c r="B3074" t="s">
        <v>23</v>
      </c>
      <c r="C3074">
        <v>51</v>
      </c>
      <c r="D3074" t="s">
        <v>16</v>
      </c>
      <c r="E3074" t="s">
        <v>17</v>
      </c>
      <c r="F3074" t="s">
        <v>42</v>
      </c>
      <c r="G3074">
        <v>4338.87</v>
      </c>
      <c r="H3074">
        <v>717.71</v>
      </c>
      <c r="I3074">
        <v>4953.01</v>
      </c>
      <c r="J3074">
        <v>4235.3</v>
      </c>
      <c r="K3074" s="1">
        <f t="shared" ref="K3074:K3137" si="192">J3074/H3074</f>
        <v>5.9011299828621588</v>
      </c>
      <c r="L3074" t="s">
        <v>54</v>
      </c>
      <c r="M3074" s="2" t="s">
        <v>269</v>
      </c>
      <c r="N3074" s="3" t="str">
        <f t="shared" ref="N3074:N3137" si="193">TEXT(M3074,"MMM")</f>
        <v>Jul</v>
      </c>
      <c r="O3074" t="s">
        <v>56</v>
      </c>
      <c r="P3074" t="s">
        <v>39</v>
      </c>
      <c r="Q3074" t="str">
        <f t="shared" ref="Q3074:Q3137" si="194">IF(C3074&gt;=18,IF(C3074&lt;=25,"Young",IF(C3074&lt;=40,"Adult",IF(C3074&lt;=60,"Senior",""))),"")</f>
        <v>Senior</v>
      </c>
      <c r="R3074" t="str">
        <f t="shared" ref="R3074:R3137" si="195">IF(J3074&gt;0,"Profit","Loss")</f>
        <v>Profit</v>
      </c>
    </row>
    <row r="3075" spans="1:18">
      <c r="A3075">
        <v>1715</v>
      </c>
      <c r="B3075" t="s">
        <v>40</v>
      </c>
      <c r="C3075">
        <v>25</v>
      </c>
      <c r="D3075" t="s">
        <v>16</v>
      </c>
      <c r="E3075" t="s">
        <v>30</v>
      </c>
      <c r="F3075" t="s">
        <v>49</v>
      </c>
      <c r="G3075">
        <v>3291.43</v>
      </c>
      <c r="H3075">
        <v>1859.48</v>
      </c>
      <c r="I3075">
        <v>4952.3100000000004</v>
      </c>
      <c r="J3075">
        <v>3092.83</v>
      </c>
      <c r="K3075" s="1">
        <f t="shared" si="192"/>
        <v>1.6632768300815282</v>
      </c>
      <c r="L3075" t="s">
        <v>26</v>
      </c>
      <c r="M3075" s="2" t="s">
        <v>204</v>
      </c>
      <c r="N3075" s="3" t="str">
        <f t="shared" si="193"/>
        <v>Oct</v>
      </c>
      <c r="O3075" t="s">
        <v>33</v>
      </c>
      <c r="P3075" t="s">
        <v>39</v>
      </c>
      <c r="Q3075" t="str">
        <f t="shared" si="194"/>
        <v>Young</v>
      </c>
      <c r="R3075" t="str">
        <f t="shared" si="195"/>
        <v>Profit</v>
      </c>
    </row>
    <row r="3076" spans="1:18">
      <c r="A3076">
        <v>6755</v>
      </c>
      <c r="B3076" t="s">
        <v>52</v>
      </c>
      <c r="C3076">
        <v>46</v>
      </c>
      <c r="D3076" t="s">
        <v>24</v>
      </c>
      <c r="E3076" t="s">
        <v>41</v>
      </c>
      <c r="F3076" t="s">
        <v>42</v>
      </c>
      <c r="G3076">
        <v>2831.87</v>
      </c>
      <c r="H3076">
        <v>349.32</v>
      </c>
      <c r="I3076">
        <v>4952.2299999999996</v>
      </c>
      <c r="J3076">
        <v>4602.91</v>
      </c>
      <c r="K3076" s="1">
        <f t="shared" si="192"/>
        <v>13.176772014199015</v>
      </c>
      <c r="L3076" t="s">
        <v>19</v>
      </c>
      <c r="M3076" s="2" t="s">
        <v>371</v>
      </c>
      <c r="N3076" s="3" t="str">
        <f t="shared" si="193"/>
        <v>Oct</v>
      </c>
      <c r="O3076" t="s">
        <v>51</v>
      </c>
      <c r="P3076" t="s">
        <v>39</v>
      </c>
      <c r="Q3076" t="str">
        <f t="shared" si="194"/>
        <v>Senior</v>
      </c>
      <c r="R3076" t="str">
        <f t="shared" si="195"/>
        <v>Profit</v>
      </c>
    </row>
    <row r="3077" spans="1:18">
      <c r="A3077">
        <v>269</v>
      </c>
      <c r="B3077" t="s">
        <v>44</v>
      </c>
      <c r="C3077">
        <v>51</v>
      </c>
      <c r="D3077" t="s">
        <v>24</v>
      </c>
      <c r="E3077" t="s">
        <v>57</v>
      </c>
      <c r="F3077" t="s">
        <v>36</v>
      </c>
      <c r="G3077">
        <v>4223.4399999999996</v>
      </c>
      <c r="H3077">
        <v>933.08</v>
      </c>
      <c r="I3077">
        <v>4951.87</v>
      </c>
      <c r="J3077">
        <v>4018.79</v>
      </c>
      <c r="K3077" s="1">
        <f t="shared" si="192"/>
        <v>4.3070154756290995</v>
      </c>
      <c r="L3077" t="s">
        <v>19</v>
      </c>
      <c r="M3077" s="2" t="s">
        <v>240</v>
      </c>
      <c r="N3077" s="3" t="str">
        <f t="shared" si="193"/>
        <v>Jun</v>
      </c>
      <c r="O3077" t="s">
        <v>51</v>
      </c>
      <c r="P3077" t="s">
        <v>22</v>
      </c>
      <c r="Q3077" t="str">
        <f t="shared" si="194"/>
        <v>Senior</v>
      </c>
      <c r="R3077" t="str">
        <f t="shared" si="195"/>
        <v>Profit</v>
      </c>
    </row>
    <row r="3078" spans="1:18">
      <c r="A3078">
        <v>2262</v>
      </c>
      <c r="B3078" t="s">
        <v>34</v>
      </c>
      <c r="C3078">
        <v>32</v>
      </c>
      <c r="D3078" t="s">
        <v>24</v>
      </c>
      <c r="E3078" t="s">
        <v>66</v>
      </c>
      <c r="F3078" t="s">
        <v>49</v>
      </c>
      <c r="G3078">
        <v>3534.52</v>
      </c>
      <c r="H3078">
        <v>136.96</v>
      </c>
      <c r="I3078">
        <v>4951.47</v>
      </c>
      <c r="J3078">
        <v>4814.51</v>
      </c>
      <c r="K3078" s="1">
        <f t="shared" si="192"/>
        <v>35.152672313084111</v>
      </c>
      <c r="L3078" t="s">
        <v>19</v>
      </c>
      <c r="M3078" s="2" t="s">
        <v>250</v>
      </c>
      <c r="N3078" s="3" t="str">
        <f t="shared" si="193"/>
        <v>Jan</v>
      </c>
      <c r="O3078" t="s">
        <v>51</v>
      </c>
      <c r="P3078" t="s">
        <v>22</v>
      </c>
      <c r="Q3078" t="str">
        <f t="shared" si="194"/>
        <v>Adult</v>
      </c>
      <c r="R3078" t="str">
        <f t="shared" si="195"/>
        <v>Profit</v>
      </c>
    </row>
    <row r="3079" spans="1:18">
      <c r="A3079">
        <v>8981</v>
      </c>
      <c r="B3079" t="s">
        <v>52</v>
      </c>
      <c r="C3079">
        <v>43</v>
      </c>
      <c r="D3079" t="s">
        <v>16</v>
      </c>
      <c r="E3079" t="s">
        <v>57</v>
      </c>
      <c r="F3079" t="s">
        <v>36</v>
      </c>
      <c r="G3079">
        <v>2828.51</v>
      </c>
      <c r="H3079">
        <v>917.44</v>
      </c>
      <c r="I3079">
        <v>4951.1000000000004</v>
      </c>
      <c r="J3079">
        <v>4033.66</v>
      </c>
      <c r="K3079" s="1">
        <f t="shared" si="192"/>
        <v>4.396647192186955</v>
      </c>
      <c r="L3079" t="s">
        <v>26</v>
      </c>
      <c r="M3079" s="2" t="s">
        <v>396</v>
      </c>
      <c r="N3079" s="3" t="str">
        <f t="shared" si="193"/>
        <v>Jun</v>
      </c>
      <c r="O3079" t="s">
        <v>51</v>
      </c>
      <c r="P3079" t="s">
        <v>39</v>
      </c>
      <c r="Q3079" t="str">
        <f t="shared" si="194"/>
        <v>Senior</v>
      </c>
      <c r="R3079" t="str">
        <f t="shared" si="195"/>
        <v>Profit</v>
      </c>
    </row>
    <row r="3080" spans="1:18">
      <c r="A3080">
        <v>1866</v>
      </c>
      <c r="B3080" t="s">
        <v>34</v>
      </c>
      <c r="C3080">
        <v>37</v>
      </c>
      <c r="D3080" t="s">
        <v>24</v>
      </c>
      <c r="E3080" t="s">
        <v>53</v>
      </c>
      <c r="F3080" t="s">
        <v>49</v>
      </c>
      <c r="G3080">
        <v>3521.15</v>
      </c>
      <c r="H3080">
        <v>68.98</v>
      </c>
      <c r="I3080">
        <v>4951.03</v>
      </c>
      <c r="J3080">
        <v>4882.05</v>
      </c>
      <c r="K3080" s="1">
        <f t="shared" si="192"/>
        <v>70.774862278921418</v>
      </c>
      <c r="L3080" t="s">
        <v>19</v>
      </c>
      <c r="M3080" s="2" t="s">
        <v>309</v>
      </c>
      <c r="N3080" s="3" t="str">
        <f t="shared" si="193"/>
        <v>Jul</v>
      </c>
      <c r="O3080" t="s">
        <v>21</v>
      </c>
      <c r="P3080" t="s">
        <v>39</v>
      </c>
      <c r="Q3080" t="str">
        <f t="shared" si="194"/>
        <v>Adult</v>
      </c>
      <c r="R3080" t="str">
        <f t="shared" si="195"/>
        <v>Profit</v>
      </c>
    </row>
    <row r="3081" spans="1:18">
      <c r="A3081">
        <v>9144</v>
      </c>
      <c r="B3081" t="s">
        <v>52</v>
      </c>
      <c r="C3081">
        <v>26</v>
      </c>
      <c r="D3081" t="s">
        <v>24</v>
      </c>
      <c r="E3081" t="s">
        <v>17</v>
      </c>
      <c r="F3081" t="s">
        <v>25</v>
      </c>
      <c r="G3081">
        <v>3583.41</v>
      </c>
      <c r="H3081">
        <v>653.03</v>
      </c>
      <c r="I3081">
        <v>4950.78</v>
      </c>
      <c r="J3081">
        <v>4297.75</v>
      </c>
      <c r="K3081" s="1">
        <f t="shared" si="192"/>
        <v>6.5812443532456397</v>
      </c>
      <c r="L3081" t="s">
        <v>31</v>
      </c>
      <c r="M3081" s="2" t="s">
        <v>308</v>
      </c>
      <c r="N3081" s="3" t="str">
        <f t="shared" si="193"/>
        <v>Jul</v>
      </c>
      <c r="O3081" t="s">
        <v>21</v>
      </c>
      <c r="P3081" t="s">
        <v>39</v>
      </c>
      <c r="Q3081" t="str">
        <f t="shared" si="194"/>
        <v>Adult</v>
      </c>
      <c r="R3081" t="str">
        <f t="shared" si="195"/>
        <v>Profit</v>
      </c>
    </row>
    <row r="3082" spans="1:18">
      <c r="A3082">
        <v>4367</v>
      </c>
      <c r="B3082" t="s">
        <v>34</v>
      </c>
      <c r="C3082">
        <v>39</v>
      </c>
      <c r="D3082" t="s">
        <v>16</v>
      </c>
      <c r="E3082" t="s">
        <v>66</v>
      </c>
      <c r="F3082" t="s">
        <v>36</v>
      </c>
      <c r="G3082">
        <v>3729.04</v>
      </c>
      <c r="H3082">
        <v>453.57</v>
      </c>
      <c r="I3082">
        <v>4950.1400000000003</v>
      </c>
      <c r="J3082">
        <v>4496.57</v>
      </c>
      <c r="K3082" s="1">
        <f t="shared" si="192"/>
        <v>9.9137288621381483</v>
      </c>
      <c r="L3082" t="s">
        <v>37</v>
      </c>
      <c r="M3082" s="2" t="s">
        <v>178</v>
      </c>
      <c r="N3082" s="3" t="str">
        <f t="shared" si="193"/>
        <v>Mar</v>
      </c>
      <c r="O3082" t="s">
        <v>33</v>
      </c>
      <c r="P3082" t="s">
        <v>22</v>
      </c>
      <c r="Q3082" t="str">
        <f t="shared" si="194"/>
        <v>Adult</v>
      </c>
      <c r="R3082" t="str">
        <f t="shared" si="195"/>
        <v>Profit</v>
      </c>
    </row>
    <row r="3083" spans="1:18">
      <c r="A3083">
        <v>7160</v>
      </c>
      <c r="B3083" t="s">
        <v>44</v>
      </c>
      <c r="C3083">
        <v>38</v>
      </c>
      <c r="D3083" t="s">
        <v>24</v>
      </c>
      <c r="E3083" t="s">
        <v>30</v>
      </c>
      <c r="F3083" t="s">
        <v>49</v>
      </c>
      <c r="G3083">
        <v>3302.17</v>
      </c>
      <c r="H3083">
        <v>342.8</v>
      </c>
      <c r="I3083">
        <v>4947.8999999999996</v>
      </c>
      <c r="J3083">
        <v>4605.1000000000004</v>
      </c>
      <c r="K3083" s="1">
        <f t="shared" si="192"/>
        <v>13.433780630105018</v>
      </c>
      <c r="L3083" t="s">
        <v>31</v>
      </c>
      <c r="M3083" s="2" t="s">
        <v>81</v>
      </c>
      <c r="N3083" s="3" t="str">
        <f t="shared" si="193"/>
        <v>Feb</v>
      </c>
      <c r="O3083" t="s">
        <v>28</v>
      </c>
      <c r="P3083" t="s">
        <v>22</v>
      </c>
      <c r="Q3083" t="str">
        <f t="shared" si="194"/>
        <v>Adult</v>
      </c>
      <c r="R3083" t="str">
        <f t="shared" si="195"/>
        <v>Profit</v>
      </c>
    </row>
    <row r="3084" spans="1:18">
      <c r="A3084">
        <v>6576</v>
      </c>
      <c r="B3084" t="s">
        <v>44</v>
      </c>
      <c r="C3084">
        <v>20</v>
      </c>
      <c r="D3084" t="s">
        <v>24</v>
      </c>
      <c r="E3084" t="s">
        <v>41</v>
      </c>
      <c r="F3084" t="s">
        <v>36</v>
      </c>
      <c r="G3084">
        <v>3280.25</v>
      </c>
      <c r="H3084">
        <v>963.09</v>
      </c>
      <c r="I3084">
        <v>4946.75</v>
      </c>
      <c r="J3084">
        <v>3983.66</v>
      </c>
      <c r="K3084" s="1">
        <f t="shared" si="192"/>
        <v>4.1363320146611429</v>
      </c>
      <c r="L3084" t="s">
        <v>26</v>
      </c>
      <c r="M3084" s="2" t="s">
        <v>280</v>
      </c>
      <c r="N3084" s="3" t="str">
        <f t="shared" si="193"/>
        <v>May</v>
      </c>
      <c r="O3084" t="s">
        <v>21</v>
      </c>
      <c r="P3084" t="s">
        <v>22</v>
      </c>
      <c r="Q3084" t="str">
        <f t="shared" si="194"/>
        <v>Young</v>
      </c>
      <c r="R3084" t="str">
        <f t="shared" si="195"/>
        <v>Profit</v>
      </c>
    </row>
    <row r="3085" spans="1:18">
      <c r="A3085">
        <v>489</v>
      </c>
      <c r="B3085" t="s">
        <v>23</v>
      </c>
      <c r="C3085">
        <v>54</v>
      </c>
      <c r="D3085" t="s">
        <v>24</v>
      </c>
      <c r="E3085" t="s">
        <v>35</v>
      </c>
      <c r="F3085" t="s">
        <v>42</v>
      </c>
      <c r="G3085">
        <v>3118.88</v>
      </c>
      <c r="H3085">
        <v>1906.23</v>
      </c>
      <c r="I3085">
        <v>4945.91</v>
      </c>
      <c r="J3085">
        <v>3039.68</v>
      </c>
      <c r="K3085" s="1">
        <f t="shared" si="192"/>
        <v>1.5946029597687581</v>
      </c>
      <c r="L3085" t="s">
        <v>26</v>
      </c>
      <c r="M3085" s="2" t="s">
        <v>58</v>
      </c>
      <c r="N3085" s="3" t="str">
        <f t="shared" si="193"/>
        <v>May</v>
      </c>
      <c r="O3085" t="s">
        <v>21</v>
      </c>
      <c r="P3085" t="s">
        <v>39</v>
      </c>
      <c r="Q3085" t="str">
        <f t="shared" si="194"/>
        <v>Senior</v>
      </c>
      <c r="R3085" t="str">
        <f t="shared" si="195"/>
        <v>Profit</v>
      </c>
    </row>
    <row r="3086" spans="1:18">
      <c r="A3086">
        <v>9361</v>
      </c>
      <c r="B3086" t="s">
        <v>15</v>
      </c>
      <c r="C3086">
        <v>28</v>
      </c>
      <c r="D3086" t="s">
        <v>24</v>
      </c>
      <c r="E3086" t="s">
        <v>66</v>
      </c>
      <c r="F3086" t="s">
        <v>25</v>
      </c>
      <c r="G3086">
        <v>3024.52</v>
      </c>
      <c r="H3086">
        <v>1551.51</v>
      </c>
      <c r="I3086">
        <v>4945.4799999999996</v>
      </c>
      <c r="J3086">
        <v>3393.97</v>
      </c>
      <c r="K3086" s="1">
        <f t="shared" si="192"/>
        <v>2.1875269898357081</v>
      </c>
      <c r="L3086" t="s">
        <v>26</v>
      </c>
      <c r="M3086" s="2" t="s">
        <v>174</v>
      </c>
      <c r="N3086" s="3" t="str">
        <f t="shared" si="193"/>
        <v>Mar</v>
      </c>
      <c r="O3086" t="s">
        <v>21</v>
      </c>
      <c r="P3086" t="s">
        <v>39</v>
      </c>
      <c r="Q3086" t="str">
        <f t="shared" si="194"/>
        <v>Adult</v>
      </c>
      <c r="R3086" t="str">
        <f t="shared" si="195"/>
        <v>Profit</v>
      </c>
    </row>
    <row r="3087" spans="1:18">
      <c r="A3087">
        <v>8106</v>
      </c>
      <c r="B3087" t="s">
        <v>47</v>
      </c>
      <c r="C3087">
        <v>57</v>
      </c>
      <c r="D3087" t="s">
        <v>16</v>
      </c>
      <c r="E3087" t="s">
        <v>35</v>
      </c>
      <c r="F3087" t="s">
        <v>42</v>
      </c>
      <c r="G3087">
        <v>3249.69</v>
      </c>
      <c r="H3087">
        <v>1959.45</v>
      </c>
      <c r="I3087">
        <v>4945.09</v>
      </c>
      <c r="J3087">
        <v>2985.64</v>
      </c>
      <c r="K3087" s="1">
        <f t="shared" si="192"/>
        <v>1.5237132868917298</v>
      </c>
      <c r="L3087" t="s">
        <v>37</v>
      </c>
      <c r="M3087" s="2" t="s">
        <v>324</v>
      </c>
      <c r="N3087" s="3" t="str">
        <f t="shared" si="193"/>
        <v>Mar</v>
      </c>
      <c r="O3087" t="s">
        <v>28</v>
      </c>
      <c r="P3087" t="s">
        <v>22</v>
      </c>
      <c r="Q3087" t="str">
        <f t="shared" si="194"/>
        <v>Senior</v>
      </c>
      <c r="R3087" t="str">
        <f t="shared" si="195"/>
        <v>Profit</v>
      </c>
    </row>
    <row r="3088" spans="1:18">
      <c r="A3088">
        <v>3409</v>
      </c>
      <c r="B3088" t="s">
        <v>34</v>
      </c>
      <c r="C3088">
        <v>26</v>
      </c>
      <c r="D3088" t="s">
        <v>16</v>
      </c>
      <c r="E3088" t="s">
        <v>17</v>
      </c>
      <c r="F3088" t="s">
        <v>18</v>
      </c>
      <c r="G3088">
        <v>4135.21</v>
      </c>
      <c r="H3088">
        <v>489.26</v>
      </c>
      <c r="I3088">
        <v>4943.6099999999997</v>
      </c>
      <c r="J3088">
        <v>4454.3500000000004</v>
      </c>
      <c r="K3088" s="1">
        <f t="shared" si="192"/>
        <v>9.1042594939296091</v>
      </c>
      <c r="L3088" t="s">
        <v>19</v>
      </c>
      <c r="M3088" s="2" t="s">
        <v>337</v>
      </c>
      <c r="N3088" s="3" t="str">
        <f t="shared" si="193"/>
        <v>Sep</v>
      </c>
      <c r="O3088" t="s">
        <v>51</v>
      </c>
      <c r="P3088" t="s">
        <v>22</v>
      </c>
      <c r="Q3088" t="str">
        <f t="shared" si="194"/>
        <v>Adult</v>
      </c>
      <c r="R3088" t="str">
        <f t="shared" si="195"/>
        <v>Profit</v>
      </c>
    </row>
    <row r="3089" spans="1:18">
      <c r="A3089">
        <v>6150</v>
      </c>
      <c r="B3089" t="s">
        <v>92</v>
      </c>
      <c r="C3089">
        <v>21</v>
      </c>
      <c r="D3089" t="s">
        <v>24</v>
      </c>
      <c r="E3089" t="s">
        <v>17</v>
      </c>
      <c r="F3089" t="s">
        <v>36</v>
      </c>
      <c r="G3089">
        <v>2808.69</v>
      </c>
      <c r="H3089">
        <v>540.05999999999995</v>
      </c>
      <c r="I3089">
        <v>4943.6000000000004</v>
      </c>
      <c r="J3089">
        <v>4403.54</v>
      </c>
      <c r="K3089" s="1">
        <f t="shared" si="192"/>
        <v>8.1537977261785741</v>
      </c>
      <c r="L3089" t="s">
        <v>54</v>
      </c>
      <c r="M3089" s="2" t="s">
        <v>147</v>
      </c>
      <c r="N3089" s="3" t="str">
        <f t="shared" si="193"/>
        <v>Oct</v>
      </c>
      <c r="O3089" t="s">
        <v>21</v>
      </c>
      <c r="P3089" t="s">
        <v>22</v>
      </c>
      <c r="Q3089" t="str">
        <f t="shared" si="194"/>
        <v>Young</v>
      </c>
      <c r="R3089" t="str">
        <f t="shared" si="195"/>
        <v>Profit</v>
      </c>
    </row>
    <row r="3090" spans="1:18">
      <c r="A3090">
        <v>4725</v>
      </c>
      <c r="B3090" t="s">
        <v>44</v>
      </c>
      <c r="C3090">
        <v>32</v>
      </c>
      <c r="D3090" t="s">
        <v>16</v>
      </c>
      <c r="E3090" t="s">
        <v>35</v>
      </c>
      <c r="F3090" t="s">
        <v>42</v>
      </c>
      <c r="G3090">
        <v>3824.46</v>
      </c>
      <c r="H3090">
        <v>474.42</v>
      </c>
      <c r="I3090">
        <v>4943.17</v>
      </c>
      <c r="J3090">
        <v>4468.75</v>
      </c>
      <c r="K3090" s="1">
        <f t="shared" si="192"/>
        <v>9.4193963155010323</v>
      </c>
      <c r="L3090" t="s">
        <v>26</v>
      </c>
      <c r="M3090" s="2" t="s">
        <v>164</v>
      </c>
      <c r="N3090" s="3" t="str">
        <f t="shared" si="193"/>
        <v>Nov</v>
      </c>
      <c r="O3090" t="s">
        <v>33</v>
      </c>
      <c r="P3090" t="s">
        <v>39</v>
      </c>
      <c r="Q3090" t="str">
        <f t="shared" si="194"/>
        <v>Adult</v>
      </c>
      <c r="R3090" t="str">
        <f t="shared" si="195"/>
        <v>Profit</v>
      </c>
    </row>
    <row r="3091" spans="1:18">
      <c r="A3091">
        <v>6446</v>
      </c>
      <c r="B3091" t="s">
        <v>47</v>
      </c>
      <c r="C3091">
        <v>45</v>
      </c>
      <c r="D3091" t="s">
        <v>24</v>
      </c>
      <c r="E3091" t="s">
        <v>30</v>
      </c>
      <c r="F3091" t="s">
        <v>36</v>
      </c>
      <c r="G3091">
        <v>4327.79</v>
      </c>
      <c r="H3091">
        <v>1937.47</v>
      </c>
      <c r="I3091">
        <v>4943.13</v>
      </c>
      <c r="J3091">
        <v>3005.66</v>
      </c>
      <c r="K3091" s="1">
        <f t="shared" si="192"/>
        <v>1.5513324077276034</v>
      </c>
      <c r="L3091" t="s">
        <v>26</v>
      </c>
      <c r="M3091" s="2" t="s">
        <v>100</v>
      </c>
      <c r="N3091" s="3" t="str">
        <f t="shared" si="193"/>
        <v>Aug</v>
      </c>
      <c r="O3091" t="s">
        <v>56</v>
      </c>
      <c r="P3091" t="s">
        <v>22</v>
      </c>
      <c r="Q3091" t="str">
        <f t="shared" si="194"/>
        <v>Senior</v>
      </c>
      <c r="R3091" t="str">
        <f t="shared" si="195"/>
        <v>Profit</v>
      </c>
    </row>
    <row r="3092" spans="1:18">
      <c r="A3092">
        <v>5149</v>
      </c>
      <c r="B3092" t="s">
        <v>47</v>
      </c>
      <c r="C3092">
        <v>56</v>
      </c>
      <c r="D3092" t="s">
        <v>24</v>
      </c>
      <c r="E3092" t="s">
        <v>30</v>
      </c>
      <c r="F3092" t="s">
        <v>25</v>
      </c>
      <c r="G3092">
        <v>4414.3100000000004</v>
      </c>
      <c r="H3092">
        <v>1670.68</v>
      </c>
      <c r="I3092">
        <v>4942.9399999999996</v>
      </c>
      <c r="J3092">
        <v>3272.26</v>
      </c>
      <c r="K3092" s="1">
        <f t="shared" si="192"/>
        <v>1.9586395958531855</v>
      </c>
      <c r="L3092" t="s">
        <v>26</v>
      </c>
      <c r="M3092" s="2" t="s">
        <v>99</v>
      </c>
      <c r="N3092" s="3" t="str">
        <f t="shared" si="193"/>
        <v>Nov</v>
      </c>
      <c r="O3092" t="s">
        <v>56</v>
      </c>
      <c r="P3092" t="s">
        <v>39</v>
      </c>
      <c r="Q3092" t="str">
        <f t="shared" si="194"/>
        <v>Senior</v>
      </c>
      <c r="R3092" t="str">
        <f t="shared" si="195"/>
        <v>Profit</v>
      </c>
    </row>
    <row r="3093" spans="1:18">
      <c r="A3093">
        <v>7219</v>
      </c>
      <c r="B3093" t="s">
        <v>92</v>
      </c>
      <c r="C3093">
        <v>27</v>
      </c>
      <c r="D3093" t="s">
        <v>16</v>
      </c>
      <c r="E3093" t="s">
        <v>66</v>
      </c>
      <c r="F3093" t="s">
        <v>49</v>
      </c>
      <c r="G3093">
        <v>3566.44</v>
      </c>
      <c r="H3093">
        <v>1824.14</v>
      </c>
      <c r="I3093">
        <v>4942.6499999999996</v>
      </c>
      <c r="J3093">
        <v>3118.51</v>
      </c>
      <c r="K3093" s="1">
        <f t="shared" si="192"/>
        <v>1.7095782121986252</v>
      </c>
      <c r="L3093" t="s">
        <v>19</v>
      </c>
      <c r="M3093" s="2" t="s">
        <v>143</v>
      </c>
      <c r="N3093" s="3" t="str">
        <f t="shared" si="193"/>
        <v>Apr</v>
      </c>
      <c r="O3093" t="s">
        <v>56</v>
      </c>
      <c r="P3093" t="s">
        <v>39</v>
      </c>
      <c r="Q3093" t="str">
        <f t="shared" si="194"/>
        <v>Adult</v>
      </c>
      <c r="R3093" t="str">
        <f t="shared" si="195"/>
        <v>Profit</v>
      </c>
    </row>
    <row r="3094" spans="1:18">
      <c r="A3094">
        <v>6196</v>
      </c>
      <c r="B3094" t="s">
        <v>52</v>
      </c>
      <c r="C3094">
        <v>47</v>
      </c>
      <c r="D3094" t="s">
        <v>24</v>
      </c>
      <c r="E3094" t="s">
        <v>66</v>
      </c>
      <c r="F3094" t="s">
        <v>18</v>
      </c>
      <c r="G3094">
        <v>3798.51</v>
      </c>
      <c r="H3094">
        <v>1934.07</v>
      </c>
      <c r="I3094">
        <v>4941.26</v>
      </c>
      <c r="J3094">
        <v>3007.19</v>
      </c>
      <c r="K3094" s="1">
        <f t="shared" si="192"/>
        <v>1.5548506517344254</v>
      </c>
      <c r="L3094" t="s">
        <v>31</v>
      </c>
      <c r="M3094" s="2" t="s">
        <v>161</v>
      </c>
      <c r="N3094" s="3" t="str">
        <f t="shared" si="193"/>
        <v>Jan</v>
      </c>
      <c r="O3094" t="s">
        <v>21</v>
      </c>
      <c r="P3094" t="s">
        <v>39</v>
      </c>
      <c r="Q3094" t="str">
        <f t="shared" si="194"/>
        <v>Senior</v>
      </c>
      <c r="R3094" t="str">
        <f t="shared" si="195"/>
        <v>Profit</v>
      </c>
    </row>
    <row r="3095" spans="1:18">
      <c r="A3095">
        <v>1527</v>
      </c>
      <c r="B3095" t="s">
        <v>34</v>
      </c>
      <c r="C3095">
        <v>35</v>
      </c>
      <c r="D3095" t="s">
        <v>16</v>
      </c>
      <c r="E3095" t="s">
        <v>59</v>
      </c>
      <c r="F3095" t="s">
        <v>25</v>
      </c>
      <c r="G3095">
        <v>4403.1099999999997</v>
      </c>
      <c r="H3095">
        <v>135.5</v>
      </c>
      <c r="I3095">
        <v>4939.7700000000004</v>
      </c>
      <c r="J3095">
        <v>4804.2700000000004</v>
      </c>
      <c r="K3095" s="1">
        <f t="shared" si="192"/>
        <v>35.455867158671587</v>
      </c>
      <c r="L3095" t="s">
        <v>54</v>
      </c>
      <c r="M3095" s="2" t="s">
        <v>134</v>
      </c>
      <c r="N3095" s="3" t="str">
        <f t="shared" si="193"/>
        <v>Jul</v>
      </c>
      <c r="O3095" t="s">
        <v>51</v>
      </c>
      <c r="P3095" t="s">
        <v>22</v>
      </c>
      <c r="Q3095" t="str">
        <f t="shared" si="194"/>
        <v>Adult</v>
      </c>
      <c r="R3095" t="str">
        <f t="shared" si="195"/>
        <v>Profit</v>
      </c>
    </row>
    <row r="3096" spans="1:18">
      <c r="A3096">
        <v>1392</v>
      </c>
      <c r="B3096" t="s">
        <v>92</v>
      </c>
      <c r="C3096">
        <v>30</v>
      </c>
      <c r="D3096" t="s">
        <v>24</v>
      </c>
      <c r="E3096" t="s">
        <v>66</v>
      </c>
      <c r="F3096" t="s">
        <v>49</v>
      </c>
      <c r="G3096">
        <v>4090.23</v>
      </c>
      <c r="H3096">
        <v>1696.72</v>
      </c>
      <c r="I3096">
        <v>4939.75</v>
      </c>
      <c r="J3096">
        <v>3243.03</v>
      </c>
      <c r="K3096" s="1">
        <f t="shared" si="192"/>
        <v>1.9113524918666605</v>
      </c>
      <c r="L3096" t="s">
        <v>37</v>
      </c>
      <c r="M3096" s="2" t="s">
        <v>169</v>
      </c>
      <c r="N3096" s="3" t="str">
        <f t="shared" si="193"/>
        <v>Jun</v>
      </c>
      <c r="O3096" t="s">
        <v>28</v>
      </c>
      <c r="P3096" t="s">
        <v>22</v>
      </c>
      <c r="Q3096" t="str">
        <f t="shared" si="194"/>
        <v>Adult</v>
      </c>
      <c r="R3096" t="str">
        <f t="shared" si="195"/>
        <v>Profit</v>
      </c>
    </row>
    <row r="3097" spans="1:18">
      <c r="A3097">
        <v>3052</v>
      </c>
      <c r="B3097" t="s">
        <v>47</v>
      </c>
      <c r="C3097">
        <v>52</v>
      </c>
      <c r="D3097" t="s">
        <v>24</v>
      </c>
      <c r="E3097" t="s">
        <v>41</v>
      </c>
      <c r="F3097" t="s">
        <v>49</v>
      </c>
      <c r="G3097">
        <v>3348.85</v>
      </c>
      <c r="H3097">
        <v>1009.97</v>
      </c>
      <c r="I3097">
        <v>4939.4399999999996</v>
      </c>
      <c r="J3097">
        <v>3929.47</v>
      </c>
      <c r="K3097" s="1">
        <f t="shared" si="192"/>
        <v>3.8906799211857774</v>
      </c>
      <c r="L3097" t="s">
        <v>19</v>
      </c>
      <c r="M3097" s="2" t="s">
        <v>319</v>
      </c>
      <c r="N3097" s="3" t="str">
        <f t="shared" si="193"/>
        <v>Nov</v>
      </c>
      <c r="O3097" t="s">
        <v>33</v>
      </c>
      <c r="P3097" t="s">
        <v>22</v>
      </c>
      <c r="Q3097" t="str">
        <f t="shared" si="194"/>
        <v>Senior</v>
      </c>
      <c r="R3097" t="str">
        <f t="shared" si="195"/>
        <v>Profit</v>
      </c>
    </row>
    <row r="3098" spans="1:18">
      <c r="A3098">
        <v>9988</v>
      </c>
      <c r="B3098" t="s">
        <v>84</v>
      </c>
      <c r="C3098">
        <v>22</v>
      </c>
      <c r="D3098" t="s">
        <v>16</v>
      </c>
      <c r="E3098" t="s">
        <v>17</v>
      </c>
      <c r="F3098" t="s">
        <v>36</v>
      </c>
      <c r="G3098">
        <v>3023.62</v>
      </c>
      <c r="H3098">
        <v>1122.3599999999999</v>
      </c>
      <c r="I3098">
        <v>4938.42</v>
      </c>
      <c r="J3098">
        <v>3816.06</v>
      </c>
      <c r="K3098" s="1">
        <f t="shared" si="192"/>
        <v>3.4000320752699671</v>
      </c>
      <c r="L3098" t="s">
        <v>26</v>
      </c>
      <c r="M3098" s="2" t="s">
        <v>241</v>
      </c>
      <c r="N3098" s="3" t="str">
        <f t="shared" si="193"/>
        <v>Sep</v>
      </c>
      <c r="O3098" t="s">
        <v>56</v>
      </c>
      <c r="P3098" t="s">
        <v>22</v>
      </c>
      <c r="Q3098" t="str">
        <f t="shared" si="194"/>
        <v>Young</v>
      </c>
      <c r="R3098" t="str">
        <f t="shared" si="195"/>
        <v>Profit</v>
      </c>
    </row>
    <row r="3099" spans="1:18">
      <c r="A3099">
        <v>9617</v>
      </c>
      <c r="B3099" t="s">
        <v>23</v>
      </c>
      <c r="C3099">
        <v>18</v>
      </c>
      <c r="D3099" t="s">
        <v>24</v>
      </c>
      <c r="E3099" t="s">
        <v>41</v>
      </c>
      <c r="F3099" t="s">
        <v>18</v>
      </c>
      <c r="G3099">
        <v>2929.11</v>
      </c>
      <c r="H3099">
        <v>254.01</v>
      </c>
      <c r="I3099">
        <v>4937.6099999999997</v>
      </c>
      <c r="J3099">
        <v>4683.6000000000004</v>
      </c>
      <c r="K3099" s="1">
        <f t="shared" si="192"/>
        <v>18.438644147868196</v>
      </c>
      <c r="L3099" t="s">
        <v>54</v>
      </c>
      <c r="M3099" s="2" t="s">
        <v>327</v>
      </c>
      <c r="N3099" s="3" t="str">
        <f t="shared" si="193"/>
        <v>Oct</v>
      </c>
      <c r="O3099" t="s">
        <v>33</v>
      </c>
      <c r="P3099" t="s">
        <v>39</v>
      </c>
      <c r="Q3099" t="str">
        <f t="shared" si="194"/>
        <v>Young</v>
      </c>
      <c r="R3099" t="str">
        <f t="shared" si="195"/>
        <v>Profit</v>
      </c>
    </row>
    <row r="3100" spans="1:18">
      <c r="A3100">
        <v>3319</v>
      </c>
      <c r="B3100" t="s">
        <v>40</v>
      </c>
      <c r="C3100">
        <v>37</v>
      </c>
      <c r="D3100" t="s">
        <v>24</v>
      </c>
      <c r="E3100" t="s">
        <v>30</v>
      </c>
      <c r="F3100" t="s">
        <v>49</v>
      </c>
      <c r="G3100">
        <v>4277.6099999999997</v>
      </c>
      <c r="H3100">
        <v>66.33</v>
      </c>
      <c r="I3100">
        <v>4937.5600000000004</v>
      </c>
      <c r="J3100">
        <v>4871.2299999999996</v>
      </c>
      <c r="K3100" s="1">
        <f t="shared" si="192"/>
        <v>73.439318558721538</v>
      </c>
      <c r="L3100" t="s">
        <v>19</v>
      </c>
      <c r="M3100" s="2" t="s">
        <v>100</v>
      </c>
      <c r="N3100" s="3" t="str">
        <f t="shared" si="193"/>
        <v>Aug</v>
      </c>
      <c r="O3100" t="s">
        <v>21</v>
      </c>
      <c r="P3100" t="s">
        <v>39</v>
      </c>
      <c r="Q3100" t="str">
        <f t="shared" si="194"/>
        <v>Adult</v>
      </c>
      <c r="R3100" t="str">
        <f t="shared" si="195"/>
        <v>Profit</v>
      </c>
    </row>
    <row r="3101" spans="1:18">
      <c r="A3101">
        <v>8896</v>
      </c>
      <c r="B3101" t="s">
        <v>40</v>
      </c>
      <c r="C3101">
        <v>25</v>
      </c>
      <c r="D3101" t="s">
        <v>24</v>
      </c>
      <c r="E3101" t="s">
        <v>41</v>
      </c>
      <c r="F3101" t="s">
        <v>25</v>
      </c>
      <c r="G3101">
        <v>4164.8500000000004</v>
      </c>
      <c r="H3101">
        <v>1287.58</v>
      </c>
      <c r="I3101">
        <v>4937.4799999999996</v>
      </c>
      <c r="J3101">
        <v>3649.9</v>
      </c>
      <c r="K3101" s="1">
        <f t="shared" si="192"/>
        <v>2.8346976498547667</v>
      </c>
      <c r="L3101" t="s">
        <v>26</v>
      </c>
      <c r="M3101" s="2" t="s">
        <v>336</v>
      </c>
      <c r="N3101" s="3" t="str">
        <f t="shared" si="193"/>
        <v>Aug</v>
      </c>
      <c r="O3101" t="s">
        <v>28</v>
      </c>
      <c r="P3101" t="s">
        <v>39</v>
      </c>
      <c r="Q3101" t="str">
        <f t="shared" si="194"/>
        <v>Young</v>
      </c>
      <c r="R3101" t="str">
        <f t="shared" si="195"/>
        <v>Profit</v>
      </c>
    </row>
    <row r="3102" spans="1:18">
      <c r="A3102">
        <v>4975</v>
      </c>
      <c r="B3102" t="s">
        <v>23</v>
      </c>
      <c r="C3102">
        <v>33</v>
      </c>
      <c r="D3102" t="s">
        <v>24</v>
      </c>
      <c r="E3102" t="s">
        <v>41</v>
      </c>
      <c r="F3102" t="s">
        <v>25</v>
      </c>
      <c r="G3102">
        <v>3255.16</v>
      </c>
      <c r="H3102">
        <v>1598.58</v>
      </c>
      <c r="I3102">
        <v>4937.3100000000004</v>
      </c>
      <c r="J3102">
        <v>3338.73</v>
      </c>
      <c r="K3102" s="1">
        <f t="shared" si="192"/>
        <v>2.0885598468640918</v>
      </c>
      <c r="L3102" t="s">
        <v>54</v>
      </c>
      <c r="M3102" s="2" t="s">
        <v>108</v>
      </c>
      <c r="N3102" s="3" t="str">
        <f t="shared" si="193"/>
        <v>Feb</v>
      </c>
      <c r="O3102" t="s">
        <v>56</v>
      </c>
      <c r="P3102" t="s">
        <v>22</v>
      </c>
      <c r="Q3102" t="str">
        <f t="shared" si="194"/>
        <v>Adult</v>
      </c>
      <c r="R3102" t="str">
        <f t="shared" si="195"/>
        <v>Profit</v>
      </c>
    </row>
    <row r="3103" spans="1:18">
      <c r="A3103">
        <v>5551</v>
      </c>
      <c r="B3103" t="s">
        <v>44</v>
      </c>
      <c r="C3103">
        <v>30</v>
      </c>
      <c r="D3103" t="s">
        <v>24</v>
      </c>
      <c r="E3103" t="s">
        <v>17</v>
      </c>
      <c r="F3103" t="s">
        <v>25</v>
      </c>
      <c r="G3103">
        <v>4291.3900000000003</v>
      </c>
      <c r="H3103">
        <v>961.28</v>
      </c>
      <c r="I3103">
        <v>4937.21</v>
      </c>
      <c r="J3103">
        <v>3975.93</v>
      </c>
      <c r="K3103" s="1">
        <f t="shared" si="192"/>
        <v>4.1360789780292944</v>
      </c>
      <c r="L3103" t="s">
        <v>19</v>
      </c>
      <c r="M3103" s="2" t="s">
        <v>70</v>
      </c>
      <c r="N3103" s="3" t="str">
        <f t="shared" si="193"/>
        <v>Aug</v>
      </c>
      <c r="O3103" t="s">
        <v>28</v>
      </c>
      <c r="P3103" t="s">
        <v>39</v>
      </c>
      <c r="Q3103" t="str">
        <f t="shared" si="194"/>
        <v>Adult</v>
      </c>
      <c r="R3103" t="str">
        <f t="shared" si="195"/>
        <v>Profit</v>
      </c>
    </row>
    <row r="3104" spans="1:18">
      <c r="A3104">
        <v>8255</v>
      </c>
      <c r="B3104" t="s">
        <v>52</v>
      </c>
      <c r="C3104">
        <v>35</v>
      </c>
      <c r="D3104" t="s">
        <v>24</v>
      </c>
      <c r="E3104" t="s">
        <v>30</v>
      </c>
      <c r="F3104" t="s">
        <v>42</v>
      </c>
      <c r="G3104">
        <v>4190.1899999999996</v>
      </c>
      <c r="H3104">
        <v>1651.04</v>
      </c>
      <c r="I3104">
        <v>4935.6000000000004</v>
      </c>
      <c r="J3104">
        <v>3284.56</v>
      </c>
      <c r="K3104" s="1">
        <f t="shared" si="192"/>
        <v>1.9893885066382402</v>
      </c>
      <c r="L3104" t="s">
        <v>37</v>
      </c>
      <c r="M3104" s="2" t="s">
        <v>329</v>
      </c>
      <c r="N3104" s="3" t="str">
        <f t="shared" si="193"/>
        <v>Apr</v>
      </c>
      <c r="O3104" t="s">
        <v>51</v>
      </c>
      <c r="P3104" t="s">
        <v>39</v>
      </c>
      <c r="Q3104" t="str">
        <f t="shared" si="194"/>
        <v>Adult</v>
      </c>
      <c r="R3104" t="str">
        <f t="shared" si="195"/>
        <v>Profit</v>
      </c>
    </row>
    <row r="3105" spans="1:18">
      <c r="A3105">
        <v>9659</v>
      </c>
      <c r="B3105" t="s">
        <v>52</v>
      </c>
      <c r="C3105">
        <v>55</v>
      </c>
      <c r="D3105" t="s">
        <v>16</v>
      </c>
      <c r="E3105" t="s">
        <v>53</v>
      </c>
      <c r="F3105" t="s">
        <v>42</v>
      </c>
      <c r="G3105">
        <v>3318.63</v>
      </c>
      <c r="H3105">
        <v>667.43</v>
      </c>
      <c r="I3105">
        <v>4934.62</v>
      </c>
      <c r="J3105">
        <v>4267.1899999999996</v>
      </c>
      <c r="K3105" s="1">
        <f t="shared" si="192"/>
        <v>6.393464483166774</v>
      </c>
      <c r="L3105" t="s">
        <v>26</v>
      </c>
      <c r="M3105" s="2" t="s">
        <v>196</v>
      </c>
      <c r="N3105" s="3" t="str">
        <f t="shared" si="193"/>
        <v>Jul</v>
      </c>
      <c r="O3105" t="s">
        <v>21</v>
      </c>
      <c r="P3105" t="s">
        <v>39</v>
      </c>
      <c r="Q3105" t="str">
        <f t="shared" si="194"/>
        <v>Senior</v>
      </c>
      <c r="R3105" t="str">
        <f t="shared" si="195"/>
        <v>Profit</v>
      </c>
    </row>
    <row r="3106" spans="1:18">
      <c r="A3106">
        <v>3207</v>
      </c>
      <c r="B3106" t="s">
        <v>23</v>
      </c>
      <c r="C3106">
        <v>52</v>
      </c>
      <c r="D3106" t="s">
        <v>16</v>
      </c>
      <c r="E3106" t="s">
        <v>57</v>
      </c>
      <c r="F3106" t="s">
        <v>36</v>
      </c>
      <c r="G3106">
        <v>3480.59</v>
      </c>
      <c r="H3106">
        <v>395.63</v>
      </c>
      <c r="I3106">
        <v>4933.42</v>
      </c>
      <c r="J3106">
        <v>4537.79</v>
      </c>
      <c r="K3106" s="1">
        <f t="shared" si="192"/>
        <v>11.469782372418674</v>
      </c>
      <c r="L3106" t="s">
        <v>26</v>
      </c>
      <c r="M3106" s="2" t="s">
        <v>242</v>
      </c>
      <c r="N3106" s="3" t="str">
        <f t="shared" si="193"/>
        <v>Apr</v>
      </c>
      <c r="O3106" t="s">
        <v>33</v>
      </c>
      <c r="P3106" t="s">
        <v>39</v>
      </c>
      <c r="Q3106" t="str">
        <f t="shared" si="194"/>
        <v>Senior</v>
      </c>
      <c r="R3106" t="str">
        <f t="shared" si="195"/>
        <v>Profit</v>
      </c>
    </row>
    <row r="3107" spans="1:18">
      <c r="A3107">
        <v>6194</v>
      </c>
      <c r="B3107" t="s">
        <v>29</v>
      </c>
      <c r="C3107">
        <v>33</v>
      </c>
      <c r="D3107" t="s">
        <v>16</v>
      </c>
      <c r="E3107" t="s">
        <v>59</v>
      </c>
      <c r="F3107" t="s">
        <v>25</v>
      </c>
      <c r="G3107">
        <v>4207.2</v>
      </c>
      <c r="H3107">
        <v>1832.92</v>
      </c>
      <c r="I3107">
        <v>4933.34</v>
      </c>
      <c r="J3107">
        <v>3100.42</v>
      </c>
      <c r="K3107" s="1">
        <f t="shared" si="192"/>
        <v>1.6915195425877834</v>
      </c>
      <c r="L3107" t="s">
        <v>19</v>
      </c>
      <c r="M3107" s="2" t="s">
        <v>70</v>
      </c>
      <c r="N3107" s="3" t="str">
        <f t="shared" si="193"/>
        <v>Aug</v>
      </c>
      <c r="O3107" t="s">
        <v>33</v>
      </c>
      <c r="P3107" t="s">
        <v>22</v>
      </c>
      <c r="Q3107" t="str">
        <f t="shared" si="194"/>
        <v>Adult</v>
      </c>
      <c r="R3107" t="str">
        <f t="shared" si="195"/>
        <v>Profit</v>
      </c>
    </row>
    <row r="3108" spans="1:18">
      <c r="A3108">
        <v>3027</v>
      </c>
      <c r="B3108" t="s">
        <v>34</v>
      </c>
      <c r="C3108">
        <v>20</v>
      </c>
      <c r="D3108" t="s">
        <v>16</v>
      </c>
      <c r="E3108" t="s">
        <v>35</v>
      </c>
      <c r="F3108" t="s">
        <v>36</v>
      </c>
      <c r="G3108">
        <v>3096.73</v>
      </c>
      <c r="H3108">
        <v>513.16999999999996</v>
      </c>
      <c r="I3108">
        <v>4933.28</v>
      </c>
      <c r="J3108">
        <v>4420.1099999999997</v>
      </c>
      <c r="K3108" s="1">
        <f t="shared" si="192"/>
        <v>8.6133445057193523</v>
      </c>
      <c r="L3108" t="s">
        <v>26</v>
      </c>
      <c r="M3108" s="2" t="s">
        <v>339</v>
      </c>
      <c r="N3108" s="3" t="str">
        <f t="shared" si="193"/>
        <v>Aug</v>
      </c>
      <c r="O3108" t="s">
        <v>33</v>
      </c>
      <c r="P3108" t="s">
        <v>39</v>
      </c>
      <c r="Q3108" t="str">
        <f t="shared" si="194"/>
        <v>Young</v>
      </c>
      <c r="R3108" t="str">
        <f t="shared" si="195"/>
        <v>Profit</v>
      </c>
    </row>
    <row r="3109" spans="1:18">
      <c r="A3109">
        <v>9731</v>
      </c>
      <c r="B3109" t="s">
        <v>44</v>
      </c>
      <c r="C3109">
        <v>20</v>
      </c>
      <c r="D3109" t="s">
        <v>16</v>
      </c>
      <c r="E3109" t="s">
        <v>57</v>
      </c>
      <c r="F3109" t="s">
        <v>18</v>
      </c>
      <c r="G3109">
        <v>3765.78</v>
      </c>
      <c r="H3109">
        <v>1339.25</v>
      </c>
      <c r="I3109">
        <v>4932.33</v>
      </c>
      <c r="J3109">
        <v>3593.08</v>
      </c>
      <c r="K3109" s="1">
        <f t="shared" si="192"/>
        <v>2.6829046107896208</v>
      </c>
      <c r="L3109" t="s">
        <v>26</v>
      </c>
      <c r="M3109" s="2" t="s">
        <v>143</v>
      </c>
      <c r="N3109" s="3" t="str">
        <f t="shared" si="193"/>
        <v>Apr</v>
      </c>
      <c r="O3109" t="s">
        <v>28</v>
      </c>
      <c r="P3109" t="s">
        <v>22</v>
      </c>
      <c r="Q3109" t="str">
        <f t="shared" si="194"/>
        <v>Young</v>
      </c>
      <c r="R3109" t="str">
        <f t="shared" si="195"/>
        <v>Profit</v>
      </c>
    </row>
    <row r="3110" spans="1:18">
      <c r="A3110">
        <v>2012</v>
      </c>
      <c r="B3110" t="s">
        <v>34</v>
      </c>
      <c r="C3110">
        <v>40</v>
      </c>
      <c r="D3110" t="s">
        <v>24</v>
      </c>
      <c r="E3110" t="s">
        <v>53</v>
      </c>
      <c r="F3110" t="s">
        <v>18</v>
      </c>
      <c r="G3110">
        <v>2949.06</v>
      </c>
      <c r="H3110">
        <v>1206.21</v>
      </c>
      <c r="I3110">
        <v>4930.8999999999996</v>
      </c>
      <c r="J3110">
        <v>3724.69</v>
      </c>
      <c r="K3110" s="1">
        <f t="shared" si="192"/>
        <v>3.0879283043582793</v>
      </c>
      <c r="L3110" t="s">
        <v>54</v>
      </c>
      <c r="M3110" s="2" t="s">
        <v>237</v>
      </c>
      <c r="N3110" s="3" t="str">
        <f t="shared" si="193"/>
        <v>Jan</v>
      </c>
      <c r="O3110" t="s">
        <v>28</v>
      </c>
      <c r="P3110" t="s">
        <v>39</v>
      </c>
      <c r="Q3110" t="str">
        <f t="shared" si="194"/>
        <v>Adult</v>
      </c>
      <c r="R3110" t="str">
        <f t="shared" si="195"/>
        <v>Profit</v>
      </c>
    </row>
    <row r="3111" spans="1:18">
      <c r="A3111">
        <v>1353</v>
      </c>
      <c r="B3111" t="s">
        <v>40</v>
      </c>
      <c r="C3111">
        <v>53</v>
      </c>
      <c r="D3111" t="s">
        <v>16</v>
      </c>
      <c r="E3111" t="s">
        <v>17</v>
      </c>
      <c r="F3111" t="s">
        <v>49</v>
      </c>
      <c r="G3111">
        <v>4467.8999999999996</v>
      </c>
      <c r="H3111">
        <v>1501.57</v>
      </c>
      <c r="I3111">
        <v>4930.7</v>
      </c>
      <c r="J3111">
        <v>3429.13</v>
      </c>
      <c r="K3111" s="1">
        <f t="shared" si="192"/>
        <v>2.283696397770334</v>
      </c>
      <c r="L3111" t="s">
        <v>31</v>
      </c>
      <c r="M3111" s="2" t="s">
        <v>101</v>
      </c>
      <c r="N3111" s="3" t="str">
        <f t="shared" si="193"/>
        <v>Feb</v>
      </c>
      <c r="O3111" t="s">
        <v>33</v>
      </c>
      <c r="P3111" t="s">
        <v>39</v>
      </c>
      <c r="Q3111" t="str">
        <f t="shared" si="194"/>
        <v>Senior</v>
      </c>
      <c r="R3111" t="str">
        <f t="shared" si="195"/>
        <v>Profit</v>
      </c>
    </row>
    <row r="3112" spans="1:18">
      <c r="A3112">
        <v>5060</v>
      </c>
      <c r="B3112" t="s">
        <v>84</v>
      </c>
      <c r="C3112">
        <v>33</v>
      </c>
      <c r="D3112" t="s">
        <v>24</v>
      </c>
      <c r="E3112" t="s">
        <v>41</v>
      </c>
      <c r="F3112" t="s">
        <v>42</v>
      </c>
      <c r="G3112">
        <v>3416.44</v>
      </c>
      <c r="H3112">
        <v>1992.79</v>
      </c>
      <c r="I3112">
        <v>4930.68</v>
      </c>
      <c r="J3112">
        <v>2937.89</v>
      </c>
      <c r="K3112" s="1">
        <f t="shared" si="192"/>
        <v>1.4742597062409988</v>
      </c>
      <c r="L3112" t="s">
        <v>19</v>
      </c>
      <c r="M3112" s="2" t="s">
        <v>390</v>
      </c>
      <c r="N3112" s="3" t="str">
        <f t="shared" si="193"/>
        <v>Oct</v>
      </c>
      <c r="O3112" t="s">
        <v>51</v>
      </c>
      <c r="P3112" t="s">
        <v>22</v>
      </c>
      <c r="Q3112" t="str">
        <f t="shared" si="194"/>
        <v>Adult</v>
      </c>
      <c r="R3112" t="str">
        <f t="shared" si="195"/>
        <v>Profit</v>
      </c>
    </row>
    <row r="3113" spans="1:18">
      <c r="A3113">
        <v>4791</v>
      </c>
      <c r="B3113" t="s">
        <v>92</v>
      </c>
      <c r="C3113">
        <v>50</v>
      </c>
      <c r="D3113" t="s">
        <v>24</v>
      </c>
      <c r="E3113" t="s">
        <v>57</v>
      </c>
      <c r="F3113" t="s">
        <v>36</v>
      </c>
      <c r="G3113">
        <v>4023.42</v>
      </c>
      <c r="H3113">
        <v>429.02</v>
      </c>
      <c r="I3113">
        <v>4930.26</v>
      </c>
      <c r="J3113">
        <v>4501.24</v>
      </c>
      <c r="K3113" s="1">
        <f t="shared" si="192"/>
        <v>10.491911798983731</v>
      </c>
      <c r="L3113" t="s">
        <v>19</v>
      </c>
      <c r="M3113" s="2" t="s">
        <v>356</v>
      </c>
      <c r="N3113" s="3" t="str">
        <f t="shared" si="193"/>
        <v>Nov</v>
      </c>
      <c r="O3113" t="s">
        <v>51</v>
      </c>
      <c r="P3113" t="s">
        <v>39</v>
      </c>
      <c r="Q3113" t="str">
        <f t="shared" si="194"/>
        <v>Senior</v>
      </c>
      <c r="R3113" t="str">
        <f t="shared" si="195"/>
        <v>Profit</v>
      </c>
    </row>
    <row r="3114" spans="1:18">
      <c r="A3114">
        <v>8249</v>
      </c>
      <c r="B3114" t="s">
        <v>40</v>
      </c>
      <c r="C3114">
        <v>18</v>
      </c>
      <c r="D3114" t="s">
        <v>24</v>
      </c>
      <c r="E3114" t="s">
        <v>59</v>
      </c>
      <c r="F3114" t="s">
        <v>49</v>
      </c>
      <c r="G3114">
        <v>4002.98</v>
      </c>
      <c r="H3114">
        <v>402.71</v>
      </c>
      <c r="I3114">
        <v>4930.0200000000004</v>
      </c>
      <c r="J3114">
        <v>4527.3100000000004</v>
      </c>
      <c r="K3114" s="1">
        <f t="shared" si="192"/>
        <v>11.242109706736858</v>
      </c>
      <c r="L3114" t="s">
        <v>26</v>
      </c>
      <c r="M3114" s="2" t="s">
        <v>156</v>
      </c>
      <c r="N3114" s="3" t="str">
        <f t="shared" si="193"/>
        <v>Apr</v>
      </c>
      <c r="O3114" t="s">
        <v>28</v>
      </c>
      <c r="P3114" t="s">
        <v>22</v>
      </c>
      <c r="Q3114" t="str">
        <f t="shared" si="194"/>
        <v>Young</v>
      </c>
      <c r="R3114" t="str">
        <f t="shared" si="195"/>
        <v>Profit</v>
      </c>
    </row>
    <row r="3115" spans="1:18">
      <c r="A3115">
        <v>8869</v>
      </c>
      <c r="B3115" t="s">
        <v>44</v>
      </c>
      <c r="C3115">
        <v>58</v>
      </c>
      <c r="D3115" t="s">
        <v>24</v>
      </c>
      <c r="E3115" t="s">
        <v>17</v>
      </c>
      <c r="F3115" t="s">
        <v>18</v>
      </c>
      <c r="G3115">
        <v>2901.53</v>
      </c>
      <c r="H3115">
        <v>1116.08</v>
      </c>
      <c r="I3115">
        <v>4930</v>
      </c>
      <c r="J3115">
        <v>3813.92</v>
      </c>
      <c r="K3115" s="1">
        <f t="shared" si="192"/>
        <v>3.4172460755501399</v>
      </c>
      <c r="L3115" t="s">
        <v>37</v>
      </c>
      <c r="M3115" s="2" t="s">
        <v>286</v>
      </c>
      <c r="N3115" s="3" t="str">
        <f t="shared" si="193"/>
        <v>Apr</v>
      </c>
      <c r="O3115" t="s">
        <v>56</v>
      </c>
      <c r="P3115" t="s">
        <v>39</v>
      </c>
      <c r="Q3115" t="str">
        <f t="shared" si="194"/>
        <v>Senior</v>
      </c>
      <c r="R3115" t="str">
        <f t="shared" si="195"/>
        <v>Profit</v>
      </c>
    </row>
    <row r="3116" spans="1:18">
      <c r="A3116">
        <v>1636</v>
      </c>
      <c r="B3116" t="s">
        <v>92</v>
      </c>
      <c r="C3116">
        <v>42</v>
      </c>
      <c r="D3116" t="s">
        <v>24</v>
      </c>
      <c r="E3116" t="s">
        <v>30</v>
      </c>
      <c r="F3116" t="s">
        <v>25</v>
      </c>
      <c r="G3116">
        <v>3799.05</v>
      </c>
      <c r="H3116">
        <v>557.62</v>
      </c>
      <c r="I3116">
        <v>4929.96</v>
      </c>
      <c r="J3116">
        <v>4372.34</v>
      </c>
      <c r="K3116" s="1">
        <f t="shared" si="192"/>
        <v>7.8410745669093647</v>
      </c>
      <c r="L3116" t="s">
        <v>26</v>
      </c>
      <c r="M3116" s="2" t="s">
        <v>228</v>
      </c>
      <c r="N3116" s="3" t="str">
        <f t="shared" si="193"/>
        <v>Apr</v>
      </c>
      <c r="O3116" t="s">
        <v>33</v>
      </c>
      <c r="P3116" t="s">
        <v>39</v>
      </c>
      <c r="Q3116" t="str">
        <f t="shared" si="194"/>
        <v>Senior</v>
      </c>
      <c r="R3116" t="str">
        <f t="shared" si="195"/>
        <v>Profit</v>
      </c>
    </row>
    <row r="3117" spans="1:18">
      <c r="A3117">
        <v>4741</v>
      </c>
      <c r="B3117" t="s">
        <v>34</v>
      </c>
      <c r="C3117">
        <v>55</v>
      </c>
      <c r="D3117" t="s">
        <v>16</v>
      </c>
      <c r="E3117" t="s">
        <v>59</v>
      </c>
      <c r="F3117" t="s">
        <v>49</v>
      </c>
      <c r="G3117">
        <v>3722.5</v>
      </c>
      <c r="H3117">
        <v>81.27</v>
      </c>
      <c r="I3117">
        <v>4929.7700000000004</v>
      </c>
      <c r="J3117">
        <v>4848.5</v>
      </c>
      <c r="K3117" s="1">
        <f t="shared" si="192"/>
        <v>59.659160821951524</v>
      </c>
      <c r="L3117" t="s">
        <v>54</v>
      </c>
      <c r="M3117" s="2" t="s">
        <v>331</v>
      </c>
      <c r="N3117" s="3" t="str">
        <f t="shared" si="193"/>
        <v>Sep</v>
      </c>
      <c r="O3117" t="s">
        <v>56</v>
      </c>
      <c r="P3117" t="s">
        <v>22</v>
      </c>
      <c r="Q3117" t="str">
        <f t="shared" si="194"/>
        <v>Senior</v>
      </c>
      <c r="R3117" t="str">
        <f t="shared" si="195"/>
        <v>Profit</v>
      </c>
    </row>
    <row r="3118" spans="1:18">
      <c r="A3118">
        <v>6803</v>
      </c>
      <c r="B3118" t="s">
        <v>84</v>
      </c>
      <c r="C3118">
        <v>55</v>
      </c>
      <c r="D3118" t="s">
        <v>24</v>
      </c>
      <c r="E3118" t="s">
        <v>57</v>
      </c>
      <c r="F3118" t="s">
        <v>49</v>
      </c>
      <c r="G3118">
        <v>3343.23</v>
      </c>
      <c r="H3118">
        <v>102.62</v>
      </c>
      <c r="I3118">
        <v>4929.43</v>
      </c>
      <c r="J3118">
        <v>4826.8100000000004</v>
      </c>
      <c r="K3118" s="1">
        <f t="shared" si="192"/>
        <v>47.035763009160007</v>
      </c>
      <c r="L3118" t="s">
        <v>37</v>
      </c>
      <c r="M3118" s="2" t="s">
        <v>216</v>
      </c>
      <c r="N3118" s="3" t="str">
        <f t="shared" si="193"/>
        <v>Feb</v>
      </c>
      <c r="O3118" t="s">
        <v>33</v>
      </c>
      <c r="P3118" t="s">
        <v>39</v>
      </c>
      <c r="Q3118" t="str">
        <f t="shared" si="194"/>
        <v>Senior</v>
      </c>
      <c r="R3118" t="str">
        <f t="shared" si="195"/>
        <v>Profit</v>
      </c>
    </row>
    <row r="3119" spans="1:18">
      <c r="A3119">
        <v>3630</v>
      </c>
      <c r="B3119" t="s">
        <v>15</v>
      </c>
      <c r="C3119">
        <v>29</v>
      </c>
      <c r="D3119" t="s">
        <v>16</v>
      </c>
      <c r="E3119" t="s">
        <v>57</v>
      </c>
      <c r="F3119" t="s">
        <v>18</v>
      </c>
      <c r="G3119">
        <v>4070.17</v>
      </c>
      <c r="H3119">
        <v>901.28</v>
      </c>
      <c r="I3119">
        <v>4929.07</v>
      </c>
      <c r="J3119">
        <v>4027.79</v>
      </c>
      <c r="K3119" s="1">
        <f t="shared" si="192"/>
        <v>4.468966358956151</v>
      </c>
      <c r="L3119" t="s">
        <v>26</v>
      </c>
      <c r="M3119" s="2" t="s">
        <v>244</v>
      </c>
      <c r="N3119" s="3" t="str">
        <f t="shared" si="193"/>
        <v>Jun</v>
      </c>
      <c r="O3119" t="s">
        <v>56</v>
      </c>
      <c r="P3119" t="s">
        <v>39</v>
      </c>
      <c r="Q3119" t="str">
        <f t="shared" si="194"/>
        <v>Adult</v>
      </c>
      <c r="R3119" t="str">
        <f t="shared" si="195"/>
        <v>Profit</v>
      </c>
    </row>
    <row r="3120" spans="1:18">
      <c r="A3120">
        <v>2363</v>
      </c>
      <c r="B3120" t="s">
        <v>92</v>
      </c>
      <c r="C3120">
        <v>37</v>
      </c>
      <c r="D3120" t="s">
        <v>16</v>
      </c>
      <c r="E3120" t="s">
        <v>59</v>
      </c>
      <c r="F3120" t="s">
        <v>25</v>
      </c>
      <c r="G3120">
        <v>4428.45</v>
      </c>
      <c r="H3120">
        <v>892.91</v>
      </c>
      <c r="I3120">
        <v>4928.6000000000004</v>
      </c>
      <c r="J3120">
        <v>4035.69</v>
      </c>
      <c r="K3120" s="1">
        <f t="shared" si="192"/>
        <v>4.5197052334501802</v>
      </c>
      <c r="L3120" t="s">
        <v>31</v>
      </c>
      <c r="M3120" s="2" t="s">
        <v>335</v>
      </c>
      <c r="N3120" s="3" t="str">
        <f t="shared" si="193"/>
        <v>Jul</v>
      </c>
      <c r="O3120" t="s">
        <v>51</v>
      </c>
      <c r="P3120" t="s">
        <v>39</v>
      </c>
      <c r="Q3120" t="str">
        <f t="shared" si="194"/>
        <v>Adult</v>
      </c>
      <c r="R3120" t="str">
        <f t="shared" si="195"/>
        <v>Profit</v>
      </c>
    </row>
    <row r="3121" spans="1:18">
      <c r="A3121">
        <v>6014</v>
      </c>
      <c r="B3121" t="s">
        <v>23</v>
      </c>
      <c r="C3121">
        <v>44</v>
      </c>
      <c r="D3121" t="s">
        <v>24</v>
      </c>
      <c r="E3121" t="s">
        <v>17</v>
      </c>
      <c r="F3121" t="s">
        <v>42</v>
      </c>
      <c r="G3121">
        <v>2863.96</v>
      </c>
      <c r="H3121">
        <v>637.78</v>
      </c>
      <c r="I3121">
        <v>4927.93</v>
      </c>
      <c r="J3121">
        <v>4290.1499999999996</v>
      </c>
      <c r="K3121" s="1">
        <f t="shared" si="192"/>
        <v>6.7266925899212895</v>
      </c>
      <c r="L3121" t="s">
        <v>37</v>
      </c>
      <c r="M3121" s="2" t="s">
        <v>136</v>
      </c>
      <c r="N3121" s="3" t="str">
        <f t="shared" si="193"/>
        <v>Nov</v>
      </c>
      <c r="O3121" t="s">
        <v>51</v>
      </c>
      <c r="P3121" t="s">
        <v>22</v>
      </c>
      <c r="Q3121" t="str">
        <f t="shared" si="194"/>
        <v>Senior</v>
      </c>
      <c r="R3121" t="str">
        <f t="shared" si="195"/>
        <v>Profit</v>
      </c>
    </row>
    <row r="3122" spans="1:18">
      <c r="A3122">
        <v>3150</v>
      </c>
      <c r="B3122" t="s">
        <v>47</v>
      </c>
      <c r="C3122">
        <v>56</v>
      </c>
      <c r="D3122" t="s">
        <v>16</v>
      </c>
      <c r="E3122" t="s">
        <v>35</v>
      </c>
      <c r="F3122" t="s">
        <v>18</v>
      </c>
      <c r="G3122">
        <v>4076.23</v>
      </c>
      <c r="H3122">
        <v>624.74</v>
      </c>
      <c r="I3122">
        <v>4927.28</v>
      </c>
      <c r="J3122">
        <v>4302.54</v>
      </c>
      <c r="K3122" s="1">
        <f t="shared" si="192"/>
        <v>6.886928962448378</v>
      </c>
      <c r="L3122" t="s">
        <v>37</v>
      </c>
      <c r="M3122" s="2" t="s">
        <v>248</v>
      </c>
      <c r="N3122" s="3" t="str">
        <f t="shared" si="193"/>
        <v>Jan</v>
      </c>
      <c r="O3122" t="s">
        <v>21</v>
      </c>
      <c r="P3122" t="s">
        <v>39</v>
      </c>
      <c r="Q3122" t="str">
        <f t="shared" si="194"/>
        <v>Senior</v>
      </c>
      <c r="R3122" t="str">
        <f t="shared" si="195"/>
        <v>Profit</v>
      </c>
    </row>
    <row r="3123" spans="1:18">
      <c r="A3123">
        <v>4864</v>
      </c>
      <c r="B3123" t="s">
        <v>23</v>
      </c>
      <c r="C3123">
        <v>42</v>
      </c>
      <c r="D3123" t="s">
        <v>24</v>
      </c>
      <c r="E3123" t="s">
        <v>59</v>
      </c>
      <c r="F3123" t="s">
        <v>36</v>
      </c>
      <c r="G3123">
        <v>4141.5600000000004</v>
      </c>
      <c r="H3123">
        <v>1768.63</v>
      </c>
      <c r="I3123">
        <v>4926.74</v>
      </c>
      <c r="J3123">
        <v>3158.11</v>
      </c>
      <c r="K3123" s="1">
        <f t="shared" si="192"/>
        <v>1.7856250318042779</v>
      </c>
      <c r="L3123" t="s">
        <v>31</v>
      </c>
      <c r="M3123" s="2" t="s">
        <v>319</v>
      </c>
      <c r="N3123" s="3" t="str">
        <f t="shared" si="193"/>
        <v>Nov</v>
      </c>
      <c r="O3123" t="s">
        <v>51</v>
      </c>
      <c r="P3123" t="s">
        <v>22</v>
      </c>
      <c r="Q3123" t="str">
        <f t="shared" si="194"/>
        <v>Senior</v>
      </c>
      <c r="R3123" t="str">
        <f t="shared" si="195"/>
        <v>Profit</v>
      </c>
    </row>
    <row r="3124" spans="1:18">
      <c r="A3124">
        <v>9405</v>
      </c>
      <c r="B3124" t="s">
        <v>23</v>
      </c>
      <c r="C3124">
        <v>31</v>
      </c>
      <c r="D3124" t="s">
        <v>16</v>
      </c>
      <c r="E3124" t="s">
        <v>66</v>
      </c>
      <c r="F3124" t="s">
        <v>36</v>
      </c>
      <c r="G3124">
        <v>3565.29</v>
      </c>
      <c r="H3124">
        <v>1534.82</v>
      </c>
      <c r="I3124">
        <v>4925.42</v>
      </c>
      <c r="J3124">
        <v>3390.6</v>
      </c>
      <c r="K3124" s="1">
        <f t="shared" si="192"/>
        <v>2.209118984636635</v>
      </c>
      <c r="L3124" t="s">
        <v>54</v>
      </c>
      <c r="M3124" s="2" t="s">
        <v>180</v>
      </c>
      <c r="N3124" s="3" t="str">
        <f t="shared" si="193"/>
        <v>Nov</v>
      </c>
      <c r="O3124" t="s">
        <v>21</v>
      </c>
      <c r="P3124" t="s">
        <v>22</v>
      </c>
      <c r="Q3124" t="str">
        <f t="shared" si="194"/>
        <v>Adult</v>
      </c>
      <c r="R3124" t="str">
        <f t="shared" si="195"/>
        <v>Profit</v>
      </c>
    </row>
    <row r="3125" spans="1:18">
      <c r="A3125">
        <v>2997</v>
      </c>
      <c r="B3125" t="s">
        <v>52</v>
      </c>
      <c r="C3125">
        <v>39</v>
      </c>
      <c r="D3125" t="s">
        <v>24</v>
      </c>
      <c r="E3125" t="s">
        <v>66</v>
      </c>
      <c r="F3125" t="s">
        <v>25</v>
      </c>
      <c r="G3125">
        <v>4206.21</v>
      </c>
      <c r="H3125">
        <v>643.29</v>
      </c>
      <c r="I3125">
        <v>4924.26</v>
      </c>
      <c r="J3125">
        <v>4280.97</v>
      </c>
      <c r="K3125" s="1">
        <f t="shared" si="192"/>
        <v>6.6548057641188274</v>
      </c>
      <c r="L3125" t="s">
        <v>19</v>
      </c>
      <c r="M3125" s="2" t="s">
        <v>45</v>
      </c>
      <c r="N3125" s="3" t="str">
        <f t="shared" si="193"/>
        <v>Apr</v>
      </c>
      <c r="O3125" t="s">
        <v>56</v>
      </c>
      <c r="P3125" t="s">
        <v>22</v>
      </c>
      <c r="Q3125" t="str">
        <f t="shared" si="194"/>
        <v>Adult</v>
      </c>
      <c r="R3125" t="str">
        <f t="shared" si="195"/>
        <v>Profit</v>
      </c>
    </row>
    <row r="3126" spans="1:18">
      <c r="A3126">
        <v>926</v>
      </c>
      <c r="B3126" t="s">
        <v>40</v>
      </c>
      <c r="C3126">
        <v>34</v>
      </c>
      <c r="D3126" t="s">
        <v>16</v>
      </c>
      <c r="E3126" t="s">
        <v>57</v>
      </c>
      <c r="F3126" t="s">
        <v>18</v>
      </c>
      <c r="G3126">
        <v>3730.1</v>
      </c>
      <c r="H3126">
        <v>963.96</v>
      </c>
      <c r="I3126">
        <v>4923.29</v>
      </c>
      <c r="J3126">
        <v>3959.33</v>
      </c>
      <c r="K3126" s="1">
        <f t="shared" si="192"/>
        <v>4.107359226523922</v>
      </c>
      <c r="L3126" t="s">
        <v>37</v>
      </c>
      <c r="M3126" s="2" t="s">
        <v>183</v>
      </c>
      <c r="N3126" s="3" t="str">
        <f t="shared" si="193"/>
        <v>Jul</v>
      </c>
      <c r="O3126" t="s">
        <v>33</v>
      </c>
      <c r="P3126" t="s">
        <v>39</v>
      </c>
      <c r="Q3126" t="str">
        <f t="shared" si="194"/>
        <v>Adult</v>
      </c>
      <c r="R3126" t="str">
        <f t="shared" si="195"/>
        <v>Profit</v>
      </c>
    </row>
    <row r="3127" spans="1:18">
      <c r="A3127">
        <v>3240</v>
      </c>
      <c r="B3127" t="s">
        <v>34</v>
      </c>
      <c r="C3127">
        <v>25</v>
      </c>
      <c r="D3127" t="s">
        <v>16</v>
      </c>
      <c r="E3127" t="s">
        <v>59</v>
      </c>
      <c r="F3127" t="s">
        <v>25</v>
      </c>
      <c r="G3127">
        <v>3225.26</v>
      </c>
      <c r="H3127">
        <v>796.92</v>
      </c>
      <c r="I3127">
        <v>4921.1099999999997</v>
      </c>
      <c r="J3127">
        <v>4124.1899999999996</v>
      </c>
      <c r="K3127" s="1">
        <f t="shared" si="192"/>
        <v>5.1751618732118656</v>
      </c>
      <c r="L3127" t="s">
        <v>37</v>
      </c>
      <c r="M3127" s="2" t="s">
        <v>87</v>
      </c>
      <c r="N3127" s="3" t="str">
        <f t="shared" si="193"/>
        <v>May</v>
      </c>
      <c r="O3127" t="s">
        <v>21</v>
      </c>
      <c r="P3127" t="s">
        <v>39</v>
      </c>
      <c r="Q3127" t="str">
        <f t="shared" si="194"/>
        <v>Young</v>
      </c>
      <c r="R3127" t="str">
        <f t="shared" si="195"/>
        <v>Profit</v>
      </c>
    </row>
    <row r="3128" spans="1:18">
      <c r="A3128">
        <v>2106</v>
      </c>
      <c r="B3128" t="s">
        <v>15</v>
      </c>
      <c r="C3128">
        <v>50</v>
      </c>
      <c r="D3128" t="s">
        <v>16</v>
      </c>
      <c r="E3128" t="s">
        <v>57</v>
      </c>
      <c r="F3128" t="s">
        <v>25</v>
      </c>
      <c r="G3128">
        <v>3298.3</v>
      </c>
      <c r="H3128">
        <v>1484.24</v>
      </c>
      <c r="I3128">
        <v>4920.3</v>
      </c>
      <c r="J3128">
        <v>3436.06</v>
      </c>
      <c r="K3128" s="1">
        <f t="shared" si="192"/>
        <v>2.3150299142995743</v>
      </c>
      <c r="L3128" t="s">
        <v>54</v>
      </c>
      <c r="M3128" s="2" t="s">
        <v>141</v>
      </c>
      <c r="N3128" s="3" t="str">
        <f t="shared" si="193"/>
        <v>May</v>
      </c>
      <c r="O3128" t="s">
        <v>56</v>
      </c>
      <c r="P3128" t="s">
        <v>39</v>
      </c>
      <c r="Q3128" t="str">
        <f t="shared" si="194"/>
        <v>Senior</v>
      </c>
      <c r="R3128" t="str">
        <f t="shared" si="195"/>
        <v>Profit</v>
      </c>
    </row>
    <row r="3129" spans="1:18">
      <c r="A3129">
        <v>2519</v>
      </c>
      <c r="B3129" t="s">
        <v>34</v>
      </c>
      <c r="C3129">
        <v>27</v>
      </c>
      <c r="D3129" t="s">
        <v>24</v>
      </c>
      <c r="E3129" t="s">
        <v>59</v>
      </c>
      <c r="F3129" t="s">
        <v>49</v>
      </c>
      <c r="G3129">
        <v>3598.53</v>
      </c>
      <c r="H3129">
        <v>1112.18</v>
      </c>
      <c r="I3129">
        <v>4920.24</v>
      </c>
      <c r="J3129">
        <v>3808.06</v>
      </c>
      <c r="K3129" s="1">
        <f t="shared" si="192"/>
        <v>3.4239601503353772</v>
      </c>
      <c r="L3129" t="s">
        <v>37</v>
      </c>
      <c r="M3129" s="2" t="s">
        <v>130</v>
      </c>
      <c r="N3129" s="3" t="str">
        <f t="shared" si="193"/>
        <v>Feb</v>
      </c>
      <c r="O3129" t="s">
        <v>21</v>
      </c>
      <c r="P3129" t="s">
        <v>22</v>
      </c>
      <c r="Q3129" t="str">
        <f t="shared" si="194"/>
        <v>Adult</v>
      </c>
      <c r="R3129" t="str">
        <f t="shared" si="195"/>
        <v>Profit</v>
      </c>
    </row>
    <row r="3130" spans="1:18">
      <c r="A3130">
        <v>5543</v>
      </c>
      <c r="B3130" t="s">
        <v>44</v>
      </c>
      <c r="C3130">
        <v>33</v>
      </c>
      <c r="D3130" t="s">
        <v>24</v>
      </c>
      <c r="E3130" t="s">
        <v>66</v>
      </c>
      <c r="F3130" t="s">
        <v>36</v>
      </c>
      <c r="G3130">
        <v>3026.25</v>
      </c>
      <c r="H3130">
        <v>1432.29</v>
      </c>
      <c r="I3130">
        <v>4919.93</v>
      </c>
      <c r="J3130">
        <v>3487.64</v>
      </c>
      <c r="K3130" s="1">
        <f t="shared" si="192"/>
        <v>2.4350096698294341</v>
      </c>
      <c r="L3130" t="s">
        <v>31</v>
      </c>
      <c r="M3130" s="2" t="s">
        <v>93</v>
      </c>
      <c r="N3130" s="3" t="str">
        <f t="shared" si="193"/>
        <v>Apr</v>
      </c>
      <c r="O3130" t="s">
        <v>33</v>
      </c>
      <c r="P3130" t="s">
        <v>22</v>
      </c>
      <c r="Q3130" t="str">
        <f t="shared" si="194"/>
        <v>Adult</v>
      </c>
      <c r="R3130" t="str">
        <f t="shared" si="195"/>
        <v>Profit</v>
      </c>
    </row>
    <row r="3131" spans="1:18">
      <c r="A3131">
        <v>9349</v>
      </c>
      <c r="B3131" t="s">
        <v>44</v>
      </c>
      <c r="C3131">
        <v>51</v>
      </c>
      <c r="D3131" t="s">
        <v>24</v>
      </c>
      <c r="E3131" t="s">
        <v>35</v>
      </c>
      <c r="F3131" t="s">
        <v>25</v>
      </c>
      <c r="G3131">
        <v>3684.95</v>
      </c>
      <c r="H3131">
        <v>588.75</v>
      </c>
      <c r="I3131">
        <v>4919.84</v>
      </c>
      <c r="J3131">
        <v>4331.09</v>
      </c>
      <c r="K3131" s="1">
        <f t="shared" si="192"/>
        <v>7.356416135881104</v>
      </c>
      <c r="L3131" t="s">
        <v>37</v>
      </c>
      <c r="M3131" s="2" t="s">
        <v>408</v>
      </c>
      <c r="N3131" s="3" t="str">
        <f t="shared" si="193"/>
        <v>Dec</v>
      </c>
      <c r="O3131" t="s">
        <v>28</v>
      </c>
      <c r="P3131" t="s">
        <v>22</v>
      </c>
      <c r="Q3131" t="str">
        <f t="shared" si="194"/>
        <v>Senior</v>
      </c>
      <c r="R3131" t="str">
        <f t="shared" si="195"/>
        <v>Profit</v>
      </c>
    </row>
    <row r="3132" spans="1:18">
      <c r="A3132">
        <v>8651</v>
      </c>
      <c r="B3132" t="s">
        <v>34</v>
      </c>
      <c r="C3132">
        <v>50</v>
      </c>
      <c r="D3132" t="s">
        <v>16</v>
      </c>
      <c r="E3132" t="s">
        <v>57</v>
      </c>
      <c r="F3132" t="s">
        <v>25</v>
      </c>
      <c r="G3132">
        <v>3401.62</v>
      </c>
      <c r="H3132">
        <v>1311.27</v>
      </c>
      <c r="I3132">
        <v>4919.53</v>
      </c>
      <c r="J3132">
        <v>3608.26</v>
      </c>
      <c r="K3132" s="1">
        <f t="shared" si="192"/>
        <v>2.7517292395921515</v>
      </c>
      <c r="L3132" t="s">
        <v>37</v>
      </c>
      <c r="M3132" s="2" t="s">
        <v>370</v>
      </c>
      <c r="N3132" s="3" t="str">
        <f t="shared" si="193"/>
        <v>Jul</v>
      </c>
      <c r="O3132" t="s">
        <v>56</v>
      </c>
      <c r="P3132" t="s">
        <v>22</v>
      </c>
      <c r="Q3132" t="str">
        <f t="shared" si="194"/>
        <v>Senior</v>
      </c>
      <c r="R3132" t="str">
        <f t="shared" si="195"/>
        <v>Profit</v>
      </c>
    </row>
    <row r="3133" spans="1:18">
      <c r="A3133">
        <v>73</v>
      </c>
      <c r="B3133" t="s">
        <v>29</v>
      </c>
      <c r="C3133">
        <v>60</v>
      </c>
      <c r="D3133" t="s">
        <v>16</v>
      </c>
      <c r="E3133" t="s">
        <v>66</v>
      </c>
      <c r="F3133" t="s">
        <v>36</v>
      </c>
      <c r="G3133">
        <v>4262.79</v>
      </c>
      <c r="H3133">
        <v>1445.73</v>
      </c>
      <c r="I3133">
        <v>4919.5</v>
      </c>
      <c r="J3133">
        <v>3473.77</v>
      </c>
      <c r="K3133" s="1">
        <f t="shared" si="192"/>
        <v>2.4027792188029578</v>
      </c>
      <c r="L3133" t="s">
        <v>19</v>
      </c>
      <c r="M3133" s="2" t="s">
        <v>120</v>
      </c>
      <c r="N3133" s="3" t="str">
        <f t="shared" si="193"/>
        <v>Feb</v>
      </c>
      <c r="O3133" t="s">
        <v>33</v>
      </c>
      <c r="P3133" t="s">
        <v>22</v>
      </c>
      <c r="Q3133" t="str">
        <f t="shared" si="194"/>
        <v>Senior</v>
      </c>
      <c r="R3133" t="str">
        <f t="shared" si="195"/>
        <v>Profit</v>
      </c>
    </row>
    <row r="3134" spans="1:18">
      <c r="A3134">
        <v>5221</v>
      </c>
      <c r="B3134" t="s">
        <v>34</v>
      </c>
      <c r="C3134">
        <v>53</v>
      </c>
      <c r="D3134" t="s">
        <v>24</v>
      </c>
      <c r="E3134" t="s">
        <v>17</v>
      </c>
      <c r="F3134" t="s">
        <v>42</v>
      </c>
      <c r="G3134">
        <v>3688.38</v>
      </c>
      <c r="H3134">
        <v>216.59</v>
      </c>
      <c r="I3134">
        <v>4918.8999999999996</v>
      </c>
      <c r="J3134">
        <v>4702.3100000000004</v>
      </c>
      <c r="K3134" s="1">
        <f t="shared" si="192"/>
        <v>21.710651461286304</v>
      </c>
      <c r="L3134" t="s">
        <v>19</v>
      </c>
      <c r="M3134" s="2" t="s">
        <v>355</v>
      </c>
      <c r="N3134" s="3" t="str">
        <f t="shared" si="193"/>
        <v>Jul</v>
      </c>
      <c r="O3134" t="s">
        <v>56</v>
      </c>
      <c r="P3134" t="s">
        <v>39</v>
      </c>
      <c r="Q3134" t="str">
        <f t="shared" si="194"/>
        <v>Senior</v>
      </c>
      <c r="R3134" t="str">
        <f t="shared" si="195"/>
        <v>Profit</v>
      </c>
    </row>
    <row r="3135" spans="1:18">
      <c r="A3135">
        <v>9483</v>
      </c>
      <c r="B3135" t="s">
        <v>34</v>
      </c>
      <c r="C3135">
        <v>39</v>
      </c>
      <c r="D3135" t="s">
        <v>16</v>
      </c>
      <c r="E3135" t="s">
        <v>41</v>
      </c>
      <c r="F3135" t="s">
        <v>18</v>
      </c>
      <c r="G3135">
        <v>3587.69</v>
      </c>
      <c r="H3135">
        <v>1817.69</v>
      </c>
      <c r="I3135">
        <v>4917.45</v>
      </c>
      <c r="J3135">
        <v>3099.76</v>
      </c>
      <c r="K3135" s="1">
        <f t="shared" si="192"/>
        <v>1.7053292915733707</v>
      </c>
      <c r="L3135" t="s">
        <v>26</v>
      </c>
      <c r="M3135" s="2" t="s">
        <v>60</v>
      </c>
      <c r="N3135" s="3" t="str">
        <f t="shared" si="193"/>
        <v>Dec</v>
      </c>
      <c r="O3135" t="s">
        <v>28</v>
      </c>
      <c r="P3135" t="s">
        <v>22</v>
      </c>
      <c r="Q3135" t="str">
        <f t="shared" si="194"/>
        <v>Adult</v>
      </c>
      <c r="R3135" t="str">
        <f t="shared" si="195"/>
        <v>Profit</v>
      </c>
    </row>
    <row r="3136" spans="1:18">
      <c r="A3136">
        <v>7683</v>
      </c>
      <c r="B3136" t="s">
        <v>84</v>
      </c>
      <c r="C3136">
        <v>57</v>
      </c>
      <c r="D3136" t="s">
        <v>24</v>
      </c>
      <c r="E3136" t="s">
        <v>59</v>
      </c>
      <c r="F3136" t="s">
        <v>36</v>
      </c>
      <c r="G3136">
        <v>3769.4</v>
      </c>
      <c r="H3136">
        <v>212.92</v>
      </c>
      <c r="I3136">
        <v>4917.28</v>
      </c>
      <c r="J3136">
        <v>4704.3599999999997</v>
      </c>
      <c r="K3136" s="1">
        <f t="shared" si="192"/>
        <v>22.094495585196317</v>
      </c>
      <c r="L3136" t="s">
        <v>37</v>
      </c>
      <c r="M3136" s="2" t="s">
        <v>412</v>
      </c>
      <c r="N3136" s="3" t="str">
        <f t="shared" si="193"/>
        <v>Dec</v>
      </c>
      <c r="O3136" t="s">
        <v>51</v>
      </c>
      <c r="P3136" t="s">
        <v>39</v>
      </c>
      <c r="Q3136" t="str">
        <f t="shared" si="194"/>
        <v>Senior</v>
      </c>
      <c r="R3136" t="str">
        <f t="shared" si="195"/>
        <v>Profit</v>
      </c>
    </row>
    <row r="3137" spans="1:18">
      <c r="A3137">
        <v>4942</v>
      </c>
      <c r="B3137" t="s">
        <v>29</v>
      </c>
      <c r="C3137">
        <v>40</v>
      </c>
      <c r="D3137" t="s">
        <v>24</v>
      </c>
      <c r="E3137" t="s">
        <v>17</v>
      </c>
      <c r="F3137" t="s">
        <v>36</v>
      </c>
      <c r="G3137">
        <v>2986.2</v>
      </c>
      <c r="H3137">
        <v>1858.54</v>
      </c>
      <c r="I3137">
        <v>4917.07</v>
      </c>
      <c r="J3137">
        <v>3058.53</v>
      </c>
      <c r="K3137" s="1">
        <f t="shared" si="192"/>
        <v>1.6456627245041808</v>
      </c>
      <c r="L3137" t="s">
        <v>54</v>
      </c>
      <c r="M3137" s="2" t="s">
        <v>371</v>
      </c>
      <c r="N3137" s="3" t="str">
        <f t="shared" si="193"/>
        <v>Oct</v>
      </c>
      <c r="O3137" t="s">
        <v>28</v>
      </c>
      <c r="P3137" t="s">
        <v>22</v>
      </c>
      <c r="Q3137" t="str">
        <f t="shared" si="194"/>
        <v>Adult</v>
      </c>
      <c r="R3137" t="str">
        <f t="shared" si="195"/>
        <v>Profit</v>
      </c>
    </row>
    <row r="3138" spans="1:18">
      <c r="A3138">
        <v>1572</v>
      </c>
      <c r="B3138" t="s">
        <v>52</v>
      </c>
      <c r="C3138">
        <v>35</v>
      </c>
      <c r="D3138" t="s">
        <v>24</v>
      </c>
      <c r="E3138" t="s">
        <v>30</v>
      </c>
      <c r="F3138" t="s">
        <v>36</v>
      </c>
      <c r="G3138">
        <v>4355.0200000000004</v>
      </c>
      <c r="H3138">
        <v>1127.5899999999999</v>
      </c>
      <c r="I3138">
        <v>4916.72</v>
      </c>
      <c r="J3138">
        <v>3789.13</v>
      </c>
      <c r="K3138" s="1">
        <f t="shared" ref="K3138:K3201" si="196">J3138/H3138</f>
        <v>3.3603792158497328</v>
      </c>
      <c r="L3138" t="s">
        <v>26</v>
      </c>
      <c r="M3138" s="2" t="s">
        <v>62</v>
      </c>
      <c r="N3138" s="3" t="str">
        <f t="shared" ref="N3138:N3201" si="197">TEXT(M3138,"MMM")</f>
        <v>Feb</v>
      </c>
      <c r="O3138" t="s">
        <v>21</v>
      </c>
      <c r="P3138" t="s">
        <v>39</v>
      </c>
      <c r="Q3138" t="str">
        <f t="shared" ref="Q3138:Q3201" si="198">IF(C3138&gt;=18,IF(C3138&lt;=25,"Young",IF(C3138&lt;=40,"Adult",IF(C3138&lt;=60,"Senior",""))),"")</f>
        <v>Adult</v>
      </c>
      <c r="R3138" t="str">
        <f t="shared" ref="R3138:R3201" si="199">IF(J3138&gt;0,"Profit","Loss")</f>
        <v>Profit</v>
      </c>
    </row>
    <row r="3139" spans="1:18">
      <c r="A3139">
        <v>5066</v>
      </c>
      <c r="B3139" t="s">
        <v>40</v>
      </c>
      <c r="C3139">
        <v>50</v>
      </c>
      <c r="D3139" t="s">
        <v>16</v>
      </c>
      <c r="E3139" t="s">
        <v>57</v>
      </c>
      <c r="F3139" t="s">
        <v>25</v>
      </c>
      <c r="G3139">
        <v>2914.12</v>
      </c>
      <c r="H3139">
        <v>277.12</v>
      </c>
      <c r="I3139">
        <v>4916.7</v>
      </c>
      <c r="J3139">
        <v>4639.58</v>
      </c>
      <c r="K3139" s="1">
        <f t="shared" si="196"/>
        <v>16.74213337182448</v>
      </c>
      <c r="L3139" t="s">
        <v>26</v>
      </c>
      <c r="M3139" s="2" t="s">
        <v>234</v>
      </c>
      <c r="N3139" s="3" t="str">
        <f t="shared" si="197"/>
        <v>Oct</v>
      </c>
      <c r="O3139" t="s">
        <v>51</v>
      </c>
      <c r="P3139" t="s">
        <v>22</v>
      </c>
      <c r="Q3139" t="str">
        <f t="shared" si="198"/>
        <v>Senior</v>
      </c>
      <c r="R3139" t="str">
        <f t="shared" si="199"/>
        <v>Profit</v>
      </c>
    </row>
    <row r="3140" spans="1:18">
      <c r="A3140">
        <v>5224</v>
      </c>
      <c r="B3140" t="s">
        <v>92</v>
      </c>
      <c r="C3140">
        <v>56</v>
      </c>
      <c r="D3140" t="s">
        <v>24</v>
      </c>
      <c r="E3140" t="s">
        <v>66</v>
      </c>
      <c r="F3140" t="s">
        <v>25</v>
      </c>
      <c r="G3140">
        <v>3930.77</v>
      </c>
      <c r="H3140">
        <v>834.74</v>
      </c>
      <c r="I3140">
        <v>4916.68</v>
      </c>
      <c r="J3140">
        <v>4081.94</v>
      </c>
      <c r="K3140" s="1">
        <f t="shared" si="196"/>
        <v>4.8900735558377457</v>
      </c>
      <c r="L3140" t="s">
        <v>54</v>
      </c>
      <c r="M3140" s="2" t="s">
        <v>395</v>
      </c>
      <c r="N3140" s="3" t="str">
        <f t="shared" si="197"/>
        <v>Feb</v>
      </c>
      <c r="O3140" t="s">
        <v>28</v>
      </c>
      <c r="P3140" t="s">
        <v>22</v>
      </c>
      <c r="Q3140" t="str">
        <f t="shared" si="198"/>
        <v>Senior</v>
      </c>
      <c r="R3140" t="str">
        <f t="shared" si="199"/>
        <v>Profit</v>
      </c>
    </row>
    <row r="3141" spans="1:18">
      <c r="A3141">
        <v>605</v>
      </c>
      <c r="B3141" t="s">
        <v>34</v>
      </c>
      <c r="C3141">
        <v>33</v>
      </c>
      <c r="D3141" t="s">
        <v>16</v>
      </c>
      <c r="E3141" t="s">
        <v>66</v>
      </c>
      <c r="F3141" t="s">
        <v>49</v>
      </c>
      <c r="G3141">
        <v>3097.96</v>
      </c>
      <c r="H3141">
        <v>752.41</v>
      </c>
      <c r="I3141">
        <v>4916.51</v>
      </c>
      <c r="J3141">
        <v>4164.1000000000004</v>
      </c>
      <c r="K3141" s="1">
        <f t="shared" si="196"/>
        <v>5.5343496232107503</v>
      </c>
      <c r="L3141" t="s">
        <v>54</v>
      </c>
      <c r="M3141" s="2" t="s">
        <v>61</v>
      </c>
      <c r="N3141" s="3" t="str">
        <f t="shared" si="197"/>
        <v>Mar</v>
      </c>
      <c r="O3141" t="s">
        <v>33</v>
      </c>
      <c r="P3141" t="s">
        <v>22</v>
      </c>
      <c r="Q3141" t="str">
        <f t="shared" si="198"/>
        <v>Adult</v>
      </c>
      <c r="R3141" t="str">
        <f t="shared" si="199"/>
        <v>Profit</v>
      </c>
    </row>
    <row r="3142" spans="1:18">
      <c r="A3142">
        <v>6362</v>
      </c>
      <c r="B3142" t="s">
        <v>84</v>
      </c>
      <c r="C3142">
        <v>40</v>
      </c>
      <c r="D3142" t="s">
        <v>24</v>
      </c>
      <c r="E3142" t="s">
        <v>17</v>
      </c>
      <c r="F3142" t="s">
        <v>18</v>
      </c>
      <c r="G3142">
        <v>4158.4399999999996</v>
      </c>
      <c r="H3142">
        <v>611.44000000000005</v>
      </c>
      <c r="I3142">
        <v>4916.46</v>
      </c>
      <c r="J3142">
        <v>4305.0200000000004</v>
      </c>
      <c r="K3142" s="1">
        <f t="shared" si="196"/>
        <v>7.0407889572157529</v>
      </c>
      <c r="L3142" t="s">
        <v>31</v>
      </c>
      <c r="M3142" s="2" t="s">
        <v>177</v>
      </c>
      <c r="N3142" s="3" t="str">
        <f t="shared" si="197"/>
        <v>Jun</v>
      </c>
      <c r="O3142" t="s">
        <v>28</v>
      </c>
      <c r="P3142" t="s">
        <v>22</v>
      </c>
      <c r="Q3142" t="str">
        <f t="shared" si="198"/>
        <v>Adult</v>
      </c>
      <c r="R3142" t="str">
        <f t="shared" si="199"/>
        <v>Profit</v>
      </c>
    </row>
    <row r="3143" spans="1:18">
      <c r="A3143">
        <v>5327</v>
      </c>
      <c r="B3143" t="s">
        <v>15</v>
      </c>
      <c r="C3143">
        <v>45</v>
      </c>
      <c r="D3143" t="s">
        <v>24</v>
      </c>
      <c r="E3143" t="s">
        <v>57</v>
      </c>
      <c r="F3143" t="s">
        <v>18</v>
      </c>
      <c r="G3143">
        <v>2948.92</v>
      </c>
      <c r="H3143">
        <v>565.71</v>
      </c>
      <c r="I3143">
        <v>4915.5</v>
      </c>
      <c r="J3143">
        <v>4349.79</v>
      </c>
      <c r="K3143" s="1">
        <f t="shared" si="196"/>
        <v>7.6890809778861957</v>
      </c>
      <c r="L3143" t="s">
        <v>26</v>
      </c>
      <c r="M3143" s="2" t="s">
        <v>94</v>
      </c>
      <c r="N3143" s="3" t="str">
        <f t="shared" si="197"/>
        <v>Feb</v>
      </c>
      <c r="O3143" t="s">
        <v>28</v>
      </c>
      <c r="P3143" t="s">
        <v>39</v>
      </c>
      <c r="Q3143" t="str">
        <f t="shared" si="198"/>
        <v>Senior</v>
      </c>
      <c r="R3143" t="str">
        <f t="shared" si="199"/>
        <v>Profit</v>
      </c>
    </row>
    <row r="3144" spans="1:18">
      <c r="A3144">
        <v>6935</v>
      </c>
      <c r="B3144" t="s">
        <v>84</v>
      </c>
      <c r="C3144">
        <v>42</v>
      </c>
      <c r="D3144" t="s">
        <v>24</v>
      </c>
      <c r="E3144" t="s">
        <v>66</v>
      </c>
      <c r="F3144" t="s">
        <v>18</v>
      </c>
      <c r="G3144">
        <v>4114.63</v>
      </c>
      <c r="H3144">
        <v>690.17</v>
      </c>
      <c r="I3144">
        <v>4914.91</v>
      </c>
      <c r="J3144">
        <v>4224.74</v>
      </c>
      <c r="K3144" s="1">
        <f t="shared" si="196"/>
        <v>6.1213034469768317</v>
      </c>
      <c r="L3144" t="s">
        <v>26</v>
      </c>
      <c r="M3144" s="2" t="s">
        <v>384</v>
      </c>
      <c r="N3144" s="3" t="str">
        <f t="shared" si="197"/>
        <v>Mar</v>
      </c>
      <c r="O3144" t="s">
        <v>28</v>
      </c>
      <c r="P3144" t="s">
        <v>39</v>
      </c>
      <c r="Q3144" t="str">
        <f t="shared" si="198"/>
        <v>Senior</v>
      </c>
      <c r="R3144" t="str">
        <f t="shared" si="199"/>
        <v>Profit</v>
      </c>
    </row>
    <row r="3145" spans="1:18">
      <c r="A3145">
        <v>6146</v>
      </c>
      <c r="B3145" t="s">
        <v>40</v>
      </c>
      <c r="C3145">
        <v>40</v>
      </c>
      <c r="D3145" t="s">
        <v>24</v>
      </c>
      <c r="E3145" t="s">
        <v>57</v>
      </c>
      <c r="F3145" t="s">
        <v>36</v>
      </c>
      <c r="G3145">
        <v>4422.1400000000003</v>
      </c>
      <c r="H3145">
        <v>64.099999999999994</v>
      </c>
      <c r="I3145">
        <v>4914.79</v>
      </c>
      <c r="J3145">
        <v>4850.6899999999996</v>
      </c>
      <c r="K3145" s="1">
        <f t="shared" si="196"/>
        <v>75.673790951638068</v>
      </c>
      <c r="L3145" t="s">
        <v>26</v>
      </c>
      <c r="M3145" s="2" t="s">
        <v>239</v>
      </c>
      <c r="N3145" s="3" t="str">
        <f t="shared" si="197"/>
        <v>Sep</v>
      </c>
      <c r="O3145" t="s">
        <v>56</v>
      </c>
      <c r="P3145" t="s">
        <v>39</v>
      </c>
      <c r="Q3145" t="str">
        <f t="shared" si="198"/>
        <v>Adult</v>
      </c>
      <c r="R3145" t="str">
        <f t="shared" si="199"/>
        <v>Profit</v>
      </c>
    </row>
    <row r="3146" spans="1:18">
      <c r="A3146">
        <v>5365</v>
      </c>
      <c r="B3146" t="s">
        <v>47</v>
      </c>
      <c r="C3146">
        <v>48</v>
      </c>
      <c r="D3146" t="s">
        <v>16</v>
      </c>
      <c r="E3146" t="s">
        <v>17</v>
      </c>
      <c r="F3146" t="s">
        <v>36</v>
      </c>
      <c r="G3146">
        <v>4303.12</v>
      </c>
      <c r="H3146">
        <v>1230.6300000000001</v>
      </c>
      <c r="I3146">
        <v>4914.59</v>
      </c>
      <c r="J3146">
        <v>3683.96</v>
      </c>
      <c r="K3146" s="1">
        <f t="shared" si="196"/>
        <v>2.9935561460390203</v>
      </c>
      <c r="L3146" t="s">
        <v>54</v>
      </c>
      <c r="M3146" s="2" t="s">
        <v>277</v>
      </c>
      <c r="N3146" s="3" t="str">
        <f t="shared" si="197"/>
        <v>Apr</v>
      </c>
      <c r="O3146" t="s">
        <v>51</v>
      </c>
      <c r="P3146" t="s">
        <v>22</v>
      </c>
      <c r="Q3146" t="str">
        <f t="shared" si="198"/>
        <v>Senior</v>
      </c>
      <c r="R3146" t="str">
        <f t="shared" si="199"/>
        <v>Profit</v>
      </c>
    </row>
    <row r="3147" spans="1:18">
      <c r="A3147">
        <v>8142</v>
      </c>
      <c r="B3147" t="s">
        <v>40</v>
      </c>
      <c r="C3147">
        <v>25</v>
      </c>
      <c r="D3147" t="s">
        <v>16</v>
      </c>
      <c r="E3147" t="s">
        <v>57</v>
      </c>
      <c r="F3147" t="s">
        <v>49</v>
      </c>
      <c r="G3147">
        <v>3209.69</v>
      </c>
      <c r="H3147">
        <v>1183.24</v>
      </c>
      <c r="I3147">
        <v>4912.54</v>
      </c>
      <c r="J3147">
        <v>3729.3</v>
      </c>
      <c r="K3147" s="1">
        <f t="shared" si="196"/>
        <v>3.1517697170481052</v>
      </c>
      <c r="L3147" t="s">
        <v>19</v>
      </c>
      <c r="M3147" s="2" t="s">
        <v>230</v>
      </c>
      <c r="N3147" s="3" t="str">
        <f t="shared" si="197"/>
        <v>Oct</v>
      </c>
      <c r="O3147" t="s">
        <v>21</v>
      </c>
      <c r="P3147" t="s">
        <v>39</v>
      </c>
      <c r="Q3147" t="str">
        <f t="shared" si="198"/>
        <v>Young</v>
      </c>
      <c r="R3147" t="str">
        <f t="shared" si="199"/>
        <v>Profit</v>
      </c>
    </row>
    <row r="3148" spans="1:18">
      <c r="A3148">
        <v>8423</v>
      </c>
      <c r="B3148" t="s">
        <v>52</v>
      </c>
      <c r="C3148">
        <v>42</v>
      </c>
      <c r="D3148" t="s">
        <v>24</v>
      </c>
      <c r="E3148" t="s">
        <v>35</v>
      </c>
      <c r="F3148" t="s">
        <v>18</v>
      </c>
      <c r="G3148">
        <v>2754.37</v>
      </c>
      <c r="H3148">
        <v>663.37</v>
      </c>
      <c r="I3148">
        <v>4909.6000000000004</v>
      </c>
      <c r="J3148">
        <v>4246.2299999999996</v>
      </c>
      <c r="K3148" s="1">
        <f t="shared" si="196"/>
        <v>6.4009979347875232</v>
      </c>
      <c r="L3148" t="s">
        <v>19</v>
      </c>
      <c r="M3148" s="2" t="s">
        <v>333</v>
      </c>
      <c r="N3148" s="3" t="str">
        <f t="shared" si="197"/>
        <v>Mar</v>
      </c>
      <c r="O3148" t="s">
        <v>33</v>
      </c>
      <c r="P3148" t="s">
        <v>22</v>
      </c>
      <c r="Q3148" t="str">
        <f t="shared" si="198"/>
        <v>Senior</v>
      </c>
      <c r="R3148" t="str">
        <f t="shared" si="199"/>
        <v>Profit</v>
      </c>
    </row>
    <row r="3149" spans="1:18">
      <c r="A3149">
        <v>4293</v>
      </c>
      <c r="B3149" t="s">
        <v>47</v>
      </c>
      <c r="C3149">
        <v>35</v>
      </c>
      <c r="D3149" t="s">
        <v>24</v>
      </c>
      <c r="E3149" t="s">
        <v>66</v>
      </c>
      <c r="F3149" t="s">
        <v>36</v>
      </c>
      <c r="G3149">
        <v>3130.4</v>
      </c>
      <c r="H3149">
        <v>934.73</v>
      </c>
      <c r="I3149">
        <v>4909.2</v>
      </c>
      <c r="J3149">
        <v>3974.47</v>
      </c>
      <c r="K3149" s="1">
        <f t="shared" si="196"/>
        <v>4.2519979031378039</v>
      </c>
      <c r="L3149" t="s">
        <v>26</v>
      </c>
      <c r="M3149" s="2" t="s">
        <v>331</v>
      </c>
      <c r="N3149" s="3" t="str">
        <f t="shared" si="197"/>
        <v>Sep</v>
      </c>
      <c r="O3149" t="s">
        <v>51</v>
      </c>
      <c r="P3149" t="s">
        <v>39</v>
      </c>
      <c r="Q3149" t="str">
        <f t="shared" si="198"/>
        <v>Adult</v>
      </c>
      <c r="R3149" t="str">
        <f t="shared" si="199"/>
        <v>Profit</v>
      </c>
    </row>
    <row r="3150" spans="1:18">
      <c r="A3150">
        <v>8004</v>
      </c>
      <c r="B3150" t="s">
        <v>52</v>
      </c>
      <c r="C3150">
        <v>39</v>
      </c>
      <c r="D3150" t="s">
        <v>16</v>
      </c>
      <c r="E3150" t="s">
        <v>17</v>
      </c>
      <c r="F3150" t="s">
        <v>49</v>
      </c>
      <c r="G3150">
        <v>3141.82</v>
      </c>
      <c r="H3150">
        <v>1518.47</v>
      </c>
      <c r="I3150">
        <v>4908.51</v>
      </c>
      <c r="J3150">
        <v>3390.04</v>
      </c>
      <c r="K3150" s="1">
        <f t="shared" si="196"/>
        <v>2.2325366981237691</v>
      </c>
      <c r="L3150" t="s">
        <v>37</v>
      </c>
      <c r="M3150" s="2" t="s">
        <v>405</v>
      </c>
      <c r="N3150" s="3" t="str">
        <f t="shared" si="197"/>
        <v>Jul</v>
      </c>
      <c r="O3150" t="s">
        <v>28</v>
      </c>
      <c r="P3150" t="s">
        <v>22</v>
      </c>
      <c r="Q3150" t="str">
        <f t="shared" si="198"/>
        <v>Adult</v>
      </c>
      <c r="R3150" t="str">
        <f t="shared" si="199"/>
        <v>Profit</v>
      </c>
    </row>
    <row r="3151" spans="1:18">
      <c r="A3151">
        <v>879</v>
      </c>
      <c r="B3151" t="s">
        <v>44</v>
      </c>
      <c r="C3151">
        <v>55</v>
      </c>
      <c r="D3151" t="s">
        <v>24</v>
      </c>
      <c r="E3151" t="s">
        <v>57</v>
      </c>
      <c r="F3151" t="s">
        <v>36</v>
      </c>
      <c r="G3151">
        <v>4178.08</v>
      </c>
      <c r="H3151">
        <v>322.08999999999997</v>
      </c>
      <c r="I3151">
        <v>4908.4799999999996</v>
      </c>
      <c r="J3151">
        <v>4586.3900000000003</v>
      </c>
      <c r="K3151" s="1">
        <f t="shared" si="196"/>
        <v>14.239467229656309</v>
      </c>
      <c r="L3151" t="s">
        <v>26</v>
      </c>
      <c r="M3151" s="2" t="s">
        <v>234</v>
      </c>
      <c r="N3151" s="3" t="str">
        <f t="shared" si="197"/>
        <v>Oct</v>
      </c>
      <c r="O3151" t="s">
        <v>21</v>
      </c>
      <c r="P3151" t="s">
        <v>39</v>
      </c>
      <c r="Q3151" t="str">
        <f t="shared" si="198"/>
        <v>Senior</v>
      </c>
      <c r="R3151" t="str">
        <f t="shared" si="199"/>
        <v>Profit</v>
      </c>
    </row>
    <row r="3152" spans="1:18">
      <c r="A3152">
        <v>6851</v>
      </c>
      <c r="B3152" t="s">
        <v>34</v>
      </c>
      <c r="C3152">
        <v>60</v>
      </c>
      <c r="D3152" t="s">
        <v>16</v>
      </c>
      <c r="E3152" t="s">
        <v>41</v>
      </c>
      <c r="F3152" t="s">
        <v>42</v>
      </c>
      <c r="G3152">
        <v>3656.67</v>
      </c>
      <c r="H3152">
        <v>1471.62</v>
      </c>
      <c r="I3152">
        <v>4908.0200000000004</v>
      </c>
      <c r="J3152">
        <v>3436.4</v>
      </c>
      <c r="K3152" s="1">
        <f t="shared" si="196"/>
        <v>2.335113684239138</v>
      </c>
      <c r="L3152" t="s">
        <v>31</v>
      </c>
      <c r="M3152" s="2" t="s">
        <v>294</v>
      </c>
      <c r="N3152" s="3" t="str">
        <f t="shared" si="197"/>
        <v>Jan</v>
      </c>
      <c r="O3152" t="s">
        <v>33</v>
      </c>
      <c r="P3152" t="s">
        <v>39</v>
      </c>
      <c r="Q3152" t="str">
        <f t="shared" si="198"/>
        <v>Senior</v>
      </c>
      <c r="R3152" t="str">
        <f t="shared" si="199"/>
        <v>Profit</v>
      </c>
    </row>
    <row r="3153" spans="1:18">
      <c r="A3153">
        <v>2004</v>
      </c>
      <c r="B3153" t="s">
        <v>84</v>
      </c>
      <c r="C3153">
        <v>56</v>
      </c>
      <c r="D3153" t="s">
        <v>16</v>
      </c>
      <c r="E3153" t="s">
        <v>41</v>
      </c>
      <c r="F3153" t="s">
        <v>25</v>
      </c>
      <c r="G3153">
        <v>3296.95</v>
      </c>
      <c r="H3153">
        <v>261.05</v>
      </c>
      <c r="I3153">
        <v>4907.5600000000004</v>
      </c>
      <c r="J3153">
        <v>4646.51</v>
      </c>
      <c r="K3153" s="1">
        <f t="shared" si="196"/>
        <v>17.79931047692013</v>
      </c>
      <c r="L3153" t="s">
        <v>31</v>
      </c>
      <c r="M3153" s="2" t="s">
        <v>20</v>
      </c>
      <c r="N3153" s="3" t="str">
        <f t="shared" si="197"/>
        <v>Dec</v>
      </c>
      <c r="O3153" t="s">
        <v>56</v>
      </c>
      <c r="P3153" t="s">
        <v>22</v>
      </c>
      <c r="Q3153" t="str">
        <f t="shared" si="198"/>
        <v>Senior</v>
      </c>
      <c r="R3153" t="str">
        <f t="shared" si="199"/>
        <v>Profit</v>
      </c>
    </row>
    <row r="3154" spans="1:18">
      <c r="A3154">
        <v>7689</v>
      </c>
      <c r="B3154" t="s">
        <v>34</v>
      </c>
      <c r="C3154">
        <v>23</v>
      </c>
      <c r="D3154" t="s">
        <v>24</v>
      </c>
      <c r="E3154" t="s">
        <v>57</v>
      </c>
      <c r="F3154" t="s">
        <v>36</v>
      </c>
      <c r="G3154">
        <v>4260.68</v>
      </c>
      <c r="H3154">
        <v>1323.29</v>
      </c>
      <c r="I3154">
        <v>4907.3599999999997</v>
      </c>
      <c r="J3154">
        <v>3584.07</v>
      </c>
      <c r="K3154" s="1">
        <f t="shared" si="196"/>
        <v>2.7084539292218639</v>
      </c>
      <c r="L3154" t="s">
        <v>26</v>
      </c>
      <c r="M3154" s="2" t="s">
        <v>366</v>
      </c>
      <c r="N3154" s="3" t="str">
        <f t="shared" si="197"/>
        <v>Jun</v>
      </c>
      <c r="O3154" t="s">
        <v>28</v>
      </c>
      <c r="P3154" t="s">
        <v>39</v>
      </c>
      <c r="Q3154" t="str">
        <f t="shared" si="198"/>
        <v>Young</v>
      </c>
      <c r="R3154" t="str">
        <f t="shared" si="199"/>
        <v>Profit</v>
      </c>
    </row>
    <row r="3155" spans="1:18">
      <c r="A3155">
        <v>7959</v>
      </c>
      <c r="B3155" t="s">
        <v>34</v>
      </c>
      <c r="C3155">
        <v>23</v>
      </c>
      <c r="D3155" t="s">
        <v>16</v>
      </c>
      <c r="E3155" t="s">
        <v>17</v>
      </c>
      <c r="F3155" t="s">
        <v>49</v>
      </c>
      <c r="G3155">
        <v>2837.83</v>
      </c>
      <c r="H3155">
        <v>1541.19</v>
      </c>
      <c r="I3155">
        <v>4905.95</v>
      </c>
      <c r="J3155">
        <v>3364.76</v>
      </c>
      <c r="K3155" s="1">
        <f t="shared" si="196"/>
        <v>2.1832220556842441</v>
      </c>
      <c r="L3155" t="s">
        <v>19</v>
      </c>
      <c r="M3155" s="2" t="s">
        <v>345</v>
      </c>
      <c r="N3155" s="3" t="str">
        <f t="shared" si="197"/>
        <v>Mar</v>
      </c>
      <c r="O3155" t="s">
        <v>21</v>
      </c>
      <c r="P3155" t="s">
        <v>39</v>
      </c>
      <c r="Q3155" t="str">
        <f t="shared" si="198"/>
        <v>Young</v>
      </c>
      <c r="R3155" t="str">
        <f t="shared" si="199"/>
        <v>Profit</v>
      </c>
    </row>
    <row r="3156" spans="1:18">
      <c r="A3156">
        <v>4072</v>
      </c>
      <c r="B3156" t="s">
        <v>44</v>
      </c>
      <c r="C3156">
        <v>52</v>
      </c>
      <c r="D3156" t="s">
        <v>16</v>
      </c>
      <c r="E3156" t="s">
        <v>30</v>
      </c>
      <c r="F3156" t="s">
        <v>18</v>
      </c>
      <c r="G3156">
        <v>3590.52</v>
      </c>
      <c r="H3156">
        <v>637.77</v>
      </c>
      <c r="I3156">
        <v>4905.32</v>
      </c>
      <c r="J3156">
        <v>4267.55</v>
      </c>
      <c r="K3156" s="1">
        <f t="shared" si="196"/>
        <v>6.6913620897815829</v>
      </c>
      <c r="L3156" t="s">
        <v>26</v>
      </c>
      <c r="M3156" s="2" t="s">
        <v>232</v>
      </c>
      <c r="N3156" s="3" t="str">
        <f t="shared" si="197"/>
        <v>Jul</v>
      </c>
      <c r="O3156" t="s">
        <v>21</v>
      </c>
      <c r="P3156" t="s">
        <v>22</v>
      </c>
      <c r="Q3156" t="str">
        <f t="shared" si="198"/>
        <v>Senior</v>
      </c>
      <c r="R3156" t="str">
        <f t="shared" si="199"/>
        <v>Profit</v>
      </c>
    </row>
    <row r="3157" spans="1:18">
      <c r="A3157">
        <v>3381</v>
      </c>
      <c r="B3157" t="s">
        <v>40</v>
      </c>
      <c r="C3157">
        <v>55</v>
      </c>
      <c r="D3157" t="s">
        <v>24</v>
      </c>
      <c r="E3157" t="s">
        <v>41</v>
      </c>
      <c r="F3157" t="s">
        <v>42</v>
      </c>
      <c r="G3157">
        <v>3873.36</v>
      </c>
      <c r="H3157">
        <v>989</v>
      </c>
      <c r="I3157">
        <v>4903.8999999999996</v>
      </c>
      <c r="J3157">
        <v>3914.9</v>
      </c>
      <c r="K3157" s="1">
        <f t="shared" si="196"/>
        <v>3.958442871587462</v>
      </c>
      <c r="L3157" t="s">
        <v>19</v>
      </c>
      <c r="M3157" s="2" t="s">
        <v>147</v>
      </c>
      <c r="N3157" s="3" t="str">
        <f t="shared" si="197"/>
        <v>Oct</v>
      </c>
      <c r="O3157" t="s">
        <v>56</v>
      </c>
      <c r="P3157" t="s">
        <v>39</v>
      </c>
      <c r="Q3157" t="str">
        <f t="shared" si="198"/>
        <v>Senior</v>
      </c>
      <c r="R3157" t="str">
        <f t="shared" si="199"/>
        <v>Profit</v>
      </c>
    </row>
    <row r="3158" spans="1:18">
      <c r="A3158">
        <v>6289</v>
      </c>
      <c r="B3158" t="s">
        <v>29</v>
      </c>
      <c r="C3158">
        <v>32</v>
      </c>
      <c r="D3158" t="s">
        <v>24</v>
      </c>
      <c r="E3158" t="s">
        <v>57</v>
      </c>
      <c r="F3158" t="s">
        <v>42</v>
      </c>
      <c r="G3158">
        <v>2888.52</v>
      </c>
      <c r="H3158">
        <v>1576.76</v>
      </c>
      <c r="I3158">
        <v>4903.82</v>
      </c>
      <c r="J3158">
        <v>3327.06</v>
      </c>
      <c r="K3158" s="1">
        <f t="shared" si="196"/>
        <v>2.1100611380298839</v>
      </c>
      <c r="L3158" t="s">
        <v>31</v>
      </c>
      <c r="M3158" s="2" t="s">
        <v>375</v>
      </c>
      <c r="N3158" s="3" t="str">
        <f t="shared" si="197"/>
        <v>Mar</v>
      </c>
      <c r="O3158" t="s">
        <v>56</v>
      </c>
      <c r="P3158" t="s">
        <v>39</v>
      </c>
      <c r="Q3158" t="str">
        <f t="shared" si="198"/>
        <v>Adult</v>
      </c>
      <c r="R3158" t="str">
        <f t="shared" si="199"/>
        <v>Profit</v>
      </c>
    </row>
    <row r="3159" spans="1:18">
      <c r="A3159">
        <v>8608</v>
      </c>
      <c r="B3159" t="s">
        <v>29</v>
      </c>
      <c r="C3159">
        <v>28</v>
      </c>
      <c r="D3159" t="s">
        <v>16</v>
      </c>
      <c r="E3159" t="s">
        <v>57</v>
      </c>
      <c r="F3159" t="s">
        <v>18</v>
      </c>
      <c r="G3159">
        <v>3596.81</v>
      </c>
      <c r="H3159">
        <v>1630.26</v>
      </c>
      <c r="I3159">
        <v>4903.7700000000004</v>
      </c>
      <c r="J3159">
        <v>3273.51</v>
      </c>
      <c r="K3159" s="1">
        <f t="shared" si="196"/>
        <v>2.0079680541754077</v>
      </c>
      <c r="L3159" t="s">
        <v>31</v>
      </c>
      <c r="M3159" s="2" t="s">
        <v>406</v>
      </c>
      <c r="N3159" s="3" t="str">
        <f t="shared" si="197"/>
        <v>Jan</v>
      </c>
      <c r="O3159" t="s">
        <v>56</v>
      </c>
      <c r="P3159" t="s">
        <v>39</v>
      </c>
      <c r="Q3159" t="str">
        <f t="shared" si="198"/>
        <v>Adult</v>
      </c>
      <c r="R3159" t="str">
        <f t="shared" si="199"/>
        <v>Profit</v>
      </c>
    </row>
    <row r="3160" spans="1:18">
      <c r="A3160">
        <v>284</v>
      </c>
      <c r="B3160" t="s">
        <v>52</v>
      </c>
      <c r="C3160">
        <v>18</v>
      </c>
      <c r="D3160" t="s">
        <v>16</v>
      </c>
      <c r="E3160" t="s">
        <v>59</v>
      </c>
      <c r="F3160" t="s">
        <v>25</v>
      </c>
      <c r="G3160">
        <v>3782.2</v>
      </c>
      <c r="H3160">
        <v>1998.88</v>
      </c>
      <c r="I3160">
        <v>4903.59</v>
      </c>
      <c r="J3160">
        <v>2904.71</v>
      </c>
      <c r="K3160" s="1">
        <f t="shared" si="196"/>
        <v>1.4531687745137276</v>
      </c>
      <c r="L3160" t="s">
        <v>19</v>
      </c>
      <c r="M3160" s="2" t="s">
        <v>233</v>
      </c>
      <c r="N3160" s="3" t="str">
        <f t="shared" si="197"/>
        <v>Sep</v>
      </c>
      <c r="O3160" t="s">
        <v>21</v>
      </c>
      <c r="P3160" t="s">
        <v>39</v>
      </c>
      <c r="Q3160" t="str">
        <f t="shared" si="198"/>
        <v>Young</v>
      </c>
      <c r="R3160" t="str">
        <f t="shared" si="199"/>
        <v>Profit</v>
      </c>
    </row>
    <row r="3161" spans="1:18">
      <c r="A3161">
        <v>9492</v>
      </c>
      <c r="B3161" t="s">
        <v>92</v>
      </c>
      <c r="C3161">
        <v>43</v>
      </c>
      <c r="D3161" t="s">
        <v>16</v>
      </c>
      <c r="E3161" t="s">
        <v>57</v>
      </c>
      <c r="F3161" t="s">
        <v>49</v>
      </c>
      <c r="G3161">
        <v>3134.26</v>
      </c>
      <c r="H3161">
        <v>1152.18</v>
      </c>
      <c r="I3161">
        <v>4903.3999999999996</v>
      </c>
      <c r="J3161">
        <v>3751.22</v>
      </c>
      <c r="K3161" s="1">
        <f t="shared" si="196"/>
        <v>3.2557586488222321</v>
      </c>
      <c r="L3161" t="s">
        <v>54</v>
      </c>
      <c r="M3161" s="2" t="s">
        <v>96</v>
      </c>
      <c r="N3161" s="3" t="str">
        <f t="shared" si="197"/>
        <v>Apr</v>
      </c>
      <c r="O3161" t="s">
        <v>56</v>
      </c>
      <c r="P3161" t="s">
        <v>22</v>
      </c>
      <c r="Q3161" t="str">
        <f t="shared" si="198"/>
        <v>Senior</v>
      </c>
      <c r="R3161" t="str">
        <f t="shared" si="199"/>
        <v>Profit</v>
      </c>
    </row>
    <row r="3162" spans="1:18">
      <c r="A3162">
        <v>913</v>
      </c>
      <c r="B3162" t="s">
        <v>15</v>
      </c>
      <c r="C3162">
        <v>46</v>
      </c>
      <c r="D3162" t="s">
        <v>24</v>
      </c>
      <c r="E3162" t="s">
        <v>35</v>
      </c>
      <c r="F3162" t="s">
        <v>49</v>
      </c>
      <c r="G3162">
        <v>3217.57</v>
      </c>
      <c r="H3162">
        <v>1203.17</v>
      </c>
      <c r="I3162">
        <v>4902.9799999999996</v>
      </c>
      <c r="J3162">
        <v>3699.81</v>
      </c>
      <c r="K3162" s="1">
        <f t="shared" si="196"/>
        <v>3.0750517383245923</v>
      </c>
      <c r="L3162" t="s">
        <v>26</v>
      </c>
      <c r="M3162" s="2" t="s">
        <v>299</v>
      </c>
      <c r="N3162" s="3" t="str">
        <f t="shared" si="197"/>
        <v>May</v>
      </c>
      <c r="O3162" t="s">
        <v>21</v>
      </c>
      <c r="P3162" t="s">
        <v>39</v>
      </c>
      <c r="Q3162" t="str">
        <f t="shared" si="198"/>
        <v>Senior</v>
      </c>
      <c r="R3162" t="str">
        <f t="shared" si="199"/>
        <v>Profit</v>
      </c>
    </row>
    <row r="3163" spans="1:18">
      <c r="A3163">
        <v>6157</v>
      </c>
      <c r="B3163" t="s">
        <v>47</v>
      </c>
      <c r="C3163">
        <v>53</v>
      </c>
      <c r="D3163" t="s">
        <v>24</v>
      </c>
      <c r="E3163" t="s">
        <v>59</v>
      </c>
      <c r="F3163" t="s">
        <v>42</v>
      </c>
      <c r="G3163">
        <v>3191.39</v>
      </c>
      <c r="H3163">
        <v>1212.03</v>
      </c>
      <c r="I3163">
        <v>4902.84</v>
      </c>
      <c r="J3163">
        <v>3690.81</v>
      </c>
      <c r="K3163" s="1">
        <f t="shared" si="196"/>
        <v>3.0451473973416499</v>
      </c>
      <c r="L3163" t="s">
        <v>19</v>
      </c>
      <c r="M3163" s="2" t="s">
        <v>121</v>
      </c>
      <c r="N3163" s="3" t="str">
        <f t="shared" si="197"/>
        <v>Jun</v>
      </c>
      <c r="O3163" t="s">
        <v>21</v>
      </c>
      <c r="P3163" t="s">
        <v>39</v>
      </c>
      <c r="Q3163" t="str">
        <f t="shared" si="198"/>
        <v>Senior</v>
      </c>
      <c r="R3163" t="str">
        <f t="shared" si="199"/>
        <v>Profit</v>
      </c>
    </row>
    <row r="3164" spans="1:18">
      <c r="A3164">
        <v>8429</v>
      </c>
      <c r="B3164" t="s">
        <v>47</v>
      </c>
      <c r="C3164">
        <v>42</v>
      </c>
      <c r="D3164" t="s">
        <v>24</v>
      </c>
      <c r="E3164" t="s">
        <v>41</v>
      </c>
      <c r="F3164" t="s">
        <v>42</v>
      </c>
      <c r="G3164">
        <v>3427.14</v>
      </c>
      <c r="H3164">
        <v>1631.79</v>
      </c>
      <c r="I3164">
        <v>4902.2</v>
      </c>
      <c r="J3164">
        <v>3270.41</v>
      </c>
      <c r="K3164" s="1">
        <f t="shared" si="196"/>
        <v>2.0041855876062482</v>
      </c>
      <c r="L3164" t="s">
        <v>19</v>
      </c>
      <c r="M3164" s="2" t="s">
        <v>220</v>
      </c>
      <c r="N3164" s="3" t="str">
        <f t="shared" si="197"/>
        <v>Jul</v>
      </c>
      <c r="O3164" t="s">
        <v>21</v>
      </c>
      <c r="P3164" t="s">
        <v>22</v>
      </c>
      <c r="Q3164" t="str">
        <f t="shared" si="198"/>
        <v>Senior</v>
      </c>
      <c r="R3164" t="str">
        <f t="shared" si="199"/>
        <v>Profit</v>
      </c>
    </row>
    <row r="3165" spans="1:18">
      <c r="A3165">
        <v>3098</v>
      </c>
      <c r="B3165" t="s">
        <v>47</v>
      </c>
      <c r="C3165">
        <v>35</v>
      </c>
      <c r="D3165" t="s">
        <v>24</v>
      </c>
      <c r="E3165" t="s">
        <v>30</v>
      </c>
      <c r="F3165" t="s">
        <v>18</v>
      </c>
      <c r="G3165">
        <v>2900.78</v>
      </c>
      <c r="H3165">
        <v>520.73</v>
      </c>
      <c r="I3165">
        <v>4902.1000000000004</v>
      </c>
      <c r="J3165">
        <v>4381.37</v>
      </c>
      <c r="K3165" s="1">
        <f t="shared" si="196"/>
        <v>8.4138997177039911</v>
      </c>
      <c r="L3165" t="s">
        <v>19</v>
      </c>
      <c r="M3165" s="2" t="s">
        <v>381</v>
      </c>
      <c r="N3165" s="3" t="str">
        <f t="shared" si="197"/>
        <v>Nov</v>
      </c>
      <c r="O3165" t="s">
        <v>33</v>
      </c>
      <c r="P3165" t="s">
        <v>39</v>
      </c>
      <c r="Q3165" t="str">
        <f t="shared" si="198"/>
        <v>Adult</v>
      </c>
      <c r="R3165" t="str">
        <f t="shared" si="199"/>
        <v>Profit</v>
      </c>
    </row>
    <row r="3166" spans="1:18">
      <c r="A3166">
        <v>8417</v>
      </c>
      <c r="B3166" t="s">
        <v>44</v>
      </c>
      <c r="C3166">
        <v>60</v>
      </c>
      <c r="D3166" t="s">
        <v>16</v>
      </c>
      <c r="E3166" t="s">
        <v>41</v>
      </c>
      <c r="F3166" t="s">
        <v>36</v>
      </c>
      <c r="G3166">
        <v>3025.41</v>
      </c>
      <c r="H3166">
        <v>1564.95</v>
      </c>
      <c r="I3166">
        <v>4902.01</v>
      </c>
      <c r="J3166">
        <v>3337.06</v>
      </c>
      <c r="K3166" s="1">
        <f t="shared" si="196"/>
        <v>2.1323748362567492</v>
      </c>
      <c r="L3166" t="s">
        <v>31</v>
      </c>
      <c r="M3166" s="2" t="s">
        <v>359</v>
      </c>
      <c r="N3166" s="3" t="str">
        <f t="shared" si="197"/>
        <v>Jul</v>
      </c>
      <c r="O3166" t="s">
        <v>28</v>
      </c>
      <c r="P3166" t="s">
        <v>39</v>
      </c>
      <c r="Q3166" t="str">
        <f t="shared" si="198"/>
        <v>Senior</v>
      </c>
      <c r="R3166" t="str">
        <f t="shared" si="199"/>
        <v>Profit</v>
      </c>
    </row>
    <row r="3167" spans="1:18">
      <c r="A3167">
        <v>3653</v>
      </c>
      <c r="B3167" t="s">
        <v>52</v>
      </c>
      <c r="C3167">
        <v>53</v>
      </c>
      <c r="D3167" t="s">
        <v>16</v>
      </c>
      <c r="E3167" t="s">
        <v>53</v>
      </c>
      <c r="F3167" t="s">
        <v>42</v>
      </c>
      <c r="G3167">
        <v>3946.38</v>
      </c>
      <c r="H3167">
        <v>1479.85</v>
      </c>
      <c r="I3167">
        <v>4900.8</v>
      </c>
      <c r="J3167">
        <v>3420.95</v>
      </c>
      <c r="K3167" s="1">
        <f t="shared" si="196"/>
        <v>2.3116869953035781</v>
      </c>
      <c r="L3167" t="s">
        <v>37</v>
      </c>
      <c r="M3167" s="2" t="s">
        <v>181</v>
      </c>
      <c r="N3167" s="3" t="str">
        <f t="shared" si="197"/>
        <v>Aug</v>
      </c>
      <c r="O3167" t="s">
        <v>33</v>
      </c>
      <c r="P3167" t="s">
        <v>39</v>
      </c>
      <c r="Q3167" t="str">
        <f t="shared" si="198"/>
        <v>Senior</v>
      </c>
      <c r="R3167" t="str">
        <f t="shared" si="199"/>
        <v>Profit</v>
      </c>
    </row>
    <row r="3168" spans="1:18">
      <c r="A3168">
        <v>3867</v>
      </c>
      <c r="B3168" t="s">
        <v>92</v>
      </c>
      <c r="C3168">
        <v>47</v>
      </c>
      <c r="D3168" t="s">
        <v>16</v>
      </c>
      <c r="E3168" t="s">
        <v>66</v>
      </c>
      <c r="F3168" t="s">
        <v>42</v>
      </c>
      <c r="G3168">
        <v>3196.89</v>
      </c>
      <c r="H3168">
        <v>253.34</v>
      </c>
      <c r="I3168">
        <v>4899.42</v>
      </c>
      <c r="J3168">
        <v>4646.08</v>
      </c>
      <c r="K3168" s="1">
        <f t="shared" si="196"/>
        <v>18.339306860345779</v>
      </c>
      <c r="L3168" t="s">
        <v>54</v>
      </c>
      <c r="M3168" s="2" t="s">
        <v>334</v>
      </c>
      <c r="N3168" s="3" t="str">
        <f t="shared" si="197"/>
        <v>Mar</v>
      </c>
      <c r="O3168" t="s">
        <v>28</v>
      </c>
      <c r="P3168" t="s">
        <v>22</v>
      </c>
      <c r="Q3168" t="str">
        <f t="shared" si="198"/>
        <v>Senior</v>
      </c>
      <c r="R3168" t="str">
        <f t="shared" si="199"/>
        <v>Profit</v>
      </c>
    </row>
    <row r="3169" spans="1:18">
      <c r="A3169">
        <v>625</v>
      </c>
      <c r="B3169" t="s">
        <v>84</v>
      </c>
      <c r="C3169">
        <v>18</v>
      </c>
      <c r="D3169" t="s">
        <v>24</v>
      </c>
      <c r="E3169" t="s">
        <v>53</v>
      </c>
      <c r="F3169" t="s">
        <v>42</v>
      </c>
      <c r="G3169">
        <v>4010.08</v>
      </c>
      <c r="H3169">
        <v>373.31</v>
      </c>
      <c r="I3169">
        <v>4898.59</v>
      </c>
      <c r="J3169">
        <v>4525.28</v>
      </c>
      <c r="K3169" s="1">
        <f t="shared" si="196"/>
        <v>12.122043341994589</v>
      </c>
      <c r="L3169" t="s">
        <v>54</v>
      </c>
      <c r="M3169" s="2" t="s">
        <v>344</v>
      </c>
      <c r="N3169" s="3" t="str">
        <f t="shared" si="197"/>
        <v>Jan</v>
      </c>
      <c r="O3169" t="s">
        <v>56</v>
      </c>
      <c r="P3169" t="s">
        <v>39</v>
      </c>
      <c r="Q3169" t="str">
        <f t="shared" si="198"/>
        <v>Young</v>
      </c>
      <c r="R3169" t="str">
        <f t="shared" si="199"/>
        <v>Profit</v>
      </c>
    </row>
    <row r="3170" spans="1:18">
      <c r="A3170">
        <v>4347</v>
      </c>
      <c r="B3170" t="s">
        <v>23</v>
      </c>
      <c r="C3170">
        <v>56</v>
      </c>
      <c r="D3170" t="s">
        <v>16</v>
      </c>
      <c r="E3170" t="s">
        <v>53</v>
      </c>
      <c r="F3170" t="s">
        <v>18</v>
      </c>
      <c r="G3170">
        <v>3586.34</v>
      </c>
      <c r="H3170">
        <v>1366.07</v>
      </c>
      <c r="I3170">
        <v>4898.55</v>
      </c>
      <c r="J3170">
        <v>3532.48</v>
      </c>
      <c r="K3170" s="1">
        <f t="shared" si="196"/>
        <v>2.5858704165965141</v>
      </c>
      <c r="L3170" t="s">
        <v>31</v>
      </c>
      <c r="M3170" s="2" t="s">
        <v>244</v>
      </c>
      <c r="N3170" s="3" t="str">
        <f t="shared" si="197"/>
        <v>Jun</v>
      </c>
      <c r="O3170" t="s">
        <v>56</v>
      </c>
      <c r="P3170" t="s">
        <v>22</v>
      </c>
      <c r="Q3170" t="str">
        <f t="shared" si="198"/>
        <v>Senior</v>
      </c>
      <c r="R3170" t="str">
        <f t="shared" si="199"/>
        <v>Profit</v>
      </c>
    </row>
    <row r="3171" spans="1:18">
      <c r="A3171">
        <v>4181</v>
      </c>
      <c r="B3171" t="s">
        <v>92</v>
      </c>
      <c r="C3171">
        <v>54</v>
      </c>
      <c r="D3171" t="s">
        <v>24</v>
      </c>
      <c r="E3171" t="s">
        <v>41</v>
      </c>
      <c r="F3171" t="s">
        <v>18</v>
      </c>
      <c r="G3171">
        <v>2756</v>
      </c>
      <c r="H3171">
        <v>1532.2</v>
      </c>
      <c r="I3171">
        <v>4898.38</v>
      </c>
      <c r="J3171">
        <v>3366.18</v>
      </c>
      <c r="K3171" s="1">
        <f t="shared" si="196"/>
        <v>2.1969586215898707</v>
      </c>
      <c r="L3171" t="s">
        <v>19</v>
      </c>
      <c r="M3171" s="2" t="s">
        <v>142</v>
      </c>
      <c r="N3171" s="3" t="str">
        <f t="shared" si="197"/>
        <v>Jun</v>
      </c>
      <c r="O3171" t="s">
        <v>33</v>
      </c>
      <c r="P3171" t="s">
        <v>22</v>
      </c>
      <c r="Q3171" t="str">
        <f t="shared" si="198"/>
        <v>Senior</v>
      </c>
      <c r="R3171" t="str">
        <f t="shared" si="199"/>
        <v>Profit</v>
      </c>
    </row>
    <row r="3172" spans="1:18">
      <c r="A3172">
        <v>6323</v>
      </c>
      <c r="B3172" t="s">
        <v>15</v>
      </c>
      <c r="C3172">
        <v>18</v>
      </c>
      <c r="D3172" t="s">
        <v>16</v>
      </c>
      <c r="E3172" t="s">
        <v>35</v>
      </c>
      <c r="F3172" t="s">
        <v>18</v>
      </c>
      <c r="G3172">
        <v>2902.17</v>
      </c>
      <c r="H3172">
        <v>679.25</v>
      </c>
      <c r="I3172">
        <v>4898.38</v>
      </c>
      <c r="J3172">
        <v>4219.13</v>
      </c>
      <c r="K3172" s="1">
        <f t="shared" si="196"/>
        <v>6.2114538093485461</v>
      </c>
      <c r="L3172" t="s">
        <v>26</v>
      </c>
      <c r="M3172" s="2" t="s">
        <v>385</v>
      </c>
      <c r="N3172" s="3" t="str">
        <f t="shared" si="197"/>
        <v>Sep</v>
      </c>
      <c r="O3172" t="s">
        <v>51</v>
      </c>
      <c r="P3172" t="s">
        <v>22</v>
      </c>
      <c r="Q3172" t="str">
        <f t="shared" si="198"/>
        <v>Young</v>
      </c>
      <c r="R3172" t="str">
        <f t="shared" si="199"/>
        <v>Profit</v>
      </c>
    </row>
    <row r="3173" spans="1:18">
      <c r="A3173">
        <v>8534</v>
      </c>
      <c r="B3173" t="s">
        <v>40</v>
      </c>
      <c r="C3173">
        <v>20</v>
      </c>
      <c r="D3173" t="s">
        <v>24</v>
      </c>
      <c r="E3173" t="s">
        <v>59</v>
      </c>
      <c r="F3173" t="s">
        <v>25</v>
      </c>
      <c r="G3173">
        <v>2780.73</v>
      </c>
      <c r="H3173">
        <v>360.84</v>
      </c>
      <c r="I3173">
        <v>4897.37</v>
      </c>
      <c r="J3173">
        <v>4536.53</v>
      </c>
      <c r="K3173" s="1">
        <f t="shared" si="196"/>
        <v>12.572137235339763</v>
      </c>
      <c r="L3173" t="s">
        <v>54</v>
      </c>
      <c r="M3173" s="2" t="s">
        <v>76</v>
      </c>
      <c r="N3173" s="3" t="str">
        <f t="shared" si="197"/>
        <v>Sep</v>
      </c>
      <c r="O3173" t="s">
        <v>21</v>
      </c>
      <c r="P3173" t="s">
        <v>39</v>
      </c>
      <c r="Q3173" t="str">
        <f t="shared" si="198"/>
        <v>Young</v>
      </c>
      <c r="R3173" t="str">
        <f t="shared" si="199"/>
        <v>Profit</v>
      </c>
    </row>
    <row r="3174" spans="1:18">
      <c r="A3174">
        <v>6433</v>
      </c>
      <c r="B3174" t="s">
        <v>47</v>
      </c>
      <c r="C3174">
        <v>41</v>
      </c>
      <c r="D3174" t="s">
        <v>16</v>
      </c>
      <c r="E3174" t="s">
        <v>57</v>
      </c>
      <c r="F3174" t="s">
        <v>49</v>
      </c>
      <c r="G3174">
        <v>3006.49</v>
      </c>
      <c r="H3174">
        <v>1102.69</v>
      </c>
      <c r="I3174">
        <v>4896.6000000000004</v>
      </c>
      <c r="J3174">
        <v>3793.91</v>
      </c>
      <c r="K3174" s="1">
        <f t="shared" si="196"/>
        <v>3.4405952715631769</v>
      </c>
      <c r="L3174" t="s">
        <v>37</v>
      </c>
      <c r="M3174" s="2" t="s">
        <v>373</v>
      </c>
      <c r="N3174" s="3" t="str">
        <f t="shared" si="197"/>
        <v>Nov</v>
      </c>
      <c r="O3174" t="s">
        <v>21</v>
      </c>
      <c r="P3174" t="s">
        <v>39</v>
      </c>
      <c r="Q3174" t="str">
        <f t="shared" si="198"/>
        <v>Senior</v>
      </c>
      <c r="R3174" t="str">
        <f t="shared" si="199"/>
        <v>Profit</v>
      </c>
    </row>
    <row r="3175" spans="1:18">
      <c r="A3175">
        <v>3115</v>
      </c>
      <c r="B3175" t="s">
        <v>52</v>
      </c>
      <c r="C3175">
        <v>34</v>
      </c>
      <c r="D3175" t="s">
        <v>24</v>
      </c>
      <c r="E3175" t="s">
        <v>30</v>
      </c>
      <c r="F3175" t="s">
        <v>49</v>
      </c>
      <c r="G3175">
        <v>3953.47</v>
      </c>
      <c r="H3175">
        <v>1241.7</v>
      </c>
      <c r="I3175">
        <v>4895.42</v>
      </c>
      <c r="J3175">
        <v>3653.72</v>
      </c>
      <c r="K3175" s="1">
        <f t="shared" si="196"/>
        <v>2.942514294918257</v>
      </c>
      <c r="L3175" t="s">
        <v>54</v>
      </c>
      <c r="M3175" s="2" t="s">
        <v>319</v>
      </c>
      <c r="N3175" s="3" t="str">
        <f t="shared" si="197"/>
        <v>Nov</v>
      </c>
      <c r="O3175" t="s">
        <v>56</v>
      </c>
      <c r="P3175" t="s">
        <v>22</v>
      </c>
      <c r="Q3175" t="str">
        <f t="shared" si="198"/>
        <v>Adult</v>
      </c>
      <c r="R3175" t="str">
        <f t="shared" si="199"/>
        <v>Profit</v>
      </c>
    </row>
    <row r="3176" spans="1:18">
      <c r="A3176">
        <v>4323</v>
      </c>
      <c r="B3176" t="s">
        <v>23</v>
      </c>
      <c r="C3176">
        <v>38</v>
      </c>
      <c r="D3176" t="s">
        <v>16</v>
      </c>
      <c r="E3176" t="s">
        <v>30</v>
      </c>
      <c r="F3176" t="s">
        <v>42</v>
      </c>
      <c r="G3176">
        <v>4399.96</v>
      </c>
      <c r="H3176">
        <v>353.54</v>
      </c>
      <c r="I3176">
        <v>4894.92</v>
      </c>
      <c r="J3176">
        <v>4541.38</v>
      </c>
      <c r="K3176" s="1">
        <f t="shared" si="196"/>
        <v>12.845448888386038</v>
      </c>
      <c r="L3176" t="s">
        <v>54</v>
      </c>
      <c r="M3176" s="2" t="s">
        <v>264</v>
      </c>
      <c r="N3176" s="3" t="str">
        <f t="shared" si="197"/>
        <v>Feb</v>
      </c>
      <c r="O3176" t="s">
        <v>56</v>
      </c>
      <c r="P3176" t="s">
        <v>39</v>
      </c>
      <c r="Q3176" t="str">
        <f t="shared" si="198"/>
        <v>Adult</v>
      </c>
      <c r="R3176" t="str">
        <f t="shared" si="199"/>
        <v>Profit</v>
      </c>
    </row>
    <row r="3177" spans="1:18">
      <c r="A3177">
        <v>8118</v>
      </c>
      <c r="B3177" t="s">
        <v>44</v>
      </c>
      <c r="C3177">
        <v>34</v>
      </c>
      <c r="D3177" t="s">
        <v>16</v>
      </c>
      <c r="E3177" t="s">
        <v>57</v>
      </c>
      <c r="F3177" t="s">
        <v>42</v>
      </c>
      <c r="G3177">
        <v>4364.42</v>
      </c>
      <c r="H3177">
        <v>1691.42</v>
      </c>
      <c r="I3177">
        <v>4892.0200000000004</v>
      </c>
      <c r="J3177">
        <v>3200.6</v>
      </c>
      <c r="K3177" s="1">
        <f t="shared" si="196"/>
        <v>1.8922562107578247</v>
      </c>
      <c r="L3177" t="s">
        <v>31</v>
      </c>
      <c r="M3177" s="2" t="s">
        <v>335</v>
      </c>
      <c r="N3177" s="3" t="str">
        <f t="shared" si="197"/>
        <v>Jul</v>
      </c>
      <c r="O3177" t="s">
        <v>56</v>
      </c>
      <c r="P3177" t="s">
        <v>39</v>
      </c>
      <c r="Q3177" t="str">
        <f t="shared" si="198"/>
        <v>Adult</v>
      </c>
      <c r="R3177" t="str">
        <f t="shared" si="199"/>
        <v>Profit</v>
      </c>
    </row>
    <row r="3178" spans="1:18">
      <c r="A3178">
        <v>4712</v>
      </c>
      <c r="B3178" t="s">
        <v>92</v>
      </c>
      <c r="C3178">
        <v>57</v>
      </c>
      <c r="D3178" t="s">
        <v>16</v>
      </c>
      <c r="E3178" t="s">
        <v>59</v>
      </c>
      <c r="F3178" t="s">
        <v>36</v>
      </c>
      <c r="G3178">
        <v>4363.7</v>
      </c>
      <c r="H3178">
        <v>1789.69</v>
      </c>
      <c r="I3178">
        <v>4891.6499999999996</v>
      </c>
      <c r="J3178">
        <v>3101.96</v>
      </c>
      <c r="K3178" s="1">
        <f t="shared" si="196"/>
        <v>1.7332387173197592</v>
      </c>
      <c r="L3178" t="s">
        <v>54</v>
      </c>
      <c r="M3178" s="2" t="s">
        <v>64</v>
      </c>
      <c r="N3178" s="3" t="str">
        <f t="shared" si="197"/>
        <v>Feb</v>
      </c>
      <c r="O3178" t="s">
        <v>28</v>
      </c>
      <c r="P3178" t="s">
        <v>22</v>
      </c>
      <c r="Q3178" t="str">
        <f t="shared" si="198"/>
        <v>Senior</v>
      </c>
      <c r="R3178" t="str">
        <f t="shared" si="199"/>
        <v>Profit</v>
      </c>
    </row>
    <row r="3179" spans="1:18">
      <c r="A3179">
        <v>9899</v>
      </c>
      <c r="B3179" t="s">
        <v>44</v>
      </c>
      <c r="C3179">
        <v>25</v>
      </c>
      <c r="D3179" t="s">
        <v>16</v>
      </c>
      <c r="E3179" t="s">
        <v>59</v>
      </c>
      <c r="F3179" t="s">
        <v>25</v>
      </c>
      <c r="G3179">
        <v>4437.62</v>
      </c>
      <c r="H3179">
        <v>1768.49</v>
      </c>
      <c r="I3179">
        <v>4891.57</v>
      </c>
      <c r="J3179">
        <v>3123.08</v>
      </c>
      <c r="K3179" s="1">
        <f t="shared" si="196"/>
        <v>1.7659585295930427</v>
      </c>
      <c r="L3179" t="s">
        <v>26</v>
      </c>
      <c r="M3179" s="2" t="s">
        <v>377</v>
      </c>
      <c r="N3179" s="3" t="str">
        <f t="shared" si="197"/>
        <v>Mar</v>
      </c>
      <c r="O3179" t="s">
        <v>33</v>
      </c>
      <c r="P3179" t="s">
        <v>39</v>
      </c>
      <c r="Q3179" t="str">
        <f t="shared" si="198"/>
        <v>Young</v>
      </c>
      <c r="R3179" t="str">
        <f t="shared" si="199"/>
        <v>Profit</v>
      </c>
    </row>
    <row r="3180" spans="1:18">
      <c r="A3180">
        <v>1425</v>
      </c>
      <c r="B3180" t="s">
        <v>44</v>
      </c>
      <c r="C3180">
        <v>32</v>
      </c>
      <c r="D3180" t="s">
        <v>24</v>
      </c>
      <c r="E3180" t="s">
        <v>66</v>
      </c>
      <c r="F3180" t="s">
        <v>18</v>
      </c>
      <c r="G3180">
        <v>3961.48</v>
      </c>
      <c r="H3180">
        <v>1300.3599999999999</v>
      </c>
      <c r="I3180">
        <v>4889.78</v>
      </c>
      <c r="J3180">
        <v>3589.42</v>
      </c>
      <c r="K3180" s="1">
        <f t="shared" si="196"/>
        <v>2.7603279091943773</v>
      </c>
      <c r="L3180" t="s">
        <v>54</v>
      </c>
      <c r="M3180" s="2" t="s">
        <v>395</v>
      </c>
      <c r="N3180" s="3" t="str">
        <f t="shared" si="197"/>
        <v>Feb</v>
      </c>
      <c r="O3180" t="s">
        <v>33</v>
      </c>
      <c r="P3180" t="s">
        <v>39</v>
      </c>
      <c r="Q3180" t="str">
        <f t="shared" si="198"/>
        <v>Adult</v>
      </c>
      <c r="R3180" t="str">
        <f t="shared" si="199"/>
        <v>Profit</v>
      </c>
    </row>
    <row r="3181" spans="1:18">
      <c r="A3181">
        <v>6487</v>
      </c>
      <c r="B3181" t="s">
        <v>52</v>
      </c>
      <c r="C3181">
        <v>43</v>
      </c>
      <c r="D3181" t="s">
        <v>16</v>
      </c>
      <c r="E3181" t="s">
        <v>30</v>
      </c>
      <c r="F3181" t="s">
        <v>49</v>
      </c>
      <c r="G3181">
        <v>3168.73</v>
      </c>
      <c r="H3181">
        <v>1864.91</v>
      </c>
      <c r="I3181">
        <v>4889.3599999999997</v>
      </c>
      <c r="J3181">
        <v>3024.45</v>
      </c>
      <c r="K3181" s="1">
        <f t="shared" si="196"/>
        <v>1.6217672702704151</v>
      </c>
      <c r="L3181" t="s">
        <v>54</v>
      </c>
      <c r="M3181" s="2" t="s">
        <v>205</v>
      </c>
      <c r="N3181" s="3" t="str">
        <f t="shared" si="197"/>
        <v>Nov</v>
      </c>
      <c r="O3181" t="s">
        <v>33</v>
      </c>
      <c r="P3181" t="s">
        <v>39</v>
      </c>
      <c r="Q3181" t="str">
        <f t="shared" si="198"/>
        <v>Senior</v>
      </c>
      <c r="R3181" t="str">
        <f t="shared" si="199"/>
        <v>Profit</v>
      </c>
    </row>
    <row r="3182" spans="1:18">
      <c r="A3182">
        <v>1145</v>
      </c>
      <c r="B3182" t="s">
        <v>15</v>
      </c>
      <c r="C3182">
        <v>48</v>
      </c>
      <c r="D3182" t="s">
        <v>16</v>
      </c>
      <c r="E3182" t="s">
        <v>53</v>
      </c>
      <c r="F3182" t="s">
        <v>25</v>
      </c>
      <c r="G3182">
        <v>4044.94</v>
      </c>
      <c r="H3182">
        <v>634.15</v>
      </c>
      <c r="I3182">
        <v>4889.18</v>
      </c>
      <c r="J3182">
        <v>4255.03</v>
      </c>
      <c r="K3182" s="1">
        <f t="shared" si="196"/>
        <v>6.7098162895214069</v>
      </c>
      <c r="L3182" t="s">
        <v>37</v>
      </c>
      <c r="M3182" s="2" t="s">
        <v>341</v>
      </c>
      <c r="N3182" s="3" t="str">
        <f t="shared" si="197"/>
        <v>Dec</v>
      </c>
      <c r="O3182" t="s">
        <v>33</v>
      </c>
      <c r="P3182" t="s">
        <v>39</v>
      </c>
      <c r="Q3182" t="str">
        <f t="shared" si="198"/>
        <v>Senior</v>
      </c>
      <c r="R3182" t="str">
        <f t="shared" si="199"/>
        <v>Profit</v>
      </c>
    </row>
    <row r="3183" spans="1:18">
      <c r="A3183">
        <v>5175</v>
      </c>
      <c r="B3183" t="s">
        <v>47</v>
      </c>
      <c r="C3183">
        <v>40</v>
      </c>
      <c r="D3183" t="s">
        <v>24</v>
      </c>
      <c r="E3183" t="s">
        <v>41</v>
      </c>
      <c r="F3183" t="s">
        <v>36</v>
      </c>
      <c r="G3183">
        <v>3932.2</v>
      </c>
      <c r="H3183">
        <v>1281.47</v>
      </c>
      <c r="I3183">
        <v>4888.12</v>
      </c>
      <c r="J3183">
        <v>3606.65</v>
      </c>
      <c r="K3183" s="1">
        <f t="shared" si="196"/>
        <v>2.8144630775593655</v>
      </c>
      <c r="L3183" t="s">
        <v>37</v>
      </c>
      <c r="M3183" s="2" t="s">
        <v>325</v>
      </c>
      <c r="N3183" s="3" t="str">
        <f t="shared" si="197"/>
        <v>Jul</v>
      </c>
      <c r="O3183" t="s">
        <v>51</v>
      </c>
      <c r="P3183" t="s">
        <v>22</v>
      </c>
      <c r="Q3183" t="str">
        <f t="shared" si="198"/>
        <v>Adult</v>
      </c>
      <c r="R3183" t="str">
        <f t="shared" si="199"/>
        <v>Profit</v>
      </c>
    </row>
    <row r="3184" spans="1:18">
      <c r="A3184">
        <v>9223</v>
      </c>
      <c r="B3184" t="s">
        <v>47</v>
      </c>
      <c r="C3184">
        <v>36</v>
      </c>
      <c r="D3184" t="s">
        <v>24</v>
      </c>
      <c r="E3184" t="s">
        <v>41</v>
      </c>
      <c r="F3184" t="s">
        <v>25</v>
      </c>
      <c r="G3184">
        <v>2906.36</v>
      </c>
      <c r="H3184">
        <v>1840.2</v>
      </c>
      <c r="I3184">
        <v>4888.0600000000004</v>
      </c>
      <c r="J3184">
        <v>3047.86</v>
      </c>
      <c r="K3184" s="1">
        <f t="shared" si="196"/>
        <v>1.6562656233018151</v>
      </c>
      <c r="L3184" t="s">
        <v>19</v>
      </c>
      <c r="M3184" s="2" t="s">
        <v>398</v>
      </c>
      <c r="N3184" s="3" t="str">
        <f t="shared" si="197"/>
        <v>Jan</v>
      </c>
      <c r="O3184" t="s">
        <v>51</v>
      </c>
      <c r="P3184" t="s">
        <v>22</v>
      </c>
      <c r="Q3184" t="str">
        <f t="shared" si="198"/>
        <v>Adult</v>
      </c>
      <c r="R3184" t="str">
        <f t="shared" si="199"/>
        <v>Profit</v>
      </c>
    </row>
    <row r="3185" spans="1:18">
      <c r="A3185">
        <v>2552</v>
      </c>
      <c r="B3185" t="s">
        <v>84</v>
      </c>
      <c r="C3185">
        <v>54</v>
      </c>
      <c r="D3185" t="s">
        <v>16</v>
      </c>
      <c r="E3185" t="s">
        <v>17</v>
      </c>
      <c r="F3185" t="s">
        <v>25</v>
      </c>
      <c r="G3185">
        <v>3006.19</v>
      </c>
      <c r="H3185">
        <v>578.64</v>
      </c>
      <c r="I3185">
        <v>4886.57</v>
      </c>
      <c r="J3185">
        <v>4307.93</v>
      </c>
      <c r="K3185" s="1">
        <f t="shared" si="196"/>
        <v>7.4449225770772856</v>
      </c>
      <c r="L3185" t="s">
        <v>31</v>
      </c>
      <c r="M3185" s="2" t="s">
        <v>164</v>
      </c>
      <c r="N3185" s="3" t="str">
        <f t="shared" si="197"/>
        <v>Nov</v>
      </c>
      <c r="O3185" t="s">
        <v>56</v>
      </c>
      <c r="P3185" t="s">
        <v>22</v>
      </c>
      <c r="Q3185" t="str">
        <f t="shared" si="198"/>
        <v>Senior</v>
      </c>
      <c r="R3185" t="str">
        <f t="shared" si="199"/>
        <v>Profit</v>
      </c>
    </row>
    <row r="3186" spans="1:18">
      <c r="A3186">
        <v>5856</v>
      </c>
      <c r="B3186" t="s">
        <v>52</v>
      </c>
      <c r="C3186">
        <v>55</v>
      </c>
      <c r="D3186" t="s">
        <v>24</v>
      </c>
      <c r="E3186" t="s">
        <v>53</v>
      </c>
      <c r="F3186" t="s">
        <v>36</v>
      </c>
      <c r="G3186">
        <v>2946.15</v>
      </c>
      <c r="H3186">
        <v>804.67</v>
      </c>
      <c r="I3186">
        <v>4886.17</v>
      </c>
      <c r="J3186">
        <v>4081.5</v>
      </c>
      <c r="K3186" s="1">
        <f t="shared" si="196"/>
        <v>5.0722656492723726</v>
      </c>
      <c r="L3186" t="s">
        <v>37</v>
      </c>
      <c r="M3186" s="2" t="s">
        <v>349</v>
      </c>
      <c r="N3186" s="3" t="str">
        <f t="shared" si="197"/>
        <v>Jan</v>
      </c>
      <c r="O3186" t="s">
        <v>21</v>
      </c>
      <c r="P3186" t="s">
        <v>39</v>
      </c>
      <c r="Q3186" t="str">
        <f t="shared" si="198"/>
        <v>Senior</v>
      </c>
      <c r="R3186" t="str">
        <f t="shared" si="199"/>
        <v>Profit</v>
      </c>
    </row>
    <row r="3187" spans="1:18">
      <c r="A3187">
        <v>4361</v>
      </c>
      <c r="B3187" t="s">
        <v>29</v>
      </c>
      <c r="C3187">
        <v>24</v>
      </c>
      <c r="D3187" t="s">
        <v>16</v>
      </c>
      <c r="E3187" t="s">
        <v>41</v>
      </c>
      <c r="F3187" t="s">
        <v>36</v>
      </c>
      <c r="G3187">
        <v>4263.2299999999996</v>
      </c>
      <c r="H3187">
        <v>1800.52</v>
      </c>
      <c r="I3187">
        <v>4885.3</v>
      </c>
      <c r="J3187">
        <v>3084.78</v>
      </c>
      <c r="K3187" s="1">
        <f t="shared" si="196"/>
        <v>1.7132717215026771</v>
      </c>
      <c r="L3187" t="s">
        <v>37</v>
      </c>
      <c r="M3187" s="2" t="s">
        <v>222</v>
      </c>
      <c r="N3187" s="3" t="str">
        <f t="shared" si="197"/>
        <v>Aug</v>
      </c>
      <c r="O3187" t="s">
        <v>56</v>
      </c>
      <c r="P3187" t="s">
        <v>39</v>
      </c>
      <c r="Q3187" t="str">
        <f t="shared" si="198"/>
        <v>Young</v>
      </c>
      <c r="R3187" t="str">
        <f t="shared" si="199"/>
        <v>Profit</v>
      </c>
    </row>
    <row r="3188" spans="1:18">
      <c r="A3188">
        <v>3732</v>
      </c>
      <c r="B3188" t="s">
        <v>23</v>
      </c>
      <c r="C3188">
        <v>44</v>
      </c>
      <c r="D3188" t="s">
        <v>16</v>
      </c>
      <c r="E3188" t="s">
        <v>57</v>
      </c>
      <c r="F3188" t="s">
        <v>42</v>
      </c>
      <c r="G3188">
        <v>3025.43</v>
      </c>
      <c r="H3188">
        <v>983.82</v>
      </c>
      <c r="I3188">
        <v>4884.8900000000003</v>
      </c>
      <c r="J3188">
        <v>3901.07</v>
      </c>
      <c r="K3188" s="1">
        <f t="shared" si="196"/>
        <v>3.965227378992092</v>
      </c>
      <c r="L3188" t="s">
        <v>37</v>
      </c>
      <c r="M3188" s="2" t="s">
        <v>377</v>
      </c>
      <c r="N3188" s="3" t="str">
        <f t="shared" si="197"/>
        <v>Mar</v>
      </c>
      <c r="O3188" t="s">
        <v>28</v>
      </c>
      <c r="P3188" t="s">
        <v>22</v>
      </c>
      <c r="Q3188" t="str">
        <f t="shared" si="198"/>
        <v>Senior</v>
      </c>
      <c r="R3188" t="str">
        <f t="shared" si="199"/>
        <v>Profit</v>
      </c>
    </row>
    <row r="3189" spans="1:18">
      <c r="A3189">
        <v>8676</v>
      </c>
      <c r="B3189" t="s">
        <v>84</v>
      </c>
      <c r="C3189">
        <v>51</v>
      </c>
      <c r="D3189" t="s">
        <v>16</v>
      </c>
      <c r="E3189" t="s">
        <v>41</v>
      </c>
      <c r="F3189" t="s">
        <v>18</v>
      </c>
      <c r="G3189">
        <v>3875.7</v>
      </c>
      <c r="H3189">
        <v>1678.46</v>
      </c>
      <c r="I3189">
        <v>4884.83</v>
      </c>
      <c r="J3189">
        <v>3206.37</v>
      </c>
      <c r="K3189" s="1">
        <f t="shared" si="196"/>
        <v>1.9103046840556224</v>
      </c>
      <c r="L3189" t="s">
        <v>37</v>
      </c>
      <c r="M3189" s="2" t="s">
        <v>253</v>
      </c>
      <c r="N3189" s="3" t="str">
        <f t="shared" si="197"/>
        <v>Jan</v>
      </c>
      <c r="O3189" t="s">
        <v>51</v>
      </c>
      <c r="P3189" t="s">
        <v>22</v>
      </c>
      <c r="Q3189" t="str">
        <f t="shared" si="198"/>
        <v>Senior</v>
      </c>
      <c r="R3189" t="str">
        <f t="shared" si="199"/>
        <v>Profit</v>
      </c>
    </row>
    <row r="3190" spans="1:18">
      <c r="A3190">
        <v>6655</v>
      </c>
      <c r="B3190" t="s">
        <v>34</v>
      </c>
      <c r="C3190">
        <v>46</v>
      </c>
      <c r="D3190" t="s">
        <v>24</v>
      </c>
      <c r="E3190" t="s">
        <v>35</v>
      </c>
      <c r="F3190" t="s">
        <v>36</v>
      </c>
      <c r="G3190">
        <v>3049.13</v>
      </c>
      <c r="H3190">
        <v>363.47</v>
      </c>
      <c r="I3190">
        <v>4884.05</v>
      </c>
      <c r="J3190">
        <v>4520.58</v>
      </c>
      <c r="K3190" s="1">
        <f t="shared" si="196"/>
        <v>12.437285057913995</v>
      </c>
      <c r="L3190" t="s">
        <v>26</v>
      </c>
      <c r="M3190" s="2" t="s">
        <v>399</v>
      </c>
      <c r="N3190" s="3" t="str">
        <f t="shared" si="197"/>
        <v>Dec</v>
      </c>
      <c r="O3190" t="s">
        <v>33</v>
      </c>
      <c r="P3190" t="s">
        <v>22</v>
      </c>
      <c r="Q3190" t="str">
        <f t="shared" si="198"/>
        <v>Senior</v>
      </c>
      <c r="R3190" t="str">
        <f t="shared" si="199"/>
        <v>Profit</v>
      </c>
    </row>
    <row r="3191" spans="1:18">
      <c r="A3191">
        <v>1544</v>
      </c>
      <c r="B3191" t="s">
        <v>84</v>
      </c>
      <c r="C3191">
        <v>36</v>
      </c>
      <c r="D3191" t="s">
        <v>16</v>
      </c>
      <c r="E3191" t="s">
        <v>35</v>
      </c>
      <c r="F3191" t="s">
        <v>49</v>
      </c>
      <c r="G3191">
        <v>4135.6400000000003</v>
      </c>
      <c r="H3191">
        <v>1916.61</v>
      </c>
      <c r="I3191">
        <v>4882.97</v>
      </c>
      <c r="J3191">
        <v>2966.36</v>
      </c>
      <c r="K3191" s="1">
        <f t="shared" si="196"/>
        <v>1.54771184539369</v>
      </c>
      <c r="L3191" t="s">
        <v>31</v>
      </c>
      <c r="M3191" s="2" t="s">
        <v>220</v>
      </c>
      <c r="N3191" s="3" t="str">
        <f t="shared" si="197"/>
        <v>Jul</v>
      </c>
      <c r="O3191" t="s">
        <v>56</v>
      </c>
      <c r="P3191" t="s">
        <v>39</v>
      </c>
      <c r="Q3191" t="str">
        <f t="shared" si="198"/>
        <v>Adult</v>
      </c>
      <c r="R3191" t="str">
        <f t="shared" si="199"/>
        <v>Profit</v>
      </c>
    </row>
    <row r="3192" spans="1:18">
      <c r="A3192">
        <v>9297</v>
      </c>
      <c r="B3192" t="s">
        <v>29</v>
      </c>
      <c r="C3192">
        <v>35</v>
      </c>
      <c r="D3192" t="s">
        <v>24</v>
      </c>
      <c r="E3192" t="s">
        <v>41</v>
      </c>
      <c r="F3192" t="s">
        <v>49</v>
      </c>
      <c r="G3192">
        <v>2746.48</v>
      </c>
      <c r="H3192">
        <v>104.21</v>
      </c>
      <c r="I3192">
        <v>4882.63</v>
      </c>
      <c r="J3192">
        <v>4778.42</v>
      </c>
      <c r="K3192" s="1">
        <f t="shared" si="196"/>
        <v>45.85375683715575</v>
      </c>
      <c r="L3192" t="s">
        <v>37</v>
      </c>
      <c r="M3192" s="2" t="s">
        <v>206</v>
      </c>
      <c r="N3192" s="3" t="str">
        <f t="shared" si="197"/>
        <v>Nov</v>
      </c>
      <c r="O3192" t="s">
        <v>21</v>
      </c>
      <c r="P3192" t="s">
        <v>39</v>
      </c>
      <c r="Q3192" t="str">
        <f t="shared" si="198"/>
        <v>Adult</v>
      </c>
      <c r="R3192" t="str">
        <f t="shared" si="199"/>
        <v>Profit</v>
      </c>
    </row>
    <row r="3193" spans="1:18">
      <c r="A3193">
        <v>5590</v>
      </c>
      <c r="B3193" t="s">
        <v>29</v>
      </c>
      <c r="C3193">
        <v>45</v>
      </c>
      <c r="D3193" t="s">
        <v>24</v>
      </c>
      <c r="E3193" t="s">
        <v>53</v>
      </c>
      <c r="F3193" t="s">
        <v>36</v>
      </c>
      <c r="G3193">
        <v>3173.32</v>
      </c>
      <c r="H3193">
        <v>401.86</v>
      </c>
      <c r="I3193">
        <v>4881.8900000000003</v>
      </c>
      <c r="J3193">
        <v>4480.03</v>
      </c>
      <c r="K3193" s="1">
        <f t="shared" si="196"/>
        <v>11.148235703976509</v>
      </c>
      <c r="L3193" t="s">
        <v>31</v>
      </c>
      <c r="M3193" s="2" t="s">
        <v>352</v>
      </c>
      <c r="N3193" s="3" t="str">
        <f t="shared" si="197"/>
        <v>Feb</v>
      </c>
      <c r="O3193" t="s">
        <v>28</v>
      </c>
      <c r="P3193" t="s">
        <v>39</v>
      </c>
      <c r="Q3193" t="str">
        <f t="shared" si="198"/>
        <v>Senior</v>
      </c>
      <c r="R3193" t="str">
        <f t="shared" si="199"/>
        <v>Profit</v>
      </c>
    </row>
    <row r="3194" spans="1:18">
      <c r="A3194">
        <v>2979</v>
      </c>
      <c r="B3194" t="s">
        <v>15</v>
      </c>
      <c r="C3194">
        <v>26</v>
      </c>
      <c r="D3194" t="s">
        <v>16</v>
      </c>
      <c r="E3194" t="s">
        <v>35</v>
      </c>
      <c r="F3194" t="s">
        <v>36</v>
      </c>
      <c r="G3194">
        <v>2928.64</v>
      </c>
      <c r="H3194">
        <v>258.02</v>
      </c>
      <c r="I3194">
        <v>4880.71</v>
      </c>
      <c r="J3194">
        <v>4622.6899999999996</v>
      </c>
      <c r="K3194" s="1">
        <f t="shared" si="196"/>
        <v>17.916014262460273</v>
      </c>
      <c r="L3194" t="s">
        <v>31</v>
      </c>
      <c r="M3194" s="2" t="s">
        <v>356</v>
      </c>
      <c r="N3194" s="3" t="str">
        <f t="shared" si="197"/>
        <v>Nov</v>
      </c>
      <c r="O3194" t="s">
        <v>33</v>
      </c>
      <c r="P3194" t="s">
        <v>39</v>
      </c>
      <c r="Q3194" t="str">
        <f t="shared" si="198"/>
        <v>Adult</v>
      </c>
      <c r="R3194" t="str">
        <f t="shared" si="199"/>
        <v>Profit</v>
      </c>
    </row>
    <row r="3195" spans="1:18">
      <c r="A3195">
        <v>1574</v>
      </c>
      <c r="B3195" t="s">
        <v>47</v>
      </c>
      <c r="C3195">
        <v>48</v>
      </c>
      <c r="D3195" t="s">
        <v>24</v>
      </c>
      <c r="E3195" t="s">
        <v>41</v>
      </c>
      <c r="F3195" t="s">
        <v>25</v>
      </c>
      <c r="G3195">
        <v>4040.08</v>
      </c>
      <c r="H3195">
        <v>1997.74</v>
      </c>
      <c r="I3195">
        <v>4880.21</v>
      </c>
      <c r="J3195">
        <v>2882.47</v>
      </c>
      <c r="K3195" s="1">
        <f t="shared" si="196"/>
        <v>1.4428654379448775</v>
      </c>
      <c r="L3195" t="s">
        <v>37</v>
      </c>
      <c r="M3195" s="2" t="s">
        <v>310</v>
      </c>
      <c r="N3195" s="3" t="str">
        <f t="shared" si="197"/>
        <v>Apr</v>
      </c>
      <c r="O3195" t="s">
        <v>56</v>
      </c>
      <c r="P3195" t="s">
        <v>22</v>
      </c>
      <c r="Q3195" t="str">
        <f t="shared" si="198"/>
        <v>Senior</v>
      </c>
      <c r="R3195" t="str">
        <f t="shared" si="199"/>
        <v>Profit</v>
      </c>
    </row>
    <row r="3196" spans="1:18">
      <c r="A3196">
        <v>5189</v>
      </c>
      <c r="B3196" t="s">
        <v>29</v>
      </c>
      <c r="C3196">
        <v>56</v>
      </c>
      <c r="D3196" t="s">
        <v>16</v>
      </c>
      <c r="E3196" t="s">
        <v>17</v>
      </c>
      <c r="F3196" t="s">
        <v>42</v>
      </c>
      <c r="G3196">
        <v>4282.3900000000003</v>
      </c>
      <c r="H3196">
        <v>467.15</v>
      </c>
      <c r="I3196">
        <v>4880.18</v>
      </c>
      <c r="J3196">
        <v>4413.03</v>
      </c>
      <c r="K3196" s="1">
        <f t="shared" si="196"/>
        <v>9.4467087659210112</v>
      </c>
      <c r="L3196" t="s">
        <v>19</v>
      </c>
      <c r="M3196" s="2" t="s">
        <v>319</v>
      </c>
      <c r="N3196" s="3" t="str">
        <f t="shared" si="197"/>
        <v>Nov</v>
      </c>
      <c r="O3196" t="s">
        <v>33</v>
      </c>
      <c r="P3196" t="s">
        <v>22</v>
      </c>
      <c r="Q3196" t="str">
        <f t="shared" si="198"/>
        <v>Senior</v>
      </c>
      <c r="R3196" t="str">
        <f t="shared" si="199"/>
        <v>Profit</v>
      </c>
    </row>
    <row r="3197" spans="1:18">
      <c r="A3197">
        <v>2274</v>
      </c>
      <c r="B3197" t="s">
        <v>29</v>
      </c>
      <c r="C3197">
        <v>55</v>
      </c>
      <c r="D3197" t="s">
        <v>24</v>
      </c>
      <c r="E3197" t="s">
        <v>66</v>
      </c>
      <c r="F3197" t="s">
        <v>42</v>
      </c>
      <c r="G3197">
        <v>2739.57</v>
      </c>
      <c r="H3197">
        <v>1263.31</v>
      </c>
      <c r="I3197">
        <v>4880.0200000000004</v>
      </c>
      <c r="J3197">
        <v>3616.71</v>
      </c>
      <c r="K3197" s="1">
        <f t="shared" si="196"/>
        <v>2.862884011050336</v>
      </c>
      <c r="L3197" t="s">
        <v>54</v>
      </c>
      <c r="M3197" s="2" t="s">
        <v>132</v>
      </c>
      <c r="N3197" s="3" t="str">
        <f t="shared" si="197"/>
        <v>Oct</v>
      </c>
      <c r="O3197" t="s">
        <v>28</v>
      </c>
      <c r="P3197" t="s">
        <v>22</v>
      </c>
      <c r="Q3197" t="str">
        <f t="shared" si="198"/>
        <v>Senior</v>
      </c>
      <c r="R3197" t="str">
        <f t="shared" si="199"/>
        <v>Profit</v>
      </c>
    </row>
    <row r="3198" spans="1:18">
      <c r="A3198">
        <v>7306</v>
      </c>
      <c r="B3198" t="s">
        <v>40</v>
      </c>
      <c r="C3198">
        <v>18</v>
      </c>
      <c r="D3198" t="s">
        <v>24</v>
      </c>
      <c r="E3198" t="s">
        <v>66</v>
      </c>
      <c r="F3198" t="s">
        <v>36</v>
      </c>
      <c r="G3198">
        <v>4301.6499999999996</v>
      </c>
      <c r="H3198">
        <v>1388.38</v>
      </c>
      <c r="I3198">
        <v>4879.12</v>
      </c>
      <c r="J3198">
        <v>3490.74</v>
      </c>
      <c r="K3198" s="1">
        <f t="shared" si="196"/>
        <v>2.5142540226739074</v>
      </c>
      <c r="L3198" t="s">
        <v>54</v>
      </c>
      <c r="M3198" s="2" t="s">
        <v>78</v>
      </c>
      <c r="N3198" s="3" t="str">
        <f t="shared" si="197"/>
        <v>Dec</v>
      </c>
      <c r="O3198" t="s">
        <v>51</v>
      </c>
      <c r="P3198" t="s">
        <v>39</v>
      </c>
      <c r="Q3198" t="str">
        <f t="shared" si="198"/>
        <v>Young</v>
      </c>
      <c r="R3198" t="str">
        <f t="shared" si="199"/>
        <v>Profit</v>
      </c>
    </row>
    <row r="3199" spans="1:18">
      <c r="A3199">
        <v>2017</v>
      </c>
      <c r="B3199" t="s">
        <v>34</v>
      </c>
      <c r="C3199">
        <v>53</v>
      </c>
      <c r="D3199" t="s">
        <v>16</v>
      </c>
      <c r="E3199" t="s">
        <v>53</v>
      </c>
      <c r="F3199" t="s">
        <v>25</v>
      </c>
      <c r="G3199">
        <v>3914.02</v>
      </c>
      <c r="H3199">
        <v>67.7</v>
      </c>
      <c r="I3199">
        <v>4878.2299999999996</v>
      </c>
      <c r="J3199">
        <v>4810.53</v>
      </c>
      <c r="K3199" s="1">
        <f t="shared" si="196"/>
        <v>71.056573116691283</v>
      </c>
      <c r="L3199" t="s">
        <v>54</v>
      </c>
      <c r="M3199" s="2" t="s">
        <v>401</v>
      </c>
      <c r="N3199" s="3" t="str">
        <f t="shared" si="197"/>
        <v>Mar</v>
      </c>
      <c r="O3199" t="s">
        <v>33</v>
      </c>
      <c r="P3199" t="s">
        <v>39</v>
      </c>
      <c r="Q3199" t="str">
        <f t="shared" si="198"/>
        <v>Senior</v>
      </c>
      <c r="R3199" t="str">
        <f t="shared" si="199"/>
        <v>Profit</v>
      </c>
    </row>
    <row r="3200" spans="1:18">
      <c r="A3200">
        <v>4050</v>
      </c>
      <c r="B3200" t="s">
        <v>23</v>
      </c>
      <c r="C3200">
        <v>37</v>
      </c>
      <c r="D3200" t="s">
        <v>16</v>
      </c>
      <c r="E3200" t="s">
        <v>53</v>
      </c>
      <c r="F3200" t="s">
        <v>25</v>
      </c>
      <c r="G3200">
        <v>4324.71</v>
      </c>
      <c r="H3200">
        <v>616.58000000000004</v>
      </c>
      <c r="I3200">
        <v>4877.88</v>
      </c>
      <c r="J3200">
        <v>4261.3</v>
      </c>
      <c r="K3200" s="1">
        <f t="shared" si="196"/>
        <v>6.9111875182458071</v>
      </c>
      <c r="L3200" t="s">
        <v>19</v>
      </c>
      <c r="M3200" s="2" t="s">
        <v>129</v>
      </c>
      <c r="N3200" s="3" t="str">
        <f t="shared" si="197"/>
        <v>Mar</v>
      </c>
      <c r="O3200" t="s">
        <v>33</v>
      </c>
      <c r="P3200" t="s">
        <v>39</v>
      </c>
      <c r="Q3200" t="str">
        <f t="shared" si="198"/>
        <v>Adult</v>
      </c>
      <c r="R3200" t="str">
        <f t="shared" si="199"/>
        <v>Profit</v>
      </c>
    </row>
    <row r="3201" spans="1:18">
      <c r="A3201">
        <v>3002</v>
      </c>
      <c r="B3201" t="s">
        <v>23</v>
      </c>
      <c r="C3201">
        <v>52</v>
      </c>
      <c r="D3201" t="s">
        <v>16</v>
      </c>
      <c r="E3201" t="s">
        <v>30</v>
      </c>
      <c r="F3201" t="s">
        <v>42</v>
      </c>
      <c r="G3201">
        <v>3059.04</v>
      </c>
      <c r="H3201">
        <v>227.95</v>
      </c>
      <c r="I3201">
        <v>4877.5200000000004</v>
      </c>
      <c r="J3201">
        <v>4649.57</v>
      </c>
      <c r="K3201" s="1">
        <f t="shared" si="196"/>
        <v>20.397323974555825</v>
      </c>
      <c r="L3201" t="s">
        <v>26</v>
      </c>
      <c r="M3201" s="2" t="s">
        <v>82</v>
      </c>
      <c r="N3201" s="3" t="str">
        <f t="shared" si="197"/>
        <v>May</v>
      </c>
      <c r="O3201" t="s">
        <v>33</v>
      </c>
      <c r="P3201" t="s">
        <v>22</v>
      </c>
      <c r="Q3201" t="str">
        <f t="shared" si="198"/>
        <v>Senior</v>
      </c>
      <c r="R3201" t="str">
        <f t="shared" si="199"/>
        <v>Profit</v>
      </c>
    </row>
    <row r="3202" spans="1:18">
      <c r="A3202">
        <v>2872</v>
      </c>
      <c r="B3202" t="s">
        <v>52</v>
      </c>
      <c r="C3202">
        <v>44</v>
      </c>
      <c r="D3202" t="s">
        <v>24</v>
      </c>
      <c r="E3202" t="s">
        <v>35</v>
      </c>
      <c r="F3202" t="s">
        <v>49</v>
      </c>
      <c r="G3202">
        <v>4402.75</v>
      </c>
      <c r="H3202">
        <v>875.8</v>
      </c>
      <c r="I3202">
        <v>4877.2</v>
      </c>
      <c r="J3202">
        <v>4001.4</v>
      </c>
      <c r="K3202" s="1">
        <f t="shared" ref="K3202:K3265" si="200">J3202/H3202</f>
        <v>4.568851335921444</v>
      </c>
      <c r="L3202" t="s">
        <v>37</v>
      </c>
      <c r="M3202" s="2" t="s">
        <v>315</v>
      </c>
      <c r="N3202" s="3" t="str">
        <f t="shared" ref="N3202:N3265" si="201">TEXT(M3202,"MMM")</f>
        <v>Aug</v>
      </c>
      <c r="O3202" t="s">
        <v>21</v>
      </c>
      <c r="P3202" t="s">
        <v>22</v>
      </c>
      <c r="Q3202" t="str">
        <f t="shared" ref="Q3202:Q3265" si="202">IF(C3202&gt;=18,IF(C3202&lt;=25,"Young",IF(C3202&lt;=40,"Adult",IF(C3202&lt;=60,"Senior",""))),"")</f>
        <v>Senior</v>
      </c>
      <c r="R3202" t="str">
        <f t="shared" ref="R3202:R3265" si="203">IF(J3202&gt;0,"Profit","Loss")</f>
        <v>Profit</v>
      </c>
    </row>
    <row r="3203" spans="1:18">
      <c r="A3203">
        <v>7348</v>
      </c>
      <c r="B3203" t="s">
        <v>29</v>
      </c>
      <c r="C3203">
        <v>49</v>
      </c>
      <c r="D3203" t="s">
        <v>24</v>
      </c>
      <c r="E3203" t="s">
        <v>53</v>
      </c>
      <c r="F3203" t="s">
        <v>49</v>
      </c>
      <c r="G3203">
        <v>2778.59</v>
      </c>
      <c r="H3203">
        <v>1864.62</v>
      </c>
      <c r="I3203">
        <v>4876.2700000000004</v>
      </c>
      <c r="J3203">
        <v>3011.65</v>
      </c>
      <c r="K3203" s="1">
        <f t="shared" si="200"/>
        <v>1.6151548304748422</v>
      </c>
      <c r="L3203" t="s">
        <v>31</v>
      </c>
      <c r="M3203" s="2" t="s">
        <v>237</v>
      </c>
      <c r="N3203" s="3" t="str">
        <f t="shared" si="201"/>
        <v>Jan</v>
      </c>
      <c r="O3203" t="s">
        <v>21</v>
      </c>
      <c r="P3203" t="s">
        <v>22</v>
      </c>
      <c r="Q3203" t="str">
        <f t="shared" si="202"/>
        <v>Senior</v>
      </c>
      <c r="R3203" t="str">
        <f t="shared" si="203"/>
        <v>Profit</v>
      </c>
    </row>
    <row r="3204" spans="1:18">
      <c r="A3204">
        <v>5757</v>
      </c>
      <c r="B3204" t="s">
        <v>92</v>
      </c>
      <c r="C3204">
        <v>43</v>
      </c>
      <c r="D3204" t="s">
        <v>24</v>
      </c>
      <c r="E3204" t="s">
        <v>17</v>
      </c>
      <c r="F3204" t="s">
        <v>18</v>
      </c>
      <c r="G3204">
        <v>3625.79</v>
      </c>
      <c r="H3204">
        <v>1408.54</v>
      </c>
      <c r="I3204">
        <v>4875.57</v>
      </c>
      <c r="J3204">
        <v>3467.03</v>
      </c>
      <c r="K3204" s="1">
        <f t="shared" si="200"/>
        <v>2.4614352450054668</v>
      </c>
      <c r="L3204" t="s">
        <v>31</v>
      </c>
      <c r="M3204" s="2" t="s">
        <v>206</v>
      </c>
      <c r="N3204" s="3" t="str">
        <f t="shared" si="201"/>
        <v>Nov</v>
      </c>
      <c r="O3204" t="s">
        <v>56</v>
      </c>
      <c r="P3204" t="s">
        <v>39</v>
      </c>
      <c r="Q3204" t="str">
        <f t="shared" si="202"/>
        <v>Senior</v>
      </c>
      <c r="R3204" t="str">
        <f t="shared" si="203"/>
        <v>Profit</v>
      </c>
    </row>
    <row r="3205" spans="1:18">
      <c r="A3205">
        <v>3442</v>
      </c>
      <c r="B3205" t="s">
        <v>92</v>
      </c>
      <c r="C3205">
        <v>42</v>
      </c>
      <c r="D3205" t="s">
        <v>24</v>
      </c>
      <c r="E3205" t="s">
        <v>35</v>
      </c>
      <c r="F3205" t="s">
        <v>36</v>
      </c>
      <c r="G3205">
        <v>3659.37</v>
      </c>
      <c r="H3205">
        <v>1217.55</v>
      </c>
      <c r="I3205">
        <v>4875.1000000000004</v>
      </c>
      <c r="J3205">
        <v>3657.55</v>
      </c>
      <c r="K3205" s="1">
        <f t="shared" si="200"/>
        <v>3.0040244753808882</v>
      </c>
      <c r="L3205" t="s">
        <v>19</v>
      </c>
      <c r="M3205" s="2" t="s">
        <v>409</v>
      </c>
      <c r="N3205" s="3" t="str">
        <f t="shared" si="201"/>
        <v>May</v>
      </c>
      <c r="O3205" t="s">
        <v>51</v>
      </c>
      <c r="P3205" t="s">
        <v>22</v>
      </c>
      <c r="Q3205" t="str">
        <f t="shared" si="202"/>
        <v>Senior</v>
      </c>
      <c r="R3205" t="str">
        <f t="shared" si="203"/>
        <v>Profit</v>
      </c>
    </row>
    <row r="3206" spans="1:18">
      <c r="A3206">
        <v>5061</v>
      </c>
      <c r="B3206" t="s">
        <v>34</v>
      </c>
      <c r="C3206">
        <v>20</v>
      </c>
      <c r="D3206" t="s">
        <v>16</v>
      </c>
      <c r="E3206" t="s">
        <v>66</v>
      </c>
      <c r="F3206" t="s">
        <v>49</v>
      </c>
      <c r="G3206">
        <v>3233.54</v>
      </c>
      <c r="H3206">
        <v>692.67</v>
      </c>
      <c r="I3206">
        <v>4874.5600000000004</v>
      </c>
      <c r="J3206">
        <v>4181.8900000000003</v>
      </c>
      <c r="K3206" s="1">
        <f t="shared" si="200"/>
        <v>6.0373482322029259</v>
      </c>
      <c r="L3206" t="s">
        <v>19</v>
      </c>
      <c r="M3206" s="2" t="s">
        <v>187</v>
      </c>
      <c r="N3206" s="3" t="str">
        <f t="shared" si="201"/>
        <v>Dec</v>
      </c>
      <c r="O3206" t="s">
        <v>21</v>
      </c>
      <c r="P3206" t="s">
        <v>22</v>
      </c>
      <c r="Q3206" t="str">
        <f t="shared" si="202"/>
        <v>Young</v>
      </c>
      <c r="R3206" t="str">
        <f t="shared" si="203"/>
        <v>Profit</v>
      </c>
    </row>
    <row r="3207" spans="1:18">
      <c r="A3207">
        <v>7938</v>
      </c>
      <c r="B3207" t="s">
        <v>84</v>
      </c>
      <c r="C3207">
        <v>55</v>
      </c>
      <c r="D3207" t="s">
        <v>24</v>
      </c>
      <c r="E3207" t="s">
        <v>53</v>
      </c>
      <c r="F3207" t="s">
        <v>49</v>
      </c>
      <c r="G3207">
        <v>3064.89</v>
      </c>
      <c r="H3207">
        <v>510.48</v>
      </c>
      <c r="I3207">
        <v>4873.8500000000004</v>
      </c>
      <c r="J3207">
        <v>4363.37</v>
      </c>
      <c r="K3207" s="1">
        <f t="shared" si="200"/>
        <v>8.5475826672935273</v>
      </c>
      <c r="L3207" t="s">
        <v>19</v>
      </c>
      <c r="M3207" s="2" t="s">
        <v>101</v>
      </c>
      <c r="N3207" s="3" t="str">
        <f t="shared" si="201"/>
        <v>Feb</v>
      </c>
      <c r="O3207" t="s">
        <v>33</v>
      </c>
      <c r="P3207" t="s">
        <v>39</v>
      </c>
      <c r="Q3207" t="str">
        <f t="shared" si="202"/>
        <v>Senior</v>
      </c>
      <c r="R3207" t="str">
        <f t="shared" si="203"/>
        <v>Profit</v>
      </c>
    </row>
    <row r="3208" spans="1:18">
      <c r="A3208">
        <v>1311</v>
      </c>
      <c r="B3208" t="s">
        <v>29</v>
      </c>
      <c r="C3208">
        <v>44</v>
      </c>
      <c r="D3208" t="s">
        <v>24</v>
      </c>
      <c r="E3208" t="s">
        <v>66</v>
      </c>
      <c r="F3208" t="s">
        <v>36</v>
      </c>
      <c r="G3208">
        <v>2719.37</v>
      </c>
      <c r="H3208">
        <v>149.32</v>
      </c>
      <c r="I3208">
        <v>4873.78</v>
      </c>
      <c r="J3208">
        <v>4724.46</v>
      </c>
      <c r="K3208" s="1">
        <f t="shared" si="200"/>
        <v>31.639833913742301</v>
      </c>
      <c r="L3208" t="s">
        <v>31</v>
      </c>
      <c r="M3208" s="2" t="s">
        <v>264</v>
      </c>
      <c r="N3208" s="3" t="str">
        <f t="shared" si="201"/>
        <v>Feb</v>
      </c>
      <c r="O3208" t="s">
        <v>28</v>
      </c>
      <c r="P3208" t="s">
        <v>22</v>
      </c>
      <c r="Q3208" t="str">
        <f t="shared" si="202"/>
        <v>Senior</v>
      </c>
      <c r="R3208" t="str">
        <f t="shared" si="203"/>
        <v>Profit</v>
      </c>
    </row>
    <row r="3209" spans="1:18">
      <c r="A3209">
        <v>9221</v>
      </c>
      <c r="B3209" t="s">
        <v>40</v>
      </c>
      <c r="C3209">
        <v>38</v>
      </c>
      <c r="D3209" t="s">
        <v>24</v>
      </c>
      <c r="E3209" t="s">
        <v>59</v>
      </c>
      <c r="F3209" t="s">
        <v>18</v>
      </c>
      <c r="G3209">
        <v>2883.76</v>
      </c>
      <c r="H3209">
        <v>1725.56</v>
      </c>
      <c r="I3209">
        <v>4873.3599999999997</v>
      </c>
      <c r="J3209">
        <v>3147.8</v>
      </c>
      <c r="K3209" s="1">
        <f t="shared" si="200"/>
        <v>1.824219383852199</v>
      </c>
      <c r="L3209" t="s">
        <v>54</v>
      </c>
      <c r="M3209" s="2" t="s">
        <v>268</v>
      </c>
      <c r="N3209" s="3" t="str">
        <f t="shared" si="201"/>
        <v>Jun</v>
      </c>
      <c r="O3209" t="s">
        <v>51</v>
      </c>
      <c r="P3209" t="s">
        <v>22</v>
      </c>
      <c r="Q3209" t="str">
        <f t="shared" si="202"/>
        <v>Adult</v>
      </c>
      <c r="R3209" t="str">
        <f t="shared" si="203"/>
        <v>Profit</v>
      </c>
    </row>
    <row r="3210" spans="1:18">
      <c r="A3210">
        <v>5791</v>
      </c>
      <c r="B3210" t="s">
        <v>92</v>
      </c>
      <c r="C3210">
        <v>60</v>
      </c>
      <c r="D3210" t="s">
        <v>16</v>
      </c>
      <c r="E3210" t="s">
        <v>57</v>
      </c>
      <c r="F3210" t="s">
        <v>42</v>
      </c>
      <c r="G3210">
        <v>3262.84</v>
      </c>
      <c r="H3210">
        <v>212.31</v>
      </c>
      <c r="I3210">
        <v>4871.88</v>
      </c>
      <c r="J3210">
        <v>4659.57</v>
      </c>
      <c r="K3210" s="1">
        <f t="shared" si="200"/>
        <v>21.947011445527764</v>
      </c>
      <c r="L3210" t="s">
        <v>54</v>
      </c>
      <c r="M3210" s="2" t="s">
        <v>208</v>
      </c>
      <c r="N3210" s="3" t="str">
        <f t="shared" si="201"/>
        <v>Jun</v>
      </c>
      <c r="O3210" t="s">
        <v>33</v>
      </c>
      <c r="P3210" t="s">
        <v>22</v>
      </c>
      <c r="Q3210" t="str">
        <f t="shared" si="202"/>
        <v>Senior</v>
      </c>
      <c r="R3210" t="str">
        <f t="shared" si="203"/>
        <v>Profit</v>
      </c>
    </row>
    <row r="3211" spans="1:18">
      <c r="A3211">
        <v>2406</v>
      </c>
      <c r="B3211" t="s">
        <v>23</v>
      </c>
      <c r="C3211">
        <v>37</v>
      </c>
      <c r="D3211" t="s">
        <v>24</v>
      </c>
      <c r="E3211" t="s">
        <v>57</v>
      </c>
      <c r="F3211" t="s">
        <v>36</v>
      </c>
      <c r="G3211">
        <v>3676.19</v>
      </c>
      <c r="H3211">
        <v>917.6</v>
      </c>
      <c r="I3211">
        <v>4871.21</v>
      </c>
      <c r="J3211">
        <v>3953.61</v>
      </c>
      <c r="K3211" s="1">
        <f t="shared" si="200"/>
        <v>4.3086421098517871</v>
      </c>
      <c r="L3211" t="s">
        <v>26</v>
      </c>
      <c r="M3211" s="2" t="s">
        <v>67</v>
      </c>
      <c r="N3211" s="3" t="str">
        <f t="shared" si="201"/>
        <v>Oct</v>
      </c>
      <c r="O3211" t="s">
        <v>51</v>
      </c>
      <c r="P3211" t="s">
        <v>22</v>
      </c>
      <c r="Q3211" t="str">
        <f t="shared" si="202"/>
        <v>Adult</v>
      </c>
      <c r="R3211" t="str">
        <f t="shared" si="203"/>
        <v>Profit</v>
      </c>
    </row>
    <row r="3212" spans="1:18">
      <c r="A3212">
        <v>7925</v>
      </c>
      <c r="B3212" t="s">
        <v>44</v>
      </c>
      <c r="C3212">
        <v>23</v>
      </c>
      <c r="D3212" t="s">
        <v>24</v>
      </c>
      <c r="E3212" t="s">
        <v>30</v>
      </c>
      <c r="F3212" t="s">
        <v>25</v>
      </c>
      <c r="G3212">
        <v>4352.5200000000004</v>
      </c>
      <c r="H3212">
        <v>1248.74</v>
      </c>
      <c r="I3212">
        <v>4869.5200000000004</v>
      </c>
      <c r="J3212">
        <v>3620.78</v>
      </c>
      <c r="K3212" s="1">
        <f t="shared" si="200"/>
        <v>2.8995467431170621</v>
      </c>
      <c r="L3212" t="s">
        <v>31</v>
      </c>
      <c r="M3212" s="2" t="s">
        <v>242</v>
      </c>
      <c r="N3212" s="3" t="str">
        <f t="shared" si="201"/>
        <v>Apr</v>
      </c>
      <c r="O3212" t="s">
        <v>33</v>
      </c>
      <c r="P3212" t="s">
        <v>22</v>
      </c>
      <c r="Q3212" t="str">
        <f t="shared" si="202"/>
        <v>Young</v>
      </c>
      <c r="R3212" t="str">
        <f t="shared" si="203"/>
        <v>Profit</v>
      </c>
    </row>
    <row r="3213" spans="1:18">
      <c r="A3213">
        <v>9682</v>
      </c>
      <c r="B3213" t="s">
        <v>92</v>
      </c>
      <c r="C3213">
        <v>39</v>
      </c>
      <c r="D3213" t="s">
        <v>16</v>
      </c>
      <c r="E3213" t="s">
        <v>41</v>
      </c>
      <c r="F3213" t="s">
        <v>42</v>
      </c>
      <c r="G3213">
        <v>2955.72</v>
      </c>
      <c r="H3213">
        <v>1578.8</v>
      </c>
      <c r="I3213">
        <v>4869.45</v>
      </c>
      <c r="J3213">
        <v>3290.65</v>
      </c>
      <c r="K3213" s="1">
        <f t="shared" si="200"/>
        <v>2.0842728654674438</v>
      </c>
      <c r="L3213" t="s">
        <v>26</v>
      </c>
      <c r="M3213" s="2" t="s">
        <v>93</v>
      </c>
      <c r="N3213" s="3" t="str">
        <f t="shared" si="201"/>
        <v>Apr</v>
      </c>
      <c r="O3213" t="s">
        <v>51</v>
      </c>
      <c r="P3213" t="s">
        <v>22</v>
      </c>
      <c r="Q3213" t="str">
        <f t="shared" si="202"/>
        <v>Adult</v>
      </c>
      <c r="R3213" t="str">
        <f t="shared" si="203"/>
        <v>Profit</v>
      </c>
    </row>
    <row r="3214" spans="1:18">
      <c r="A3214">
        <v>882</v>
      </c>
      <c r="B3214" t="s">
        <v>47</v>
      </c>
      <c r="C3214">
        <v>19</v>
      </c>
      <c r="D3214" t="s">
        <v>16</v>
      </c>
      <c r="E3214" t="s">
        <v>53</v>
      </c>
      <c r="F3214" t="s">
        <v>36</v>
      </c>
      <c r="G3214">
        <v>4020.25</v>
      </c>
      <c r="H3214">
        <v>860.57</v>
      </c>
      <c r="I3214">
        <v>4869.38</v>
      </c>
      <c r="J3214">
        <v>4008.81</v>
      </c>
      <c r="K3214" s="1">
        <f t="shared" si="200"/>
        <v>4.6583194859221209</v>
      </c>
      <c r="L3214" t="s">
        <v>54</v>
      </c>
      <c r="M3214" s="2" t="s">
        <v>350</v>
      </c>
      <c r="N3214" s="3" t="str">
        <f t="shared" si="201"/>
        <v>Nov</v>
      </c>
      <c r="O3214" t="s">
        <v>21</v>
      </c>
      <c r="P3214" t="s">
        <v>22</v>
      </c>
      <c r="Q3214" t="str">
        <f t="shared" si="202"/>
        <v>Young</v>
      </c>
      <c r="R3214" t="str">
        <f t="shared" si="203"/>
        <v>Profit</v>
      </c>
    </row>
    <row r="3215" spans="1:18">
      <c r="A3215">
        <v>5837</v>
      </c>
      <c r="B3215" t="s">
        <v>84</v>
      </c>
      <c r="C3215">
        <v>33</v>
      </c>
      <c r="D3215" t="s">
        <v>24</v>
      </c>
      <c r="E3215" t="s">
        <v>66</v>
      </c>
      <c r="F3215" t="s">
        <v>18</v>
      </c>
      <c r="G3215">
        <v>4238.58</v>
      </c>
      <c r="H3215">
        <v>1879.37</v>
      </c>
      <c r="I3215">
        <v>4869.29</v>
      </c>
      <c r="J3215">
        <v>2989.92</v>
      </c>
      <c r="K3215" s="1">
        <f t="shared" si="200"/>
        <v>1.5909161048649283</v>
      </c>
      <c r="L3215" t="s">
        <v>19</v>
      </c>
      <c r="M3215" s="2" t="s">
        <v>305</v>
      </c>
      <c r="N3215" s="3" t="str">
        <f t="shared" si="201"/>
        <v>Jul</v>
      </c>
      <c r="O3215" t="s">
        <v>33</v>
      </c>
      <c r="P3215" t="s">
        <v>22</v>
      </c>
      <c r="Q3215" t="str">
        <f t="shared" si="202"/>
        <v>Adult</v>
      </c>
      <c r="R3215" t="str">
        <f t="shared" si="203"/>
        <v>Profit</v>
      </c>
    </row>
    <row r="3216" spans="1:18">
      <c r="A3216">
        <v>121</v>
      </c>
      <c r="B3216" t="s">
        <v>29</v>
      </c>
      <c r="C3216">
        <v>20</v>
      </c>
      <c r="D3216" t="s">
        <v>24</v>
      </c>
      <c r="E3216" t="s">
        <v>59</v>
      </c>
      <c r="F3216" t="s">
        <v>25</v>
      </c>
      <c r="G3216">
        <v>2931.82</v>
      </c>
      <c r="H3216">
        <v>865.1</v>
      </c>
      <c r="I3216">
        <v>4868.76</v>
      </c>
      <c r="J3216">
        <v>4003.66</v>
      </c>
      <c r="K3216" s="1">
        <f t="shared" si="200"/>
        <v>4.6279736446653565</v>
      </c>
      <c r="L3216" t="s">
        <v>31</v>
      </c>
      <c r="M3216" s="2" t="s">
        <v>158</v>
      </c>
      <c r="N3216" s="3" t="str">
        <f t="shared" si="201"/>
        <v>Jan</v>
      </c>
      <c r="O3216" t="s">
        <v>51</v>
      </c>
      <c r="P3216" t="s">
        <v>39</v>
      </c>
      <c r="Q3216" t="str">
        <f t="shared" si="202"/>
        <v>Young</v>
      </c>
      <c r="R3216" t="str">
        <f t="shared" si="203"/>
        <v>Profit</v>
      </c>
    </row>
    <row r="3217" spans="1:18">
      <c r="A3217">
        <v>5165</v>
      </c>
      <c r="B3217" t="s">
        <v>23</v>
      </c>
      <c r="C3217">
        <v>54</v>
      </c>
      <c r="D3217" t="s">
        <v>16</v>
      </c>
      <c r="E3217" t="s">
        <v>41</v>
      </c>
      <c r="F3217" t="s">
        <v>49</v>
      </c>
      <c r="G3217">
        <v>4096.74</v>
      </c>
      <c r="H3217">
        <v>1504.03</v>
      </c>
      <c r="I3217">
        <v>4868.7</v>
      </c>
      <c r="J3217">
        <v>3364.67</v>
      </c>
      <c r="K3217" s="1">
        <f t="shared" si="200"/>
        <v>2.2371029833181519</v>
      </c>
      <c r="L3217" t="s">
        <v>31</v>
      </c>
      <c r="M3217" s="2" t="s">
        <v>339</v>
      </c>
      <c r="N3217" s="3" t="str">
        <f t="shared" si="201"/>
        <v>Aug</v>
      </c>
      <c r="O3217" t="s">
        <v>28</v>
      </c>
      <c r="P3217" t="s">
        <v>22</v>
      </c>
      <c r="Q3217" t="str">
        <f t="shared" si="202"/>
        <v>Senior</v>
      </c>
      <c r="R3217" t="str">
        <f t="shared" si="203"/>
        <v>Profit</v>
      </c>
    </row>
    <row r="3218" spans="1:18">
      <c r="A3218">
        <v>6916</v>
      </c>
      <c r="B3218" t="s">
        <v>92</v>
      </c>
      <c r="C3218">
        <v>35</v>
      </c>
      <c r="D3218" t="s">
        <v>16</v>
      </c>
      <c r="E3218" t="s">
        <v>53</v>
      </c>
      <c r="F3218" t="s">
        <v>25</v>
      </c>
      <c r="G3218">
        <v>4218.83</v>
      </c>
      <c r="H3218">
        <v>320.92</v>
      </c>
      <c r="I3218">
        <v>4866.03</v>
      </c>
      <c r="J3218">
        <v>4545.1099999999997</v>
      </c>
      <c r="K3218" s="1">
        <f t="shared" si="200"/>
        <v>14.162750841331171</v>
      </c>
      <c r="L3218" t="s">
        <v>19</v>
      </c>
      <c r="M3218" s="2" t="s">
        <v>117</v>
      </c>
      <c r="N3218" s="3" t="str">
        <f t="shared" si="201"/>
        <v>Dec</v>
      </c>
      <c r="O3218" t="s">
        <v>51</v>
      </c>
      <c r="P3218" t="s">
        <v>39</v>
      </c>
      <c r="Q3218" t="str">
        <f t="shared" si="202"/>
        <v>Adult</v>
      </c>
      <c r="R3218" t="str">
        <f t="shared" si="203"/>
        <v>Profit</v>
      </c>
    </row>
    <row r="3219" spans="1:18">
      <c r="A3219">
        <v>5107</v>
      </c>
      <c r="B3219" t="s">
        <v>40</v>
      </c>
      <c r="C3219">
        <v>24</v>
      </c>
      <c r="D3219" t="s">
        <v>16</v>
      </c>
      <c r="E3219" t="s">
        <v>59</v>
      </c>
      <c r="F3219" t="s">
        <v>42</v>
      </c>
      <c r="G3219">
        <v>3256.91</v>
      </c>
      <c r="H3219">
        <v>1550.28</v>
      </c>
      <c r="I3219">
        <v>4865.08</v>
      </c>
      <c r="J3219">
        <v>3314.8</v>
      </c>
      <c r="K3219" s="1">
        <f t="shared" si="200"/>
        <v>2.1381943906907139</v>
      </c>
      <c r="L3219" t="s">
        <v>37</v>
      </c>
      <c r="M3219" s="2" t="s">
        <v>399</v>
      </c>
      <c r="N3219" s="3" t="str">
        <f t="shared" si="201"/>
        <v>Dec</v>
      </c>
      <c r="O3219" t="s">
        <v>33</v>
      </c>
      <c r="P3219" t="s">
        <v>39</v>
      </c>
      <c r="Q3219" t="str">
        <f t="shared" si="202"/>
        <v>Young</v>
      </c>
      <c r="R3219" t="str">
        <f t="shared" si="203"/>
        <v>Profit</v>
      </c>
    </row>
    <row r="3220" spans="1:18">
      <c r="A3220">
        <v>4109</v>
      </c>
      <c r="B3220" t="s">
        <v>34</v>
      </c>
      <c r="C3220">
        <v>46</v>
      </c>
      <c r="D3220" t="s">
        <v>24</v>
      </c>
      <c r="E3220" t="s">
        <v>59</v>
      </c>
      <c r="F3220" t="s">
        <v>36</v>
      </c>
      <c r="G3220">
        <v>3740.65</v>
      </c>
      <c r="H3220">
        <v>820.23</v>
      </c>
      <c r="I3220">
        <v>4864.0600000000004</v>
      </c>
      <c r="J3220">
        <v>4043.83</v>
      </c>
      <c r="K3220" s="1">
        <f t="shared" si="200"/>
        <v>4.930117162259366</v>
      </c>
      <c r="L3220" t="s">
        <v>19</v>
      </c>
      <c r="M3220" s="2" t="s">
        <v>217</v>
      </c>
      <c r="N3220" s="3" t="str">
        <f t="shared" si="201"/>
        <v>Sep</v>
      </c>
      <c r="O3220" t="s">
        <v>51</v>
      </c>
      <c r="P3220" t="s">
        <v>39</v>
      </c>
      <c r="Q3220" t="str">
        <f t="shared" si="202"/>
        <v>Senior</v>
      </c>
      <c r="R3220" t="str">
        <f t="shared" si="203"/>
        <v>Profit</v>
      </c>
    </row>
    <row r="3221" spans="1:18">
      <c r="A3221">
        <v>6924</v>
      </c>
      <c r="B3221" t="s">
        <v>40</v>
      </c>
      <c r="C3221">
        <v>42</v>
      </c>
      <c r="D3221" t="s">
        <v>16</v>
      </c>
      <c r="E3221" t="s">
        <v>41</v>
      </c>
      <c r="F3221" t="s">
        <v>25</v>
      </c>
      <c r="G3221">
        <v>3926.8</v>
      </c>
      <c r="H3221">
        <v>1822.65</v>
      </c>
      <c r="I3221">
        <v>4863.4399999999996</v>
      </c>
      <c r="J3221">
        <v>3040.79</v>
      </c>
      <c r="K3221" s="1">
        <f t="shared" si="200"/>
        <v>1.6683345677996324</v>
      </c>
      <c r="L3221" t="s">
        <v>31</v>
      </c>
      <c r="M3221" s="2" t="s">
        <v>411</v>
      </c>
      <c r="N3221" s="3" t="str">
        <f t="shared" si="201"/>
        <v>Apr</v>
      </c>
      <c r="O3221" t="s">
        <v>28</v>
      </c>
      <c r="P3221" t="s">
        <v>39</v>
      </c>
      <c r="Q3221" t="str">
        <f t="shared" si="202"/>
        <v>Senior</v>
      </c>
      <c r="R3221" t="str">
        <f t="shared" si="203"/>
        <v>Profit</v>
      </c>
    </row>
    <row r="3222" spans="1:18">
      <c r="A3222">
        <v>5056</v>
      </c>
      <c r="B3222" t="s">
        <v>15</v>
      </c>
      <c r="C3222">
        <v>58</v>
      </c>
      <c r="D3222" t="s">
        <v>24</v>
      </c>
      <c r="E3222" t="s">
        <v>66</v>
      </c>
      <c r="F3222" t="s">
        <v>36</v>
      </c>
      <c r="G3222">
        <v>4001.87</v>
      </c>
      <c r="H3222">
        <v>1052.67</v>
      </c>
      <c r="I3222">
        <v>4863.3</v>
      </c>
      <c r="J3222">
        <v>3810.63</v>
      </c>
      <c r="K3222" s="1">
        <f t="shared" si="200"/>
        <v>3.6199663712274499</v>
      </c>
      <c r="L3222" t="s">
        <v>19</v>
      </c>
      <c r="M3222" s="2" t="s">
        <v>196</v>
      </c>
      <c r="N3222" s="3" t="str">
        <f t="shared" si="201"/>
        <v>Jul</v>
      </c>
      <c r="O3222" t="s">
        <v>51</v>
      </c>
      <c r="P3222" t="s">
        <v>22</v>
      </c>
      <c r="Q3222" t="str">
        <f t="shared" si="202"/>
        <v>Senior</v>
      </c>
      <c r="R3222" t="str">
        <f t="shared" si="203"/>
        <v>Profit</v>
      </c>
    </row>
    <row r="3223" spans="1:18">
      <c r="A3223">
        <v>1852</v>
      </c>
      <c r="B3223" t="s">
        <v>29</v>
      </c>
      <c r="C3223">
        <v>21</v>
      </c>
      <c r="D3223" t="s">
        <v>24</v>
      </c>
      <c r="E3223" t="s">
        <v>17</v>
      </c>
      <c r="F3223" t="s">
        <v>49</v>
      </c>
      <c r="G3223">
        <v>2867.42</v>
      </c>
      <c r="H3223">
        <v>1357.1</v>
      </c>
      <c r="I3223">
        <v>4863.05</v>
      </c>
      <c r="J3223">
        <v>3505.95</v>
      </c>
      <c r="K3223" s="1">
        <f t="shared" si="200"/>
        <v>2.5834131604155921</v>
      </c>
      <c r="L3223" t="s">
        <v>26</v>
      </c>
      <c r="M3223" s="2" t="s">
        <v>97</v>
      </c>
      <c r="N3223" s="3" t="str">
        <f t="shared" si="201"/>
        <v>Jun</v>
      </c>
      <c r="O3223" t="s">
        <v>28</v>
      </c>
      <c r="P3223" t="s">
        <v>39</v>
      </c>
      <c r="Q3223" t="str">
        <f t="shared" si="202"/>
        <v>Young</v>
      </c>
      <c r="R3223" t="str">
        <f t="shared" si="203"/>
        <v>Profit</v>
      </c>
    </row>
    <row r="3224" spans="1:18">
      <c r="A3224">
        <v>4989</v>
      </c>
      <c r="B3224" t="s">
        <v>92</v>
      </c>
      <c r="C3224">
        <v>35</v>
      </c>
      <c r="D3224" t="s">
        <v>24</v>
      </c>
      <c r="E3224" t="s">
        <v>53</v>
      </c>
      <c r="F3224" t="s">
        <v>18</v>
      </c>
      <c r="G3224">
        <v>4000.76</v>
      </c>
      <c r="H3224">
        <v>1659.86</v>
      </c>
      <c r="I3224">
        <v>4861.72</v>
      </c>
      <c r="J3224">
        <v>3201.86</v>
      </c>
      <c r="K3224" s="1">
        <f t="shared" si="200"/>
        <v>1.9289940115431423</v>
      </c>
      <c r="L3224" t="s">
        <v>31</v>
      </c>
      <c r="M3224" s="2" t="s">
        <v>397</v>
      </c>
      <c r="N3224" s="3" t="str">
        <f t="shared" si="201"/>
        <v>Oct</v>
      </c>
      <c r="O3224" t="s">
        <v>33</v>
      </c>
      <c r="P3224" t="s">
        <v>22</v>
      </c>
      <c r="Q3224" t="str">
        <f t="shared" si="202"/>
        <v>Adult</v>
      </c>
      <c r="R3224" t="str">
        <f t="shared" si="203"/>
        <v>Profit</v>
      </c>
    </row>
    <row r="3225" spans="1:18">
      <c r="A3225">
        <v>1839</v>
      </c>
      <c r="B3225" t="s">
        <v>29</v>
      </c>
      <c r="C3225">
        <v>55</v>
      </c>
      <c r="D3225" t="s">
        <v>24</v>
      </c>
      <c r="E3225" t="s">
        <v>57</v>
      </c>
      <c r="F3225" t="s">
        <v>49</v>
      </c>
      <c r="G3225">
        <v>3942.74</v>
      </c>
      <c r="H3225">
        <v>1947.37</v>
      </c>
      <c r="I3225">
        <v>4861</v>
      </c>
      <c r="J3225">
        <v>2913.63</v>
      </c>
      <c r="K3225" s="1">
        <f t="shared" si="200"/>
        <v>1.49618716525365</v>
      </c>
      <c r="L3225" t="s">
        <v>37</v>
      </c>
      <c r="M3225" s="2" t="s">
        <v>160</v>
      </c>
      <c r="N3225" s="3" t="str">
        <f t="shared" si="201"/>
        <v>Apr</v>
      </c>
      <c r="O3225" t="s">
        <v>28</v>
      </c>
      <c r="P3225" t="s">
        <v>22</v>
      </c>
      <c r="Q3225" t="str">
        <f t="shared" si="202"/>
        <v>Senior</v>
      </c>
      <c r="R3225" t="str">
        <f t="shared" si="203"/>
        <v>Profit</v>
      </c>
    </row>
    <row r="3226" spans="1:18">
      <c r="A3226">
        <v>2095</v>
      </c>
      <c r="B3226" t="s">
        <v>92</v>
      </c>
      <c r="C3226">
        <v>20</v>
      </c>
      <c r="D3226" t="s">
        <v>16</v>
      </c>
      <c r="E3226" t="s">
        <v>30</v>
      </c>
      <c r="F3226" t="s">
        <v>25</v>
      </c>
      <c r="G3226">
        <v>2877.97</v>
      </c>
      <c r="H3226">
        <v>533.83000000000004</v>
      </c>
      <c r="I3226">
        <v>4860.6499999999996</v>
      </c>
      <c r="J3226">
        <v>4326.82</v>
      </c>
      <c r="K3226" s="1">
        <f t="shared" si="200"/>
        <v>8.1052394957196103</v>
      </c>
      <c r="L3226" t="s">
        <v>37</v>
      </c>
      <c r="M3226" s="2" t="s">
        <v>237</v>
      </c>
      <c r="N3226" s="3" t="str">
        <f t="shared" si="201"/>
        <v>Jan</v>
      </c>
      <c r="O3226" t="s">
        <v>51</v>
      </c>
      <c r="P3226" t="s">
        <v>22</v>
      </c>
      <c r="Q3226" t="str">
        <f t="shared" si="202"/>
        <v>Young</v>
      </c>
      <c r="R3226" t="str">
        <f t="shared" si="203"/>
        <v>Profit</v>
      </c>
    </row>
    <row r="3227" spans="1:18">
      <c r="A3227">
        <v>9609</v>
      </c>
      <c r="B3227" t="s">
        <v>52</v>
      </c>
      <c r="C3227">
        <v>21</v>
      </c>
      <c r="D3227" t="s">
        <v>24</v>
      </c>
      <c r="E3227" t="s">
        <v>53</v>
      </c>
      <c r="F3227" t="s">
        <v>36</v>
      </c>
      <c r="G3227">
        <v>3169.74</v>
      </c>
      <c r="H3227">
        <v>548.78</v>
      </c>
      <c r="I3227">
        <v>4857.58</v>
      </c>
      <c r="J3227">
        <v>4308.8</v>
      </c>
      <c r="K3227" s="1">
        <f t="shared" si="200"/>
        <v>7.8515980903094142</v>
      </c>
      <c r="L3227" t="s">
        <v>19</v>
      </c>
      <c r="M3227" s="2" t="s">
        <v>328</v>
      </c>
      <c r="N3227" s="3" t="str">
        <f t="shared" si="201"/>
        <v>May</v>
      </c>
      <c r="O3227" t="s">
        <v>51</v>
      </c>
      <c r="P3227" t="s">
        <v>22</v>
      </c>
      <c r="Q3227" t="str">
        <f t="shared" si="202"/>
        <v>Young</v>
      </c>
      <c r="R3227" t="str">
        <f t="shared" si="203"/>
        <v>Profit</v>
      </c>
    </row>
    <row r="3228" spans="1:18">
      <c r="A3228">
        <v>5378</v>
      </c>
      <c r="B3228" t="s">
        <v>23</v>
      </c>
      <c r="C3228">
        <v>26</v>
      </c>
      <c r="D3228" t="s">
        <v>24</v>
      </c>
      <c r="E3228" t="s">
        <v>35</v>
      </c>
      <c r="F3228" t="s">
        <v>49</v>
      </c>
      <c r="G3228">
        <v>3785.19</v>
      </c>
      <c r="H3228">
        <v>258.58</v>
      </c>
      <c r="I3228">
        <v>4857.57</v>
      </c>
      <c r="J3228">
        <v>4598.99</v>
      </c>
      <c r="K3228" s="1">
        <f t="shared" si="200"/>
        <v>17.785559594709568</v>
      </c>
      <c r="L3228" t="s">
        <v>37</v>
      </c>
      <c r="M3228" s="2" t="s">
        <v>364</v>
      </c>
      <c r="N3228" s="3" t="str">
        <f t="shared" si="201"/>
        <v>Feb</v>
      </c>
      <c r="O3228" t="s">
        <v>28</v>
      </c>
      <c r="P3228" t="s">
        <v>22</v>
      </c>
      <c r="Q3228" t="str">
        <f t="shared" si="202"/>
        <v>Adult</v>
      </c>
      <c r="R3228" t="str">
        <f t="shared" si="203"/>
        <v>Profit</v>
      </c>
    </row>
    <row r="3229" spans="1:18">
      <c r="A3229">
        <v>8542</v>
      </c>
      <c r="B3229" t="s">
        <v>92</v>
      </c>
      <c r="C3229">
        <v>21</v>
      </c>
      <c r="D3229" t="s">
        <v>24</v>
      </c>
      <c r="E3229" t="s">
        <v>17</v>
      </c>
      <c r="F3229" t="s">
        <v>25</v>
      </c>
      <c r="G3229">
        <v>4032.55</v>
      </c>
      <c r="H3229">
        <v>437.13</v>
      </c>
      <c r="I3229">
        <v>4857.2700000000004</v>
      </c>
      <c r="J3229">
        <v>4420.1400000000003</v>
      </c>
      <c r="K3229" s="1">
        <f t="shared" si="200"/>
        <v>10.111728776336561</v>
      </c>
      <c r="L3229" t="s">
        <v>54</v>
      </c>
      <c r="M3229" s="2" t="s">
        <v>354</v>
      </c>
      <c r="N3229" s="3" t="str">
        <f t="shared" si="201"/>
        <v>Dec</v>
      </c>
      <c r="O3229" t="s">
        <v>51</v>
      </c>
      <c r="P3229" t="s">
        <v>22</v>
      </c>
      <c r="Q3229" t="str">
        <f t="shared" si="202"/>
        <v>Young</v>
      </c>
      <c r="R3229" t="str">
        <f t="shared" si="203"/>
        <v>Profit</v>
      </c>
    </row>
    <row r="3230" spans="1:18">
      <c r="A3230">
        <v>4993</v>
      </c>
      <c r="B3230" t="s">
        <v>84</v>
      </c>
      <c r="C3230">
        <v>55</v>
      </c>
      <c r="D3230" t="s">
        <v>16</v>
      </c>
      <c r="E3230" t="s">
        <v>57</v>
      </c>
      <c r="F3230" t="s">
        <v>36</v>
      </c>
      <c r="G3230">
        <v>2907.91</v>
      </c>
      <c r="H3230">
        <v>1831.09</v>
      </c>
      <c r="I3230">
        <v>4856.3</v>
      </c>
      <c r="J3230">
        <v>3025.21</v>
      </c>
      <c r="K3230" s="1">
        <f t="shared" si="200"/>
        <v>1.6521361593367885</v>
      </c>
      <c r="L3230" t="s">
        <v>31</v>
      </c>
      <c r="M3230" s="2" t="s">
        <v>317</v>
      </c>
      <c r="N3230" s="3" t="str">
        <f t="shared" si="201"/>
        <v>Nov</v>
      </c>
      <c r="O3230" t="s">
        <v>56</v>
      </c>
      <c r="P3230" t="s">
        <v>39</v>
      </c>
      <c r="Q3230" t="str">
        <f t="shared" si="202"/>
        <v>Senior</v>
      </c>
      <c r="R3230" t="str">
        <f t="shared" si="203"/>
        <v>Profit</v>
      </c>
    </row>
    <row r="3231" spans="1:18">
      <c r="A3231">
        <v>2723</v>
      </c>
      <c r="B3231" t="s">
        <v>92</v>
      </c>
      <c r="C3231">
        <v>40</v>
      </c>
      <c r="D3231" t="s">
        <v>16</v>
      </c>
      <c r="E3231" t="s">
        <v>35</v>
      </c>
      <c r="F3231" t="s">
        <v>49</v>
      </c>
      <c r="G3231">
        <v>4005.27</v>
      </c>
      <c r="H3231">
        <v>971.1</v>
      </c>
      <c r="I3231">
        <v>4855.32</v>
      </c>
      <c r="J3231">
        <v>3884.22</v>
      </c>
      <c r="K3231" s="1">
        <f t="shared" si="200"/>
        <v>3.9998146431881367</v>
      </c>
      <c r="L3231" t="s">
        <v>19</v>
      </c>
      <c r="M3231" s="2" t="s">
        <v>339</v>
      </c>
      <c r="N3231" s="3" t="str">
        <f t="shared" si="201"/>
        <v>Aug</v>
      </c>
      <c r="O3231" t="s">
        <v>28</v>
      </c>
      <c r="P3231" t="s">
        <v>39</v>
      </c>
      <c r="Q3231" t="str">
        <f t="shared" si="202"/>
        <v>Adult</v>
      </c>
      <c r="R3231" t="str">
        <f t="shared" si="203"/>
        <v>Profit</v>
      </c>
    </row>
    <row r="3232" spans="1:18">
      <c r="A3232">
        <v>8160</v>
      </c>
      <c r="B3232" t="s">
        <v>23</v>
      </c>
      <c r="C3232">
        <v>55</v>
      </c>
      <c r="D3232" t="s">
        <v>16</v>
      </c>
      <c r="E3232" t="s">
        <v>30</v>
      </c>
      <c r="F3232" t="s">
        <v>49</v>
      </c>
      <c r="G3232">
        <v>2860.9</v>
      </c>
      <c r="H3232">
        <v>592.07000000000005</v>
      </c>
      <c r="I3232">
        <v>4855.01</v>
      </c>
      <c r="J3232">
        <v>4262.9399999999996</v>
      </c>
      <c r="K3232" s="1">
        <f t="shared" si="200"/>
        <v>7.2000608036211924</v>
      </c>
      <c r="L3232" t="s">
        <v>37</v>
      </c>
      <c r="M3232" s="2" t="s">
        <v>301</v>
      </c>
      <c r="N3232" s="3" t="str">
        <f t="shared" si="201"/>
        <v>Mar</v>
      </c>
      <c r="O3232" t="s">
        <v>33</v>
      </c>
      <c r="P3232" t="s">
        <v>39</v>
      </c>
      <c r="Q3232" t="str">
        <f t="shared" si="202"/>
        <v>Senior</v>
      </c>
      <c r="R3232" t="str">
        <f t="shared" si="203"/>
        <v>Profit</v>
      </c>
    </row>
    <row r="3233" spans="1:18">
      <c r="A3233">
        <v>2115</v>
      </c>
      <c r="B3233" t="s">
        <v>23</v>
      </c>
      <c r="C3233">
        <v>47</v>
      </c>
      <c r="D3233" t="s">
        <v>16</v>
      </c>
      <c r="E3233" t="s">
        <v>57</v>
      </c>
      <c r="F3233" t="s">
        <v>18</v>
      </c>
      <c r="G3233">
        <v>4027.74</v>
      </c>
      <c r="H3233">
        <v>834.32</v>
      </c>
      <c r="I3233">
        <v>4854.7299999999996</v>
      </c>
      <c r="J3233">
        <v>4020.41</v>
      </c>
      <c r="K3233" s="1">
        <f t="shared" si="200"/>
        <v>4.8187865567168471</v>
      </c>
      <c r="L3233" t="s">
        <v>37</v>
      </c>
      <c r="M3233" s="2" t="s">
        <v>63</v>
      </c>
      <c r="N3233" s="3" t="str">
        <f t="shared" si="201"/>
        <v>Jan</v>
      </c>
      <c r="O3233" t="s">
        <v>51</v>
      </c>
      <c r="P3233" t="s">
        <v>22</v>
      </c>
      <c r="Q3233" t="str">
        <f t="shared" si="202"/>
        <v>Senior</v>
      </c>
      <c r="R3233" t="str">
        <f t="shared" si="203"/>
        <v>Profit</v>
      </c>
    </row>
    <row r="3234" spans="1:18">
      <c r="A3234">
        <v>9809</v>
      </c>
      <c r="B3234" t="s">
        <v>40</v>
      </c>
      <c r="C3234">
        <v>51</v>
      </c>
      <c r="D3234" t="s">
        <v>24</v>
      </c>
      <c r="E3234" t="s">
        <v>35</v>
      </c>
      <c r="F3234" t="s">
        <v>25</v>
      </c>
      <c r="G3234">
        <v>4197.1099999999997</v>
      </c>
      <c r="H3234">
        <v>1963.62</v>
      </c>
      <c r="I3234">
        <v>4854.68</v>
      </c>
      <c r="J3234">
        <v>2891.06</v>
      </c>
      <c r="K3234" s="1">
        <f t="shared" si="200"/>
        <v>1.4723113433352686</v>
      </c>
      <c r="L3234" t="s">
        <v>37</v>
      </c>
      <c r="M3234" s="2" t="s">
        <v>205</v>
      </c>
      <c r="N3234" s="3" t="str">
        <f t="shared" si="201"/>
        <v>Nov</v>
      </c>
      <c r="O3234" t="s">
        <v>33</v>
      </c>
      <c r="P3234" t="s">
        <v>22</v>
      </c>
      <c r="Q3234" t="str">
        <f t="shared" si="202"/>
        <v>Senior</v>
      </c>
      <c r="R3234" t="str">
        <f t="shared" si="203"/>
        <v>Profit</v>
      </c>
    </row>
    <row r="3235" spans="1:18">
      <c r="A3235">
        <v>4854</v>
      </c>
      <c r="B3235" t="s">
        <v>34</v>
      </c>
      <c r="C3235">
        <v>59</v>
      </c>
      <c r="D3235" t="s">
        <v>16</v>
      </c>
      <c r="E3235" t="s">
        <v>35</v>
      </c>
      <c r="F3235" t="s">
        <v>36</v>
      </c>
      <c r="G3235">
        <v>3920.36</v>
      </c>
      <c r="H3235">
        <v>1055.49</v>
      </c>
      <c r="I3235">
        <v>4854.05</v>
      </c>
      <c r="J3235">
        <v>3798.56</v>
      </c>
      <c r="K3235" s="1">
        <f t="shared" si="200"/>
        <v>3.5988592975774285</v>
      </c>
      <c r="L3235" t="s">
        <v>26</v>
      </c>
      <c r="M3235" s="2" t="s">
        <v>324</v>
      </c>
      <c r="N3235" s="3" t="str">
        <f t="shared" si="201"/>
        <v>Mar</v>
      </c>
      <c r="O3235" t="s">
        <v>56</v>
      </c>
      <c r="P3235" t="s">
        <v>39</v>
      </c>
      <c r="Q3235" t="str">
        <f t="shared" si="202"/>
        <v>Senior</v>
      </c>
      <c r="R3235" t="str">
        <f t="shared" si="203"/>
        <v>Profit</v>
      </c>
    </row>
    <row r="3236" spans="1:18">
      <c r="A3236">
        <v>9105</v>
      </c>
      <c r="B3236" t="s">
        <v>34</v>
      </c>
      <c r="C3236">
        <v>26</v>
      </c>
      <c r="D3236" t="s">
        <v>24</v>
      </c>
      <c r="E3236" t="s">
        <v>59</v>
      </c>
      <c r="F3236" t="s">
        <v>25</v>
      </c>
      <c r="G3236">
        <v>3114.18</v>
      </c>
      <c r="H3236">
        <v>1248.02</v>
      </c>
      <c r="I3236">
        <v>4854.0200000000004</v>
      </c>
      <c r="J3236">
        <v>3606</v>
      </c>
      <c r="K3236" s="1">
        <f t="shared" si="200"/>
        <v>2.8893767728081281</v>
      </c>
      <c r="L3236" t="s">
        <v>19</v>
      </c>
      <c r="M3236" s="2" t="s">
        <v>117</v>
      </c>
      <c r="N3236" s="3" t="str">
        <f t="shared" si="201"/>
        <v>Dec</v>
      </c>
      <c r="O3236" t="s">
        <v>28</v>
      </c>
      <c r="P3236" t="s">
        <v>22</v>
      </c>
      <c r="Q3236" t="str">
        <f t="shared" si="202"/>
        <v>Adult</v>
      </c>
      <c r="R3236" t="str">
        <f t="shared" si="203"/>
        <v>Profit</v>
      </c>
    </row>
    <row r="3237" spans="1:18">
      <c r="A3237">
        <v>7518</v>
      </c>
      <c r="B3237" t="s">
        <v>44</v>
      </c>
      <c r="C3237">
        <v>34</v>
      </c>
      <c r="D3237" t="s">
        <v>24</v>
      </c>
      <c r="E3237" t="s">
        <v>59</v>
      </c>
      <c r="F3237" t="s">
        <v>42</v>
      </c>
      <c r="G3237">
        <v>3197.83</v>
      </c>
      <c r="H3237">
        <v>1053.3599999999999</v>
      </c>
      <c r="I3237">
        <v>4853.8500000000004</v>
      </c>
      <c r="J3237">
        <v>3800.49</v>
      </c>
      <c r="K3237" s="1">
        <f t="shared" si="200"/>
        <v>3.6079687856003648</v>
      </c>
      <c r="L3237" t="s">
        <v>31</v>
      </c>
      <c r="M3237" s="2" t="s">
        <v>374</v>
      </c>
      <c r="N3237" s="3" t="str">
        <f t="shared" si="201"/>
        <v>Apr</v>
      </c>
      <c r="O3237" t="s">
        <v>33</v>
      </c>
      <c r="P3237" t="s">
        <v>22</v>
      </c>
      <c r="Q3237" t="str">
        <f t="shared" si="202"/>
        <v>Adult</v>
      </c>
      <c r="R3237" t="str">
        <f t="shared" si="203"/>
        <v>Profit</v>
      </c>
    </row>
    <row r="3238" spans="1:18">
      <c r="A3238">
        <v>1398</v>
      </c>
      <c r="B3238" t="s">
        <v>40</v>
      </c>
      <c r="C3238">
        <v>33</v>
      </c>
      <c r="D3238" t="s">
        <v>24</v>
      </c>
      <c r="E3238" t="s">
        <v>41</v>
      </c>
      <c r="F3238" t="s">
        <v>18</v>
      </c>
      <c r="G3238">
        <v>3390.54</v>
      </c>
      <c r="H3238">
        <v>60.92</v>
      </c>
      <c r="I3238">
        <v>4853.08</v>
      </c>
      <c r="J3238">
        <v>4792.16</v>
      </c>
      <c r="K3238" s="1">
        <f t="shared" si="200"/>
        <v>78.663164806303342</v>
      </c>
      <c r="L3238" t="s">
        <v>26</v>
      </c>
      <c r="M3238" s="2" t="s">
        <v>373</v>
      </c>
      <c r="N3238" s="3" t="str">
        <f t="shared" si="201"/>
        <v>Nov</v>
      </c>
      <c r="O3238" t="s">
        <v>21</v>
      </c>
      <c r="P3238" t="s">
        <v>39</v>
      </c>
      <c r="Q3238" t="str">
        <f t="shared" si="202"/>
        <v>Adult</v>
      </c>
      <c r="R3238" t="str">
        <f t="shared" si="203"/>
        <v>Profit</v>
      </c>
    </row>
    <row r="3239" spans="1:18">
      <c r="A3239">
        <v>6090</v>
      </c>
      <c r="B3239" t="s">
        <v>29</v>
      </c>
      <c r="C3239">
        <v>41</v>
      </c>
      <c r="D3239" t="s">
        <v>16</v>
      </c>
      <c r="E3239" t="s">
        <v>59</v>
      </c>
      <c r="F3239" t="s">
        <v>18</v>
      </c>
      <c r="G3239">
        <v>4099.17</v>
      </c>
      <c r="H3239">
        <v>303.19</v>
      </c>
      <c r="I3239">
        <v>4851.17</v>
      </c>
      <c r="J3239">
        <v>4547.9799999999996</v>
      </c>
      <c r="K3239" s="1">
        <f t="shared" si="200"/>
        <v>15.000428774036081</v>
      </c>
      <c r="L3239" t="s">
        <v>31</v>
      </c>
      <c r="M3239" s="2" t="s">
        <v>115</v>
      </c>
      <c r="N3239" s="3" t="str">
        <f t="shared" si="201"/>
        <v>Jan</v>
      </c>
      <c r="O3239" t="s">
        <v>28</v>
      </c>
      <c r="P3239" t="s">
        <v>22</v>
      </c>
      <c r="Q3239" t="str">
        <f t="shared" si="202"/>
        <v>Senior</v>
      </c>
      <c r="R3239" t="str">
        <f t="shared" si="203"/>
        <v>Profit</v>
      </c>
    </row>
    <row r="3240" spans="1:18">
      <c r="A3240">
        <v>8347</v>
      </c>
      <c r="B3240" t="s">
        <v>47</v>
      </c>
      <c r="C3240">
        <v>42</v>
      </c>
      <c r="D3240" t="s">
        <v>16</v>
      </c>
      <c r="E3240" t="s">
        <v>59</v>
      </c>
      <c r="F3240" t="s">
        <v>25</v>
      </c>
      <c r="G3240">
        <v>3468.51</v>
      </c>
      <c r="H3240">
        <v>783.73</v>
      </c>
      <c r="I3240">
        <v>4851.17</v>
      </c>
      <c r="J3240">
        <v>4067.44</v>
      </c>
      <c r="K3240" s="1">
        <f t="shared" si="200"/>
        <v>5.1898485447794522</v>
      </c>
      <c r="L3240" t="s">
        <v>54</v>
      </c>
      <c r="M3240" s="2" t="s">
        <v>43</v>
      </c>
      <c r="N3240" s="3" t="str">
        <f t="shared" si="201"/>
        <v>Jul</v>
      </c>
      <c r="O3240" t="s">
        <v>33</v>
      </c>
      <c r="P3240" t="s">
        <v>39</v>
      </c>
      <c r="Q3240" t="str">
        <f t="shared" si="202"/>
        <v>Senior</v>
      </c>
      <c r="R3240" t="str">
        <f t="shared" si="203"/>
        <v>Profit</v>
      </c>
    </row>
    <row r="3241" spans="1:18">
      <c r="A3241">
        <v>8682</v>
      </c>
      <c r="B3241" t="s">
        <v>40</v>
      </c>
      <c r="C3241">
        <v>27</v>
      </c>
      <c r="D3241" t="s">
        <v>16</v>
      </c>
      <c r="E3241" t="s">
        <v>17</v>
      </c>
      <c r="F3241" t="s">
        <v>49</v>
      </c>
      <c r="G3241">
        <v>3823.34</v>
      </c>
      <c r="H3241">
        <v>1346.01</v>
      </c>
      <c r="I3241">
        <v>4850.17</v>
      </c>
      <c r="J3241">
        <v>3504.16</v>
      </c>
      <c r="K3241" s="1">
        <f t="shared" si="200"/>
        <v>2.6033684742312464</v>
      </c>
      <c r="L3241" t="s">
        <v>54</v>
      </c>
      <c r="M3241" s="2" t="s">
        <v>375</v>
      </c>
      <c r="N3241" s="3" t="str">
        <f t="shared" si="201"/>
        <v>Mar</v>
      </c>
      <c r="O3241" t="s">
        <v>33</v>
      </c>
      <c r="P3241" t="s">
        <v>22</v>
      </c>
      <c r="Q3241" t="str">
        <f t="shared" si="202"/>
        <v>Adult</v>
      </c>
      <c r="R3241" t="str">
        <f t="shared" si="203"/>
        <v>Profit</v>
      </c>
    </row>
    <row r="3242" spans="1:18">
      <c r="A3242">
        <v>4614</v>
      </c>
      <c r="B3242" t="s">
        <v>44</v>
      </c>
      <c r="C3242">
        <v>36</v>
      </c>
      <c r="D3242" t="s">
        <v>24</v>
      </c>
      <c r="E3242" t="s">
        <v>57</v>
      </c>
      <c r="F3242" t="s">
        <v>25</v>
      </c>
      <c r="G3242">
        <v>3684.99</v>
      </c>
      <c r="H3242">
        <v>1616.04</v>
      </c>
      <c r="I3242">
        <v>4847.2</v>
      </c>
      <c r="J3242">
        <v>3231.16</v>
      </c>
      <c r="K3242" s="1">
        <f t="shared" si="200"/>
        <v>1.9994307071607138</v>
      </c>
      <c r="L3242" t="s">
        <v>26</v>
      </c>
      <c r="M3242" s="2" t="s">
        <v>257</v>
      </c>
      <c r="N3242" s="3" t="str">
        <f t="shared" si="201"/>
        <v>Feb</v>
      </c>
      <c r="O3242" t="s">
        <v>51</v>
      </c>
      <c r="P3242" t="s">
        <v>22</v>
      </c>
      <c r="Q3242" t="str">
        <f t="shared" si="202"/>
        <v>Adult</v>
      </c>
      <c r="R3242" t="str">
        <f t="shared" si="203"/>
        <v>Profit</v>
      </c>
    </row>
    <row r="3243" spans="1:18">
      <c r="A3243">
        <v>2656</v>
      </c>
      <c r="B3243" t="s">
        <v>29</v>
      </c>
      <c r="C3243">
        <v>48</v>
      </c>
      <c r="D3243" t="s">
        <v>16</v>
      </c>
      <c r="E3243" t="s">
        <v>57</v>
      </c>
      <c r="F3243" t="s">
        <v>25</v>
      </c>
      <c r="G3243">
        <v>3991.65</v>
      </c>
      <c r="H3243">
        <v>957.2</v>
      </c>
      <c r="I3243">
        <v>4846.3599999999997</v>
      </c>
      <c r="J3243">
        <v>3889.16</v>
      </c>
      <c r="K3243" s="1">
        <f t="shared" si="200"/>
        <v>4.0630589218554114</v>
      </c>
      <c r="L3243" t="s">
        <v>37</v>
      </c>
      <c r="M3243" s="2" t="s">
        <v>87</v>
      </c>
      <c r="N3243" s="3" t="str">
        <f t="shared" si="201"/>
        <v>May</v>
      </c>
      <c r="O3243" t="s">
        <v>28</v>
      </c>
      <c r="P3243" t="s">
        <v>22</v>
      </c>
      <c r="Q3243" t="str">
        <f t="shared" si="202"/>
        <v>Senior</v>
      </c>
      <c r="R3243" t="str">
        <f t="shared" si="203"/>
        <v>Profit</v>
      </c>
    </row>
    <row r="3244" spans="1:18">
      <c r="A3244">
        <v>9308</v>
      </c>
      <c r="B3244" t="s">
        <v>84</v>
      </c>
      <c r="C3244">
        <v>52</v>
      </c>
      <c r="D3244" t="s">
        <v>24</v>
      </c>
      <c r="E3244" t="s">
        <v>35</v>
      </c>
      <c r="F3244" t="s">
        <v>18</v>
      </c>
      <c r="G3244">
        <v>3412.48</v>
      </c>
      <c r="H3244">
        <v>858.69</v>
      </c>
      <c r="I3244">
        <v>4845.18</v>
      </c>
      <c r="J3244">
        <v>3986.49</v>
      </c>
      <c r="K3244" s="1">
        <f t="shared" si="200"/>
        <v>4.6425252419383005</v>
      </c>
      <c r="L3244" t="s">
        <v>54</v>
      </c>
      <c r="M3244" s="2" t="s">
        <v>344</v>
      </c>
      <c r="N3244" s="3" t="str">
        <f t="shared" si="201"/>
        <v>Jan</v>
      </c>
      <c r="O3244" t="s">
        <v>51</v>
      </c>
      <c r="P3244" t="s">
        <v>22</v>
      </c>
      <c r="Q3244" t="str">
        <f t="shared" si="202"/>
        <v>Senior</v>
      </c>
      <c r="R3244" t="str">
        <f t="shared" si="203"/>
        <v>Profit</v>
      </c>
    </row>
    <row r="3245" spans="1:18">
      <c r="A3245">
        <v>356</v>
      </c>
      <c r="B3245" t="s">
        <v>23</v>
      </c>
      <c r="C3245">
        <v>23</v>
      </c>
      <c r="D3245" t="s">
        <v>24</v>
      </c>
      <c r="E3245" t="s">
        <v>41</v>
      </c>
      <c r="F3245" t="s">
        <v>42</v>
      </c>
      <c r="G3245">
        <v>2977.71</v>
      </c>
      <c r="H3245">
        <v>914.91</v>
      </c>
      <c r="I3245">
        <v>4844.66</v>
      </c>
      <c r="J3245">
        <v>3929.75</v>
      </c>
      <c r="K3245" s="1">
        <f t="shared" si="200"/>
        <v>4.2952312249292284</v>
      </c>
      <c r="L3245" t="s">
        <v>31</v>
      </c>
      <c r="M3245" s="2" t="s">
        <v>275</v>
      </c>
      <c r="N3245" s="3" t="str">
        <f t="shared" si="201"/>
        <v>Jan</v>
      </c>
      <c r="O3245" t="s">
        <v>21</v>
      </c>
      <c r="P3245" t="s">
        <v>22</v>
      </c>
      <c r="Q3245" t="str">
        <f t="shared" si="202"/>
        <v>Young</v>
      </c>
      <c r="R3245" t="str">
        <f t="shared" si="203"/>
        <v>Profit</v>
      </c>
    </row>
    <row r="3246" spans="1:18">
      <c r="A3246">
        <v>221</v>
      </c>
      <c r="B3246" t="s">
        <v>47</v>
      </c>
      <c r="C3246">
        <v>43</v>
      </c>
      <c r="D3246" t="s">
        <v>24</v>
      </c>
      <c r="E3246" t="s">
        <v>57</v>
      </c>
      <c r="F3246" t="s">
        <v>18</v>
      </c>
      <c r="G3246">
        <v>3122.74</v>
      </c>
      <c r="H3246">
        <v>872.47</v>
      </c>
      <c r="I3246">
        <v>4841.95</v>
      </c>
      <c r="J3246">
        <v>3969.48</v>
      </c>
      <c r="K3246" s="1">
        <f t="shared" si="200"/>
        <v>4.5497037147409083</v>
      </c>
      <c r="L3246" t="s">
        <v>19</v>
      </c>
      <c r="M3246" s="2" t="s">
        <v>135</v>
      </c>
      <c r="N3246" s="3" t="str">
        <f t="shared" si="201"/>
        <v>May</v>
      </c>
      <c r="O3246" t="s">
        <v>28</v>
      </c>
      <c r="P3246" t="s">
        <v>39</v>
      </c>
      <c r="Q3246" t="str">
        <f t="shared" si="202"/>
        <v>Senior</v>
      </c>
      <c r="R3246" t="str">
        <f t="shared" si="203"/>
        <v>Profit</v>
      </c>
    </row>
    <row r="3247" spans="1:18">
      <c r="A3247">
        <v>3229</v>
      </c>
      <c r="B3247" t="s">
        <v>84</v>
      </c>
      <c r="C3247">
        <v>32</v>
      </c>
      <c r="D3247" t="s">
        <v>24</v>
      </c>
      <c r="E3247" t="s">
        <v>41</v>
      </c>
      <c r="F3247" t="s">
        <v>18</v>
      </c>
      <c r="G3247">
        <v>4283.08</v>
      </c>
      <c r="H3247">
        <v>746.81</v>
      </c>
      <c r="I3247">
        <v>4841.5200000000004</v>
      </c>
      <c r="J3247">
        <v>4094.71</v>
      </c>
      <c r="K3247" s="1">
        <f t="shared" si="200"/>
        <v>5.4829340796186452</v>
      </c>
      <c r="L3247" t="s">
        <v>54</v>
      </c>
      <c r="M3247" s="2" t="s">
        <v>349</v>
      </c>
      <c r="N3247" s="3" t="str">
        <f t="shared" si="201"/>
        <v>Jan</v>
      </c>
      <c r="O3247" t="s">
        <v>28</v>
      </c>
      <c r="P3247" t="s">
        <v>22</v>
      </c>
      <c r="Q3247" t="str">
        <f t="shared" si="202"/>
        <v>Adult</v>
      </c>
      <c r="R3247" t="str">
        <f t="shared" si="203"/>
        <v>Profit</v>
      </c>
    </row>
    <row r="3248" spans="1:18">
      <c r="A3248">
        <v>3608</v>
      </c>
      <c r="B3248" t="s">
        <v>92</v>
      </c>
      <c r="C3248">
        <v>56</v>
      </c>
      <c r="D3248" t="s">
        <v>24</v>
      </c>
      <c r="E3248" t="s">
        <v>53</v>
      </c>
      <c r="F3248" t="s">
        <v>49</v>
      </c>
      <c r="G3248">
        <v>3886.24</v>
      </c>
      <c r="H3248">
        <v>253.04</v>
      </c>
      <c r="I3248">
        <v>4840.54</v>
      </c>
      <c r="J3248">
        <v>4587.5</v>
      </c>
      <c r="K3248" s="1">
        <f t="shared" si="200"/>
        <v>18.129544736010118</v>
      </c>
      <c r="L3248" t="s">
        <v>31</v>
      </c>
      <c r="M3248" s="2" t="s">
        <v>354</v>
      </c>
      <c r="N3248" s="3" t="str">
        <f t="shared" si="201"/>
        <v>Dec</v>
      </c>
      <c r="O3248" t="s">
        <v>28</v>
      </c>
      <c r="P3248" t="s">
        <v>22</v>
      </c>
      <c r="Q3248" t="str">
        <f t="shared" si="202"/>
        <v>Senior</v>
      </c>
      <c r="R3248" t="str">
        <f t="shared" si="203"/>
        <v>Profit</v>
      </c>
    </row>
    <row r="3249" spans="1:18">
      <c r="A3249">
        <v>4484</v>
      </c>
      <c r="B3249" t="s">
        <v>23</v>
      </c>
      <c r="C3249">
        <v>34</v>
      </c>
      <c r="D3249" t="s">
        <v>16</v>
      </c>
      <c r="E3249" t="s">
        <v>66</v>
      </c>
      <c r="F3249" t="s">
        <v>18</v>
      </c>
      <c r="G3249">
        <v>3455.74</v>
      </c>
      <c r="H3249">
        <v>1001.39</v>
      </c>
      <c r="I3249">
        <v>4839.24</v>
      </c>
      <c r="J3249">
        <v>3837.85</v>
      </c>
      <c r="K3249" s="1">
        <f t="shared" si="200"/>
        <v>3.8325227933172887</v>
      </c>
      <c r="L3249" t="s">
        <v>26</v>
      </c>
      <c r="M3249" s="2" t="s">
        <v>151</v>
      </c>
      <c r="N3249" s="3" t="str">
        <f t="shared" si="201"/>
        <v>May</v>
      </c>
      <c r="O3249" t="s">
        <v>21</v>
      </c>
      <c r="P3249" t="s">
        <v>22</v>
      </c>
      <c r="Q3249" t="str">
        <f t="shared" si="202"/>
        <v>Adult</v>
      </c>
      <c r="R3249" t="str">
        <f t="shared" si="203"/>
        <v>Profit</v>
      </c>
    </row>
    <row r="3250" spans="1:18">
      <c r="A3250">
        <v>7060</v>
      </c>
      <c r="B3250" t="s">
        <v>29</v>
      </c>
      <c r="C3250">
        <v>54</v>
      </c>
      <c r="D3250" t="s">
        <v>24</v>
      </c>
      <c r="E3250" t="s">
        <v>57</v>
      </c>
      <c r="F3250" t="s">
        <v>25</v>
      </c>
      <c r="G3250">
        <v>4229.8500000000004</v>
      </c>
      <c r="H3250">
        <v>251.18</v>
      </c>
      <c r="I3250">
        <v>4838.26</v>
      </c>
      <c r="J3250">
        <v>4587.08</v>
      </c>
      <c r="K3250" s="1">
        <f t="shared" si="200"/>
        <v>18.262122780476151</v>
      </c>
      <c r="L3250" t="s">
        <v>31</v>
      </c>
      <c r="M3250" s="2" t="s">
        <v>280</v>
      </c>
      <c r="N3250" s="3" t="str">
        <f t="shared" si="201"/>
        <v>May</v>
      </c>
      <c r="O3250" t="s">
        <v>33</v>
      </c>
      <c r="P3250" t="s">
        <v>22</v>
      </c>
      <c r="Q3250" t="str">
        <f t="shared" si="202"/>
        <v>Senior</v>
      </c>
      <c r="R3250" t="str">
        <f t="shared" si="203"/>
        <v>Profit</v>
      </c>
    </row>
    <row r="3251" spans="1:18">
      <c r="A3251">
        <v>4489</v>
      </c>
      <c r="B3251" t="s">
        <v>84</v>
      </c>
      <c r="C3251">
        <v>27</v>
      </c>
      <c r="D3251" t="s">
        <v>16</v>
      </c>
      <c r="E3251" t="s">
        <v>35</v>
      </c>
      <c r="F3251" t="s">
        <v>36</v>
      </c>
      <c r="G3251">
        <v>4257.71</v>
      </c>
      <c r="H3251">
        <v>1921.78</v>
      </c>
      <c r="I3251">
        <v>4837.83</v>
      </c>
      <c r="J3251">
        <v>2916.05</v>
      </c>
      <c r="K3251" s="1">
        <f t="shared" si="200"/>
        <v>1.5173693138652709</v>
      </c>
      <c r="L3251" t="s">
        <v>54</v>
      </c>
      <c r="M3251" s="2" t="s">
        <v>321</v>
      </c>
      <c r="N3251" s="3" t="str">
        <f t="shared" si="201"/>
        <v>Sep</v>
      </c>
      <c r="O3251" t="s">
        <v>33</v>
      </c>
      <c r="P3251" t="s">
        <v>22</v>
      </c>
      <c r="Q3251" t="str">
        <f t="shared" si="202"/>
        <v>Adult</v>
      </c>
      <c r="R3251" t="str">
        <f t="shared" si="203"/>
        <v>Profit</v>
      </c>
    </row>
    <row r="3252" spans="1:18">
      <c r="A3252">
        <v>8438</v>
      </c>
      <c r="B3252" t="s">
        <v>23</v>
      </c>
      <c r="C3252">
        <v>58</v>
      </c>
      <c r="D3252" t="s">
        <v>24</v>
      </c>
      <c r="E3252" t="s">
        <v>66</v>
      </c>
      <c r="F3252" t="s">
        <v>18</v>
      </c>
      <c r="G3252">
        <v>3164.75</v>
      </c>
      <c r="H3252">
        <v>1670.2</v>
      </c>
      <c r="I3252">
        <v>4837.2299999999996</v>
      </c>
      <c r="J3252">
        <v>3167.03</v>
      </c>
      <c r="K3252" s="1">
        <f t="shared" si="200"/>
        <v>1.8961980601125614</v>
      </c>
      <c r="L3252" t="s">
        <v>31</v>
      </c>
      <c r="M3252" s="2" t="s">
        <v>332</v>
      </c>
      <c r="N3252" s="3" t="str">
        <f t="shared" si="201"/>
        <v>Oct</v>
      </c>
      <c r="O3252" t="s">
        <v>28</v>
      </c>
      <c r="P3252" t="s">
        <v>22</v>
      </c>
      <c r="Q3252" t="str">
        <f t="shared" si="202"/>
        <v>Senior</v>
      </c>
      <c r="R3252" t="str">
        <f t="shared" si="203"/>
        <v>Profit</v>
      </c>
    </row>
    <row r="3253" spans="1:18">
      <c r="A3253">
        <v>4447</v>
      </c>
      <c r="B3253" t="s">
        <v>92</v>
      </c>
      <c r="C3253">
        <v>45</v>
      </c>
      <c r="D3253" t="s">
        <v>16</v>
      </c>
      <c r="E3253" t="s">
        <v>17</v>
      </c>
      <c r="F3253" t="s">
        <v>25</v>
      </c>
      <c r="G3253">
        <v>3883.37</v>
      </c>
      <c r="H3253">
        <v>583.84</v>
      </c>
      <c r="I3253">
        <v>4836.87</v>
      </c>
      <c r="J3253">
        <v>4253.03</v>
      </c>
      <c r="K3253" s="1">
        <f t="shared" si="200"/>
        <v>7.2845813921622353</v>
      </c>
      <c r="L3253" t="s">
        <v>19</v>
      </c>
      <c r="M3253" s="2" t="s">
        <v>336</v>
      </c>
      <c r="N3253" s="3" t="str">
        <f t="shared" si="201"/>
        <v>Aug</v>
      </c>
      <c r="O3253" t="s">
        <v>33</v>
      </c>
      <c r="P3253" t="s">
        <v>39</v>
      </c>
      <c r="Q3253" t="str">
        <f t="shared" si="202"/>
        <v>Senior</v>
      </c>
      <c r="R3253" t="str">
        <f t="shared" si="203"/>
        <v>Profit</v>
      </c>
    </row>
    <row r="3254" spans="1:18">
      <c r="A3254">
        <v>4053</v>
      </c>
      <c r="B3254" t="s">
        <v>34</v>
      </c>
      <c r="C3254">
        <v>30</v>
      </c>
      <c r="D3254" t="s">
        <v>16</v>
      </c>
      <c r="E3254" t="s">
        <v>17</v>
      </c>
      <c r="F3254" t="s">
        <v>36</v>
      </c>
      <c r="G3254">
        <v>3348.94</v>
      </c>
      <c r="H3254">
        <v>1173.3499999999999</v>
      </c>
      <c r="I3254">
        <v>4836.2299999999996</v>
      </c>
      <c r="J3254">
        <v>3662.88</v>
      </c>
      <c r="K3254" s="1">
        <f t="shared" si="200"/>
        <v>3.1217283845399928</v>
      </c>
      <c r="L3254" t="s">
        <v>19</v>
      </c>
      <c r="M3254" s="2" t="s">
        <v>169</v>
      </c>
      <c r="N3254" s="3" t="str">
        <f t="shared" si="201"/>
        <v>Jun</v>
      </c>
      <c r="O3254" t="s">
        <v>28</v>
      </c>
      <c r="P3254" t="s">
        <v>39</v>
      </c>
      <c r="Q3254" t="str">
        <f t="shared" si="202"/>
        <v>Adult</v>
      </c>
      <c r="R3254" t="str">
        <f t="shared" si="203"/>
        <v>Profit</v>
      </c>
    </row>
    <row r="3255" spans="1:18">
      <c r="A3255">
        <v>8659</v>
      </c>
      <c r="B3255" t="s">
        <v>84</v>
      </c>
      <c r="C3255">
        <v>53</v>
      </c>
      <c r="D3255" t="s">
        <v>24</v>
      </c>
      <c r="E3255" t="s">
        <v>57</v>
      </c>
      <c r="F3255" t="s">
        <v>49</v>
      </c>
      <c r="G3255">
        <v>3605.02</v>
      </c>
      <c r="H3255">
        <v>1046.8900000000001</v>
      </c>
      <c r="I3255">
        <v>4834.95</v>
      </c>
      <c r="J3255">
        <v>3788.06</v>
      </c>
      <c r="K3255" s="1">
        <f t="shared" si="200"/>
        <v>3.6183935274957251</v>
      </c>
      <c r="L3255" t="s">
        <v>37</v>
      </c>
      <c r="M3255" s="2" t="s">
        <v>157</v>
      </c>
      <c r="N3255" s="3" t="str">
        <f t="shared" si="201"/>
        <v>Mar</v>
      </c>
      <c r="O3255" t="s">
        <v>51</v>
      </c>
      <c r="P3255" t="s">
        <v>39</v>
      </c>
      <c r="Q3255" t="str">
        <f t="shared" si="202"/>
        <v>Senior</v>
      </c>
      <c r="R3255" t="str">
        <f t="shared" si="203"/>
        <v>Profit</v>
      </c>
    </row>
    <row r="3256" spans="1:18">
      <c r="A3256">
        <v>6262</v>
      </c>
      <c r="B3256" t="s">
        <v>15</v>
      </c>
      <c r="C3256">
        <v>20</v>
      </c>
      <c r="D3256" t="s">
        <v>24</v>
      </c>
      <c r="E3256" t="s">
        <v>35</v>
      </c>
      <c r="F3256" t="s">
        <v>18</v>
      </c>
      <c r="G3256">
        <v>3310.06</v>
      </c>
      <c r="H3256">
        <v>826.37</v>
      </c>
      <c r="I3256">
        <v>4833.87</v>
      </c>
      <c r="J3256">
        <v>4007.5</v>
      </c>
      <c r="K3256" s="1">
        <f t="shared" si="200"/>
        <v>4.8495226109369893</v>
      </c>
      <c r="L3256" t="s">
        <v>26</v>
      </c>
      <c r="M3256" s="2" t="s">
        <v>240</v>
      </c>
      <c r="N3256" s="3" t="str">
        <f t="shared" si="201"/>
        <v>Jun</v>
      </c>
      <c r="O3256" t="s">
        <v>56</v>
      </c>
      <c r="P3256" t="s">
        <v>22</v>
      </c>
      <c r="Q3256" t="str">
        <f t="shared" si="202"/>
        <v>Young</v>
      </c>
      <c r="R3256" t="str">
        <f t="shared" si="203"/>
        <v>Profit</v>
      </c>
    </row>
    <row r="3257" spans="1:18">
      <c r="A3257">
        <v>5644</v>
      </c>
      <c r="B3257" t="s">
        <v>23</v>
      </c>
      <c r="C3257">
        <v>29</v>
      </c>
      <c r="D3257" t="s">
        <v>16</v>
      </c>
      <c r="E3257" t="s">
        <v>59</v>
      </c>
      <c r="F3257" t="s">
        <v>25</v>
      </c>
      <c r="G3257">
        <v>2839.23</v>
      </c>
      <c r="H3257">
        <v>1534.66</v>
      </c>
      <c r="I3257">
        <v>4833.28</v>
      </c>
      <c r="J3257">
        <v>3298.62</v>
      </c>
      <c r="K3257" s="1">
        <f t="shared" si="200"/>
        <v>2.1494142024943632</v>
      </c>
      <c r="L3257" t="s">
        <v>54</v>
      </c>
      <c r="M3257" s="2" t="s">
        <v>75</v>
      </c>
      <c r="N3257" s="3" t="str">
        <f t="shared" si="201"/>
        <v>Mar</v>
      </c>
      <c r="O3257" t="s">
        <v>51</v>
      </c>
      <c r="P3257" t="s">
        <v>22</v>
      </c>
      <c r="Q3257" t="str">
        <f t="shared" si="202"/>
        <v>Adult</v>
      </c>
      <c r="R3257" t="str">
        <f t="shared" si="203"/>
        <v>Profit</v>
      </c>
    </row>
    <row r="3258" spans="1:18">
      <c r="A3258">
        <v>3861</v>
      </c>
      <c r="B3258" t="s">
        <v>29</v>
      </c>
      <c r="C3258">
        <v>20</v>
      </c>
      <c r="D3258" t="s">
        <v>24</v>
      </c>
      <c r="E3258" t="s">
        <v>35</v>
      </c>
      <c r="F3258" t="s">
        <v>25</v>
      </c>
      <c r="G3258">
        <v>3196.79</v>
      </c>
      <c r="H3258">
        <v>672.09</v>
      </c>
      <c r="I3258">
        <v>4833.03</v>
      </c>
      <c r="J3258">
        <v>4160.9399999999996</v>
      </c>
      <c r="K3258" s="1">
        <f t="shared" si="200"/>
        <v>6.191045842074721</v>
      </c>
      <c r="L3258" t="s">
        <v>54</v>
      </c>
      <c r="M3258" s="2" t="s">
        <v>308</v>
      </c>
      <c r="N3258" s="3" t="str">
        <f t="shared" si="201"/>
        <v>Jul</v>
      </c>
      <c r="O3258" t="s">
        <v>33</v>
      </c>
      <c r="P3258" t="s">
        <v>22</v>
      </c>
      <c r="Q3258" t="str">
        <f t="shared" si="202"/>
        <v>Young</v>
      </c>
      <c r="R3258" t="str">
        <f t="shared" si="203"/>
        <v>Profit</v>
      </c>
    </row>
    <row r="3259" spans="1:18">
      <c r="A3259">
        <v>5897</v>
      </c>
      <c r="B3259" t="s">
        <v>23</v>
      </c>
      <c r="C3259">
        <v>47</v>
      </c>
      <c r="D3259" t="s">
        <v>24</v>
      </c>
      <c r="E3259" t="s">
        <v>66</v>
      </c>
      <c r="F3259" t="s">
        <v>49</v>
      </c>
      <c r="G3259">
        <v>2951.57</v>
      </c>
      <c r="H3259">
        <v>962.31</v>
      </c>
      <c r="I3259">
        <v>4832.53</v>
      </c>
      <c r="J3259">
        <v>3870.22</v>
      </c>
      <c r="K3259" s="1">
        <f t="shared" si="200"/>
        <v>4.021801706310856</v>
      </c>
      <c r="L3259" t="s">
        <v>31</v>
      </c>
      <c r="M3259" s="2" t="s">
        <v>322</v>
      </c>
      <c r="N3259" s="3" t="str">
        <f t="shared" si="201"/>
        <v>Jun</v>
      </c>
      <c r="O3259" t="s">
        <v>56</v>
      </c>
      <c r="P3259" t="s">
        <v>22</v>
      </c>
      <c r="Q3259" t="str">
        <f t="shared" si="202"/>
        <v>Senior</v>
      </c>
      <c r="R3259" t="str">
        <f t="shared" si="203"/>
        <v>Profit</v>
      </c>
    </row>
    <row r="3260" spans="1:18">
      <c r="A3260">
        <v>54</v>
      </c>
      <c r="B3260" t="s">
        <v>52</v>
      </c>
      <c r="C3260">
        <v>26</v>
      </c>
      <c r="D3260" t="s">
        <v>16</v>
      </c>
      <c r="E3260" t="s">
        <v>57</v>
      </c>
      <c r="F3260" t="s">
        <v>25</v>
      </c>
      <c r="G3260">
        <v>2836.22</v>
      </c>
      <c r="H3260">
        <v>897.29</v>
      </c>
      <c r="I3260">
        <v>4832.46</v>
      </c>
      <c r="J3260">
        <v>3935.17</v>
      </c>
      <c r="K3260" s="1">
        <f t="shared" si="200"/>
        <v>4.3856166902562164</v>
      </c>
      <c r="L3260" t="s">
        <v>19</v>
      </c>
      <c r="M3260" s="2" t="s">
        <v>102</v>
      </c>
      <c r="N3260" s="3" t="str">
        <f t="shared" si="201"/>
        <v>Nov</v>
      </c>
      <c r="O3260" t="s">
        <v>28</v>
      </c>
      <c r="P3260" t="s">
        <v>39</v>
      </c>
      <c r="Q3260" t="str">
        <f t="shared" si="202"/>
        <v>Adult</v>
      </c>
      <c r="R3260" t="str">
        <f t="shared" si="203"/>
        <v>Profit</v>
      </c>
    </row>
    <row r="3261" spans="1:18">
      <c r="A3261">
        <v>9076</v>
      </c>
      <c r="B3261" t="s">
        <v>29</v>
      </c>
      <c r="C3261">
        <v>36</v>
      </c>
      <c r="D3261" t="s">
        <v>16</v>
      </c>
      <c r="E3261" t="s">
        <v>41</v>
      </c>
      <c r="F3261" t="s">
        <v>36</v>
      </c>
      <c r="G3261">
        <v>4363.01</v>
      </c>
      <c r="H3261">
        <v>1021.92</v>
      </c>
      <c r="I3261">
        <v>4831.55</v>
      </c>
      <c r="J3261">
        <v>3809.63</v>
      </c>
      <c r="K3261" s="1">
        <f t="shared" si="200"/>
        <v>3.7279141224361987</v>
      </c>
      <c r="L3261" t="s">
        <v>54</v>
      </c>
      <c r="M3261" s="2" t="s">
        <v>110</v>
      </c>
      <c r="N3261" s="3" t="str">
        <f t="shared" si="201"/>
        <v>Nov</v>
      </c>
      <c r="O3261" t="s">
        <v>56</v>
      </c>
      <c r="P3261" t="s">
        <v>22</v>
      </c>
      <c r="Q3261" t="str">
        <f t="shared" si="202"/>
        <v>Adult</v>
      </c>
      <c r="R3261" t="str">
        <f t="shared" si="203"/>
        <v>Profit</v>
      </c>
    </row>
    <row r="3262" spans="1:18">
      <c r="A3262">
        <v>8300</v>
      </c>
      <c r="B3262" t="s">
        <v>29</v>
      </c>
      <c r="C3262">
        <v>35</v>
      </c>
      <c r="D3262" t="s">
        <v>24</v>
      </c>
      <c r="E3262" t="s">
        <v>41</v>
      </c>
      <c r="F3262" t="s">
        <v>36</v>
      </c>
      <c r="G3262">
        <v>3118.5</v>
      </c>
      <c r="H3262">
        <v>335.67</v>
      </c>
      <c r="I3262">
        <v>4831.4399999999996</v>
      </c>
      <c r="J3262">
        <v>4495.7700000000004</v>
      </c>
      <c r="K3262" s="1">
        <f t="shared" si="200"/>
        <v>13.393422111001877</v>
      </c>
      <c r="L3262" t="s">
        <v>31</v>
      </c>
      <c r="M3262" s="2" t="s">
        <v>333</v>
      </c>
      <c r="N3262" s="3" t="str">
        <f t="shared" si="201"/>
        <v>Mar</v>
      </c>
      <c r="O3262" t="s">
        <v>28</v>
      </c>
      <c r="P3262" t="s">
        <v>22</v>
      </c>
      <c r="Q3262" t="str">
        <f t="shared" si="202"/>
        <v>Adult</v>
      </c>
      <c r="R3262" t="str">
        <f t="shared" si="203"/>
        <v>Profit</v>
      </c>
    </row>
    <row r="3263" spans="1:18">
      <c r="A3263">
        <v>3093</v>
      </c>
      <c r="B3263" t="s">
        <v>23</v>
      </c>
      <c r="C3263">
        <v>21</v>
      </c>
      <c r="D3263" t="s">
        <v>16</v>
      </c>
      <c r="E3263" t="s">
        <v>35</v>
      </c>
      <c r="F3263" t="s">
        <v>49</v>
      </c>
      <c r="G3263">
        <v>3088.85</v>
      </c>
      <c r="H3263">
        <v>856.55</v>
      </c>
      <c r="I3263">
        <v>4831.1899999999996</v>
      </c>
      <c r="J3263">
        <v>3974.64</v>
      </c>
      <c r="K3263" s="1">
        <f t="shared" si="200"/>
        <v>4.6402895335940695</v>
      </c>
      <c r="L3263" t="s">
        <v>37</v>
      </c>
      <c r="M3263" s="2" t="s">
        <v>214</v>
      </c>
      <c r="N3263" s="3" t="str">
        <f t="shared" si="201"/>
        <v>Jan</v>
      </c>
      <c r="O3263" t="s">
        <v>56</v>
      </c>
      <c r="P3263" t="s">
        <v>39</v>
      </c>
      <c r="Q3263" t="str">
        <f t="shared" si="202"/>
        <v>Young</v>
      </c>
      <c r="R3263" t="str">
        <f t="shared" si="203"/>
        <v>Profit</v>
      </c>
    </row>
    <row r="3264" spans="1:18">
      <c r="A3264">
        <v>7913</v>
      </c>
      <c r="B3264" t="s">
        <v>34</v>
      </c>
      <c r="C3264">
        <v>49</v>
      </c>
      <c r="D3264" t="s">
        <v>16</v>
      </c>
      <c r="E3264" t="s">
        <v>53</v>
      </c>
      <c r="F3264" t="s">
        <v>25</v>
      </c>
      <c r="G3264">
        <v>3480.22</v>
      </c>
      <c r="H3264">
        <v>1135.1500000000001</v>
      </c>
      <c r="I3264">
        <v>4830.4799999999996</v>
      </c>
      <c r="J3264">
        <v>3695.33</v>
      </c>
      <c r="K3264" s="1">
        <f t="shared" si="200"/>
        <v>3.2553671320970792</v>
      </c>
      <c r="L3264" t="s">
        <v>26</v>
      </c>
      <c r="M3264" s="2" t="s">
        <v>341</v>
      </c>
      <c r="N3264" s="3" t="str">
        <f t="shared" si="201"/>
        <v>Dec</v>
      </c>
      <c r="O3264" t="s">
        <v>56</v>
      </c>
      <c r="P3264" t="s">
        <v>22</v>
      </c>
      <c r="Q3264" t="str">
        <f t="shared" si="202"/>
        <v>Senior</v>
      </c>
      <c r="R3264" t="str">
        <f t="shared" si="203"/>
        <v>Profit</v>
      </c>
    </row>
    <row r="3265" spans="1:18">
      <c r="A3265">
        <v>655</v>
      </c>
      <c r="B3265" t="s">
        <v>92</v>
      </c>
      <c r="C3265">
        <v>50</v>
      </c>
      <c r="D3265" t="s">
        <v>24</v>
      </c>
      <c r="E3265" t="s">
        <v>17</v>
      </c>
      <c r="F3265" t="s">
        <v>49</v>
      </c>
      <c r="G3265">
        <v>3002.46</v>
      </c>
      <c r="H3265">
        <v>618.96</v>
      </c>
      <c r="I3265">
        <v>4829.25</v>
      </c>
      <c r="J3265">
        <v>4210.29</v>
      </c>
      <c r="K3265" s="1">
        <f t="shared" si="200"/>
        <v>6.8022004652966261</v>
      </c>
      <c r="L3265" t="s">
        <v>31</v>
      </c>
      <c r="M3265" s="2" t="s">
        <v>179</v>
      </c>
      <c r="N3265" s="3" t="str">
        <f t="shared" si="201"/>
        <v>Jan</v>
      </c>
      <c r="O3265" t="s">
        <v>33</v>
      </c>
      <c r="P3265" t="s">
        <v>22</v>
      </c>
      <c r="Q3265" t="str">
        <f t="shared" si="202"/>
        <v>Senior</v>
      </c>
      <c r="R3265" t="str">
        <f t="shared" si="203"/>
        <v>Profit</v>
      </c>
    </row>
    <row r="3266" spans="1:18">
      <c r="A3266">
        <v>2563</v>
      </c>
      <c r="B3266" t="s">
        <v>29</v>
      </c>
      <c r="C3266">
        <v>28</v>
      </c>
      <c r="D3266" t="s">
        <v>24</v>
      </c>
      <c r="E3266" t="s">
        <v>17</v>
      </c>
      <c r="F3266" t="s">
        <v>42</v>
      </c>
      <c r="G3266">
        <v>3574.78</v>
      </c>
      <c r="H3266">
        <v>1141.68</v>
      </c>
      <c r="I3266">
        <v>4826.01</v>
      </c>
      <c r="J3266">
        <v>3684.33</v>
      </c>
      <c r="K3266" s="1">
        <f t="shared" ref="K3266:K3329" si="204">J3266/H3266</f>
        <v>3.227112676056338</v>
      </c>
      <c r="L3266" t="s">
        <v>26</v>
      </c>
      <c r="M3266" s="2" t="s">
        <v>63</v>
      </c>
      <c r="N3266" s="3" t="str">
        <f t="shared" ref="N3266:N3329" si="205">TEXT(M3266,"MMM")</f>
        <v>Jan</v>
      </c>
      <c r="O3266" t="s">
        <v>56</v>
      </c>
      <c r="P3266" t="s">
        <v>39</v>
      </c>
      <c r="Q3266" t="str">
        <f t="shared" ref="Q3266:Q3329" si="206">IF(C3266&gt;=18,IF(C3266&lt;=25,"Young",IF(C3266&lt;=40,"Adult",IF(C3266&lt;=60,"Senior",""))),"")</f>
        <v>Adult</v>
      </c>
      <c r="R3266" t="str">
        <f t="shared" ref="R3266:R3329" si="207">IF(J3266&gt;0,"Profit","Loss")</f>
        <v>Profit</v>
      </c>
    </row>
    <row r="3267" spans="1:18">
      <c r="A3267">
        <v>9505</v>
      </c>
      <c r="B3267" t="s">
        <v>29</v>
      </c>
      <c r="C3267">
        <v>52</v>
      </c>
      <c r="D3267" t="s">
        <v>24</v>
      </c>
      <c r="E3267" t="s">
        <v>57</v>
      </c>
      <c r="F3267" t="s">
        <v>42</v>
      </c>
      <c r="G3267">
        <v>3999.62</v>
      </c>
      <c r="H3267">
        <v>668.26</v>
      </c>
      <c r="I3267">
        <v>4824.5200000000004</v>
      </c>
      <c r="J3267">
        <v>4156.26</v>
      </c>
      <c r="K3267" s="1">
        <f t="shared" si="204"/>
        <v>6.2195253344506636</v>
      </c>
      <c r="L3267" t="s">
        <v>37</v>
      </c>
      <c r="M3267" s="2" t="s">
        <v>79</v>
      </c>
      <c r="N3267" s="3" t="str">
        <f t="shared" si="205"/>
        <v>Feb</v>
      </c>
      <c r="O3267" t="s">
        <v>56</v>
      </c>
      <c r="P3267" t="s">
        <v>39</v>
      </c>
      <c r="Q3267" t="str">
        <f t="shared" si="206"/>
        <v>Senior</v>
      </c>
      <c r="R3267" t="str">
        <f t="shared" si="207"/>
        <v>Profit</v>
      </c>
    </row>
    <row r="3268" spans="1:18">
      <c r="A3268">
        <v>6620</v>
      </c>
      <c r="B3268" t="s">
        <v>92</v>
      </c>
      <c r="C3268">
        <v>60</v>
      </c>
      <c r="D3268" t="s">
        <v>16</v>
      </c>
      <c r="E3268" t="s">
        <v>35</v>
      </c>
      <c r="F3268" t="s">
        <v>42</v>
      </c>
      <c r="G3268">
        <v>3890.79</v>
      </c>
      <c r="H3268">
        <v>1184.44</v>
      </c>
      <c r="I3268">
        <v>4824.4399999999996</v>
      </c>
      <c r="J3268">
        <v>3640</v>
      </c>
      <c r="K3268" s="1">
        <f t="shared" si="204"/>
        <v>3.0731822633480799</v>
      </c>
      <c r="L3268" t="s">
        <v>37</v>
      </c>
      <c r="M3268" s="2" t="s">
        <v>245</v>
      </c>
      <c r="N3268" s="3" t="str">
        <f t="shared" si="205"/>
        <v>Mar</v>
      </c>
      <c r="O3268" t="s">
        <v>28</v>
      </c>
      <c r="P3268" t="s">
        <v>39</v>
      </c>
      <c r="Q3268" t="str">
        <f t="shared" si="206"/>
        <v>Senior</v>
      </c>
      <c r="R3268" t="str">
        <f t="shared" si="207"/>
        <v>Profit</v>
      </c>
    </row>
    <row r="3269" spans="1:18">
      <c r="A3269">
        <v>8029</v>
      </c>
      <c r="B3269" t="s">
        <v>40</v>
      </c>
      <c r="C3269">
        <v>44</v>
      </c>
      <c r="D3269" t="s">
        <v>16</v>
      </c>
      <c r="E3269" t="s">
        <v>30</v>
      </c>
      <c r="F3269" t="s">
        <v>49</v>
      </c>
      <c r="G3269">
        <v>4289.8999999999996</v>
      </c>
      <c r="H3269">
        <v>1786.4</v>
      </c>
      <c r="I3269">
        <v>4823.6899999999996</v>
      </c>
      <c r="J3269">
        <v>3037.29</v>
      </c>
      <c r="K3269" s="1">
        <f t="shared" si="204"/>
        <v>1.7002295118674429</v>
      </c>
      <c r="L3269" t="s">
        <v>37</v>
      </c>
      <c r="M3269" s="2" t="s">
        <v>343</v>
      </c>
      <c r="N3269" s="3" t="str">
        <f t="shared" si="205"/>
        <v>Dec</v>
      </c>
      <c r="O3269" t="s">
        <v>56</v>
      </c>
      <c r="P3269" t="s">
        <v>39</v>
      </c>
      <c r="Q3269" t="str">
        <f t="shared" si="206"/>
        <v>Senior</v>
      </c>
      <c r="R3269" t="str">
        <f t="shared" si="207"/>
        <v>Profit</v>
      </c>
    </row>
    <row r="3270" spans="1:18">
      <c r="A3270">
        <v>5004</v>
      </c>
      <c r="B3270" t="s">
        <v>52</v>
      </c>
      <c r="C3270">
        <v>18</v>
      </c>
      <c r="D3270" t="s">
        <v>16</v>
      </c>
      <c r="E3270" t="s">
        <v>35</v>
      </c>
      <c r="F3270" t="s">
        <v>25</v>
      </c>
      <c r="G3270">
        <v>3671.38</v>
      </c>
      <c r="H3270">
        <v>1958.85</v>
      </c>
      <c r="I3270">
        <v>4823.3599999999997</v>
      </c>
      <c r="J3270">
        <v>2864.51</v>
      </c>
      <c r="K3270" s="1">
        <f t="shared" si="204"/>
        <v>1.4623427010746102</v>
      </c>
      <c r="L3270" t="s">
        <v>37</v>
      </c>
      <c r="M3270" s="2" t="s">
        <v>262</v>
      </c>
      <c r="N3270" s="3" t="str">
        <f t="shared" si="205"/>
        <v>Jan</v>
      </c>
      <c r="O3270" t="s">
        <v>56</v>
      </c>
      <c r="P3270" t="s">
        <v>22</v>
      </c>
      <c r="Q3270" t="str">
        <f t="shared" si="206"/>
        <v>Young</v>
      </c>
      <c r="R3270" t="str">
        <f t="shared" si="207"/>
        <v>Profit</v>
      </c>
    </row>
    <row r="3271" spans="1:18">
      <c r="A3271">
        <v>4805</v>
      </c>
      <c r="B3271" t="s">
        <v>84</v>
      </c>
      <c r="C3271">
        <v>27</v>
      </c>
      <c r="D3271" t="s">
        <v>16</v>
      </c>
      <c r="E3271" t="s">
        <v>59</v>
      </c>
      <c r="F3271" t="s">
        <v>49</v>
      </c>
      <c r="G3271">
        <v>3566.41</v>
      </c>
      <c r="H3271">
        <v>573.86</v>
      </c>
      <c r="I3271">
        <v>4823.09</v>
      </c>
      <c r="J3271">
        <v>4249.2299999999996</v>
      </c>
      <c r="K3271" s="1">
        <f t="shared" si="204"/>
        <v>7.4046457324086008</v>
      </c>
      <c r="L3271" t="s">
        <v>31</v>
      </c>
      <c r="M3271" s="2" t="s">
        <v>331</v>
      </c>
      <c r="N3271" s="3" t="str">
        <f t="shared" si="205"/>
        <v>Sep</v>
      </c>
      <c r="O3271" t="s">
        <v>51</v>
      </c>
      <c r="P3271" t="s">
        <v>22</v>
      </c>
      <c r="Q3271" t="str">
        <f t="shared" si="206"/>
        <v>Adult</v>
      </c>
      <c r="R3271" t="str">
        <f t="shared" si="207"/>
        <v>Profit</v>
      </c>
    </row>
    <row r="3272" spans="1:18">
      <c r="A3272">
        <v>9541</v>
      </c>
      <c r="B3272" t="s">
        <v>29</v>
      </c>
      <c r="C3272">
        <v>39</v>
      </c>
      <c r="D3272" t="s">
        <v>16</v>
      </c>
      <c r="E3272" t="s">
        <v>53</v>
      </c>
      <c r="F3272" t="s">
        <v>42</v>
      </c>
      <c r="G3272">
        <v>3834.28</v>
      </c>
      <c r="H3272">
        <v>1974.59</v>
      </c>
      <c r="I3272">
        <v>4822.6000000000004</v>
      </c>
      <c r="J3272">
        <v>2848.01</v>
      </c>
      <c r="K3272" s="1">
        <f t="shared" si="204"/>
        <v>1.4423298001104028</v>
      </c>
      <c r="L3272" t="s">
        <v>37</v>
      </c>
      <c r="M3272" s="2" t="s">
        <v>373</v>
      </c>
      <c r="N3272" s="3" t="str">
        <f t="shared" si="205"/>
        <v>Nov</v>
      </c>
      <c r="O3272" t="s">
        <v>33</v>
      </c>
      <c r="P3272" t="s">
        <v>22</v>
      </c>
      <c r="Q3272" t="str">
        <f t="shared" si="206"/>
        <v>Adult</v>
      </c>
      <c r="R3272" t="str">
        <f t="shared" si="207"/>
        <v>Profit</v>
      </c>
    </row>
    <row r="3273" spans="1:18">
      <c r="A3273">
        <v>8414</v>
      </c>
      <c r="B3273" t="s">
        <v>29</v>
      </c>
      <c r="C3273">
        <v>29</v>
      </c>
      <c r="D3273" t="s">
        <v>24</v>
      </c>
      <c r="E3273" t="s">
        <v>30</v>
      </c>
      <c r="F3273" t="s">
        <v>25</v>
      </c>
      <c r="G3273">
        <v>2715.54</v>
      </c>
      <c r="H3273">
        <v>1394.42</v>
      </c>
      <c r="I3273">
        <v>4822.3599999999997</v>
      </c>
      <c r="J3273">
        <v>3427.94</v>
      </c>
      <c r="K3273" s="1">
        <f t="shared" si="204"/>
        <v>2.4583267595129157</v>
      </c>
      <c r="L3273" t="s">
        <v>26</v>
      </c>
      <c r="M3273" s="2" t="s">
        <v>181</v>
      </c>
      <c r="N3273" s="3" t="str">
        <f t="shared" si="205"/>
        <v>Aug</v>
      </c>
      <c r="O3273" t="s">
        <v>56</v>
      </c>
      <c r="P3273" t="s">
        <v>22</v>
      </c>
      <c r="Q3273" t="str">
        <f t="shared" si="206"/>
        <v>Adult</v>
      </c>
      <c r="R3273" t="str">
        <f t="shared" si="207"/>
        <v>Profit</v>
      </c>
    </row>
    <row r="3274" spans="1:18">
      <c r="A3274">
        <v>6076</v>
      </c>
      <c r="B3274" t="s">
        <v>92</v>
      </c>
      <c r="C3274">
        <v>60</v>
      </c>
      <c r="D3274" t="s">
        <v>16</v>
      </c>
      <c r="E3274" t="s">
        <v>17</v>
      </c>
      <c r="F3274" t="s">
        <v>25</v>
      </c>
      <c r="G3274">
        <v>4092.43</v>
      </c>
      <c r="H3274">
        <v>585.75</v>
      </c>
      <c r="I3274">
        <v>4822.2</v>
      </c>
      <c r="J3274">
        <v>4236.45</v>
      </c>
      <c r="K3274" s="1">
        <f t="shared" si="204"/>
        <v>7.2325224071702943</v>
      </c>
      <c r="L3274" t="s">
        <v>31</v>
      </c>
      <c r="M3274" s="2" t="s">
        <v>276</v>
      </c>
      <c r="N3274" s="3" t="str">
        <f t="shared" si="205"/>
        <v>Nov</v>
      </c>
      <c r="O3274" t="s">
        <v>33</v>
      </c>
      <c r="P3274" t="s">
        <v>22</v>
      </c>
      <c r="Q3274" t="str">
        <f t="shared" si="206"/>
        <v>Senior</v>
      </c>
      <c r="R3274" t="str">
        <f t="shared" si="207"/>
        <v>Profit</v>
      </c>
    </row>
    <row r="3275" spans="1:18">
      <c r="A3275">
        <v>4168</v>
      </c>
      <c r="B3275" t="s">
        <v>52</v>
      </c>
      <c r="C3275">
        <v>40</v>
      </c>
      <c r="D3275" t="s">
        <v>24</v>
      </c>
      <c r="E3275" t="s">
        <v>59</v>
      </c>
      <c r="F3275" t="s">
        <v>18</v>
      </c>
      <c r="G3275">
        <v>2795.91</v>
      </c>
      <c r="H3275">
        <v>454.58</v>
      </c>
      <c r="I3275">
        <v>4822.18</v>
      </c>
      <c r="J3275">
        <v>4367.6000000000004</v>
      </c>
      <c r="K3275" s="1">
        <f t="shared" si="204"/>
        <v>9.6079897927757507</v>
      </c>
      <c r="L3275" t="s">
        <v>37</v>
      </c>
      <c r="M3275" s="2" t="s">
        <v>364</v>
      </c>
      <c r="N3275" s="3" t="str">
        <f t="shared" si="205"/>
        <v>Feb</v>
      </c>
      <c r="O3275" t="s">
        <v>51</v>
      </c>
      <c r="P3275" t="s">
        <v>39</v>
      </c>
      <c r="Q3275" t="str">
        <f t="shared" si="206"/>
        <v>Adult</v>
      </c>
      <c r="R3275" t="str">
        <f t="shared" si="207"/>
        <v>Profit</v>
      </c>
    </row>
    <row r="3276" spans="1:18">
      <c r="A3276">
        <v>4000</v>
      </c>
      <c r="B3276" t="s">
        <v>44</v>
      </c>
      <c r="C3276">
        <v>28</v>
      </c>
      <c r="D3276" t="s">
        <v>16</v>
      </c>
      <c r="E3276" t="s">
        <v>53</v>
      </c>
      <c r="F3276" t="s">
        <v>36</v>
      </c>
      <c r="G3276">
        <v>4266.4399999999996</v>
      </c>
      <c r="H3276">
        <v>593.61</v>
      </c>
      <c r="I3276">
        <v>4821.7299999999996</v>
      </c>
      <c r="J3276">
        <v>4228.12</v>
      </c>
      <c r="K3276" s="1">
        <f t="shared" si="204"/>
        <v>7.1227236737925574</v>
      </c>
      <c r="L3276" t="s">
        <v>19</v>
      </c>
      <c r="M3276" s="2" t="s">
        <v>243</v>
      </c>
      <c r="N3276" s="3" t="str">
        <f t="shared" si="205"/>
        <v>Oct</v>
      </c>
      <c r="O3276" t="s">
        <v>51</v>
      </c>
      <c r="P3276" t="s">
        <v>22</v>
      </c>
      <c r="Q3276" t="str">
        <f t="shared" si="206"/>
        <v>Adult</v>
      </c>
      <c r="R3276" t="str">
        <f t="shared" si="207"/>
        <v>Profit</v>
      </c>
    </row>
    <row r="3277" spans="1:18">
      <c r="A3277">
        <v>6389</v>
      </c>
      <c r="B3277" t="s">
        <v>44</v>
      </c>
      <c r="C3277">
        <v>22</v>
      </c>
      <c r="D3277" t="s">
        <v>24</v>
      </c>
      <c r="E3277" t="s">
        <v>17</v>
      </c>
      <c r="F3277" t="s">
        <v>25</v>
      </c>
      <c r="G3277">
        <v>2803.42</v>
      </c>
      <c r="H3277">
        <v>1475.49</v>
      </c>
      <c r="I3277">
        <v>4820.6499999999996</v>
      </c>
      <c r="J3277">
        <v>3345.16</v>
      </c>
      <c r="K3277" s="1">
        <f t="shared" si="204"/>
        <v>2.2671519291896249</v>
      </c>
      <c r="L3277" t="s">
        <v>26</v>
      </c>
      <c r="M3277" s="2" t="s">
        <v>230</v>
      </c>
      <c r="N3277" s="3" t="str">
        <f t="shared" si="205"/>
        <v>Oct</v>
      </c>
      <c r="O3277" t="s">
        <v>56</v>
      </c>
      <c r="P3277" t="s">
        <v>39</v>
      </c>
      <c r="Q3277" t="str">
        <f t="shared" si="206"/>
        <v>Young</v>
      </c>
      <c r="R3277" t="str">
        <f t="shared" si="207"/>
        <v>Profit</v>
      </c>
    </row>
    <row r="3278" spans="1:18">
      <c r="A3278">
        <v>9836</v>
      </c>
      <c r="B3278" t="s">
        <v>34</v>
      </c>
      <c r="C3278">
        <v>22</v>
      </c>
      <c r="D3278" t="s">
        <v>24</v>
      </c>
      <c r="E3278" t="s">
        <v>66</v>
      </c>
      <c r="F3278" t="s">
        <v>25</v>
      </c>
      <c r="G3278">
        <v>3879.94</v>
      </c>
      <c r="H3278">
        <v>248.38</v>
      </c>
      <c r="I3278">
        <v>4819.16</v>
      </c>
      <c r="J3278">
        <v>4570.78</v>
      </c>
      <c r="K3278" s="1">
        <f t="shared" si="204"/>
        <v>18.402367340365569</v>
      </c>
      <c r="L3278" t="s">
        <v>26</v>
      </c>
      <c r="M3278" s="2" t="s">
        <v>118</v>
      </c>
      <c r="N3278" s="3" t="str">
        <f t="shared" si="205"/>
        <v>Nov</v>
      </c>
      <c r="O3278" t="s">
        <v>51</v>
      </c>
      <c r="P3278" t="s">
        <v>22</v>
      </c>
      <c r="Q3278" t="str">
        <f t="shared" si="206"/>
        <v>Young</v>
      </c>
      <c r="R3278" t="str">
        <f t="shared" si="207"/>
        <v>Profit</v>
      </c>
    </row>
    <row r="3279" spans="1:18">
      <c r="A3279">
        <v>8611</v>
      </c>
      <c r="B3279" t="s">
        <v>47</v>
      </c>
      <c r="C3279">
        <v>60</v>
      </c>
      <c r="D3279" t="s">
        <v>24</v>
      </c>
      <c r="E3279" t="s">
        <v>57</v>
      </c>
      <c r="F3279" t="s">
        <v>49</v>
      </c>
      <c r="G3279">
        <v>3058.12</v>
      </c>
      <c r="H3279">
        <v>203.73</v>
      </c>
      <c r="I3279">
        <v>4819.09</v>
      </c>
      <c r="J3279">
        <v>4615.3599999999997</v>
      </c>
      <c r="K3279" s="1">
        <f t="shared" si="204"/>
        <v>22.65429735434153</v>
      </c>
      <c r="L3279" t="s">
        <v>54</v>
      </c>
      <c r="M3279" s="2" t="s">
        <v>361</v>
      </c>
      <c r="N3279" s="3" t="str">
        <f t="shared" si="205"/>
        <v>Jan</v>
      </c>
      <c r="O3279" t="s">
        <v>51</v>
      </c>
      <c r="P3279" t="s">
        <v>39</v>
      </c>
      <c r="Q3279" t="str">
        <f t="shared" si="206"/>
        <v>Senior</v>
      </c>
      <c r="R3279" t="str">
        <f t="shared" si="207"/>
        <v>Profit</v>
      </c>
    </row>
    <row r="3280" spans="1:18">
      <c r="A3280">
        <v>8520</v>
      </c>
      <c r="B3280" t="s">
        <v>44</v>
      </c>
      <c r="C3280">
        <v>58</v>
      </c>
      <c r="D3280" t="s">
        <v>24</v>
      </c>
      <c r="E3280" t="s">
        <v>17</v>
      </c>
      <c r="F3280" t="s">
        <v>42</v>
      </c>
      <c r="G3280">
        <v>2726.78</v>
      </c>
      <c r="H3280">
        <v>833.76</v>
      </c>
      <c r="I3280">
        <v>4818.71</v>
      </c>
      <c r="J3280">
        <v>3984.95</v>
      </c>
      <c r="K3280" s="1">
        <f t="shared" si="204"/>
        <v>4.7794928996353869</v>
      </c>
      <c r="L3280" t="s">
        <v>19</v>
      </c>
      <c r="M3280" s="2" t="s">
        <v>406</v>
      </c>
      <c r="N3280" s="3" t="str">
        <f t="shared" si="205"/>
        <v>Jan</v>
      </c>
      <c r="O3280" t="s">
        <v>33</v>
      </c>
      <c r="P3280" t="s">
        <v>22</v>
      </c>
      <c r="Q3280" t="str">
        <f t="shared" si="206"/>
        <v>Senior</v>
      </c>
      <c r="R3280" t="str">
        <f t="shared" si="207"/>
        <v>Profit</v>
      </c>
    </row>
    <row r="3281" spans="1:18">
      <c r="A3281">
        <v>1925</v>
      </c>
      <c r="B3281" t="s">
        <v>47</v>
      </c>
      <c r="C3281">
        <v>24</v>
      </c>
      <c r="D3281" t="s">
        <v>24</v>
      </c>
      <c r="E3281" t="s">
        <v>30</v>
      </c>
      <c r="F3281" t="s">
        <v>49</v>
      </c>
      <c r="G3281">
        <v>3624.82</v>
      </c>
      <c r="H3281">
        <v>396.33</v>
      </c>
      <c r="I3281">
        <v>4818.3999999999996</v>
      </c>
      <c r="J3281">
        <v>4422.07</v>
      </c>
      <c r="K3281" s="1">
        <f t="shared" si="204"/>
        <v>11.157545479776953</v>
      </c>
      <c r="L3281" t="s">
        <v>37</v>
      </c>
      <c r="M3281" s="2" t="s">
        <v>413</v>
      </c>
      <c r="N3281" s="3" t="str">
        <f t="shared" si="205"/>
        <v>Dec</v>
      </c>
      <c r="O3281" t="s">
        <v>21</v>
      </c>
      <c r="P3281" t="s">
        <v>22</v>
      </c>
      <c r="Q3281" t="str">
        <f t="shared" si="206"/>
        <v>Young</v>
      </c>
      <c r="R3281" t="str">
        <f t="shared" si="207"/>
        <v>Profit</v>
      </c>
    </row>
    <row r="3282" spans="1:18">
      <c r="A3282">
        <v>6659</v>
      </c>
      <c r="B3282" t="s">
        <v>29</v>
      </c>
      <c r="C3282">
        <v>19</v>
      </c>
      <c r="D3282" t="s">
        <v>16</v>
      </c>
      <c r="E3282" t="s">
        <v>59</v>
      </c>
      <c r="F3282" t="s">
        <v>18</v>
      </c>
      <c r="G3282">
        <v>3642.67</v>
      </c>
      <c r="H3282">
        <v>298.35000000000002</v>
      </c>
      <c r="I3282">
        <v>4817.4799999999996</v>
      </c>
      <c r="J3282">
        <v>4519.13</v>
      </c>
      <c r="K3282" s="1">
        <f t="shared" si="204"/>
        <v>15.1470755823697</v>
      </c>
      <c r="L3282" t="s">
        <v>19</v>
      </c>
      <c r="M3282" s="2" t="s">
        <v>416</v>
      </c>
      <c r="N3282" s="3" t="str">
        <f t="shared" si="205"/>
        <v>Aug</v>
      </c>
      <c r="O3282" t="s">
        <v>33</v>
      </c>
      <c r="P3282" t="s">
        <v>22</v>
      </c>
      <c r="Q3282" t="str">
        <f t="shared" si="206"/>
        <v>Young</v>
      </c>
      <c r="R3282" t="str">
        <f t="shared" si="207"/>
        <v>Profit</v>
      </c>
    </row>
    <row r="3283" spans="1:18">
      <c r="A3283">
        <v>4141</v>
      </c>
      <c r="B3283" t="s">
        <v>92</v>
      </c>
      <c r="C3283">
        <v>53</v>
      </c>
      <c r="D3283" t="s">
        <v>24</v>
      </c>
      <c r="E3283" t="s">
        <v>53</v>
      </c>
      <c r="F3283" t="s">
        <v>49</v>
      </c>
      <c r="G3283">
        <v>4188.71</v>
      </c>
      <c r="H3283">
        <v>907.43</v>
      </c>
      <c r="I3283">
        <v>4817.3</v>
      </c>
      <c r="J3283">
        <v>3909.87</v>
      </c>
      <c r="K3283" s="1">
        <f t="shared" si="204"/>
        <v>4.3087290479706422</v>
      </c>
      <c r="L3283" t="s">
        <v>54</v>
      </c>
      <c r="M3283" s="2" t="s">
        <v>254</v>
      </c>
      <c r="N3283" s="3" t="str">
        <f t="shared" si="205"/>
        <v>Dec</v>
      </c>
      <c r="O3283" t="s">
        <v>33</v>
      </c>
      <c r="P3283" t="s">
        <v>22</v>
      </c>
      <c r="Q3283" t="str">
        <f t="shared" si="206"/>
        <v>Senior</v>
      </c>
      <c r="R3283" t="str">
        <f t="shared" si="207"/>
        <v>Profit</v>
      </c>
    </row>
    <row r="3284" spans="1:18">
      <c r="A3284">
        <v>4915</v>
      </c>
      <c r="B3284" t="s">
        <v>29</v>
      </c>
      <c r="C3284">
        <v>53</v>
      </c>
      <c r="D3284" t="s">
        <v>24</v>
      </c>
      <c r="E3284" t="s">
        <v>57</v>
      </c>
      <c r="F3284" t="s">
        <v>18</v>
      </c>
      <c r="G3284">
        <v>3830.4</v>
      </c>
      <c r="H3284">
        <v>1570.93</v>
      </c>
      <c r="I3284">
        <v>4817.26</v>
      </c>
      <c r="J3284">
        <v>3246.33</v>
      </c>
      <c r="K3284" s="1">
        <f t="shared" si="204"/>
        <v>2.0665020083644721</v>
      </c>
      <c r="L3284" t="s">
        <v>37</v>
      </c>
      <c r="M3284" s="2" t="s">
        <v>173</v>
      </c>
      <c r="N3284" s="3" t="str">
        <f t="shared" si="205"/>
        <v>Jun</v>
      </c>
      <c r="O3284" t="s">
        <v>21</v>
      </c>
      <c r="P3284" t="s">
        <v>22</v>
      </c>
      <c r="Q3284" t="str">
        <f t="shared" si="206"/>
        <v>Senior</v>
      </c>
      <c r="R3284" t="str">
        <f t="shared" si="207"/>
        <v>Profit</v>
      </c>
    </row>
    <row r="3285" spans="1:18">
      <c r="A3285">
        <v>4348</v>
      </c>
      <c r="B3285" t="s">
        <v>15</v>
      </c>
      <c r="C3285">
        <v>28</v>
      </c>
      <c r="D3285" t="s">
        <v>16</v>
      </c>
      <c r="E3285" t="s">
        <v>59</v>
      </c>
      <c r="F3285" t="s">
        <v>49</v>
      </c>
      <c r="G3285">
        <v>2911.15</v>
      </c>
      <c r="H3285">
        <v>1305.1600000000001</v>
      </c>
      <c r="I3285">
        <v>4816.7</v>
      </c>
      <c r="J3285">
        <v>3511.54</v>
      </c>
      <c r="K3285" s="1">
        <f t="shared" si="204"/>
        <v>2.6905053786508932</v>
      </c>
      <c r="L3285" t="s">
        <v>26</v>
      </c>
      <c r="M3285" s="2" t="s">
        <v>151</v>
      </c>
      <c r="N3285" s="3" t="str">
        <f t="shared" si="205"/>
        <v>May</v>
      </c>
      <c r="O3285" t="s">
        <v>33</v>
      </c>
      <c r="P3285" t="s">
        <v>39</v>
      </c>
      <c r="Q3285" t="str">
        <f t="shared" si="206"/>
        <v>Adult</v>
      </c>
      <c r="R3285" t="str">
        <f t="shared" si="207"/>
        <v>Profit</v>
      </c>
    </row>
    <row r="3286" spans="1:18">
      <c r="A3286">
        <v>7465</v>
      </c>
      <c r="B3286" t="s">
        <v>47</v>
      </c>
      <c r="C3286">
        <v>20</v>
      </c>
      <c r="D3286" t="s">
        <v>16</v>
      </c>
      <c r="E3286" t="s">
        <v>59</v>
      </c>
      <c r="F3286" t="s">
        <v>36</v>
      </c>
      <c r="G3286">
        <v>2677.68</v>
      </c>
      <c r="H3286">
        <v>1086.93</v>
      </c>
      <c r="I3286">
        <v>4816.18</v>
      </c>
      <c r="J3286">
        <v>3729.25</v>
      </c>
      <c r="K3286" s="1">
        <f t="shared" si="204"/>
        <v>3.4309937162466762</v>
      </c>
      <c r="L3286" t="s">
        <v>26</v>
      </c>
      <c r="M3286" s="2" t="s">
        <v>309</v>
      </c>
      <c r="N3286" s="3" t="str">
        <f t="shared" si="205"/>
        <v>Jul</v>
      </c>
      <c r="O3286" t="s">
        <v>56</v>
      </c>
      <c r="P3286" t="s">
        <v>22</v>
      </c>
      <c r="Q3286" t="str">
        <f t="shared" si="206"/>
        <v>Young</v>
      </c>
      <c r="R3286" t="str">
        <f t="shared" si="207"/>
        <v>Profit</v>
      </c>
    </row>
    <row r="3287" spans="1:18">
      <c r="A3287">
        <v>3132</v>
      </c>
      <c r="B3287" t="s">
        <v>84</v>
      </c>
      <c r="C3287">
        <v>27</v>
      </c>
      <c r="D3287" t="s">
        <v>24</v>
      </c>
      <c r="E3287" t="s">
        <v>59</v>
      </c>
      <c r="F3287" t="s">
        <v>25</v>
      </c>
      <c r="G3287">
        <v>3799.55</v>
      </c>
      <c r="H3287">
        <v>1952.04</v>
      </c>
      <c r="I3287">
        <v>4815.16</v>
      </c>
      <c r="J3287">
        <v>2863.12</v>
      </c>
      <c r="K3287" s="1">
        <f t="shared" si="204"/>
        <v>1.4667322390934612</v>
      </c>
      <c r="L3287" t="s">
        <v>54</v>
      </c>
      <c r="M3287" s="2" t="s">
        <v>98</v>
      </c>
      <c r="N3287" s="3" t="str">
        <f t="shared" si="205"/>
        <v>Aug</v>
      </c>
      <c r="O3287" t="s">
        <v>21</v>
      </c>
      <c r="P3287" t="s">
        <v>39</v>
      </c>
      <c r="Q3287" t="str">
        <f t="shared" si="206"/>
        <v>Adult</v>
      </c>
      <c r="R3287" t="str">
        <f t="shared" si="207"/>
        <v>Profit</v>
      </c>
    </row>
    <row r="3288" spans="1:18">
      <c r="A3288">
        <v>1141</v>
      </c>
      <c r="B3288" t="s">
        <v>84</v>
      </c>
      <c r="C3288">
        <v>40</v>
      </c>
      <c r="D3288" t="s">
        <v>16</v>
      </c>
      <c r="E3288" t="s">
        <v>17</v>
      </c>
      <c r="F3288" t="s">
        <v>49</v>
      </c>
      <c r="G3288">
        <v>2922.02</v>
      </c>
      <c r="H3288">
        <v>1641.87</v>
      </c>
      <c r="I3288">
        <v>4814.16</v>
      </c>
      <c r="J3288">
        <v>3172.29</v>
      </c>
      <c r="K3288" s="1">
        <f t="shared" si="204"/>
        <v>1.9321200825887557</v>
      </c>
      <c r="L3288" t="s">
        <v>19</v>
      </c>
      <c r="M3288" s="2" t="s">
        <v>75</v>
      </c>
      <c r="N3288" s="3" t="str">
        <f t="shared" si="205"/>
        <v>Mar</v>
      </c>
      <c r="O3288" t="s">
        <v>28</v>
      </c>
      <c r="P3288" t="s">
        <v>22</v>
      </c>
      <c r="Q3288" t="str">
        <f t="shared" si="206"/>
        <v>Adult</v>
      </c>
      <c r="R3288" t="str">
        <f t="shared" si="207"/>
        <v>Profit</v>
      </c>
    </row>
    <row r="3289" spans="1:18">
      <c r="A3289">
        <v>667</v>
      </c>
      <c r="B3289" t="s">
        <v>47</v>
      </c>
      <c r="C3289">
        <v>33</v>
      </c>
      <c r="D3289" t="s">
        <v>24</v>
      </c>
      <c r="E3289" t="s">
        <v>41</v>
      </c>
      <c r="F3289" t="s">
        <v>18</v>
      </c>
      <c r="G3289">
        <v>3356.39</v>
      </c>
      <c r="H3289">
        <v>1325.84</v>
      </c>
      <c r="I3289">
        <v>4813.58</v>
      </c>
      <c r="J3289">
        <v>3487.74</v>
      </c>
      <c r="K3289" s="1">
        <f t="shared" si="204"/>
        <v>2.6305889096723587</v>
      </c>
      <c r="L3289" t="s">
        <v>19</v>
      </c>
      <c r="M3289" s="2" t="s">
        <v>357</v>
      </c>
      <c r="N3289" s="3" t="str">
        <f t="shared" si="205"/>
        <v>Nov</v>
      </c>
      <c r="O3289" t="s">
        <v>21</v>
      </c>
      <c r="P3289" t="s">
        <v>22</v>
      </c>
      <c r="Q3289" t="str">
        <f t="shared" si="206"/>
        <v>Adult</v>
      </c>
      <c r="R3289" t="str">
        <f t="shared" si="207"/>
        <v>Profit</v>
      </c>
    </row>
    <row r="3290" spans="1:18">
      <c r="A3290">
        <v>2284</v>
      </c>
      <c r="B3290" t="s">
        <v>92</v>
      </c>
      <c r="C3290">
        <v>50</v>
      </c>
      <c r="D3290" t="s">
        <v>24</v>
      </c>
      <c r="E3290" t="s">
        <v>41</v>
      </c>
      <c r="F3290" t="s">
        <v>18</v>
      </c>
      <c r="G3290">
        <v>4114.7</v>
      </c>
      <c r="H3290">
        <v>1327.94</v>
      </c>
      <c r="I3290">
        <v>4810.79</v>
      </c>
      <c r="J3290">
        <v>3482.85</v>
      </c>
      <c r="K3290" s="1">
        <f t="shared" si="204"/>
        <v>2.6227465096314591</v>
      </c>
      <c r="L3290" t="s">
        <v>31</v>
      </c>
      <c r="M3290" s="2" t="s">
        <v>167</v>
      </c>
      <c r="N3290" s="3" t="str">
        <f t="shared" si="205"/>
        <v>Sep</v>
      </c>
      <c r="O3290" t="s">
        <v>51</v>
      </c>
      <c r="P3290" t="s">
        <v>22</v>
      </c>
      <c r="Q3290" t="str">
        <f t="shared" si="206"/>
        <v>Senior</v>
      </c>
      <c r="R3290" t="str">
        <f t="shared" si="207"/>
        <v>Profit</v>
      </c>
    </row>
    <row r="3291" spans="1:18">
      <c r="A3291">
        <v>7022</v>
      </c>
      <c r="B3291" t="s">
        <v>84</v>
      </c>
      <c r="C3291">
        <v>37</v>
      </c>
      <c r="D3291" t="s">
        <v>24</v>
      </c>
      <c r="E3291" t="s">
        <v>53</v>
      </c>
      <c r="F3291" t="s">
        <v>36</v>
      </c>
      <c r="G3291">
        <v>3877.18</v>
      </c>
      <c r="H3291">
        <v>1628.34</v>
      </c>
      <c r="I3291">
        <v>4810.79</v>
      </c>
      <c r="J3291">
        <v>3182.45</v>
      </c>
      <c r="K3291" s="1">
        <f t="shared" si="204"/>
        <v>1.954413697385067</v>
      </c>
      <c r="L3291" t="s">
        <v>26</v>
      </c>
      <c r="M3291" s="2" t="s">
        <v>373</v>
      </c>
      <c r="N3291" s="3" t="str">
        <f t="shared" si="205"/>
        <v>Nov</v>
      </c>
      <c r="O3291" t="s">
        <v>51</v>
      </c>
      <c r="P3291" t="s">
        <v>22</v>
      </c>
      <c r="Q3291" t="str">
        <f t="shared" si="206"/>
        <v>Adult</v>
      </c>
      <c r="R3291" t="str">
        <f t="shared" si="207"/>
        <v>Profit</v>
      </c>
    </row>
    <row r="3292" spans="1:18">
      <c r="A3292">
        <v>6197</v>
      </c>
      <c r="B3292" t="s">
        <v>15</v>
      </c>
      <c r="C3292">
        <v>33</v>
      </c>
      <c r="D3292" t="s">
        <v>16</v>
      </c>
      <c r="E3292" t="s">
        <v>35</v>
      </c>
      <c r="F3292" t="s">
        <v>36</v>
      </c>
      <c r="G3292">
        <v>2818.95</v>
      </c>
      <c r="H3292">
        <v>1810.81</v>
      </c>
      <c r="I3292">
        <v>4809.96</v>
      </c>
      <c r="J3292">
        <v>2999.15</v>
      </c>
      <c r="K3292" s="1">
        <f t="shared" si="204"/>
        <v>1.6562477565288463</v>
      </c>
      <c r="L3292" t="s">
        <v>19</v>
      </c>
      <c r="M3292" s="2" t="s">
        <v>323</v>
      </c>
      <c r="N3292" s="3" t="str">
        <f t="shared" si="205"/>
        <v>Nov</v>
      </c>
      <c r="O3292" t="s">
        <v>56</v>
      </c>
      <c r="P3292" t="s">
        <v>22</v>
      </c>
      <c r="Q3292" t="str">
        <f t="shared" si="206"/>
        <v>Adult</v>
      </c>
      <c r="R3292" t="str">
        <f t="shared" si="207"/>
        <v>Profit</v>
      </c>
    </row>
    <row r="3293" spans="1:18">
      <c r="A3293">
        <v>3641</v>
      </c>
      <c r="B3293" t="s">
        <v>34</v>
      </c>
      <c r="C3293">
        <v>41</v>
      </c>
      <c r="D3293" t="s">
        <v>16</v>
      </c>
      <c r="E3293" t="s">
        <v>30</v>
      </c>
      <c r="F3293" t="s">
        <v>25</v>
      </c>
      <c r="G3293">
        <v>3983.42</v>
      </c>
      <c r="H3293">
        <v>1966.37</v>
      </c>
      <c r="I3293">
        <v>4808.8</v>
      </c>
      <c r="J3293">
        <v>2842.43</v>
      </c>
      <c r="K3293" s="1">
        <f t="shared" si="204"/>
        <v>1.4455214430651404</v>
      </c>
      <c r="L3293" t="s">
        <v>19</v>
      </c>
      <c r="M3293" s="2" t="s">
        <v>138</v>
      </c>
      <c r="N3293" s="3" t="str">
        <f t="shared" si="205"/>
        <v>Jul</v>
      </c>
      <c r="O3293" t="s">
        <v>51</v>
      </c>
      <c r="P3293" t="s">
        <v>22</v>
      </c>
      <c r="Q3293" t="str">
        <f t="shared" si="206"/>
        <v>Senior</v>
      </c>
      <c r="R3293" t="str">
        <f t="shared" si="207"/>
        <v>Profit</v>
      </c>
    </row>
    <row r="3294" spans="1:18">
      <c r="A3294">
        <v>5847</v>
      </c>
      <c r="B3294" t="s">
        <v>44</v>
      </c>
      <c r="C3294">
        <v>18</v>
      </c>
      <c r="D3294" t="s">
        <v>24</v>
      </c>
      <c r="E3294" t="s">
        <v>66</v>
      </c>
      <c r="F3294" t="s">
        <v>49</v>
      </c>
      <c r="G3294">
        <v>3642.17</v>
      </c>
      <c r="H3294">
        <v>495.9</v>
      </c>
      <c r="I3294">
        <v>4808.58</v>
      </c>
      <c r="J3294">
        <v>4312.68</v>
      </c>
      <c r="K3294" s="1">
        <f t="shared" si="204"/>
        <v>8.6966727162734436</v>
      </c>
      <c r="L3294" t="s">
        <v>26</v>
      </c>
      <c r="M3294" s="2" t="s">
        <v>249</v>
      </c>
      <c r="N3294" s="3" t="str">
        <f t="shared" si="205"/>
        <v>Sep</v>
      </c>
      <c r="O3294" t="s">
        <v>21</v>
      </c>
      <c r="P3294" t="s">
        <v>22</v>
      </c>
      <c r="Q3294" t="str">
        <f t="shared" si="206"/>
        <v>Young</v>
      </c>
      <c r="R3294" t="str">
        <f t="shared" si="207"/>
        <v>Profit</v>
      </c>
    </row>
    <row r="3295" spans="1:18">
      <c r="A3295">
        <v>8252</v>
      </c>
      <c r="B3295" t="s">
        <v>40</v>
      </c>
      <c r="C3295">
        <v>30</v>
      </c>
      <c r="D3295" t="s">
        <v>16</v>
      </c>
      <c r="E3295" t="s">
        <v>17</v>
      </c>
      <c r="F3295" t="s">
        <v>25</v>
      </c>
      <c r="G3295">
        <v>4034.07</v>
      </c>
      <c r="H3295">
        <v>462.11</v>
      </c>
      <c r="I3295">
        <v>4808.29</v>
      </c>
      <c r="J3295">
        <v>4346.18</v>
      </c>
      <c r="K3295" s="1">
        <f t="shared" si="204"/>
        <v>9.4050767133366513</v>
      </c>
      <c r="L3295" t="s">
        <v>54</v>
      </c>
      <c r="M3295" s="2" t="s">
        <v>43</v>
      </c>
      <c r="N3295" s="3" t="str">
        <f t="shared" si="205"/>
        <v>Jul</v>
      </c>
      <c r="O3295" t="s">
        <v>56</v>
      </c>
      <c r="P3295" t="s">
        <v>22</v>
      </c>
      <c r="Q3295" t="str">
        <f t="shared" si="206"/>
        <v>Adult</v>
      </c>
      <c r="R3295" t="str">
        <f t="shared" si="207"/>
        <v>Profit</v>
      </c>
    </row>
    <row r="3296" spans="1:18">
      <c r="A3296">
        <v>9921</v>
      </c>
      <c r="B3296" t="s">
        <v>15</v>
      </c>
      <c r="C3296">
        <v>53</v>
      </c>
      <c r="D3296" t="s">
        <v>24</v>
      </c>
      <c r="E3296" t="s">
        <v>41</v>
      </c>
      <c r="F3296" t="s">
        <v>36</v>
      </c>
      <c r="G3296">
        <v>2795.63</v>
      </c>
      <c r="H3296">
        <v>1343.31</v>
      </c>
      <c r="I3296">
        <v>4806.3999999999996</v>
      </c>
      <c r="J3296">
        <v>3463.09</v>
      </c>
      <c r="K3296" s="1">
        <f t="shared" si="204"/>
        <v>2.578027409905383</v>
      </c>
      <c r="L3296" t="s">
        <v>19</v>
      </c>
      <c r="M3296" s="2" t="s">
        <v>336</v>
      </c>
      <c r="N3296" s="3" t="str">
        <f t="shared" si="205"/>
        <v>Aug</v>
      </c>
      <c r="O3296" t="s">
        <v>28</v>
      </c>
      <c r="P3296" t="s">
        <v>39</v>
      </c>
      <c r="Q3296" t="str">
        <f t="shared" si="206"/>
        <v>Senior</v>
      </c>
      <c r="R3296" t="str">
        <f t="shared" si="207"/>
        <v>Profit</v>
      </c>
    </row>
    <row r="3297" spans="1:18">
      <c r="A3297">
        <v>9170</v>
      </c>
      <c r="B3297" t="s">
        <v>47</v>
      </c>
      <c r="C3297">
        <v>47</v>
      </c>
      <c r="D3297" t="s">
        <v>16</v>
      </c>
      <c r="E3297" t="s">
        <v>35</v>
      </c>
      <c r="F3297" t="s">
        <v>49</v>
      </c>
      <c r="G3297">
        <v>4338.88</v>
      </c>
      <c r="H3297">
        <v>1182.1400000000001</v>
      </c>
      <c r="I3297">
        <v>4804.9399999999996</v>
      </c>
      <c r="J3297">
        <v>3622.8</v>
      </c>
      <c r="K3297" s="1">
        <f t="shared" si="204"/>
        <v>3.0646116365235927</v>
      </c>
      <c r="L3297" t="s">
        <v>54</v>
      </c>
      <c r="M3297" s="2" t="s">
        <v>259</v>
      </c>
      <c r="N3297" s="3" t="str">
        <f t="shared" si="205"/>
        <v>Sep</v>
      </c>
      <c r="O3297" t="s">
        <v>28</v>
      </c>
      <c r="P3297" t="s">
        <v>22</v>
      </c>
      <c r="Q3297" t="str">
        <f t="shared" si="206"/>
        <v>Senior</v>
      </c>
      <c r="R3297" t="str">
        <f t="shared" si="207"/>
        <v>Profit</v>
      </c>
    </row>
    <row r="3298" spans="1:18">
      <c r="A3298">
        <v>7461</v>
      </c>
      <c r="B3298" t="s">
        <v>29</v>
      </c>
      <c r="C3298">
        <v>25</v>
      </c>
      <c r="D3298" t="s">
        <v>24</v>
      </c>
      <c r="E3298" t="s">
        <v>41</v>
      </c>
      <c r="F3298" t="s">
        <v>36</v>
      </c>
      <c r="G3298">
        <v>3137.86</v>
      </c>
      <c r="H3298">
        <v>938.13</v>
      </c>
      <c r="I3298">
        <v>4804.03</v>
      </c>
      <c r="J3298">
        <v>3865.9</v>
      </c>
      <c r="K3298" s="1">
        <f t="shared" si="204"/>
        <v>4.1208574504599573</v>
      </c>
      <c r="L3298" t="s">
        <v>19</v>
      </c>
      <c r="M3298" s="2" t="s">
        <v>98</v>
      </c>
      <c r="N3298" s="3" t="str">
        <f t="shared" si="205"/>
        <v>Aug</v>
      </c>
      <c r="O3298" t="s">
        <v>33</v>
      </c>
      <c r="P3298" t="s">
        <v>22</v>
      </c>
      <c r="Q3298" t="str">
        <f t="shared" si="206"/>
        <v>Young</v>
      </c>
      <c r="R3298" t="str">
        <f t="shared" si="207"/>
        <v>Profit</v>
      </c>
    </row>
    <row r="3299" spans="1:18">
      <c r="A3299">
        <v>1860</v>
      </c>
      <c r="B3299" t="s">
        <v>84</v>
      </c>
      <c r="C3299">
        <v>30</v>
      </c>
      <c r="D3299" t="s">
        <v>16</v>
      </c>
      <c r="E3299" t="s">
        <v>53</v>
      </c>
      <c r="F3299" t="s">
        <v>18</v>
      </c>
      <c r="G3299">
        <v>3535.21</v>
      </c>
      <c r="H3299">
        <v>1233.82</v>
      </c>
      <c r="I3299">
        <v>4803.5200000000004</v>
      </c>
      <c r="J3299">
        <v>3569.7</v>
      </c>
      <c r="K3299" s="1">
        <f t="shared" si="204"/>
        <v>2.8932097064401616</v>
      </c>
      <c r="L3299" t="s">
        <v>37</v>
      </c>
      <c r="M3299" s="2" t="s">
        <v>105</v>
      </c>
      <c r="N3299" s="3" t="str">
        <f t="shared" si="205"/>
        <v>Apr</v>
      </c>
      <c r="O3299" t="s">
        <v>51</v>
      </c>
      <c r="P3299" t="s">
        <v>39</v>
      </c>
      <c r="Q3299" t="str">
        <f t="shared" si="206"/>
        <v>Adult</v>
      </c>
      <c r="R3299" t="str">
        <f t="shared" si="207"/>
        <v>Profit</v>
      </c>
    </row>
    <row r="3300" spans="1:18">
      <c r="A3300">
        <v>1491</v>
      </c>
      <c r="B3300" t="s">
        <v>92</v>
      </c>
      <c r="C3300">
        <v>41</v>
      </c>
      <c r="D3300" t="s">
        <v>24</v>
      </c>
      <c r="E3300" t="s">
        <v>35</v>
      </c>
      <c r="F3300" t="s">
        <v>49</v>
      </c>
      <c r="G3300">
        <v>3277.68</v>
      </c>
      <c r="H3300">
        <v>220.89</v>
      </c>
      <c r="I3300">
        <v>4803.37</v>
      </c>
      <c r="J3300">
        <v>4582.4799999999996</v>
      </c>
      <c r="K3300" s="1">
        <f t="shared" si="204"/>
        <v>20.745529449047037</v>
      </c>
      <c r="L3300" t="s">
        <v>54</v>
      </c>
      <c r="M3300" s="2" t="s">
        <v>85</v>
      </c>
      <c r="N3300" s="3" t="str">
        <f t="shared" si="205"/>
        <v>Feb</v>
      </c>
      <c r="O3300" t="s">
        <v>56</v>
      </c>
      <c r="P3300" t="s">
        <v>39</v>
      </c>
      <c r="Q3300" t="str">
        <f t="shared" si="206"/>
        <v>Senior</v>
      </c>
      <c r="R3300" t="str">
        <f t="shared" si="207"/>
        <v>Profit</v>
      </c>
    </row>
    <row r="3301" spans="1:18">
      <c r="A3301">
        <v>3740</v>
      </c>
      <c r="B3301" t="s">
        <v>52</v>
      </c>
      <c r="C3301">
        <v>28</v>
      </c>
      <c r="D3301" t="s">
        <v>16</v>
      </c>
      <c r="E3301" t="s">
        <v>53</v>
      </c>
      <c r="F3301" t="s">
        <v>36</v>
      </c>
      <c r="G3301">
        <v>3839.88</v>
      </c>
      <c r="H3301">
        <v>523.87</v>
      </c>
      <c r="I3301">
        <v>4802.38</v>
      </c>
      <c r="J3301">
        <v>4278.51</v>
      </c>
      <c r="K3301" s="1">
        <f t="shared" si="204"/>
        <v>8.167121614140914</v>
      </c>
      <c r="L3301" t="s">
        <v>54</v>
      </c>
      <c r="M3301" s="2" t="s">
        <v>139</v>
      </c>
      <c r="N3301" s="3" t="str">
        <f t="shared" si="205"/>
        <v>Jul</v>
      </c>
      <c r="O3301" t="s">
        <v>56</v>
      </c>
      <c r="P3301" t="s">
        <v>22</v>
      </c>
      <c r="Q3301" t="str">
        <f t="shared" si="206"/>
        <v>Adult</v>
      </c>
      <c r="R3301" t="str">
        <f t="shared" si="207"/>
        <v>Profit</v>
      </c>
    </row>
    <row r="3302" spans="1:18">
      <c r="A3302">
        <v>5413</v>
      </c>
      <c r="B3302" t="s">
        <v>29</v>
      </c>
      <c r="C3302">
        <v>20</v>
      </c>
      <c r="D3302" t="s">
        <v>24</v>
      </c>
      <c r="E3302" t="s">
        <v>41</v>
      </c>
      <c r="F3302" t="s">
        <v>18</v>
      </c>
      <c r="G3302">
        <v>3891.16</v>
      </c>
      <c r="H3302">
        <v>1678.24</v>
      </c>
      <c r="I3302">
        <v>4801.54</v>
      </c>
      <c r="J3302">
        <v>3123.3</v>
      </c>
      <c r="K3302" s="1">
        <f t="shared" si="204"/>
        <v>1.8610568214319765</v>
      </c>
      <c r="L3302" t="s">
        <v>19</v>
      </c>
      <c r="M3302" s="2" t="s">
        <v>373</v>
      </c>
      <c r="N3302" s="3" t="str">
        <f t="shared" si="205"/>
        <v>Nov</v>
      </c>
      <c r="O3302" t="s">
        <v>21</v>
      </c>
      <c r="P3302" t="s">
        <v>39</v>
      </c>
      <c r="Q3302" t="str">
        <f t="shared" si="206"/>
        <v>Young</v>
      </c>
      <c r="R3302" t="str">
        <f t="shared" si="207"/>
        <v>Profit</v>
      </c>
    </row>
    <row r="3303" spans="1:18">
      <c r="A3303">
        <v>6886</v>
      </c>
      <c r="B3303" t="s">
        <v>44</v>
      </c>
      <c r="C3303">
        <v>53</v>
      </c>
      <c r="D3303" t="s">
        <v>16</v>
      </c>
      <c r="E3303" t="s">
        <v>41</v>
      </c>
      <c r="F3303" t="s">
        <v>42</v>
      </c>
      <c r="G3303">
        <v>2788.28</v>
      </c>
      <c r="H3303">
        <v>1534.49</v>
      </c>
      <c r="I3303">
        <v>4801.37</v>
      </c>
      <c r="J3303">
        <v>3266.88</v>
      </c>
      <c r="K3303" s="1">
        <f t="shared" si="204"/>
        <v>2.1289679307131362</v>
      </c>
      <c r="L3303" t="s">
        <v>19</v>
      </c>
      <c r="M3303" s="2" t="s">
        <v>352</v>
      </c>
      <c r="N3303" s="3" t="str">
        <f t="shared" si="205"/>
        <v>Feb</v>
      </c>
      <c r="O3303" t="s">
        <v>33</v>
      </c>
      <c r="P3303" t="s">
        <v>22</v>
      </c>
      <c r="Q3303" t="str">
        <f t="shared" si="206"/>
        <v>Senior</v>
      </c>
      <c r="R3303" t="str">
        <f t="shared" si="207"/>
        <v>Profit</v>
      </c>
    </row>
    <row r="3304" spans="1:18">
      <c r="A3304">
        <v>6949</v>
      </c>
      <c r="B3304" t="s">
        <v>15</v>
      </c>
      <c r="C3304">
        <v>53</v>
      </c>
      <c r="D3304" t="s">
        <v>24</v>
      </c>
      <c r="E3304" t="s">
        <v>57</v>
      </c>
      <c r="F3304" t="s">
        <v>18</v>
      </c>
      <c r="G3304">
        <v>4083.38</v>
      </c>
      <c r="H3304">
        <v>1480.02</v>
      </c>
      <c r="I3304">
        <v>4800.53</v>
      </c>
      <c r="J3304">
        <v>3320.51</v>
      </c>
      <c r="K3304" s="1">
        <f t="shared" si="204"/>
        <v>2.2435575194929802</v>
      </c>
      <c r="L3304" t="s">
        <v>19</v>
      </c>
      <c r="M3304" s="2" t="s">
        <v>347</v>
      </c>
      <c r="N3304" s="3" t="str">
        <f t="shared" si="205"/>
        <v>Dec</v>
      </c>
      <c r="O3304" t="s">
        <v>21</v>
      </c>
      <c r="P3304" t="s">
        <v>39</v>
      </c>
      <c r="Q3304" t="str">
        <f t="shared" si="206"/>
        <v>Senior</v>
      </c>
      <c r="R3304" t="str">
        <f t="shared" si="207"/>
        <v>Profit</v>
      </c>
    </row>
    <row r="3305" spans="1:18">
      <c r="A3305">
        <v>8220</v>
      </c>
      <c r="B3305" t="s">
        <v>52</v>
      </c>
      <c r="C3305">
        <v>37</v>
      </c>
      <c r="D3305" t="s">
        <v>24</v>
      </c>
      <c r="E3305" t="s">
        <v>35</v>
      </c>
      <c r="F3305" t="s">
        <v>18</v>
      </c>
      <c r="G3305">
        <v>4203.6000000000004</v>
      </c>
      <c r="H3305">
        <v>561.69000000000005</v>
      </c>
      <c r="I3305">
        <v>4800.3900000000003</v>
      </c>
      <c r="J3305">
        <v>4238.7</v>
      </c>
      <c r="K3305" s="1">
        <f t="shared" si="204"/>
        <v>7.5463333867435765</v>
      </c>
      <c r="L3305" t="s">
        <v>19</v>
      </c>
      <c r="M3305" s="2" t="s">
        <v>196</v>
      </c>
      <c r="N3305" s="3" t="str">
        <f t="shared" si="205"/>
        <v>Jul</v>
      </c>
      <c r="O3305" t="s">
        <v>56</v>
      </c>
      <c r="P3305" t="s">
        <v>39</v>
      </c>
      <c r="Q3305" t="str">
        <f t="shared" si="206"/>
        <v>Adult</v>
      </c>
      <c r="R3305" t="str">
        <f t="shared" si="207"/>
        <v>Profit</v>
      </c>
    </row>
    <row r="3306" spans="1:18">
      <c r="A3306">
        <v>4415</v>
      </c>
      <c r="B3306" t="s">
        <v>52</v>
      </c>
      <c r="C3306">
        <v>45</v>
      </c>
      <c r="D3306" t="s">
        <v>24</v>
      </c>
      <c r="E3306" t="s">
        <v>41</v>
      </c>
      <c r="F3306" t="s">
        <v>18</v>
      </c>
      <c r="G3306">
        <v>3443.25</v>
      </c>
      <c r="H3306">
        <v>756.66</v>
      </c>
      <c r="I3306">
        <v>4800.24</v>
      </c>
      <c r="J3306">
        <v>4043.58</v>
      </c>
      <c r="K3306" s="1">
        <f t="shared" si="204"/>
        <v>5.3439854095630803</v>
      </c>
      <c r="L3306" t="s">
        <v>54</v>
      </c>
      <c r="M3306" s="2" t="s">
        <v>407</v>
      </c>
      <c r="N3306" s="3" t="str">
        <f t="shared" si="205"/>
        <v>Dec</v>
      </c>
      <c r="O3306" t="s">
        <v>21</v>
      </c>
      <c r="P3306" t="s">
        <v>22</v>
      </c>
      <c r="Q3306" t="str">
        <f t="shared" si="206"/>
        <v>Senior</v>
      </c>
      <c r="R3306" t="str">
        <f t="shared" si="207"/>
        <v>Profit</v>
      </c>
    </row>
    <row r="3307" spans="1:18">
      <c r="A3307">
        <v>663</v>
      </c>
      <c r="B3307" t="s">
        <v>47</v>
      </c>
      <c r="C3307">
        <v>35</v>
      </c>
      <c r="D3307" t="s">
        <v>16</v>
      </c>
      <c r="E3307" t="s">
        <v>59</v>
      </c>
      <c r="F3307" t="s">
        <v>49</v>
      </c>
      <c r="G3307">
        <v>3679.57</v>
      </c>
      <c r="H3307">
        <v>726.14</v>
      </c>
      <c r="I3307">
        <v>4799.62</v>
      </c>
      <c r="J3307">
        <v>4073.48</v>
      </c>
      <c r="K3307" s="1">
        <f t="shared" si="204"/>
        <v>5.6097722202330127</v>
      </c>
      <c r="L3307" t="s">
        <v>19</v>
      </c>
      <c r="M3307" s="2" t="s">
        <v>219</v>
      </c>
      <c r="N3307" s="3" t="str">
        <f t="shared" si="205"/>
        <v>Oct</v>
      </c>
      <c r="O3307" t="s">
        <v>56</v>
      </c>
      <c r="P3307" t="s">
        <v>39</v>
      </c>
      <c r="Q3307" t="str">
        <f t="shared" si="206"/>
        <v>Adult</v>
      </c>
      <c r="R3307" t="str">
        <f t="shared" si="207"/>
        <v>Profit</v>
      </c>
    </row>
    <row r="3308" spans="1:18">
      <c r="A3308">
        <v>3886</v>
      </c>
      <c r="B3308" t="s">
        <v>23</v>
      </c>
      <c r="C3308">
        <v>51</v>
      </c>
      <c r="D3308" t="s">
        <v>24</v>
      </c>
      <c r="E3308" t="s">
        <v>17</v>
      </c>
      <c r="F3308" t="s">
        <v>25</v>
      </c>
      <c r="G3308">
        <v>3236.81</v>
      </c>
      <c r="H3308">
        <v>1010.4</v>
      </c>
      <c r="I3308">
        <v>4799.62</v>
      </c>
      <c r="J3308">
        <v>3789.22</v>
      </c>
      <c r="K3308" s="1">
        <f t="shared" si="204"/>
        <v>3.7502177355502768</v>
      </c>
      <c r="L3308" t="s">
        <v>19</v>
      </c>
      <c r="M3308" s="2" t="s">
        <v>117</v>
      </c>
      <c r="N3308" s="3" t="str">
        <f t="shared" si="205"/>
        <v>Dec</v>
      </c>
      <c r="O3308" t="s">
        <v>21</v>
      </c>
      <c r="P3308" t="s">
        <v>39</v>
      </c>
      <c r="Q3308" t="str">
        <f t="shared" si="206"/>
        <v>Senior</v>
      </c>
      <c r="R3308" t="str">
        <f t="shared" si="207"/>
        <v>Profit</v>
      </c>
    </row>
    <row r="3309" spans="1:18">
      <c r="A3309">
        <v>7487</v>
      </c>
      <c r="B3309" t="s">
        <v>15</v>
      </c>
      <c r="C3309">
        <v>38</v>
      </c>
      <c r="D3309" t="s">
        <v>16</v>
      </c>
      <c r="E3309" t="s">
        <v>17</v>
      </c>
      <c r="F3309" t="s">
        <v>49</v>
      </c>
      <c r="G3309">
        <v>3811</v>
      </c>
      <c r="H3309">
        <v>144.47</v>
      </c>
      <c r="I3309">
        <v>4798.8</v>
      </c>
      <c r="J3309">
        <v>4654.33</v>
      </c>
      <c r="K3309" s="1">
        <f t="shared" si="204"/>
        <v>32.216584758081261</v>
      </c>
      <c r="L3309" t="s">
        <v>19</v>
      </c>
      <c r="M3309" s="2" t="s">
        <v>289</v>
      </c>
      <c r="N3309" s="3" t="str">
        <f t="shared" si="205"/>
        <v>Dec</v>
      </c>
      <c r="O3309" t="s">
        <v>28</v>
      </c>
      <c r="P3309" t="s">
        <v>22</v>
      </c>
      <c r="Q3309" t="str">
        <f t="shared" si="206"/>
        <v>Adult</v>
      </c>
      <c r="R3309" t="str">
        <f t="shared" si="207"/>
        <v>Profit</v>
      </c>
    </row>
    <row r="3310" spans="1:18">
      <c r="A3310">
        <v>5637</v>
      </c>
      <c r="B3310" t="s">
        <v>84</v>
      </c>
      <c r="C3310">
        <v>51</v>
      </c>
      <c r="D3310" t="s">
        <v>16</v>
      </c>
      <c r="E3310" t="s">
        <v>59</v>
      </c>
      <c r="F3310" t="s">
        <v>36</v>
      </c>
      <c r="G3310">
        <v>3782.21</v>
      </c>
      <c r="H3310">
        <v>84.97</v>
      </c>
      <c r="I3310">
        <v>4798.49</v>
      </c>
      <c r="J3310">
        <v>4713.5200000000004</v>
      </c>
      <c r="K3310" s="1">
        <f t="shared" si="204"/>
        <v>55.472755090031782</v>
      </c>
      <c r="L3310" t="s">
        <v>31</v>
      </c>
      <c r="M3310" s="2" t="s">
        <v>248</v>
      </c>
      <c r="N3310" s="3" t="str">
        <f t="shared" si="205"/>
        <v>Jan</v>
      </c>
      <c r="O3310" t="s">
        <v>28</v>
      </c>
      <c r="P3310" t="s">
        <v>22</v>
      </c>
      <c r="Q3310" t="str">
        <f t="shared" si="206"/>
        <v>Senior</v>
      </c>
      <c r="R3310" t="str">
        <f t="shared" si="207"/>
        <v>Profit</v>
      </c>
    </row>
    <row r="3311" spans="1:18">
      <c r="A3311">
        <v>8721</v>
      </c>
      <c r="B3311" t="s">
        <v>15</v>
      </c>
      <c r="C3311">
        <v>18</v>
      </c>
      <c r="D3311" t="s">
        <v>24</v>
      </c>
      <c r="E3311" t="s">
        <v>41</v>
      </c>
      <c r="F3311" t="s">
        <v>18</v>
      </c>
      <c r="G3311">
        <v>3786.21</v>
      </c>
      <c r="H3311">
        <v>406.69</v>
      </c>
      <c r="I3311">
        <v>4797.95</v>
      </c>
      <c r="J3311">
        <v>4391.26</v>
      </c>
      <c r="K3311" s="1">
        <f t="shared" si="204"/>
        <v>10.797560795692052</v>
      </c>
      <c r="L3311" t="s">
        <v>54</v>
      </c>
      <c r="M3311" s="2" t="s">
        <v>239</v>
      </c>
      <c r="N3311" s="3" t="str">
        <f t="shared" si="205"/>
        <v>Sep</v>
      </c>
      <c r="O3311" t="s">
        <v>51</v>
      </c>
      <c r="P3311" t="s">
        <v>39</v>
      </c>
      <c r="Q3311" t="str">
        <f t="shared" si="206"/>
        <v>Young</v>
      </c>
      <c r="R3311" t="str">
        <f t="shared" si="207"/>
        <v>Profit</v>
      </c>
    </row>
    <row r="3312" spans="1:18">
      <c r="A3312">
        <v>8140</v>
      </c>
      <c r="B3312" t="s">
        <v>34</v>
      </c>
      <c r="C3312">
        <v>24</v>
      </c>
      <c r="D3312" t="s">
        <v>24</v>
      </c>
      <c r="E3312" t="s">
        <v>30</v>
      </c>
      <c r="F3312" t="s">
        <v>36</v>
      </c>
      <c r="G3312">
        <v>3946.96</v>
      </c>
      <c r="H3312">
        <v>1840.54</v>
      </c>
      <c r="I3312">
        <v>4797.09</v>
      </c>
      <c r="J3312">
        <v>2956.55</v>
      </c>
      <c r="K3312" s="1">
        <f t="shared" si="204"/>
        <v>1.6063492235974226</v>
      </c>
      <c r="L3312" t="s">
        <v>37</v>
      </c>
      <c r="M3312" s="2" t="s">
        <v>165</v>
      </c>
      <c r="N3312" s="3" t="str">
        <f t="shared" si="205"/>
        <v>Nov</v>
      </c>
      <c r="O3312" t="s">
        <v>51</v>
      </c>
      <c r="P3312" t="s">
        <v>22</v>
      </c>
      <c r="Q3312" t="str">
        <f t="shared" si="206"/>
        <v>Young</v>
      </c>
      <c r="R3312" t="str">
        <f t="shared" si="207"/>
        <v>Profit</v>
      </c>
    </row>
    <row r="3313" spans="1:18">
      <c r="A3313">
        <v>5903</v>
      </c>
      <c r="B3313" t="s">
        <v>15</v>
      </c>
      <c r="C3313">
        <v>43</v>
      </c>
      <c r="D3313" t="s">
        <v>24</v>
      </c>
      <c r="E3313" t="s">
        <v>57</v>
      </c>
      <c r="F3313" t="s">
        <v>25</v>
      </c>
      <c r="G3313">
        <v>3787.21</v>
      </c>
      <c r="H3313">
        <v>1504.61</v>
      </c>
      <c r="I3313">
        <v>4796.6499999999996</v>
      </c>
      <c r="J3313">
        <v>3292.04</v>
      </c>
      <c r="K3313" s="1">
        <f t="shared" si="204"/>
        <v>2.1879689753490941</v>
      </c>
      <c r="L3313" t="s">
        <v>37</v>
      </c>
      <c r="M3313" s="2" t="s">
        <v>346</v>
      </c>
      <c r="N3313" s="3" t="str">
        <f t="shared" si="205"/>
        <v>May</v>
      </c>
      <c r="O3313" t="s">
        <v>51</v>
      </c>
      <c r="P3313" t="s">
        <v>39</v>
      </c>
      <c r="Q3313" t="str">
        <f t="shared" si="206"/>
        <v>Senior</v>
      </c>
      <c r="R3313" t="str">
        <f t="shared" si="207"/>
        <v>Profit</v>
      </c>
    </row>
    <row r="3314" spans="1:18">
      <c r="A3314">
        <v>369</v>
      </c>
      <c r="B3314" t="s">
        <v>92</v>
      </c>
      <c r="C3314">
        <v>60</v>
      </c>
      <c r="D3314" t="s">
        <v>16</v>
      </c>
      <c r="E3314" t="s">
        <v>57</v>
      </c>
      <c r="F3314" t="s">
        <v>18</v>
      </c>
      <c r="G3314">
        <v>4244.72</v>
      </c>
      <c r="H3314">
        <v>1800.77</v>
      </c>
      <c r="I3314">
        <v>4796.4799999999996</v>
      </c>
      <c r="J3314">
        <v>2995.71</v>
      </c>
      <c r="K3314" s="1">
        <f t="shared" si="204"/>
        <v>1.6635716943307586</v>
      </c>
      <c r="L3314" t="s">
        <v>31</v>
      </c>
      <c r="M3314" s="2" t="s">
        <v>188</v>
      </c>
      <c r="N3314" s="3" t="str">
        <f t="shared" si="205"/>
        <v>Mar</v>
      </c>
      <c r="O3314" t="s">
        <v>28</v>
      </c>
      <c r="P3314" t="s">
        <v>39</v>
      </c>
      <c r="Q3314" t="str">
        <f t="shared" si="206"/>
        <v>Senior</v>
      </c>
      <c r="R3314" t="str">
        <f t="shared" si="207"/>
        <v>Profit</v>
      </c>
    </row>
    <row r="3315" spans="1:18">
      <c r="A3315">
        <v>5712</v>
      </c>
      <c r="B3315" t="s">
        <v>15</v>
      </c>
      <c r="C3315">
        <v>24</v>
      </c>
      <c r="D3315" t="s">
        <v>16</v>
      </c>
      <c r="E3315" t="s">
        <v>35</v>
      </c>
      <c r="F3315" t="s">
        <v>25</v>
      </c>
      <c r="G3315">
        <v>3592.7</v>
      </c>
      <c r="H3315">
        <v>1178.92</v>
      </c>
      <c r="I3315">
        <v>4795.07</v>
      </c>
      <c r="J3315">
        <v>3616.15</v>
      </c>
      <c r="K3315" s="1">
        <f t="shared" si="204"/>
        <v>3.0673412954229295</v>
      </c>
      <c r="L3315" t="s">
        <v>26</v>
      </c>
      <c r="M3315" s="2" t="s">
        <v>385</v>
      </c>
      <c r="N3315" s="3" t="str">
        <f t="shared" si="205"/>
        <v>Sep</v>
      </c>
      <c r="O3315" t="s">
        <v>51</v>
      </c>
      <c r="P3315" t="s">
        <v>39</v>
      </c>
      <c r="Q3315" t="str">
        <f t="shared" si="206"/>
        <v>Young</v>
      </c>
      <c r="R3315" t="str">
        <f t="shared" si="207"/>
        <v>Profit</v>
      </c>
    </row>
    <row r="3316" spans="1:18">
      <c r="A3316">
        <v>8403</v>
      </c>
      <c r="B3316" t="s">
        <v>29</v>
      </c>
      <c r="C3316">
        <v>27</v>
      </c>
      <c r="D3316" t="s">
        <v>16</v>
      </c>
      <c r="E3316" t="s">
        <v>57</v>
      </c>
      <c r="F3316" t="s">
        <v>25</v>
      </c>
      <c r="G3316">
        <v>3179.67</v>
      </c>
      <c r="H3316">
        <v>1553</v>
      </c>
      <c r="I3316">
        <v>4794.3900000000003</v>
      </c>
      <c r="J3316">
        <v>3241.39</v>
      </c>
      <c r="K3316" s="1">
        <f t="shared" si="204"/>
        <v>2.0871796522858981</v>
      </c>
      <c r="L3316" t="s">
        <v>26</v>
      </c>
      <c r="M3316" s="2" t="s">
        <v>185</v>
      </c>
      <c r="N3316" s="3" t="str">
        <f t="shared" si="205"/>
        <v>Jun</v>
      </c>
      <c r="O3316" t="s">
        <v>56</v>
      </c>
      <c r="P3316" t="s">
        <v>22</v>
      </c>
      <c r="Q3316" t="str">
        <f t="shared" si="206"/>
        <v>Adult</v>
      </c>
      <c r="R3316" t="str">
        <f t="shared" si="207"/>
        <v>Profit</v>
      </c>
    </row>
    <row r="3317" spans="1:18">
      <c r="A3317">
        <v>8476</v>
      </c>
      <c r="B3317" t="s">
        <v>52</v>
      </c>
      <c r="C3317">
        <v>23</v>
      </c>
      <c r="D3317" t="s">
        <v>24</v>
      </c>
      <c r="E3317" t="s">
        <v>57</v>
      </c>
      <c r="F3317" t="s">
        <v>36</v>
      </c>
      <c r="G3317">
        <v>2976.79</v>
      </c>
      <c r="H3317">
        <v>69.19</v>
      </c>
      <c r="I3317">
        <v>4792.75</v>
      </c>
      <c r="J3317">
        <v>4723.5600000000004</v>
      </c>
      <c r="K3317" s="1">
        <f t="shared" si="204"/>
        <v>68.269403092932507</v>
      </c>
      <c r="L3317" t="s">
        <v>31</v>
      </c>
      <c r="M3317" s="2" t="s">
        <v>388</v>
      </c>
      <c r="N3317" s="3" t="str">
        <f t="shared" si="205"/>
        <v>Nov</v>
      </c>
      <c r="O3317" t="s">
        <v>21</v>
      </c>
      <c r="P3317" t="s">
        <v>39</v>
      </c>
      <c r="Q3317" t="str">
        <f t="shared" si="206"/>
        <v>Young</v>
      </c>
      <c r="R3317" t="str">
        <f t="shared" si="207"/>
        <v>Profit</v>
      </c>
    </row>
    <row r="3318" spans="1:18">
      <c r="A3318">
        <v>174</v>
      </c>
      <c r="B3318" t="s">
        <v>34</v>
      </c>
      <c r="C3318">
        <v>42</v>
      </c>
      <c r="D3318" t="s">
        <v>16</v>
      </c>
      <c r="E3318" t="s">
        <v>53</v>
      </c>
      <c r="F3318" t="s">
        <v>18</v>
      </c>
      <c r="G3318">
        <v>3043.6</v>
      </c>
      <c r="H3318">
        <v>662.52</v>
      </c>
      <c r="I3318">
        <v>4792.37</v>
      </c>
      <c r="J3318">
        <v>4129.8500000000004</v>
      </c>
      <c r="K3318" s="1">
        <f t="shared" si="204"/>
        <v>6.2335476664855411</v>
      </c>
      <c r="L3318" t="s">
        <v>19</v>
      </c>
      <c r="M3318" s="2" t="s">
        <v>187</v>
      </c>
      <c r="N3318" s="3" t="str">
        <f t="shared" si="205"/>
        <v>Dec</v>
      </c>
      <c r="O3318" t="s">
        <v>56</v>
      </c>
      <c r="P3318" t="s">
        <v>22</v>
      </c>
      <c r="Q3318" t="str">
        <f t="shared" si="206"/>
        <v>Senior</v>
      </c>
      <c r="R3318" t="str">
        <f t="shared" si="207"/>
        <v>Profit</v>
      </c>
    </row>
    <row r="3319" spans="1:18">
      <c r="A3319">
        <v>6507</v>
      </c>
      <c r="B3319" t="s">
        <v>40</v>
      </c>
      <c r="C3319">
        <v>39</v>
      </c>
      <c r="D3319" t="s">
        <v>16</v>
      </c>
      <c r="E3319" t="s">
        <v>17</v>
      </c>
      <c r="F3319" t="s">
        <v>36</v>
      </c>
      <c r="G3319">
        <v>3357.76</v>
      </c>
      <c r="H3319">
        <v>1039.96</v>
      </c>
      <c r="I3319">
        <v>4791.74</v>
      </c>
      <c r="J3319">
        <v>3751.78</v>
      </c>
      <c r="K3319" s="1">
        <f t="shared" si="204"/>
        <v>3.6076195238278395</v>
      </c>
      <c r="L3319" t="s">
        <v>19</v>
      </c>
      <c r="M3319" s="2" t="s">
        <v>187</v>
      </c>
      <c r="N3319" s="3" t="str">
        <f t="shared" si="205"/>
        <v>Dec</v>
      </c>
      <c r="O3319" t="s">
        <v>28</v>
      </c>
      <c r="P3319" t="s">
        <v>39</v>
      </c>
      <c r="Q3319" t="str">
        <f t="shared" si="206"/>
        <v>Adult</v>
      </c>
      <c r="R3319" t="str">
        <f t="shared" si="207"/>
        <v>Profit</v>
      </c>
    </row>
    <row r="3320" spans="1:18">
      <c r="A3320">
        <v>7494</v>
      </c>
      <c r="B3320" t="s">
        <v>92</v>
      </c>
      <c r="C3320">
        <v>23</v>
      </c>
      <c r="D3320" t="s">
        <v>16</v>
      </c>
      <c r="E3320" t="s">
        <v>41</v>
      </c>
      <c r="F3320" t="s">
        <v>42</v>
      </c>
      <c r="G3320">
        <v>3143.84</v>
      </c>
      <c r="H3320">
        <v>1322.87</v>
      </c>
      <c r="I3320">
        <v>4791.05</v>
      </c>
      <c r="J3320">
        <v>3468.18</v>
      </c>
      <c r="K3320" s="1">
        <f t="shared" si="204"/>
        <v>2.6217088602810557</v>
      </c>
      <c r="L3320" t="s">
        <v>31</v>
      </c>
      <c r="M3320" s="2" t="s">
        <v>121</v>
      </c>
      <c r="N3320" s="3" t="str">
        <f t="shared" si="205"/>
        <v>Jun</v>
      </c>
      <c r="O3320" t="s">
        <v>51</v>
      </c>
      <c r="P3320" t="s">
        <v>39</v>
      </c>
      <c r="Q3320" t="str">
        <f t="shared" si="206"/>
        <v>Young</v>
      </c>
      <c r="R3320" t="str">
        <f t="shared" si="207"/>
        <v>Profit</v>
      </c>
    </row>
    <row r="3321" spans="1:18">
      <c r="A3321">
        <v>5651</v>
      </c>
      <c r="B3321" t="s">
        <v>29</v>
      </c>
      <c r="C3321">
        <v>58</v>
      </c>
      <c r="D3321" t="s">
        <v>16</v>
      </c>
      <c r="E3321" t="s">
        <v>17</v>
      </c>
      <c r="F3321" t="s">
        <v>25</v>
      </c>
      <c r="G3321">
        <v>2729.47</v>
      </c>
      <c r="H3321">
        <v>1940.9</v>
      </c>
      <c r="I3321">
        <v>4790.21</v>
      </c>
      <c r="J3321">
        <v>2849.31</v>
      </c>
      <c r="K3321" s="1">
        <f t="shared" si="204"/>
        <v>1.4680354474728219</v>
      </c>
      <c r="L3321" t="s">
        <v>26</v>
      </c>
      <c r="M3321" s="2" t="s">
        <v>366</v>
      </c>
      <c r="N3321" s="3" t="str">
        <f t="shared" si="205"/>
        <v>Jun</v>
      </c>
      <c r="O3321" t="s">
        <v>21</v>
      </c>
      <c r="P3321" t="s">
        <v>22</v>
      </c>
      <c r="Q3321" t="str">
        <f t="shared" si="206"/>
        <v>Senior</v>
      </c>
      <c r="R3321" t="str">
        <f t="shared" si="207"/>
        <v>Profit</v>
      </c>
    </row>
    <row r="3322" spans="1:18">
      <c r="A3322">
        <v>3222</v>
      </c>
      <c r="B3322" t="s">
        <v>29</v>
      </c>
      <c r="C3322">
        <v>60</v>
      </c>
      <c r="D3322" t="s">
        <v>24</v>
      </c>
      <c r="E3322" t="s">
        <v>35</v>
      </c>
      <c r="F3322" t="s">
        <v>36</v>
      </c>
      <c r="G3322">
        <v>3288.02</v>
      </c>
      <c r="H3322">
        <v>893.89</v>
      </c>
      <c r="I3322">
        <v>4790.17</v>
      </c>
      <c r="J3322">
        <v>3896.28</v>
      </c>
      <c r="K3322" s="1">
        <f t="shared" si="204"/>
        <v>4.3587913501661282</v>
      </c>
      <c r="L3322" t="s">
        <v>31</v>
      </c>
      <c r="M3322" s="2" t="s">
        <v>60</v>
      </c>
      <c r="N3322" s="3" t="str">
        <f t="shared" si="205"/>
        <v>Dec</v>
      </c>
      <c r="O3322" t="s">
        <v>51</v>
      </c>
      <c r="P3322" t="s">
        <v>39</v>
      </c>
      <c r="Q3322" t="str">
        <f t="shared" si="206"/>
        <v>Senior</v>
      </c>
      <c r="R3322" t="str">
        <f t="shared" si="207"/>
        <v>Profit</v>
      </c>
    </row>
    <row r="3323" spans="1:18">
      <c r="A3323">
        <v>4782</v>
      </c>
      <c r="B3323" t="s">
        <v>29</v>
      </c>
      <c r="C3323">
        <v>39</v>
      </c>
      <c r="D3323" t="s">
        <v>16</v>
      </c>
      <c r="E3323" t="s">
        <v>53</v>
      </c>
      <c r="F3323" t="s">
        <v>49</v>
      </c>
      <c r="G3323">
        <v>4215.6899999999996</v>
      </c>
      <c r="H3323">
        <v>1907.18</v>
      </c>
      <c r="I3323">
        <v>4789.47</v>
      </c>
      <c r="J3323">
        <v>2882.29</v>
      </c>
      <c r="K3323" s="1">
        <f t="shared" si="204"/>
        <v>1.5112836753741126</v>
      </c>
      <c r="L3323" t="s">
        <v>19</v>
      </c>
      <c r="M3323" s="2" t="s">
        <v>163</v>
      </c>
      <c r="N3323" s="3" t="str">
        <f t="shared" si="205"/>
        <v>Nov</v>
      </c>
      <c r="O3323" t="s">
        <v>56</v>
      </c>
      <c r="P3323" t="s">
        <v>22</v>
      </c>
      <c r="Q3323" t="str">
        <f t="shared" si="206"/>
        <v>Adult</v>
      </c>
      <c r="R3323" t="str">
        <f t="shared" si="207"/>
        <v>Profit</v>
      </c>
    </row>
    <row r="3324" spans="1:18">
      <c r="A3324">
        <v>6212</v>
      </c>
      <c r="B3324" t="s">
        <v>34</v>
      </c>
      <c r="C3324">
        <v>60</v>
      </c>
      <c r="D3324" t="s">
        <v>24</v>
      </c>
      <c r="E3324" t="s">
        <v>35</v>
      </c>
      <c r="F3324" t="s">
        <v>42</v>
      </c>
      <c r="G3324">
        <v>3972.94</v>
      </c>
      <c r="H3324">
        <v>1204.9000000000001</v>
      </c>
      <c r="I3324">
        <v>4789.17</v>
      </c>
      <c r="J3324">
        <v>3584.27</v>
      </c>
      <c r="K3324" s="1">
        <f t="shared" si="204"/>
        <v>2.9747447920989289</v>
      </c>
      <c r="L3324" t="s">
        <v>19</v>
      </c>
      <c r="M3324" s="2" t="s">
        <v>249</v>
      </c>
      <c r="N3324" s="3" t="str">
        <f t="shared" si="205"/>
        <v>Sep</v>
      </c>
      <c r="O3324" t="s">
        <v>33</v>
      </c>
      <c r="P3324" t="s">
        <v>39</v>
      </c>
      <c r="Q3324" t="str">
        <f t="shared" si="206"/>
        <v>Senior</v>
      </c>
      <c r="R3324" t="str">
        <f t="shared" si="207"/>
        <v>Profit</v>
      </c>
    </row>
    <row r="3325" spans="1:18">
      <c r="A3325">
        <v>9463</v>
      </c>
      <c r="B3325" t="s">
        <v>52</v>
      </c>
      <c r="C3325">
        <v>54</v>
      </c>
      <c r="D3325" t="s">
        <v>16</v>
      </c>
      <c r="E3325" t="s">
        <v>57</v>
      </c>
      <c r="F3325" t="s">
        <v>18</v>
      </c>
      <c r="G3325">
        <v>3368.87</v>
      </c>
      <c r="H3325">
        <v>1559.01</v>
      </c>
      <c r="I3325">
        <v>4786.82</v>
      </c>
      <c r="J3325">
        <v>3227.81</v>
      </c>
      <c r="K3325" s="1">
        <f t="shared" si="204"/>
        <v>2.070422896581805</v>
      </c>
      <c r="L3325" t="s">
        <v>26</v>
      </c>
      <c r="M3325" s="2" t="s">
        <v>298</v>
      </c>
      <c r="N3325" s="3" t="str">
        <f t="shared" si="205"/>
        <v>Aug</v>
      </c>
      <c r="O3325" t="s">
        <v>21</v>
      </c>
      <c r="P3325" t="s">
        <v>22</v>
      </c>
      <c r="Q3325" t="str">
        <f t="shared" si="206"/>
        <v>Senior</v>
      </c>
      <c r="R3325" t="str">
        <f t="shared" si="207"/>
        <v>Profit</v>
      </c>
    </row>
    <row r="3326" spans="1:18">
      <c r="A3326">
        <v>9946</v>
      </c>
      <c r="B3326" t="s">
        <v>15</v>
      </c>
      <c r="C3326">
        <v>46</v>
      </c>
      <c r="D3326" t="s">
        <v>24</v>
      </c>
      <c r="E3326" t="s">
        <v>59</v>
      </c>
      <c r="F3326" t="s">
        <v>25</v>
      </c>
      <c r="G3326">
        <v>4169.4799999999996</v>
      </c>
      <c r="H3326">
        <v>1171.08</v>
      </c>
      <c r="I3326">
        <v>4784.79</v>
      </c>
      <c r="J3326">
        <v>3613.71</v>
      </c>
      <c r="K3326" s="1">
        <f t="shared" si="204"/>
        <v>3.085792601700994</v>
      </c>
      <c r="L3326" t="s">
        <v>31</v>
      </c>
      <c r="M3326" s="2" t="s">
        <v>309</v>
      </c>
      <c r="N3326" s="3" t="str">
        <f t="shared" si="205"/>
        <v>Jul</v>
      </c>
      <c r="O3326" t="s">
        <v>56</v>
      </c>
      <c r="P3326" t="s">
        <v>39</v>
      </c>
      <c r="Q3326" t="str">
        <f t="shared" si="206"/>
        <v>Senior</v>
      </c>
      <c r="R3326" t="str">
        <f t="shared" si="207"/>
        <v>Profit</v>
      </c>
    </row>
    <row r="3327" spans="1:18">
      <c r="A3327">
        <v>499</v>
      </c>
      <c r="B3327" t="s">
        <v>40</v>
      </c>
      <c r="C3327">
        <v>59</v>
      </c>
      <c r="D3327" t="s">
        <v>24</v>
      </c>
      <c r="E3327" t="s">
        <v>17</v>
      </c>
      <c r="F3327" t="s">
        <v>25</v>
      </c>
      <c r="G3327">
        <v>2851.04</v>
      </c>
      <c r="H3327">
        <v>778.28</v>
      </c>
      <c r="I3327">
        <v>4784.3</v>
      </c>
      <c r="J3327">
        <v>4006.02</v>
      </c>
      <c r="K3327" s="1">
        <f t="shared" si="204"/>
        <v>5.1472734748419597</v>
      </c>
      <c r="L3327" t="s">
        <v>26</v>
      </c>
      <c r="M3327" s="2" t="s">
        <v>321</v>
      </c>
      <c r="N3327" s="3" t="str">
        <f t="shared" si="205"/>
        <v>Sep</v>
      </c>
      <c r="O3327" t="s">
        <v>28</v>
      </c>
      <c r="P3327" t="s">
        <v>22</v>
      </c>
      <c r="Q3327" t="str">
        <f t="shared" si="206"/>
        <v>Senior</v>
      </c>
      <c r="R3327" t="str">
        <f t="shared" si="207"/>
        <v>Profit</v>
      </c>
    </row>
    <row r="3328" spans="1:18">
      <c r="A3328">
        <v>7053</v>
      </c>
      <c r="B3328" t="s">
        <v>92</v>
      </c>
      <c r="C3328">
        <v>18</v>
      </c>
      <c r="D3328" t="s">
        <v>24</v>
      </c>
      <c r="E3328" t="s">
        <v>53</v>
      </c>
      <c r="F3328" t="s">
        <v>49</v>
      </c>
      <c r="G3328">
        <v>3673.21</v>
      </c>
      <c r="H3328">
        <v>1158.53</v>
      </c>
      <c r="I3328">
        <v>4784.1400000000003</v>
      </c>
      <c r="J3328">
        <v>3625.61</v>
      </c>
      <c r="K3328" s="1">
        <f t="shared" si="204"/>
        <v>3.1294916834264113</v>
      </c>
      <c r="L3328" t="s">
        <v>31</v>
      </c>
      <c r="M3328" s="2" t="s">
        <v>79</v>
      </c>
      <c r="N3328" s="3" t="str">
        <f t="shared" si="205"/>
        <v>Feb</v>
      </c>
      <c r="O3328" t="s">
        <v>51</v>
      </c>
      <c r="P3328" t="s">
        <v>22</v>
      </c>
      <c r="Q3328" t="str">
        <f t="shared" si="206"/>
        <v>Young</v>
      </c>
      <c r="R3328" t="str">
        <f t="shared" si="207"/>
        <v>Profit</v>
      </c>
    </row>
    <row r="3329" spans="1:18">
      <c r="A3329">
        <v>6617</v>
      </c>
      <c r="B3329" t="s">
        <v>84</v>
      </c>
      <c r="C3329">
        <v>29</v>
      </c>
      <c r="D3329" t="s">
        <v>16</v>
      </c>
      <c r="E3329" t="s">
        <v>30</v>
      </c>
      <c r="F3329" t="s">
        <v>49</v>
      </c>
      <c r="G3329">
        <v>3706.37</v>
      </c>
      <c r="H3329">
        <v>1306.3699999999999</v>
      </c>
      <c r="I3329">
        <v>4784</v>
      </c>
      <c r="J3329">
        <v>3477.63</v>
      </c>
      <c r="K3329" s="1">
        <f t="shared" si="204"/>
        <v>2.6620559259627825</v>
      </c>
      <c r="L3329" t="s">
        <v>26</v>
      </c>
      <c r="M3329" s="2" t="s">
        <v>208</v>
      </c>
      <c r="N3329" s="3" t="str">
        <f t="shared" si="205"/>
        <v>Jun</v>
      </c>
      <c r="O3329" t="s">
        <v>56</v>
      </c>
      <c r="P3329" t="s">
        <v>22</v>
      </c>
      <c r="Q3329" t="str">
        <f t="shared" si="206"/>
        <v>Adult</v>
      </c>
      <c r="R3329" t="str">
        <f t="shared" si="207"/>
        <v>Profit</v>
      </c>
    </row>
    <row r="3330" spans="1:18">
      <c r="A3330">
        <v>5467</v>
      </c>
      <c r="B3330" t="s">
        <v>34</v>
      </c>
      <c r="C3330">
        <v>32</v>
      </c>
      <c r="D3330" t="s">
        <v>24</v>
      </c>
      <c r="E3330" t="s">
        <v>35</v>
      </c>
      <c r="F3330" t="s">
        <v>25</v>
      </c>
      <c r="G3330">
        <v>3144.05</v>
      </c>
      <c r="H3330">
        <v>1593.3</v>
      </c>
      <c r="I3330">
        <v>4783.7299999999996</v>
      </c>
      <c r="J3330">
        <v>3190.43</v>
      </c>
      <c r="K3330" s="1">
        <f t="shared" ref="K3330:K3393" si="208">J3330/H3330</f>
        <v>2.002403815979414</v>
      </c>
      <c r="L3330" t="s">
        <v>19</v>
      </c>
      <c r="M3330" s="2" t="s">
        <v>175</v>
      </c>
      <c r="N3330" s="3" t="str">
        <f t="shared" ref="N3330:N3393" si="209">TEXT(M3330,"MMM")</f>
        <v>May</v>
      </c>
      <c r="O3330" t="s">
        <v>28</v>
      </c>
      <c r="P3330" t="s">
        <v>22</v>
      </c>
      <c r="Q3330" t="str">
        <f t="shared" ref="Q3330:Q3393" si="210">IF(C3330&gt;=18,IF(C3330&lt;=25,"Young",IF(C3330&lt;=40,"Adult",IF(C3330&lt;=60,"Senior",""))),"")</f>
        <v>Adult</v>
      </c>
      <c r="R3330" t="str">
        <f t="shared" ref="R3330:R3393" si="211">IF(J3330&gt;0,"Profit","Loss")</f>
        <v>Profit</v>
      </c>
    </row>
    <row r="3331" spans="1:18">
      <c r="A3331">
        <v>5992</v>
      </c>
      <c r="B3331" t="s">
        <v>52</v>
      </c>
      <c r="C3331">
        <v>55</v>
      </c>
      <c r="D3331" t="s">
        <v>24</v>
      </c>
      <c r="E3331" t="s">
        <v>59</v>
      </c>
      <c r="F3331" t="s">
        <v>25</v>
      </c>
      <c r="G3331">
        <v>3653.09</v>
      </c>
      <c r="H3331">
        <v>561.28</v>
      </c>
      <c r="I3331">
        <v>4783.62</v>
      </c>
      <c r="J3331">
        <v>4222.34</v>
      </c>
      <c r="K3331" s="1">
        <f t="shared" si="208"/>
        <v>7.5226981185860895</v>
      </c>
      <c r="L3331" t="s">
        <v>31</v>
      </c>
      <c r="M3331" s="2" t="s">
        <v>63</v>
      </c>
      <c r="N3331" s="3" t="str">
        <f t="shared" si="209"/>
        <v>Jan</v>
      </c>
      <c r="O3331" t="s">
        <v>21</v>
      </c>
      <c r="P3331" t="s">
        <v>39</v>
      </c>
      <c r="Q3331" t="str">
        <f t="shared" si="210"/>
        <v>Senior</v>
      </c>
      <c r="R3331" t="str">
        <f t="shared" si="211"/>
        <v>Profit</v>
      </c>
    </row>
    <row r="3332" spans="1:18">
      <c r="A3332">
        <v>3838</v>
      </c>
      <c r="B3332" t="s">
        <v>29</v>
      </c>
      <c r="C3332">
        <v>56</v>
      </c>
      <c r="D3332" t="s">
        <v>16</v>
      </c>
      <c r="E3332" t="s">
        <v>53</v>
      </c>
      <c r="F3332" t="s">
        <v>18</v>
      </c>
      <c r="G3332">
        <v>3354.43</v>
      </c>
      <c r="H3332">
        <v>1629.58</v>
      </c>
      <c r="I3332">
        <v>4783.07</v>
      </c>
      <c r="J3332">
        <v>3153.49</v>
      </c>
      <c r="K3332" s="1">
        <f t="shared" si="208"/>
        <v>1.9351550706316965</v>
      </c>
      <c r="L3332" t="s">
        <v>37</v>
      </c>
      <c r="M3332" s="2" t="s">
        <v>221</v>
      </c>
      <c r="N3332" s="3" t="str">
        <f t="shared" si="209"/>
        <v>Dec</v>
      </c>
      <c r="O3332" t="s">
        <v>28</v>
      </c>
      <c r="P3332" t="s">
        <v>39</v>
      </c>
      <c r="Q3332" t="str">
        <f t="shared" si="210"/>
        <v>Senior</v>
      </c>
      <c r="R3332" t="str">
        <f t="shared" si="211"/>
        <v>Profit</v>
      </c>
    </row>
    <row r="3333" spans="1:18">
      <c r="A3333">
        <v>4760</v>
      </c>
      <c r="B3333" t="s">
        <v>47</v>
      </c>
      <c r="C3333">
        <v>19</v>
      </c>
      <c r="D3333" t="s">
        <v>24</v>
      </c>
      <c r="E3333" t="s">
        <v>30</v>
      </c>
      <c r="F3333" t="s">
        <v>18</v>
      </c>
      <c r="G3333">
        <v>2986.05</v>
      </c>
      <c r="H3333">
        <v>474.35</v>
      </c>
      <c r="I3333">
        <v>4782.8500000000004</v>
      </c>
      <c r="J3333">
        <v>4308.5</v>
      </c>
      <c r="K3333" s="1">
        <f t="shared" si="208"/>
        <v>9.0829556234847679</v>
      </c>
      <c r="L3333" t="s">
        <v>31</v>
      </c>
      <c r="M3333" s="2" t="s">
        <v>85</v>
      </c>
      <c r="N3333" s="3" t="str">
        <f t="shared" si="209"/>
        <v>Feb</v>
      </c>
      <c r="O3333" t="s">
        <v>51</v>
      </c>
      <c r="P3333" t="s">
        <v>22</v>
      </c>
      <c r="Q3333" t="str">
        <f t="shared" si="210"/>
        <v>Young</v>
      </c>
      <c r="R3333" t="str">
        <f t="shared" si="211"/>
        <v>Profit</v>
      </c>
    </row>
    <row r="3334" spans="1:18">
      <c r="A3334">
        <v>7509</v>
      </c>
      <c r="B3334" t="s">
        <v>84</v>
      </c>
      <c r="C3334">
        <v>24</v>
      </c>
      <c r="D3334" t="s">
        <v>24</v>
      </c>
      <c r="E3334" t="s">
        <v>57</v>
      </c>
      <c r="F3334" t="s">
        <v>49</v>
      </c>
      <c r="G3334">
        <v>2666.9</v>
      </c>
      <c r="H3334">
        <v>1112.6300000000001</v>
      </c>
      <c r="I3334">
        <v>4782.6400000000003</v>
      </c>
      <c r="J3334">
        <v>3670.01</v>
      </c>
      <c r="K3334" s="1">
        <f t="shared" si="208"/>
        <v>3.2984999505675741</v>
      </c>
      <c r="L3334" t="s">
        <v>54</v>
      </c>
      <c r="M3334" s="2" t="s">
        <v>271</v>
      </c>
      <c r="N3334" s="3" t="str">
        <f t="shared" si="209"/>
        <v>Aug</v>
      </c>
      <c r="O3334" t="s">
        <v>33</v>
      </c>
      <c r="P3334" t="s">
        <v>22</v>
      </c>
      <c r="Q3334" t="str">
        <f t="shared" si="210"/>
        <v>Young</v>
      </c>
      <c r="R3334" t="str">
        <f t="shared" si="211"/>
        <v>Profit</v>
      </c>
    </row>
    <row r="3335" spans="1:18">
      <c r="A3335">
        <v>6336</v>
      </c>
      <c r="B3335" t="s">
        <v>40</v>
      </c>
      <c r="C3335">
        <v>29</v>
      </c>
      <c r="D3335" t="s">
        <v>24</v>
      </c>
      <c r="E3335" t="s">
        <v>66</v>
      </c>
      <c r="F3335" t="s">
        <v>49</v>
      </c>
      <c r="G3335">
        <v>4130.6099999999997</v>
      </c>
      <c r="H3335">
        <v>304.17</v>
      </c>
      <c r="I3335">
        <v>4780.1899999999996</v>
      </c>
      <c r="J3335">
        <v>4476.0200000000004</v>
      </c>
      <c r="K3335" s="1">
        <f t="shared" si="208"/>
        <v>14.715520925798074</v>
      </c>
      <c r="L3335" t="s">
        <v>54</v>
      </c>
      <c r="M3335" s="2" t="s">
        <v>316</v>
      </c>
      <c r="N3335" s="3" t="str">
        <f t="shared" si="209"/>
        <v>Jun</v>
      </c>
      <c r="O3335" t="s">
        <v>28</v>
      </c>
      <c r="P3335" t="s">
        <v>39</v>
      </c>
      <c r="Q3335" t="str">
        <f t="shared" si="210"/>
        <v>Adult</v>
      </c>
      <c r="R3335" t="str">
        <f t="shared" si="211"/>
        <v>Profit</v>
      </c>
    </row>
    <row r="3336" spans="1:18">
      <c r="A3336">
        <v>9653</v>
      </c>
      <c r="B3336" t="s">
        <v>23</v>
      </c>
      <c r="C3336">
        <v>26</v>
      </c>
      <c r="D3336" t="s">
        <v>16</v>
      </c>
      <c r="E3336" t="s">
        <v>30</v>
      </c>
      <c r="F3336" t="s">
        <v>42</v>
      </c>
      <c r="G3336">
        <v>4146.76</v>
      </c>
      <c r="H3336">
        <v>705.78</v>
      </c>
      <c r="I3336">
        <v>4780.17</v>
      </c>
      <c r="J3336">
        <v>4074.39</v>
      </c>
      <c r="K3336" s="1">
        <f t="shared" si="208"/>
        <v>5.7728895689875035</v>
      </c>
      <c r="L3336" t="s">
        <v>19</v>
      </c>
      <c r="M3336" s="2" t="s">
        <v>375</v>
      </c>
      <c r="N3336" s="3" t="str">
        <f t="shared" si="209"/>
        <v>Mar</v>
      </c>
      <c r="O3336" t="s">
        <v>56</v>
      </c>
      <c r="P3336" t="s">
        <v>22</v>
      </c>
      <c r="Q3336" t="str">
        <f t="shared" si="210"/>
        <v>Adult</v>
      </c>
      <c r="R3336" t="str">
        <f t="shared" si="211"/>
        <v>Profit</v>
      </c>
    </row>
    <row r="3337" spans="1:18">
      <c r="A3337">
        <v>8052</v>
      </c>
      <c r="B3337" t="s">
        <v>40</v>
      </c>
      <c r="C3337">
        <v>23</v>
      </c>
      <c r="D3337" t="s">
        <v>16</v>
      </c>
      <c r="E3337" t="s">
        <v>17</v>
      </c>
      <c r="F3337" t="s">
        <v>42</v>
      </c>
      <c r="G3337">
        <v>4161.95</v>
      </c>
      <c r="H3337">
        <v>1557.75</v>
      </c>
      <c r="I3337">
        <v>4780</v>
      </c>
      <c r="J3337">
        <v>3222.25</v>
      </c>
      <c r="K3337" s="1">
        <f t="shared" si="208"/>
        <v>2.0685283261113785</v>
      </c>
      <c r="L3337" t="s">
        <v>31</v>
      </c>
      <c r="M3337" s="2" t="s">
        <v>132</v>
      </c>
      <c r="N3337" s="3" t="str">
        <f t="shared" si="209"/>
        <v>Oct</v>
      </c>
      <c r="O3337" t="s">
        <v>28</v>
      </c>
      <c r="P3337" t="s">
        <v>39</v>
      </c>
      <c r="Q3337" t="str">
        <f t="shared" si="210"/>
        <v>Young</v>
      </c>
      <c r="R3337" t="str">
        <f t="shared" si="211"/>
        <v>Profit</v>
      </c>
    </row>
    <row r="3338" spans="1:18">
      <c r="A3338">
        <v>8862</v>
      </c>
      <c r="B3338" t="s">
        <v>23</v>
      </c>
      <c r="C3338">
        <v>30</v>
      </c>
      <c r="D3338" t="s">
        <v>24</v>
      </c>
      <c r="E3338" t="s">
        <v>17</v>
      </c>
      <c r="F3338" t="s">
        <v>25</v>
      </c>
      <c r="G3338">
        <v>2880.61</v>
      </c>
      <c r="H3338">
        <v>1033.79</v>
      </c>
      <c r="I3338">
        <v>4778.96</v>
      </c>
      <c r="J3338">
        <v>3745.17</v>
      </c>
      <c r="K3338" s="1">
        <f t="shared" si="208"/>
        <v>3.6227570396308728</v>
      </c>
      <c r="L3338" t="s">
        <v>19</v>
      </c>
      <c r="M3338" s="2" t="s">
        <v>67</v>
      </c>
      <c r="N3338" s="3" t="str">
        <f t="shared" si="209"/>
        <v>Oct</v>
      </c>
      <c r="O3338" t="s">
        <v>51</v>
      </c>
      <c r="P3338" t="s">
        <v>39</v>
      </c>
      <c r="Q3338" t="str">
        <f t="shared" si="210"/>
        <v>Adult</v>
      </c>
      <c r="R3338" t="str">
        <f t="shared" si="211"/>
        <v>Profit</v>
      </c>
    </row>
    <row r="3339" spans="1:18">
      <c r="A3339">
        <v>5183</v>
      </c>
      <c r="B3339" t="s">
        <v>52</v>
      </c>
      <c r="C3339">
        <v>19</v>
      </c>
      <c r="D3339" t="s">
        <v>16</v>
      </c>
      <c r="E3339" t="s">
        <v>53</v>
      </c>
      <c r="F3339" t="s">
        <v>42</v>
      </c>
      <c r="G3339">
        <v>3259.53</v>
      </c>
      <c r="H3339">
        <v>388.94</v>
      </c>
      <c r="I3339">
        <v>4778.8500000000004</v>
      </c>
      <c r="J3339">
        <v>4389.91</v>
      </c>
      <c r="K3339" s="1">
        <f t="shared" si="208"/>
        <v>11.286856584563171</v>
      </c>
      <c r="L3339" t="s">
        <v>19</v>
      </c>
      <c r="M3339" s="2" t="s">
        <v>112</v>
      </c>
      <c r="N3339" s="3" t="str">
        <f t="shared" si="209"/>
        <v>Jan</v>
      </c>
      <c r="O3339" t="s">
        <v>56</v>
      </c>
      <c r="P3339" t="s">
        <v>39</v>
      </c>
      <c r="Q3339" t="str">
        <f t="shared" si="210"/>
        <v>Young</v>
      </c>
      <c r="R3339" t="str">
        <f t="shared" si="211"/>
        <v>Profit</v>
      </c>
    </row>
    <row r="3340" spans="1:18">
      <c r="A3340">
        <v>1229</v>
      </c>
      <c r="B3340" t="s">
        <v>84</v>
      </c>
      <c r="C3340">
        <v>22</v>
      </c>
      <c r="D3340" t="s">
        <v>24</v>
      </c>
      <c r="E3340" t="s">
        <v>41</v>
      </c>
      <c r="F3340" t="s">
        <v>42</v>
      </c>
      <c r="G3340">
        <v>3017.86</v>
      </c>
      <c r="H3340">
        <v>779.03</v>
      </c>
      <c r="I3340">
        <v>4778.71</v>
      </c>
      <c r="J3340">
        <v>3999.68</v>
      </c>
      <c r="K3340" s="1">
        <f t="shared" si="208"/>
        <v>5.1341796849928754</v>
      </c>
      <c r="L3340" t="s">
        <v>26</v>
      </c>
      <c r="M3340" s="2" t="s">
        <v>387</v>
      </c>
      <c r="N3340" s="3" t="str">
        <f t="shared" si="209"/>
        <v>May</v>
      </c>
      <c r="O3340" t="s">
        <v>33</v>
      </c>
      <c r="P3340" t="s">
        <v>22</v>
      </c>
      <c r="Q3340" t="str">
        <f t="shared" si="210"/>
        <v>Young</v>
      </c>
      <c r="R3340" t="str">
        <f t="shared" si="211"/>
        <v>Profit</v>
      </c>
    </row>
    <row r="3341" spans="1:18">
      <c r="A3341">
        <v>7983</v>
      </c>
      <c r="B3341" t="s">
        <v>84</v>
      </c>
      <c r="C3341">
        <v>44</v>
      </c>
      <c r="D3341" t="s">
        <v>16</v>
      </c>
      <c r="E3341" t="s">
        <v>17</v>
      </c>
      <c r="F3341" t="s">
        <v>36</v>
      </c>
      <c r="G3341">
        <v>2720.2</v>
      </c>
      <c r="H3341">
        <v>958.69</v>
      </c>
      <c r="I3341">
        <v>4778.66</v>
      </c>
      <c r="J3341">
        <v>3819.97</v>
      </c>
      <c r="K3341" s="1">
        <f t="shared" si="208"/>
        <v>3.9845726981610317</v>
      </c>
      <c r="L3341" t="s">
        <v>19</v>
      </c>
      <c r="M3341" s="2" t="s">
        <v>348</v>
      </c>
      <c r="N3341" s="3" t="str">
        <f t="shared" si="209"/>
        <v>Nov</v>
      </c>
      <c r="O3341" t="s">
        <v>21</v>
      </c>
      <c r="P3341" t="s">
        <v>39</v>
      </c>
      <c r="Q3341" t="str">
        <f t="shared" si="210"/>
        <v>Senior</v>
      </c>
      <c r="R3341" t="str">
        <f t="shared" si="211"/>
        <v>Profit</v>
      </c>
    </row>
    <row r="3342" spans="1:18">
      <c r="A3342">
        <v>4114</v>
      </c>
      <c r="B3342" t="s">
        <v>84</v>
      </c>
      <c r="C3342">
        <v>29</v>
      </c>
      <c r="D3342" t="s">
        <v>24</v>
      </c>
      <c r="E3342" t="s">
        <v>17</v>
      </c>
      <c r="F3342" t="s">
        <v>36</v>
      </c>
      <c r="G3342">
        <v>2731.23</v>
      </c>
      <c r="H3342">
        <v>119.56</v>
      </c>
      <c r="I3342">
        <v>4777.83</v>
      </c>
      <c r="J3342">
        <v>4658.2700000000004</v>
      </c>
      <c r="K3342" s="1">
        <f t="shared" si="208"/>
        <v>38.961776513884246</v>
      </c>
      <c r="L3342" t="s">
        <v>26</v>
      </c>
      <c r="M3342" s="2" t="s">
        <v>197</v>
      </c>
      <c r="N3342" s="3" t="str">
        <f t="shared" si="209"/>
        <v>Mar</v>
      </c>
      <c r="O3342" t="s">
        <v>51</v>
      </c>
      <c r="P3342" t="s">
        <v>39</v>
      </c>
      <c r="Q3342" t="str">
        <f t="shared" si="210"/>
        <v>Adult</v>
      </c>
      <c r="R3342" t="str">
        <f t="shared" si="211"/>
        <v>Profit</v>
      </c>
    </row>
    <row r="3343" spans="1:18">
      <c r="A3343">
        <v>3028</v>
      </c>
      <c r="B3343" t="s">
        <v>47</v>
      </c>
      <c r="C3343">
        <v>50</v>
      </c>
      <c r="D3343" t="s">
        <v>16</v>
      </c>
      <c r="E3343" t="s">
        <v>66</v>
      </c>
      <c r="F3343" t="s">
        <v>18</v>
      </c>
      <c r="G3343">
        <v>3218.91</v>
      </c>
      <c r="H3343">
        <v>1757.61</v>
      </c>
      <c r="I3343">
        <v>4777.79</v>
      </c>
      <c r="J3343">
        <v>3020.18</v>
      </c>
      <c r="K3343" s="1">
        <f t="shared" si="208"/>
        <v>1.7183447977651469</v>
      </c>
      <c r="L3343" t="s">
        <v>26</v>
      </c>
      <c r="M3343" s="2" t="s">
        <v>172</v>
      </c>
      <c r="N3343" s="3" t="str">
        <f t="shared" si="209"/>
        <v>Nov</v>
      </c>
      <c r="O3343" t="s">
        <v>56</v>
      </c>
      <c r="P3343" t="s">
        <v>22</v>
      </c>
      <c r="Q3343" t="str">
        <f t="shared" si="210"/>
        <v>Senior</v>
      </c>
      <c r="R3343" t="str">
        <f t="shared" si="211"/>
        <v>Profit</v>
      </c>
    </row>
    <row r="3344" spans="1:18">
      <c r="A3344">
        <v>3938</v>
      </c>
      <c r="B3344" t="s">
        <v>15</v>
      </c>
      <c r="C3344">
        <v>25</v>
      </c>
      <c r="D3344" t="s">
        <v>16</v>
      </c>
      <c r="E3344" t="s">
        <v>53</v>
      </c>
      <c r="F3344" t="s">
        <v>25</v>
      </c>
      <c r="G3344">
        <v>3250.51</v>
      </c>
      <c r="H3344">
        <v>75.06</v>
      </c>
      <c r="I3344">
        <v>4777.41</v>
      </c>
      <c r="J3344">
        <v>4702.3500000000004</v>
      </c>
      <c r="K3344" s="1">
        <f t="shared" si="208"/>
        <v>62.64788169464429</v>
      </c>
      <c r="L3344" t="s">
        <v>19</v>
      </c>
      <c r="M3344" s="2" t="s">
        <v>281</v>
      </c>
      <c r="N3344" s="3" t="str">
        <f t="shared" si="209"/>
        <v>Aug</v>
      </c>
      <c r="O3344" t="s">
        <v>21</v>
      </c>
      <c r="P3344" t="s">
        <v>39</v>
      </c>
      <c r="Q3344" t="str">
        <f t="shared" si="210"/>
        <v>Young</v>
      </c>
      <c r="R3344" t="str">
        <f t="shared" si="211"/>
        <v>Profit</v>
      </c>
    </row>
    <row r="3345" spans="1:18">
      <c r="A3345">
        <v>1258</v>
      </c>
      <c r="B3345" t="s">
        <v>84</v>
      </c>
      <c r="C3345">
        <v>44</v>
      </c>
      <c r="D3345" t="s">
        <v>16</v>
      </c>
      <c r="E3345" t="s">
        <v>66</v>
      </c>
      <c r="F3345" t="s">
        <v>25</v>
      </c>
      <c r="G3345">
        <v>2965.86</v>
      </c>
      <c r="H3345">
        <v>622.16</v>
      </c>
      <c r="I3345">
        <v>4776.92</v>
      </c>
      <c r="J3345">
        <v>4154.76</v>
      </c>
      <c r="K3345" s="1">
        <f t="shared" si="208"/>
        <v>6.6779606532081788</v>
      </c>
      <c r="L3345" t="s">
        <v>37</v>
      </c>
      <c r="M3345" s="2" t="s">
        <v>206</v>
      </c>
      <c r="N3345" s="3" t="str">
        <f t="shared" si="209"/>
        <v>Nov</v>
      </c>
      <c r="O3345" t="s">
        <v>33</v>
      </c>
      <c r="P3345" t="s">
        <v>22</v>
      </c>
      <c r="Q3345" t="str">
        <f t="shared" si="210"/>
        <v>Senior</v>
      </c>
      <c r="R3345" t="str">
        <f t="shared" si="211"/>
        <v>Profit</v>
      </c>
    </row>
    <row r="3346" spans="1:18">
      <c r="A3346">
        <v>6479</v>
      </c>
      <c r="B3346" t="s">
        <v>52</v>
      </c>
      <c r="C3346">
        <v>24</v>
      </c>
      <c r="D3346" t="s">
        <v>16</v>
      </c>
      <c r="E3346" t="s">
        <v>57</v>
      </c>
      <c r="F3346" t="s">
        <v>36</v>
      </c>
      <c r="G3346">
        <v>3645.24</v>
      </c>
      <c r="H3346">
        <v>1239.3900000000001</v>
      </c>
      <c r="I3346">
        <v>4775.96</v>
      </c>
      <c r="J3346">
        <v>3536.57</v>
      </c>
      <c r="K3346" s="1">
        <f t="shared" si="208"/>
        <v>2.8534763068929068</v>
      </c>
      <c r="L3346" t="s">
        <v>19</v>
      </c>
      <c r="M3346" s="2" t="s">
        <v>333</v>
      </c>
      <c r="N3346" s="3" t="str">
        <f t="shared" si="209"/>
        <v>Mar</v>
      </c>
      <c r="O3346" t="s">
        <v>51</v>
      </c>
      <c r="P3346" t="s">
        <v>22</v>
      </c>
      <c r="Q3346" t="str">
        <f t="shared" si="210"/>
        <v>Young</v>
      </c>
      <c r="R3346" t="str">
        <f t="shared" si="211"/>
        <v>Profit</v>
      </c>
    </row>
    <row r="3347" spans="1:18">
      <c r="A3347">
        <v>5950</v>
      </c>
      <c r="B3347" t="s">
        <v>29</v>
      </c>
      <c r="C3347">
        <v>22</v>
      </c>
      <c r="D3347" t="s">
        <v>16</v>
      </c>
      <c r="E3347" t="s">
        <v>41</v>
      </c>
      <c r="F3347" t="s">
        <v>36</v>
      </c>
      <c r="G3347">
        <v>4047.97</v>
      </c>
      <c r="H3347">
        <v>360.31</v>
      </c>
      <c r="I3347">
        <v>4774.9399999999996</v>
      </c>
      <c r="J3347">
        <v>4414.63</v>
      </c>
      <c r="K3347" s="1">
        <f t="shared" si="208"/>
        <v>12.252310510393828</v>
      </c>
      <c r="L3347" t="s">
        <v>26</v>
      </c>
      <c r="M3347" s="2" t="s">
        <v>296</v>
      </c>
      <c r="N3347" s="3" t="str">
        <f t="shared" si="209"/>
        <v>Dec</v>
      </c>
      <c r="O3347" t="s">
        <v>51</v>
      </c>
      <c r="P3347" t="s">
        <v>39</v>
      </c>
      <c r="Q3347" t="str">
        <f t="shared" si="210"/>
        <v>Young</v>
      </c>
      <c r="R3347" t="str">
        <f t="shared" si="211"/>
        <v>Profit</v>
      </c>
    </row>
    <row r="3348" spans="1:18">
      <c r="A3348">
        <v>6431</v>
      </c>
      <c r="B3348" t="s">
        <v>52</v>
      </c>
      <c r="C3348">
        <v>57</v>
      </c>
      <c r="D3348" t="s">
        <v>24</v>
      </c>
      <c r="E3348" t="s">
        <v>66</v>
      </c>
      <c r="F3348" t="s">
        <v>25</v>
      </c>
      <c r="G3348">
        <v>2936.6</v>
      </c>
      <c r="H3348">
        <v>1909.87</v>
      </c>
      <c r="I3348">
        <v>4774.91</v>
      </c>
      <c r="J3348">
        <v>2865.04</v>
      </c>
      <c r="K3348" s="1">
        <f t="shared" si="208"/>
        <v>1.5001230450240068</v>
      </c>
      <c r="L3348" t="s">
        <v>37</v>
      </c>
      <c r="M3348" s="2" t="s">
        <v>139</v>
      </c>
      <c r="N3348" s="3" t="str">
        <f t="shared" si="209"/>
        <v>Jul</v>
      </c>
      <c r="O3348" t="s">
        <v>56</v>
      </c>
      <c r="P3348" t="s">
        <v>22</v>
      </c>
      <c r="Q3348" t="str">
        <f t="shared" si="210"/>
        <v>Senior</v>
      </c>
      <c r="R3348" t="str">
        <f t="shared" si="211"/>
        <v>Profit</v>
      </c>
    </row>
    <row r="3349" spans="1:18">
      <c r="A3349">
        <v>2249</v>
      </c>
      <c r="B3349" t="s">
        <v>15</v>
      </c>
      <c r="C3349">
        <v>52</v>
      </c>
      <c r="D3349" t="s">
        <v>24</v>
      </c>
      <c r="E3349" t="s">
        <v>66</v>
      </c>
      <c r="F3349" t="s">
        <v>49</v>
      </c>
      <c r="G3349">
        <v>2841.63</v>
      </c>
      <c r="H3349">
        <v>1730.45</v>
      </c>
      <c r="I3349">
        <v>4773.33</v>
      </c>
      <c r="J3349">
        <v>3042.88</v>
      </c>
      <c r="K3349" s="1">
        <f t="shared" si="208"/>
        <v>1.7584327776012021</v>
      </c>
      <c r="L3349" t="s">
        <v>26</v>
      </c>
      <c r="M3349" s="2" t="s">
        <v>153</v>
      </c>
      <c r="N3349" s="3" t="str">
        <f t="shared" si="209"/>
        <v>Apr</v>
      </c>
      <c r="O3349" t="s">
        <v>28</v>
      </c>
      <c r="P3349" t="s">
        <v>22</v>
      </c>
      <c r="Q3349" t="str">
        <f t="shared" si="210"/>
        <v>Senior</v>
      </c>
      <c r="R3349" t="str">
        <f t="shared" si="211"/>
        <v>Profit</v>
      </c>
    </row>
    <row r="3350" spans="1:18">
      <c r="A3350">
        <v>6902</v>
      </c>
      <c r="B3350" t="s">
        <v>15</v>
      </c>
      <c r="C3350">
        <v>57</v>
      </c>
      <c r="D3350" t="s">
        <v>24</v>
      </c>
      <c r="E3350" t="s">
        <v>66</v>
      </c>
      <c r="F3350" t="s">
        <v>36</v>
      </c>
      <c r="G3350">
        <v>2708.17</v>
      </c>
      <c r="H3350">
        <v>1787.11</v>
      </c>
      <c r="I3350">
        <v>4772.28</v>
      </c>
      <c r="J3350">
        <v>2985.17</v>
      </c>
      <c r="K3350" s="1">
        <f t="shared" si="208"/>
        <v>1.6703896234702957</v>
      </c>
      <c r="L3350" t="s">
        <v>54</v>
      </c>
      <c r="M3350" s="2" t="s">
        <v>135</v>
      </c>
      <c r="N3350" s="3" t="str">
        <f t="shared" si="209"/>
        <v>May</v>
      </c>
      <c r="O3350" t="s">
        <v>21</v>
      </c>
      <c r="P3350" t="s">
        <v>22</v>
      </c>
      <c r="Q3350" t="str">
        <f t="shared" si="210"/>
        <v>Senior</v>
      </c>
      <c r="R3350" t="str">
        <f t="shared" si="211"/>
        <v>Profit</v>
      </c>
    </row>
    <row r="3351" spans="1:18">
      <c r="A3351">
        <v>5014</v>
      </c>
      <c r="B3351" t="s">
        <v>44</v>
      </c>
      <c r="C3351">
        <v>28</v>
      </c>
      <c r="D3351" t="s">
        <v>16</v>
      </c>
      <c r="E3351" t="s">
        <v>66</v>
      </c>
      <c r="F3351" t="s">
        <v>42</v>
      </c>
      <c r="G3351">
        <v>2867</v>
      </c>
      <c r="H3351">
        <v>1229.54</v>
      </c>
      <c r="I3351">
        <v>4769.66</v>
      </c>
      <c r="J3351">
        <v>3540.12</v>
      </c>
      <c r="K3351" s="1">
        <f t="shared" si="208"/>
        <v>2.8792231240951902</v>
      </c>
      <c r="L3351" t="s">
        <v>31</v>
      </c>
      <c r="M3351" s="2" t="s">
        <v>280</v>
      </c>
      <c r="N3351" s="3" t="str">
        <f t="shared" si="209"/>
        <v>May</v>
      </c>
      <c r="O3351" t="s">
        <v>56</v>
      </c>
      <c r="P3351" t="s">
        <v>39</v>
      </c>
      <c r="Q3351" t="str">
        <f t="shared" si="210"/>
        <v>Adult</v>
      </c>
      <c r="R3351" t="str">
        <f t="shared" si="211"/>
        <v>Profit</v>
      </c>
    </row>
    <row r="3352" spans="1:18">
      <c r="A3352">
        <v>5438</v>
      </c>
      <c r="B3352" t="s">
        <v>92</v>
      </c>
      <c r="C3352">
        <v>40</v>
      </c>
      <c r="D3352" t="s">
        <v>24</v>
      </c>
      <c r="E3352" t="s">
        <v>53</v>
      </c>
      <c r="F3352" t="s">
        <v>18</v>
      </c>
      <c r="G3352">
        <v>3511.1</v>
      </c>
      <c r="H3352">
        <v>1587.83</v>
      </c>
      <c r="I3352">
        <v>4768.93</v>
      </c>
      <c r="J3352">
        <v>3181.1</v>
      </c>
      <c r="K3352" s="1">
        <f t="shared" si="208"/>
        <v>2.0034260594648043</v>
      </c>
      <c r="L3352" t="s">
        <v>26</v>
      </c>
      <c r="M3352" s="2" t="s">
        <v>122</v>
      </c>
      <c r="N3352" s="3" t="str">
        <f t="shared" si="209"/>
        <v>May</v>
      </c>
      <c r="O3352" t="s">
        <v>51</v>
      </c>
      <c r="P3352" t="s">
        <v>39</v>
      </c>
      <c r="Q3352" t="str">
        <f t="shared" si="210"/>
        <v>Adult</v>
      </c>
      <c r="R3352" t="str">
        <f t="shared" si="211"/>
        <v>Profit</v>
      </c>
    </row>
    <row r="3353" spans="1:18">
      <c r="A3353">
        <v>1146</v>
      </c>
      <c r="B3353" t="s">
        <v>47</v>
      </c>
      <c r="C3353">
        <v>58</v>
      </c>
      <c r="D3353" t="s">
        <v>16</v>
      </c>
      <c r="E3353" t="s">
        <v>30</v>
      </c>
      <c r="F3353" t="s">
        <v>49</v>
      </c>
      <c r="G3353">
        <v>3870.29</v>
      </c>
      <c r="H3353">
        <v>1656.22</v>
      </c>
      <c r="I3353">
        <v>4768.76</v>
      </c>
      <c r="J3353">
        <v>3112.54</v>
      </c>
      <c r="K3353" s="1">
        <f t="shared" si="208"/>
        <v>1.8793034741761359</v>
      </c>
      <c r="L3353" t="s">
        <v>19</v>
      </c>
      <c r="M3353" s="2" t="s">
        <v>103</v>
      </c>
      <c r="N3353" s="3" t="str">
        <f t="shared" si="209"/>
        <v>Oct</v>
      </c>
      <c r="O3353" t="s">
        <v>56</v>
      </c>
      <c r="P3353" t="s">
        <v>39</v>
      </c>
      <c r="Q3353" t="str">
        <f t="shared" si="210"/>
        <v>Senior</v>
      </c>
      <c r="R3353" t="str">
        <f t="shared" si="211"/>
        <v>Profit</v>
      </c>
    </row>
    <row r="3354" spans="1:18">
      <c r="A3354">
        <v>7582</v>
      </c>
      <c r="B3354" t="s">
        <v>47</v>
      </c>
      <c r="C3354">
        <v>21</v>
      </c>
      <c r="D3354" t="s">
        <v>24</v>
      </c>
      <c r="E3354" t="s">
        <v>59</v>
      </c>
      <c r="F3354" t="s">
        <v>18</v>
      </c>
      <c r="G3354">
        <v>3074.54</v>
      </c>
      <c r="H3354">
        <v>1754.61</v>
      </c>
      <c r="I3354">
        <v>4767.6499999999996</v>
      </c>
      <c r="J3354">
        <v>3013.04</v>
      </c>
      <c r="K3354" s="1">
        <f t="shared" si="208"/>
        <v>1.7172135118345389</v>
      </c>
      <c r="L3354" t="s">
        <v>19</v>
      </c>
      <c r="M3354" s="2" t="s">
        <v>70</v>
      </c>
      <c r="N3354" s="3" t="str">
        <f t="shared" si="209"/>
        <v>Aug</v>
      </c>
      <c r="O3354" t="s">
        <v>33</v>
      </c>
      <c r="P3354" t="s">
        <v>22</v>
      </c>
      <c r="Q3354" t="str">
        <f t="shared" si="210"/>
        <v>Young</v>
      </c>
      <c r="R3354" t="str">
        <f t="shared" si="211"/>
        <v>Profit</v>
      </c>
    </row>
    <row r="3355" spans="1:18">
      <c r="A3355">
        <v>2875</v>
      </c>
      <c r="B3355" t="s">
        <v>92</v>
      </c>
      <c r="C3355">
        <v>48</v>
      </c>
      <c r="D3355" t="s">
        <v>16</v>
      </c>
      <c r="E3355" t="s">
        <v>59</v>
      </c>
      <c r="F3355" t="s">
        <v>36</v>
      </c>
      <c r="G3355">
        <v>3286.19</v>
      </c>
      <c r="H3355">
        <v>228.59</v>
      </c>
      <c r="I3355">
        <v>4766.8999999999996</v>
      </c>
      <c r="J3355">
        <v>4538.3100000000004</v>
      </c>
      <c r="K3355" s="1">
        <f t="shared" si="208"/>
        <v>19.853493153681264</v>
      </c>
      <c r="L3355" t="s">
        <v>54</v>
      </c>
      <c r="M3355" s="2" t="s">
        <v>305</v>
      </c>
      <c r="N3355" s="3" t="str">
        <f t="shared" si="209"/>
        <v>Jul</v>
      </c>
      <c r="O3355" t="s">
        <v>28</v>
      </c>
      <c r="P3355" t="s">
        <v>22</v>
      </c>
      <c r="Q3355" t="str">
        <f t="shared" si="210"/>
        <v>Senior</v>
      </c>
      <c r="R3355" t="str">
        <f t="shared" si="211"/>
        <v>Profit</v>
      </c>
    </row>
    <row r="3356" spans="1:18">
      <c r="A3356">
        <v>9149</v>
      </c>
      <c r="B3356" t="s">
        <v>15</v>
      </c>
      <c r="C3356">
        <v>59</v>
      </c>
      <c r="D3356" t="s">
        <v>16</v>
      </c>
      <c r="E3356" t="s">
        <v>17</v>
      </c>
      <c r="F3356" t="s">
        <v>18</v>
      </c>
      <c r="G3356">
        <v>3345.58</v>
      </c>
      <c r="H3356">
        <v>849.79</v>
      </c>
      <c r="I3356">
        <v>4766.4799999999996</v>
      </c>
      <c r="J3356">
        <v>3916.69</v>
      </c>
      <c r="K3356" s="1">
        <f t="shared" si="208"/>
        <v>4.6090092846467954</v>
      </c>
      <c r="L3356" t="s">
        <v>19</v>
      </c>
      <c r="M3356" s="2" t="s">
        <v>171</v>
      </c>
      <c r="N3356" s="3" t="str">
        <f t="shared" si="209"/>
        <v>Jan</v>
      </c>
      <c r="O3356" t="s">
        <v>21</v>
      </c>
      <c r="P3356" t="s">
        <v>22</v>
      </c>
      <c r="Q3356" t="str">
        <f t="shared" si="210"/>
        <v>Senior</v>
      </c>
      <c r="R3356" t="str">
        <f t="shared" si="211"/>
        <v>Profit</v>
      </c>
    </row>
    <row r="3357" spans="1:18">
      <c r="A3357">
        <v>2435</v>
      </c>
      <c r="B3357" t="s">
        <v>84</v>
      </c>
      <c r="C3357">
        <v>41</v>
      </c>
      <c r="D3357" t="s">
        <v>16</v>
      </c>
      <c r="E3357" t="s">
        <v>53</v>
      </c>
      <c r="F3357" t="s">
        <v>36</v>
      </c>
      <c r="G3357">
        <v>3475.61</v>
      </c>
      <c r="H3357">
        <v>1570.42</v>
      </c>
      <c r="I3357">
        <v>4766.1499999999996</v>
      </c>
      <c r="J3357">
        <v>3195.73</v>
      </c>
      <c r="K3357" s="1">
        <f t="shared" si="208"/>
        <v>2.0349524331070667</v>
      </c>
      <c r="L3357" t="s">
        <v>54</v>
      </c>
      <c r="M3357" s="2" t="s">
        <v>87</v>
      </c>
      <c r="N3357" s="3" t="str">
        <f t="shared" si="209"/>
        <v>May</v>
      </c>
      <c r="O3357" t="s">
        <v>56</v>
      </c>
      <c r="P3357" t="s">
        <v>39</v>
      </c>
      <c r="Q3357" t="str">
        <f t="shared" si="210"/>
        <v>Senior</v>
      </c>
      <c r="R3357" t="str">
        <f t="shared" si="211"/>
        <v>Profit</v>
      </c>
    </row>
    <row r="3358" spans="1:18">
      <c r="A3358">
        <v>8471</v>
      </c>
      <c r="B3358" t="s">
        <v>47</v>
      </c>
      <c r="C3358">
        <v>34</v>
      </c>
      <c r="D3358" t="s">
        <v>16</v>
      </c>
      <c r="E3358" t="s">
        <v>41</v>
      </c>
      <c r="F3358" t="s">
        <v>36</v>
      </c>
      <c r="G3358">
        <v>2717.25</v>
      </c>
      <c r="H3358">
        <v>1825.61</v>
      </c>
      <c r="I3358">
        <v>4765.58</v>
      </c>
      <c r="J3358">
        <v>2939.97</v>
      </c>
      <c r="K3358" s="1">
        <f t="shared" si="208"/>
        <v>1.6104041936667743</v>
      </c>
      <c r="L3358" t="s">
        <v>54</v>
      </c>
      <c r="M3358" s="2" t="s">
        <v>278</v>
      </c>
      <c r="N3358" s="3" t="str">
        <f t="shared" si="209"/>
        <v>Sep</v>
      </c>
      <c r="O3358" t="s">
        <v>56</v>
      </c>
      <c r="P3358" t="s">
        <v>22</v>
      </c>
      <c r="Q3358" t="str">
        <f t="shared" si="210"/>
        <v>Adult</v>
      </c>
      <c r="R3358" t="str">
        <f t="shared" si="211"/>
        <v>Profit</v>
      </c>
    </row>
    <row r="3359" spans="1:18">
      <c r="A3359">
        <v>6509</v>
      </c>
      <c r="B3359" t="s">
        <v>84</v>
      </c>
      <c r="C3359">
        <v>35</v>
      </c>
      <c r="D3359" t="s">
        <v>16</v>
      </c>
      <c r="E3359" t="s">
        <v>17</v>
      </c>
      <c r="F3359" t="s">
        <v>42</v>
      </c>
      <c r="G3359">
        <v>3172.79</v>
      </c>
      <c r="H3359">
        <v>141.01</v>
      </c>
      <c r="I3359">
        <v>4764.63</v>
      </c>
      <c r="J3359">
        <v>4623.62</v>
      </c>
      <c r="K3359" s="1">
        <f t="shared" si="208"/>
        <v>32.789305722998371</v>
      </c>
      <c r="L3359" t="s">
        <v>54</v>
      </c>
      <c r="M3359" s="2" t="s">
        <v>416</v>
      </c>
      <c r="N3359" s="3" t="str">
        <f t="shared" si="209"/>
        <v>Aug</v>
      </c>
      <c r="O3359" t="s">
        <v>33</v>
      </c>
      <c r="P3359" t="s">
        <v>22</v>
      </c>
      <c r="Q3359" t="str">
        <f t="shared" si="210"/>
        <v>Adult</v>
      </c>
      <c r="R3359" t="str">
        <f t="shared" si="211"/>
        <v>Profit</v>
      </c>
    </row>
    <row r="3360" spans="1:18">
      <c r="A3360">
        <v>5159</v>
      </c>
      <c r="B3360" t="s">
        <v>40</v>
      </c>
      <c r="C3360">
        <v>57</v>
      </c>
      <c r="D3360" t="s">
        <v>16</v>
      </c>
      <c r="E3360" t="s">
        <v>66</v>
      </c>
      <c r="F3360" t="s">
        <v>25</v>
      </c>
      <c r="G3360">
        <v>2687.41</v>
      </c>
      <c r="H3360">
        <v>368.04</v>
      </c>
      <c r="I3360">
        <v>4763.9399999999996</v>
      </c>
      <c r="J3360">
        <v>4395.8999999999996</v>
      </c>
      <c r="K3360" s="1">
        <f t="shared" si="208"/>
        <v>11.944082164982065</v>
      </c>
      <c r="L3360" t="s">
        <v>19</v>
      </c>
      <c r="M3360" s="2" t="s">
        <v>273</v>
      </c>
      <c r="N3360" s="3" t="str">
        <f t="shared" si="209"/>
        <v>Sep</v>
      </c>
      <c r="O3360" t="s">
        <v>33</v>
      </c>
      <c r="P3360" t="s">
        <v>22</v>
      </c>
      <c r="Q3360" t="str">
        <f t="shared" si="210"/>
        <v>Senior</v>
      </c>
      <c r="R3360" t="str">
        <f t="shared" si="211"/>
        <v>Profit</v>
      </c>
    </row>
    <row r="3361" spans="1:18">
      <c r="A3361">
        <v>1187</v>
      </c>
      <c r="B3361" t="s">
        <v>29</v>
      </c>
      <c r="C3361">
        <v>35</v>
      </c>
      <c r="D3361" t="s">
        <v>24</v>
      </c>
      <c r="E3361" t="s">
        <v>57</v>
      </c>
      <c r="F3361" t="s">
        <v>18</v>
      </c>
      <c r="G3361">
        <v>3533.87</v>
      </c>
      <c r="H3361">
        <v>156.13</v>
      </c>
      <c r="I3361">
        <v>4763.8100000000004</v>
      </c>
      <c r="J3361">
        <v>4607.68</v>
      </c>
      <c r="K3361" s="1">
        <f t="shared" si="208"/>
        <v>29.511817075513999</v>
      </c>
      <c r="L3361" t="s">
        <v>19</v>
      </c>
      <c r="M3361" s="2" t="s">
        <v>198</v>
      </c>
      <c r="N3361" s="3" t="str">
        <f t="shared" si="209"/>
        <v>Jul</v>
      </c>
      <c r="O3361" t="s">
        <v>33</v>
      </c>
      <c r="P3361" t="s">
        <v>22</v>
      </c>
      <c r="Q3361" t="str">
        <f t="shared" si="210"/>
        <v>Adult</v>
      </c>
      <c r="R3361" t="str">
        <f t="shared" si="211"/>
        <v>Profit</v>
      </c>
    </row>
    <row r="3362" spans="1:18">
      <c r="A3362">
        <v>7086</v>
      </c>
      <c r="B3362" t="s">
        <v>23</v>
      </c>
      <c r="C3362">
        <v>22</v>
      </c>
      <c r="D3362" t="s">
        <v>24</v>
      </c>
      <c r="E3362" t="s">
        <v>59</v>
      </c>
      <c r="F3362" t="s">
        <v>25</v>
      </c>
      <c r="G3362">
        <v>3509.33</v>
      </c>
      <c r="H3362">
        <v>1128.53</v>
      </c>
      <c r="I3362">
        <v>4763.08</v>
      </c>
      <c r="J3362">
        <v>3634.55</v>
      </c>
      <c r="K3362" s="1">
        <f t="shared" si="208"/>
        <v>3.2206055665334552</v>
      </c>
      <c r="L3362" t="s">
        <v>31</v>
      </c>
      <c r="M3362" s="2" t="s">
        <v>72</v>
      </c>
      <c r="N3362" s="3" t="str">
        <f t="shared" si="209"/>
        <v>Oct</v>
      </c>
      <c r="O3362" t="s">
        <v>21</v>
      </c>
      <c r="P3362" t="s">
        <v>22</v>
      </c>
      <c r="Q3362" t="str">
        <f t="shared" si="210"/>
        <v>Young</v>
      </c>
      <c r="R3362" t="str">
        <f t="shared" si="211"/>
        <v>Profit</v>
      </c>
    </row>
    <row r="3363" spans="1:18">
      <c r="A3363">
        <v>6693</v>
      </c>
      <c r="B3363" t="s">
        <v>34</v>
      </c>
      <c r="C3363">
        <v>49</v>
      </c>
      <c r="D3363" t="s">
        <v>16</v>
      </c>
      <c r="E3363" t="s">
        <v>30</v>
      </c>
      <c r="F3363" t="s">
        <v>36</v>
      </c>
      <c r="G3363">
        <v>3204.48</v>
      </c>
      <c r="H3363">
        <v>554.9</v>
      </c>
      <c r="I3363">
        <v>4761.8</v>
      </c>
      <c r="J3363">
        <v>4206.8999999999996</v>
      </c>
      <c r="K3363" s="1">
        <f t="shared" si="208"/>
        <v>7.5813660118940343</v>
      </c>
      <c r="L3363" t="s">
        <v>19</v>
      </c>
      <c r="M3363" s="2" t="s">
        <v>362</v>
      </c>
      <c r="N3363" s="3" t="str">
        <f t="shared" si="209"/>
        <v>Jun</v>
      </c>
      <c r="O3363" t="s">
        <v>33</v>
      </c>
      <c r="P3363" t="s">
        <v>22</v>
      </c>
      <c r="Q3363" t="str">
        <f t="shared" si="210"/>
        <v>Senior</v>
      </c>
      <c r="R3363" t="str">
        <f t="shared" si="211"/>
        <v>Profit</v>
      </c>
    </row>
    <row r="3364" spans="1:18">
      <c r="A3364">
        <v>8668</v>
      </c>
      <c r="B3364" t="s">
        <v>40</v>
      </c>
      <c r="C3364">
        <v>24</v>
      </c>
      <c r="D3364" t="s">
        <v>16</v>
      </c>
      <c r="E3364" t="s">
        <v>53</v>
      </c>
      <c r="F3364" t="s">
        <v>25</v>
      </c>
      <c r="G3364">
        <v>3704.49</v>
      </c>
      <c r="H3364">
        <v>1613.74</v>
      </c>
      <c r="I3364">
        <v>4761.25</v>
      </c>
      <c r="J3364">
        <v>3147.51</v>
      </c>
      <c r="K3364" s="1">
        <f t="shared" si="208"/>
        <v>1.9504443094922355</v>
      </c>
      <c r="L3364" t="s">
        <v>26</v>
      </c>
      <c r="M3364" s="2" t="s">
        <v>188</v>
      </c>
      <c r="N3364" s="3" t="str">
        <f t="shared" si="209"/>
        <v>Mar</v>
      </c>
      <c r="O3364" t="s">
        <v>21</v>
      </c>
      <c r="P3364" t="s">
        <v>39</v>
      </c>
      <c r="Q3364" t="str">
        <f t="shared" si="210"/>
        <v>Young</v>
      </c>
      <c r="R3364" t="str">
        <f t="shared" si="211"/>
        <v>Profit</v>
      </c>
    </row>
    <row r="3365" spans="1:18">
      <c r="A3365">
        <v>488</v>
      </c>
      <c r="B3365" t="s">
        <v>34</v>
      </c>
      <c r="C3365">
        <v>58</v>
      </c>
      <c r="D3365" t="s">
        <v>24</v>
      </c>
      <c r="E3365" t="s">
        <v>66</v>
      </c>
      <c r="F3365" t="s">
        <v>36</v>
      </c>
      <c r="G3365">
        <v>2747.64</v>
      </c>
      <c r="H3365">
        <v>362.45</v>
      </c>
      <c r="I3365">
        <v>4761.1499999999996</v>
      </c>
      <c r="J3365">
        <v>4398.7</v>
      </c>
      <c r="K3365" s="1">
        <f t="shared" si="208"/>
        <v>12.136018761208442</v>
      </c>
      <c r="L3365" t="s">
        <v>19</v>
      </c>
      <c r="M3365" s="2" t="s">
        <v>317</v>
      </c>
      <c r="N3365" s="3" t="str">
        <f t="shared" si="209"/>
        <v>Nov</v>
      </c>
      <c r="O3365" t="s">
        <v>28</v>
      </c>
      <c r="P3365" t="s">
        <v>39</v>
      </c>
      <c r="Q3365" t="str">
        <f t="shared" si="210"/>
        <v>Senior</v>
      </c>
      <c r="R3365" t="str">
        <f t="shared" si="211"/>
        <v>Profit</v>
      </c>
    </row>
    <row r="3366" spans="1:18">
      <c r="A3366">
        <v>929</v>
      </c>
      <c r="B3366" t="s">
        <v>84</v>
      </c>
      <c r="C3366">
        <v>22</v>
      </c>
      <c r="D3366" t="s">
        <v>16</v>
      </c>
      <c r="E3366" t="s">
        <v>59</v>
      </c>
      <c r="F3366" t="s">
        <v>42</v>
      </c>
      <c r="G3366">
        <v>3305.29</v>
      </c>
      <c r="H3366">
        <v>1894.61</v>
      </c>
      <c r="I3366">
        <v>4760.79</v>
      </c>
      <c r="J3366">
        <v>2866.18</v>
      </c>
      <c r="K3366" s="1">
        <f t="shared" si="208"/>
        <v>1.5128073851610622</v>
      </c>
      <c r="L3366" t="s">
        <v>26</v>
      </c>
      <c r="M3366" s="2" t="s">
        <v>318</v>
      </c>
      <c r="N3366" s="3" t="str">
        <f t="shared" si="209"/>
        <v>Mar</v>
      </c>
      <c r="O3366" t="s">
        <v>21</v>
      </c>
      <c r="P3366" t="s">
        <v>22</v>
      </c>
      <c r="Q3366" t="str">
        <f t="shared" si="210"/>
        <v>Young</v>
      </c>
      <c r="R3366" t="str">
        <f t="shared" si="211"/>
        <v>Profit</v>
      </c>
    </row>
    <row r="3367" spans="1:18">
      <c r="A3367">
        <v>3457</v>
      </c>
      <c r="B3367" t="s">
        <v>92</v>
      </c>
      <c r="C3367">
        <v>54</v>
      </c>
      <c r="D3367" t="s">
        <v>16</v>
      </c>
      <c r="E3367" t="s">
        <v>66</v>
      </c>
      <c r="F3367" t="s">
        <v>42</v>
      </c>
      <c r="G3367">
        <v>3448.89</v>
      </c>
      <c r="H3367">
        <v>240.49</v>
      </c>
      <c r="I3367">
        <v>4759.8599999999997</v>
      </c>
      <c r="J3367">
        <v>4519.37</v>
      </c>
      <c r="K3367" s="1">
        <f t="shared" si="208"/>
        <v>18.79234063786436</v>
      </c>
      <c r="L3367" t="s">
        <v>54</v>
      </c>
      <c r="M3367" s="2" t="s">
        <v>404</v>
      </c>
      <c r="N3367" s="3" t="str">
        <f t="shared" si="209"/>
        <v>Mar</v>
      </c>
      <c r="O3367" t="s">
        <v>21</v>
      </c>
      <c r="P3367" t="s">
        <v>39</v>
      </c>
      <c r="Q3367" t="str">
        <f t="shared" si="210"/>
        <v>Senior</v>
      </c>
      <c r="R3367" t="str">
        <f t="shared" si="211"/>
        <v>Profit</v>
      </c>
    </row>
    <row r="3368" spans="1:18">
      <c r="A3368">
        <v>5028</v>
      </c>
      <c r="B3368" t="s">
        <v>23</v>
      </c>
      <c r="C3368">
        <v>25</v>
      </c>
      <c r="D3368" t="s">
        <v>24</v>
      </c>
      <c r="E3368" t="s">
        <v>59</v>
      </c>
      <c r="F3368" t="s">
        <v>18</v>
      </c>
      <c r="G3368">
        <v>3634.69</v>
      </c>
      <c r="H3368">
        <v>1611.71</v>
      </c>
      <c r="I3368">
        <v>4759.57</v>
      </c>
      <c r="J3368">
        <v>3147.86</v>
      </c>
      <c r="K3368" s="1">
        <f t="shared" si="208"/>
        <v>1.953118116782796</v>
      </c>
      <c r="L3368" t="s">
        <v>54</v>
      </c>
      <c r="M3368" s="2" t="s">
        <v>398</v>
      </c>
      <c r="N3368" s="3" t="str">
        <f t="shared" si="209"/>
        <v>Jan</v>
      </c>
      <c r="O3368" t="s">
        <v>51</v>
      </c>
      <c r="P3368" t="s">
        <v>39</v>
      </c>
      <c r="Q3368" t="str">
        <f t="shared" si="210"/>
        <v>Young</v>
      </c>
      <c r="R3368" t="str">
        <f t="shared" si="211"/>
        <v>Profit</v>
      </c>
    </row>
    <row r="3369" spans="1:18">
      <c r="A3369">
        <v>5970</v>
      </c>
      <c r="B3369" t="s">
        <v>52</v>
      </c>
      <c r="C3369">
        <v>39</v>
      </c>
      <c r="D3369" t="s">
        <v>16</v>
      </c>
      <c r="E3369" t="s">
        <v>59</v>
      </c>
      <c r="F3369" t="s">
        <v>18</v>
      </c>
      <c r="G3369">
        <v>2655.34</v>
      </c>
      <c r="H3369">
        <v>1742.19</v>
      </c>
      <c r="I3369">
        <v>4759.4399999999996</v>
      </c>
      <c r="J3369">
        <v>3017.25</v>
      </c>
      <c r="K3369" s="1">
        <f t="shared" si="208"/>
        <v>1.7318719542644603</v>
      </c>
      <c r="L3369" t="s">
        <v>26</v>
      </c>
      <c r="M3369" s="2" t="s">
        <v>75</v>
      </c>
      <c r="N3369" s="3" t="str">
        <f t="shared" si="209"/>
        <v>Mar</v>
      </c>
      <c r="O3369" t="s">
        <v>51</v>
      </c>
      <c r="P3369" t="s">
        <v>22</v>
      </c>
      <c r="Q3369" t="str">
        <f t="shared" si="210"/>
        <v>Adult</v>
      </c>
      <c r="R3369" t="str">
        <f t="shared" si="211"/>
        <v>Profit</v>
      </c>
    </row>
    <row r="3370" spans="1:18">
      <c r="A3370">
        <v>4394</v>
      </c>
      <c r="B3370" t="s">
        <v>92</v>
      </c>
      <c r="C3370">
        <v>47</v>
      </c>
      <c r="D3370" t="s">
        <v>16</v>
      </c>
      <c r="E3370" t="s">
        <v>59</v>
      </c>
      <c r="F3370" t="s">
        <v>42</v>
      </c>
      <c r="G3370">
        <v>2819.25</v>
      </c>
      <c r="H3370">
        <v>1275.92</v>
      </c>
      <c r="I3370">
        <v>4757.7</v>
      </c>
      <c r="J3370">
        <v>3481.78</v>
      </c>
      <c r="K3370" s="1">
        <f t="shared" si="208"/>
        <v>2.728838798670763</v>
      </c>
      <c r="L3370" t="s">
        <v>19</v>
      </c>
      <c r="M3370" s="2" t="s">
        <v>298</v>
      </c>
      <c r="N3370" s="3" t="str">
        <f t="shared" si="209"/>
        <v>Aug</v>
      </c>
      <c r="O3370" t="s">
        <v>56</v>
      </c>
      <c r="P3370" t="s">
        <v>39</v>
      </c>
      <c r="Q3370" t="str">
        <f t="shared" si="210"/>
        <v>Senior</v>
      </c>
      <c r="R3370" t="str">
        <f t="shared" si="211"/>
        <v>Profit</v>
      </c>
    </row>
    <row r="3371" spans="1:18">
      <c r="A3371">
        <v>3050</v>
      </c>
      <c r="B3371" t="s">
        <v>29</v>
      </c>
      <c r="C3371">
        <v>44</v>
      </c>
      <c r="D3371" t="s">
        <v>16</v>
      </c>
      <c r="E3371" t="s">
        <v>66</v>
      </c>
      <c r="F3371" t="s">
        <v>36</v>
      </c>
      <c r="G3371">
        <v>3053.38</v>
      </c>
      <c r="H3371">
        <v>1099.19</v>
      </c>
      <c r="I3371">
        <v>4757.29</v>
      </c>
      <c r="J3371">
        <v>3658.1</v>
      </c>
      <c r="K3371" s="1">
        <f t="shared" si="208"/>
        <v>3.3279960698332407</v>
      </c>
      <c r="L3371" t="s">
        <v>54</v>
      </c>
      <c r="M3371" s="2" t="s">
        <v>359</v>
      </c>
      <c r="N3371" s="3" t="str">
        <f t="shared" si="209"/>
        <v>Jul</v>
      </c>
      <c r="O3371" t="s">
        <v>33</v>
      </c>
      <c r="P3371" t="s">
        <v>22</v>
      </c>
      <c r="Q3371" t="str">
        <f t="shared" si="210"/>
        <v>Senior</v>
      </c>
      <c r="R3371" t="str">
        <f t="shared" si="211"/>
        <v>Profit</v>
      </c>
    </row>
    <row r="3372" spans="1:18">
      <c r="A3372">
        <v>6260</v>
      </c>
      <c r="B3372" t="s">
        <v>44</v>
      </c>
      <c r="C3372">
        <v>40</v>
      </c>
      <c r="D3372" t="s">
        <v>24</v>
      </c>
      <c r="E3372" t="s">
        <v>53</v>
      </c>
      <c r="F3372" t="s">
        <v>25</v>
      </c>
      <c r="G3372">
        <v>2998.68</v>
      </c>
      <c r="H3372">
        <v>1824.69</v>
      </c>
      <c r="I3372">
        <v>4757.2700000000004</v>
      </c>
      <c r="J3372">
        <v>2932.58</v>
      </c>
      <c r="K3372" s="1">
        <f t="shared" si="208"/>
        <v>1.607166148770476</v>
      </c>
      <c r="L3372" t="s">
        <v>31</v>
      </c>
      <c r="M3372" s="2" t="s">
        <v>411</v>
      </c>
      <c r="N3372" s="3" t="str">
        <f t="shared" si="209"/>
        <v>Apr</v>
      </c>
      <c r="O3372" t="s">
        <v>33</v>
      </c>
      <c r="P3372" t="s">
        <v>39</v>
      </c>
      <c r="Q3372" t="str">
        <f t="shared" si="210"/>
        <v>Adult</v>
      </c>
      <c r="R3372" t="str">
        <f t="shared" si="211"/>
        <v>Profit</v>
      </c>
    </row>
    <row r="3373" spans="1:18">
      <c r="A3373">
        <v>7941</v>
      </c>
      <c r="B3373" t="s">
        <v>47</v>
      </c>
      <c r="C3373">
        <v>28</v>
      </c>
      <c r="D3373" t="s">
        <v>16</v>
      </c>
      <c r="E3373" t="s">
        <v>53</v>
      </c>
      <c r="F3373" t="s">
        <v>42</v>
      </c>
      <c r="G3373">
        <v>2645.49</v>
      </c>
      <c r="H3373">
        <v>94.33</v>
      </c>
      <c r="I3373">
        <v>4756.79</v>
      </c>
      <c r="J3373">
        <v>4662.46</v>
      </c>
      <c r="K3373" s="1">
        <f t="shared" si="208"/>
        <v>49.427117565991729</v>
      </c>
      <c r="L3373" t="s">
        <v>37</v>
      </c>
      <c r="M3373" s="2" t="s">
        <v>404</v>
      </c>
      <c r="N3373" s="3" t="str">
        <f t="shared" si="209"/>
        <v>Mar</v>
      </c>
      <c r="O3373" t="s">
        <v>21</v>
      </c>
      <c r="P3373" t="s">
        <v>22</v>
      </c>
      <c r="Q3373" t="str">
        <f t="shared" si="210"/>
        <v>Adult</v>
      </c>
      <c r="R3373" t="str">
        <f t="shared" si="211"/>
        <v>Profit</v>
      </c>
    </row>
    <row r="3374" spans="1:18">
      <c r="A3374">
        <v>26</v>
      </c>
      <c r="B3374" t="s">
        <v>15</v>
      </c>
      <c r="C3374">
        <v>35</v>
      </c>
      <c r="D3374" t="s">
        <v>24</v>
      </c>
      <c r="E3374" t="s">
        <v>57</v>
      </c>
      <c r="F3374" t="s">
        <v>25</v>
      </c>
      <c r="G3374">
        <v>3198.17</v>
      </c>
      <c r="H3374">
        <v>1872.41</v>
      </c>
      <c r="I3374">
        <v>4756.34</v>
      </c>
      <c r="J3374">
        <v>2883.93</v>
      </c>
      <c r="K3374" s="1">
        <f t="shared" si="208"/>
        <v>1.5402235621471791</v>
      </c>
      <c r="L3374" t="s">
        <v>31</v>
      </c>
      <c r="M3374" s="2" t="s">
        <v>75</v>
      </c>
      <c r="N3374" s="3" t="str">
        <f t="shared" si="209"/>
        <v>Mar</v>
      </c>
      <c r="O3374" t="s">
        <v>51</v>
      </c>
      <c r="P3374" t="s">
        <v>39</v>
      </c>
      <c r="Q3374" t="str">
        <f t="shared" si="210"/>
        <v>Adult</v>
      </c>
      <c r="R3374" t="str">
        <f t="shared" si="211"/>
        <v>Profit</v>
      </c>
    </row>
    <row r="3375" spans="1:18">
      <c r="A3375">
        <v>6747</v>
      </c>
      <c r="B3375" t="s">
        <v>29</v>
      </c>
      <c r="C3375">
        <v>42</v>
      </c>
      <c r="D3375" t="s">
        <v>24</v>
      </c>
      <c r="E3375" t="s">
        <v>35</v>
      </c>
      <c r="F3375" t="s">
        <v>25</v>
      </c>
      <c r="G3375">
        <v>3235.69</v>
      </c>
      <c r="H3375">
        <v>1199.93</v>
      </c>
      <c r="I3375">
        <v>4755.75</v>
      </c>
      <c r="J3375">
        <v>3555.82</v>
      </c>
      <c r="K3375" s="1">
        <f t="shared" si="208"/>
        <v>2.9633561957780872</v>
      </c>
      <c r="L3375" t="s">
        <v>37</v>
      </c>
      <c r="M3375" s="2" t="s">
        <v>106</v>
      </c>
      <c r="N3375" s="3" t="str">
        <f t="shared" si="209"/>
        <v>Sep</v>
      </c>
      <c r="O3375" t="s">
        <v>56</v>
      </c>
      <c r="P3375" t="s">
        <v>22</v>
      </c>
      <c r="Q3375" t="str">
        <f t="shared" si="210"/>
        <v>Senior</v>
      </c>
      <c r="R3375" t="str">
        <f t="shared" si="211"/>
        <v>Profit</v>
      </c>
    </row>
    <row r="3376" spans="1:18">
      <c r="A3376">
        <v>6789</v>
      </c>
      <c r="B3376" t="s">
        <v>15</v>
      </c>
      <c r="C3376">
        <v>20</v>
      </c>
      <c r="D3376" t="s">
        <v>24</v>
      </c>
      <c r="E3376" t="s">
        <v>30</v>
      </c>
      <c r="F3376" t="s">
        <v>42</v>
      </c>
      <c r="G3376">
        <v>3334.63</v>
      </c>
      <c r="H3376">
        <v>672.65</v>
      </c>
      <c r="I3376">
        <v>4755.62</v>
      </c>
      <c r="J3376">
        <v>4082.97</v>
      </c>
      <c r="K3376" s="1">
        <f t="shared" si="208"/>
        <v>6.0699769568126065</v>
      </c>
      <c r="L3376" t="s">
        <v>54</v>
      </c>
      <c r="M3376" s="2" t="s">
        <v>223</v>
      </c>
      <c r="N3376" s="3" t="str">
        <f t="shared" si="209"/>
        <v>Dec</v>
      </c>
      <c r="O3376" t="s">
        <v>33</v>
      </c>
      <c r="P3376" t="s">
        <v>22</v>
      </c>
      <c r="Q3376" t="str">
        <f t="shared" si="210"/>
        <v>Young</v>
      </c>
      <c r="R3376" t="str">
        <f t="shared" si="211"/>
        <v>Profit</v>
      </c>
    </row>
    <row r="3377" spans="1:18">
      <c r="A3377">
        <v>5385</v>
      </c>
      <c r="B3377" t="s">
        <v>92</v>
      </c>
      <c r="C3377">
        <v>26</v>
      </c>
      <c r="D3377" t="s">
        <v>16</v>
      </c>
      <c r="E3377" t="s">
        <v>41</v>
      </c>
      <c r="F3377" t="s">
        <v>42</v>
      </c>
      <c r="G3377">
        <v>4066.94</v>
      </c>
      <c r="H3377">
        <v>678.7</v>
      </c>
      <c r="I3377">
        <v>4755.4399999999996</v>
      </c>
      <c r="J3377">
        <v>4076.74</v>
      </c>
      <c r="K3377" s="1">
        <f t="shared" si="208"/>
        <v>6.0066892588772642</v>
      </c>
      <c r="L3377" t="s">
        <v>26</v>
      </c>
      <c r="M3377" s="2" t="s">
        <v>371</v>
      </c>
      <c r="N3377" s="3" t="str">
        <f t="shared" si="209"/>
        <v>Oct</v>
      </c>
      <c r="O3377" t="s">
        <v>56</v>
      </c>
      <c r="P3377" t="s">
        <v>22</v>
      </c>
      <c r="Q3377" t="str">
        <f t="shared" si="210"/>
        <v>Adult</v>
      </c>
      <c r="R3377" t="str">
        <f t="shared" si="211"/>
        <v>Profit</v>
      </c>
    </row>
    <row r="3378" spans="1:18">
      <c r="A3378">
        <v>2470</v>
      </c>
      <c r="B3378" t="s">
        <v>92</v>
      </c>
      <c r="C3378">
        <v>31</v>
      </c>
      <c r="D3378" t="s">
        <v>24</v>
      </c>
      <c r="E3378" t="s">
        <v>53</v>
      </c>
      <c r="F3378" t="s">
        <v>18</v>
      </c>
      <c r="G3378">
        <v>2899.39</v>
      </c>
      <c r="H3378">
        <v>693.64</v>
      </c>
      <c r="I3378">
        <v>4755.37</v>
      </c>
      <c r="J3378">
        <v>4061.73</v>
      </c>
      <c r="K3378" s="1">
        <f t="shared" si="208"/>
        <v>5.8556744132402976</v>
      </c>
      <c r="L3378" t="s">
        <v>37</v>
      </c>
      <c r="M3378" s="2" t="s">
        <v>175</v>
      </c>
      <c r="N3378" s="3" t="str">
        <f t="shared" si="209"/>
        <v>May</v>
      </c>
      <c r="O3378" t="s">
        <v>21</v>
      </c>
      <c r="P3378" t="s">
        <v>22</v>
      </c>
      <c r="Q3378" t="str">
        <f t="shared" si="210"/>
        <v>Adult</v>
      </c>
      <c r="R3378" t="str">
        <f t="shared" si="211"/>
        <v>Profit</v>
      </c>
    </row>
    <row r="3379" spans="1:18">
      <c r="A3379">
        <v>9637</v>
      </c>
      <c r="B3379" t="s">
        <v>47</v>
      </c>
      <c r="C3379">
        <v>41</v>
      </c>
      <c r="D3379" t="s">
        <v>16</v>
      </c>
      <c r="E3379" t="s">
        <v>30</v>
      </c>
      <c r="F3379" t="s">
        <v>25</v>
      </c>
      <c r="G3379">
        <v>3583.98</v>
      </c>
      <c r="H3379">
        <v>75.17</v>
      </c>
      <c r="I3379">
        <v>4755.12</v>
      </c>
      <c r="J3379">
        <v>4679.95</v>
      </c>
      <c r="K3379" s="1">
        <f t="shared" si="208"/>
        <v>62.258214713316477</v>
      </c>
      <c r="L3379" t="s">
        <v>54</v>
      </c>
      <c r="M3379" s="2" t="s">
        <v>246</v>
      </c>
      <c r="N3379" s="3" t="str">
        <f t="shared" si="209"/>
        <v>Jul</v>
      </c>
      <c r="O3379" t="s">
        <v>51</v>
      </c>
      <c r="P3379" t="s">
        <v>22</v>
      </c>
      <c r="Q3379" t="str">
        <f t="shared" si="210"/>
        <v>Senior</v>
      </c>
      <c r="R3379" t="str">
        <f t="shared" si="211"/>
        <v>Profit</v>
      </c>
    </row>
    <row r="3380" spans="1:18">
      <c r="A3380">
        <v>8882</v>
      </c>
      <c r="B3380" t="s">
        <v>84</v>
      </c>
      <c r="C3380">
        <v>58</v>
      </c>
      <c r="D3380" t="s">
        <v>24</v>
      </c>
      <c r="E3380" t="s">
        <v>30</v>
      </c>
      <c r="F3380" t="s">
        <v>42</v>
      </c>
      <c r="G3380">
        <v>2871.84</v>
      </c>
      <c r="H3380">
        <v>1287.1099999999999</v>
      </c>
      <c r="I3380">
        <v>4754.7299999999996</v>
      </c>
      <c r="J3380">
        <v>3467.62</v>
      </c>
      <c r="K3380" s="1">
        <f t="shared" si="208"/>
        <v>2.6941131682606771</v>
      </c>
      <c r="L3380" t="s">
        <v>37</v>
      </c>
      <c r="M3380" s="2" t="s">
        <v>207</v>
      </c>
      <c r="N3380" s="3" t="str">
        <f t="shared" si="209"/>
        <v>Oct</v>
      </c>
      <c r="O3380" t="s">
        <v>21</v>
      </c>
      <c r="P3380" t="s">
        <v>39</v>
      </c>
      <c r="Q3380" t="str">
        <f t="shared" si="210"/>
        <v>Senior</v>
      </c>
      <c r="R3380" t="str">
        <f t="shared" si="211"/>
        <v>Profit</v>
      </c>
    </row>
    <row r="3381" spans="1:18">
      <c r="A3381">
        <v>7969</v>
      </c>
      <c r="B3381" t="s">
        <v>92</v>
      </c>
      <c r="C3381">
        <v>32</v>
      </c>
      <c r="D3381" t="s">
        <v>16</v>
      </c>
      <c r="E3381" t="s">
        <v>57</v>
      </c>
      <c r="F3381" t="s">
        <v>18</v>
      </c>
      <c r="G3381">
        <v>3765.12</v>
      </c>
      <c r="H3381">
        <v>1799.81</v>
      </c>
      <c r="I3381">
        <v>4753.63</v>
      </c>
      <c r="J3381">
        <v>2953.82</v>
      </c>
      <c r="K3381" s="1">
        <f t="shared" si="208"/>
        <v>1.641184347236653</v>
      </c>
      <c r="L3381" t="s">
        <v>31</v>
      </c>
      <c r="M3381" s="2" t="s">
        <v>281</v>
      </c>
      <c r="N3381" s="3" t="str">
        <f t="shared" si="209"/>
        <v>Aug</v>
      </c>
      <c r="O3381" t="s">
        <v>51</v>
      </c>
      <c r="P3381" t="s">
        <v>22</v>
      </c>
      <c r="Q3381" t="str">
        <f t="shared" si="210"/>
        <v>Adult</v>
      </c>
      <c r="R3381" t="str">
        <f t="shared" si="211"/>
        <v>Profit</v>
      </c>
    </row>
    <row r="3382" spans="1:18">
      <c r="A3382">
        <v>4907</v>
      </c>
      <c r="B3382" t="s">
        <v>40</v>
      </c>
      <c r="C3382">
        <v>31</v>
      </c>
      <c r="D3382" t="s">
        <v>24</v>
      </c>
      <c r="E3382" t="s">
        <v>59</v>
      </c>
      <c r="F3382" t="s">
        <v>36</v>
      </c>
      <c r="G3382">
        <v>4177.03</v>
      </c>
      <c r="H3382">
        <v>1906.93</v>
      </c>
      <c r="I3382">
        <v>4752.82</v>
      </c>
      <c r="J3382">
        <v>2845.89</v>
      </c>
      <c r="K3382" s="1">
        <f t="shared" si="208"/>
        <v>1.4923935330609932</v>
      </c>
      <c r="L3382" t="s">
        <v>54</v>
      </c>
      <c r="M3382" s="2" t="s">
        <v>359</v>
      </c>
      <c r="N3382" s="3" t="str">
        <f t="shared" si="209"/>
        <v>Jul</v>
      </c>
      <c r="O3382" t="s">
        <v>21</v>
      </c>
      <c r="P3382" t="s">
        <v>22</v>
      </c>
      <c r="Q3382" t="str">
        <f t="shared" si="210"/>
        <v>Adult</v>
      </c>
      <c r="R3382" t="str">
        <f t="shared" si="211"/>
        <v>Profit</v>
      </c>
    </row>
    <row r="3383" spans="1:18">
      <c r="A3383">
        <v>7039</v>
      </c>
      <c r="B3383" t="s">
        <v>40</v>
      </c>
      <c r="C3383">
        <v>55</v>
      </c>
      <c r="D3383" t="s">
        <v>24</v>
      </c>
      <c r="E3383" t="s">
        <v>17</v>
      </c>
      <c r="F3383" t="s">
        <v>36</v>
      </c>
      <c r="G3383">
        <v>4231.9799999999996</v>
      </c>
      <c r="H3383">
        <v>892.23</v>
      </c>
      <c r="I3383">
        <v>4752.7299999999996</v>
      </c>
      <c r="J3383">
        <v>3860.5</v>
      </c>
      <c r="K3383" s="1">
        <f t="shared" si="208"/>
        <v>4.3267991437185476</v>
      </c>
      <c r="L3383" t="s">
        <v>54</v>
      </c>
      <c r="M3383" s="2" t="s">
        <v>225</v>
      </c>
      <c r="N3383" s="3" t="str">
        <f t="shared" si="209"/>
        <v>Feb</v>
      </c>
      <c r="O3383" t="s">
        <v>21</v>
      </c>
      <c r="P3383" t="s">
        <v>39</v>
      </c>
      <c r="Q3383" t="str">
        <f t="shared" si="210"/>
        <v>Senior</v>
      </c>
      <c r="R3383" t="str">
        <f t="shared" si="211"/>
        <v>Profit</v>
      </c>
    </row>
    <row r="3384" spans="1:18">
      <c r="A3384">
        <v>2617</v>
      </c>
      <c r="B3384" t="s">
        <v>92</v>
      </c>
      <c r="C3384">
        <v>54</v>
      </c>
      <c r="D3384" t="s">
        <v>24</v>
      </c>
      <c r="E3384" t="s">
        <v>53</v>
      </c>
      <c r="F3384" t="s">
        <v>18</v>
      </c>
      <c r="G3384">
        <v>3586.4</v>
      </c>
      <c r="H3384">
        <v>1182.24</v>
      </c>
      <c r="I3384">
        <v>4752.2299999999996</v>
      </c>
      <c r="J3384">
        <v>3569.99</v>
      </c>
      <c r="K3384" s="1">
        <f t="shared" si="208"/>
        <v>3.0196829746921097</v>
      </c>
      <c r="L3384" t="s">
        <v>37</v>
      </c>
      <c r="M3384" s="2" t="s">
        <v>337</v>
      </c>
      <c r="N3384" s="3" t="str">
        <f t="shared" si="209"/>
        <v>Sep</v>
      </c>
      <c r="O3384" t="s">
        <v>21</v>
      </c>
      <c r="P3384" t="s">
        <v>22</v>
      </c>
      <c r="Q3384" t="str">
        <f t="shared" si="210"/>
        <v>Senior</v>
      </c>
      <c r="R3384" t="str">
        <f t="shared" si="211"/>
        <v>Profit</v>
      </c>
    </row>
    <row r="3385" spans="1:18">
      <c r="A3385">
        <v>7459</v>
      </c>
      <c r="B3385" t="s">
        <v>23</v>
      </c>
      <c r="C3385">
        <v>29</v>
      </c>
      <c r="D3385" t="s">
        <v>24</v>
      </c>
      <c r="E3385" t="s">
        <v>57</v>
      </c>
      <c r="F3385" t="s">
        <v>25</v>
      </c>
      <c r="G3385">
        <v>2760.87</v>
      </c>
      <c r="H3385">
        <v>1516.24</v>
      </c>
      <c r="I3385">
        <v>4751.07</v>
      </c>
      <c r="J3385">
        <v>3234.83</v>
      </c>
      <c r="K3385" s="1">
        <f t="shared" si="208"/>
        <v>2.1334551258375982</v>
      </c>
      <c r="L3385" t="s">
        <v>26</v>
      </c>
      <c r="M3385" s="2" t="s">
        <v>117</v>
      </c>
      <c r="N3385" s="3" t="str">
        <f t="shared" si="209"/>
        <v>Dec</v>
      </c>
      <c r="O3385" t="s">
        <v>21</v>
      </c>
      <c r="P3385" t="s">
        <v>22</v>
      </c>
      <c r="Q3385" t="str">
        <f t="shared" si="210"/>
        <v>Adult</v>
      </c>
      <c r="R3385" t="str">
        <f t="shared" si="211"/>
        <v>Profit</v>
      </c>
    </row>
    <row r="3386" spans="1:18">
      <c r="A3386">
        <v>3332</v>
      </c>
      <c r="B3386" t="s">
        <v>52</v>
      </c>
      <c r="C3386">
        <v>57</v>
      </c>
      <c r="D3386" t="s">
        <v>16</v>
      </c>
      <c r="E3386" t="s">
        <v>66</v>
      </c>
      <c r="F3386" t="s">
        <v>18</v>
      </c>
      <c r="G3386">
        <v>3676.09</v>
      </c>
      <c r="H3386">
        <v>1182.8599999999999</v>
      </c>
      <c r="I3386">
        <v>4749.8</v>
      </c>
      <c r="J3386">
        <v>3566.94</v>
      </c>
      <c r="K3386" s="1">
        <f t="shared" si="208"/>
        <v>3.0155217016384022</v>
      </c>
      <c r="L3386" t="s">
        <v>26</v>
      </c>
      <c r="M3386" s="2" t="s">
        <v>289</v>
      </c>
      <c r="N3386" s="3" t="str">
        <f t="shared" si="209"/>
        <v>Dec</v>
      </c>
      <c r="O3386" t="s">
        <v>28</v>
      </c>
      <c r="P3386" t="s">
        <v>39</v>
      </c>
      <c r="Q3386" t="str">
        <f t="shared" si="210"/>
        <v>Senior</v>
      </c>
      <c r="R3386" t="str">
        <f t="shared" si="211"/>
        <v>Profit</v>
      </c>
    </row>
    <row r="3387" spans="1:18">
      <c r="A3387">
        <v>8621</v>
      </c>
      <c r="B3387" t="s">
        <v>44</v>
      </c>
      <c r="C3387">
        <v>19</v>
      </c>
      <c r="D3387" t="s">
        <v>16</v>
      </c>
      <c r="E3387" t="s">
        <v>30</v>
      </c>
      <c r="F3387" t="s">
        <v>42</v>
      </c>
      <c r="G3387">
        <v>3593.07</v>
      </c>
      <c r="H3387">
        <v>182.85</v>
      </c>
      <c r="I3387">
        <v>4749.5600000000004</v>
      </c>
      <c r="J3387">
        <v>4566.71</v>
      </c>
      <c r="K3387" s="1">
        <f t="shared" si="208"/>
        <v>24.975170905113483</v>
      </c>
      <c r="L3387" t="s">
        <v>37</v>
      </c>
      <c r="M3387" s="2" t="s">
        <v>295</v>
      </c>
      <c r="N3387" s="3" t="str">
        <f t="shared" si="209"/>
        <v>Dec</v>
      </c>
      <c r="O3387" t="s">
        <v>28</v>
      </c>
      <c r="P3387" t="s">
        <v>22</v>
      </c>
      <c r="Q3387" t="str">
        <f t="shared" si="210"/>
        <v>Young</v>
      </c>
      <c r="R3387" t="str">
        <f t="shared" si="211"/>
        <v>Profit</v>
      </c>
    </row>
    <row r="3388" spans="1:18">
      <c r="A3388">
        <v>4637</v>
      </c>
      <c r="B3388" t="s">
        <v>34</v>
      </c>
      <c r="C3388">
        <v>45</v>
      </c>
      <c r="D3388" t="s">
        <v>16</v>
      </c>
      <c r="E3388" t="s">
        <v>53</v>
      </c>
      <c r="F3388" t="s">
        <v>18</v>
      </c>
      <c r="G3388">
        <v>2999.07</v>
      </c>
      <c r="H3388">
        <v>1666.64</v>
      </c>
      <c r="I3388">
        <v>4749.51</v>
      </c>
      <c r="J3388">
        <v>3082.87</v>
      </c>
      <c r="K3388" s="1">
        <f t="shared" si="208"/>
        <v>1.8497515960255362</v>
      </c>
      <c r="L3388" t="s">
        <v>19</v>
      </c>
      <c r="M3388" s="2" t="s">
        <v>376</v>
      </c>
      <c r="N3388" s="3" t="str">
        <f t="shared" si="209"/>
        <v>Aug</v>
      </c>
      <c r="O3388" t="s">
        <v>56</v>
      </c>
      <c r="P3388" t="s">
        <v>22</v>
      </c>
      <c r="Q3388" t="str">
        <f t="shared" si="210"/>
        <v>Senior</v>
      </c>
      <c r="R3388" t="str">
        <f t="shared" si="211"/>
        <v>Profit</v>
      </c>
    </row>
    <row r="3389" spans="1:18">
      <c r="A3389">
        <v>528</v>
      </c>
      <c r="B3389" t="s">
        <v>44</v>
      </c>
      <c r="C3389">
        <v>23</v>
      </c>
      <c r="D3389" t="s">
        <v>24</v>
      </c>
      <c r="E3389" t="s">
        <v>30</v>
      </c>
      <c r="F3389" t="s">
        <v>49</v>
      </c>
      <c r="G3389">
        <v>2740.93</v>
      </c>
      <c r="H3389">
        <v>255.36</v>
      </c>
      <c r="I3389">
        <v>4748.83</v>
      </c>
      <c r="J3389">
        <v>4493.47</v>
      </c>
      <c r="K3389" s="1">
        <f t="shared" si="208"/>
        <v>17.596608709273184</v>
      </c>
      <c r="L3389" t="s">
        <v>26</v>
      </c>
      <c r="M3389" s="2" t="s">
        <v>168</v>
      </c>
      <c r="N3389" s="3" t="str">
        <f t="shared" si="209"/>
        <v>Feb</v>
      </c>
      <c r="O3389" t="s">
        <v>28</v>
      </c>
      <c r="P3389" t="s">
        <v>22</v>
      </c>
      <c r="Q3389" t="str">
        <f t="shared" si="210"/>
        <v>Young</v>
      </c>
      <c r="R3389" t="str">
        <f t="shared" si="211"/>
        <v>Profit</v>
      </c>
    </row>
    <row r="3390" spans="1:18">
      <c r="A3390">
        <v>6294</v>
      </c>
      <c r="B3390" t="s">
        <v>52</v>
      </c>
      <c r="C3390">
        <v>40</v>
      </c>
      <c r="D3390" t="s">
        <v>24</v>
      </c>
      <c r="E3390" t="s">
        <v>66</v>
      </c>
      <c r="F3390" t="s">
        <v>18</v>
      </c>
      <c r="G3390">
        <v>2957.48</v>
      </c>
      <c r="H3390">
        <v>1722.53</v>
      </c>
      <c r="I3390">
        <v>4748</v>
      </c>
      <c r="J3390">
        <v>3025.47</v>
      </c>
      <c r="K3390" s="1">
        <f t="shared" si="208"/>
        <v>1.7564106285521877</v>
      </c>
      <c r="L3390" t="s">
        <v>31</v>
      </c>
      <c r="M3390" s="2" t="s">
        <v>71</v>
      </c>
      <c r="N3390" s="3" t="str">
        <f t="shared" si="209"/>
        <v>Sep</v>
      </c>
      <c r="O3390" t="s">
        <v>21</v>
      </c>
      <c r="P3390" t="s">
        <v>22</v>
      </c>
      <c r="Q3390" t="str">
        <f t="shared" si="210"/>
        <v>Adult</v>
      </c>
      <c r="R3390" t="str">
        <f t="shared" si="211"/>
        <v>Profit</v>
      </c>
    </row>
    <row r="3391" spans="1:18">
      <c r="A3391">
        <v>2232</v>
      </c>
      <c r="B3391" t="s">
        <v>44</v>
      </c>
      <c r="C3391">
        <v>52</v>
      </c>
      <c r="D3391" t="s">
        <v>24</v>
      </c>
      <c r="E3391" t="s">
        <v>66</v>
      </c>
      <c r="F3391" t="s">
        <v>49</v>
      </c>
      <c r="G3391">
        <v>2814.18</v>
      </c>
      <c r="H3391">
        <v>577.47</v>
      </c>
      <c r="I3391">
        <v>4747.63</v>
      </c>
      <c r="J3391">
        <v>4170.16</v>
      </c>
      <c r="K3391" s="1">
        <f t="shared" si="208"/>
        <v>7.2214314163506321</v>
      </c>
      <c r="L3391" t="s">
        <v>54</v>
      </c>
      <c r="M3391" s="2" t="s">
        <v>253</v>
      </c>
      <c r="N3391" s="3" t="str">
        <f t="shared" si="209"/>
        <v>Jan</v>
      </c>
      <c r="O3391" t="s">
        <v>28</v>
      </c>
      <c r="P3391" t="s">
        <v>22</v>
      </c>
      <c r="Q3391" t="str">
        <f t="shared" si="210"/>
        <v>Senior</v>
      </c>
      <c r="R3391" t="str">
        <f t="shared" si="211"/>
        <v>Profit</v>
      </c>
    </row>
    <row r="3392" spans="1:18">
      <c r="A3392">
        <v>4087</v>
      </c>
      <c r="B3392" t="s">
        <v>84</v>
      </c>
      <c r="C3392">
        <v>53</v>
      </c>
      <c r="D3392" t="s">
        <v>16</v>
      </c>
      <c r="E3392" t="s">
        <v>57</v>
      </c>
      <c r="F3392" t="s">
        <v>49</v>
      </c>
      <c r="G3392">
        <v>4178.1000000000004</v>
      </c>
      <c r="H3392">
        <v>1688.7</v>
      </c>
      <c r="I3392">
        <v>4745.3900000000003</v>
      </c>
      <c r="J3392">
        <v>3056.69</v>
      </c>
      <c r="K3392" s="1">
        <f t="shared" si="208"/>
        <v>1.8100846805234796</v>
      </c>
      <c r="L3392" t="s">
        <v>37</v>
      </c>
      <c r="M3392" s="2" t="s">
        <v>257</v>
      </c>
      <c r="N3392" s="3" t="str">
        <f t="shared" si="209"/>
        <v>Feb</v>
      </c>
      <c r="O3392" t="s">
        <v>21</v>
      </c>
      <c r="P3392" t="s">
        <v>22</v>
      </c>
      <c r="Q3392" t="str">
        <f t="shared" si="210"/>
        <v>Senior</v>
      </c>
      <c r="R3392" t="str">
        <f t="shared" si="211"/>
        <v>Profit</v>
      </c>
    </row>
    <row r="3393" spans="1:18">
      <c r="A3393">
        <v>2359</v>
      </c>
      <c r="B3393" t="s">
        <v>92</v>
      </c>
      <c r="C3393">
        <v>51</v>
      </c>
      <c r="D3393" t="s">
        <v>16</v>
      </c>
      <c r="E3393" t="s">
        <v>57</v>
      </c>
      <c r="F3393" t="s">
        <v>25</v>
      </c>
      <c r="G3393">
        <v>4255.58</v>
      </c>
      <c r="H3393">
        <v>1972.02</v>
      </c>
      <c r="I3393">
        <v>4745.18</v>
      </c>
      <c r="J3393">
        <v>2773.16</v>
      </c>
      <c r="K3393" s="1">
        <f t="shared" si="208"/>
        <v>1.4062534862729585</v>
      </c>
      <c r="L3393" t="s">
        <v>54</v>
      </c>
      <c r="M3393" s="2" t="s">
        <v>276</v>
      </c>
      <c r="N3393" s="3" t="str">
        <f t="shared" si="209"/>
        <v>Nov</v>
      </c>
      <c r="O3393" t="s">
        <v>21</v>
      </c>
      <c r="P3393" t="s">
        <v>22</v>
      </c>
      <c r="Q3393" t="str">
        <f t="shared" si="210"/>
        <v>Senior</v>
      </c>
      <c r="R3393" t="str">
        <f t="shared" si="211"/>
        <v>Profit</v>
      </c>
    </row>
    <row r="3394" spans="1:18">
      <c r="A3394">
        <v>2520</v>
      </c>
      <c r="B3394" t="s">
        <v>34</v>
      </c>
      <c r="C3394">
        <v>51</v>
      </c>
      <c r="D3394" t="s">
        <v>24</v>
      </c>
      <c r="E3394" t="s">
        <v>35</v>
      </c>
      <c r="F3394" t="s">
        <v>25</v>
      </c>
      <c r="G3394">
        <v>3667.8</v>
      </c>
      <c r="H3394">
        <v>1230.25</v>
      </c>
      <c r="I3394">
        <v>4744.53</v>
      </c>
      <c r="J3394">
        <v>3514.28</v>
      </c>
      <c r="K3394" s="1">
        <f t="shared" ref="K3394:K3457" si="212">J3394/H3394</f>
        <v>2.8565576102418211</v>
      </c>
      <c r="L3394" t="s">
        <v>19</v>
      </c>
      <c r="M3394" s="2" t="s">
        <v>302</v>
      </c>
      <c r="N3394" s="3" t="str">
        <f t="shared" ref="N3394:N3457" si="213">TEXT(M3394,"MMM")</f>
        <v>Aug</v>
      </c>
      <c r="O3394" t="s">
        <v>21</v>
      </c>
      <c r="P3394" t="s">
        <v>22</v>
      </c>
      <c r="Q3394" t="str">
        <f t="shared" ref="Q3394:Q3457" si="214">IF(C3394&gt;=18,IF(C3394&lt;=25,"Young",IF(C3394&lt;=40,"Adult",IF(C3394&lt;=60,"Senior",""))),"")</f>
        <v>Senior</v>
      </c>
      <c r="R3394" t="str">
        <f t="shared" ref="R3394:R3457" si="215">IF(J3394&gt;0,"Profit","Loss")</f>
        <v>Profit</v>
      </c>
    </row>
    <row r="3395" spans="1:18">
      <c r="A3395">
        <v>8702</v>
      </c>
      <c r="B3395" t="s">
        <v>15</v>
      </c>
      <c r="C3395">
        <v>60</v>
      </c>
      <c r="D3395" t="s">
        <v>24</v>
      </c>
      <c r="E3395" t="s">
        <v>53</v>
      </c>
      <c r="F3395" t="s">
        <v>36</v>
      </c>
      <c r="G3395">
        <v>3070.83</v>
      </c>
      <c r="H3395">
        <v>1099.07</v>
      </c>
      <c r="I3395">
        <v>4742.17</v>
      </c>
      <c r="J3395">
        <v>3643.1</v>
      </c>
      <c r="K3395" s="1">
        <f t="shared" si="212"/>
        <v>3.3147115288380178</v>
      </c>
      <c r="L3395" t="s">
        <v>37</v>
      </c>
      <c r="M3395" s="2" t="s">
        <v>27</v>
      </c>
      <c r="N3395" s="3" t="str">
        <f t="shared" si="213"/>
        <v>Mar</v>
      </c>
      <c r="O3395" t="s">
        <v>28</v>
      </c>
      <c r="P3395" t="s">
        <v>39</v>
      </c>
      <c r="Q3395" t="str">
        <f t="shared" si="214"/>
        <v>Senior</v>
      </c>
      <c r="R3395" t="str">
        <f t="shared" si="215"/>
        <v>Profit</v>
      </c>
    </row>
    <row r="3396" spans="1:18">
      <c r="A3396">
        <v>6267</v>
      </c>
      <c r="B3396" t="s">
        <v>47</v>
      </c>
      <c r="C3396">
        <v>34</v>
      </c>
      <c r="D3396" t="s">
        <v>16</v>
      </c>
      <c r="E3396" t="s">
        <v>17</v>
      </c>
      <c r="F3396" t="s">
        <v>36</v>
      </c>
      <c r="G3396">
        <v>3870.27</v>
      </c>
      <c r="H3396">
        <v>1012.75</v>
      </c>
      <c r="I3396">
        <v>4742.1499999999996</v>
      </c>
      <c r="J3396">
        <v>3729.4</v>
      </c>
      <c r="K3396" s="1">
        <f t="shared" si="212"/>
        <v>3.6824487780794866</v>
      </c>
      <c r="L3396" t="s">
        <v>26</v>
      </c>
      <c r="M3396" s="2" t="s">
        <v>388</v>
      </c>
      <c r="N3396" s="3" t="str">
        <f t="shared" si="213"/>
        <v>Nov</v>
      </c>
      <c r="O3396" t="s">
        <v>51</v>
      </c>
      <c r="P3396" t="s">
        <v>22</v>
      </c>
      <c r="Q3396" t="str">
        <f t="shared" si="214"/>
        <v>Adult</v>
      </c>
      <c r="R3396" t="str">
        <f t="shared" si="215"/>
        <v>Profit</v>
      </c>
    </row>
    <row r="3397" spans="1:18">
      <c r="A3397">
        <v>7316</v>
      </c>
      <c r="B3397" t="s">
        <v>29</v>
      </c>
      <c r="C3397">
        <v>59</v>
      </c>
      <c r="D3397" t="s">
        <v>16</v>
      </c>
      <c r="E3397" t="s">
        <v>66</v>
      </c>
      <c r="F3397" t="s">
        <v>49</v>
      </c>
      <c r="G3397">
        <v>3761.38</v>
      </c>
      <c r="H3397">
        <v>1064.19</v>
      </c>
      <c r="I3397">
        <v>4741.8500000000004</v>
      </c>
      <c r="J3397">
        <v>3677.66</v>
      </c>
      <c r="K3397" s="1">
        <f t="shared" si="212"/>
        <v>3.4558302558753602</v>
      </c>
      <c r="L3397" t="s">
        <v>54</v>
      </c>
      <c r="M3397" s="2" t="s">
        <v>316</v>
      </c>
      <c r="N3397" s="3" t="str">
        <f t="shared" si="213"/>
        <v>Jun</v>
      </c>
      <c r="O3397" t="s">
        <v>28</v>
      </c>
      <c r="P3397" t="s">
        <v>22</v>
      </c>
      <c r="Q3397" t="str">
        <f t="shared" si="214"/>
        <v>Senior</v>
      </c>
      <c r="R3397" t="str">
        <f t="shared" si="215"/>
        <v>Profit</v>
      </c>
    </row>
    <row r="3398" spans="1:18">
      <c r="A3398">
        <v>5495</v>
      </c>
      <c r="B3398" t="s">
        <v>40</v>
      </c>
      <c r="C3398">
        <v>33</v>
      </c>
      <c r="D3398" t="s">
        <v>24</v>
      </c>
      <c r="E3398" t="s">
        <v>17</v>
      </c>
      <c r="F3398" t="s">
        <v>36</v>
      </c>
      <c r="G3398">
        <v>3052.53</v>
      </c>
      <c r="H3398">
        <v>1079.69</v>
      </c>
      <c r="I3398">
        <v>4741.46</v>
      </c>
      <c r="J3398">
        <v>3661.77</v>
      </c>
      <c r="K3398" s="1">
        <f t="shared" si="212"/>
        <v>3.3915012642517759</v>
      </c>
      <c r="L3398" t="s">
        <v>37</v>
      </c>
      <c r="M3398" s="2" t="s">
        <v>322</v>
      </c>
      <c r="N3398" s="3" t="str">
        <f t="shared" si="213"/>
        <v>Jun</v>
      </c>
      <c r="O3398" t="s">
        <v>28</v>
      </c>
      <c r="P3398" t="s">
        <v>39</v>
      </c>
      <c r="Q3398" t="str">
        <f t="shared" si="214"/>
        <v>Adult</v>
      </c>
      <c r="R3398" t="str">
        <f t="shared" si="215"/>
        <v>Profit</v>
      </c>
    </row>
    <row r="3399" spans="1:18">
      <c r="A3399">
        <v>8916</v>
      </c>
      <c r="B3399" t="s">
        <v>34</v>
      </c>
      <c r="C3399">
        <v>46</v>
      </c>
      <c r="D3399" t="s">
        <v>24</v>
      </c>
      <c r="E3399" t="s">
        <v>41</v>
      </c>
      <c r="F3399" t="s">
        <v>36</v>
      </c>
      <c r="G3399">
        <v>3122.23</v>
      </c>
      <c r="H3399">
        <v>1274.54</v>
      </c>
      <c r="I3399">
        <v>4740.88</v>
      </c>
      <c r="J3399">
        <v>3466.34</v>
      </c>
      <c r="K3399" s="1">
        <f t="shared" si="212"/>
        <v>2.7196792568299153</v>
      </c>
      <c r="L3399" t="s">
        <v>54</v>
      </c>
      <c r="M3399" s="2" t="s">
        <v>176</v>
      </c>
      <c r="N3399" s="3" t="str">
        <f t="shared" si="213"/>
        <v>May</v>
      </c>
      <c r="O3399" t="s">
        <v>33</v>
      </c>
      <c r="P3399" t="s">
        <v>39</v>
      </c>
      <c r="Q3399" t="str">
        <f t="shared" si="214"/>
        <v>Senior</v>
      </c>
      <c r="R3399" t="str">
        <f t="shared" si="215"/>
        <v>Profit</v>
      </c>
    </row>
    <row r="3400" spans="1:18">
      <c r="A3400">
        <v>6955</v>
      </c>
      <c r="B3400" t="s">
        <v>15</v>
      </c>
      <c r="C3400">
        <v>34</v>
      </c>
      <c r="D3400" t="s">
        <v>24</v>
      </c>
      <c r="E3400" t="s">
        <v>66</v>
      </c>
      <c r="F3400" t="s">
        <v>42</v>
      </c>
      <c r="G3400">
        <v>3427.8</v>
      </c>
      <c r="H3400">
        <v>460.98</v>
      </c>
      <c r="I3400">
        <v>4739.72</v>
      </c>
      <c r="J3400">
        <v>4278.74</v>
      </c>
      <c r="K3400" s="1">
        <f t="shared" si="212"/>
        <v>9.2818343529003418</v>
      </c>
      <c r="L3400" t="s">
        <v>37</v>
      </c>
      <c r="M3400" s="2" t="s">
        <v>367</v>
      </c>
      <c r="N3400" s="3" t="str">
        <f t="shared" si="213"/>
        <v>Feb</v>
      </c>
      <c r="O3400" t="s">
        <v>21</v>
      </c>
      <c r="P3400" t="s">
        <v>39</v>
      </c>
      <c r="Q3400" t="str">
        <f t="shared" si="214"/>
        <v>Adult</v>
      </c>
      <c r="R3400" t="str">
        <f t="shared" si="215"/>
        <v>Profit</v>
      </c>
    </row>
    <row r="3401" spans="1:18">
      <c r="A3401">
        <v>5133</v>
      </c>
      <c r="B3401" t="s">
        <v>52</v>
      </c>
      <c r="C3401">
        <v>51</v>
      </c>
      <c r="D3401" t="s">
        <v>16</v>
      </c>
      <c r="E3401" t="s">
        <v>35</v>
      </c>
      <c r="F3401" t="s">
        <v>36</v>
      </c>
      <c r="G3401">
        <v>2773.92</v>
      </c>
      <c r="H3401">
        <v>1906.81</v>
      </c>
      <c r="I3401">
        <v>4738.2</v>
      </c>
      <c r="J3401">
        <v>2831.39</v>
      </c>
      <c r="K3401" s="1">
        <f t="shared" si="212"/>
        <v>1.4848831294150964</v>
      </c>
      <c r="L3401" t="s">
        <v>37</v>
      </c>
      <c r="M3401" s="2" t="s">
        <v>387</v>
      </c>
      <c r="N3401" s="3" t="str">
        <f t="shared" si="213"/>
        <v>May</v>
      </c>
      <c r="O3401" t="s">
        <v>28</v>
      </c>
      <c r="P3401" t="s">
        <v>22</v>
      </c>
      <c r="Q3401" t="str">
        <f t="shared" si="214"/>
        <v>Senior</v>
      </c>
      <c r="R3401" t="str">
        <f t="shared" si="215"/>
        <v>Profit</v>
      </c>
    </row>
    <row r="3402" spans="1:18">
      <c r="A3402">
        <v>2644</v>
      </c>
      <c r="B3402" t="s">
        <v>47</v>
      </c>
      <c r="C3402">
        <v>44</v>
      </c>
      <c r="D3402" t="s">
        <v>16</v>
      </c>
      <c r="E3402" t="s">
        <v>59</v>
      </c>
      <c r="F3402" t="s">
        <v>18</v>
      </c>
      <c r="G3402">
        <v>3415.92</v>
      </c>
      <c r="H3402">
        <v>931.14</v>
      </c>
      <c r="I3402">
        <v>4738</v>
      </c>
      <c r="J3402">
        <v>3806.86</v>
      </c>
      <c r="K3402" s="1">
        <f t="shared" si="212"/>
        <v>4.0883862791846557</v>
      </c>
      <c r="L3402" t="s">
        <v>37</v>
      </c>
      <c r="M3402" s="2" t="s">
        <v>70</v>
      </c>
      <c r="N3402" s="3" t="str">
        <f t="shared" si="213"/>
        <v>Aug</v>
      </c>
      <c r="O3402" t="s">
        <v>21</v>
      </c>
      <c r="P3402" t="s">
        <v>22</v>
      </c>
      <c r="Q3402" t="str">
        <f t="shared" si="214"/>
        <v>Senior</v>
      </c>
      <c r="R3402" t="str">
        <f t="shared" si="215"/>
        <v>Profit</v>
      </c>
    </row>
    <row r="3403" spans="1:18">
      <c r="A3403">
        <v>9398</v>
      </c>
      <c r="B3403" t="s">
        <v>40</v>
      </c>
      <c r="C3403">
        <v>33</v>
      </c>
      <c r="D3403" t="s">
        <v>24</v>
      </c>
      <c r="E3403" t="s">
        <v>17</v>
      </c>
      <c r="F3403" t="s">
        <v>25</v>
      </c>
      <c r="G3403">
        <v>3820.51</v>
      </c>
      <c r="H3403">
        <v>1665.7</v>
      </c>
      <c r="I3403">
        <v>4737.83</v>
      </c>
      <c r="J3403">
        <v>3072.13</v>
      </c>
      <c r="K3403" s="1">
        <f t="shared" si="212"/>
        <v>1.8443477216785735</v>
      </c>
      <c r="L3403" t="s">
        <v>37</v>
      </c>
      <c r="M3403" s="2" t="s">
        <v>384</v>
      </c>
      <c r="N3403" s="3" t="str">
        <f t="shared" si="213"/>
        <v>Mar</v>
      </c>
      <c r="O3403" t="s">
        <v>28</v>
      </c>
      <c r="P3403" t="s">
        <v>39</v>
      </c>
      <c r="Q3403" t="str">
        <f t="shared" si="214"/>
        <v>Adult</v>
      </c>
      <c r="R3403" t="str">
        <f t="shared" si="215"/>
        <v>Profit</v>
      </c>
    </row>
    <row r="3404" spans="1:18">
      <c r="A3404">
        <v>3766</v>
      </c>
      <c r="B3404" t="s">
        <v>34</v>
      </c>
      <c r="C3404">
        <v>50</v>
      </c>
      <c r="D3404" t="s">
        <v>16</v>
      </c>
      <c r="E3404" t="s">
        <v>35</v>
      </c>
      <c r="F3404" t="s">
        <v>18</v>
      </c>
      <c r="G3404">
        <v>3092.22</v>
      </c>
      <c r="H3404">
        <v>183.26</v>
      </c>
      <c r="I3404">
        <v>4737.7700000000004</v>
      </c>
      <c r="J3404">
        <v>4554.51</v>
      </c>
      <c r="K3404" s="1">
        <f t="shared" si="212"/>
        <v>24.852722907344759</v>
      </c>
      <c r="L3404" t="s">
        <v>31</v>
      </c>
      <c r="M3404" s="2" t="s">
        <v>153</v>
      </c>
      <c r="N3404" s="3" t="str">
        <f t="shared" si="213"/>
        <v>Apr</v>
      </c>
      <c r="O3404" t="s">
        <v>51</v>
      </c>
      <c r="P3404" t="s">
        <v>22</v>
      </c>
      <c r="Q3404" t="str">
        <f t="shared" si="214"/>
        <v>Senior</v>
      </c>
      <c r="R3404" t="str">
        <f t="shared" si="215"/>
        <v>Profit</v>
      </c>
    </row>
    <row r="3405" spans="1:18">
      <c r="A3405">
        <v>3167</v>
      </c>
      <c r="B3405" t="s">
        <v>15</v>
      </c>
      <c r="C3405">
        <v>59</v>
      </c>
      <c r="D3405" t="s">
        <v>24</v>
      </c>
      <c r="E3405" t="s">
        <v>17</v>
      </c>
      <c r="F3405" t="s">
        <v>42</v>
      </c>
      <c r="G3405">
        <v>4162.43</v>
      </c>
      <c r="H3405">
        <v>1620.46</v>
      </c>
      <c r="I3405">
        <v>4736.62</v>
      </c>
      <c r="J3405">
        <v>3116.16</v>
      </c>
      <c r="K3405" s="1">
        <f t="shared" si="212"/>
        <v>1.9230095158164964</v>
      </c>
      <c r="L3405" t="s">
        <v>31</v>
      </c>
      <c r="M3405" s="2" t="s">
        <v>171</v>
      </c>
      <c r="N3405" s="3" t="str">
        <f t="shared" si="213"/>
        <v>Jan</v>
      </c>
      <c r="O3405" t="s">
        <v>21</v>
      </c>
      <c r="P3405" t="s">
        <v>22</v>
      </c>
      <c r="Q3405" t="str">
        <f t="shared" si="214"/>
        <v>Senior</v>
      </c>
      <c r="R3405" t="str">
        <f t="shared" si="215"/>
        <v>Profit</v>
      </c>
    </row>
    <row r="3406" spans="1:18">
      <c r="A3406">
        <v>7051</v>
      </c>
      <c r="B3406" t="s">
        <v>44</v>
      </c>
      <c r="C3406">
        <v>37</v>
      </c>
      <c r="D3406" t="s">
        <v>16</v>
      </c>
      <c r="E3406" t="s">
        <v>41</v>
      </c>
      <c r="F3406" t="s">
        <v>25</v>
      </c>
      <c r="G3406">
        <v>3026.8</v>
      </c>
      <c r="H3406">
        <v>539.13</v>
      </c>
      <c r="I3406">
        <v>4736.4799999999996</v>
      </c>
      <c r="J3406">
        <v>4197.3500000000004</v>
      </c>
      <c r="K3406" s="1">
        <f t="shared" si="212"/>
        <v>7.7854135366238202</v>
      </c>
      <c r="L3406" t="s">
        <v>26</v>
      </c>
      <c r="M3406" s="2" t="s">
        <v>274</v>
      </c>
      <c r="N3406" s="3" t="str">
        <f t="shared" si="213"/>
        <v>Sep</v>
      </c>
      <c r="O3406" t="s">
        <v>56</v>
      </c>
      <c r="P3406" t="s">
        <v>22</v>
      </c>
      <c r="Q3406" t="str">
        <f t="shared" si="214"/>
        <v>Adult</v>
      </c>
      <c r="R3406" t="str">
        <f t="shared" si="215"/>
        <v>Profit</v>
      </c>
    </row>
    <row r="3407" spans="1:18">
      <c r="A3407">
        <v>9377</v>
      </c>
      <c r="B3407" t="s">
        <v>92</v>
      </c>
      <c r="C3407">
        <v>29</v>
      </c>
      <c r="D3407" t="s">
        <v>16</v>
      </c>
      <c r="E3407" t="s">
        <v>66</v>
      </c>
      <c r="F3407" t="s">
        <v>36</v>
      </c>
      <c r="G3407">
        <v>2767.87</v>
      </c>
      <c r="H3407">
        <v>306.32</v>
      </c>
      <c r="I3407">
        <v>4734.71</v>
      </c>
      <c r="J3407">
        <v>4428.3900000000003</v>
      </c>
      <c r="K3407" s="1">
        <f t="shared" si="212"/>
        <v>14.456744580830506</v>
      </c>
      <c r="L3407" t="s">
        <v>26</v>
      </c>
      <c r="M3407" s="2" t="s">
        <v>275</v>
      </c>
      <c r="N3407" s="3" t="str">
        <f t="shared" si="213"/>
        <v>Jan</v>
      </c>
      <c r="O3407" t="s">
        <v>56</v>
      </c>
      <c r="P3407" t="s">
        <v>39</v>
      </c>
      <c r="Q3407" t="str">
        <f t="shared" si="214"/>
        <v>Adult</v>
      </c>
      <c r="R3407" t="str">
        <f t="shared" si="215"/>
        <v>Profit</v>
      </c>
    </row>
    <row r="3408" spans="1:18">
      <c r="A3408">
        <v>9176</v>
      </c>
      <c r="B3408" t="s">
        <v>44</v>
      </c>
      <c r="C3408">
        <v>25</v>
      </c>
      <c r="D3408" t="s">
        <v>24</v>
      </c>
      <c r="E3408" t="s">
        <v>17</v>
      </c>
      <c r="F3408" t="s">
        <v>18</v>
      </c>
      <c r="G3408">
        <v>2931.51</v>
      </c>
      <c r="H3408">
        <v>1751.29</v>
      </c>
      <c r="I3408">
        <v>4733.29</v>
      </c>
      <c r="J3408">
        <v>2982</v>
      </c>
      <c r="K3408" s="1">
        <f t="shared" si="212"/>
        <v>1.7027448338082214</v>
      </c>
      <c r="L3408" t="s">
        <v>19</v>
      </c>
      <c r="M3408" s="2" t="s">
        <v>128</v>
      </c>
      <c r="N3408" s="3" t="str">
        <f t="shared" si="213"/>
        <v>Dec</v>
      </c>
      <c r="O3408" t="s">
        <v>56</v>
      </c>
      <c r="P3408" t="s">
        <v>22</v>
      </c>
      <c r="Q3408" t="str">
        <f t="shared" si="214"/>
        <v>Young</v>
      </c>
      <c r="R3408" t="str">
        <f t="shared" si="215"/>
        <v>Profit</v>
      </c>
    </row>
    <row r="3409" spans="1:18">
      <c r="A3409">
        <v>5409</v>
      </c>
      <c r="B3409" t="s">
        <v>47</v>
      </c>
      <c r="C3409">
        <v>18</v>
      </c>
      <c r="D3409" t="s">
        <v>24</v>
      </c>
      <c r="E3409" t="s">
        <v>53</v>
      </c>
      <c r="F3409" t="s">
        <v>49</v>
      </c>
      <c r="G3409">
        <v>4082.43</v>
      </c>
      <c r="H3409">
        <v>1503.38</v>
      </c>
      <c r="I3409">
        <v>4732.16</v>
      </c>
      <c r="J3409">
        <v>3228.78</v>
      </c>
      <c r="K3409" s="1">
        <f t="shared" si="212"/>
        <v>2.1476805598052389</v>
      </c>
      <c r="L3409" t="s">
        <v>54</v>
      </c>
      <c r="M3409" s="2" t="s">
        <v>158</v>
      </c>
      <c r="N3409" s="3" t="str">
        <f t="shared" si="213"/>
        <v>Jan</v>
      </c>
      <c r="O3409" t="s">
        <v>51</v>
      </c>
      <c r="P3409" t="s">
        <v>39</v>
      </c>
      <c r="Q3409" t="str">
        <f t="shared" si="214"/>
        <v>Young</v>
      </c>
      <c r="R3409" t="str">
        <f t="shared" si="215"/>
        <v>Profit</v>
      </c>
    </row>
    <row r="3410" spans="1:18">
      <c r="A3410">
        <v>839</v>
      </c>
      <c r="B3410" t="s">
        <v>47</v>
      </c>
      <c r="C3410">
        <v>58</v>
      </c>
      <c r="D3410" t="s">
        <v>16</v>
      </c>
      <c r="E3410" t="s">
        <v>41</v>
      </c>
      <c r="F3410" t="s">
        <v>18</v>
      </c>
      <c r="G3410">
        <v>2778.48</v>
      </c>
      <c r="H3410">
        <v>810.21</v>
      </c>
      <c r="I3410">
        <v>4732.07</v>
      </c>
      <c r="J3410">
        <v>3921.86</v>
      </c>
      <c r="K3410" s="1">
        <f t="shared" si="212"/>
        <v>4.8405475123733348</v>
      </c>
      <c r="L3410" t="s">
        <v>26</v>
      </c>
      <c r="M3410" s="2" t="s">
        <v>235</v>
      </c>
      <c r="N3410" s="3" t="str">
        <f t="shared" si="213"/>
        <v>Aug</v>
      </c>
      <c r="O3410" t="s">
        <v>33</v>
      </c>
      <c r="P3410" t="s">
        <v>22</v>
      </c>
      <c r="Q3410" t="str">
        <f t="shared" si="214"/>
        <v>Senior</v>
      </c>
      <c r="R3410" t="str">
        <f t="shared" si="215"/>
        <v>Profit</v>
      </c>
    </row>
    <row r="3411" spans="1:18">
      <c r="A3411">
        <v>9542</v>
      </c>
      <c r="B3411" t="s">
        <v>23</v>
      </c>
      <c r="C3411">
        <v>50</v>
      </c>
      <c r="D3411" t="s">
        <v>16</v>
      </c>
      <c r="E3411" t="s">
        <v>30</v>
      </c>
      <c r="F3411" t="s">
        <v>49</v>
      </c>
      <c r="G3411">
        <v>3573.05</v>
      </c>
      <c r="H3411">
        <v>237.57</v>
      </c>
      <c r="I3411">
        <v>4730.99</v>
      </c>
      <c r="J3411">
        <v>4493.42</v>
      </c>
      <c r="K3411" s="1">
        <f t="shared" si="212"/>
        <v>18.914088479185082</v>
      </c>
      <c r="L3411" t="s">
        <v>31</v>
      </c>
      <c r="M3411" s="2" t="s">
        <v>319</v>
      </c>
      <c r="N3411" s="3" t="str">
        <f t="shared" si="213"/>
        <v>Nov</v>
      </c>
      <c r="O3411" t="s">
        <v>56</v>
      </c>
      <c r="P3411" t="s">
        <v>22</v>
      </c>
      <c r="Q3411" t="str">
        <f t="shared" si="214"/>
        <v>Senior</v>
      </c>
      <c r="R3411" t="str">
        <f t="shared" si="215"/>
        <v>Profit</v>
      </c>
    </row>
    <row r="3412" spans="1:18">
      <c r="A3412">
        <v>9547</v>
      </c>
      <c r="B3412" t="s">
        <v>40</v>
      </c>
      <c r="C3412">
        <v>40</v>
      </c>
      <c r="D3412" t="s">
        <v>24</v>
      </c>
      <c r="E3412" t="s">
        <v>66</v>
      </c>
      <c r="F3412" t="s">
        <v>36</v>
      </c>
      <c r="G3412">
        <v>3496.69</v>
      </c>
      <c r="H3412">
        <v>1452.78</v>
      </c>
      <c r="I3412">
        <v>4730.63</v>
      </c>
      <c r="J3412">
        <v>3277.85</v>
      </c>
      <c r="K3412" s="1">
        <f t="shared" si="212"/>
        <v>2.2562604110739408</v>
      </c>
      <c r="L3412" t="s">
        <v>37</v>
      </c>
      <c r="M3412" s="2" t="s">
        <v>301</v>
      </c>
      <c r="N3412" s="3" t="str">
        <f t="shared" si="213"/>
        <v>Mar</v>
      </c>
      <c r="O3412" t="s">
        <v>33</v>
      </c>
      <c r="P3412" t="s">
        <v>22</v>
      </c>
      <c r="Q3412" t="str">
        <f t="shared" si="214"/>
        <v>Adult</v>
      </c>
      <c r="R3412" t="str">
        <f t="shared" si="215"/>
        <v>Profit</v>
      </c>
    </row>
    <row r="3413" spans="1:18">
      <c r="A3413">
        <v>6958</v>
      </c>
      <c r="B3413" t="s">
        <v>84</v>
      </c>
      <c r="C3413">
        <v>20</v>
      </c>
      <c r="D3413" t="s">
        <v>24</v>
      </c>
      <c r="E3413" t="s">
        <v>30</v>
      </c>
      <c r="F3413" t="s">
        <v>18</v>
      </c>
      <c r="G3413">
        <v>4108.05</v>
      </c>
      <c r="H3413">
        <v>1036.33</v>
      </c>
      <c r="I3413">
        <v>4730.3599999999997</v>
      </c>
      <c r="J3413">
        <v>3694.03</v>
      </c>
      <c r="K3413" s="1">
        <f t="shared" si="212"/>
        <v>3.564530603186244</v>
      </c>
      <c r="L3413" t="s">
        <v>31</v>
      </c>
      <c r="M3413" s="2" t="s">
        <v>152</v>
      </c>
      <c r="N3413" s="3" t="str">
        <f t="shared" si="213"/>
        <v>Nov</v>
      </c>
      <c r="O3413" t="s">
        <v>51</v>
      </c>
      <c r="P3413" t="s">
        <v>39</v>
      </c>
      <c r="Q3413" t="str">
        <f t="shared" si="214"/>
        <v>Young</v>
      </c>
      <c r="R3413" t="str">
        <f t="shared" si="215"/>
        <v>Profit</v>
      </c>
    </row>
    <row r="3414" spans="1:18">
      <c r="A3414">
        <v>7845</v>
      </c>
      <c r="B3414" t="s">
        <v>84</v>
      </c>
      <c r="C3414">
        <v>34</v>
      </c>
      <c r="D3414" t="s">
        <v>24</v>
      </c>
      <c r="E3414" t="s">
        <v>66</v>
      </c>
      <c r="F3414" t="s">
        <v>49</v>
      </c>
      <c r="G3414">
        <v>4222.62</v>
      </c>
      <c r="H3414">
        <v>837.86</v>
      </c>
      <c r="I3414">
        <v>4729.8500000000004</v>
      </c>
      <c r="J3414">
        <v>3891.99</v>
      </c>
      <c r="K3414" s="1">
        <f t="shared" si="212"/>
        <v>4.6451555152412096</v>
      </c>
      <c r="L3414" t="s">
        <v>37</v>
      </c>
      <c r="M3414" s="2" t="s">
        <v>357</v>
      </c>
      <c r="N3414" s="3" t="str">
        <f t="shared" si="213"/>
        <v>Nov</v>
      </c>
      <c r="O3414" t="s">
        <v>21</v>
      </c>
      <c r="P3414" t="s">
        <v>22</v>
      </c>
      <c r="Q3414" t="str">
        <f t="shared" si="214"/>
        <v>Adult</v>
      </c>
      <c r="R3414" t="str">
        <f t="shared" si="215"/>
        <v>Profit</v>
      </c>
    </row>
    <row r="3415" spans="1:18">
      <c r="A3415">
        <v>2091</v>
      </c>
      <c r="B3415" t="s">
        <v>15</v>
      </c>
      <c r="C3415">
        <v>36</v>
      </c>
      <c r="D3415" t="s">
        <v>16</v>
      </c>
      <c r="E3415" t="s">
        <v>53</v>
      </c>
      <c r="F3415" t="s">
        <v>36</v>
      </c>
      <c r="G3415">
        <v>3801.88</v>
      </c>
      <c r="H3415">
        <v>863.07</v>
      </c>
      <c r="I3415">
        <v>4729.6899999999996</v>
      </c>
      <c r="J3415">
        <v>3866.62</v>
      </c>
      <c r="K3415" s="1">
        <f t="shared" si="212"/>
        <v>4.4800769346634688</v>
      </c>
      <c r="L3415" t="s">
        <v>31</v>
      </c>
      <c r="M3415" s="2" t="s">
        <v>134</v>
      </c>
      <c r="N3415" s="3" t="str">
        <f t="shared" si="213"/>
        <v>Jul</v>
      </c>
      <c r="O3415" t="s">
        <v>33</v>
      </c>
      <c r="P3415" t="s">
        <v>22</v>
      </c>
      <c r="Q3415" t="str">
        <f t="shared" si="214"/>
        <v>Adult</v>
      </c>
      <c r="R3415" t="str">
        <f t="shared" si="215"/>
        <v>Profit</v>
      </c>
    </row>
    <row r="3416" spans="1:18">
      <c r="A3416">
        <v>354</v>
      </c>
      <c r="B3416" t="s">
        <v>47</v>
      </c>
      <c r="C3416">
        <v>20</v>
      </c>
      <c r="D3416" t="s">
        <v>24</v>
      </c>
      <c r="E3416" t="s">
        <v>59</v>
      </c>
      <c r="F3416" t="s">
        <v>49</v>
      </c>
      <c r="G3416">
        <v>3251.65</v>
      </c>
      <c r="H3416">
        <v>147.34</v>
      </c>
      <c r="I3416">
        <v>4729.47</v>
      </c>
      <c r="J3416">
        <v>4582.13</v>
      </c>
      <c r="K3416" s="1">
        <f t="shared" si="212"/>
        <v>31.099022668657526</v>
      </c>
      <c r="L3416" t="s">
        <v>54</v>
      </c>
      <c r="M3416" s="2" t="s">
        <v>274</v>
      </c>
      <c r="N3416" s="3" t="str">
        <f t="shared" si="213"/>
        <v>Sep</v>
      </c>
      <c r="O3416" t="s">
        <v>33</v>
      </c>
      <c r="P3416" t="s">
        <v>22</v>
      </c>
      <c r="Q3416" t="str">
        <f t="shared" si="214"/>
        <v>Young</v>
      </c>
      <c r="R3416" t="str">
        <f t="shared" si="215"/>
        <v>Profit</v>
      </c>
    </row>
    <row r="3417" spans="1:18">
      <c r="A3417">
        <v>3162</v>
      </c>
      <c r="B3417" t="s">
        <v>92</v>
      </c>
      <c r="C3417">
        <v>40</v>
      </c>
      <c r="D3417" t="s">
        <v>16</v>
      </c>
      <c r="E3417" t="s">
        <v>17</v>
      </c>
      <c r="F3417" t="s">
        <v>18</v>
      </c>
      <c r="G3417">
        <v>3245.93</v>
      </c>
      <c r="H3417">
        <v>1148.8399999999999</v>
      </c>
      <c r="I3417">
        <v>4728.87</v>
      </c>
      <c r="J3417">
        <v>3580.03</v>
      </c>
      <c r="K3417" s="1">
        <f t="shared" si="212"/>
        <v>3.1162128755962542</v>
      </c>
      <c r="L3417" t="s">
        <v>26</v>
      </c>
      <c r="M3417" s="2" t="s">
        <v>244</v>
      </c>
      <c r="N3417" s="3" t="str">
        <f t="shared" si="213"/>
        <v>Jun</v>
      </c>
      <c r="O3417" t="s">
        <v>21</v>
      </c>
      <c r="P3417" t="s">
        <v>22</v>
      </c>
      <c r="Q3417" t="str">
        <f t="shared" si="214"/>
        <v>Adult</v>
      </c>
      <c r="R3417" t="str">
        <f t="shared" si="215"/>
        <v>Profit</v>
      </c>
    </row>
    <row r="3418" spans="1:18">
      <c r="A3418">
        <v>5199</v>
      </c>
      <c r="B3418" t="s">
        <v>84</v>
      </c>
      <c r="C3418">
        <v>25</v>
      </c>
      <c r="D3418" t="s">
        <v>24</v>
      </c>
      <c r="E3418" t="s">
        <v>53</v>
      </c>
      <c r="F3418" t="s">
        <v>42</v>
      </c>
      <c r="G3418">
        <v>3728.28</v>
      </c>
      <c r="H3418">
        <v>1007.7</v>
      </c>
      <c r="I3418">
        <v>4726.28</v>
      </c>
      <c r="J3418">
        <v>3718.58</v>
      </c>
      <c r="K3418" s="1">
        <f t="shared" si="212"/>
        <v>3.6901657239257712</v>
      </c>
      <c r="L3418" t="s">
        <v>19</v>
      </c>
      <c r="M3418" s="2" t="s">
        <v>410</v>
      </c>
      <c r="N3418" s="3" t="str">
        <f t="shared" si="213"/>
        <v>Mar</v>
      </c>
      <c r="O3418" t="s">
        <v>28</v>
      </c>
      <c r="P3418" t="s">
        <v>39</v>
      </c>
      <c r="Q3418" t="str">
        <f t="shared" si="214"/>
        <v>Young</v>
      </c>
      <c r="R3418" t="str">
        <f t="shared" si="215"/>
        <v>Profit</v>
      </c>
    </row>
    <row r="3419" spans="1:18">
      <c r="A3419">
        <v>5487</v>
      </c>
      <c r="B3419" t="s">
        <v>15</v>
      </c>
      <c r="C3419">
        <v>24</v>
      </c>
      <c r="D3419" t="s">
        <v>16</v>
      </c>
      <c r="E3419" t="s">
        <v>57</v>
      </c>
      <c r="F3419" t="s">
        <v>18</v>
      </c>
      <c r="G3419">
        <v>2965.81</v>
      </c>
      <c r="H3419">
        <v>936.33</v>
      </c>
      <c r="I3419">
        <v>4725.92</v>
      </c>
      <c r="J3419">
        <v>3789.59</v>
      </c>
      <c r="K3419" s="1">
        <f t="shared" si="212"/>
        <v>4.047280339196651</v>
      </c>
      <c r="L3419" t="s">
        <v>54</v>
      </c>
      <c r="M3419" s="2" t="s">
        <v>314</v>
      </c>
      <c r="N3419" s="3" t="str">
        <f t="shared" si="213"/>
        <v>Jul</v>
      </c>
      <c r="O3419" t="s">
        <v>51</v>
      </c>
      <c r="P3419" t="s">
        <v>22</v>
      </c>
      <c r="Q3419" t="str">
        <f t="shared" si="214"/>
        <v>Young</v>
      </c>
      <c r="R3419" t="str">
        <f t="shared" si="215"/>
        <v>Profit</v>
      </c>
    </row>
    <row r="3420" spans="1:18">
      <c r="A3420">
        <v>8962</v>
      </c>
      <c r="B3420" t="s">
        <v>29</v>
      </c>
      <c r="C3420">
        <v>20</v>
      </c>
      <c r="D3420" t="s">
        <v>16</v>
      </c>
      <c r="E3420" t="s">
        <v>66</v>
      </c>
      <c r="F3420" t="s">
        <v>25</v>
      </c>
      <c r="G3420">
        <v>2873.74</v>
      </c>
      <c r="H3420">
        <v>562.73</v>
      </c>
      <c r="I3420">
        <v>4725.46</v>
      </c>
      <c r="J3420">
        <v>4162.7299999999996</v>
      </c>
      <c r="K3420" s="1">
        <f t="shared" si="212"/>
        <v>7.3973841806905609</v>
      </c>
      <c r="L3420" t="s">
        <v>31</v>
      </c>
      <c r="M3420" s="2" t="s">
        <v>250</v>
      </c>
      <c r="N3420" s="3" t="str">
        <f t="shared" si="213"/>
        <v>Jan</v>
      </c>
      <c r="O3420" t="s">
        <v>33</v>
      </c>
      <c r="P3420" t="s">
        <v>22</v>
      </c>
      <c r="Q3420" t="str">
        <f t="shared" si="214"/>
        <v>Young</v>
      </c>
      <c r="R3420" t="str">
        <f t="shared" si="215"/>
        <v>Profit</v>
      </c>
    </row>
    <row r="3421" spans="1:18">
      <c r="A3421">
        <v>2022</v>
      </c>
      <c r="B3421" t="s">
        <v>84</v>
      </c>
      <c r="C3421">
        <v>18</v>
      </c>
      <c r="D3421" t="s">
        <v>24</v>
      </c>
      <c r="E3421" t="s">
        <v>17</v>
      </c>
      <c r="F3421" t="s">
        <v>49</v>
      </c>
      <c r="G3421">
        <v>3097.13</v>
      </c>
      <c r="H3421">
        <v>251.68</v>
      </c>
      <c r="I3421">
        <v>4724.59</v>
      </c>
      <c r="J3421">
        <v>4472.91</v>
      </c>
      <c r="K3421" s="1">
        <f t="shared" si="212"/>
        <v>17.772210743801651</v>
      </c>
      <c r="L3421" t="s">
        <v>19</v>
      </c>
      <c r="M3421" s="2" t="s">
        <v>76</v>
      </c>
      <c r="N3421" s="3" t="str">
        <f t="shared" si="213"/>
        <v>Sep</v>
      </c>
      <c r="O3421" t="s">
        <v>33</v>
      </c>
      <c r="P3421" t="s">
        <v>22</v>
      </c>
      <c r="Q3421" t="str">
        <f t="shared" si="214"/>
        <v>Young</v>
      </c>
      <c r="R3421" t="str">
        <f t="shared" si="215"/>
        <v>Profit</v>
      </c>
    </row>
    <row r="3422" spans="1:18">
      <c r="A3422">
        <v>9155</v>
      </c>
      <c r="B3422" t="s">
        <v>34</v>
      </c>
      <c r="C3422">
        <v>25</v>
      </c>
      <c r="D3422" t="s">
        <v>24</v>
      </c>
      <c r="E3422" t="s">
        <v>59</v>
      </c>
      <c r="F3422" t="s">
        <v>49</v>
      </c>
      <c r="G3422">
        <v>3692.65</v>
      </c>
      <c r="H3422">
        <v>1196.52</v>
      </c>
      <c r="I3422">
        <v>4724.46</v>
      </c>
      <c r="J3422">
        <v>3527.94</v>
      </c>
      <c r="K3422" s="1">
        <f t="shared" si="212"/>
        <v>2.9485006518904826</v>
      </c>
      <c r="L3422" t="s">
        <v>54</v>
      </c>
      <c r="M3422" s="2" t="s">
        <v>318</v>
      </c>
      <c r="N3422" s="3" t="str">
        <f t="shared" si="213"/>
        <v>Mar</v>
      </c>
      <c r="O3422" t="s">
        <v>28</v>
      </c>
      <c r="P3422" t="s">
        <v>39</v>
      </c>
      <c r="Q3422" t="str">
        <f t="shared" si="214"/>
        <v>Young</v>
      </c>
      <c r="R3422" t="str">
        <f t="shared" si="215"/>
        <v>Profit</v>
      </c>
    </row>
    <row r="3423" spans="1:18">
      <c r="A3423">
        <v>8532</v>
      </c>
      <c r="B3423" t="s">
        <v>44</v>
      </c>
      <c r="C3423">
        <v>57</v>
      </c>
      <c r="D3423" t="s">
        <v>16</v>
      </c>
      <c r="E3423" t="s">
        <v>66</v>
      </c>
      <c r="F3423" t="s">
        <v>25</v>
      </c>
      <c r="G3423">
        <v>2696.35</v>
      </c>
      <c r="H3423">
        <v>772.97</v>
      </c>
      <c r="I3423">
        <v>4724.2</v>
      </c>
      <c r="J3423">
        <v>3951.23</v>
      </c>
      <c r="K3423" s="1">
        <f t="shared" si="212"/>
        <v>5.1117507794610395</v>
      </c>
      <c r="L3423" t="s">
        <v>37</v>
      </c>
      <c r="M3423" s="2" t="s">
        <v>225</v>
      </c>
      <c r="N3423" s="3" t="str">
        <f t="shared" si="213"/>
        <v>Feb</v>
      </c>
      <c r="O3423" t="s">
        <v>51</v>
      </c>
      <c r="P3423" t="s">
        <v>22</v>
      </c>
      <c r="Q3423" t="str">
        <f t="shared" si="214"/>
        <v>Senior</v>
      </c>
      <c r="R3423" t="str">
        <f t="shared" si="215"/>
        <v>Profit</v>
      </c>
    </row>
    <row r="3424" spans="1:18">
      <c r="A3424">
        <v>3389</v>
      </c>
      <c r="B3424" t="s">
        <v>23</v>
      </c>
      <c r="C3424">
        <v>45</v>
      </c>
      <c r="D3424" t="s">
        <v>16</v>
      </c>
      <c r="E3424" t="s">
        <v>59</v>
      </c>
      <c r="F3424" t="s">
        <v>42</v>
      </c>
      <c r="G3424">
        <v>3113.26</v>
      </c>
      <c r="H3424">
        <v>1737.6</v>
      </c>
      <c r="I3424">
        <v>4724.01</v>
      </c>
      <c r="J3424">
        <v>2986.41</v>
      </c>
      <c r="K3424" s="1">
        <f t="shared" si="212"/>
        <v>1.7186982044198895</v>
      </c>
      <c r="L3424" t="s">
        <v>26</v>
      </c>
      <c r="M3424" s="2" t="s">
        <v>396</v>
      </c>
      <c r="N3424" s="3" t="str">
        <f t="shared" si="213"/>
        <v>Jun</v>
      </c>
      <c r="O3424" t="s">
        <v>28</v>
      </c>
      <c r="P3424" t="s">
        <v>39</v>
      </c>
      <c r="Q3424" t="str">
        <f t="shared" si="214"/>
        <v>Senior</v>
      </c>
      <c r="R3424" t="str">
        <f t="shared" si="215"/>
        <v>Profit</v>
      </c>
    </row>
    <row r="3425" spans="1:18">
      <c r="A3425">
        <v>4098</v>
      </c>
      <c r="B3425" t="s">
        <v>84</v>
      </c>
      <c r="C3425">
        <v>55</v>
      </c>
      <c r="D3425" t="s">
        <v>24</v>
      </c>
      <c r="E3425" t="s">
        <v>17</v>
      </c>
      <c r="F3425" t="s">
        <v>42</v>
      </c>
      <c r="G3425">
        <v>3532.72</v>
      </c>
      <c r="H3425">
        <v>597.78</v>
      </c>
      <c r="I3425">
        <v>4721.87</v>
      </c>
      <c r="J3425">
        <v>4124.09</v>
      </c>
      <c r="K3425" s="1">
        <f t="shared" si="212"/>
        <v>6.899009669109037</v>
      </c>
      <c r="L3425" t="s">
        <v>37</v>
      </c>
      <c r="M3425" s="2" t="s">
        <v>335</v>
      </c>
      <c r="N3425" s="3" t="str">
        <f t="shared" si="213"/>
        <v>Jul</v>
      </c>
      <c r="O3425" t="s">
        <v>56</v>
      </c>
      <c r="P3425" t="s">
        <v>22</v>
      </c>
      <c r="Q3425" t="str">
        <f t="shared" si="214"/>
        <v>Senior</v>
      </c>
      <c r="R3425" t="str">
        <f t="shared" si="215"/>
        <v>Profit</v>
      </c>
    </row>
    <row r="3426" spans="1:18">
      <c r="A3426">
        <v>7448</v>
      </c>
      <c r="B3426" t="s">
        <v>34</v>
      </c>
      <c r="C3426">
        <v>44</v>
      </c>
      <c r="D3426" t="s">
        <v>24</v>
      </c>
      <c r="E3426" t="s">
        <v>30</v>
      </c>
      <c r="F3426" t="s">
        <v>25</v>
      </c>
      <c r="G3426">
        <v>3578.92</v>
      </c>
      <c r="H3426">
        <v>158.97999999999999</v>
      </c>
      <c r="I3426">
        <v>4721.38</v>
      </c>
      <c r="J3426">
        <v>4562.3999999999996</v>
      </c>
      <c r="K3426" s="1">
        <f t="shared" si="212"/>
        <v>28.697949427600957</v>
      </c>
      <c r="L3426" t="s">
        <v>54</v>
      </c>
      <c r="M3426" s="2" t="s">
        <v>108</v>
      </c>
      <c r="N3426" s="3" t="str">
        <f t="shared" si="213"/>
        <v>Feb</v>
      </c>
      <c r="O3426" t="s">
        <v>28</v>
      </c>
      <c r="P3426" t="s">
        <v>39</v>
      </c>
      <c r="Q3426" t="str">
        <f t="shared" si="214"/>
        <v>Senior</v>
      </c>
      <c r="R3426" t="str">
        <f t="shared" si="215"/>
        <v>Profit</v>
      </c>
    </row>
    <row r="3427" spans="1:18">
      <c r="A3427">
        <v>6549</v>
      </c>
      <c r="B3427" t="s">
        <v>52</v>
      </c>
      <c r="C3427">
        <v>35</v>
      </c>
      <c r="D3427" t="s">
        <v>24</v>
      </c>
      <c r="E3427" t="s">
        <v>35</v>
      </c>
      <c r="F3427" t="s">
        <v>25</v>
      </c>
      <c r="G3427">
        <v>3362.09</v>
      </c>
      <c r="H3427">
        <v>1155.23</v>
      </c>
      <c r="I3427">
        <v>4721.1400000000003</v>
      </c>
      <c r="J3427">
        <v>3565.91</v>
      </c>
      <c r="K3427" s="1">
        <f t="shared" si="212"/>
        <v>3.0867532872241887</v>
      </c>
      <c r="L3427" t="s">
        <v>19</v>
      </c>
      <c r="M3427" s="2" t="s">
        <v>284</v>
      </c>
      <c r="N3427" s="3" t="str">
        <f t="shared" si="213"/>
        <v>Apr</v>
      </c>
      <c r="O3427" t="s">
        <v>21</v>
      </c>
      <c r="P3427" t="s">
        <v>22</v>
      </c>
      <c r="Q3427" t="str">
        <f t="shared" si="214"/>
        <v>Adult</v>
      </c>
      <c r="R3427" t="str">
        <f t="shared" si="215"/>
        <v>Profit</v>
      </c>
    </row>
    <row r="3428" spans="1:18">
      <c r="A3428">
        <v>6010</v>
      </c>
      <c r="B3428" t="s">
        <v>44</v>
      </c>
      <c r="C3428">
        <v>44</v>
      </c>
      <c r="D3428" t="s">
        <v>24</v>
      </c>
      <c r="E3428" t="s">
        <v>66</v>
      </c>
      <c r="F3428" t="s">
        <v>36</v>
      </c>
      <c r="G3428">
        <v>2673.84</v>
      </c>
      <c r="H3428">
        <v>812.51</v>
      </c>
      <c r="I3428">
        <v>4718.63</v>
      </c>
      <c r="J3428">
        <v>3906.12</v>
      </c>
      <c r="K3428" s="1">
        <f t="shared" si="212"/>
        <v>4.8074731387921377</v>
      </c>
      <c r="L3428" t="s">
        <v>31</v>
      </c>
      <c r="M3428" s="2" t="s">
        <v>129</v>
      </c>
      <c r="N3428" s="3" t="str">
        <f t="shared" si="213"/>
        <v>Mar</v>
      </c>
      <c r="O3428" t="s">
        <v>33</v>
      </c>
      <c r="P3428" t="s">
        <v>39</v>
      </c>
      <c r="Q3428" t="str">
        <f t="shared" si="214"/>
        <v>Senior</v>
      </c>
      <c r="R3428" t="str">
        <f t="shared" si="215"/>
        <v>Profit</v>
      </c>
    </row>
    <row r="3429" spans="1:18">
      <c r="A3429">
        <v>7649</v>
      </c>
      <c r="B3429" t="s">
        <v>92</v>
      </c>
      <c r="C3429">
        <v>34</v>
      </c>
      <c r="D3429" t="s">
        <v>24</v>
      </c>
      <c r="E3429" t="s">
        <v>17</v>
      </c>
      <c r="F3429" t="s">
        <v>18</v>
      </c>
      <c r="G3429">
        <v>3166.77</v>
      </c>
      <c r="H3429">
        <v>476.27</v>
      </c>
      <c r="I3429">
        <v>4716.58</v>
      </c>
      <c r="J3429">
        <v>4240.3100000000004</v>
      </c>
      <c r="K3429" s="1">
        <f t="shared" si="212"/>
        <v>8.9031641715833469</v>
      </c>
      <c r="L3429" t="s">
        <v>26</v>
      </c>
      <c r="M3429" s="2" t="s">
        <v>395</v>
      </c>
      <c r="N3429" s="3" t="str">
        <f t="shared" si="213"/>
        <v>Feb</v>
      </c>
      <c r="O3429" t="s">
        <v>21</v>
      </c>
      <c r="P3429" t="s">
        <v>39</v>
      </c>
      <c r="Q3429" t="str">
        <f t="shared" si="214"/>
        <v>Adult</v>
      </c>
      <c r="R3429" t="str">
        <f t="shared" si="215"/>
        <v>Profit</v>
      </c>
    </row>
    <row r="3430" spans="1:18">
      <c r="A3430">
        <v>7368</v>
      </c>
      <c r="B3430" t="s">
        <v>47</v>
      </c>
      <c r="C3430">
        <v>33</v>
      </c>
      <c r="D3430" t="s">
        <v>16</v>
      </c>
      <c r="E3430" t="s">
        <v>30</v>
      </c>
      <c r="F3430" t="s">
        <v>25</v>
      </c>
      <c r="G3430">
        <v>3712.11</v>
      </c>
      <c r="H3430">
        <v>552.44000000000005</v>
      </c>
      <c r="I3430">
        <v>4715.95</v>
      </c>
      <c r="J3430">
        <v>4163.51</v>
      </c>
      <c r="K3430" s="1">
        <f t="shared" si="212"/>
        <v>7.5365831583520375</v>
      </c>
      <c r="L3430" t="s">
        <v>26</v>
      </c>
      <c r="M3430" s="2" t="s">
        <v>378</v>
      </c>
      <c r="N3430" s="3" t="str">
        <f t="shared" si="213"/>
        <v>Jun</v>
      </c>
      <c r="O3430" t="s">
        <v>21</v>
      </c>
      <c r="P3430" t="s">
        <v>22</v>
      </c>
      <c r="Q3430" t="str">
        <f t="shared" si="214"/>
        <v>Adult</v>
      </c>
      <c r="R3430" t="str">
        <f t="shared" si="215"/>
        <v>Profit</v>
      </c>
    </row>
    <row r="3431" spans="1:18">
      <c r="A3431">
        <v>7353</v>
      </c>
      <c r="B3431" t="s">
        <v>44</v>
      </c>
      <c r="C3431">
        <v>30</v>
      </c>
      <c r="D3431" t="s">
        <v>24</v>
      </c>
      <c r="E3431" t="s">
        <v>17</v>
      </c>
      <c r="F3431" t="s">
        <v>36</v>
      </c>
      <c r="G3431">
        <v>3254.73</v>
      </c>
      <c r="H3431">
        <v>1781.36</v>
      </c>
      <c r="I3431">
        <v>4715.58</v>
      </c>
      <c r="J3431">
        <v>2934.22</v>
      </c>
      <c r="K3431" s="1">
        <f t="shared" si="212"/>
        <v>1.6471796829388781</v>
      </c>
      <c r="L3431" t="s">
        <v>26</v>
      </c>
      <c r="M3431" s="2" t="s">
        <v>404</v>
      </c>
      <c r="N3431" s="3" t="str">
        <f t="shared" si="213"/>
        <v>Mar</v>
      </c>
      <c r="O3431" t="s">
        <v>33</v>
      </c>
      <c r="P3431" t="s">
        <v>22</v>
      </c>
      <c r="Q3431" t="str">
        <f t="shared" si="214"/>
        <v>Adult</v>
      </c>
      <c r="R3431" t="str">
        <f t="shared" si="215"/>
        <v>Profit</v>
      </c>
    </row>
    <row r="3432" spans="1:18">
      <c r="A3432">
        <v>1539</v>
      </c>
      <c r="B3432" t="s">
        <v>29</v>
      </c>
      <c r="C3432">
        <v>19</v>
      </c>
      <c r="D3432" t="s">
        <v>16</v>
      </c>
      <c r="E3432" t="s">
        <v>53</v>
      </c>
      <c r="F3432" t="s">
        <v>25</v>
      </c>
      <c r="G3432">
        <v>2892.57</v>
      </c>
      <c r="H3432">
        <v>1623.56</v>
      </c>
      <c r="I3432">
        <v>4715.2700000000004</v>
      </c>
      <c r="J3432">
        <v>3091.71</v>
      </c>
      <c r="K3432" s="1">
        <f t="shared" si="212"/>
        <v>1.9042782527285718</v>
      </c>
      <c r="L3432" t="s">
        <v>37</v>
      </c>
      <c r="M3432" s="2" t="s">
        <v>223</v>
      </c>
      <c r="N3432" s="3" t="str">
        <f t="shared" si="213"/>
        <v>Dec</v>
      </c>
      <c r="O3432" t="s">
        <v>51</v>
      </c>
      <c r="P3432" t="s">
        <v>39</v>
      </c>
      <c r="Q3432" t="str">
        <f t="shared" si="214"/>
        <v>Young</v>
      </c>
      <c r="R3432" t="str">
        <f t="shared" si="215"/>
        <v>Profit</v>
      </c>
    </row>
    <row r="3433" spans="1:18">
      <c r="A3433">
        <v>6980</v>
      </c>
      <c r="B3433" t="s">
        <v>29</v>
      </c>
      <c r="C3433">
        <v>18</v>
      </c>
      <c r="D3433" t="s">
        <v>24</v>
      </c>
      <c r="E3433" t="s">
        <v>30</v>
      </c>
      <c r="F3433" t="s">
        <v>25</v>
      </c>
      <c r="G3433">
        <v>2784.64</v>
      </c>
      <c r="H3433">
        <v>370.06</v>
      </c>
      <c r="I3433">
        <v>4715.04</v>
      </c>
      <c r="J3433">
        <v>4344.9799999999996</v>
      </c>
      <c r="K3433" s="1">
        <f t="shared" si="212"/>
        <v>11.741285196995081</v>
      </c>
      <c r="L3433" t="s">
        <v>54</v>
      </c>
      <c r="M3433" s="2" t="s">
        <v>161</v>
      </c>
      <c r="N3433" s="3" t="str">
        <f t="shared" si="213"/>
        <v>Jan</v>
      </c>
      <c r="O3433" t="s">
        <v>33</v>
      </c>
      <c r="P3433" t="s">
        <v>39</v>
      </c>
      <c r="Q3433" t="str">
        <f t="shared" si="214"/>
        <v>Young</v>
      </c>
      <c r="R3433" t="str">
        <f t="shared" si="215"/>
        <v>Profit</v>
      </c>
    </row>
    <row r="3434" spans="1:18">
      <c r="A3434">
        <v>7726</v>
      </c>
      <c r="B3434" t="s">
        <v>15</v>
      </c>
      <c r="C3434">
        <v>49</v>
      </c>
      <c r="D3434" t="s">
        <v>16</v>
      </c>
      <c r="E3434" t="s">
        <v>35</v>
      </c>
      <c r="F3434" t="s">
        <v>36</v>
      </c>
      <c r="G3434">
        <v>3173.77</v>
      </c>
      <c r="H3434">
        <v>815.37</v>
      </c>
      <c r="I3434">
        <v>4714.91</v>
      </c>
      <c r="J3434">
        <v>3899.54</v>
      </c>
      <c r="K3434" s="1">
        <f t="shared" si="212"/>
        <v>4.7825404417626354</v>
      </c>
      <c r="L3434" t="s">
        <v>37</v>
      </c>
      <c r="M3434" s="2" t="s">
        <v>350</v>
      </c>
      <c r="N3434" s="3" t="str">
        <f t="shared" si="213"/>
        <v>Nov</v>
      </c>
      <c r="O3434" t="s">
        <v>51</v>
      </c>
      <c r="P3434" t="s">
        <v>22</v>
      </c>
      <c r="Q3434" t="str">
        <f t="shared" si="214"/>
        <v>Senior</v>
      </c>
      <c r="R3434" t="str">
        <f t="shared" si="215"/>
        <v>Profit</v>
      </c>
    </row>
    <row r="3435" spans="1:18">
      <c r="A3435">
        <v>7156</v>
      </c>
      <c r="B3435" t="s">
        <v>34</v>
      </c>
      <c r="C3435">
        <v>26</v>
      </c>
      <c r="D3435" t="s">
        <v>24</v>
      </c>
      <c r="E3435" t="s">
        <v>66</v>
      </c>
      <c r="F3435" t="s">
        <v>25</v>
      </c>
      <c r="G3435">
        <v>3652.48</v>
      </c>
      <c r="H3435">
        <v>1308.19</v>
      </c>
      <c r="I3435">
        <v>4714.58</v>
      </c>
      <c r="J3435">
        <v>3406.39</v>
      </c>
      <c r="K3435" s="1">
        <f t="shared" si="212"/>
        <v>2.6038954586107521</v>
      </c>
      <c r="L3435" t="s">
        <v>31</v>
      </c>
      <c r="M3435" s="2" t="s">
        <v>325</v>
      </c>
      <c r="N3435" s="3" t="str">
        <f t="shared" si="213"/>
        <v>Jul</v>
      </c>
      <c r="O3435" t="s">
        <v>56</v>
      </c>
      <c r="P3435" t="s">
        <v>39</v>
      </c>
      <c r="Q3435" t="str">
        <f t="shared" si="214"/>
        <v>Adult</v>
      </c>
      <c r="R3435" t="str">
        <f t="shared" si="215"/>
        <v>Profit</v>
      </c>
    </row>
    <row r="3436" spans="1:18">
      <c r="A3436">
        <v>3218</v>
      </c>
      <c r="B3436" t="s">
        <v>84</v>
      </c>
      <c r="C3436">
        <v>49</v>
      </c>
      <c r="D3436" t="s">
        <v>24</v>
      </c>
      <c r="E3436" t="s">
        <v>30</v>
      </c>
      <c r="F3436" t="s">
        <v>18</v>
      </c>
      <c r="G3436">
        <v>3851.48</v>
      </c>
      <c r="H3436">
        <v>629.09</v>
      </c>
      <c r="I3436">
        <v>4713.7</v>
      </c>
      <c r="J3436">
        <v>4084.61</v>
      </c>
      <c r="K3436" s="1">
        <f t="shared" si="212"/>
        <v>6.4928865504140898</v>
      </c>
      <c r="L3436" t="s">
        <v>31</v>
      </c>
      <c r="M3436" s="2" t="s">
        <v>95</v>
      </c>
      <c r="N3436" s="3" t="str">
        <f t="shared" si="213"/>
        <v>Sep</v>
      </c>
      <c r="O3436" t="s">
        <v>28</v>
      </c>
      <c r="P3436" t="s">
        <v>22</v>
      </c>
      <c r="Q3436" t="str">
        <f t="shared" si="214"/>
        <v>Senior</v>
      </c>
      <c r="R3436" t="str">
        <f t="shared" si="215"/>
        <v>Profit</v>
      </c>
    </row>
    <row r="3437" spans="1:18">
      <c r="A3437">
        <v>3562</v>
      </c>
      <c r="B3437" t="s">
        <v>92</v>
      </c>
      <c r="C3437">
        <v>25</v>
      </c>
      <c r="D3437" t="s">
        <v>24</v>
      </c>
      <c r="E3437" t="s">
        <v>53</v>
      </c>
      <c r="F3437" t="s">
        <v>18</v>
      </c>
      <c r="G3437">
        <v>3957.14</v>
      </c>
      <c r="H3437">
        <v>476.98</v>
      </c>
      <c r="I3437">
        <v>4712.74</v>
      </c>
      <c r="J3437">
        <v>4235.76</v>
      </c>
      <c r="K3437" s="1">
        <f t="shared" si="212"/>
        <v>8.8803723426558765</v>
      </c>
      <c r="L3437" t="s">
        <v>31</v>
      </c>
      <c r="M3437" s="2" t="s">
        <v>334</v>
      </c>
      <c r="N3437" s="3" t="str">
        <f t="shared" si="213"/>
        <v>Mar</v>
      </c>
      <c r="O3437" t="s">
        <v>21</v>
      </c>
      <c r="P3437" t="s">
        <v>39</v>
      </c>
      <c r="Q3437" t="str">
        <f t="shared" si="214"/>
        <v>Young</v>
      </c>
      <c r="R3437" t="str">
        <f t="shared" si="215"/>
        <v>Profit</v>
      </c>
    </row>
    <row r="3438" spans="1:18">
      <c r="A3438">
        <v>8831</v>
      </c>
      <c r="B3438" t="s">
        <v>15</v>
      </c>
      <c r="C3438">
        <v>42</v>
      </c>
      <c r="D3438" t="s">
        <v>24</v>
      </c>
      <c r="E3438" t="s">
        <v>41</v>
      </c>
      <c r="F3438" t="s">
        <v>18</v>
      </c>
      <c r="G3438">
        <v>2719.72</v>
      </c>
      <c r="H3438">
        <v>1874.35</v>
      </c>
      <c r="I3438">
        <v>4711.3999999999996</v>
      </c>
      <c r="J3438">
        <v>2837.05</v>
      </c>
      <c r="K3438" s="1">
        <f t="shared" si="212"/>
        <v>1.5136180542588098</v>
      </c>
      <c r="L3438" t="s">
        <v>37</v>
      </c>
      <c r="M3438" s="2" t="s">
        <v>217</v>
      </c>
      <c r="N3438" s="3" t="str">
        <f t="shared" si="213"/>
        <v>Sep</v>
      </c>
      <c r="O3438" t="s">
        <v>51</v>
      </c>
      <c r="P3438" t="s">
        <v>39</v>
      </c>
      <c r="Q3438" t="str">
        <f t="shared" si="214"/>
        <v>Senior</v>
      </c>
      <c r="R3438" t="str">
        <f t="shared" si="215"/>
        <v>Profit</v>
      </c>
    </row>
    <row r="3439" spans="1:18">
      <c r="A3439">
        <v>3789</v>
      </c>
      <c r="B3439" t="s">
        <v>15</v>
      </c>
      <c r="C3439">
        <v>47</v>
      </c>
      <c r="D3439" t="s">
        <v>16</v>
      </c>
      <c r="E3439" t="s">
        <v>66</v>
      </c>
      <c r="F3439" t="s">
        <v>18</v>
      </c>
      <c r="G3439">
        <v>3203.44</v>
      </c>
      <c r="H3439">
        <v>1174.74</v>
      </c>
      <c r="I3439">
        <v>4710.42</v>
      </c>
      <c r="J3439">
        <v>3535.68</v>
      </c>
      <c r="K3439" s="1">
        <f t="shared" si="212"/>
        <v>3.0097553501200265</v>
      </c>
      <c r="L3439" t="s">
        <v>19</v>
      </c>
      <c r="M3439" s="2" t="s">
        <v>389</v>
      </c>
      <c r="N3439" s="3" t="str">
        <f t="shared" si="213"/>
        <v>Oct</v>
      </c>
      <c r="O3439" t="s">
        <v>21</v>
      </c>
      <c r="P3439" t="s">
        <v>39</v>
      </c>
      <c r="Q3439" t="str">
        <f t="shared" si="214"/>
        <v>Senior</v>
      </c>
      <c r="R3439" t="str">
        <f t="shared" si="215"/>
        <v>Profit</v>
      </c>
    </row>
    <row r="3440" spans="1:18">
      <c r="A3440">
        <v>8149</v>
      </c>
      <c r="B3440" t="s">
        <v>92</v>
      </c>
      <c r="C3440">
        <v>22</v>
      </c>
      <c r="D3440" t="s">
        <v>16</v>
      </c>
      <c r="E3440" t="s">
        <v>17</v>
      </c>
      <c r="F3440" t="s">
        <v>42</v>
      </c>
      <c r="G3440">
        <v>3125.73</v>
      </c>
      <c r="H3440">
        <v>1930.35</v>
      </c>
      <c r="I3440">
        <v>4710.0200000000004</v>
      </c>
      <c r="J3440">
        <v>2779.67</v>
      </c>
      <c r="K3440" s="1">
        <f t="shared" si="212"/>
        <v>1.4399823866138266</v>
      </c>
      <c r="L3440" t="s">
        <v>37</v>
      </c>
      <c r="M3440" s="2" t="s">
        <v>212</v>
      </c>
      <c r="N3440" s="3" t="str">
        <f t="shared" si="213"/>
        <v>Aug</v>
      </c>
      <c r="O3440" t="s">
        <v>21</v>
      </c>
      <c r="P3440" t="s">
        <v>39</v>
      </c>
      <c r="Q3440" t="str">
        <f t="shared" si="214"/>
        <v>Young</v>
      </c>
      <c r="R3440" t="str">
        <f t="shared" si="215"/>
        <v>Profit</v>
      </c>
    </row>
    <row r="3441" spans="1:18">
      <c r="A3441">
        <v>4721</v>
      </c>
      <c r="B3441" t="s">
        <v>15</v>
      </c>
      <c r="C3441">
        <v>19</v>
      </c>
      <c r="D3441" t="s">
        <v>24</v>
      </c>
      <c r="E3441" t="s">
        <v>17</v>
      </c>
      <c r="F3441" t="s">
        <v>18</v>
      </c>
      <c r="G3441">
        <v>3161.2</v>
      </c>
      <c r="H3441">
        <v>1214.19</v>
      </c>
      <c r="I3441">
        <v>4709.8</v>
      </c>
      <c r="J3441">
        <v>3495.61</v>
      </c>
      <c r="K3441" s="1">
        <f t="shared" si="212"/>
        <v>2.8789645772078503</v>
      </c>
      <c r="L3441" t="s">
        <v>19</v>
      </c>
      <c r="M3441" s="2" t="s">
        <v>112</v>
      </c>
      <c r="N3441" s="3" t="str">
        <f t="shared" si="213"/>
        <v>Jan</v>
      </c>
      <c r="O3441" t="s">
        <v>21</v>
      </c>
      <c r="P3441" t="s">
        <v>22</v>
      </c>
      <c r="Q3441" t="str">
        <f t="shared" si="214"/>
        <v>Young</v>
      </c>
      <c r="R3441" t="str">
        <f t="shared" si="215"/>
        <v>Profit</v>
      </c>
    </row>
    <row r="3442" spans="1:18">
      <c r="A3442">
        <v>7278</v>
      </c>
      <c r="B3442" t="s">
        <v>52</v>
      </c>
      <c r="C3442">
        <v>51</v>
      </c>
      <c r="D3442" t="s">
        <v>24</v>
      </c>
      <c r="E3442" t="s">
        <v>59</v>
      </c>
      <c r="F3442" t="s">
        <v>49</v>
      </c>
      <c r="G3442">
        <v>4024.64</v>
      </c>
      <c r="H3442">
        <v>944.45</v>
      </c>
      <c r="I3442">
        <v>4709.3500000000004</v>
      </c>
      <c r="J3442">
        <v>3764.9</v>
      </c>
      <c r="K3442" s="1">
        <f t="shared" si="212"/>
        <v>3.9863412568161363</v>
      </c>
      <c r="L3442" t="s">
        <v>26</v>
      </c>
      <c r="M3442" s="2" t="s">
        <v>217</v>
      </c>
      <c r="N3442" s="3" t="str">
        <f t="shared" si="213"/>
        <v>Sep</v>
      </c>
      <c r="O3442" t="s">
        <v>21</v>
      </c>
      <c r="P3442" t="s">
        <v>22</v>
      </c>
      <c r="Q3442" t="str">
        <f t="shared" si="214"/>
        <v>Senior</v>
      </c>
      <c r="R3442" t="str">
        <f t="shared" si="215"/>
        <v>Profit</v>
      </c>
    </row>
    <row r="3443" spans="1:18">
      <c r="A3443">
        <v>6634</v>
      </c>
      <c r="B3443" t="s">
        <v>40</v>
      </c>
      <c r="C3443">
        <v>21</v>
      </c>
      <c r="D3443" t="s">
        <v>16</v>
      </c>
      <c r="E3443" t="s">
        <v>35</v>
      </c>
      <c r="F3443" t="s">
        <v>36</v>
      </c>
      <c r="G3443">
        <v>3596.24</v>
      </c>
      <c r="H3443">
        <v>1819.43</v>
      </c>
      <c r="I3443">
        <v>4708.54</v>
      </c>
      <c r="J3443">
        <v>2889.11</v>
      </c>
      <c r="K3443" s="1">
        <f t="shared" si="212"/>
        <v>1.5879203926504455</v>
      </c>
      <c r="L3443" t="s">
        <v>37</v>
      </c>
      <c r="M3443" s="2" t="s">
        <v>127</v>
      </c>
      <c r="N3443" s="3" t="str">
        <f t="shared" si="213"/>
        <v>Dec</v>
      </c>
      <c r="O3443" t="s">
        <v>33</v>
      </c>
      <c r="P3443" t="s">
        <v>22</v>
      </c>
      <c r="Q3443" t="str">
        <f t="shared" si="214"/>
        <v>Young</v>
      </c>
      <c r="R3443" t="str">
        <f t="shared" si="215"/>
        <v>Profit</v>
      </c>
    </row>
    <row r="3444" spans="1:18">
      <c r="A3444">
        <v>4551</v>
      </c>
      <c r="B3444" t="s">
        <v>52</v>
      </c>
      <c r="C3444">
        <v>39</v>
      </c>
      <c r="D3444" t="s">
        <v>24</v>
      </c>
      <c r="E3444" t="s">
        <v>53</v>
      </c>
      <c r="F3444" t="s">
        <v>18</v>
      </c>
      <c r="G3444">
        <v>3171.47</v>
      </c>
      <c r="H3444">
        <v>432.04</v>
      </c>
      <c r="I3444">
        <v>4706.91</v>
      </c>
      <c r="J3444">
        <v>4274.87</v>
      </c>
      <c r="K3444" s="1">
        <f t="shared" si="212"/>
        <v>9.8946162392371075</v>
      </c>
      <c r="L3444" t="s">
        <v>19</v>
      </c>
      <c r="M3444" s="2" t="s">
        <v>45</v>
      </c>
      <c r="N3444" s="3" t="str">
        <f t="shared" si="213"/>
        <v>Apr</v>
      </c>
      <c r="O3444" t="s">
        <v>56</v>
      </c>
      <c r="P3444" t="s">
        <v>39</v>
      </c>
      <c r="Q3444" t="str">
        <f t="shared" si="214"/>
        <v>Adult</v>
      </c>
      <c r="R3444" t="str">
        <f t="shared" si="215"/>
        <v>Profit</v>
      </c>
    </row>
    <row r="3445" spans="1:18">
      <c r="A3445">
        <v>7042</v>
      </c>
      <c r="B3445" t="s">
        <v>23</v>
      </c>
      <c r="C3445">
        <v>21</v>
      </c>
      <c r="D3445" t="s">
        <v>24</v>
      </c>
      <c r="E3445" t="s">
        <v>41</v>
      </c>
      <c r="F3445" t="s">
        <v>42</v>
      </c>
      <c r="G3445">
        <v>3994.38</v>
      </c>
      <c r="H3445">
        <v>665.74</v>
      </c>
      <c r="I3445">
        <v>4706.87</v>
      </c>
      <c r="J3445">
        <v>4041.13</v>
      </c>
      <c r="K3445" s="1">
        <f t="shared" si="212"/>
        <v>6.0701324841529729</v>
      </c>
      <c r="L3445" t="s">
        <v>31</v>
      </c>
      <c r="M3445" s="2" t="s">
        <v>363</v>
      </c>
      <c r="N3445" s="3" t="str">
        <f t="shared" si="213"/>
        <v>Jul</v>
      </c>
      <c r="O3445" t="s">
        <v>51</v>
      </c>
      <c r="P3445" t="s">
        <v>39</v>
      </c>
      <c r="Q3445" t="str">
        <f t="shared" si="214"/>
        <v>Young</v>
      </c>
      <c r="R3445" t="str">
        <f t="shared" si="215"/>
        <v>Profit</v>
      </c>
    </row>
    <row r="3446" spans="1:18">
      <c r="A3446">
        <v>366</v>
      </c>
      <c r="B3446" t="s">
        <v>84</v>
      </c>
      <c r="C3446">
        <v>52</v>
      </c>
      <c r="D3446" t="s">
        <v>24</v>
      </c>
      <c r="E3446" t="s">
        <v>17</v>
      </c>
      <c r="F3446" t="s">
        <v>25</v>
      </c>
      <c r="G3446">
        <v>3277.63</v>
      </c>
      <c r="H3446">
        <v>746.03</v>
      </c>
      <c r="I3446">
        <v>4706.4799999999996</v>
      </c>
      <c r="J3446">
        <v>3960.45</v>
      </c>
      <c r="K3446" s="1">
        <f t="shared" si="212"/>
        <v>5.3087007224910527</v>
      </c>
      <c r="L3446" t="s">
        <v>54</v>
      </c>
      <c r="M3446" s="2" t="s">
        <v>81</v>
      </c>
      <c r="N3446" s="3" t="str">
        <f t="shared" si="213"/>
        <v>Feb</v>
      </c>
      <c r="O3446" t="s">
        <v>33</v>
      </c>
      <c r="P3446" t="s">
        <v>22</v>
      </c>
      <c r="Q3446" t="str">
        <f t="shared" si="214"/>
        <v>Senior</v>
      </c>
      <c r="R3446" t="str">
        <f t="shared" si="215"/>
        <v>Profit</v>
      </c>
    </row>
    <row r="3447" spans="1:18">
      <c r="A3447">
        <v>405</v>
      </c>
      <c r="B3447" t="s">
        <v>15</v>
      </c>
      <c r="C3447">
        <v>57</v>
      </c>
      <c r="D3447" t="s">
        <v>24</v>
      </c>
      <c r="E3447" t="s">
        <v>35</v>
      </c>
      <c r="F3447" t="s">
        <v>49</v>
      </c>
      <c r="G3447">
        <v>3642.1</v>
      </c>
      <c r="H3447">
        <v>916.53</v>
      </c>
      <c r="I3447">
        <v>4706.3900000000003</v>
      </c>
      <c r="J3447">
        <v>3789.86</v>
      </c>
      <c r="K3447" s="1">
        <f t="shared" si="212"/>
        <v>4.1350092195563706</v>
      </c>
      <c r="L3447" t="s">
        <v>54</v>
      </c>
      <c r="M3447" s="2" t="s">
        <v>171</v>
      </c>
      <c r="N3447" s="3" t="str">
        <f t="shared" si="213"/>
        <v>Jan</v>
      </c>
      <c r="O3447" t="s">
        <v>21</v>
      </c>
      <c r="P3447" t="s">
        <v>39</v>
      </c>
      <c r="Q3447" t="str">
        <f t="shared" si="214"/>
        <v>Senior</v>
      </c>
      <c r="R3447" t="str">
        <f t="shared" si="215"/>
        <v>Profit</v>
      </c>
    </row>
    <row r="3448" spans="1:18">
      <c r="A3448">
        <v>3434</v>
      </c>
      <c r="B3448" t="s">
        <v>29</v>
      </c>
      <c r="C3448">
        <v>19</v>
      </c>
      <c r="D3448" t="s">
        <v>24</v>
      </c>
      <c r="E3448" t="s">
        <v>17</v>
      </c>
      <c r="F3448" t="s">
        <v>49</v>
      </c>
      <c r="G3448">
        <v>3094.88</v>
      </c>
      <c r="H3448">
        <v>495.89</v>
      </c>
      <c r="I3448">
        <v>4705.68</v>
      </c>
      <c r="J3448">
        <v>4209.79</v>
      </c>
      <c r="K3448" s="1">
        <f t="shared" si="212"/>
        <v>8.4893625602452154</v>
      </c>
      <c r="L3448" t="s">
        <v>31</v>
      </c>
      <c r="M3448" s="2" t="s">
        <v>249</v>
      </c>
      <c r="N3448" s="3" t="str">
        <f t="shared" si="213"/>
        <v>Sep</v>
      </c>
      <c r="O3448" t="s">
        <v>21</v>
      </c>
      <c r="P3448" t="s">
        <v>22</v>
      </c>
      <c r="Q3448" t="str">
        <f t="shared" si="214"/>
        <v>Young</v>
      </c>
      <c r="R3448" t="str">
        <f t="shared" si="215"/>
        <v>Profit</v>
      </c>
    </row>
    <row r="3449" spans="1:18">
      <c r="A3449">
        <v>8795</v>
      </c>
      <c r="B3449" t="s">
        <v>52</v>
      </c>
      <c r="C3449">
        <v>60</v>
      </c>
      <c r="D3449" t="s">
        <v>24</v>
      </c>
      <c r="E3449" t="s">
        <v>57</v>
      </c>
      <c r="F3449" t="s">
        <v>42</v>
      </c>
      <c r="G3449">
        <v>3796.25</v>
      </c>
      <c r="H3449">
        <v>982.69</v>
      </c>
      <c r="I3449">
        <v>4705.47</v>
      </c>
      <c r="J3449">
        <v>3722.78</v>
      </c>
      <c r="K3449" s="1">
        <f t="shared" si="212"/>
        <v>3.7883564501521336</v>
      </c>
      <c r="L3449" t="s">
        <v>31</v>
      </c>
      <c r="M3449" s="2" t="s">
        <v>105</v>
      </c>
      <c r="N3449" s="3" t="str">
        <f t="shared" si="213"/>
        <v>Apr</v>
      </c>
      <c r="O3449" t="s">
        <v>51</v>
      </c>
      <c r="P3449" t="s">
        <v>22</v>
      </c>
      <c r="Q3449" t="str">
        <f t="shared" si="214"/>
        <v>Senior</v>
      </c>
      <c r="R3449" t="str">
        <f t="shared" si="215"/>
        <v>Profit</v>
      </c>
    </row>
    <row r="3450" spans="1:18">
      <c r="A3450">
        <v>3137</v>
      </c>
      <c r="B3450" t="s">
        <v>15</v>
      </c>
      <c r="C3450">
        <v>50</v>
      </c>
      <c r="D3450" t="s">
        <v>16</v>
      </c>
      <c r="E3450" t="s">
        <v>59</v>
      </c>
      <c r="F3450" t="s">
        <v>36</v>
      </c>
      <c r="G3450">
        <v>4245.59</v>
      </c>
      <c r="H3450">
        <v>1994.46</v>
      </c>
      <c r="I3450">
        <v>4705.25</v>
      </c>
      <c r="J3450">
        <v>2710.79</v>
      </c>
      <c r="K3450" s="1">
        <f t="shared" si="212"/>
        <v>1.3591598728477883</v>
      </c>
      <c r="L3450" t="s">
        <v>37</v>
      </c>
      <c r="M3450" s="2" t="s">
        <v>227</v>
      </c>
      <c r="N3450" s="3" t="str">
        <f t="shared" si="213"/>
        <v>Aug</v>
      </c>
      <c r="O3450" t="s">
        <v>28</v>
      </c>
      <c r="P3450" t="s">
        <v>39</v>
      </c>
      <c r="Q3450" t="str">
        <f t="shared" si="214"/>
        <v>Senior</v>
      </c>
      <c r="R3450" t="str">
        <f t="shared" si="215"/>
        <v>Profit</v>
      </c>
    </row>
    <row r="3451" spans="1:18">
      <c r="A3451">
        <v>1701</v>
      </c>
      <c r="B3451" t="s">
        <v>34</v>
      </c>
      <c r="C3451">
        <v>58</v>
      </c>
      <c r="D3451" t="s">
        <v>16</v>
      </c>
      <c r="E3451" t="s">
        <v>35</v>
      </c>
      <c r="F3451" t="s">
        <v>25</v>
      </c>
      <c r="G3451">
        <v>2841.37</v>
      </c>
      <c r="H3451">
        <v>1142.51</v>
      </c>
      <c r="I3451">
        <v>4704.55</v>
      </c>
      <c r="J3451">
        <v>3562.04</v>
      </c>
      <c r="K3451" s="1">
        <f t="shared" si="212"/>
        <v>3.1177320110983713</v>
      </c>
      <c r="L3451" t="s">
        <v>19</v>
      </c>
      <c r="M3451" s="2" t="s">
        <v>76</v>
      </c>
      <c r="N3451" s="3" t="str">
        <f t="shared" si="213"/>
        <v>Sep</v>
      </c>
      <c r="O3451" t="s">
        <v>33</v>
      </c>
      <c r="P3451" t="s">
        <v>22</v>
      </c>
      <c r="Q3451" t="str">
        <f t="shared" si="214"/>
        <v>Senior</v>
      </c>
      <c r="R3451" t="str">
        <f t="shared" si="215"/>
        <v>Profit</v>
      </c>
    </row>
    <row r="3452" spans="1:18">
      <c r="A3452">
        <v>9490</v>
      </c>
      <c r="B3452" t="s">
        <v>23</v>
      </c>
      <c r="C3452">
        <v>26</v>
      </c>
      <c r="D3452" t="s">
        <v>24</v>
      </c>
      <c r="E3452" t="s">
        <v>30</v>
      </c>
      <c r="F3452" t="s">
        <v>42</v>
      </c>
      <c r="G3452">
        <v>4198.33</v>
      </c>
      <c r="H3452">
        <v>227.27</v>
      </c>
      <c r="I3452">
        <v>4703.8100000000004</v>
      </c>
      <c r="J3452">
        <v>4476.54</v>
      </c>
      <c r="K3452" s="1">
        <f t="shared" si="212"/>
        <v>19.697012364148367</v>
      </c>
      <c r="L3452" t="s">
        <v>54</v>
      </c>
      <c r="M3452" s="2" t="s">
        <v>94</v>
      </c>
      <c r="N3452" s="3" t="str">
        <f t="shared" si="213"/>
        <v>Feb</v>
      </c>
      <c r="O3452" t="s">
        <v>28</v>
      </c>
      <c r="P3452" t="s">
        <v>39</v>
      </c>
      <c r="Q3452" t="str">
        <f t="shared" si="214"/>
        <v>Adult</v>
      </c>
      <c r="R3452" t="str">
        <f t="shared" si="215"/>
        <v>Profit</v>
      </c>
    </row>
    <row r="3453" spans="1:18">
      <c r="A3453">
        <v>4359</v>
      </c>
      <c r="B3453" t="s">
        <v>29</v>
      </c>
      <c r="C3453">
        <v>22</v>
      </c>
      <c r="D3453" t="s">
        <v>24</v>
      </c>
      <c r="E3453" t="s">
        <v>41</v>
      </c>
      <c r="F3453" t="s">
        <v>36</v>
      </c>
      <c r="G3453">
        <v>3531.9</v>
      </c>
      <c r="H3453">
        <v>1046.4000000000001</v>
      </c>
      <c r="I3453">
        <v>4703.6899999999996</v>
      </c>
      <c r="J3453">
        <v>3657.29</v>
      </c>
      <c r="K3453" s="1">
        <f t="shared" si="212"/>
        <v>3.4951165902140668</v>
      </c>
      <c r="L3453" t="s">
        <v>26</v>
      </c>
      <c r="M3453" s="2" t="s">
        <v>301</v>
      </c>
      <c r="N3453" s="3" t="str">
        <f t="shared" si="213"/>
        <v>Mar</v>
      </c>
      <c r="O3453" t="s">
        <v>21</v>
      </c>
      <c r="P3453" t="s">
        <v>22</v>
      </c>
      <c r="Q3453" t="str">
        <f t="shared" si="214"/>
        <v>Young</v>
      </c>
      <c r="R3453" t="str">
        <f t="shared" si="215"/>
        <v>Profit</v>
      </c>
    </row>
    <row r="3454" spans="1:18">
      <c r="A3454">
        <v>4743</v>
      </c>
      <c r="B3454" t="s">
        <v>29</v>
      </c>
      <c r="C3454">
        <v>60</v>
      </c>
      <c r="D3454" t="s">
        <v>24</v>
      </c>
      <c r="E3454" t="s">
        <v>53</v>
      </c>
      <c r="F3454" t="s">
        <v>42</v>
      </c>
      <c r="G3454">
        <v>3176.81</v>
      </c>
      <c r="H3454">
        <v>805.46</v>
      </c>
      <c r="I3454">
        <v>4703.29</v>
      </c>
      <c r="J3454">
        <v>3897.83</v>
      </c>
      <c r="K3454" s="1">
        <f t="shared" si="212"/>
        <v>4.8392595535470413</v>
      </c>
      <c r="L3454" t="s">
        <v>54</v>
      </c>
      <c r="M3454" s="2" t="s">
        <v>301</v>
      </c>
      <c r="N3454" s="3" t="str">
        <f t="shared" si="213"/>
        <v>Mar</v>
      </c>
      <c r="O3454" t="s">
        <v>28</v>
      </c>
      <c r="P3454" t="s">
        <v>22</v>
      </c>
      <c r="Q3454" t="str">
        <f t="shared" si="214"/>
        <v>Senior</v>
      </c>
      <c r="R3454" t="str">
        <f t="shared" si="215"/>
        <v>Profit</v>
      </c>
    </row>
    <row r="3455" spans="1:18">
      <c r="A3455">
        <v>781</v>
      </c>
      <c r="B3455" t="s">
        <v>15</v>
      </c>
      <c r="C3455">
        <v>22</v>
      </c>
      <c r="D3455" t="s">
        <v>16</v>
      </c>
      <c r="E3455" t="s">
        <v>57</v>
      </c>
      <c r="F3455" t="s">
        <v>42</v>
      </c>
      <c r="G3455">
        <v>2694.95</v>
      </c>
      <c r="H3455">
        <v>745.33</v>
      </c>
      <c r="I3455">
        <v>4702.05</v>
      </c>
      <c r="J3455">
        <v>3956.72</v>
      </c>
      <c r="K3455" s="1">
        <f t="shared" si="212"/>
        <v>5.308682060295439</v>
      </c>
      <c r="L3455" t="s">
        <v>37</v>
      </c>
      <c r="M3455" s="2" t="s">
        <v>362</v>
      </c>
      <c r="N3455" s="3" t="str">
        <f t="shared" si="213"/>
        <v>Jun</v>
      </c>
      <c r="O3455" t="s">
        <v>21</v>
      </c>
      <c r="P3455" t="s">
        <v>22</v>
      </c>
      <c r="Q3455" t="str">
        <f t="shared" si="214"/>
        <v>Young</v>
      </c>
      <c r="R3455" t="str">
        <f t="shared" si="215"/>
        <v>Profit</v>
      </c>
    </row>
    <row r="3456" spans="1:18">
      <c r="A3456">
        <v>2649</v>
      </c>
      <c r="B3456" t="s">
        <v>29</v>
      </c>
      <c r="C3456">
        <v>55</v>
      </c>
      <c r="D3456" t="s">
        <v>24</v>
      </c>
      <c r="E3456" t="s">
        <v>17</v>
      </c>
      <c r="F3456" t="s">
        <v>42</v>
      </c>
      <c r="G3456">
        <v>3569.98</v>
      </c>
      <c r="H3456">
        <v>482.59</v>
      </c>
      <c r="I3456">
        <v>4701.95</v>
      </c>
      <c r="J3456">
        <v>4219.3599999999997</v>
      </c>
      <c r="K3456" s="1">
        <f t="shared" si="212"/>
        <v>8.7431567168818241</v>
      </c>
      <c r="L3456" t="s">
        <v>54</v>
      </c>
      <c r="M3456" s="2" t="s">
        <v>252</v>
      </c>
      <c r="N3456" s="3" t="str">
        <f t="shared" si="213"/>
        <v>Dec</v>
      </c>
      <c r="O3456" t="s">
        <v>56</v>
      </c>
      <c r="P3456" t="s">
        <v>22</v>
      </c>
      <c r="Q3456" t="str">
        <f t="shared" si="214"/>
        <v>Senior</v>
      </c>
      <c r="R3456" t="str">
        <f t="shared" si="215"/>
        <v>Profit</v>
      </c>
    </row>
    <row r="3457" spans="1:18">
      <c r="A3457">
        <v>7432</v>
      </c>
      <c r="B3457" t="s">
        <v>52</v>
      </c>
      <c r="C3457">
        <v>21</v>
      </c>
      <c r="D3457" t="s">
        <v>24</v>
      </c>
      <c r="E3457" t="s">
        <v>53</v>
      </c>
      <c r="F3457" t="s">
        <v>42</v>
      </c>
      <c r="G3457">
        <v>3480.54</v>
      </c>
      <c r="H3457">
        <v>1141.68</v>
      </c>
      <c r="I3457">
        <v>4700.5200000000004</v>
      </c>
      <c r="J3457">
        <v>3558.84</v>
      </c>
      <c r="K3457" s="1">
        <f t="shared" si="212"/>
        <v>3.1171957115829305</v>
      </c>
      <c r="L3457" t="s">
        <v>19</v>
      </c>
      <c r="M3457" s="2" t="s">
        <v>359</v>
      </c>
      <c r="N3457" s="3" t="str">
        <f t="shared" si="213"/>
        <v>Jul</v>
      </c>
      <c r="O3457" t="s">
        <v>56</v>
      </c>
      <c r="P3457" t="s">
        <v>22</v>
      </c>
      <c r="Q3457" t="str">
        <f t="shared" si="214"/>
        <v>Young</v>
      </c>
      <c r="R3457" t="str">
        <f t="shared" si="215"/>
        <v>Profit</v>
      </c>
    </row>
    <row r="3458" spans="1:18">
      <c r="A3458">
        <v>9476</v>
      </c>
      <c r="B3458" t="s">
        <v>47</v>
      </c>
      <c r="C3458">
        <v>30</v>
      </c>
      <c r="D3458" t="s">
        <v>24</v>
      </c>
      <c r="E3458" t="s">
        <v>57</v>
      </c>
      <c r="F3458" t="s">
        <v>42</v>
      </c>
      <c r="G3458">
        <v>2741.36</v>
      </c>
      <c r="H3458">
        <v>1927.36</v>
      </c>
      <c r="I3458">
        <v>4699.82</v>
      </c>
      <c r="J3458">
        <v>2772.46</v>
      </c>
      <c r="K3458" s="1">
        <f t="shared" ref="K3458:K3521" si="216">J3458/H3458</f>
        <v>1.4384754275278102</v>
      </c>
      <c r="L3458" t="s">
        <v>26</v>
      </c>
      <c r="M3458" s="2" t="s">
        <v>276</v>
      </c>
      <c r="N3458" s="3" t="str">
        <f t="shared" ref="N3458:N3521" si="217">TEXT(M3458,"MMM")</f>
        <v>Nov</v>
      </c>
      <c r="O3458" t="s">
        <v>21</v>
      </c>
      <c r="P3458" t="s">
        <v>22</v>
      </c>
      <c r="Q3458" t="str">
        <f t="shared" ref="Q3458:Q3521" si="218">IF(C3458&gt;=18,IF(C3458&lt;=25,"Young",IF(C3458&lt;=40,"Adult",IF(C3458&lt;=60,"Senior",""))),"")</f>
        <v>Adult</v>
      </c>
      <c r="R3458" t="str">
        <f t="shared" ref="R3458:R3521" si="219">IF(J3458&gt;0,"Profit","Loss")</f>
        <v>Profit</v>
      </c>
    </row>
    <row r="3459" spans="1:18">
      <c r="A3459">
        <v>2961</v>
      </c>
      <c r="B3459" t="s">
        <v>47</v>
      </c>
      <c r="C3459">
        <v>22</v>
      </c>
      <c r="D3459" t="s">
        <v>16</v>
      </c>
      <c r="E3459" t="s">
        <v>59</v>
      </c>
      <c r="F3459" t="s">
        <v>42</v>
      </c>
      <c r="G3459">
        <v>3721.76</v>
      </c>
      <c r="H3459">
        <v>1176.06</v>
      </c>
      <c r="I3459">
        <v>4699.3500000000004</v>
      </c>
      <c r="J3459">
        <v>3523.29</v>
      </c>
      <c r="K3459" s="1">
        <f t="shared" si="216"/>
        <v>2.9958420488750575</v>
      </c>
      <c r="L3459" t="s">
        <v>19</v>
      </c>
      <c r="M3459" s="2" t="s">
        <v>237</v>
      </c>
      <c r="N3459" s="3" t="str">
        <f t="shared" si="217"/>
        <v>Jan</v>
      </c>
      <c r="O3459" t="s">
        <v>33</v>
      </c>
      <c r="P3459" t="s">
        <v>22</v>
      </c>
      <c r="Q3459" t="str">
        <f t="shared" si="218"/>
        <v>Young</v>
      </c>
      <c r="R3459" t="str">
        <f t="shared" si="219"/>
        <v>Profit</v>
      </c>
    </row>
    <row r="3460" spans="1:18">
      <c r="A3460">
        <v>6730</v>
      </c>
      <c r="B3460" t="s">
        <v>47</v>
      </c>
      <c r="C3460">
        <v>54</v>
      </c>
      <c r="D3460" t="s">
        <v>24</v>
      </c>
      <c r="E3460" t="s">
        <v>35</v>
      </c>
      <c r="F3460" t="s">
        <v>36</v>
      </c>
      <c r="G3460">
        <v>3373.33</v>
      </c>
      <c r="H3460">
        <v>818.46</v>
      </c>
      <c r="I3460">
        <v>4698.63</v>
      </c>
      <c r="J3460">
        <v>3880.17</v>
      </c>
      <c r="K3460" s="1">
        <f t="shared" si="216"/>
        <v>4.7408181218385748</v>
      </c>
      <c r="L3460" t="s">
        <v>26</v>
      </c>
      <c r="M3460" s="2" t="s">
        <v>237</v>
      </c>
      <c r="N3460" s="3" t="str">
        <f t="shared" si="217"/>
        <v>Jan</v>
      </c>
      <c r="O3460" t="s">
        <v>33</v>
      </c>
      <c r="P3460" t="s">
        <v>39</v>
      </c>
      <c r="Q3460" t="str">
        <f t="shared" si="218"/>
        <v>Senior</v>
      </c>
      <c r="R3460" t="str">
        <f t="shared" si="219"/>
        <v>Profit</v>
      </c>
    </row>
    <row r="3461" spans="1:18">
      <c r="A3461">
        <v>7318</v>
      </c>
      <c r="B3461" t="s">
        <v>52</v>
      </c>
      <c r="C3461">
        <v>46</v>
      </c>
      <c r="D3461" t="s">
        <v>24</v>
      </c>
      <c r="E3461" t="s">
        <v>59</v>
      </c>
      <c r="F3461" t="s">
        <v>42</v>
      </c>
      <c r="G3461">
        <v>3126.49</v>
      </c>
      <c r="H3461">
        <v>932.02</v>
      </c>
      <c r="I3461">
        <v>4698.37</v>
      </c>
      <c r="J3461">
        <v>3766.35</v>
      </c>
      <c r="K3461" s="1">
        <f t="shared" si="216"/>
        <v>4.0410613506147932</v>
      </c>
      <c r="L3461" t="s">
        <v>31</v>
      </c>
      <c r="M3461" s="2" t="s">
        <v>148</v>
      </c>
      <c r="N3461" s="3" t="str">
        <f t="shared" si="217"/>
        <v>Sep</v>
      </c>
      <c r="O3461" t="s">
        <v>21</v>
      </c>
      <c r="P3461" t="s">
        <v>22</v>
      </c>
      <c r="Q3461" t="str">
        <f t="shared" si="218"/>
        <v>Senior</v>
      </c>
      <c r="R3461" t="str">
        <f t="shared" si="219"/>
        <v>Profit</v>
      </c>
    </row>
    <row r="3462" spans="1:18">
      <c r="A3462">
        <v>288</v>
      </c>
      <c r="B3462" t="s">
        <v>84</v>
      </c>
      <c r="C3462">
        <v>43</v>
      </c>
      <c r="D3462" t="s">
        <v>24</v>
      </c>
      <c r="E3462" t="s">
        <v>57</v>
      </c>
      <c r="F3462" t="s">
        <v>42</v>
      </c>
      <c r="G3462">
        <v>2738.39</v>
      </c>
      <c r="H3462">
        <v>1152.79</v>
      </c>
      <c r="I3462">
        <v>4697.04</v>
      </c>
      <c r="J3462">
        <v>3544.25</v>
      </c>
      <c r="K3462" s="1">
        <f t="shared" si="216"/>
        <v>3.074497523399752</v>
      </c>
      <c r="L3462" t="s">
        <v>19</v>
      </c>
      <c r="M3462" s="2" t="s">
        <v>250</v>
      </c>
      <c r="N3462" s="3" t="str">
        <f t="shared" si="217"/>
        <v>Jan</v>
      </c>
      <c r="O3462" t="s">
        <v>28</v>
      </c>
      <c r="P3462" t="s">
        <v>22</v>
      </c>
      <c r="Q3462" t="str">
        <f t="shared" si="218"/>
        <v>Senior</v>
      </c>
      <c r="R3462" t="str">
        <f t="shared" si="219"/>
        <v>Profit</v>
      </c>
    </row>
    <row r="3463" spans="1:18">
      <c r="A3463">
        <v>5418</v>
      </c>
      <c r="B3463" t="s">
        <v>52</v>
      </c>
      <c r="C3463">
        <v>43</v>
      </c>
      <c r="D3463" t="s">
        <v>24</v>
      </c>
      <c r="E3463" t="s">
        <v>35</v>
      </c>
      <c r="F3463" t="s">
        <v>18</v>
      </c>
      <c r="G3463">
        <v>3607.01</v>
      </c>
      <c r="H3463">
        <v>228.41</v>
      </c>
      <c r="I3463">
        <v>4695.6000000000004</v>
      </c>
      <c r="J3463">
        <v>4467.1899999999996</v>
      </c>
      <c r="K3463" s="1">
        <f t="shared" si="216"/>
        <v>19.557768924302788</v>
      </c>
      <c r="L3463" t="s">
        <v>37</v>
      </c>
      <c r="M3463" s="2" t="s">
        <v>255</v>
      </c>
      <c r="N3463" s="3" t="str">
        <f t="shared" si="217"/>
        <v>May</v>
      </c>
      <c r="O3463" t="s">
        <v>51</v>
      </c>
      <c r="P3463" t="s">
        <v>39</v>
      </c>
      <c r="Q3463" t="str">
        <f t="shared" si="218"/>
        <v>Senior</v>
      </c>
      <c r="R3463" t="str">
        <f t="shared" si="219"/>
        <v>Profit</v>
      </c>
    </row>
    <row r="3464" spans="1:18">
      <c r="A3464">
        <v>5849</v>
      </c>
      <c r="B3464" t="s">
        <v>15</v>
      </c>
      <c r="C3464">
        <v>27</v>
      </c>
      <c r="D3464" t="s">
        <v>16</v>
      </c>
      <c r="E3464" t="s">
        <v>30</v>
      </c>
      <c r="F3464" t="s">
        <v>42</v>
      </c>
      <c r="G3464">
        <v>3285.91</v>
      </c>
      <c r="H3464">
        <v>131.69</v>
      </c>
      <c r="I3464">
        <v>4694.46</v>
      </c>
      <c r="J3464">
        <v>4562.7700000000004</v>
      </c>
      <c r="K3464" s="1">
        <f t="shared" si="216"/>
        <v>34.647809248993852</v>
      </c>
      <c r="L3464" t="s">
        <v>37</v>
      </c>
      <c r="M3464" s="2" t="s">
        <v>95</v>
      </c>
      <c r="N3464" s="3" t="str">
        <f t="shared" si="217"/>
        <v>Sep</v>
      </c>
      <c r="O3464" t="s">
        <v>21</v>
      </c>
      <c r="P3464" t="s">
        <v>39</v>
      </c>
      <c r="Q3464" t="str">
        <f t="shared" si="218"/>
        <v>Adult</v>
      </c>
      <c r="R3464" t="str">
        <f t="shared" si="219"/>
        <v>Profit</v>
      </c>
    </row>
    <row r="3465" spans="1:18">
      <c r="A3465">
        <v>3534</v>
      </c>
      <c r="B3465" t="s">
        <v>40</v>
      </c>
      <c r="C3465">
        <v>34</v>
      </c>
      <c r="D3465" t="s">
        <v>16</v>
      </c>
      <c r="E3465" t="s">
        <v>59</v>
      </c>
      <c r="F3465" t="s">
        <v>25</v>
      </c>
      <c r="G3465">
        <v>3422.75</v>
      </c>
      <c r="H3465">
        <v>1870.46</v>
      </c>
      <c r="I3465">
        <v>4691.42</v>
      </c>
      <c r="J3465">
        <v>2820.96</v>
      </c>
      <c r="K3465" s="1">
        <f t="shared" si="216"/>
        <v>1.508163767201651</v>
      </c>
      <c r="L3465" t="s">
        <v>26</v>
      </c>
      <c r="M3465" s="2" t="s">
        <v>329</v>
      </c>
      <c r="N3465" s="3" t="str">
        <f t="shared" si="217"/>
        <v>Apr</v>
      </c>
      <c r="O3465" t="s">
        <v>28</v>
      </c>
      <c r="P3465" t="s">
        <v>22</v>
      </c>
      <c r="Q3465" t="str">
        <f t="shared" si="218"/>
        <v>Adult</v>
      </c>
      <c r="R3465" t="str">
        <f t="shared" si="219"/>
        <v>Profit</v>
      </c>
    </row>
    <row r="3466" spans="1:18">
      <c r="A3466">
        <v>6031</v>
      </c>
      <c r="B3466" t="s">
        <v>52</v>
      </c>
      <c r="C3466">
        <v>58</v>
      </c>
      <c r="D3466" t="s">
        <v>24</v>
      </c>
      <c r="E3466" t="s">
        <v>17</v>
      </c>
      <c r="F3466" t="s">
        <v>18</v>
      </c>
      <c r="G3466">
        <v>3736.85</v>
      </c>
      <c r="H3466">
        <v>1435.66</v>
      </c>
      <c r="I3466">
        <v>4691.16</v>
      </c>
      <c r="J3466">
        <v>3255.5</v>
      </c>
      <c r="K3466" s="1">
        <f t="shared" si="216"/>
        <v>2.2675981778415499</v>
      </c>
      <c r="L3466" t="s">
        <v>37</v>
      </c>
      <c r="M3466" s="2" t="s">
        <v>225</v>
      </c>
      <c r="N3466" s="3" t="str">
        <f t="shared" si="217"/>
        <v>Feb</v>
      </c>
      <c r="O3466" t="s">
        <v>51</v>
      </c>
      <c r="P3466" t="s">
        <v>22</v>
      </c>
      <c r="Q3466" t="str">
        <f t="shared" si="218"/>
        <v>Senior</v>
      </c>
      <c r="R3466" t="str">
        <f t="shared" si="219"/>
        <v>Profit</v>
      </c>
    </row>
    <row r="3467" spans="1:18">
      <c r="A3467">
        <v>6456</v>
      </c>
      <c r="B3467" t="s">
        <v>52</v>
      </c>
      <c r="C3467">
        <v>24</v>
      </c>
      <c r="D3467" t="s">
        <v>16</v>
      </c>
      <c r="E3467" t="s">
        <v>57</v>
      </c>
      <c r="F3467" t="s">
        <v>25</v>
      </c>
      <c r="G3467">
        <v>3018.43</v>
      </c>
      <c r="H3467">
        <v>1135.06</v>
      </c>
      <c r="I3467">
        <v>4691</v>
      </c>
      <c r="J3467">
        <v>3555.94</v>
      </c>
      <c r="K3467" s="1">
        <f t="shared" si="216"/>
        <v>3.1328211724490336</v>
      </c>
      <c r="L3467" t="s">
        <v>19</v>
      </c>
      <c r="M3467" s="2" t="s">
        <v>271</v>
      </c>
      <c r="N3467" s="3" t="str">
        <f t="shared" si="217"/>
        <v>Aug</v>
      </c>
      <c r="O3467" t="s">
        <v>21</v>
      </c>
      <c r="P3467" t="s">
        <v>39</v>
      </c>
      <c r="Q3467" t="str">
        <f t="shared" si="218"/>
        <v>Young</v>
      </c>
      <c r="R3467" t="str">
        <f t="shared" si="219"/>
        <v>Profit</v>
      </c>
    </row>
    <row r="3468" spans="1:18">
      <c r="A3468">
        <v>3331</v>
      </c>
      <c r="B3468" t="s">
        <v>34</v>
      </c>
      <c r="C3468">
        <v>32</v>
      </c>
      <c r="D3468" t="s">
        <v>16</v>
      </c>
      <c r="E3468" t="s">
        <v>59</v>
      </c>
      <c r="F3468" t="s">
        <v>49</v>
      </c>
      <c r="G3468">
        <v>2876.31</v>
      </c>
      <c r="H3468">
        <v>866.93</v>
      </c>
      <c r="I3468">
        <v>4690.95</v>
      </c>
      <c r="J3468">
        <v>3824.02</v>
      </c>
      <c r="K3468" s="1">
        <f t="shared" si="216"/>
        <v>4.4109905067306476</v>
      </c>
      <c r="L3468" t="s">
        <v>19</v>
      </c>
      <c r="M3468" s="2" t="s">
        <v>415</v>
      </c>
      <c r="N3468" s="3" t="str">
        <f t="shared" si="217"/>
        <v>Aug</v>
      </c>
      <c r="O3468" t="s">
        <v>51</v>
      </c>
      <c r="P3468" t="s">
        <v>22</v>
      </c>
      <c r="Q3468" t="str">
        <f t="shared" si="218"/>
        <v>Adult</v>
      </c>
      <c r="R3468" t="str">
        <f t="shared" si="219"/>
        <v>Profit</v>
      </c>
    </row>
    <row r="3469" spans="1:18">
      <c r="A3469">
        <v>3043</v>
      </c>
      <c r="B3469" t="s">
        <v>29</v>
      </c>
      <c r="C3469">
        <v>37</v>
      </c>
      <c r="D3469" t="s">
        <v>16</v>
      </c>
      <c r="E3469" t="s">
        <v>30</v>
      </c>
      <c r="F3469" t="s">
        <v>25</v>
      </c>
      <c r="G3469">
        <v>3445.58</v>
      </c>
      <c r="H3469">
        <v>1997.37</v>
      </c>
      <c r="I3469">
        <v>4690.01</v>
      </c>
      <c r="J3469">
        <v>2692.64</v>
      </c>
      <c r="K3469" s="1">
        <f t="shared" si="216"/>
        <v>1.3480927419556716</v>
      </c>
      <c r="L3469" t="s">
        <v>19</v>
      </c>
      <c r="M3469" s="2" t="s">
        <v>98</v>
      </c>
      <c r="N3469" s="3" t="str">
        <f t="shared" si="217"/>
        <v>Aug</v>
      </c>
      <c r="O3469" t="s">
        <v>51</v>
      </c>
      <c r="P3469" t="s">
        <v>39</v>
      </c>
      <c r="Q3469" t="str">
        <f t="shared" si="218"/>
        <v>Adult</v>
      </c>
      <c r="R3469" t="str">
        <f t="shared" si="219"/>
        <v>Profit</v>
      </c>
    </row>
    <row r="3470" spans="1:18">
      <c r="A3470">
        <v>1629</v>
      </c>
      <c r="B3470" t="s">
        <v>29</v>
      </c>
      <c r="C3470">
        <v>23</v>
      </c>
      <c r="D3470" t="s">
        <v>24</v>
      </c>
      <c r="E3470" t="s">
        <v>30</v>
      </c>
      <c r="F3470" t="s">
        <v>36</v>
      </c>
      <c r="G3470">
        <v>3870.14</v>
      </c>
      <c r="H3470">
        <v>1008.92</v>
      </c>
      <c r="I3470">
        <v>4689.88</v>
      </c>
      <c r="J3470">
        <v>3680.96</v>
      </c>
      <c r="K3470" s="1">
        <f t="shared" si="216"/>
        <v>3.648416128137018</v>
      </c>
      <c r="L3470" t="s">
        <v>54</v>
      </c>
      <c r="M3470" s="2" t="s">
        <v>197</v>
      </c>
      <c r="N3470" s="3" t="str">
        <f t="shared" si="217"/>
        <v>Mar</v>
      </c>
      <c r="O3470" t="s">
        <v>51</v>
      </c>
      <c r="P3470" t="s">
        <v>22</v>
      </c>
      <c r="Q3470" t="str">
        <f t="shared" si="218"/>
        <v>Young</v>
      </c>
      <c r="R3470" t="str">
        <f t="shared" si="219"/>
        <v>Profit</v>
      </c>
    </row>
    <row r="3471" spans="1:18">
      <c r="A3471">
        <v>9193</v>
      </c>
      <c r="B3471" t="s">
        <v>84</v>
      </c>
      <c r="C3471">
        <v>59</v>
      </c>
      <c r="D3471" t="s">
        <v>16</v>
      </c>
      <c r="E3471" t="s">
        <v>59</v>
      </c>
      <c r="F3471" t="s">
        <v>36</v>
      </c>
      <c r="G3471">
        <v>2735.26</v>
      </c>
      <c r="H3471">
        <v>1482.84</v>
      </c>
      <c r="I3471">
        <v>4689.8500000000004</v>
      </c>
      <c r="J3471">
        <v>3207.01</v>
      </c>
      <c r="K3471" s="1">
        <f t="shared" si="216"/>
        <v>2.1627485096166819</v>
      </c>
      <c r="L3471" t="s">
        <v>54</v>
      </c>
      <c r="M3471" s="2" t="s">
        <v>142</v>
      </c>
      <c r="N3471" s="3" t="str">
        <f t="shared" si="217"/>
        <v>Jun</v>
      </c>
      <c r="O3471" t="s">
        <v>56</v>
      </c>
      <c r="P3471" t="s">
        <v>22</v>
      </c>
      <c r="Q3471" t="str">
        <f t="shared" si="218"/>
        <v>Senior</v>
      </c>
      <c r="R3471" t="str">
        <f t="shared" si="219"/>
        <v>Profit</v>
      </c>
    </row>
    <row r="3472" spans="1:18">
      <c r="A3472">
        <v>1654</v>
      </c>
      <c r="B3472" t="s">
        <v>34</v>
      </c>
      <c r="C3472">
        <v>47</v>
      </c>
      <c r="D3472" t="s">
        <v>16</v>
      </c>
      <c r="E3472" t="s">
        <v>17</v>
      </c>
      <c r="F3472" t="s">
        <v>18</v>
      </c>
      <c r="G3472">
        <v>3048.14</v>
      </c>
      <c r="H3472">
        <v>173.87</v>
      </c>
      <c r="I3472">
        <v>4689.22</v>
      </c>
      <c r="J3472">
        <v>4515.3500000000004</v>
      </c>
      <c r="K3472" s="1">
        <f t="shared" si="216"/>
        <v>25.969689998274575</v>
      </c>
      <c r="L3472" t="s">
        <v>26</v>
      </c>
      <c r="M3472" s="2" t="s">
        <v>276</v>
      </c>
      <c r="N3472" s="3" t="str">
        <f t="shared" si="217"/>
        <v>Nov</v>
      </c>
      <c r="O3472" t="s">
        <v>56</v>
      </c>
      <c r="P3472" t="s">
        <v>39</v>
      </c>
      <c r="Q3472" t="str">
        <f t="shared" si="218"/>
        <v>Senior</v>
      </c>
      <c r="R3472" t="str">
        <f t="shared" si="219"/>
        <v>Profit</v>
      </c>
    </row>
    <row r="3473" spans="1:18">
      <c r="A3473">
        <v>2280</v>
      </c>
      <c r="B3473" t="s">
        <v>23</v>
      </c>
      <c r="C3473">
        <v>34</v>
      </c>
      <c r="D3473" t="s">
        <v>24</v>
      </c>
      <c r="E3473" t="s">
        <v>30</v>
      </c>
      <c r="F3473" t="s">
        <v>36</v>
      </c>
      <c r="G3473">
        <v>4213.13</v>
      </c>
      <c r="H3473">
        <v>1352.99</v>
      </c>
      <c r="I3473">
        <v>4688.72</v>
      </c>
      <c r="J3473">
        <v>3335.73</v>
      </c>
      <c r="K3473" s="1">
        <f t="shared" si="216"/>
        <v>2.4654505946089773</v>
      </c>
      <c r="L3473" t="s">
        <v>54</v>
      </c>
      <c r="M3473" s="2" t="s">
        <v>234</v>
      </c>
      <c r="N3473" s="3" t="str">
        <f t="shared" si="217"/>
        <v>Oct</v>
      </c>
      <c r="O3473" t="s">
        <v>21</v>
      </c>
      <c r="P3473" t="s">
        <v>22</v>
      </c>
      <c r="Q3473" t="str">
        <f t="shared" si="218"/>
        <v>Adult</v>
      </c>
      <c r="R3473" t="str">
        <f t="shared" si="219"/>
        <v>Profit</v>
      </c>
    </row>
    <row r="3474" spans="1:18">
      <c r="A3474">
        <v>6365</v>
      </c>
      <c r="B3474" t="s">
        <v>92</v>
      </c>
      <c r="C3474">
        <v>19</v>
      </c>
      <c r="D3474" t="s">
        <v>24</v>
      </c>
      <c r="E3474" t="s">
        <v>57</v>
      </c>
      <c r="F3474" t="s">
        <v>36</v>
      </c>
      <c r="G3474">
        <v>3306.73</v>
      </c>
      <c r="H3474">
        <v>1562.38</v>
      </c>
      <c r="I3474">
        <v>4688.13</v>
      </c>
      <c r="J3474">
        <v>3125.75</v>
      </c>
      <c r="K3474" s="1">
        <f t="shared" si="216"/>
        <v>2.0006336486642171</v>
      </c>
      <c r="L3474" t="s">
        <v>26</v>
      </c>
      <c r="M3474" s="2" t="s">
        <v>202</v>
      </c>
      <c r="N3474" s="3" t="str">
        <f t="shared" si="217"/>
        <v>Jun</v>
      </c>
      <c r="O3474" t="s">
        <v>56</v>
      </c>
      <c r="P3474" t="s">
        <v>22</v>
      </c>
      <c r="Q3474" t="str">
        <f t="shared" si="218"/>
        <v>Young</v>
      </c>
      <c r="R3474" t="str">
        <f t="shared" si="219"/>
        <v>Profit</v>
      </c>
    </row>
    <row r="3475" spans="1:18">
      <c r="A3475">
        <v>4957</v>
      </c>
      <c r="B3475" t="s">
        <v>40</v>
      </c>
      <c r="C3475">
        <v>31</v>
      </c>
      <c r="D3475" t="s">
        <v>16</v>
      </c>
      <c r="E3475" t="s">
        <v>41</v>
      </c>
      <c r="F3475" t="s">
        <v>36</v>
      </c>
      <c r="G3475">
        <v>3502.75</v>
      </c>
      <c r="H3475">
        <v>789.67</v>
      </c>
      <c r="I3475">
        <v>4686.5600000000004</v>
      </c>
      <c r="J3475">
        <v>3896.89</v>
      </c>
      <c r="K3475" s="1">
        <f t="shared" si="216"/>
        <v>4.9348335380602029</v>
      </c>
      <c r="L3475" t="s">
        <v>31</v>
      </c>
      <c r="M3475" s="2" t="s">
        <v>98</v>
      </c>
      <c r="N3475" s="3" t="str">
        <f t="shared" si="217"/>
        <v>Aug</v>
      </c>
      <c r="O3475" t="s">
        <v>56</v>
      </c>
      <c r="P3475" t="s">
        <v>22</v>
      </c>
      <c r="Q3475" t="str">
        <f t="shared" si="218"/>
        <v>Adult</v>
      </c>
      <c r="R3475" t="str">
        <f t="shared" si="219"/>
        <v>Profit</v>
      </c>
    </row>
    <row r="3476" spans="1:18">
      <c r="A3476">
        <v>4291</v>
      </c>
      <c r="B3476" t="s">
        <v>47</v>
      </c>
      <c r="C3476">
        <v>42</v>
      </c>
      <c r="D3476" t="s">
        <v>24</v>
      </c>
      <c r="E3476" t="s">
        <v>30</v>
      </c>
      <c r="F3476" t="s">
        <v>42</v>
      </c>
      <c r="G3476">
        <v>2653.75</v>
      </c>
      <c r="H3476">
        <v>1866.14</v>
      </c>
      <c r="I3476">
        <v>4686.4799999999996</v>
      </c>
      <c r="J3476">
        <v>2820.34</v>
      </c>
      <c r="K3476" s="1">
        <f t="shared" si="216"/>
        <v>1.5113228375148702</v>
      </c>
      <c r="L3476" t="s">
        <v>26</v>
      </c>
      <c r="M3476" s="2" t="s">
        <v>256</v>
      </c>
      <c r="N3476" s="3" t="str">
        <f t="shared" si="217"/>
        <v>Mar</v>
      </c>
      <c r="O3476" t="s">
        <v>21</v>
      </c>
      <c r="P3476" t="s">
        <v>39</v>
      </c>
      <c r="Q3476" t="str">
        <f t="shared" si="218"/>
        <v>Senior</v>
      </c>
      <c r="R3476" t="str">
        <f t="shared" si="219"/>
        <v>Profit</v>
      </c>
    </row>
    <row r="3477" spans="1:18">
      <c r="A3477">
        <v>2994</v>
      </c>
      <c r="B3477" t="s">
        <v>23</v>
      </c>
      <c r="C3477">
        <v>21</v>
      </c>
      <c r="D3477" t="s">
        <v>24</v>
      </c>
      <c r="E3477" t="s">
        <v>17</v>
      </c>
      <c r="F3477" t="s">
        <v>18</v>
      </c>
      <c r="G3477">
        <v>3524.5</v>
      </c>
      <c r="H3477">
        <v>1417.68</v>
      </c>
      <c r="I3477">
        <v>4684.8</v>
      </c>
      <c r="J3477">
        <v>3267.12</v>
      </c>
      <c r="K3477" s="1">
        <f t="shared" si="216"/>
        <v>2.3045539190790585</v>
      </c>
      <c r="L3477" t="s">
        <v>54</v>
      </c>
      <c r="M3477" s="2" t="s">
        <v>403</v>
      </c>
      <c r="N3477" s="3" t="str">
        <f t="shared" si="217"/>
        <v>Sep</v>
      </c>
      <c r="O3477" t="s">
        <v>51</v>
      </c>
      <c r="P3477" t="s">
        <v>22</v>
      </c>
      <c r="Q3477" t="str">
        <f t="shared" si="218"/>
        <v>Young</v>
      </c>
      <c r="R3477" t="str">
        <f t="shared" si="219"/>
        <v>Profit</v>
      </c>
    </row>
    <row r="3478" spans="1:18">
      <c r="A3478">
        <v>315</v>
      </c>
      <c r="B3478" t="s">
        <v>52</v>
      </c>
      <c r="C3478">
        <v>49</v>
      </c>
      <c r="D3478" t="s">
        <v>24</v>
      </c>
      <c r="E3478" t="s">
        <v>35</v>
      </c>
      <c r="F3478" t="s">
        <v>25</v>
      </c>
      <c r="G3478">
        <v>3402.46</v>
      </c>
      <c r="H3478">
        <v>90.87</v>
      </c>
      <c r="I3478">
        <v>4683.51</v>
      </c>
      <c r="J3478">
        <v>4592.6400000000003</v>
      </c>
      <c r="K3478" s="1">
        <f t="shared" si="216"/>
        <v>50.540772532188839</v>
      </c>
      <c r="L3478" t="s">
        <v>19</v>
      </c>
      <c r="M3478" s="2" t="s">
        <v>111</v>
      </c>
      <c r="N3478" s="3" t="str">
        <f t="shared" si="217"/>
        <v>Feb</v>
      </c>
      <c r="O3478" t="s">
        <v>21</v>
      </c>
      <c r="P3478" t="s">
        <v>22</v>
      </c>
      <c r="Q3478" t="str">
        <f t="shared" si="218"/>
        <v>Senior</v>
      </c>
      <c r="R3478" t="str">
        <f t="shared" si="219"/>
        <v>Profit</v>
      </c>
    </row>
    <row r="3479" spans="1:18">
      <c r="A3479">
        <v>396</v>
      </c>
      <c r="B3479" t="s">
        <v>52</v>
      </c>
      <c r="C3479">
        <v>37</v>
      </c>
      <c r="D3479" t="s">
        <v>16</v>
      </c>
      <c r="E3479" t="s">
        <v>35</v>
      </c>
      <c r="F3479" t="s">
        <v>49</v>
      </c>
      <c r="G3479">
        <v>2726.86</v>
      </c>
      <c r="H3479">
        <v>1217.43</v>
      </c>
      <c r="I3479">
        <v>4682.68</v>
      </c>
      <c r="J3479">
        <v>3465.25</v>
      </c>
      <c r="K3479" s="1">
        <f t="shared" si="216"/>
        <v>2.8463648834019204</v>
      </c>
      <c r="L3479" t="s">
        <v>26</v>
      </c>
      <c r="M3479" s="2" t="s">
        <v>287</v>
      </c>
      <c r="N3479" s="3" t="str">
        <f t="shared" si="217"/>
        <v>Feb</v>
      </c>
      <c r="O3479" t="s">
        <v>51</v>
      </c>
      <c r="P3479" t="s">
        <v>22</v>
      </c>
      <c r="Q3479" t="str">
        <f t="shared" si="218"/>
        <v>Adult</v>
      </c>
      <c r="R3479" t="str">
        <f t="shared" si="219"/>
        <v>Profit</v>
      </c>
    </row>
    <row r="3480" spans="1:18">
      <c r="A3480">
        <v>7240</v>
      </c>
      <c r="B3480" t="s">
        <v>92</v>
      </c>
      <c r="C3480">
        <v>59</v>
      </c>
      <c r="D3480" t="s">
        <v>24</v>
      </c>
      <c r="E3480" t="s">
        <v>17</v>
      </c>
      <c r="F3480" t="s">
        <v>42</v>
      </c>
      <c r="G3480">
        <v>3031.46</v>
      </c>
      <c r="H3480">
        <v>1155.58</v>
      </c>
      <c r="I3480">
        <v>4682.3500000000004</v>
      </c>
      <c r="J3480">
        <v>3526.77</v>
      </c>
      <c r="K3480" s="1">
        <f t="shared" si="216"/>
        <v>3.0519479395628171</v>
      </c>
      <c r="L3480" t="s">
        <v>54</v>
      </c>
      <c r="M3480" s="2" t="s">
        <v>123</v>
      </c>
      <c r="N3480" s="3" t="str">
        <f t="shared" si="217"/>
        <v>Oct</v>
      </c>
      <c r="O3480" t="s">
        <v>28</v>
      </c>
      <c r="P3480" t="s">
        <v>22</v>
      </c>
      <c r="Q3480" t="str">
        <f t="shared" si="218"/>
        <v>Senior</v>
      </c>
      <c r="R3480" t="str">
        <f t="shared" si="219"/>
        <v>Profit</v>
      </c>
    </row>
    <row r="3481" spans="1:18">
      <c r="A3481">
        <v>4860</v>
      </c>
      <c r="B3481" t="s">
        <v>29</v>
      </c>
      <c r="C3481">
        <v>60</v>
      </c>
      <c r="D3481" t="s">
        <v>24</v>
      </c>
      <c r="E3481" t="s">
        <v>35</v>
      </c>
      <c r="F3481" t="s">
        <v>42</v>
      </c>
      <c r="G3481">
        <v>2938.26</v>
      </c>
      <c r="H3481">
        <v>152.41</v>
      </c>
      <c r="I3481">
        <v>4681.8500000000004</v>
      </c>
      <c r="J3481">
        <v>4529.4399999999996</v>
      </c>
      <c r="K3481" s="1">
        <f t="shared" si="216"/>
        <v>29.718784856636702</v>
      </c>
      <c r="L3481" t="s">
        <v>54</v>
      </c>
      <c r="M3481" s="2" t="s">
        <v>242</v>
      </c>
      <c r="N3481" s="3" t="str">
        <f t="shared" si="217"/>
        <v>Apr</v>
      </c>
      <c r="O3481" t="s">
        <v>28</v>
      </c>
      <c r="P3481" t="s">
        <v>39</v>
      </c>
      <c r="Q3481" t="str">
        <f t="shared" si="218"/>
        <v>Senior</v>
      </c>
      <c r="R3481" t="str">
        <f t="shared" si="219"/>
        <v>Profit</v>
      </c>
    </row>
    <row r="3482" spans="1:18">
      <c r="A3482">
        <v>7577</v>
      </c>
      <c r="B3482" t="s">
        <v>84</v>
      </c>
      <c r="C3482">
        <v>51</v>
      </c>
      <c r="D3482" t="s">
        <v>16</v>
      </c>
      <c r="E3482" t="s">
        <v>57</v>
      </c>
      <c r="F3482" t="s">
        <v>36</v>
      </c>
      <c r="G3482">
        <v>3200.52</v>
      </c>
      <c r="H3482">
        <v>1681.94</v>
      </c>
      <c r="I3482">
        <v>4680.97</v>
      </c>
      <c r="J3482">
        <v>2999.03</v>
      </c>
      <c r="K3482" s="1">
        <f t="shared" si="216"/>
        <v>1.7830778743593707</v>
      </c>
      <c r="L3482" t="s">
        <v>54</v>
      </c>
      <c r="M3482" s="2" t="s">
        <v>79</v>
      </c>
      <c r="N3482" s="3" t="str">
        <f t="shared" si="217"/>
        <v>Feb</v>
      </c>
      <c r="O3482" t="s">
        <v>56</v>
      </c>
      <c r="P3482" t="s">
        <v>22</v>
      </c>
      <c r="Q3482" t="str">
        <f t="shared" si="218"/>
        <v>Senior</v>
      </c>
      <c r="R3482" t="str">
        <f t="shared" si="219"/>
        <v>Profit</v>
      </c>
    </row>
    <row r="3483" spans="1:18">
      <c r="A3483">
        <v>8023</v>
      </c>
      <c r="B3483" t="s">
        <v>44</v>
      </c>
      <c r="C3483">
        <v>50</v>
      </c>
      <c r="D3483" t="s">
        <v>16</v>
      </c>
      <c r="E3483" t="s">
        <v>53</v>
      </c>
      <c r="F3483" t="s">
        <v>42</v>
      </c>
      <c r="G3483">
        <v>3894.97</v>
      </c>
      <c r="H3483">
        <v>327.72</v>
      </c>
      <c r="I3483">
        <v>4680.95</v>
      </c>
      <c r="J3483">
        <v>4353.2299999999996</v>
      </c>
      <c r="K3483" s="1">
        <f t="shared" si="216"/>
        <v>13.283382155498593</v>
      </c>
      <c r="L3483" t="s">
        <v>54</v>
      </c>
      <c r="M3483" s="2" t="s">
        <v>352</v>
      </c>
      <c r="N3483" s="3" t="str">
        <f t="shared" si="217"/>
        <v>Feb</v>
      </c>
      <c r="O3483" t="s">
        <v>28</v>
      </c>
      <c r="P3483" t="s">
        <v>22</v>
      </c>
      <c r="Q3483" t="str">
        <f t="shared" si="218"/>
        <v>Senior</v>
      </c>
      <c r="R3483" t="str">
        <f t="shared" si="219"/>
        <v>Profit</v>
      </c>
    </row>
    <row r="3484" spans="1:18">
      <c r="A3484">
        <v>6991</v>
      </c>
      <c r="B3484" t="s">
        <v>47</v>
      </c>
      <c r="C3484">
        <v>53</v>
      </c>
      <c r="D3484" t="s">
        <v>24</v>
      </c>
      <c r="E3484" t="s">
        <v>30</v>
      </c>
      <c r="F3484" t="s">
        <v>25</v>
      </c>
      <c r="G3484">
        <v>2732.33</v>
      </c>
      <c r="H3484">
        <v>725.18</v>
      </c>
      <c r="I3484">
        <v>4677.47</v>
      </c>
      <c r="J3484">
        <v>3952.29</v>
      </c>
      <c r="K3484" s="1">
        <f t="shared" si="216"/>
        <v>5.4500813591108415</v>
      </c>
      <c r="L3484" t="s">
        <v>37</v>
      </c>
      <c r="M3484" s="2" t="s">
        <v>160</v>
      </c>
      <c r="N3484" s="3" t="str">
        <f t="shared" si="217"/>
        <v>Apr</v>
      </c>
      <c r="O3484" t="s">
        <v>21</v>
      </c>
      <c r="P3484" t="s">
        <v>22</v>
      </c>
      <c r="Q3484" t="str">
        <f t="shared" si="218"/>
        <v>Senior</v>
      </c>
      <c r="R3484" t="str">
        <f t="shared" si="219"/>
        <v>Profit</v>
      </c>
    </row>
    <row r="3485" spans="1:18">
      <c r="A3485">
        <v>1074</v>
      </c>
      <c r="B3485" t="s">
        <v>29</v>
      </c>
      <c r="C3485">
        <v>33</v>
      </c>
      <c r="D3485" t="s">
        <v>16</v>
      </c>
      <c r="E3485" t="s">
        <v>17</v>
      </c>
      <c r="F3485" t="s">
        <v>42</v>
      </c>
      <c r="G3485">
        <v>3531.54</v>
      </c>
      <c r="H3485">
        <v>1316.55</v>
      </c>
      <c r="I3485">
        <v>4677.46</v>
      </c>
      <c r="J3485">
        <v>3360.91</v>
      </c>
      <c r="K3485" s="1">
        <f t="shared" si="216"/>
        <v>2.5528160723102045</v>
      </c>
      <c r="L3485" t="s">
        <v>54</v>
      </c>
      <c r="M3485" s="2" t="s">
        <v>74</v>
      </c>
      <c r="N3485" s="3" t="str">
        <f t="shared" si="217"/>
        <v>Aug</v>
      </c>
      <c r="O3485" t="s">
        <v>51</v>
      </c>
      <c r="P3485" t="s">
        <v>39</v>
      </c>
      <c r="Q3485" t="str">
        <f t="shared" si="218"/>
        <v>Adult</v>
      </c>
      <c r="R3485" t="str">
        <f t="shared" si="219"/>
        <v>Profit</v>
      </c>
    </row>
    <row r="3486" spans="1:18">
      <c r="A3486">
        <v>2713</v>
      </c>
      <c r="B3486" t="s">
        <v>84</v>
      </c>
      <c r="C3486">
        <v>19</v>
      </c>
      <c r="D3486" t="s">
        <v>16</v>
      </c>
      <c r="E3486" t="s">
        <v>59</v>
      </c>
      <c r="F3486" t="s">
        <v>49</v>
      </c>
      <c r="G3486">
        <v>4120.25</v>
      </c>
      <c r="H3486">
        <v>1093.3900000000001</v>
      </c>
      <c r="I3486">
        <v>4677.1400000000003</v>
      </c>
      <c r="J3486">
        <v>3583.75</v>
      </c>
      <c r="K3486" s="1">
        <f t="shared" si="216"/>
        <v>3.2776502437373671</v>
      </c>
      <c r="L3486" t="s">
        <v>19</v>
      </c>
      <c r="M3486" s="2" t="s">
        <v>155</v>
      </c>
      <c r="N3486" s="3" t="str">
        <f t="shared" si="217"/>
        <v>Jul</v>
      </c>
      <c r="O3486" t="s">
        <v>51</v>
      </c>
      <c r="P3486" t="s">
        <v>39</v>
      </c>
      <c r="Q3486" t="str">
        <f t="shared" si="218"/>
        <v>Young</v>
      </c>
      <c r="R3486" t="str">
        <f t="shared" si="219"/>
        <v>Profit</v>
      </c>
    </row>
    <row r="3487" spans="1:18">
      <c r="A3487">
        <v>825</v>
      </c>
      <c r="B3487" t="s">
        <v>84</v>
      </c>
      <c r="C3487">
        <v>20</v>
      </c>
      <c r="D3487" t="s">
        <v>16</v>
      </c>
      <c r="E3487" t="s">
        <v>17</v>
      </c>
      <c r="F3487" t="s">
        <v>36</v>
      </c>
      <c r="G3487">
        <v>3128.57</v>
      </c>
      <c r="H3487">
        <v>1717.89</v>
      </c>
      <c r="I3487">
        <v>4675.83</v>
      </c>
      <c r="J3487">
        <v>2957.94</v>
      </c>
      <c r="K3487" s="1">
        <f t="shared" si="216"/>
        <v>1.7218448212632937</v>
      </c>
      <c r="L3487" t="s">
        <v>26</v>
      </c>
      <c r="M3487" s="2" t="s">
        <v>302</v>
      </c>
      <c r="N3487" s="3" t="str">
        <f t="shared" si="217"/>
        <v>Aug</v>
      </c>
      <c r="O3487" t="s">
        <v>21</v>
      </c>
      <c r="P3487" t="s">
        <v>39</v>
      </c>
      <c r="Q3487" t="str">
        <f t="shared" si="218"/>
        <v>Young</v>
      </c>
      <c r="R3487" t="str">
        <f t="shared" si="219"/>
        <v>Profit</v>
      </c>
    </row>
    <row r="3488" spans="1:18">
      <c r="A3488">
        <v>5459</v>
      </c>
      <c r="B3488" t="s">
        <v>34</v>
      </c>
      <c r="C3488">
        <v>38</v>
      </c>
      <c r="D3488" t="s">
        <v>24</v>
      </c>
      <c r="E3488" t="s">
        <v>66</v>
      </c>
      <c r="F3488" t="s">
        <v>36</v>
      </c>
      <c r="G3488">
        <v>4017.83</v>
      </c>
      <c r="H3488">
        <v>1036.31</v>
      </c>
      <c r="I3488">
        <v>4674.7700000000004</v>
      </c>
      <c r="J3488">
        <v>3638.46</v>
      </c>
      <c r="K3488" s="1">
        <f t="shared" si="216"/>
        <v>3.5109764452721679</v>
      </c>
      <c r="L3488" t="s">
        <v>54</v>
      </c>
      <c r="M3488" s="2" t="s">
        <v>191</v>
      </c>
      <c r="N3488" s="3" t="str">
        <f t="shared" si="217"/>
        <v>Jun</v>
      </c>
      <c r="O3488" t="s">
        <v>21</v>
      </c>
      <c r="P3488" t="s">
        <v>39</v>
      </c>
      <c r="Q3488" t="str">
        <f t="shared" si="218"/>
        <v>Adult</v>
      </c>
      <c r="R3488" t="str">
        <f t="shared" si="219"/>
        <v>Profit</v>
      </c>
    </row>
    <row r="3489" spans="1:18">
      <c r="A3489">
        <v>864</v>
      </c>
      <c r="B3489" t="s">
        <v>34</v>
      </c>
      <c r="C3489">
        <v>24</v>
      </c>
      <c r="D3489" t="s">
        <v>24</v>
      </c>
      <c r="E3489" t="s">
        <v>53</v>
      </c>
      <c r="F3489" t="s">
        <v>42</v>
      </c>
      <c r="G3489">
        <v>3054</v>
      </c>
      <c r="H3489">
        <v>213.83</v>
      </c>
      <c r="I3489">
        <v>4673.24</v>
      </c>
      <c r="J3489">
        <v>4459.41</v>
      </c>
      <c r="K3489" s="1">
        <f t="shared" si="216"/>
        <v>20.85493148763036</v>
      </c>
      <c r="L3489" t="s">
        <v>54</v>
      </c>
      <c r="M3489" s="2" t="s">
        <v>188</v>
      </c>
      <c r="N3489" s="3" t="str">
        <f t="shared" si="217"/>
        <v>Mar</v>
      </c>
      <c r="O3489" t="s">
        <v>56</v>
      </c>
      <c r="P3489" t="s">
        <v>22</v>
      </c>
      <c r="Q3489" t="str">
        <f t="shared" si="218"/>
        <v>Young</v>
      </c>
      <c r="R3489" t="str">
        <f t="shared" si="219"/>
        <v>Profit</v>
      </c>
    </row>
    <row r="3490" spans="1:18">
      <c r="A3490">
        <v>7786</v>
      </c>
      <c r="B3490" t="s">
        <v>40</v>
      </c>
      <c r="C3490">
        <v>54</v>
      </c>
      <c r="D3490" t="s">
        <v>24</v>
      </c>
      <c r="E3490" t="s">
        <v>35</v>
      </c>
      <c r="F3490" t="s">
        <v>18</v>
      </c>
      <c r="G3490">
        <v>2654.82</v>
      </c>
      <c r="H3490">
        <v>654.46</v>
      </c>
      <c r="I3490">
        <v>4671.5200000000004</v>
      </c>
      <c r="J3490">
        <v>4017.06</v>
      </c>
      <c r="K3490" s="1">
        <f t="shared" si="216"/>
        <v>6.1379763469119579</v>
      </c>
      <c r="L3490" t="s">
        <v>54</v>
      </c>
      <c r="M3490" s="2" t="s">
        <v>375</v>
      </c>
      <c r="N3490" s="3" t="str">
        <f t="shared" si="217"/>
        <v>Mar</v>
      </c>
      <c r="O3490" t="s">
        <v>51</v>
      </c>
      <c r="P3490" t="s">
        <v>22</v>
      </c>
      <c r="Q3490" t="str">
        <f t="shared" si="218"/>
        <v>Senior</v>
      </c>
      <c r="R3490" t="str">
        <f t="shared" si="219"/>
        <v>Profit</v>
      </c>
    </row>
    <row r="3491" spans="1:18">
      <c r="A3491">
        <v>8433</v>
      </c>
      <c r="B3491" t="s">
        <v>29</v>
      </c>
      <c r="C3491">
        <v>29</v>
      </c>
      <c r="D3491" t="s">
        <v>16</v>
      </c>
      <c r="E3491" t="s">
        <v>57</v>
      </c>
      <c r="F3491" t="s">
        <v>42</v>
      </c>
      <c r="G3491">
        <v>2896.67</v>
      </c>
      <c r="H3491">
        <v>861.25</v>
      </c>
      <c r="I3491">
        <v>4670.26</v>
      </c>
      <c r="J3491">
        <v>3809.01</v>
      </c>
      <c r="K3491" s="1">
        <f t="shared" si="216"/>
        <v>4.4226531204644415</v>
      </c>
      <c r="L3491" t="s">
        <v>54</v>
      </c>
      <c r="M3491" s="2" t="s">
        <v>262</v>
      </c>
      <c r="N3491" s="3" t="str">
        <f t="shared" si="217"/>
        <v>Jan</v>
      </c>
      <c r="O3491" t="s">
        <v>33</v>
      </c>
      <c r="P3491" t="s">
        <v>39</v>
      </c>
      <c r="Q3491" t="str">
        <f t="shared" si="218"/>
        <v>Adult</v>
      </c>
      <c r="R3491" t="str">
        <f t="shared" si="219"/>
        <v>Profit</v>
      </c>
    </row>
    <row r="3492" spans="1:18">
      <c r="A3492">
        <v>923</v>
      </c>
      <c r="B3492" t="s">
        <v>47</v>
      </c>
      <c r="C3492">
        <v>19</v>
      </c>
      <c r="D3492" t="s">
        <v>24</v>
      </c>
      <c r="E3492" t="s">
        <v>41</v>
      </c>
      <c r="F3492" t="s">
        <v>42</v>
      </c>
      <c r="G3492">
        <v>3140.31</v>
      </c>
      <c r="H3492">
        <v>1473.63</v>
      </c>
      <c r="I3492">
        <v>4669.6499999999996</v>
      </c>
      <c r="J3492">
        <v>3196.02</v>
      </c>
      <c r="K3492" s="1">
        <f t="shared" si="216"/>
        <v>2.1688076382809793</v>
      </c>
      <c r="L3492" t="s">
        <v>54</v>
      </c>
      <c r="M3492" s="2" t="s">
        <v>20</v>
      </c>
      <c r="N3492" s="3" t="str">
        <f t="shared" si="217"/>
        <v>Dec</v>
      </c>
      <c r="O3492" t="s">
        <v>56</v>
      </c>
      <c r="P3492" t="s">
        <v>39</v>
      </c>
      <c r="Q3492" t="str">
        <f t="shared" si="218"/>
        <v>Young</v>
      </c>
      <c r="R3492" t="str">
        <f t="shared" si="219"/>
        <v>Profit</v>
      </c>
    </row>
    <row r="3493" spans="1:18">
      <c r="A3493">
        <v>3069</v>
      </c>
      <c r="B3493" t="s">
        <v>52</v>
      </c>
      <c r="C3493">
        <v>53</v>
      </c>
      <c r="D3493" t="s">
        <v>24</v>
      </c>
      <c r="E3493" t="s">
        <v>59</v>
      </c>
      <c r="F3493" t="s">
        <v>36</v>
      </c>
      <c r="G3493">
        <v>3551.13</v>
      </c>
      <c r="H3493">
        <v>400.16</v>
      </c>
      <c r="I3493">
        <v>4669.54</v>
      </c>
      <c r="J3493">
        <v>4269.38</v>
      </c>
      <c r="K3493" s="1">
        <f t="shared" si="216"/>
        <v>10.669182327069173</v>
      </c>
      <c r="L3493" t="s">
        <v>26</v>
      </c>
      <c r="M3493" s="2" t="s">
        <v>167</v>
      </c>
      <c r="N3493" s="3" t="str">
        <f t="shared" si="217"/>
        <v>Sep</v>
      </c>
      <c r="O3493" t="s">
        <v>28</v>
      </c>
      <c r="P3493" t="s">
        <v>39</v>
      </c>
      <c r="Q3493" t="str">
        <f t="shared" si="218"/>
        <v>Senior</v>
      </c>
      <c r="R3493" t="str">
        <f t="shared" si="219"/>
        <v>Profit</v>
      </c>
    </row>
    <row r="3494" spans="1:18">
      <c r="A3494">
        <v>53</v>
      </c>
      <c r="B3494" t="s">
        <v>47</v>
      </c>
      <c r="C3494">
        <v>57</v>
      </c>
      <c r="D3494" t="s">
        <v>16</v>
      </c>
      <c r="E3494" t="s">
        <v>53</v>
      </c>
      <c r="F3494" t="s">
        <v>49</v>
      </c>
      <c r="G3494">
        <v>3958.69</v>
      </c>
      <c r="H3494">
        <v>738.35</v>
      </c>
      <c r="I3494">
        <v>4669.29</v>
      </c>
      <c r="J3494">
        <v>3930.94</v>
      </c>
      <c r="K3494" s="1">
        <f t="shared" si="216"/>
        <v>5.3239520552583466</v>
      </c>
      <c r="L3494" t="s">
        <v>54</v>
      </c>
      <c r="M3494" s="2" t="s">
        <v>101</v>
      </c>
      <c r="N3494" s="3" t="str">
        <f t="shared" si="217"/>
        <v>Feb</v>
      </c>
      <c r="O3494" t="s">
        <v>28</v>
      </c>
      <c r="P3494" t="s">
        <v>39</v>
      </c>
      <c r="Q3494" t="str">
        <f t="shared" si="218"/>
        <v>Senior</v>
      </c>
      <c r="R3494" t="str">
        <f t="shared" si="219"/>
        <v>Profit</v>
      </c>
    </row>
    <row r="3495" spans="1:18">
      <c r="A3495">
        <v>3122</v>
      </c>
      <c r="B3495" t="s">
        <v>15</v>
      </c>
      <c r="C3495">
        <v>30</v>
      </c>
      <c r="D3495" t="s">
        <v>24</v>
      </c>
      <c r="E3495" t="s">
        <v>57</v>
      </c>
      <c r="F3495" t="s">
        <v>36</v>
      </c>
      <c r="G3495">
        <v>3855.79</v>
      </c>
      <c r="H3495">
        <v>975.42</v>
      </c>
      <c r="I3495">
        <v>4669.18</v>
      </c>
      <c r="J3495">
        <v>3693.76</v>
      </c>
      <c r="K3495" s="1">
        <f t="shared" si="216"/>
        <v>3.7868405404851249</v>
      </c>
      <c r="L3495" t="s">
        <v>19</v>
      </c>
      <c r="M3495" s="2" t="s">
        <v>134</v>
      </c>
      <c r="N3495" s="3" t="str">
        <f t="shared" si="217"/>
        <v>Jul</v>
      </c>
      <c r="O3495" t="s">
        <v>33</v>
      </c>
      <c r="P3495" t="s">
        <v>22</v>
      </c>
      <c r="Q3495" t="str">
        <f t="shared" si="218"/>
        <v>Adult</v>
      </c>
      <c r="R3495" t="str">
        <f t="shared" si="219"/>
        <v>Profit</v>
      </c>
    </row>
    <row r="3496" spans="1:18">
      <c r="A3496">
        <v>8381</v>
      </c>
      <c r="B3496" t="s">
        <v>40</v>
      </c>
      <c r="C3496">
        <v>23</v>
      </c>
      <c r="D3496" t="s">
        <v>24</v>
      </c>
      <c r="E3496" t="s">
        <v>57</v>
      </c>
      <c r="F3496" t="s">
        <v>18</v>
      </c>
      <c r="G3496">
        <v>3865.27</v>
      </c>
      <c r="H3496">
        <v>1450.09</v>
      </c>
      <c r="I3496">
        <v>4668.21</v>
      </c>
      <c r="J3496">
        <v>3218.12</v>
      </c>
      <c r="K3496" s="1">
        <f t="shared" si="216"/>
        <v>2.2192553565640756</v>
      </c>
      <c r="L3496" t="s">
        <v>31</v>
      </c>
      <c r="M3496" s="2" t="s">
        <v>194</v>
      </c>
      <c r="N3496" s="3" t="str">
        <f t="shared" si="217"/>
        <v>Sep</v>
      </c>
      <c r="O3496" t="s">
        <v>51</v>
      </c>
      <c r="P3496" t="s">
        <v>22</v>
      </c>
      <c r="Q3496" t="str">
        <f t="shared" si="218"/>
        <v>Young</v>
      </c>
      <c r="R3496" t="str">
        <f t="shared" si="219"/>
        <v>Profit</v>
      </c>
    </row>
    <row r="3497" spans="1:18">
      <c r="A3497">
        <v>9479</v>
      </c>
      <c r="B3497" t="s">
        <v>40</v>
      </c>
      <c r="C3497">
        <v>20</v>
      </c>
      <c r="D3497" t="s">
        <v>16</v>
      </c>
      <c r="E3497" t="s">
        <v>59</v>
      </c>
      <c r="F3497" t="s">
        <v>25</v>
      </c>
      <c r="G3497">
        <v>2698.52</v>
      </c>
      <c r="H3497">
        <v>268.36</v>
      </c>
      <c r="I3497">
        <v>4668.0200000000004</v>
      </c>
      <c r="J3497">
        <v>4399.66</v>
      </c>
      <c r="K3497" s="1">
        <f t="shared" si="216"/>
        <v>16.394619168281412</v>
      </c>
      <c r="L3497" t="s">
        <v>31</v>
      </c>
      <c r="M3497" s="2" t="s">
        <v>335</v>
      </c>
      <c r="N3497" s="3" t="str">
        <f t="shared" si="217"/>
        <v>Jul</v>
      </c>
      <c r="O3497" t="s">
        <v>33</v>
      </c>
      <c r="P3497" t="s">
        <v>22</v>
      </c>
      <c r="Q3497" t="str">
        <f t="shared" si="218"/>
        <v>Young</v>
      </c>
      <c r="R3497" t="str">
        <f t="shared" si="219"/>
        <v>Profit</v>
      </c>
    </row>
    <row r="3498" spans="1:18">
      <c r="A3498">
        <v>7492</v>
      </c>
      <c r="B3498" t="s">
        <v>47</v>
      </c>
      <c r="C3498">
        <v>43</v>
      </c>
      <c r="D3498" t="s">
        <v>16</v>
      </c>
      <c r="E3498" t="s">
        <v>53</v>
      </c>
      <c r="F3498" t="s">
        <v>18</v>
      </c>
      <c r="G3498">
        <v>2625.54</v>
      </c>
      <c r="H3498">
        <v>1203.75</v>
      </c>
      <c r="I3498">
        <v>4667.59</v>
      </c>
      <c r="J3498">
        <v>3463.84</v>
      </c>
      <c r="K3498" s="1">
        <f t="shared" si="216"/>
        <v>2.8775410176531673</v>
      </c>
      <c r="L3498" t="s">
        <v>26</v>
      </c>
      <c r="M3498" s="2" t="s">
        <v>146</v>
      </c>
      <c r="N3498" s="3" t="str">
        <f t="shared" si="217"/>
        <v>Apr</v>
      </c>
      <c r="O3498" t="s">
        <v>33</v>
      </c>
      <c r="P3498" t="s">
        <v>39</v>
      </c>
      <c r="Q3498" t="str">
        <f t="shared" si="218"/>
        <v>Senior</v>
      </c>
      <c r="R3498" t="str">
        <f t="shared" si="219"/>
        <v>Profit</v>
      </c>
    </row>
    <row r="3499" spans="1:18">
      <c r="A3499">
        <v>1867</v>
      </c>
      <c r="B3499" t="s">
        <v>44</v>
      </c>
      <c r="C3499">
        <v>52</v>
      </c>
      <c r="D3499" t="s">
        <v>24</v>
      </c>
      <c r="E3499" t="s">
        <v>57</v>
      </c>
      <c r="F3499" t="s">
        <v>25</v>
      </c>
      <c r="G3499">
        <v>3958.95</v>
      </c>
      <c r="H3499">
        <v>1386</v>
      </c>
      <c r="I3499">
        <v>4667.46</v>
      </c>
      <c r="J3499">
        <v>3281.46</v>
      </c>
      <c r="K3499" s="1">
        <f t="shared" si="216"/>
        <v>2.3675757575757577</v>
      </c>
      <c r="L3499" t="s">
        <v>26</v>
      </c>
      <c r="M3499" s="2" t="s">
        <v>177</v>
      </c>
      <c r="N3499" s="3" t="str">
        <f t="shared" si="217"/>
        <v>Jun</v>
      </c>
      <c r="O3499" t="s">
        <v>28</v>
      </c>
      <c r="P3499" t="s">
        <v>39</v>
      </c>
      <c r="Q3499" t="str">
        <f t="shared" si="218"/>
        <v>Senior</v>
      </c>
      <c r="R3499" t="str">
        <f t="shared" si="219"/>
        <v>Profit</v>
      </c>
    </row>
    <row r="3500" spans="1:18">
      <c r="A3500">
        <v>1173</v>
      </c>
      <c r="B3500" t="s">
        <v>40</v>
      </c>
      <c r="C3500">
        <v>44</v>
      </c>
      <c r="D3500" t="s">
        <v>16</v>
      </c>
      <c r="E3500" t="s">
        <v>66</v>
      </c>
      <c r="F3500" t="s">
        <v>42</v>
      </c>
      <c r="G3500">
        <v>4012.81</v>
      </c>
      <c r="H3500">
        <v>922.2</v>
      </c>
      <c r="I3500">
        <v>4666.9799999999996</v>
      </c>
      <c r="J3500">
        <v>3744.78</v>
      </c>
      <c r="K3500" s="1">
        <f t="shared" si="216"/>
        <v>4.0607026675341578</v>
      </c>
      <c r="L3500" t="s">
        <v>31</v>
      </c>
      <c r="M3500" s="2" t="s">
        <v>269</v>
      </c>
      <c r="N3500" s="3" t="str">
        <f t="shared" si="217"/>
        <v>Jul</v>
      </c>
      <c r="O3500" t="s">
        <v>56</v>
      </c>
      <c r="P3500" t="s">
        <v>39</v>
      </c>
      <c r="Q3500" t="str">
        <f t="shared" si="218"/>
        <v>Senior</v>
      </c>
      <c r="R3500" t="str">
        <f t="shared" si="219"/>
        <v>Profit</v>
      </c>
    </row>
    <row r="3501" spans="1:18">
      <c r="A3501">
        <v>3795</v>
      </c>
      <c r="B3501" t="s">
        <v>15</v>
      </c>
      <c r="C3501">
        <v>54</v>
      </c>
      <c r="D3501" t="s">
        <v>24</v>
      </c>
      <c r="E3501" t="s">
        <v>66</v>
      </c>
      <c r="F3501" t="s">
        <v>49</v>
      </c>
      <c r="G3501">
        <v>2760.46</v>
      </c>
      <c r="H3501">
        <v>1900.82</v>
      </c>
      <c r="I3501">
        <v>4665.38</v>
      </c>
      <c r="J3501">
        <v>2764.56</v>
      </c>
      <c r="K3501" s="1">
        <f t="shared" si="216"/>
        <v>1.4544038888479709</v>
      </c>
      <c r="L3501" t="s">
        <v>19</v>
      </c>
      <c r="M3501" s="2" t="s">
        <v>273</v>
      </c>
      <c r="N3501" s="3" t="str">
        <f t="shared" si="217"/>
        <v>Sep</v>
      </c>
      <c r="O3501" t="s">
        <v>21</v>
      </c>
      <c r="P3501" t="s">
        <v>22</v>
      </c>
      <c r="Q3501" t="str">
        <f t="shared" si="218"/>
        <v>Senior</v>
      </c>
      <c r="R3501" t="str">
        <f t="shared" si="219"/>
        <v>Profit</v>
      </c>
    </row>
    <row r="3502" spans="1:18">
      <c r="A3502">
        <v>817</v>
      </c>
      <c r="B3502" t="s">
        <v>84</v>
      </c>
      <c r="C3502">
        <v>43</v>
      </c>
      <c r="D3502" t="s">
        <v>24</v>
      </c>
      <c r="E3502" t="s">
        <v>57</v>
      </c>
      <c r="F3502" t="s">
        <v>36</v>
      </c>
      <c r="G3502">
        <v>4013.39</v>
      </c>
      <c r="H3502">
        <v>1725.01</v>
      </c>
      <c r="I3502">
        <v>4665.3500000000004</v>
      </c>
      <c r="J3502">
        <v>2940.34</v>
      </c>
      <c r="K3502" s="1">
        <f t="shared" si="216"/>
        <v>1.7045350461736455</v>
      </c>
      <c r="L3502" t="s">
        <v>31</v>
      </c>
      <c r="M3502" s="2" t="s">
        <v>209</v>
      </c>
      <c r="N3502" s="3" t="str">
        <f t="shared" si="217"/>
        <v>Apr</v>
      </c>
      <c r="O3502" t="s">
        <v>28</v>
      </c>
      <c r="P3502" t="s">
        <v>22</v>
      </c>
      <c r="Q3502" t="str">
        <f t="shared" si="218"/>
        <v>Senior</v>
      </c>
      <c r="R3502" t="str">
        <f t="shared" si="219"/>
        <v>Profit</v>
      </c>
    </row>
    <row r="3503" spans="1:18">
      <c r="A3503">
        <v>7532</v>
      </c>
      <c r="B3503" t="s">
        <v>52</v>
      </c>
      <c r="C3503">
        <v>52</v>
      </c>
      <c r="D3503" t="s">
        <v>16</v>
      </c>
      <c r="E3503" t="s">
        <v>57</v>
      </c>
      <c r="F3503" t="s">
        <v>49</v>
      </c>
      <c r="G3503">
        <v>3073.63</v>
      </c>
      <c r="H3503">
        <v>885.73</v>
      </c>
      <c r="I3503">
        <v>4664.9399999999996</v>
      </c>
      <c r="J3503">
        <v>3779.21</v>
      </c>
      <c r="K3503" s="1">
        <f t="shared" si="216"/>
        <v>4.2667742991656601</v>
      </c>
      <c r="L3503" t="s">
        <v>54</v>
      </c>
      <c r="M3503" s="2" t="s">
        <v>152</v>
      </c>
      <c r="N3503" s="3" t="str">
        <f t="shared" si="217"/>
        <v>Nov</v>
      </c>
      <c r="O3503" t="s">
        <v>56</v>
      </c>
      <c r="P3503" t="s">
        <v>22</v>
      </c>
      <c r="Q3503" t="str">
        <f t="shared" si="218"/>
        <v>Senior</v>
      </c>
      <c r="R3503" t="str">
        <f t="shared" si="219"/>
        <v>Profit</v>
      </c>
    </row>
    <row r="3504" spans="1:18">
      <c r="A3504">
        <v>2488</v>
      </c>
      <c r="B3504" t="s">
        <v>29</v>
      </c>
      <c r="C3504">
        <v>38</v>
      </c>
      <c r="D3504" t="s">
        <v>24</v>
      </c>
      <c r="E3504" t="s">
        <v>30</v>
      </c>
      <c r="F3504" t="s">
        <v>25</v>
      </c>
      <c r="G3504">
        <v>2765.19</v>
      </c>
      <c r="H3504">
        <v>321.47000000000003</v>
      </c>
      <c r="I3504">
        <v>4664.7</v>
      </c>
      <c r="J3504">
        <v>4343.2299999999996</v>
      </c>
      <c r="K3504" s="1">
        <f t="shared" si="216"/>
        <v>13.510529753942823</v>
      </c>
      <c r="L3504" t="s">
        <v>31</v>
      </c>
      <c r="M3504" s="2" t="s">
        <v>287</v>
      </c>
      <c r="N3504" s="3" t="str">
        <f t="shared" si="217"/>
        <v>Feb</v>
      </c>
      <c r="O3504" t="s">
        <v>56</v>
      </c>
      <c r="P3504" t="s">
        <v>39</v>
      </c>
      <c r="Q3504" t="str">
        <f t="shared" si="218"/>
        <v>Adult</v>
      </c>
      <c r="R3504" t="str">
        <f t="shared" si="219"/>
        <v>Profit</v>
      </c>
    </row>
    <row r="3505" spans="1:18">
      <c r="A3505">
        <v>1530</v>
      </c>
      <c r="B3505" t="s">
        <v>47</v>
      </c>
      <c r="C3505">
        <v>51</v>
      </c>
      <c r="D3505" t="s">
        <v>24</v>
      </c>
      <c r="E3505" t="s">
        <v>17</v>
      </c>
      <c r="F3505" t="s">
        <v>18</v>
      </c>
      <c r="G3505">
        <v>2690.9</v>
      </c>
      <c r="H3505">
        <v>718.65</v>
      </c>
      <c r="I3505">
        <v>4663.42</v>
      </c>
      <c r="J3505">
        <v>3944.77</v>
      </c>
      <c r="K3505" s="1">
        <f t="shared" si="216"/>
        <v>5.4891393585194459</v>
      </c>
      <c r="L3505" t="s">
        <v>26</v>
      </c>
      <c r="M3505" s="2" t="s">
        <v>259</v>
      </c>
      <c r="N3505" s="3" t="str">
        <f t="shared" si="217"/>
        <v>Sep</v>
      </c>
      <c r="O3505" t="s">
        <v>28</v>
      </c>
      <c r="P3505" t="s">
        <v>22</v>
      </c>
      <c r="Q3505" t="str">
        <f t="shared" si="218"/>
        <v>Senior</v>
      </c>
      <c r="R3505" t="str">
        <f t="shared" si="219"/>
        <v>Profit</v>
      </c>
    </row>
    <row r="3506" spans="1:18">
      <c r="A3506">
        <v>9848</v>
      </c>
      <c r="B3506" t="s">
        <v>52</v>
      </c>
      <c r="C3506">
        <v>26</v>
      </c>
      <c r="D3506" t="s">
        <v>16</v>
      </c>
      <c r="E3506" t="s">
        <v>17</v>
      </c>
      <c r="F3506" t="s">
        <v>36</v>
      </c>
      <c r="G3506">
        <v>4021.59</v>
      </c>
      <c r="H3506">
        <v>1542</v>
      </c>
      <c r="I3506">
        <v>4663.24</v>
      </c>
      <c r="J3506">
        <v>3121.24</v>
      </c>
      <c r="K3506" s="1">
        <f t="shared" si="216"/>
        <v>2.0241504539559014</v>
      </c>
      <c r="L3506" t="s">
        <v>19</v>
      </c>
      <c r="M3506" s="2" t="s">
        <v>353</v>
      </c>
      <c r="N3506" s="3" t="str">
        <f t="shared" si="217"/>
        <v>Dec</v>
      </c>
      <c r="O3506" t="s">
        <v>56</v>
      </c>
      <c r="P3506" t="s">
        <v>22</v>
      </c>
      <c r="Q3506" t="str">
        <f t="shared" si="218"/>
        <v>Adult</v>
      </c>
      <c r="R3506" t="str">
        <f t="shared" si="219"/>
        <v>Profit</v>
      </c>
    </row>
    <row r="3507" spans="1:18">
      <c r="A3507">
        <v>2557</v>
      </c>
      <c r="B3507" t="s">
        <v>15</v>
      </c>
      <c r="C3507">
        <v>49</v>
      </c>
      <c r="D3507" t="s">
        <v>16</v>
      </c>
      <c r="E3507" t="s">
        <v>53</v>
      </c>
      <c r="F3507" t="s">
        <v>18</v>
      </c>
      <c r="G3507">
        <v>3401.76</v>
      </c>
      <c r="H3507">
        <v>135.88999999999999</v>
      </c>
      <c r="I3507">
        <v>4663.1899999999996</v>
      </c>
      <c r="J3507">
        <v>4527.3</v>
      </c>
      <c r="K3507" s="1">
        <f t="shared" si="216"/>
        <v>33.315917286040182</v>
      </c>
      <c r="L3507" t="s">
        <v>26</v>
      </c>
      <c r="M3507" s="2" t="s">
        <v>122</v>
      </c>
      <c r="N3507" s="3" t="str">
        <f t="shared" si="217"/>
        <v>May</v>
      </c>
      <c r="O3507" t="s">
        <v>33</v>
      </c>
      <c r="P3507" t="s">
        <v>39</v>
      </c>
      <c r="Q3507" t="str">
        <f t="shared" si="218"/>
        <v>Senior</v>
      </c>
      <c r="R3507" t="str">
        <f t="shared" si="219"/>
        <v>Profit</v>
      </c>
    </row>
    <row r="3508" spans="1:18">
      <c r="A3508">
        <v>943</v>
      </c>
      <c r="B3508" t="s">
        <v>47</v>
      </c>
      <c r="C3508">
        <v>36</v>
      </c>
      <c r="D3508" t="s">
        <v>16</v>
      </c>
      <c r="E3508" t="s">
        <v>35</v>
      </c>
      <c r="F3508" t="s">
        <v>42</v>
      </c>
      <c r="G3508">
        <v>3780.22</v>
      </c>
      <c r="H3508">
        <v>1911.87</v>
      </c>
      <c r="I3508">
        <v>4661.29</v>
      </c>
      <c r="J3508">
        <v>2749.42</v>
      </c>
      <c r="K3508" s="1">
        <f t="shared" si="216"/>
        <v>1.4380789488825079</v>
      </c>
      <c r="L3508" t="s">
        <v>54</v>
      </c>
      <c r="M3508" s="2" t="s">
        <v>72</v>
      </c>
      <c r="N3508" s="3" t="str">
        <f t="shared" si="217"/>
        <v>Oct</v>
      </c>
      <c r="O3508" t="s">
        <v>28</v>
      </c>
      <c r="P3508" t="s">
        <v>22</v>
      </c>
      <c r="Q3508" t="str">
        <f t="shared" si="218"/>
        <v>Adult</v>
      </c>
      <c r="R3508" t="str">
        <f t="shared" si="219"/>
        <v>Profit</v>
      </c>
    </row>
    <row r="3509" spans="1:18">
      <c r="A3509">
        <v>9280</v>
      </c>
      <c r="B3509" t="s">
        <v>23</v>
      </c>
      <c r="C3509">
        <v>34</v>
      </c>
      <c r="D3509" t="s">
        <v>16</v>
      </c>
      <c r="E3509" t="s">
        <v>59</v>
      </c>
      <c r="F3509" t="s">
        <v>36</v>
      </c>
      <c r="G3509">
        <v>3181.66</v>
      </c>
      <c r="H3509">
        <v>1720.72</v>
      </c>
      <c r="I3509">
        <v>4660.6000000000004</v>
      </c>
      <c r="J3509">
        <v>2939.88</v>
      </c>
      <c r="K3509" s="1">
        <f t="shared" si="216"/>
        <v>1.7085173648240273</v>
      </c>
      <c r="L3509" t="s">
        <v>31</v>
      </c>
      <c r="M3509" s="2" t="s">
        <v>277</v>
      </c>
      <c r="N3509" s="3" t="str">
        <f t="shared" si="217"/>
        <v>Apr</v>
      </c>
      <c r="O3509" t="s">
        <v>28</v>
      </c>
      <c r="P3509" t="s">
        <v>39</v>
      </c>
      <c r="Q3509" t="str">
        <f t="shared" si="218"/>
        <v>Adult</v>
      </c>
      <c r="R3509" t="str">
        <f t="shared" si="219"/>
        <v>Profit</v>
      </c>
    </row>
    <row r="3510" spans="1:18">
      <c r="A3510">
        <v>3071</v>
      </c>
      <c r="B3510" t="s">
        <v>40</v>
      </c>
      <c r="C3510">
        <v>26</v>
      </c>
      <c r="D3510" t="s">
        <v>24</v>
      </c>
      <c r="E3510" t="s">
        <v>30</v>
      </c>
      <c r="F3510" t="s">
        <v>25</v>
      </c>
      <c r="G3510">
        <v>3977.8</v>
      </c>
      <c r="H3510">
        <v>1002.72</v>
      </c>
      <c r="I3510">
        <v>4660.0600000000004</v>
      </c>
      <c r="J3510">
        <v>3657.34</v>
      </c>
      <c r="K3510" s="1">
        <f t="shared" si="216"/>
        <v>3.6474190202648797</v>
      </c>
      <c r="L3510" t="s">
        <v>31</v>
      </c>
      <c r="M3510" s="2" t="s">
        <v>156</v>
      </c>
      <c r="N3510" s="3" t="str">
        <f t="shared" si="217"/>
        <v>Apr</v>
      </c>
      <c r="O3510" t="s">
        <v>28</v>
      </c>
      <c r="P3510" t="s">
        <v>22</v>
      </c>
      <c r="Q3510" t="str">
        <f t="shared" si="218"/>
        <v>Adult</v>
      </c>
      <c r="R3510" t="str">
        <f t="shared" si="219"/>
        <v>Profit</v>
      </c>
    </row>
    <row r="3511" spans="1:18">
      <c r="A3511">
        <v>5187</v>
      </c>
      <c r="B3511" t="s">
        <v>47</v>
      </c>
      <c r="C3511">
        <v>49</v>
      </c>
      <c r="D3511" t="s">
        <v>16</v>
      </c>
      <c r="E3511" t="s">
        <v>57</v>
      </c>
      <c r="F3511" t="s">
        <v>18</v>
      </c>
      <c r="G3511">
        <v>2917.25</v>
      </c>
      <c r="H3511">
        <v>1597.26</v>
      </c>
      <c r="I3511">
        <v>4659.4399999999996</v>
      </c>
      <c r="J3511">
        <v>3062.18</v>
      </c>
      <c r="K3511" s="1">
        <f t="shared" si="216"/>
        <v>1.9171456118603107</v>
      </c>
      <c r="L3511" t="s">
        <v>26</v>
      </c>
      <c r="M3511" s="2" t="s">
        <v>407</v>
      </c>
      <c r="N3511" s="3" t="str">
        <f t="shared" si="217"/>
        <v>Dec</v>
      </c>
      <c r="O3511" t="s">
        <v>51</v>
      </c>
      <c r="P3511" t="s">
        <v>22</v>
      </c>
      <c r="Q3511" t="str">
        <f t="shared" si="218"/>
        <v>Senior</v>
      </c>
      <c r="R3511" t="str">
        <f t="shared" si="219"/>
        <v>Profit</v>
      </c>
    </row>
    <row r="3512" spans="1:18">
      <c r="A3512">
        <v>4187</v>
      </c>
      <c r="B3512" t="s">
        <v>29</v>
      </c>
      <c r="C3512">
        <v>54</v>
      </c>
      <c r="D3512" t="s">
        <v>24</v>
      </c>
      <c r="E3512" t="s">
        <v>35</v>
      </c>
      <c r="F3512" t="s">
        <v>25</v>
      </c>
      <c r="G3512">
        <v>3805.47</v>
      </c>
      <c r="H3512">
        <v>1579</v>
      </c>
      <c r="I3512">
        <v>4659.38</v>
      </c>
      <c r="J3512">
        <v>3080.38</v>
      </c>
      <c r="K3512" s="1">
        <f t="shared" si="216"/>
        <v>1.9508423052564916</v>
      </c>
      <c r="L3512" t="s">
        <v>31</v>
      </c>
      <c r="M3512" s="2" t="s">
        <v>177</v>
      </c>
      <c r="N3512" s="3" t="str">
        <f t="shared" si="217"/>
        <v>Jun</v>
      </c>
      <c r="O3512" t="s">
        <v>33</v>
      </c>
      <c r="P3512" t="s">
        <v>22</v>
      </c>
      <c r="Q3512" t="str">
        <f t="shared" si="218"/>
        <v>Senior</v>
      </c>
      <c r="R3512" t="str">
        <f t="shared" si="219"/>
        <v>Profit</v>
      </c>
    </row>
    <row r="3513" spans="1:18">
      <c r="A3513">
        <v>5631</v>
      </c>
      <c r="B3513" t="s">
        <v>47</v>
      </c>
      <c r="C3513">
        <v>52</v>
      </c>
      <c r="D3513" t="s">
        <v>16</v>
      </c>
      <c r="E3513" t="s">
        <v>66</v>
      </c>
      <c r="F3513" t="s">
        <v>36</v>
      </c>
      <c r="G3513">
        <v>3482.78</v>
      </c>
      <c r="H3513">
        <v>291.97000000000003</v>
      </c>
      <c r="I3513">
        <v>4657.49</v>
      </c>
      <c r="J3513">
        <v>4365.5200000000004</v>
      </c>
      <c r="K3513" s="1">
        <f t="shared" si="216"/>
        <v>14.951947117854575</v>
      </c>
      <c r="L3513" t="s">
        <v>19</v>
      </c>
      <c r="M3513" s="2" t="s">
        <v>236</v>
      </c>
      <c r="N3513" s="3" t="str">
        <f t="shared" si="217"/>
        <v>Jun</v>
      </c>
      <c r="O3513" t="s">
        <v>28</v>
      </c>
      <c r="P3513" t="s">
        <v>39</v>
      </c>
      <c r="Q3513" t="str">
        <f t="shared" si="218"/>
        <v>Senior</v>
      </c>
      <c r="R3513" t="str">
        <f t="shared" si="219"/>
        <v>Profit</v>
      </c>
    </row>
    <row r="3514" spans="1:18">
      <c r="A3514">
        <v>8867</v>
      </c>
      <c r="B3514" t="s">
        <v>47</v>
      </c>
      <c r="C3514">
        <v>53</v>
      </c>
      <c r="D3514" t="s">
        <v>24</v>
      </c>
      <c r="E3514" t="s">
        <v>35</v>
      </c>
      <c r="F3514" t="s">
        <v>49</v>
      </c>
      <c r="G3514">
        <v>4153.53</v>
      </c>
      <c r="H3514">
        <v>653.04</v>
      </c>
      <c r="I3514">
        <v>4657.3599999999997</v>
      </c>
      <c r="J3514">
        <v>4004.32</v>
      </c>
      <c r="K3514" s="1">
        <f t="shared" si="216"/>
        <v>6.1318142839642293</v>
      </c>
      <c r="L3514" t="s">
        <v>54</v>
      </c>
      <c r="M3514" s="2" t="s">
        <v>133</v>
      </c>
      <c r="N3514" s="3" t="str">
        <f t="shared" si="217"/>
        <v>Apr</v>
      </c>
      <c r="O3514" t="s">
        <v>21</v>
      </c>
      <c r="P3514" t="s">
        <v>22</v>
      </c>
      <c r="Q3514" t="str">
        <f t="shared" si="218"/>
        <v>Senior</v>
      </c>
      <c r="R3514" t="str">
        <f t="shared" si="219"/>
        <v>Profit</v>
      </c>
    </row>
    <row r="3515" spans="1:18">
      <c r="A3515">
        <v>6419</v>
      </c>
      <c r="B3515" t="s">
        <v>47</v>
      </c>
      <c r="C3515">
        <v>35</v>
      </c>
      <c r="D3515" t="s">
        <v>24</v>
      </c>
      <c r="E3515" t="s">
        <v>17</v>
      </c>
      <c r="F3515" t="s">
        <v>25</v>
      </c>
      <c r="G3515">
        <v>2674.89</v>
      </c>
      <c r="H3515">
        <v>1625.18</v>
      </c>
      <c r="I3515">
        <v>4657.33</v>
      </c>
      <c r="J3515">
        <v>3032.15</v>
      </c>
      <c r="K3515" s="1">
        <f t="shared" si="216"/>
        <v>1.8657317958626121</v>
      </c>
      <c r="L3515" t="s">
        <v>26</v>
      </c>
      <c r="M3515" s="2" t="s">
        <v>365</v>
      </c>
      <c r="N3515" s="3" t="str">
        <f t="shared" si="217"/>
        <v>Jun</v>
      </c>
      <c r="O3515" t="s">
        <v>51</v>
      </c>
      <c r="P3515" t="s">
        <v>39</v>
      </c>
      <c r="Q3515" t="str">
        <f t="shared" si="218"/>
        <v>Adult</v>
      </c>
      <c r="R3515" t="str">
        <f t="shared" si="219"/>
        <v>Profit</v>
      </c>
    </row>
    <row r="3516" spans="1:18">
      <c r="A3516">
        <v>6268</v>
      </c>
      <c r="B3516" t="s">
        <v>29</v>
      </c>
      <c r="C3516">
        <v>24</v>
      </c>
      <c r="D3516" t="s">
        <v>16</v>
      </c>
      <c r="E3516" t="s">
        <v>30</v>
      </c>
      <c r="F3516" t="s">
        <v>49</v>
      </c>
      <c r="G3516">
        <v>2782.35</v>
      </c>
      <c r="H3516">
        <v>508.97</v>
      </c>
      <c r="I3516">
        <v>4656.09</v>
      </c>
      <c r="J3516">
        <v>4147.12</v>
      </c>
      <c r="K3516" s="1">
        <f t="shared" si="216"/>
        <v>8.1480637365660051</v>
      </c>
      <c r="L3516" t="s">
        <v>54</v>
      </c>
      <c r="M3516" s="2" t="s">
        <v>193</v>
      </c>
      <c r="N3516" s="3" t="str">
        <f t="shared" si="217"/>
        <v>Nov</v>
      </c>
      <c r="O3516" t="s">
        <v>33</v>
      </c>
      <c r="P3516" t="s">
        <v>22</v>
      </c>
      <c r="Q3516" t="str">
        <f t="shared" si="218"/>
        <v>Young</v>
      </c>
      <c r="R3516" t="str">
        <f t="shared" si="219"/>
        <v>Profit</v>
      </c>
    </row>
    <row r="3517" spans="1:18">
      <c r="A3517">
        <v>4177</v>
      </c>
      <c r="B3517" t="s">
        <v>47</v>
      </c>
      <c r="C3517">
        <v>22</v>
      </c>
      <c r="D3517" t="s">
        <v>24</v>
      </c>
      <c r="E3517" t="s">
        <v>35</v>
      </c>
      <c r="F3517" t="s">
        <v>18</v>
      </c>
      <c r="G3517">
        <v>4207.5200000000004</v>
      </c>
      <c r="H3517">
        <v>1953.93</v>
      </c>
      <c r="I3517">
        <v>4654.34</v>
      </c>
      <c r="J3517">
        <v>2700.41</v>
      </c>
      <c r="K3517" s="1">
        <f t="shared" si="216"/>
        <v>1.3820402982706645</v>
      </c>
      <c r="L3517" t="s">
        <v>37</v>
      </c>
      <c r="M3517" s="2" t="s">
        <v>102</v>
      </c>
      <c r="N3517" s="3" t="str">
        <f t="shared" si="217"/>
        <v>Nov</v>
      </c>
      <c r="O3517" t="s">
        <v>33</v>
      </c>
      <c r="P3517" t="s">
        <v>39</v>
      </c>
      <c r="Q3517" t="str">
        <f t="shared" si="218"/>
        <v>Young</v>
      </c>
      <c r="R3517" t="str">
        <f t="shared" si="219"/>
        <v>Profit</v>
      </c>
    </row>
    <row r="3518" spans="1:18">
      <c r="A3518">
        <v>9601</v>
      </c>
      <c r="B3518" t="s">
        <v>52</v>
      </c>
      <c r="C3518">
        <v>24</v>
      </c>
      <c r="D3518" t="s">
        <v>24</v>
      </c>
      <c r="E3518" t="s">
        <v>30</v>
      </c>
      <c r="F3518" t="s">
        <v>42</v>
      </c>
      <c r="G3518">
        <v>2647.95</v>
      </c>
      <c r="H3518">
        <v>618.62</v>
      </c>
      <c r="I3518">
        <v>4652.72</v>
      </c>
      <c r="J3518">
        <v>4034.1</v>
      </c>
      <c r="K3518" s="1">
        <f t="shared" si="216"/>
        <v>6.5211276712683066</v>
      </c>
      <c r="L3518" t="s">
        <v>31</v>
      </c>
      <c r="M3518" s="2" t="s">
        <v>384</v>
      </c>
      <c r="N3518" s="3" t="str">
        <f t="shared" si="217"/>
        <v>Mar</v>
      </c>
      <c r="O3518" t="s">
        <v>28</v>
      </c>
      <c r="P3518" t="s">
        <v>22</v>
      </c>
      <c r="Q3518" t="str">
        <f t="shared" si="218"/>
        <v>Young</v>
      </c>
      <c r="R3518" t="str">
        <f t="shared" si="219"/>
        <v>Profit</v>
      </c>
    </row>
    <row r="3519" spans="1:18">
      <c r="A3519">
        <v>6099</v>
      </c>
      <c r="B3519" t="s">
        <v>29</v>
      </c>
      <c r="C3519">
        <v>53</v>
      </c>
      <c r="D3519" t="s">
        <v>24</v>
      </c>
      <c r="E3519" t="s">
        <v>41</v>
      </c>
      <c r="F3519" t="s">
        <v>49</v>
      </c>
      <c r="G3519">
        <v>3276.77</v>
      </c>
      <c r="H3519">
        <v>1019.06</v>
      </c>
      <c r="I3519">
        <v>4650.07</v>
      </c>
      <c r="J3519">
        <v>3631.01</v>
      </c>
      <c r="K3519" s="1">
        <f t="shared" si="216"/>
        <v>3.5630973642376311</v>
      </c>
      <c r="L3519" t="s">
        <v>37</v>
      </c>
      <c r="M3519" s="2" t="s">
        <v>291</v>
      </c>
      <c r="N3519" s="3" t="str">
        <f t="shared" si="217"/>
        <v>May</v>
      </c>
      <c r="O3519" t="s">
        <v>51</v>
      </c>
      <c r="P3519" t="s">
        <v>39</v>
      </c>
      <c r="Q3519" t="str">
        <f t="shared" si="218"/>
        <v>Senior</v>
      </c>
      <c r="R3519" t="str">
        <f t="shared" si="219"/>
        <v>Profit</v>
      </c>
    </row>
    <row r="3520" spans="1:18">
      <c r="A3520">
        <v>2970</v>
      </c>
      <c r="B3520" t="s">
        <v>40</v>
      </c>
      <c r="C3520">
        <v>49</v>
      </c>
      <c r="D3520" t="s">
        <v>24</v>
      </c>
      <c r="E3520" t="s">
        <v>57</v>
      </c>
      <c r="F3520" t="s">
        <v>25</v>
      </c>
      <c r="G3520">
        <v>3120.25</v>
      </c>
      <c r="H3520">
        <v>1304.8800000000001</v>
      </c>
      <c r="I3520">
        <v>4649.71</v>
      </c>
      <c r="J3520">
        <v>3344.83</v>
      </c>
      <c r="K3520" s="1">
        <f t="shared" si="216"/>
        <v>2.5633238305438044</v>
      </c>
      <c r="L3520" t="s">
        <v>37</v>
      </c>
      <c r="M3520" s="2" t="s">
        <v>167</v>
      </c>
      <c r="N3520" s="3" t="str">
        <f t="shared" si="217"/>
        <v>Sep</v>
      </c>
      <c r="O3520" t="s">
        <v>33</v>
      </c>
      <c r="P3520" t="s">
        <v>22</v>
      </c>
      <c r="Q3520" t="str">
        <f t="shared" si="218"/>
        <v>Senior</v>
      </c>
      <c r="R3520" t="str">
        <f t="shared" si="219"/>
        <v>Profit</v>
      </c>
    </row>
    <row r="3521" spans="1:18">
      <c r="A3521">
        <v>4647</v>
      </c>
      <c r="B3521" t="s">
        <v>47</v>
      </c>
      <c r="C3521">
        <v>22</v>
      </c>
      <c r="D3521" t="s">
        <v>24</v>
      </c>
      <c r="E3521" t="s">
        <v>35</v>
      </c>
      <c r="F3521" t="s">
        <v>25</v>
      </c>
      <c r="G3521">
        <v>3925.36</v>
      </c>
      <c r="H3521">
        <v>1246.9100000000001</v>
      </c>
      <c r="I3521">
        <v>4649.6899999999996</v>
      </c>
      <c r="J3521">
        <v>3402.78</v>
      </c>
      <c r="K3521" s="1">
        <f t="shared" si="216"/>
        <v>2.7289700138742972</v>
      </c>
      <c r="L3521" t="s">
        <v>26</v>
      </c>
      <c r="M3521" s="2" t="s">
        <v>240</v>
      </c>
      <c r="N3521" s="3" t="str">
        <f t="shared" si="217"/>
        <v>Jun</v>
      </c>
      <c r="O3521" t="s">
        <v>56</v>
      </c>
      <c r="P3521" t="s">
        <v>22</v>
      </c>
      <c r="Q3521" t="str">
        <f t="shared" si="218"/>
        <v>Young</v>
      </c>
      <c r="R3521" t="str">
        <f t="shared" si="219"/>
        <v>Profit</v>
      </c>
    </row>
    <row r="3522" spans="1:18">
      <c r="A3522">
        <v>5774</v>
      </c>
      <c r="B3522" t="s">
        <v>15</v>
      </c>
      <c r="C3522">
        <v>44</v>
      </c>
      <c r="D3522" t="s">
        <v>16</v>
      </c>
      <c r="E3522" t="s">
        <v>66</v>
      </c>
      <c r="F3522" t="s">
        <v>42</v>
      </c>
      <c r="G3522">
        <v>3419.87</v>
      </c>
      <c r="H3522">
        <v>1886.54</v>
      </c>
      <c r="I3522">
        <v>4648.63</v>
      </c>
      <c r="J3522">
        <v>2762.09</v>
      </c>
      <c r="K3522" s="1">
        <f t="shared" ref="K3522:K3585" si="220">J3522/H3522</f>
        <v>1.464103597061287</v>
      </c>
      <c r="L3522" t="s">
        <v>54</v>
      </c>
      <c r="M3522" s="2" t="s">
        <v>219</v>
      </c>
      <c r="N3522" s="3" t="str">
        <f t="shared" ref="N3522:N3585" si="221">TEXT(M3522,"MMM")</f>
        <v>Oct</v>
      </c>
      <c r="O3522" t="s">
        <v>28</v>
      </c>
      <c r="P3522" t="s">
        <v>22</v>
      </c>
      <c r="Q3522" t="str">
        <f t="shared" ref="Q3522:Q3585" si="222">IF(C3522&gt;=18,IF(C3522&lt;=25,"Young",IF(C3522&lt;=40,"Adult",IF(C3522&lt;=60,"Senior",""))),"")</f>
        <v>Senior</v>
      </c>
      <c r="R3522" t="str">
        <f t="shared" ref="R3522:R3585" si="223">IF(J3522&gt;0,"Profit","Loss")</f>
        <v>Profit</v>
      </c>
    </row>
    <row r="3523" spans="1:18">
      <c r="A3523">
        <v>4349</v>
      </c>
      <c r="B3523" t="s">
        <v>23</v>
      </c>
      <c r="C3523">
        <v>39</v>
      </c>
      <c r="D3523" t="s">
        <v>24</v>
      </c>
      <c r="E3523" t="s">
        <v>57</v>
      </c>
      <c r="F3523" t="s">
        <v>18</v>
      </c>
      <c r="G3523">
        <v>3158.81</v>
      </c>
      <c r="H3523">
        <v>927.2</v>
      </c>
      <c r="I3523">
        <v>4648.57</v>
      </c>
      <c r="J3523">
        <v>3721.37</v>
      </c>
      <c r="K3523" s="1">
        <f t="shared" si="220"/>
        <v>4.0135569456427955</v>
      </c>
      <c r="L3523" t="s">
        <v>19</v>
      </c>
      <c r="M3523" s="2" t="s">
        <v>349</v>
      </c>
      <c r="N3523" s="3" t="str">
        <f t="shared" si="221"/>
        <v>Jan</v>
      </c>
      <c r="O3523" t="s">
        <v>28</v>
      </c>
      <c r="P3523" t="s">
        <v>22</v>
      </c>
      <c r="Q3523" t="str">
        <f t="shared" si="222"/>
        <v>Adult</v>
      </c>
      <c r="R3523" t="str">
        <f t="shared" si="223"/>
        <v>Profit</v>
      </c>
    </row>
    <row r="3524" spans="1:18">
      <c r="A3524">
        <v>4846</v>
      </c>
      <c r="B3524" t="s">
        <v>29</v>
      </c>
      <c r="C3524">
        <v>41</v>
      </c>
      <c r="D3524" t="s">
        <v>24</v>
      </c>
      <c r="E3524" t="s">
        <v>30</v>
      </c>
      <c r="F3524" t="s">
        <v>42</v>
      </c>
      <c r="G3524">
        <v>3209.48</v>
      </c>
      <c r="H3524">
        <v>470.17</v>
      </c>
      <c r="I3524">
        <v>4646.9799999999996</v>
      </c>
      <c r="J3524">
        <v>4176.8100000000004</v>
      </c>
      <c r="K3524" s="1">
        <f t="shared" si="220"/>
        <v>8.8836165642214517</v>
      </c>
      <c r="L3524" t="s">
        <v>37</v>
      </c>
      <c r="M3524" s="2" t="s">
        <v>46</v>
      </c>
      <c r="N3524" s="3" t="str">
        <f t="shared" si="221"/>
        <v>May</v>
      </c>
      <c r="O3524" t="s">
        <v>28</v>
      </c>
      <c r="P3524" t="s">
        <v>22</v>
      </c>
      <c r="Q3524" t="str">
        <f t="shared" si="222"/>
        <v>Senior</v>
      </c>
      <c r="R3524" t="str">
        <f t="shared" si="223"/>
        <v>Profit</v>
      </c>
    </row>
    <row r="3525" spans="1:18">
      <c r="A3525">
        <v>8361</v>
      </c>
      <c r="B3525" t="s">
        <v>15</v>
      </c>
      <c r="C3525">
        <v>31</v>
      </c>
      <c r="D3525" t="s">
        <v>16</v>
      </c>
      <c r="E3525" t="s">
        <v>53</v>
      </c>
      <c r="F3525" t="s">
        <v>36</v>
      </c>
      <c r="G3525">
        <v>2637.91</v>
      </c>
      <c r="H3525">
        <v>926.05</v>
      </c>
      <c r="I3525">
        <v>4646.21</v>
      </c>
      <c r="J3525">
        <v>3720.16</v>
      </c>
      <c r="K3525" s="1">
        <f t="shared" si="220"/>
        <v>4.0172344905782627</v>
      </c>
      <c r="L3525" t="s">
        <v>54</v>
      </c>
      <c r="M3525" s="2" t="s">
        <v>106</v>
      </c>
      <c r="N3525" s="3" t="str">
        <f t="shared" si="221"/>
        <v>Sep</v>
      </c>
      <c r="O3525" t="s">
        <v>28</v>
      </c>
      <c r="P3525" t="s">
        <v>39</v>
      </c>
      <c r="Q3525" t="str">
        <f t="shared" si="222"/>
        <v>Adult</v>
      </c>
      <c r="R3525" t="str">
        <f t="shared" si="223"/>
        <v>Profit</v>
      </c>
    </row>
    <row r="3526" spans="1:18">
      <c r="A3526">
        <v>4967</v>
      </c>
      <c r="B3526" t="s">
        <v>52</v>
      </c>
      <c r="C3526">
        <v>49</v>
      </c>
      <c r="D3526" t="s">
        <v>24</v>
      </c>
      <c r="E3526" t="s">
        <v>17</v>
      </c>
      <c r="F3526" t="s">
        <v>25</v>
      </c>
      <c r="G3526">
        <v>4069.59</v>
      </c>
      <c r="H3526">
        <v>109.55</v>
      </c>
      <c r="I3526">
        <v>4646.1899999999996</v>
      </c>
      <c r="J3526">
        <v>4536.6400000000003</v>
      </c>
      <c r="K3526" s="1">
        <f t="shared" si="220"/>
        <v>41.411592879963493</v>
      </c>
      <c r="L3526" t="s">
        <v>31</v>
      </c>
      <c r="M3526" s="2" t="s">
        <v>335</v>
      </c>
      <c r="N3526" s="3" t="str">
        <f t="shared" si="221"/>
        <v>Jul</v>
      </c>
      <c r="O3526" t="s">
        <v>33</v>
      </c>
      <c r="P3526" t="s">
        <v>22</v>
      </c>
      <c r="Q3526" t="str">
        <f t="shared" si="222"/>
        <v>Senior</v>
      </c>
      <c r="R3526" t="str">
        <f t="shared" si="223"/>
        <v>Profit</v>
      </c>
    </row>
    <row r="3527" spans="1:18">
      <c r="A3527">
        <v>2136</v>
      </c>
      <c r="B3527" t="s">
        <v>44</v>
      </c>
      <c r="C3527">
        <v>42</v>
      </c>
      <c r="D3527" t="s">
        <v>16</v>
      </c>
      <c r="E3527" t="s">
        <v>30</v>
      </c>
      <c r="F3527" t="s">
        <v>18</v>
      </c>
      <c r="G3527">
        <v>3417.71</v>
      </c>
      <c r="H3527">
        <v>893.87</v>
      </c>
      <c r="I3527">
        <v>4644.24</v>
      </c>
      <c r="J3527">
        <v>3750.37</v>
      </c>
      <c r="K3527" s="1">
        <f t="shared" si="220"/>
        <v>4.1956548491391361</v>
      </c>
      <c r="L3527" t="s">
        <v>54</v>
      </c>
      <c r="M3527" s="2" t="s">
        <v>361</v>
      </c>
      <c r="N3527" s="3" t="str">
        <f t="shared" si="221"/>
        <v>Jan</v>
      </c>
      <c r="O3527" t="s">
        <v>33</v>
      </c>
      <c r="P3527" t="s">
        <v>22</v>
      </c>
      <c r="Q3527" t="str">
        <f t="shared" si="222"/>
        <v>Senior</v>
      </c>
      <c r="R3527" t="str">
        <f t="shared" si="223"/>
        <v>Profit</v>
      </c>
    </row>
    <row r="3528" spans="1:18">
      <c r="A3528">
        <v>9115</v>
      </c>
      <c r="B3528" t="s">
        <v>29</v>
      </c>
      <c r="C3528">
        <v>49</v>
      </c>
      <c r="D3528" t="s">
        <v>24</v>
      </c>
      <c r="E3528" t="s">
        <v>53</v>
      </c>
      <c r="F3528" t="s">
        <v>25</v>
      </c>
      <c r="G3528">
        <v>2826.43</v>
      </c>
      <c r="H3528">
        <v>609.49</v>
      </c>
      <c r="I3528">
        <v>4644.2</v>
      </c>
      <c r="J3528">
        <v>4034.71</v>
      </c>
      <c r="K3528" s="1">
        <f t="shared" si="220"/>
        <v>6.6198132865182364</v>
      </c>
      <c r="L3528" t="s">
        <v>54</v>
      </c>
      <c r="M3528" s="2" t="s">
        <v>136</v>
      </c>
      <c r="N3528" s="3" t="str">
        <f t="shared" si="221"/>
        <v>Nov</v>
      </c>
      <c r="O3528" t="s">
        <v>28</v>
      </c>
      <c r="P3528" t="s">
        <v>39</v>
      </c>
      <c r="Q3528" t="str">
        <f t="shared" si="222"/>
        <v>Senior</v>
      </c>
      <c r="R3528" t="str">
        <f t="shared" si="223"/>
        <v>Profit</v>
      </c>
    </row>
    <row r="3529" spans="1:18">
      <c r="A3529">
        <v>8765</v>
      </c>
      <c r="B3529" t="s">
        <v>23</v>
      </c>
      <c r="C3529">
        <v>38</v>
      </c>
      <c r="D3529" t="s">
        <v>16</v>
      </c>
      <c r="E3529" t="s">
        <v>30</v>
      </c>
      <c r="F3529" t="s">
        <v>42</v>
      </c>
      <c r="G3529">
        <v>2946.91</v>
      </c>
      <c r="H3529">
        <v>1328.85</v>
      </c>
      <c r="I3529">
        <v>4643.47</v>
      </c>
      <c r="J3529">
        <v>3314.62</v>
      </c>
      <c r="K3529" s="1">
        <f t="shared" si="220"/>
        <v>2.4943522594724761</v>
      </c>
      <c r="L3529" t="s">
        <v>54</v>
      </c>
      <c r="M3529" s="2" t="s">
        <v>404</v>
      </c>
      <c r="N3529" s="3" t="str">
        <f t="shared" si="221"/>
        <v>Mar</v>
      </c>
      <c r="O3529" t="s">
        <v>33</v>
      </c>
      <c r="P3529" t="s">
        <v>22</v>
      </c>
      <c r="Q3529" t="str">
        <f t="shared" si="222"/>
        <v>Adult</v>
      </c>
      <c r="R3529" t="str">
        <f t="shared" si="223"/>
        <v>Profit</v>
      </c>
    </row>
    <row r="3530" spans="1:18">
      <c r="A3530">
        <v>1877</v>
      </c>
      <c r="B3530" t="s">
        <v>92</v>
      </c>
      <c r="C3530">
        <v>54</v>
      </c>
      <c r="D3530" t="s">
        <v>16</v>
      </c>
      <c r="E3530" t="s">
        <v>41</v>
      </c>
      <c r="F3530" t="s">
        <v>49</v>
      </c>
      <c r="G3530">
        <v>3913.78</v>
      </c>
      <c r="H3530">
        <v>336.6</v>
      </c>
      <c r="I3530">
        <v>4643.46</v>
      </c>
      <c r="J3530">
        <v>4306.8599999999997</v>
      </c>
      <c r="K3530" s="1">
        <f t="shared" si="220"/>
        <v>12.795187165775399</v>
      </c>
      <c r="L3530" t="s">
        <v>31</v>
      </c>
      <c r="M3530" s="2" t="s">
        <v>231</v>
      </c>
      <c r="N3530" s="3" t="str">
        <f t="shared" si="221"/>
        <v>Jul</v>
      </c>
      <c r="O3530" t="s">
        <v>28</v>
      </c>
      <c r="P3530" t="s">
        <v>39</v>
      </c>
      <c r="Q3530" t="str">
        <f t="shared" si="222"/>
        <v>Senior</v>
      </c>
      <c r="R3530" t="str">
        <f t="shared" si="223"/>
        <v>Profit</v>
      </c>
    </row>
    <row r="3531" spans="1:18">
      <c r="A3531">
        <v>5338</v>
      </c>
      <c r="B3531" t="s">
        <v>34</v>
      </c>
      <c r="C3531">
        <v>25</v>
      </c>
      <c r="D3531" t="s">
        <v>24</v>
      </c>
      <c r="E3531" t="s">
        <v>57</v>
      </c>
      <c r="F3531" t="s">
        <v>36</v>
      </c>
      <c r="G3531">
        <v>4030.58</v>
      </c>
      <c r="H3531">
        <v>295.98</v>
      </c>
      <c r="I3531">
        <v>4643.22</v>
      </c>
      <c r="J3531">
        <v>4347.24</v>
      </c>
      <c r="K3531" s="1">
        <f t="shared" si="220"/>
        <v>14.687614027974861</v>
      </c>
      <c r="L3531" t="s">
        <v>54</v>
      </c>
      <c r="M3531" s="2" t="s">
        <v>393</v>
      </c>
      <c r="N3531" s="3" t="str">
        <f t="shared" si="221"/>
        <v>Oct</v>
      </c>
      <c r="O3531" t="s">
        <v>33</v>
      </c>
      <c r="P3531" t="s">
        <v>22</v>
      </c>
      <c r="Q3531" t="str">
        <f t="shared" si="222"/>
        <v>Young</v>
      </c>
      <c r="R3531" t="str">
        <f t="shared" si="223"/>
        <v>Profit</v>
      </c>
    </row>
    <row r="3532" spans="1:18">
      <c r="A3532">
        <v>6644</v>
      </c>
      <c r="B3532" t="s">
        <v>47</v>
      </c>
      <c r="C3532">
        <v>54</v>
      </c>
      <c r="D3532" t="s">
        <v>16</v>
      </c>
      <c r="E3532" t="s">
        <v>57</v>
      </c>
      <c r="F3532" t="s">
        <v>36</v>
      </c>
      <c r="G3532">
        <v>4037.21</v>
      </c>
      <c r="H3532">
        <v>1071.58</v>
      </c>
      <c r="I3532">
        <v>4641.5200000000004</v>
      </c>
      <c r="J3532">
        <v>3569.94</v>
      </c>
      <c r="K3532" s="1">
        <f t="shared" si="220"/>
        <v>3.3314731517945466</v>
      </c>
      <c r="L3532" t="s">
        <v>31</v>
      </c>
      <c r="M3532" s="2" t="s">
        <v>366</v>
      </c>
      <c r="N3532" s="3" t="str">
        <f t="shared" si="221"/>
        <v>Jun</v>
      </c>
      <c r="O3532" t="s">
        <v>33</v>
      </c>
      <c r="P3532" t="s">
        <v>22</v>
      </c>
      <c r="Q3532" t="str">
        <f t="shared" si="222"/>
        <v>Senior</v>
      </c>
      <c r="R3532" t="str">
        <f t="shared" si="223"/>
        <v>Profit</v>
      </c>
    </row>
    <row r="3533" spans="1:18">
      <c r="A3533">
        <v>6734</v>
      </c>
      <c r="B3533" t="s">
        <v>84</v>
      </c>
      <c r="C3533">
        <v>60</v>
      </c>
      <c r="D3533" t="s">
        <v>24</v>
      </c>
      <c r="E3533" t="s">
        <v>35</v>
      </c>
      <c r="F3533" t="s">
        <v>18</v>
      </c>
      <c r="G3533">
        <v>2793.42</v>
      </c>
      <c r="H3533">
        <v>98.48</v>
      </c>
      <c r="I3533">
        <v>4641.3500000000004</v>
      </c>
      <c r="J3533">
        <v>4542.87</v>
      </c>
      <c r="K3533" s="1">
        <f t="shared" si="220"/>
        <v>46.129874086108849</v>
      </c>
      <c r="L3533" t="s">
        <v>54</v>
      </c>
      <c r="M3533" s="2" t="s">
        <v>368</v>
      </c>
      <c r="N3533" s="3" t="str">
        <f t="shared" si="221"/>
        <v>May</v>
      </c>
      <c r="O3533" t="s">
        <v>28</v>
      </c>
      <c r="P3533" t="s">
        <v>22</v>
      </c>
      <c r="Q3533" t="str">
        <f t="shared" si="222"/>
        <v>Senior</v>
      </c>
      <c r="R3533" t="str">
        <f t="shared" si="223"/>
        <v>Profit</v>
      </c>
    </row>
    <row r="3534" spans="1:18">
      <c r="A3534">
        <v>5957</v>
      </c>
      <c r="B3534" t="s">
        <v>23</v>
      </c>
      <c r="C3534">
        <v>60</v>
      </c>
      <c r="D3534" t="s">
        <v>24</v>
      </c>
      <c r="E3534" t="s">
        <v>59</v>
      </c>
      <c r="F3534" t="s">
        <v>42</v>
      </c>
      <c r="G3534">
        <v>2681.02</v>
      </c>
      <c r="H3534">
        <v>1916.21</v>
      </c>
      <c r="I3534">
        <v>4639.1000000000004</v>
      </c>
      <c r="J3534">
        <v>2722.89</v>
      </c>
      <c r="K3534" s="1">
        <f t="shared" si="220"/>
        <v>1.4209768240432936</v>
      </c>
      <c r="L3534" t="s">
        <v>37</v>
      </c>
      <c r="M3534" s="2" t="s">
        <v>240</v>
      </c>
      <c r="N3534" s="3" t="str">
        <f t="shared" si="221"/>
        <v>Jun</v>
      </c>
      <c r="O3534" t="s">
        <v>56</v>
      </c>
      <c r="P3534" t="s">
        <v>22</v>
      </c>
      <c r="Q3534" t="str">
        <f t="shared" si="222"/>
        <v>Senior</v>
      </c>
      <c r="R3534" t="str">
        <f t="shared" si="223"/>
        <v>Profit</v>
      </c>
    </row>
    <row r="3535" spans="1:18">
      <c r="A3535">
        <v>3634</v>
      </c>
      <c r="B3535" t="s">
        <v>15</v>
      </c>
      <c r="C3535">
        <v>41</v>
      </c>
      <c r="D3535" t="s">
        <v>16</v>
      </c>
      <c r="E3535" t="s">
        <v>35</v>
      </c>
      <c r="F3535" t="s">
        <v>42</v>
      </c>
      <c r="G3535">
        <v>4143.24</v>
      </c>
      <c r="H3535">
        <v>156.5</v>
      </c>
      <c r="I3535">
        <v>4638.3100000000004</v>
      </c>
      <c r="J3535">
        <v>4481.8100000000004</v>
      </c>
      <c r="K3535" s="1">
        <f t="shared" si="220"/>
        <v>28.637763578274765</v>
      </c>
      <c r="L3535" t="s">
        <v>54</v>
      </c>
      <c r="M3535" s="2" t="s">
        <v>329</v>
      </c>
      <c r="N3535" s="3" t="str">
        <f t="shared" si="221"/>
        <v>Apr</v>
      </c>
      <c r="O3535" t="s">
        <v>21</v>
      </c>
      <c r="P3535" t="s">
        <v>39</v>
      </c>
      <c r="Q3535" t="str">
        <f t="shared" si="222"/>
        <v>Senior</v>
      </c>
      <c r="R3535" t="str">
        <f t="shared" si="223"/>
        <v>Profit</v>
      </c>
    </row>
    <row r="3536" spans="1:18">
      <c r="A3536">
        <v>1987</v>
      </c>
      <c r="B3536" t="s">
        <v>40</v>
      </c>
      <c r="C3536">
        <v>38</v>
      </c>
      <c r="D3536" t="s">
        <v>16</v>
      </c>
      <c r="E3536" t="s">
        <v>57</v>
      </c>
      <c r="F3536" t="s">
        <v>25</v>
      </c>
      <c r="G3536">
        <v>2881.49</v>
      </c>
      <c r="H3536">
        <v>1410.5</v>
      </c>
      <c r="I3536">
        <v>4638.1099999999997</v>
      </c>
      <c r="J3536">
        <v>3227.61</v>
      </c>
      <c r="K3536" s="1">
        <f t="shared" si="220"/>
        <v>2.2882736618220489</v>
      </c>
      <c r="L3536" t="s">
        <v>19</v>
      </c>
      <c r="M3536" s="2" t="s">
        <v>264</v>
      </c>
      <c r="N3536" s="3" t="str">
        <f t="shared" si="221"/>
        <v>Feb</v>
      </c>
      <c r="O3536" t="s">
        <v>51</v>
      </c>
      <c r="P3536" t="s">
        <v>22</v>
      </c>
      <c r="Q3536" t="str">
        <f t="shared" si="222"/>
        <v>Adult</v>
      </c>
      <c r="R3536" t="str">
        <f t="shared" si="223"/>
        <v>Profit</v>
      </c>
    </row>
    <row r="3537" spans="1:18">
      <c r="A3537">
        <v>9737</v>
      </c>
      <c r="B3537" t="s">
        <v>84</v>
      </c>
      <c r="C3537">
        <v>40</v>
      </c>
      <c r="D3537" t="s">
        <v>16</v>
      </c>
      <c r="E3537" t="s">
        <v>66</v>
      </c>
      <c r="F3537" t="s">
        <v>36</v>
      </c>
      <c r="G3537">
        <v>3336.03</v>
      </c>
      <c r="H3537">
        <v>382.78</v>
      </c>
      <c r="I3537">
        <v>4637.3900000000003</v>
      </c>
      <c r="J3537">
        <v>4254.6099999999997</v>
      </c>
      <c r="K3537" s="1">
        <f t="shared" si="220"/>
        <v>11.115026908406918</v>
      </c>
      <c r="L3537" t="s">
        <v>37</v>
      </c>
      <c r="M3537" s="2" t="s">
        <v>120</v>
      </c>
      <c r="N3537" s="3" t="str">
        <f t="shared" si="221"/>
        <v>Feb</v>
      </c>
      <c r="O3537" t="s">
        <v>21</v>
      </c>
      <c r="P3537" t="s">
        <v>22</v>
      </c>
      <c r="Q3537" t="str">
        <f t="shared" si="222"/>
        <v>Adult</v>
      </c>
      <c r="R3537" t="str">
        <f t="shared" si="223"/>
        <v>Profit</v>
      </c>
    </row>
    <row r="3538" spans="1:18">
      <c r="A3538">
        <v>6838</v>
      </c>
      <c r="B3538" t="s">
        <v>47</v>
      </c>
      <c r="C3538">
        <v>30</v>
      </c>
      <c r="D3538" t="s">
        <v>16</v>
      </c>
      <c r="E3538" t="s">
        <v>59</v>
      </c>
      <c r="F3538" t="s">
        <v>18</v>
      </c>
      <c r="G3538">
        <v>3309</v>
      </c>
      <c r="H3538">
        <v>641.47</v>
      </c>
      <c r="I3538">
        <v>4637.1400000000003</v>
      </c>
      <c r="J3538">
        <v>3995.67</v>
      </c>
      <c r="K3538" s="1">
        <f t="shared" si="220"/>
        <v>6.2289273075903786</v>
      </c>
      <c r="L3538" t="s">
        <v>31</v>
      </c>
      <c r="M3538" s="2" t="s">
        <v>352</v>
      </c>
      <c r="N3538" s="3" t="str">
        <f t="shared" si="221"/>
        <v>Feb</v>
      </c>
      <c r="O3538" t="s">
        <v>56</v>
      </c>
      <c r="P3538" t="s">
        <v>22</v>
      </c>
      <c r="Q3538" t="str">
        <f t="shared" si="222"/>
        <v>Adult</v>
      </c>
      <c r="R3538" t="str">
        <f t="shared" si="223"/>
        <v>Profit</v>
      </c>
    </row>
    <row r="3539" spans="1:18">
      <c r="A3539">
        <v>5002</v>
      </c>
      <c r="B3539" t="s">
        <v>44</v>
      </c>
      <c r="C3539">
        <v>22</v>
      </c>
      <c r="D3539" t="s">
        <v>16</v>
      </c>
      <c r="E3539" t="s">
        <v>66</v>
      </c>
      <c r="F3539" t="s">
        <v>49</v>
      </c>
      <c r="G3539">
        <v>3565.11</v>
      </c>
      <c r="H3539">
        <v>948.75</v>
      </c>
      <c r="I3539">
        <v>4637.03</v>
      </c>
      <c r="J3539">
        <v>3688.28</v>
      </c>
      <c r="K3539" s="1">
        <f t="shared" si="220"/>
        <v>3.8875151515151516</v>
      </c>
      <c r="L3539" t="s">
        <v>37</v>
      </c>
      <c r="M3539" s="2" t="s">
        <v>259</v>
      </c>
      <c r="N3539" s="3" t="str">
        <f t="shared" si="221"/>
        <v>Sep</v>
      </c>
      <c r="O3539" t="s">
        <v>28</v>
      </c>
      <c r="P3539" t="s">
        <v>22</v>
      </c>
      <c r="Q3539" t="str">
        <f t="shared" si="222"/>
        <v>Young</v>
      </c>
      <c r="R3539" t="str">
        <f t="shared" si="223"/>
        <v>Profit</v>
      </c>
    </row>
    <row r="3540" spans="1:18">
      <c r="A3540">
        <v>891</v>
      </c>
      <c r="B3540" t="s">
        <v>52</v>
      </c>
      <c r="C3540">
        <v>18</v>
      </c>
      <c r="D3540" t="s">
        <v>16</v>
      </c>
      <c r="E3540" t="s">
        <v>35</v>
      </c>
      <c r="F3540" t="s">
        <v>42</v>
      </c>
      <c r="G3540">
        <v>3948.02</v>
      </c>
      <c r="H3540">
        <v>1947.18</v>
      </c>
      <c r="I3540">
        <v>4635.34</v>
      </c>
      <c r="J3540">
        <v>2688.16</v>
      </c>
      <c r="K3540" s="1">
        <f t="shared" si="220"/>
        <v>1.3805400630655613</v>
      </c>
      <c r="L3540" t="s">
        <v>37</v>
      </c>
      <c r="M3540" s="2" t="s">
        <v>235</v>
      </c>
      <c r="N3540" s="3" t="str">
        <f t="shared" si="221"/>
        <v>Aug</v>
      </c>
      <c r="O3540" t="s">
        <v>28</v>
      </c>
      <c r="P3540" t="s">
        <v>39</v>
      </c>
      <c r="Q3540" t="str">
        <f t="shared" si="222"/>
        <v>Young</v>
      </c>
      <c r="R3540" t="str">
        <f t="shared" si="223"/>
        <v>Profit</v>
      </c>
    </row>
    <row r="3541" spans="1:18">
      <c r="A3541">
        <v>784</v>
      </c>
      <c r="B3541" t="s">
        <v>34</v>
      </c>
      <c r="C3541">
        <v>50</v>
      </c>
      <c r="D3541" t="s">
        <v>24</v>
      </c>
      <c r="E3541" t="s">
        <v>66</v>
      </c>
      <c r="F3541" t="s">
        <v>18</v>
      </c>
      <c r="G3541">
        <v>3006.74</v>
      </c>
      <c r="H3541">
        <v>1975.27</v>
      </c>
      <c r="I3541">
        <v>4635.04</v>
      </c>
      <c r="J3541">
        <v>2659.77</v>
      </c>
      <c r="K3541" s="1">
        <f t="shared" si="220"/>
        <v>1.3465349040890613</v>
      </c>
      <c r="L3541" t="s">
        <v>26</v>
      </c>
      <c r="M3541" s="2" t="s">
        <v>379</v>
      </c>
      <c r="N3541" s="3" t="str">
        <f t="shared" si="221"/>
        <v>Mar</v>
      </c>
      <c r="O3541" t="s">
        <v>51</v>
      </c>
      <c r="P3541" t="s">
        <v>22</v>
      </c>
      <c r="Q3541" t="str">
        <f t="shared" si="222"/>
        <v>Senior</v>
      </c>
      <c r="R3541" t="str">
        <f t="shared" si="223"/>
        <v>Profit</v>
      </c>
    </row>
    <row r="3542" spans="1:18">
      <c r="A3542">
        <v>9351</v>
      </c>
      <c r="B3542" t="s">
        <v>40</v>
      </c>
      <c r="C3542">
        <v>40</v>
      </c>
      <c r="D3542" t="s">
        <v>16</v>
      </c>
      <c r="E3542" t="s">
        <v>53</v>
      </c>
      <c r="F3542" t="s">
        <v>49</v>
      </c>
      <c r="G3542">
        <v>3077.7</v>
      </c>
      <c r="H3542">
        <v>1050.28</v>
      </c>
      <c r="I3542">
        <v>4633.5600000000004</v>
      </c>
      <c r="J3542">
        <v>3583.28</v>
      </c>
      <c r="K3542" s="1">
        <f t="shared" si="220"/>
        <v>3.4117378222950072</v>
      </c>
      <c r="L3542" t="s">
        <v>54</v>
      </c>
      <c r="M3542" s="2" t="s">
        <v>291</v>
      </c>
      <c r="N3542" s="3" t="str">
        <f t="shared" si="221"/>
        <v>May</v>
      </c>
      <c r="O3542" t="s">
        <v>33</v>
      </c>
      <c r="P3542" t="s">
        <v>22</v>
      </c>
      <c r="Q3542" t="str">
        <f t="shared" si="222"/>
        <v>Adult</v>
      </c>
      <c r="R3542" t="str">
        <f t="shared" si="223"/>
        <v>Profit</v>
      </c>
    </row>
    <row r="3543" spans="1:18">
      <c r="A3543">
        <v>295</v>
      </c>
      <c r="B3543" t="s">
        <v>29</v>
      </c>
      <c r="C3543">
        <v>31</v>
      </c>
      <c r="D3543" t="s">
        <v>16</v>
      </c>
      <c r="E3543" t="s">
        <v>59</v>
      </c>
      <c r="F3543" t="s">
        <v>25</v>
      </c>
      <c r="G3543">
        <v>3174.65</v>
      </c>
      <c r="H3543">
        <v>1105.8499999999999</v>
      </c>
      <c r="I3543">
        <v>4633.1499999999996</v>
      </c>
      <c r="J3543">
        <v>3527.3</v>
      </c>
      <c r="K3543" s="1">
        <f t="shared" si="220"/>
        <v>3.1896731021386269</v>
      </c>
      <c r="L3543" t="s">
        <v>19</v>
      </c>
      <c r="M3543" s="2" t="s">
        <v>129</v>
      </c>
      <c r="N3543" s="3" t="str">
        <f t="shared" si="221"/>
        <v>Mar</v>
      </c>
      <c r="O3543" t="s">
        <v>33</v>
      </c>
      <c r="P3543" t="s">
        <v>39</v>
      </c>
      <c r="Q3543" t="str">
        <f t="shared" si="222"/>
        <v>Adult</v>
      </c>
      <c r="R3543" t="str">
        <f t="shared" si="223"/>
        <v>Profit</v>
      </c>
    </row>
    <row r="3544" spans="1:18">
      <c r="A3544">
        <v>8358</v>
      </c>
      <c r="B3544" t="s">
        <v>84</v>
      </c>
      <c r="C3544">
        <v>44</v>
      </c>
      <c r="D3544" t="s">
        <v>16</v>
      </c>
      <c r="E3544" t="s">
        <v>41</v>
      </c>
      <c r="F3544" t="s">
        <v>36</v>
      </c>
      <c r="G3544">
        <v>2627.66</v>
      </c>
      <c r="H3544">
        <v>1481.43</v>
      </c>
      <c r="I3544">
        <v>4632.66</v>
      </c>
      <c r="J3544">
        <v>3151.23</v>
      </c>
      <c r="K3544" s="1">
        <f t="shared" si="220"/>
        <v>2.1271541686073592</v>
      </c>
      <c r="L3544" t="s">
        <v>54</v>
      </c>
      <c r="M3544" s="2" t="s">
        <v>389</v>
      </c>
      <c r="N3544" s="3" t="str">
        <f t="shared" si="221"/>
        <v>Oct</v>
      </c>
      <c r="O3544" t="s">
        <v>56</v>
      </c>
      <c r="P3544" t="s">
        <v>39</v>
      </c>
      <c r="Q3544" t="str">
        <f t="shared" si="222"/>
        <v>Senior</v>
      </c>
      <c r="R3544" t="str">
        <f t="shared" si="223"/>
        <v>Profit</v>
      </c>
    </row>
    <row r="3545" spans="1:18">
      <c r="A3545">
        <v>409</v>
      </c>
      <c r="B3545" t="s">
        <v>40</v>
      </c>
      <c r="C3545">
        <v>59</v>
      </c>
      <c r="D3545" t="s">
        <v>16</v>
      </c>
      <c r="E3545" t="s">
        <v>17</v>
      </c>
      <c r="F3545" t="s">
        <v>49</v>
      </c>
      <c r="G3545">
        <v>2669.04</v>
      </c>
      <c r="H3545">
        <v>366.42</v>
      </c>
      <c r="I3545">
        <v>4632.58</v>
      </c>
      <c r="J3545">
        <v>4266.16</v>
      </c>
      <c r="K3545" s="1">
        <f t="shared" si="220"/>
        <v>11.642814256863707</v>
      </c>
      <c r="L3545" t="s">
        <v>26</v>
      </c>
      <c r="M3545" s="2" t="s">
        <v>220</v>
      </c>
      <c r="N3545" s="3" t="str">
        <f t="shared" si="221"/>
        <v>Jul</v>
      </c>
      <c r="O3545" t="s">
        <v>56</v>
      </c>
      <c r="P3545" t="s">
        <v>39</v>
      </c>
      <c r="Q3545" t="str">
        <f t="shared" si="222"/>
        <v>Senior</v>
      </c>
      <c r="R3545" t="str">
        <f t="shared" si="223"/>
        <v>Profit</v>
      </c>
    </row>
    <row r="3546" spans="1:18">
      <c r="A3546">
        <v>5150</v>
      </c>
      <c r="B3546" t="s">
        <v>34</v>
      </c>
      <c r="C3546">
        <v>34</v>
      </c>
      <c r="D3546" t="s">
        <v>24</v>
      </c>
      <c r="E3546" t="s">
        <v>59</v>
      </c>
      <c r="F3546" t="s">
        <v>49</v>
      </c>
      <c r="G3546">
        <v>3304.6</v>
      </c>
      <c r="H3546">
        <v>524.16</v>
      </c>
      <c r="I3546">
        <v>4632.2</v>
      </c>
      <c r="J3546">
        <v>4108.04</v>
      </c>
      <c r="K3546" s="1">
        <f t="shared" si="220"/>
        <v>7.8373778998779002</v>
      </c>
      <c r="L3546" t="s">
        <v>26</v>
      </c>
      <c r="M3546" s="2" t="s">
        <v>344</v>
      </c>
      <c r="N3546" s="3" t="str">
        <f t="shared" si="221"/>
        <v>Jan</v>
      </c>
      <c r="O3546" t="s">
        <v>33</v>
      </c>
      <c r="P3546" t="s">
        <v>22</v>
      </c>
      <c r="Q3546" t="str">
        <f t="shared" si="222"/>
        <v>Adult</v>
      </c>
      <c r="R3546" t="str">
        <f t="shared" si="223"/>
        <v>Profit</v>
      </c>
    </row>
    <row r="3547" spans="1:18">
      <c r="A3547">
        <v>7547</v>
      </c>
      <c r="B3547" t="s">
        <v>29</v>
      </c>
      <c r="C3547">
        <v>40</v>
      </c>
      <c r="D3547" t="s">
        <v>24</v>
      </c>
      <c r="E3547" t="s">
        <v>53</v>
      </c>
      <c r="F3547" t="s">
        <v>42</v>
      </c>
      <c r="G3547">
        <v>3559.73</v>
      </c>
      <c r="H3547">
        <v>1093.95</v>
      </c>
      <c r="I3547">
        <v>4631.6899999999996</v>
      </c>
      <c r="J3547">
        <v>3537.74</v>
      </c>
      <c r="K3547" s="1">
        <f t="shared" si="220"/>
        <v>3.2339137986196804</v>
      </c>
      <c r="L3547" t="s">
        <v>54</v>
      </c>
      <c r="M3547" s="2" t="s">
        <v>368</v>
      </c>
      <c r="N3547" s="3" t="str">
        <f t="shared" si="221"/>
        <v>May</v>
      </c>
      <c r="O3547" t="s">
        <v>21</v>
      </c>
      <c r="P3547" t="s">
        <v>39</v>
      </c>
      <c r="Q3547" t="str">
        <f t="shared" si="222"/>
        <v>Adult</v>
      </c>
      <c r="R3547" t="str">
        <f t="shared" si="223"/>
        <v>Profit</v>
      </c>
    </row>
    <row r="3548" spans="1:18">
      <c r="A3548">
        <v>6646</v>
      </c>
      <c r="B3548" t="s">
        <v>84</v>
      </c>
      <c r="C3548">
        <v>53</v>
      </c>
      <c r="D3548" t="s">
        <v>16</v>
      </c>
      <c r="E3548" t="s">
        <v>30</v>
      </c>
      <c r="F3548" t="s">
        <v>25</v>
      </c>
      <c r="G3548">
        <v>3031.78</v>
      </c>
      <c r="H3548">
        <v>69.790000000000006</v>
      </c>
      <c r="I3548">
        <v>4631.43</v>
      </c>
      <c r="J3548">
        <v>4561.6400000000003</v>
      </c>
      <c r="K3548" s="1">
        <f t="shared" si="220"/>
        <v>65.362372832784061</v>
      </c>
      <c r="L3548" t="s">
        <v>54</v>
      </c>
      <c r="M3548" s="2" t="s">
        <v>416</v>
      </c>
      <c r="N3548" s="3" t="str">
        <f t="shared" si="221"/>
        <v>Aug</v>
      </c>
      <c r="O3548" t="s">
        <v>51</v>
      </c>
      <c r="P3548" t="s">
        <v>22</v>
      </c>
      <c r="Q3548" t="str">
        <f t="shared" si="222"/>
        <v>Senior</v>
      </c>
      <c r="R3548" t="str">
        <f t="shared" si="223"/>
        <v>Profit</v>
      </c>
    </row>
    <row r="3549" spans="1:18">
      <c r="A3549">
        <v>3146</v>
      </c>
      <c r="B3549" t="s">
        <v>23</v>
      </c>
      <c r="C3549">
        <v>60</v>
      </c>
      <c r="D3549" t="s">
        <v>16</v>
      </c>
      <c r="E3549" t="s">
        <v>59</v>
      </c>
      <c r="F3549" t="s">
        <v>18</v>
      </c>
      <c r="G3549">
        <v>4205.1000000000004</v>
      </c>
      <c r="H3549">
        <v>989.29</v>
      </c>
      <c r="I3549">
        <v>4631.26</v>
      </c>
      <c r="J3549">
        <v>3641.97</v>
      </c>
      <c r="K3549" s="1">
        <f t="shared" si="220"/>
        <v>3.6813977701179632</v>
      </c>
      <c r="L3549" t="s">
        <v>26</v>
      </c>
      <c r="M3549" s="2" t="s">
        <v>103</v>
      </c>
      <c r="N3549" s="3" t="str">
        <f t="shared" si="221"/>
        <v>Oct</v>
      </c>
      <c r="O3549" t="s">
        <v>33</v>
      </c>
      <c r="P3549" t="s">
        <v>39</v>
      </c>
      <c r="Q3549" t="str">
        <f t="shared" si="222"/>
        <v>Senior</v>
      </c>
      <c r="R3549" t="str">
        <f t="shared" si="223"/>
        <v>Profit</v>
      </c>
    </row>
    <row r="3550" spans="1:18">
      <c r="A3550">
        <v>7182</v>
      </c>
      <c r="B3550" t="s">
        <v>84</v>
      </c>
      <c r="C3550">
        <v>42</v>
      </c>
      <c r="D3550" t="s">
        <v>16</v>
      </c>
      <c r="E3550" t="s">
        <v>35</v>
      </c>
      <c r="F3550" t="s">
        <v>49</v>
      </c>
      <c r="G3550">
        <v>3198.41</v>
      </c>
      <c r="H3550">
        <v>616.30999999999995</v>
      </c>
      <c r="I3550">
        <v>4626.97</v>
      </c>
      <c r="J3550">
        <v>4010.66</v>
      </c>
      <c r="K3550" s="1">
        <f t="shared" si="220"/>
        <v>6.5075367915497075</v>
      </c>
      <c r="L3550" t="s">
        <v>54</v>
      </c>
      <c r="M3550" s="2" t="s">
        <v>77</v>
      </c>
      <c r="N3550" s="3" t="str">
        <f t="shared" si="221"/>
        <v>Mar</v>
      </c>
      <c r="O3550" t="s">
        <v>28</v>
      </c>
      <c r="P3550" t="s">
        <v>22</v>
      </c>
      <c r="Q3550" t="str">
        <f t="shared" si="222"/>
        <v>Senior</v>
      </c>
      <c r="R3550" t="str">
        <f t="shared" si="223"/>
        <v>Profit</v>
      </c>
    </row>
    <row r="3551" spans="1:18">
      <c r="A3551">
        <v>3864</v>
      </c>
      <c r="B3551" t="s">
        <v>15</v>
      </c>
      <c r="C3551">
        <v>55</v>
      </c>
      <c r="D3551" t="s">
        <v>16</v>
      </c>
      <c r="E3551" t="s">
        <v>66</v>
      </c>
      <c r="F3551" t="s">
        <v>49</v>
      </c>
      <c r="G3551">
        <v>3970.92</v>
      </c>
      <c r="H3551">
        <v>131.94999999999999</v>
      </c>
      <c r="I3551">
        <v>4626.1000000000004</v>
      </c>
      <c r="J3551">
        <v>4494.1499999999996</v>
      </c>
      <c r="K3551" s="1">
        <f t="shared" si="220"/>
        <v>34.059492231906027</v>
      </c>
      <c r="L3551" t="s">
        <v>54</v>
      </c>
      <c r="M3551" s="2" t="s">
        <v>323</v>
      </c>
      <c r="N3551" s="3" t="str">
        <f t="shared" si="221"/>
        <v>Nov</v>
      </c>
      <c r="O3551" t="s">
        <v>28</v>
      </c>
      <c r="P3551" t="s">
        <v>39</v>
      </c>
      <c r="Q3551" t="str">
        <f t="shared" si="222"/>
        <v>Senior</v>
      </c>
      <c r="R3551" t="str">
        <f t="shared" si="223"/>
        <v>Profit</v>
      </c>
    </row>
    <row r="3552" spans="1:18">
      <c r="A3552">
        <v>9373</v>
      </c>
      <c r="B3552" t="s">
        <v>47</v>
      </c>
      <c r="C3552">
        <v>38</v>
      </c>
      <c r="D3552" t="s">
        <v>24</v>
      </c>
      <c r="E3552" t="s">
        <v>53</v>
      </c>
      <c r="F3552" t="s">
        <v>49</v>
      </c>
      <c r="G3552">
        <v>3272.26</v>
      </c>
      <c r="H3552">
        <v>242.68</v>
      </c>
      <c r="I3552">
        <v>4625.82</v>
      </c>
      <c r="J3552">
        <v>4383.1400000000003</v>
      </c>
      <c r="K3552" s="1">
        <f t="shared" si="220"/>
        <v>18.061397725399704</v>
      </c>
      <c r="L3552" t="s">
        <v>31</v>
      </c>
      <c r="M3552" s="2" t="s">
        <v>340</v>
      </c>
      <c r="N3552" s="3" t="str">
        <f t="shared" si="221"/>
        <v>Jul</v>
      </c>
      <c r="O3552" t="s">
        <v>51</v>
      </c>
      <c r="P3552" t="s">
        <v>22</v>
      </c>
      <c r="Q3552" t="str">
        <f t="shared" si="222"/>
        <v>Adult</v>
      </c>
      <c r="R3552" t="str">
        <f t="shared" si="223"/>
        <v>Profit</v>
      </c>
    </row>
    <row r="3553" spans="1:18">
      <c r="A3553">
        <v>8581</v>
      </c>
      <c r="B3553" t="s">
        <v>40</v>
      </c>
      <c r="C3553">
        <v>24</v>
      </c>
      <c r="D3553" t="s">
        <v>24</v>
      </c>
      <c r="E3553" t="s">
        <v>53</v>
      </c>
      <c r="F3553" t="s">
        <v>36</v>
      </c>
      <c r="G3553">
        <v>3538.35</v>
      </c>
      <c r="H3553">
        <v>706.69</v>
      </c>
      <c r="I3553">
        <v>4625.49</v>
      </c>
      <c r="J3553">
        <v>3918.8</v>
      </c>
      <c r="K3553" s="1">
        <f t="shared" si="220"/>
        <v>5.5452885989613545</v>
      </c>
      <c r="L3553" t="s">
        <v>26</v>
      </c>
      <c r="M3553" s="2" t="s">
        <v>296</v>
      </c>
      <c r="N3553" s="3" t="str">
        <f t="shared" si="221"/>
        <v>Dec</v>
      </c>
      <c r="O3553" t="s">
        <v>33</v>
      </c>
      <c r="P3553" t="s">
        <v>39</v>
      </c>
      <c r="Q3553" t="str">
        <f t="shared" si="222"/>
        <v>Young</v>
      </c>
      <c r="R3553" t="str">
        <f t="shared" si="223"/>
        <v>Profit</v>
      </c>
    </row>
    <row r="3554" spans="1:18">
      <c r="A3554">
        <v>37</v>
      </c>
      <c r="B3554" t="s">
        <v>52</v>
      </c>
      <c r="C3554">
        <v>50</v>
      </c>
      <c r="D3554" t="s">
        <v>24</v>
      </c>
      <c r="E3554" t="s">
        <v>35</v>
      </c>
      <c r="F3554" t="s">
        <v>49</v>
      </c>
      <c r="G3554">
        <v>3503.16</v>
      </c>
      <c r="H3554">
        <v>174.67</v>
      </c>
      <c r="I3554">
        <v>4625.26</v>
      </c>
      <c r="J3554">
        <v>4450.59</v>
      </c>
      <c r="K3554" s="1">
        <f t="shared" si="220"/>
        <v>25.479990839869473</v>
      </c>
      <c r="L3554" t="s">
        <v>31</v>
      </c>
      <c r="M3554" s="2" t="s">
        <v>86</v>
      </c>
      <c r="N3554" s="3" t="str">
        <f t="shared" si="221"/>
        <v>May</v>
      </c>
      <c r="O3554" t="s">
        <v>21</v>
      </c>
      <c r="P3554" t="s">
        <v>39</v>
      </c>
      <c r="Q3554" t="str">
        <f t="shared" si="222"/>
        <v>Senior</v>
      </c>
      <c r="R3554" t="str">
        <f t="shared" si="223"/>
        <v>Profit</v>
      </c>
    </row>
    <row r="3555" spans="1:18">
      <c r="A3555">
        <v>391</v>
      </c>
      <c r="B3555" t="s">
        <v>44</v>
      </c>
      <c r="C3555">
        <v>32</v>
      </c>
      <c r="D3555" t="s">
        <v>24</v>
      </c>
      <c r="E3555" t="s">
        <v>17</v>
      </c>
      <c r="F3555" t="s">
        <v>36</v>
      </c>
      <c r="G3555">
        <v>3902.76</v>
      </c>
      <c r="H3555">
        <v>1079.03</v>
      </c>
      <c r="I3555">
        <v>4625.25</v>
      </c>
      <c r="J3555">
        <v>3546.22</v>
      </c>
      <c r="K3555" s="1">
        <f t="shared" si="220"/>
        <v>3.2864887908584559</v>
      </c>
      <c r="L3555" t="s">
        <v>19</v>
      </c>
      <c r="M3555" s="2" t="s">
        <v>97</v>
      </c>
      <c r="N3555" s="3" t="str">
        <f t="shared" si="221"/>
        <v>Jun</v>
      </c>
      <c r="O3555" t="s">
        <v>51</v>
      </c>
      <c r="P3555" t="s">
        <v>22</v>
      </c>
      <c r="Q3555" t="str">
        <f t="shared" si="222"/>
        <v>Adult</v>
      </c>
      <c r="R3555" t="str">
        <f t="shared" si="223"/>
        <v>Profit</v>
      </c>
    </row>
    <row r="3556" spans="1:18">
      <c r="A3556">
        <v>8080</v>
      </c>
      <c r="B3556" t="s">
        <v>92</v>
      </c>
      <c r="C3556">
        <v>42</v>
      </c>
      <c r="D3556" t="s">
        <v>24</v>
      </c>
      <c r="E3556" t="s">
        <v>17</v>
      </c>
      <c r="F3556" t="s">
        <v>25</v>
      </c>
      <c r="G3556">
        <v>3574.38</v>
      </c>
      <c r="H3556">
        <v>929.87</v>
      </c>
      <c r="I3556">
        <v>4624.8</v>
      </c>
      <c r="J3556">
        <v>3694.93</v>
      </c>
      <c r="K3556" s="1">
        <f t="shared" si="220"/>
        <v>3.9735984599997849</v>
      </c>
      <c r="L3556" t="s">
        <v>31</v>
      </c>
      <c r="M3556" s="2" t="s">
        <v>229</v>
      </c>
      <c r="N3556" s="3" t="str">
        <f t="shared" si="221"/>
        <v>Jan</v>
      </c>
      <c r="O3556" t="s">
        <v>56</v>
      </c>
      <c r="P3556" t="s">
        <v>22</v>
      </c>
      <c r="Q3556" t="str">
        <f t="shared" si="222"/>
        <v>Senior</v>
      </c>
      <c r="R3556" t="str">
        <f t="shared" si="223"/>
        <v>Profit</v>
      </c>
    </row>
    <row r="3557" spans="1:18">
      <c r="A3557">
        <v>8743</v>
      </c>
      <c r="B3557" t="s">
        <v>47</v>
      </c>
      <c r="C3557">
        <v>33</v>
      </c>
      <c r="D3557" t="s">
        <v>24</v>
      </c>
      <c r="E3557" t="s">
        <v>17</v>
      </c>
      <c r="F3557" t="s">
        <v>42</v>
      </c>
      <c r="G3557">
        <v>3412.93</v>
      </c>
      <c r="H3557">
        <v>1826.95</v>
      </c>
      <c r="I3557">
        <v>4624.05</v>
      </c>
      <c r="J3557">
        <v>2797.1</v>
      </c>
      <c r="K3557" s="1">
        <f t="shared" si="220"/>
        <v>1.5310216481020278</v>
      </c>
      <c r="L3557" t="s">
        <v>37</v>
      </c>
      <c r="M3557" s="2" t="s">
        <v>235</v>
      </c>
      <c r="N3557" s="3" t="str">
        <f t="shared" si="221"/>
        <v>Aug</v>
      </c>
      <c r="O3557" t="s">
        <v>28</v>
      </c>
      <c r="P3557" t="s">
        <v>22</v>
      </c>
      <c r="Q3557" t="str">
        <f t="shared" si="222"/>
        <v>Adult</v>
      </c>
      <c r="R3557" t="str">
        <f t="shared" si="223"/>
        <v>Profit</v>
      </c>
    </row>
    <row r="3558" spans="1:18">
      <c r="A3558">
        <v>2750</v>
      </c>
      <c r="B3558" t="s">
        <v>29</v>
      </c>
      <c r="C3558">
        <v>22</v>
      </c>
      <c r="D3558" t="s">
        <v>24</v>
      </c>
      <c r="E3558" t="s">
        <v>41</v>
      </c>
      <c r="F3558" t="s">
        <v>18</v>
      </c>
      <c r="G3558">
        <v>2915.36</v>
      </c>
      <c r="H3558">
        <v>1942.4</v>
      </c>
      <c r="I3558">
        <v>4623.54</v>
      </c>
      <c r="J3558">
        <v>2681.14</v>
      </c>
      <c r="K3558" s="1">
        <f t="shared" si="220"/>
        <v>1.3803233113673805</v>
      </c>
      <c r="L3558" t="s">
        <v>26</v>
      </c>
      <c r="M3558" s="2" t="s">
        <v>133</v>
      </c>
      <c r="N3558" s="3" t="str">
        <f t="shared" si="221"/>
        <v>Apr</v>
      </c>
      <c r="O3558" t="s">
        <v>56</v>
      </c>
      <c r="P3558" t="s">
        <v>39</v>
      </c>
      <c r="Q3558" t="str">
        <f t="shared" si="222"/>
        <v>Young</v>
      </c>
      <c r="R3558" t="str">
        <f t="shared" si="223"/>
        <v>Profit</v>
      </c>
    </row>
    <row r="3559" spans="1:18">
      <c r="A3559">
        <v>6116</v>
      </c>
      <c r="B3559" t="s">
        <v>47</v>
      </c>
      <c r="C3559">
        <v>24</v>
      </c>
      <c r="D3559" t="s">
        <v>16</v>
      </c>
      <c r="E3559" t="s">
        <v>59</v>
      </c>
      <c r="F3559" t="s">
        <v>25</v>
      </c>
      <c r="G3559">
        <v>2656.2</v>
      </c>
      <c r="H3559">
        <v>481.1</v>
      </c>
      <c r="I3559">
        <v>4623.47</v>
      </c>
      <c r="J3559">
        <v>4142.37</v>
      </c>
      <c r="K3559" s="1">
        <f t="shared" si="220"/>
        <v>8.6102057784244437</v>
      </c>
      <c r="L3559" t="s">
        <v>54</v>
      </c>
      <c r="M3559" s="2" t="s">
        <v>48</v>
      </c>
      <c r="N3559" s="3" t="str">
        <f t="shared" si="221"/>
        <v>Jul</v>
      </c>
      <c r="O3559" t="s">
        <v>21</v>
      </c>
      <c r="P3559" t="s">
        <v>39</v>
      </c>
      <c r="Q3559" t="str">
        <f t="shared" si="222"/>
        <v>Young</v>
      </c>
      <c r="R3559" t="str">
        <f t="shared" si="223"/>
        <v>Profit</v>
      </c>
    </row>
    <row r="3560" spans="1:18">
      <c r="A3560">
        <v>659</v>
      </c>
      <c r="B3560" t="s">
        <v>29</v>
      </c>
      <c r="C3560">
        <v>56</v>
      </c>
      <c r="D3560" t="s">
        <v>16</v>
      </c>
      <c r="E3560" t="s">
        <v>30</v>
      </c>
      <c r="F3560" t="s">
        <v>49</v>
      </c>
      <c r="G3560">
        <v>2610.59</v>
      </c>
      <c r="H3560">
        <v>150.01</v>
      </c>
      <c r="I3560">
        <v>4623.2700000000004</v>
      </c>
      <c r="J3560">
        <v>4473.26</v>
      </c>
      <c r="K3560" s="1">
        <f t="shared" si="220"/>
        <v>29.819745350309983</v>
      </c>
      <c r="L3560" t="s">
        <v>26</v>
      </c>
      <c r="M3560" s="2" t="s">
        <v>279</v>
      </c>
      <c r="N3560" s="3" t="str">
        <f t="shared" si="221"/>
        <v>May</v>
      </c>
      <c r="O3560" t="s">
        <v>33</v>
      </c>
      <c r="P3560" t="s">
        <v>22</v>
      </c>
      <c r="Q3560" t="str">
        <f t="shared" si="222"/>
        <v>Senior</v>
      </c>
      <c r="R3560" t="str">
        <f t="shared" si="223"/>
        <v>Profit</v>
      </c>
    </row>
    <row r="3561" spans="1:18">
      <c r="A3561">
        <v>1213</v>
      </c>
      <c r="B3561" t="s">
        <v>44</v>
      </c>
      <c r="C3561">
        <v>52</v>
      </c>
      <c r="D3561" t="s">
        <v>16</v>
      </c>
      <c r="E3561" t="s">
        <v>59</v>
      </c>
      <c r="F3561" t="s">
        <v>49</v>
      </c>
      <c r="G3561">
        <v>3094.15</v>
      </c>
      <c r="H3561">
        <v>1590.72</v>
      </c>
      <c r="I3561">
        <v>4623.16</v>
      </c>
      <c r="J3561">
        <v>3032.44</v>
      </c>
      <c r="K3561" s="1">
        <f t="shared" si="220"/>
        <v>1.9063317239991953</v>
      </c>
      <c r="L3561" t="s">
        <v>26</v>
      </c>
      <c r="M3561" s="2" t="s">
        <v>46</v>
      </c>
      <c r="N3561" s="3" t="str">
        <f t="shared" si="221"/>
        <v>May</v>
      </c>
      <c r="O3561" t="s">
        <v>51</v>
      </c>
      <c r="P3561" t="s">
        <v>39</v>
      </c>
      <c r="Q3561" t="str">
        <f t="shared" si="222"/>
        <v>Senior</v>
      </c>
      <c r="R3561" t="str">
        <f t="shared" si="223"/>
        <v>Profit</v>
      </c>
    </row>
    <row r="3562" spans="1:18">
      <c r="A3562">
        <v>3591</v>
      </c>
      <c r="B3562" t="s">
        <v>29</v>
      </c>
      <c r="C3562">
        <v>58</v>
      </c>
      <c r="D3562" t="s">
        <v>16</v>
      </c>
      <c r="E3562" t="s">
        <v>57</v>
      </c>
      <c r="F3562" t="s">
        <v>36</v>
      </c>
      <c r="G3562">
        <v>2768.11</v>
      </c>
      <c r="H3562">
        <v>1551.19</v>
      </c>
      <c r="I3562">
        <v>4622.83</v>
      </c>
      <c r="J3562">
        <v>3071.64</v>
      </c>
      <c r="K3562" s="1">
        <f t="shared" si="220"/>
        <v>1.9801829563109612</v>
      </c>
      <c r="L3562" t="s">
        <v>37</v>
      </c>
      <c r="M3562" s="2" t="s">
        <v>212</v>
      </c>
      <c r="N3562" s="3" t="str">
        <f t="shared" si="221"/>
        <v>Aug</v>
      </c>
      <c r="O3562" t="s">
        <v>28</v>
      </c>
      <c r="P3562" t="s">
        <v>39</v>
      </c>
      <c r="Q3562" t="str">
        <f t="shared" si="222"/>
        <v>Senior</v>
      </c>
      <c r="R3562" t="str">
        <f t="shared" si="223"/>
        <v>Profit</v>
      </c>
    </row>
    <row r="3563" spans="1:18">
      <c r="A3563">
        <v>327</v>
      </c>
      <c r="B3563" t="s">
        <v>92</v>
      </c>
      <c r="C3563">
        <v>46</v>
      </c>
      <c r="D3563" t="s">
        <v>16</v>
      </c>
      <c r="E3563" t="s">
        <v>35</v>
      </c>
      <c r="F3563" t="s">
        <v>49</v>
      </c>
      <c r="G3563">
        <v>2605.8000000000002</v>
      </c>
      <c r="H3563">
        <v>1921.94</v>
      </c>
      <c r="I3563">
        <v>4621.59</v>
      </c>
      <c r="J3563">
        <v>2699.65</v>
      </c>
      <c r="K3563" s="1">
        <f t="shared" si="220"/>
        <v>1.4046484281507228</v>
      </c>
      <c r="L3563" t="s">
        <v>26</v>
      </c>
      <c r="M3563" s="2" t="s">
        <v>264</v>
      </c>
      <c r="N3563" s="3" t="str">
        <f t="shared" si="221"/>
        <v>Feb</v>
      </c>
      <c r="O3563" t="s">
        <v>56</v>
      </c>
      <c r="P3563" t="s">
        <v>22</v>
      </c>
      <c r="Q3563" t="str">
        <f t="shared" si="222"/>
        <v>Senior</v>
      </c>
      <c r="R3563" t="str">
        <f t="shared" si="223"/>
        <v>Profit</v>
      </c>
    </row>
    <row r="3564" spans="1:18">
      <c r="A3564">
        <v>703</v>
      </c>
      <c r="B3564" t="s">
        <v>29</v>
      </c>
      <c r="C3564">
        <v>18</v>
      </c>
      <c r="D3564" t="s">
        <v>16</v>
      </c>
      <c r="E3564" t="s">
        <v>66</v>
      </c>
      <c r="F3564" t="s">
        <v>36</v>
      </c>
      <c r="G3564">
        <v>3477.52</v>
      </c>
      <c r="H3564">
        <v>1639.63</v>
      </c>
      <c r="I3564">
        <v>4621.4399999999996</v>
      </c>
      <c r="J3564">
        <v>2981.81</v>
      </c>
      <c r="K3564" s="1">
        <f t="shared" si="220"/>
        <v>1.8185871202649377</v>
      </c>
      <c r="L3564" t="s">
        <v>26</v>
      </c>
      <c r="M3564" s="2" t="s">
        <v>215</v>
      </c>
      <c r="N3564" s="3" t="str">
        <f t="shared" si="221"/>
        <v>Oct</v>
      </c>
      <c r="O3564" t="s">
        <v>28</v>
      </c>
      <c r="P3564" t="s">
        <v>22</v>
      </c>
      <c r="Q3564" t="str">
        <f t="shared" si="222"/>
        <v>Young</v>
      </c>
      <c r="R3564" t="str">
        <f t="shared" si="223"/>
        <v>Profit</v>
      </c>
    </row>
    <row r="3565" spans="1:18">
      <c r="A3565">
        <v>3015</v>
      </c>
      <c r="B3565" t="s">
        <v>29</v>
      </c>
      <c r="C3565">
        <v>56</v>
      </c>
      <c r="D3565" t="s">
        <v>24</v>
      </c>
      <c r="E3565" t="s">
        <v>59</v>
      </c>
      <c r="F3565" t="s">
        <v>36</v>
      </c>
      <c r="G3565">
        <v>2808.59</v>
      </c>
      <c r="H3565">
        <v>198.51</v>
      </c>
      <c r="I3565">
        <v>4621.32</v>
      </c>
      <c r="J3565">
        <v>4422.8100000000004</v>
      </c>
      <c r="K3565" s="1">
        <f t="shared" si="220"/>
        <v>22.280036270213092</v>
      </c>
      <c r="L3565" t="s">
        <v>19</v>
      </c>
      <c r="M3565" s="2" t="s">
        <v>391</v>
      </c>
      <c r="N3565" s="3" t="str">
        <f t="shared" si="221"/>
        <v>Jan</v>
      </c>
      <c r="O3565" t="s">
        <v>51</v>
      </c>
      <c r="P3565" t="s">
        <v>39</v>
      </c>
      <c r="Q3565" t="str">
        <f t="shared" si="222"/>
        <v>Senior</v>
      </c>
      <c r="R3565" t="str">
        <f t="shared" si="223"/>
        <v>Profit</v>
      </c>
    </row>
    <row r="3566" spans="1:18">
      <c r="A3566">
        <v>6050</v>
      </c>
      <c r="B3566" t="s">
        <v>15</v>
      </c>
      <c r="C3566">
        <v>44</v>
      </c>
      <c r="D3566" t="s">
        <v>24</v>
      </c>
      <c r="E3566" t="s">
        <v>59</v>
      </c>
      <c r="F3566" t="s">
        <v>36</v>
      </c>
      <c r="G3566">
        <v>2707.91</v>
      </c>
      <c r="H3566">
        <v>864.3</v>
      </c>
      <c r="I3566">
        <v>4621.25</v>
      </c>
      <c r="J3566">
        <v>3756.95</v>
      </c>
      <c r="K3566" s="1">
        <f t="shared" si="220"/>
        <v>4.3468124493810016</v>
      </c>
      <c r="L3566" t="s">
        <v>26</v>
      </c>
      <c r="M3566" s="2" t="s">
        <v>266</v>
      </c>
      <c r="N3566" s="3" t="str">
        <f t="shared" si="221"/>
        <v>Sep</v>
      </c>
      <c r="O3566" t="s">
        <v>28</v>
      </c>
      <c r="P3566" t="s">
        <v>22</v>
      </c>
      <c r="Q3566" t="str">
        <f t="shared" si="222"/>
        <v>Senior</v>
      </c>
      <c r="R3566" t="str">
        <f t="shared" si="223"/>
        <v>Profit</v>
      </c>
    </row>
    <row r="3567" spans="1:18">
      <c r="A3567">
        <v>2123</v>
      </c>
      <c r="B3567" t="s">
        <v>92</v>
      </c>
      <c r="C3567">
        <v>35</v>
      </c>
      <c r="D3567" t="s">
        <v>16</v>
      </c>
      <c r="E3567" t="s">
        <v>57</v>
      </c>
      <c r="F3567" t="s">
        <v>18</v>
      </c>
      <c r="G3567">
        <v>3399.8</v>
      </c>
      <c r="H3567">
        <v>1411.65</v>
      </c>
      <c r="I3567">
        <v>4618.18</v>
      </c>
      <c r="J3567">
        <v>3206.53</v>
      </c>
      <c r="K3567" s="1">
        <f t="shared" si="220"/>
        <v>2.2714766408103992</v>
      </c>
      <c r="L3567" t="s">
        <v>19</v>
      </c>
      <c r="M3567" s="2" t="s">
        <v>397</v>
      </c>
      <c r="N3567" s="3" t="str">
        <f t="shared" si="221"/>
        <v>Oct</v>
      </c>
      <c r="O3567" t="s">
        <v>33</v>
      </c>
      <c r="P3567" t="s">
        <v>22</v>
      </c>
      <c r="Q3567" t="str">
        <f t="shared" si="222"/>
        <v>Adult</v>
      </c>
      <c r="R3567" t="str">
        <f t="shared" si="223"/>
        <v>Profit</v>
      </c>
    </row>
    <row r="3568" spans="1:18">
      <c r="A3568">
        <v>9011</v>
      </c>
      <c r="B3568" t="s">
        <v>52</v>
      </c>
      <c r="C3568">
        <v>35</v>
      </c>
      <c r="D3568" t="s">
        <v>24</v>
      </c>
      <c r="E3568" t="s">
        <v>35</v>
      </c>
      <c r="F3568" t="s">
        <v>42</v>
      </c>
      <c r="G3568">
        <v>3428.21</v>
      </c>
      <c r="H3568">
        <v>1395.59</v>
      </c>
      <c r="I3568">
        <v>4618.18</v>
      </c>
      <c r="J3568">
        <v>3222.59</v>
      </c>
      <c r="K3568" s="1">
        <f t="shared" si="220"/>
        <v>2.3091237397803082</v>
      </c>
      <c r="L3568" t="s">
        <v>31</v>
      </c>
      <c r="M3568" s="2" t="s">
        <v>310</v>
      </c>
      <c r="N3568" s="3" t="str">
        <f t="shared" si="221"/>
        <v>Apr</v>
      </c>
      <c r="O3568" t="s">
        <v>51</v>
      </c>
      <c r="P3568" t="s">
        <v>22</v>
      </c>
      <c r="Q3568" t="str">
        <f t="shared" si="222"/>
        <v>Adult</v>
      </c>
      <c r="R3568" t="str">
        <f t="shared" si="223"/>
        <v>Profit</v>
      </c>
    </row>
    <row r="3569" spans="1:18">
      <c r="A3569">
        <v>468</v>
      </c>
      <c r="B3569" t="s">
        <v>52</v>
      </c>
      <c r="C3569">
        <v>44</v>
      </c>
      <c r="D3569" t="s">
        <v>24</v>
      </c>
      <c r="E3569" t="s">
        <v>41</v>
      </c>
      <c r="F3569" t="s">
        <v>42</v>
      </c>
      <c r="G3569">
        <v>3590.68</v>
      </c>
      <c r="H3569">
        <v>520.86</v>
      </c>
      <c r="I3569">
        <v>4617.95</v>
      </c>
      <c r="J3569">
        <v>4097.09</v>
      </c>
      <c r="K3569" s="1">
        <f t="shared" si="220"/>
        <v>7.8660100602849132</v>
      </c>
      <c r="L3569" t="s">
        <v>37</v>
      </c>
      <c r="M3569" s="2" t="s">
        <v>276</v>
      </c>
      <c r="N3569" s="3" t="str">
        <f t="shared" si="221"/>
        <v>Nov</v>
      </c>
      <c r="O3569" t="s">
        <v>51</v>
      </c>
      <c r="P3569" t="s">
        <v>39</v>
      </c>
      <c r="Q3569" t="str">
        <f t="shared" si="222"/>
        <v>Senior</v>
      </c>
      <c r="R3569" t="str">
        <f t="shared" si="223"/>
        <v>Profit</v>
      </c>
    </row>
    <row r="3570" spans="1:18">
      <c r="A3570">
        <v>749</v>
      </c>
      <c r="B3570" t="s">
        <v>29</v>
      </c>
      <c r="C3570">
        <v>36</v>
      </c>
      <c r="D3570" t="s">
        <v>16</v>
      </c>
      <c r="E3570" t="s">
        <v>17</v>
      </c>
      <c r="F3570" t="s">
        <v>49</v>
      </c>
      <c r="G3570">
        <v>2959.86</v>
      </c>
      <c r="H3570">
        <v>485.86</v>
      </c>
      <c r="I3570">
        <v>4617.08</v>
      </c>
      <c r="J3570">
        <v>4131.22</v>
      </c>
      <c r="K3570" s="1">
        <f t="shared" si="220"/>
        <v>8.5029020705553044</v>
      </c>
      <c r="L3570" t="s">
        <v>26</v>
      </c>
      <c r="M3570" s="2" t="s">
        <v>370</v>
      </c>
      <c r="N3570" s="3" t="str">
        <f t="shared" si="221"/>
        <v>Jul</v>
      </c>
      <c r="O3570" t="s">
        <v>21</v>
      </c>
      <c r="P3570" t="s">
        <v>22</v>
      </c>
      <c r="Q3570" t="str">
        <f t="shared" si="222"/>
        <v>Adult</v>
      </c>
      <c r="R3570" t="str">
        <f t="shared" si="223"/>
        <v>Profit</v>
      </c>
    </row>
    <row r="3571" spans="1:18">
      <c r="A3571">
        <v>6670</v>
      </c>
      <c r="B3571" t="s">
        <v>23</v>
      </c>
      <c r="C3571">
        <v>53</v>
      </c>
      <c r="D3571" t="s">
        <v>16</v>
      </c>
      <c r="E3571" t="s">
        <v>59</v>
      </c>
      <c r="F3571" t="s">
        <v>49</v>
      </c>
      <c r="G3571">
        <v>2817.54</v>
      </c>
      <c r="H3571">
        <v>1500.69</v>
      </c>
      <c r="I3571">
        <v>4615.55</v>
      </c>
      <c r="J3571">
        <v>3114.86</v>
      </c>
      <c r="K3571" s="1">
        <f t="shared" si="220"/>
        <v>2.0756185488008851</v>
      </c>
      <c r="L3571" t="s">
        <v>31</v>
      </c>
      <c r="M3571" s="2" t="s">
        <v>137</v>
      </c>
      <c r="N3571" s="3" t="str">
        <f t="shared" si="221"/>
        <v>Jun</v>
      </c>
      <c r="O3571" t="s">
        <v>51</v>
      </c>
      <c r="P3571" t="s">
        <v>22</v>
      </c>
      <c r="Q3571" t="str">
        <f t="shared" si="222"/>
        <v>Senior</v>
      </c>
      <c r="R3571" t="str">
        <f t="shared" si="223"/>
        <v>Profit</v>
      </c>
    </row>
    <row r="3572" spans="1:18">
      <c r="A3572">
        <v>4650</v>
      </c>
      <c r="B3572" t="s">
        <v>34</v>
      </c>
      <c r="C3572">
        <v>59</v>
      </c>
      <c r="D3572" t="s">
        <v>16</v>
      </c>
      <c r="E3572" t="s">
        <v>17</v>
      </c>
      <c r="F3572" t="s">
        <v>42</v>
      </c>
      <c r="G3572">
        <v>2848.03</v>
      </c>
      <c r="H3572">
        <v>642.73</v>
      </c>
      <c r="I3572">
        <v>4615.3</v>
      </c>
      <c r="J3572">
        <v>3972.57</v>
      </c>
      <c r="K3572" s="1">
        <f t="shared" si="220"/>
        <v>6.1807757534267891</v>
      </c>
      <c r="L3572" t="s">
        <v>26</v>
      </c>
      <c r="M3572" s="2" t="s">
        <v>313</v>
      </c>
      <c r="N3572" s="3" t="str">
        <f t="shared" si="221"/>
        <v>Feb</v>
      </c>
      <c r="O3572" t="s">
        <v>28</v>
      </c>
      <c r="P3572" t="s">
        <v>39</v>
      </c>
      <c r="Q3572" t="str">
        <f t="shared" si="222"/>
        <v>Senior</v>
      </c>
      <c r="R3572" t="str">
        <f t="shared" si="223"/>
        <v>Profit</v>
      </c>
    </row>
    <row r="3573" spans="1:18">
      <c r="A3573">
        <v>3102</v>
      </c>
      <c r="B3573" t="s">
        <v>23</v>
      </c>
      <c r="C3573">
        <v>23</v>
      </c>
      <c r="D3573" t="s">
        <v>24</v>
      </c>
      <c r="E3573" t="s">
        <v>59</v>
      </c>
      <c r="F3573" t="s">
        <v>18</v>
      </c>
      <c r="G3573">
        <v>2695.06</v>
      </c>
      <c r="H3573">
        <v>419.34</v>
      </c>
      <c r="I3573">
        <v>4614.03</v>
      </c>
      <c r="J3573">
        <v>4194.6899999999996</v>
      </c>
      <c r="K3573" s="1">
        <f t="shared" si="220"/>
        <v>10.003076262698526</v>
      </c>
      <c r="L3573" t="s">
        <v>31</v>
      </c>
      <c r="M3573" s="2" t="s">
        <v>197</v>
      </c>
      <c r="N3573" s="3" t="str">
        <f t="shared" si="221"/>
        <v>Mar</v>
      </c>
      <c r="O3573" t="s">
        <v>28</v>
      </c>
      <c r="P3573" t="s">
        <v>39</v>
      </c>
      <c r="Q3573" t="str">
        <f t="shared" si="222"/>
        <v>Young</v>
      </c>
      <c r="R3573" t="str">
        <f t="shared" si="223"/>
        <v>Profit</v>
      </c>
    </row>
    <row r="3574" spans="1:18">
      <c r="A3574">
        <v>3382</v>
      </c>
      <c r="B3574" t="s">
        <v>40</v>
      </c>
      <c r="C3574">
        <v>18</v>
      </c>
      <c r="D3574" t="s">
        <v>16</v>
      </c>
      <c r="E3574" t="s">
        <v>17</v>
      </c>
      <c r="F3574" t="s">
        <v>18</v>
      </c>
      <c r="G3574">
        <v>2895.6</v>
      </c>
      <c r="H3574">
        <v>1313.92</v>
      </c>
      <c r="I3574">
        <v>4612.93</v>
      </c>
      <c r="J3574">
        <v>3299.01</v>
      </c>
      <c r="K3574" s="1">
        <f t="shared" si="220"/>
        <v>2.5108149659035557</v>
      </c>
      <c r="L3574" t="s">
        <v>26</v>
      </c>
      <c r="M3574" s="2" t="s">
        <v>226</v>
      </c>
      <c r="N3574" s="3" t="str">
        <f t="shared" si="221"/>
        <v>Jul</v>
      </c>
      <c r="O3574" t="s">
        <v>56</v>
      </c>
      <c r="P3574" t="s">
        <v>39</v>
      </c>
      <c r="Q3574" t="str">
        <f t="shared" si="222"/>
        <v>Young</v>
      </c>
      <c r="R3574" t="str">
        <f t="shared" si="223"/>
        <v>Profit</v>
      </c>
    </row>
    <row r="3575" spans="1:18">
      <c r="A3575">
        <v>7526</v>
      </c>
      <c r="B3575" t="s">
        <v>34</v>
      </c>
      <c r="C3575">
        <v>22</v>
      </c>
      <c r="D3575" t="s">
        <v>16</v>
      </c>
      <c r="E3575" t="s">
        <v>30</v>
      </c>
      <c r="F3575" t="s">
        <v>18</v>
      </c>
      <c r="G3575">
        <v>3664.5</v>
      </c>
      <c r="H3575">
        <v>1731.07</v>
      </c>
      <c r="I3575">
        <v>4612.8</v>
      </c>
      <c r="J3575">
        <v>2881.73</v>
      </c>
      <c r="K3575" s="1">
        <f t="shared" si="220"/>
        <v>1.6647102659049029</v>
      </c>
      <c r="L3575" t="s">
        <v>54</v>
      </c>
      <c r="M3575" s="2" t="s">
        <v>354</v>
      </c>
      <c r="N3575" s="3" t="str">
        <f t="shared" si="221"/>
        <v>Dec</v>
      </c>
      <c r="O3575" t="s">
        <v>21</v>
      </c>
      <c r="P3575" t="s">
        <v>39</v>
      </c>
      <c r="Q3575" t="str">
        <f t="shared" si="222"/>
        <v>Young</v>
      </c>
      <c r="R3575" t="str">
        <f t="shared" si="223"/>
        <v>Profit</v>
      </c>
    </row>
    <row r="3576" spans="1:18">
      <c r="A3576">
        <v>8683</v>
      </c>
      <c r="B3576" t="s">
        <v>23</v>
      </c>
      <c r="C3576">
        <v>60</v>
      </c>
      <c r="D3576" t="s">
        <v>16</v>
      </c>
      <c r="E3576" t="s">
        <v>66</v>
      </c>
      <c r="F3576" t="s">
        <v>42</v>
      </c>
      <c r="G3576">
        <v>4108.1099999999997</v>
      </c>
      <c r="H3576">
        <v>1585.84</v>
      </c>
      <c r="I3576">
        <v>4612.2</v>
      </c>
      <c r="J3576">
        <v>3026.36</v>
      </c>
      <c r="K3576" s="1">
        <f t="shared" si="220"/>
        <v>1.9083640215910813</v>
      </c>
      <c r="L3576" t="s">
        <v>37</v>
      </c>
      <c r="M3576" s="2" t="s">
        <v>161</v>
      </c>
      <c r="N3576" s="3" t="str">
        <f t="shared" si="221"/>
        <v>Jan</v>
      </c>
      <c r="O3576" t="s">
        <v>21</v>
      </c>
      <c r="P3576" t="s">
        <v>39</v>
      </c>
      <c r="Q3576" t="str">
        <f t="shared" si="222"/>
        <v>Senior</v>
      </c>
      <c r="R3576" t="str">
        <f t="shared" si="223"/>
        <v>Profit</v>
      </c>
    </row>
    <row r="3577" spans="1:18">
      <c r="A3577">
        <v>1974</v>
      </c>
      <c r="B3577" t="s">
        <v>29</v>
      </c>
      <c r="C3577">
        <v>37</v>
      </c>
      <c r="D3577" t="s">
        <v>16</v>
      </c>
      <c r="E3577" t="s">
        <v>41</v>
      </c>
      <c r="F3577" t="s">
        <v>18</v>
      </c>
      <c r="G3577">
        <v>2837.2</v>
      </c>
      <c r="H3577">
        <v>1271.51</v>
      </c>
      <c r="I3577">
        <v>4611.42</v>
      </c>
      <c r="J3577">
        <v>3339.91</v>
      </c>
      <c r="K3577" s="1">
        <f t="shared" si="220"/>
        <v>2.62672727701709</v>
      </c>
      <c r="L3577" t="s">
        <v>26</v>
      </c>
      <c r="M3577" s="2" t="s">
        <v>214</v>
      </c>
      <c r="N3577" s="3" t="str">
        <f t="shared" si="221"/>
        <v>Jan</v>
      </c>
      <c r="O3577" t="s">
        <v>28</v>
      </c>
      <c r="P3577" t="s">
        <v>39</v>
      </c>
      <c r="Q3577" t="str">
        <f t="shared" si="222"/>
        <v>Adult</v>
      </c>
      <c r="R3577" t="str">
        <f t="shared" si="223"/>
        <v>Profit</v>
      </c>
    </row>
    <row r="3578" spans="1:18">
      <c r="A3578">
        <v>7153</v>
      </c>
      <c r="B3578" t="s">
        <v>40</v>
      </c>
      <c r="C3578">
        <v>29</v>
      </c>
      <c r="D3578" t="s">
        <v>24</v>
      </c>
      <c r="E3578" t="s">
        <v>57</v>
      </c>
      <c r="F3578" t="s">
        <v>49</v>
      </c>
      <c r="G3578">
        <v>2709.82</v>
      </c>
      <c r="H3578">
        <v>1339.62</v>
      </c>
      <c r="I3578">
        <v>4610.29</v>
      </c>
      <c r="J3578">
        <v>3270.67</v>
      </c>
      <c r="K3578" s="1">
        <f t="shared" si="220"/>
        <v>2.4414908705453788</v>
      </c>
      <c r="L3578" t="s">
        <v>37</v>
      </c>
      <c r="M3578" s="2" t="s">
        <v>176</v>
      </c>
      <c r="N3578" s="3" t="str">
        <f t="shared" si="221"/>
        <v>May</v>
      </c>
      <c r="O3578" t="s">
        <v>33</v>
      </c>
      <c r="P3578" t="s">
        <v>39</v>
      </c>
      <c r="Q3578" t="str">
        <f t="shared" si="222"/>
        <v>Adult</v>
      </c>
      <c r="R3578" t="str">
        <f t="shared" si="223"/>
        <v>Profit</v>
      </c>
    </row>
    <row r="3579" spans="1:18">
      <c r="A3579">
        <v>4568</v>
      </c>
      <c r="B3579" t="s">
        <v>15</v>
      </c>
      <c r="C3579">
        <v>35</v>
      </c>
      <c r="D3579" t="s">
        <v>16</v>
      </c>
      <c r="E3579" t="s">
        <v>59</v>
      </c>
      <c r="F3579" t="s">
        <v>25</v>
      </c>
      <c r="G3579">
        <v>3824.3</v>
      </c>
      <c r="H3579">
        <v>534.23</v>
      </c>
      <c r="I3579">
        <v>4609.8</v>
      </c>
      <c r="J3579">
        <v>4075.57</v>
      </c>
      <c r="K3579" s="1">
        <f t="shared" si="220"/>
        <v>7.6288677161522189</v>
      </c>
      <c r="L3579" t="s">
        <v>37</v>
      </c>
      <c r="M3579" s="2" t="s">
        <v>212</v>
      </c>
      <c r="N3579" s="3" t="str">
        <f t="shared" si="221"/>
        <v>Aug</v>
      </c>
      <c r="O3579" t="s">
        <v>28</v>
      </c>
      <c r="P3579" t="s">
        <v>22</v>
      </c>
      <c r="Q3579" t="str">
        <f t="shared" si="222"/>
        <v>Adult</v>
      </c>
      <c r="R3579" t="str">
        <f t="shared" si="223"/>
        <v>Profit</v>
      </c>
    </row>
    <row r="3580" spans="1:18">
      <c r="A3580">
        <v>8242</v>
      </c>
      <c r="B3580" t="s">
        <v>15</v>
      </c>
      <c r="C3580">
        <v>40</v>
      </c>
      <c r="D3580" t="s">
        <v>24</v>
      </c>
      <c r="E3580" t="s">
        <v>35</v>
      </c>
      <c r="F3580" t="s">
        <v>25</v>
      </c>
      <c r="G3580">
        <v>2860.47</v>
      </c>
      <c r="H3580">
        <v>1576.19</v>
      </c>
      <c r="I3580">
        <v>4609.38</v>
      </c>
      <c r="J3580">
        <v>3033.19</v>
      </c>
      <c r="K3580" s="1">
        <f t="shared" si="220"/>
        <v>1.9243809439217352</v>
      </c>
      <c r="L3580" t="s">
        <v>19</v>
      </c>
      <c r="M3580" s="2" t="s">
        <v>316</v>
      </c>
      <c r="N3580" s="3" t="str">
        <f t="shared" si="221"/>
        <v>Jun</v>
      </c>
      <c r="O3580" t="s">
        <v>33</v>
      </c>
      <c r="P3580" t="s">
        <v>39</v>
      </c>
      <c r="Q3580" t="str">
        <f t="shared" si="222"/>
        <v>Adult</v>
      </c>
      <c r="R3580" t="str">
        <f t="shared" si="223"/>
        <v>Profit</v>
      </c>
    </row>
    <row r="3581" spans="1:18">
      <c r="A3581">
        <v>1942</v>
      </c>
      <c r="B3581" t="s">
        <v>40</v>
      </c>
      <c r="C3581">
        <v>26</v>
      </c>
      <c r="D3581" t="s">
        <v>24</v>
      </c>
      <c r="E3581" t="s">
        <v>17</v>
      </c>
      <c r="F3581" t="s">
        <v>18</v>
      </c>
      <c r="G3581">
        <v>2815.25</v>
      </c>
      <c r="H3581">
        <v>480.63</v>
      </c>
      <c r="I3581">
        <v>4609.1400000000003</v>
      </c>
      <c r="J3581">
        <v>4128.51</v>
      </c>
      <c r="K3581" s="1">
        <f t="shared" si="220"/>
        <v>8.5897884027214282</v>
      </c>
      <c r="L3581" t="s">
        <v>54</v>
      </c>
      <c r="M3581" s="2" t="s">
        <v>196</v>
      </c>
      <c r="N3581" s="3" t="str">
        <f t="shared" si="221"/>
        <v>Jul</v>
      </c>
      <c r="O3581" t="s">
        <v>21</v>
      </c>
      <c r="P3581" t="s">
        <v>39</v>
      </c>
      <c r="Q3581" t="str">
        <f t="shared" si="222"/>
        <v>Adult</v>
      </c>
      <c r="R3581" t="str">
        <f t="shared" si="223"/>
        <v>Profit</v>
      </c>
    </row>
    <row r="3582" spans="1:18">
      <c r="A3582">
        <v>7210</v>
      </c>
      <c r="B3582" t="s">
        <v>23</v>
      </c>
      <c r="C3582">
        <v>30</v>
      </c>
      <c r="D3582" t="s">
        <v>24</v>
      </c>
      <c r="E3582" t="s">
        <v>30</v>
      </c>
      <c r="F3582" t="s">
        <v>42</v>
      </c>
      <c r="G3582">
        <v>3621.25</v>
      </c>
      <c r="H3582">
        <v>695.6</v>
      </c>
      <c r="I3582">
        <v>4609.0200000000004</v>
      </c>
      <c r="J3582">
        <v>3913.42</v>
      </c>
      <c r="K3582" s="1">
        <f t="shared" si="220"/>
        <v>5.625963197239793</v>
      </c>
      <c r="L3582" t="s">
        <v>54</v>
      </c>
      <c r="M3582" s="2" t="s">
        <v>135</v>
      </c>
      <c r="N3582" s="3" t="str">
        <f t="shared" si="221"/>
        <v>May</v>
      </c>
      <c r="O3582" t="s">
        <v>21</v>
      </c>
      <c r="P3582" t="s">
        <v>39</v>
      </c>
      <c r="Q3582" t="str">
        <f t="shared" si="222"/>
        <v>Adult</v>
      </c>
      <c r="R3582" t="str">
        <f t="shared" si="223"/>
        <v>Profit</v>
      </c>
    </row>
    <row r="3583" spans="1:18">
      <c r="A3583">
        <v>7894</v>
      </c>
      <c r="B3583" t="s">
        <v>40</v>
      </c>
      <c r="C3583">
        <v>27</v>
      </c>
      <c r="D3583" t="s">
        <v>24</v>
      </c>
      <c r="E3583" t="s">
        <v>53</v>
      </c>
      <c r="F3583" t="s">
        <v>49</v>
      </c>
      <c r="G3583">
        <v>2915.92</v>
      </c>
      <c r="H3583">
        <v>276.48</v>
      </c>
      <c r="I3583">
        <v>4606.49</v>
      </c>
      <c r="J3583">
        <v>4330.01</v>
      </c>
      <c r="K3583" s="1">
        <f t="shared" si="220"/>
        <v>15.661205150462962</v>
      </c>
      <c r="L3583" t="s">
        <v>37</v>
      </c>
      <c r="M3583" s="2" t="s">
        <v>376</v>
      </c>
      <c r="N3583" s="3" t="str">
        <f t="shared" si="221"/>
        <v>Aug</v>
      </c>
      <c r="O3583" t="s">
        <v>51</v>
      </c>
      <c r="P3583" t="s">
        <v>22</v>
      </c>
      <c r="Q3583" t="str">
        <f t="shared" si="222"/>
        <v>Adult</v>
      </c>
      <c r="R3583" t="str">
        <f t="shared" si="223"/>
        <v>Profit</v>
      </c>
    </row>
    <row r="3584" spans="1:18">
      <c r="A3584">
        <v>4789</v>
      </c>
      <c r="B3584" t="s">
        <v>23</v>
      </c>
      <c r="C3584">
        <v>42</v>
      </c>
      <c r="D3584" t="s">
        <v>24</v>
      </c>
      <c r="E3584" t="s">
        <v>17</v>
      </c>
      <c r="F3584" t="s">
        <v>18</v>
      </c>
      <c r="G3584">
        <v>3851.92</v>
      </c>
      <c r="H3584">
        <v>222.08</v>
      </c>
      <c r="I3584">
        <v>4605.8100000000004</v>
      </c>
      <c r="J3584">
        <v>4383.7299999999996</v>
      </c>
      <c r="K3584" s="1">
        <f t="shared" si="220"/>
        <v>19.739418227665702</v>
      </c>
      <c r="L3584" t="s">
        <v>31</v>
      </c>
      <c r="M3584" s="2" t="s">
        <v>63</v>
      </c>
      <c r="N3584" s="3" t="str">
        <f t="shared" si="221"/>
        <v>Jan</v>
      </c>
      <c r="O3584" t="s">
        <v>51</v>
      </c>
      <c r="P3584" t="s">
        <v>39</v>
      </c>
      <c r="Q3584" t="str">
        <f t="shared" si="222"/>
        <v>Senior</v>
      </c>
      <c r="R3584" t="str">
        <f t="shared" si="223"/>
        <v>Profit</v>
      </c>
    </row>
    <row r="3585" spans="1:18">
      <c r="A3585">
        <v>5383</v>
      </c>
      <c r="B3585" t="s">
        <v>52</v>
      </c>
      <c r="C3585">
        <v>32</v>
      </c>
      <c r="D3585" t="s">
        <v>16</v>
      </c>
      <c r="E3585" t="s">
        <v>41</v>
      </c>
      <c r="F3585" t="s">
        <v>18</v>
      </c>
      <c r="G3585">
        <v>3565.61</v>
      </c>
      <c r="H3585">
        <v>225.94</v>
      </c>
      <c r="I3585">
        <v>4605.55</v>
      </c>
      <c r="J3585">
        <v>4379.6099999999997</v>
      </c>
      <c r="K3585" s="1">
        <f t="shared" si="220"/>
        <v>19.383951491546426</v>
      </c>
      <c r="L3585" t="s">
        <v>31</v>
      </c>
      <c r="M3585" s="2" t="s">
        <v>146</v>
      </c>
      <c r="N3585" s="3" t="str">
        <f t="shared" si="221"/>
        <v>Apr</v>
      </c>
      <c r="O3585" t="s">
        <v>21</v>
      </c>
      <c r="P3585" t="s">
        <v>22</v>
      </c>
      <c r="Q3585" t="str">
        <f t="shared" si="222"/>
        <v>Adult</v>
      </c>
      <c r="R3585" t="str">
        <f t="shared" si="223"/>
        <v>Profit</v>
      </c>
    </row>
    <row r="3586" spans="1:18">
      <c r="A3586">
        <v>4429</v>
      </c>
      <c r="B3586" t="s">
        <v>52</v>
      </c>
      <c r="C3586">
        <v>53</v>
      </c>
      <c r="D3586" t="s">
        <v>16</v>
      </c>
      <c r="E3586" t="s">
        <v>53</v>
      </c>
      <c r="F3586" t="s">
        <v>18</v>
      </c>
      <c r="G3586">
        <v>2668.1</v>
      </c>
      <c r="H3586">
        <v>518.89</v>
      </c>
      <c r="I3586">
        <v>4605.2299999999996</v>
      </c>
      <c r="J3586">
        <v>4086.34</v>
      </c>
      <c r="K3586" s="1">
        <f t="shared" ref="K3586:K3649" si="224">J3586/H3586</f>
        <v>7.8751565842471436</v>
      </c>
      <c r="L3586" t="s">
        <v>37</v>
      </c>
      <c r="M3586" s="2" t="s">
        <v>228</v>
      </c>
      <c r="N3586" s="3" t="str">
        <f t="shared" ref="N3586:N3649" si="225">TEXT(M3586,"MMM")</f>
        <v>Apr</v>
      </c>
      <c r="O3586" t="s">
        <v>28</v>
      </c>
      <c r="P3586" t="s">
        <v>39</v>
      </c>
      <c r="Q3586" t="str">
        <f t="shared" ref="Q3586:Q3649" si="226">IF(C3586&gt;=18,IF(C3586&lt;=25,"Young",IF(C3586&lt;=40,"Adult",IF(C3586&lt;=60,"Senior",""))),"")</f>
        <v>Senior</v>
      </c>
      <c r="R3586" t="str">
        <f t="shared" ref="R3586:R3649" si="227">IF(J3586&gt;0,"Profit","Loss")</f>
        <v>Profit</v>
      </c>
    </row>
    <row r="3587" spans="1:18">
      <c r="A3587">
        <v>7364</v>
      </c>
      <c r="B3587" t="s">
        <v>47</v>
      </c>
      <c r="C3587">
        <v>51</v>
      </c>
      <c r="D3587" t="s">
        <v>24</v>
      </c>
      <c r="E3587" t="s">
        <v>17</v>
      </c>
      <c r="F3587" t="s">
        <v>42</v>
      </c>
      <c r="G3587">
        <v>3943.08</v>
      </c>
      <c r="H3587">
        <v>1118.47</v>
      </c>
      <c r="I3587">
        <v>4604.9399999999996</v>
      </c>
      <c r="J3587">
        <v>3486.47</v>
      </c>
      <c r="K3587" s="1">
        <f t="shared" si="224"/>
        <v>3.117177930565862</v>
      </c>
      <c r="L3587" t="s">
        <v>54</v>
      </c>
      <c r="M3587" s="2" t="s">
        <v>347</v>
      </c>
      <c r="N3587" s="3" t="str">
        <f t="shared" si="225"/>
        <v>Dec</v>
      </c>
      <c r="O3587" t="s">
        <v>33</v>
      </c>
      <c r="P3587" t="s">
        <v>39</v>
      </c>
      <c r="Q3587" t="str">
        <f t="shared" si="226"/>
        <v>Senior</v>
      </c>
      <c r="R3587" t="str">
        <f t="shared" si="227"/>
        <v>Profit</v>
      </c>
    </row>
    <row r="3588" spans="1:18">
      <c r="A3588">
        <v>4783</v>
      </c>
      <c r="B3588" t="s">
        <v>52</v>
      </c>
      <c r="C3588">
        <v>34</v>
      </c>
      <c r="D3588" t="s">
        <v>16</v>
      </c>
      <c r="E3588" t="s">
        <v>57</v>
      </c>
      <c r="F3588" t="s">
        <v>18</v>
      </c>
      <c r="G3588">
        <v>3204.78</v>
      </c>
      <c r="H3588">
        <v>599.41</v>
      </c>
      <c r="I3588">
        <v>4604.21</v>
      </c>
      <c r="J3588">
        <v>4004.8</v>
      </c>
      <c r="K3588" s="1">
        <f t="shared" si="224"/>
        <v>6.6812365492734527</v>
      </c>
      <c r="L3588" t="s">
        <v>31</v>
      </c>
      <c r="M3588" s="2" t="s">
        <v>252</v>
      </c>
      <c r="N3588" s="3" t="str">
        <f t="shared" si="225"/>
        <v>Dec</v>
      </c>
      <c r="O3588" t="s">
        <v>56</v>
      </c>
      <c r="P3588" t="s">
        <v>39</v>
      </c>
      <c r="Q3588" t="str">
        <f t="shared" si="226"/>
        <v>Adult</v>
      </c>
      <c r="R3588" t="str">
        <f t="shared" si="227"/>
        <v>Profit</v>
      </c>
    </row>
    <row r="3589" spans="1:18">
      <c r="A3589">
        <v>9939</v>
      </c>
      <c r="B3589" t="s">
        <v>84</v>
      </c>
      <c r="C3589">
        <v>59</v>
      </c>
      <c r="D3589" t="s">
        <v>24</v>
      </c>
      <c r="E3589" t="s">
        <v>41</v>
      </c>
      <c r="F3589" t="s">
        <v>25</v>
      </c>
      <c r="G3589">
        <v>3014.96</v>
      </c>
      <c r="H3589">
        <v>140.61000000000001</v>
      </c>
      <c r="I3589">
        <v>4603.3900000000003</v>
      </c>
      <c r="J3589">
        <v>4462.78</v>
      </c>
      <c r="K3589" s="1">
        <f t="shared" si="224"/>
        <v>31.738709906834501</v>
      </c>
      <c r="L3589" t="s">
        <v>26</v>
      </c>
      <c r="M3589" s="2" t="s">
        <v>259</v>
      </c>
      <c r="N3589" s="3" t="str">
        <f t="shared" si="225"/>
        <v>Sep</v>
      </c>
      <c r="O3589" t="s">
        <v>51</v>
      </c>
      <c r="P3589" t="s">
        <v>22</v>
      </c>
      <c r="Q3589" t="str">
        <f t="shared" si="226"/>
        <v>Senior</v>
      </c>
      <c r="R3589" t="str">
        <f t="shared" si="227"/>
        <v>Profit</v>
      </c>
    </row>
    <row r="3590" spans="1:18">
      <c r="A3590">
        <v>1452</v>
      </c>
      <c r="B3590" t="s">
        <v>40</v>
      </c>
      <c r="C3590">
        <v>32</v>
      </c>
      <c r="D3590" t="s">
        <v>16</v>
      </c>
      <c r="E3590" t="s">
        <v>59</v>
      </c>
      <c r="F3590" t="s">
        <v>18</v>
      </c>
      <c r="G3590">
        <v>4092.16</v>
      </c>
      <c r="H3590">
        <v>1261.67</v>
      </c>
      <c r="I3590">
        <v>4602.79</v>
      </c>
      <c r="J3590">
        <v>3341.12</v>
      </c>
      <c r="K3590" s="1">
        <f t="shared" si="224"/>
        <v>2.648172660045812</v>
      </c>
      <c r="L3590" t="s">
        <v>54</v>
      </c>
      <c r="M3590" s="2" t="s">
        <v>184</v>
      </c>
      <c r="N3590" s="3" t="str">
        <f t="shared" si="225"/>
        <v>Mar</v>
      </c>
      <c r="O3590" t="s">
        <v>21</v>
      </c>
      <c r="P3590" t="s">
        <v>39</v>
      </c>
      <c r="Q3590" t="str">
        <f t="shared" si="226"/>
        <v>Adult</v>
      </c>
      <c r="R3590" t="str">
        <f t="shared" si="227"/>
        <v>Profit</v>
      </c>
    </row>
    <row r="3591" spans="1:18">
      <c r="A3591">
        <v>3044</v>
      </c>
      <c r="B3591" t="s">
        <v>15</v>
      </c>
      <c r="C3591">
        <v>32</v>
      </c>
      <c r="D3591" t="s">
        <v>16</v>
      </c>
      <c r="E3591" t="s">
        <v>30</v>
      </c>
      <c r="F3591" t="s">
        <v>36</v>
      </c>
      <c r="G3591">
        <v>3158.87</v>
      </c>
      <c r="H3591">
        <v>1605.82</v>
      </c>
      <c r="I3591">
        <v>4602.24</v>
      </c>
      <c r="J3591">
        <v>2996.42</v>
      </c>
      <c r="K3591" s="1">
        <f t="shared" si="224"/>
        <v>1.8659750158797375</v>
      </c>
      <c r="L3591" t="s">
        <v>37</v>
      </c>
      <c r="M3591" s="2" t="s">
        <v>232</v>
      </c>
      <c r="N3591" s="3" t="str">
        <f t="shared" si="225"/>
        <v>Jul</v>
      </c>
      <c r="O3591" t="s">
        <v>51</v>
      </c>
      <c r="P3591" t="s">
        <v>22</v>
      </c>
      <c r="Q3591" t="str">
        <f t="shared" si="226"/>
        <v>Adult</v>
      </c>
      <c r="R3591" t="str">
        <f t="shared" si="227"/>
        <v>Profit</v>
      </c>
    </row>
    <row r="3592" spans="1:18">
      <c r="A3592">
        <v>6020</v>
      </c>
      <c r="B3592" t="s">
        <v>29</v>
      </c>
      <c r="C3592">
        <v>19</v>
      </c>
      <c r="D3592" t="s">
        <v>16</v>
      </c>
      <c r="E3592" t="s">
        <v>41</v>
      </c>
      <c r="F3592" t="s">
        <v>49</v>
      </c>
      <c r="G3592">
        <v>3007.03</v>
      </c>
      <c r="H3592">
        <v>858.89</v>
      </c>
      <c r="I3592">
        <v>4602.22</v>
      </c>
      <c r="J3592">
        <v>3743.33</v>
      </c>
      <c r="K3592" s="1">
        <f t="shared" si="224"/>
        <v>4.358334594651236</v>
      </c>
      <c r="L3592" t="s">
        <v>37</v>
      </c>
      <c r="M3592" s="2" t="s">
        <v>245</v>
      </c>
      <c r="N3592" s="3" t="str">
        <f t="shared" si="225"/>
        <v>Mar</v>
      </c>
      <c r="O3592" t="s">
        <v>56</v>
      </c>
      <c r="P3592" t="s">
        <v>39</v>
      </c>
      <c r="Q3592" t="str">
        <f t="shared" si="226"/>
        <v>Young</v>
      </c>
      <c r="R3592" t="str">
        <f t="shared" si="227"/>
        <v>Profit</v>
      </c>
    </row>
    <row r="3593" spans="1:18">
      <c r="A3593">
        <v>3967</v>
      </c>
      <c r="B3593" t="s">
        <v>23</v>
      </c>
      <c r="C3593">
        <v>27</v>
      </c>
      <c r="D3593" t="s">
        <v>16</v>
      </c>
      <c r="E3593" t="s">
        <v>41</v>
      </c>
      <c r="F3593" t="s">
        <v>36</v>
      </c>
      <c r="G3593">
        <v>4038.78</v>
      </c>
      <c r="H3593">
        <v>1038.53</v>
      </c>
      <c r="I3593">
        <v>4601.9799999999996</v>
      </c>
      <c r="J3593">
        <v>3563.45</v>
      </c>
      <c r="K3593" s="1">
        <f t="shared" si="224"/>
        <v>3.4312441624218848</v>
      </c>
      <c r="L3593" t="s">
        <v>26</v>
      </c>
      <c r="M3593" s="2" t="s">
        <v>363</v>
      </c>
      <c r="N3593" s="3" t="str">
        <f t="shared" si="225"/>
        <v>Jul</v>
      </c>
      <c r="O3593" t="s">
        <v>33</v>
      </c>
      <c r="P3593" t="s">
        <v>39</v>
      </c>
      <c r="Q3593" t="str">
        <f t="shared" si="226"/>
        <v>Adult</v>
      </c>
      <c r="R3593" t="str">
        <f t="shared" si="227"/>
        <v>Profit</v>
      </c>
    </row>
    <row r="3594" spans="1:18">
      <c r="A3594">
        <v>4917</v>
      </c>
      <c r="B3594" t="s">
        <v>15</v>
      </c>
      <c r="C3594">
        <v>28</v>
      </c>
      <c r="D3594" t="s">
        <v>16</v>
      </c>
      <c r="E3594" t="s">
        <v>57</v>
      </c>
      <c r="F3594" t="s">
        <v>36</v>
      </c>
      <c r="G3594">
        <v>2804.31</v>
      </c>
      <c r="H3594">
        <v>155.16999999999999</v>
      </c>
      <c r="I3594">
        <v>4601.71</v>
      </c>
      <c r="J3594">
        <v>4446.54</v>
      </c>
      <c r="K3594" s="1">
        <f t="shared" si="224"/>
        <v>28.655925758845139</v>
      </c>
      <c r="L3594" t="s">
        <v>37</v>
      </c>
      <c r="M3594" s="2" t="s">
        <v>288</v>
      </c>
      <c r="N3594" s="3" t="str">
        <f t="shared" si="225"/>
        <v>May</v>
      </c>
      <c r="O3594" t="s">
        <v>21</v>
      </c>
      <c r="P3594" t="s">
        <v>22</v>
      </c>
      <c r="Q3594" t="str">
        <f t="shared" si="226"/>
        <v>Adult</v>
      </c>
      <c r="R3594" t="str">
        <f t="shared" si="227"/>
        <v>Profit</v>
      </c>
    </row>
    <row r="3595" spans="1:18">
      <c r="A3595">
        <v>5873</v>
      </c>
      <c r="B3595" t="s">
        <v>44</v>
      </c>
      <c r="C3595">
        <v>44</v>
      </c>
      <c r="D3595" t="s">
        <v>24</v>
      </c>
      <c r="E3595" t="s">
        <v>66</v>
      </c>
      <c r="F3595" t="s">
        <v>25</v>
      </c>
      <c r="G3595">
        <v>3395.43</v>
      </c>
      <c r="H3595">
        <v>1966.75</v>
      </c>
      <c r="I3595">
        <v>4601.57</v>
      </c>
      <c r="J3595">
        <v>2634.82</v>
      </c>
      <c r="K3595" s="1">
        <f t="shared" si="224"/>
        <v>1.339682216855218</v>
      </c>
      <c r="L3595" t="s">
        <v>37</v>
      </c>
      <c r="M3595" s="2" t="s">
        <v>212</v>
      </c>
      <c r="N3595" s="3" t="str">
        <f t="shared" si="225"/>
        <v>Aug</v>
      </c>
      <c r="O3595" t="s">
        <v>51</v>
      </c>
      <c r="P3595" t="s">
        <v>39</v>
      </c>
      <c r="Q3595" t="str">
        <f t="shared" si="226"/>
        <v>Senior</v>
      </c>
      <c r="R3595" t="str">
        <f t="shared" si="227"/>
        <v>Profit</v>
      </c>
    </row>
    <row r="3596" spans="1:18">
      <c r="A3596">
        <v>5722</v>
      </c>
      <c r="B3596" t="s">
        <v>29</v>
      </c>
      <c r="C3596">
        <v>43</v>
      </c>
      <c r="D3596" t="s">
        <v>16</v>
      </c>
      <c r="E3596" t="s">
        <v>66</v>
      </c>
      <c r="F3596" t="s">
        <v>25</v>
      </c>
      <c r="G3596">
        <v>3663.22</v>
      </c>
      <c r="H3596">
        <v>149.84</v>
      </c>
      <c r="I3596">
        <v>4601.28</v>
      </c>
      <c r="J3596">
        <v>4451.4399999999996</v>
      </c>
      <c r="K3596" s="1">
        <f t="shared" si="224"/>
        <v>29.707955152162302</v>
      </c>
      <c r="L3596" t="s">
        <v>37</v>
      </c>
      <c r="M3596" s="2" t="s">
        <v>362</v>
      </c>
      <c r="N3596" s="3" t="str">
        <f t="shared" si="225"/>
        <v>Jun</v>
      </c>
      <c r="O3596" t="s">
        <v>33</v>
      </c>
      <c r="P3596" t="s">
        <v>22</v>
      </c>
      <c r="Q3596" t="str">
        <f t="shared" si="226"/>
        <v>Senior</v>
      </c>
      <c r="R3596" t="str">
        <f t="shared" si="227"/>
        <v>Profit</v>
      </c>
    </row>
    <row r="3597" spans="1:18">
      <c r="A3597">
        <v>3964</v>
      </c>
      <c r="B3597" t="s">
        <v>44</v>
      </c>
      <c r="C3597">
        <v>56</v>
      </c>
      <c r="D3597" t="s">
        <v>16</v>
      </c>
      <c r="E3597" t="s">
        <v>59</v>
      </c>
      <c r="F3597" t="s">
        <v>42</v>
      </c>
      <c r="G3597">
        <v>3783.31</v>
      </c>
      <c r="H3597">
        <v>794.98</v>
      </c>
      <c r="I3597">
        <v>4601.07</v>
      </c>
      <c r="J3597">
        <v>3806.09</v>
      </c>
      <c r="K3597" s="1">
        <f t="shared" si="224"/>
        <v>4.787655035346801</v>
      </c>
      <c r="L3597" t="s">
        <v>54</v>
      </c>
      <c r="M3597" s="2" t="s">
        <v>202</v>
      </c>
      <c r="N3597" s="3" t="str">
        <f t="shared" si="225"/>
        <v>Jun</v>
      </c>
      <c r="O3597" t="s">
        <v>33</v>
      </c>
      <c r="P3597" t="s">
        <v>22</v>
      </c>
      <c r="Q3597" t="str">
        <f t="shared" si="226"/>
        <v>Senior</v>
      </c>
      <c r="R3597" t="str">
        <f t="shared" si="227"/>
        <v>Profit</v>
      </c>
    </row>
    <row r="3598" spans="1:18">
      <c r="A3598">
        <v>6328</v>
      </c>
      <c r="B3598" t="s">
        <v>92</v>
      </c>
      <c r="C3598">
        <v>40</v>
      </c>
      <c r="D3598" t="s">
        <v>24</v>
      </c>
      <c r="E3598" t="s">
        <v>41</v>
      </c>
      <c r="F3598" t="s">
        <v>42</v>
      </c>
      <c r="G3598">
        <v>2850.82</v>
      </c>
      <c r="H3598">
        <v>1144.52</v>
      </c>
      <c r="I3598">
        <v>4601</v>
      </c>
      <c r="J3598">
        <v>3456.48</v>
      </c>
      <c r="K3598" s="1">
        <f t="shared" si="224"/>
        <v>3.0200258623702512</v>
      </c>
      <c r="L3598" t="s">
        <v>54</v>
      </c>
      <c r="M3598" s="2" t="s">
        <v>245</v>
      </c>
      <c r="N3598" s="3" t="str">
        <f t="shared" si="225"/>
        <v>Mar</v>
      </c>
      <c r="O3598" t="s">
        <v>28</v>
      </c>
      <c r="P3598" t="s">
        <v>22</v>
      </c>
      <c r="Q3598" t="str">
        <f t="shared" si="226"/>
        <v>Adult</v>
      </c>
      <c r="R3598" t="str">
        <f t="shared" si="227"/>
        <v>Profit</v>
      </c>
    </row>
    <row r="3599" spans="1:18">
      <c r="A3599">
        <v>3868</v>
      </c>
      <c r="B3599" t="s">
        <v>92</v>
      </c>
      <c r="C3599">
        <v>43</v>
      </c>
      <c r="D3599" t="s">
        <v>16</v>
      </c>
      <c r="E3599" t="s">
        <v>41</v>
      </c>
      <c r="F3599" t="s">
        <v>49</v>
      </c>
      <c r="G3599">
        <v>3789.32</v>
      </c>
      <c r="H3599">
        <v>683.74</v>
      </c>
      <c r="I3599">
        <v>4600.84</v>
      </c>
      <c r="J3599">
        <v>3917.1</v>
      </c>
      <c r="K3599" s="1">
        <f t="shared" si="224"/>
        <v>5.7289320501945182</v>
      </c>
      <c r="L3599" t="s">
        <v>26</v>
      </c>
      <c r="M3599" s="2" t="s">
        <v>138</v>
      </c>
      <c r="N3599" s="3" t="str">
        <f t="shared" si="225"/>
        <v>Jul</v>
      </c>
      <c r="O3599" t="s">
        <v>56</v>
      </c>
      <c r="P3599" t="s">
        <v>22</v>
      </c>
      <c r="Q3599" t="str">
        <f t="shared" si="226"/>
        <v>Senior</v>
      </c>
      <c r="R3599" t="str">
        <f t="shared" si="227"/>
        <v>Profit</v>
      </c>
    </row>
    <row r="3600" spans="1:18">
      <c r="A3600">
        <v>5531</v>
      </c>
      <c r="B3600" t="s">
        <v>52</v>
      </c>
      <c r="C3600">
        <v>38</v>
      </c>
      <c r="D3600" t="s">
        <v>24</v>
      </c>
      <c r="E3600" t="s">
        <v>53</v>
      </c>
      <c r="F3600" t="s">
        <v>36</v>
      </c>
      <c r="G3600">
        <v>3061.87</v>
      </c>
      <c r="H3600">
        <v>1822.98</v>
      </c>
      <c r="I3600">
        <v>4600.6000000000004</v>
      </c>
      <c r="J3600">
        <v>2777.62</v>
      </c>
      <c r="K3600" s="1">
        <f t="shared" si="224"/>
        <v>1.5236700347782202</v>
      </c>
      <c r="L3600" t="s">
        <v>26</v>
      </c>
      <c r="M3600" s="2" t="s">
        <v>120</v>
      </c>
      <c r="N3600" s="3" t="str">
        <f t="shared" si="225"/>
        <v>Feb</v>
      </c>
      <c r="O3600" t="s">
        <v>28</v>
      </c>
      <c r="P3600" t="s">
        <v>22</v>
      </c>
      <c r="Q3600" t="str">
        <f t="shared" si="226"/>
        <v>Adult</v>
      </c>
      <c r="R3600" t="str">
        <f t="shared" si="227"/>
        <v>Profit</v>
      </c>
    </row>
    <row r="3601" spans="1:18">
      <c r="A3601">
        <v>2627</v>
      </c>
      <c r="B3601" t="s">
        <v>34</v>
      </c>
      <c r="C3601">
        <v>34</v>
      </c>
      <c r="D3601" t="s">
        <v>24</v>
      </c>
      <c r="E3601" t="s">
        <v>30</v>
      </c>
      <c r="F3601" t="s">
        <v>42</v>
      </c>
      <c r="G3601">
        <v>3751</v>
      </c>
      <c r="H3601">
        <v>1637.85</v>
      </c>
      <c r="I3601">
        <v>4599.41</v>
      </c>
      <c r="J3601">
        <v>2961.56</v>
      </c>
      <c r="K3601" s="1">
        <f t="shared" si="224"/>
        <v>1.8081997740940867</v>
      </c>
      <c r="L3601" t="s">
        <v>54</v>
      </c>
      <c r="M3601" s="2" t="s">
        <v>364</v>
      </c>
      <c r="N3601" s="3" t="str">
        <f t="shared" si="225"/>
        <v>Feb</v>
      </c>
      <c r="O3601" t="s">
        <v>21</v>
      </c>
      <c r="P3601" t="s">
        <v>39</v>
      </c>
      <c r="Q3601" t="str">
        <f t="shared" si="226"/>
        <v>Adult</v>
      </c>
      <c r="R3601" t="str">
        <f t="shared" si="227"/>
        <v>Profit</v>
      </c>
    </row>
    <row r="3602" spans="1:18">
      <c r="A3602">
        <v>5669</v>
      </c>
      <c r="B3602" t="s">
        <v>47</v>
      </c>
      <c r="C3602">
        <v>20</v>
      </c>
      <c r="D3602" t="s">
        <v>24</v>
      </c>
      <c r="E3602" t="s">
        <v>66</v>
      </c>
      <c r="F3602" t="s">
        <v>25</v>
      </c>
      <c r="G3602">
        <v>2989.37</v>
      </c>
      <c r="H3602">
        <v>225.16</v>
      </c>
      <c r="I3602">
        <v>4598.8599999999997</v>
      </c>
      <c r="J3602">
        <v>4373.7</v>
      </c>
      <c r="K3602" s="1">
        <f t="shared" si="224"/>
        <v>19.424853437555516</v>
      </c>
      <c r="L3602" t="s">
        <v>19</v>
      </c>
      <c r="M3602" s="2" t="s">
        <v>183</v>
      </c>
      <c r="N3602" s="3" t="str">
        <f t="shared" si="225"/>
        <v>Jul</v>
      </c>
      <c r="O3602" t="s">
        <v>28</v>
      </c>
      <c r="P3602" t="s">
        <v>39</v>
      </c>
      <c r="Q3602" t="str">
        <f t="shared" si="226"/>
        <v>Young</v>
      </c>
      <c r="R3602" t="str">
        <f t="shared" si="227"/>
        <v>Profit</v>
      </c>
    </row>
    <row r="3603" spans="1:18">
      <c r="A3603">
        <v>8362</v>
      </c>
      <c r="B3603" t="s">
        <v>92</v>
      </c>
      <c r="C3603">
        <v>52</v>
      </c>
      <c r="D3603" t="s">
        <v>16</v>
      </c>
      <c r="E3603" t="s">
        <v>41</v>
      </c>
      <c r="F3603" t="s">
        <v>49</v>
      </c>
      <c r="G3603">
        <v>2895.95</v>
      </c>
      <c r="H3603">
        <v>1455.35</v>
      </c>
      <c r="I3603">
        <v>4598.63</v>
      </c>
      <c r="J3603">
        <v>3143.28</v>
      </c>
      <c r="K3603" s="1">
        <f t="shared" si="224"/>
        <v>2.1598103548974477</v>
      </c>
      <c r="L3603" t="s">
        <v>19</v>
      </c>
      <c r="M3603" s="2" t="s">
        <v>367</v>
      </c>
      <c r="N3603" s="3" t="str">
        <f t="shared" si="225"/>
        <v>Feb</v>
      </c>
      <c r="O3603" t="s">
        <v>51</v>
      </c>
      <c r="P3603" t="s">
        <v>39</v>
      </c>
      <c r="Q3603" t="str">
        <f t="shared" si="226"/>
        <v>Senior</v>
      </c>
      <c r="R3603" t="str">
        <f t="shared" si="227"/>
        <v>Profit</v>
      </c>
    </row>
    <row r="3604" spans="1:18">
      <c r="A3604">
        <v>765</v>
      </c>
      <c r="B3604" t="s">
        <v>23</v>
      </c>
      <c r="C3604">
        <v>28</v>
      </c>
      <c r="D3604" t="s">
        <v>24</v>
      </c>
      <c r="E3604" t="s">
        <v>41</v>
      </c>
      <c r="F3604" t="s">
        <v>49</v>
      </c>
      <c r="G3604">
        <v>3891.01</v>
      </c>
      <c r="H3604">
        <v>1461.64</v>
      </c>
      <c r="I3604">
        <v>4597.5200000000004</v>
      </c>
      <c r="J3604">
        <v>3135.88</v>
      </c>
      <c r="K3604" s="1">
        <f t="shared" si="224"/>
        <v>2.1454530527352835</v>
      </c>
      <c r="L3604" t="s">
        <v>19</v>
      </c>
      <c r="M3604" s="2" t="s">
        <v>377</v>
      </c>
      <c r="N3604" s="3" t="str">
        <f t="shared" si="225"/>
        <v>Mar</v>
      </c>
      <c r="O3604" t="s">
        <v>33</v>
      </c>
      <c r="P3604" t="s">
        <v>39</v>
      </c>
      <c r="Q3604" t="str">
        <f t="shared" si="226"/>
        <v>Adult</v>
      </c>
      <c r="R3604" t="str">
        <f t="shared" si="227"/>
        <v>Profit</v>
      </c>
    </row>
    <row r="3605" spans="1:18">
      <c r="A3605">
        <v>3648</v>
      </c>
      <c r="B3605" t="s">
        <v>52</v>
      </c>
      <c r="C3605">
        <v>50</v>
      </c>
      <c r="D3605" t="s">
        <v>16</v>
      </c>
      <c r="E3605" t="s">
        <v>53</v>
      </c>
      <c r="F3605" t="s">
        <v>18</v>
      </c>
      <c r="G3605">
        <v>3517.42</v>
      </c>
      <c r="H3605">
        <v>1621.16</v>
      </c>
      <c r="I3605">
        <v>4595.24</v>
      </c>
      <c r="J3605">
        <v>2974.08</v>
      </c>
      <c r="K3605" s="1">
        <f t="shared" si="224"/>
        <v>1.8345382318833428</v>
      </c>
      <c r="L3605" t="s">
        <v>26</v>
      </c>
      <c r="M3605" s="2" t="s">
        <v>297</v>
      </c>
      <c r="N3605" s="3" t="str">
        <f t="shared" si="225"/>
        <v>Oct</v>
      </c>
      <c r="O3605" t="s">
        <v>56</v>
      </c>
      <c r="P3605" t="s">
        <v>22</v>
      </c>
      <c r="Q3605" t="str">
        <f t="shared" si="226"/>
        <v>Senior</v>
      </c>
      <c r="R3605" t="str">
        <f t="shared" si="227"/>
        <v>Profit</v>
      </c>
    </row>
    <row r="3606" spans="1:18">
      <c r="A3606">
        <v>8549</v>
      </c>
      <c r="B3606" t="s">
        <v>92</v>
      </c>
      <c r="C3606">
        <v>57</v>
      </c>
      <c r="D3606" t="s">
        <v>16</v>
      </c>
      <c r="E3606" t="s">
        <v>41</v>
      </c>
      <c r="F3606" t="s">
        <v>36</v>
      </c>
      <c r="G3606">
        <v>3413.25</v>
      </c>
      <c r="H3606">
        <v>1164.7</v>
      </c>
      <c r="I3606">
        <v>4593.5600000000004</v>
      </c>
      <c r="J3606">
        <v>3428.86</v>
      </c>
      <c r="K3606" s="1">
        <f t="shared" si="224"/>
        <v>2.9439855756847257</v>
      </c>
      <c r="L3606" t="s">
        <v>19</v>
      </c>
      <c r="M3606" s="2" t="s">
        <v>281</v>
      </c>
      <c r="N3606" s="3" t="str">
        <f t="shared" si="225"/>
        <v>Aug</v>
      </c>
      <c r="O3606" t="s">
        <v>21</v>
      </c>
      <c r="P3606" t="s">
        <v>39</v>
      </c>
      <c r="Q3606" t="str">
        <f t="shared" si="226"/>
        <v>Senior</v>
      </c>
      <c r="R3606" t="str">
        <f t="shared" si="227"/>
        <v>Profit</v>
      </c>
    </row>
    <row r="3607" spans="1:18">
      <c r="A3607">
        <v>6973</v>
      </c>
      <c r="B3607" t="s">
        <v>23</v>
      </c>
      <c r="C3607">
        <v>60</v>
      </c>
      <c r="D3607" t="s">
        <v>24</v>
      </c>
      <c r="E3607" t="s">
        <v>17</v>
      </c>
      <c r="F3607" t="s">
        <v>18</v>
      </c>
      <c r="G3607">
        <v>4096.3500000000004</v>
      </c>
      <c r="H3607">
        <v>917.12</v>
      </c>
      <c r="I3607">
        <v>4593.03</v>
      </c>
      <c r="J3607">
        <v>3675.91</v>
      </c>
      <c r="K3607" s="1">
        <f t="shared" si="224"/>
        <v>4.008101448011165</v>
      </c>
      <c r="L3607" t="s">
        <v>19</v>
      </c>
      <c r="M3607" s="2" t="s">
        <v>116</v>
      </c>
      <c r="N3607" s="3" t="str">
        <f t="shared" si="225"/>
        <v>Sep</v>
      </c>
      <c r="O3607" t="s">
        <v>33</v>
      </c>
      <c r="P3607" t="s">
        <v>39</v>
      </c>
      <c r="Q3607" t="str">
        <f t="shared" si="226"/>
        <v>Senior</v>
      </c>
      <c r="R3607" t="str">
        <f t="shared" si="227"/>
        <v>Profit</v>
      </c>
    </row>
    <row r="3608" spans="1:18">
      <c r="A3608">
        <v>5117</v>
      </c>
      <c r="B3608" t="s">
        <v>44</v>
      </c>
      <c r="C3608">
        <v>39</v>
      </c>
      <c r="D3608" t="s">
        <v>16</v>
      </c>
      <c r="E3608" t="s">
        <v>41</v>
      </c>
      <c r="F3608" t="s">
        <v>49</v>
      </c>
      <c r="G3608">
        <v>3040.88</v>
      </c>
      <c r="H3608">
        <v>1583.53</v>
      </c>
      <c r="I3608">
        <v>4591.8599999999997</v>
      </c>
      <c r="J3608">
        <v>3008.33</v>
      </c>
      <c r="K3608" s="1">
        <f t="shared" si="224"/>
        <v>1.899761924308349</v>
      </c>
      <c r="L3608" t="s">
        <v>54</v>
      </c>
      <c r="M3608" s="2" t="s">
        <v>319</v>
      </c>
      <c r="N3608" s="3" t="str">
        <f t="shared" si="225"/>
        <v>Nov</v>
      </c>
      <c r="O3608" t="s">
        <v>33</v>
      </c>
      <c r="P3608" t="s">
        <v>39</v>
      </c>
      <c r="Q3608" t="str">
        <f t="shared" si="226"/>
        <v>Adult</v>
      </c>
      <c r="R3608" t="str">
        <f t="shared" si="227"/>
        <v>Profit</v>
      </c>
    </row>
    <row r="3609" spans="1:18">
      <c r="A3609">
        <v>3869</v>
      </c>
      <c r="B3609" t="s">
        <v>44</v>
      </c>
      <c r="C3609">
        <v>51</v>
      </c>
      <c r="D3609" t="s">
        <v>24</v>
      </c>
      <c r="E3609" t="s">
        <v>53</v>
      </c>
      <c r="F3609" t="s">
        <v>25</v>
      </c>
      <c r="G3609">
        <v>3388.18</v>
      </c>
      <c r="H3609">
        <v>628.38</v>
      </c>
      <c r="I3609">
        <v>4590.53</v>
      </c>
      <c r="J3609">
        <v>3962.15</v>
      </c>
      <c r="K3609" s="1">
        <f t="shared" si="224"/>
        <v>6.3053407174002993</v>
      </c>
      <c r="L3609" t="s">
        <v>19</v>
      </c>
      <c r="M3609" s="2" t="s">
        <v>241</v>
      </c>
      <c r="N3609" s="3" t="str">
        <f t="shared" si="225"/>
        <v>Sep</v>
      </c>
      <c r="O3609" t="s">
        <v>21</v>
      </c>
      <c r="P3609" t="s">
        <v>22</v>
      </c>
      <c r="Q3609" t="str">
        <f t="shared" si="226"/>
        <v>Senior</v>
      </c>
      <c r="R3609" t="str">
        <f t="shared" si="227"/>
        <v>Profit</v>
      </c>
    </row>
    <row r="3610" spans="1:18">
      <c r="A3610">
        <v>8184</v>
      </c>
      <c r="B3610" t="s">
        <v>40</v>
      </c>
      <c r="C3610">
        <v>29</v>
      </c>
      <c r="D3610" t="s">
        <v>24</v>
      </c>
      <c r="E3610" t="s">
        <v>41</v>
      </c>
      <c r="F3610" t="s">
        <v>25</v>
      </c>
      <c r="G3610">
        <v>3990.4</v>
      </c>
      <c r="H3610">
        <v>773.56</v>
      </c>
      <c r="I3610">
        <v>4587.41</v>
      </c>
      <c r="J3610">
        <v>3813.85</v>
      </c>
      <c r="K3610" s="1">
        <f t="shared" si="224"/>
        <v>4.9302575107296143</v>
      </c>
      <c r="L3610" t="s">
        <v>37</v>
      </c>
      <c r="M3610" s="2" t="s">
        <v>141</v>
      </c>
      <c r="N3610" s="3" t="str">
        <f t="shared" si="225"/>
        <v>May</v>
      </c>
      <c r="O3610" t="s">
        <v>21</v>
      </c>
      <c r="P3610" t="s">
        <v>39</v>
      </c>
      <c r="Q3610" t="str">
        <f t="shared" si="226"/>
        <v>Adult</v>
      </c>
      <c r="R3610" t="str">
        <f t="shared" si="227"/>
        <v>Profit</v>
      </c>
    </row>
    <row r="3611" spans="1:18">
      <c r="A3611">
        <v>3062</v>
      </c>
      <c r="B3611" t="s">
        <v>29</v>
      </c>
      <c r="C3611">
        <v>42</v>
      </c>
      <c r="D3611" t="s">
        <v>16</v>
      </c>
      <c r="E3611" t="s">
        <v>59</v>
      </c>
      <c r="F3611" t="s">
        <v>25</v>
      </c>
      <c r="G3611">
        <v>3203.97</v>
      </c>
      <c r="H3611">
        <v>1224.96</v>
      </c>
      <c r="I3611">
        <v>4587.26</v>
      </c>
      <c r="J3611">
        <v>3362.3</v>
      </c>
      <c r="K3611" s="1">
        <f t="shared" si="224"/>
        <v>2.7448243207941485</v>
      </c>
      <c r="L3611" t="s">
        <v>26</v>
      </c>
      <c r="M3611" s="2" t="s">
        <v>217</v>
      </c>
      <c r="N3611" s="3" t="str">
        <f t="shared" si="225"/>
        <v>Sep</v>
      </c>
      <c r="O3611" t="s">
        <v>28</v>
      </c>
      <c r="P3611" t="s">
        <v>22</v>
      </c>
      <c r="Q3611" t="str">
        <f t="shared" si="226"/>
        <v>Senior</v>
      </c>
      <c r="R3611" t="str">
        <f t="shared" si="227"/>
        <v>Profit</v>
      </c>
    </row>
    <row r="3612" spans="1:18">
      <c r="A3612">
        <v>6903</v>
      </c>
      <c r="B3612" t="s">
        <v>44</v>
      </c>
      <c r="C3612">
        <v>23</v>
      </c>
      <c r="D3612" t="s">
        <v>24</v>
      </c>
      <c r="E3612" t="s">
        <v>59</v>
      </c>
      <c r="F3612" t="s">
        <v>49</v>
      </c>
      <c r="G3612">
        <v>4005.28</v>
      </c>
      <c r="H3612">
        <v>1532.19</v>
      </c>
      <c r="I3612">
        <v>4586.75</v>
      </c>
      <c r="J3612">
        <v>3054.56</v>
      </c>
      <c r="K3612" s="1">
        <f t="shared" si="224"/>
        <v>1.9935908731945775</v>
      </c>
      <c r="L3612" t="s">
        <v>19</v>
      </c>
      <c r="M3612" s="2" t="s">
        <v>90</v>
      </c>
      <c r="N3612" s="3" t="str">
        <f t="shared" si="225"/>
        <v>Oct</v>
      </c>
      <c r="O3612" t="s">
        <v>33</v>
      </c>
      <c r="P3612" t="s">
        <v>22</v>
      </c>
      <c r="Q3612" t="str">
        <f t="shared" si="226"/>
        <v>Young</v>
      </c>
      <c r="R3612" t="str">
        <f t="shared" si="227"/>
        <v>Profit</v>
      </c>
    </row>
    <row r="3613" spans="1:18">
      <c r="A3613">
        <v>7591</v>
      </c>
      <c r="B3613" t="s">
        <v>40</v>
      </c>
      <c r="C3613">
        <v>27</v>
      </c>
      <c r="D3613" t="s">
        <v>16</v>
      </c>
      <c r="E3613" t="s">
        <v>59</v>
      </c>
      <c r="F3613" t="s">
        <v>25</v>
      </c>
      <c r="G3613">
        <v>3422.51</v>
      </c>
      <c r="H3613">
        <v>1613.82</v>
      </c>
      <c r="I3613">
        <v>4586.59</v>
      </c>
      <c r="J3613">
        <v>2972.77</v>
      </c>
      <c r="K3613" s="1">
        <f t="shared" si="224"/>
        <v>1.8420703672032817</v>
      </c>
      <c r="L3613" t="s">
        <v>19</v>
      </c>
      <c r="M3613" s="2" t="s">
        <v>46</v>
      </c>
      <c r="N3613" s="3" t="str">
        <f t="shared" si="225"/>
        <v>May</v>
      </c>
      <c r="O3613" t="s">
        <v>21</v>
      </c>
      <c r="P3613" t="s">
        <v>22</v>
      </c>
      <c r="Q3613" t="str">
        <f t="shared" si="226"/>
        <v>Adult</v>
      </c>
      <c r="R3613" t="str">
        <f t="shared" si="227"/>
        <v>Profit</v>
      </c>
    </row>
    <row r="3614" spans="1:18">
      <c r="A3614">
        <v>5566</v>
      </c>
      <c r="B3614" t="s">
        <v>29</v>
      </c>
      <c r="C3614">
        <v>29</v>
      </c>
      <c r="D3614" t="s">
        <v>16</v>
      </c>
      <c r="E3614" t="s">
        <v>66</v>
      </c>
      <c r="F3614" t="s">
        <v>18</v>
      </c>
      <c r="G3614">
        <v>3067.43</v>
      </c>
      <c r="H3614">
        <v>91.54</v>
      </c>
      <c r="I3614">
        <v>4584.5</v>
      </c>
      <c r="J3614">
        <v>4492.96</v>
      </c>
      <c r="K3614" s="1">
        <f t="shared" si="224"/>
        <v>49.081931396110988</v>
      </c>
      <c r="L3614" t="s">
        <v>26</v>
      </c>
      <c r="M3614" s="2" t="s">
        <v>209</v>
      </c>
      <c r="N3614" s="3" t="str">
        <f t="shared" si="225"/>
        <v>Apr</v>
      </c>
      <c r="O3614" t="s">
        <v>56</v>
      </c>
      <c r="P3614" t="s">
        <v>22</v>
      </c>
      <c r="Q3614" t="str">
        <f t="shared" si="226"/>
        <v>Adult</v>
      </c>
      <c r="R3614" t="str">
        <f t="shared" si="227"/>
        <v>Profit</v>
      </c>
    </row>
    <row r="3615" spans="1:18">
      <c r="A3615">
        <v>5039</v>
      </c>
      <c r="B3615" t="s">
        <v>29</v>
      </c>
      <c r="C3615">
        <v>46</v>
      </c>
      <c r="D3615" t="s">
        <v>16</v>
      </c>
      <c r="E3615" t="s">
        <v>30</v>
      </c>
      <c r="F3615" t="s">
        <v>42</v>
      </c>
      <c r="G3615">
        <v>3250.89</v>
      </c>
      <c r="H3615">
        <v>1228.01</v>
      </c>
      <c r="I3615">
        <v>4584.33</v>
      </c>
      <c r="J3615">
        <v>3356.32</v>
      </c>
      <c r="K3615" s="1">
        <f t="shared" si="224"/>
        <v>2.7331373523016915</v>
      </c>
      <c r="L3615" t="s">
        <v>54</v>
      </c>
      <c r="M3615" s="2" t="s">
        <v>312</v>
      </c>
      <c r="N3615" s="3" t="str">
        <f t="shared" si="225"/>
        <v>Jul</v>
      </c>
      <c r="O3615" t="s">
        <v>33</v>
      </c>
      <c r="P3615" t="s">
        <v>22</v>
      </c>
      <c r="Q3615" t="str">
        <f t="shared" si="226"/>
        <v>Senior</v>
      </c>
      <c r="R3615" t="str">
        <f t="shared" si="227"/>
        <v>Profit</v>
      </c>
    </row>
    <row r="3616" spans="1:18">
      <c r="A3616">
        <v>5769</v>
      </c>
      <c r="B3616" t="s">
        <v>47</v>
      </c>
      <c r="C3616">
        <v>28</v>
      </c>
      <c r="D3616" t="s">
        <v>16</v>
      </c>
      <c r="E3616" t="s">
        <v>57</v>
      </c>
      <c r="F3616" t="s">
        <v>25</v>
      </c>
      <c r="G3616">
        <v>2614.4699999999998</v>
      </c>
      <c r="H3616">
        <v>642.4</v>
      </c>
      <c r="I3616">
        <v>4583.88</v>
      </c>
      <c r="J3616">
        <v>3941.48</v>
      </c>
      <c r="K3616" s="1">
        <f t="shared" si="224"/>
        <v>6.1355541718555422</v>
      </c>
      <c r="L3616" t="s">
        <v>26</v>
      </c>
      <c r="M3616" s="2" t="s">
        <v>187</v>
      </c>
      <c r="N3616" s="3" t="str">
        <f t="shared" si="225"/>
        <v>Dec</v>
      </c>
      <c r="O3616" t="s">
        <v>56</v>
      </c>
      <c r="P3616" t="s">
        <v>39</v>
      </c>
      <c r="Q3616" t="str">
        <f t="shared" si="226"/>
        <v>Adult</v>
      </c>
      <c r="R3616" t="str">
        <f t="shared" si="227"/>
        <v>Profit</v>
      </c>
    </row>
    <row r="3617" spans="1:18">
      <c r="A3617">
        <v>8571</v>
      </c>
      <c r="B3617" t="s">
        <v>29</v>
      </c>
      <c r="C3617">
        <v>22</v>
      </c>
      <c r="D3617" t="s">
        <v>16</v>
      </c>
      <c r="E3617" t="s">
        <v>17</v>
      </c>
      <c r="F3617" t="s">
        <v>36</v>
      </c>
      <c r="G3617">
        <v>3825.75</v>
      </c>
      <c r="H3617">
        <v>963.28</v>
      </c>
      <c r="I3617">
        <v>4583.3</v>
      </c>
      <c r="J3617">
        <v>3620.02</v>
      </c>
      <c r="K3617" s="1">
        <f t="shared" si="224"/>
        <v>3.7580142845278632</v>
      </c>
      <c r="L3617" t="s">
        <v>26</v>
      </c>
      <c r="M3617" s="2" t="s">
        <v>208</v>
      </c>
      <c r="N3617" s="3" t="str">
        <f t="shared" si="225"/>
        <v>Jun</v>
      </c>
      <c r="O3617" t="s">
        <v>28</v>
      </c>
      <c r="P3617" t="s">
        <v>22</v>
      </c>
      <c r="Q3617" t="str">
        <f t="shared" si="226"/>
        <v>Young</v>
      </c>
      <c r="R3617" t="str">
        <f t="shared" si="227"/>
        <v>Profit</v>
      </c>
    </row>
    <row r="3618" spans="1:18">
      <c r="A3618">
        <v>2199</v>
      </c>
      <c r="B3618" t="s">
        <v>34</v>
      </c>
      <c r="C3618">
        <v>20</v>
      </c>
      <c r="D3618" t="s">
        <v>24</v>
      </c>
      <c r="E3618" t="s">
        <v>17</v>
      </c>
      <c r="F3618" t="s">
        <v>49</v>
      </c>
      <c r="G3618">
        <v>4116.8900000000003</v>
      </c>
      <c r="H3618">
        <v>1948.57</v>
      </c>
      <c r="I3618">
        <v>4581.7299999999996</v>
      </c>
      <c r="J3618">
        <v>2633.16</v>
      </c>
      <c r="K3618" s="1">
        <f t="shared" si="224"/>
        <v>1.3513294364585311</v>
      </c>
      <c r="L3618" t="s">
        <v>37</v>
      </c>
      <c r="M3618" s="2" t="s">
        <v>414</v>
      </c>
      <c r="N3618" s="3" t="str">
        <f t="shared" si="225"/>
        <v>May</v>
      </c>
      <c r="O3618" t="s">
        <v>56</v>
      </c>
      <c r="P3618" t="s">
        <v>39</v>
      </c>
      <c r="Q3618" t="str">
        <f t="shared" si="226"/>
        <v>Young</v>
      </c>
      <c r="R3618" t="str">
        <f t="shared" si="227"/>
        <v>Profit</v>
      </c>
    </row>
    <row r="3619" spans="1:18">
      <c r="A3619">
        <v>2868</v>
      </c>
      <c r="B3619" t="s">
        <v>44</v>
      </c>
      <c r="C3619">
        <v>57</v>
      </c>
      <c r="D3619" t="s">
        <v>16</v>
      </c>
      <c r="E3619" t="s">
        <v>57</v>
      </c>
      <c r="F3619" t="s">
        <v>18</v>
      </c>
      <c r="G3619">
        <v>3528.53</v>
      </c>
      <c r="H3619">
        <v>766.96</v>
      </c>
      <c r="I3619">
        <v>4581.3599999999997</v>
      </c>
      <c r="J3619">
        <v>3814.4</v>
      </c>
      <c r="K3619" s="1">
        <f t="shared" si="224"/>
        <v>4.973401481172421</v>
      </c>
      <c r="L3619" t="s">
        <v>54</v>
      </c>
      <c r="M3619" s="2" t="s">
        <v>89</v>
      </c>
      <c r="N3619" s="3" t="str">
        <f t="shared" si="225"/>
        <v>Apr</v>
      </c>
      <c r="O3619" t="s">
        <v>51</v>
      </c>
      <c r="P3619" t="s">
        <v>22</v>
      </c>
      <c r="Q3619" t="str">
        <f t="shared" si="226"/>
        <v>Senior</v>
      </c>
      <c r="R3619" t="str">
        <f t="shared" si="227"/>
        <v>Profit</v>
      </c>
    </row>
    <row r="3620" spans="1:18">
      <c r="A3620">
        <v>7123</v>
      </c>
      <c r="B3620" t="s">
        <v>29</v>
      </c>
      <c r="C3620">
        <v>43</v>
      </c>
      <c r="D3620" t="s">
        <v>24</v>
      </c>
      <c r="E3620" t="s">
        <v>59</v>
      </c>
      <c r="F3620" t="s">
        <v>25</v>
      </c>
      <c r="G3620">
        <v>3139.14</v>
      </c>
      <c r="H3620">
        <v>878.98</v>
      </c>
      <c r="I3620">
        <v>4581.03</v>
      </c>
      <c r="J3620">
        <v>3702.05</v>
      </c>
      <c r="K3620" s="1">
        <f t="shared" si="224"/>
        <v>4.211756809028647</v>
      </c>
      <c r="L3620" t="s">
        <v>37</v>
      </c>
      <c r="M3620" s="2" t="s">
        <v>83</v>
      </c>
      <c r="N3620" s="3" t="str">
        <f t="shared" si="225"/>
        <v>Dec</v>
      </c>
      <c r="O3620" t="s">
        <v>51</v>
      </c>
      <c r="P3620" t="s">
        <v>39</v>
      </c>
      <c r="Q3620" t="str">
        <f t="shared" si="226"/>
        <v>Senior</v>
      </c>
      <c r="R3620" t="str">
        <f t="shared" si="227"/>
        <v>Profit</v>
      </c>
    </row>
    <row r="3621" spans="1:18">
      <c r="A3621">
        <v>1622</v>
      </c>
      <c r="B3621" t="s">
        <v>84</v>
      </c>
      <c r="C3621">
        <v>51</v>
      </c>
      <c r="D3621" t="s">
        <v>16</v>
      </c>
      <c r="E3621" t="s">
        <v>53</v>
      </c>
      <c r="F3621" t="s">
        <v>42</v>
      </c>
      <c r="G3621">
        <v>2555.85</v>
      </c>
      <c r="H3621">
        <v>125.16</v>
      </c>
      <c r="I3621">
        <v>4580.8900000000003</v>
      </c>
      <c r="J3621">
        <v>4455.7299999999996</v>
      </c>
      <c r="K3621" s="1">
        <f t="shared" si="224"/>
        <v>35.600271652285073</v>
      </c>
      <c r="L3621" t="s">
        <v>37</v>
      </c>
      <c r="M3621" s="2" t="s">
        <v>135</v>
      </c>
      <c r="N3621" s="3" t="str">
        <f t="shared" si="225"/>
        <v>May</v>
      </c>
      <c r="O3621" t="s">
        <v>56</v>
      </c>
      <c r="P3621" t="s">
        <v>39</v>
      </c>
      <c r="Q3621" t="str">
        <f t="shared" si="226"/>
        <v>Senior</v>
      </c>
      <c r="R3621" t="str">
        <f t="shared" si="227"/>
        <v>Profit</v>
      </c>
    </row>
    <row r="3622" spans="1:18">
      <c r="A3622">
        <v>3602</v>
      </c>
      <c r="B3622" t="s">
        <v>40</v>
      </c>
      <c r="C3622">
        <v>41</v>
      </c>
      <c r="D3622" t="s">
        <v>24</v>
      </c>
      <c r="E3622" t="s">
        <v>53</v>
      </c>
      <c r="F3622" t="s">
        <v>18</v>
      </c>
      <c r="G3622">
        <v>2617.7399999999998</v>
      </c>
      <c r="H3622">
        <v>982.55</v>
      </c>
      <c r="I3622">
        <v>4580.0600000000004</v>
      </c>
      <c r="J3622">
        <v>3597.51</v>
      </c>
      <c r="K3622" s="1">
        <f t="shared" si="224"/>
        <v>3.6614014553966725</v>
      </c>
      <c r="L3622" t="s">
        <v>37</v>
      </c>
      <c r="M3622" s="2" t="s">
        <v>397</v>
      </c>
      <c r="N3622" s="3" t="str">
        <f t="shared" si="225"/>
        <v>Oct</v>
      </c>
      <c r="O3622" t="s">
        <v>51</v>
      </c>
      <c r="P3622" t="s">
        <v>22</v>
      </c>
      <c r="Q3622" t="str">
        <f t="shared" si="226"/>
        <v>Senior</v>
      </c>
      <c r="R3622" t="str">
        <f t="shared" si="227"/>
        <v>Profit</v>
      </c>
    </row>
    <row r="3623" spans="1:18">
      <c r="A3623">
        <v>6241</v>
      </c>
      <c r="B3623" t="s">
        <v>44</v>
      </c>
      <c r="C3623">
        <v>24</v>
      </c>
      <c r="D3623" t="s">
        <v>16</v>
      </c>
      <c r="E3623" t="s">
        <v>41</v>
      </c>
      <c r="F3623" t="s">
        <v>18</v>
      </c>
      <c r="G3623">
        <v>2966.86</v>
      </c>
      <c r="H3623">
        <v>604.70000000000005</v>
      </c>
      <c r="I3623">
        <v>4579.37</v>
      </c>
      <c r="J3623">
        <v>3974.67</v>
      </c>
      <c r="K3623" s="1">
        <f t="shared" si="224"/>
        <v>6.5729617992392919</v>
      </c>
      <c r="L3623" t="s">
        <v>19</v>
      </c>
      <c r="M3623" s="2" t="s">
        <v>319</v>
      </c>
      <c r="N3623" s="3" t="str">
        <f t="shared" si="225"/>
        <v>Nov</v>
      </c>
      <c r="O3623" t="s">
        <v>51</v>
      </c>
      <c r="P3623" t="s">
        <v>39</v>
      </c>
      <c r="Q3623" t="str">
        <f t="shared" si="226"/>
        <v>Young</v>
      </c>
      <c r="R3623" t="str">
        <f t="shared" si="227"/>
        <v>Profit</v>
      </c>
    </row>
    <row r="3624" spans="1:18">
      <c r="A3624">
        <v>7391</v>
      </c>
      <c r="B3624" t="s">
        <v>29</v>
      </c>
      <c r="C3624">
        <v>42</v>
      </c>
      <c r="D3624" t="s">
        <v>16</v>
      </c>
      <c r="E3624" t="s">
        <v>30</v>
      </c>
      <c r="F3624" t="s">
        <v>42</v>
      </c>
      <c r="G3624">
        <v>2977.52</v>
      </c>
      <c r="H3624">
        <v>1627.2</v>
      </c>
      <c r="I3624">
        <v>4578.8100000000004</v>
      </c>
      <c r="J3624">
        <v>2951.61</v>
      </c>
      <c r="K3624" s="1">
        <f t="shared" si="224"/>
        <v>1.813919616519174</v>
      </c>
      <c r="L3624" t="s">
        <v>37</v>
      </c>
      <c r="M3624" s="2" t="s">
        <v>101</v>
      </c>
      <c r="N3624" s="3" t="str">
        <f t="shared" si="225"/>
        <v>Feb</v>
      </c>
      <c r="O3624" t="s">
        <v>33</v>
      </c>
      <c r="P3624" t="s">
        <v>39</v>
      </c>
      <c r="Q3624" t="str">
        <f t="shared" si="226"/>
        <v>Senior</v>
      </c>
      <c r="R3624" t="str">
        <f t="shared" si="227"/>
        <v>Profit</v>
      </c>
    </row>
    <row r="3625" spans="1:18">
      <c r="A3625">
        <v>2924</v>
      </c>
      <c r="B3625" t="s">
        <v>23</v>
      </c>
      <c r="C3625">
        <v>50</v>
      </c>
      <c r="D3625" t="s">
        <v>24</v>
      </c>
      <c r="E3625" t="s">
        <v>41</v>
      </c>
      <c r="F3625" t="s">
        <v>49</v>
      </c>
      <c r="G3625">
        <v>2592.02</v>
      </c>
      <c r="H3625">
        <v>841.03</v>
      </c>
      <c r="I3625">
        <v>4577.91</v>
      </c>
      <c r="J3625">
        <v>3736.88</v>
      </c>
      <c r="K3625" s="1">
        <f t="shared" si="224"/>
        <v>4.4432184345386014</v>
      </c>
      <c r="L3625" t="s">
        <v>31</v>
      </c>
      <c r="M3625" s="2" t="s">
        <v>89</v>
      </c>
      <c r="N3625" s="3" t="str">
        <f t="shared" si="225"/>
        <v>Apr</v>
      </c>
      <c r="O3625" t="s">
        <v>21</v>
      </c>
      <c r="P3625" t="s">
        <v>39</v>
      </c>
      <c r="Q3625" t="str">
        <f t="shared" si="226"/>
        <v>Senior</v>
      </c>
      <c r="R3625" t="str">
        <f t="shared" si="227"/>
        <v>Profit</v>
      </c>
    </row>
    <row r="3626" spans="1:18">
      <c r="A3626">
        <v>6827</v>
      </c>
      <c r="B3626" t="s">
        <v>47</v>
      </c>
      <c r="C3626">
        <v>31</v>
      </c>
      <c r="D3626" t="s">
        <v>24</v>
      </c>
      <c r="E3626" t="s">
        <v>41</v>
      </c>
      <c r="F3626" t="s">
        <v>36</v>
      </c>
      <c r="G3626">
        <v>3274.32</v>
      </c>
      <c r="H3626">
        <v>1153.01</v>
      </c>
      <c r="I3626">
        <v>4577.91</v>
      </c>
      <c r="J3626">
        <v>3424.9</v>
      </c>
      <c r="K3626" s="1">
        <f t="shared" si="224"/>
        <v>2.9703992159651693</v>
      </c>
      <c r="L3626" t="s">
        <v>26</v>
      </c>
      <c r="M3626" s="2" t="s">
        <v>164</v>
      </c>
      <c r="N3626" s="3" t="str">
        <f t="shared" si="225"/>
        <v>Nov</v>
      </c>
      <c r="O3626" t="s">
        <v>21</v>
      </c>
      <c r="P3626" t="s">
        <v>39</v>
      </c>
      <c r="Q3626" t="str">
        <f t="shared" si="226"/>
        <v>Adult</v>
      </c>
      <c r="R3626" t="str">
        <f t="shared" si="227"/>
        <v>Profit</v>
      </c>
    </row>
    <row r="3627" spans="1:18">
      <c r="A3627">
        <v>9582</v>
      </c>
      <c r="B3627" t="s">
        <v>34</v>
      </c>
      <c r="C3627">
        <v>42</v>
      </c>
      <c r="D3627" t="s">
        <v>24</v>
      </c>
      <c r="E3627" t="s">
        <v>17</v>
      </c>
      <c r="F3627" t="s">
        <v>42</v>
      </c>
      <c r="G3627">
        <v>2927.26</v>
      </c>
      <c r="H3627">
        <v>316.89999999999998</v>
      </c>
      <c r="I3627">
        <v>4577.6000000000004</v>
      </c>
      <c r="J3627">
        <v>4260.7</v>
      </c>
      <c r="K3627" s="1">
        <f t="shared" si="224"/>
        <v>13.444935310823604</v>
      </c>
      <c r="L3627" t="s">
        <v>26</v>
      </c>
      <c r="M3627" s="2" t="s">
        <v>259</v>
      </c>
      <c r="N3627" s="3" t="str">
        <f t="shared" si="225"/>
        <v>Sep</v>
      </c>
      <c r="O3627" t="s">
        <v>21</v>
      </c>
      <c r="P3627" t="s">
        <v>39</v>
      </c>
      <c r="Q3627" t="str">
        <f t="shared" si="226"/>
        <v>Senior</v>
      </c>
      <c r="R3627" t="str">
        <f t="shared" si="227"/>
        <v>Profit</v>
      </c>
    </row>
    <row r="3628" spans="1:18">
      <c r="A3628">
        <v>7443</v>
      </c>
      <c r="B3628" t="s">
        <v>92</v>
      </c>
      <c r="C3628">
        <v>29</v>
      </c>
      <c r="D3628" t="s">
        <v>24</v>
      </c>
      <c r="E3628" t="s">
        <v>41</v>
      </c>
      <c r="F3628" t="s">
        <v>49</v>
      </c>
      <c r="G3628">
        <v>3200.48</v>
      </c>
      <c r="H3628">
        <v>1980.58</v>
      </c>
      <c r="I3628">
        <v>4577.38</v>
      </c>
      <c r="J3628">
        <v>2596.8000000000002</v>
      </c>
      <c r="K3628" s="1">
        <f t="shared" si="224"/>
        <v>1.3111310828141254</v>
      </c>
      <c r="L3628" t="s">
        <v>31</v>
      </c>
      <c r="M3628" s="2" t="s">
        <v>248</v>
      </c>
      <c r="N3628" s="3" t="str">
        <f t="shared" si="225"/>
        <v>Jan</v>
      </c>
      <c r="O3628" t="s">
        <v>56</v>
      </c>
      <c r="P3628" t="s">
        <v>39</v>
      </c>
      <c r="Q3628" t="str">
        <f t="shared" si="226"/>
        <v>Adult</v>
      </c>
      <c r="R3628" t="str">
        <f t="shared" si="227"/>
        <v>Profit</v>
      </c>
    </row>
    <row r="3629" spans="1:18">
      <c r="A3629">
        <v>4814</v>
      </c>
      <c r="B3629" t="s">
        <v>34</v>
      </c>
      <c r="C3629">
        <v>41</v>
      </c>
      <c r="D3629" t="s">
        <v>16</v>
      </c>
      <c r="E3629" t="s">
        <v>17</v>
      </c>
      <c r="F3629" t="s">
        <v>36</v>
      </c>
      <c r="G3629">
        <v>3356.26</v>
      </c>
      <c r="H3629">
        <v>1742.22</v>
      </c>
      <c r="I3629">
        <v>4576.96</v>
      </c>
      <c r="J3629">
        <v>2834.74</v>
      </c>
      <c r="K3629" s="1">
        <f t="shared" si="224"/>
        <v>1.6270849835267645</v>
      </c>
      <c r="L3629" t="s">
        <v>31</v>
      </c>
      <c r="M3629" s="2" t="s">
        <v>272</v>
      </c>
      <c r="N3629" s="3" t="str">
        <f t="shared" si="225"/>
        <v>Aug</v>
      </c>
      <c r="O3629" t="s">
        <v>33</v>
      </c>
      <c r="P3629" t="s">
        <v>39</v>
      </c>
      <c r="Q3629" t="str">
        <f t="shared" si="226"/>
        <v>Senior</v>
      </c>
      <c r="R3629" t="str">
        <f t="shared" si="227"/>
        <v>Profit</v>
      </c>
    </row>
    <row r="3630" spans="1:18">
      <c r="A3630">
        <v>4316</v>
      </c>
      <c r="B3630" t="s">
        <v>34</v>
      </c>
      <c r="C3630">
        <v>40</v>
      </c>
      <c r="D3630" t="s">
        <v>24</v>
      </c>
      <c r="E3630" t="s">
        <v>30</v>
      </c>
      <c r="F3630" t="s">
        <v>42</v>
      </c>
      <c r="G3630">
        <v>3120.14</v>
      </c>
      <c r="H3630">
        <v>1913.58</v>
      </c>
      <c r="I3630">
        <v>4576.93</v>
      </c>
      <c r="J3630">
        <v>2663.35</v>
      </c>
      <c r="K3630" s="1">
        <f t="shared" si="224"/>
        <v>1.3918153408793987</v>
      </c>
      <c r="L3630" t="s">
        <v>19</v>
      </c>
      <c r="M3630" s="2" t="s">
        <v>241</v>
      </c>
      <c r="N3630" s="3" t="str">
        <f t="shared" si="225"/>
        <v>Sep</v>
      </c>
      <c r="O3630" t="s">
        <v>21</v>
      </c>
      <c r="P3630" t="s">
        <v>39</v>
      </c>
      <c r="Q3630" t="str">
        <f t="shared" si="226"/>
        <v>Adult</v>
      </c>
      <c r="R3630" t="str">
        <f t="shared" si="227"/>
        <v>Profit</v>
      </c>
    </row>
    <row r="3631" spans="1:18">
      <c r="A3631">
        <v>8179</v>
      </c>
      <c r="B3631" t="s">
        <v>34</v>
      </c>
      <c r="C3631">
        <v>40</v>
      </c>
      <c r="D3631" t="s">
        <v>24</v>
      </c>
      <c r="E3631" t="s">
        <v>41</v>
      </c>
      <c r="F3631" t="s">
        <v>25</v>
      </c>
      <c r="G3631">
        <v>3331.94</v>
      </c>
      <c r="H3631">
        <v>1679.55</v>
      </c>
      <c r="I3631">
        <v>4576.84</v>
      </c>
      <c r="J3631">
        <v>2897.29</v>
      </c>
      <c r="K3631" s="1">
        <f t="shared" si="224"/>
        <v>1.7250394450894586</v>
      </c>
      <c r="L3631" t="s">
        <v>31</v>
      </c>
      <c r="M3631" s="2" t="s">
        <v>262</v>
      </c>
      <c r="N3631" s="3" t="str">
        <f t="shared" si="225"/>
        <v>Jan</v>
      </c>
      <c r="O3631" t="s">
        <v>33</v>
      </c>
      <c r="P3631" t="s">
        <v>39</v>
      </c>
      <c r="Q3631" t="str">
        <f t="shared" si="226"/>
        <v>Adult</v>
      </c>
      <c r="R3631" t="str">
        <f t="shared" si="227"/>
        <v>Profit</v>
      </c>
    </row>
    <row r="3632" spans="1:18">
      <c r="A3632">
        <v>3460</v>
      </c>
      <c r="B3632" t="s">
        <v>15</v>
      </c>
      <c r="C3632">
        <v>46</v>
      </c>
      <c r="D3632" t="s">
        <v>16</v>
      </c>
      <c r="E3632" t="s">
        <v>59</v>
      </c>
      <c r="F3632" t="s">
        <v>49</v>
      </c>
      <c r="G3632">
        <v>3262.9</v>
      </c>
      <c r="H3632">
        <v>1367.65</v>
      </c>
      <c r="I3632">
        <v>4575.09</v>
      </c>
      <c r="J3632">
        <v>3207.44</v>
      </c>
      <c r="K3632" s="1">
        <f t="shared" si="224"/>
        <v>2.345219902752897</v>
      </c>
      <c r="L3632" t="s">
        <v>54</v>
      </c>
      <c r="M3632" s="2" t="s">
        <v>169</v>
      </c>
      <c r="N3632" s="3" t="str">
        <f t="shared" si="225"/>
        <v>Jun</v>
      </c>
      <c r="O3632" t="s">
        <v>21</v>
      </c>
      <c r="P3632" t="s">
        <v>22</v>
      </c>
      <c r="Q3632" t="str">
        <f t="shared" si="226"/>
        <v>Senior</v>
      </c>
      <c r="R3632" t="str">
        <f t="shared" si="227"/>
        <v>Profit</v>
      </c>
    </row>
    <row r="3633" spans="1:18">
      <c r="A3633">
        <v>9148</v>
      </c>
      <c r="B3633" t="s">
        <v>47</v>
      </c>
      <c r="C3633">
        <v>56</v>
      </c>
      <c r="D3633" t="s">
        <v>16</v>
      </c>
      <c r="E3633" t="s">
        <v>41</v>
      </c>
      <c r="F3633" t="s">
        <v>36</v>
      </c>
      <c r="G3633">
        <v>3477.52</v>
      </c>
      <c r="H3633">
        <v>1017.72</v>
      </c>
      <c r="I3633">
        <v>4574.63</v>
      </c>
      <c r="J3633">
        <v>3556.91</v>
      </c>
      <c r="K3633" s="1">
        <f t="shared" si="224"/>
        <v>3.4949789726054314</v>
      </c>
      <c r="L3633" t="s">
        <v>31</v>
      </c>
      <c r="M3633" s="2" t="s">
        <v>326</v>
      </c>
      <c r="N3633" s="3" t="str">
        <f t="shared" si="225"/>
        <v>Jun</v>
      </c>
      <c r="O3633" t="s">
        <v>28</v>
      </c>
      <c r="P3633" t="s">
        <v>22</v>
      </c>
      <c r="Q3633" t="str">
        <f t="shared" si="226"/>
        <v>Senior</v>
      </c>
      <c r="R3633" t="str">
        <f t="shared" si="227"/>
        <v>Profit</v>
      </c>
    </row>
    <row r="3634" spans="1:18">
      <c r="A3634">
        <v>1284</v>
      </c>
      <c r="B3634" t="s">
        <v>23</v>
      </c>
      <c r="C3634">
        <v>58</v>
      </c>
      <c r="D3634" t="s">
        <v>24</v>
      </c>
      <c r="E3634" t="s">
        <v>17</v>
      </c>
      <c r="F3634" t="s">
        <v>42</v>
      </c>
      <c r="G3634">
        <v>4091.41</v>
      </c>
      <c r="H3634">
        <v>854.57</v>
      </c>
      <c r="I3634">
        <v>4574.29</v>
      </c>
      <c r="J3634">
        <v>3719.72</v>
      </c>
      <c r="K3634" s="1">
        <f t="shared" si="224"/>
        <v>4.3527388043109392</v>
      </c>
      <c r="L3634" t="s">
        <v>19</v>
      </c>
      <c r="M3634" s="2" t="s">
        <v>283</v>
      </c>
      <c r="N3634" s="3" t="str">
        <f t="shared" si="225"/>
        <v>Jun</v>
      </c>
      <c r="O3634" t="s">
        <v>33</v>
      </c>
      <c r="P3634" t="s">
        <v>39</v>
      </c>
      <c r="Q3634" t="str">
        <f t="shared" si="226"/>
        <v>Senior</v>
      </c>
      <c r="R3634" t="str">
        <f t="shared" si="227"/>
        <v>Profit</v>
      </c>
    </row>
    <row r="3635" spans="1:18">
      <c r="A3635">
        <v>6653</v>
      </c>
      <c r="B3635" t="s">
        <v>15</v>
      </c>
      <c r="C3635">
        <v>50</v>
      </c>
      <c r="D3635" t="s">
        <v>24</v>
      </c>
      <c r="E3635" t="s">
        <v>57</v>
      </c>
      <c r="F3635" t="s">
        <v>49</v>
      </c>
      <c r="G3635">
        <v>3268.68</v>
      </c>
      <c r="H3635">
        <v>648.03</v>
      </c>
      <c r="I3635">
        <v>4573.5600000000004</v>
      </c>
      <c r="J3635">
        <v>3925.53</v>
      </c>
      <c r="K3635" s="1">
        <f t="shared" si="224"/>
        <v>6.057636220545346</v>
      </c>
      <c r="L3635" t="s">
        <v>19</v>
      </c>
      <c r="M3635" s="2" t="s">
        <v>246</v>
      </c>
      <c r="N3635" s="3" t="str">
        <f t="shared" si="225"/>
        <v>Jul</v>
      </c>
      <c r="O3635" t="s">
        <v>33</v>
      </c>
      <c r="P3635" t="s">
        <v>39</v>
      </c>
      <c r="Q3635" t="str">
        <f t="shared" si="226"/>
        <v>Senior</v>
      </c>
      <c r="R3635" t="str">
        <f t="shared" si="227"/>
        <v>Profit</v>
      </c>
    </row>
    <row r="3636" spans="1:18">
      <c r="A3636">
        <v>7787</v>
      </c>
      <c r="B3636" t="s">
        <v>92</v>
      </c>
      <c r="C3636">
        <v>54</v>
      </c>
      <c r="D3636" t="s">
        <v>24</v>
      </c>
      <c r="E3636" t="s">
        <v>57</v>
      </c>
      <c r="F3636" t="s">
        <v>25</v>
      </c>
      <c r="G3636">
        <v>2701.27</v>
      </c>
      <c r="H3636">
        <v>1469.39</v>
      </c>
      <c r="I3636">
        <v>4572.93</v>
      </c>
      <c r="J3636">
        <v>3103.54</v>
      </c>
      <c r="K3636" s="1">
        <f t="shared" si="224"/>
        <v>2.1121281620264192</v>
      </c>
      <c r="L3636" t="s">
        <v>19</v>
      </c>
      <c r="M3636" s="2" t="s">
        <v>415</v>
      </c>
      <c r="N3636" s="3" t="str">
        <f t="shared" si="225"/>
        <v>Aug</v>
      </c>
      <c r="O3636" t="s">
        <v>51</v>
      </c>
      <c r="P3636" t="s">
        <v>22</v>
      </c>
      <c r="Q3636" t="str">
        <f t="shared" si="226"/>
        <v>Senior</v>
      </c>
      <c r="R3636" t="str">
        <f t="shared" si="227"/>
        <v>Profit</v>
      </c>
    </row>
    <row r="3637" spans="1:18">
      <c r="A3637">
        <v>9288</v>
      </c>
      <c r="B3637" t="s">
        <v>44</v>
      </c>
      <c r="C3637">
        <v>50</v>
      </c>
      <c r="D3637" t="s">
        <v>24</v>
      </c>
      <c r="E3637" t="s">
        <v>17</v>
      </c>
      <c r="F3637" t="s">
        <v>25</v>
      </c>
      <c r="G3637">
        <v>4022.57</v>
      </c>
      <c r="H3637">
        <v>622.57000000000005</v>
      </c>
      <c r="I3637">
        <v>4572.8900000000003</v>
      </c>
      <c r="J3637">
        <v>3950.32</v>
      </c>
      <c r="K3637" s="1">
        <f t="shared" si="224"/>
        <v>6.3451820678799171</v>
      </c>
      <c r="L3637" t="s">
        <v>54</v>
      </c>
      <c r="M3637" s="2" t="s">
        <v>195</v>
      </c>
      <c r="N3637" s="3" t="str">
        <f t="shared" si="225"/>
        <v>Oct</v>
      </c>
      <c r="O3637" t="s">
        <v>21</v>
      </c>
      <c r="P3637" t="s">
        <v>39</v>
      </c>
      <c r="Q3637" t="str">
        <f t="shared" si="226"/>
        <v>Senior</v>
      </c>
      <c r="R3637" t="str">
        <f t="shared" si="227"/>
        <v>Profit</v>
      </c>
    </row>
    <row r="3638" spans="1:18">
      <c r="A3638">
        <v>530</v>
      </c>
      <c r="B3638" t="s">
        <v>15</v>
      </c>
      <c r="C3638">
        <v>27</v>
      </c>
      <c r="D3638" t="s">
        <v>16</v>
      </c>
      <c r="E3638" t="s">
        <v>53</v>
      </c>
      <c r="F3638" t="s">
        <v>36</v>
      </c>
      <c r="G3638">
        <v>3246.55</v>
      </c>
      <c r="H3638">
        <v>1240.76</v>
      </c>
      <c r="I3638">
        <v>4572.18</v>
      </c>
      <c r="J3638">
        <v>3331.42</v>
      </c>
      <c r="K3638" s="1">
        <f t="shared" si="224"/>
        <v>2.6849833972726396</v>
      </c>
      <c r="L3638" t="s">
        <v>19</v>
      </c>
      <c r="M3638" s="2" t="s">
        <v>120</v>
      </c>
      <c r="N3638" s="3" t="str">
        <f t="shared" si="225"/>
        <v>Feb</v>
      </c>
      <c r="O3638" t="s">
        <v>51</v>
      </c>
      <c r="P3638" t="s">
        <v>22</v>
      </c>
      <c r="Q3638" t="str">
        <f t="shared" si="226"/>
        <v>Adult</v>
      </c>
      <c r="R3638" t="str">
        <f t="shared" si="227"/>
        <v>Profit</v>
      </c>
    </row>
    <row r="3639" spans="1:18">
      <c r="A3639">
        <v>3981</v>
      </c>
      <c r="B3639" t="s">
        <v>92</v>
      </c>
      <c r="C3639">
        <v>57</v>
      </c>
      <c r="D3639" t="s">
        <v>16</v>
      </c>
      <c r="E3639" t="s">
        <v>59</v>
      </c>
      <c r="F3639" t="s">
        <v>18</v>
      </c>
      <c r="G3639">
        <v>3446.85</v>
      </c>
      <c r="H3639">
        <v>1862.94</v>
      </c>
      <c r="I3639">
        <v>4572.1400000000003</v>
      </c>
      <c r="J3639">
        <v>2709.2</v>
      </c>
      <c r="K3639" s="1">
        <f t="shared" si="224"/>
        <v>1.4542604700097694</v>
      </c>
      <c r="L3639" t="s">
        <v>37</v>
      </c>
      <c r="M3639" s="2" t="s">
        <v>27</v>
      </c>
      <c r="N3639" s="3" t="str">
        <f t="shared" si="225"/>
        <v>Mar</v>
      </c>
      <c r="O3639" t="s">
        <v>51</v>
      </c>
      <c r="P3639" t="s">
        <v>39</v>
      </c>
      <c r="Q3639" t="str">
        <f t="shared" si="226"/>
        <v>Senior</v>
      </c>
      <c r="R3639" t="str">
        <f t="shared" si="227"/>
        <v>Profit</v>
      </c>
    </row>
    <row r="3640" spans="1:18">
      <c r="A3640">
        <v>6917</v>
      </c>
      <c r="B3640" t="s">
        <v>34</v>
      </c>
      <c r="C3640">
        <v>33</v>
      </c>
      <c r="D3640" t="s">
        <v>16</v>
      </c>
      <c r="E3640" t="s">
        <v>35</v>
      </c>
      <c r="F3640" t="s">
        <v>49</v>
      </c>
      <c r="G3640">
        <v>3641.92</v>
      </c>
      <c r="H3640">
        <v>189.45</v>
      </c>
      <c r="I3640">
        <v>4571.58</v>
      </c>
      <c r="J3640">
        <v>4382.13</v>
      </c>
      <c r="K3640" s="1">
        <f t="shared" si="224"/>
        <v>23.130799683293748</v>
      </c>
      <c r="L3640" t="s">
        <v>26</v>
      </c>
      <c r="M3640" s="2" t="s">
        <v>368</v>
      </c>
      <c r="N3640" s="3" t="str">
        <f t="shared" si="225"/>
        <v>May</v>
      </c>
      <c r="O3640" t="s">
        <v>56</v>
      </c>
      <c r="P3640" t="s">
        <v>22</v>
      </c>
      <c r="Q3640" t="str">
        <f t="shared" si="226"/>
        <v>Adult</v>
      </c>
      <c r="R3640" t="str">
        <f t="shared" si="227"/>
        <v>Profit</v>
      </c>
    </row>
    <row r="3641" spans="1:18">
      <c r="A3641">
        <v>9985</v>
      </c>
      <c r="B3641" t="s">
        <v>44</v>
      </c>
      <c r="C3641">
        <v>36</v>
      </c>
      <c r="D3641" t="s">
        <v>16</v>
      </c>
      <c r="E3641" t="s">
        <v>53</v>
      </c>
      <c r="F3641" t="s">
        <v>49</v>
      </c>
      <c r="G3641">
        <v>2639.82</v>
      </c>
      <c r="H3641">
        <v>1384.37</v>
      </c>
      <c r="I3641">
        <v>4571.29</v>
      </c>
      <c r="J3641">
        <v>3186.92</v>
      </c>
      <c r="K3641" s="1">
        <f t="shared" si="224"/>
        <v>2.3020724228349358</v>
      </c>
      <c r="L3641" t="s">
        <v>19</v>
      </c>
      <c r="M3641" s="2" t="s">
        <v>138</v>
      </c>
      <c r="N3641" s="3" t="str">
        <f t="shared" si="225"/>
        <v>Jul</v>
      </c>
      <c r="O3641" t="s">
        <v>21</v>
      </c>
      <c r="P3641" t="s">
        <v>39</v>
      </c>
      <c r="Q3641" t="str">
        <f t="shared" si="226"/>
        <v>Adult</v>
      </c>
      <c r="R3641" t="str">
        <f t="shared" si="227"/>
        <v>Profit</v>
      </c>
    </row>
    <row r="3642" spans="1:18">
      <c r="A3642">
        <v>8049</v>
      </c>
      <c r="B3642" t="s">
        <v>40</v>
      </c>
      <c r="C3642">
        <v>24</v>
      </c>
      <c r="D3642" t="s">
        <v>16</v>
      </c>
      <c r="E3642" t="s">
        <v>59</v>
      </c>
      <c r="F3642" t="s">
        <v>49</v>
      </c>
      <c r="G3642">
        <v>2967.18</v>
      </c>
      <c r="H3642">
        <v>1317.05</v>
      </c>
      <c r="I3642">
        <v>4571.0600000000004</v>
      </c>
      <c r="J3642">
        <v>3254.01</v>
      </c>
      <c r="K3642" s="1">
        <f t="shared" si="224"/>
        <v>2.470680687900991</v>
      </c>
      <c r="L3642" t="s">
        <v>31</v>
      </c>
      <c r="M3642" s="2" t="s">
        <v>45</v>
      </c>
      <c r="N3642" s="3" t="str">
        <f t="shared" si="225"/>
        <v>Apr</v>
      </c>
      <c r="O3642" t="s">
        <v>28</v>
      </c>
      <c r="P3642" t="s">
        <v>22</v>
      </c>
      <c r="Q3642" t="str">
        <f t="shared" si="226"/>
        <v>Young</v>
      </c>
      <c r="R3642" t="str">
        <f t="shared" si="227"/>
        <v>Profit</v>
      </c>
    </row>
    <row r="3643" spans="1:18">
      <c r="A3643">
        <v>8175</v>
      </c>
      <c r="B3643" t="s">
        <v>52</v>
      </c>
      <c r="C3643">
        <v>20</v>
      </c>
      <c r="D3643" t="s">
        <v>24</v>
      </c>
      <c r="E3643" t="s">
        <v>41</v>
      </c>
      <c r="F3643" t="s">
        <v>25</v>
      </c>
      <c r="G3643">
        <v>2565.1</v>
      </c>
      <c r="H3643">
        <v>1061.21</v>
      </c>
      <c r="I3643">
        <v>4570.47</v>
      </c>
      <c r="J3643">
        <v>3509.26</v>
      </c>
      <c r="K3643" s="1">
        <f t="shared" si="224"/>
        <v>3.3068478434994018</v>
      </c>
      <c r="L3643" t="s">
        <v>19</v>
      </c>
      <c r="M3643" s="2" t="s">
        <v>413</v>
      </c>
      <c r="N3643" s="3" t="str">
        <f t="shared" si="225"/>
        <v>Dec</v>
      </c>
      <c r="O3643" t="s">
        <v>56</v>
      </c>
      <c r="P3643" t="s">
        <v>22</v>
      </c>
      <c r="Q3643" t="str">
        <f t="shared" si="226"/>
        <v>Young</v>
      </c>
      <c r="R3643" t="str">
        <f t="shared" si="227"/>
        <v>Profit</v>
      </c>
    </row>
    <row r="3644" spans="1:18">
      <c r="A3644">
        <v>735</v>
      </c>
      <c r="B3644" t="s">
        <v>52</v>
      </c>
      <c r="C3644">
        <v>52</v>
      </c>
      <c r="D3644" t="s">
        <v>16</v>
      </c>
      <c r="E3644" t="s">
        <v>35</v>
      </c>
      <c r="F3644" t="s">
        <v>42</v>
      </c>
      <c r="G3644">
        <v>3320.79</v>
      </c>
      <c r="H3644">
        <v>339.63</v>
      </c>
      <c r="I3644">
        <v>4569.55</v>
      </c>
      <c r="J3644">
        <v>4229.92</v>
      </c>
      <c r="K3644" s="1">
        <f t="shared" si="224"/>
        <v>12.454494597061508</v>
      </c>
      <c r="L3644" t="s">
        <v>37</v>
      </c>
      <c r="M3644" s="2" t="s">
        <v>373</v>
      </c>
      <c r="N3644" s="3" t="str">
        <f t="shared" si="225"/>
        <v>Nov</v>
      </c>
      <c r="O3644" t="s">
        <v>51</v>
      </c>
      <c r="P3644" t="s">
        <v>22</v>
      </c>
      <c r="Q3644" t="str">
        <f t="shared" si="226"/>
        <v>Senior</v>
      </c>
      <c r="R3644" t="str">
        <f t="shared" si="227"/>
        <v>Profit</v>
      </c>
    </row>
    <row r="3645" spans="1:18">
      <c r="A3645">
        <v>5178</v>
      </c>
      <c r="B3645" t="s">
        <v>84</v>
      </c>
      <c r="C3645">
        <v>48</v>
      </c>
      <c r="D3645" t="s">
        <v>24</v>
      </c>
      <c r="E3645" t="s">
        <v>59</v>
      </c>
      <c r="F3645" t="s">
        <v>42</v>
      </c>
      <c r="G3645">
        <v>3599.71</v>
      </c>
      <c r="H3645">
        <v>108.82</v>
      </c>
      <c r="I3645">
        <v>4568.95</v>
      </c>
      <c r="J3645">
        <v>4460.13</v>
      </c>
      <c r="K3645" s="1">
        <f t="shared" si="224"/>
        <v>40.986307664032353</v>
      </c>
      <c r="L3645" t="s">
        <v>26</v>
      </c>
      <c r="M3645" s="2" t="s">
        <v>307</v>
      </c>
      <c r="N3645" s="3" t="str">
        <f t="shared" si="225"/>
        <v>Sep</v>
      </c>
      <c r="O3645" t="s">
        <v>28</v>
      </c>
      <c r="P3645" t="s">
        <v>39</v>
      </c>
      <c r="Q3645" t="str">
        <f t="shared" si="226"/>
        <v>Senior</v>
      </c>
      <c r="R3645" t="str">
        <f t="shared" si="227"/>
        <v>Profit</v>
      </c>
    </row>
    <row r="3646" spans="1:18">
      <c r="A3646">
        <v>3992</v>
      </c>
      <c r="B3646" t="s">
        <v>84</v>
      </c>
      <c r="C3646">
        <v>24</v>
      </c>
      <c r="D3646" t="s">
        <v>24</v>
      </c>
      <c r="E3646" t="s">
        <v>41</v>
      </c>
      <c r="F3646" t="s">
        <v>42</v>
      </c>
      <c r="G3646">
        <v>3169.08</v>
      </c>
      <c r="H3646">
        <v>1338.7</v>
      </c>
      <c r="I3646">
        <v>4568.8900000000003</v>
      </c>
      <c r="J3646">
        <v>3230.19</v>
      </c>
      <c r="K3646" s="1">
        <f t="shared" si="224"/>
        <v>2.4129304549189512</v>
      </c>
      <c r="L3646" t="s">
        <v>37</v>
      </c>
      <c r="M3646" s="2" t="s">
        <v>267</v>
      </c>
      <c r="N3646" s="3" t="str">
        <f t="shared" si="225"/>
        <v>Apr</v>
      </c>
      <c r="O3646" t="s">
        <v>28</v>
      </c>
      <c r="P3646" t="s">
        <v>22</v>
      </c>
      <c r="Q3646" t="str">
        <f t="shared" si="226"/>
        <v>Young</v>
      </c>
      <c r="R3646" t="str">
        <f t="shared" si="227"/>
        <v>Profit</v>
      </c>
    </row>
    <row r="3647" spans="1:18">
      <c r="A3647">
        <v>8254</v>
      </c>
      <c r="B3647" t="s">
        <v>15</v>
      </c>
      <c r="C3647">
        <v>48</v>
      </c>
      <c r="D3647" t="s">
        <v>16</v>
      </c>
      <c r="E3647" t="s">
        <v>57</v>
      </c>
      <c r="F3647" t="s">
        <v>25</v>
      </c>
      <c r="G3647">
        <v>2708.39</v>
      </c>
      <c r="H3647">
        <v>1319.2</v>
      </c>
      <c r="I3647">
        <v>4568.6099999999997</v>
      </c>
      <c r="J3647">
        <v>3249.41</v>
      </c>
      <c r="K3647" s="1">
        <f t="shared" si="224"/>
        <v>2.4631670709520921</v>
      </c>
      <c r="L3647" t="s">
        <v>19</v>
      </c>
      <c r="M3647" s="2" t="s">
        <v>127</v>
      </c>
      <c r="N3647" s="3" t="str">
        <f t="shared" si="225"/>
        <v>Dec</v>
      </c>
      <c r="O3647" t="s">
        <v>51</v>
      </c>
      <c r="P3647" t="s">
        <v>39</v>
      </c>
      <c r="Q3647" t="str">
        <f t="shared" si="226"/>
        <v>Senior</v>
      </c>
      <c r="R3647" t="str">
        <f t="shared" si="227"/>
        <v>Profit</v>
      </c>
    </row>
    <row r="3648" spans="1:18">
      <c r="A3648">
        <v>6684</v>
      </c>
      <c r="B3648" t="s">
        <v>40</v>
      </c>
      <c r="C3648">
        <v>20</v>
      </c>
      <c r="D3648" t="s">
        <v>24</v>
      </c>
      <c r="E3648" t="s">
        <v>41</v>
      </c>
      <c r="F3648" t="s">
        <v>49</v>
      </c>
      <c r="G3648">
        <v>4128.79</v>
      </c>
      <c r="H3648">
        <v>1311.36</v>
      </c>
      <c r="I3648">
        <v>4566.41</v>
      </c>
      <c r="J3648">
        <v>3255.05</v>
      </c>
      <c r="K3648" s="1">
        <f t="shared" si="224"/>
        <v>2.4821940580771109</v>
      </c>
      <c r="L3648" t="s">
        <v>54</v>
      </c>
      <c r="M3648" s="2" t="s">
        <v>83</v>
      </c>
      <c r="N3648" s="3" t="str">
        <f t="shared" si="225"/>
        <v>Dec</v>
      </c>
      <c r="O3648" t="s">
        <v>51</v>
      </c>
      <c r="P3648" t="s">
        <v>39</v>
      </c>
      <c r="Q3648" t="str">
        <f t="shared" si="226"/>
        <v>Young</v>
      </c>
      <c r="R3648" t="str">
        <f t="shared" si="227"/>
        <v>Profit</v>
      </c>
    </row>
    <row r="3649" spans="1:18">
      <c r="A3649">
        <v>7496</v>
      </c>
      <c r="B3649" t="s">
        <v>40</v>
      </c>
      <c r="C3649">
        <v>49</v>
      </c>
      <c r="D3649" t="s">
        <v>16</v>
      </c>
      <c r="E3649" t="s">
        <v>35</v>
      </c>
      <c r="F3649" t="s">
        <v>49</v>
      </c>
      <c r="G3649">
        <v>4095.81</v>
      </c>
      <c r="H3649">
        <v>159.58000000000001</v>
      </c>
      <c r="I3649">
        <v>4565.84</v>
      </c>
      <c r="J3649">
        <v>4406.26</v>
      </c>
      <c r="K3649" s="1">
        <f t="shared" si="224"/>
        <v>27.611605464343903</v>
      </c>
      <c r="L3649" t="s">
        <v>54</v>
      </c>
      <c r="M3649" s="2" t="s">
        <v>155</v>
      </c>
      <c r="N3649" s="3" t="str">
        <f t="shared" si="225"/>
        <v>Jul</v>
      </c>
      <c r="O3649" t="s">
        <v>56</v>
      </c>
      <c r="P3649" t="s">
        <v>22</v>
      </c>
      <c r="Q3649" t="str">
        <f t="shared" si="226"/>
        <v>Senior</v>
      </c>
      <c r="R3649" t="str">
        <f t="shared" si="227"/>
        <v>Profit</v>
      </c>
    </row>
    <row r="3650" spans="1:18">
      <c r="A3650">
        <v>9045</v>
      </c>
      <c r="B3650" t="s">
        <v>92</v>
      </c>
      <c r="C3650">
        <v>18</v>
      </c>
      <c r="D3650" t="s">
        <v>24</v>
      </c>
      <c r="E3650" t="s">
        <v>41</v>
      </c>
      <c r="F3650" t="s">
        <v>49</v>
      </c>
      <c r="G3650">
        <v>3845.97</v>
      </c>
      <c r="H3650">
        <v>588.33000000000004</v>
      </c>
      <c r="I3650">
        <v>4565.6000000000004</v>
      </c>
      <c r="J3650">
        <v>3977.27</v>
      </c>
      <c r="K3650" s="1">
        <f t="shared" ref="K3650:K3713" si="228">J3650/H3650</f>
        <v>6.7602705964339735</v>
      </c>
      <c r="L3650" t="s">
        <v>31</v>
      </c>
      <c r="M3650" s="2" t="s">
        <v>83</v>
      </c>
      <c r="N3650" s="3" t="str">
        <f t="shared" ref="N3650:N3713" si="229">TEXT(M3650,"MMM")</f>
        <v>Dec</v>
      </c>
      <c r="O3650" t="s">
        <v>21</v>
      </c>
      <c r="P3650" t="s">
        <v>39</v>
      </c>
      <c r="Q3650" t="str">
        <f t="shared" ref="Q3650:Q3713" si="230">IF(C3650&gt;=18,IF(C3650&lt;=25,"Young",IF(C3650&lt;=40,"Adult",IF(C3650&lt;=60,"Senior",""))),"")</f>
        <v>Young</v>
      </c>
      <c r="R3650" t="str">
        <f t="shared" ref="R3650:R3713" si="231">IF(J3650&gt;0,"Profit","Loss")</f>
        <v>Profit</v>
      </c>
    </row>
    <row r="3651" spans="1:18">
      <c r="A3651">
        <v>1499</v>
      </c>
      <c r="B3651" t="s">
        <v>23</v>
      </c>
      <c r="C3651">
        <v>30</v>
      </c>
      <c r="D3651" t="s">
        <v>24</v>
      </c>
      <c r="E3651" t="s">
        <v>59</v>
      </c>
      <c r="F3651" t="s">
        <v>36</v>
      </c>
      <c r="G3651">
        <v>3980.5</v>
      </c>
      <c r="H3651">
        <v>1801.26</v>
      </c>
      <c r="I3651">
        <v>4564.57</v>
      </c>
      <c r="J3651">
        <v>2763.31</v>
      </c>
      <c r="K3651" s="1">
        <f t="shared" si="228"/>
        <v>1.5340983533748598</v>
      </c>
      <c r="L3651" t="s">
        <v>19</v>
      </c>
      <c r="M3651" s="2" t="s">
        <v>165</v>
      </c>
      <c r="N3651" s="3" t="str">
        <f t="shared" si="229"/>
        <v>Nov</v>
      </c>
      <c r="O3651" t="s">
        <v>51</v>
      </c>
      <c r="P3651" t="s">
        <v>22</v>
      </c>
      <c r="Q3651" t="str">
        <f t="shared" si="230"/>
        <v>Adult</v>
      </c>
      <c r="R3651" t="str">
        <f t="shared" si="231"/>
        <v>Profit</v>
      </c>
    </row>
    <row r="3652" spans="1:18">
      <c r="A3652">
        <v>4202</v>
      </c>
      <c r="B3652" t="s">
        <v>15</v>
      </c>
      <c r="C3652">
        <v>24</v>
      </c>
      <c r="D3652" t="s">
        <v>16</v>
      </c>
      <c r="E3652" t="s">
        <v>66</v>
      </c>
      <c r="F3652" t="s">
        <v>25</v>
      </c>
      <c r="G3652">
        <v>3028.36</v>
      </c>
      <c r="H3652">
        <v>430.77</v>
      </c>
      <c r="I3652">
        <v>4564.3</v>
      </c>
      <c r="J3652">
        <v>4133.53</v>
      </c>
      <c r="K3652" s="1">
        <f t="shared" si="228"/>
        <v>9.5956775077187366</v>
      </c>
      <c r="L3652" t="s">
        <v>19</v>
      </c>
      <c r="M3652" s="2" t="s">
        <v>260</v>
      </c>
      <c r="N3652" s="3" t="str">
        <f t="shared" si="229"/>
        <v>Jun</v>
      </c>
      <c r="O3652" t="s">
        <v>56</v>
      </c>
      <c r="P3652" t="s">
        <v>39</v>
      </c>
      <c r="Q3652" t="str">
        <f t="shared" si="230"/>
        <v>Young</v>
      </c>
      <c r="R3652" t="str">
        <f t="shared" si="231"/>
        <v>Profit</v>
      </c>
    </row>
    <row r="3653" spans="1:18">
      <c r="A3653">
        <v>3736</v>
      </c>
      <c r="B3653" t="s">
        <v>92</v>
      </c>
      <c r="C3653">
        <v>41</v>
      </c>
      <c r="D3653" t="s">
        <v>16</v>
      </c>
      <c r="E3653" t="s">
        <v>30</v>
      </c>
      <c r="F3653" t="s">
        <v>18</v>
      </c>
      <c r="G3653">
        <v>3117.27</v>
      </c>
      <c r="H3653">
        <v>1993.32</v>
      </c>
      <c r="I3653">
        <v>4562.28</v>
      </c>
      <c r="J3653">
        <v>2568.96</v>
      </c>
      <c r="K3653" s="1">
        <f t="shared" si="228"/>
        <v>1.2887845403648186</v>
      </c>
      <c r="L3653" t="s">
        <v>31</v>
      </c>
      <c r="M3653" s="2" t="s">
        <v>167</v>
      </c>
      <c r="N3653" s="3" t="str">
        <f t="shared" si="229"/>
        <v>Sep</v>
      </c>
      <c r="O3653" t="s">
        <v>33</v>
      </c>
      <c r="P3653" t="s">
        <v>39</v>
      </c>
      <c r="Q3653" t="str">
        <f t="shared" si="230"/>
        <v>Senior</v>
      </c>
      <c r="R3653" t="str">
        <f t="shared" si="231"/>
        <v>Profit</v>
      </c>
    </row>
    <row r="3654" spans="1:18">
      <c r="A3654">
        <v>4225</v>
      </c>
      <c r="B3654" t="s">
        <v>34</v>
      </c>
      <c r="C3654">
        <v>48</v>
      </c>
      <c r="D3654" t="s">
        <v>24</v>
      </c>
      <c r="E3654" t="s">
        <v>17</v>
      </c>
      <c r="F3654" t="s">
        <v>18</v>
      </c>
      <c r="G3654">
        <v>2745.52</v>
      </c>
      <c r="H3654">
        <v>551.69000000000005</v>
      </c>
      <c r="I3654">
        <v>4561.9799999999996</v>
      </c>
      <c r="J3654">
        <v>4010.29</v>
      </c>
      <c r="K3654" s="1">
        <f t="shared" si="228"/>
        <v>7.2691004005872859</v>
      </c>
      <c r="L3654" t="s">
        <v>31</v>
      </c>
      <c r="M3654" s="2" t="s">
        <v>271</v>
      </c>
      <c r="N3654" s="3" t="str">
        <f t="shared" si="229"/>
        <v>Aug</v>
      </c>
      <c r="O3654" t="s">
        <v>21</v>
      </c>
      <c r="P3654" t="s">
        <v>39</v>
      </c>
      <c r="Q3654" t="str">
        <f t="shared" si="230"/>
        <v>Senior</v>
      </c>
      <c r="R3654" t="str">
        <f t="shared" si="231"/>
        <v>Profit</v>
      </c>
    </row>
    <row r="3655" spans="1:18">
      <c r="A3655">
        <v>1926</v>
      </c>
      <c r="B3655" t="s">
        <v>47</v>
      </c>
      <c r="C3655">
        <v>39</v>
      </c>
      <c r="D3655" t="s">
        <v>16</v>
      </c>
      <c r="E3655" t="s">
        <v>66</v>
      </c>
      <c r="F3655" t="s">
        <v>42</v>
      </c>
      <c r="G3655">
        <v>4025.46</v>
      </c>
      <c r="H3655">
        <v>259.2</v>
      </c>
      <c r="I3655">
        <v>4561.74</v>
      </c>
      <c r="J3655">
        <v>4302.54</v>
      </c>
      <c r="K3655" s="1">
        <f t="shared" si="228"/>
        <v>16.599305555555556</v>
      </c>
      <c r="L3655" t="s">
        <v>19</v>
      </c>
      <c r="M3655" s="2" t="s">
        <v>238</v>
      </c>
      <c r="N3655" s="3" t="str">
        <f t="shared" si="229"/>
        <v>May</v>
      </c>
      <c r="O3655" t="s">
        <v>21</v>
      </c>
      <c r="P3655" t="s">
        <v>39</v>
      </c>
      <c r="Q3655" t="str">
        <f t="shared" si="230"/>
        <v>Adult</v>
      </c>
      <c r="R3655" t="str">
        <f t="shared" si="231"/>
        <v>Profit</v>
      </c>
    </row>
    <row r="3656" spans="1:18">
      <c r="A3656">
        <v>3725</v>
      </c>
      <c r="B3656" t="s">
        <v>92</v>
      </c>
      <c r="C3656">
        <v>59</v>
      </c>
      <c r="D3656" t="s">
        <v>16</v>
      </c>
      <c r="E3656" t="s">
        <v>35</v>
      </c>
      <c r="F3656" t="s">
        <v>49</v>
      </c>
      <c r="G3656">
        <v>2633.79</v>
      </c>
      <c r="H3656">
        <v>1271.32</v>
      </c>
      <c r="I3656">
        <v>4561.3100000000004</v>
      </c>
      <c r="J3656">
        <v>3289.99</v>
      </c>
      <c r="K3656" s="1">
        <f t="shared" si="228"/>
        <v>2.587853569518296</v>
      </c>
      <c r="L3656" t="s">
        <v>31</v>
      </c>
      <c r="M3656" s="2" t="s">
        <v>296</v>
      </c>
      <c r="N3656" s="3" t="str">
        <f t="shared" si="229"/>
        <v>Dec</v>
      </c>
      <c r="O3656" t="s">
        <v>21</v>
      </c>
      <c r="P3656" t="s">
        <v>39</v>
      </c>
      <c r="Q3656" t="str">
        <f t="shared" si="230"/>
        <v>Senior</v>
      </c>
      <c r="R3656" t="str">
        <f t="shared" si="231"/>
        <v>Profit</v>
      </c>
    </row>
    <row r="3657" spans="1:18">
      <c r="A3657">
        <v>8953</v>
      </c>
      <c r="B3657" t="s">
        <v>15</v>
      </c>
      <c r="C3657">
        <v>38</v>
      </c>
      <c r="D3657" t="s">
        <v>24</v>
      </c>
      <c r="E3657" t="s">
        <v>59</v>
      </c>
      <c r="F3657" t="s">
        <v>42</v>
      </c>
      <c r="G3657">
        <v>3037.74</v>
      </c>
      <c r="H3657">
        <v>397.58</v>
      </c>
      <c r="I3657">
        <v>4560.74</v>
      </c>
      <c r="J3657">
        <v>4163.16</v>
      </c>
      <c r="K3657" s="1">
        <f t="shared" si="228"/>
        <v>10.471251068967252</v>
      </c>
      <c r="L3657" t="s">
        <v>19</v>
      </c>
      <c r="M3657" s="2" t="s">
        <v>179</v>
      </c>
      <c r="N3657" s="3" t="str">
        <f t="shared" si="229"/>
        <v>Jan</v>
      </c>
      <c r="O3657" t="s">
        <v>51</v>
      </c>
      <c r="P3657" t="s">
        <v>39</v>
      </c>
      <c r="Q3657" t="str">
        <f t="shared" si="230"/>
        <v>Adult</v>
      </c>
      <c r="R3657" t="str">
        <f t="shared" si="231"/>
        <v>Profit</v>
      </c>
    </row>
    <row r="3658" spans="1:18">
      <c r="A3658">
        <v>7603</v>
      </c>
      <c r="B3658" t="s">
        <v>92</v>
      </c>
      <c r="C3658">
        <v>30</v>
      </c>
      <c r="D3658" t="s">
        <v>24</v>
      </c>
      <c r="E3658" t="s">
        <v>30</v>
      </c>
      <c r="F3658" t="s">
        <v>25</v>
      </c>
      <c r="G3658">
        <v>3415.59</v>
      </c>
      <c r="H3658">
        <v>1796.17</v>
      </c>
      <c r="I3658">
        <v>4560.5200000000004</v>
      </c>
      <c r="J3658">
        <v>2764.35</v>
      </c>
      <c r="K3658" s="1">
        <f t="shared" si="228"/>
        <v>1.5390247025615615</v>
      </c>
      <c r="L3658" t="s">
        <v>54</v>
      </c>
      <c r="M3658" s="2" t="s">
        <v>237</v>
      </c>
      <c r="N3658" s="3" t="str">
        <f t="shared" si="229"/>
        <v>Jan</v>
      </c>
      <c r="O3658" t="s">
        <v>21</v>
      </c>
      <c r="P3658" t="s">
        <v>39</v>
      </c>
      <c r="Q3658" t="str">
        <f t="shared" si="230"/>
        <v>Adult</v>
      </c>
      <c r="R3658" t="str">
        <f t="shared" si="231"/>
        <v>Profit</v>
      </c>
    </row>
    <row r="3659" spans="1:18">
      <c r="A3659">
        <v>2018</v>
      </c>
      <c r="B3659" t="s">
        <v>84</v>
      </c>
      <c r="C3659">
        <v>53</v>
      </c>
      <c r="D3659" t="s">
        <v>16</v>
      </c>
      <c r="E3659" t="s">
        <v>17</v>
      </c>
      <c r="F3659" t="s">
        <v>49</v>
      </c>
      <c r="G3659">
        <v>3979.17</v>
      </c>
      <c r="H3659">
        <v>1776.07</v>
      </c>
      <c r="I3659">
        <v>4559.22</v>
      </c>
      <c r="J3659">
        <v>2783.15</v>
      </c>
      <c r="K3659" s="1">
        <f t="shared" si="228"/>
        <v>1.5670272005044847</v>
      </c>
      <c r="L3659" t="s">
        <v>31</v>
      </c>
      <c r="M3659" s="2" t="s">
        <v>46</v>
      </c>
      <c r="N3659" s="3" t="str">
        <f t="shared" si="229"/>
        <v>May</v>
      </c>
      <c r="O3659" t="s">
        <v>56</v>
      </c>
      <c r="P3659" t="s">
        <v>22</v>
      </c>
      <c r="Q3659" t="str">
        <f t="shared" si="230"/>
        <v>Senior</v>
      </c>
      <c r="R3659" t="str">
        <f t="shared" si="231"/>
        <v>Profit</v>
      </c>
    </row>
    <row r="3660" spans="1:18">
      <c r="A3660">
        <v>6392</v>
      </c>
      <c r="B3660" t="s">
        <v>47</v>
      </c>
      <c r="C3660">
        <v>34</v>
      </c>
      <c r="D3660" t="s">
        <v>24</v>
      </c>
      <c r="E3660" t="s">
        <v>59</v>
      </c>
      <c r="F3660" t="s">
        <v>49</v>
      </c>
      <c r="G3660">
        <v>3833.07</v>
      </c>
      <c r="H3660">
        <v>1698.37</v>
      </c>
      <c r="I3660">
        <v>4558.71</v>
      </c>
      <c r="J3660">
        <v>2860.34</v>
      </c>
      <c r="K3660" s="1">
        <f t="shared" si="228"/>
        <v>1.6841677608530534</v>
      </c>
      <c r="L3660" t="s">
        <v>31</v>
      </c>
      <c r="M3660" s="2" t="s">
        <v>139</v>
      </c>
      <c r="N3660" s="3" t="str">
        <f t="shared" si="229"/>
        <v>Jul</v>
      </c>
      <c r="O3660" t="s">
        <v>51</v>
      </c>
      <c r="P3660" t="s">
        <v>39</v>
      </c>
      <c r="Q3660" t="str">
        <f t="shared" si="230"/>
        <v>Adult</v>
      </c>
      <c r="R3660" t="str">
        <f t="shared" si="231"/>
        <v>Profit</v>
      </c>
    </row>
    <row r="3661" spans="1:18">
      <c r="A3661">
        <v>8578</v>
      </c>
      <c r="B3661" t="s">
        <v>29</v>
      </c>
      <c r="C3661">
        <v>22</v>
      </c>
      <c r="D3661" t="s">
        <v>16</v>
      </c>
      <c r="E3661" t="s">
        <v>30</v>
      </c>
      <c r="F3661" t="s">
        <v>49</v>
      </c>
      <c r="G3661">
        <v>2861.62</v>
      </c>
      <c r="H3661">
        <v>1285.68</v>
      </c>
      <c r="I3661">
        <v>4557</v>
      </c>
      <c r="J3661">
        <v>3271.32</v>
      </c>
      <c r="K3661" s="1">
        <f t="shared" si="228"/>
        <v>2.5444278514093708</v>
      </c>
      <c r="L3661" t="s">
        <v>54</v>
      </c>
      <c r="M3661" s="2" t="s">
        <v>161</v>
      </c>
      <c r="N3661" s="3" t="str">
        <f t="shared" si="229"/>
        <v>Jan</v>
      </c>
      <c r="O3661" t="s">
        <v>21</v>
      </c>
      <c r="P3661" t="s">
        <v>39</v>
      </c>
      <c r="Q3661" t="str">
        <f t="shared" si="230"/>
        <v>Young</v>
      </c>
      <c r="R3661" t="str">
        <f t="shared" si="231"/>
        <v>Profit</v>
      </c>
    </row>
    <row r="3662" spans="1:18">
      <c r="A3662">
        <v>2144</v>
      </c>
      <c r="B3662" t="s">
        <v>92</v>
      </c>
      <c r="C3662">
        <v>30</v>
      </c>
      <c r="D3662" t="s">
        <v>16</v>
      </c>
      <c r="E3662" t="s">
        <v>41</v>
      </c>
      <c r="F3662" t="s">
        <v>36</v>
      </c>
      <c r="G3662">
        <v>4010.25</v>
      </c>
      <c r="H3662">
        <v>967.57</v>
      </c>
      <c r="I3662">
        <v>4554.4799999999996</v>
      </c>
      <c r="J3662">
        <v>3586.91</v>
      </c>
      <c r="K3662" s="1">
        <f t="shared" si="228"/>
        <v>3.7071323005053896</v>
      </c>
      <c r="L3662" t="s">
        <v>31</v>
      </c>
      <c r="M3662" s="2" t="s">
        <v>350</v>
      </c>
      <c r="N3662" s="3" t="str">
        <f t="shared" si="229"/>
        <v>Nov</v>
      </c>
      <c r="O3662" t="s">
        <v>56</v>
      </c>
      <c r="P3662" t="s">
        <v>39</v>
      </c>
      <c r="Q3662" t="str">
        <f t="shared" si="230"/>
        <v>Adult</v>
      </c>
      <c r="R3662" t="str">
        <f t="shared" si="231"/>
        <v>Profit</v>
      </c>
    </row>
    <row r="3663" spans="1:18">
      <c r="A3663">
        <v>1456</v>
      </c>
      <c r="B3663" t="s">
        <v>84</v>
      </c>
      <c r="C3663">
        <v>56</v>
      </c>
      <c r="D3663" t="s">
        <v>16</v>
      </c>
      <c r="E3663" t="s">
        <v>35</v>
      </c>
      <c r="F3663" t="s">
        <v>42</v>
      </c>
      <c r="G3663">
        <v>3116.37</v>
      </c>
      <c r="H3663">
        <v>720.15</v>
      </c>
      <c r="I3663">
        <v>4553.59</v>
      </c>
      <c r="J3663">
        <v>3833.44</v>
      </c>
      <c r="K3663" s="1">
        <f t="shared" si="228"/>
        <v>5.3231132402971602</v>
      </c>
      <c r="L3663" t="s">
        <v>37</v>
      </c>
      <c r="M3663" s="2" t="s">
        <v>282</v>
      </c>
      <c r="N3663" s="3" t="str">
        <f t="shared" si="229"/>
        <v>May</v>
      </c>
      <c r="O3663" t="s">
        <v>56</v>
      </c>
      <c r="P3663" t="s">
        <v>39</v>
      </c>
      <c r="Q3663" t="str">
        <f t="shared" si="230"/>
        <v>Senior</v>
      </c>
      <c r="R3663" t="str">
        <f t="shared" si="231"/>
        <v>Profit</v>
      </c>
    </row>
    <row r="3664" spans="1:18">
      <c r="A3664">
        <v>6945</v>
      </c>
      <c r="B3664" t="s">
        <v>34</v>
      </c>
      <c r="C3664">
        <v>30</v>
      </c>
      <c r="D3664" t="s">
        <v>16</v>
      </c>
      <c r="E3664" t="s">
        <v>59</v>
      </c>
      <c r="F3664" t="s">
        <v>18</v>
      </c>
      <c r="G3664">
        <v>2567.54</v>
      </c>
      <c r="H3664">
        <v>760.48</v>
      </c>
      <c r="I3664">
        <v>4553.45</v>
      </c>
      <c r="J3664">
        <v>3792.97</v>
      </c>
      <c r="K3664" s="1">
        <f t="shared" si="228"/>
        <v>4.9875999368819688</v>
      </c>
      <c r="L3664" t="s">
        <v>26</v>
      </c>
      <c r="M3664" s="2" t="s">
        <v>277</v>
      </c>
      <c r="N3664" s="3" t="str">
        <f t="shared" si="229"/>
        <v>Apr</v>
      </c>
      <c r="O3664" t="s">
        <v>21</v>
      </c>
      <c r="P3664" t="s">
        <v>22</v>
      </c>
      <c r="Q3664" t="str">
        <f t="shared" si="230"/>
        <v>Adult</v>
      </c>
      <c r="R3664" t="str">
        <f t="shared" si="231"/>
        <v>Profit</v>
      </c>
    </row>
    <row r="3665" spans="1:18">
      <c r="A3665">
        <v>2117</v>
      </c>
      <c r="B3665" t="s">
        <v>47</v>
      </c>
      <c r="C3665">
        <v>46</v>
      </c>
      <c r="D3665" t="s">
        <v>16</v>
      </c>
      <c r="E3665" t="s">
        <v>57</v>
      </c>
      <c r="F3665" t="s">
        <v>25</v>
      </c>
      <c r="G3665">
        <v>3293.5</v>
      </c>
      <c r="H3665">
        <v>1543.92</v>
      </c>
      <c r="I3665">
        <v>4552.55</v>
      </c>
      <c r="J3665">
        <v>3008.63</v>
      </c>
      <c r="K3665" s="1">
        <f t="shared" si="228"/>
        <v>1.9486955282657132</v>
      </c>
      <c r="L3665" t="s">
        <v>19</v>
      </c>
      <c r="M3665" s="2" t="s">
        <v>360</v>
      </c>
      <c r="N3665" s="3" t="str">
        <f t="shared" si="229"/>
        <v>Aug</v>
      </c>
      <c r="O3665" t="s">
        <v>21</v>
      </c>
      <c r="P3665" t="s">
        <v>39</v>
      </c>
      <c r="Q3665" t="str">
        <f t="shared" si="230"/>
        <v>Senior</v>
      </c>
      <c r="R3665" t="str">
        <f t="shared" si="231"/>
        <v>Profit</v>
      </c>
    </row>
    <row r="3666" spans="1:18">
      <c r="A3666">
        <v>5012</v>
      </c>
      <c r="B3666" t="s">
        <v>15</v>
      </c>
      <c r="C3666">
        <v>55</v>
      </c>
      <c r="D3666" t="s">
        <v>24</v>
      </c>
      <c r="E3666" t="s">
        <v>53</v>
      </c>
      <c r="F3666" t="s">
        <v>25</v>
      </c>
      <c r="G3666">
        <v>2755.08</v>
      </c>
      <c r="H3666">
        <v>1018.16</v>
      </c>
      <c r="I3666">
        <v>4551.8599999999997</v>
      </c>
      <c r="J3666">
        <v>3533.7</v>
      </c>
      <c r="K3666" s="1">
        <f t="shared" si="228"/>
        <v>3.4706725858411249</v>
      </c>
      <c r="L3666" t="s">
        <v>19</v>
      </c>
      <c r="M3666" s="2" t="s">
        <v>247</v>
      </c>
      <c r="N3666" s="3" t="str">
        <f t="shared" si="229"/>
        <v>Sep</v>
      </c>
      <c r="O3666" t="s">
        <v>28</v>
      </c>
      <c r="P3666" t="s">
        <v>22</v>
      </c>
      <c r="Q3666" t="str">
        <f t="shared" si="230"/>
        <v>Senior</v>
      </c>
      <c r="R3666" t="str">
        <f t="shared" si="231"/>
        <v>Profit</v>
      </c>
    </row>
    <row r="3667" spans="1:18">
      <c r="A3667">
        <v>1593</v>
      </c>
      <c r="B3667" t="s">
        <v>52</v>
      </c>
      <c r="C3667">
        <v>20</v>
      </c>
      <c r="D3667" t="s">
        <v>24</v>
      </c>
      <c r="E3667" t="s">
        <v>30</v>
      </c>
      <c r="F3667" t="s">
        <v>25</v>
      </c>
      <c r="G3667">
        <v>3967.2</v>
      </c>
      <c r="H3667">
        <v>375.74</v>
      </c>
      <c r="I3667">
        <v>4549.41</v>
      </c>
      <c r="J3667">
        <v>4173.67</v>
      </c>
      <c r="K3667" s="1">
        <f t="shared" si="228"/>
        <v>11.107867142172779</v>
      </c>
      <c r="L3667" t="s">
        <v>31</v>
      </c>
      <c r="M3667" s="2" t="s">
        <v>122</v>
      </c>
      <c r="N3667" s="3" t="str">
        <f t="shared" si="229"/>
        <v>May</v>
      </c>
      <c r="O3667" t="s">
        <v>21</v>
      </c>
      <c r="P3667" t="s">
        <v>22</v>
      </c>
      <c r="Q3667" t="str">
        <f t="shared" si="230"/>
        <v>Young</v>
      </c>
      <c r="R3667" t="str">
        <f t="shared" si="231"/>
        <v>Profit</v>
      </c>
    </row>
    <row r="3668" spans="1:18">
      <c r="A3668">
        <v>7949</v>
      </c>
      <c r="B3668" t="s">
        <v>23</v>
      </c>
      <c r="C3668">
        <v>52</v>
      </c>
      <c r="D3668" t="s">
        <v>24</v>
      </c>
      <c r="E3668" t="s">
        <v>35</v>
      </c>
      <c r="F3668" t="s">
        <v>36</v>
      </c>
      <c r="G3668">
        <v>3631.74</v>
      </c>
      <c r="H3668">
        <v>1871.91</v>
      </c>
      <c r="I3668">
        <v>4548.4399999999996</v>
      </c>
      <c r="J3668">
        <v>2676.53</v>
      </c>
      <c r="K3668" s="1">
        <f t="shared" si="228"/>
        <v>1.4298390414069053</v>
      </c>
      <c r="L3668" t="s">
        <v>54</v>
      </c>
      <c r="M3668" s="2" t="s">
        <v>336</v>
      </c>
      <c r="N3668" s="3" t="str">
        <f t="shared" si="229"/>
        <v>Aug</v>
      </c>
      <c r="O3668" t="s">
        <v>28</v>
      </c>
      <c r="P3668" t="s">
        <v>39</v>
      </c>
      <c r="Q3668" t="str">
        <f t="shared" si="230"/>
        <v>Senior</v>
      </c>
      <c r="R3668" t="str">
        <f t="shared" si="231"/>
        <v>Profit</v>
      </c>
    </row>
    <row r="3669" spans="1:18">
      <c r="A3669">
        <v>3213</v>
      </c>
      <c r="B3669" t="s">
        <v>15</v>
      </c>
      <c r="C3669">
        <v>37</v>
      </c>
      <c r="D3669" t="s">
        <v>24</v>
      </c>
      <c r="E3669" t="s">
        <v>35</v>
      </c>
      <c r="F3669" t="s">
        <v>25</v>
      </c>
      <c r="G3669">
        <v>3156.53</v>
      </c>
      <c r="H3669">
        <v>1740.58</v>
      </c>
      <c r="I3669">
        <v>4548.04</v>
      </c>
      <c r="J3669">
        <v>2807.46</v>
      </c>
      <c r="K3669" s="1">
        <f t="shared" si="228"/>
        <v>1.6129451102506063</v>
      </c>
      <c r="L3669" t="s">
        <v>54</v>
      </c>
      <c r="M3669" s="2" t="s">
        <v>415</v>
      </c>
      <c r="N3669" s="3" t="str">
        <f t="shared" si="229"/>
        <v>Aug</v>
      </c>
      <c r="O3669" t="s">
        <v>56</v>
      </c>
      <c r="P3669" t="s">
        <v>39</v>
      </c>
      <c r="Q3669" t="str">
        <f t="shared" si="230"/>
        <v>Adult</v>
      </c>
      <c r="R3669" t="str">
        <f t="shared" si="231"/>
        <v>Profit</v>
      </c>
    </row>
    <row r="3670" spans="1:18">
      <c r="A3670">
        <v>7993</v>
      </c>
      <c r="B3670" t="s">
        <v>84</v>
      </c>
      <c r="C3670">
        <v>41</v>
      </c>
      <c r="D3670" t="s">
        <v>24</v>
      </c>
      <c r="E3670" t="s">
        <v>41</v>
      </c>
      <c r="F3670" t="s">
        <v>18</v>
      </c>
      <c r="G3670">
        <v>3070.38</v>
      </c>
      <c r="H3670">
        <v>873.67</v>
      </c>
      <c r="I3670">
        <v>4546.1099999999997</v>
      </c>
      <c r="J3670">
        <v>3672.44</v>
      </c>
      <c r="K3670" s="1">
        <f t="shared" si="228"/>
        <v>4.203463550310758</v>
      </c>
      <c r="L3670" t="s">
        <v>26</v>
      </c>
      <c r="M3670" s="2" t="s">
        <v>38</v>
      </c>
      <c r="N3670" s="3" t="str">
        <f t="shared" si="229"/>
        <v>Sep</v>
      </c>
      <c r="O3670" t="s">
        <v>28</v>
      </c>
      <c r="P3670" t="s">
        <v>22</v>
      </c>
      <c r="Q3670" t="str">
        <f t="shared" si="230"/>
        <v>Senior</v>
      </c>
      <c r="R3670" t="str">
        <f t="shared" si="231"/>
        <v>Profit</v>
      </c>
    </row>
    <row r="3671" spans="1:18">
      <c r="A3671">
        <v>4538</v>
      </c>
      <c r="B3671" t="s">
        <v>15</v>
      </c>
      <c r="C3671">
        <v>18</v>
      </c>
      <c r="D3671" t="s">
        <v>16</v>
      </c>
      <c r="E3671" t="s">
        <v>53</v>
      </c>
      <c r="F3671" t="s">
        <v>42</v>
      </c>
      <c r="G3671">
        <v>3426.87</v>
      </c>
      <c r="H3671">
        <v>1790.9</v>
      </c>
      <c r="I3671">
        <v>4545.38</v>
      </c>
      <c r="J3671">
        <v>2754.48</v>
      </c>
      <c r="K3671" s="1">
        <f t="shared" si="228"/>
        <v>1.5380423250879445</v>
      </c>
      <c r="L3671" t="s">
        <v>54</v>
      </c>
      <c r="M3671" s="2" t="s">
        <v>345</v>
      </c>
      <c r="N3671" s="3" t="str">
        <f t="shared" si="229"/>
        <v>Mar</v>
      </c>
      <c r="O3671" t="s">
        <v>21</v>
      </c>
      <c r="P3671" t="s">
        <v>39</v>
      </c>
      <c r="Q3671" t="str">
        <f t="shared" si="230"/>
        <v>Young</v>
      </c>
      <c r="R3671" t="str">
        <f t="shared" si="231"/>
        <v>Profit</v>
      </c>
    </row>
    <row r="3672" spans="1:18">
      <c r="A3672">
        <v>1959</v>
      </c>
      <c r="B3672" t="s">
        <v>23</v>
      </c>
      <c r="C3672">
        <v>49</v>
      </c>
      <c r="D3672" t="s">
        <v>24</v>
      </c>
      <c r="E3672" t="s">
        <v>66</v>
      </c>
      <c r="F3672" t="s">
        <v>25</v>
      </c>
      <c r="G3672">
        <v>2818.08</v>
      </c>
      <c r="H3672">
        <v>1607.3</v>
      </c>
      <c r="I3672">
        <v>4543.49</v>
      </c>
      <c r="J3672">
        <v>2936.19</v>
      </c>
      <c r="K3672" s="1">
        <f t="shared" si="228"/>
        <v>1.8267840477819948</v>
      </c>
      <c r="L3672" t="s">
        <v>54</v>
      </c>
      <c r="M3672" s="2" t="s">
        <v>318</v>
      </c>
      <c r="N3672" s="3" t="str">
        <f t="shared" si="229"/>
        <v>Mar</v>
      </c>
      <c r="O3672" t="s">
        <v>28</v>
      </c>
      <c r="P3672" t="s">
        <v>22</v>
      </c>
      <c r="Q3672" t="str">
        <f t="shared" si="230"/>
        <v>Senior</v>
      </c>
      <c r="R3672" t="str">
        <f t="shared" si="231"/>
        <v>Profit</v>
      </c>
    </row>
    <row r="3673" spans="1:18">
      <c r="A3673">
        <v>1476</v>
      </c>
      <c r="B3673" t="s">
        <v>44</v>
      </c>
      <c r="C3673">
        <v>57</v>
      </c>
      <c r="D3673" t="s">
        <v>16</v>
      </c>
      <c r="E3673" t="s">
        <v>66</v>
      </c>
      <c r="F3673" t="s">
        <v>42</v>
      </c>
      <c r="G3673">
        <v>2829.31</v>
      </c>
      <c r="H3673">
        <v>1341.74</v>
      </c>
      <c r="I3673">
        <v>4541.96</v>
      </c>
      <c r="J3673">
        <v>3200.22</v>
      </c>
      <c r="K3673" s="1">
        <f t="shared" si="228"/>
        <v>2.3851267756793417</v>
      </c>
      <c r="L3673" t="s">
        <v>54</v>
      </c>
      <c r="M3673" s="2" t="s">
        <v>385</v>
      </c>
      <c r="N3673" s="3" t="str">
        <f t="shared" si="229"/>
        <v>Sep</v>
      </c>
      <c r="O3673" t="s">
        <v>21</v>
      </c>
      <c r="P3673" t="s">
        <v>39</v>
      </c>
      <c r="Q3673" t="str">
        <f t="shared" si="230"/>
        <v>Senior</v>
      </c>
      <c r="R3673" t="str">
        <f t="shared" si="231"/>
        <v>Profit</v>
      </c>
    </row>
    <row r="3674" spans="1:18">
      <c r="A3674">
        <v>5922</v>
      </c>
      <c r="B3674" t="s">
        <v>23</v>
      </c>
      <c r="C3674">
        <v>53</v>
      </c>
      <c r="D3674" t="s">
        <v>24</v>
      </c>
      <c r="E3674" t="s">
        <v>30</v>
      </c>
      <c r="F3674" t="s">
        <v>49</v>
      </c>
      <c r="G3674">
        <v>3926.76</v>
      </c>
      <c r="H3674">
        <v>690.25</v>
      </c>
      <c r="I3674">
        <v>4541.6099999999997</v>
      </c>
      <c r="J3674">
        <v>3851.36</v>
      </c>
      <c r="K3674" s="1">
        <f t="shared" si="228"/>
        <v>5.5796595436436078</v>
      </c>
      <c r="L3674" t="s">
        <v>26</v>
      </c>
      <c r="M3674" s="2" t="s">
        <v>182</v>
      </c>
      <c r="N3674" s="3" t="str">
        <f t="shared" si="229"/>
        <v>May</v>
      </c>
      <c r="O3674" t="s">
        <v>56</v>
      </c>
      <c r="P3674" t="s">
        <v>22</v>
      </c>
      <c r="Q3674" t="str">
        <f t="shared" si="230"/>
        <v>Senior</v>
      </c>
      <c r="R3674" t="str">
        <f t="shared" si="231"/>
        <v>Profit</v>
      </c>
    </row>
    <row r="3675" spans="1:18">
      <c r="A3675">
        <v>146</v>
      </c>
      <c r="B3675" t="s">
        <v>34</v>
      </c>
      <c r="C3675">
        <v>54</v>
      </c>
      <c r="D3675" t="s">
        <v>24</v>
      </c>
      <c r="E3675" t="s">
        <v>41</v>
      </c>
      <c r="F3675" t="s">
        <v>42</v>
      </c>
      <c r="G3675">
        <v>3393.91</v>
      </c>
      <c r="H3675">
        <v>1541.89</v>
      </c>
      <c r="I3675">
        <v>4541.28</v>
      </c>
      <c r="J3675">
        <v>2999.39</v>
      </c>
      <c r="K3675" s="1">
        <f t="shared" si="228"/>
        <v>1.9452684692163511</v>
      </c>
      <c r="L3675" t="s">
        <v>37</v>
      </c>
      <c r="M3675" s="2" t="s">
        <v>75</v>
      </c>
      <c r="N3675" s="3" t="str">
        <f t="shared" si="229"/>
        <v>Mar</v>
      </c>
      <c r="O3675" t="s">
        <v>28</v>
      </c>
      <c r="P3675" t="s">
        <v>39</v>
      </c>
      <c r="Q3675" t="str">
        <f t="shared" si="230"/>
        <v>Senior</v>
      </c>
      <c r="R3675" t="str">
        <f t="shared" si="231"/>
        <v>Profit</v>
      </c>
    </row>
    <row r="3676" spans="1:18">
      <c r="A3676">
        <v>383</v>
      </c>
      <c r="B3676" t="s">
        <v>47</v>
      </c>
      <c r="C3676">
        <v>59</v>
      </c>
      <c r="D3676" t="s">
        <v>16</v>
      </c>
      <c r="E3676" t="s">
        <v>17</v>
      </c>
      <c r="F3676" t="s">
        <v>18</v>
      </c>
      <c r="G3676">
        <v>3307.35</v>
      </c>
      <c r="H3676">
        <v>1705.28</v>
      </c>
      <c r="I3676">
        <v>4539.84</v>
      </c>
      <c r="J3676">
        <v>2834.56</v>
      </c>
      <c r="K3676" s="1">
        <f t="shared" si="228"/>
        <v>1.6622255582660912</v>
      </c>
      <c r="L3676" t="s">
        <v>19</v>
      </c>
      <c r="M3676" s="2" t="s">
        <v>121</v>
      </c>
      <c r="N3676" s="3" t="str">
        <f t="shared" si="229"/>
        <v>Jun</v>
      </c>
      <c r="O3676" t="s">
        <v>33</v>
      </c>
      <c r="P3676" t="s">
        <v>39</v>
      </c>
      <c r="Q3676" t="str">
        <f t="shared" si="230"/>
        <v>Senior</v>
      </c>
      <c r="R3676" t="str">
        <f t="shared" si="231"/>
        <v>Profit</v>
      </c>
    </row>
    <row r="3677" spans="1:18">
      <c r="A3677">
        <v>5675</v>
      </c>
      <c r="B3677" t="s">
        <v>15</v>
      </c>
      <c r="C3677">
        <v>32</v>
      </c>
      <c r="D3677" t="s">
        <v>24</v>
      </c>
      <c r="E3677" t="s">
        <v>53</v>
      </c>
      <c r="F3677" t="s">
        <v>36</v>
      </c>
      <c r="G3677">
        <v>2595.4699999999998</v>
      </c>
      <c r="H3677">
        <v>1409.58</v>
      </c>
      <c r="I3677">
        <v>4539.68</v>
      </c>
      <c r="J3677">
        <v>3130.1</v>
      </c>
      <c r="K3677" s="1">
        <f t="shared" si="228"/>
        <v>2.2205905305126352</v>
      </c>
      <c r="L3677" t="s">
        <v>54</v>
      </c>
      <c r="M3677" s="2" t="s">
        <v>166</v>
      </c>
      <c r="N3677" s="3" t="str">
        <f t="shared" si="229"/>
        <v>Sep</v>
      </c>
      <c r="O3677" t="s">
        <v>28</v>
      </c>
      <c r="P3677" t="s">
        <v>39</v>
      </c>
      <c r="Q3677" t="str">
        <f t="shared" si="230"/>
        <v>Adult</v>
      </c>
      <c r="R3677" t="str">
        <f t="shared" si="231"/>
        <v>Profit</v>
      </c>
    </row>
    <row r="3678" spans="1:18">
      <c r="A3678">
        <v>7734</v>
      </c>
      <c r="B3678" t="s">
        <v>92</v>
      </c>
      <c r="C3678">
        <v>54</v>
      </c>
      <c r="D3678" t="s">
        <v>16</v>
      </c>
      <c r="E3678" t="s">
        <v>35</v>
      </c>
      <c r="F3678" t="s">
        <v>49</v>
      </c>
      <c r="G3678">
        <v>3559.13</v>
      </c>
      <c r="H3678">
        <v>1813.16</v>
      </c>
      <c r="I3678">
        <v>4537.9799999999996</v>
      </c>
      <c r="J3678">
        <v>2724.82</v>
      </c>
      <c r="K3678" s="1">
        <f t="shared" si="228"/>
        <v>1.5028017384014649</v>
      </c>
      <c r="L3678" t="s">
        <v>31</v>
      </c>
      <c r="M3678" s="2" t="s">
        <v>82</v>
      </c>
      <c r="N3678" s="3" t="str">
        <f t="shared" si="229"/>
        <v>May</v>
      </c>
      <c r="O3678" t="s">
        <v>33</v>
      </c>
      <c r="P3678" t="s">
        <v>22</v>
      </c>
      <c r="Q3678" t="str">
        <f t="shared" si="230"/>
        <v>Senior</v>
      </c>
      <c r="R3678" t="str">
        <f t="shared" si="231"/>
        <v>Profit</v>
      </c>
    </row>
    <row r="3679" spans="1:18">
      <c r="A3679">
        <v>7199</v>
      </c>
      <c r="B3679" t="s">
        <v>29</v>
      </c>
      <c r="C3679">
        <v>48</v>
      </c>
      <c r="D3679" t="s">
        <v>16</v>
      </c>
      <c r="E3679" t="s">
        <v>53</v>
      </c>
      <c r="F3679" t="s">
        <v>18</v>
      </c>
      <c r="G3679">
        <v>3317.92</v>
      </c>
      <c r="H3679">
        <v>734.28</v>
      </c>
      <c r="I3679">
        <v>4536.8999999999996</v>
      </c>
      <c r="J3679">
        <v>3802.62</v>
      </c>
      <c r="K3679" s="1">
        <f t="shared" si="228"/>
        <v>5.1787056708612518</v>
      </c>
      <c r="L3679" t="s">
        <v>26</v>
      </c>
      <c r="M3679" s="2" t="s">
        <v>112</v>
      </c>
      <c r="N3679" s="3" t="str">
        <f t="shared" si="229"/>
        <v>Jan</v>
      </c>
      <c r="O3679" t="s">
        <v>21</v>
      </c>
      <c r="P3679" t="s">
        <v>22</v>
      </c>
      <c r="Q3679" t="str">
        <f t="shared" si="230"/>
        <v>Senior</v>
      </c>
      <c r="R3679" t="str">
        <f t="shared" si="231"/>
        <v>Profit</v>
      </c>
    </row>
    <row r="3680" spans="1:18">
      <c r="A3680">
        <v>3262</v>
      </c>
      <c r="B3680" t="s">
        <v>29</v>
      </c>
      <c r="C3680">
        <v>52</v>
      </c>
      <c r="D3680" t="s">
        <v>24</v>
      </c>
      <c r="E3680" t="s">
        <v>53</v>
      </c>
      <c r="F3680" t="s">
        <v>25</v>
      </c>
      <c r="G3680">
        <v>2594.4</v>
      </c>
      <c r="H3680">
        <v>1072.95</v>
      </c>
      <c r="I3680">
        <v>4536.68</v>
      </c>
      <c r="J3680">
        <v>3463.73</v>
      </c>
      <c r="K3680" s="1">
        <f t="shared" si="228"/>
        <v>3.2282305792441397</v>
      </c>
      <c r="L3680" t="s">
        <v>54</v>
      </c>
      <c r="M3680" s="2" t="s">
        <v>79</v>
      </c>
      <c r="N3680" s="3" t="str">
        <f t="shared" si="229"/>
        <v>Feb</v>
      </c>
      <c r="O3680" t="s">
        <v>51</v>
      </c>
      <c r="P3680" t="s">
        <v>22</v>
      </c>
      <c r="Q3680" t="str">
        <f t="shared" si="230"/>
        <v>Senior</v>
      </c>
      <c r="R3680" t="str">
        <f t="shared" si="231"/>
        <v>Profit</v>
      </c>
    </row>
    <row r="3681" spans="1:18">
      <c r="A3681">
        <v>2621</v>
      </c>
      <c r="B3681" t="s">
        <v>40</v>
      </c>
      <c r="C3681">
        <v>57</v>
      </c>
      <c r="D3681" t="s">
        <v>24</v>
      </c>
      <c r="E3681" t="s">
        <v>59</v>
      </c>
      <c r="F3681" t="s">
        <v>49</v>
      </c>
      <c r="G3681">
        <v>3970.73</v>
      </c>
      <c r="H3681">
        <v>1073.99</v>
      </c>
      <c r="I3681">
        <v>4536.5600000000004</v>
      </c>
      <c r="J3681">
        <v>3462.57</v>
      </c>
      <c r="K3681" s="1">
        <f t="shared" si="228"/>
        <v>3.2240244322572837</v>
      </c>
      <c r="L3681" t="s">
        <v>19</v>
      </c>
      <c r="M3681" s="2" t="s">
        <v>240</v>
      </c>
      <c r="N3681" s="3" t="str">
        <f t="shared" si="229"/>
        <v>Jun</v>
      </c>
      <c r="O3681" t="s">
        <v>33</v>
      </c>
      <c r="P3681" t="s">
        <v>22</v>
      </c>
      <c r="Q3681" t="str">
        <f t="shared" si="230"/>
        <v>Senior</v>
      </c>
      <c r="R3681" t="str">
        <f t="shared" si="231"/>
        <v>Profit</v>
      </c>
    </row>
    <row r="3682" spans="1:18">
      <c r="A3682">
        <v>4992</v>
      </c>
      <c r="B3682" t="s">
        <v>29</v>
      </c>
      <c r="C3682">
        <v>39</v>
      </c>
      <c r="D3682" t="s">
        <v>24</v>
      </c>
      <c r="E3682" t="s">
        <v>30</v>
      </c>
      <c r="F3682" t="s">
        <v>36</v>
      </c>
      <c r="G3682">
        <v>2633.6</v>
      </c>
      <c r="H3682">
        <v>665.38</v>
      </c>
      <c r="I3682">
        <v>4535.67</v>
      </c>
      <c r="J3682">
        <v>3870.29</v>
      </c>
      <c r="K3682" s="1">
        <f t="shared" si="228"/>
        <v>5.8166611560311399</v>
      </c>
      <c r="L3682" t="s">
        <v>19</v>
      </c>
      <c r="M3682" s="2" t="s">
        <v>291</v>
      </c>
      <c r="N3682" s="3" t="str">
        <f t="shared" si="229"/>
        <v>May</v>
      </c>
      <c r="O3682" t="s">
        <v>56</v>
      </c>
      <c r="P3682" t="s">
        <v>39</v>
      </c>
      <c r="Q3682" t="str">
        <f t="shared" si="230"/>
        <v>Adult</v>
      </c>
      <c r="R3682" t="str">
        <f t="shared" si="231"/>
        <v>Profit</v>
      </c>
    </row>
    <row r="3683" spans="1:18">
      <c r="A3683">
        <v>9898</v>
      </c>
      <c r="B3683" t="s">
        <v>47</v>
      </c>
      <c r="C3683">
        <v>42</v>
      </c>
      <c r="D3683" t="s">
        <v>16</v>
      </c>
      <c r="E3683" t="s">
        <v>41</v>
      </c>
      <c r="F3683" t="s">
        <v>49</v>
      </c>
      <c r="G3683">
        <v>3016.07</v>
      </c>
      <c r="H3683">
        <v>1716.84</v>
      </c>
      <c r="I3683">
        <v>4535.28</v>
      </c>
      <c r="J3683">
        <v>2818.44</v>
      </c>
      <c r="K3683" s="1">
        <f t="shared" si="228"/>
        <v>1.6416439505137346</v>
      </c>
      <c r="L3683" t="s">
        <v>26</v>
      </c>
      <c r="M3683" s="2" t="s">
        <v>382</v>
      </c>
      <c r="N3683" s="3" t="str">
        <f t="shared" si="229"/>
        <v>Jun</v>
      </c>
      <c r="O3683" t="s">
        <v>51</v>
      </c>
      <c r="P3683" t="s">
        <v>39</v>
      </c>
      <c r="Q3683" t="str">
        <f t="shared" si="230"/>
        <v>Senior</v>
      </c>
      <c r="R3683" t="str">
        <f t="shared" si="231"/>
        <v>Profit</v>
      </c>
    </row>
    <row r="3684" spans="1:18">
      <c r="A3684">
        <v>6274</v>
      </c>
      <c r="B3684" t="s">
        <v>23</v>
      </c>
      <c r="C3684">
        <v>55</v>
      </c>
      <c r="D3684" t="s">
        <v>16</v>
      </c>
      <c r="E3684" t="s">
        <v>41</v>
      </c>
      <c r="F3684" t="s">
        <v>42</v>
      </c>
      <c r="G3684">
        <v>3104.19</v>
      </c>
      <c r="H3684">
        <v>285.87</v>
      </c>
      <c r="I3684">
        <v>4535</v>
      </c>
      <c r="J3684">
        <v>4249.13</v>
      </c>
      <c r="K3684" s="1">
        <f t="shared" si="228"/>
        <v>14.863854199461294</v>
      </c>
      <c r="L3684" t="s">
        <v>26</v>
      </c>
      <c r="M3684" s="2" t="s">
        <v>164</v>
      </c>
      <c r="N3684" s="3" t="str">
        <f t="shared" si="229"/>
        <v>Nov</v>
      </c>
      <c r="O3684" t="s">
        <v>56</v>
      </c>
      <c r="P3684" t="s">
        <v>39</v>
      </c>
      <c r="Q3684" t="str">
        <f t="shared" si="230"/>
        <v>Senior</v>
      </c>
      <c r="R3684" t="str">
        <f t="shared" si="231"/>
        <v>Profit</v>
      </c>
    </row>
    <row r="3685" spans="1:18">
      <c r="A3685">
        <v>6721</v>
      </c>
      <c r="B3685" t="s">
        <v>23</v>
      </c>
      <c r="C3685">
        <v>47</v>
      </c>
      <c r="D3685" t="s">
        <v>24</v>
      </c>
      <c r="E3685" t="s">
        <v>17</v>
      </c>
      <c r="F3685" t="s">
        <v>36</v>
      </c>
      <c r="G3685">
        <v>2835.56</v>
      </c>
      <c r="H3685">
        <v>812.04</v>
      </c>
      <c r="I3685">
        <v>4534.75</v>
      </c>
      <c r="J3685">
        <v>3722.71</v>
      </c>
      <c r="K3685" s="1">
        <f t="shared" si="228"/>
        <v>4.5843923944633271</v>
      </c>
      <c r="L3685" t="s">
        <v>54</v>
      </c>
      <c r="M3685" s="2" t="s">
        <v>330</v>
      </c>
      <c r="N3685" s="3" t="str">
        <f t="shared" si="229"/>
        <v>Jul</v>
      </c>
      <c r="O3685" t="s">
        <v>33</v>
      </c>
      <c r="P3685" t="s">
        <v>22</v>
      </c>
      <c r="Q3685" t="str">
        <f t="shared" si="230"/>
        <v>Senior</v>
      </c>
      <c r="R3685" t="str">
        <f t="shared" si="231"/>
        <v>Profit</v>
      </c>
    </row>
    <row r="3686" spans="1:18">
      <c r="A3686">
        <v>2969</v>
      </c>
      <c r="B3686" t="s">
        <v>34</v>
      </c>
      <c r="C3686">
        <v>47</v>
      </c>
      <c r="D3686" t="s">
        <v>24</v>
      </c>
      <c r="E3686" t="s">
        <v>17</v>
      </c>
      <c r="F3686" t="s">
        <v>25</v>
      </c>
      <c r="G3686">
        <v>3894.51</v>
      </c>
      <c r="H3686">
        <v>403.37</v>
      </c>
      <c r="I3686">
        <v>4533.87</v>
      </c>
      <c r="J3686">
        <v>4130.5</v>
      </c>
      <c r="K3686" s="1">
        <f t="shared" si="228"/>
        <v>10.239978183801473</v>
      </c>
      <c r="L3686" t="s">
        <v>26</v>
      </c>
      <c r="M3686" s="2" t="s">
        <v>191</v>
      </c>
      <c r="N3686" s="3" t="str">
        <f t="shared" si="229"/>
        <v>Jun</v>
      </c>
      <c r="O3686" t="s">
        <v>33</v>
      </c>
      <c r="P3686" t="s">
        <v>39</v>
      </c>
      <c r="Q3686" t="str">
        <f t="shared" si="230"/>
        <v>Senior</v>
      </c>
      <c r="R3686" t="str">
        <f t="shared" si="231"/>
        <v>Profit</v>
      </c>
    </row>
    <row r="3687" spans="1:18">
      <c r="A3687">
        <v>5404</v>
      </c>
      <c r="B3687" t="s">
        <v>44</v>
      </c>
      <c r="C3687">
        <v>41</v>
      </c>
      <c r="D3687" t="s">
        <v>24</v>
      </c>
      <c r="E3687" t="s">
        <v>66</v>
      </c>
      <c r="F3687" t="s">
        <v>42</v>
      </c>
      <c r="G3687">
        <v>3393.23</v>
      </c>
      <c r="H3687">
        <v>1136.0899999999999</v>
      </c>
      <c r="I3687">
        <v>4533.84</v>
      </c>
      <c r="J3687">
        <v>3397.75</v>
      </c>
      <c r="K3687" s="1">
        <f t="shared" si="228"/>
        <v>2.9907401702329923</v>
      </c>
      <c r="L3687" t="s">
        <v>26</v>
      </c>
      <c r="M3687" s="2" t="s">
        <v>144</v>
      </c>
      <c r="N3687" s="3" t="str">
        <f t="shared" si="229"/>
        <v>Jun</v>
      </c>
      <c r="O3687" t="s">
        <v>33</v>
      </c>
      <c r="P3687" t="s">
        <v>39</v>
      </c>
      <c r="Q3687" t="str">
        <f t="shared" si="230"/>
        <v>Senior</v>
      </c>
      <c r="R3687" t="str">
        <f t="shared" si="231"/>
        <v>Profit</v>
      </c>
    </row>
    <row r="3688" spans="1:18">
      <c r="A3688">
        <v>6033</v>
      </c>
      <c r="B3688" t="s">
        <v>84</v>
      </c>
      <c r="C3688">
        <v>49</v>
      </c>
      <c r="D3688" t="s">
        <v>24</v>
      </c>
      <c r="E3688" t="s">
        <v>41</v>
      </c>
      <c r="F3688" t="s">
        <v>49</v>
      </c>
      <c r="G3688">
        <v>3597.11</v>
      </c>
      <c r="H3688">
        <v>699.96</v>
      </c>
      <c r="I3688">
        <v>4533.8</v>
      </c>
      <c r="J3688">
        <v>3833.84</v>
      </c>
      <c r="K3688" s="1">
        <f t="shared" si="228"/>
        <v>5.4772272701297213</v>
      </c>
      <c r="L3688" t="s">
        <v>37</v>
      </c>
      <c r="M3688" s="2" t="s">
        <v>198</v>
      </c>
      <c r="N3688" s="3" t="str">
        <f t="shared" si="229"/>
        <v>Jul</v>
      </c>
      <c r="O3688" t="s">
        <v>21</v>
      </c>
      <c r="P3688" t="s">
        <v>22</v>
      </c>
      <c r="Q3688" t="str">
        <f t="shared" si="230"/>
        <v>Senior</v>
      </c>
      <c r="R3688" t="str">
        <f t="shared" si="231"/>
        <v>Profit</v>
      </c>
    </row>
    <row r="3689" spans="1:18">
      <c r="A3689">
        <v>830</v>
      </c>
      <c r="B3689" t="s">
        <v>23</v>
      </c>
      <c r="C3689">
        <v>33</v>
      </c>
      <c r="D3689" t="s">
        <v>24</v>
      </c>
      <c r="E3689" t="s">
        <v>53</v>
      </c>
      <c r="F3689" t="s">
        <v>25</v>
      </c>
      <c r="G3689">
        <v>2733.79</v>
      </c>
      <c r="H3689">
        <v>613.92999999999995</v>
      </c>
      <c r="I3689">
        <v>4533.4799999999996</v>
      </c>
      <c r="J3689">
        <v>3919.55</v>
      </c>
      <c r="K3689" s="1">
        <f t="shared" si="228"/>
        <v>6.3843597804309944</v>
      </c>
      <c r="L3689" t="s">
        <v>37</v>
      </c>
      <c r="M3689" s="2" t="s">
        <v>91</v>
      </c>
      <c r="N3689" s="3" t="str">
        <f t="shared" si="229"/>
        <v>Jan</v>
      </c>
      <c r="O3689" t="s">
        <v>33</v>
      </c>
      <c r="P3689" t="s">
        <v>39</v>
      </c>
      <c r="Q3689" t="str">
        <f t="shared" si="230"/>
        <v>Adult</v>
      </c>
      <c r="R3689" t="str">
        <f t="shared" si="231"/>
        <v>Profit</v>
      </c>
    </row>
    <row r="3690" spans="1:18">
      <c r="A3690">
        <v>7428</v>
      </c>
      <c r="B3690" t="s">
        <v>23</v>
      </c>
      <c r="C3690">
        <v>30</v>
      </c>
      <c r="D3690" t="s">
        <v>16</v>
      </c>
      <c r="E3690" t="s">
        <v>17</v>
      </c>
      <c r="F3690" t="s">
        <v>25</v>
      </c>
      <c r="G3690">
        <v>3629.71</v>
      </c>
      <c r="H3690">
        <v>1833.04</v>
      </c>
      <c r="I3690">
        <v>4533.47</v>
      </c>
      <c r="J3690">
        <v>2700.43</v>
      </c>
      <c r="K3690" s="1">
        <f t="shared" si="228"/>
        <v>1.473197529786584</v>
      </c>
      <c r="L3690" t="s">
        <v>37</v>
      </c>
      <c r="M3690" s="2" t="s">
        <v>207</v>
      </c>
      <c r="N3690" s="3" t="str">
        <f t="shared" si="229"/>
        <v>Oct</v>
      </c>
      <c r="O3690" t="s">
        <v>56</v>
      </c>
      <c r="P3690" t="s">
        <v>39</v>
      </c>
      <c r="Q3690" t="str">
        <f t="shared" si="230"/>
        <v>Adult</v>
      </c>
      <c r="R3690" t="str">
        <f t="shared" si="231"/>
        <v>Profit</v>
      </c>
    </row>
    <row r="3691" spans="1:18">
      <c r="A3691">
        <v>9734</v>
      </c>
      <c r="B3691" t="s">
        <v>47</v>
      </c>
      <c r="C3691">
        <v>46</v>
      </c>
      <c r="D3691" t="s">
        <v>24</v>
      </c>
      <c r="E3691" t="s">
        <v>57</v>
      </c>
      <c r="F3691" t="s">
        <v>36</v>
      </c>
      <c r="G3691">
        <v>3713</v>
      </c>
      <c r="H3691">
        <v>1431.18</v>
      </c>
      <c r="I3691">
        <v>4532.9799999999996</v>
      </c>
      <c r="J3691">
        <v>3101.8</v>
      </c>
      <c r="K3691" s="1">
        <f t="shared" si="228"/>
        <v>2.1673025056247295</v>
      </c>
      <c r="L3691" t="s">
        <v>31</v>
      </c>
      <c r="M3691" s="2" t="s">
        <v>243</v>
      </c>
      <c r="N3691" s="3" t="str">
        <f t="shared" si="229"/>
        <v>Oct</v>
      </c>
      <c r="O3691" t="s">
        <v>51</v>
      </c>
      <c r="P3691" t="s">
        <v>22</v>
      </c>
      <c r="Q3691" t="str">
        <f t="shared" si="230"/>
        <v>Senior</v>
      </c>
      <c r="R3691" t="str">
        <f t="shared" si="231"/>
        <v>Profit</v>
      </c>
    </row>
    <row r="3692" spans="1:18">
      <c r="A3692">
        <v>9467</v>
      </c>
      <c r="B3692" t="s">
        <v>15</v>
      </c>
      <c r="C3692">
        <v>60</v>
      </c>
      <c r="D3692" t="s">
        <v>24</v>
      </c>
      <c r="E3692" t="s">
        <v>17</v>
      </c>
      <c r="F3692" t="s">
        <v>25</v>
      </c>
      <c r="G3692">
        <v>3966.13</v>
      </c>
      <c r="H3692">
        <v>553.51</v>
      </c>
      <c r="I3692">
        <v>4532.95</v>
      </c>
      <c r="J3692">
        <v>3979.44</v>
      </c>
      <c r="K3692" s="1">
        <f t="shared" si="228"/>
        <v>7.1894636049935867</v>
      </c>
      <c r="L3692" t="s">
        <v>26</v>
      </c>
      <c r="M3692" s="2" t="s">
        <v>292</v>
      </c>
      <c r="N3692" s="3" t="str">
        <f t="shared" si="229"/>
        <v>Oct</v>
      </c>
      <c r="O3692" t="s">
        <v>28</v>
      </c>
      <c r="P3692" t="s">
        <v>39</v>
      </c>
      <c r="Q3692" t="str">
        <f t="shared" si="230"/>
        <v>Senior</v>
      </c>
      <c r="R3692" t="str">
        <f t="shared" si="231"/>
        <v>Profit</v>
      </c>
    </row>
    <row r="3693" spans="1:18">
      <c r="A3693">
        <v>6005</v>
      </c>
      <c r="B3693" t="s">
        <v>92</v>
      </c>
      <c r="C3693">
        <v>58</v>
      </c>
      <c r="D3693" t="s">
        <v>16</v>
      </c>
      <c r="E3693" t="s">
        <v>30</v>
      </c>
      <c r="F3693" t="s">
        <v>18</v>
      </c>
      <c r="G3693">
        <v>3897.81</v>
      </c>
      <c r="H3693">
        <v>609.03</v>
      </c>
      <c r="I3693">
        <v>4531.0600000000004</v>
      </c>
      <c r="J3693">
        <v>3922.03</v>
      </c>
      <c r="K3693" s="1">
        <f t="shared" si="228"/>
        <v>6.4397977111143954</v>
      </c>
      <c r="L3693" t="s">
        <v>19</v>
      </c>
      <c r="M3693" s="2" t="s">
        <v>409</v>
      </c>
      <c r="N3693" s="3" t="str">
        <f t="shared" si="229"/>
        <v>May</v>
      </c>
      <c r="O3693" t="s">
        <v>21</v>
      </c>
      <c r="P3693" t="s">
        <v>39</v>
      </c>
      <c r="Q3693" t="str">
        <f t="shared" si="230"/>
        <v>Senior</v>
      </c>
      <c r="R3693" t="str">
        <f t="shared" si="231"/>
        <v>Profit</v>
      </c>
    </row>
    <row r="3694" spans="1:18">
      <c r="A3694">
        <v>3336</v>
      </c>
      <c r="B3694" t="s">
        <v>40</v>
      </c>
      <c r="C3694">
        <v>54</v>
      </c>
      <c r="D3694" t="s">
        <v>16</v>
      </c>
      <c r="E3694" t="s">
        <v>17</v>
      </c>
      <c r="F3694" t="s">
        <v>49</v>
      </c>
      <c r="G3694">
        <v>2844.86</v>
      </c>
      <c r="H3694">
        <v>630.54999999999995</v>
      </c>
      <c r="I3694">
        <v>4530.24</v>
      </c>
      <c r="J3694">
        <v>3899.69</v>
      </c>
      <c r="K3694" s="1">
        <f t="shared" si="228"/>
        <v>6.1845848862104518</v>
      </c>
      <c r="L3694" t="s">
        <v>54</v>
      </c>
      <c r="M3694" s="2" t="s">
        <v>175</v>
      </c>
      <c r="N3694" s="3" t="str">
        <f t="shared" si="229"/>
        <v>May</v>
      </c>
      <c r="O3694" t="s">
        <v>21</v>
      </c>
      <c r="P3694" t="s">
        <v>39</v>
      </c>
      <c r="Q3694" t="str">
        <f t="shared" si="230"/>
        <v>Senior</v>
      </c>
      <c r="R3694" t="str">
        <f t="shared" si="231"/>
        <v>Profit</v>
      </c>
    </row>
    <row r="3695" spans="1:18">
      <c r="A3695">
        <v>5348</v>
      </c>
      <c r="B3695" t="s">
        <v>40</v>
      </c>
      <c r="C3695">
        <v>38</v>
      </c>
      <c r="D3695" t="s">
        <v>16</v>
      </c>
      <c r="E3695" t="s">
        <v>59</v>
      </c>
      <c r="F3695" t="s">
        <v>25</v>
      </c>
      <c r="G3695">
        <v>2930.17</v>
      </c>
      <c r="H3695">
        <v>1821.67</v>
      </c>
      <c r="I3695">
        <v>4529.6099999999997</v>
      </c>
      <c r="J3695">
        <v>2707.94</v>
      </c>
      <c r="K3695" s="1">
        <f t="shared" si="228"/>
        <v>1.4865151207408587</v>
      </c>
      <c r="L3695" t="s">
        <v>37</v>
      </c>
      <c r="M3695" s="2" t="s">
        <v>82</v>
      </c>
      <c r="N3695" s="3" t="str">
        <f t="shared" si="229"/>
        <v>May</v>
      </c>
      <c r="O3695" t="s">
        <v>56</v>
      </c>
      <c r="P3695" t="s">
        <v>39</v>
      </c>
      <c r="Q3695" t="str">
        <f t="shared" si="230"/>
        <v>Adult</v>
      </c>
      <c r="R3695" t="str">
        <f t="shared" si="231"/>
        <v>Profit</v>
      </c>
    </row>
    <row r="3696" spans="1:18">
      <c r="A3696">
        <v>125</v>
      </c>
      <c r="B3696" t="s">
        <v>92</v>
      </c>
      <c r="C3696">
        <v>58</v>
      </c>
      <c r="D3696" t="s">
        <v>16</v>
      </c>
      <c r="E3696" t="s">
        <v>59</v>
      </c>
      <c r="F3696" t="s">
        <v>42</v>
      </c>
      <c r="G3696">
        <v>3114.79</v>
      </c>
      <c r="H3696">
        <v>289.95999999999998</v>
      </c>
      <c r="I3696">
        <v>4528.91</v>
      </c>
      <c r="J3696">
        <v>4238.95</v>
      </c>
      <c r="K3696" s="1">
        <f t="shared" si="228"/>
        <v>14.619085391088426</v>
      </c>
      <c r="L3696" t="s">
        <v>19</v>
      </c>
      <c r="M3696" s="2" t="s">
        <v>160</v>
      </c>
      <c r="N3696" s="3" t="str">
        <f t="shared" si="229"/>
        <v>Apr</v>
      </c>
      <c r="O3696" t="s">
        <v>51</v>
      </c>
      <c r="P3696" t="s">
        <v>22</v>
      </c>
      <c r="Q3696" t="str">
        <f t="shared" si="230"/>
        <v>Senior</v>
      </c>
      <c r="R3696" t="str">
        <f t="shared" si="231"/>
        <v>Profit</v>
      </c>
    </row>
    <row r="3697" spans="1:18">
      <c r="A3697">
        <v>6801</v>
      </c>
      <c r="B3697" t="s">
        <v>23</v>
      </c>
      <c r="C3697">
        <v>54</v>
      </c>
      <c r="D3697" t="s">
        <v>24</v>
      </c>
      <c r="E3697" t="s">
        <v>57</v>
      </c>
      <c r="F3697" t="s">
        <v>49</v>
      </c>
      <c r="G3697">
        <v>2663.68</v>
      </c>
      <c r="H3697">
        <v>220.29</v>
      </c>
      <c r="I3697">
        <v>4528.42</v>
      </c>
      <c r="J3697">
        <v>4308.13</v>
      </c>
      <c r="K3697" s="1">
        <f t="shared" si="228"/>
        <v>19.556629896954018</v>
      </c>
      <c r="L3697" t="s">
        <v>26</v>
      </c>
      <c r="M3697" s="2" t="s">
        <v>369</v>
      </c>
      <c r="N3697" s="3" t="str">
        <f t="shared" si="229"/>
        <v>Oct</v>
      </c>
      <c r="O3697" t="s">
        <v>51</v>
      </c>
      <c r="P3697" t="s">
        <v>39</v>
      </c>
      <c r="Q3697" t="str">
        <f t="shared" si="230"/>
        <v>Senior</v>
      </c>
      <c r="R3697" t="str">
        <f t="shared" si="231"/>
        <v>Profit</v>
      </c>
    </row>
    <row r="3698" spans="1:18">
      <c r="A3698">
        <v>8967</v>
      </c>
      <c r="B3698" t="s">
        <v>40</v>
      </c>
      <c r="C3698">
        <v>28</v>
      </c>
      <c r="D3698" t="s">
        <v>16</v>
      </c>
      <c r="E3698" t="s">
        <v>30</v>
      </c>
      <c r="F3698" t="s">
        <v>49</v>
      </c>
      <c r="G3698">
        <v>3632.51</v>
      </c>
      <c r="H3698">
        <v>59.88</v>
      </c>
      <c r="I3698">
        <v>4527.42</v>
      </c>
      <c r="J3698">
        <v>4467.54</v>
      </c>
      <c r="K3698" s="1">
        <f t="shared" si="228"/>
        <v>74.608216432865731</v>
      </c>
      <c r="L3698" t="s">
        <v>37</v>
      </c>
      <c r="M3698" s="2" t="s">
        <v>113</v>
      </c>
      <c r="N3698" s="3" t="str">
        <f t="shared" si="229"/>
        <v>Oct</v>
      </c>
      <c r="O3698" t="s">
        <v>21</v>
      </c>
      <c r="P3698" t="s">
        <v>22</v>
      </c>
      <c r="Q3698" t="str">
        <f t="shared" si="230"/>
        <v>Adult</v>
      </c>
      <c r="R3698" t="str">
        <f t="shared" si="231"/>
        <v>Profit</v>
      </c>
    </row>
    <row r="3699" spans="1:18">
      <c r="A3699">
        <v>6594</v>
      </c>
      <c r="B3699" t="s">
        <v>40</v>
      </c>
      <c r="C3699">
        <v>21</v>
      </c>
      <c r="D3699" t="s">
        <v>24</v>
      </c>
      <c r="E3699" t="s">
        <v>30</v>
      </c>
      <c r="F3699" t="s">
        <v>36</v>
      </c>
      <c r="G3699">
        <v>4033.19</v>
      </c>
      <c r="H3699">
        <v>829.7</v>
      </c>
      <c r="I3699">
        <v>4527.21</v>
      </c>
      <c r="J3699">
        <v>3697.51</v>
      </c>
      <c r="K3699" s="1">
        <f t="shared" si="228"/>
        <v>4.4564420875015065</v>
      </c>
      <c r="L3699" t="s">
        <v>31</v>
      </c>
      <c r="M3699" s="2" t="s">
        <v>335</v>
      </c>
      <c r="N3699" s="3" t="str">
        <f t="shared" si="229"/>
        <v>Jul</v>
      </c>
      <c r="O3699" t="s">
        <v>56</v>
      </c>
      <c r="P3699" t="s">
        <v>39</v>
      </c>
      <c r="Q3699" t="str">
        <f t="shared" si="230"/>
        <v>Young</v>
      </c>
      <c r="R3699" t="str">
        <f t="shared" si="231"/>
        <v>Profit</v>
      </c>
    </row>
    <row r="3700" spans="1:18">
      <c r="A3700">
        <v>9126</v>
      </c>
      <c r="B3700" t="s">
        <v>47</v>
      </c>
      <c r="C3700">
        <v>19</v>
      </c>
      <c r="D3700" t="s">
        <v>24</v>
      </c>
      <c r="E3700" t="s">
        <v>17</v>
      </c>
      <c r="F3700" t="s">
        <v>42</v>
      </c>
      <c r="G3700">
        <v>3369.64</v>
      </c>
      <c r="H3700">
        <v>1235.3499999999999</v>
      </c>
      <c r="I3700">
        <v>4526.9399999999996</v>
      </c>
      <c r="J3700">
        <v>3291.59</v>
      </c>
      <c r="K3700" s="1">
        <f t="shared" si="228"/>
        <v>2.664499939288461</v>
      </c>
      <c r="L3700" t="s">
        <v>26</v>
      </c>
      <c r="M3700" s="2" t="s">
        <v>365</v>
      </c>
      <c r="N3700" s="3" t="str">
        <f t="shared" si="229"/>
        <v>Jun</v>
      </c>
      <c r="O3700" t="s">
        <v>51</v>
      </c>
      <c r="P3700" t="s">
        <v>39</v>
      </c>
      <c r="Q3700" t="str">
        <f t="shared" si="230"/>
        <v>Young</v>
      </c>
      <c r="R3700" t="str">
        <f t="shared" si="231"/>
        <v>Profit</v>
      </c>
    </row>
    <row r="3701" spans="1:18">
      <c r="A3701">
        <v>716</v>
      </c>
      <c r="B3701" t="s">
        <v>44</v>
      </c>
      <c r="C3701">
        <v>35</v>
      </c>
      <c r="D3701" t="s">
        <v>24</v>
      </c>
      <c r="E3701" t="s">
        <v>59</v>
      </c>
      <c r="F3701" t="s">
        <v>18</v>
      </c>
      <c r="G3701">
        <v>3304.48</v>
      </c>
      <c r="H3701">
        <v>1350.1</v>
      </c>
      <c r="I3701">
        <v>4525.7700000000004</v>
      </c>
      <c r="J3701">
        <v>3175.67</v>
      </c>
      <c r="K3701" s="1">
        <f t="shared" si="228"/>
        <v>2.3521739130434787</v>
      </c>
      <c r="L3701" t="s">
        <v>31</v>
      </c>
      <c r="M3701" s="2" t="s">
        <v>124</v>
      </c>
      <c r="N3701" s="3" t="str">
        <f t="shared" si="229"/>
        <v>Jun</v>
      </c>
      <c r="O3701" t="s">
        <v>56</v>
      </c>
      <c r="P3701" t="s">
        <v>22</v>
      </c>
      <c r="Q3701" t="str">
        <f t="shared" si="230"/>
        <v>Adult</v>
      </c>
      <c r="R3701" t="str">
        <f t="shared" si="231"/>
        <v>Profit</v>
      </c>
    </row>
    <row r="3702" spans="1:18">
      <c r="A3702">
        <v>3225</v>
      </c>
      <c r="B3702" t="s">
        <v>84</v>
      </c>
      <c r="C3702">
        <v>27</v>
      </c>
      <c r="D3702" t="s">
        <v>24</v>
      </c>
      <c r="E3702" t="s">
        <v>53</v>
      </c>
      <c r="F3702" t="s">
        <v>25</v>
      </c>
      <c r="G3702">
        <v>3365.26</v>
      </c>
      <c r="H3702">
        <v>1521.62</v>
      </c>
      <c r="I3702">
        <v>4525.49</v>
      </c>
      <c r="J3702">
        <v>3003.87</v>
      </c>
      <c r="K3702" s="1">
        <f t="shared" si="228"/>
        <v>1.974126260170082</v>
      </c>
      <c r="L3702" t="s">
        <v>19</v>
      </c>
      <c r="M3702" s="2" t="s">
        <v>269</v>
      </c>
      <c r="N3702" s="3" t="str">
        <f t="shared" si="229"/>
        <v>Jul</v>
      </c>
      <c r="O3702" t="s">
        <v>21</v>
      </c>
      <c r="P3702" t="s">
        <v>22</v>
      </c>
      <c r="Q3702" t="str">
        <f t="shared" si="230"/>
        <v>Adult</v>
      </c>
      <c r="R3702" t="str">
        <f t="shared" si="231"/>
        <v>Profit</v>
      </c>
    </row>
    <row r="3703" spans="1:18">
      <c r="A3703">
        <v>8943</v>
      </c>
      <c r="B3703" t="s">
        <v>29</v>
      </c>
      <c r="C3703">
        <v>51</v>
      </c>
      <c r="D3703" t="s">
        <v>24</v>
      </c>
      <c r="E3703" t="s">
        <v>59</v>
      </c>
      <c r="F3703" t="s">
        <v>18</v>
      </c>
      <c r="G3703">
        <v>4073</v>
      </c>
      <c r="H3703">
        <v>629.04</v>
      </c>
      <c r="I3703">
        <v>4524.3</v>
      </c>
      <c r="J3703">
        <v>3895.26</v>
      </c>
      <c r="K3703" s="1">
        <f t="shared" si="228"/>
        <v>6.1923884013735222</v>
      </c>
      <c r="L3703" t="s">
        <v>19</v>
      </c>
      <c r="M3703" s="2" t="s">
        <v>75</v>
      </c>
      <c r="N3703" s="3" t="str">
        <f t="shared" si="229"/>
        <v>Mar</v>
      </c>
      <c r="O3703" t="s">
        <v>33</v>
      </c>
      <c r="P3703" t="s">
        <v>39</v>
      </c>
      <c r="Q3703" t="str">
        <f t="shared" si="230"/>
        <v>Senior</v>
      </c>
      <c r="R3703" t="str">
        <f t="shared" si="231"/>
        <v>Profit</v>
      </c>
    </row>
    <row r="3704" spans="1:18">
      <c r="A3704">
        <v>2163</v>
      </c>
      <c r="B3704" t="s">
        <v>34</v>
      </c>
      <c r="C3704">
        <v>60</v>
      </c>
      <c r="D3704" t="s">
        <v>16</v>
      </c>
      <c r="E3704" t="s">
        <v>30</v>
      </c>
      <c r="F3704" t="s">
        <v>49</v>
      </c>
      <c r="G3704">
        <v>2666.29</v>
      </c>
      <c r="H3704">
        <v>242.11</v>
      </c>
      <c r="I3704">
        <v>4522.72</v>
      </c>
      <c r="J3704">
        <v>4280.6099999999997</v>
      </c>
      <c r="K3704" s="1">
        <f t="shared" si="228"/>
        <v>17.680434513237781</v>
      </c>
      <c r="L3704" t="s">
        <v>31</v>
      </c>
      <c r="M3704" s="2" t="s">
        <v>231</v>
      </c>
      <c r="N3704" s="3" t="str">
        <f t="shared" si="229"/>
        <v>Jul</v>
      </c>
      <c r="O3704" t="s">
        <v>51</v>
      </c>
      <c r="P3704" t="s">
        <v>39</v>
      </c>
      <c r="Q3704" t="str">
        <f t="shared" si="230"/>
        <v>Senior</v>
      </c>
      <c r="R3704" t="str">
        <f t="shared" si="231"/>
        <v>Profit</v>
      </c>
    </row>
    <row r="3705" spans="1:18">
      <c r="A3705">
        <v>6276</v>
      </c>
      <c r="B3705" t="s">
        <v>23</v>
      </c>
      <c r="C3705">
        <v>60</v>
      </c>
      <c r="D3705" t="s">
        <v>16</v>
      </c>
      <c r="E3705" t="s">
        <v>30</v>
      </c>
      <c r="F3705" t="s">
        <v>49</v>
      </c>
      <c r="G3705">
        <v>3984.16</v>
      </c>
      <c r="H3705">
        <v>983.42</v>
      </c>
      <c r="I3705">
        <v>4521.28</v>
      </c>
      <c r="J3705">
        <v>3537.86</v>
      </c>
      <c r="K3705" s="1">
        <f t="shared" si="228"/>
        <v>3.5975066604299286</v>
      </c>
      <c r="L3705" t="s">
        <v>26</v>
      </c>
      <c r="M3705" s="2" t="s">
        <v>171</v>
      </c>
      <c r="N3705" s="3" t="str">
        <f t="shared" si="229"/>
        <v>Jan</v>
      </c>
      <c r="O3705" t="s">
        <v>56</v>
      </c>
      <c r="P3705" t="s">
        <v>39</v>
      </c>
      <c r="Q3705" t="str">
        <f t="shared" si="230"/>
        <v>Senior</v>
      </c>
      <c r="R3705" t="str">
        <f t="shared" si="231"/>
        <v>Profit</v>
      </c>
    </row>
    <row r="3706" spans="1:18">
      <c r="A3706">
        <v>9015</v>
      </c>
      <c r="B3706" t="s">
        <v>34</v>
      </c>
      <c r="C3706">
        <v>57</v>
      </c>
      <c r="D3706" t="s">
        <v>24</v>
      </c>
      <c r="E3706" t="s">
        <v>41</v>
      </c>
      <c r="F3706" t="s">
        <v>42</v>
      </c>
      <c r="G3706">
        <v>2689.75</v>
      </c>
      <c r="H3706">
        <v>981.6</v>
      </c>
      <c r="I3706">
        <v>4519.84</v>
      </c>
      <c r="J3706">
        <v>3538.24</v>
      </c>
      <c r="K3706" s="1">
        <f t="shared" si="228"/>
        <v>3.6045639771801139</v>
      </c>
      <c r="L3706" t="s">
        <v>31</v>
      </c>
      <c r="M3706" s="2" t="s">
        <v>297</v>
      </c>
      <c r="N3706" s="3" t="str">
        <f t="shared" si="229"/>
        <v>Oct</v>
      </c>
      <c r="O3706" t="s">
        <v>56</v>
      </c>
      <c r="P3706" t="s">
        <v>22</v>
      </c>
      <c r="Q3706" t="str">
        <f t="shared" si="230"/>
        <v>Senior</v>
      </c>
      <c r="R3706" t="str">
        <f t="shared" si="231"/>
        <v>Profit</v>
      </c>
    </row>
    <row r="3707" spans="1:18">
      <c r="A3707">
        <v>3411</v>
      </c>
      <c r="B3707" t="s">
        <v>15</v>
      </c>
      <c r="C3707">
        <v>41</v>
      </c>
      <c r="D3707" t="s">
        <v>16</v>
      </c>
      <c r="E3707" t="s">
        <v>35</v>
      </c>
      <c r="F3707" t="s">
        <v>42</v>
      </c>
      <c r="G3707">
        <v>3201.92</v>
      </c>
      <c r="H3707">
        <v>558.87</v>
      </c>
      <c r="I3707">
        <v>4517.8</v>
      </c>
      <c r="J3707">
        <v>3958.93</v>
      </c>
      <c r="K3707" s="1">
        <f t="shared" si="228"/>
        <v>7.0838119777407984</v>
      </c>
      <c r="L3707" t="s">
        <v>31</v>
      </c>
      <c r="M3707" s="2" t="s">
        <v>147</v>
      </c>
      <c r="N3707" s="3" t="str">
        <f t="shared" si="229"/>
        <v>Oct</v>
      </c>
      <c r="O3707" t="s">
        <v>33</v>
      </c>
      <c r="P3707" t="s">
        <v>39</v>
      </c>
      <c r="Q3707" t="str">
        <f t="shared" si="230"/>
        <v>Senior</v>
      </c>
      <c r="R3707" t="str">
        <f t="shared" si="231"/>
        <v>Profit</v>
      </c>
    </row>
    <row r="3708" spans="1:18">
      <c r="A3708">
        <v>9815</v>
      </c>
      <c r="B3708" t="s">
        <v>15</v>
      </c>
      <c r="C3708">
        <v>41</v>
      </c>
      <c r="D3708" t="s">
        <v>24</v>
      </c>
      <c r="E3708" t="s">
        <v>17</v>
      </c>
      <c r="F3708" t="s">
        <v>25</v>
      </c>
      <c r="G3708">
        <v>3086.67</v>
      </c>
      <c r="H3708">
        <v>1552.42</v>
      </c>
      <c r="I3708">
        <v>4515.63</v>
      </c>
      <c r="J3708">
        <v>2963.21</v>
      </c>
      <c r="K3708" s="1">
        <f t="shared" si="228"/>
        <v>1.908768245706703</v>
      </c>
      <c r="L3708" t="s">
        <v>31</v>
      </c>
      <c r="M3708" s="2" t="s">
        <v>234</v>
      </c>
      <c r="N3708" s="3" t="str">
        <f t="shared" si="229"/>
        <v>Oct</v>
      </c>
      <c r="O3708" t="s">
        <v>28</v>
      </c>
      <c r="P3708" t="s">
        <v>22</v>
      </c>
      <c r="Q3708" t="str">
        <f t="shared" si="230"/>
        <v>Senior</v>
      </c>
      <c r="R3708" t="str">
        <f t="shared" si="231"/>
        <v>Profit</v>
      </c>
    </row>
    <row r="3709" spans="1:18">
      <c r="A3709">
        <v>279</v>
      </c>
      <c r="B3709" t="s">
        <v>23</v>
      </c>
      <c r="C3709">
        <v>25</v>
      </c>
      <c r="D3709" t="s">
        <v>16</v>
      </c>
      <c r="E3709" t="s">
        <v>41</v>
      </c>
      <c r="F3709" t="s">
        <v>36</v>
      </c>
      <c r="G3709">
        <v>4064.36</v>
      </c>
      <c r="H3709">
        <v>1243.08</v>
      </c>
      <c r="I3709">
        <v>4514.8</v>
      </c>
      <c r="J3709">
        <v>3271.72</v>
      </c>
      <c r="K3709" s="1">
        <f t="shared" si="228"/>
        <v>2.6319464555780803</v>
      </c>
      <c r="L3709" t="s">
        <v>19</v>
      </c>
      <c r="M3709" s="2" t="s">
        <v>245</v>
      </c>
      <c r="N3709" s="3" t="str">
        <f t="shared" si="229"/>
        <v>Mar</v>
      </c>
      <c r="O3709" t="s">
        <v>21</v>
      </c>
      <c r="P3709" t="s">
        <v>22</v>
      </c>
      <c r="Q3709" t="str">
        <f t="shared" si="230"/>
        <v>Young</v>
      </c>
      <c r="R3709" t="str">
        <f t="shared" si="231"/>
        <v>Profit</v>
      </c>
    </row>
    <row r="3710" spans="1:18">
      <c r="A3710">
        <v>8971</v>
      </c>
      <c r="B3710" t="s">
        <v>40</v>
      </c>
      <c r="C3710">
        <v>60</v>
      </c>
      <c r="D3710" t="s">
        <v>24</v>
      </c>
      <c r="E3710" t="s">
        <v>57</v>
      </c>
      <c r="F3710" t="s">
        <v>42</v>
      </c>
      <c r="G3710">
        <v>3347.49</v>
      </c>
      <c r="H3710">
        <v>1437.79</v>
      </c>
      <c r="I3710">
        <v>4513.3999999999996</v>
      </c>
      <c r="J3710">
        <v>3075.61</v>
      </c>
      <c r="K3710" s="1">
        <f t="shared" si="228"/>
        <v>2.1391232377468201</v>
      </c>
      <c r="L3710" t="s">
        <v>37</v>
      </c>
      <c r="M3710" s="2" t="s">
        <v>45</v>
      </c>
      <c r="N3710" s="3" t="str">
        <f t="shared" si="229"/>
        <v>Apr</v>
      </c>
      <c r="O3710" t="s">
        <v>21</v>
      </c>
      <c r="P3710" t="s">
        <v>22</v>
      </c>
      <c r="Q3710" t="str">
        <f t="shared" si="230"/>
        <v>Senior</v>
      </c>
      <c r="R3710" t="str">
        <f t="shared" si="231"/>
        <v>Profit</v>
      </c>
    </row>
    <row r="3711" spans="1:18">
      <c r="A3711">
        <v>919</v>
      </c>
      <c r="B3711" t="s">
        <v>47</v>
      </c>
      <c r="C3711">
        <v>57</v>
      </c>
      <c r="D3711" t="s">
        <v>24</v>
      </c>
      <c r="E3711" t="s">
        <v>57</v>
      </c>
      <c r="F3711" t="s">
        <v>18</v>
      </c>
      <c r="G3711">
        <v>3043.31</v>
      </c>
      <c r="H3711">
        <v>1545.52</v>
      </c>
      <c r="I3711">
        <v>4510.2700000000004</v>
      </c>
      <c r="J3711">
        <v>2964.75</v>
      </c>
      <c r="K3711" s="1">
        <f t="shared" si="228"/>
        <v>1.9182864019876806</v>
      </c>
      <c r="L3711" t="s">
        <v>31</v>
      </c>
      <c r="M3711" s="2" t="s">
        <v>322</v>
      </c>
      <c r="N3711" s="3" t="str">
        <f t="shared" si="229"/>
        <v>Jun</v>
      </c>
      <c r="O3711" t="s">
        <v>33</v>
      </c>
      <c r="P3711" t="s">
        <v>39</v>
      </c>
      <c r="Q3711" t="str">
        <f t="shared" si="230"/>
        <v>Senior</v>
      </c>
      <c r="R3711" t="str">
        <f t="shared" si="231"/>
        <v>Profit</v>
      </c>
    </row>
    <row r="3712" spans="1:18">
      <c r="A3712">
        <v>1581</v>
      </c>
      <c r="B3712" t="s">
        <v>29</v>
      </c>
      <c r="C3712">
        <v>54</v>
      </c>
      <c r="D3712" t="s">
        <v>24</v>
      </c>
      <c r="E3712" t="s">
        <v>17</v>
      </c>
      <c r="F3712" t="s">
        <v>36</v>
      </c>
      <c r="G3712">
        <v>2661.03</v>
      </c>
      <c r="H3712">
        <v>1139.43</v>
      </c>
      <c r="I3712">
        <v>4509.96</v>
      </c>
      <c r="J3712">
        <v>3370.53</v>
      </c>
      <c r="K3712" s="1">
        <f t="shared" si="228"/>
        <v>2.9580843053105501</v>
      </c>
      <c r="L3712" t="s">
        <v>37</v>
      </c>
      <c r="M3712" s="2" t="s">
        <v>192</v>
      </c>
      <c r="N3712" s="3" t="str">
        <f t="shared" si="229"/>
        <v>Aug</v>
      </c>
      <c r="O3712" t="s">
        <v>33</v>
      </c>
      <c r="P3712" t="s">
        <v>39</v>
      </c>
      <c r="Q3712" t="str">
        <f t="shared" si="230"/>
        <v>Senior</v>
      </c>
      <c r="R3712" t="str">
        <f t="shared" si="231"/>
        <v>Profit</v>
      </c>
    </row>
    <row r="3713" spans="1:18">
      <c r="A3713">
        <v>1419</v>
      </c>
      <c r="B3713" t="s">
        <v>23</v>
      </c>
      <c r="C3713">
        <v>21</v>
      </c>
      <c r="D3713" t="s">
        <v>16</v>
      </c>
      <c r="E3713" t="s">
        <v>41</v>
      </c>
      <c r="F3713" t="s">
        <v>42</v>
      </c>
      <c r="G3713">
        <v>3687.85</v>
      </c>
      <c r="H3713">
        <v>571.83000000000004</v>
      </c>
      <c r="I3713">
        <v>4509.8599999999997</v>
      </c>
      <c r="J3713">
        <v>3938.03</v>
      </c>
      <c r="K3713" s="1">
        <f t="shared" si="228"/>
        <v>6.8867145830054382</v>
      </c>
      <c r="L3713" t="s">
        <v>31</v>
      </c>
      <c r="M3713" s="2" t="s">
        <v>367</v>
      </c>
      <c r="N3713" s="3" t="str">
        <f t="shared" si="229"/>
        <v>Feb</v>
      </c>
      <c r="O3713" t="s">
        <v>21</v>
      </c>
      <c r="P3713" t="s">
        <v>39</v>
      </c>
      <c r="Q3713" t="str">
        <f t="shared" si="230"/>
        <v>Young</v>
      </c>
      <c r="R3713" t="str">
        <f t="shared" si="231"/>
        <v>Profit</v>
      </c>
    </row>
    <row r="3714" spans="1:18">
      <c r="A3714">
        <v>2646</v>
      </c>
      <c r="B3714" t="s">
        <v>40</v>
      </c>
      <c r="C3714">
        <v>40</v>
      </c>
      <c r="D3714" t="s">
        <v>16</v>
      </c>
      <c r="E3714" t="s">
        <v>35</v>
      </c>
      <c r="F3714" t="s">
        <v>36</v>
      </c>
      <c r="G3714">
        <v>3615.9</v>
      </c>
      <c r="H3714">
        <v>742.05</v>
      </c>
      <c r="I3714">
        <v>4509.84</v>
      </c>
      <c r="J3714">
        <v>3767.79</v>
      </c>
      <c r="K3714" s="1">
        <f t="shared" ref="K3714:K3777" si="232">J3714/H3714</f>
        <v>5.0775419446128973</v>
      </c>
      <c r="L3714" t="s">
        <v>19</v>
      </c>
      <c r="M3714" s="2" t="s">
        <v>253</v>
      </c>
      <c r="N3714" s="3" t="str">
        <f t="shared" ref="N3714:N3777" si="233">TEXT(M3714,"MMM")</f>
        <v>Jan</v>
      </c>
      <c r="O3714" t="s">
        <v>56</v>
      </c>
      <c r="P3714" t="s">
        <v>39</v>
      </c>
      <c r="Q3714" t="str">
        <f t="shared" ref="Q3714:Q3777" si="234">IF(C3714&gt;=18,IF(C3714&lt;=25,"Young",IF(C3714&lt;=40,"Adult",IF(C3714&lt;=60,"Senior",""))),"")</f>
        <v>Adult</v>
      </c>
      <c r="R3714" t="str">
        <f t="shared" ref="R3714:R3777" si="235">IF(J3714&gt;0,"Profit","Loss")</f>
        <v>Profit</v>
      </c>
    </row>
    <row r="3715" spans="1:18">
      <c r="A3715">
        <v>2495</v>
      </c>
      <c r="B3715" t="s">
        <v>15</v>
      </c>
      <c r="C3715">
        <v>26</v>
      </c>
      <c r="D3715" t="s">
        <v>16</v>
      </c>
      <c r="E3715" t="s">
        <v>53</v>
      </c>
      <c r="F3715" t="s">
        <v>49</v>
      </c>
      <c r="G3715">
        <v>4038.25</v>
      </c>
      <c r="H3715">
        <v>1417.08</v>
      </c>
      <c r="I3715">
        <v>4509.79</v>
      </c>
      <c r="J3715">
        <v>3092.71</v>
      </c>
      <c r="K3715" s="1">
        <f t="shared" si="232"/>
        <v>2.1824526491094365</v>
      </c>
      <c r="L3715" t="s">
        <v>54</v>
      </c>
      <c r="M3715" s="2" t="s">
        <v>101</v>
      </c>
      <c r="N3715" s="3" t="str">
        <f t="shared" si="233"/>
        <v>Feb</v>
      </c>
      <c r="O3715" t="s">
        <v>56</v>
      </c>
      <c r="P3715" t="s">
        <v>22</v>
      </c>
      <c r="Q3715" t="str">
        <f t="shared" si="234"/>
        <v>Adult</v>
      </c>
      <c r="R3715" t="str">
        <f t="shared" si="235"/>
        <v>Profit</v>
      </c>
    </row>
    <row r="3716" spans="1:18">
      <c r="A3716">
        <v>6707</v>
      </c>
      <c r="B3716" t="s">
        <v>40</v>
      </c>
      <c r="C3716">
        <v>27</v>
      </c>
      <c r="D3716" t="s">
        <v>24</v>
      </c>
      <c r="E3716" t="s">
        <v>53</v>
      </c>
      <c r="F3716" t="s">
        <v>49</v>
      </c>
      <c r="G3716">
        <v>2727.57</v>
      </c>
      <c r="H3716">
        <v>1916.54</v>
      </c>
      <c r="I3716">
        <v>4509.7700000000004</v>
      </c>
      <c r="J3716">
        <v>2593.23</v>
      </c>
      <c r="K3716" s="1">
        <f t="shared" si="232"/>
        <v>1.3530789860895156</v>
      </c>
      <c r="L3716" t="s">
        <v>26</v>
      </c>
      <c r="M3716" s="2" t="s">
        <v>347</v>
      </c>
      <c r="N3716" s="3" t="str">
        <f t="shared" si="233"/>
        <v>Dec</v>
      </c>
      <c r="O3716" t="s">
        <v>21</v>
      </c>
      <c r="P3716" t="s">
        <v>39</v>
      </c>
      <c r="Q3716" t="str">
        <f t="shared" si="234"/>
        <v>Adult</v>
      </c>
      <c r="R3716" t="str">
        <f t="shared" si="235"/>
        <v>Profit</v>
      </c>
    </row>
    <row r="3717" spans="1:18">
      <c r="A3717">
        <v>9091</v>
      </c>
      <c r="B3717" t="s">
        <v>15</v>
      </c>
      <c r="C3717">
        <v>33</v>
      </c>
      <c r="D3717" t="s">
        <v>24</v>
      </c>
      <c r="E3717" t="s">
        <v>57</v>
      </c>
      <c r="F3717" t="s">
        <v>18</v>
      </c>
      <c r="G3717">
        <v>2915.16</v>
      </c>
      <c r="H3717">
        <v>1677.91</v>
      </c>
      <c r="I3717">
        <v>4509.3500000000004</v>
      </c>
      <c r="J3717">
        <v>2831.44</v>
      </c>
      <c r="K3717" s="1">
        <f t="shared" si="232"/>
        <v>1.687480258178329</v>
      </c>
      <c r="L3717" t="s">
        <v>31</v>
      </c>
      <c r="M3717" s="2" t="s">
        <v>98</v>
      </c>
      <c r="N3717" s="3" t="str">
        <f t="shared" si="233"/>
        <v>Aug</v>
      </c>
      <c r="O3717" t="s">
        <v>28</v>
      </c>
      <c r="P3717" t="s">
        <v>22</v>
      </c>
      <c r="Q3717" t="str">
        <f t="shared" si="234"/>
        <v>Adult</v>
      </c>
      <c r="R3717" t="str">
        <f t="shared" si="235"/>
        <v>Profit</v>
      </c>
    </row>
    <row r="3718" spans="1:18">
      <c r="A3718">
        <v>1512</v>
      </c>
      <c r="B3718" t="s">
        <v>40</v>
      </c>
      <c r="C3718">
        <v>34</v>
      </c>
      <c r="D3718" t="s">
        <v>24</v>
      </c>
      <c r="E3718" t="s">
        <v>30</v>
      </c>
      <c r="F3718" t="s">
        <v>49</v>
      </c>
      <c r="G3718">
        <v>3249.78</v>
      </c>
      <c r="H3718">
        <v>417.09</v>
      </c>
      <c r="I3718">
        <v>4509.1000000000004</v>
      </c>
      <c r="J3718">
        <v>4092.01</v>
      </c>
      <c r="K3718" s="1">
        <f t="shared" si="232"/>
        <v>9.8108561701311476</v>
      </c>
      <c r="L3718" t="s">
        <v>26</v>
      </c>
      <c r="M3718" s="2" t="s">
        <v>220</v>
      </c>
      <c r="N3718" s="3" t="str">
        <f t="shared" si="233"/>
        <v>Jul</v>
      </c>
      <c r="O3718" t="s">
        <v>56</v>
      </c>
      <c r="P3718" t="s">
        <v>22</v>
      </c>
      <c r="Q3718" t="str">
        <f t="shared" si="234"/>
        <v>Adult</v>
      </c>
      <c r="R3718" t="str">
        <f t="shared" si="235"/>
        <v>Profit</v>
      </c>
    </row>
    <row r="3719" spans="1:18">
      <c r="A3719">
        <v>1605</v>
      </c>
      <c r="B3719" t="s">
        <v>52</v>
      </c>
      <c r="C3719">
        <v>56</v>
      </c>
      <c r="D3719" t="s">
        <v>24</v>
      </c>
      <c r="E3719" t="s">
        <v>66</v>
      </c>
      <c r="F3719" t="s">
        <v>18</v>
      </c>
      <c r="G3719">
        <v>3697.12</v>
      </c>
      <c r="H3719">
        <v>1246.6600000000001</v>
      </c>
      <c r="I3719">
        <v>4509.0200000000004</v>
      </c>
      <c r="J3719">
        <v>3262.36</v>
      </c>
      <c r="K3719" s="1">
        <f t="shared" si="232"/>
        <v>2.6168803041727493</v>
      </c>
      <c r="L3719" t="s">
        <v>19</v>
      </c>
      <c r="M3719" s="2" t="s">
        <v>334</v>
      </c>
      <c r="N3719" s="3" t="str">
        <f t="shared" si="233"/>
        <v>Mar</v>
      </c>
      <c r="O3719" t="s">
        <v>51</v>
      </c>
      <c r="P3719" t="s">
        <v>39</v>
      </c>
      <c r="Q3719" t="str">
        <f t="shared" si="234"/>
        <v>Senior</v>
      </c>
      <c r="R3719" t="str">
        <f t="shared" si="235"/>
        <v>Profit</v>
      </c>
    </row>
    <row r="3720" spans="1:18">
      <c r="A3720">
        <v>7382</v>
      </c>
      <c r="B3720" t="s">
        <v>23</v>
      </c>
      <c r="C3720">
        <v>36</v>
      </c>
      <c r="D3720" t="s">
        <v>16</v>
      </c>
      <c r="E3720" t="s">
        <v>59</v>
      </c>
      <c r="F3720" t="s">
        <v>18</v>
      </c>
      <c r="G3720">
        <v>3261.73</v>
      </c>
      <c r="H3720">
        <v>1432.58</v>
      </c>
      <c r="I3720">
        <v>4508.9799999999996</v>
      </c>
      <c r="J3720">
        <v>3076.4</v>
      </c>
      <c r="K3720" s="1">
        <f t="shared" si="232"/>
        <v>2.1474542433930393</v>
      </c>
      <c r="L3720" t="s">
        <v>54</v>
      </c>
      <c r="M3720" s="2" t="s">
        <v>254</v>
      </c>
      <c r="N3720" s="3" t="str">
        <f t="shared" si="233"/>
        <v>Dec</v>
      </c>
      <c r="O3720" t="s">
        <v>28</v>
      </c>
      <c r="P3720" t="s">
        <v>22</v>
      </c>
      <c r="Q3720" t="str">
        <f t="shared" si="234"/>
        <v>Adult</v>
      </c>
      <c r="R3720" t="str">
        <f t="shared" si="235"/>
        <v>Profit</v>
      </c>
    </row>
    <row r="3721" spans="1:18">
      <c r="A3721">
        <v>3443</v>
      </c>
      <c r="B3721" t="s">
        <v>23</v>
      </c>
      <c r="C3721">
        <v>36</v>
      </c>
      <c r="D3721" t="s">
        <v>16</v>
      </c>
      <c r="E3721" t="s">
        <v>53</v>
      </c>
      <c r="F3721" t="s">
        <v>49</v>
      </c>
      <c r="G3721">
        <v>2528.29</v>
      </c>
      <c r="H3721">
        <v>266.58</v>
      </c>
      <c r="I3721">
        <v>4508.84</v>
      </c>
      <c r="J3721">
        <v>4242.26</v>
      </c>
      <c r="K3721" s="1">
        <f t="shared" si="232"/>
        <v>15.91364693525396</v>
      </c>
      <c r="L3721" t="s">
        <v>19</v>
      </c>
      <c r="M3721" s="2" t="s">
        <v>136</v>
      </c>
      <c r="N3721" s="3" t="str">
        <f t="shared" si="233"/>
        <v>Nov</v>
      </c>
      <c r="O3721" t="s">
        <v>56</v>
      </c>
      <c r="P3721" t="s">
        <v>39</v>
      </c>
      <c r="Q3721" t="str">
        <f t="shared" si="234"/>
        <v>Adult</v>
      </c>
      <c r="R3721" t="str">
        <f t="shared" si="235"/>
        <v>Profit</v>
      </c>
    </row>
    <row r="3722" spans="1:18">
      <c r="A3722">
        <v>22</v>
      </c>
      <c r="B3722" t="s">
        <v>47</v>
      </c>
      <c r="C3722">
        <v>56</v>
      </c>
      <c r="D3722" t="s">
        <v>24</v>
      </c>
      <c r="E3722" t="s">
        <v>59</v>
      </c>
      <c r="F3722" t="s">
        <v>36</v>
      </c>
      <c r="G3722">
        <v>2604.61</v>
      </c>
      <c r="H3722">
        <v>566.79</v>
      </c>
      <c r="I3722">
        <v>4508.21</v>
      </c>
      <c r="J3722">
        <v>3941.42</v>
      </c>
      <c r="K3722" s="1">
        <f t="shared" si="232"/>
        <v>6.9539335556378914</v>
      </c>
      <c r="L3722" t="s">
        <v>19</v>
      </c>
      <c r="M3722" s="2" t="s">
        <v>71</v>
      </c>
      <c r="N3722" s="3" t="str">
        <f t="shared" si="233"/>
        <v>Sep</v>
      </c>
      <c r="O3722" t="s">
        <v>51</v>
      </c>
      <c r="P3722" t="s">
        <v>22</v>
      </c>
      <c r="Q3722" t="str">
        <f t="shared" si="234"/>
        <v>Senior</v>
      </c>
      <c r="R3722" t="str">
        <f t="shared" si="235"/>
        <v>Profit</v>
      </c>
    </row>
    <row r="3723" spans="1:18">
      <c r="A3723">
        <v>7332</v>
      </c>
      <c r="B3723" t="s">
        <v>92</v>
      </c>
      <c r="C3723">
        <v>36</v>
      </c>
      <c r="D3723" t="s">
        <v>24</v>
      </c>
      <c r="E3723" t="s">
        <v>59</v>
      </c>
      <c r="F3723" t="s">
        <v>18</v>
      </c>
      <c r="G3723">
        <v>2573.29</v>
      </c>
      <c r="H3723">
        <v>1070.74</v>
      </c>
      <c r="I3723">
        <v>4508.05</v>
      </c>
      <c r="J3723">
        <v>3437.31</v>
      </c>
      <c r="K3723" s="1">
        <f t="shared" si="232"/>
        <v>3.2102191008087866</v>
      </c>
      <c r="L3723" t="s">
        <v>19</v>
      </c>
      <c r="M3723" s="2" t="s">
        <v>404</v>
      </c>
      <c r="N3723" s="3" t="str">
        <f t="shared" si="233"/>
        <v>Mar</v>
      </c>
      <c r="O3723" t="s">
        <v>51</v>
      </c>
      <c r="P3723" t="s">
        <v>39</v>
      </c>
      <c r="Q3723" t="str">
        <f t="shared" si="234"/>
        <v>Adult</v>
      </c>
      <c r="R3723" t="str">
        <f t="shared" si="235"/>
        <v>Profit</v>
      </c>
    </row>
    <row r="3724" spans="1:18">
      <c r="A3724">
        <v>8351</v>
      </c>
      <c r="B3724" t="s">
        <v>44</v>
      </c>
      <c r="C3724">
        <v>41</v>
      </c>
      <c r="D3724" t="s">
        <v>16</v>
      </c>
      <c r="E3724" t="s">
        <v>66</v>
      </c>
      <c r="F3724" t="s">
        <v>18</v>
      </c>
      <c r="G3724">
        <v>3898.89</v>
      </c>
      <c r="H3724">
        <v>1393.77</v>
      </c>
      <c r="I3724">
        <v>4507.21</v>
      </c>
      <c r="J3724">
        <v>3113.44</v>
      </c>
      <c r="K3724" s="1">
        <f t="shared" si="232"/>
        <v>2.2338262410584244</v>
      </c>
      <c r="L3724" t="s">
        <v>19</v>
      </c>
      <c r="M3724" s="2" t="s">
        <v>338</v>
      </c>
      <c r="N3724" s="3" t="str">
        <f t="shared" si="233"/>
        <v>Jun</v>
      </c>
      <c r="O3724" t="s">
        <v>21</v>
      </c>
      <c r="P3724" t="s">
        <v>22</v>
      </c>
      <c r="Q3724" t="str">
        <f t="shared" si="234"/>
        <v>Senior</v>
      </c>
      <c r="R3724" t="str">
        <f t="shared" si="235"/>
        <v>Profit</v>
      </c>
    </row>
    <row r="3725" spans="1:18">
      <c r="A3725">
        <v>5533</v>
      </c>
      <c r="B3725" t="s">
        <v>92</v>
      </c>
      <c r="C3725">
        <v>57</v>
      </c>
      <c r="D3725" t="s">
        <v>24</v>
      </c>
      <c r="E3725" t="s">
        <v>41</v>
      </c>
      <c r="F3725" t="s">
        <v>42</v>
      </c>
      <c r="G3725">
        <v>2790.35</v>
      </c>
      <c r="H3725">
        <v>1946.89</v>
      </c>
      <c r="I3725">
        <v>4506.6400000000003</v>
      </c>
      <c r="J3725">
        <v>2559.75</v>
      </c>
      <c r="K3725" s="1">
        <f t="shared" si="232"/>
        <v>1.3147892279481634</v>
      </c>
      <c r="L3725" t="s">
        <v>26</v>
      </c>
      <c r="M3725" s="2" t="s">
        <v>120</v>
      </c>
      <c r="N3725" s="3" t="str">
        <f t="shared" si="233"/>
        <v>Feb</v>
      </c>
      <c r="O3725" t="s">
        <v>51</v>
      </c>
      <c r="P3725" t="s">
        <v>39</v>
      </c>
      <c r="Q3725" t="str">
        <f t="shared" si="234"/>
        <v>Senior</v>
      </c>
      <c r="R3725" t="str">
        <f t="shared" si="235"/>
        <v>Profit</v>
      </c>
    </row>
    <row r="3726" spans="1:18">
      <c r="A3726">
        <v>9952</v>
      </c>
      <c r="B3726" t="s">
        <v>92</v>
      </c>
      <c r="C3726">
        <v>25</v>
      </c>
      <c r="D3726" t="s">
        <v>24</v>
      </c>
      <c r="E3726" t="s">
        <v>41</v>
      </c>
      <c r="F3726" t="s">
        <v>49</v>
      </c>
      <c r="G3726">
        <v>2899.53</v>
      </c>
      <c r="H3726">
        <v>563.70000000000005</v>
      </c>
      <c r="I3726">
        <v>4506.4399999999996</v>
      </c>
      <c r="J3726">
        <v>3942.74</v>
      </c>
      <c r="K3726" s="1">
        <f t="shared" si="232"/>
        <v>6.99439418130211</v>
      </c>
      <c r="L3726" t="s">
        <v>54</v>
      </c>
      <c r="M3726" s="2" t="s">
        <v>416</v>
      </c>
      <c r="N3726" s="3" t="str">
        <f t="shared" si="233"/>
        <v>Aug</v>
      </c>
      <c r="O3726" t="s">
        <v>33</v>
      </c>
      <c r="P3726" t="s">
        <v>22</v>
      </c>
      <c r="Q3726" t="str">
        <f t="shared" si="234"/>
        <v>Young</v>
      </c>
      <c r="R3726" t="str">
        <f t="shared" si="235"/>
        <v>Profit</v>
      </c>
    </row>
    <row r="3727" spans="1:18">
      <c r="A3727">
        <v>2767</v>
      </c>
      <c r="B3727" t="s">
        <v>92</v>
      </c>
      <c r="C3727">
        <v>52</v>
      </c>
      <c r="D3727" t="s">
        <v>16</v>
      </c>
      <c r="E3727" t="s">
        <v>57</v>
      </c>
      <c r="F3727" t="s">
        <v>49</v>
      </c>
      <c r="G3727">
        <v>2633.38</v>
      </c>
      <c r="H3727">
        <v>567.54999999999995</v>
      </c>
      <c r="I3727">
        <v>4505.67</v>
      </c>
      <c r="J3727">
        <v>3938.12</v>
      </c>
      <c r="K3727" s="1">
        <f t="shared" si="232"/>
        <v>6.9388071535547535</v>
      </c>
      <c r="L3727" t="s">
        <v>19</v>
      </c>
      <c r="M3727" s="2" t="s">
        <v>104</v>
      </c>
      <c r="N3727" s="3" t="str">
        <f t="shared" si="233"/>
        <v>Jan</v>
      </c>
      <c r="O3727" t="s">
        <v>51</v>
      </c>
      <c r="P3727" t="s">
        <v>39</v>
      </c>
      <c r="Q3727" t="str">
        <f t="shared" si="234"/>
        <v>Senior</v>
      </c>
      <c r="R3727" t="str">
        <f t="shared" si="235"/>
        <v>Profit</v>
      </c>
    </row>
    <row r="3728" spans="1:18">
      <c r="A3728">
        <v>3054</v>
      </c>
      <c r="B3728" t="s">
        <v>84</v>
      </c>
      <c r="C3728">
        <v>59</v>
      </c>
      <c r="D3728" t="s">
        <v>16</v>
      </c>
      <c r="E3728" t="s">
        <v>66</v>
      </c>
      <c r="F3728" t="s">
        <v>18</v>
      </c>
      <c r="G3728">
        <v>4089.25</v>
      </c>
      <c r="H3728">
        <v>1356.24</v>
      </c>
      <c r="I3728">
        <v>4504.24</v>
      </c>
      <c r="J3728">
        <v>3148</v>
      </c>
      <c r="K3728" s="1">
        <f t="shared" si="232"/>
        <v>2.3211231050551526</v>
      </c>
      <c r="L3728" t="s">
        <v>54</v>
      </c>
      <c r="M3728" s="2" t="s">
        <v>386</v>
      </c>
      <c r="N3728" s="3" t="str">
        <f t="shared" si="233"/>
        <v>Aug</v>
      </c>
      <c r="O3728" t="s">
        <v>33</v>
      </c>
      <c r="P3728" t="s">
        <v>39</v>
      </c>
      <c r="Q3728" t="str">
        <f t="shared" si="234"/>
        <v>Senior</v>
      </c>
      <c r="R3728" t="str">
        <f t="shared" si="235"/>
        <v>Profit</v>
      </c>
    </row>
    <row r="3729" spans="1:18">
      <c r="A3729">
        <v>2085</v>
      </c>
      <c r="B3729" t="s">
        <v>40</v>
      </c>
      <c r="C3729">
        <v>22</v>
      </c>
      <c r="D3729" t="s">
        <v>24</v>
      </c>
      <c r="E3729" t="s">
        <v>30</v>
      </c>
      <c r="F3729" t="s">
        <v>42</v>
      </c>
      <c r="G3729">
        <v>3337.96</v>
      </c>
      <c r="H3729">
        <v>500.19</v>
      </c>
      <c r="I3729">
        <v>4504.04</v>
      </c>
      <c r="J3729">
        <v>4003.85</v>
      </c>
      <c r="K3729" s="1">
        <f t="shared" si="232"/>
        <v>8.0046582298726481</v>
      </c>
      <c r="L3729" t="s">
        <v>19</v>
      </c>
      <c r="M3729" s="2" t="s">
        <v>333</v>
      </c>
      <c r="N3729" s="3" t="str">
        <f t="shared" si="233"/>
        <v>Mar</v>
      </c>
      <c r="O3729" t="s">
        <v>56</v>
      </c>
      <c r="P3729" t="s">
        <v>22</v>
      </c>
      <c r="Q3729" t="str">
        <f t="shared" si="234"/>
        <v>Young</v>
      </c>
      <c r="R3729" t="str">
        <f t="shared" si="235"/>
        <v>Profit</v>
      </c>
    </row>
    <row r="3730" spans="1:18">
      <c r="A3730">
        <v>3793</v>
      </c>
      <c r="B3730" t="s">
        <v>23</v>
      </c>
      <c r="C3730">
        <v>26</v>
      </c>
      <c r="D3730" t="s">
        <v>24</v>
      </c>
      <c r="E3730" t="s">
        <v>30</v>
      </c>
      <c r="F3730" t="s">
        <v>42</v>
      </c>
      <c r="G3730">
        <v>4018.15</v>
      </c>
      <c r="H3730">
        <v>1525.62</v>
      </c>
      <c r="I3730">
        <v>4503.95</v>
      </c>
      <c r="J3730">
        <v>2978.33</v>
      </c>
      <c r="K3730" s="1">
        <f t="shared" si="232"/>
        <v>1.9522095934767505</v>
      </c>
      <c r="L3730" t="s">
        <v>37</v>
      </c>
      <c r="M3730" s="2" t="s">
        <v>324</v>
      </c>
      <c r="N3730" s="3" t="str">
        <f t="shared" si="233"/>
        <v>Mar</v>
      </c>
      <c r="O3730" t="s">
        <v>28</v>
      </c>
      <c r="P3730" t="s">
        <v>22</v>
      </c>
      <c r="Q3730" t="str">
        <f t="shared" si="234"/>
        <v>Adult</v>
      </c>
      <c r="R3730" t="str">
        <f t="shared" si="235"/>
        <v>Profit</v>
      </c>
    </row>
    <row r="3731" spans="1:18">
      <c r="A3731">
        <v>7629</v>
      </c>
      <c r="B3731" t="s">
        <v>52</v>
      </c>
      <c r="C3731">
        <v>26</v>
      </c>
      <c r="D3731" t="s">
        <v>24</v>
      </c>
      <c r="E3731" t="s">
        <v>30</v>
      </c>
      <c r="F3731" t="s">
        <v>18</v>
      </c>
      <c r="G3731">
        <v>3794.42</v>
      </c>
      <c r="H3731">
        <v>761.58</v>
      </c>
      <c r="I3731">
        <v>4503.37</v>
      </c>
      <c r="J3731">
        <v>3741.79</v>
      </c>
      <c r="K3731" s="1">
        <f t="shared" si="232"/>
        <v>4.9131936237821368</v>
      </c>
      <c r="L3731" t="s">
        <v>37</v>
      </c>
      <c r="M3731" s="2" t="s">
        <v>183</v>
      </c>
      <c r="N3731" s="3" t="str">
        <f t="shared" si="233"/>
        <v>Jul</v>
      </c>
      <c r="O3731" t="s">
        <v>28</v>
      </c>
      <c r="P3731" t="s">
        <v>22</v>
      </c>
      <c r="Q3731" t="str">
        <f t="shared" si="234"/>
        <v>Adult</v>
      </c>
      <c r="R3731" t="str">
        <f t="shared" si="235"/>
        <v>Profit</v>
      </c>
    </row>
    <row r="3732" spans="1:18">
      <c r="A3732">
        <v>8349</v>
      </c>
      <c r="B3732" t="s">
        <v>92</v>
      </c>
      <c r="C3732">
        <v>32</v>
      </c>
      <c r="D3732" t="s">
        <v>24</v>
      </c>
      <c r="E3732" t="s">
        <v>30</v>
      </c>
      <c r="F3732" t="s">
        <v>42</v>
      </c>
      <c r="G3732">
        <v>3098.79</v>
      </c>
      <c r="H3732">
        <v>1296.02</v>
      </c>
      <c r="I3732">
        <v>4501.03</v>
      </c>
      <c r="J3732">
        <v>3205.01</v>
      </c>
      <c r="K3732" s="1">
        <f t="shared" si="232"/>
        <v>2.4729633801947504</v>
      </c>
      <c r="L3732" t="s">
        <v>37</v>
      </c>
      <c r="M3732" s="2" t="s">
        <v>69</v>
      </c>
      <c r="N3732" s="3" t="str">
        <f t="shared" si="233"/>
        <v>Sep</v>
      </c>
      <c r="O3732" t="s">
        <v>51</v>
      </c>
      <c r="P3732" t="s">
        <v>22</v>
      </c>
      <c r="Q3732" t="str">
        <f t="shared" si="234"/>
        <v>Adult</v>
      </c>
      <c r="R3732" t="str">
        <f t="shared" si="235"/>
        <v>Profit</v>
      </c>
    </row>
    <row r="3733" spans="1:18">
      <c r="A3733">
        <v>6265</v>
      </c>
      <c r="B3733" t="s">
        <v>92</v>
      </c>
      <c r="C3733">
        <v>59</v>
      </c>
      <c r="D3733" t="s">
        <v>24</v>
      </c>
      <c r="E3733" t="s">
        <v>53</v>
      </c>
      <c r="F3733" t="s">
        <v>36</v>
      </c>
      <c r="G3733">
        <v>3059.58</v>
      </c>
      <c r="H3733">
        <v>1471.83</v>
      </c>
      <c r="I3733">
        <v>4500.2299999999996</v>
      </c>
      <c r="J3733">
        <v>3028.4</v>
      </c>
      <c r="K3733" s="1">
        <f t="shared" si="232"/>
        <v>2.0575745840212525</v>
      </c>
      <c r="L3733" t="s">
        <v>19</v>
      </c>
      <c r="M3733" s="2" t="s">
        <v>342</v>
      </c>
      <c r="N3733" s="3" t="str">
        <f t="shared" si="233"/>
        <v>Jan</v>
      </c>
      <c r="O3733" t="s">
        <v>28</v>
      </c>
      <c r="P3733" t="s">
        <v>39</v>
      </c>
      <c r="Q3733" t="str">
        <f t="shared" si="234"/>
        <v>Senior</v>
      </c>
      <c r="R3733" t="str">
        <f t="shared" si="235"/>
        <v>Profit</v>
      </c>
    </row>
    <row r="3734" spans="1:18">
      <c r="A3734">
        <v>6494</v>
      </c>
      <c r="B3734" t="s">
        <v>40</v>
      </c>
      <c r="C3734">
        <v>47</v>
      </c>
      <c r="D3734" t="s">
        <v>24</v>
      </c>
      <c r="E3734" t="s">
        <v>53</v>
      </c>
      <c r="F3734" t="s">
        <v>42</v>
      </c>
      <c r="G3734">
        <v>3341.79</v>
      </c>
      <c r="H3734">
        <v>563.91999999999996</v>
      </c>
      <c r="I3734">
        <v>4500.22</v>
      </c>
      <c r="J3734">
        <v>3936.3</v>
      </c>
      <c r="K3734" s="1">
        <f t="shared" si="232"/>
        <v>6.9802454248829626</v>
      </c>
      <c r="L3734" t="s">
        <v>37</v>
      </c>
      <c r="M3734" s="2" t="s">
        <v>43</v>
      </c>
      <c r="N3734" s="3" t="str">
        <f t="shared" si="233"/>
        <v>Jul</v>
      </c>
      <c r="O3734" t="s">
        <v>56</v>
      </c>
      <c r="P3734" t="s">
        <v>39</v>
      </c>
      <c r="Q3734" t="str">
        <f t="shared" si="234"/>
        <v>Senior</v>
      </c>
      <c r="R3734" t="str">
        <f t="shared" si="235"/>
        <v>Profit</v>
      </c>
    </row>
    <row r="3735" spans="1:18">
      <c r="A3735">
        <v>9603</v>
      </c>
      <c r="B3735" t="s">
        <v>29</v>
      </c>
      <c r="C3735">
        <v>46</v>
      </c>
      <c r="D3735" t="s">
        <v>24</v>
      </c>
      <c r="E3735" t="s">
        <v>66</v>
      </c>
      <c r="F3735" t="s">
        <v>18</v>
      </c>
      <c r="G3735">
        <v>2503.4299999999998</v>
      </c>
      <c r="H3735">
        <v>1776.61</v>
      </c>
      <c r="I3735">
        <v>4500.0200000000004</v>
      </c>
      <c r="J3735">
        <v>2723.41</v>
      </c>
      <c r="K3735" s="1">
        <f t="shared" si="232"/>
        <v>1.5329250651521718</v>
      </c>
      <c r="L3735" t="s">
        <v>31</v>
      </c>
      <c r="M3735" s="2" t="s">
        <v>261</v>
      </c>
      <c r="N3735" s="3" t="str">
        <f t="shared" si="233"/>
        <v>Dec</v>
      </c>
      <c r="O3735" t="s">
        <v>56</v>
      </c>
      <c r="P3735" t="s">
        <v>39</v>
      </c>
      <c r="Q3735" t="str">
        <f t="shared" si="234"/>
        <v>Senior</v>
      </c>
      <c r="R3735" t="str">
        <f t="shared" si="235"/>
        <v>Profit</v>
      </c>
    </row>
    <row r="3736" spans="1:18">
      <c r="A3736">
        <v>3803</v>
      </c>
      <c r="B3736" t="s">
        <v>40</v>
      </c>
      <c r="C3736">
        <v>52</v>
      </c>
      <c r="D3736" t="s">
        <v>24</v>
      </c>
      <c r="E3736" t="s">
        <v>35</v>
      </c>
      <c r="F3736" t="s">
        <v>49</v>
      </c>
      <c r="G3736">
        <v>3332.19</v>
      </c>
      <c r="H3736">
        <v>1917.46</v>
      </c>
      <c r="I3736">
        <v>4497.99</v>
      </c>
      <c r="J3736">
        <v>2580.5300000000002</v>
      </c>
      <c r="K3736" s="1">
        <f t="shared" si="232"/>
        <v>1.3458064314249059</v>
      </c>
      <c r="L3736" t="s">
        <v>37</v>
      </c>
      <c r="M3736" s="2" t="s">
        <v>275</v>
      </c>
      <c r="N3736" s="3" t="str">
        <f t="shared" si="233"/>
        <v>Jan</v>
      </c>
      <c r="O3736" t="s">
        <v>56</v>
      </c>
      <c r="P3736" t="s">
        <v>39</v>
      </c>
      <c r="Q3736" t="str">
        <f t="shared" si="234"/>
        <v>Senior</v>
      </c>
      <c r="R3736" t="str">
        <f t="shared" si="235"/>
        <v>Profit</v>
      </c>
    </row>
    <row r="3737" spans="1:18">
      <c r="A3737">
        <v>5642</v>
      </c>
      <c r="B3737" t="s">
        <v>44</v>
      </c>
      <c r="C3737">
        <v>20</v>
      </c>
      <c r="D3737" t="s">
        <v>24</v>
      </c>
      <c r="E3737" t="s">
        <v>53</v>
      </c>
      <c r="F3737" t="s">
        <v>18</v>
      </c>
      <c r="G3737">
        <v>3390.59</v>
      </c>
      <c r="H3737">
        <v>327.14</v>
      </c>
      <c r="I3737">
        <v>4497.6400000000003</v>
      </c>
      <c r="J3737">
        <v>4170.5</v>
      </c>
      <c r="K3737" s="1">
        <f t="shared" si="232"/>
        <v>12.748364614538119</v>
      </c>
      <c r="L3737" t="s">
        <v>19</v>
      </c>
      <c r="M3737" s="2" t="s">
        <v>343</v>
      </c>
      <c r="N3737" s="3" t="str">
        <f t="shared" si="233"/>
        <v>Dec</v>
      </c>
      <c r="O3737" t="s">
        <v>21</v>
      </c>
      <c r="P3737" t="s">
        <v>39</v>
      </c>
      <c r="Q3737" t="str">
        <f t="shared" si="234"/>
        <v>Young</v>
      </c>
      <c r="R3737" t="str">
        <f t="shared" si="235"/>
        <v>Profit</v>
      </c>
    </row>
    <row r="3738" spans="1:18">
      <c r="A3738">
        <v>4592</v>
      </c>
      <c r="B3738" t="s">
        <v>34</v>
      </c>
      <c r="C3738">
        <v>51</v>
      </c>
      <c r="D3738" t="s">
        <v>24</v>
      </c>
      <c r="E3738" t="s">
        <v>53</v>
      </c>
      <c r="F3738" t="s">
        <v>36</v>
      </c>
      <c r="G3738">
        <v>2697.14</v>
      </c>
      <c r="H3738">
        <v>1647.44</v>
      </c>
      <c r="I3738">
        <v>4497.55</v>
      </c>
      <c r="J3738">
        <v>2850.11</v>
      </c>
      <c r="K3738" s="1">
        <f t="shared" si="232"/>
        <v>1.7300235516923226</v>
      </c>
      <c r="L3738" t="s">
        <v>26</v>
      </c>
      <c r="M3738" s="2" t="s">
        <v>103</v>
      </c>
      <c r="N3738" s="3" t="str">
        <f t="shared" si="233"/>
        <v>Oct</v>
      </c>
      <c r="O3738" t="s">
        <v>56</v>
      </c>
      <c r="P3738" t="s">
        <v>39</v>
      </c>
      <c r="Q3738" t="str">
        <f t="shared" si="234"/>
        <v>Senior</v>
      </c>
      <c r="R3738" t="str">
        <f t="shared" si="235"/>
        <v>Profit</v>
      </c>
    </row>
    <row r="3739" spans="1:18">
      <c r="A3739">
        <v>8246</v>
      </c>
      <c r="B3739" t="s">
        <v>52</v>
      </c>
      <c r="C3739">
        <v>30</v>
      </c>
      <c r="D3739" t="s">
        <v>24</v>
      </c>
      <c r="E3739" t="s">
        <v>30</v>
      </c>
      <c r="F3739" t="s">
        <v>42</v>
      </c>
      <c r="G3739">
        <v>3064.1</v>
      </c>
      <c r="H3739">
        <v>525.16</v>
      </c>
      <c r="I3739">
        <v>4497.26</v>
      </c>
      <c r="J3739">
        <v>3972.1</v>
      </c>
      <c r="K3739" s="1">
        <f t="shared" si="232"/>
        <v>7.563599664864042</v>
      </c>
      <c r="L3739" t="s">
        <v>19</v>
      </c>
      <c r="M3739" s="2" t="s">
        <v>130</v>
      </c>
      <c r="N3739" s="3" t="str">
        <f t="shared" si="233"/>
        <v>Feb</v>
      </c>
      <c r="O3739" t="s">
        <v>33</v>
      </c>
      <c r="P3739" t="s">
        <v>39</v>
      </c>
      <c r="Q3739" t="str">
        <f t="shared" si="234"/>
        <v>Adult</v>
      </c>
      <c r="R3739" t="str">
        <f t="shared" si="235"/>
        <v>Profit</v>
      </c>
    </row>
    <row r="3740" spans="1:18">
      <c r="A3740">
        <v>5141</v>
      </c>
      <c r="B3740" t="s">
        <v>92</v>
      </c>
      <c r="C3740">
        <v>39</v>
      </c>
      <c r="D3740" t="s">
        <v>16</v>
      </c>
      <c r="E3740" t="s">
        <v>30</v>
      </c>
      <c r="F3740" t="s">
        <v>42</v>
      </c>
      <c r="G3740">
        <v>2796.9</v>
      </c>
      <c r="H3740">
        <v>151.62</v>
      </c>
      <c r="I3740">
        <v>4495.95</v>
      </c>
      <c r="J3740">
        <v>4344.33</v>
      </c>
      <c r="K3740" s="1">
        <f t="shared" si="232"/>
        <v>28.652750296794618</v>
      </c>
      <c r="L3740" t="s">
        <v>54</v>
      </c>
      <c r="M3740" s="2" t="s">
        <v>61</v>
      </c>
      <c r="N3740" s="3" t="str">
        <f t="shared" si="233"/>
        <v>Mar</v>
      </c>
      <c r="O3740" t="s">
        <v>56</v>
      </c>
      <c r="P3740" t="s">
        <v>39</v>
      </c>
      <c r="Q3740" t="str">
        <f t="shared" si="234"/>
        <v>Adult</v>
      </c>
      <c r="R3740" t="str">
        <f t="shared" si="235"/>
        <v>Profit</v>
      </c>
    </row>
    <row r="3741" spans="1:18">
      <c r="A3741">
        <v>976</v>
      </c>
      <c r="B3741" t="s">
        <v>23</v>
      </c>
      <c r="C3741">
        <v>48</v>
      </c>
      <c r="D3741" t="s">
        <v>16</v>
      </c>
      <c r="E3741" t="s">
        <v>53</v>
      </c>
      <c r="F3741" t="s">
        <v>49</v>
      </c>
      <c r="G3741">
        <v>3775.54</v>
      </c>
      <c r="H3741">
        <v>378.95</v>
      </c>
      <c r="I3741">
        <v>4495.8</v>
      </c>
      <c r="J3741">
        <v>4116.8500000000004</v>
      </c>
      <c r="K3741" s="1">
        <f t="shared" si="232"/>
        <v>10.86383427892862</v>
      </c>
      <c r="L3741" t="s">
        <v>19</v>
      </c>
      <c r="M3741" s="2" t="s">
        <v>268</v>
      </c>
      <c r="N3741" s="3" t="str">
        <f t="shared" si="233"/>
        <v>Jun</v>
      </c>
      <c r="O3741" t="s">
        <v>56</v>
      </c>
      <c r="P3741" t="s">
        <v>39</v>
      </c>
      <c r="Q3741" t="str">
        <f t="shared" si="234"/>
        <v>Senior</v>
      </c>
      <c r="R3741" t="str">
        <f t="shared" si="235"/>
        <v>Profit</v>
      </c>
    </row>
    <row r="3742" spans="1:18">
      <c r="A3742">
        <v>4848</v>
      </c>
      <c r="B3742" t="s">
        <v>15</v>
      </c>
      <c r="C3742">
        <v>24</v>
      </c>
      <c r="D3742" t="s">
        <v>24</v>
      </c>
      <c r="E3742" t="s">
        <v>53</v>
      </c>
      <c r="F3742" t="s">
        <v>25</v>
      </c>
      <c r="G3742">
        <v>3230.07</v>
      </c>
      <c r="H3742">
        <v>592.66999999999996</v>
      </c>
      <c r="I3742">
        <v>4495.49</v>
      </c>
      <c r="J3742">
        <v>3902.82</v>
      </c>
      <c r="K3742" s="1">
        <f t="shared" si="232"/>
        <v>6.5851485649687014</v>
      </c>
      <c r="L3742" t="s">
        <v>37</v>
      </c>
      <c r="M3742" s="2" t="s">
        <v>67</v>
      </c>
      <c r="N3742" s="3" t="str">
        <f t="shared" si="233"/>
        <v>Oct</v>
      </c>
      <c r="O3742" t="s">
        <v>21</v>
      </c>
      <c r="P3742" t="s">
        <v>39</v>
      </c>
      <c r="Q3742" t="str">
        <f t="shared" si="234"/>
        <v>Young</v>
      </c>
      <c r="R3742" t="str">
        <f t="shared" si="235"/>
        <v>Profit</v>
      </c>
    </row>
    <row r="3743" spans="1:18">
      <c r="A3743">
        <v>3085</v>
      </c>
      <c r="B3743" t="s">
        <v>92</v>
      </c>
      <c r="C3743">
        <v>42</v>
      </c>
      <c r="D3743" t="s">
        <v>16</v>
      </c>
      <c r="E3743" t="s">
        <v>66</v>
      </c>
      <c r="F3743" t="s">
        <v>25</v>
      </c>
      <c r="G3743">
        <v>3260.55</v>
      </c>
      <c r="H3743">
        <v>62.34</v>
      </c>
      <c r="I3743">
        <v>4494.59</v>
      </c>
      <c r="J3743">
        <v>4432.25</v>
      </c>
      <c r="K3743" s="1">
        <f t="shared" si="232"/>
        <v>71.098010907924277</v>
      </c>
      <c r="L3743" t="s">
        <v>19</v>
      </c>
      <c r="M3743" s="2" t="s">
        <v>376</v>
      </c>
      <c r="N3743" s="3" t="str">
        <f t="shared" si="233"/>
        <v>Aug</v>
      </c>
      <c r="O3743" t="s">
        <v>28</v>
      </c>
      <c r="P3743" t="s">
        <v>22</v>
      </c>
      <c r="Q3743" t="str">
        <f t="shared" si="234"/>
        <v>Senior</v>
      </c>
      <c r="R3743" t="str">
        <f t="shared" si="235"/>
        <v>Profit</v>
      </c>
    </row>
    <row r="3744" spans="1:18">
      <c r="A3744">
        <v>5135</v>
      </c>
      <c r="B3744" t="s">
        <v>92</v>
      </c>
      <c r="C3744">
        <v>44</v>
      </c>
      <c r="D3744" t="s">
        <v>16</v>
      </c>
      <c r="E3744" t="s">
        <v>30</v>
      </c>
      <c r="F3744" t="s">
        <v>36</v>
      </c>
      <c r="G3744">
        <v>2950.69</v>
      </c>
      <c r="H3744">
        <v>1316.91</v>
      </c>
      <c r="I3744">
        <v>4493.8100000000004</v>
      </c>
      <c r="J3744">
        <v>3176.9</v>
      </c>
      <c r="K3744" s="1">
        <f t="shared" si="232"/>
        <v>2.4123896090089678</v>
      </c>
      <c r="L3744" t="s">
        <v>54</v>
      </c>
      <c r="M3744" s="2" t="s">
        <v>280</v>
      </c>
      <c r="N3744" s="3" t="str">
        <f t="shared" si="233"/>
        <v>May</v>
      </c>
      <c r="O3744" t="s">
        <v>56</v>
      </c>
      <c r="P3744" t="s">
        <v>39</v>
      </c>
      <c r="Q3744" t="str">
        <f t="shared" si="234"/>
        <v>Senior</v>
      </c>
      <c r="R3744" t="str">
        <f t="shared" si="235"/>
        <v>Profit</v>
      </c>
    </row>
    <row r="3745" spans="1:18">
      <c r="A3745">
        <v>4821</v>
      </c>
      <c r="B3745" t="s">
        <v>92</v>
      </c>
      <c r="C3745">
        <v>18</v>
      </c>
      <c r="D3745" t="s">
        <v>16</v>
      </c>
      <c r="E3745" t="s">
        <v>30</v>
      </c>
      <c r="F3745" t="s">
        <v>42</v>
      </c>
      <c r="G3745">
        <v>3878.71</v>
      </c>
      <c r="H3745">
        <v>1950.35</v>
      </c>
      <c r="I3745">
        <v>4493.25</v>
      </c>
      <c r="J3745">
        <v>2542.9</v>
      </c>
      <c r="K3745" s="1">
        <f t="shared" si="232"/>
        <v>1.3038172635680776</v>
      </c>
      <c r="L3745" t="s">
        <v>26</v>
      </c>
      <c r="M3745" s="2" t="s">
        <v>114</v>
      </c>
      <c r="N3745" s="3" t="str">
        <f t="shared" si="233"/>
        <v>Oct</v>
      </c>
      <c r="O3745" t="s">
        <v>21</v>
      </c>
      <c r="P3745" t="s">
        <v>39</v>
      </c>
      <c r="Q3745" t="str">
        <f t="shared" si="234"/>
        <v>Young</v>
      </c>
      <c r="R3745" t="str">
        <f t="shared" si="235"/>
        <v>Profit</v>
      </c>
    </row>
    <row r="3746" spans="1:18">
      <c r="A3746">
        <v>7001</v>
      </c>
      <c r="B3746" t="s">
        <v>92</v>
      </c>
      <c r="C3746">
        <v>41</v>
      </c>
      <c r="D3746" t="s">
        <v>24</v>
      </c>
      <c r="E3746" t="s">
        <v>59</v>
      </c>
      <c r="F3746" t="s">
        <v>42</v>
      </c>
      <c r="G3746">
        <v>3666.68</v>
      </c>
      <c r="H3746">
        <v>1730.72</v>
      </c>
      <c r="I3746">
        <v>4492.45</v>
      </c>
      <c r="J3746">
        <v>2761.73</v>
      </c>
      <c r="K3746" s="1">
        <f t="shared" si="232"/>
        <v>1.5957116113525007</v>
      </c>
      <c r="L3746" t="s">
        <v>19</v>
      </c>
      <c r="M3746" s="2" t="s">
        <v>356</v>
      </c>
      <c r="N3746" s="3" t="str">
        <f t="shared" si="233"/>
        <v>Nov</v>
      </c>
      <c r="O3746" t="s">
        <v>33</v>
      </c>
      <c r="P3746" t="s">
        <v>22</v>
      </c>
      <c r="Q3746" t="str">
        <f t="shared" si="234"/>
        <v>Senior</v>
      </c>
      <c r="R3746" t="str">
        <f t="shared" si="235"/>
        <v>Profit</v>
      </c>
    </row>
    <row r="3747" spans="1:18">
      <c r="A3747">
        <v>2356</v>
      </c>
      <c r="B3747" t="s">
        <v>23</v>
      </c>
      <c r="C3747">
        <v>48</v>
      </c>
      <c r="D3747" t="s">
        <v>24</v>
      </c>
      <c r="E3747" t="s">
        <v>66</v>
      </c>
      <c r="F3747" t="s">
        <v>18</v>
      </c>
      <c r="G3747">
        <v>2655.63</v>
      </c>
      <c r="H3747">
        <v>1766.07</v>
      </c>
      <c r="I3747">
        <v>4492.3</v>
      </c>
      <c r="J3747">
        <v>2726.23</v>
      </c>
      <c r="K3747" s="1">
        <f t="shared" si="232"/>
        <v>1.5436704094401694</v>
      </c>
      <c r="L3747" t="s">
        <v>31</v>
      </c>
      <c r="M3747" s="2" t="s">
        <v>210</v>
      </c>
      <c r="N3747" s="3" t="str">
        <f t="shared" si="233"/>
        <v>Oct</v>
      </c>
      <c r="O3747" t="s">
        <v>56</v>
      </c>
      <c r="P3747" t="s">
        <v>22</v>
      </c>
      <c r="Q3747" t="str">
        <f t="shared" si="234"/>
        <v>Senior</v>
      </c>
      <c r="R3747" t="str">
        <f t="shared" si="235"/>
        <v>Profit</v>
      </c>
    </row>
    <row r="3748" spans="1:18">
      <c r="A3748">
        <v>5312</v>
      </c>
      <c r="B3748" t="s">
        <v>40</v>
      </c>
      <c r="C3748">
        <v>19</v>
      </c>
      <c r="D3748" t="s">
        <v>24</v>
      </c>
      <c r="E3748" t="s">
        <v>53</v>
      </c>
      <c r="F3748" t="s">
        <v>42</v>
      </c>
      <c r="G3748">
        <v>2626.95</v>
      </c>
      <c r="H3748">
        <v>276.97000000000003</v>
      </c>
      <c r="I3748">
        <v>4492.29</v>
      </c>
      <c r="J3748">
        <v>4215.32</v>
      </c>
      <c r="K3748" s="1">
        <f t="shared" si="232"/>
        <v>15.219410044409139</v>
      </c>
      <c r="L3748" t="s">
        <v>31</v>
      </c>
      <c r="M3748" s="2" t="s">
        <v>397</v>
      </c>
      <c r="N3748" s="3" t="str">
        <f t="shared" si="233"/>
        <v>Oct</v>
      </c>
      <c r="O3748" t="s">
        <v>56</v>
      </c>
      <c r="P3748" t="s">
        <v>39</v>
      </c>
      <c r="Q3748" t="str">
        <f t="shared" si="234"/>
        <v>Young</v>
      </c>
      <c r="R3748" t="str">
        <f t="shared" si="235"/>
        <v>Profit</v>
      </c>
    </row>
    <row r="3749" spans="1:18">
      <c r="A3749">
        <v>4499</v>
      </c>
      <c r="B3749" t="s">
        <v>44</v>
      </c>
      <c r="C3749">
        <v>35</v>
      </c>
      <c r="D3749" t="s">
        <v>16</v>
      </c>
      <c r="E3749" t="s">
        <v>66</v>
      </c>
      <c r="F3749" t="s">
        <v>49</v>
      </c>
      <c r="G3749">
        <v>3433.38</v>
      </c>
      <c r="H3749">
        <v>904.23</v>
      </c>
      <c r="I3749">
        <v>4491.97</v>
      </c>
      <c r="J3749">
        <v>3587.74</v>
      </c>
      <c r="K3749" s="1">
        <f t="shared" si="232"/>
        <v>3.9677294493657582</v>
      </c>
      <c r="L3749" t="s">
        <v>31</v>
      </c>
      <c r="M3749" s="2" t="s">
        <v>311</v>
      </c>
      <c r="N3749" s="3" t="str">
        <f t="shared" si="233"/>
        <v>Feb</v>
      </c>
      <c r="O3749" t="s">
        <v>33</v>
      </c>
      <c r="P3749" t="s">
        <v>22</v>
      </c>
      <c r="Q3749" t="str">
        <f t="shared" si="234"/>
        <v>Adult</v>
      </c>
      <c r="R3749" t="str">
        <f t="shared" si="235"/>
        <v>Profit</v>
      </c>
    </row>
    <row r="3750" spans="1:18">
      <c r="A3750">
        <v>7553</v>
      </c>
      <c r="B3750" t="s">
        <v>44</v>
      </c>
      <c r="C3750">
        <v>34</v>
      </c>
      <c r="D3750" t="s">
        <v>16</v>
      </c>
      <c r="E3750" t="s">
        <v>35</v>
      </c>
      <c r="F3750" t="s">
        <v>25</v>
      </c>
      <c r="G3750">
        <v>3562.13</v>
      </c>
      <c r="H3750">
        <v>1360.1</v>
      </c>
      <c r="I3750">
        <v>4491.6099999999997</v>
      </c>
      <c r="J3750">
        <v>3131.51</v>
      </c>
      <c r="K3750" s="1">
        <f t="shared" si="232"/>
        <v>2.3024115873832809</v>
      </c>
      <c r="L3750" t="s">
        <v>19</v>
      </c>
      <c r="M3750" s="2" t="s">
        <v>161</v>
      </c>
      <c r="N3750" s="3" t="str">
        <f t="shared" si="233"/>
        <v>Jan</v>
      </c>
      <c r="O3750" t="s">
        <v>56</v>
      </c>
      <c r="P3750" t="s">
        <v>39</v>
      </c>
      <c r="Q3750" t="str">
        <f t="shared" si="234"/>
        <v>Adult</v>
      </c>
      <c r="R3750" t="str">
        <f t="shared" si="235"/>
        <v>Profit</v>
      </c>
    </row>
    <row r="3751" spans="1:18">
      <c r="A3751">
        <v>6680</v>
      </c>
      <c r="B3751" t="s">
        <v>47</v>
      </c>
      <c r="C3751">
        <v>33</v>
      </c>
      <c r="D3751" t="s">
        <v>16</v>
      </c>
      <c r="E3751" t="s">
        <v>66</v>
      </c>
      <c r="F3751" t="s">
        <v>36</v>
      </c>
      <c r="G3751">
        <v>3052.43</v>
      </c>
      <c r="H3751">
        <v>150.28</v>
      </c>
      <c r="I3751">
        <v>4491.29</v>
      </c>
      <c r="J3751">
        <v>4341.01</v>
      </c>
      <c r="K3751" s="1">
        <f t="shared" si="232"/>
        <v>28.886145861059358</v>
      </c>
      <c r="L3751" t="s">
        <v>54</v>
      </c>
      <c r="M3751" s="2" t="s">
        <v>352</v>
      </c>
      <c r="N3751" s="3" t="str">
        <f t="shared" si="233"/>
        <v>Feb</v>
      </c>
      <c r="O3751" t="s">
        <v>56</v>
      </c>
      <c r="P3751" t="s">
        <v>22</v>
      </c>
      <c r="Q3751" t="str">
        <f t="shared" si="234"/>
        <v>Adult</v>
      </c>
      <c r="R3751" t="str">
        <f t="shared" si="235"/>
        <v>Profit</v>
      </c>
    </row>
    <row r="3752" spans="1:18">
      <c r="A3752">
        <v>8025</v>
      </c>
      <c r="B3752" t="s">
        <v>47</v>
      </c>
      <c r="C3752">
        <v>34</v>
      </c>
      <c r="D3752" t="s">
        <v>24</v>
      </c>
      <c r="E3752" t="s">
        <v>57</v>
      </c>
      <c r="F3752" t="s">
        <v>25</v>
      </c>
      <c r="G3752">
        <v>2886.76</v>
      </c>
      <c r="H3752">
        <v>1183.6099999999999</v>
      </c>
      <c r="I3752">
        <v>4489.3500000000004</v>
      </c>
      <c r="J3752">
        <v>3305.74</v>
      </c>
      <c r="K3752" s="1">
        <f t="shared" si="232"/>
        <v>2.7929301036659036</v>
      </c>
      <c r="L3752" t="s">
        <v>26</v>
      </c>
      <c r="M3752" s="2" t="s">
        <v>134</v>
      </c>
      <c r="N3752" s="3" t="str">
        <f t="shared" si="233"/>
        <v>Jul</v>
      </c>
      <c r="O3752" t="s">
        <v>56</v>
      </c>
      <c r="P3752" t="s">
        <v>22</v>
      </c>
      <c r="Q3752" t="str">
        <f t="shared" si="234"/>
        <v>Adult</v>
      </c>
      <c r="R3752" t="str">
        <f t="shared" si="235"/>
        <v>Profit</v>
      </c>
    </row>
    <row r="3753" spans="1:18">
      <c r="A3753">
        <v>4582</v>
      </c>
      <c r="B3753" t="s">
        <v>34</v>
      </c>
      <c r="C3753">
        <v>32</v>
      </c>
      <c r="D3753" t="s">
        <v>16</v>
      </c>
      <c r="E3753" t="s">
        <v>59</v>
      </c>
      <c r="F3753" t="s">
        <v>36</v>
      </c>
      <c r="G3753">
        <v>3164.14</v>
      </c>
      <c r="H3753">
        <v>1502</v>
      </c>
      <c r="I3753">
        <v>4489.3100000000004</v>
      </c>
      <c r="J3753">
        <v>2987.31</v>
      </c>
      <c r="K3753" s="1">
        <f t="shared" si="232"/>
        <v>1.9888881491344874</v>
      </c>
      <c r="L3753" t="s">
        <v>26</v>
      </c>
      <c r="M3753" s="2" t="s">
        <v>113</v>
      </c>
      <c r="N3753" s="3" t="str">
        <f t="shared" si="233"/>
        <v>Oct</v>
      </c>
      <c r="O3753" t="s">
        <v>56</v>
      </c>
      <c r="P3753" t="s">
        <v>22</v>
      </c>
      <c r="Q3753" t="str">
        <f t="shared" si="234"/>
        <v>Adult</v>
      </c>
      <c r="R3753" t="str">
        <f t="shared" si="235"/>
        <v>Profit</v>
      </c>
    </row>
    <row r="3754" spans="1:18">
      <c r="A3754">
        <v>8674</v>
      </c>
      <c r="B3754" t="s">
        <v>15</v>
      </c>
      <c r="C3754">
        <v>24</v>
      </c>
      <c r="D3754" t="s">
        <v>16</v>
      </c>
      <c r="E3754" t="s">
        <v>57</v>
      </c>
      <c r="F3754" t="s">
        <v>25</v>
      </c>
      <c r="G3754">
        <v>2648.44</v>
      </c>
      <c r="H3754">
        <v>1636.08</v>
      </c>
      <c r="I3754">
        <v>4487.83</v>
      </c>
      <c r="J3754">
        <v>2851.75</v>
      </c>
      <c r="K3754" s="1">
        <f t="shared" si="232"/>
        <v>1.7430382377389859</v>
      </c>
      <c r="L3754" t="s">
        <v>26</v>
      </c>
      <c r="M3754" s="2" t="s">
        <v>89</v>
      </c>
      <c r="N3754" s="3" t="str">
        <f t="shared" si="233"/>
        <v>Apr</v>
      </c>
      <c r="O3754" t="s">
        <v>33</v>
      </c>
      <c r="P3754" t="s">
        <v>22</v>
      </c>
      <c r="Q3754" t="str">
        <f t="shared" si="234"/>
        <v>Young</v>
      </c>
      <c r="R3754" t="str">
        <f t="shared" si="235"/>
        <v>Profit</v>
      </c>
    </row>
    <row r="3755" spans="1:18">
      <c r="A3755">
        <v>6696</v>
      </c>
      <c r="B3755" t="s">
        <v>52</v>
      </c>
      <c r="C3755">
        <v>21</v>
      </c>
      <c r="D3755" t="s">
        <v>16</v>
      </c>
      <c r="E3755" t="s">
        <v>17</v>
      </c>
      <c r="F3755" t="s">
        <v>18</v>
      </c>
      <c r="G3755">
        <v>2946.18</v>
      </c>
      <c r="H3755">
        <v>441.14</v>
      </c>
      <c r="I3755">
        <v>4487.8100000000004</v>
      </c>
      <c r="J3755">
        <v>4046.67</v>
      </c>
      <c r="K3755" s="1">
        <f t="shared" si="232"/>
        <v>9.173210318719681</v>
      </c>
      <c r="L3755" t="s">
        <v>31</v>
      </c>
      <c r="M3755" s="2" t="s">
        <v>172</v>
      </c>
      <c r="N3755" s="3" t="str">
        <f t="shared" si="233"/>
        <v>Nov</v>
      </c>
      <c r="O3755" t="s">
        <v>21</v>
      </c>
      <c r="P3755" t="s">
        <v>39</v>
      </c>
      <c r="Q3755" t="str">
        <f t="shared" si="234"/>
        <v>Young</v>
      </c>
      <c r="R3755" t="str">
        <f t="shared" si="235"/>
        <v>Profit</v>
      </c>
    </row>
    <row r="3756" spans="1:18">
      <c r="A3756">
        <v>5057</v>
      </c>
      <c r="B3756" t="s">
        <v>23</v>
      </c>
      <c r="C3756">
        <v>58</v>
      </c>
      <c r="D3756" t="s">
        <v>16</v>
      </c>
      <c r="E3756" t="s">
        <v>30</v>
      </c>
      <c r="F3756" t="s">
        <v>36</v>
      </c>
      <c r="G3756">
        <v>4057.81</v>
      </c>
      <c r="H3756">
        <v>1988.17</v>
      </c>
      <c r="I3756">
        <v>4487.63</v>
      </c>
      <c r="J3756">
        <v>2499.46</v>
      </c>
      <c r="K3756" s="1">
        <f t="shared" si="232"/>
        <v>1.2571661377045222</v>
      </c>
      <c r="L3756" t="s">
        <v>54</v>
      </c>
      <c r="M3756" s="2" t="s">
        <v>281</v>
      </c>
      <c r="N3756" s="3" t="str">
        <f t="shared" si="233"/>
        <v>Aug</v>
      </c>
      <c r="O3756" t="s">
        <v>21</v>
      </c>
      <c r="P3756" t="s">
        <v>39</v>
      </c>
      <c r="Q3756" t="str">
        <f t="shared" si="234"/>
        <v>Senior</v>
      </c>
      <c r="R3756" t="str">
        <f t="shared" si="235"/>
        <v>Profit</v>
      </c>
    </row>
    <row r="3757" spans="1:18">
      <c r="A3757">
        <v>4012</v>
      </c>
      <c r="B3757" t="s">
        <v>84</v>
      </c>
      <c r="C3757">
        <v>48</v>
      </c>
      <c r="D3757" t="s">
        <v>24</v>
      </c>
      <c r="E3757" t="s">
        <v>30</v>
      </c>
      <c r="F3757" t="s">
        <v>49</v>
      </c>
      <c r="G3757">
        <v>4041.28</v>
      </c>
      <c r="H3757">
        <v>1688.44</v>
      </c>
      <c r="I3757">
        <v>4486.2700000000004</v>
      </c>
      <c r="J3757">
        <v>2797.83</v>
      </c>
      <c r="K3757" s="1">
        <f t="shared" si="232"/>
        <v>1.6570502949468147</v>
      </c>
      <c r="L3757" t="s">
        <v>19</v>
      </c>
      <c r="M3757" s="2" t="s">
        <v>247</v>
      </c>
      <c r="N3757" s="3" t="str">
        <f t="shared" si="233"/>
        <v>Sep</v>
      </c>
      <c r="O3757" t="s">
        <v>51</v>
      </c>
      <c r="P3757" t="s">
        <v>39</v>
      </c>
      <c r="Q3757" t="str">
        <f t="shared" si="234"/>
        <v>Senior</v>
      </c>
      <c r="R3757" t="str">
        <f t="shared" si="235"/>
        <v>Profit</v>
      </c>
    </row>
    <row r="3758" spans="1:18">
      <c r="A3758">
        <v>6168</v>
      </c>
      <c r="B3758" t="s">
        <v>52</v>
      </c>
      <c r="C3758">
        <v>23</v>
      </c>
      <c r="D3758" t="s">
        <v>24</v>
      </c>
      <c r="E3758" t="s">
        <v>59</v>
      </c>
      <c r="F3758" t="s">
        <v>18</v>
      </c>
      <c r="G3758">
        <v>3332.92</v>
      </c>
      <c r="H3758">
        <v>1052.28</v>
      </c>
      <c r="I3758">
        <v>4485.58</v>
      </c>
      <c r="J3758">
        <v>3433.3</v>
      </c>
      <c r="K3758" s="1">
        <f t="shared" si="232"/>
        <v>3.2627247500665226</v>
      </c>
      <c r="L3758" t="s">
        <v>54</v>
      </c>
      <c r="M3758" s="2" t="s">
        <v>323</v>
      </c>
      <c r="N3758" s="3" t="str">
        <f t="shared" si="233"/>
        <v>Nov</v>
      </c>
      <c r="O3758" t="s">
        <v>51</v>
      </c>
      <c r="P3758" t="s">
        <v>22</v>
      </c>
      <c r="Q3758" t="str">
        <f t="shared" si="234"/>
        <v>Young</v>
      </c>
      <c r="R3758" t="str">
        <f t="shared" si="235"/>
        <v>Profit</v>
      </c>
    </row>
    <row r="3759" spans="1:18">
      <c r="A3759">
        <v>1504</v>
      </c>
      <c r="B3759" t="s">
        <v>44</v>
      </c>
      <c r="C3759">
        <v>23</v>
      </c>
      <c r="D3759" t="s">
        <v>16</v>
      </c>
      <c r="E3759" t="s">
        <v>57</v>
      </c>
      <c r="F3759" t="s">
        <v>18</v>
      </c>
      <c r="G3759">
        <v>3674.89</v>
      </c>
      <c r="H3759">
        <v>1299.8</v>
      </c>
      <c r="I3759">
        <v>4485.55</v>
      </c>
      <c r="J3759">
        <v>3185.75</v>
      </c>
      <c r="K3759" s="1">
        <f t="shared" si="232"/>
        <v>2.4509539929219879</v>
      </c>
      <c r="L3759" t="s">
        <v>19</v>
      </c>
      <c r="M3759" s="2" t="s">
        <v>384</v>
      </c>
      <c r="N3759" s="3" t="str">
        <f t="shared" si="233"/>
        <v>Mar</v>
      </c>
      <c r="O3759" t="s">
        <v>51</v>
      </c>
      <c r="P3759" t="s">
        <v>22</v>
      </c>
      <c r="Q3759" t="str">
        <f t="shared" si="234"/>
        <v>Young</v>
      </c>
      <c r="R3759" t="str">
        <f t="shared" si="235"/>
        <v>Profit</v>
      </c>
    </row>
    <row r="3760" spans="1:18">
      <c r="A3760">
        <v>2382</v>
      </c>
      <c r="B3760" t="s">
        <v>23</v>
      </c>
      <c r="C3760">
        <v>37</v>
      </c>
      <c r="D3760" t="s">
        <v>16</v>
      </c>
      <c r="E3760" t="s">
        <v>41</v>
      </c>
      <c r="F3760" t="s">
        <v>49</v>
      </c>
      <c r="G3760">
        <v>3135.06</v>
      </c>
      <c r="H3760">
        <v>1774.1</v>
      </c>
      <c r="I3760">
        <v>4485.28</v>
      </c>
      <c r="J3760">
        <v>2711.18</v>
      </c>
      <c r="K3760" s="1">
        <f t="shared" si="232"/>
        <v>1.5282002141931119</v>
      </c>
      <c r="L3760" t="s">
        <v>19</v>
      </c>
      <c r="M3760" s="2" t="s">
        <v>228</v>
      </c>
      <c r="N3760" s="3" t="str">
        <f t="shared" si="233"/>
        <v>Apr</v>
      </c>
      <c r="O3760" t="s">
        <v>33</v>
      </c>
      <c r="P3760" t="s">
        <v>22</v>
      </c>
      <c r="Q3760" t="str">
        <f t="shared" si="234"/>
        <v>Adult</v>
      </c>
      <c r="R3760" t="str">
        <f t="shared" si="235"/>
        <v>Profit</v>
      </c>
    </row>
    <row r="3761" spans="1:18">
      <c r="A3761">
        <v>3971</v>
      </c>
      <c r="B3761" t="s">
        <v>40</v>
      </c>
      <c r="C3761">
        <v>51</v>
      </c>
      <c r="D3761" t="s">
        <v>16</v>
      </c>
      <c r="E3761" t="s">
        <v>57</v>
      </c>
      <c r="F3761" t="s">
        <v>25</v>
      </c>
      <c r="G3761">
        <v>3633.6</v>
      </c>
      <c r="H3761">
        <v>825.54</v>
      </c>
      <c r="I3761">
        <v>4483.83</v>
      </c>
      <c r="J3761">
        <v>3658.29</v>
      </c>
      <c r="K3761" s="1">
        <f t="shared" si="232"/>
        <v>4.4313903626717064</v>
      </c>
      <c r="L3761" t="s">
        <v>26</v>
      </c>
      <c r="M3761" s="2" t="s">
        <v>329</v>
      </c>
      <c r="N3761" s="3" t="str">
        <f t="shared" si="233"/>
        <v>Apr</v>
      </c>
      <c r="O3761" t="s">
        <v>56</v>
      </c>
      <c r="P3761" t="s">
        <v>39</v>
      </c>
      <c r="Q3761" t="str">
        <f t="shared" si="234"/>
        <v>Senior</v>
      </c>
      <c r="R3761" t="str">
        <f t="shared" si="235"/>
        <v>Profit</v>
      </c>
    </row>
    <row r="3762" spans="1:18">
      <c r="A3762">
        <v>3706</v>
      </c>
      <c r="B3762" t="s">
        <v>15</v>
      </c>
      <c r="C3762">
        <v>29</v>
      </c>
      <c r="D3762" t="s">
        <v>16</v>
      </c>
      <c r="E3762" t="s">
        <v>57</v>
      </c>
      <c r="F3762" t="s">
        <v>36</v>
      </c>
      <c r="G3762">
        <v>3209.41</v>
      </c>
      <c r="H3762">
        <v>235.04</v>
      </c>
      <c r="I3762">
        <v>4483.3500000000004</v>
      </c>
      <c r="J3762">
        <v>4248.3100000000004</v>
      </c>
      <c r="K3762" s="1">
        <f t="shared" si="232"/>
        <v>18.074838325391426</v>
      </c>
      <c r="L3762" t="s">
        <v>26</v>
      </c>
      <c r="M3762" s="2" t="s">
        <v>277</v>
      </c>
      <c r="N3762" s="3" t="str">
        <f t="shared" si="233"/>
        <v>Apr</v>
      </c>
      <c r="O3762" t="s">
        <v>21</v>
      </c>
      <c r="P3762" t="s">
        <v>39</v>
      </c>
      <c r="Q3762" t="str">
        <f t="shared" si="234"/>
        <v>Adult</v>
      </c>
      <c r="R3762" t="str">
        <f t="shared" si="235"/>
        <v>Profit</v>
      </c>
    </row>
    <row r="3763" spans="1:18">
      <c r="A3763">
        <v>7681</v>
      </c>
      <c r="B3763" t="s">
        <v>92</v>
      </c>
      <c r="C3763">
        <v>26</v>
      </c>
      <c r="D3763" t="s">
        <v>16</v>
      </c>
      <c r="E3763" t="s">
        <v>35</v>
      </c>
      <c r="F3763" t="s">
        <v>36</v>
      </c>
      <c r="G3763">
        <v>3659.56</v>
      </c>
      <c r="H3763">
        <v>1191.18</v>
      </c>
      <c r="I3763">
        <v>4483.26</v>
      </c>
      <c r="J3763">
        <v>3292.08</v>
      </c>
      <c r="K3763" s="1">
        <f t="shared" si="232"/>
        <v>2.7637132927013548</v>
      </c>
      <c r="L3763" t="s">
        <v>37</v>
      </c>
      <c r="M3763" s="2" t="s">
        <v>136</v>
      </c>
      <c r="N3763" s="3" t="str">
        <f t="shared" si="233"/>
        <v>Nov</v>
      </c>
      <c r="O3763" t="s">
        <v>28</v>
      </c>
      <c r="P3763" t="s">
        <v>22</v>
      </c>
      <c r="Q3763" t="str">
        <f t="shared" si="234"/>
        <v>Adult</v>
      </c>
      <c r="R3763" t="str">
        <f t="shared" si="235"/>
        <v>Profit</v>
      </c>
    </row>
    <row r="3764" spans="1:18">
      <c r="A3764">
        <v>3191</v>
      </c>
      <c r="B3764" t="s">
        <v>92</v>
      </c>
      <c r="C3764">
        <v>44</v>
      </c>
      <c r="D3764" t="s">
        <v>16</v>
      </c>
      <c r="E3764" t="s">
        <v>57</v>
      </c>
      <c r="F3764" t="s">
        <v>49</v>
      </c>
      <c r="G3764">
        <v>2960.16</v>
      </c>
      <c r="H3764">
        <v>798.99</v>
      </c>
      <c r="I3764">
        <v>4483.24</v>
      </c>
      <c r="J3764">
        <v>3684.25</v>
      </c>
      <c r="K3764" s="1">
        <f t="shared" si="232"/>
        <v>4.6111340567466428</v>
      </c>
      <c r="L3764" t="s">
        <v>26</v>
      </c>
      <c r="M3764" s="2" t="s">
        <v>192</v>
      </c>
      <c r="N3764" s="3" t="str">
        <f t="shared" si="233"/>
        <v>Aug</v>
      </c>
      <c r="O3764" t="s">
        <v>51</v>
      </c>
      <c r="P3764" t="s">
        <v>22</v>
      </c>
      <c r="Q3764" t="str">
        <f t="shared" si="234"/>
        <v>Senior</v>
      </c>
      <c r="R3764" t="str">
        <f t="shared" si="235"/>
        <v>Profit</v>
      </c>
    </row>
    <row r="3765" spans="1:18">
      <c r="A3765">
        <v>3547</v>
      </c>
      <c r="B3765" t="s">
        <v>29</v>
      </c>
      <c r="C3765">
        <v>20</v>
      </c>
      <c r="D3765" t="s">
        <v>24</v>
      </c>
      <c r="E3765" t="s">
        <v>41</v>
      </c>
      <c r="F3765" t="s">
        <v>18</v>
      </c>
      <c r="G3765">
        <v>2586.9299999999998</v>
      </c>
      <c r="H3765">
        <v>620.6</v>
      </c>
      <c r="I3765">
        <v>4482.8100000000004</v>
      </c>
      <c r="J3765">
        <v>3862.21</v>
      </c>
      <c r="K3765" s="1">
        <f t="shared" si="232"/>
        <v>6.2233483725427003</v>
      </c>
      <c r="L3765" t="s">
        <v>37</v>
      </c>
      <c r="M3765" s="2" t="s">
        <v>20</v>
      </c>
      <c r="N3765" s="3" t="str">
        <f t="shared" si="233"/>
        <v>Dec</v>
      </c>
      <c r="O3765" t="s">
        <v>21</v>
      </c>
      <c r="P3765" t="s">
        <v>39</v>
      </c>
      <c r="Q3765" t="str">
        <f t="shared" si="234"/>
        <v>Young</v>
      </c>
      <c r="R3765" t="str">
        <f t="shared" si="235"/>
        <v>Profit</v>
      </c>
    </row>
    <row r="3766" spans="1:18">
      <c r="A3766">
        <v>9754</v>
      </c>
      <c r="B3766" t="s">
        <v>84</v>
      </c>
      <c r="C3766">
        <v>50</v>
      </c>
      <c r="D3766" t="s">
        <v>24</v>
      </c>
      <c r="E3766" t="s">
        <v>59</v>
      </c>
      <c r="F3766" t="s">
        <v>42</v>
      </c>
      <c r="G3766">
        <v>2746.72</v>
      </c>
      <c r="H3766">
        <v>519.35</v>
      </c>
      <c r="I3766">
        <v>4482.01</v>
      </c>
      <c r="J3766">
        <v>3962.66</v>
      </c>
      <c r="K3766" s="1">
        <f t="shared" si="232"/>
        <v>7.6300375469336661</v>
      </c>
      <c r="L3766" t="s">
        <v>19</v>
      </c>
      <c r="M3766" s="2" t="s">
        <v>105</v>
      </c>
      <c r="N3766" s="3" t="str">
        <f t="shared" si="233"/>
        <v>Apr</v>
      </c>
      <c r="O3766" t="s">
        <v>28</v>
      </c>
      <c r="P3766" t="s">
        <v>39</v>
      </c>
      <c r="Q3766" t="str">
        <f t="shared" si="234"/>
        <v>Senior</v>
      </c>
      <c r="R3766" t="str">
        <f t="shared" si="235"/>
        <v>Profit</v>
      </c>
    </row>
    <row r="3767" spans="1:18">
      <c r="A3767">
        <v>3190</v>
      </c>
      <c r="B3767" t="s">
        <v>23</v>
      </c>
      <c r="C3767">
        <v>37</v>
      </c>
      <c r="D3767" t="s">
        <v>24</v>
      </c>
      <c r="E3767" t="s">
        <v>59</v>
      </c>
      <c r="F3767" t="s">
        <v>42</v>
      </c>
      <c r="G3767">
        <v>2942.98</v>
      </c>
      <c r="H3767">
        <v>351.39</v>
      </c>
      <c r="I3767">
        <v>4481.82</v>
      </c>
      <c r="J3767">
        <v>4130.43</v>
      </c>
      <c r="K3767" s="1">
        <f t="shared" si="232"/>
        <v>11.754546230683857</v>
      </c>
      <c r="L3767" t="s">
        <v>26</v>
      </c>
      <c r="M3767" s="2" t="s">
        <v>332</v>
      </c>
      <c r="N3767" s="3" t="str">
        <f t="shared" si="233"/>
        <v>Oct</v>
      </c>
      <c r="O3767" t="s">
        <v>28</v>
      </c>
      <c r="P3767" t="s">
        <v>22</v>
      </c>
      <c r="Q3767" t="str">
        <f t="shared" si="234"/>
        <v>Adult</v>
      </c>
      <c r="R3767" t="str">
        <f t="shared" si="235"/>
        <v>Profit</v>
      </c>
    </row>
    <row r="3768" spans="1:18">
      <c r="A3768">
        <v>3791</v>
      </c>
      <c r="B3768" t="s">
        <v>23</v>
      </c>
      <c r="C3768">
        <v>21</v>
      </c>
      <c r="D3768" t="s">
        <v>24</v>
      </c>
      <c r="E3768" t="s">
        <v>41</v>
      </c>
      <c r="F3768" t="s">
        <v>25</v>
      </c>
      <c r="G3768">
        <v>2824.98</v>
      </c>
      <c r="H3768">
        <v>1183.83</v>
      </c>
      <c r="I3768">
        <v>4480.47</v>
      </c>
      <c r="J3768">
        <v>3296.64</v>
      </c>
      <c r="K3768" s="1">
        <f t="shared" si="232"/>
        <v>2.7847241580294471</v>
      </c>
      <c r="L3768" t="s">
        <v>37</v>
      </c>
      <c r="M3768" s="2" t="s">
        <v>261</v>
      </c>
      <c r="N3768" s="3" t="str">
        <f t="shared" si="233"/>
        <v>Dec</v>
      </c>
      <c r="O3768" t="s">
        <v>28</v>
      </c>
      <c r="P3768" t="s">
        <v>22</v>
      </c>
      <c r="Q3768" t="str">
        <f t="shared" si="234"/>
        <v>Young</v>
      </c>
      <c r="R3768" t="str">
        <f t="shared" si="235"/>
        <v>Profit</v>
      </c>
    </row>
    <row r="3769" spans="1:18">
      <c r="A3769">
        <v>1247</v>
      </c>
      <c r="B3769" t="s">
        <v>47</v>
      </c>
      <c r="C3769">
        <v>56</v>
      </c>
      <c r="D3769" t="s">
        <v>24</v>
      </c>
      <c r="E3769" t="s">
        <v>57</v>
      </c>
      <c r="F3769" t="s">
        <v>49</v>
      </c>
      <c r="G3769">
        <v>4028.94</v>
      </c>
      <c r="H3769">
        <v>939.35</v>
      </c>
      <c r="I3769">
        <v>4480.3599999999997</v>
      </c>
      <c r="J3769">
        <v>3541.01</v>
      </c>
      <c r="K3769" s="1">
        <f t="shared" si="232"/>
        <v>3.7696385798690586</v>
      </c>
      <c r="L3769" t="s">
        <v>19</v>
      </c>
      <c r="M3769" s="2" t="s">
        <v>138</v>
      </c>
      <c r="N3769" s="3" t="str">
        <f t="shared" si="233"/>
        <v>Jul</v>
      </c>
      <c r="O3769" t="s">
        <v>28</v>
      </c>
      <c r="P3769" t="s">
        <v>39</v>
      </c>
      <c r="Q3769" t="str">
        <f t="shared" si="234"/>
        <v>Senior</v>
      </c>
      <c r="R3769" t="str">
        <f t="shared" si="235"/>
        <v>Profit</v>
      </c>
    </row>
    <row r="3770" spans="1:18">
      <c r="A3770">
        <v>5431</v>
      </c>
      <c r="B3770" t="s">
        <v>34</v>
      </c>
      <c r="C3770">
        <v>32</v>
      </c>
      <c r="D3770" t="s">
        <v>16</v>
      </c>
      <c r="E3770" t="s">
        <v>57</v>
      </c>
      <c r="F3770" t="s">
        <v>25</v>
      </c>
      <c r="G3770">
        <v>3100.29</v>
      </c>
      <c r="H3770">
        <v>1038.5899999999999</v>
      </c>
      <c r="I3770">
        <v>4480.1899999999996</v>
      </c>
      <c r="J3770">
        <v>3441.6</v>
      </c>
      <c r="K3770" s="1">
        <f t="shared" si="232"/>
        <v>3.3137234134740372</v>
      </c>
      <c r="L3770" t="s">
        <v>37</v>
      </c>
      <c r="M3770" s="2" t="s">
        <v>339</v>
      </c>
      <c r="N3770" s="3" t="str">
        <f t="shared" si="233"/>
        <v>Aug</v>
      </c>
      <c r="O3770" t="s">
        <v>56</v>
      </c>
      <c r="P3770" t="s">
        <v>22</v>
      </c>
      <c r="Q3770" t="str">
        <f t="shared" si="234"/>
        <v>Adult</v>
      </c>
      <c r="R3770" t="str">
        <f t="shared" si="235"/>
        <v>Profit</v>
      </c>
    </row>
    <row r="3771" spans="1:18">
      <c r="A3771">
        <v>9536</v>
      </c>
      <c r="B3771" t="s">
        <v>84</v>
      </c>
      <c r="C3771">
        <v>35</v>
      </c>
      <c r="D3771" t="s">
        <v>24</v>
      </c>
      <c r="E3771" t="s">
        <v>41</v>
      </c>
      <c r="F3771" t="s">
        <v>36</v>
      </c>
      <c r="G3771">
        <v>3033.27</v>
      </c>
      <c r="H3771">
        <v>245.14</v>
      </c>
      <c r="I3771">
        <v>4479.45</v>
      </c>
      <c r="J3771">
        <v>4234.3100000000004</v>
      </c>
      <c r="K3771" s="1">
        <f t="shared" si="232"/>
        <v>17.273027657665011</v>
      </c>
      <c r="L3771" t="s">
        <v>26</v>
      </c>
      <c r="M3771" s="2" t="s">
        <v>218</v>
      </c>
      <c r="N3771" s="3" t="str">
        <f t="shared" si="233"/>
        <v>Jan</v>
      </c>
      <c r="O3771" t="s">
        <v>33</v>
      </c>
      <c r="P3771" t="s">
        <v>22</v>
      </c>
      <c r="Q3771" t="str">
        <f t="shared" si="234"/>
        <v>Adult</v>
      </c>
      <c r="R3771" t="str">
        <f t="shared" si="235"/>
        <v>Profit</v>
      </c>
    </row>
    <row r="3772" spans="1:18">
      <c r="A3772">
        <v>1982</v>
      </c>
      <c r="B3772" t="s">
        <v>52</v>
      </c>
      <c r="C3772">
        <v>44</v>
      </c>
      <c r="D3772" t="s">
        <v>16</v>
      </c>
      <c r="E3772" t="s">
        <v>57</v>
      </c>
      <c r="F3772" t="s">
        <v>25</v>
      </c>
      <c r="G3772">
        <v>2501.89</v>
      </c>
      <c r="H3772">
        <v>1455.62</v>
      </c>
      <c r="I3772">
        <v>4474.34</v>
      </c>
      <c r="J3772">
        <v>3018.72</v>
      </c>
      <c r="K3772" s="1">
        <f t="shared" si="232"/>
        <v>2.073837952212803</v>
      </c>
      <c r="L3772" t="s">
        <v>19</v>
      </c>
      <c r="M3772" s="2" t="s">
        <v>323</v>
      </c>
      <c r="N3772" s="3" t="str">
        <f t="shared" si="233"/>
        <v>Nov</v>
      </c>
      <c r="O3772" t="s">
        <v>28</v>
      </c>
      <c r="P3772" t="s">
        <v>39</v>
      </c>
      <c r="Q3772" t="str">
        <f t="shared" si="234"/>
        <v>Senior</v>
      </c>
      <c r="R3772" t="str">
        <f t="shared" si="235"/>
        <v>Profit</v>
      </c>
    </row>
    <row r="3773" spans="1:18">
      <c r="A3773">
        <v>9208</v>
      </c>
      <c r="B3773" t="s">
        <v>47</v>
      </c>
      <c r="C3773">
        <v>37</v>
      </c>
      <c r="D3773" t="s">
        <v>24</v>
      </c>
      <c r="E3773" t="s">
        <v>66</v>
      </c>
      <c r="F3773" t="s">
        <v>42</v>
      </c>
      <c r="G3773">
        <v>3991.26</v>
      </c>
      <c r="H3773">
        <v>496.98</v>
      </c>
      <c r="I3773">
        <v>4473.92</v>
      </c>
      <c r="J3773">
        <v>3976.94</v>
      </c>
      <c r="K3773" s="1">
        <f t="shared" si="232"/>
        <v>8.002213368747233</v>
      </c>
      <c r="L3773" t="s">
        <v>26</v>
      </c>
      <c r="M3773" s="2" t="s">
        <v>262</v>
      </c>
      <c r="N3773" s="3" t="str">
        <f t="shared" si="233"/>
        <v>Jan</v>
      </c>
      <c r="O3773" t="s">
        <v>21</v>
      </c>
      <c r="P3773" t="s">
        <v>39</v>
      </c>
      <c r="Q3773" t="str">
        <f t="shared" si="234"/>
        <v>Adult</v>
      </c>
      <c r="R3773" t="str">
        <f t="shared" si="235"/>
        <v>Profit</v>
      </c>
    </row>
    <row r="3774" spans="1:18">
      <c r="A3774">
        <v>9436</v>
      </c>
      <c r="B3774" t="s">
        <v>84</v>
      </c>
      <c r="C3774">
        <v>37</v>
      </c>
      <c r="D3774" t="s">
        <v>24</v>
      </c>
      <c r="E3774" t="s">
        <v>41</v>
      </c>
      <c r="F3774" t="s">
        <v>49</v>
      </c>
      <c r="G3774">
        <v>3906.18</v>
      </c>
      <c r="H3774">
        <v>1910.65</v>
      </c>
      <c r="I3774">
        <v>4473.72</v>
      </c>
      <c r="J3774">
        <v>2563.0700000000002</v>
      </c>
      <c r="K3774" s="1">
        <f t="shared" si="232"/>
        <v>1.3414649464841808</v>
      </c>
      <c r="L3774" t="s">
        <v>31</v>
      </c>
      <c r="M3774" s="2" t="s">
        <v>209</v>
      </c>
      <c r="N3774" s="3" t="str">
        <f t="shared" si="233"/>
        <v>Apr</v>
      </c>
      <c r="O3774" t="s">
        <v>33</v>
      </c>
      <c r="P3774" t="s">
        <v>39</v>
      </c>
      <c r="Q3774" t="str">
        <f t="shared" si="234"/>
        <v>Adult</v>
      </c>
      <c r="R3774" t="str">
        <f t="shared" si="235"/>
        <v>Profit</v>
      </c>
    </row>
    <row r="3775" spans="1:18">
      <c r="A3775">
        <v>883</v>
      </c>
      <c r="B3775" t="s">
        <v>34</v>
      </c>
      <c r="C3775">
        <v>40</v>
      </c>
      <c r="D3775" t="s">
        <v>24</v>
      </c>
      <c r="E3775" t="s">
        <v>30</v>
      </c>
      <c r="F3775" t="s">
        <v>18</v>
      </c>
      <c r="G3775">
        <v>3827.83</v>
      </c>
      <c r="H3775">
        <v>232.64</v>
      </c>
      <c r="I3775">
        <v>4473.0200000000004</v>
      </c>
      <c r="J3775">
        <v>4240.38</v>
      </c>
      <c r="K3775" s="1">
        <f t="shared" si="232"/>
        <v>18.227218019257222</v>
      </c>
      <c r="L3775" t="s">
        <v>31</v>
      </c>
      <c r="M3775" s="2" t="s">
        <v>237</v>
      </c>
      <c r="N3775" s="3" t="str">
        <f t="shared" si="233"/>
        <v>Jan</v>
      </c>
      <c r="O3775" t="s">
        <v>51</v>
      </c>
      <c r="P3775" t="s">
        <v>39</v>
      </c>
      <c r="Q3775" t="str">
        <f t="shared" si="234"/>
        <v>Adult</v>
      </c>
      <c r="R3775" t="str">
        <f t="shared" si="235"/>
        <v>Profit</v>
      </c>
    </row>
    <row r="3776" spans="1:18">
      <c r="A3776">
        <v>9522</v>
      </c>
      <c r="B3776" t="s">
        <v>15</v>
      </c>
      <c r="C3776">
        <v>30</v>
      </c>
      <c r="D3776" t="s">
        <v>16</v>
      </c>
      <c r="E3776" t="s">
        <v>35</v>
      </c>
      <c r="F3776" t="s">
        <v>18</v>
      </c>
      <c r="G3776">
        <v>2530.1799999999998</v>
      </c>
      <c r="H3776">
        <v>1058.93</v>
      </c>
      <c r="I3776">
        <v>4472.9399999999996</v>
      </c>
      <c r="J3776">
        <v>3414.01</v>
      </c>
      <c r="K3776" s="1">
        <f t="shared" si="232"/>
        <v>3.2240185847978622</v>
      </c>
      <c r="L3776" t="s">
        <v>31</v>
      </c>
      <c r="M3776" s="2" t="s">
        <v>331</v>
      </c>
      <c r="N3776" s="3" t="str">
        <f t="shared" si="233"/>
        <v>Sep</v>
      </c>
      <c r="O3776" t="s">
        <v>51</v>
      </c>
      <c r="P3776" t="s">
        <v>22</v>
      </c>
      <c r="Q3776" t="str">
        <f t="shared" si="234"/>
        <v>Adult</v>
      </c>
      <c r="R3776" t="str">
        <f t="shared" si="235"/>
        <v>Profit</v>
      </c>
    </row>
    <row r="3777" spans="1:18">
      <c r="A3777">
        <v>1459</v>
      </c>
      <c r="B3777" t="s">
        <v>52</v>
      </c>
      <c r="C3777">
        <v>48</v>
      </c>
      <c r="D3777" t="s">
        <v>24</v>
      </c>
      <c r="E3777" t="s">
        <v>57</v>
      </c>
      <c r="F3777" t="s">
        <v>36</v>
      </c>
      <c r="G3777">
        <v>3076.95</v>
      </c>
      <c r="H3777">
        <v>1121.96</v>
      </c>
      <c r="I3777">
        <v>4472.34</v>
      </c>
      <c r="J3777">
        <v>3350.38</v>
      </c>
      <c r="K3777" s="1">
        <f t="shared" si="232"/>
        <v>2.9861848907269422</v>
      </c>
      <c r="L3777" t="s">
        <v>31</v>
      </c>
      <c r="M3777" s="2" t="s">
        <v>304</v>
      </c>
      <c r="N3777" s="3" t="str">
        <f t="shared" si="233"/>
        <v>Feb</v>
      </c>
      <c r="O3777" t="s">
        <v>28</v>
      </c>
      <c r="P3777" t="s">
        <v>22</v>
      </c>
      <c r="Q3777" t="str">
        <f t="shared" si="234"/>
        <v>Senior</v>
      </c>
      <c r="R3777" t="str">
        <f t="shared" si="235"/>
        <v>Profit</v>
      </c>
    </row>
    <row r="3778" spans="1:18">
      <c r="A3778">
        <v>3969</v>
      </c>
      <c r="B3778" t="s">
        <v>40</v>
      </c>
      <c r="C3778">
        <v>41</v>
      </c>
      <c r="D3778" t="s">
        <v>24</v>
      </c>
      <c r="E3778" t="s">
        <v>57</v>
      </c>
      <c r="F3778" t="s">
        <v>18</v>
      </c>
      <c r="G3778">
        <v>3555.46</v>
      </c>
      <c r="H3778">
        <v>214.5</v>
      </c>
      <c r="I3778">
        <v>4471.9799999999996</v>
      </c>
      <c r="J3778">
        <v>4257.4799999999996</v>
      </c>
      <c r="K3778" s="1">
        <f t="shared" ref="K3778:K3841" si="236">J3778/H3778</f>
        <v>19.848391608391605</v>
      </c>
      <c r="L3778" t="s">
        <v>54</v>
      </c>
      <c r="M3778" s="2" t="s">
        <v>163</v>
      </c>
      <c r="N3778" s="3" t="str">
        <f t="shared" ref="N3778:N3841" si="237">TEXT(M3778,"MMM")</f>
        <v>Nov</v>
      </c>
      <c r="O3778" t="s">
        <v>33</v>
      </c>
      <c r="P3778" t="s">
        <v>22</v>
      </c>
      <c r="Q3778" t="str">
        <f t="shared" ref="Q3778:Q3841" si="238">IF(C3778&gt;=18,IF(C3778&lt;=25,"Young",IF(C3778&lt;=40,"Adult",IF(C3778&lt;=60,"Senior",""))),"")</f>
        <v>Senior</v>
      </c>
      <c r="R3778" t="str">
        <f t="shared" ref="R3778:R3841" si="239">IF(J3778&gt;0,"Profit","Loss")</f>
        <v>Profit</v>
      </c>
    </row>
    <row r="3779" spans="1:18">
      <c r="A3779">
        <v>6425</v>
      </c>
      <c r="B3779" t="s">
        <v>52</v>
      </c>
      <c r="C3779">
        <v>46</v>
      </c>
      <c r="D3779" t="s">
        <v>16</v>
      </c>
      <c r="E3779" t="s">
        <v>59</v>
      </c>
      <c r="F3779" t="s">
        <v>25</v>
      </c>
      <c r="G3779">
        <v>3463.28</v>
      </c>
      <c r="H3779">
        <v>479.31</v>
      </c>
      <c r="I3779">
        <v>4470.55</v>
      </c>
      <c r="J3779">
        <v>3991.24</v>
      </c>
      <c r="K3779" s="1">
        <f t="shared" si="236"/>
        <v>8.3270534727003405</v>
      </c>
      <c r="L3779" t="s">
        <v>26</v>
      </c>
      <c r="M3779" s="2" t="s">
        <v>376</v>
      </c>
      <c r="N3779" s="3" t="str">
        <f t="shared" si="237"/>
        <v>Aug</v>
      </c>
      <c r="O3779" t="s">
        <v>21</v>
      </c>
      <c r="P3779" t="s">
        <v>39</v>
      </c>
      <c r="Q3779" t="str">
        <f t="shared" si="238"/>
        <v>Senior</v>
      </c>
      <c r="R3779" t="str">
        <f t="shared" si="239"/>
        <v>Profit</v>
      </c>
    </row>
    <row r="3780" spans="1:18">
      <c r="A3780">
        <v>6333</v>
      </c>
      <c r="B3780" t="s">
        <v>34</v>
      </c>
      <c r="C3780">
        <v>28</v>
      </c>
      <c r="D3780" t="s">
        <v>24</v>
      </c>
      <c r="E3780" t="s">
        <v>53</v>
      </c>
      <c r="F3780" t="s">
        <v>42</v>
      </c>
      <c r="G3780">
        <v>3945.97</v>
      </c>
      <c r="H3780">
        <v>1129.06</v>
      </c>
      <c r="I3780">
        <v>4470.3</v>
      </c>
      <c r="J3780">
        <v>3341.24</v>
      </c>
      <c r="K3780" s="1">
        <f t="shared" si="236"/>
        <v>2.9593112854941279</v>
      </c>
      <c r="L3780" t="s">
        <v>31</v>
      </c>
      <c r="M3780" s="2" t="s">
        <v>116</v>
      </c>
      <c r="N3780" s="3" t="str">
        <f t="shared" si="237"/>
        <v>Sep</v>
      </c>
      <c r="O3780" t="s">
        <v>56</v>
      </c>
      <c r="P3780" t="s">
        <v>22</v>
      </c>
      <c r="Q3780" t="str">
        <f t="shared" si="238"/>
        <v>Adult</v>
      </c>
      <c r="R3780" t="str">
        <f t="shared" si="239"/>
        <v>Profit</v>
      </c>
    </row>
    <row r="3781" spans="1:18">
      <c r="A3781">
        <v>6318</v>
      </c>
      <c r="B3781" t="s">
        <v>15</v>
      </c>
      <c r="C3781">
        <v>39</v>
      </c>
      <c r="D3781" t="s">
        <v>16</v>
      </c>
      <c r="E3781" t="s">
        <v>57</v>
      </c>
      <c r="F3781" t="s">
        <v>49</v>
      </c>
      <c r="G3781">
        <v>2575.73</v>
      </c>
      <c r="H3781">
        <v>1078.43</v>
      </c>
      <c r="I3781">
        <v>4470.25</v>
      </c>
      <c r="J3781">
        <v>3391.82</v>
      </c>
      <c r="K3781" s="1">
        <f t="shared" si="236"/>
        <v>3.1451461847315079</v>
      </c>
      <c r="L3781" t="s">
        <v>31</v>
      </c>
      <c r="M3781" s="2" t="s">
        <v>155</v>
      </c>
      <c r="N3781" s="3" t="str">
        <f t="shared" si="237"/>
        <v>Jul</v>
      </c>
      <c r="O3781" t="s">
        <v>56</v>
      </c>
      <c r="P3781" t="s">
        <v>39</v>
      </c>
      <c r="Q3781" t="str">
        <f t="shared" si="238"/>
        <v>Adult</v>
      </c>
      <c r="R3781" t="str">
        <f t="shared" si="239"/>
        <v>Profit</v>
      </c>
    </row>
    <row r="3782" spans="1:18">
      <c r="A3782">
        <v>660</v>
      </c>
      <c r="B3782" t="s">
        <v>92</v>
      </c>
      <c r="C3782">
        <v>32</v>
      </c>
      <c r="D3782" t="s">
        <v>16</v>
      </c>
      <c r="E3782" t="s">
        <v>57</v>
      </c>
      <c r="F3782" t="s">
        <v>25</v>
      </c>
      <c r="G3782">
        <v>3414.72</v>
      </c>
      <c r="H3782">
        <v>456.06</v>
      </c>
      <c r="I3782">
        <v>4469.9799999999996</v>
      </c>
      <c r="J3782">
        <v>4013.92</v>
      </c>
      <c r="K3782" s="1">
        <f t="shared" si="236"/>
        <v>8.8012980748147172</v>
      </c>
      <c r="L3782" t="s">
        <v>19</v>
      </c>
      <c r="M3782" s="2" t="s">
        <v>212</v>
      </c>
      <c r="N3782" s="3" t="str">
        <f t="shared" si="237"/>
        <v>Aug</v>
      </c>
      <c r="O3782" t="s">
        <v>56</v>
      </c>
      <c r="P3782" t="s">
        <v>22</v>
      </c>
      <c r="Q3782" t="str">
        <f t="shared" si="238"/>
        <v>Adult</v>
      </c>
      <c r="R3782" t="str">
        <f t="shared" si="239"/>
        <v>Profit</v>
      </c>
    </row>
    <row r="3783" spans="1:18">
      <c r="A3783">
        <v>5075</v>
      </c>
      <c r="B3783" t="s">
        <v>23</v>
      </c>
      <c r="C3783">
        <v>34</v>
      </c>
      <c r="D3783" t="s">
        <v>16</v>
      </c>
      <c r="E3783" t="s">
        <v>59</v>
      </c>
      <c r="F3783" t="s">
        <v>36</v>
      </c>
      <c r="G3783">
        <v>2577.3200000000002</v>
      </c>
      <c r="H3783">
        <v>1818.98</v>
      </c>
      <c r="I3783">
        <v>4468.8500000000004</v>
      </c>
      <c r="J3783">
        <v>2649.87</v>
      </c>
      <c r="K3783" s="1">
        <f t="shared" si="236"/>
        <v>1.4567889696423268</v>
      </c>
      <c r="L3783" t="s">
        <v>54</v>
      </c>
      <c r="M3783" s="2" t="s">
        <v>198</v>
      </c>
      <c r="N3783" s="3" t="str">
        <f t="shared" si="237"/>
        <v>Jul</v>
      </c>
      <c r="O3783" t="s">
        <v>33</v>
      </c>
      <c r="P3783" t="s">
        <v>22</v>
      </c>
      <c r="Q3783" t="str">
        <f t="shared" si="238"/>
        <v>Adult</v>
      </c>
      <c r="R3783" t="str">
        <f t="shared" si="239"/>
        <v>Profit</v>
      </c>
    </row>
    <row r="3784" spans="1:18">
      <c r="A3784">
        <v>3355</v>
      </c>
      <c r="B3784" t="s">
        <v>44</v>
      </c>
      <c r="C3784">
        <v>25</v>
      </c>
      <c r="D3784" t="s">
        <v>16</v>
      </c>
      <c r="E3784" t="s">
        <v>57</v>
      </c>
      <c r="F3784" t="s">
        <v>42</v>
      </c>
      <c r="G3784">
        <v>2658.46</v>
      </c>
      <c r="H3784">
        <v>1897.55</v>
      </c>
      <c r="I3784">
        <v>4468.51</v>
      </c>
      <c r="J3784">
        <v>2570.96</v>
      </c>
      <c r="K3784" s="1">
        <f t="shared" si="236"/>
        <v>1.3548839292772259</v>
      </c>
      <c r="L3784" t="s">
        <v>19</v>
      </c>
      <c r="M3784" s="2" t="s">
        <v>339</v>
      </c>
      <c r="N3784" s="3" t="str">
        <f t="shared" si="237"/>
        <v>Aug</v>
      </c>
      <c r="O3784" t="s">
        <v>56</v>
      </c>
      <c r="P3784" t="s">
        <v>22</v>
      </c>
      <c r="Q3784" t="str">
        <f t="shared" si="238"/>
        <v>Young</v>
      </c>
      <c r="R3784" t="str">
        <f t="shared" si="239"/>
        <v>Profit</v>
      </c>
    </row>
    <row r="3785" spans="1:18">
      <c r="A3785">
        <v>8580</v>
      </c>
      <c r="B3785" t="s">
        <v>52</v>
      </c>
      <c r="C3785">
        <v>34</v>
      </c>
      <c r="D3785" t="s">
        <v>24</v>
      </c>
      <c r="E3785" t="s">
        <v>41</v>
      </c>
      <c r="F3785" t="s">
        <v>36</v>
      </c>
      <c r="G3785">
        <v>3199.3</v>
      </c>
      <c r="H3785">
        <v>1909.12</v>
      </c>
      <c r="I3785">
        <v>4467.82</v>
      </c>
      <c r="J3785">
        <v>2558.6999999999998</v>
      </c>
      <c r="K3785" s="1">
        <f t="shared" si="236"/>
        <v>1.3402510056989607</v>
      </c>
      <c r="L3785" t="s">
        <v>26</v>
      </c>
      <c r="M3785" s="2" t="s">
        <v>76</v>
      </c>
      <c r="N3785" s="3" t="str">
        <f t="shared" si="237"/>
        <v>Sep</v>
      </c>
      <c r="O3785" t="s">
        <v>28</v>
      </c>
      <c r="P3785" t="s">
        <v>39</v>
      </c>
      <c r="Q3785" t="str">
        <f t="shared" si="238"/>
        <v>Adult</v>
      </c>
      <c r="R3785" t="str">
        <f t="shared" si="239"/>
        <v>Profit</v>
      </c>
    </row>
    <row r="3786" spans="1:18">
      <c r="A3786">
        <v>890</v>
      </c>
      <c r="B3786" t="s">
        <v>92</v>
      </c>
      <c r="C3786">
        <v>38</v>
      </c>
      <c r="D3786" t="s">
        <v>24</v>
      </c>
      <c r="E3786" t="s">
        <v>30</v>
      </c>
      <c r="F3786" t="s">
        <v>25</v>
      </c>
      <c r="G3786">
        <v>3525.26</v>
      </c>
      <c r="H3786">
        <v>263.01</v>
      </c>
      <c r="I3786">
        <v>4467.8100000000004</v>
      </c>
      <c r="J3786">
        <v>4204.8</v>
      </c>
      <c r="K3786" s="1">
        <f t="shared" si="236"/>
        <v>15.987224820349038</v>
      </c>
      <c r="L3786" t="s">
        <v>26</v>
      </c>
      <c r="M3786" s="2" t="s">
        <v>243</v>
      </c>
      <c r="N3786" s="3" t="str">
        <f t="shared" si="237"/>
        <v>Oct</v>
      </c>
      <c r="O3786" t="s">
        <v>51</v>
      </c>
      <c r="P3786" t="s">
        <v>22</v>
      </c>
      <c r="Q3786" t="str">
        <f t="shared" si="238"/>
        <v>Adult</v>
      </c>
      <c r="R3786" t="str">
        <f t="shared" si="239"/>
        <v>Profit</v>
      </c>
    </row>
    <row r="3787" spans="1:18">
      <c r="A3787">
        <v>2253</v>
      </c>
      <c r="B3787" t="s">
        <v>84</v>
      </c>
      <c r="C3787">
        <v>54</v>
      </c>
      <c r="D3787" t="s">
        <v>16</v>
      </c>
      <c r="E3787" t="s">
        <v>17</v>
      </c>
      <c r="F3787" t="s">
        <v>36</v>
      </c>
      <c r="G3787">
        <v>3039.43</v>
      </c>
      <c r="H3787">
        <v>1614.36</v>
      </c>
      <c r="I3787">
        <v>4467.6000000000004</v>
      </c>
      <c r="J3787">
        <v>2853.24</v>
      </c>
      <c r="K3787" s="1">
        <f t="shared" si="236"/>
        <v>1.7674124730543372</v>
      </c>
      <c r="L3787" t="s">
        <v>37</v>
      </c>
      <c r="M3787" s="2" t="s">
        <v>303</v>
      </c>
      <c r="N3787" s="3" t="str">
        <f t="shared" si="237"/>
        <v>Apr</v>
      </c>
      <c r="O3787" t="s">
        <v>28</v>
      </c>
      <c r="P3787" t="s">
        <v>22</v>
      </c>
      <c r="Q3787" t="str">
        <f t="shared" si="238"/>
        <v>Senior</v>
      </c>
      <c r="R3787" t="str">
        <f t="shared" si="239"/>
        <v>Profit</v>
      </c>
    </row>
    <row r="3788" spans="1:18">
      <c r="A3788">
        <v>5201</v>
      </c>
      <c r="B3788" t="s">
        <v>44</v>
      </c>
      <c r="C3788">
        <v>45</v>
      </c>
      <c r="D3788" t="s">
        <v>24</v>
      </c>
      <c r="E3788" t="s">
        <v>17</v>
      </c>
      <c r="F3788" t="s">
        <v>49</v>
      </c>
      <c r="G3788">
        <v>3121.27</v>
      </c>
      <c r="H3788">
        <v>564.17999999999995</v>
      </c>
      <c r="I3788">
        <v>4466.72</v>
      </c>
      <c r="J3788">
        <v>3902.54</v>
      </c>
      <c r="K3788" s="1">
        <f t="shared" si="236"/>
        <v>6.9171895494345783</v>
      </c>
      <c r="L3788" t="s">
        <v>31</v>
      </c>
      <c r="M3788" s="2" t="s">
        <v>172</v>
      </c>
      <c r="N3788" s="3" t="str">
        <f t="shared" si="237"/>
        <v>Nov</v>
      </c>
      <c r="O3788" t="s">
        <v>51</v>
      </c>
      <c r="P3788" t="s">
        <v>39</v>
      </c>
      <c r="Q3788" t="str">
        <f t="shared" si="238"/>
        <v>Senior</v>
      </c>
      <c r="R3788" t="str">
        <f t="shared" si="239"/>
        <v>Profit</v>
      </c>
    </row>
    <row r="3789" spans="1:18">
      <c r="A3789">
        <v>3806</v>
      </c>
      <c r="B3789" t="s">
        <v>15</v>
      </c>
      <c r="C3789">
        <v>20</v>
      </c>
      <c r="D3789" t="s">
        <v>16</v>
      </c>
      <c r="E3789" t="s">
        <v>57</v>
      </c>
      <c r="F3789" t="s">
        <v>49</v>
      </c>
      <c r="G3789">
        <v>3186.12</v>
      </c>
      <c r="H3789">
        <v>989.62</v>
      </c>
      <c r="I3789">
        <v>4466.5600000000004</v>
      </c>
      <c r="J3789">
        <v>3476.94</v>
      </c>
      <c r="K3789" s="1">
        <f t="shared" si="236"/>
        <v>3.513409187364847</v>
      </c>
      <c r="L3789" t="s">
        <v>54</v>
      </c>
      <c r="M3789" s="2" t="s">
        <v>128</v>
      </c>
      <c r="N3789" s="3" t="str">
        <f t="shared" si="237"/>
        <v>Dec</v>
      </c>
      <c r="O3789" t="s">
        <v>28</v>
      </c>
      <c r="P3789" t="s">
        <v>22</v>
      </c>
      <c r="Q3789" t="str">
        <f t="shared" si="238"/>
        <v>Young</v>
      </c>
      <c r="R3789" t="str">
        <f t="shared" si="239"/>
        <v>Profit</v>
      </c>
    </row>
    <row r="3790" spans="1:18">
      <c r="A3790">
        <v>1147</v>
      </c>
      <c r="B3790" t="s">
        <v>29</v>
      </c>
      <c r="C3790">
        <v>31</v>
      </c>
      <c r="D3790" t="s">
        <v>16</v>
      </c>
      <c r="E3790" t="s">
        <v>57</v>
      </c>
      <c r="F3790" t="s">
        <v>25</v>
      </c>
      <c r="G3790">
        <v>2999.2</v>
      </c>
      <c r="H3790">
        <v>744.45</v>
      </c>
      <c r="I3790">
        <v>4466.07</v>
      </c>
      <c r="J3790">
        <v>3721.62</v>
      </c>
      <c r="K3790" s="1">
        <f t="shared" si="236"/>
        <v>4.9991537376586734</v>
      </c>
      <c r="L3790" t="s">
        <v>31</v>
      </c>
      <c r="M3790" s="2" t="s">
        <v>184</v>
      </c>
      <c r="N3790" s="3" t="str">
        <f t="shared" si="237"/>
        <v>Mar</v>
      </c>
      <c r="O3790" t="s">
        <v>28</v>
      </c>
      <c r="P3790" t="s">
        <v>22</v>
      </c>
      <c r="Q3790" t="str">
        <f t="shared" si="238"/>
        <v>Adult</v>
      </c>
      <c r="R3790" t="str">
        <f t="shared" si="239"/>
        <v>Profit</v>
      </c>
    </row>
    <row r="3791" spans="1:18">
      <c r="A3791">
        <v>8600</v>
      </c>
      <c r="B3791" t="s">
        <v>52</v>
      </c>
      <c r="C3791">
        <v>26</v>
      </c>
      <c r="D3791" t="s">
        <v>24</v>
      </c>
      <c r="E3791" t="s">
        <v>53</v>
      </c>
      <c r="F3791" t="s">
        <v>36</v>
      </c>
      <c r="G3791">
        <v>3333.54</v>
      </c>
      <c r="H3791">
        <v>1960.78</v>
      </c>
      <c r="I3791">
        <v>4464.5</v>
      </c>
      <c r="J3791">
        <v>2503.7199999999998</v>
      </c>
      <c r="K3791" s="1">
        <f t="shared" si="236"/>
        <v>1.27690000918002</v>
      </c>
      <c r="L3791" t="s">
        <v>54</v>
      </c>
      <c r="M3791" s="2" t="s">
        <v>166</v>
      </c>
      <c r="N3791" s="3" t="str">
        <f t="shared" si="237"/>
        <v>Sep</v>
      </c>
      <c r="O3791" t="s">
        <v>33</v>
      </c>
      <c r="P3791" t="s">
        <v>22</v>
      </c>
      <c r="Q3791" t="str">
        <f t="shared" si="238"/>
        <v>Adult</v>
      </c>
      <c r="R3791" t="str">
        <f t="shared" si="239"/>
        <v>Profit</v>
      </c>
    </row>
    <row r="3792" spans="1:18">
      <c r="A3792">
        <v>3309</v>
      </c>
      <c r="B3792" t="s">
        <v>92</v>
      </c>
      <c r="C3792">
        <v>24</v>
      </c>
      <c r="D3792" t="s">
        <v>16</v>
      </c>
      <c r="E3792" t="s">
        <v>59</v>
      </c>
      <c r="F3792" t="s">
        <v>49</v>
      </c>
      <c r="G3792">
        <v>3045.09</v>
      </c>
      <c r="H3792">
        <v>1521.94</v>
      </c>
      <c r="I3792">
        <v>4463.76</v>
      </c>
      <c r="J3792">
        <v>2941.82</v>
      </c>
      <c r="K3792" s="1">
        <f t="shared" si="236"/>
        <v>1.9329408518075615</v>
      </c>
      <c r="L3792" t="s">
        <v>31</v>
      </c>
      <c r="M3792" s="2" t="s">
        <v>210</v>
      </c>
      <c r="N3792" s="3" t="str">
        <f t="shared" si="237"/>
        <v>Oct</v>
      </c>
      <c r="O3792" t="s">
        <v>33</v>
      </c>
      <c r="P3792" t="s">
        <v>22</v>
      </c>
      <c r="Q3792" t="str">
        <f t="shared" si="238"/>
        <v>Young</v>
      </c>
      <c r="R3792" t="str">
        <f t="shared" si="239"/>
        <v>Profit</v>
      </c>
    </row>
    <row r="3793" spans="1:18">
      <c r="A3793">
        <v>9362</v>
      </c>
      <c r="B3793" t="s">
        <v>84</v>
      </c>
      <c r="C3793">
        <v>55</v>
      </c>
      <c r="D3793" t="s">
        <v>16</v>
      </c>
      <c r="E3793" t="s">
        <v>53</v>
      </c>
      <c r="F3793" t="s">
        <v>49</v>
      </c>
      <c r="G3793">
        <v>2507.96</v>
      </c>
      <c r="H3793">
        <v>1181.17</v>
      </c>
      <c r="I3793">
        <v>4463.7</v>
      </c>
      <c r="J3793">
        <v>3282.53</v>
      </c>
      <c r="K3793" s="1">
        <f t="shared" si="236"/>
        <v>2.7790495864270173</v>
      </c>
      <c r="L3793" t="s">
        <v>26</v>
      </c>
      <c r="M3793" s="2" t="s">
        <v>404</v>
      </c>
      <c r="N3793" s="3" t="str">
        <f t="shared" si="237"/>
        <v>Mar</v>
      </c>
      <c r="O3793" t="s">
        <v>21</v>
      </c>
      <c r="P3793" t="s">
        <v>22</v>
      </c>
      <c r="Q3793" t="str">
        <f t="shared" si="238"/>
        <v>Senior</v>
      </c>
      <c r="R3793" t="str">
        <f t="shared" si="239"/>
        <v>Profit</v>
      </c>
    </row>
    <row r="3794" spans="1:18">
      <c r="A3794">
        <v>2960</v>
      </c>
      <c r="B3794" t="s">
        <v>15</v>
      </c>
      <c r="C3794">
        <v>47</v>
      </c>
      <c r="D3794" t="s">
        <v>24</v>
      </c>
      <c r="E3794" t="s">
        <v>41</v>
      </c>
      <c r="F3794" t="s">
        <v>42</v>
      </c>
      <c r="G3794">
        <v>2495.8200000000002</v>
      </c>
      <c r="H3794">
        <v>1743.49</v>
      </c>
      <c r="I3794">
        <v>4463.3900000000003</v>
      </c>
      <c r="J3794">
        <v>2719.9</v>
      </c>
      <c r="K3794" s="1">
        <f t="shared" si="236"/>
        <v>1.5600318900595931</v>
      </c>
      <c r="L3794" t="s">
        <v>54</v>
      </c>
      <c r="M3794" s="2" t="s">
        <v>162</v>
      </c>
      <c r="N3794" s="3" t="str">
        <f t="shared" si="237"/>
        <v>Jan</v>
      </c>
      <c r="O3794" t="s">
        <v>33</v>
      </c>
      <c r="P3794" t="s">
        <v>22</v>
      </c>
      <c r="Q3794" t="str">
        <f t="shared" si="238"/>
        <v>Senior</v>
      </c>
      <c r="R3794" t="str">
        <f t="shared" si="239"/>
        <v>Profit</v>
      </c>
    </row>
    <row r="3795" spans="1:18">
      <c r="A3795">
        <v>3502</v>
      </c>
      <c r="B3795" t="s">
        <v>52</v>
      </c>
      <c r="C3795">
        <v>25</v>
      </c>
      <c r="D3795" t="s">
        <v>24</v>
      </c>
      <c r="E3795" t="s">
        <v>30</v>
      </c>
      <c r="F3795" t="s">
        <v>36</v>
      </c>
      <c r="G3795">
        <v>3111.44</v>
      </c>
      <c r="H3795">
        <v>459.67</v>
      </c>
      <c r="I3795">
        <v>4462.8999999999996</v>
      </c>
      <c r="J3795">
        <v>4003.23</v>
      </c>
      <c r="K3795" s="1">
        <f t="shared" si="236"/>
        <v>8.7089216176822504</v>
      </c>
      <c r="L3795" t="s">
        <v>37</v>
      </c>
      <c r="M3795" s="2" t="s">
        <v>43</v>
      </c>
      <c r="N3795" s="3" t="str">
        <f t="shared" si="237"/>
        <v>Jul</v>
      </c>
      <c r="O3795" t="s">
        <v>56</v>
      </c>
      <c r="P3795" t="s">
        <v>39</v>
      </c>
      <c r="Q3795" t="str">
        <f t="shared" si="238"/>
        <v>Young</v>
      </c>
      <c r="R3795" t="str">
        <f t="shared" si="239"/>
        <v>Profit</v>
      </c>
    </row>
    <row r="3796" spans="1:18">
      <c r="A3796">
        <v>5208</v>
      </c>
      <c r="B3796" t="s">
        <v>44</v>
      </c>
      <c r="C3796">
        <v>25</v>
      </c>
      <c r="D3796" t="s">
        <v>24</v>
      </c>
      <c r="E3796" t="s">
        <v>35</v>
      </c>
      <c r="F3796" t="s">
        <v>18</v>
      </c>
      <c r="G3796">
        <v>2483.94</v>
      </c>
      <c r="H3796">
        <v>1719.91</v>
      </c>
      <c r="I3796">
        <v>4462.22</v>
      </c>
      <c r="J3796">
        <v>2742.31</v>
      </c>
      <c r="K3796" s="1">
        <f t="shared" si="236"/>
        <v>1.5944497095778267</v>
      </c>
      <c r="L3796" t="s">
        <v>31</v>
      </c>
      <c r="M3796" s="2" t="s">
        <v>174</v>
      </c>
      <c r="N3796" s="3" t="str">
        <f t="shared" si="237"/>
        <v>Mar</v>
      </c>
      <c r="O3796" t="s">
        <v>28</v>
      </c>
      <c r="P3796" t="s">
        <v>39</v>
      </c>
      <c r="Q3796" t="str">
        <f t="shared" si="238"/>
        <v>Young</v>
      </c>
      <c r="R3796" t="str">
        <f t="shared" si="239"/>
        <v>Profit</v>
      </c>
    </row>
    <row r="3797" spans="1:18">
      <c r="A3797">
        <v>8027</v>
      </c>
      <c r="B3797" t="s">
        <v>40</v>
      </c>
      <c r="C3797">
        <v>44</v>
      </c>
      <c r="D3797" t="s">
        <v>16</v>
      </c>
      <c r="E3797" t="s">
        <v>30</v>
      </c>
      <c r="F3797" t="s">
        <v>18</v>
      </c>
      <c r="G3797">
        <v>2663.38</v>
      </c>
      <c r="H3797">
        <v>1093.6199999999999</v>
      </c>
      <c r="I3797">
        <v>4461.7</v>
      </c>
      <c r="J3797">
        <v>3368.08</v>
      </c>
      <c r="K3797" s="1">
        <f t="shared" si="236"/>
        <v>3.0797534792706793</v>
      </c>
      <c r="L3797" t="s">
        <v>54</v>
      </c>
      <c r="M3797" s="2" t="s">
        <v>319</v>
      </c>
      <c r="N3797" s="3" t="str">
        <f t="shared" si="237"/>
        <v>Nov</v>
      </c>
      <c r="O3797" t="s">
        <v>28</v>
      </c>
      <c r="P3797" t="s">
        <v>22</v>
      </c>
      <c r="Q3797" t="str">
        <f t="shared" si="238"/>
        <v>Senior</v>
      </c>
      <c r="R3797" t="str">
        <f t="shared" si="239"/>
        <v>Profit</v>
      </c>
    </row>
    <row r="3798" spans="1:18">
      <c r="A3798">
        <v>1378</v>
      </c>
      <c r="B3798" t="s">
        <v>44</v>
      </c>
      <c r="C3798">
        <v>29</v>
      </c>
      <c r="D3798" t="s">
        <v>24</v>
      </c>
      <c r="E3798" t="s">
        <v>53</v>
      </c>
      <c r="F3798" t="s">
        <v>18</v>
      </c>
      <c r="G3798">
        <v>2998.49</v>
      </c>
      <c r="H3798">
        <v>961.6</v>
      </c>
      <c r="I3798">
        <v>4459.51</v>
      </c>
      <c r="J3798">
        <v>3497.91</v>
      </c>
      <c r="K3798" s="1">
        <f t="shared" si="236"/>
        <v>3.6375935940099833</v>
      </c>
      <c r="L3798" t="s">
        <v>37</v>
      </c>
      <c r="M3798" s="2" t="s">
        <v>316</v>
      </c>
      <c r="N3798" s="3" t="str">
        <f t="shared" si="237"/>
        <v>Jun</v>
      </c>
      <c r="O3798" t="s">
        <v>21</v>
      </c>
      <c r="P3798" t="s">
        <v>22</v>
      </c>
      <c r="Q3798" t="str">
        <f t="shared" si="238"/>
        <v>Adult</v>
      </c>
      <c r="R3798" t="str">
        <f t="shared" si="239"/>
        <v>Profit</v>
      </c>
    </row>
    <row r="3799" spans="1:18">
      <c r="A3799">
        <v>569</v>
      </c>
      <c r="B3799" t="s">
        <v>34</v>
      </c>
      <c r="C3799">
        <v>35</v>
      </c>
      <c r="D3799" t="s">
        <v>24</v>
      </c>
      <c r="E3799" t="s">
        <v>66</v>
      </c>
      <c r="F3799" t="s">
        <v>36</v>
      </c>
      <c r="G3799">
        <v>2644.68</v>
      </c>
      <c r="H3799">
        <v>552.84</v>
      </c>
      <c r="I3799">
        <v>4459.3900000000003</v>
      </c>
      <c r="J3799">
        <v>3906.55</v>
      </c>
      <c r="K3799" s="1">
        <f t="shared" si="236"/>
        <v>7.0663302221257505</v>
      </c>
      <c r="L3799" t="s">
        <v>31</v>
      </c>
      <c r="M3799" s="2" t="s">
        <v>329</v>
      </c>
      <c r="N3799" s="3" t="str">
        <f t="shared" si="237"/>
        <v>Apr</v>
      </c>
      <c r="O3799" t="s">
        <v>28</v>
      </c>
      <c r="P3799" t="s">
        <v>39</v>
      </c>
      <c r="Q3799" t="str">
        <f t="shared" si="238"/>
        <v>Adult</v>
      </c>
      <c r="R3799" t="str">
        <f t="shared" si="239"/>
        <v>Profit</v>
      </c>
    </row>
    <row r="3800" spans="1:18">
      <c r="A3800">
        <v>9184</v>
      </c>
      <c r="B3800" t="s">
        <v>52</v>
      </c>
      <c r="C3800">
        <v>55</v>
      </c>
      <c r="D3800" t="s">
        <v>24</v>
      </c>
      <c r="E3800" t="s">
        <v>59</v>
      </c>
      <c r="F3800" t="s">
        <v>42</v>
      </c>
      <c r="G3800">
        <v>3441.79</v>
      </c>
      <c r="H3800">
        <v>1969.79</v>
      </c>
      <c r="I3800">
        <v>4458.82</v>
      </c>
      <c r="J3800">
        <v>2489.0300000000002</v>
      </c>
      <c r="K3800" s="1">
        <f t="shared" si="236"/>
        <v>1.2636017037349161</v>
      </c>
      <c r="L3800" t="s">
        <v>37</v>
      </c>
      <c r="M3800" s="2" t="s">
        <v>86</v>
      </c>
      <c r="N3800" s="3" t="str">
        <f t="shared" si="237"/>
        <v>May</v>
      </c>
      <c r="O3800" t="s">
        <v>56</v>
      </c>
      <c r="P3800" t="s">
        <v>22</v>
      </c>
      <c r="Q3800" t="str">
        <f t="shared" si="238"/>
        <v>Senior</v>
      </c>
      <c r="R3800" t="str">
        <f t="shared" si="239"/>
        <v>Profit</v>
      </c>
    </row>
    <row r="3801" spans="1:18">
      <c r="A3801">
        <v>7966</v>
      </c>
      <c r="B3801" t="s">
        <v>52</v>
      </c>
      <c r="C3801">
        <v>59</v>
      </c>
      <c r="D3801" t="s">
        <v>24</v>
      </c>
      <c r="E3801" t="s">
        <v>57</v>
      </c>
      <c r="F3801" t="s">
        <v>25</v>
      </c>
      <c r="G3801">
        <v>3101.9</v>
      </c>
      <c r="H3801">
        <v>1177.83</v>
      </c>
      <c r="I3801">
        <v>4457.7700000000004</v>
      </c>
      <c r="J3801">
        <v>3279.94</v>
      </c>
      <c r="K3801" s="1">
        <f t="shared" si="236"/>
        <v>2.7847312430486575</v>
      </c>
      <c r="L3801" t="s">
        <v>26</v>
      </c>
      <c r="M3801" s="2" t="s">
        <v>77</v>
      </c>
      <c r="N3801" s="3" t="str">
        <f t="shared" si="237"/>
        <v>Mar</v>
      </c>
      <c r="O3801" t="s">
        <v>33</v>
      </c>
      <c r="P3801" t="s">
        <v>39</v>
      </c>
      <c r="Q3801" t="str">
        <f t="shared" si="238"/>
        <v>Senior</v>
      </c>
      <c r="R3801" t="str">
        <f t="shared" si="239"/>
        <v>Profit</v>
      </c>
    </row>
    <row r="3802" spans="1:18">
      <c r="A3802">
        <v>5647</v>
      </c>
      <c r="B3802" t="s">
        <v>44</v>
      </c>
      <c r="C3802">
        <v>59</v>
      </c>
      <c r="D3802" t="s">
        <v>24</v>
      </c>
      <c r="E3802" t="s">
        <v>41</v>
      </c>
      <c r="F3802" t="s">
        <v>49</v>
      </c>
      <c r="G3802">
        <v>3123.45</v>
      </c>
      <c r="H3802">
        <v>1286.53</v>
      </c>
      <c r="I3802">
        <v>4457.12</v>
      </c>
      <c r="J3802">
        <v>3170.59</v>
      </c>
      <c r="K3802" s="1">
        <f t="shared" si="236"/>
        <v>2.4644508872704098</v>
      </c>
      <c r="L3802" t="s">
        <v>26</v>
      </c>
      <c r="M3802" s="2" t="s">
        <v>188</v>
      </c>
      <c r="N3802" s="3" t="str">
        <f t="shared" si="237"/>
        <v>Mar</v>
      </c>
      <c r="O3802" t="s">
        <v>33</v>
      </c>
      <c r="P3802" t="s">
        <v>22</v>
      </c>
      <c r="Q3802" t="str">
        <f t="shared" si="238"/>
        <v>Senior</v>
      </c>
      <c r="R3802" t="str">
        <f t="shared" si="239"/>
        <v>Profit</v>
      </c>
    </row>
    <row r="3803" spans="1:18">
      <c r="A3803">
        <v>1969</v>
      </c>
      <c r="B3803" t="s">
        <v>44</v>
      </c>
      <c r="C3803">
        <v>58</v>
      </c>
      <c r="D3803" t="s">
        <v>16</v>
      </c>
      <c r="E3803" t="s">
        <v>35</v>
      </c>
      <c r="F3803" t="s">
        <v>49</v>
      </c>
      <c r="G3803">
        <v>3669.05</v>
      </c>
      <c r="H3803">
        <v>536.5</v>
      </c>
      <c r="I3803">
        <v>4454.8100000000004</v>
      </c>
      <c r="J3803">
        <v>3918.31</v>
      </c>
      <c r="K3803" s="1">
        <f t="shared" si="236"/>
        <v>7.303466915191053</v>
      </c>
      <c r="L3803" t="s">
        <v>26</v>
      </c>
      <c r="M3803" s="2" t="s">
        <v>110</v>
      </c>
      <c r="N3803" s="3" t="str">
        <f t="shared" si="237"/>
        <v>Nov</v>
      </c>
      <c r="O3803" t="s">
        <v>51</v>
      </c>
      <c r="P3803" t="s">
        <v>22</v>
      </c>
      <c r="Q3803" t="str">
        <f t="shared" si="238"/>
        <v>Senior</v>
      </c>
      <c r="R3803" t="str">
        <f t="shared" si="239"/>
        <v>Profit</v>
      </c>
    </row>
    <row r="3804" spans="1:18">
      <c r="A3804">
        <v>2371</v>
      </c>
      <c r="B3804" t="s">
        <v>84</v>
      </c>
      <c r="C3804">
        <v>52</v>
      </c>
      <c r="D3804" t="s">
        <v>16</v>
      </c>
      <c r="E3804" t="s">
        <v>41</v>
      </c>
      <c r="F3804" t="s">
        <v>36</v>
      </c>
      <c r="G3804">
        <v>2919.9</v>
      </c>
      <c r="H3804">
        <v>267.67</v>
      </c>
      <c r="I3804">
        <v>4454.76</v>
      </c>
      <c r="J3804">
        <v>4187.09</v>
      </c>
      <c r="K3804" s="1">
        <f t="shared" si="236"/>
        <v>15.642731721896364</v>
      </c>
      <c r="L3804" t="s">
        <v>37</v>
      </c>
      <c r="M3804" s="2" t="s">
        <v>342</v>
      </c>
      <c r="N3804" s="3" t="str">
        <f t="shared" si="237"/>
        <v>Jan</v>
      </c>
      <c r="O3804" t="s">
        <v>56</v>
      </c>
      <c r="P3804" t="s">
        <v>22</v>
      </c>
      <c r="Q3804" t="str">
        <f t="shared" si="238"/>
        <v>Senior</v>
      </c>
      <c r="R3804" t="str">
        <f t="shared" si="239"/>
        <v>Profit</v>
      </c>
    </row>
    <row r="3805" spans="1:18">
      <c r="A3805">
        <v>2360</v>
      </c>
      <c r="B3805" t="s">
        <v>44</v>
      </c>
      <c r="C3805">
        <v>54</v>
      </c>
      <c r="D3805" t="s">
        <v>24</v>
      </c>
      <c r="E3805" t="s">
        <v>35</v>
      </c>
      <c r="F3805" t="s">
        <v>25</v>
      </c>
      <c r="G3805">
        <v>2692.31</v>
      </c>
      <c r="H3805">
        <v>1160.1400000000001</v>
      </c>
      <c r="I3805">
        <v>4454.38</v>
      </c>
      <c r="J3805">
        <v>3294.24</v>
      </c>
      <c r="K3805" s="1">
        <f t="shared" si="236"/>
        <v>2.8395193683520952</v>
      </c>
      <c r="L3805" t="s">
        <v>37</v>
      </c>
      <c r="M3805" s="2" t="s">
        <v>65</v>
      </c>
      <c r="N3805" s="3" t="str">
        <f t="shared" si="237"/>
        <v>Dec</v>
      </c>
      <c r="O3805" t="s">
        <v>51</v>
      </c>
      <c r="P3805" t="s">
        <v>22</v>
      </c>
      <c r="Q3805" t="str">
        <f t="shared" si="238"/>
        <v>Senior</v>
      </c>
      <c r="R3805" t="str">
        <f t="shared" si="239"/>
        <v>Profit</v>
      </c>
    </row>
    <row r="3806" spans="1:18">
      <c r="A3806">
        <v>9070</v>
      </c>
      <c r="B3806" t="s">
        <v>52</v>
      </c>
      <c r="C3806">
        <v>40</v>
      </c>
      <c r="D3806" t="s">
        <v>24</v>
      </c>
      <c r="E3806" t="s">
        <v>53</v>
      </c>
      <c r="F3806" t="s">
        <v>42</v>
      </c>
      <c r="G3806">
        <v>3182.93</v>
      </c>
      <c r="H3806">
        <v>1940.33</v>
      </c>
      <c r="I3806">
        <v>4452.43</v>
      </c>
      <c r="J3806">
        <v>2512.1</v>
      </c>
      <c r="K3806" s="1">
        <f t="shared" si="236"/>
        <v>1.2946766787092918</v>
      </c>
      <c r="L3806" t="s">
        <v>37</v>
      </c>
      <c r="M3806" s="2" t="s">
        <v>406</v>
      </c>
      <c r="N3806" s="3" t="str">
        <f t="shared" si="237"/>
        <v>Jan</v>
      </c>
      <c r="O3806" t="s">
        <v>33</v>
      </c>
      <c r="P3806" t="s">
        <v>39</v>
      </c>
      <c r="Q3806" t="str">
        <f t="shared" si="238"/>
        <v>Adult</v>
      </c>
      <c r="R3806" t="str">
        <f t="shared" si="239"/>
        <v>Profit</v>
      </c>
    </row>
    <row r="3807" spans="1:18">
      <c r="A3807">
        <v>1178</v>
      </c>
      <c r="B3807" t="s">
        <v>29</v>
      </c>
      <c r="C3807">
        <v>54</v>
      </c>
      <c r="D3807" t="s">
        <v>24</v>
      </c>
      <c r="E3807" t="s">
        <v>30</v>
      </c>
      <c r="F3807" t="s">
        <v>42</v>
      </c>
      <c r="G3807">
        <v>3842.72</v>
      </c>
      <c r="H3807">
        <v>1796.95</v>
      </c>
      <c r="I3807">
        <v>4452.07</v>
      </c>
      <c r="J3807">
        <v>2655.12</v>
      </c>
      <c r="K3807" s="1">
        <f t="shared" si="236"/>
        <v>1.4775703274993739</v>
      </c>
      <c r="L3807" t="s">
        <v>19</v>
      </c>
      <c r="M3807" s="2" t="s">
        <v>70</v>
      </c>
      <c r="N3807" s="3" t="str">
        <f t="shared" si="237"/>
        <v>Aug</v>
      </c>
      <c r="O3807" t="s">
        <v>56</v>
      </c>
      <c r="P3807" t="s">
        <v>22</v>
      </c>
      <c r="Q3807" t="str">
        <f t="shared" si="238"/>
        <v>Senior</v>
      </c>
      <c r="R3807" t="str">
        <f t="shared" si="239"/>
        <v>Profit</v>
      </c>
    </row>
    <row r="3808" spans="1:18">
      <c r="A3808">
        <v>48</v>
      </c>
      <c r="B3808" t="s">
        <v>47</v>
      </c>
      <c r="C3808">
        <v>47</v>
      </c>
      <c r="D3808" t="s">
        <v>16</v>
      </c>
      <c r="E3808" t="s">
        <v>35</v>
      </c>
      <c r="F3808" t="s">
        <v>18</v>
      </c>
      <c r="G3808">
        <v>3018.58</v>
      </c>
      <c r="H3808">
        <v>906.16</v>
      </c>
      <c r="I3808">
        <v>4451.8999999999996</v>
      </c>
      <c r="J3808">
        <v>3545.74</v>
      </c>
      <c r="K3808" s="1">
        <f t="shared" si="236"/>
        <v>3.9129292840116534</v>
      </c>
      <c r="L3808" t="s">
        <v>37</v>
      </c>
      <c r="M3808" s="2" t="s">
        <v>96</v>
      </c>
      <c r="N3808" s="3" t="str">
        <f t="shared" si="237"/>
        <v>Apr</v>
      </c>
      <c r="O3808" t="s">
        <v>28</v>
      </c>
      <c r="P3808" t="s">
        <v>22</v>
      </c>
      <c r="Q3808" t="str">
        <f t="shared" si="238"/>
        <v>Senior</v>
      </c>
      <c r="R3808" t="str">
        <f t="shared" si="239"/>
        <v>Profit</v>
      </c>
    </row>
    <row r="3809" spans="1:18">
      <c r="A3809">
        <v>9561</v>
      </c>
      <c r="B3809" t="s">
        <v>44</v>
      </c>
      <c r="C3809">
        <v>37</v>
      </c>
      <c r="D3809" t="s">
        <v>16</v>
      </c>
      <c r="E3809" t="s">
        <v>59</v>
      </c>
      <c r="F3809" t="s">
        <v>36</v>
      </c>
      <c r="G3809">
        <v>3496.14</v>
      </c>
      <c r="H3809">
        <v>1410.24</v>
      </c>
      <c r="I3809">
        <v>4451.6499999999996</v>
      </c>
      <c r="J3809">
        <v>3041.41</v>
      </c>
      <c r="K3809" s="1">
        <f t="shared" si="236"/>
        <v>2.1566612775130474</v>
      </c>
      <c r="L3809" t="s">
        <v>19</v>
      </c>
      <c r="M3809" s="2" t="s">
        <v>313</v>
      </c>
      <c r="N3809" s="3" t="str">
        <f t="shared" si="237"/>
        <v>Feb</v>
      </c>
      <c r="O3809" t="s">
        <v>56</v>
      </c>
      <c r="P3809" t="s">
        <v>39</v>
      </c>
      <c r="Q3809" t="str">
        <f t="shared" si="238"/>
        <v>Adult</v>
      </c>
      <c r="R3809" t="str">
        <f t="shared" si="239"/>
        <v>Profit</v>
      </c>
    </row>
    <row r="3810" spans="1:18">
      <c r="A3810">
        <v>2402</v>
      </c>
      <c r="B3810" t="s">
        <v>44</v>
      </c>
      <c r="C3810">
        <v>21</v>
      </c>
      <c r="D3810" t="s">
        <v>16</v>
      </c>
      <c r="E3810" t="s">
        <v>53</v>
      </c>
      <c r="F3810" t="s">
        <v>18</v>
      </c>
      <c r="G3810">
        <v>3437.21</v>
      </c>
      <c r="H3810">
        <v>927.69</v>
      </c>
      <c r="I3810">
        <v>4451.5200000000004</v>
      </c>
      <c r="J3810">
        <v>3523.83</v>
      </c>
      <c r="K3810" s="1">
        <f t="shared" si="236"/>
        <v>3.7984994987549716</v>
      </c>
      <c r="L3810" t="s">
        <v>31</v>
      </c>
      <c r="M3810" s="2" t="s">
        <v>177</v>
      </c>
      <c r="N3810" s="3" t="str">
        <f t="shared" si="237"/>
        <v>Jun</v>
      </c>
      <c r="O3810" t="s">
        <v>51</v>
      </c>
      <c r="P3810" t="s">
        <v>39</v>
      </c>
      <c r="Q3810" t="str">
        <f t="shared" si="238"/>
        <v>Young</v>
      </c>
      <c r="R3810" t="str">
        <f t="shared" si="239"/>
        <v>Profit</v>
      </c>
    </row>
    <row r="3811" spans="1:18">
      <c r="A3811">
        <v>8295</v>
      </c>
      <c r="B3811" t="s">
        <v>47</v>
      </c>
      <c r="C3811">
        <v>35</v>
      </c>
      <c r="D3811" t="s">
        <v>24</v>
      </c>
      <c r="E3811" t="s">
        <v>30</v>
      </c>
      <c r="F3811" t="s">
        <v>18</v>
      </c>
      <c r="G3811">
        <v>2682.65</v>
      </c>
      <c r="H3811">
        <v>1373</v>
      </c>
      <c r="I3811">
        <v>4451.43</v>
      </c>
      <c r="J3811">
        <v>3078.43</v>
      </c>
      <c r="K3811" s="1">
        <f t="shared" si="236"/>
        <v>2.2421194464675893</v>
      </c>
      <c r="L3811" t="s">
        <v>54</v>
      </c>
      <c r="M3811" s="2" t="s">
        <v>150</v>
      </c>
      <c r="N3811" s="3" t="str">
        <f t="shared" si="237"/>
        <v>Apr</v>
      </c>
      <c r="O3811" t="s">
        <v>51</v>
      </c>
      <c r="P3811" t="s">
        <v>22</v>
      </c>
      <c r="Q3811" t="str">
        <f t="shared" si="238"/>
        <v>Adult</v>
      </c>
      <c r="R3811" t="str">
        <f t="shared" si="239"/>
        <v>Profit</v>
      </c>
    </row>
    <row r="3812" spans="1:18">
      <c r="A3812">
        <v>8099</v>
      </c>
      <c r="B3812" t="s">
        <v>34</v>
      </c>
      <c r="C3812">
        <v>30</v>
      </c>
      <c r="D3812" t="s">
        <v>24</v>
      </c>
      <c r="E3812" t="s">
        <v>59</v>
      </c>
      <c r="F3812" t="s">
        <v>25</v>
      </c>
      <c r="G3812">
        <v>2682.84</v>
      </c>
      <c r="H3812">
        <v>1025.22</v>
      </c>
      <c r="I3812">
        <v>4450</v>
      </c>
      <c r="J3812">
        <v>3424.78</v>
      </c>
      <c r="K3812" s="1">
        <f t="shared" si="236"/>
        <v>3.340531788299097</v>
      </c>
      <c r="L3812" t="s">
        <v>37</v>
      </c>
      <c r="M3812" s="2" t="s">
        <v>358</v>
      </c>
      <c r="N3812" s="3" t="str">
        <f t="shared" si="237"/>
        <v>Nov</v>
      </c>
      <c r="O3812" t="s">
        <v>21</v>
      </c>
      <c r="P3812" t="s">
        <v>39</v>
      </c>
      <c r="Q3812" t="str">
        <f t="shared" si="238"/>
        <v>Adult</v>
      </c>
      <c r="R3812" t="str">
        <f t="shared" si="239"/>
        <v>Profit</v>
      </c>
    </row>
    <row r="3813" spans="1:18">
      <c r="A3813">
        <v>3144</v>
      </c>
      <c r="B3813" t="s">
        <v>29</v>
      </c>
      <c r="C3813">
        <v>20</v>
      </c>
      <c r="D3813" t="s">
        <v>16</v>
      </c>
      <c r="E3813" t="s">
        <v>59</v>
      </c>
      <c r="F3813" t="s">
        <v>42</v>
      </c>
      <c r="G3813">
        <v>2545.9699999999998</v>
      </c>
      <c r="H3813">
        <v>1104.52</v>
      </c>
      <c r="I3813">
        <v>4449.93</v>
      </c>
      <c r="J3813">
        <v>3345.41</v>
      </c>
      <c r="K3813" s="1">
        <f t="shared" si="236"/>
        <v>3.028836055481114</v>
      </c>
      <c r="L3813" t="s">
        <v>26</v>
      </c>
      <c r="M3813" s="2" t="s">
        <v>154</v>
      </c>
      <c r="N3813" s="3" t="str">
        <f t="shared" si="237"/>
        <v>Sep</v>
      </c>
      <c r="O3813" t="s">
        <v>28</v>
      </c>
      <c r="P3813" t="s">
        <v>22</v>
      </c>
      <c r="Q3813" t="str">
        <f t="shared" si="238"/>
        <v>Young</v>
      </c>
      <c r="R3813" t="str">
        <f t="shared" si="239"/>
        <v>Profit</v>
      </c>
    </row>
    <row r="3814" spans="1:18">
      <c r="A3814">
        <v>3083</v>
      </c>
      <c r="B3814" t="s">
        <v>29</v>
      </c>
      <c r="C3814">
        <v>20</v>
      </c>
      <c r="D3814" t="s">
        <v>16</v>
      </c>
      <c r="E3814" t="s">
        <v>17</v>
      </c>
      <c r="F3814" t="s">
        <v>18</v>
      </c>
      <c r="G3814">
        <v>3595.85</v>
      </c>
      <c r="H3814">
        <v>1914.08</v>
      </c>
      <c r="I3814">
        <v>4449.3500000000004</v>
      </c>
      <c r="J3814">
        <v>2535.27</v>
      </c>
      <c r="K3814" s="1">
        <f t="shared" si="236"/>
        <v>1.3245371144361782</v>
      </c>
      <c r="L3814" t="s">
        <v>31</v>
      </c>
      <c r="M3814" s="2" t="s">
        <v>338</v>
      </c>
      <c r="N3814" s="3" t="str">
        <f t="shared" si="237"/>
        <v>Jun</v>
      </c>
      <c r="O3814" t="s">
        <v>56</v>
      </c>
      <c r="P3814" t="s">
        <v>22</v>
      </c>
      <c r="Q3814" t="str">
        <f t="shared" si="238"/>
        <v>Young</v>
      </c>
      <c r="R3814" t="str">
        <f t="shared" si="239"/>
        <v>Profit</v>
      </c>
    </row>
    <row r="3815" spans="1:18">
      <c r="A3815">
        <v>3012</v>
      </c>
      <c r="B3815" t="s">
        <v>40</v>
      </c>
      <c r="C3815">
        <v>38</v>
      </c>
      <c r="D3815" t="s">
        <v>24</v>
      </c>
      <c r="E3815" t="s">
        <v>41</v>
      </c>
      <c r="F3815" t="s">
        <v>49</v>
      </c>
      <c r="G3815">
        <v>2632.17</v>
      </c>
      <c r="H3815">
        <v>1428.86</v>
      </c>
      <c r="I3815">
        <v>4448.25</v>
      </c>
      <c r="J3815">
        <v>3019.39</v>
      </c>
      <c r="K3815" s="1">
        <f t="shared" si="236"/>
        <v>2.1131461444788155</v>
      </c>
      <c r="L3815" t="s">
        <v>54</v>
      </c>
      <c r="M3815" s="2" t="s">
        <v>263</v>
      </c>
      <c r="N3815" s="3" t="str">
        <f t="shared" si="237"/>
        <v>Aug</v>
      </c>
      <c r="O3815" t="s">
        <v>28</v>
      </c>
      <c r="P3815" t="s">
        <v>22</v>
      </c>
      <c r="Q3815" t="str">
        <f t="shared" si="238"/>
        <v>Adult</v>
      </c>
      <c r="R3815" t="str">
        <f t="shared" si="239"/>
        <v>Profit</v>
      </c>
    </row>
    <row r="3816" spans="1:18">
      <c r="A3816">
        <v>5407</v>
      </c>
      <c r="B3816" t="s">
        <v>47</v>
      </c>
      <c r="C3816">
        <v>59</v>
      </c>
      <c r="D3816" t="s">
        <v>24</v>
      </c>
      <c r="E3816" t="s">
        <v>17</v>
      </c>
      <c r="F3816" t="s">
        <v>18</v>
      </c>
      <c r="G3816">
        <v>3230.49</v>
      </c>
      <c r="H3816">
        <v>1330.79</v>
      </c>
      <c r="I3816">
        <v>4447.1400000000003</v>
      </c>
      <c r="J3816">
        <v>3116.35</v>
      </c>
      <c r="K3816" s="1">
        <f t="shared" si="236"/>
        <v>2.3417293487327075</v>
      </c>
      <c r="L3816" t="s">
        <v>37</v>
      </c>
      <c r="M3816" s="2" t="s">
        <v>286</v>
      </c>
      <c r="N3816" s="3" t="str">
        <f t="shared" si="237"/>
        <v>Apr</v>
      </c>
      <c r="O3816" t="s">
        <v>51</v>
      </c>
      <c r="P3816" t="s">
        <v>39</v>
      </c>
      <c r="Q3816" t="str">
        <f t="shared" si="238"/>
        <v>Senior</v>
      </c>
      <c r="R3816" t="str">
        <f t="shared" si="239"/>
        <v>Profit</v>
      </c>
    </row>
    <row r="3817" spans="1:18">
      <c r="A3817">
        <v>4254</v>
      </c>
      <c r="B3817" t="s">
        <v>52</v>
      </c>
      <c r="C3817">
        <v>35</v>
      </c>
      <c r="D3817" t="s">
        <v>24</v>
      </c>
      <c r="E3817" t="s">
        <v>35</v>
      </c>
      <c r="F3817" t="s">
        <v>49</v>
      </c>
      <c r="G3817">
        <v>2962.71</v>
      </c>
      <c r="H3817">
        <v>1731.69</v>
      </c>
      <c r="I3817">
        <v>4445.9799999999996</v>
      </c>
      <c r="J3817">
        <v>2714.29</v>
      </c>
      <c r="K3817" s="1">
        <f t="shared" si="236"/>
        <v>1.5674225756342071</v>
      </c>
      <c r="L3817" t="s">
        <v>54</v>
      </c>
      <c r="M3817" s="2" t="s">
        <v>396</v>
      </c>
      <c r="N3817" s="3" t="str">
        <f t="shared" si="237"/>
        <v>Jun</v>
      </c>
      <c r="O3817" t="s">
        <v>56</v>
      </c>
      <c r="P3817" t="s">
        <v>22</v>
      </c>
      <c r="Q3817" t="str">
        <f t="shared" si="238"/>
        <v>Adult</v>
      </c>
      <c r="R3817" t="str">
        <f t="shared" si="239"/>
        <v>Profit</v>
      </c>
    </row>
    <row r="3818" spans="1:18">
      <c r="A3818">
        <v>1615</v>
      </c>
      <c r="B3818" t="s">
        <v>84</v>
      </c>
      <c r="C3818">
        <v>59</v>
      </c>
      <c r="D3818" t="s">
        <v>16</v>
      </c>
      <c r="E3818" t="s">
        <v>66</v>
      </c>
      <c r="F3818" t="s">
        <v>25</v>
      </c>
      <c r="G3818">
        <v>3857</v>
      </c>
      <c r="H3818">
        <v>1303.8699999999999</v>
      </c>
      <c r="I3818">
        <v>4443.32</v>
      </c>
      <c r="J3818">
        <v>3139.45</v>
      </c>
      <c r="K3818" s="1">
        <f t="shared" si="236"/>
        <v>2.4077937217667404</v>
      </c>
      <c r="L3818" t="s">
        <v>54</v>
      </c>
      <c r="M3818" s="2" t="s">
        <v>91</v>
      </c>
      <c r="N3818" s="3" t="str">
        <f t="shared" si="237"/>
        <v>Jan</v>
      </c>
      <c r="O3818" t="s">
        <v>33</v>
      </c>
      <c r="P3818" t="s">
        <v>22</v>
      </c>
      <c r="Q3818" t="str">
        <f t="shared" si="238"/>
        <v>Senior</v>
      </c>
      <c r="R3818" t="str">
        <f t="shared" si="239"/>
        <v>Profit</v>
      </c>
    </row>
    <row r="3819" spans="1:18">
      <c r="A3819">
        <v>3358</v>
      </c>
      <c r="B3819" t="s">
        <v>47</v>
      </c>
      <c r="C3819">
        <v>42</v>
      </c>
      <c r="D3819" t="s">
        <v>16</v>
      </c>
      <c r="E3819" t="s">
        <v>41</v>
      </c>
      <c r="F3819" t="s">
        <v>18</v>
      </c>
      <c r="G3819">
        <v>3614.74</v>
      </c>
      <c r="H3819">
        <v>1393.41</v>
      </c>
      <c r="I3819">
        <v>4440.6099999999997</v>
      </c>
      <c r="J3819">
        <v>3047.2</v>
      </c>
      <c r="K3819" s="1">
        <f t="shared" si="236"/>
        <v>2.1868653160232809</v>
      </c>
      <c r="L3819" t="s">
        <v>37</v>
      </c>
      <c r="M3819" s="2" t="s">
        <v>311</v>
      </c>
      <c r="N3819" s="3" t="str">
        <f t="shared" si="237"/>
        <v>Feb</v>
      </c>
      <c r="O3819" t="s">
        <v>33</v>
      </c>
      <c r="P3819" t="s">
        <v>39</v>
      </c>
      <c r="Q3819" t="str">
        <f t="shared" si="238"/>
        <v>Senior</v>
      </c>
      <c r="R3819" t="str">
        <f t="shared" si="239"/>
        <v>Profit</v>
      </c>
    </row>
    <row r="3820" spans="1:18">
      <c r="A3820">
        <v>8661</v>
      </c>
      <c r="B3820" t="s">
        <v>47</v>
      </c>
      <c r="C3820">
        <v>42</v>
      </c>
      <c r="D3820" t="s">
        <v>24</v>
      </c>
      <c r="E3820" t="s">
        <v>53</v>
      </c>
      <c r="F3820" t="s">
        <v>49</v>
      </c>
      <c r="G3820">
        <v>2942.03</v>
      </c>
      <c r="H3820">
        <v>1846.23</v>
      </c>
      <c r="I3820">
        <v>4439.95</v>
      </c>
      <c r="J3820">
        <v>2593.7199999999998</v>
      </c>
      <c r="K3820" s="1">
        <f t="shared" si="236"/>
        <v>1.404873715625897</v>
      </c>
      <c r="L3820" t="s">
        <v>19</v>
      </c>
      <c r="M3820" s="2" t="s">
        <v>117</v>
      </c>
      <c r="N3820" s="3" t="str">
        <f t="shared" si="237"/>
        <v>Dec</v>
      </c>
      <c r="O3820" t="s">
        <v>33</v>
      </c>
      <c r="P3820" t="s">
        <v>39</v>
      </c>
      <c r="Q3820" t="str">
        <f t="shared" si="238"/>
        <v>Senior</v>
      </c>
      <c r="R3820" t="str">
        <f t="shared" si="239"/>
        <v>Profit</v>
      </c>
    </row>
    <row r="3821" spans="1:18">
      <c r="A3821">
        <v>1846</v>
      </c>
      <c r="B3821" t="s">
        <v>84</v>
      </c>
      <c r="C3821">
        <v>50</v>
      </c>
      <c r="D3821" t="s">
        <v>16</v>
      </c>
      <c r="E3821" t="s">
        <v>30</v>
      </c>
      <c r="F3821" t="s">
        <v>18</v>
      </c>
      <c r="G3821">
        <v>3861.44</v>
      </c>
      <c r="H3821">
        <v>668.2</v>
      </c>
      <c r="I3821">
        <v>4437.6099999999997</v>
      </c>
      <c r="J3821">
        <v>3769.41</v>
      </c>
      <c r="K3821" s="1">
        <f t="shared" si="236"/>
        <v>5.6411403771325945</v>
      </c>
      <c r="L3821" t="s">
        <v>26</v>
      </c>
      <c r="M3821" s="2" t="s">
        <v>95</v>
      </c>
      <c r="N3821" s="3" t="str">
        <f t="shared" si="237"/>
        <v>Sep</v>
      </c>
      <c r="O3821" t="s">
        <v>51</v>
      </c>
      <c r="P3821" t="s">
        <v>22</v>
      </c>
      <c r="Q3821" t="str">
        <f t="shared" si="238"/>
        <v>Senior</v>
      </c>
      <c r="R3821" t="str">
        <f t="shared" si="239"/>
        <v>Profit</v>
      </c>
    </row>
    <row r="3822" spans="1:18">
      <c r="A3822">
        <v>1055</v>
      </c>
      <c r="B3822" t="s">
        <v>44</v>
      </c>
      <c r="C3822">
        <v>51</v>
      </c>
      <c r="D3822" t="s">
        <v>16</v>
      </c>
      <c r="E3822" t="s">
        <v>35</v>
      </c>
      <c r="F3822" t="s">
        <v>18</v>
      </c>
      <c r="G3822">
        <v>2760.4</v>
      </c>
      <c r="H3822">
        <v>705.46</v>
      </c>
      <c r="I3822">
        <v>4437.51</v>
      </c>
      <c r="J3822">
        <v>3732.05</v>
      </c>
      <c r="K3822" s="1">
        <f t="shared" si="236"/>
        <v>5.2902361579678505</v>
      </c>
      <c r="L3822" t="s">
        <v>19</v>
      </c>
      <c r="M3822" s="2" t="s">
        <v>161</v>
      </c>
      <c r="N3822" s="3" t="str">
        <f t="shared" si="237"/>
        <v>Jan</v>
      </c>
      <c r="O3822" t="s">
        <v>33</v>
      </c>
      <c r="P3822" t="s">
        <v>39</v>
      </c>
      <c r="Q3822" t="str">
        <f t="shared" si="238"/>
        <v>Senior</v>
      </c>
      <c r="R3822" t="str">
        <f t="shared" si="239"/>
        <v>Profit</v>
      </c>
    </row>
    <row r="3823" spans="1:18">
      <c r="A3823">
        <v>1946</v>
      </c>
      <c r="B3823" t="s">
        <v>29</v>
      </c>
      <c r="C3823">
        <v>29</v>
      </c>
      <c r="D3823" t="s">
        <v>24</v>
      </c>
      <c r="E3823" t="s">
        <v>41</v>
      </c>
      <c r="F3823" t="s">
        <v>42</v>
      </c>
      <c r="G3823">
        <v>2848.08</v>
      </c>
      <c r="H3823">
        <v>385.23</v>
      </c>
      <c r="I3823">
        <v>4437.47</v>
      </c>
      <c r="J3823">
        <v>4052.24</v>
      </c>
      <c r="K3823" s="1">
        <f t="shared" si="236"/>
        <v>10.519014614645794</v>
      </c>
      <c r="L3823" t="s">
        <v>19</v>
      </c>
      <c r="M3823" s="2" t="s">
        <v>304</v>
      </c>
      <c r="N3823" s="3" t="str">
        <f t="shared" si="237"/>
        <v>Feb</v>
      </c>
      <c r="O3823" t="s">
        <v>51</v>
      </c>
      <c r="P3823" t="s">
        <v>39</v>
      </c>
      <c r="Q3823" t="str">
        <f t="shared" si="238"/>
        <v>Adult</v>
      </c>
      <c r="R3823" t="str">
        <f t="shared" si="239"/>
        <v>Profit</v>
      </c>
    </row>
    <row r="3824" spans="1:18">
      <c r="A3824">
        <v>9534</v>
      </c>
      <c r="B3824" t="s">
        <v>29</v>
      </c>
      <c r="C3824">
        <v>59</v>
      </c>
      <c r="D3824" t="s">
        <v>24</v>
      </c>
      <c r="E3824" t="s">
        <v>41</v>
      </c>
      <c r="F3824" t="s">
        <v>18</v>
      </c>
      <c r="G3824">
        <v>2782.42</v>
      </c>
      <c r="H3824">
        <v>1108</v>
      </c>
      <c r="I3824">
        <v>4437.37</v>
      </c>
      <c r="J3824">
        <v>3329.37</v>
      </c>
      <c r="K3824" s="1">
        <f t="shared" si="236"/>
        <v>3.0048465703971119</v>
      </c>
      <c r="L3824" t="s">
        <v>26</v>
      </c>
      <c r="M3824" s="2" t="s">
        <v>384</v>
      </c>
      <c r="N3824" s="3" t="str">
        <f t="shared" si="237"/>
        <v>Mar</v>
      </c>
      <c r="O3824" t="s">
        <v>33</v>
      </c>
      <c r="P3824" t="s">
        <v>39</v>
      </c>
      <c r="Q3824" t="str">
        <f t="shared" si="238"/>
        <v>Senior</v>
      </c>
      <c r="R3824" t="str">
        <f t="shared" si="239"/>
        <v>Profit</v>
      </c>
    </row>
    <row r="3825" spans="1:18">
      <c r="A3825">
        <v>1953</v>
      </c>
      <c r="B3825" t="s">
        <v>92</v>
      </c>
      <c r="C3825">
        <v>39</v>
      </c>
      <c r="D3825" t="s">
        <v>24</v>
      </c>
      <c r="E3825" t="s">
        <v>66</v>
      </c>
      <c r="F3825" t="s">
        <v>42</v>
      </c>
      <c r="G3825">
        <v>3804.51</v>
      </c>
      <c r="H3825">
        <v>1427.33</v>
      </c>
      <c r="I3825">
        <v>4436.26</v>
      </c>
      <c r="J3825">
        <v>3008.93</v>
      </c>
      <c r="K3825" s="1">
        <f t="shared" si="236"/>
        <v>2.1080829240610091</v>
      </c>
      <c r="L3825" t="s">
        <v>26</v>
      </c>
      <c r="M3825" s="2" t="s">
        <v>83</v>
      </c>
      <c r="N3825" s="3" t="str">
        <f t="shared" si="237"/>
        <v>Dec</v>
      </c>
      <c r="O3825" t="s">
        <v>21</v>
      </c>
      <c r="P3825" t="s">
        <v>22</v>
      </c>
      <c r="Q3825" t="str">
        <f t="shared" si="238"/>
        <v>Adult</v>
      </c>
      <c r="R3825" t="str">
        <f t="shared" si="239"/>
        <v>Profit</v>
      </c>
    </row>
    <row r="3826" spans="1:18">
      <c r="A3826">
        <v>2949</v>
      </c>
      <c r="B3826" t="s">
        <v>47</v>
      </c>
      <c r="C3826">
        <v>32</v>
      </c>
      <c r="D3826" t="s">
        <v>24</v>
      </c>
      <c r="E3826" t="s">
        <v>30</v>
      </c>
      <c r="F3826" t="s">
        <v>42</v>
      </c>
      <c r="G3826">
        <v>2586.9699999999998</v>
      </c>
      <c r="H3826">
        <v>1692.38</v>
      </c>
      <c r="I3826">
        <v>4435.6099999999997</v>
      </c>
      <c r="J3826">
        <v>2743.23</v>
      </c>
      <c r="K3826" s="1">
        <f t="shared" si="236"/>
        <v>1.6209302875240785</v>
      </c>
      <c r="L3826" t="s">
        <v>26</v>
      </c>
      <c r="M3826" s="2" t="s">
        <v>273</v>
      </c>
      <c r="N3826" s="3" t="str">
        <f t="shared" si="237"/>
        <v>Sep</v>
      </c>
      <c r="O3826" t="s">
        <v>28</v>
      </c>
      <c r="P3826" t="s">
        <v>22</v>
      </c>
      <c r="Q3826" t="str">
        <f t="shared" si="238"/>
        <v>Adult</v>
      </c>
      <c r="R3826" t="str">
        <f t="shared" si="239"/>
        <v>Profit</v>
      </c>
    </row>
    <row r="3827" spans="1:18">
      <c r="A3827">
        <v>8738</v>
      </c>
      <c r="B3827" t="s">
        <v>29</v>
      </c>
      <c r="C3827">
        <v>40</v>
      </c>
      <c r="D3827" t="s">
        <v>24</v>
      </c>
      <c r="E3827" t="s">
        <v>59</v>
      </c>
      <c r="F3827" t="s">
        <v>42</v>
      </c>
      <c r="G3827">
        <v>2496.54</v>
      </c>
      <c r="H3827">
        <v>1641.35</v>
      </c>
      <c r="I3827">
        <v>4435.3999999999996</v>
      </c>
      <c r="J3827">
        <v>2794.05</v>
      </c>
      <c r="K3827" s="1">
        <f t="shared" si="236"/>
        <v>1.7022877509367291</v>
      </c>
      <c r="L3827" t="s">
        <v>26</v>
      </c>
      <c r="M3827" s="2" t="s">
        <v>316</v>
      </c>
      <c r="N3827" s="3" t="str">
        <f t="shared" si="237"/>
        <v>Jun</v>
      </c>
      <c r="O3827" t="s">
        <v>33</v>
      </c>
      <c r="P3827" t="s">
        <v>39</v>
      </c>
      <c r="Q3827" t="str">
        <f t="shared" si="238"/>
        <v>Adult</v>
      </c>
      <c r="R3827" t="str">
        <f t="shared" si="239"/>
        <v>Profit</v>
      </c>
    </row>
    <row r="3828" spans="1:18">
      <c r="A3828">
        <v>4705</v>
      </c>
      <c r="B3828" t="s">
        <v>40</v>
      </c>
      <c r="C3828">
        <v>60</v>
      </c>
      <c r="D3828" t="s">
        <v>16</v>
      </c>
      <c r="E3828" t="s">
        <v>66</v>
      </c>
      <c r="F3828" t="s">
        <v>36</v>
      </c>
      <c r="G3828">
        <v>2673.9</v>
      </c>
      <c r="H3828">
        <v>1931.07</v>
      </c>
      <c r="I3828">
        <v>4434.84</v>
      </c>
      <c r="J3828">
        <v>2503.77</v>
      </c>
      <c r="K3828" s="1">
        <f t="shared" si="236"/>
        <v>1.2965713309201634</v>
      </c>
      <c r="L3828" t="s">
        <v>26</v>
      </c>
      <c r="M3828" s="2" t="s">
        <v>152</v>
      </c>
      <c r="N3828" s="3" t="str">
        <f t="shared" si="237"/>
        <v>Nov</v>
      </c>
      <c r="O3828" t="s">
        <v>33</v>
      </c>
      <c r="P3828" t="s">
        <v>39</v>
      </c>
      <c r="Q3828" t="str">
        <f t="shared" si="238"/>
        <v>Senior</v>
      </c>
      <c r="R3828" t="str">
        <f t="shared" si="239"/>
        <v>Profit</v>
      </c>
    </row>
    <row r="3829" spans="1:18">
      <c r="A3829">
        <v>2400</v>
      </c>
      <c r="B3829" t="s">
        <v>44</v>
      </c>
      <c r="C3829">
        <v>52</v>
      </c>
      <c r="D3829" t="s">
        <v>16</v>
      </c>
      <c r="E3829" t="s">
        <v>66</v>
      </c>
      <c r="F3829" t="s">
        <v>18</v>
      </c>
      <c r="G3829">
        <v>3972.95</v>
      </c>
      <c r="H3829">
        <v>838.01</v>
      </c>
      <c r="I3829">
        <v>4432.59</v>
      </c>
      <c r="J3829">
        <v>3594.58</v>
      </c>
      <c r="K3829" s="1">
        <f t="shared" si="236"/>
        <v>4.2894237538931517</v>
      </c>
      <c r="L3829" t="s">
        <v>37</v>
      </c>
      <c r="M3829" s="2" t="s">
        <v>277</v>
      </c>
      <c r="N3829" s="3" t="str">
        <f t="shared" si="237"/>
        <v>Apr</v>
      </c>
      <c r="O3829" t="s">
        <v>56</v>
      </c>
      <c r="P3829" t="s">
        <v>39</v>
      </c>
      <c r="Q3829" t="str">
        <f t="shared" si="238"/>
        <v>Senior</v>
      </c>
      <c r="R3829" t="str">
        <f t="shared" si="239"/>
        <v>Profit</v>
      </c>
    </row>
    <row r="3830" spans="1:18">
      <c r="A3830">
        <v>3598</v>
      </c>
      <c r="B3830" t="s">
        <v>92</v>
      </c>
      <c r="C3830">
        <v>40</v>
      </c>
      <c r="D3830" t="s">
        <v>24</v>
      </c>
      <c r="E3830" t="s">
        <v>30</v>
      </c>
      <c r="F3830" t="s">
        <v>49</v>
      </c>
      <c r="G3830">
        <v>3526.95</v>
      </c>
      <c r="H3830">
        <v>1585.88</v>
      </c>
      <c r="I3830">
        <v>4429.04</v>
      </c>
      <c r="J3830">
        <v>2843.16</v>
      </c>
      <c r="K3830" s="1">
        <f t="shared" si="236"/>
        <v>1.7927964284813476</v>
      </c>
      <c r="L3830" t="s">
        <v>19</v>
      </c>
      <c r="M3830" s="2" t="s">
        <v>345</v>
      </c>
      <c r="N3830" s="3" t="str">
        <f t="shared" si="237"/>
        <v>Mar</v>
      </c>
      <c r="O3830" t="s">
        <v>33</v>
      </c>
      <c r="P3830" t="s">
        <v>22</v>
      </c>
      <c r="Q3830" t="str">
        <f t="shared" si="238"/>
        <v>Adult</v>
      </c>
      <c r="R3830" t="str">
        <f t="shared" si="239"/>
        <v>Profit</v>
      </c>
    </row>
    <row r="3831" spans="1:18">
      <c r="A3831">
        <v>8855</v>
      </c>
      <c r="B3831" t="s">
        <v>47</v>
      </c>
      <c r="C3831">
        <v>32</v>
      </c>
      <c r="D3831" t="s">
        <v>16</v>
      </c>
      <c r="E3831" t="s">
        <v>30</v>
      </c>
      <c r="F3831" t="s">
        <v>42</v>
      </c>
      <c r="G3831">
        <v>3716.76</v>
      </c>
      <c r="H3831">
        <v>129.47</v>
      </c>
      <c r="I3831">
        <v>4426.8999999999996</v>
      </c>
      <c r="J3831">
        <v>4297.43</v>
      </c>
      <c r="K3831" s="1">
        <f t="shared" si="236"/>
        <v>33.192477021703873</v>
      </c>
      <c r="L3831" t="s">
        <v>37</v>
      </c>
      <c r="M3831" s="2" t="s">
        <v>87</v>
      </c>
      <c r="N3831" s="3" t="str">
        <f t="shared" si="237"/>
        <v>May</v>
      </c>
      <c r="O3831" t="s">
        <v>33</v>
      </c>
      <c r="P3831" t="s">
        <v>39</v>
      </c>
      <c r="Q3831" t="str">
        <f t="shared" si="238"/>
        <v>Adult</v>
      </c>
      <c r="R3831" t="str">
        <f t="shared" si="239"/>
        <v>Profit</v>
      </c>
    </row>
    <row r="3832" spans="1:18">
      <c r="A3832">
        <v>9443</v>
      </c>
      <c r="B3832" t="s">
        <v>52</v>
      </c>
      <c r="C3832">
        <v>42</v>
      </c>
      <c r="D3832" t="s">
        <v>24</v>
      </c>
      <c r="E3832" t="s">
        <v>53</v>
      </c>
      <c r="F3832" t="s">
        <v>18</v>
      </c>
      <c r="G3832">
        <v>3891.12</v>
      </c>
      <c r="H3832">
        <v>177.48</v>
      </c>
      <c r="I3832">
        <v>4426.8999999999996</v>
      </c>
      <c r="J3832">
        <v>4249.42</v>
      </c>
      <c r="K3832" s="1">
        <f t="shared" si="236"/>
        <v>23.943092179400498</v>
      </c>
      <c r="L3832" t="s">
        <v>31</v>
      </c>
      <c r="M3832" s="2" t="s">
        <v>362</v>
      </c>
      <c r="N3832" s="3" t="str">
        <f t="shared" si="237"/>
        <v>Jun</v>
      </c>
      <c r="O3832" t="s">
        <v>21</v>
      </c>
      <c r="P3832" t="s">
        <v>39</v>
      </c>
      <c r="Q3832" t="str">
        <f t="shared" si="238"/>
        <v>Senior</v>
      </c>
      <c r="R3832" t="str">
        <f t="shared" si="239"/>
        <v>Profit</v>
      </c>
    </row>
    <row r="3833" spans="1:18">
      <c r="A3833">
        <v>2014</v>
      </c>
      <c r="B3833" t="s">
        <v>23</v>
      </c>
      <c r="C3833">
        <v>23</v>
      </c>
      <c r="D3833" t="s">
        <v>16</v>
      </c>
      <c r="E3833" t="s">
        <v>66</v>
      </c>
      <c r="F3833" t="s">
        <v>25</v>
      </c>
      <c r="G3833">
        <v>2604.63</v>
      </c>
      <c r="H3833">
        <v>99.76</v>
      </c>
      <c r="I3833">
        <v>4426.8599999999997</v>
      </c>
      <c r="J3833">
        <v>4327.1000000000004</v>
      </c>
      <c r="K3833" s="1">
        <f t="shared" si="236"/>
        <v>43.375100240577389</v>
      </c>
      <c r="L3833" t="s">
        <v>54</v>
      </c>
      <c r="M3833" s="2" t="s">
        <v>109</v>
      </c>
      <c r="N3833" s="3" t="str">
        <f t="shared" si="237"/>
        <v>May</v>
      </c>
      <c r="O3833" t="s">
        <v>56</v>
      </c>
      <c r="P3833" t="s">
        <v>39</v>
      </c>
      <c r="Q3833" t="str">
        <f t="shared" si="238"/>
        <v>Young</v>
      </c>
      <c r="R3833" t="str">
        <f t="shared" si="239"/>
        <v>Profit</v>
      </c>
    </row>
    <row r="3834" spans="1:18">
      <c r="A3834">
        <v>9784</v>
      </c>
      <c r="B3834" t="s">
        <v>92</v>
      </c>
      <c r="C3834">
        <v>43</v>
      </c>
      <c r="D3834" t="s">
        <v>24</v>
      </c>
      <c r="E3834" t="s">
        <v>35</v>
      </c>
      <c r="F3834" t="s">
        <v>49</v>
      </c>
      <c r="G3834">
        <v>2618.89</v>
      </c>
      <c r="H3834">
        <v>1053.3399999999999</v>
      </c>
      <c r="I3834">
        <v>4425.26</v>
      </c>
      <c r="J3834">
        <v>3371.92</v>
      </c>
      <c r="K3834" s="1">
        <f t="shared" si="236"/>
        <v>3.2011696128505518</v>
      </c>
      <c r="L3834" t="s">
        <v>31</v>
      </c>
      <c r="M3834" s="2" t="s">
        <v>302</v>
      </c>
      <c r="N3834" s="3" t="str">
        <f t="shared" si="237"/>
        <v>Aug</v>
      </c>
      <c r="O3834" t="s">
        <v>51</v>
      </c>
      <c r="P3834" t="s">
        <v>22</v>
      </c>
      <c r="Q3834" t="str">
        <f t="shared" si="238"/>
        <v>Senior</v>
      </c>
      <c r="R3834" t="str">
        <f t="shared" si="239"/>
        <v>Profit</v>
      </c>
    </row>
    <row r="3835" spans="1:18">
      <c r="A3835">
        <v>1142</v>
      </c>
      <c r="B3835" t="s">
        <v>47</v>
      </c>
      <c r="C3835">
        <v>44</v>
      </c>
      <c r="D3835" t="s">
        <v>16</v>
      </c>
      <c r="E3835" t="s">
        <v>57</v>
      </c>
      <c r="F3835" t="s">
        <v>36</v>
      </c>
      <c r="G3835">
        <v>2656.7</v>
      </c>
      <c r="H3835">
        <v>743.73</v>
      </c>
      <c r="I3835">
        <v>4424.8500000000004</v>
      </c>
      <c r="J3835">
        <v>3681.12</v>
      </c>
      <c r="K3835" s="1">
        <f t="shared" si="236"/>
        <v>4.9495381388407083</v>
      </c>
      <c r="L3835" t="s">
        <v>26</v>
      </c>
      <c r="M3835" s="2" t="s">
        <v>312</v>
      </c>
      <c r="N3835" s="3" t="str">
        <f t="shared" si="237"/>
        <v>Jul</v>
      </c>
      <c r="O3835" t="s">
        <v>51</v>
      </c>
      <c r="P3835" t="s">
        <v>39</v>
      </c>
      <c r="Q3835" t="str">
        <f t="shared" si="238"/>
        <v>Senior</v>
      </c>
      <c r="R3835" t="str">
        <f t="shared" si="239"/>
        <v>Profit</v>
      </c>
    </row>
    <row r="3836" spans="1:18">
      <c r="A3836">
        <v>5345</v>
      </c>
      <c r="B3836" t="s">
        <v>52</v>
      </c>
      <c r="C3836">
        <v>41</v>
      </c>
      <c r="D3836" t="s">
        <v>24</v>
      </c>
      <c r="E3836" t="s">
        <v>53</v>
      </c>
      <c r="F3836" t="s">
        <v>49</v>
      </c>
      <c r="G3836">
        <v>2692.78</v>
      </c>
      <c r="H3836">
        <v>641.54999999999995</v>
      </c>
      <c r="I3836">
        <v>4424.63</v>
      </c>
      <c r="J3836">
        <v>3783.08</v>
      </c>
      <c r="K3836" s="1">
        <f t="shared" si="236"/>
        <v>5.8967812329514464</v>
      </c>
      <c r="L3836" t="s">
        <v>26</v>
      </c>
      <c r="M3836" s="2" t="s">
        <v>131</v>
      </c>
      <c r="N3836" s="3" t="str">
        <f t="shared" si="237"/>
        <v>May</v>
      </c>
      <c r="O3836" t="s">
        <v>51</v>
      </c>
      <c r="P3836" t="s">
        <v>39</v>
      </c>
      <c r="Q3836" t="str">
        <f t="shared" si="238"/>
        <v>Senior</v>
      </c>
      <c r="R3836" t="str">
        <f t="shared" si="239"/>
        <v>Profit</v>
      </c>
    </row>
    <row r="3837" spans="1:18">
      <c r="A3837">
        <v>3890</v>
      </c>
      <c r="B3837" t="s">
        <v>40</v>
      </c>
      <c r="C3837">
        <v>43</v>
      </c>
      <c r="D3837" t="s">
        <v>24</v>
      </c>
      <c r="E3837" t="s">
        <v>35</v>
      </c>
      <c r="F3837" t="s">
        <v>25</v>
      </c>
      <c r="G3837">
        <v>3493.1</v>
      </c>
      <c r="H3837">
        <v>563.51</v>
      </c>
      <c r="I3837">
        <v>4424.62</v>
      </c>
      <c r="J3837">
        <v>3861.11</v>
      </c>
      <c r="K3837" s="1">
        <f t="shared" si="236"/>
        <v>6.8518926017284523</v>
      </c>
      <c r="L3837" t="s">
        <v>31</v>
      </c>
      <c r="M3837" s="2" t="s">
        <v>336</v>
      </c>
      <c r="N3837" s="3" t="str">
        <f t="shared" si="237"/>
        <v>Aug</v>
      </c>
      <c r="O3837" t="s">
        <v>28</v>
      </c>
      <c r="P3837" t="s">
        <v>22</v>
      </c>
      <c r="Q3837" t="str">
        <f t="shared" si="238"/>
        <v>Senior</v>
      </c>
      <c r="R3837" t="str">
        <f t="shared" si="239"/>
        <v>Profit</v>
      </c>
    </row>
    <row r="3838" spans="1:18">
      <c r="A3838">
        <v>4948</v>
      </c>
      <c r="B3838" t="s">
        <v>52</v>
      </c>
      <c r="C3838">
        <v>31</v>
      </c>
      <c r="D3838" t="s">
        <v>16</v>
      </c>
      <c r="E3838" t="s">
        <v>41</v>
      </c>
      <c r="F3838" t="s">
        <v>42</v>
      </c>
      <c r="G3838">
        <v>2486.37</v>
      </c>
      <c r="H3838">
        <v>835.92</v>
      </c>
      <c r="I3838">
        <v>4423.7</v>
      </c>
      <c r="J3838">
        <v>3587.78</v>
      </c>
      <c r="K3838" s="1">
        <f t="shared" si="236"/>
        <v>4.2920135898172083</v>
      </c>
      <c r="L3838" t="s">
        <v>54</v>
      </c>
      <c r="M3838" s="2" t="s">
        <v>214</v>
      </c>
      <c r="N3838" s="3" t="str">
        <f t="shared" si="237"/>
        <v>Jan</v>
      </c>
      <c r="O3838" t="s">
        <v>21</v>
      </c>
      <c r="P3838" t="s">
        <v>22</v>
      </c>
      <c r="Q3838" t="str">
        <f t="shared" si="238"/>
        <v>Adult</v>
      </c>
      <c r="R3838" t="str">
        <f t="shared" si="239"/>
        <v>Profit</v>
      </c>
    </row>
    <row r="3839" spans="1:18">
      <c r="A3839">
        <v>4668</v>
      </c>
      <c r="B3839" t="s">
        <v>52</v>
      </c>
      <c r="C3839">
        <v>60</v>
      </c>
      <c r="D3839" t="s">
        <v>16</v>
      </c>
      <c r="E3839" t="s">
        <v>66</v>
      </c>
      <c r="F3839" t="s">
        <v>36</v>
      </c>
      <c r="G3839">
        <v>3016.95</v>
      </c>
      <c r="H3839">
        <v>992.22</v>
      </c>
      <c r="I3839">
        <v>4423.2</v>
      </c>
      <c r="J3839">
        <v>3430.98</v>
      </c>
      <c r="K3839" s="1">
        <f t="shared" si="236"/>
        <v>3.4578823244844892</v>
      </c>
      <c r="L3839" t="s">
        <v>54</v>
      </c>
      <c r="M3839" s="2" t="s">
        <v>151</v>
      </c>
      <c r="N3839" s="3" t="str">
        <f t="shared" si="237"/>
        <v>May</v>
      </c>
      <c r="O3839" t="s">
        <v>56</v>
      </c>
      <c r="P3839" t="s">
        <v>22</v>
      </c>
      <c r="Q3839" t="str">
        <f t="shared" si="238"/>
        <v>Senior</v>
      </c>
      <c r="R3839" t="str">
        <f t="shared" si="239"/>
        <v>Profit</v>
      </c>
    </row>
    <row r="3840" spans="1:18">
      <c r="A3840">
        <v>8161</v>
      </c>
      <c r="B3840" t="s">
        <v>29</v>
      </c>
      <c r="C3840">
        <v>57</v>
      </c>
      <c r="D3840" t="s">
        <v>24</v>
      </c>
      <c r="E3840" t="s">
        <v>57</v>
      </c>
      <c r="F3840" t="s">
        <v>18</v>
      </c>
      <c r="G3840">
        <v>2511.5</v>
      </c>
      <c r="H3840">
        <v>1304.71</v>
      </c>
      <c r="I3840">
        <v>4421.88</v>
      </c>
      <c r="J3840">
        <v>3117.17</v>
      </c>
      <c r="K3840" s="1">
        <f t="shared" si="236"/>
        <v>2.3891669413126286</v>
      </c>
      <c r="L3840" t="s">
        <v>31</v>
      </c>
      <c r="M3840" s="2" t="s">
        <v>245</v>
      </c>
      <c r="N3840" s="3" t="str">
        <f t="shared" si="237"/>
        <v>Mar</v>
      </c>
      <c r="O3840" t="s">
        <v>33</v>
      </c>
      <c r="P3840" t="s">
        <v>39</v>
      </c>
      <c r="Q3840" t="str">
        <f t="shared" si="238"/>
        <v>Senior</v>
      </c>
      <c r="R3840" t="str">
        <f t="shared" si="239"/>
        <v>Profit</v>
      </c>
    </row>
    <row r="3841" spans="1:18">
      <c r="A3841">
        <v>303</v>
      </c>
      <c r="B3841" t="s">
        <v>47</v>
      </c>
      <c r="C3841">
        <v>32</v>
      </c>
      <c r="D3841" t="s">
        <v>24</v>
      </c>
      <c r="E3841" t="s">
        <v>30</v>
      </c>
      <c r="F3841" t="s">
        <v>18</v>
      </c>
      <c r="G3841">
        <v>2924.24</v>
      </c>
      <c r="H3841">
        <v>441.56</v>
      </c>
      <c r="I3841">
        <v>4420.68</v>
      </c>
      <c r="J3841">
        <v>3979.12</v>
      </c>
      <c r="K3841" s="1">
        <f t="shared" si="236"/>
        <v>9.011504665277652</v>
      </c>
      <c r="L3841" t="s">
        <v>19</v>
      </c>
      <c r="M3841" s="2" t="s">
        <v>256</v>
      </c>
      <c r="N3841" s="3" t="str">
        <f t="shared" si="237"/>
        <v>Mar</v>
      </c>
      <c r="O3841" t="s">
        <v>56</v>
      </c>
      <c r="P3841" t="s">
        <v>39</v>
      </c>
      <c r="Q3841" t="str">
        <f t="shared" si="238"/>
        <v>Adult</v>
      </c>
      <c r="R3841" t="str">
        <f t="shared" si="239"/>
        <v>Profit</v>
      </c>
    </row>
    <row r="3842" spans="1:18">
      <c r="A3842">
        <v>3051</v>
      </c>
      <c r="B3842" t="s">
        <v>92</v>
      </c>
      <c r="C3842">
        <v>47</v>
      </c>
      <c r="D3842" t="s">
        <v>24</v>
      </c>
      <c r="E3842" t="s">
        <v>57</v>
      </c>
      <c r="F3842" t="s">
        <v>49</v>
      </c>
      <c r="G3842">
        <v>3260.57</v>
      </c>
      <c r="H3842">
        <v>825.86</v>
      </c>
      <c r="I3842">
        <v>4419.7700000000004</v>
      </c>
      <c r="J3842">
        <v>3593.91</v>
      </c>
      <c r="K3842" s="1">
        <f t="shared" ref="K3842:K3905" si="240">J3842/H3842</f>
        <v>4.3517182088973918</v>
      </c>
      <c r="L3842" t="s">
        <v>19</v>
      </c>
      <c r="M3842" s="2" t="s">
        <v>348</v>
      </c>
      <c r="N3842" s="3" t="str">
        <f t="shared" ref="N3842:N3905" si="241">TEXT(M3842,"MMM")</f>
        <v>Nov</v>
      </c>
      <c r="O3842" t="s">
        <v>51</v>
      </c>
      <c r="P3842" t="s">
        <v>22</v>
      </c>
      <c r="Q3842" t="str">
        <f t="shared" ref="Q3842:Q3905" si="242">IF(C3842&gt;=18,IF(C3842&lt;=25,"Young",IF(C3842&lt;=40,"Adult",IF(C3842&lt;=60,"Senior",""))),"")</f>
        <v>Senior</v>
      </c>
      <c r="R3842" t="str">
        <f t="shared" ref="R3842:R3905" si="243">IF(J3842&gt;0,"Profit","Loss")</f>
        <v>Profit</v>
      </c>
    </row>
    <row r="3843" spans="1:18">
      <c r="A3843">
        <v>6672</v>
      </c>
      <c r="B3843" t="s">
        <v>52</v>
      </c>
      <c r="C3843">
        <v>26</v>
      </c>
      <c r="D3843" t="s">
        <v>24</v>
      </c>
      <c r="E3843" t="s">
        <v>57</v>
      </c>
      <c r="F3843" t="s">
        <v>42</v>
      </c>
      <c r="G3843">
        <v>3591.26</v>
      </c>
      <c r="H3843">
        <v>533.88</v>
      </c>
      <c r="I3843">
        <v>4418.92</v>
      </c>
      <c r="J3843">
        <v>3885.04</v>
      </c>
      <c r="K3843" s="1">
        <f t="shared" si="240"/>
        <v>7.2769910841387579</v>
      </c>
      <c r="L3843" t="s">
        <v>19</v>
      </c>
      <c r="M3843" s="2" t="s">
        <v>384</v>
      </c>
      <c r="N3843" s="3" t="str">
        <f t="shared" si="241"/>
        <v>Mar</v>
      </c>
      <c r="O3843" t="s">
        <v>33</v>
      </c>
      <c r="P3843" t="s">
        <v>22</v>
      </c>
      <c r="Q3843" t="str">
        <f t="shared" si="242"/>
        <v>Adult</v>
      </c>
      <c r="R3843" t="str">
        <f t="shared" si="243"/>
        <v>Profit</v>
      </c>
    </row>
    <row r="3844" spans="1:18">
      <c r="A3844">
        <v>5605</v>
      </c>
      <c r="B3844" t="s">
        <v>44</v>
      </c>
      <c r="C3844">
        <v>19</v>
      </c>
      <c r="D3844" t="s">
        <v>16</v>
      </c>
      <c r="E3844" t="s">
        <v>59</v>
      </c>
      <c r="F3844" t="s">
        <v>18</v>
      </c>
      <c r="G3844">
        <v>3167.68</v>
      </c>
      <c r="H3844">
        <v>1232.0999999999999</v>
      </c>
      <c r="I3844">
        <v>4416.7299999999996</v>
      </c>
      <c r="J3844">
        <v>3184.63</v>
      </c>
      <c r="K3844" s="1">
        <f t="shared" si="240"/>
        <v>2.5847171495820147</v>
      </c>
      <c r="L3844" t="s">
        <v>26</v>
      </c>
      <c r="M3844" s="2" t="s">
        <v>376</v>
      </c>
      <c r="N3844" s="3" t="str">
        <f t="shared" si="241"/>
        <v>Aug</v>
      </c>
      <c r="O3844" t="s">
        <v>56</v>
      </c>
      <c r="P3844" t="s">
        <v>39</v>
      </c>
      <c r="Q3844" t="str">
        <f t="shared" si="242"/>
        <v>Young</v>
      </c>
      <c r="R3844" t="str">
        <f t="shared" si="243"/>
        <v>Profit</v>
      </c>
    </row>
    <row r="3845" spans="1:18">
      <c r="A3845">
        <v>3513</v>
      </c>
      <c r="B3845" t="s">
        <v>29</v>
      </c>
      <c r="C3845">
        <v>25</v>
      </c>
      <c r="D3845" t="s">
        <v>16</v>
      </c>
      <c r="E3845" t="s">
        <v>53</v>
      </c>
      <c r="F3845" t="s">
        <v>25</v>
      </c>
      <c r="G3845">
        <v>3405.67</v>
      </c>
      <c r="H3845">
        <v>848.08</v>
      </c>
      <c r="I3845">
        <v>4416.67</v>
      </c>
      <c r="J3845">
        <v>3568.59</v>
      </c>
      <c r="K3845" s="1">
        <f t="shared" si="240"/>
        <v>4.2078459579284972</v>
      </c>
      <c r="L3845" t="s">
        <v>26</v>
      </c>
      <c r="M3845" s="2" t="s">
        <v>126</v>
      </c>
      <c r="N3845" s="3" t="str">
        <f t="shared" si="241"/>
        <v>Nov</v>
      </c>
      <c r="O3845" t="s">
        <v>56</v>
      </c>
      <c r="P3845" t="s">
        <v>22</v>
      </c>
      <c r="Q3845" t="str">
        <f t="shared" si="242"/>
        <v>Young</v>
      </c>
      <c r="R3845" t="str">
        <f t="shared" si="243"/>
        <v>Profit</v>
      </c>
    </row>
    <row r="3846" spans="1:18">
      <c r="A3846">
        <v>4973</v>
      </c>
      <c r="B3846" t="s">
        <v>47</v>
      </c>
      <c r="C3846">
        <v>52</v>
      </c>
      <c r="D3846" t="s">
        <v>16</v>
      </c>
      <c r="E3846" t="s">
        <v>66</v>
      </c>
      <c r="F3846" t="s">
        <v>36</v>
      </c>
      <c r="G3846">
        <v>3664.99</v>
      </c>
      <c r="H3846">
        <v>1597.43</v>
      </c>
      <c r="I3846">
        <v>4416.0600000000004</v>
      </c>
      <c r="J3846">
        <v>2818.63</v>
      </c>
      <c r="K3846" s="1">
        <f t="shared" si="240"/>
        <v>1.7644779426954547</v>
      </c>
      <c r="L3846" t="s">
        <v>37</v>
      </c>
      <c r="M3846" s="2" t="s">
        <v>262</v>
      </c>
      <c r="N3846" s="3" t="str">
        <f t="shared" si="241"/>
        <v>Jan</v>
      </c>
      <c r="O3846" t="s">
        <v>21</v>
      </c>
      <c r="P3846" t="s">
        <v>39</v>
      </c>
      <c r="Q3846" t="str">
        <f t="shared" si="242"/>
        <v>Senior</v>
      </c>
      <c r="R3846" t="str">
        <f t="shared" si="243"/>
        <v>Profit</v>
      </c>
    </row>
    <row r="3847" spans="1:18">
      <c r="A3847">
        <v>7729</v>
      </c>
      <c r="B3847" t="s">
        <v>29</v>
      </c>
      <c r="C3847">
        <v>29</v>
      </c>
      <c r="D3847" t="s">
        <v>24</v>
      </c>
      <c r="E3847" t="s">
        <v>17</v>
      </c>
      <c r="F3847" t="s">
        <v>42</v>
      </c>
      <c r="G3847">
        <v>3680.92</v>
      </c>
      <c r="H3847">
        <v>1262.93</v>
      </c>
      <c r="I3847">
        <v>4416</v>
      </c>
      <c r="J3847">
        <v>3153.07</v>
      </c>
      <c r="K3847" s="1">
        <f t="shared" si="240"/>
        <v>2.496630850482608</v>
      </c>
      <c r="L3847" t="s">
        <v>26</v>
      </c>
      <c r="M3847" s="2" t="s">
        <v>310</v>
      </c>
      <c r="N3847" s="3" t="str">
        <f t="shared" si="241"/>
        <v>Apr</v>
      </c>
      <c r="O3847" t="s">
        <v>28</v>
      </c>
      <c r="P3847" t="s">
        <v>39</v>
      </c>
      <c r="Q3847" t="str">
        <f t="shared" si="242"/>
        <v>Adult</v>
      </c>
      <c r="R3847" t="str">
        <f t="shared" si="243"/>
        <v>Profit</v>
      </c>
    </row>
    <row r="3848" spans="1:18">
      <c r="A3848">
        <v>3986</v>
      </c>
      <c r="B3848" t="s">
        <v>84</v>
      </c>
      <c r="C3848">
        <v>23</v>
      </c>
      <c r="D3848" t="s">
        <v>16</v>
      </c>
      <c r="E3848" t="s">
        <v>57</v>
      </c>
      <c r="F3848" t="s">
        <v>18</v>
      </c>
      <c r="G3848">
        <v>3181.3</v>
      </c>
      <c r="H3848">
        <v>777.98</v>
      </c>
      <c r="I3848">
        <v>4415.38</v>
      </c>
      <c r="J3848">
        <v>3637.4</v>
      </c>
      <c r="K3848" s="1">
        <f t="shared" si="240"/>
        <v>4.6754415280598476</v>
      </c>
      <c r="L3848" t="s">
        <v>19</v>
      </c>
      <c r="M3848" s="2" t="s">
        <v>140</v>
      </c>
      <c r="N3848" s="3" t="str">
        <f t="shared" si="241"/>
        <v>Dec</v>
      </c>
      <c r="O3848" t="s">
        <v>28</v>
      </c>
      <c r="P3848" t="s">
        <v>22</v>
      </c>
      <c r="Q3848" t="str">
        <f t="shared" si="242"/>
        <v>Young</v>
      </c>
      <c r="R3848" t="str">
        <f t="shared" si="243"/>
        <v>Profit</v>
      </c>
    </row>
    <row r="3849" spans="1:18">
      <c r="A3849">
        <v>3572</v>
      </c>
      <c r="B3849" t="s">
        <v>52</v>
      </c>
      <c r="C3849">
        <v>44</v>
      </c>
      <c r="D3849" t="s">
        <v>24</v>
      </c>
      <c r="E3849" t="s">
        <v>66</v>
      </c>
      <c r="F3849" t="s">
        <v>36</v>
      </c>
      <c r="G3849">
        <v>3917.11</v>
      </c>
      <c r="H3849">
        <v>1906.2</v>
      </c>
      <c r="I3849">
        <v>4415.25</v>
      </c>
      <c r="J3849">
        <v>2509.0500000000002</v>
      </c>
      <c r="K3849" s="1">
        <f t="shared" si="240"/>
        <v>1.3162574756059175</v>
      </c>
      <c r="L3849" t="s">
        <v>37</v>
      </c>
      <c r="M3849" s="2" t="s">
        <v>344</v>
      </c>
      <c r="N3849" s="3" t="str">
        <f t="shared" si="241"/>
        <v>Jan</v>
      </c>
      <c r="O3849" t="s">
        <v>56</v>
      </c>
      <c r="P3849" t="s">
        <v>22</v>
      </c>
      <c r="Q3849" t="str">
        <f t="shared" si="242"/>
        <v>Senior</v>
      </c>
      <c r="R3849" t="str">
        <f t="shared" si="243"/>
        <v>Profit</v>
      </c>
    </row>
    <row r="3850" spans="1:18">
      <c r="A3850">
        <v>2726</v>
      </c>
      <c r="B3850" t="s">
        <v>23</v>
      </c>
      <c r="C3850">
        <v>58</v>
      </c>
      <c r="D3850" t="s">
        <v>16</v>
      </c>
      <c r="E3850" t="s">
        <v>41</v>
      </c>
      <c r="F3850" t="s">
        <v>25</v>
      </c>
      <c r="G3850">
        <v>3461.26</v>
      </c>
      <c r="H3850">
        <v>259.89</v>
      </c>
      <c r="I3850">
        <v>4413.87</v>
      </c>
      <c r="J3850">
        <v>4153.9799999999996</v>
      </c>
      <c r="K3850" s="1">
        <f t="shared" si="240"/>
        <v>15.983608449728731</v>
      </c>
      <c r="L3850" t="s">
        <v>54</v>
      </c>
      <c r="M3850" s="2" t="s">
        <v>240</v>
      </c>
      <c r="N3850" s="3" t="str">
        <f t="shared" si="241"/>
        <v>Jun</v>
      </c>
      <c r="O3850" t="s">
        <v>56</v>
      </c>
      <c r="P3850" t="s">
        <v>39</v>
      </c>
      <c r="Q3850" t="str">
        <f t="shared" si="242"/>
        <v>Senior</v>
      </c>
      <c r="R3850" t="str">
        <f t="shared" si="243"/>
        <v>Profit</v>
      </c>
    </row>
    <row r="3851" spans="1:18">
      <c r="A3851">
        <v>7261</v>
      </c>
      <c r="B3851" t="s">
        <v>29</v>
      </c>
      <c r="C3851">
        <v>19</v>
      </c>
      <c r="D3851" t="s">
        <v>16</v>
      </c>
      <c r="E3851" t="s">
        <v>53</v>
      </c>
      <c r="F3851" t="s">
        <v>36</v>
      </c>
      <c r="G3851">
        <v>2588.31</v>
      </c>
      <c r="H3851">
        <v>746.67</v>
      </c>
      <c r="I3851">
        <v>4412.12</v>
      </c>
      <c r="J3851">
        <v>3665.45</v>
      </c>
      <c r="K3851" s="1">
        <f t="shared" si="240"/>
        <v>4.9090629059691695</v>
      </c>
      <c r="L3851" t="s">
        <v>26</v>
      </c>
      <c r="M3851" s="2" t="s">
        <v>77</v>
      </c>
      <c r="N3851" s="3" t="str">
        <f t="shared" si="241"/>
        <v>Mar</v>
      </c>
      <c r="O3851" t="s">
        <v>21</v>
      </c>
      <c r="P3851" t="s">
        <v>39</v>
      </c>
      <c r="Q3851" t="str">
        <f t="shared" si="242"/>
        <v>Young</v>
      </c>
      <c r="R3851" t="str">
        <f t="shared" si="243"/>
        <v>Profit</v>
      </c>
    </row>
    <row r="3852" spans="1:18">
      <c r="A3852">
        <v>5041</v>
      </c>
      <c r="B3852" t="s">
        <v>44</v>
      </c>
      <c r="C3852">
        <v>47</v>
      </c>
      <c r="D3852" t="s">
        <v>16</v>
      </c>
      <c r="E3852" t="s">
        <v>66</v>
      </c>
      <c r="F3852" t="s">
        <v>42</v>
      </c>
      <c r="G3852">
        <v>3390.82</v>
      </c>
      <c r="H3852">
        <v>1310.24</v>
      </c>
      <c r="I3852">
        <v>4411.4799999999996</v>
      </c>
      <c r="J3852">
        <v>3101.24</v>
      </c>
      <c r="K3852" s="1">
        <f t="shared" si="240"/>
        <v>2.366925143485163</v>
      </c>
      <c r="L3852" t="s">
        <v>31</v>
      </c>
      <c r="M3852" s="2" t="s">
        <v>263</v>
      </c>
      <c r="N3852" s="3" t="str">
        <f t="shared" si="241"/>
        <v>Aug</v>
      </c>
      <c r="O3852" t="s">
        <v>51</v>
      </c>
      <c r="P3852" t="s">
        <v>22</v>
      </c>
      <c r="Q3852" t="str">
        <f t="shared" si="242"/>
        <v>Senior</v>
      </c>
      <c r="R3852" t="str">
        <f t="shared" si="243"/>
        <v>Profit</v>
      </c>
    </row>
    <row r="3853" spans="1:18">
      <c r="A3853">
        <v>228</v>
      </c>
      <c r="B3853" t="s">
        <v>92</v>
      </c>
      <c r="C3853">
        <v>60</v>
      </c>
      <c r="D3853" t="s">
        <v>24</v>
      </c>
      <c r="E3853" t="s">
        <v>59</v>
      </c>
      <c r="F3853" t="s">
        <v>42</v>
      </c>
      <c r="G3853">
        <v>3692.36</v>
      </c>
      <c r="H3853">
        <v>663.22</v>
      </c>
      <c r="I3853">
        <v>4411.43</v>
      </c>
      <c r="J3853">
        <v>3748.21</v>
      </c>
      <c r="K3853" s="1">
        <f t="shared" si="240"/>
        <v>5.651533427821839</v>
      </c>
      <c r="L3853" t="s">
        <v>31</v>
      </c>
      <c r="M3853" s="2" t="s">
        <v>217</v>
      </c>
      <c r="N3853" s="3" t="str">
        <f t="shared" si="241"/>
        <v>Sep</v>
      </c>
      <c r="O3853" t="s">
        <v>51</v>
      </c>
      <c r="P3853" t="s">
        <v>39</v>
      </c>
      <c r="Q3853" t="str">
        <f t="shared" si="242"/>
        <v>Senior</v>
      </c>
      <c r="R3853" t="str">
        <f t="shared" si="243"/>
        <v>Profit</v>
      </c>
    </row>
    <row r="3854" spans="1:18">
      <c r="A3854">
        <v>2716</v>
      </c>
      <c r="B3854" t="s">
        <v>44</v>
      </c>
      <c r="C3854">
        <v>59</v>
      </c>
      <c r="D3854" t="s">
        <v>24</v>
      </c>
      <c r="E3854" t="s">
        <v>41</v>
      </c>
      <c r="F3854" t="s">
        <v>42</v>
      </c>
      <c r="G3854">
        <v>2630.35</v>
      </c>
      <c r="H3854">
        <v>783.65</v>
      </c>
      <c r="I3854">
        <v>4409.3900000000003</v>
      </c>
      <c r="J3854">
        <v>3625.74</v>
      </c>
      <c r="K3854" s="1">
        <f t="shared" si="240"/>
        <v>4.6267338735404833</v>
      </c>
      <c r="L3854" t="s">
        <v>31</v>
      </c>
      <c r="M3854" s="2" t="s">
        <v>254</v>
      </c>
      <c r="N3854" s="3" t="str">
        <f t="shared" si="241"/>
        <v>Dec</v>
      </c>
      <c r="O3854" t="s">
        <v>51</v>
      </c>
      <c r="P3854" t="s">
        <v>22</v>
      </c>
      <c r="Q3854" t="str">
        <f t="shared" si="242"/>
        <v>Senior</v>
      </c>
      <c r="R3854" t="str">
        <f t="shared" si="243"/>
        <v>Profit</v>
      </c>
    </row>
    <row r="3855" spans="1:18">
      <c r="A3855">
        <v>1010</v>
      </c>
      <c r="B3855" t="s">
        <v>52</v>
      </c>
      <c r="C3855">
        <v>32</v>
      </c>
      <c r="D3855" t="s">
        <v>16</v>
      </c>
      <c r="E3855" t="s">
        <v>17</v>
      </c>
      <c r="F3855" t="s">
        <v>25</v>
      </c>
      <c r="G3855">
        <v>3365.53</v>
      </c>
      <c r="H3855">
        <v>664.31</v>
      </c>
      <c r="I3855">
        <v>4409.1099999999997</v>
      </c>
      <c r="J3855">
        <v>3744.8</v>
      </c>
      <c r="K3855" s="1">
        <f t="shared" si="240"/>
        <v>5.6371272448104053</v>
      </c>
      <c r="L3855" t="s">
        <v>31</v>
      </c>
      <c r="M3855" s="2" t="s">
        <v>221</v>
      </c>
      <c r="N3855" s="3" t="str">
        <f t="shared" si="241"/>
        <v>Dec</v>
      </c>
      <c r="O3855" t="s">
        <v>51</v>
      </c>
      <c r="P3855" t="s">
        <v>22</v>
      </c>
      <c r="Q3855" t="str">
        <f t="shared" si="242"/>
        <v>Adult</v>
      </c>
      <c r="R3855" t="str">
        <f t="shared" si="243"/>
        <v>Profit</v>
      </c>
    </row>
    <row r="3856" spans="1:18">
      <c r="A3856">
        <v>3387</v>
      </c>
      <c r="B3856" t="s">
        <v>44</v>
      </c>
      <c r="C3856">
        <v>52</v>
      </c>
      <c r="D3856" t="s">
        <v>16</v>
      </c>
      <c r="E3856" t="s">
        <v>59</v>
      </c>
      <c r="F3856" t="s">
        <v>36</v>
      </c>
      <c r="G3856">
        <v>3984.77</v>
      </c>
      <c r="H3856">
        <v>1134.5</v>
      </c>
      <c r="I3856">
        <v>4408.84</v>
      </c>
      <c r="J3856">
        <v>3274.34</v>
      </c>
      <c r="K3856" s="1">
        <f t="shared" si="240"/>
        <v>2.8861524900837376</v>
      </c>
      <c r="L3856" t="s">
        <v>26</v>
      </c>
      <c r="M3856" s="2" t="s">
        <v>399</v>
      </c>
      <c r="N3856" s="3" t="str">
        <f t="shared" si="241"/>
        <v>Dec</v>
      </c>
      <c r="O3856" t="s">
        <v>33</v>
      </c>
      <c r="P3856" t="s">
        <v>39</v>
      </c>
      <c r="Q3856" t="str">
        <f t="shared" si="242"/>
        <v>Senior</v>
      </c>
      <c r="R3856" t="str">
        <f t="shared" si="243"/>
        <v>Profit</v>
      </c>
    </row>
    <row r="3857" spans="1:18">
      <c r="A3857">
        <v>351</v>
      </c>
      <c r="B3857" t="s">
        <v>84</v>
      </c>
      <c r="C3857">
        <v>19</v>
      </c>
      <c r="D3857" t="s">
        <v>24</v>
      </c>
      <c r="E3857" t="s">
        <v>57</v>
      </c>
      <c r="F3857" t="s">
        <v>36</v>
      </c>
      <c r="G3857">
        <v>2962.29</v>
      </c>
      <c r="H3857">
        <v>1725.03</v>
      </c>
      <c r="I3857">
        <v>4408.49</v>
      </c>
      <c r="J3857">
        <v>2683.46</v>
      </c>
      <c r="K3857" s="1">
        <f t="shared" si="240"/>
        <v>1.5556019315606107</v>
      </c>
      <c r="L3857" t="s">
        <v>54</v>
      </c>
      <c r="M3857" s="2" t="s">
        <v>100</v>
      </c>
      <c r="N3857" s="3" t="str">
        <f t="shared" si="241"/>
        <v>Aug</v>
      </c>
      <c r="O3857" t="s">
        <v>33</v>
      </c>
      <c r="P3857" t="s">
        <v>39</v>
      </c>
      <c r="Q3857" t="str">
        <f t="shared" si="242"/>
        <v>Young</v>
      </c>
      <c r="R3857" t="str">
        <f t="shared" si="243"/>
        <v>Profit</v>
      </c>
    </row>
    <row r="3858" spans="1:18">
      <c r="A3858">
        <v>2730</v>
      </c>
      <c r="B3858" t="s">
        <v>15</v>
      </c>
      <c r="C3858">
        <v>23</v>
      </c>
      <c r="D3858" t="s">
        <v>24</v>
      </c>
      <c r="E3858" t="s">
        <v>59</v>
      </c>
      <c r="F3858" t="s">
        <v>49</v>
      </c>
      <c r="G3858">
        <v>2841.29</v>
      </c>
      <c r="H3858">
        <v>452.72</v>
      </c>
      <c r="I3858">
        <v>4406.46</v>
      </c>
      <c r="J3858">
        <v>3953.74</v>
      </c>
      <c r="K3858" s="1">
        <f t="shared" si="240"/>
        <v>8.7333009365612284</v>
      </c>
      <c r="L3858" t="s">
        <v>19</v>
      </c>
      <c r="M3858" s="2" t="s">
        <v>189</v>
      </c>
      <c r="N3858" s="3" t="str">
        <f t="shared" si="241"/>
        <v>May</v>
      </c>
      <c r="O3858" t="s">
        <v>56</v>
      </c>
      <c r="P3858" t="s">
        <v>39</v>
      </c>
      <c r="Q3858" t="str">
        <f t="shared" si="242"/>
        <v>Young</v>
      </c>
      <c r="R3858" t="str">
        <f t="shared" si="243"/>
        <v>Profit</v>
      </c>
    </row>
    <row r="3859" spans="1:18">
      <c r="A3859">
        <v>893</v>
      </c>
      <c r="B3859" t="s">
        <v>84</v>
      </c>
      <c r="C3859">
        <v>53</v>
      </c>
      <c r="D3859" t="s">
        <v>16</v>
      </c>
      <c r="E3859" t="s">
        <v>57</v>
      </c>
      <c r="F3859" t="s">
        <v>36</v>
      </c>
      <c r="G3859">
        <v>2750.26</v>
      </c>
      <c r="H3859">
        <v>1895.46</v>
      </c>
      <c r="I3859">
        <v>4406.45</v>
      </c>
      <c r="J3859">
        <v>2510.9899999999998</v>
      </c>
      <c r="K3859" s="1">
        <f t="shared" si="240"/>
        <v>1.3247391134605846</v>
      </c>
      <c r="L3859" t="s">
        <v>37</v>
      </c>
      <c r="M3859" s="2" t="s">
        <v>379</v>
      </c>
      <c r="N3859" s="3" t="str">
        <f t="shared" si="241"/>
        <v>Mar</v>
      </c>
      <c r="O3859" t="s">
        <v>33</v>
      </c>
      <c r="P3859" t="s">
        <v>22</v>
      </c>
      <c r="Q3859" t="str">
        <f t="shared" si="242"/>
        <v>Senior</v>
      </c>
      <c r="R3859" t="str">
        <f t="shared" si="243"/>
        <v>Profit</v>
      </c>
    </row>
    <row r="3860" spans="1:18">
      <c r="A3860">
        <v>8458</v>
      </c>
      <c r="B3860" t="s">
        <v>23</v>
      </c>
      <c r="C3860">
        <v>43</v>
      </c>
      <c r="D3860" t="s">
        <v>24</v>
      </c>
      <c r="E3860" t="s">
        <v>17</v>
      </c>
      <c r="F3860" t="s">
        <v>42</v>
      </c>
      <c r="G3860">
        <v>3689.11</v>
      </c>
      <c r="H3860">
        <v>1844.53</v>
      </c>
      <c r="I3860">
        <v>4405.9799999999996</v>
      </c>
      <c r="J3860">
        <v>2561.4499999999998</v>
      </c>
      <c r="K3860" s="1">
        <f t="shared" si="240"/>
        <v>1.3886735374322998</v>
      </c>
      <c r="L3860" t="s">
        <v>31</v>
      </c>
      <c r="M3860" s="2" t="s">
        <v>89</v>
      </c>
      <c r="N3860" s="3" t="str">
        <f t="shared" si="241"/>
        <v>Apr</v>
      </c>
      <c r="O3860" t="s">
        <v>28</v>
      </c>
      <c r="P3860" t="s">
        <v>39</v>
      </c>
      <c r="Q3860" t="str">
        <f t="shared" si="242"/>
        <v>Senior</v>
      </c>
      <c r="R3860" t="str">
        <f t="shared" si="243"/>
        <v>Profit</v>
      </c>
    </row>
    <row r="3861" spans="1:18">
      <c r="A3861">
        <v>8975</v>
      </c>
      <c r="B3861" t="s">
        <v>29</v>
      </c>
      <c r="C3861">
        <v>45</v>
      </c>
      <c r="D3861" t="s">
        <v>16</v>
      </c>
      <c r="E3861" t="s">
        <v>57</v>
      </c>
      <c r="F3861" t="s">
        <v>42</v>
      </c>
      <c r="G3861">
        <v>3492.94</v>
      </c>
      <c r="H3861">
        <v>1877.6</v>
      </c>
      <c r="I3861">
        <v>4405.8500000000004</v>
      </c>
      <c r="J3861">
        <v>2528.25</v>
      </c>
      <c r="K3861" s="1">
        <f t="shared" si="240"/>
        <v>1.3465328078397956</v>
      </c>
      <c r="L3861" t="s">
        <v>37</v>
      </c>
      <c r="M3861" s="2" t="s">
        <v>67</v>
      </c>
      <c r="N3861" s="3" t="str">
        <f t="shared" si="241"/>
        <v>Oct</v>
      </c>
      <c r="O3861" t="s">
        <v>21</v>
      </c>
      <c r="P3861" t="s">
        <v>39</v>
      </c>
      <c r="Q3861" t="str">
        <f t="shared" si="242"/>
        <v>Senior</v>
      </c>
      <c r="R3861" t="str">
        <f t="shared" si="243"/>
        <v>Profit</v>
      </c>
    </row>
    <row r="3862" spans="1:18">
      <c r="A3862">
        <v>6041</v>
      </c>
      <c r="B3862" t="s">
        <v>15</v>
      </c>
      <c r="C3862">
        <v>55</v>
      </c>
      <c r="D3862" t="s">
        <v>24</v>
      </c>
      <c r="E3862" t="s">
        <v>30</v>
      </c>
      <c r="F3862" t="s">
        <v>36</v>
      </c>
      <c r="G3862">
        <v>3741.92</v>
      </c>
      <c r="H3862">
        <v>1052.45</v>
      </c>
      <c r="I3862">
        <v>4405.78</v>
      </c>
      <c r="J3862">
        <v>3353.33</v>
      </c>
      <c r="K3862" s="1">
        <f t="shared" si="240"/>
        <v>3.1862131217635041</v>
      </c>
      <c r="L3862" t="s">
        <v>37</v>
      </c>
      <c r="M3862" s="2" t="s">
        <v>61</v>
      </c>
      <c r="N3862" s="3" t="str">
        <f t="shared" si="241"/>
        <v>Mar</v>
      </c>
      <c r="O3862" t="s">
        <v>51</v>
      </c>
      <c r="P3862" t="s">
        <v>39</v>
      </c>
      <c r="Q3862" t="str">
        <f t="shared" si="242"/>
        <v>Senior</v>
      </c>
      <c r="R3862" t="str">
        <f t="shared" si="243"/>
        <v>Profit</v>
      </c>
    </row>
    <row r="3863" spans="1:18">
      <c r="A3863">
        <v>5841</v>
      </c>
      <c r="B3863" t="s">
        <v>44</v>
      </c>
      <c r="C3863">
        <v>20</v>
      </c>
      <c r="D3863" t="s">
        <v>16</v>
      </c>
      <c r="E3863" t="s">
        <v>66</v>
      </c>
      <c r="F3863" t="s">
        <v>18</v>
      </c>
      <c r="G3863">
        <v>2909.13</v>
      </c>
      <c r="H3863">
        <v>1044.17</v>
      </c>
      <c r="I3863">
        <v>4404.8</v>
      </c>
      <c r="J3863">
        <v>3360.63</v>
      </c>
      <c r="K3863" s="1">
        <f t="shared" si="240"/>
        <v>3.2184701724814921</v>
      </c>
      <c r="L3863" t="s">
        <v>37</v>
      </c>
      <c r="M3863" s="2" t="s">
        <v>129</v>
      </c>
      <c r="N3863" s="3" t="str">
        <f t="shared" si="241"/>
        <v>Mar</v>
      </c>
      <c r="O3863" t="s">
        <v>21</v>
      </c>
      <c r="P3863" t="s">
        <v>22</v>
      </c>
      <c r="Q3863" t="str">
        <f t="shared" si="242"/>
        <v>Young</v>
      </c>
      <c r="R3863" t="str">
        <f t="shared" si="243"/>
        <v>Profit</v>
      </c>
    </row>
    <row r="3864" spans="1:18">
      <c r="A3864">
        <v>6176</v>
      </c>
      <c r="B3864" t="s">
        <v>29</v>
      </c>
      <c r="C3864">
        <v>48</v>
      </c>
      <c r="D3864" t="s">
        <v>16</v>
      </c>
      <c r="E3864" t="s">
        <v>53</v>
      </c>
      <c r="F3864" t="s">
        <v>49</v>
      </c>
      <c r="G3864">
        <v>2630.96</v>
      </c>
      <c r="H3864">
        <v>1594.37</v>
      </c>
      <c r="I3864">
        <v>4404.25</v>
      </c>
      <c r="J3864">
        <v>2809.88</v>
      </c>
      <c r="K3864" s="1">
        <f t="shared" si="240"/>
        <v>1.7623763618231654</v>
      </c>
      <c r="L3864" t="s">
        <v>54</v>
      </c>
      <c r="M3864" s="2" t="s">
        <v>295</v>
      </c>
      <c r="N3864" s="3" t="str">
        <f t="shared" si="241"/>
        <v>Dec</v>
      </c>
      <c r="O3864" t="s">
        <v>56</v>
      </c>
      <c r="P3864" t="s">
        <v>22</v>
      </c>
      <c r="Q3864" t="str">
        <f t="shared" si="242"/>
        <v>Senior</v>
      </c>
      <c r="R3864" t="str">
        <f t="shared" si="243"/>
        <v>Profit</v>
      </c>
    </row>
    <row r="3865" spans="1:18">
      <c r="A3865">
        <v>1362</v>
      </c>
      <c r="B3865" t="s">
        <v>52</v>
      </c>
      <c r="C3865">
        <v>27</v>
      </c>
      <c r="D3865" t="s">
        <v>16</v>
      </c>
      <c r="E3865" t="s">
        <v>30</v>
      </c>
      <c r="F3865" t="s">
        <v>18</v>
      </c>
      <c r="G3865">
        <v>3342.91</v>
      </c>
      <c r="H3865">
        <v>1506.08</v>
      </c>
      <c r="I3865">
        <v>4403.75</v>
      </c>
      <c r="J3865">
        <v>2897.67</v>
      </c>
      <c r="K3865" s="1">
        <f t="shared" si="240"/>
        <v>1.9239814618081379</v>
      </c>
      <c r="L3865" t="s">
        <v>31</v>
      </c>
      <c r="M3865" s="2" t="s">
        <v>268</v>
      </c>
      <c r="N3865" s="3" t="str">
        <f t="shared" si="241"/>
        <v>Jun</v>
      </c>
      <c r="O3865" t="s">
        <v>28</v>
      </c>
      <c r="P3865" t="s">
        <v>22</v>
      </c>
      <c r="Q3865" t="str">
        <f t="shared" si="242"/>
        <v>Adult</v>
      </c>
      <c r="R3865" t="str">
        <f t="shared" si="243"/>
        <v>Profit</v>
      </c>
    </row>
    <row r="3866" spans="1:18">
      <c r="A3866">
        <v>4766</v>
      </c>
      <c r="B3866" t="s">
        <v>23</v>
      </c>
      <c r="C3866">
        <v>31</v>
      </c>
      <c r="D3866" t="s">
        <v>24</v>
      </c>
      <c r="E3866" t="s">
        <v>41</v>
      </c>
      <c r="F3866" t="s">
        <v>42</v>
      </c>
      <c r="G3866">
        <v>3076.61</v>
      </c>
      <c r="H3866">
        <v>1874.03</v>
      </c>
      <c r="I3866">
        <v>4403.71</v>
      </c>
      <c r="J3866">
        <v>2529.6799999999998</v>
      </c>
      <c r="K3866" s="1">
        <f t="shared" si="240"/>
        <v>1.3498609947546196</v>
      </c>
      <c r="L3866" t="s">
        <v>26</v>
      </c>
      <c r="M3866" s="2" t="s">
        <v>407</v>
      </c>
      <c r="N3866" s="3" t="str">
        <f t="shared" si="241"/>
        <v>Dec</v>
      </c>
      <c r="O3866" t="s">
        <v>33</v>
      </c>
      <c r="P3866" t="s">
        <v>39</v>
      </c>
      <c r="Q3866" t="str">
        <f t="shared" si="242"/>
        <v>Adult</v>
      </c>
      <c r="R3866" t="str">
        <f t="shared" si="243"/>
        <v>Profit</v>
      </c>
    </row>
    <row r="3867" spans="1:18">
      <c r="A3867">
        <v>4736</v>
      </c>
      <c r="B3867" t="s">
        <v>23</v>
      </c>
      <c r="C3867">
        <v>37</v>
      </c>
      <c r="D3867" t="s">
        <v>24</v>
      </c>
      <c r="E3867" t="s">
        <v>66</v>
      </c>
      <c r="F3867" t="s">
        <v>25</v>
      </c>
      <c r="G3867">
        <v>3709.06</v>
      </c>
      <c r="H3867">
        <v>50.79</v>
      </c>
      <c r="I3867">
        <v>4403.2299999999996</v>
      </c>
      <c r="J3867">
        <v>4352.4399999999996</v>
      </c>
      <c r="K3867" s="1">
        <f t="shared" si="240"/>
        <v>85.694821815317965</v>
      </c>
      <c r="L3867" t="s">
        <v>31</v>
      </c>
      <c r="M3867" s="2" t="s">
        <v>333</v>
      </c>
      <c r="N3867" s="3" t="str">
        <f t="shared" si="241"/>
        <v>Mar</v>
      </c>
      <c r="O3867" t="s">
        <v>21</v>
      </c>
      <c r="P3867" t="s">
        <v>22</v>
      </c>
      <c r="Q3867" t="str">
        <f t="shared" si="242"/>
        <v>Adult</v>
      </c>
      <c r="R3867" t="str">
        <f t="shared" si="243"/>
        <v>Profit</v>
      </c>
    </row>
    <row r="3868" spans="1:18">
      <c r="A3868">
        <v>3139</v>
      </c>
      <c r="B3868" t="s">
        <v>34</v>
      </c>
      <c r="C3868">
        <v>44</v>
      </c>
      <c r="D3868" t="s">
        <v>16</v>
      </c>
      <c r="E3868" t="s">
        <v>66</v>
      </c>
      <c r="F3868" t="s">
        <v>49</v>
      </c>
      <c r="G3868">
        <v>2571.5</v>
      </c>
      <c r="H3868">
        <v>1868.21</v>
      </c>
      <c r="I3868">
        <v>4403.21</v>
      </c>
      <c r="J3868">
        <v>2535</v>
      </c>
      <c r="K3868" s="1">
        <f t="shared" si="240"/>
        <v>1.3569138373095102</v>
      </c>
      <c r="L3868" t="s">
        <v>26</v>
      </c>
      <c r="M3868" s="2" t="s">
        <v>265</v>
      </c>
      <c r="N3868" s="3" t="str">
        <f t="shared" si="241"/>
        <v>Feb</v>
      </c>
      <c r="O3868" t="s">
        <v>56</v>
      </c>
      <c r="P3868" t="s">
        <v>39</v>
      </c>
      <c r="Q3868" t="str">
        <f t="shared" si="242"/>
        <v>Senior</v>
      </c>
      <c r="R3868" t="str">
        <f t="shared" si="243"/>
        <v>Profit</v>
      </c>
    </row>
    <row r="3869" spans="1:18">
      <c r="A3869">
        <v>4539</v>
      </c>
      <c r="B3869" t="s">
        <v>23</v>
      </c>
      <c r="C3869">
        <v>54</v>
      </c>
      <c r="D3869" t="s">
        <v>16</v>
      </c>
      <c r="E3869" t="s">
        <v>17</v>
      </c>
      <c r="F3869" t="s">
        <v>36</v>
      </c>
      <c r="G3869">
        <v>3679.38</v>
      </c>
      <c r="H3869">
        <v>1349.47</v>
      </c>
      <c r="I3869">
        <v>4400.68</v>
      </c>
      <c r="J3869">
        <v>3051.21</v>
      </c>
      <c r="K3869" s="1">
        <f t="shared" si="240"/>
        <v>2.2610432243769778</v>
      </c>
      <c r="L3869" t="s">
        <v>54</v>
      </c>
      <c r="M3869" s="2" t="s">
        <v>366</v>
      </c>
      <c r="N3869" s="3" t="str">
        <f t="shared" si="241"/>
        <v>Jun</v>
      </c>
      <c r="O3869" t="s">
        <v>56</v>
      </c>
      <c r="P3869" t="s">
        <v>39</v>
      </c>
      <c r="Q3869" t="str">
        <f t="shared" si="242"/>
        <v>Senior</v>
      </c>
      <c r="R3869" t="str">
        <f t="shared" si="243"/>
        <v>Profit</v>
      </c>
    </row>
    <row r="3870" spans="1:18">
      <c r="A3870">
        <v>1713</v>
      </c>
      <c r="B3870" t="s">
        <v>40</v>
      </c>
      <c r="C3870">
        <v>37</v>
      </c>
      <c r="D3870" t="s">
        <v>24</v>
      </c>
      <c r="E3870" t="s">
        <v>30</v>
      </c>
      <c r="F3870" t="s">
        <v>25</v>
      </c>
      <c r="G3870">
        <v>2557.46</v>
      </c>
      <c r="H3870">
        <v>187.49</v>
      </c>
      <c r="I3870">
        <v>4400.6400000000003</v>
      </c>
      <c r="J3870">
        <v>4213.1499999999996</v>
      </c>
      <c r="K3870" s="1">
        <f t="shared" si="240"/>
        <v>22.471331804362897</v>
      </c>
      <c r="L3870" t="s">
        <v>31</v>
      </c>
      <c r="M3870" s="2" t="s">
        <v>192</v>
      </c>
      <c r="N3870" s="3" t="str">
        <f t="shared" si="241"/>
        <v>Aug</v>
      </c>
      <c r="O3870" t="s">
        <v>56</v>
      </c>
      <c r="P3870" t="s">
        <v>22</v>
      </c>
      <c r="Q3870" t="str">
        <f t="shared" si="242"/>
        <v>Adult</v>
      </c>
      <c r="R3870" t="str">
        <f t="shared" si="243"/>
        <v>Profit</v>
      </c>
    </row>
    <row r="3871" spans="1:18">
      <c r="A3871">
        <v>6423</v>
      </c>
      <c r="B3871" t="s">
        <v>40</v>
      </c>
      <c r="C3871">
        <v>35</v>
      </c>
      <c r="D3871" t="s">
        <v>16</v>
      </c>
      <c r="E3871" t="s">
        <v>30</v>
      </c>
      <c r="F3871" t="s">
        <v>36</v>
      </c>
      <c r="G3871">
        <v>3098.96</v>
      </c>
      <c r="H3871">
        <v>1759.97</v>
      </c>
      <c r="I3871">
        <v>4399.57</v>
      </c>
      <c r="J3871">
        <v>2639.6</v>
      </c>
      <c r="K3871" s="1">
        <f t="shared" si="240"/>
        <v>1.4997982920163411</v>
      </c>
      <c r="L3871" t="s">
        <v>54</v>
      </c>
      <c r="M3871" s="2" t="s">
        <v>151</v>
      </c>
      <c r="N3871" s="3" t="str">
        <f t="shared" si="241"/>
        <v>May</v>
      </c>
      <c r="O3871" t="s">
        <v>33</v>
      </c>
      <c r="P3871" t="s">
        <v>39</v>
      </c>
      <c r="Q3871" t="str">
        <f t="shared" si="242"/>
        <v>Adult</v>
      </c>
      <c r="R3871" t="str">
        <f t="shared" si="243"/>
        <v>Profit</v>
      </c>
    </row>
    <row r="3872" spans="1:18">
      <c r="A3872">
        <v>5775</v>
      </c>
      <c r="B3872" t="s">
        <v>44</v>
      </c>
      <c r="C3872">
        <v>46</v>
      </c>
      <c r="D3872" t="s">
        <v>16</v>
      </c>
      <c r="E3872" t="s">
        <v>57</v>
      </c>
      <c r="F3872" t="s">
        <v>49</v>
      </c>
      <c r="G3872">
        <v>3530.39</v>
      </c>
      <c r="H3872">
        <v>1919.07</v>
      </c>
      <c r="I3872">
        <v>4398.88</v>
      </c>
      <c r="J3872">
        <v>2479.81</v>
      </c>
      <c r="K3872" s="1">
        <f t="shared" si="240"/>
        <v>1.2921936146154127</v>
      </c>
      <c r="L3872" t="s">
        <v>31</v>
      </c>
      <c r="M3872" s="2" t="s">
        <v>298</v>
      </c>
      <c r="N3872" s="3" t="str">
        <f t="shared" si="241"/>
        <v>Aug</v>
      </c>
      <c r="O3872" t="s">
        <v>21</v>
      </c>
      <c r="P3872" t="s">
        <v>39</v>
      </c>
      <c r="Q3872" t="str">
        <f t="shared" si="242"/>
        <v>Senior</v>
      </c>
      <c r="R3872" t="str">
        <f t="shared" si="243"/>
        <v>Profit</v>
      </c>
    </row>
    <row r="3873" spans="1:18">
      <c r="A3873">
        <v>1389</v>
      </c>
      <c r="B3873" t="s">
        <v>34</v>
      </c>
      <c r="C3873">
        <v>36</v>
      </c>
      <c r="D3873" t="s">
        <v>24</v>
      </c>
      <c r="E3873" t="s">
        <v>57</v>
      </c>
      <c r="F3873" t="s">
        <v>25</v>
      </c>
      <c r="G3873">
        <v>3210.76</v>
      </c>
      <c r="H3873">
        <v>1503.88</v>
      </c>
      <c r="I3873">
        <v>4395.95</v>
      </c>
      <c r="J3873">
        <v>2892.07</v>
      </c>
      <c r="K3873" s="1">
        <f t="shared" si="240"/>
        <v>1.9230723195999682</v>
      </c>
      <c r="L3873" t="s">
        <v>31</v>
      </c>
      <c r="M3873" s="2" t="s">
        <v>109</v>
      </c>
      <c r="N3873" s="3" t="str">
        <f t="shared" si="241"/>
        <v>May</v>
      </c>
      <c r="O3873" t="s">
        <v>33</v>
      </c>
      <c r="P3873" t="s">
        <v>39</v>
      </c>
      <c r="Q3873" t="str">
        <f t="shared" si="242"/>
        <v>Adult</v>
      </c>
      <c r="R3873" t="str">
        <f t="shared" si="243"/>
        <v>Profit</v>
      </c>
    </row>
    <row r="3874" spans="1:18">
      <c r="A3874">
        <v>7690</v>
      </c>
      <c r="B3874" t="s">
        <v>15</v>
      </c>
      <c r="C3874">
        <v>50</v>
      </c>
      <c r="D3874" t="s">
        <v>24</v>
      </c>
      <c r="E3874" t="s">
        <v>30</v>
      </c>
      <c r="F3874" t="s">
        <v>42</v>
      </c>
      <c r="G3874">
        <v>3721.87</v>
      </c>
      <c r="H3874">
        <v>1118.24</v>
      </c>
      <c r="I3874">
        <v>4395.62</v>
      </c>
      <c r="J3874">
        <v>3277.38</v>
      </c>
      <c r="K3874" s="1">
        <f t="shared" si="240"/>
        <v>2.9308377450279011</v>
      </c>
      <c r="L3874" t="s">
        <v>37</v>
      </c>
      <c r="M3874" s="2" t="s">
        <v>394</v>
      </c>
      <c r="N3874" s="3" t="str">
        <f t="shared" si="241"/>
        <v>Apr</v>
      </c>
      <c r="O3874" t="s">
        <v>21</v>
      </c>
      <c r="P3874" t="s">
        <v>39</v>
      </c>
      <c r="Q3874" t="str">
        <f t="shared" si="242"/>
        <v>Senior</v>
      </c>
      <c r="R3874" t="str">
        <f t="shared" si="243"/>
        <v>Profit</v>
      </c>
    </row>
    <row r="3875" spans="1:18">
      <c r="A3875">
        <v>247</v>
      </c>
      <c r="B3875" t="s">
        <v>29</v>
      </c>
      <c r="C3875">
        <v>28</v>
      </c>
      <c r="D3875" t="s">
        <v>24</v>
      </c>
      <c r="E3875" t="s">
        <v>30</v>
      </c>
      <c r="F3875" t="s">
        <v>42</v>
      </c>
      <c r="G3875">
        <v>3225.92</v>
      </c>
      <c r="H3875">
        <v>410.94</v>
      </c>
      <c r="I3875">
        <v>4394.55</v>
      </c>
      <c r="J3875">
        <v>3983.61</v>
      </c>
      <c r="K3875" s="1">
        <f t="shared" si="240"/>
        <v>9.693896919258286</v>
      </c>
      <c r="L3875" t="s">
        <v>26</v>
      </c>
      <c r="M3875" s="2" t="s">
        <v>196</v>
      </c>
      <c r="N3875" s="3" t="str">
        <f t="shared" si="241"/>
        <v>Jul</v>
      </c>
      <c r="O3875" t="s">
        <v>56</v>
      </c>
      <c r="P3875" t="s">
        <v>22</v>
      </c>
      <c r="Q3875" t="str">
        <f t="shared" si="242"/>
        <v>Adult</v>
      </c>
      <c r="R3875" t="str">
        <f t="shared" si="243"/>
        <v>Profit</v>
      </c>
    </row>
    <row r="3876" spans="1:18">
      <c r="A3876">
        <v>68</v>
      </c>
      <c r="B3876" t="s">
        <v>29</v>
      </c>
      <c r="C3876">
        <v>52</v>
      </c>
      <c r="D3876" t="s">
        <v>16</v>
      </c>
      <c r="E3876" t="s">
        <v>30</v>
      </c>
      <c r="F3876" t="s">
        <v>36</v>
      </c>
      <c r="G3876">
        <v>2519.1999999999998</v>
      </c>
      <c r="H3876">
        <v>127.34</v>
      </c>
      <c r="I3876">
        <v>4394.41</v>
      </c>
      <c r="J3876">
        <v>4267.07</v>
      </c>
      <c r="K3876" s="1">
        <f t="shared" si="240"/>
        <v>33.509266530548139</v>
      </c>
      <c r="L3876" t="s">
        <v>26</v>
      </c>
      <c r="M3876" s="2" t="s">
        <v>116</v>
      </c>
      <c r="N3876" s="3" t="str">
        <f t="shared" si="241"/>
        <v>Sep</v>
      </c>
      <c r="O3876" t="s">
        <v>51</v>
      </c>
      <c r="P3876" t="s">
        <v>39</v>
      </c>
      <c r="Q3876" t="str">
        <f t="shared" si="242"/>
        <v>Senior</v>
      </c>
      <c r="R3876" t="str">
        <f t="shared" si="243"/>
        <v>Profit</v>
      </c>
    </row>
    <row r="3877" spans="1:18">
      <c r="A3877">
        <v>9690</v>
      </c>
      <c r="B3877" t="s">
        <v>15</v>
      </c>
      <c r="C3877">
        <v>32</v>
      </c>
      <c r="D3877" t="s">
        <v>16</v>
      </c>
      <c r="E3877" t="s">
        <v>41</v>
      </c>
      <c r="F3877" t="s">
        <v>36</v>
      </c>
      <c r="G3877">
        <v>2971.91</v>
      </c>
      <c r="H3877">
        <v>265</v>
      </c>
      <c r="I3877">
        <v>4393.74</v>
      </c>
      <c r="J3877">
        <v>4128.74</v>
      </c>
      <c r="K3877" s="1">
        <f t="shared" si="240"/>
        <v>15.580150943396225</v>
      </c>
      <c r="L3877" t="s">
        <v>31</v>
      </c>
      <c r="M3877" s="2" t="s">
        <v>275</v>
      </c>
      <c r="N3877" s="3" t="str">
        <f t="shared" si="241"/>
        <v>Jan</v>
      </c>
      <c r="O3877" t="s">
        <v>51</v>
      </c>
      <c r="P3877" t="s">
        <v>22</v>
      </c>
      <c r="Q3877" t="str">
        <f t="shared" si="242"/>
        <v>Adult</v>
      </c>
      <c r="R3877" t="str">
        <f t="shared" si="243"/>
        <v>Profit</v>
      </c>
    </row>
    <row r="3878" spans="1:18">
      <c r="A3878">
        <v>2301</v>
      </c>
      <c r="B3878" t="s">
        <v>29</v>
      </c>
      <c r="C3878">
        <v>56</v>
      </c>
      <c r="D3878" t="s">
        <v>16</v>
      </c>
      <c r="E3878" t="s">
        <v>35</v>
      </c>
      <c r="F3878" t="s">
        <v>49</v>
      </c>
      <c r="G3878">
        <v>3866.08</v>
      </c>
      <c r="H3878">
        <v>1412.53</v>
      </c>
      <c r="I3878">
        <v>4393.72</v>
      </c>
      <c r="J3878">
        <v>2981.19</v>
      </c>
      <c r="K3878" s="1">
        <f t="shared" si="240"/>
        <v>2.1105321656885163</v>
      </c>
      <c r="L3878" t="s">
        <v>31</v>
      </c>
      <c r="M3878" s="2" t="s">
        <v>74</v>
      </c>
      <c r="N3878" s="3" t="str">
        <f t="shared" si="241"/>
        <v>Aug</v>
      </c>
      <c r="O3878" t="s">
        <v>51</v>
      </c>
      <c r="P3878" t="s">
        <v>22</v>
      </c>
      <c r="Q3878" t="str">
        <f t="shared" si="242"/>
        <v>Senior</v>
      </c>
      <c r="R3878" t="str">
        <f t="shared" si="243"/>
        <v>Profit</v>
      </c>
    </row>
    <row r="3879" spans="1:18">
      <c r="A3879">
        <v>7730</v>
      </c>
      <c r="B3879" t="s">
        <v>40</v>
      </c>
      <c r="C3879">
        <v>39</v>
      </c>
      <c r="D3879" t="s">
        <v>24</v>
      </c>
      <c r="E3879" t="s">
        <v>59</v>
      </c>
      <c r="F3879" t="s">
        <v>18</v>
      </c>
      <c r="G3879">
        <v>3921.01</v>
      </c>
      <c r="H3879">
        <v>658.39</v>
      </c>
      <c r="I3879">
        <v>4393.33</v>
      </c>
      <c r="J3879">
        <v>3734.94</v>
      </c>
      <c r="K3879" s="1">
        <f t="shared" si="240"/>
        <v>5.6728382873372931</v>
      </c>
      <c r="L3879" t="s">
        <v>37</v>
      </c>
      <c r="M3879" s="2" t="s">
        <v>330</v>
      </c>
      <c r="N3879" s="3" t="str">
        <f t="shared" si="241"/>
        <v>Jul</v>
      </c>
      <c r="O3879" t="s">
        <v>33</v>
      </c>
      <c r="P3879" t="s">
        <v>22</v>
      </c>
      <c r="Q3879" t="str">
        <f t="shared" si="242"/>
        <v>Adult</v>
      </c>
      <c r="R3879" t="str">
        <f t="shared" si="243"/>
        <v>Profit</v>
      </c>
    </row>
    <row r="3880" spans="1:18">
      <c r="A3880">
        <v>5065</v>
      </c>
      <c r="B3880" t="s">
        <v>47</v>
      </c>
      <c r="C3880">
        <v>59</v>
      </c>
      <c r="D3880" t="s">
        <v>16</v>
      </c>
      <c r="E3880" t="s">
        <v>57</v>
      </c>
      <c r="F3880" t="s">
        <v>25</v>
      </c>
      <c r="G3880">
        <v>3869.79</v>
      </c>
      <c r="H3880">
        <v>457.15</v>
      </c>
      <c r="I3880">
        <v>4393.28</v>
      </c>
      <c r="J3880">
        <v>3936.13</v>
      </c>
      <c r="K3880" s="1">
        <f t="shared" si="240"/>
        <v>8.6101498414087292</v>
      </c>
      <c r="L3880" t="s">
        <v>54</v>
      </c>
      <c r="M3880" s="2" t="s">
        <v>140</v>
      </c>
      <c r="N3880" s="3" t="str">
        <f t="shared" si="241"/>
        <v>Dec</v>
      </c>
      <c r="O3880" t="s">
        <v>28</v>
      </c>
      <c r="P3880" t="s">
        <v>22</v>
      </c>
      <c r="Q3880" t="str">
        <f t="shared" si="242"/>
        <v>Senior</v>
      </c>
      <c r="R3880" t="str">
        <f t="shared" si="243"/>
        <v>Profit</v>
      </c>
    </row>
    <row r="3881" spans="1:18">
      <c r="A3881">
        <v>7014</v>
      </c>
      <c r="B3881" t="s">
        <v>40</v>
      </c>
      <c r="C3881">
        <v>42</v>
      </c>
      <c r="D3881" t="s">
        <v>16</v>
      </c>
      <c r="E3881" t="s">
        <v>57</v>
      </c>
      <c r="F3881" t="s">
        <v>36</v>
      </c>
      <c r="G3881">
        <v>2975.89</v>
      </c>
      <c r="H3881">
        <v>914.55</v>
      </c>
      <c r="I3881">
        <v>4392.6000000000004</v>
      </c>
      <c r="J3881">
        <v>3478.05</v>
      </c>
      <c r="K3881" s="1">
        <f t="shared" si="240"/>
        <v>3.8030178776447436</v>
      </c>
      <c r="L3881" t="s">
        <v>37</v>
      </c>
      <c r="M3881" s="2" t="s">
        <v>350</v>
      </c>
      <c r="N3881" s="3" t="str">
        <f t="shared" si="241"/>
        <v>Nov</v>
      </c>
      <c r="O3881" t="s">
        <v>33</v>
      </c>
      <c r="P3881" t="s">
        <v>22</v>
      </c>
      <c r="Q3881" t="str">
        <f t="shared" si="242"/>
        <v>Senior</v>
      </c>
      <c r="R3881" t="str">
        <f t="shared" si="243"/>
        <v>Profit</v>
      </c>
    </row>
    <row r="3882" spans="1:18">
      <c r="A3882">
        <v>7434</v>
      </c>
      <c r="B3882" t="s">
        <v>92</v>
      </c>
      <c r="C3882">
        <v>60</v>
      </c>
      <c r="D3882" t="s">
        <v>24</v>
      </c>
      <c r="E3882" t="s">
        <v>35</v>
      </c>
      <c r="F3882" t="s">
        <v>42</v>
      </c>
      <c r="G3882">
        <v>2850.69</v>
      </c>
      <c r="H3882">
        <v>165.17</v>
      </c>
      <c r="I3882">
        <v>4392.34</v>
      </c>
      <c r="J3882">
        <v>4227.17</v>
      </c>
      <c r="K3882" s="1">
        <f t="shared" si="240"/>
        <v>25.592843736756073</v>
      </c>
      <c r="L3882" t="s">
        <v>37</v>
      </c>
      <c r="M3882" s="2" t="s">
        <v>271</v>
      </c>
      <c r="N3882" s="3" t="str">
        <f t="shared" si="241"/>
        <v>Aug</v>
      </c>
      <c r="O3882" t="s">
        <v>28</v>
      </c>
      <c r="P3882" t="s">
        <v>22</v>
      </c>
      <c r="Q3882" t="str">
        <f t="shared" si="242"/>
        <v>Senior</v>
      </c>
      <c r="R3882" t="str">
        <f t="shared" si="243"/>
        <v>Profit</v>
      </c>
    </row>
    <row r="3883" spans="1:18">
      <c r="A3883">
        <v>7468</v>
      </c>
      <c r="B3883" t="s">
        <v>52</v>
      </c>
      <c r="C3883">
        <v>56</v>
      </c>
      <c r="D3883" t="s">
        <v>24</v>
      </c>
      <c r="E3883" t="s">
        <v>57</v>
      </c>
      <c r="F3883" t="s">
        <v>49</v>
      </c>
      <c r="G3883">
        <v>2469.6799999999998</v>
      </c>
      <c r="H3883">
        <v>1448.73</v>
      </c>
      <c r="I3883">
        <v>4390.76</v>
      </c>
      <c r="J3883">
        <v>2942.03</v>
      </c>
      <c r="K3883" s="1">
        <f t="shared" si="240"/>
        <v>2.0307648768231488</v>
      </c>
      <c r="L3883" t="s">
        <v>37</v>
      </c>
      <c r="M3883" s="2" t="s">
        <v>104</v>
      </c>
      <c r="N3883" s="3" t="str">
        <f t="shared" si="241"/>
        <v>Jan</v>
      </c>
      <c r="O3883" t="s">
        <v>33</v>
      </c>
      <c r="P3883" t="s">
        <v>39</v>
      </c>
      <c r="Q3883" t="str">
        <f t="shared" si="242"/>
        <v>Senior</v>
      </c>
      <c r="R3883" t="str">
        <f t="shared" si="243"/>
        <v>Profit</v>
      </c>
    </row>
    <row r="3884" spans="1:18">
      <c r="A3884">
        <v>1330</v>
      </c>
      <c r="B3884" t="s">
        <v>23</v>
      </c>
      <c r="C3884">
        <v>35</v>
      </c>
      <c r="D3884" t="s">
        <v>24</v>
      </c>
      <c r="E3884" t="s">
        <v>35</v>
      </c>
      <c r="F3884" t="s">
        <v>36</v>
      </c>
      <c r="G3884">
        <v>2974.99</v>
      </c>
      <c r="H3884">
        <v>1749.2</v>
      </c>
      <c r="I3884">
        <v>4390.53</v>
      </c>
      <c r="J3884">
        <v>2641.33</v>
      </c>
      <c r="K3884" s="1">
        <f t="shared" si="240"/>
        <v>1.5100217242167848</v>
      </c>
      <c r="L3884" t="s">
        <v>37</v>
      </c>
      <c r="M3884" s="2" t="s">
        <v>329</v>
      </c>
      <c r="N3884" s="3" t="str">
        <f t="shared" si="241"/>
        <v>Apr</v>
      </c>
      <c r="O3884" t="s">
        <v>33</v>
      </c>
      <c r="P3884" t="s">
        <v>22</v>
      </c>
      <c r="Q3884" t="str">
        <f t="shared" si="242"/>
        <v>Adult</v>
      </c>
      <c r="R3884" t="str">
        <f t="shared" si="243"/>
        <v>Profit</v>
      </c>
    </row>
    <row r="3885" spans="1:18">
      <c r="A3885">
        <v>9929</v>
      </c>
      <c r="B3885" t="s">
        <v>40</v>
      </c>
      <c r="C3885">
        <v>35</v>
      </c>
      <c r="D3885" t="s">
        <v>16</v>
      </c>
      <c r="E3885" t="s">
        <v>17</v>
      </c>
      <c r="F3885" t="s">
        <v>42</v>
      </c>
      <c r="G3885">
        <v>2712.03</v>
      </c>
      <c r="H3885">
        <v>1912.35</v>
      </c>
      <c r="I3885">
        <v>4390.1000000000004</v>
      </c>
      <c r="J3885">
        <v>2477.75</v>
      </c>
      <c r="K3885" s="1">
        <f t="shared" si="240"/>
        <v>1.2956571757262008</v>
      </c>
      <c r="L3885" t="s">
        <v>26</v>
      </c>
      <c r="M3885" s="2" t="s">
        <v>284</v>
      </c>
      <c r="N3885" s="3" t="str">
        <f t="shared" si="241"/>
        <v>Apr</v>
      </c>
      <c r="O3885" t="s">
        <v>56</v>
      </c>
      <c r="P3885" t="s">
        <v>39</v>
      </c>
      <c r="Q3885" t="str">
        <f t="shared" si="242"/>
        <v>Adult</v>
      </c>
      <c r="R3885" t="str">
        <f t="shared" si="243"/>
        <v>Profit</v>
      </c>
    </row>
    <row r="3886" spans="1:18">
      <c r="A3886">
        <v>3263</v>
      </c>
      <c r="B3886" t="s">
        <v>34</v>
      </c>
      <c r="C3886">
        <v>41</v>
      </c>
      <c r="D3886" t="s">
        <v>24</v>
      </c>
      <c r="E3886" t="s">
        <v>66</v>
      </c>
      <c r="F3886" t="s">
        <v>42</v>
      </c>
      <c r="G3886">
        <v>2879.52</v>
      </c>
      <c r="H3886">
        <v>1482.38</v>
      </c>
      <c r="I3886">
        <v>4387.47</v>
      </c>
      <c r="J3886">
        <v>2905.09</v>
      </c>
      <c r="K3886" s="1">
        <f t="shared" si="240"/>
        <v>1.9597471633454309</v>
      </c>
      <c r="L3886" t="s">
        <v>31</v>
      </c>
      <c r="M3886" s="2" t="s">
        <v>106</v>
      </c>
      <c r="N3886" s="3" t="str">
        <f t="shared" si="241"/>
        <v>Sep</v>
      </c>
      <c r="O3886" t="s">
        <v>51</v>
      </c>
      <c r="P3886" t="s">
        <v>39</v>
      </c>
      <c r="Q3886" t="str">
        <f t="shared" si="242"/>
        <v>Senior</v>
      </c>
      <c r="R3886" t="str">
        <f t="shared" si="243"/>
        <v>Profit</v>
      </c>
    </row>
    <row r="3887" spans="1:18">
      <c r="A3887">
        <v>8180</v>
      </c>
      <c r="B3887" t="s">
        <v>15</v>
      </c>
      <c r="C3887">
        <v>23</v>
      </c>
      <c r="D3887" t="s">
        <v>24</v>
      </c>
      <c r="E3887" t="s">
        <v>30</v>
      </c>
      <c r="F3887" t="s">
        <v>42</v>
      </c>
      <c r="G3887">
        <v>3256.16</v>
      </c>
      <c r="H3887">
        <v>740.99</v>
      </c>
      <c r="I3887">
        <v>4386.6499999999996</v>
      </c>
      <c r="J3887">
        <v>3645.66</v>
      </c>
      <c r="K3887" s="1">
        <f t="shared" si="240"/>
        <v>4.9199854249045192</v>
      </c>
      <c r="L3887" t="s">
        <v>31</v>
      </c>
      <c r="M3887" s="2" t="s">
        <v>282</v>
      </c>
      <c r="N3887" s="3" t="str">
        <f t="shared" si="241"/>
        <v>May</v>
      </c>
      <c r="O3887" t="s">
        <v>51</v>
      </c>
      <c r="P3887" t="s">
        <v>39</v>
      </c>
      <c r="Q3887" t="str">
        <f t="shared" si="242"/>
        <v>Young</v>
      </c>
      <c r="R3887" t="str">
        <f t="shared" si="243"/>
        <v>Profit</v>
      </c>
    </row>
    <row r="3888" spans="1:18">
      <c r="A3888">
        <v>9111</v>
      </c>
      <c r="B3888" t="s">
        <v>23</v>
      </c>
      <c r="C3888">
        <v>36</v>
      </c>
      <c r="D3888" t="s">
        <v>24</v>
      </c>
      <c r="E3888" t="s">
        <v>17</v>
      </c>
      <c r="F3888" t="s">
        <v>25</v>
      </c>
      <c r="G3888">
        <v>2449.08</v>
      </c>
      <c r="H3888">
        <v>489.35</v>
      </c>
      <c r="I3888">
        <v>4386.18</v>
      </c>
      <c r="J3888">
        <v>3896.83</v>
      </c>
      <c r="K3888" s="1">
        <f t="shared" si="240"/>
        <v>7.9632778175130268</v>
      </c>
      <c r="L3888" t="s">
        <v>19</v>
      </c>
      <c r="M3888" s="2" t="s">
        <v>78</v>
      </c>
      <c r="N3888" s="3" t="str">
        <f t="shared" si="241"/>
        <v>Dec</v>
      </c>
      <c r="O3888" t="s">
        <v>51</v>
      </c>
      <c r="P3888" t="s">
        <v>39</v>
      </c>
      <c r="Q3888" t="str">
        <f t="shared" si="242"/>
        <v>Adult</v>
      </c>
      <c r="R3888" t="str">
        <f t="shared" si="243"/>
        <v>Profit</v>
      </c>
    </row>
    <row r="3889" spans="1:18">
      <c r="A3889">
        <v>2864</v>
      </c>
      <c r="B3889" t="s">
        <v>15</v>
      </c>
      <c r="C3889">
        <v>41</v>
      </c>
      <c r="D3889" t="s">
        <v>24</v>
      </c>
      <c r="E3889" t="s">
        <v>30</v>
      </c>
      <c r="F3889" t="s">
        <v>49</v>
      </c>
      <c r="G3889">
        <v>3019.46</v>
      </c>
      <c r="H3889">
        <v>1038.5</v>
      </c>
      <c r="I3889">
        <v>4386.0200000000004</v>
      </c>
      <c r="J3889">
        <v>3347.52</v>
      </c>
      <c r="K3889" s="1">
        <f t="shared" si="240"/>
        <v>3.2234183919114106</v>
      </c>
      <c r="L3889" t="s">
        <v>31</v>
      </c>
      <c r="M3889" s="2" t="s">
        <v>154</v>
      </c>
      <c r="N3889" s="3" t="str">
        <f t="shared" si="241"/>
        <v>Sep</v>
      </c>
      <c r="O3889" t="s">
        <v>33</v>
      </c>
      <c r="P3889" t="s">
        <v>39</v>
      </c>
      <c r="Q3889" t="str">
        <f t="shared" si="242"/>
        <v>Senior</v>
      </c>
      <c r="R3889" t="str">
        <f t="shared" si="243"/>
        <v>Profit</v>
      </c>
    </row>
    <row r="3890" spans="1:18">
      <c r="A3890">
        <v>3343</v>
      </c>
      <c r="B3890" t="s">
        <v>44</v>
      </c>
      <c r="C3890">
        <v>47</v>
      </c>
      <c r="D3890" t="s">
        <v>24</v>
      </c>
      <c r="E3890" t="s">
        <v>41</v>
      </c>
      <c r="F3890" t="s">
        <v>36</v>
      </c>
      <c r="G3890">
        <v>2521.29</v>
      </c>
      <c r="H3890">
        <v>1350.1</v>
      </c>
      <c r="I3890">
        <v>4385.99</v>
      </c>
      <c r="J3890">
        <v>3035.89</v>
      </c>
      <c r="K3890" s="1">
        <f t="shared" si="240"/>
        <v>2.2486408414191543</v>
      </c>
      <c r="L3890" t="s">
        <v>19</v>
      </c>
      <c r="M3890" s="2" t="s">
        <v>170</v>
      </c>
      <c r="N3890" s="3" t="str">
        <f t="shared" si="241"/>
        <v>Aug</v>
      </c>
      <c r="O3890" t="s">
        <v>51</v>
      </c>
      <c r="P3890" t="s">
        <v>22</v>
      </c>
      <c r="Q3890" t="str">
        <f t="shared" si="242"/>
        <v>Senior</v>
      </c>
      <c r="R3890" t="str">
        <f t="shared" si="243"/>
        <v>Profit</v>
      </c>
    </row>
    <row r="3891" spans="1:18">
      <c r="A3891">
        <v>9651</v>
      </c>
      <c r="B3891" t="s">
        <v>40</v>
      </c>
      <c r="C3891">
        <v>45</v>
      </c>
      <c r="D3891" t="s">
        <v>16</v>
      </c>
      <c r="E3891" t="s">
        <v>17</v>
      </c>
      <c r="F3891" t="s">
        <v>25</v>
      </c>
      <c r="G3891">
        <v>3638.64</v>
      </c>
      <c r="H3891">
        <v>1284.97</v>
      </c>
      <c r="I3891">
        <v>4385.1099999999997</v>
      </c>
      <c r="J3891">
        <v>3100.14</v>
      </c>
      <c r="K3891" s="1">
        <f t="shared" si="240"/>
        <v>2.412616636964287</v>
      </c>
      <c r="L3891" t="s">
        <v>54</v>
      </c>
      <c r="M3891" s="2" t="s">
        <v>46</v>
      </c>
      <c r="N3891" s="3" t="str">
        <f t="shared" si="241"/>
        <v>May</v>
      </c>
      <c r="O3891" t="s">
        <v>28</v>
      </c>
      <c r="P3891" t="s">
        <v>22</v>
      </c>
      <c r="Q3891" t="str">
        <f t="shared" si="242"/>
        <v>Senior</v>
      </c>
      <c r="R3891" t="str">
        <f t="shared" si="243"/>
        <v>Profit</v>
      </c>
    </row>
    <row r="3892" spans="1:18">
      <c r="A3892">
        <v>3203</v>
      </c>
      <c r="B3892" t="s">
        <v>29</v>
      </c>
      <c r="C3892">
        <v>60</v>
      </c>
      <c r="D3892" t="s">
        <v>24</v>
      </c>
      <c r="E3892" t="s">
        <v>41</v>
      </c>
      <c r="F3892" t="s">
        <v>18</v>
      </c>
      <c r="G3892">
        <v>3037.54</v>
      </c>
      <c r="H3892">
        <v>566.1</v>
      </c>
      <c r="I3892">
        <v>4384.04</v>
      </c>
      <c r="J3892">
        <v>3817.94</v>
      </c>
      <c r="K3892" s="1">
        <f t="shared" si="240"/>
        <v>6.7442854619325203</v>
      </c>
      <c r="L3892" t="s">
        <v>37</v>
      </c>
      <c r="M3892" s="2" t="s">
        <v>404</v>
      </c>
      <c r="N3892" s="3" t="str">
        <f t="shared" si="241"/>
        <v>Mar</v>
      </c>
      <c r="O3892" t="s">
        <v>33</v>
      </c>
      <c r="P3892" t="s">
        <v>22</v>
      </c>
      <c r="Q3892" t="str">
        <f t="shared" si="242"/>
        <v>Senior</v>
      </c>
      <c r="R3892" t="str">
        <f t="shared" si="243"/>
        <v>Profit</v>
      </c>
    </row>
    <row r="3893" spans="1:18">
      <c r="A3893">
        <v>3891</v>
      </c>
      <c r="B3893" t="s">
        <v>15</v>
      </c>
      <c r="C3893">
        <v>39</v>
      </c>
      <c r="D3893" t="s">
        <v>24</v>
      </c>
      <c r="E3893" t="s">
        <v>41</v>
      </c>
      <c r="F3893" t="s">
        <v>18</v>
      </c>
      <c r="G3893">
        <v>2898.94</v>
      </c>
      <c r="H3893">
        <v>490.78</v>
      </c>
      <c r="I3893">
        <v>4381.54</v>
      </c>
      <c r="J3893">
        <v>3890.76</v>
      </c>
      <c r="K3893" s="1">
        <f t="shared" si="240"/>
        <v>7.9277069155222311</v>
      </c>
      <c r="L3893" t="s">
        <v>37</v>
      </c>
      <c r="M3893" s="2" t="s">
        <v>318</v>
      </c>
      <c r="N3893" s="3" t="str">
        <f t="shared" si="241"/>
        <v>Mar</v>
      </c>
      <c r="O3893" t="s">
        <v>21</v>
      </c>
      <c r="P3893" t="s">
        <v>39</v>
      </c>
      <c r="Q3893" t="str">
        <f t="shared" si="242"/>
        <v>Adult</v>
      </c>
      <c r="R3893" t="str">
        <f t="shared" si="243"/>
        <v>Profit</v>
      </c>
    </row>
    <row r="3894" spans="1:18">
      <c r="A3894">
        <v>1383</v>
      </c>
      <c r="B3894" t="s">
        <v>84</v>
      </c>
      <c r="C3894">
        <v>57</v>
      </c>
      <c r="D3894" t="s">
        <v>24</v>
      </c>
      <c r="E3894" t="s">
        <v>17</v>
      </c>
      <c r="F3894" t="s">
        <v>49</v>
      </c>
      <c r="G3894">
        <v>3071.85</v>
      </c>
      <c r="H3894">
        <v>1559.51</v>
      </c>
      <c r="I3894">
        <v>4380.8500000000004</v>
      </c>
      <c r="J3894">
        <v>2821.34</v>
      </c>
      <c r="K3894" s="1">
        <f t="shared" si="240"/>
        <v>1.8091195311347796</v>
      </c>
      <c r="L3894" t="s">
        <v>37</v>
      </c>
      <c r="M3894" s="2" t="s">
        <v>315</v>
      </c>
      <c r="N3894" s="3" t="str">
        <f t="shared" si="241"/>
        <v>Aug</v>
      </c>
      <c r="O3894" t="s">
        <v>56</v>
      </c>
      <c r="P3894" t="s">
        <v>22</v>
      </c>
      <c r="Q3894" t="str">
        <f t="shared" si="242"/>
        <v>Senior</v>
      </c>
      <c r="R3894" t="str">
        <f t="shared" si="243"/>
        <v>Profit</v>
      </c>
    </row>
    <row r="3895" spans="1:18">
      <c r="A3895">
        <v>5170</v>
      </c>
      <c r="B3895" t="s">
        <v>34</v>
      </c>
      <c r="C3895">
        <v>46</v>
      </c>
      <c r="D3895" t="s">
        <v>16</v>
      </c>
      <c r="E3895" t="s">
        <v>35</v>
      </c>
      <c r="F3895" t="s">
        <v>18</v>
      </c>
      <c r="G3895">
        <v>2889.9</v>
      </c>
      <c r="H3895">
        <v>1128.5999999999999</v>
      </c>
      <c r="I3895">
        <v>4380.55</v>
      </c>
      <c r="J3895">
        <v>3251.95</v>
      </c>
      <c r="K3895" s="1">
        <f t="shared" si="240"/>
        <v>2.8814017366648947</v>
      </c>
      <c r="L3895" t="s">
        <v>26</v>
      </c>
      <c r="M3895" s="2" t="s">
        <v>170</v>
      </c>
      <c r="N3895" s="3" t="str">
        <f t="shared" si="241"/>
        <v>Aug</v>
      </c>
      <c r="O3895" t="s">
        <v>56</v>
      </c>
      <c r="P3895" t="s">
        <v>39</v>
      </c>
      <c r="Q3895" t="str">
        <f t="shared" si="242"/>
        <v>Senior</v>
      </c>
      <c r="R3895" t="str">
        <f t="shared" si="243"/>
        <v>Profit</v>
      </c>
    </row>
    <row r="3896" spans="1:18">
      <c r="A3896">
        <v>6258</v>
      </c>
      <c r="B3896" t="s">
        <v>15</v>
      </c>
      <c r="C3896">
        <v>57</v>
      </c>
      <c r="D3896" t="s">
        <v>24</v>
      </c>
      <c r="E3896" t="s">
        <v>35</v>
      </c>
      <c r="F3896" t="s">
        <v>42</v>
      </c>
      <c r="G3896">
        <v>2446.7600000000002</v>
      </c>
      <c r="H3896">
        <v>364.19</v>
      </c>
      <c r="I3896">
        <v>4379.83</v>
      </c>
      <c r="J3896">
        <v>4015.64</v>
      </c>
      <c r="K3896" s="1">
        <f t="shared" si="240"/>
        <v>11.026222576127845</v>
      </c>
      <c r="L3896" t="s">
        <v>26</v>
      </c>
      <c r="M3896" s="2" t="s">
        <v>170</v>
      </c>
      <c r="N3896" s="3" t="str">
        <f t="shared" si="241"/>
        <v>Aug</v>
      </c>
      <c r="O3896" t="s">
        <v>51</v>
      </c>
      <c r="P3896" t="s">
        <v>22</v>
      </c>
      <c r="Q3896" t="str">
        <f t="shared" si="242"/>
        <v>Senior</v>
      </c>
      <c r="R3896" t="str">
        <f t="shared" si="243"/>
        <v>Profit</v>
      </c>
    </row>
    <row r="3897" spans="1:18">
      <c r="A3897">
        <v>4036</v>
      </c>
      <c r="B3897" t="s">
        <v>44</v>
      </c>
      <c r="C3897">
        <v>42</v>
      </c>
      <c r="D3897" t="s">
        <v>16</v>
      </c>
      <c r="E3897" t="s">
        <v>17</v>
      </c>
      <c r="F3897" t="s">
        <v>25</v>
      </c>
      <c r="G3897">
        <v>2813.46</v>
      </c>
      <c r="H3897">
        <v>1148.18</v>
      </c>
      <c r="I3897">
        <v>4378.32</v>
      </c>
      <c r="J3897">
        <v>3230.14</v>
      </c>
      <c r="K3897" s="1">
        <f t="shared" si="240"/>
        <v>2.8132696963890678</v>
      </c>
      <c r="L3897" t="s">
        <v>19</v>
      </c>
      <c r="M3897" s="2" t="s">
        <v>248</v>
      </c>
      <c r="N3897" s="3" t="str">
        <f t="shared" si="241"/>
        <v>Jan</v>
      </c>
      <c r="O3897" t="s">
        <v>51</v>
      </c>
      <c r="P3897" t="s">
        <v>22</v>
      </c>
      <c r="Q3897" t="str">
        <f t="shared" si="242"/>
        <v>Senior</v>
      </c>
      <c r="R3897" t="str">
        <f t="shared" si="243"/>
        <v>Profit</v>
      </c>
    </row>
    <row r="3898" spans="1:18">
      <c r="A3898">
        <v>763</v>
      </c>
      <c r="B3898" t="s">
        <v>52</v>
      </c>
      <c r="C3898">
        <v>37</v>
      </c>
      <c r="D3898" t="s">
        <v>24</v>
      </c>
      <c r="E3898" t="s">
        <v>57</v>
      </c>
      <c r="F3898" t="s">
        <v>49</v>
      </c>
      <c r="G3898">
        <v>3758.97</v>
      </c>
      <c r="H3898">
        <v>611.46</v>
      </c>
      <c r="I3898">
        <v>4377.6099999999997</v>
      </c>
      <c r="J3898">
        <v>3766.15</v>
      </c>
      <c r="K3898" s="1">
        <f t="shared" si="240"/>
        <v>6.1592745232721677</v>
      </c>
      <c r="L3898" t="s">
        <v>26</v>
      </c>
      <c r="M3898" s="2" t="s">
        <v>106</v>
      </c>
      <c r="N3898" s="3" t="str">
        <f t="shared" si="241"/>
        <v>Sep</v>
      </c>
      <c r="O3898" t="s">
        <v>51</v>
      </c>
      <c r="P3898" t="s">
        <v>22</v>
      </c>
      <c r="Q3898" t="str">
        <f t="shared" si="242"/>
        <v>Adult</v>
      </c>
      <c r="R3898" t="str">
        <f t="shared" si="243"/>
        <v>Profit</v>
      </c>
    </row>
    <row r="3899" spans="1:18">
      <c r="A3899">
        <v>7837</v>
      </c>
      <c r="B3899" t="s">
        <v>52</v>
      </c>
      <c r="C3899">
        <v>53</v>
      </c>
      <c r="D3899" t="s">
        <v>24</v>
      </c>
      <c r="E3899" t="s">
        <v>53</v>
      </c>
      <c r="F3899" t="s">
        <v>25</v>
      </c>
      <c r="G3899">
        <v>2487.81</v>
      </c>
      <c r="H3899">
        <v>1880.02</v>
      </c>
      <c r="I3899">
        <v>4377.1400000000003</v>
      </c>
      <c r="J3899">
        <v>2497.12</v>
      </c>
      <c r="K3899" s="1">
        <f t="shared" si="240"/>
        <v>1.3282411889235219</v>
      </c>
      <c r="L3899" t="s">
        <v>19</v>
      </c>
      <c r="M3899" s="2" t="s">
        <v>413</v>
      </c>
      <c r="N3899" s="3" t="str">
        <f t="shared" si="241"/>
        <v>Dec</v>
      </c>
      <c r="O3899" t="s">
        <v>28</v>
      </c>
      <c r="P3899" t="s">
        <v>22</v>
      </c>
      <c r="Q3899" t="str">
        <f t="shared" si="242"/>
        <v>Senior</v>
      </c>
      <c r="R3899" t="str">
        <f t="shared" si="243"/>
        <v>Profit</v>
      </c>
    </row>
    <row r="3900" spans="1:18">
      <c r="A3900">
        <v>9363</v>
      </c>
      <c r="B3900" t="s">
        <v>44</v>
      </c>
      <c r="C3900">
        <v>20</v>
      </c>
      <c r="D3900" t="s">
        <v>24</v>
      </c>
      <c r="E3900" t="s">
        <v>35</v>
      </c>
      <c r="F3900" t="s">
        <v>42</v>
      </c>
      <c r="G3900">
        <v>3033.55</v>
      </c>
      <c r="H3900">
        <v>968.09</v>
      </c>
      <c r="I3900">
        <v>4377.01</v>
      </c>
      <c r="J3900">
        <v>3408.92</v>
      </c>
      <c r="K3900" s="1">
        <f t="shared" si="240"/>
        <v>3.5212841781239348</v>
      </c>
      <c r="L3900" t="s">
        <v>26</v>
      </c>
      <c r="M3900" s="2" t="s">
        <v>390</v>
      </c>
      <c r="N3900" s="3" t="str">
        <f t="shared" si="241"/>
        <v>Oct</v>
      </c>
      <c r="O3900" t="s">
        <v>56</v>
      </c>
      <c r="P3900" t="s">
        <v>39</v>
      </c>
      <c r="Q3900" t="str">
        <f t="shared" si="242"/>
        <v>Young</v>
      </c>
      <c r="R3900" t="str">
        <f t="shared" si="243"/>
        <v>Profit</v>
      </c>
    </row>
    <row r="3901" spans="1:18">
      <c r="A3901">
        <v>1928</v>
      </c>
      <c r="B3901" t="s">
        <v>15</v>
      </c>
      <c r="C3901">
        <v>51</v>
      </c>
      <c r="D3901" t="s">
        <v>24</v>
      </c>
      <c r="E3901" t="s">
        <v>30</v>
      </c>
      <c r="F3901" t="s">
        <v>18</v>
      </c>
      <c r="G3901">
        <v>2527.86</v>
      </c>
      <c r="H3901">
        <v>169.96</v>
      </c>
      <c r="I3901">
        <v>4375.6499999999996</v>
      </c>
      <c r="J3901">
        <v>4205.6899999999996</v>
      </c>
      <c r="K3901" s="1">
        <f t="shared" si="240"/>
        <v>24.745175335373027</v>
      </c>
      <c r="L3901" t="s">
        <v>19</v>
      </c>
      <c r="M3901" s="2" t="s">
        <v>347</v>
      </c>
      <c r="N3901" s="3" t="str">
        <f t="shared" si="241"/>
        <v>Dec</v>
      </c>
      <c r="O3901" t="s">
        <v>56</v>
      </c>
      <c r="P3901" t="s">
        <v>22</v>
      </c>
      <c r="Q3901" t="str">
        <f t="shared" si="242"/>
        <v>Senior</v>
      </c>
      <c r="R3901" t="str">
        <f t="shared" si="243"/>
        <v>Profit</v>
      </c>
    </row>
    <row r="3902" spans="1:18">
      <c r="A3902">
        <v>8748</v>
      </c>
      <c r="B3902" t="s">
        <v>23</v>
      </c>
      <c r="C3902">
        <v>35</v>
      </c>
      <c r="D3902" t="s">
        <v>16</v>
      </c>
      <c r="E3902" t="s">
        <v>53</v>
      </c>
      <c r="F3902" t="s">
        <v>42</v>
      </c>
      <c r="G3902">
        <v>2907.57</v>
      </c>
      <c r="H3902">
        <v>1211.3699999999999</v>
      </c>
      <c r="I3902">
        <v>4375.07</v>
      </c>
      <c r="J3902">
        <v>3163.7</v>
      </c>
      <c r="K3902" s="1">
        <f t="shared" si="240"/>
        <v>2.6116710831537846</v>
      </c>
      <c r="L3902" t="s">
        <v>19</v>
      </c>
      <c r="M3902" s="2" t="s">
        <v>288</v>
      </c>
      <c r="N3902" s="3" t="str">
        <f t="shared" si="241"/>
        <v>May</v>
      </c>
      <c r="O3902" t="s">
        <v>28</v>
      </c>
      <c r="P3902" t="s">
        <v>39</v>
      </c>
      <c r="Q3902" t="str">
        <f t="shared" si="242"/>
        <v>Adult</v>
      </c>
      <c r="R3902" t="str">
        <f t="shared" si="243"/>
        <v>Profit</v>
      </c>
    </row>
    <row r="3903" spans="1:18">
      <c r="A3903">
        <v>1879</v>
      </c>
      <c r="B3903" t="s">
        <v>92</v>
      </c>
      <c r="C3903">
        <v>38</v>
      </c>
      <c r="D3903" t="s">
        <v>24</v>
      </c>
      <c r="E3903" t="s">
        <v>41</v>
      </c>
      <c r="F3903" t="s">
        <v>49</v>
      </c>
      <c r="G3903">
        <v>3071.81</v>
      </c>
      <c r="H3903">
        <v>996.43</v>
      </c>
      <c r="I3903">
        <v>4374.01</v>
      </c>
      <c r="J3903">
        <v>3377.58</v>
      </c>
      <c r="K3903" s="1">
        <f t="shared" si="240"/>
        <v>3.3896811617474385</v>
      </c>
      <c r="L3903" t="s">
        <v>31</v>
      </c>
      <c r="M3903" s="2" t="s">
        <v>132</v>
      </c>
      <c r="N3903" s="3" t="str">
        <f t="shared" si="241"/>
        <v>Oct</v>
      </c>
      <c r="O3903" t="s">
        <v>21</v>
      </c>
      <c r="P3903" t="s">
        <v>22</v>
      </c>
      <c r="Q3903" t="str">
        <f t="shared" si="242"/>
        <v>Adult</v>
      </c>
      <c r="R3903" t="str">
        <f t="shared" si="243"/>
        <v>Profit</v>
      </c>
    </row>
    <row r="3904" spans="1:18">
      <c r="A3904">
        <v>8131</v>
      </c>
      <c r="B3904" t="s">
        <v>47</v>
      </c>
      <c r="C3904">
        <v>25</v>
      </c>
      <c r="D3904" t="s">
        <v>24</v>
      </c>
      <c r="E3904" t="s">
        <v>35</v>
      </c>
      <c r="F3904" t="s">
        <v>36</v>
      </c>
      <c r="G3904">
        <v>3018.63</v>
      </c>
      <c r="H3904">
        <v>1863.64</v>
      </c>
      <c r="I3904">
        <v>4373.88</v>
      </c>
      <c r="J3904">
        <v>2510.2399999999998</v>
      </c>
      <c r="K3904" s="1">
        <f t="shared" si="240"/>
        <v>1.3469554205747889</v>
      </c>
      <c r="L3904" t="s">
        <v>19</v>
      </c>
      <c r="M3904" s="2" t="s">
        <v>206</v>
      </c>
      <c r="N3904" s="3" t="str">
        <f t="shared" si="241"/>
        <v>Nov</v>
      </c>
      <c r="O3904" t="s">
        <v>33</v>
      </c>
      <c r="P3904" t="s">
        <v>39</v>
      </c>
      <c r="Q3904" t="str">
        <f t="shared" si="242"/>
        <v>Young</v>
      </c>
      <c r="R3904" t="str">
        <f t="shared" si="243"/>
        <v>Profit</v>
      </c>
    </row>
    <row r="3905" spans="1:18">
      <c r="A3905">
        <v>3499</v>
      </c>
      <c r="B3905" t="s">
        <v>44</v>
      </c>
      <c r="C3905">
        <v>20</v>
      </c>
      <c r="D3905" t="s">
        <v>24</v>
      </c>
      <c r="E3905" t="s">
        <v>41</v>
      </c>
      <c r="F3905" t="s">
        <v>36</v>
      </c>
      <c r="G3905">
        <v>3253.83</v>
      </c>
      <c r="H3905">
        <v>1309.19</v>
      </c>
      <c r="I3905">
        <v>4373.67</v>
      </c>
      <c r="J3905">
        <v>3064.48</v>
      </c>
      <c r="K3905" s="1">
        <f t="shared" si="240"/>
        <v>2.3407450408267705</v>
      </c>
      <c r="L3905" t="s">
        <v>37</v>
      </c>
      <c r="M3905" s="2" t="s">
        <v>346</v>
      </c>
      <c r="N3905" s="3" t="str">
        <f t="shared" si="241"/>
        <v>May</v>
      </c>
      <c r="O3905" t="s">
        <v>21</v>
      </c>
      <c r="P3905" t="s">
        <v>39</v>
      </c>
      <c r="Q3905" t="str">
        <f t="shared" si="242"/>
        <v>Young</v>
      </c>
      <c r="R3905" t="str">
        <f t="shared" si="243"/>
        <v>Profit</v>
      </c>
    </row>
    <row r="3906" spans="1:18">
      <c r="A3906">
        <v>9977</v>
      </c>
      <c r="B3906" t="s">
        <v>15</v>
      </c>
      <c r="C3906">
        <v>18</v>
      </c>
      <c r="D3906" t="s">
        <v>16</v>
      </c>
      <c r="E3906" t="s">
        <v>59</v>
      </c>
      <c r="F3906" t="s">
        <v>18</v>
      </c>
      <c r="G3906">
        <v>2436.92</v>
      </c>
      <c r="H3906">
        <v>1672.25</v>
      </c>
      <c r="I3906">
        <v>4372.95</v>
      </c>
      <c r="J3906">
        <v>2700.7</v>
      </c>
      <c r="K3906" s="1">
        <f t="shared" ref="K3906:K3969" si="244">J3906/H3906</f>
        <v>1.6150097174465539</v>
      </c>
      <c r="L3906" t="s">
        <v>26</v>
      </c>
      <c r="M3906" s="2" t="s">
        <v>136</v>
      </c>
      <c r="N3906" s="3" t="str">
        <f t="shared" ref="N3906:N3969" si="245">TEXT(M3906,"MMM")</f>
        <v>Nov</v>
      </c>
      <c r="O3906" t="s">
        <v>21</v>
      </c>
      <c r="P3906" t="s">
        <v>22</v>
      </c>
      <c r="Q3906" t="str">
        <f t="shared" ref="Q3906:Q3969" si="246">IF(C3906&gt;=18,IF(C3906&lt;=25,"Young",IF(C3906&lt;=40,"Adult",IF(C3906&lt;=60,"Senior",""))),"")</f>
        <v>Young</v>
      </c>
      <c r="R3906" t="str">
        <f t="shared" ref="R3906:R3969" si="247">IF(J3906&gt;0,"Profit","Loss")</f>
        <v>Profit</v>
      </c>
    </row>
    <row r="3907" spans="1:18">
      <c r="A3907">
        <v>4240</v>
      </c>
      <c r="B3907" t="s">
        <v>92</v>
      </c>
      <c r="C3907">
        <v>25</v>
      </c>
      <c r="D3907" t="s">
        <v>24</v>
      </c>
      <c r="E3907" t="s">
        <v>53</v>
      </c>
      <c r="F3907" t="s">
        <v>25</v>
      </c>
      <c r="G3907">
        <v>2924.44</v>
      </c>
      <c r="H3907">
        <v>713.87</v>
      </c>
      <c r="I3907">
        <v>4371.92</v>
      </c>
      <c r="J3907">
        <v>3658.05</v>
      </c>
      <c r="K3907" s="1">
        <f t="shared" si="244"/>
        <v>5.124252314847241</v>
      </c>
      <c r="L3907" t="s">
        <v>54</v>
      </c>
      <c r="M3907" s="2" t="s">
        <v>199</v>
      </c>
      <c r="N3907" s="3" t="str">
        <f t="shared" si="245"/>
        <v>Jan</v>
      </c>
      <c r="O3907" t="s">
        <v>33</v>
      </c>
      <c r="P3907" t="s">
        <v>22</v>
      </c>
      <c r="Q3907" t="str">
        <f t="shared" si="246"/>
        <v>Young</v>
      </c>
      <c r="R3907" t="str">
        <f t="shared" si="247"/>
        <v>Profit</v>
      </c>
    </row>
    <row r="3908" spans="1:18">
      <c r="A3908">
        <v>7131</v>
      </c>
      <c r="B3908" t="s">
        <v>15</v>
      </c>
      <c r="C3908">
        <v>31</v>
      </c>
      <c r="D3908" t="s">
        <v>16</v>
      </c>
      <c r="E3908" t="s">
        <v>53</v>
      </c>
      <c r="F3908" t="s">
        <v>42</v>
      </c>
      <c r="G3908">
        <v>2742.99</v>
      </c>
      <c r="H3908">
        <v>760.55</v>
      </c>
      <c r="I3908">
        <v>4371.4399999999996</v>
      </c>
      <c r="J3908">
        <v>3610.89</v>
      </c>
      <c r="K3908" s="1">
        <f t="shared" si="244"/>
        <v>4.7477351916376307</v>
      </c>
      <c r="L3908" t="s">
        <v>54</v>
      </c>
      <c r="M3908" s="2" t="s">
        <v>396</v>
      </c>
      <c r="N3908" s="3" t="str">
        <f t="shared" si="245"/>
        <v>Jun</v>
      </c>
      <c r="O3908" t="s">
        <v>51</v>
      </c>
      <c r="P3908" t="s">
        <v>22</v>
      </c>
      <c r="Q3908" t="str">
        <f t="shared" si="246"/>
        <v>Adult</v>
      </c>
      <c r="R3908" t="str">
        <f t="shared" si="247"/>
        <v>Profit</v>
      </c>
    </row>
    <row r="3909" spans="1:18">
      <c r="A3909">
        <v>8723</v>
      </c>
      <c r="B3909" t="s">
        <v>23</v>
      </c>
      <c r="C3909">
        <v>35</v>
      </c>
      <c r="D3909" t="s">
        <v>24</v>
      </c>
      <c r="E3909" t="s">
        <v>57</v>
      </c>
      <c r="F3909" t="s">
        <v>18</v>
      </c>
      <c r="G3909">
        <v>2720.83</v>
      </c>
      <c r="H3909">
        <v>1967.77</v>
      </c>
      <c r="I3909">
        <v>4371.3900000000003</v>
      </c>
      <c r="J3909">
        <v>2403.62</v>
      </c>
      <c r="K3909" s="1">
        <f t="shared" si="244"/>
        <v>1.2214943819653719</v>
      </c>
      <c r="L3909" t="s">
        <v>19</v>
      </c>
      <c r="M3909" s="2" t="s">
        <v>225</v>
      </c>
      <c r="N3909" s="3" t="str">
        <f t="shared" si="245"/>
        <v>Feb</v>
      </c>
      <c r="O3909" t="s">
        <v>33</v>
      </c>
      <c r="P3909" t="s">
        <v>22</v>
      </c>
      <c r="Q3909" t="str">
        <f t="shared" si="246"/>
        <v>Adult</v>
      </c>
      <c r="R3909" t="str">
        <f t="shared" si="247"/>
        <v>Profit</v>
      </c>
    </row>
    <row r="3910" spans="1:18">
      <c r="A3910">
        <v>1115</v>
      </c>
      <c r="B3910" t="s">
        <v>15</v>
      </c>
      <c r="C3910">
        <v>43</v>
      </c>
      <c r="D3910" t="s">
        <v>16</v>
      </c>
      <c r="E3910" t="s">
        <v>17</v>
      </c>
      <c r="F3910" t="s">
        <v>18</v>
      </c>
      <c r="G3910">
        <v>3403.23</v>
      </c>
      <c r="H3910">
        <v>309.56</v>
      </c>
      <c r="I3910">
        <v>4371.32</v>
      </c>
      <c r="J3910">
        <v>4061.76</v>
      </c>
      <c r="K3910" s="1">
        <f t="shared" si="244"/>
        <v>13.121075074299005</v>
      </c>
      <c r="L3910" t="s">
        <v>37</v>
      </c>
      <c r="M3910" s="2" t="s">
        <v>159</v>
      </c>
      <c r="N3910" s="3" t="str">
        <f t="shared" si="245"/>
        <v>Apr</v>
      </c>
      <c r="O3910" t="s">
        <v>21</v>
      </c>
      <c r="P3910" t="s">
        <v>39</v>
      </c>
      <c r="Q3910" t="str">
        <f t="shared" si="246"/>
        <v>Senior</v>
      </c>
      <c r="R3910" t="str">
        <f t="shared" si="247"/>
        <v>Profit</v>
      </c>
    </row>
    <row r="3911" spans="1:18">
      <c r="A3911">
        <v>2128</v>
      </c>
      <c r="B3911" t="s">
        <v>84</v>
      </c>
      <c r="C3911">
        <v>43</v>
      </c>
      <c r="D3911" t="s">
        <v>16</v>
      </c>
      <c r="E3911" t="s">
        <v>35</v>
      </c>
      <c r="F3911" t="s">
        <v>42</v>
      </c>
      <c r="G3911">
        <v>3929.29</v>
      </c>
      <c r="H3911">
        <v>611.14</v>
      </c>
      <c r="I3911">
        <v>4370.8599999999997</v>
      </c>
      <c r="J3911">
        <v>3759.72</v>
      </c>
      <c r="K3911" s="1">
        <f t="shared" si="244"/>
        <v>6.15197827011814</v>
      </c>
      <c r="L3911" t="s">
        <v>19</v>
      </c>
      <c r="M3911" s="2" t="s">
        <v>162</v>
      </c>
      <c r="N3911" s="3" t="str">
        <f t="shared" si="245"/>
        <v>Jan</v>
      </c>
      <c r="O3911" t="s">
        <v>21</v>
      </c>
      <c r="P3911" t="s">
        <v>39</v>
      </c>
      <c r="Q3911" t="str">
        <f t="shared" si="246"/>
        <v>Senior</v>
      </c>
      <c r="R3911" t="str">
        <f t="shared" si="247"/>
        <v>Profit</v>
      </c>
    </row>
    <row r="3912" spans="1:18">
      <c r="A3912">
        <v>3370</v>
      </c>
      <c r="B3912" t="s">
        <v>52</v>
      </c>
      <c r="C3912">
        <v>29</v>
      </c>
      <c r="D3912" t="s">
        <v>24</v>
      </c>
      <c r="E3912" t="s">
        <v>53</v>
      </c>
      <c r="F3912" t="s">
        <v>25</v>
      </c>
      <c r="G3912">
        <v>3935.73</v>
      </c>
      <c r="H3912">
        <v>1438.36</v>
      </c>
      <c r="I3912">
        <v>4370.47</v>
      </c>
      <c r="J3912">
        <v>2932.11</v>
      </c>
      <c r="K3912" s="1">
        <f t="shared" si="244"/>
        <v>2.0385091354042104</v>
      </c>
      <c r="L3912" t="s">
        <v>31</v>
      </c>
      <c r="M3912" s="2" t="s">
        <v>401</v>
      </c>
      <c r="N3912" s="3" t="str">
        <f t="shared" si="245"/>
        <v>Mar</v>
      </c>
      <c r="O3912" t="s">
        <v>51</v>
      </c>
      <c r="P3912" t="s">
        <v>22</v>
      </c>
      <c r="Q3912" t="str">
        <f t="shared" si="246"/>
        <v>Adult</v>
      </c>
      <c r="R3912" t="str">
        <f t="shared" si="247"/>
        <v>Profit</v>
      </c>
    </row>
    <row r="3913" spans="1:18">
      <c r="A3913">
        <v>2453</v>
      </c>
      <c r="B3913" t="s">
        <v>52</v>
      </c>
      <c r="C3913">
        <v>38</v>
      </c>
      <c r="D3913" t="s">
        <v>16</v>
      </c>
      <c r="E3913" t="s">
        <v>57</v>
      </c>
      <c r="F3913" t="s">
        <v>49</v>
      </c>
      <c r="G3913">
        <v>3658.77</v>
      </c>
      <c r="H3913">
        <v>197.91</v>
      </c>
      <c r="I3913">
        <v>4370.17</v>
      </c>
      <c r="J3913">
        <v>4172.26</v>
      </c>
      <c r="K3913" s="1">
        <f t="shared" si="244"/>
        <v>21.081602748724169</v>
      </c>
      <c r="L3913" t="s">
        <v>26</v>
      </c>
      <c r="M3913" s="2" t="s">
        <v>241</v>
      </c>
      <c r="N3913" s="3" t="str">
        <f t="shared" si="245"/>
        <v>Sep</v>
      </c>
      <c r="O3913" t="s">
        <v>21</v>
      </c>
      <c r="P3913" t="s">
        <v>22</v>
      </c>
      <c r="Q3913" t="str">
        <f t="shared" si="246"/>
        <v>Adult</v>
      </c>
      <c r="R3913" t="str">
        <f t="shared" si="247"/>
        <v>Profit</v>
      </c>
    </row>
    <row r="3914" spans="1:18">
      <c r="A3914">
        <v>9945</v>
      </c>
      <c r="B3914" t="s">
        <v>52</v>
      </c>
      <c r="C3914">
        <v>43</v>
      </c>
      <c r="D3914" t="s">
        <v>24</v>
      </c>
      <c r="E3914" t="s">
        <v>53</v>
      </c>
      <c r="F3914" t="s">
        <v>25</v>
      </c>
      <c r="G3914">
        <v>2440.98</v>
      </c>
      <c r="H3914">
        <v>455.34</v>
      </c>
      <c r="I3914">
        <v>4369.2</v>
      </c>
      <c r="J3914">
        <v>3913.86</v>
      </c>
      <c r="K3914" s="1">
        <f t="shared" si="244"/>
        <v>8.595467123468179</v>
      </c>
      <c r="L3914" t="s">
        <v>37</v>
      </c>
      <c r="M3914" s="2" t="s">
        <v>333</v>
      </c>
      <c r="N3914" s="3" t="str">
        <f t="shared" si="245"/>
        <v>Mar</v>
      </c>
      <c r="O3914" t="s">
        <v>51</v>
      </c>
      <c r="P3914" t="s">
        <v>22</v>
      </c>
      <c r="Q3914" t="str">
        <f t="shared" si="246"/>
        <v>Senior</v>
      </c>
      <c r="R3914" t="str">
        <f t="shared" si="247"/>
        <v>Profit</v>
      </c>
    </row>
    <row r="3915" spans="1:18">
      <c r="A3915">
        <v>3221</v>
      </c>
      <c r="B3915" t="s">
        <v>47</v>
      </c>
      <c r="C3915">
        <v>24</v>
      </c>
      <c r="D3915" t="s">
        <v>16</v>
      </c>
      <c r="E3915" t="s">
        <v>66</v>
      </c>
      <c r="F3915" t="s">
        <v>18</v>
      </c>
      <c r="G3915">
        <v>3445.52</v>
      </c>
      <c r="H3915">
        <v>739</v>
      </c>
      <c r="I3915">
        <v>4368.95</v>
      </c>
      <c r="J3915">
        <v>3629.95</v>
      </c>
      <c r="K3915" s="1">
        <f t="shared" si="244"/>
        <v>4.9119756427604866</v>
      </c>
      <c r="L3915" t="s">
        <v>37</v>
      </c>
      <c r="M3915" s="2" t="s">
        <v>410</v>
      </c>
      <c r="N3915" s="3" t="str">
        <f t="shared" si="245"/>
        <v>Mar</v>
      </c>
      <c r="O3915" t="s">
        <v>28</v>
      </c>
      <c r="P3915" t="s">
        <v>22</v>
      </c>
      <c r="Q3915" t="str">
        <f t="shared" si="246"/>
        <v>Young</v>
      </c>
      <c r="R3915" t="str">
        <f t="shared" si="247"/>
        <v>Profit</v>
      </c>
    </row>
    <row r="3916" spans="1:18">
      <c r="A3916">
        <v>4282</v>
      </c>
      <c r="B3916" t="s">
        <v>23</v>
      </c>
      <c r="C3916">
        <v>43</v>
      </c>
      <c r="D3916" t="s">
        <v>24</v>
      </c>
      <c r="E3916" t="s">
        <v>57</v>
      </c>
      <c r="F3916" t="s">
        <v>25</v>
      </c>
      <c r="G3916">
        <v>2952.56</v>
      </c>
      <c r="H3916">
        <v>1988.13</v>
      </c>
      <c r="I3916">
        <v>4368.79</v>
      </c>
      <c r="J3916">
        <v>2380.66</v>
      </c>
      <c r="K3916" s="1">
        <f t="shared" si="244"/>
        <v>1.1974367873328202</v>
      </c>
      <c r="L3916" t="s">
        <v>37</v>
      </c>
      <c r="M3916" s="2" t="s">
        <v>404</v>
      </c>
      <c r="N3916" s="3" t="str">
        <f t="shared" si="245"/>
        <v>Mar</v>
      </c>
      <c r="O3916" t="s">
        <v>21</v>
      </c>
      <c r="P3916" t="s">
        <v>22</v>
      </c>
      <c r="Q3916" t="str">
        <f t="shared" si="246"/>
        <v>Senior</v>
      </c>
      <c r="R3916" t="str">
        <f t="shared" si="247"/>
        <v>Profit</v>
      </c>
    </row>
    <row r="3917" spans="1:18">
      <c r="A3917">
        <v>5966</v>
      </c>
      <c r="B3917" t="s">
        <v>92</v>
      </c>
      <c r="C3917">
        <v>29</v>
      </c>
      <c r="D3917" t="s">
        <v>16</v>
      </c>
      <c r="E3917" t="s">
        <v>41</v>
      </c>
      <c r="F3917" t="s">
        <v>42</v>
      </c>
      <c r="G3917">
        <v>3712.92</v>
      </c>
      <c r="H3917">
        <v>1933.44</v>
      </c>
      <c r="I3917">
        <v>4367.26</v>
      </c>
      <c r="J3917">
        <v>2433.8200000000002</v>
      </c>
      <c r="K3917" s="1">
        <f t="shared" si="244"/>
        <v>1.2588029625951671</v>
      </c>
      <c r="L3917" t="s">
        <v>31</v>
      </c>
      <c r="M3917" s="2" t="s">
        <v>274</v>
      </c>
      <c r="N3917" s="3" t="str">
        <f t="shared" si="245"/>
        <v>Sep</v>
      </c>
      <c r="O3917" t="s">
        <v>56</v>
      </c>
      <c r="P3917" t="s">
        <v>22</v>
      </c>
      <c r="Q3917" t="str">
        <f t="shared" si="246"/>
        <v>Adult</v>
      </c>
      <c r="R3917" t="str">
        <f t="shared" si="247"/>
        <v>Profit</v>
      </c>
    </row>
    <row r="3918" spans="1:18">
      <c r="A3918">
        <v>6486</v>
      </c>
      <c r="B3918" t="s">
        <v>52</v>
      </c>
      <c r="C3918">
        <v>46</v>
      </c>
      <c r="D3918" t="s">
        <v>24</v>
      </c>
      <c r="E3918" t="s">
        <v>41</v>
      </c>
      <c r="F3918" t="s">
        <v>49</v>
      </c>
      <c r="G3918">
        <v>3226.58</v>
      </c>
      <c r="H3918">
        <v>1000.89</v>
      </c>
      <c r="I3918">
        <v>4366.34</v>
      </c>
      <c r="J3918">
        <v>3365.45</v>
      </c>
      <c r="K3918" s="1">
        <f t="shared" si="244"/>
        <v>3.3624574129025167</v>
      </c>
      <c r="L3918" t="s">
        <v>19</v>
      </c>
      <c r="M3918" s="2" t="s">
        <v>208</v>
      </c>
      <c r="N3918" s="3" t="str">
        <f t="shared" si="245"/>
        <v>Jun</v>
      </c>
      <c r="O3918" t="s">
        <v>56</v>
      </c>
      <c r="P3918" t="s">
        <v>22</v>
      </c>
      <c r="Q3918" t="str">
        <f t="shared" si="246"/>
        <v>Senior</v>
      </c>
      <c r="R3918" t="str">
        <f t="shared" si="247"/>
        <v>Profit</v>
      </c>
    </row>
    <row r="3919" spans="1:18">
      <c r="A3919">
        <v>9432</v>
      </c>
      <c r="B3919" t="s">
        <v>52</v>
      </c>
      <c r="C3919">
        <v>27</v>
      </c>
      <c r="D3919" t="s">
        <v>24</v>
      </c>
      <c r="E3919" t="s">
        <v>17</v>
      </c>
      <c r="F3919" t="s">
        <v>25</v>
      </c>
      <c r="G3919">
        <v>2884.51</v>
      </c>
      <c r="H3919">
        <v>247.57</v>
      </c>
      <c r="I3919">
        <v>4366.09</v>
      </c>
      <c r="J3919">
        <v>4118.5200000000004</v>
      </c>
      <c r="K3919" s="1">
        <f t="shared" si="244"/>
        <v>16.635779779456318</v>
      </c>
      <c r="L3919" t="s">
        <v>19</v>
      </c>
      <c r="M3919" s="2" t="s">
        <v>97</v>
      </c>
      <c r="N3919" s="3" t="str">
        <f t="shared" si="245"/>
        <v>Jun</v>
      </c>
      <c r="O3919" t="s">
        <v>28</v>
      </c>
      <c r="P3919" t="s">
        <v>39</v>
      </c>
      <c r="Q3919" t="str">
        <f t="shared" si="246"/>
        <v>Adult</v>
      </c>
      <c r="R3919" t="str">
        <f t="shared" si="247"/>
        <v>Profit</v>
      </c>
    </row>
    <row r="3920" spans="1:18">
      <c r="A3920">
        <v>7034</v>
      </c>
      <c r="B3920" t="s">
        <v>34</v>
      </c>
      <c r="C3920">
        <v>30</v>
      </c>
      <c r="D3920" t="s">
        <v>16</v>
      </c>
      <c r="E3920" t="s">
        <v>59</v>
      </c>
      <c r="F3920" t="s">
        <v>25</v>
      </c>
      <c r="G3920">
        <v>3857.27</v>
      </c>
      <c r="H3920">
        <v>422.97</v>
      </c>
      <c r="I3920">
        <v>4365.8999999999996</v>
      </c>
      <c r="J3920">
        <v>3942.93</v>
      </c>
      <c r="K3920" s="1">
        <f t="shared" si="244"/>
        <v>9.3220086530959634</v>
      </c>
      <c r="L3920" t="s">
        <v>54</v>
      </c>
      <c r="M3920" s="2" t="s">
        <v>210</v>
      </c>
      <c r="N3920" s="3" t="str">
        <f t="shared" si="245"/>
        <v>Oct</v>
      </c>
      <c r="O3920" t="s">
        <v>33</v>
      </c>
      <c r="P3920" t="s">
        <v>22</v>
      </c>
      <c r="Q3920" t="str">
        <f t="shared" si="246"/>
        <v>Adult</v>
      </c>
      <c r="R3920" t="str">
        <f t="shared" si="247"/>
        <v>Profit</v>
      </c>
    </row>
    <row r="3921" spans="1:18">
      <c r="A3921">
        <v>3407</v>
      </c>
      <c r="B3921" t="s">
        <v>92</v>
      </c>
      <c r="C3921">
        <v>25</v>
      </c>
      <c r="D3921" t="s">
        <v>24</v>
      </c>
      <c r="E3921" t="s">
        <v>53</v>
      </c>
      <c r="F3921" t="s">
        <v>25</v>
      </c>
      <c r="G3921">
        <v>2933.07</v>
      </c>
      <c r="H3921">
        <v>715.95</v>
      </c>
      <c r="I3921">
        <v>4363.6899999999996</v>
      </c>
      <c r="J3921">
        <v>3647.74</v>
      </c>
      <c r="K3921" s="1">
        <f t="shared" si="244"/>
        <v>5.0949647321740335</v>
      </c>
      <c r="L3921" t="s">
        <v>19</v>
      </c>
      <c r="M3921" s="2" t="s">
        <v>157</v>
      </c>
      <c r="N3921" s="3" t="str">
        <f t="shared" si="245"/>
        <v>Mar</v>
      </c>
      <c r="O3921" t="s">
        <v>56</v>
      </c>
      <c r="P3921" t="s">
        <v>39</v>
      </c>
      <c r="Q3921" t="str">
        <f t="shared" si="246"/>
        <v>Young</v>
      </c>
      <c r="R3921" t="str">
        <f t="shared" si="247"/>
        <v>Profit</v>
      </c>
    </row>
    <row r="3922" spans="1:18">
      <c r="A3922">
        <v>7916</v>
      </c>
      <c r="B3922" t="s">
        <v>15</v>
      </c>
      <c r="C3922">
        <v>31</v>
      </c>
      <c r="D3922" t="s">
        <v>16</v>
      </c>
      <c r="E3922" t="s">
        <v>41</v>
      </c>
      <c r="F3922" t="s">
        <v>49</v>
      </c>
      <c r="G3922">
        <v>2467.94</v>
      </c>
      <c r="H3922">
        <v>476.69</v>
      </c>
      <c r="I3922">
        <v>4363.62</v>
      </c>
      <c r="J3922">
        <v>3886.93</v>
      </c>
      <c r="K3922" s="1">
        <f t="shared" si="244"/>
        <v>8.153999454572153</v>
      </c>
      <c r="L3922" t="s">
        <v>26</v>
      </c>
      <c r="M3922" s="2" t="s">
        <v>268</v>
      </c>
      <c r="N3922" s="3" t="str">
        <f t="shared" si="245"/>
        <v>Jun</v>
      </c>
      <c r="O3922" t="s">
        <v>33</v>
      </c>
      <c r="P3922" t="s">
        <v>22</v>
      </c>
      <c r="Q3922" t="str">
        <f t="shared" si="246"/>
        <v>Adult</v>
      </c>
      <c r="R3922" t="str">
        <f t="shared" si="247"/>
        <v>Profit</v>
      </c>
    </row>
    <row r="3923" spans="1:18">
      <c r="A3923">
        <v>9741</v>
      </c>
      <c r="B3923" t="s">
        <v>29</v>
      </c>
      <c r="C3923">
        <v>48</v>
      </c>
      <c r="D3923" t="s">
        <v>16</v>
      </c>
      <c r="E3923" t="s">
        <v>53</v>
      </c>
      <c r="F3923" t="s">
        <v>36</v>
      </c>
      <c r="G3923">
        <v>2794.72</v>
      </c>
      <c r="H3923">
        <v>107.12</v>
      </c>
      <c r="I3923">
        <v>4363.57</v>
      </c>
      <c r="J3923">
        <v>4256.45</v>
      </c>
      <c r="K3923" s="1">
        <f t="shared" si="244"/>
        <v>39.735343539955188</v>
      </c>
      <c r="L3923" t="s">
        <v>26</v>
      </c>
      <c r="M3923" s="2" t="s">
        <v>248</v>
      </c>
      <c r="N3923" s="3" t="str">
        <f t="shared" si="245"/>
        <v>Jan</v>
      </c>
      <c r="O3923" t="s">
        <v>33</v>
      </c>
      <c r="P3923" t="s">
        <v>39</v>
      </c>
      <c r="Q3923" t="str">
        <f t="shared" si="246"/>
        <v>Senior</v>
      </c>
      <c r="R3923" t="str">
        <f t="shared" si="247"/>
        <v>Profit</v>
      </c>
    </row>
    <row r="3924" spans="1:18">
      <c r="A3924">
        <v>7147</v>
      </c>
      <c r="B3924" t="s">
        <v>23</v>
      </c>
      <c r="C3924">
        <v>37</v>
      </c>
      <c r="D3924" t="s">
        <v>16</v>
      </c>
      <c r="E3924" t="s">
        <v>53</v>
      </c>
      <c r="F3924" t="s">
        <v>18</v>
      </c>
      <c r="G3924">
        <v>3880.15</v>
      </c>
      <c r="H3924">
        <v>1058.53</v>
      </c>
      <c r="I3924">
        <v>4363.22</v>
      </c>
      <c r="J3924">
        <v>3304.69</v>
      </c>
      <c r="K3924" s="1">
        <f t="shared" si="244"/>
        <v>3.1219615882402958</v>
      </c>
      <c r="L3924" t="s">
        <v>19</v>
      </c>
      <c r="M3924" s="2" t="s">
        <v>363</v>
      </c>
      <c r="N3924" s="3" t="str">
        <f t="shared" si="245"/>
        <v>Jul</v>
      </c>
      <c r="O3924" t="s">
        <v>33</v>
      </c>
      <c r="P3924" t="s">
        <v>39</v>
      </c>
      <c r="Q3924" t="str">
        <f t="shared" si="246"/>
        <v>Adult</v>
      </c>
      <c r="R3924" t="str">
        <f t="shared" si="247"/>
        <v>Profit</v>
      </c>
    </row>
    <row r="3925" spans="1:18">
      <c r="A3925">
        <v>8530</v>
      </c>
      <c r="B3925" t="s">
        <v>40</v>
      </c>
      <c r="C3925">
        <v>25</v>
      </c>
      <c r="D3925" t="s">
        <v>24</v>
      </c>
      <c r="E3925" t="s">
        <v>17</v>
      </c>
      <c r="F3925" t="s">
        <v>25</v>
      </c>
      <c r="G3925">
        <v>3369.23</v>
      </c>
      <c r="H3925">
        <v>283.02999999999997</v>
      </c>
      <c r="I3925">
        <v>4362.95</v>
      </c>
      <c r="J3925">
        <v>4079.92</v>
      </c>
      <c r="K3925" s="1">
        <f t="shared" si="244"/>
        <v>14.415150337420062</v>
      </c>
      <c r="L3925" t="s">
        <v>37</v>
      </c>
      <c r="M3925" s="2" t="s">
        <v>301</v>
      </c>
      <c r="N3925" s="3" t="str">
        <f t="shared" si="245"/>
        <v>Mar</v>
      </c>
      <c r="O3925" t="s">
        <v>21</v>
      </c>
      <c r="P3925" t="s">
        <v>22</v>
      </c>
      <c r="Q3925" t="str">
        <f t="shared" si="246"/>
        <v>Young</v>
      </c>
      <c r="R3925" t="str">
        <f t="shared" si="247"/>
        <v>Profit</v>
      </c>
    </row>
    <row r="3926" spans="1:18">
      <c r="A3926">
        <v>8260</v>
      </c>
      <c r="B3926" t="s">
        <v>29</v>
      </c>
      <c r="C3926">
        <v>19</v>
      </c>
      <c r="D3926" t="s">
        <v>16</v>
      </c>
      <c r="E3926" t="s">
        <v>53</v>
      </c>
      <c r="F3926" t="s">
        <v>25</v>
      </c>
      <c r="G3926">
        <v>3556.48</v>
      </c>
      <c r="H3926">
        <v>364.7</v>
      </c>
      <c r="I3926">
        <v>4362.3500000000004</v>
      </c>
      <c r="J3926">
        <v>3997.65</v>
      </c>
      <c r="K3926" s="1">
        <f t="shared" si="244"/>
        <v>10.96147518508363</v>
      </c>
      <c r="L3926" t="s">
        <v>37</v>
      </c>
      <c r="M3926" s="2" t="s">
        <v>27</v>
      </c>
      <c r="N3926" s="3" t="str">
        <f t="shared" si="245"/>
        <v>Mar</v>
      </c>
      <c r="O3926" t="s">
        <v>21</v>
      </c>
      <c r="P3926" t="s">
        <v>39</v>
      </c>
      <c r="Q3926" t="str">
        <f t="shared" si="246"/>
        <v>Young</v>
      </c>
      <c r="R3926" t="str">
        <f t="shared" si="247"/>
        <v>Profit</v>
      </c>
    </row>
    <row r="3927" spans="1:18">
      <c r="A3927">
        <v>5782</v>
      </c>
      <c r="B3927" t="s">
        <v>84</v>
      </c>
      <c r="C3927">
        <v>52</v>
      </c>
      <c r="D3927" t="s">
        <v>24</v>
      </c>
      <c r="E3927" t="s">
        <v>66</v>
      </c>
      <c r="F3927" t="s">
        <v>25</v>
      </c>
      <c r="G3927">
        <v>3373.81</v>
      </c>
      <c r="H3927">
        <v>1193.0899999999999</v>
      </c>
      <c r="I3927">
        <v>4361.6899999999996</v>
      </c>
      <c r="J3927">
        <v>3168.6</v>
      </c>
      <c r="K3927" s="1">
        <f t="shared" si="244"/>
        <v>2.6557929410186993</v>
      </c>
      <c r="L3927" t="s">
        <v>19</v>
      </c>
      <c r="M3927" s="2" t="s">
        <v>361</v>
      </c>
      <c r="N3927" s="3" t="str">
        <f t="shared" si="245"/>
        <v>Jan</v>
      </c>
      <c r="O3927" t="s">
        <v>51</v>
      </c>
      <c r="P3927" t="s">
        <v>39</v>
      </c>
      <c r="Q3927" t="str">
        <f t="shared" si="246"/>
        <v>Senior</v>
      </c>
      <c r="R3927" t="str">
        <f t="shared" si="247"/>
        <v>Profit</v>
      </c>
    </row>
    <row r="3928" spans="1:18">
      <c r="A3928">
        <v>502</v>
      </c>
      <c r="B3928" t="s">
        <v>52</v>
      </c>
      <c r="C3928">
        <v>33</v>
      </c>
      <c r="D3928" t="s">
        <v>24</v>
      </c>
      <c r="E3928" t="s">
        <v>59</v>
      </c>
      <c r="F3928" t="s">
        <v>25</v>
      </c>
      <c r="G3928">
        <v>3060.69</v>
      </c>
      <c r="H3928">
        <v>168.75</v>
      </c>
      <c r="I3928">
        <v>4360.37</v>
      </c>
      <c r="J3928">
        <v>4191.62</v>
      </c>
      <c r="K3928" s="1">
        <f t="shared" si="244"/>
        <v>24.839229629629628</v>
      </c>
      <c r="L3928" t="s">
        <v>26</v>
      </c>
      <c r="M3928" s="2" t="s">
        <v>322</v>
      </c>
      <c r="N3928" s="3" t="str">
        <f t="shared" si="245"/>
        <v>Jun</v>
      </c>
      <c r="O3928" t="s">
        <v>56</v>
      </c>
      <c r="P3928" t="s">
        <v>22</v>
      </c>
      <c r="Q3928" t="str">
        <f t="shared" si="246"/>
        <v>Adult</v>
      </c>
      <c r="R3928" t="str">
        <f t="shared" si="247"/>
        <v>Profit</v>
      </c>
    </row>
    <row r="3929" spans="1:18">
      <c r="A3929">
        <v>3430</v>
      </c>
      <c r="B3929" t="s">
        <v>84</v>
      </c>
      <c r="C3929">
        <v>32</v>
      </c>
      <c r="D3929" t="s">
        <v>16</v>
      </c>
      <c r="E3929" t="s">
        <v>41</v>
      </c>
      <c r="F3929" t="s">
        <v>25</v>
      </c>
      <c r="G3929">
        <v>3277.84</v>
      </c>
      <c r="H3929">
        <v>301.01</v>
      </c>
      <c r="I3929">
        <v>4359.8900000000003</v>
      </c>
      <c r="J3929">
        <v>4058.88</v>
      </c>
      <c r="K3929" s="1">
        <f t="shared" si="244"/>
        <v>13.484203182618518</v>
      </c>
      <c r="L3929" t="s">
        <v>37</v>
      </c>
      <c r="M3929" s="2" t="s">
        <v>246</v>
      </c>
      <c r="N3929" s="3" t="str">
        <f t="shared" si="245"/>
        <v>Jul</v>
      </c>
      <c r="O3929" t="s">
        <v>56</v>
      </c>
      <c r="P3929" t="s">
        <v>39</v>
      </c>
      <c r="Q3929" t="str">
        <f t="shared" si="246"/>
        <v>Adult</v>
      </c>
      <c r="R3929" t="str">
        <f t="shared" si="247"/>
        <v>Profit</v>
      </c>
    </row>
    <row r="3930" spans="1:18">
      <c r="A3930">
        <v>4510</v>
      </c>
      <c r="B3930" t="s">
        <v>29</v>
      </c>
      <c r="C3930">
        <v>51</v>
      </c>
      <c r="D3930" t="s">
        <v>24</v>
      </c>
      <c r="E3930" t="s">
        <v>35</v>
      </c>
      <c r="F3930" t="s">
        <v>42</v>
      </c>
      <c r="G3930">
        <v>2599.21</v>
      </c>
      <c r="H3930">
        <v>526.59</v>
      </c>
      <c r="I3930">
        <v>4359.66</v>
      </c>
      <c r="J3930">
        <v>3833.07</v>
      </c>
      <c r="K3930" s="1">
        <f t="shared" si="244"/>
        <v>7.2790406198370645</v>
      </c>
      <c r="L3930" t="s">
        <v>54</v>
      </c>
      <c r="M3930" s="2" t="s">
        <v>127</v>
      </c>
      <c r="N3930" s="3" t="str">
        <f t="shared" si="245"/>
        <v>Dec</v>
      </c>
      <c r="O3930" t="s">
        <v>28</v>
      </c>
      <c r="P3930" t="s">
        <v>39</v>
      </c>
      <c r="Q3930" t="str">
        <f t="shared" si="246"/>
        <v>Senior</v>
      </c>
      <c r="R3930" t="str">
        <f t="shared" si="247"/>
        <v>Profit</v>
      </c>
    </row>
    <row r="3931" spans="1:18">
      <c r="A3931">
        <v>4331</v>
      </c>
      <c r="B3931" t="s">
        <v>84</v>
      </c>
      <c r="C3931">
        <v>34</v>
      </c>
      <c r="D3931" t="s">
        <v>24</v>
      </c>
      <c r="E3931" t="s">
        <v>17</v>
      </c>
      <c r="F3931" t="s">
        <v>18</v>
      </c>
      <c r="G3931">
        <v>2491.06</v>
      </c>
      <c r="H3931">
        <v>952.72</v>
      </c>
      <c r="I3931">
        <v>4359.5200000000004</v>
      </c>
      <c r="J3931">
        <v>3406.8</v>
      </c>
      <c r="K3931" s="1">
        <f t="shared" si="244"/>
        <v>3.575866991351079</v>
      </c>
      <c r="L3931" t="s">
        <v>26</v>
      </c>
      <c r="M3931" s="2" t="s">
        <v>385</v>
      </c>
      <c r="N3931" s="3" t="str">
        <f t="shared" si="245"/>
        <v>Sep</v>
      </c>
      <c r="O3931" t="s">
        <v>21</v>
      </c>
      <c r="P3931" t="s">
        <v>22</v>
      </c>
      <c r="Q3931" t="str">
        <f t="shared" si="246"/>
        <v>Adult</v>
      </c>
      <c r="R3931" t="str">
        <f t="shared" si="247"/>
        <v>Profit</v>
      </c>
    </row>
    <row r="3932" spans="1:18">
      <c r="A3932">
        <v>5245</v>
      </c>
      <c r="B3932" t="s">
        <v>15</v>
      </c>
      <c r="C3932">
        <v>19</v>
      </c>
      <c r="D3932" t="s">
        <v>24</v>
      </c>
      <c r="E3932" t="s">
        <v>57</v>
      </c>
      <c r="F3932" t="s">
        <v>49</v>
      </c>
      <c r="G3932">
        <v>3209.19</v>
      </c>
      <c r="H3932">
        <v>1627.58</v>
      </c>
      <c r="I3932">
        <v>4356.78</v>
      </c>
      <c r="J3932">
        <v>2729.2</v>
      </c>
      <c r="K3932" s="1">
        <f t="shared" si="244"/>
        <v>1.6768453778001695</v>
      </c>
      <c r="L3932" t="s">
        <v>37</v>
      </c>
      <c r="M3932" s="2" t="s">
        <v>342</v>
      </c>
      <c r="N3932" s="3" t="str">
        <f t="shared" si="245"/>
        <v>Jan</v>
      </c>
      <c r="O3932" t="s">
        <v>21</v>
      </c>
      <c r="P3932" t="s">
        <v>22</v>
      </c>
      <c r="Q3932" t="str">
        <f t="shared" si="246"/>
        <v>Young</v>
      </c>
      <c r="R3932" t="str">
        <f t="shared" si="247"/>
        <v>Profit</v>
      </c>
    </row>
    <row r="3933" spans="1:18">
      <c r="A3933">
        <v>813</v>
      </c>
      <c r="B3933" t="s">
        <v>52</v>
      </c>
      <c r="C3933">
        <v>59</v>
      </c>
      <c r="D3933" t="s">
        <v>16</v>
      </c>
      <c r="E3933" t="s">
        <v>35</v>
      </c>
      <c r="F3933" t="s">
        <v>49</v>
      </c>
      <c r="G3933">
        <v>2897.76</v>
      </c>
      <c r="H3933">
        <v>1367.17</v>
      </c>
      <c r="I3933">
        <v>4356.62</v>
      </c>
      <c r="J3933">
        <v>2989.45</v>
      </c>
      <c r="K3933" s="1">
        <f t="shared" si="244"/>
        <v>2.1865971313004233</v>
      </c>
      <c r="L3933" t="s">
        <v>19</v>
      </c>
      <c r="M3933" s="2" t="s">
        <v>132</v>
      </c>
      <c r="N3933" s="3" t="str">
        <f t="shared" si="245"/>
        <v>Oct</v>
      </c>
      <c r="O3933" t="s">
        <v>21</v>
      </c>
      <c r="P3933" t="s">
        <v>39</v>
      </c>
      <c r="Q3933" t="str">
        <f t="shared" si="246"/>
        <v>Senior</v>
      </c>
      <c r="R3933" t="str">
        <f t="shared" si="247"/>
        <v>Profit</v>
      </c>
    </row>
    <row r="3934" spans="1:18">
      <c r="A3934">
        <v>5963</v>
      </c>
      <c r="B3934" t="s">
        <v>84</v>
      </c>
      <c r="C3934">
        <v>54</v>
      </c>
      <c r="D3934" t="s">
        <v>24</v>
      </c>
      <c r="E3934" t="s">
        <v>53</v>
      </c>
      <c r="F3934" t="s">
        <v>18</v>
      </c>
      <c r="G3934">
        <v>2667.63</v>
      </c>
      <c r="H3934">
        <v>723.57</v>
      </c>
      <c r="I3934">
        <v>4356.3100000000004</v>
      </c>
      <c r="J3934">
        <v>3632.74</v>
      </c>
      <c r="K3934" s="1">
        <f t="shared" si="244"/>
        <v>5.0205785203919451</v>
      </c>
      <c r="L3934" t="s">
        <v>26</v>
      </c>
      <c r="M3934" s="2" t="s">
        <v>344</v>
      </c>
      <c r="N3934" s="3" t="str">
        <f t="shared" si="245"/>
        <v>Jan</v>
      </c>
      <c r="O3934" t="s">
        <v>33</v>
      </c>
      <c r="P3934" t="s">
        <v>22</v>
      </c>
      <c r="Q3934" t="str">
        <f t="shared" si="246"/>
        <v>Senior</v>
      </c>
      <c r="R3934" t="str">
        <f t="shared" si="247"/>
        <v>Profit</v>
      </c>
    </row>
    <row r="3935" spans="1:18">
      <c r="A3935">
        <v>6366</v>
      </c>
      <c r="B3935" t="s">
        <v>40</v>
      </c>
      <c r="C3935">
        <v>58</v>
      </c>
      <c r="D3935" t="s">
        <v>16</v>
      </c>
      <c r="E3935" t="s">
        <v>59</v>
      </c>
      <c r="F3935" t="s">
        <v>49</v>
      </c>
      <c r="G3935">
        <v>3045.63</v>
      </c>
      <c r="H3935">
        <v>1231.08</v>
      </c>
      <c r="I3935">
        <v>4355.66</v>
      </c>
      <c r="J3935">
        <v>3124.58</v>
      </c>
      <c r="K3935" s="1">
        <f t="shared" si="244"/>
        <v>2.5380803847028628</v>
      </c>
      <c r="L3935" t="s">
        <v>26</v>
      </c>
      <c r="M3935" s="2" t="s">
        <v>170</v>
      </c>
      <c r="N3935" s="3" t="str">
        <f t="shared" si="245"/>
        <v>Aug</v>
      </c>
      <c r="O3935" t="s">
        <v>56</v>
      </c>
      <c r="P3935" t="s">
        <v>22</v>
      </c>
      <c r="Q3935" t="str">
        <f t="shared" si="246"/>
        <v>Senior</v>
      </c>
      <c r="R3935" t="str">
        <f t="shared" si="247"/>
        <v>Profit</v>
      </c>
    </row>
    <row r="3936" spans="1:18">
      <c r="A3936">
        <v>8983</v>
      </c>
      <c r="B3936" t="s">
        <v>29</v>
      </c>
      <c r="C3936">
        <v>22</v>
      </c>
      <c r="D3936" t="s">
        <v>16</v>
      </c>
      <c r="E3936" t="s">
        <v>59</v>
      </c>
      <c r="F3936" t="s">
        <v>49</v>
      </c>
      <c r="G3936">
        <v>2549.3000000000002</v>
      </c>
      <c r="H3936">
        <v>215.38</v>
      </c>
      <c r="I3936">
        <v>4353.26</v>
      </c>
      <c r="J3936">
        <v>4137.88</v>
      </c>
      <c r="K3936" s="1">
        <f t="shared" si="244"/>
        <v>19.211997399944284</v>
      </c>
      <c r="L3936" t="s">
        <v>31</v>
      </c>
      <c r="M3936" s="2" t="s">
        <v>98</v>
      </c>
      <c r="N3936" s="3" t="str">
        <f t="shared" si="245"/>
        <v>Aug</v>
      </c>
      <c r="O3936" t="s">
        <v>33</v>
      </c>
      <c r="P3936" t="s">
        <v>39</v>
      </c>
      <c r="Q3936" t="str">
        <f t="shared" si="246"/>
        <v>Young</v>
      </c>
      <c r="R3936" t="str">
        <f t="shared" si="247"/>
        <v>Profit</v>
      </c>
    </row>
    <row r="3937" spans="1:18">
      <c r="A3937">
        <v>8922</v>
      </c>
      <c r="B3937" t="s">
        <v>34</v>
      </c>
      <c r="C3937">
        <v>44</v>
      </c>
      <c r="D3937" t="s">
        <v>16</v>
      </c>
      <c r="E3937" t="s">
        <v>66</v>
      </c>
      <c r="F3937" t="s">
        <v>42</v>
      </c>
      <c r="G3937">
        <v>3649.58</v>
      </c>
      <c r="H3937">
        <v>1461.58</v>
      </c>
      <c r="I3937">
        <v>4353.25</v>
      </c>
      <c r="J3937">
        <v>2891.67</v>
      </c>
      <c r="K3937" s="1">
        <f t="shared" si="244"/>
        <v>1.9784548228629293</v>
      </c>
      <c r="L3937" t="s">
        <v>54</v>
      </c>
      <c r="M3937" s="2" t="s">
        <v>88</v>
      </c>
      <c r="N3937" s="3" t="str">
        <f t="shared" si="245"/>
        <v>Dec</v>
      </c>
      <c r="O3937" t="s">
        <v>21</v>
      </c>
      <c r="P3937" t="s">
        <v>22</v>
      </c>
      <c r="Q3937" t="str">
        <f t="shared" si="246"/>
        <v>Senior</v>
      </c>
      <c r="R3937" t="str">
        <f t="shared" si="247"/>
        <v>Profit</v>
      </c>
    </row>
    <row r="3938" spans="1:18">
      <c r="A3938">
        <v>564</v>
      </c>
      <c r="B3938" t="s">
        <v>23</v>
      </c>
      <c r="C3938">
        <v>40</v>
      </c>
      <c r="D3938" t="s">
        <v>16</v>
      </c>
      <c r="E3938" t="s">
        <v>59</v>
      </c>
      <c r="F3938" t="s">
        <v>18</v>
      </c>
      <c r="G3938">
        <v>3357.79</v>
      </c>
      <c r="H3938">
        <v>1541.99</v>
      </c>
      <c r="I3938">
        <v>4352.09</v>
      </c>
      <c r="J3938">
        <v>2810.1</v>
      </c>
      <c r="K3938" s="1">
        <f t="shared" si="244"/>
        <v>1.8223853591787236</v>
      </c>
      <c r="L3938" t="s">
        <v>19</v>
      </c>
      <c r="M3938" s="2" t="s">
        <v>333</v>
      </c>
      <c r="N3938" s="3" t="str">
        <f t="shared" si="245"/>
        <v>Mar</v>
      </c>
      <c r="O3938" t="s">
        <v>51</v>
      </c>
      <c r="P3938" t="s">
        <v>39</v>
      </c>
      <c r="Q3938" t="str">
        <f t="shared" si="246"/>
        <v>Adult</v>
      </c>
      <c r="R3938" t="str">
        <f t="shared" si="247"/>
        <v>Profit</v>
      </c>
    </row>
    <row r="3939" spans="1:18">
      <c r="A3939">
        <v>6243</v>
      </c>
      <c r="B3939" t="s">
        <v>34</v>
      </c>
      <c r="C3939">
        <v>30</v>
      </c>
      <c r="D3939" t="s">
        <v>24</v>
      </c>
      <c r="E3939" t="s">
        <v>66</v>
      </c>
      <c r="F3939" t="s">
        <v>25</v>
      </c>
      <c r="G3939">
        <v>3383.07</v>
      </c>
      <c r="H3939">
        <v>470.19</v>
      </c>
      <c r="I3939">
        <v>4351.82</v>
      </c>
      <c r="J3939">
        <v>3881.63</v>
      </c>
      <c r="K3939" s="1">
        <f t="shared" si="244"/>
        <v>8.2554499244986079</v>
      </c>
      <c r="L3939" t="s">
        <v>54</v>
      </c>
      <c r="M3939" s="2" t="s">
        <v>350</v>
      </c>
      <c r="N3939" s="3" t="str">
        <f t="shared" si="245"/>
        <v>Nov</v>
      </c>
      <c r="O3939" t="s">
        <v>21</v>
      </c>
      <c r="P3939" t="s">
        <v>39</v>
      </c>
      <c r="Q3939" t="str">
        <f t="shared" si="246"/>
        <v>Adult</v>
      </c>
      <c r="R3939" t="str">
        <f t="shared" si="247"/>
        <v>Profit</v>
      </c>
    </row>
    <row r="3940" spans="1:18">
      <c r="A3940">
        <v>119</v>
      </c>
      <c r="B3940" t="s">
        <v>92</v>
      </c>
      <c r="C3940">
        <v>39</v>
      </c>
      <c r="D3940" t="s">
        <v>24</v>
      </c>
      <c r="E3940" t="s">
        <v>59</v>
      </c>
      <c r="F3940" t="s">
        <v>18</v>
      </c>
      <c r="G3940">
        <v>2687.14</v>
      </c>
      <c r="H3940">
        <v>726.6</v>
      </c>
      <c r="I3940">
        <v>4351.79</v>
      </c>
      <c r="J3940">
        <v>3625.19</v>
      </c>
      <c r="K3940" s="1">
        <f t="shared" si="244"/>
        <v>4.9892513074593996</v>
      </c>
      <c r="L3940" t="s">
        <v>19</v>
      </c>
      <c r="M3940" s="2" t="s">
        <v>156</v>
      </c>
      <c r="N3940" s="3" t="str">
        <f t="shared" si="245"/>
        <v>Apr</v>
      </c>
      <c r="O3940" t="s">
        <v>21</v>
      </c>
      <c r="P3940" t="s">
        <v>39</v>
      </c>
      <c r="Q3940" t="str">
        <f t="shared" si="246"/>
        <v>Adult</v>
      </c>
      <c r="R3940" t="str">
        <f t="shared" si="247"/>
        <v>Profit</v>
      </c>
    </row>
    <row r="3941" spans="1:18">
      <c r="A3941">
        <v>5797</v>
      </c>
      <c r="B3941" t="s">
        <v>84</v>
      </c>
      <c r="C3941">
        <v>23</v>
      </c>
      <c r="D3941" t="s">
        <v>16</v>
      </c>
      <c r="E3941" t="s">
        <v>35</v>
      </c>
      <c r="F3941" t="s">
        <v>25</v>
      </c>
      <c r="G3941">
        <v>3336.61</v>
      </c>
      <c r="H3941">
        <v>838.07</v>
      </c>
      <c r="I3941">
        <v>4350.0200000000004</v>
      </c>
      <c r="J3941">
        <v>3511.95</v>
      </c>
      <c r="K3941" s="1">
        <f t="shared" si="244"/>
        <v>4.1905210781915585</v>
      </c>
      <c r="L3941" t="s">
        <v>54</v>
      </c>
      <c r="M3941" s="2" t="s">
        <v>167</v>
      </c>
      <c r="N3941" s="3" t="str">
        <f t="shared" si="245"/>
        <v>Sep</v>
      </c>
      <c r="O3941" t="s">
        <v>51</v>
      </c>
      <c r="P3941" t="s">
        <v>22</v>
      </c>
      <c r="Q3941" t="str">
        <f t="shared" si="246"/>
        <v>Young</v>
      </c>
      <c r="R3941" t="str">
        <f t="shared" si="247"/>
        <v>Profit</v>
      </c>
    </row>
    <row r="3942" spans="1:18">
      <c r="A3942">
        <v>8616</v>
      </c>
      <c r="B3942" t="s">
        <v>92</v>
      </c>
      <c r="C3942">
        <v>45</v>
      </c>
      <c r="D3942" t="s">
        <v>24</v>
      </c>
      <c r="E3942" t="s">
        <v>35</v>
      </c>
      <c r="F3942" t="s">
        <v>49</v>
      </c>
      <c r="G3942">
        <v>3526.33</v>
      </c>
      <c r="H3942">
        <v>502.23</v>
      </c>
      <c r="I3942">
        <v>4349.75</v>
      </c>
      <c r="J3942">
        <v>3847.52</v>
      </c>
      <c r="K3942" s="1">
        <f t="shared" si="244"/>
        <v>7.6608725086115923</v>
      </c>
      <c r="L3942" t="s">
        <v>19</v>
      </c>
      <c r="M3942" s="2" t="s">
        <v>382</v>
      </c>
      <c r="N3942" s="3" t="str">
        <f t="shared" si="245"/>
        <v>Jun</v>
      </c>
      <c r="O3942" t="s">
        <v>21</v>
      </c>
      <c r="P3942" t="s">
        <v>39</v>
      </c>
      <c r="Q3942" t="str">
        <f t="shared" si="246"/>
        <v>Senior</v>
      </c>
      <c r="R3942" t="str">
        <f t="shared" si="247"/>
        <v>Profit</v>
      </c>
    </row>
    <row r="3943" spans="1:18">
      <c r="A3943">
        <v>7546</v>
      </c>
      <c r="B3943" t="s">
        <v>40</v>
      </c>
      <c r="C3943">
        <v>33</v>
      </c>
      <c r="D3943" t="s">
        <v>16</v>
      </c>
      <c r="E3943" t="s">
        <v>66</v>
      </c>
      <c r="F3943" t="s">
        <v>42</v>
      </c>
      <c r="G3943">
        <v>2699.98</v>
      </c>
      <c r="H3943">
        <v>325.22000000000003</v>
      </c>
      <c r="I3943">
        <v>4348.95</v>
      </c>
      <c r="J3943">
        <v>4023.73</v>
      </c>
      <c r="K3943" s="1">
        <f t="shared" si="244"/>
        <v>12.372332574872393</v>
      </c>
      <c r="L3943" t="s">
        <v>54</v>
      </c>
      <c r="M3943" s="2" t="s">
        <v>253</v>
      </c>
      <c r="N3943" s="3" t="str">
        <f t="shared" si="245"/>
        <v>Jan</v>
      </c>
      <c r="O3943" t="s">
        <v>21</v>
      </c>
      <c r="P3943" t="s">
        <v>39</v>
      </c>
      <c r="Q3943" t="str">
        <f t="shared" si="246"/>
        <v>Adult</v>
      </c>
      <c r="R3943" t="str">
        <f t="shared" si="247"/>
        <v>Profit</v>
      </c>
    </row>
    <row r="3944" spans="1:18">
      <c r="A3944">
        <v>8335</v>
      </c>
      <c r="B3944" t="s">
        <v>34</v>
      </c>
      <c r="C3944">
        <v>46</v>
      </c>
      <c r="D3944" t="s">
        <v>16</v>
      </c>
      <c r="E3944" t="s">
        <v>35</v>
      </c>
      <c r="F3944" t="s">
        <v>42</v>
      </c>
      <c r="G3944">
        <v>3717.58</v>
      </c>
      <c r="H3944">
        <v>1506.34</v>
      </c>
      <c r="I3944">
        <v>4348.8900000000003</v>
      </c>
      <c r="J3944">
        <v>2842.55</v>
      </c>
      <c r="K3944" s="1">
        <f t="shared" si="244"/>
        <v>1.8870573708458915</v>
      </c>
      <c r="L3944" t="s">
        <v>37</v>
      </c>
      <c r="M3944" s="2" t="s">
        <v>170</v>
      </c>
      <c r="N3944" s="3" t="str">
        <f t="shared" si="245"/>
        <v>Aug</v>
      </c>
      <c r="O3944" t="s">
        <v>28</v>
      </c>
      <c r="P3944" t="s">
        <v>39</v>
      </c>
      <c r="Q3944" t="str">
        <f t="shared" si="246"/>
        <v>Senior</v>
      </c>
      <c r="R3944" t="str">
        <f t="shared" si="247"/>
        <v>Profit</v>
      </c>
    </row>
    <row r="3945" spans="1:18">
      <c r="A3945">
        <v>2137</v>
      </c>
      <c r="B3945" t="s">
        <v>44</v>
      </c>
      <c r="C3945">
        <v>40</v>
      </c>
      <c r="D3945" t="s">
        <v>16</v>
      </c>
      <c r="E3945" t="s">
        <v>35</v>
      </c>
      <c r="F3945" t="s">
        <v>42</v>
      </c>
      <c r="G3945">
        <v>3410.56</v>
      </c>
      <c r="H3945">
        <v>1622.62</v>
      </c>
      <c r="I3945">
        <v>4347.37</v>
      </c>
      <c r="J3945">
        <v>2724.75</v>
      </c>
      <c r="K3945" s="1">
        <f t="shared" si="244"/>
        <v>1.6792286548914719</v>
      </c>
      <c r="L3945" t="s">
        <v>19</v>
      </c>
      <c r="M3945" s="2" t="s">
        <v>246</v>
      </c>
      <c r="N3945" s="3" t="str">
        <f t="shared" si="245"/>
        <v>Jul</v>
      </c>
      <c r="O3945" t="s">
        <v>21</v>
      </c>
      <c r="P3945" t="s">
        <v>39</v>
      </c>
      <c r="Q3945" t="str">
        <f t="shared" si="246"/>
        <v>Adult</v>
      </c>
      <c r="R3945" t="str">
        <f t="shared" si="247"/>
        <v>Profit</v>
      </c>
    </row>
    <row r="3946" spans="1:18">
      <c r="A3946">
        <v>1845</v>
      </c>
      <c r="B3946" t="s">
        <v>23</v>
      </c>
      <c r="C3946">
        <v>32</v>
      </c>
      <c r="D3946" t="s">
        <v>16</v>
      </c>
      <c r="E3946" t="s">
        <v>66</v>
      </c>
      <c r="F3946" t="s">
        <v>49</v>
      </c>
      <c r="G3946">
        <v>2515.71</v>
      </c>
      <c r="H3946">
        <v>155.43</v>
      </c>
      <c r="I3946">
        <v>4347.18</v>
      </c>
      <c r="J3946">
        <v>4191.75</v>
      </c>
      <c r="K3946" s="1">
        <f t="shared" si="244"/>
        <v>26.968731905037636</v>
      </c>
      <c r="L3946" t="s">
        <v>37</v>
      </c>
      <c r="M3946" s="2" t="s">
        <v>132</v>
      </c>
      <c r="N3946" s="3" t="str">
        <f t="shared" si="245"/>
        <v>Oct</v>
      </c>
      <c r="O3946" t="s">
        <v>21</v>
      </c>
      <c r="P3946" t="s">
        <v>22</v>
      </c>
      <c r="Q3946" t="str">
        <f t="shared" si="246"/>
        <v>Adult</v>
      </c>
      <c r="R3946" t="str">
        <f t="shared" si="247"/>
        <v>Profit</v>
      </c>
    </row>
    <row r="3947" spans="1:18">
      <c r="A3947">
        <v>6515</v>
      </c>
      <c r="B3947" t="s">
        <v>52</v>
      </c>
      <c r="C3947">
        <v>34</v>
      </c>
      <c r="D3947" t="s">
        <v>24</v>
      </c>
      <c r="E3947" t="s">
        <v>57</v>
      </c>
      <c r="F3947" t="s">
        <v>42</v>
      </c>
      <c r="G3947">
        <v>3294.88</v>
      </c>
      <c r="H3947">
        <v>701.93</v>
      </c>
      <c r="I3947">
        <v>4346.12</v>
      </c>
      <c r="J3947">
        <v>3644.19</v>
      </c>
      <c r="K3947" s="1">
        <f t="shared" si="244"/>
        <v>5.1916715341985675</v>
      </c>
      <c r="L3947" t="s">
        <v>54</v>
      </c>
      <c r="M3947" s="2" t="s">
        <v>288</v>
      </c>
      <c r="N3947" s="3" t="str">
        <f t="shared" si="245"/>
        <v>May</v>
      </c>
      <c r="O3947" t="s">
        <v>21</v>
      </c>
      <c r="P3947" t="s">
        <v>22</v>
      </c>
      <c r="Q3947" t="str">
        <f t="shared" si="246"/>
        <v>Adult</v>
      </c>
      <c r="R3947" t="str">
        <f t="shared" si="247"/>
        <v>Profit</v>
      </c>
    </row>
    <row r="3948" spans="1:18">
      <c r="A3948">
        <v>921</v>
      </c>
      <c r="B3948" t="s">
        <v>92</v>
      </c>
      <c r="C3948">
        <v>49</v>
      </c>
      <c r="D3948" t="s">
        <v>16</v>
      </c>
      <c r="E3948" t="s">
        <v>66</v>
      </c>
      <c r="F3948" t="s">
        <v>18</v>
      </c>
      <c r="G3948">
        <v>3536.73</v>
      </c>
      <c r="H3948">
        <v>1913.75</v>
      </c>
      <c r="I3948">
        <v>4345.76</v>
      </c>
      <c r="J3948">
        <v>2432.0100000000002</v>
      </c>
      <c r="K3948" s="1">
        <f t="shared" si="244"/>
        <v>1.2708086218158068</v>
      </c>
      <c r="L3948" t="s">
        <v>54</v>
      </c>
      <c r="M3948" s="2" t="s">
        <v>356</v>
      </c>
      <c r="N3948" s="3" t="str">
        <f t="shared" si="245"/>
        <v>Nov</v>
      </c>
      <c r="O3948" t="s">
        <v>21</v>
      </c>
      <c r="P3948" t="s">
        <v>22</v>
      </c>
      <c r="Q3948" t="str">
        <f t="shared" si="246"/>
        <v>Senior</v>
      </c>
      <c r="R3948" t="str">
        <f t="shared" si="247"/>
        <v>Profit</v>
      </c>
    </row>
    <row r="3949" spans="1:18">
      <c r="A3949">
        <v>5535</v>
      </c>
      <c r="B3949" t="s">
        <v>34</v>
      </c>
      <c r="C3949">
        <v>40</v>
      </c>
      <c r="D3949" t="s">
        <v>16</v>
      </c>
      <c r="E3949" t="s">
        <v>66</v>
      </c>
      <c r="F3949" t="s">
        <v>49</v>
      </c>
      <c r="G3949">
        <v>3719.11</v>
      </c>
      <c r="H3949">
        <v>196.9</v>
      </c>
      <c r="I3949">
        <v>4343.74</v>
      </c>
      <c r="J3949">
        <v>4146.84</v>
      </c>
      <c r="K3949" s="1">
        <f t="shared" si="244"/>
        <v>21.060639918740478</v>
      </c>
      <c r="L3949" t="s">
        <v>37</v>
      </c>
      <c r="M3949" s="2" t="s">
        <v>323</v>
      </c>
      <c r="N3949" s="3" t="str">
        <f t="shared" si="245"/>
        <v>Nov</v>
      </c>
      <c r="O3949" t="s">
        <v>21</v>
      </c>
      <c r="P3949" t="s">
        <v>22</v>
      </c>
      <c r="Q3949" t="str">
        <f t="shared" si="246"/>
        <v>Adult</v>
      </c>
      <c r="R3949" t="str">
        <f t="shared" si="247"/>
        <v>Profit</v>
      </c>
    </row>
    <row r="3950" spans="1:18">
      <c r="A3950">
        <v>4255</v>
      </c>
      <c r="B3950" t="s">
        <v>84</v>
      </c>
      <c r="C3950">
        <v>28</v>
      </c>
      <c r="D3950" t="s">
        <v>24</v>
      </c>
      <c r="E3950" t="s">
        <v>57</v>
      </c>
      <c r="F3950" t="s">
        <v>42</v>
      </c>
      <c r="G3950">
        <v>2457.88</v>
      </c>
      <c r="H3950">
        <v>431.41</v>
      </c>
      <c r="I3950">
        <v>4343.63</v>
      </c>
      <c r="J3950">
        <v>3912.22</v>
      </c>
      <c r="K3950" s="1">
        <f t="shared" si="244"/>
        <v>9.0684499663892808</v>
      </c>
      <c r="L3950" t="s">
        <v>31</v>
      </c>
      <c r="M3950" s="2" t="s">
        <v>102</v>
      </c>
      <c r="N3950" s="3" t="str">
        <f t="shared" si="245"/>
        <v>Nov</v>
      </c>
      <c r="O3950" t="s">
        <v>21</v>
      </c>
      <c r="P3950" t="s">
        <v>39</v>
      </c>
      <c r="Q3950" t="str">
        <f t="shared" si="246"/>
        <v>Adult</v>
      </c>
      <c r="R3950" t="str">
        <f t="shared" si="247"/>
        <v>Profit</v>
      </c>
    </row>
    <row r="3951" spans="1:18">
      <c r="A3951">
        <v>7062</v>
      </c>
      <c r="B3951" t="s">
        <v>44</v>
      </c>
      <c r="C3951">
        <v>31</v>
      </c>
      <c r="D3951" t="s">
        <v>16</v>
      </c>
      <c r="E3951" t="s">
        <v>17</v>
      </c>
      <c r="F3951" t="s">
        <v>18</v>
      </c>
      <c r="G3951">
        <v>2863.96</v>
      </c>
      <c r="H3951">
        <v>51.68</v>
      </c>
      <c r="I3951">
        <v>4342.29</v>
      </c>
      <c r="J3951">
        <v>4290.6099999999997</v>
      </c>
      <c r="K3951" s="1">
        <f t="shared" si="244"/>
        <v>83.022639318885439</v>
      </c>
      <c r="L3951" t="s">
        <v>31</v>
      </c>
      <c r="M3951" s="2" t="s">
        <v>163</v>
      </c>
      <c r="N3951" s="3" t="str">
        <f t="shared" si="245"/>
        <v>Nov</v>
      </c>
      <c r="O3951" t="s">
        <v>51</v>
      </c>
      <c r="P3951" t="s">
        <v>22</v>
      </c>
      <c r="Q3951" t="str">
        <f t="shared" si="246"/>
        <v>Adult</v>
      </c>
      <c r="R3951" t="str">
        <f t="shared" si="247"/>
        <v>Profit</v>
      </c>
    </row>
    <row r="3952" spans="1:18">
      <c r="A3952">
        <v>4511</v>
      </c>
      <c r="B3952" t="s">
        <v>34</v>
      </c>
      <c r="C3952">
        <v>46</v>
      </c>
      <c r="D3952" t="s">
        <v>24</v>
      </c>
      <c r="E3952" t="s">
        <v>53</v>
      </c>
      <c r="F3952" t="s">
        <v>25</v>
      </c>
      <c r="G3952">
        <v>3188.11</v>
      </c>
      <c r="H3952">
        <v>1854.74</v>
      </c>
      <c r="I3952">
        <v>4341.04</v>
      </c>
      <c r="J3952">
        <v>2486.3000000000002</v>
      </c>
      <c r="K3952" s="1">
        <f t="shared" si="244"/>
        <v>1.3405113385164498</v>
      </c>
      <c r="L3952" t="s">
        <v>37</v>
      </c>
      <c r="M3952" s="2" t="s">
        <v>317</v>
      </c>
      <c r="N3952" s="3" t="str">
        <f t="shared" si="245"/>
        <v>Nov</v>
      </c>
      <c r="O3952" t="s">
        <v>21</v>
      </c>
      <c r="P3952" t="s">
        <v>22</v>
      </c>
      <c r="Q3952" t="str">
        <f t="shared" si="246"/>
        <v>Senior</v>
      </c>
      <c r="R3952" t="str">
        <f t="shared" si="247"/>
        <v>Profit</v>
      </c>
    </row>
    <row r="3953" spans="1:18">
      <c r="A3953">
        <v>6322</v>
      </c>
      <c r="B3953" t="s">
        <v>34</v>
      </c>
      <c r="C3953">
        <v>23</v>
      </c>
      <c r="D3953" t="s">
        <v>24</v>
      </c>
      <c r="E3953" t="s">
        <v>17</v>
      </c>
      <c r="F3953" t="s">
        <v>42</v>
      </c>
      <c r="G3953">
        <v>3440.1</v>
      </c>
      <c r="H3953">
        <v>535.85</v>
      </c>
      <c r="I3953">
        <v>4340.63</v>
      </c>
      <c r="J3953">
        <v>3804.78</v>
      </c>
      <c r="K3953" s="1">
        <f t="shared" si="244"/>
        <v>7.100457217504899</v>
      </c>
      <c r="L3953" t="s">
        <v>31</v>
      </c>
      <c r="M3953" s="2" t="s">
        <v>302</v>
      </c>
      <c r="N3953" s="3" t="str">
        <f t="shared" si="245"/>
        <v>Aug</v>
      </c>
      <c r="O3953" t="s">
        <v>33</v>
      </c>
      <c r="P3953" t="s">
        <v>22</v>
      </c>
      <c r="Q3953" t="str">
        <f t="shared" si="246"/>
        <v>Young</v>
      </c>
      <c r="R3953" t="str">
        <f t="shared" si="247"/>
        <v>Profit</v>
      </c>
    </row>
    <row r="3954" spans="1:18">
      <c r="A3954">
        <v>5940</v>
      </c>
      <c r="B3954" t="s">
        <v>29</v>
      </c>
      <c r="C3954">
        <v>47</v>
      </c>
      <c r="D3954" t="s">
        <v>24</v>
      </c>
      <c r="E3954" t="s">
        <v>53</v>
      </c>
      <c r="F3954" t="s">
        <v>18</v>
      </c>
      <c r="G3954">
        <v>2464.36</v>
      </c>
      <c r="H3954">
        <v>662.56</v>
      </c>
      <c r="I3954">
        <v>4339.63</v>
      </c>
      <c r="J3954">
        <v>3677.07</v>
      </c>
      <c r="K3954" s="1">
        <f t="shared" si="244"/>
        <v>5.5497917169765767</v>
      </c>
      <c r="L3954" t="s">
        <v>31</v>
      </c>
      <c r="M3954" s="2" t="s">
        <v>160</v>
      </c>
      <c r="N3954" s="3" t="str">
        <f t="shared" si="245"/>
        <v>Apr</v>
      </c>
      <c r="O3954" t="s">
        <v>51</v>
      </c>
      <c r="P3954" t="s">
        <v>22</v>
      </c>
      <c r="Q3954" t="str">
        <f t="shared" si="246"/>
        <v>Senior</v>
      </c>
      <c r="R3954" t="str">
        <f t="shared" si="247"/>
        <v>Profit</v>
      </c>
    </row>
    <row r="3955" spans="1:18">
      <c r="A3955">
        <v>7704</v>
      </c>
      <c r="B3955" t="s">
        <v>40</v>
      </c>
      <c r="C3955">
        <v>51</v>
      </c>
      <c r="D3955" t="s">
        <v>16</v>
      </c>
      <c r="E3955" t="s">
        <v>57</v>
      </c>
      <c r="F3955" t="s">
        <v>36</v>
      </c>
      <c r="G3955">
        <v>2718.16</v>
      </c>
      <c r="H3955">
        <v>1704.6</v>
      </c>
      <c r="I3955">
        <v>4339.41</v>
      </c>
      <c r="J3955">
        <v>2634.81</v>
      </c>
      <c r="K3955" s="1">
        <f t="shared" si="244"/>
        <v>1.5457057374164027</v>
      </c>
      <c r="L3955" t="s">
        <v>37</v>
      </c>
      <c r="M3955" s="2" t="s">
        <v>120</v>
      </c>
      <c r="N3955" s="3" t="str">
        <f t="shared" si="245"/>
        <v>Feb</v>
      </c>
      <c r="O3955" t="s">
        <v>33</v>
      </c>
      <c r="P3955" t="s">
        <v>22</v>
      </c>
      <c r="Q3955" t="str">
        <f t="shared" si="246"/>
        <v>Senior</v>
      </c>
      <c r="R3955" t="str">
        <f t="shared" si="247"/>
        <v>Profit</v>
      </c>
    </row>
    <row r="3956" spans="1:18">
      <c r="A3956">
        <v>2894</v>
      </c>
      <c r="B3956" t="s">
        <v>15</v>
      </c>
      <c r="C3956">
        <v>31</v>
      </c>
      <c r="D3956" t="s">
        <v>24</v>
      </c>
      <c r="E3956" t="s">
        <v>17</v>
      </c>
      <c r="F3956" t="s">
        <v>49</v>
      </c>
      <c r="G3956">
        <v>3042.5</v>
      </c>
      <c r="H3956">
        <v>542.13</v>
      </c>
      <c r="I3956">
        <v>4338.82</v>
      </c>
      <c r="J3956">
        <v>3796.69</v>
      </c>
      <c r="K3956" s="1">
        <f t="shared" si="244"/>
        <v>7.0032833453230774</v>
      </c>
      <c r="L3956" t="s">
        <v>19</v>
      </c>
      <c r="M3956" s="2" t="s">
        <v>72</v>
      </c>
      <c r="N3956" s="3" t="str">
        <f t="shared" si="245"/>
        <v>Oct</v>
      </c>
      <c r="O3956" t="s">
        <v>56</v>
      </c>
      <c r="P3956" t="s">
        <v>22</v>
      </c>
      <c r="Q3956" t="str">
        <f t="shared" si="246"/>
        <v>Adult</v>
      </c>
      <c r="R3956" t="str">
        <f t="shared" si="247"/>
        <v>Profit</v>
      </c>
    </row>
    <row r="3957" spans="1:18">
      <c r="A3957">
        <v>4844</v>
      </c>
      <c r="B3957" t="s">
        <v>52</v>
      </c>
      <c r="C3957">
        <v>45</v>
      </c>
      <c r="D3957" t="s">
        <v>16</v>
      </c>
      <c r="E3957" t="s">
        <v>30</v>
      </c>
      <c r="F3957" t="s">
        <v>36</v>
      </c>
      <c r="G3957">
        <v>3841.87</v>
      </c>
      <c r="H3957">
        <v>705.28</v>
      </c>
      <c r="I3957">
        <v>4336.7700000000004</v>
      </c>
      <c r="J3957">
        <v>3631.49</v>
      </c>
      <c r="K3957" s="1">
        <f t="shared" si="244"/>
        <v>5.1490046506352085</v>
      </c>
      <c r="L3957" t="s">
        <v>26</v>
      </c>
      <c r="M3957" s="2" t="s">
        <v>271</v>
      </c>
      <c r="N3957" s="3" t="str">
        <f t="shared" si="245"/>
        <v>Aug</v>
      </c>
      <c r="O3957" t="s">
        <v>51</v>
      </c>
      <c r="P3957" t="s">
        <v>22</v>
      </c>
      <c r="Q3957" t="str">
        <f t="shared" si="246"/>
        <v>Senior</v>
      </c>
      <c r="R3957" t="str">
        <f t="shared" si="247"/>
        <v>Profit</v>
      </c>
    </row>
    <row r="3958" spans="1:18">
      <c r="A3958">
        <v>2390</v>
      </c>
      <c r="B3958" t="s">
        <v>23</v>
      </c>
      <c r="C3958">
        <v>60</v>
      </c>
      <c r="D3958" t="s">
        <v>16</v>
      </c>
      <c r="E3958" t="s">
        <v>30</v>
      </c>
      <c r="F3958" t="s">
        <v>42</v>
      </c>
      <c r="G3958">
        <v>2422.44</v>
      </c>
      <c r="H3958">
        <v>860.15</v>
      </c>
      <c r="I3958">
        <v>4336.68</v>
      </c>
      <c r="J3958">
        <v>3476.53</v>
      </c>
      <c r="K3958" s="1">
        <f t="shared" si="244"/>
        <v>4.0417717839911651</v>
      </c>
      <c r="L3958" t="s">
        <v>19</v>
      </c>
      <c r="M3958" s="2" t="s">
        <v>75</v>
      </c>
      <c r="N3958" s="3" t="str">
        <f t="shared" si="245"/>
        <v>Mar</v>
      </c>
      <c r="O3958" t="s">
        <v>28</v>
      </c>
      <c r="P3958" t="s">
        <v>39</v>
      </c>
      <c r="Q3958" t="str">
        <f t="shared" si="246"/>
        <v>Senior</v>
      </c>
      <c r="R3958" t="str">
        <f t="shared" si="247"/>
        <v>Profit</v>
      </c>
    </row>
    <row r="3959" spans="1:18">
      <c r="A3959">
        <v>7200</v>
      </c>
      <c r="B3959" t="s">
        <v>29</v>
      </c>
      <c r="C3959">
        <v>59</v>
      </c>
      <c r="D3959" t="s">
        <v>24</v>
      </c>
      <c r="E3959" t="s">
        <v>59</v>
      </c>
      <c r="F3959" t="s">
        <v>42</v>
      </c>
      <c r="G3959">
        <v>3921.01</v>
      </c>
      <c r="H3959">
        <v>108.95</v>
      </c>
      <c r="I3959">
        <v>4335.6899999999996</v>
      </c>
      <c r="J3959">
        <v>4226.74</v>
      </c>
      <c r="K3959" s="1">
        <f t="shared" si="244"/>
        <v>38.795227168425882</v>
      </c>
      <c r="L3959" t="s">
        <v>31</v>
      </c>
      <c r="M3959" s="2" t="s">
        <v>27</v>
      </c>
      <c r="N3959" s="3" t="str">
        <f t="shared" si="245"/>
        <v>Mar</v>
      </c>
      <c r="O3959" t="s">
        <v>28</v>
      </c>
      <c r="P3959" t="s">
        <v>22</v>
      </c>
      <c r="Q3959" t="str">
        <f t="shared" si="246"/>
        <v>Senior</v>
      </c>
      <c r="R3959" t="str">
        <f t="shared" si="247"/>
        <v>Profit</v>
      </c>
    </row>
    <row r="3960" spans="1:18">
      <c r="A3960">
        <v>1831</v>
      </c>
      <c r="B3960" t="s">
        <v>47</v>
      </c>
      <c r="C3960">
        <v>49</v>
      </c>
      <c r="D3960" t="s">
        <v>16</v>
      </c>
      <c r="E3960" t="s">
        <v>53</v>
      </c>
      <c r="F3960" t="s">
        <v>42</v>
      </c>
      <c r="G3960">
        <v>3523.29</v>
      </c>
      <c r="H3960">
        <v>1147.1500000000001</v>
      </c>
      <c r="I3960">
        <v>4335.51</v>
      </c>
      <c r="J3960">
        <v>3188.36</v>
      </c>
      <c r="K3960" s="1">
        <f t="shared" si="244"/>
        <v>2.7793749727585757</v>
      </c>
      <c r="L3960" t="s">
        <v>26</v>
      </c>
      <c r="M3960" s="2" t="s">
        <v>148</v>
      </c>
      <c r="N3960" s="3" t="str">
        <f t="shared" si="245"/>
        <v>Sep</v>
      </c>
      <c r="O3960" t="s">
        <v>56</v>
      </c>
      <c r="P3960" t="s">
        <v>22</v>
      </c>
      <c r="Q3960" t="str">
        <f t="shared" si="246"/>
        <v>Senior</v>
      </c>
      <c r="R3960" t="str">
        <f t="shared" si="247"/>
        <v>Profit</v>
      </c>
    </row>
    <row r="3961" spans="1:18">
      <c r="A3961">
        <v>9558</v>
      </c>
      <c r="B3961" t="s">
        <v>23</v>
      </c>
      <c r="C3961">
        <v>23</v>
      </c>
      <c r="D3961" t="s">
        <v>16</v>
      </c>
      <c r="E3961" t="s">
        <v>35</v>
      </c>
      <c r="F3961" t="s">
        <v>42</v>
      </c>
      <c r="G3961">
        <v>2798.4</v>
      </c>
      <c r="H3961">
        <v>1310.95</v>
      </c>
      <c r="I3961">
        <v>4334.8599999999997</v>
      </c>
      <c r="J3961">
        <v>3023.91</v>
      </c>
      <c r="K3961" s="1">
        <f t="shared" si="244"/>
        <v>2.3066554788512144</v>
      </c>
      <c r="L3961" t="s">
        <v>26</v>
      </c>
      <c r="M3961" s="2" t="s">
        <v>374</v>
      </c>
      <c r="N3961" s="3" t="str">
        <f t="shared" si="245"/>
        <v>Apr</v>
      </c>
      <c r="O3961" t="s">
        <v>56</v>
      </c>
      <c r="P3961" t="s">
        <v>22</v>
      </c>
      <c r="Q3961" t="str">
        <f t="shared" si="246"/>
        <v>Young</v>
      </c>
      <c r="R3961" t="str">
        <f t="shared" si="247"/>
        <v>Profit</v>
      </c>
    </row>
    <row r="3962" spans="1:18">
      <c r="A3962">
        <v>665</v>
      </c>
      <c r="B3962" t="s">
        <v>92</v>
      </c>
      <c r="C3962">
        <v>36</v>
      </c>
      <c r="D3962" t="s">
        <v>16</v>
      </c>
      <c r="E3962" t="s">
        <v>17</v>
      </c>
      <c r="F3962" t="s">
        <v>49</v>
      </c>
      <c r="G3962">
        <v>2982.42</v>
      </c>
      <c r="H3962">
        <v>1564.15</v>
      </c>
      <c r="I3962">
        <v>4334.04</v>
      </c>
      <c r="J3962">
        <v>2769.89</v>
      </c>
      <c r="K3962" s="1">
        <f t="shared" si="244"/>
        <v>1.7708595722916598</v>
      </c>
      <c r="L3962" t="s">
        <v>19</v>
      </c>
      <c r="M3962" s="2" t="s">
        <v>262</v>
      </c>
      <c r="N3962" s="3" t="str">
        <f t="shared" si="245"/>
        <v>Jan</v>
      </c>
      <c r="O3962" t="s">
        <v>51</v>
      </c>
      <c r="P3962" t="s">
        <v>39</v>
      </c>
      <c r="Q3962" t="str">
        <f t="shared" si="246"/>
        <v>Adult</v>
      </c>
      <c r="R3962" t="str">
        <f t="shared" si="247"/>
        <v>Profit</v>
      </c>
    </row>
    <row r="3963" spans="1:18">
      <c r="A3963">
        <v>7082</v>
      </c>
      <c r="B3963" t="s">
        <v>92</v>
      </c>
      <c r="C3963">
        <v>46</v>
      </c>
      <c r="D3963" t="s">
        <v>24</v>
      </c>
      <c r="E3963" t="s">
        <v>66</v>
      </c>
      <c r="F3963" t="s">
        <v>18</v>
      </c>
      <c r="G3963">
        <v>2482.6999999999998</v>
      </c>
      <c r="H3963">
        <v>840.63</v>
      </c>
      <c r="I3963">
        <v>4333.8100000000004</v>
      </c>
      <c r="J3963">
        <v>3493.18</v>
      </c>
      <c r="K3963" s="1">
        <f t="shared" si="244"/>
        <v>4.1554310457632964</v>
      </c>
      <c r="L3963" t="s">
        <v>37</v>
      </c>
      <c r="M3963" s="2" t="s">
        <v>176</v>
      </c>
      <c r="N3963" s="3" t="str">
        <f t="shared" si="245"/>
        <v>May</v>
      </c>
      <c r="O3963" t="s">
        <v>28</v>
      </c>
      <c r="P3963" t="s">
        <v>39</v>
      </c>
      <c r="Q3963" t="str">
        <f t="shared" si="246"/>
        <v>Senior</v>
      </c>
      <c r="R3963" t="str">
        <f t="shared" si="247"/>
        <v>Profit</v>
      </c>
    </row>
    <row r="3964" spans="1:18">
      <c r="A3964">
        <v>2443</v>
      </c>
      <c r="B3964" t="s">
        <v>92</v>
      </c>
      <c r="C3964">
        <v>46</v>
      </c>
      <c r="D3964" t="s">
        <v>24</v>
      </c>
      <c r="E3964" t="s">
        <v>59</v>
      </c>
      <c r="F3964" t="s">
        <v>18</v>
      </c>
      <c r="G3964">
        <v>3245.45</v>
      </c>
      <c r="H3964">
        <v>1375.69</v>
      </c>
      <c r="I3964">
        <v>4333.7700000000004</v>
      </c>
      <c r="J3964">
        <v>2958.08</v>
      </c>
      <c r="K3964" s="1">
        <f t="shared" si="244"/>
        <v>2.1502518736052454</v>
      </c>
      <c r="L3964" t="s">
        <v>19</v>
      </c>
      <c r="M3964" s="2" t="s">
        <v>149</v>
      </c>
      <c r="N3964" s="3" t="str">
        <f t="shared" si="245"/>
        <v>Mar</v>
      </c>
      <c r="O3964" t="s">
        <v>28</v>
      </c>
      <c r="P3964" t="s">
        <v>22</v>
      </c>
      <c r="Q3964" t="str">
        <f t="shared" si="246"/>
        <v>Senior</v>
      </c>
      <c r="R3964" t="str">
        <f t="shared" si="247"/>
        <v>Profit</v>
      </c>
    </row>
    <row r="3965" spans="1:18">
      <c r="A3965">
        <v>9307</v>
      </c>
      <c r="B3965" t="s">
        <v>44</v>
      </c>
      <c r="C3965">
        <v>52</v>
      </c>
      <c r="D3965" t="s">
        <v>24</v>
      </c>
      <c r="E3965" t="s">
        <v>66</v>
      </c>
      <c r="F3965" t="s">
        <v>49</v>
      </c>
      <c r="G3965">
        <v>2837.84</v>
      </c>
      <c r="H3965">
        <v>1010.19</v>
      </c>
      <c r="I3965">
        <v>4333.59</v>
      </c>
      <c r="J3965">
        <v>3323.4</v>
      </c>
      <c r="K3965" s="1">
        <f t="shared" si="244"/>
        <v>3.2898761619101355</v>
      </c>
      <c r="L3965" t="s">
        <v>26</v>
      </c>
      <c r="M3965" s="2" t="s">
        <v>89</v>
      </c>
      <c r="N3965" s="3" t="str">
        <f t="shared" si="245"/>
        <v>Apr</v>
      </c>
      <c r="O3965" t="s">
        <v>33</v>
      </c>
      <c r="P3965" t="s">
        <v>39</v>
      </c>
      <c r="Q3965" t="str">
        <f t="shared" si="246"/>
        <v>Senior</v>
      </c>
      <c r="R3965" t="str">
        <f t="shared" si="247"/>
        <v>Profit</v>
      </c>
    </row>
    <row r="3966" spans="1:18">
      <c r="A3966">
        <v>5583</v>
      </c>
      <c r="B3966" t="s">
        <v>29</v>
      </c>
      <c r="C3966">
        <v>47</v>
      </c>
      <c r="D3966" t="s">
        <v>16</v>
      </c>
      <c r="E3966" t="s">
        <v>66</v>
      </c>
      <c r="F3966" t="s">
        <v>42</v>
      </c>
      <c r="G3966">
        <v>2657.14</v>
      </c>
      <c r="H3966">
        <v>62.65</v>
      </c>
      <c r="I3966">
        <v>4331.8500000000004</v>
      </c>
      <c r="J3966">
        <v>4269.2</v>
      </c>
      <c r="K3966" s="1">
        <f t="shared" si="244"/>
        <v>68.143655227454104</v>
      </c>
      <c r="L3966" t="s">
        <v>26</v>
      </c>
      <c r="M3966" s="2" t="s">
        <v>338</v>
      </c>
      <c r="N3966" s="3" t="str">
        <f t="shared" si="245"/>
        <v>Jun</v>
      </c>
      <c r="O3966" t="s">
        <v>51</v>
      </c>
      <c r="P3966" t="s">
        <v>22</v>
      </c>
      <c r="Q3966" t="str">
        <f t="shared" si="246"/>
        <v>Senior</v>
      </c>
      <c r="R3966" t="str">
        <f t="shared" si="247"/>
        <v>Profit</v>
      </c>
    </row>
    <row r="3967" spans="1:18">
      <c r="A3967">
        <v>7799</v>
      </c>
      <c r="B3967" t="s">
        <v>23</v>
      </c>
      <c r="C3967">
        <v>55</v>
      </c>
      <c r="D3967" t="s">
        <v>24</v>
      </c>
      <c r="E3967" t="s">
        <v>53</v>
      </c>
      <c r="F3967" t="s">
        <v>42</v>
      </c>
      <c r="G3967">
        <v>3214.7</v>
      </c>
      <c r="H3967">
        <v>175.39</v>
      </c>
      <c r="I3967">
        <v>4331.59</v>
      </c>
      <c r="J3967">
        <v>4156.2</v>
      </c>
      <c r="K3967" s="1">
        <f t="shared" si="244"/>
        <v>23.696904042419749</v>
      </c>
      <c r="L3967" t="s">
        <v>37</v>
      </c>
      <c r="M3967" s="2" t="s">
        <v>313</v>
      </c>
      <c r="N3967" s="3" t="str">
        <f t="shared" si="245"/>
        <v>Feb</v>
      </c>
      <c r="O3967" t="s">
        <v>51</v>
      </c>
      <c r="P3967" t="s">
        <v>22</v>
      </c>
      <c r="Q3967" t="str">
        <f t="shared" si="246"/>
        <v>Senior</v>
      </c>
      <c r="R3967" t="str">
        <f t="shared" si="247"/>
        <v>Profit</v>
      </c>
    </row>
    <row r="3968" spans="1:18">
      <c r="A3968">
        <v>5465</v>
      </c>
      <c r="B3968" t="s">
        <v>44</v>
      </c>
      <c r="C3968">
        <v>52</v>
      </c>
      <c r="D3968" t="s">
        <v>16</v>
      </c>
      <c r="E3968" t="s">
        <v>53</v>
      </c>
      <c r="F3968" t="s">
        <v>36</v>
      </c>
      <c r="G3968">
        <v>2913.7</v>
      </c>
      <c r="H3968">
        <v>1492.98</v>
      </c>
      <c r="I3968">
        <v>4330.83</v>
      </c>
      <c r="J3968">
        <v>2837.85</v>
      </c>
      <c r="K3968" s="1">
        <f t="shared" si="244"/>
        <v>1.9007957239882649</v>
      </c>
      <c r="L3968" t="s">
        <v>37</v>
      </c>
      <c r="M3968" s="2" t="s">
        <v>93</v>
      </c>
      <c r="N3968" s="3" t="str">
        <f t="shared" si="245"/>
        <v>Apr</v>
      </c>
      <c r="O3968" t="s">
        <v>28</v>
      </c>
      <c r="P3968" t="s">
        <v>39</v>
      </c>
      <c r="Q3968" t="str">
        <f t="shared" si="246"/>
        <v>Senior</v>
      </c>
      <c r="R3968" t="str">
        <f t="shared" si="247"/>
        <v>Profit</v>
      </c>
    </row>
    <row r="3969" spans="1:18">
      <c r="A3969">
        <v>2208</v>
      </c>
      <c r="B3969" t="s">
        <v>34</v>
      </c>
      <c r="C3969">
        <v>55</v>
      </c>
      <c r="D3969" t="s">
        <v>24</v>
      </c>
      <c r="E3969" t="s">
        <v>53</v>
      </c>
      <c r="F3969" t="s">
        <v>36</v>
      </c>
      <c r="G3969">
        <v>2576.48</v>
      </c>
      <c r="H3969">
        <v>724.24</v>
      </c>
      <c r="I3969">
        <v>4330.46</v>
      </c>
      <c r="J3969">
        <v>3606.22</v>
      </c>
      <c r="K3969" s="1">
        <f t="shared" si="244"/>
        <v>4.9793162487573177</v>
      </c>
      <c r="L3969" t="s">
        <v>26</v>
      </c>
      <c r="M3969" s="2" t="s">
        <v>128</v>
      </c>
      <c r="N3969" s="3" t="str">
        <f t="shared" si="245"/>
        <v>Dec</v>
      </c>
      <c r="O3969" t="s">
        <v>56</v>
      </c>
      <c r="P3969" t="s">
        <v>39</v>
      </c>
      <c r="Q3969" t="str">
        <f t="shared" si="246"/>
        <v>Senior</v>
      </c>
      <c r="R3969" t="str">
        <f t="shared" si="247"/>
        <v>Profit</v>
      </c>
    </row>
    <row r="3970" spans="1:18">
      <c r="A3970">
        <v>3111</v>
      </c>
      <c r="B3970" t="s">
        <v>29</v>
      </c>
      <c r="C3970">
        <v>60</v>
      </c>
      <c r="D3970" t="s">
        <v>16</v>
      </c>
      <c r="E3970" t="s">
        <v>17</v>
      </c>
      <c r="F3970" t="s">
        <v>25</v>
      </c>
      <c r="G3970">
        <v>3815.67</v>
      </c>
      <c r="H3970">
        <v>622.66</v>
      </c>
      <c r="I3970">
        <v>4330.4399999999996</v>
      </c>
      <c r="J3970">
        <v>3707.78</v>
      </c>
      <c r="K3970" s="1">
        <f t="shared" ref="K3970:K4033" si="248">J3970/H3970</f>
        <v>5.9547425561301521</v>
      </c>
      <c r="L3970" t="s">
        <v>54</v>
      </c>
      <c r="M3970" s="2" t="s">
        <v>179</v>
      </c>
      <c r="N3970" s="3" t="str">
        <f t="shared" ref="N3970:N4033" si="249">TEXT(M3970,"MMM")</f>
        <v>Jan</v>
      </c>
      <c r="O3970" t="s">
        <v>21</v>
      </c>
      <c r="P3970" t="s">
        <v>22</v>
      </c>
      <c r="Q3970" t="str">
        <f t="shared" ref="Q3970:Q4033" si="250">IF(C3970&gt;=18,IF(C3970&lt;=25,"Young",IF(C3970&lt;=40,"Adult",IF(C3970&lt;=60,"Senior",""))),"")</f>
        <v>Senior</v>
      </c>
      <c r="R3970" t="str">
        <f t="shared" ref="R3970:R4033" si="251">IF(J3970&gt;0,"Profit","Loss")</f>
        <v>Profit</v>
      </c>
    </row>
    <row r="3971" spans="1:18">
      <c r="A3971">
        <v>7072</v>
      </c>
      <c r="B3971" t="s">
        <v>15</v>
      </c>
      <c r="C3971">
        <v>18</v>
      </c>
      <c r="D3971" t="s">
        <v>16</v>
      </c>
      <c r="E3971" t="s">
        <v>41</v>
      </c>
      <c r="F3971" t="s">
        <v>42</v>
      </c>
      <c r="G3971">
        <v>2867.95</v>
      </c>
      <c r="H3971">
        <v>1746.27</v>
      </c>
      <c r="I3971">
        <v>4329.84</v>
      </c>
      <c r="J3971">
        <v>2583.5700000000002</v>
      </c>
      <c r="K3971" s="1">
        <f t="shared" si="248"/>
        <v>1.4794791183493963</v>
      </c>
      <c r="L3971" t="s">
        <v>31</v>
      </c>
      <c r="M3971" s="2" t="s">
        <v>360</v>
      </c>
      <c r="N3971" s="3" t="str">
        <f t="shared" si="249"/>
        <v>Aug</v>
      </c>
      <c r="O3971" t="s">
        <v>56</v>
      </c>
      <c r="P3971" t="s">
        <v>22</v>
      </c>
      <c r="Q3971" t="str">
        <f t="shared" si="250"/>
        <v>Young</v>
      </c>
      <c r="R3971" t="str">
        <f t="shared" si="251"/>
        <v>Profit</v>
      </c>
    </row>
    <row r="3972" spans="1:18">
      <c r="A3972">
        <v>5741</v>
      </c>
      <c r="B3972" t="s">
        <v>15</v>
      </c>
      <c r="C3972">
        <v>31</v>
      </c>
      <c r="D3972" t="s">
        <v>24</v>
      </c>
      <c r="E3972" t="s">
        <v>66</v>
      </c>
      <c r="F3972" t="s">
        <v>18</v>
      </c>
      <c r="G3972">
        <v>3263.76</v>
      </c>
      <c r="H3972">
        <v>1138.04</v>
      </c>
      <c r="I3972">
        <v>4329.16</v>
      </c>
      <c r="J3972">
        <v>3191.12</v>
      </c>
      <c r="K3972" s="1">
        <f t="shared" si="248"/>
        <v>2.8040490668166322</v>
      </c>
      <c r="L3972" t="s">
        <v>19</v>
      </c>
      <c r="M3972" s="2" t="s">
        <v>308</v>
      </c>
      <c r="N3972" s="3" t="str">
        <f t="shared" si="249"/>
        <v>Jul</v>
      </c>
      <c r="O3972" t="s">
        <v>33</v>
      </c>
      <c r="P3972" t="s">
        <v>22</v>
      </c>
      <c r="Q3972" t="str">
        <f t="shared" si="250"/>
        <v>Adult</v>
      </c>
      <c r="R3972" t="str">
        <f t="shared" si="251"/>
        <v>Profit</v>
      </c>
    </row>
    <row r="3973" spans="1:18">
      <c r="A3973">
        <v>8970</v>
      </c>
      <c r="B3973" t="s">
        <v>44</v>
      </c>
      <c r="C3973">
        <v>28</v>
      </c>
      <c r="D3973" t="s">
        <v>16</v>
      </c>
      <c r="E3973" t="s">
        <v>35</v>
      </c>
      <c r="F3973" t="s">
        <v>49</v>
      </c>
      <c r="G3973">
        <v>2529.62</v>
      </c>
      <c r="H3973">
        <v>1883.68</v>
      </c>
      <c r="I3973">
        <v>4329.1400000000003</v>
      </c>
      <c r="J3973">
        <v>2445.46</v>
      </c>
      <c r="K3973" s="1">
        <f t="shared" si="248"/>
        <v>1.2982353690648092</v>
      </c>
      <c r="L3973" t="s">
        <v>54</v>
      </c>
      <c r="M3973" s="2" t="s">
        <v>166</v>
      </c>
      <c r="N3973" s="3" t="str">
        <f t="shared" si="249"/>
        <v>Sep</v>
      </c>
      <c r="O3973" t="s">
        <v>28</v>
      </c>
      <c r="P3973" t="s">
        <v>22</v>
      </c>
      <c r="Q3973" t="str">
        <f t="shared" si="250"/>
        <v>Adult</v>
      </c>
      <c r="R3973" t="str">
        <f t="shared" si="251"/>
        <v>Profit</v>
      </c>
    </row>
    <row r="3974" spans="1:18">
      <c r="A3974">
        <v>3609</v>
      </c>
      <c r="B3974" t="s">
        <v>40</v>
      </c>
      <c r="C3974">
        <v>48</v>
      </c>
      <c r="D3974" t="s">
        <v>24</v>
      </c>
      <c r="E3974" t="s">
        <v>66</v>
      </c>
      <c r="F3974" t="s">
        <v>25</v>
      </c>
      <c r="G3974">
        <v>3928.87</v>
      </c>
      <c r="H3974">
        <v>647.22</v>
      </c>
      <c r="I3974">
        <v>4329.1099999999997</v>
      </c>
      <c r="J3974">
        <v>3681.89</v>
      </c>
      <c r="K3974" s="1">
        <f t="shared" si="248"/>
        <v>5.6887766138252829</v>
      </c>
      <c r="L3974" t="s">
        <v>26</v>
      </c>
      <c r="M3974" s="2" t="s">
        <v>353</v>
      </c>
      <c r="N3974" s="3" t="str">
        <f t="shared" si="249"/>
        <v>Dec</v>
      </c>
      <c r="O3974" t="s">
        <v>21</v>
      </c>
      <c r="P3974" t="s">
        <v>39</v>
      </c>
      <c r="Q3974" t="str">
        <f t="shared" si="250"/>
        <v>Senior</v>
      </c>
      <c r="R3974" t="str">
        <f t="shared" si="251"/>
        <v>Profit</v>
      </c>
    </row>
    <row r="3975" spans="1:18">
      <c r="A3975">
        <v>8174</v>
      </c>
      <c r="B3975" t="s">
        <v>84</v>
      </c>
      <c r="C3975">
        <v>20</v>
      </c>
      <c r="D3975" t="s">
        <v>24</v>
      </c>
      <c r="E3975" t="s">
        <v>17</v>
      </c>
      <c r="F3975" t="s">
        <v>42</v>
      </c>
      <c r="G3975">
        <v>3707.81</v>
      </c>
      <c r="H3975">
        <v>345.67</v>
      </c>
      <c r="I3975">
        <v>4328.38</v>
      </c>
      <c r="J3975">
        <v>3982.71</v>
      </c>
      <c r="K3975" s="1">
        <f t="shared" si="248"/>
        <v>11.521711458905893</v>
      </c>
      <c r="L3975" t="s">
        <v>26</v>
      </c>
      <c r="M3975" s="2" t="s">
        <v>333</v>
      </c>
      <c r="N3975" s="3" t="str">
        <f t="shared" si="249"/>
        <v>Mar</v>
      </c>
      <c r="O3975" t="s">
        <v>21</v>
      </c>
      <c r="P3975" t="s">
        <v>39</v>
      </c>
      <c r="Q3975" t="str">
        <f t="shared" si="250"/>
        <v>Young</v>
      </c>
      <c r="R3975" t="str">
        <f t="shared" si="251"/>
        <v>Profit</v>
      </c>
    </row>
    <row r="3976" spans="1:18">
      <c r="A3976">
        <v>5879</v>
      </c>
      <c r="B3976" t="s">
        <v>23</v>
      </c>
      <c r="C3976">
        <v>52</v>
      </c>
      <c r="D3976" t="s">
        <v>16</v>
      </c>
      <c r="E3976" t="s">
        <v>35</v>
      </c>
      <c r="F3976" t="s">
        <v>25</v>
      </c>
      <c r="G3976">
        <v>3601.23</v>
      </c>
      <c r="H3976">
        <v>433.8</v>
      </c>
      <c r="I3976">
        <v>4326.74</v>
      </c>
      <c r="J3976">
        <v>3892.94</v>
      </c>
      <c r="K3976" s="1">
        <f t="shared" si="248"/>
        <v>8.974043337943753</v>
      </c>
      <c r="L3976" t="s">
        <v>26</v>
      </c>
      <c r="M3976" s="2" t="s">
        <v>88</v>
      </c>
      <c r="N3976" s="3" t="str">
        <f t="shared" si="249"/>
        <v>Dec</v>
      </c>
      <c r="O3976" t="s">
        <v>33</v>
      </c>
      <c r="P3976" t="s">
        <v>39</v>
      </c>
      <c r="Q3976" t="str">
        <f t="shared" si="250"/>
        <v>Senior</v>
      </c>
      <c r="R3976" t="str">
        <f t="shared" si="251"/>
        <v>Profit</v>
      </c>
    </row>
    <row r="3977" spans="1:18">
      <c r="A3977">
        <v>5070</v>
      </c>
      <c r="B3977" t="s">
        <v>40</v>
      </c>
      <c r="C3977">
        <v>30</v>
      </c>
      <c r="D3977" t="s">
        <v>24</v>
      </c>
      <c r="E3977" t="s">
        <v>30</v>
      </c>
      <c r="F3977" t="s">
        <v>49</v>
      </c>
      <c r="G3977">
        <v>3056.27</v>
      </c>
      <c r="H3977">
        <v>1330.88</v>
      </c>
      <c r="I3977">
        <v>4324.0600000000004</v>
      </c>
      <c r="J3977">
        <v>2993.18</v>
      </c>
      <c r="K3977" s="1">
        <f t="shared" si="248"/>
        <v>2.2490232026929546</v>
      </c>
      <c r="L3977" t="s">
        <v>31</v>
      </c>
      <c r="M3977" s="2" t="s">
        <v>254</v>
      </c>
      <c r="N3977" s="3" t="str">
        <f t="shared" si="249"/>
        <v>Dec</v>
      </c>
      <c r="O3977" t="s">
        <v>51</v>
      </c>
      <c r="P3977" t="s">
        <v>39</v>
      </c>
      <c r="Q3977" t="str">
        <f t="shared" si="250"/>
        <v>Adult</v>
      </c>
      <c r="R3977" t="str">
        <f t="shared" si="251"/>
        <v>Profit</v>
      </c>
    </row>
    <row r="3978" spans="1:18">
      <c r="A3978">
        <v>8079</v>
      </c>
      <c r="B3978" t="s">
        <v>52</v>
      </c>
      <c r="C3978">
        <v>29</v>
      </c>
      <c r="D3978" t="s">
        <v>24</v>
      </c>
      <c r="E3978" t="s">
        <v>53</v>
      </c>
      <c r="F3978" t="s">
        <v>42</v>
      </c>
      <c r="G3978">
        <v>3652.05</v>
      </c>
      <c r="H3978">
        <v>1541.49</v>
      </c>
      <c r="I3978">
        <v>4323.43</v>
      </c>
      <c r="J3978">
        <v>2781.94</v>
      </c>
      <c r="K3978" s="1">
        <f t="shared" si="248"/>
        <v>1.8047084314526853</v>
      </c>
      <c r="L3978" t="s">
        <v>26</v>
      </c>
      <c r="M3978" s="2" t="s">
        <v>373</v>
      </c>
      <c r="N3978" s="3" t="str">
        <f t="shared" si="249"/>
        <v>Nov</v>
      </c>
      <c r="O3978" t="s">
        <v>21</v>
      </c>
      <c r="P3978" t="s">
        <v>39</v>
      </c>
      <c r="Q3978" t="str">
        <f t="shared" si="250"/>
        <v>Adult</v>
      </c>
      <c r="R3978" t="str">
        <f t="shared" si="251"/>
        <v>Profit</v>
      </c>
    </row>
    <row r="3979" spans="1:18">
      <c r="A3979">
        <v>6068</v>
      </c>
      <c r="B3979" t="s">
        <v>44</v>
      </c>
      <c r="C3979">
        <v>32</v>
      </c>
      <c r="D3979" t="s">
        <v>16</v>
      </c>
      <c r="E3979" t="s">
        <v>57</v>
      </c>
      <c r="F3979" t="s">
        <v>25</v>
      </c>
      <c r="G3979">
        <v>2927.62</v>
      </c>
      <c r="H3979">
        <v>772.56</v>
      </c>
      <c r="I3979">
        <v>4322.01</v>
      </c>
      <c r="J3979">
        <v>3549.45</v>
      </c>
      <c r="K3979" s="1">
        <f t="shared" si="248"/>
        <v>4.5944004349176764</v>
      </c>
      <c r="L3979" t="s">
        <v>19</v>
      </c>
      <c r="M3979" s="2" t="s">
        <v>144</v>
      </c>
      <c r="N3979" s="3" t="str">
        <f t="shared" si="249"/>
        <v>Jun</v>
      </c>
      <c r="O3979" t="s">
        <v>28</v>
      </c>
      <c r="P3979" t="s">
        <v>22</v>
      </c>
      <c r="Q3979" t="str">
        <f t="shared" si="250"/>
        <v>Adult</v>
      </c>
      <c r="R3979" t="str">
        <f t="shared" si="251"/>
        <v>Profit</v>
      </c>
    </row>
    <row r="3980" spans="1:18">
      <c r="A3980">
        <v>2473</v>
      </c>
      <c r="B3980" t="s">
        <v>52</v>
      </c>
      <c r="C3980">
        <v>35</v>
      </c>
      <c r="D3980" t="s">
        <v>16</v>
      </c>
      <c r="E3980" t="s">
        <v>53</v>
      </c>
      <c r="F3980" t="s">
        <v>18</v>
      </c>
      <c r="G3980">
        <v>3916.53</v>
      </c>
      <c r="H3980">
        <v>1337.8</v>
      </c>
      <c r="I3980">
        <v>4321.47</v>
      </c>
      <c r="J3980">
        <v>2983.67</v>
      </c>
      <c r="K3980" s="1">
        <f t="shared" si="248"/>
        <v>2.2302810584541786</v>
      </c>
      <c r="L3980" t="s">
        <v>54</v>
      </c>
      <c r="M3980" s="2" t="s">
        <v>413</v>
      </c>
      <c r="N3980" s="3" t="str">
        <f t="shared" si="249"/>
        <v>Dec</v>
      </c>
      <c r="O3980" t="s">
        <v>21</v>
      </c>
      <c r="P3980" t="s">
        <v>22</v>
      </c>
      <c r="Q3980" t="str">
        <f t="shared" si="250"/>
        <v>Adult</v>
      </c>
      <c r="R3980" t="str">
        <f t="shared" si="251"/>
        <v>Profit</v>
      </c>
    </row>
    <row r="3981" spans="1:18">
      <c r="A3981">
        <v>9354</v>
      </c>
      <c r="B3981" t="s">
        <v>92</v>
      </c>
      <c r="C3981">
        <v>21</v>
      </c>
      <c r="D3981" t="s">
        <v>24</v>
      </c>
      <c r="E3981" t="s">
        <v>30</v>
      </c>
      <c r="F3981" t="s">
        <v>42</v>
      </c>
      <c r="G3981">
        <v>3389.33</v>
      </c>
      <c r="H3981">
        <v>895.95</v>
      </c>
      <c r="I3981">
        <v>4320.83</v>
      </c>
      <c r="J3981">
        <v>3424.88</v>
      </c>
      <c r="K3981" s="1">
        <f t="shared" si="248"/>
        <v>3.822624030358837</v>
      </c>
      <c r="L3981" t="s">
        <v>31</v>
      </c>
      <c r="M3981" s="2" t="s">
        <v>107</v>
      </c>
      <c r="N3981" s="3" t="str">
        <f t="shared" si="249"/>
        <v>Apr</v>
      </c>
      <c r="O3981" t="s">
        <v>33</v>
      </c>
      <c r="P3981" t="s">
        <v>39</v>
      </c>
      <c r="Q3981" t="str">
        <f t="shared" si="250"/>
        <v>Young</v>
      </c>
      <c r="R3981" t="str">
        <f t="shared" si="251"/>
        <v>Profit</v>
      </c>
    </row>
    <row r="3982" spans="1:18">
      <c r="A3982">
        <v>4251</v>
      </c>
      <c r="B3982" t="s">
        <v>44</v>
      </c>
      <c r="C3982">
        <v>20</v>
      </c>
      <c r="D3982" t="s">
        <v>24</v>
      </c>
      <c r="E3982" t="s">
        <v>30</v>
      </c>
      <c r="F3982" t="s">
        <v>42</v>
      </c>
      <c r="G3982">
        <v>3455.59</v>
      </c>
      <c r="H3982">
        <v>1620.59</v>
      </c>
      <c r="I3982">
        <v>4320.45</v>
      </c>
      <c r="J3982">
        <v>2699.86</v>
      </c>
      <c r="K3982" s="1">
        <f t="shared" si="248"/>
        <v>1.6659735034771288</v>
      </c>
      <c r="L3982" t="s">
        <v>19</v>
      </c>
      <c r="M3982" s="2" t="s">
        <v>88</v>
      </c>
      <c r="N3982" s="3" t="str">
        <f t="shared" si="249"/>
        <v>Dec</v>
      </c>
      <c r="O3982" t="s">
        <v>51</v>
      </c>
      <c r="P3982" t="s">
        <v>39</v>
      </c>
      <c r="Q3982" t="str">
        <f t="shared" si="250"/>
        <v>Young</v>
      </c>
      <c r="R3982" t="str">
        <f t="shared" si="251"/>
        <v>Profit</v>
      </c>
    </row>
    <row r="3983" spans="1:18">
      <c r="A3983">
        <v>6173</v>
      </c>
      <c r="B3983" t="s">
        <v>84</v>
      </c>
      <c r="C3983">
        <v>39</v>
      </c>
      <c r="D3983" t="s">
        <v>24</v>
      </c>
      <c r="E3983" t="s">
        <v>41</v>
      </c>
      <c r="F3983" t="s">
        <v>42</v>
      </c>
      <c r="G3983">
        <v>3841.33</v>
      </c>
      <c r="H3983">
        <v>1939.87</v>
      </c>
      <c r="I3983">
        <v>4320.4399999999996</v>
      </c>
      <c r="J3983">
        <v>2380.5700000000002</v>
      </c>
      <c r="K3983" s="1">
        <f t="shared" si="248"/>
        <v>1.2271801718671871</v>
      </c>
      <c r="L3983" t="s">
        <v>37</v>
      </c>
      <c r="M3983" s="2" t="s">
        <v>255</v>
      </c>
      <c r="N3983" s="3" t="str">
        <f t="shared" si="249"/>
        <v>May</v>
      </c>
      <c r="O3983" t="s">
        <v>51</v>
      </c>
      <c r="P3983" t="s">
        <v>39</v>
      </c>
      <c r="Q3983" t="str">
        <f t="shared" si="250"/>
        <v>Adult</v>
      </c>
      <c r="R3983" t="str">
        <f t="shared" si="251"/>
        <v>Profit</v>
      </c>
    </row>
    <row r="3984" spans="1:18">
      <c r="A3984">
        <v>686</v>
      </c>
      <c r="B3984" t="s">
        <v>47</v>
      </c>
      <c r="C3984">
        <v>38</v>
      </c>
      <c r="D3984" t="s">
        <v>24</v>
      </c>
      <c r="E3984" t="s">
        <v>66</v>
      </c>
      <c r="F3984" t="s">
        <v>42</v>
      </c>
      <c r="G3984">
        <v>3840.14</v>
      </c>
      <c r="H3984">
        <v>656.66</v>
      </c>
      <c r="I3984">
        <v>4320.43</v>
      </c>
      <c r="J3984">
        <v>3663.77</v>
      </c>
      <c r="K3984" s="1">
        <f t="shared" si="248"/>
        <v>5.5794018213382879</v>
      </c>
      <c r="L3984" t="s">
        <v>37</v>
      </c>
      <c r="M3984" s="2" t="s">
        <v>222</v>
      </c>
      <c r="N3984" s="3" t="str">
        <f t="shared" si="249"/>
        <v>Aug</v>
      </c>
      <c r="O3984" t="s">
        <v>51</v>
      </c>
      <c r="P3984" t="s">
        <v>39</v>
      </c>
      <c r="Q3984" t="str">
        <f t="shared" si="250"/>
        <v>Adult</v>
      </c>
      <c r="R3984" t="str">
        <f t="shared" si="251"/>
        <v>Profit</v>
      </c>
    </row>
    <row r="3985" spans="1:18">
      <c r="A3985">
        <v>9310</v>
      </c>
      <c r="B3985" t="s">
        <v>29</v>
      </c>
      <c r="C3985">
        <v>51</v>
      </c>
      <c r="D3985" t="s">
        <v>16</v>
      </c>
      <c r="E3985" t="s">
        <v>53</v>
      </c>
      <c r="F3985" t="s">
        <v>42</v>
      </c>
      <c r="G3985">
        <v>3297.37</v>
      </c>
      <c r="H3985">
        <v>1672.09</v>
      </c>
      <c r="I3985">
        <v>4320.32</v>
      </c>
      <c r="J3985">
        <v>2648.23</v>
      </c>
      <c r="K3985" s="1">
        <f t="shared" si="248"/>
        <v>1.5837843656740966</v>
      </c>
      <c r="L3985" t="s">
        <v>54</v>
      </c>
      <c r="M3985" s="2" t="s">
        <v>338</v>
      </c>
      <c r="N3985" s="3" t="str">
        <f t="shared" si="249"/>
        <v>Jun</v>
      </c>
      <c r="O3985" t="s">
        <v>28</v>
      </c>
      <c r="P3985" t="s">
        <v>22</v>
      </c>
      <c r="Q3985" t="str">
        <f t="shared" si="250"/>
        <v>Senior</v>
      </c>
      <c r="R3985" t="str">
        <f t="shared" si="251"/>
        <v>Profit</v>
      </c>
    </row>
    <row r="3986" spans="1:18">
      <c r="A3986">
        <v>1222</v>
      </c>
      <c r="B3986" t="s">
        <v>15</v>
      </c>
      <c r="C3986">
        <v>44</v>
      </c>
      <c r="D3986" t="s">
        <v>24</v>
      </c>
      <c r="E3986" t="s">
        <v>17</v>
      </c>
      <c r="F3986" t="s">
        <v>49</v>
      </c>
      <c r="G3986">
        <v>3843.39</v>
      </c>
      <c r="H3986">
        <v>368.32</v>
      </c>
      <c r="I3986">
        <v>4320.0200000000004</v>
      </c>
      <c r="J3986">
        <v>3951.7</v>
      </c>
      <c r="K3986" s="1">
        <f t="shared" si="248"/>
        <v>10.728985664639444</v>
      </c>
      <c r="L3986" t="s">
        <v>19</v>
      </c>
      <c r="M3986" s="2" t="s">
        <v>169</v>
      </c>
      <c r="N3986" s="3" t="str">
        <f t="shared" si="249"/>
        <v>Jun</v>
      </c>
      <c r="O3986" t="s">
        <v>56</v>
      </c>
      <c r="P3986" t="s">
        <v>39</v>
      </c>
      <c r="Q3986" t="str">
        <f t="shared" si="250"/>
        <v>Senior</v>
      </c>
      <c r="R3986" t="str">
        <f t="shared" si="251"/>
        <v>Profit</v>
      </c>
    </row>
    <row r="3987" spans="1:18">
      <c r="A3987">
        <v>9930</v>
      </c>
      <c r="B3987" t="s">
        <v>40</v>
      </c>
      <c r="C3987">
        <v>33</v>
      </c>
      <c r="D3987" t="s">
        <v>16</v>
      </c>
      <c r="E3987" t="s">
        <v>59</v>
      </c>
      <c r="F3987" t="s">
        <v>18</v>
      </c>
      <c r="G3987">
        <v>3235.14</v>
      </c>
      <c r="H3987">
        <v>1564.59</v>
      </c>
      <c r="I3987">
        <v>4318.78</v>
      </c>
      <c r="J3987">
        <v>2754.19</v>
      </c>
      <c r="K3987" s="1">
        <f t="shared" si="248"/>
        <v>1.7603269866226936</v>
      </c>
      <c r="L3987" t="s">
        <v>31</v>
      </c>
      <c r="M3987" s="2" t="s">
        <v>366</v>
      </c>
      <c r="N3987" s="3" t="str">
        <f t="shared" si="249"/>
        <v>Jun</v>
      </c>
      <c r="O3987" t="s">
        <v>21</v>
      </c>
      <c r="P3987" t="s">
        <v>39</v>
      </c>
      <c r="Q3987" t="str">
        <f t="shared" si="250"/>
        <v>Adult</v>
      </c>
      <c r="R3987" t="str">
        <f t="shared" si="251"/>
        <v>Profit</v>
      </c>
    </row>
    <row r="3988" spans="1:18">
      <c r="A3988">
        <v>8307</v>
      </c>
      <c r="B3988" t="s">
        <v>29</v>
      </c>
      <c r="C3988">
        <v>19</v>
      </c>
      <c r="D3988" t="s">
        <v>16</v>
      </c>
      <c r="E3988" t="s">
        <v>57</v>
      </c>
      <c r="F3988" t="s">
        <v>25</v>
      </c>
      <c r="G3988">
        <v>3695.22</v>
      </c>
      <c r="H3988">
        <v>1869.43</v>
      </c>
      <c r="I3988">
        <v>4318.7</v>
      </c>
      <c r="J3988">
        <v>2449.27</v>
      </c>
      <c r="K3988" s="1">
        <f t="shared" si="248"/>
        <v>1.31016940992709</v>
      </c>
      <c r="L3988" t="s">
        <v>19</v>
      </c>
      <c r="M3988" s="2" t="s">
        <v>379</v>
      </c>
      <c r="N3988" s="3" t="str">
        <f t="shared" si="249"/>
        <v>Mar</v>
      </c>
      <c r="O3988" t="s">
        <v>28</v>
      </c>
      <c r="P3988" t="s">
        <v>22</v>
      </c>
      <c r="Q3988" t="str">
        <f t="shared" si="250"/>
        <v>Young</v>
      </c>
      <c r="R3988" t="str">
        <f t="shared" si="251"/>
        <v>Profit</v>
      </c>
    </row>
    <row r="3989" spans="1:18">
      <c r="A3989">
        <v>3153</v>
      </c>
      <c r="B3989" t="s">
        <v>47</v>
      </c>
      <c r="C3989">
        <v>52</v>
      </c>
      <c r="D3989" t="s">
        <v>24</v>
      </c>
      <c r="E3989" t="s">
        <v>30</v>
      </c>
      <c r="F3989" t="s">
        <v>18</v>
      </c>
      <c r="G3989">
        <v>3632.69</v>
      </c>
      <c r="H3989">
        <v>65.72</v>
      </c>
      <c r="I3989">
        <v>4318.22</v>
      </c>
      <c r="J3989">
        <v>4252.5</v>
      </c>
      <c r="K3989" s="1">
        <f t="shared" si="248"/>
        <v>64.706329884357885</v>
      </c>
      <c r="L3989" t="s">
        <v>19</v>
      </c>
      <c r="M3989" s="2" t="s">
        <v>405</v>
      </c>
      <c r="N3989" s="3" t="str">
        <f t="shared" si="249"/>
        <v>Jul</v>
      </c>
      <c r="O3989" t="s">
        <v>51</v>
      </c>
      <c r="P3989" t="s">
        <v>22</v>
      </c>
      <c r="Q3989" t="str">
        <f t="shared" si="250"/>
        <v>Senior</v>
      </c>
      <c r="R3989" t="str">
        <f t="shared" si="251"/>
        <v>Profit</v>
      </c>
    </row>
    <row r="3990" spans="1:18">
      <c r="A3990">
        <v>5636</v>
      </c>
      <c r="B3990" t="s">
        <v>29</v>
      </c>
      <c r="C3990">
        <v>28</v>
      </c>
      <c r="D3990" t="s">
        <v>24</v>
      </c>
      <c r="E3990" t="s">
        <v>30</v>
      </c>
      <c r="F3990" t="s">
        <v>42</v>
      </c>
      <c r="G3990">
        <v>2943.84</v>
      </c>
      <c r="H3990">
        <v>1649.02</v>
      </c>
      <c r="I3990">
        <v>4317.18</v>
      </c>
      <c r="J3990">
        <v>2668.16</v>
      </c>
      <c r="K3990" s="1">
        <f t="shared" si="248"/>
        <v>1.6180276770445476</v>
      </c>
      <c r="L3990" t="s">
        <v>19</v>
      </c>
      <c r="M3990" s="2" t="s">
        <v>50</v>
      </c>
      <c r="N3990" s="3" t="str">
        <f t="shared" si="249"/>
        <v>Apr</v>
      </c>
      <c r="O3990" t="s">
        <v>56</v>
      </c>
      <c r="P3990" t="s">
        <v>22</v>
      </c>
      <c r="Q3990" t="str">
        <f t="shared" si="250"/>
        <v>Adult</v>
      </c>
      <c r="R3990" t="str">
        <f t="shared" si="251"/>
        <v>Profit</v>
      </c>
    </row>
    <row r="3991" spans="1:18">
      <c r="A3991">
        <v>2339</v>
      </c>
      <c r="B3991" t="s">
        <v>15</v>
      </c>
      <c r="C3991">
        <v>48</v>
      </c>
      <c r="D3991" t="s">
        <v>16</v>
      </c>
      <c r="E3991" t="s">
        <v>59</v>
      </c>
      <c r="F3991" t="s">
        <v>49</v>
      </c>
      <c r="G3991">
        <v>3716.83</v>
      </c>
      <c r="H3991">
        <v>1880.13</v>
      </c>
      <c r="I3991">
        <v>4317.1099999999997</v>
      </c>
      <c r="J3991">
        <v>2436.98</v>
      </c>
      <c r="K3991" s="1">
        <f t="shared" si="248"/>
        <v>1.2961763282326222</v>
      </c>
      <c r="L3991" t="s">
        <v>31</v>
      </c>
      <c r="M3991" s="2" t="s">
        <v>140</v>
      </c>
      <c r="N3991" s="3" t="str">
        <f t="shared" si="249"/>
        <v>Dec</v>
      </c>
      <c r="O3991" t="s">
        <v>51</v>
      </c>
      <c r="P3991" t="s">
        <v>39</v>
      </c>
      <c r="Q3991" t="str">
        <f t="shared" si="250"/>
        <v>Senior</v>
      </c>
      <c r="R3991" t="str">
        <f t="shared" si="251"/>
        <v>Profit</v>
      </c>
    </row>
    <row r="3992" spans="1:18">
      <c r="A3992">
        <v>1590</v>
      </c>
      <c r="B3992" t="s">
        <v>47</v>
      </c>
      <c r="C3992">
        <v>25</v>
      </c>
      <c r="D3992" t="s">
        <v>16</v>
      </c>
      <c r="E3992" t="s">
        <v>35</v>
      </c>
      <c r="F3992" t="s">
        <v>42</v>
      </c>
      <c r="G3992">
        <v>2672.38</v>
      </c>
      <c r="H3992">
        <v>1259.01</v>
      </c>
      <c r="I3992">
        <v>4316.8500000000004</v>
      </c>
      <c r="J3992">
        <v>3057.84</v>
      </c>
      <c r="K3992" s="1">
        <f t="shared" si="248"/>
        <v>2.4287654585745946</v>
      </c>
      <c r="L3992" t="s">
        <v>31</v>
      </c>
      <c r="M3992" s="2" t="s">
        <v>309</v>
      </c>
      <c r="N3992" s="3" t="str">
        <f t="shared" si="249"/>
        <v>Jul</v>
      </c>
      <c r="O3992" t="s">
        <v>56</v>
      </c>
      <c r="P3992" t="s">
        <v>22</v>
      </c>
      <c r="Q3992" t="str">
        <f t="shared" si="250"/>
        <v>Young</v>
      </c>
      <c r="R3992" t="str">
        <f t="shared" si="251"/>
        <v>Profit</v>
      </c>
    </row>
    <row r="3993" spans="1:18">
      <c r="A3993">
        <v>1838</v>
      </c>
      <c r="B3993" t="s">
        <v>84</v>
      </c>
      <c r="C3993">
        <v>45</v>
      </c>
      <c r="D3993" t="s">
        <v>16</v>
      </c>
      <c r="E3993" t="s">
        <v>30</v>
      </c>
      <c r="F3993" t="s">
        <v>36</v>
      </c>
      <c r="G3993">
        <v>3015.88</v>
      </c>
      <c r="H3993">
        <v>866.45</v>
      </c>
      <c r="I3993">
        <v>4316.34</v>
      </c>
      <c r="J3993">
        <v>3449.89</v>
      </c>
      <c r="K3993" s="1">
        <f t="shared" si="248"/>
        <v>3.9816377171215875</v>
      </c>
      <c r="L3993" t="s">
        <v>31</v>
      </c>
      <c r="M3993" s="2" t="s">
        <v>146</v>
      </c>
      <c r="N3993" s="3" t="str">
        <f t="shared" si="249"/>
        <v>Apr</v>
      </c>
      <c r="O3993" t="s">
        <v>28</v>
      </c>
      <c r="P3993" t="s">
        <v>39</v>
      </c>
      <c r="Q3993" t="str">
        <f t="shared" si="250"/>
        <v>Senior</v>
      </c>
      <c r="R3993" t="str">
        <f t="shared" si="251"/>
        <v>Profit</v>
      </c>
    </row>
    <row r="3994" spans="1:18">
      <c r="A3994">
        <v>425</v>
      </c>
      <c r="B3994" t="s">
        <v>15</v>
      </c>
      <c r="C3994">
        <v>37</v>
      </c>
      <c r="D3994" t="s">
        <v>24</v>
      </c>
      <c r="E3994" t="s">
        <v>35</v>
      </c>
      <c r="F3994" t="s">
        <v>42</v>
      </c>
      <c r="G3994">
        <v>2950.28</v>
      </c>
      <c r="H3994">
        <v>148.76</v>
      </c>
      <c r="I3994">
        <v>4315.67</v>
      </c>
      <c r="J3994">
        <v>4166.91</v>
      </c>
      <c r="K3994" s="1">
        <f t="shared" si="248"/>
        <v>28.01095724657166</v>
      </c>
      <c r="L3994" t="s">
        <v>26</v>
      </c>
      <c r="M3994" s="2" t="s">
        <v>199</v>
      </c>
      <c r="N3994" s="3" t="str">
        <f t="shared" si="249"/>
        <v>Jan</v>
      </c>
      <c r="O3994" t="s">
        <v>51</v>
      </c>
      <c r="P3994" t="s">
        <v>39</v>
      </c>
      <c r="Q3994" t="str">
        <f t="shared" si="250"/>
        <v>Adult</v>
      </c>
      <c r="R3994" t="str">
        <f t="shared" si="251"/>
        <v>Profit</v>
      </c>
    </row>
    <row r="3995" spans="1:18">
      <c r="A3995">
        <v>3605</v>
      </c>
      <c r="B3995" t="s">
        <v>47</v>
      </c>
      <c r="C3995">
        <v>27</v>
      </c>
      <c r="D3995" t="s">
        <v>16</v>
      </c>
      <c r="E3995" t="s">
        <v>57</v>
      </c>
      <c r="F3995" t="s">
        <v>42</v>
      </c>
      <c r="G3995">
        <v>3832.07</v>
      </c>
      <c r="H3995">
        <v>588.02</v>
      </c>
      <c r="I3995">
        <v>4315.43</v>
      </c>
      <c r="J3995">
        <v>3727.41</v>
      </c>
      <c r="K3995" s="1">
        <f t="shared" si="248"/>
        <v>6.3389170436379718</v>
      </c>
      <c r="L3995" t="s">
        <v>31</v>
      </c>
      <c r="M3995" s="2" t="s">
        <v>179</v>
      </c>
      <c r="N3995" s="3" t="str">
        <f t="shared" si="249"/>
        <v>Jan</v>
      </c>
      <c r="O3995" t="s">
        <v>28</v>
      </c>
      <c r="P3995" t="s">
        <v>22</v>
      </c>
      <c r="Q3995" t="str">
        <f t="shared" si="250"/>
        <v>Adult</v>
      </c>
      <c r="R3995" t="str">
        <f t="shared" si="251"/>
        <v>Profit</v>
      </c>
    </row>
    <row r="3996" spans="1:18">
      <c r="A3996">
        <v>7390</v>
      </c>
      <c r="B3996" t="s">
        <v>15</v>
      </c>
      <c r="C3996">
        <v>52</v>
      </c>
      <c r="D3996" t="s">
        <v>24</v>
      </c>
      <c r="E3996" t="s">
        <v>53</v>
      </c>
      <c r="F3996" t="s">
        <v>36</v>
      </c>
      <c r="G3996">
        <v>2648.25</v>
      </c>
      <c r="H3996">
        <v>1568.62</v>
      </c>
      <c r="I3996">
        <v>4315.34</v>
      </c>
      <c r="J3996">
        <v>2746.72</v>
      </c>
      <c r="K3996" s="1">
        <f t="shared" si="248"/>
        <v>1.7510423174510079</v>
      </c>
      <c r="L3996" t="s">
        <v>26</v>
      </c>
      <c r="M3996" s="2" t="s">
        <v>314</v>
      </c>
      <c r="N3996" s="3" t="str">
        <f t="shared" si="249"/>
        <v>Jul</v>
      </c>
      <c r="O3996" t="s">
        <v>21</v>
      </c>
      <c r="P3996" t="s">
        <v>39</v>
      </c>
      <c r="Q3996" t="str">
        <f t="shared" si="250"/>
        <v>Senior</v>
      </c>
      <c r="R3996" t="str">
        <f t="shared" si="251"/>
        <v>Profit</v>
      </c>
    </row>
    <row r="3997" spans="1:18">
      <c r="A3997">
        <v>901</v>
      </c>
      <c r="B3997" t="s">
        <v>47</v>
      </c>
      <c r="C3997">
        <v>36</v>
      </c>
      <c r="D3997" t="s">
        <v>16</v>
      </c>
      <c r="E3997" t="s">
        <v>53</v>
      </c>
      <c r="F3997" t="s">
        <v>36</v>
      </c>
      <c r="G3997">
        <v>3906.53</v>
      </c>
      <c r="H3997">
        <v>1789.13</v>
      </c>
      <c r="I3997">
        <v>4315.2</v>
      </c>
      <c r="J3997">
        <v>2526.0700000000002</v>
      </c>
      <c r="K3997" s="1">
        <f t="shared" si="248"/>
        <v>1.4118985205099686</v>
      </c>
      <c r="L3997" t="s">
        <v>37</v>
      </c>
      <c r="M3997" s="2" t="s">
        <v>387</v>
      </c>
      <c r="N3997" s="3" t="str">
        <f t="shared" si="249"/>
        <v>May</v>
      </c>
      <c r="O3997" t="s">
        <v>56</v>
      </c>
      <c r="P3997" t="s">
        <v>39</v>
      </c>
      <c r="Q3997" t="str">
        <f t="shared" si="250"/>
        <v>Adult</v>
      </c>
      <c r="R3997" t="str">
        <f t="shared" si="251"/>
        <v>Profit</v>
      </c>
    </row>
    <row r="3998" spans="1:18">
      <c r="A3998">
        <v>5929</v>
      </c>
      <c r="B3998" t="s">
        <v>23</v>
      </c>
      <c r="C3998">
        <v>57</v>
      </c>
      <c r="D3998" t="s">
        <v>16</v>
      </c>
      <c r="E3998" t="s">
        <v>17</v>
      </c>
      <c r="F3998" t="s">
        <v>18</v>
      </c>
      <c r="G3998">
        <v>2593.44</v>
      </c>
      <c r="H3998">
        <v>1799.92</v>
      </c>
      <c r="I3998">
        <v>4314.67</v>
      </c>
      <c r="J3998">
        <v>2514.75</v>
      </c>
      <c r="K3998" s="1">
        <f t="shared" si="248"/>
        <v>1.3971454286857192</v>
      </c>
      <c r="L3998" t="s">
        <v>37</v>
      </c>
      <c r="M3998" s="2" t="s">
        <v>235</v>
      </c>
      <c r="N3998" s="3" t="str">
        <f t="shared" si="249"/>
        <v>Aug</v>
      </c>
      <c r="O3998" t="s">
        <v>33</v>
      </c>
      <c r="P3998" t="s">
        <v>39</v>
      </c>
      <c r="Q3998" t="str">
        <f t="shared" si="250"/>
        <v>Senior</v>
      </c>
      <c r="R3998" t="str">
        <f t="shared" si="251"/>
        <v>Profit</v>
      </c>
    </row>
    <row r="3999" spans="1:18">
      <c r="A3999">
        <v>988</v>
      </c>
      <c r="B3999" t="s">
        <v>44</v>
      </c>
      <c r="C3999">
        <v>22</v>
      </c>
      <c r="D3999" t="s">
        <v>16</v>
      </c>
      <c r="E3999" t="s">
        <v>30</v>
      </c>
      <c r="F3999" t="s">
        <v>18</v>
      </c>
      <c r="G3999">
        <v>3437.8</v>
      </c>
      <c r="H3999">
        <v>163.91</v>
      </c>
      <c r="I3999">
        <v>4314.46</v>
      </c>
      <c r="J3999">
        <v>4150.55</v>
      </c>
      <c r="K3999" s="1">
        <f t="shared" si="248"/>
        <v>25.322127997071565</v>
      </c>
      <c r="L3999" t="s">
        <v>37</v>
      </c>
      <c r="M3999" s="2" t="s">
        <v>297</v>
      </c>
      <c r="N3999" s="3" t="str">
        <f t="shared" si="249"/>
        <v>Oct</v>
      </c>
      <c r="O3999" t="s">
        <v>51</v>
      </c>
      <c r="P3999" t="s">
        <v>22</v>
      </c>
      <c r="Q3999" t="str">
        <f t="shared" si="250"/>
        <v>Young</v>
      </c>
      <c r="R3999" t="str">
        <f t="shared" si="251"/>
        <v>Profit</v>
      </c>
    </row>
    <row r="4000" spans="1:18">
      <c r="A4000">
        <v>4477</v>
      </c>
      <c r="B4000" t="s">
        <v>40</v>
      </c>
      <c r="C4000">
        <v>45</v>
      </c>
      <c r="D4000" t="s">
        <v>16</v>
      </c>
      <c r="E4000" t="s">
        <v>66</v>
      </c>
      <c r="F4000" t="s">
        <v>18</v>
      </c>
      <c r="G4000">
        <v>3446.18</v>
      </c>
      <c r="H4000">
        <v>1938.48</v>
      </c>
      <c r="I4000">
        <v>4314</v>
      </c>
      <c r="J4000">
        <v>2375.52</v>
      </c>
      <c r="K4000" s="1">
        <f t="shared" si="248"/>
        <v>1.225454995666708</v>
      </c>
      <c r="L4000" t="s">
        <v>19</v>
      </c>
      <c r="M4000" s="2" t="s">
        <v>71</v>
      </c>
      <c r="N4000" s="3" t="str">
        <f t="shared" si="249"/>
        <v>Sep</v>
      </c>
      <c r="O4000" t="s">
        <v>33</v>
      </c>
      <c r="P4000" t="s">
        <v>39</v>
      </c>
      <c r="Q4000" t="str">
        <f t="shared" si="250"/>
        <v>Senior</v>
      </c>
      <c r="R4000" t="str">
        <f t="shared" si="251"/>
        <v>Profit</v>
      </c>
    </row>
    <row r="4001" spans="1:18">
      <c r="A4001">
        <v>4486</v>
      </c>
      <c r="B4001" t="s">
        <v>23</v>
      </c>
      <c r="C4001">
        <v>54</v>
      </c>
      <c r="D4001" t="s">
        <v>16</v>
      </c>
      <c r="E4001" t="s">
        <v>59</v>
      </c>
      <c r="F4001" t="s">
        <v>42</v>
      </c>
      <c r="G4001">
        <v>3308.89</v>
      </c>
      <c r="H4001">
        <v>1327.81</v>
      </c>
      <c r="I4001">
        <v>4313.22</v>
      </c>
      <c r="J4001">
        <v>2985.41</v>
      </c>
      <c r="K4001" s="1">
        <f t="shared" si="248"/>
        <v>2.2483713784351678</v>
      </c>
      <c r="L4001" t="s">
        <v>37</v>
      </c>
      <c r="M4001" s="2" t="s">
        <v>286</v>
      </c>
      <c r="N4001" s="3" t="str">
        <f t="shared" si="249"/>
        <v>Apr</v>
      </c>
      <c r="O4001" t="s">
        <v>21</v>
      </c>
      <c r="P4001" t="s">
        <v>22</v>
      </c>
      <c r="Q4001" t="str">
        <f t="shared" si="250"/>
        <v>Senior</v>
      </c>
      <c r="R4001" t="str">
        <f t="shared" si="251"/>
        <v>Profit</v>
      </c>
    </row>
    <row r="4002" spans="1:18">
      <c r="A4002">
        <v>7505</v>
      </c>
      <c r="B4002" t="s">
        <v>44</v>
      </c>
      <c r="C4002">
        <v>30</v>
      </c>
      <c r="D4002" t="s">
        <v>16</v>
      </c>
      <c r="E4002" t="s">
        <v>59</v>
      </c>
      <c r="F4002" t="s">
        <v>25</v>
      </c>
      <c r="G4002">
        <v>3658.34</v>
      </c>
      <c r="H4002">
        <v>719.89</v>
      </c>
      <c r="I4002">
        <v>4312.34</v>
      </c>
      <c r="J4002">
        <v>3592.45</v>
      </c>
      <c r="K4002" s="1">
        <f t="shared" si="248"/>
        <v>4.99027629221131</v>
      </c>
      <c r="L4002" t="s">
        <v>37</v>
      </c>
      <c r="M4002" s="2" t="s">
        <v>136</v>
      </c>
      <c r="N4002" s="3" t="str">
        <f t="shared" si="249"/>
        <v>Nov</v>
      </c>
      <c r="O4002" t="s">
        <v>21</v>
      </c>
      <c r="P4002" t="s">
        <v>22</v>
      </c>
      <c r="Q4002" t="str">
        <f t="shared" si="250"/>
        <v>Adult</v>
      </c>
      <c r="R4002" t="str">
        <f t="shared" si="251"/>
        <v>Profit</v>
      </c>
    </row>
    <row r="4003" spans="1:18">
      <c r="A4003">
        <v>140</v>
      </c>
      <c r="B4003" t="s">
        <v>52</v>
      </c>
      <c r="C4003">
        <v>56</v>
      </c>
      <c r="D4003" t="s">
        <v>24</v>
      </c>
      <c r="E4003" t="s">
        <v>59</v>
      </c>
      <c r="F4003" t="s">
        <v>42</v>
      </c>
      <c r="G4003">
        <v>3248.93</v>
      </c>
      <c r="H4003">
        <v>1539.54</v>
      </c>
      <c r="I4003">
        <v>4312.28</v>
      </c>
      <c r="J4003">
        <v>2772.74</v>
      </c>
      <c r="K4003" s="1">
        <f t="shared" si="248"/>
        <v>1.801018486041285</v>
      </c>
      <c r="L4003" t="s">
        <v>31</v>
      </c>
      <c r="M4003" s="2" t="s">
        <v>70</v>
      </c>
      <c r="N4003" s="3" t="str">
        <f t="shared" si="249"/>
        <v>Aug</v>
      </c>
      <c r="O4003" t="s">
        <v>21</v>
      </c>
      <c r="P4003" t="s">
        <v>22</v>
      </c>
      <c r="Q4003" t="str">
        <f t="shared" si="250"/>
        <v>Senior</v>
      </c>
      <c r="R4003" t="str">
        <f t="shared" si="251"/>
        <v>Profit</v>
      </c>
    </row>
    <row r="4004" spans="1:18">
      <c r="A4004">
        <v>3385</v>
      </c>
      <c r="B4004" t="s">
        <v>44</v>
      </c>
      <c r="C4004">
        <v>22</v>
      </c>
      <c r="D4004" t="s">
        <v>24</v>
      </c>
      <c r="E4004" t="s">
        <v>66</v>
      </c>
      <c r="F4004" t="s">
        <v>25</v>
      </c>
      <c r="G4004">
        <v>3829.42</v>
      </c>
      <c r="H4004">
        <v>1250.56</v>
      </c>
      <c r="I4004">
        <v>4312.1499999999996</v>
      </c>
      <c r="J4004">
        <v>3061.59</v>
      </c>
      <c r="K4004" s="1">
        <f t="shared" si="248"/>
        <v>2.4481752175025591</v>
      </c>
      <c r="L4004" t="s">
        <v>54</v>
      </c>
      <c r="M4004" s="2" t="s">
        <v>293</v>
      </c>
      <c r="N4004" s="3" t="str">
        <f t="shared" si="249"/>
        <v>Jul</v>
      </c>
      <c r="O4004" t="s">
        <v>56</v>
      </c>
      <c r="P4004" t="s">
        <v>39</v>
      </c>
      <c r="Q4004" t="str">
        <f t="shared" si="250"/>
        <v>Young</v>
      </c>
      <c r="R4004" t="str">
        <f t="shared" si="251"/>
        <v>Profit</v>
      </c>
    </row>
    <row r="4005" spans="1:18">
      <c r="A4005">
        <v>1865</v>
      </c>
      <c r="B4005" t="s">
        <v>47</v>
      </c>
      <c r="C4005">
        <v>60</v>
      </c>
      <c r="D4005" t="s">
        <v>24</v>
      </c>
      <c r="E4005" t="s">
        <v>59</v>
      </c>
      <c r="F4005" t="s">
        <v>49</v>
      </c>
      <c r="G4005">
        <v>2556.69</v>
      </c>
      <c r="H4005">
        <v>359.8</v>
      </c>
      <c r="I4005">
        <v>4311.9399999999996</v>
      </c>
      <c r="J4005">
        <v>3952.14</v>
      </c>
      <c r="K4005" s="1">
        <f t="shared" si="248"/>
        <v>10.984269038354642</v>
      </c>
      <c r="L4005" t="s">
        <v>19</v>
      </c>
      <c r="M4005" s="2" t="s">
        <v>251</v>
      </c>
      <c r="N4005" s="3" t="str">
        <f t="shared" si="249"/>
        <v>Jan</v>
      </c>
      <c r="O4005" t="s">
        <v>28</v>
      </c>
      <c r="P4005" t="s">
        <v>22</v>
      </c>
      <c r="Q4005" t="str">
        <f t="shared" si="250"/>
        <v>Senior</v>
      </c>
      <c r="R4005" t="str">
        <f t="shared" si="251"/>
        <v>Profit</v>
      </c>
    </row>
    <row r="4006" spans="1:18">
      <c r="A4006">
        <v>547</v>
      </c>
      <c r="B4006" t="s">
        <v>84</v>
      </c>
      <c r="C4006">
        <v>53</v>
      </c>
      <c r="D4006" t="s">
        <v>16</v>
      </c>
      <c r="E4006" t="s">
        <v>17</v>
      </c>
      <c r="F4006" t="s">
        <v>36</v>
      </c>
      <c r="G4006">
        <v>3445.67</v>
      </c>
      <c r="H4006">
        <v>917.86</v>
      </c>
      <c r="I4006">
        <v>4311.78</v>
      </c>
      <c r="J4006">
        <v>3393.92</v>
      </c>
      <c r="K4006" s="1">
        <f t="shared" si="248"/>
        <v>3.6976445209509077</v>
      </c>
      <c r="L4006" t="s">
        <v>37</v>
      </c>
      <c r="M4006" s="2" t="s">
        <v>283</v>
      </c>
      <c r="N4006" s="3" t="str">
        <f t="shared" si="249"/>
        <v>Jun</v>
      </c>
      <c r="O4006" t="s">
        <v>51</v>
      </c>
      <c r="P4006" t="s">
        <v>22</v>
      </c>
      <c r="Q4006" t="str">
        <f t="shared" si="250"/>
        <v>Senior</v>
      </c>
      <c r="R4006" t="str">
        <f t="shared" si="251"/>
        <v>Profit</v>
      </c>
    </row>
    <row r="4007" spans="1:18">
      <c r="A4007">
        <v>9241</v>
      </c>
      <c r="B4007" t="s">
        <v>92</v>
      </c>
      <c r="C4007">
        <v>29</v>
      </c>
      <c r="D4007" t="s">
        <v>16</v>
      </c>
      <c r="E4007" t="s">
        <v>30</v>
      </c>
      <c r="F4007" t="s">
        <v>36</v>
      </c>
      <c r="G4007">
        <v>2721.57</v>
      </c>
      <c r="H4007">
        <v>1424.91</v>
      </c>
      <c r="I4007">
        <v>4311.37</v>
      </c>
      <c r="J4007">
        <v>2886.46</v>
      </c>
      <c r="K4007" s="1">
        <f t="shared" si="248"/>
        <v>2.025713904737843</v>
      </c>
      <c r="L4007" t="s">
        <v>54</v>
      </c>
      <c r="M4007" s="2" t="s">
        <v>148</v>
      </c>
      <c r="N4007" s="3" t="str">
        <f t="shared" si="249"/>
        <v>Sep</v>
      </c>
      <c r="O4007" t="s">
        <v>33</v>
      </c>
      <c r="P4007" t="s">
        <v>22</v>
      </c>
      <c r="Q4007" t="str">
        <f t="shared" si="250"/>
        <v>Adult</v>
      </c>
      <c r="R4007" t="str">
        <f t="shared" si="251"/>
        <v>Profit</v>
      </c>
    </row>
    <row r="4008" spans="1:18">
      <c r="A4008">
        <v>706</v>
      </c>
      <c r="B4008" t="s">
        <v>40</v>
      </c>
      <c r="C4008">
        <v>55</v>
      </c>
      <c r="D4008" t="s">
        <v>24</v>
      </c>
      <c r="E4008" t="s">
        <v>59</v>
      </c>
      <c r="F4008" t="s">
        <v>36</v>
      </c>
      <c r="G4008">
        <v>3388.02</v>
      </c>
      <c r="H4008">
        <v>472.88</v>
      </c>
      <c r="I4008">
        <v>4311.09</v>
      </c>
      <c r="J4008">
        <v>3838.21</v>
      </c>
      <c r="K4008" s="1">
        <f t="shared" si="248"/>
        <v>8.1166680764676027</v>
      </c>
      <c r="L4008" t="s">
        <v>19</v>
      </c>
      <c r="M4008" s="2" t="s">
        <v>369</v>
      </c>
      <c r="N4008" s="3" t="str">
        <f t="shared" si="249"/>
        <v>Oct</v>
      </c>
      <c r="O4008" t="s">
        <v>21</v>
      </c>
      <c r="P4008" t="s">
        <v>39</v>
      </c>
      <c r="Q4008" t="str">
        <f t="shared" si="250"/>
        <v>Senior</v>
      </c>
      <c r="R4008" t="str">
        <f t="shared" si="251"/>
        <v>Profit</v>
      </c>
    </row>
    <row r="4009" spans="1:18">
      <c r="A4009">
        <v>485</v>
      </c>
      <c r="B4009" t="s">
        <v>84</v>
      </c>
      <c r="C4009">
        <v>30</v>
      </c>
      <c r="D4009" t="s">
        <v>16</v>
      </c>
      <c r="E4009" t="s">
        <v>53</v>
      </c>
      <c r="F4009" t="s">
        <v>36</v>
      </c>
      <c r="G4009">
        <v>3800.2</v>
      </c>
      <c r="H4009">
        <v>1622.85</v>
      </c>
      <c r="I4009">
        <v>4310.47</v>
      </c>
      <c r="J4009">
        <v>2687.62</v>
      </c>
      <c r="K4009" s="1">
        <f t="shared" si="248"/>
        <v>1.6561111624611025</v>
      </c>
      <c r="L4009" t="s">
        <v>26</v>
      </c>
      <c r="M4009" s="2" t="s">
        <v>170</v>
      </c>
      <c r="N4009" s="3" t="str">
        <f t="shared" si="249"/>
        <v>Aug</v>
      </c>
      <c r="O4009" t="s">
        <v>28</v>
      </c>
      <c r="P4009" t="s">
        <v>22</v>
      </c>
      <c r="Q4009" t="str">
        <f t="shared" si="250"/>
        <v>Adult</v>
      </c>
      <c r="R4009" t="str">
        <f t="shared" si="251"/>
        <v>Profit</v>
      </c>
    </row>
    <row r="4010" spans="1:18">
      <c r="A4010">
        <v>6298</v>
      </c>
      <c r="B4010" t="s">
        <v>23</v>
      </c>
      <c r="C4010">
        <v>56</v>
      </c>
      <c r="D4010" t="s">
        <v>16</v>
      </c>
      <c r="E4010" t="s">
        <v>30</v>
      </c>
      <c r="F4010" t="s">
        <v>42</v>
      </c>
      <c r="G4010">
        <v>3757.35</v>
      </c>
      <c r="H4010">
        <v>1753.4</v>
      </c>
      <c r="I4010">
        <v>4310.0200000000004</v>
      </c>
      <c r="J4010">
        <v>2556.62</v>
      </c>
      <c r="K4010" s="1">
        <f t="shared" si="248"/>
        <v>1.4580928481806774</v>
      </c>
      <c r="L4010" t="s">
        <v>37</v>
      </c>
      <c r="M4010" s="2" t="s">
        <v>213</v>
      </c>
      <c r="N4010" s="3" t="str">
        <f t="shared" si="249"/>
        <v>Aug</v>
      </c>
      <c r="O4010" t="s">
        <v>56</v>
      </c>
      <c r="P4010" t="s">
        <v>39</v>
      </c>
      <c r="Q4010" t="str">
        <f t="shared" si="250"/>
        <v>Senior</v>
      </c>
      <c r="R4010" t="str">
        <f t="shared" si="251"/>
        <v>Profit</v>
      </c>
    </row>
    <row r="4011" spans="1:18">
      <c r="A4011">
        <v>6500</v>
      </c>
      <c r="B4011" t="s">
        <v>44</v>
      </c>
      <c r="C4011">
        <v>56</v>
      </c>
      <c r="D4011" t="s">
        <v>24</v>
      </c>
      <c r="E4011" t="s">
        <v>53</v>
      </c>
      <c r="F4011" t="s">
        <v>36</v>
      </c>
      <c r="G4011">
        <v>2872.26</v>
      </c>
      <c r="H4011">
        <v>997.93</v>
      </c>
      <c r="I4011">
        <v>4309.2700000000004</v>
      </c>
      <c r="J4011">
        <v>3311.34</v>
      </c>
      <c r="K4011" s="1">
        <f t="shared" si="248"/>
        <v>3.3182086919924245</v>
      </c>
      <c r="L4011" t="s">
        <v>26</v>
      </c>
      <c r="M4011" s="2" t="s">
        <v>331</v>
      </c>
      <c r="N4011" s="3" t="str">
        <f t="shared" si="249"/>
        <v>Sep</v>
      </c>
      <c r="O4011" t="s">
        <v>28</v>
      </c>
      <c r="P4011" t="s">
        <v>22</v>
      </c>
      <c r="Q4011" t="str">
        <f t="shared" si="250"/>
        <v>Senior</v>
      </c>
      <c r="R4011" t="str">
        <f t="shared" si="251"/>
        <v>Profit</v>
      </c>
    </row>
    <row r="4012" spans="1:18">
      <c r="A4012">
        <v>2074</v>
      </c>
      <c r="B4012" t="s">
        <v>23</v>
      </c>
      <c r="C4012">
        <v>39</v>
      </c>
      <c r="D4012" t="s">
        <v>16</v>
      </c>
      <c r="E4012" t="s">
        <v>17</v>
      </c>
      <c r="F4012" t="s">
        <v>49</v>
      </c>
      <c r="G4012">
        <v>2727.65</v>
      </c>
      <c r="H4012">
        <v>1370.65</v>
      </c>
      <c r="I4012">
        <v>4308.8999999999996</v>
      </c>
      <c r="J4012">
        <v>2938.25</v>
      </c>
      <c r="K4012" s="1">
        <f t="shared" si="248"/>
        <v>2.1436909495494838</v>
      </c>
      <c r="L4012" t="s">
        <v>19</v>
      </c>
      <c r="M4012" s="2" t="s">
        <v>83</v>
      </c>
      <c r="N4012" s="3" t="str">
        <f t="shared" si="249"/>
        <v>Dec</v>
      </c>
      <c r="O4012" t="s">
        <v>28</v>
      </c>
      <c r="P4012" t="s">
        <v>22</v>
      </c>
      <c r="Q4012" t="str">
        <f t="shared" si="250"/>
        <v>Adult</v>
      </c>
      <c r="R4012" t="str">
        <f t="shared" si="251"/>
        <v>Profit</v>
      </c>
    </row>
    <row r="4013" spans="1:18">
      <c r="A4013">
        <v>9693</v>
      </c>
      <c r="B4013" t="s">
        <v>44</v>
      </c>
      <c r="C4013">
        <v>40</v>
      </c>
      <c r="D4013" t="s">
        <v>16</v>
      </c>
      <c r="E4013" t="s">
        <v>59</v>
      </c>
      <c r="F4013" t="s">
        <v>25</v>
      </c>
      <c r="G4013">
        <v>3432.37</v>
      </c>
      <c r="H4013">
        <v>1016.9</v>
      </c>
      <c r="I4013">
        <v>4308.74</v>
      </c>
      <c r="J4013">
        <v>3291.84</v>
      </c>
      <c r="K4013" s="1">
        <f t="shared" si="248"/>
        <v>3.2371324614023012</v>
      </c>
      <c r="L4013" t="s">
        <v>37</v>
      </c>
      <c r="M4013" s="2" t="s">
        <v>316</v>
      </c>
      <c r="N4013" s="3" t="str">
        <f t="shared" si="249"/>
        <v>Jun</v>
      </c>
      <c r="O4013" t="s">
        <v>33</v>
      </c>
      <c r="P4013" t="s">
        <v>22</v>
      </c>
      <c r="Q4013" t="str">
        <f t="shared" si="250"/>
        <v>Adult</v>
      </c>
      <c r="R4013" t="str">
        <f t="shared" si="251"/>
        <v>Profit</v>
      </c>
    </row>
    <row r="4014" spans="1:18">
      <c r="A4014">
        <v>5068</v>
      </c>
      <c r="B4014" t="s">
        <v>47</v>
      </c>
      <c r="C4014">
        <v>60</v>
      </c>
      <c r="D4014" t="s">
        <v>16</v>
      </c>
      <c r="E4014" t="s">
        <v>53</v>
      </c>
      <c r="F4014" t="s">
        <v>36</v>
      </c>
      <c r="G4014">
        <v>2510.5</v>
      </c>
      <c r="H4014">
        <v>1907.56</v>
      </c>
      <c r="I4014">
        <v>4308.68</v>
      </c>
      <c r="J4014">
        <v>2401.12</v>
      </c>
      <c r="K4014" s="1">
        <f t="shared" si="248"/>
        <v>1.2587389125374824</v>
      </c>
      <c r="L4014" t="s">
        <v>26</v>
      </c>
      <c r="M4014" s="2" t="s">
        <v>311</v>
      </c>
      <c r="N4014" s="3" t="str">
        <f t="shared" si="249"/>
        <v>Feb</v>
      </c>
      <c r="O4014" t="s">
        <v>28</v>
      </c>
      <c r="P4014" t="s">
        <v>39</v>
      </c>
      <c r="Q4014" t="str">
        <f t="shared" si="250"/>
        <v>Senior</v>
      </c>
      <c r="R4014" t="str">
        <f t="shared" si="251"/>
        <v>Profit</v>
      </c>
    </row>
    <row r="4015" spans="1:18">
      <c r="A4015">
        <v>8832</v>
      </c>
      <c r="B4015" t="s">
        <v>92</v>
      </c>
      <c r="C4015">
        <v>39</v>
      </c>
      <c r="D4015" t="s">
        <v>16</v>
      </c>
      <c r="E4015" t="s">
        <v>57</v>
      </c>
      <c r="F4015" t="s">
        <v>42</v>
      </c>
      <c r="G4015">
        <v>3646.8</v>
      </c>
      <c r="H4015">
        <v>1471.1</v>
      </c>
      <c r="I4015">
        <v>4306.53</v>
      </c>
      <c r="J4015">
        <v>2835.43</v>
      </c>
      <c r="K4015" s="1">
        <f t="shared" si="248"/>
        <v>1.9274216572632723</v>
      </c>
      <c r="L4015" t="s">
        <v>19</v>
      </c>
      <c r="M4015" s="2" t="s">
        <v>195</v>
      </c>
      <c r="N4015" s="3" t="str">
        <f t="shared" si="249"/>
        <v>Oct</v>
      </c>
      <c r="O4015" t="s">
        <v>28</v>
      </c>
      <c r="P4015" t="s">
        <v>39</v>
      </c>
      <c r="Q4015" t="str">
        <f t="shared" si="250"/>
        <v>Adult</v>
      </c>
      <c r="R4015" t="str">
        <f t="shared" si="251"/>
        <v>Profit</v>
      </c>
    </row>
    <row r="4016" spans="1:18">
      <c r="A4016">
        <v>6043</v>
      </c>
      <c r="B4016" t="s">
        <v>29</v>
      </c>
      <c r="C4016">
        <v>56</v>
      </c>
      <c r="D4016" t="s">
        <v>16</v>
      </c>
      <c r="E4016" t="s">
        <v>59</v>
      </c>
      <c r="F4016" t="s">
        <v>36</v>
      </c>
      <c r="G4016">
        <v>2485.9499999999998</v>
      </c>
      <c r="H4016">
        <v>375.56</v>
      </c>
      <c r="I4016">
        <v>4304.88</v>
      </c>
      <c r="J4016">
        <v>3929.32</v>
      </c>
      <c r="K4016" s="1">
        <f t="shared" si="248"/>
        <v>10.462562573223986</v>
      </c>
      <c r="L4016" t="s">
        <v>26</v>
      </c>
      <c r="M4016" s="2" t="s">
        <v>323</v>
      </c>
      <c r="N4016" s="3" t="str">
        <f t="shared" si="249"/>
        <v>Nov</v>
      </c>
      <c r="O4016" t="s">
        <v>28</v>
      </c>
      <c r="P4016" t="s">
        <v>39</v>
      </c>
      <c r="Q4016" t="str">
        <f t="shared" si="250"/>
        <v>Senior</v>
      </c>
      <c r="R4016" t="str">
        <f t="shared" si="251"/>
        <v>Profit</v>
      </c>
    </row>
    <row r="4017" spans="1:18">
      <c r="A4017">
        <v>6770</v>
      </c>
      <c r="B4017" t="s">
        <v>47</v>
      </c>
      <c r="C4017">
        <v>43</v>
      </c>
      <c r="D4017" t="s">
        <v>16</v>
      </c>
      <c r="E4017" t="s">
        <v>30</v>
      </c>
      <c r="F4017" t="s">
        <v>49</v>
      </c>
      <c r="G4017">
        <v>3716.6</v>
      </c>
      <c r="H4017">
        <v>1768.55</v>
      </c>
      <c r="I4017">
        <v>4304.5200000000004</v>
      </c>
      <c r="J4017">
        <v>2535.9699999999998</v>
      </c>
      <c r="K4017" s="1">
        <f t="shared" si="248"/>
        <v>1.4339260976506176</v>
      </c>
      <c r="L4017" t="s">
        <v>19</v>
      </c>
      <c r="M4017" s="2" t="s">
        <v>117</v>
      </c>
      <c r="N4017" s="3" t="str">
        <f t="shared" si="249"/>
        <v>Dec</v>
      </c>
      <c r="O4017" t="s">
        <v>56</v>
      </c>
      <c r="P4017" t="s">
        <v>22</v>
      </c>
      <c r="Q4017" t="str">
        <f t="shared" si="250"/>
        <v>Senior</v>
      </c>
      <c r="R4017" t="str">
        <f t="shared" si="251"/>
        <v>Profit</v>
      </c>
    </row>
    <row r="4018" spans="1:18">
      <c r="A4018">
        <v>4965</v>
      </c>
      <c r="B4018" t="s">
        <v>29</v>
      </c>
      <c r="C4018">
        <v>50</v>
      </c>
      <c r="D4018" t="s">
        <v>16</v>
      </c>
      <c r="E4018" t="s">
        <v>30</v>
      </c>
      <c r="F4018" t="s">
        <v>36</v>
      </c>
      <c r="G4018">
        <v>3180.36</v>
      </c>
      <c r="H4018">
        <v>1813.63</v>
      </c>
      <c r="I4018">
        <v>4304.0600000000004</v>
      </c>
      <c r="J4018">
        <v>2490.4299999999998</v>
      </c>
      <c r="K4018" s="1">
        <f t="shared" si="248"/>
        <v>1.373174241714131</v>
      </c>
      <c r="L4018" t="s">
        <v>54</v>
      </c>
      <c r="M4018" s="2" t="s">
        <v>397</v>
      </c>
      <c r="N4018" s="3" t="str">
        <f t="shared" si="249"/>
        <v>Oct</v>
      </c>
      <c r="O4018" t="s">
        <v>21</v>
      </c>
      <c r="P4018" t="s">
        <v>39</v>
      </c>
      <c r="Q4018" t="str">
        <f t="shared" si="250"/>
        <v>Senior</v>
      </c>
      <c r="R4018" t="str">
        <f t="shared" si="251"/>
        <v>Profit</v>
      </c>
    </row>
    <row r="4019" spans="1:18">
      <c r="A4019">
        <v>7099</v>
      </c>
      <c r="B4019" t="s">
        <v>84</v>
      </c>
      <c r="C4019">
        <v>22</v>
      </c>
      <c r="D4019" t="s">
        <v>24</v>
      </c>
      <c r="E4019" t="s">
        <v>66</v>
      </c>
      <c r="F4019" t="s">
        <v>49</v>
      </c>
      <c r="G4019">
        <v>2667.23</v>
      </c>
      <c r="H4019">
        <v>264.18</v>
      </c>
      <c r="I4019">
        <v>4303.8999999999996</v>
      </c>
      <c r="J4019">
        <v>4039.72</v>
      </c>
      <c r="K4019" s="1">
        <f t="shared" si="248"/>
        <v>15.29154364448482</v>
      </c>
      <c r="L4019" t="s">
        <v>19</v>
      </c>
      <c r="M4019" s="2" t="s">
        <v>158</v>
      </c>
      <c r="N4019" s="3" t="str">
        <f t="shared" si="249"/>
        <v>Jan</v>
      </c>
      <c r="O4019" t="s">
        <v>33</v>
      </c>
      <c r="P4019" t="s">
        <v>39</v>
      </c>
      <c r="Q4019" t="str">
        <f t="shared" si="250"/>
        <v>Young</v>
      </c>
      <c r="R4019" t="str">
        <f t="shared" si="251"/>
        <v>Profit</v>
      </c>
    </row>
    <row r="4020" spans="1:18">
      <c r="A4020">
        <v>8359</v>
      </c>
      <c r="B4020" t="s">
        <v>40</v>
      </c>
      <c r="C4020">
        <v>50</v>
      </c>
      <c r="D4020" t="s">
        <v>16</v>
      </c>
      <c r="E4020" t="s">
        <v>41</v>
      </c>
      <c r="F4020" t="s">
        <v>49</v>
      </c>
      <c r="G4020">
        <v>3428.84</v>
      </c>
      <c r="H4020">
        <v>974.66</v>
      </c>
      <c r="I4020">
        <v>4303.58</v>
      </c>
      <c r="J4020">
        <v>3328.92</v>
      </c>
      <c r="K4020" s="1">
        <f t="shared" si="248"/>
        <v>3.4154679580571687</v>
      </c>
      <c r="L4020" t="s">
        <v>19</v>
      </c>
      <c r="M4020" s="2" t="s">
        <v>87</v>
      </c>
      <c r="N4020" s="3" t="str">
        <f t="shared" si="249"/>
        <v>May</v>
      </c>
      <c r="O4020" t="s">
        <v>33</v>
      </c>
      <c r="P4020" t="s">
        <v>22</v>
      </c>
      <c r="Q4020" t="str">
        <f t="shared" si="250"/>
        <v>Senior</v>
      </c>
      <c r="R4020" t="str">
        <f t="shared" si="251"/>
        <v>Profit</v>
      </c>
    </row>
    <row r="4021" spans="1:18">
      <c r="A4021">
        <v>2173</v>
      </c>
      <c r="B4021" t="s">
        <v>15</v>
      </c>
      <c r="C4021">
        <v>41</v>
      </c>
      <c r="D4021" t="s">
        <v>24</v>
      </c>
      <c r="E4021" t="s">
        <v>35</v>
      </c>
      <c r="F4021" t="s">
        <v>49</v>
      </c>
      <c r="G4021">
        <v>3710.24</v>
      </c>
      <c r="H4021">
        <v>1644.93</v>
      </c>
      <c r="I4021">
        <v>4303.54</v>
      </c>
      <c r="J4021">
        <v>2658.61</v>
      </c>
      <c r="K4021" s="1">
        <f t="shared" si="248"/>
        <v>1.6162450681791931</v>
      </c>
      <c r="L4021" t="s">
        <v>37</v>
      </c>
      <c r="M4021" s="2" t="s">
        <v>320</v>
      </c>
      <c r="N4021" s="3" t="str">
        <f t="shared" si="249"/>
        <v>May</v>
      </c>
      <c r="O4021" t="s">
        <v>33</v>
      </c>
      <c r="P4021" t="s">
        <v>22</v>
      </c>
      <c r="Q4021" t="str">
        <f t="shared" si="250"/>
        <v>Senior</v>
      </c>
      <c r="R4021" t="str">
        <f t="shared" si="251"/>
        <v>Profit</v>
      </c>
    </row>
    <row r="4022" spans="1:18">
      <c r="A4022">
        <v>6154</v>
      </c>
      <c r="B4022" t="s">
        <v>34</v>
      </c>
      <c r="C4022">
        <v>58</v>
      </c>
      <c r="D4022" t="s">
        <v>24</v>
      </c>
      <c r="E4022" t="s">
        <v>57</v>
      </c>
      <c r="F4022" t="s">
        <v>18</v>
      </c>
      <c r="G4022">
        <v>3672.26</v>
      </c>
      <c r="H4022">
        <v>1614.64</v>
      </c>
      <c r="I4022">
        <v>4303.21</v>
      </c>
      <c r="J4022">
        <v>2688.57</v>
      </c>
      <c r="K4022" s="1">
        <f t="shared" si="248"/>
        <v>1.6651203983550513</v>
      </c>
      <c r="L4022" t="s">
        <v>37</v>
      </c>
      <c r="M4022" s="2" t="s">
        <v>309</v>
      </c>
      <c r="N4022" s="3" t="str">
        <f t="shared" si="249"/>
        <v>Jul</v>
      </c>
      <c r="O4022" t="s">
        <v>56</v>
      </c>
      <c r="P4022" t="s">
        <v>39</v>
      </c>
      <c r="Q4022" t="str">
        <f t="shared" si="250"/>
        <v>Senior</v>
      </c>
      <c r="R4022" t="str">
        <f t="shared" si="251"/>
        <v>Profit</v>
      </c>
    </row>
    <row r="4023" spans="1:18">
      <c r="A4023">
        <v>3719</v>
      </c>
      <c r="B4023" t="s">
        <v>40</v>
      </c>
      <c r="C4023">
        <v>39</v>
      </c>
      <c r="D4023" t="s">
        <v>16</v>
      </c>
      <c r="E4023" t="s">
        <v>41</v>
      </c>
      <c r="F4023" t="s">
        <v>42</v>
      </c>
      <c r="G4023">
        <v>2529.5300000000002</v>
      </c>
      <c r="H4023">
        <v>892.9</v>
      </c>
      <c r="I4023">
        <v>4302.95</v>
      </c>
      <c r="J4023">
        <v>3410.05</v>
      </c>
      <c r="K4023" s="1">
        <f t="shared" si="248"/>
        <v>3.8190726845111436</v>
      </c>
      <c r="L4023" t="s">
        <v>54</v>
      </c>
      <c r="M4023" s="2" t="s">
        <v>368</v>
      </c>
      <c r="N4023" s="3" t="str">
        <f t="shared" si="249"/>
        <v>May</v>
      </c>
      <c r="O4023" t="s">
        <v>51</v>
      </c>
      <c r="P4023" t="s">
        <v>22</v>
      </c>
      <c r="Q4023" t="str">
        <f t="shared" si="250"/>
        <v>Adult</v>
      </c>
      <c r="R4023" t="str">
        <f t="shared" si="251"/>
        <v>Profit</v>
      </c>
    </row>
    <row r="4024" spans="1:18">
      <c r="A4024">
        <v>9461</v>
      </c>
      <c r="B4024" t="s">
        <v>40</v>
      </c>
      <c r="C4024">
        <v>48</v>
      </c>
      <c r="D4024" t="s">
        <v>24</v>
      </c>
      <c r="E4024" t="s">
        <v>17</v>
      </c>
      <c r="F4024" t="s">
        <v>25</v>
      </c>
      <c r="G4024">
        <v>3523.81</v>
      </c>
      <c r="H4024">
        <v>1791.78</v>
      </c>
      <c r="I4024">
        <v>4302.67</v>
      </c>
      <c r="J4024">
        <v>2510.89</v>
      </c>
      <c r="K4024" s="1">
        <f t="shared" si="248"/>
        <v>1.401338333947248</v>
      </c>
      <c r="L4024" t="s">
        <v>31</v>
      </c>
      <c r="M4024" s="2" t="s">
        <v>306</v>
      </c>
      <c r="N4024" s="3" t="str">
        <f t="shared" si="249"/>
        <v>Jan</v>
      </c>
      <c r="O4024" t="s">
        <v>33</v>
      </c>
      <c r="P4024" t="s">
        <v>39</v>
      </c>
      <c r="Q4024" t="str">
        <f t="shared" si="250"/>
        <v>Senior</v>
      </c>
      <c r="R4024" t="str">
        <f t="shared" si="251"/>
        <v>Profit</v>
      </c>
    </row>
    <row r="4025" spans="1:18">
      <c r="A4025">
        <v>4101</v>
      </c>
      <c r="B4025" t="s">
        <v>92</v>
      </c>
      <c r="C4025">
        <v>38</v>
      </c>
      <c r="D4025" t="s">
        <v>16</v>
      </c>
      <c r="E4025" t="s">
        <v>30</v>
      </c>
      <c r="F4025" t="s">
        <v>42</v>
      </c>
      <c r="G4025">
        <v>3568.42</v>
      </c>
      <c r="H4025">
        <v>1743.71</v>
      </c>
      <c r="I4025">
        <v>4302.07</v>
      </c>
      <c r="J4025">
        <v>2558.36</v>
      </c>
      <c r="K4025" s="1">
        <f t="shared" si="248"/>
        <v>1.4671935126827282</v>
      </c>
      <c r="L4025" t="s">
        <v>37</v>
      </c>
      <c r="M4025" s="2" t="s">
        <v>312</v>
      </c>
      <c r="N4025" s="3" t="str">
        <f t="shared" si="249"/>
        <v>Jul</v>
      </c>
      <c r="O4025" t="s">
        <v>28</v>
      </c>
      <c r="P4025" t="s">
        <v>39</v>
      </c>
      <c r="Q4025" t="str">
        <f t="shared" si="250"/>
        <v>Adult</v>
      </c>
      <c r="R4025" t="str">
        <f t="shared" si="251"/>
        <v>Profit</v>
      </c>
    </row>
    <row r="4026" spans="1:18">
      <c r="A4026">
        <v>376</v>
      </c>
      <c r="B4026" t="s">
        <v>34</v>
      </c>
      <c r="C4026">
        <v>60</v>
      </c>
      <c r="D4026" t="s">
        <v>24</v>
      </c>
      <c r="E4026" t="s">
        <v>53</v>
      </c>
      <c r="F4026" t="s">
        <v>49</v>
      </c>
      <c r="G4026">
        <v>2686.43</v>
      </c>
      <c r="H4026">
        <v>817.96</v>
      </c>
      <c r="I4026">
        <v>4302.03</v>
      </c>
      <c r="J4026">
        <v>3484.07</v>
      </c>
      <c r="K4026" s="1">
        <f t="shared" si="248"/>
        <v>4.2594625654066212</v>
      </c>
      <c r="L4026" t="s">
        <v>31</v>
      </c>
      <c r="M4026" s="2" t="s">
        <v>108</v>
      </c>
      <c r="N4026" s="3" t="str">
        <f t="shared" si="249"/>
        <v>Feb</v>
      </c>
      <c r="O4026" t="s">
        <v>51</v>
      </c>
      <c r="P4026" t="s">
        <v>39</v>
      </c>
      <c r="Q4026" t="str">
        <f t="shared" si="250"/>
        <v>Senior</v>
      </c>
      <c r="R4026" t="str">
        <f t="shared" si="251"/>
        <v>Profit</v>
      </c>
    </row>
    <row r="4027" spans="1:18">
      <c r="A4027">
        <v>2038</v>
      </c>
      <c r="B4027" t="s">
        <v>15</v>
      </c>
      <c r="C4027">
        <v>25</v>
      </c>
      <c r="D4027" t="s">
        <v>24</v>
      </c>
      <c r="E4027" t="s">
        <v>30</v>
      </c>
      <c r="F4027" t="s">
        <v>25</v>
      </c>
      <c r="G4027">
        <v>3173.55</v>
      </c>
      <c r="H4027">
        <v>947.13</v>
      </c>
      <c r="I4027">
        <v>4301.88</v>
      </c>
      <c r="J4027">
        <v>3354.75</v>
      </c>
      <c r="K4027" s="1">
        <f t="shared" si="248"/>
        <v>3.5420164074625449</v>
      </c>
      <c r="L4027" t="s">
        <v>26</v>
      </c>
      <c r="M4027" s="2" t="s">
        <v>412</v>
      </c>
      <c r="N4027" s="3" t="str">
        <f t="shared" si="249"/>
        <v>Dec</v>
      </c>
      <c r="O4027" t="s">
        <v>51</v>
      </c>
      <c r="P4027" t="s">
        <v>22</v>
      </c>
      <c r="Q4027" t="str">
        <f t="shared" si="250"/>
        <v>Young</v>
      </c>
      <c r="R4027" t="str">
        <f t="shared" si="251"/>
        <v>Profit</v>
      </c>
    </row>
    <row r="4028" spans="1:18">
      <c r="A4028">
        <v>4676</v>
      </c>
      <c r="B4028" t="s">
        <v>23</v>
      </c>
      <c r="C4028">
        <v>50</v>
      </c>
      <c r="D4028" t="s">
        <v>16</v>
      </c>
      <c r="E4028" t="s">
        <v>59</v>
      </c>
      <c r="F4028" t="s">
        <v>36</v>
      </c>
      <c r="G4028">
        <v>3766.72</v>
      </c>
      <c r="H4028">
        <v>838.72</v>
      </c>
      <c r="I4028">
        <v>4301.1899999999996</v>
      </c>
      <c r="J4028">
        <v>3462.47</v>
      </c>
      <c r="K4028" s="1">
        <f t="shared" si="248"/>
        <v>4.1282788057993125</v>
      </c>
      <c r="L4028" t="s">
        <v>54</v>
      </c>
      <c r="M4028" s="2" t="s">
        <v>233</v>
      </c>
      <c r="N4028" s="3" t="str">
        <f t="shared" si="249"/>
        <v>Sep</v>
      </c>
      <c r="O4028" t="s">
        <v>21</v>
      </c>
      <c r="P4028" t="s">
        <v>39</v>
      </c>
      <c r="Q4028" t="str">
        <f t="shared" si="250"/>
        <v>Senior</v>
      </c>
      <c r="R4028" t="str">
        <f t="shared" si="251"/>
        <v>Profit</v>
      </c>
    </row>
    <row r="4029" spans="1:18">
      <c r="A4029">
        <v>4309</v>
      </c>
      <c r="B4029" t="s">
        <v>40</v>
      </c>
      <c r="C4029">
        <v>28</v>
      </c>
      <c r="D4029" t="s">
        <v>16</v>
      </c>
      <c r="E4029" t="s">
        <v>17</v>
      </c>
      <c r="F4029" t="s">
        <v>18</v>
      </c>
      <c r="G4029">
        <v>2948.87</v>
      </c>
      <c r="H4029">
        <v>1725.57</v>
      </c>
      <c r="I4029">
        <v>4300.7</v>
      </c>
      <c r="J4029">
        <v>2575.13</v>
      </c>
      <c r="K4029" s="1">
        <f t="shared" si="248"/>
        <v>1.4923358658298418</v>
      </c>
      <c r="L4029" t="s">
        <v>54</v>
      </c>
      <c r="M4029" s="2" t="s">
        <v>180</v>
      </c>
      <c r="N4029" s="3" t="str">
        <f t="shared" si="249"/>
        <v>Nov</v>
      </c>
      <c r="O4029" t="s">
        <v>21</v>
      </c>
      <c r="P4029" t="s">
        <v>22</v>
      </c>
      <c r="Q4029" t="str">
        <f t="shared" si="250"/>
        <v>Adult</v>
      </c>
      <c r="R4029" t="str">
        <f t="shared" si="251"/>
        <v>Profit</v>
      </c>
    </row>
    <row r="4030" spans="1:18">
      <c r="A4030">
        <v>7725</v>
      </c>
      <c r="B4030" t="s">
        <v>92</v>
      </c>
      <c r="C4030">
        <v>49</v>
      </c>
      <c r="D4030" t="s">
        <v>24</v>
      </c>
      <c r="E4030" t="s">
        <v>57</v>
      </c>
      <c r="F4030" t="s">
        <v>49</v>
      </c>
      <c r="G4030">
        <v>3214.43</v>
      </c>
      <c r="H4030">
        <v>673.22</v>
      </c>
      <c r="I4030">
        <v>4300.26</v>
      </c>
      <c r="J4030">
        <v>3627.04</v>
      </c>
      <c r="K4030" s="1">
        <f t="shared" si="248"/>
        <v>5.3875998930513056</v>
      </c>
      <c r="L4030" t="s">
        <v>54</v>
      </c>
      <c r="M4030" s="2" t="s">
        <v>201</v>
      </c>
      <c r="N4030" s="3" t="str">
        <f t="shared" si="249"/>
        <v>Oct</v>
      </c>
      <c r="O4030" t="s">
        <v>28</v>
      </c>
      <c r="P4030" t="s">
        <v>39</v>
      </c>
      <c r="Q4030" t="str">
        <f t="shared" si="250"/>
        <v>Senior</v>
      </c>
      <c r="R4030" t="str">
        <f t="shared" si="251"/>
        <v>Profit</v>
      </c>
    </row>
    <row r="4031" spans="1:18">
      <c r="A4031">
        <v>3848</v>
      </c>
      <c r="B4031" t="s">
        <v>23</v>
      </c>
      <c r="C4031">
        <v>41</v>
      </c>
      <c r="D4031" t="s">
        <v>24</v>
      </c>
      <c r="E4031" t="s">
        <v>17</v>
      </c>
      <c r="F4031" t="s">
        <v>25</v>
      </c>
      <c r="G4031">
        <v>3722.72</v>
      </c>
      <c r="H4031">
        <v>1627.7</v>
      </c>
      <c r="I4031">
        <v>4300.0600000000004</v>
      </c>
      <c r="J4031">
        <v>2672.36</v>
      </c>
      <c r="K4031" s="1">
        <f t="shared" si="248"/>
        <v>1.6418013147385881</v>
      </c>
      <c r="L4031" t="s">
        <v>37</v>
      </c>
      <c r="M4031" s="2" t="s">
        <v>380</v>
      </c>
      <c r="N4031" s="3" t="str">
        <f t="shared" si="249"/>
        <v>Apr</v>
      </c>
      <c r="O4031" t="s">
        <v>56</v>
      </c>
      <c r="P4031" t="s">
        <v>22</v>
      </c>
      <c r="Q4031" t="str">
        <f t="shared" si="250"/>
        <v>Senior</v>
      </c>
      <c r="R4031" t="str">
        <f t="shared" si="251"/>
        <v>Profit</v>
      </c>
    </row>
    <row r="4032" spans="1:18">
      <c r="A4032">
        <v>9845</v>
      </c>
      <c r="B4032" t="s">
        <v>29</v>
      </c>
      <c r="C4032">
        <v>39</v>
      </c>
      <c r="D4032" t="s">
        <v>16</v>
      </c>
      <c r="E4032" t="s">
        <v>17</v>
      </c>
      <c r="F4032" t="s">
        <v>49</v>
      </c>
      <c r="G4032">
        <v>2724.6</v>
      </c>
      <c r="H4032">
        <v>1655.2</v>
      </c>
      <c r="I4032">
        <v>4299.7</v>
      </c>
      <c r="J4032">
        <v>2644.5</v>
      </c>
      <c r="K4032" s="1">
        <f t="shared" si="248"/>
        <v>1.59769212179797</v>
      </c>
      <c r="L4032" t="s">
        <v>26</v>
      </c>
      <c r="M4032" s="2" t="s">
        <v>370</v>
      </c>
      <c r="N4032" s="3" t="str">
        <f t="shared" si="249"/>
        <v>Jul</v>
      </c>
      <c r="O4032" t="s">
        <v>28</v>
      </c>
      <c r="P4032" t="s">
        <v>39</v>
      </c>
      <c r="Q4032" t="str">
        <f t="shared" si="250"/>
        <v>Adult</v>
      </c>
      <c r="R4032" t="str">
        <f t="shared" si="251"/>
        <v>Profit</v>
      </c>
    </row>
    <row r="4033" spans="1:18">
      <c r="A4033">
        <v>4619</v>
      </c>
      <c r="B4033" t="s">
        <v>40</v>
      </c>
      <c r="C4033">
        <v>53</v>
      </c>
      <c r="D4033" t="s">
        <v>24</v>
      </c>
      <c r="E4033" t="s">
        <v>30</v>
      </c>
      <c r="F4033" t="s">
        <v>42</v>
      </c>
      <c r="G4033">
        <v>3654.62</v>
      </c>
      <c r="H4033">
        <v>1346.14</v>
      </c>
      <c r="I4033">
        <v>4299.3100000000004</v>
      </c>
      <c r="J4033">
        <v>2953.17</v>
      </c>
      <c r="K4033" s="1">
        <f t="shared" si="248"/>
        <v>2.1938059934330751</v>
      </c>
      <c r="L4033" t="s">
        <v>31</v>
      </c>
      <c r="M4033" s="2" t="s">
        <v>273</v>
      </c>
      <c r="N4033" s="3" t="str">
        <f t="shared" si="249"/>
        <v>Sep</v>
      </c>
      <c r="O4033" t="s">
        <v>33</v>
      </c>
      <c r="P4033" t="s">
        <v>39</v>
      </c>
      <c r="Q4033" t="str">
        <f t="shared" si="250"/>
        <v>Senior</v>
      </c>
      <c r="R4033" t="str">
        <f t="shared" si="251"/>
        <v>Profit</v>
      </c>
    </row>
    <row r="4034" spans="1:18">
      <c r="A4034">
        <v>8630</v>
      </c>
      <c r="B4034" t="s">
        <v>84</v>
      </c>
      <c r="C4034">
        <v>18</v>
      </c>
      <c r="D4034" t="s">
        <v>24</v>
      </c>
      <c r="E4034" t="s">
        <v>41</v>
      </c>
      <c r="F4034" t="s">
        <v>49</v>
      </c>
      <c r="G4034">
        <v>2936.08</v>
      </c>
      <c r="H4034">
        <v>1010.97</v>
      </c>
      <c r="I4034">
        <v>4298.78</v>
      </c>
      <c r="J4034">
        <v>3287.81</v>
      </c>
      <c r="K4034" s="1">
        <f t="shared" ref="K4034:K4097" si="252">J4034/H4034</f>
        <v>3.2521340890431958</v>
      </c>
      <c r="L4034" t="s">
        <v>37</v>
      </c>
      <c r="M4034" s="2" t="s">
        <v>139</v>
      </c>
      <c r="N4034" s="3" t="str">
        <f t="shared" ref="N4034:N4097" si="253">TEXT(M4034,"MMM")</f>
        <v>Jul</v>
      </c>
      <c r="O4034" t="s">
        <v>21</v>
      </c>
      <c r="P4034" t="s">
        <v>39</v>
      </c>
      <c r="Q4034" t="str">
        <f t="shared" ref="Q4034:Q4097" si="254">IF(C4034&gt;=18,IF(C4034&lt;=25,"Young",IF(C4034&lt;=40,"Adult",IF(C4034&lt;=60,"Senior",""))),"")</f>
        <v>Young</v>
      </c>
      <c r="R4034" t="str">
        <f t="shared" ref="R4034:R4097" si="255">IF(J4034&gt;0,"Profit","Loss")</f>
        <v>Profit</v>
      </c>
    </row>
    <row r="4035" spans="1:18">
      <c r="A4035">
        <v>4770</v>
      </c>
      <c r="B4035" t="s">
        <v>44</v>
      </c>
      <c r="C4035">
        <v>55</v>
      </c>
      <c r="D4035" t="s">
        <v>24</v>
      </c>
      <c r="E4035" t="s">
        <v>59</v>
      </c>
      <c r="F4035" t="s">
        <v>42</v>
      </c>
      <c r="G4035">
        <v>3464.51</v>
      </c>
      <c r="H4035">
        <v>514.78</v>
      </c>
      <c r="I4035">
        <v>4298.49</v>
      </c>
      <c r="J4035">
        <v>3783.71</v>
      </c>
      <c r="K4035" s="1">
        <f t="shared" si="252"/>
        <v>7.3501495784607025</v>
      </c>
      <c r="L4035" t="s">
        <v>31</v>
      </c>
      <c r="M4035" s="2" t="s">
        <v>149</v>
      </c>
      <c r="N4035" s="3" t="str">
        <f t="shared" si="253"/>
        <v>Mar</v>
      </c>
      <c r="O4035" t="s">
        <v>21</v>
      </c>
      <c r="P4035" t="s">
        <v>39</v>
      </c>
      <c r="Q4035" t="str">
        <f t="shared" si="254"/>
        <v>Senior</v>
      </c>
      <c r="R4035" t="str">
        <f t="shared" si="255"/>
        <v>Profit</v>
      </c>
    </row>
    <row r="4036" spans="1:18">
      <c r="A4036">
        <v>5179</v>
      </c>
      <c r="B4036" t="s">
        <v>47</v>
      </c>
      <c r="C4036">
        <v>19</v>
      </c>
      <c r="D4036" t="s">
        <v>24</v>
      </c>
      <c r="E4036" t="s">
        <v>30</v>
      </c>
      <c r="F4036" t="s">
        <v>42</v>
      </c>
      <c r="G4036">
        <v>3256.48</v>
      </c>
      <c r="H4036">
        <v>1920.89</v>
      </c>
      <c r="I4036">
        <v>4298.1499999999996</v>
      </c>
      <c r="J4036">
        <v>2377.2600000000002</v>
      </c>
      <c r="K4036" s="1">
        <f t="shared" si="252"/>
        <v>1.2375825789087351</v>
      </c>
      <c r="L4036" t="s">
        <v>37</v>
      </c>
      <c r="M4036" s="2" t="s">
        <v>306</v>
      </c>
      <c r="N4036" s="3" t="str">
        <f t="shared" si="253"/>
        <v>Jan</v>
      </c>
      <c r="O4036" t="s">
        <v>33</v>
      </c>
      <c r="P4036" t="s">
        <v>39</v>
      </c>
      <c r="Q4036" t="str">
        <f t="shared" si="254"/>
        <v>Young</v>
      </c>
      <c r="R4036" t="str">
        <f t="shared" si="255"/>
        <v>Profit</v>
      </c>
    </row>
    <row r="4037" spans="1:18">
      <c r="A4037">
        <v>9356</v>
      </c>
      <c r="B4037" t="s">
        <v>34</v>
      </c>
      <c r="C4037">
        <v>46</v>
      </c>
      <c r="D4037" t="s">
        <v>24</v>
      </c>
      <c r="E4037" t="s">
        <v>41</v>
      </c>
      <c r="F4037" t="s">
        <v>18</v>
      </c>
      <c r="G4037">
        <v>2695.22</v>
      </c>
      <c r="H4037">
        <v>587.23</v>
      </c>
      <c r="I4037">
        <v>4297.6400000000003</v>
      </c>
      <c r="J4037">
        <v>3710.41</v>
      </c>
      <c r="K4037" s="1">
        <f t="shared" si="252"/>
        <v>6.3184953084821958</v>
      </c>
      <c r="L4037" t="s">
        <v>31</v>
      </c>
      <c r="M4037" s="2" t="s">
        <v>78</v>
      </c>
      <c r="N4037" s="3" t="str">
        <f t="shared" si="253"/>
        <v>Dec</v>
      </c>
      <c r="O4037" t="s">
        <v>51</v>
      </c>
      <c r="P4037" t="s">
        <v>39</v>
      </c>
      <c r="Q4037" t="str">
        <f t="shared" si="254"/>
        <v>Senior</v>
      </c>
      <c r="R4037" t="str">
        <f t="shared" si="255"/>
        <v>Profit</v>
      </c>
    </row>
    <row r="4038" spans="1:18">
      <c r="A4038">
        <v>4482</v>
      </c>
      <c r="B4038" t="s">
        <v>52</v>
      </c>
      <c r="C4038">
        <v>36</v>
      </c>
      <c r="D4038" t="s">
        <v>16</v>
      </c>
      <c r="E4038" t="s">
        <v>41</v>
      </c>
      <c r="F4038" t="s">
        <v>36</v>
      </c>
      <c r="G4038">
        <v>3636.08</v>
      </c>
      <c r="H4038">
        <v>355.45</v>
      </c>
      <c r="I4038">
        <v>4296.93</v>
      </c>
      <c r="J4038">
        <v>3941.48</v>
      </c>
      <c r="K4038" s="1">
        <f t="shared" si="252"/>
        <v>11.088704459136306</v>
      </c>
      <c r="L4038" t="s">
        <v>26</v>
      </c>
      <c r="M4038" s="2" t="s">
        <v>190</v>
      </c>
      <c r="N4038" s="3" t="str">
        <f t="shared" si="253"/>
        <v>Oct</v>
      </c>
      <c r="O4038" t="s">
        <v>56</v>
      </c>
      <c r="P4038" t="s">
        <v>39</v>
      </c>
      <c r="Q4038" t="str">
        <f t="shared" si="254"/>
        <v>Adult</v>
      </c>
      <c r="R4038" t="str">
        <f t="shared" si="255"/>
        <v>Profit</v>
      </c>
    </row>
    <row r="4039" spans="1:18">
      <c r="A4039">
        <v>8657</v>
      </c>
      <c r="B4039" t="s">
        <v>84</v>
      </c>
      <c r="C4039">
        <v>55</v>
      </c>
      <c r="D4039" t="s">
        <v>16</v>
      </c>
      <c r="E4039" t="s">
        <v>41</v>
      </c>
      <c r="F4039" t="s">
        <v>36</v>
      </c>
      <c r="G4039">
        <v>3838.28</v>
      </c>
      <c r="H4039">
        <v>699.6</v>
      </c>
      <c r="I4039">
        <v>4296.53</v>
      </c>
      <c r="J4039">
        <v>3596.93</v>
      </c>
      <c r="K4039" s="1">
        <f t="shared" si="252"/>
        <v>5.1414093767867346</v>
      </c>
      <c r="L4039" t="s">
        <v>31</v>
      </c>
      <c r="M4039" s="2" t="s">
        <v>407</v>
      </c>
      <c r="N4039" s="3" t="str">
        <f t="shared" si="253"/>
        <v>Dec</v>
      </c>
      <c r="O4039" t="s">
        <v>21</v>
      </c>
      <c r="P4039" t="s">
        <v>22</v>
      </c>
      <c r="Q4039" t="str">
        <f t="shared" si="254"/>
        <v>Senior</v>
      </c>
      <c r="R4039" t="str">
        <f t="shared" si="255"/>
        <v>Profit</v>
      </c>
    </row>
    <row r="4040" spans="1:18">
      <c r="A4040">
        <v>46</v>
      </c>
      <c r="B4040" t="s">
        <v>15</v>
      </c>
      <c r="C4040">
        <v>22</v>
      </c>
      <c r="D4040" t="s">
        <v>16</v>
      </c>
      <c r="E4040" t="s">
        <v>53</v>
      </c>
      <c r="F4040" t="s">
        <v>18</v>
      </c>
      <c r="G4040">
        <v>3699.58</v>
      </c>
      <c r="H4040">
        <v>1734.74</v>
      </c>
      <c r="I4040">
        <v>4295.26</v>
      </c>
      <c r="J4040">
        <v>2560.52</v>
      </c>
      <c r="K4040" s="1">
        <f t="shared" si="252"/>
        <v>1.4760252256822348</v>
      </c>
      <c r="L4040" t="s">
        <v>37</v>
      </c>
      <c r="M4040" s="2" t="s">
        <v>94</v>
      </c>
      <c r="N4040" s="3" t="str">
        <f t="shared" si="253"/>
        <v>Feb</v>
      </c>
      <c r="O4040" t="s">
        <v>21</v>
      </c>
      <c r="P4040" t="s">
        <v>39</v>
      </c>
      <c r="Q4040" t="str">
        <f t="shared" si="254"/>
        <v>Young</v>
      </c>
      <c r="R4040" t="str">
        <f t="shared" si="255"/>
        <v>Profit</v>
      </c>
    </row>
    <row r="4041" spans="1:18">
      <c r="A4041">
        <v>8047</v>
      </c>
      <c r="B4041" t="s">
        <v>47</v>
      </c>
      <c r="C4041">
        <v>44</v>
      </c>
      <c r="D4041" t="s">
        <v>16</v>
      </c>
      <c r="E4041" t="s">
        <v>41</v>
      </c>
      <c r="F4041" t="s">
        <v>49</v>
      </c>
      <c r="G4041">
        <v>3289.63</v>
      </c>
      <c r="H4041">
        <v>1255.29</v>
      </c>
      <c r="I4041">
        <v>4294.96</v>
      </c>
      <c r="J4041">
        <v>3039.67</v>
      </c>
      <c r="K4041" s="1">
        <f t="shared" si="252"/>
        <v>2.4214882616765849</v>
      </c>
      <c r="L4041" t="s">
        <v>31</v>
      </c>
      <c r="M4041" s="2" t="s">
        <v>282</v>
      </c>
      <c r="N4041" s="3" t="str">
        <f t="shared" si="253"/>
        <v>May</v>
      </c>
      <c r="O4041" t="s">
        <v>28</v>
      </c>
      <c r="P4041" t="s">
        <v>22</v>
      </c>
      <c r="Q4041" t="str">
        <f t="shared" si="254"/>
        <v>Senior</v>
      </c>
      <c r="R4041" t="str">
        <f t="shared" si="255"/>
        <v>Profit</v>
      </c>
    </row>
    <row r="4042" spans="1:18">
      <c r="A4042">
        <v>9762</v>
      </c>
      <c r="B4042" t="s">
        <v>29</v>
      </c>
      <c r="C4042">
        <v>23</v>
      </c>
      <c r="D4042" t="s">
        <v>16</v>
      </c>
      <c r="E4042" t="s">
        <v>53</v>
      </c>
      <c r="F4042" t="s">
        <v>25</v>
      </c>
      <c r="G4042">
        <v>3167.95</v>
      </c>
      <c r="H4042">
        <v>532.96</v>
      </c>
      <c r="I4042">
        <v>4294.8100000000004</v>
      </c>
      <c r="J4042">
        <v>3761.85</v>
      </c>
      <c r="K4042" s="1">
        <f t="shared" si="252"/>
        <v>7.0584096367457212</v>
      </c>
      <c r="L4042" t="s">
        <v>54</v>
      </c>
      <c r="M4042" s="2" t="s">
        <v>248</v>
      </c>
      <c r="N4042" s="3" t="str">
        <f t="shared" si="253"/>
        <v>Jan</v>
      </c>
      <c r="O4042" t="s">
        <v>28</v>
      </c>
      <c r="P4042" t="s">
        <v>39</v>
      </c>
      <c r="Q4042" t="str">
        <f t="shared" si="254"/>
        <v>Young</v>
      </c>
      <c r="R4042" t="str">
        <f t="shared" si="255"/>
        <v>Profit</v>
      </c>
    </row>
    <row r="4043" spans="1:18">
      <c r="A4043">
        <v>9201</v>
      </c>
      <c r="B4043" t="s">
        <v>15</v>
      </c>
      <c r="C4043">
        <v>30</v>
      </c>
      <c r="D4043" t="s">
        <v>24</v>
      </c>
      <c r="E4043" t="s">
        <v>59</v>
      </c>
      <c r="F4043" t="s">
        <v>36</v>
      </c>
      <c r="G4043">
        <v>3560.94</v>
      </c>
      <c r="H4043">
        <v>1128.2</v>
      </c>
      <c r="I4043">
        <v>4293.99</v>
      </c>
      <c r="J4043">
        <v>3165.79</v>
      </c>
      <c r="K4043" s="1">
        <f t="shared" si="252"/>
        <v>2.8060538911540505</v>
      </c>
      <c r="L4043" t="s">
        <v>31</v>
      </c>
      <c r="M4043" s="2" t="s">
        <v>228</v>
      </c>
      <c r="N4043" s="3" t="str">
        <f t="shared" si="253"/>
        <v>Apr</v>
      </c>
      <c r="O4043" t="s">
        <v>51</v>
      </c>
      <c r="P4043" t="s">
        <v>39</v>
      </c>
      <c r="Q4043" t="str">
        <f t="shared" si="254"/>
        <v>Adult</v>
      </c>
      <c r="R4043" t="str">
        <f t="shared" si="255"/>
        <v>Profit</v>
      </c>
    </row>
    <row r="4044" spans="1:18">
      <c r="A4044">
        <v>4171</v>
      </c>
      <c r="B4044" t="s">
        <v>47</v>
      </c>
      <c r="C4044">
        <v>56</v>
      </c>
      <c r="D4044" t="s">
        <v>24</v>
      </c>
      <c r="E4044" t="s">
        <v>66</v>
      </c>
      <c r="F4044" t="s">
        <v>25</v>
      </c>
      <c r="G4044">
        <v>3562.27</v>
      </c>
      <c r="H4044">
        <v>1217.1600000000001</v>
      </c>
      <c r="I4044">
        <v>4293.3</v>
      </c>
      <c r="J4044">
        <v>3076.14</v>
      </c>
      <c r="K4044" s="1">
        <f t="shared" si="252"/>
        <v>2.5273094745144431</v>
      </c>
      <c r="L4044" t="s">
        <v>26</v>
      </c>
      <c r="M4044" s="2" t="s">
        <v>280</v>
      </c>
      <c r="N4044" s="3" t="str">
        <f t="shared" si="253"/>
        <v>May</v>
      </c>
      <c r="O4044" t="s">
        <v>33</v>
      </c>
      <c r="P4044" t="s">
        <v>39</v>
      </c>
      <c r="Q4044" t="str">
        <f t="shared" si="254"/>
        <v>Senior</v>
      </c>
      <c r="R4044" t="str">
        <f t="shared" si="255"/>
        <v>Profit</v>
      </c>
    </row>
    <row r="4045" spans="1:18">
      <c r="A4045">
        <v>2865</v>
      </c>
      <c r="B4045" t="s">
        <v>44</v>
      </c>
      <c r="C4045">
        <v>45</v>
      </c>
      <c r="D4045" t="s">
        <v>24</v>
      </c>
      <c r="E4045" t="s">
        <v>35</v>
      </c>
      <c r="F4045" t="s">
        <v>49</v>
      </c>
      <c r="G4045">
        <v>2405.02</v>
      </c>
      <c r="H4045">
        <v>435.18</v>
      </c>
      <c r="I4045">
        <v>4290.28</v>
      </c>
      <c r="J4045">
        <v>3855.1</v>
      </c>
      <c r="K4045" s="1">
        <f t="shared" si="252"/>
        <v>8.8586332092467472</v>
      </c>
      <c r="L4045" t="s">
        <v>19</v>
      </c>
      <c r="M4045" s="2" t="s">
        <v>231</v>
      </c>
      <c r="N4045" s="3" t="str">
        <f t="shared" si="253"/>
        <v>Jul</v>
      </c>
      <c r="O4045" t="s">
        <v>33</v>
      </c>
      <c r="P4045" t="s">
        <v>22</v>
      </c>
      <c r="Q4045" t="str">
        <f t="shared" si="254"/>
        <v>Senior</v>
      </c>
      <c r="R4045" t="str">
        <f t="shared" si="255"/>
        <v>Profit</v>
      </c>
    </row>
    <row r="4046" spans="1:18">
      <c r="A4046">
        <v>1522</v>
      </c>
      <c r="B4046" t="s">
        <v>92</v>
      </c>
      <c r="C4046">
        <v>48</v>
      </c>
      <c r="D4046" t="s">
        <v>24</v>
      </c>
      <c r="E4046" t="s">
        <v>30</v>
      </c>
      <c r="F4046" t="s">
        <v>18</v>
      </c>
      <c r="G4046">
        <v>3424.79</v>
      </c>
      <c r="H4046">
        <v>1114.8</v>
      </c>
      <c r="I4046">
        <v>4289.87</v>
      </c>
      <c r="J4046">
        <v>3175.07</v>
      </c>
      <c r="K4046" s="1">
        <f t="shared" si="252"/>
        <v>2.8481072838177255</v>
      </c>
      <c r="L4046" t="s">
        <v>31</v>
      </c>
      <c r="M4046" s="2" t="s">
        <v>407</v>
      </c>
      <c r="N4046" s="3" t="str">
        <f t="shared" si="253"/>
        <v>Dec</v>
      </c>
      <c r="O4046" t="s">
        <v>28</v>
      </c>
      <c r="P4046" t="s">
        <v>22</v>
      </c>
      <c r="Q4046" t="str">
        <f t="shared" si="254"/>
        <v>Senior</v>
      </c>
      <c r="R4046" t="str">
        <f t="shared" si="255"/>
        <v>Profit</v>
      </c>
    </row>
    <row r="4047" spans="1:18">
      <c r="A4047">
        <v>4608</v>
      </c>
      <c r="B4047" t="s">
        <v>84</v>
      </c>
      <c r="C4047">
        <v>50</v>
      </c>
      <c r="D4047" t="s">
        <v>24</v>
      </c>
      <c r="E4047" t="s">
        <v>66</v>
      </c>
      <c r="F4047" t="s">
        <v>36</v>
      </c>
      <c r="G4047">
        <v>3114.6</v>
      </c>
      <c r="H4047">
        <v>1516.42</v>
      </c>
      <c r="I4047">
        <v>4289.68</v>
      </c>
      <c r="J4047">
        <v>2773.26</v>
      </c>
      <c r="K4047" s="1">
        <f t="shared" si="252"/>
        <v>1.8288205114677991</v>
      </c>
      <c r="L4047" t="s">
        <v>54</v>
      </c>
      <c r="M4047" s="2" t="s">
        <v>237</v>
      </c>
      <c r="N4047" s="3" t="str">
        <f t="shared" si="253"/>
        <v>Jan</v>
      </c>
      <c r="O4047" t="s">
        <v>21</v>
      </c>
      <c r="P4047" t="s">
        <v>39</v>
      </c>
      <c r="Q4047" t="str">
        <f t="shared" si="254"/>
        <v>Senior</v>
      </c>
      <c r="R4047" t="str">
        <f t="shared" si="255"/>
        <v>Profit</v>
      </c>
    </row>
    <row r="4048" spans="1:18">
      <c r="A4048">
        <v>1966</v>
      </c>
      <c r="B4048" t="s">
        <v>47</v>
      </c>
      <c r="C4048">
        <v>55</v>
      </c>
      <c r="D4048" t="s">
        <v>24</v>
      </c>
      <c r="E4048" t="s">
        <v>53</v>
      </c>
      <c r="F4048" t="s">
        <v>36</v>
      </c>
      <c r="G4048">
        <v>2766.87</v>
      </c>
      <c r="H4048">
        <v>1747.34</v>
      </c>
      <c r="I4048">
        <v>4289.04</v>
      </c>
      <c r="J4048">
        <v>2541.6999999999998</v>
      </c>
      <c r="K4048" s="1">
        <f t="shared" si="252"/>
        <v>1.4546110087332746</v>
      </c>
      <c r="L4048" t="s">
        <v>19</v>
      </c>
      <c r="M4048" s="2" t="s">
        <v>382</v>
      </c>
      <c r="N4048" s="3" t="str">
        <f t="shared" si="253"/>
        <v>Jun</v>
      </c>
      <c r="O4048" t="s">
        <v>28</v>
      </c>
      <c r="P4048" t="s">
        <v>22</v>
      </c>
      <c r="Q4048" t="str">
        <f t="shared" si="254"/>
        <v>Senior</v>
      </c>
      <c r="R4048" t="str">
        <f t="shared" si="255"/>
        <v>Profit</v>
      </c>
    </row>
    <row r="4049" spans="1:18">
      <c r="A4049">
        <v>7752</v>
      </c>
      <c r="B4049" t="s">
        <v>47</v>
      </c>
      <c r="C4049">
        <v>53</v>
      </c>
      <c r="D4049" t="s">
        <v>24</v>
      </c>
      <c r="E4049" t="s">
        <v>35</v>
      </c>
      <c r="F4049" t="s">
        <v>18</v>
      </c>
      <c r="G4049">
        <v>3545.84</v>
      </c>
      <c r="H4049">
        <v>907.35</v>
      </c>
      <c r="I4049">
        <v>4288.92</v>
      </c>
      <c r="J4049">
        <v>3381.57</v>
      </c>
      <c r="K4049" s="1">
        <f t="shared" si="252"/>
        <v>3.7268639444536289</v>
      </c>
      <c r="L4049" t="s">
        <v>19</v>
      </c>
      <c r="M4049" s="2" t="s">
        <v>50</v>
      </c>
      <c r="N4049" s="3" t="str">
        <f t="shared" si="253"/>
        <v>Apr</v>
      </c>
      <c r="O4049" t="s">
        <v>28</v>
      </c>
      <c r="P4049" t="s">
        <v>22</v>
      </c>
      <c r="Q4049" t="str">
        <f t="shared" si="254"/>
        <v>Senior</v>
      </c>
      <c r="R4049" t="str">
        <f t="shared" si="255"/>
        <v>Profit</v>
      </c>
    </row>
    <row r="4050" spans="1:18">
      <c r="A4050">
        <v>7640</v>
      </c>
      <c r="B4050" t="s">
        <v>92</v>
      </c>
      <c r="C4050">
        <v>53</v>
      </c>
      <c r="D4050" t="s">
        <v>16</v>
      </c>
      <c r="E4050" t="s">
        <v>35</v>
      </c>
      <c r="F4050" t="s">
        <v>36</v>
      </c>
      <c r="G4050">
        <v>2441.7399999999998</v>
      </c>
      <c r="H4050">
        <v>1234.8699999999999</v>
      </c>
      <c r="I4050">
        <v>4287.93</v>
      </c>
      <c r="J4050">
        <v>3053.06</v>
      </c>
      <c r="K4050" s="1">
        <f t="shared" si="252"/>
        <v>2.4723736101775895</v>
      </c>
      <c r="L4050" t="s">
        <v>37</v>
      </c>
      <c r="M4050" s="2" t="s">
        <v>71</v>
      </c>
      <c r="N4050" s="3" t="str">
        <f t="shared" si="253"/>
        <v>Sep</v>
      </c>
      <c r="O4050" t="s">
        <v>56</v>
      </c>
      <c r="P4050" t="s">
        <v>22</v>
      </c>
      <c r="Q4050" t="str">
        <f t="shared" si="254"/>
        <v>Senior</v>
      </c>
      <c r="R4050" t="str">
        <f t="shared" si="255"/>
        <v>Profit</v>
      </c>
    </row>
    <row r="4051" spans="1:18">
      <c r="A4051">
        <v>4739</v>
      </c>
      <c r="B4051" t="s">
        <v>44</v>
      </c>
      <c r="C4051">
        <v>38</v>
      </c>
      <c r="D4051" t="s">
        <v>16</v>
      </c>
      <c r="E4051" t="s">
        <v>57</v>
      </c>
      <c r="F4051" t="s">
        <v>49</v>
      </c>
      <c r="G4051">
        <v>3237.15</v>
      </c>
      <c r="H4051">
        <v>702.61</v>
      </c>
      <c r="I4051">
        <v>4287.74</v>
      </c>
      <c r="J4051">
        <v>3585.13</v>
      </c>
      <c r="K4051" s="1">
        <f t="shared" si="252"/>
        <v>5.1025889184611666</v>
      </c>
      <c r="L4051" t="s">
        <v>26</v>
      </c>
      <c r="M4051" s="2" t="s">
        <v>327</v>
      </c>
      <c r="N4051" s="3" t="str">
        <f t="shared" si="253"/>
        <v>Oct</v>
      </c>
      <c r="O4051" t="s">
        <v>33</v>
      </c>
      <c r="P4051" t="s">
        <v>39</v>
      </c>
      <c r="Q4051" t="str">
        <f t="shared" si="254"/>
        <v>Adult</v>
      </c>
      <c r="R4051" t="str">
        <f t="shared" si="255"/>
        <v>Profit</v>
      </c>
    </row>
    <row r="4052" spans="1:18">
      <c r="A4052">
        <v>9314</v>
      </c>
      <c r="B4052" t="s">
        <v>44</v>
      </c>
      <c r="C4052">
        <v>56</v>
      </c>
      <c r="D4052" t="s">
        <v>24</v>
      </c>
      <c r="E4052" t="s">
        <v>41</v>
      </c>
      <c r="F4052" t="s">
        <v>49</v>
      </c>
      <c r="G4052">
        <v>2450.4</v>
      </c>
      <c r="H4052">
        <v>906.07</v>
      </c>
      <c r="I4052">
        <v>4287.13</v>
      </c>
      <c r="J4052">
        <v>3381.06</v>
      </c>
      <c r="K4052" s="1">
        <f t="shared" si="252"/>
        <v>3.7315659937973886</v>
      </c>
      <c r="L4052" t="s">
        <v>26</v>
      </c>
      <c r="M4052" s="2" t="s">
        <v>208</v>
      </c>
      <c r="N4052" s="3" t="str">
        <f t="shared" si="253"/>
        <v>Jun</v>
      </c>
      <c r="O4052" t="s">
        <v>33</v>
      </c>
      <c r="P4052" t="s">
        <v>22</v>
      </c>
      <c r="Q4052" t="str">
        <f t="shared" si="254"/>
        <v>Senior</v>
      </c>
      <c r="R4052" t="str">
        <f t="shared" si="255"/>
        <v>Profit</v>
      </c>
    </row>
    <row r="4053" spans="1:18">
      <c r="A4053">
        <v>6352</v>
      </c>
      <c r="B4053" t="s">
        <v>92</v>
      </c>
      <c r="C4053">
        <v>27</v>
      </c>
      <c r="D4053" t="s">
        <v>16</v>
      </c>
      <c r="E4053" t="s">
        <v>41</v>
      </c>
      <c r="F4053" t="s">
        <v>49</v>
      </c>
      <c r="G4053">
        <v>2863.09</v>
      </c>
      <c r="H4053">
        <v>924.48</v>
      </c>
      <c r="I4053">
        <v>4286.47</v>
      </c>
      <c r="J4053">
        <v>3361.99</v>
      </c>
      <c r="K4053" s="1">
        <f t="shared" si="252"/>
        <v>3.6366281585323637</v>
      </c>
      <c r="L4053" t="s">
        <v>37</v>
      </c>
      <c r="M4053" s="2" t="s">
        <v>273</v>
      </c>
      <c r="N4053" s="3" t="str">
        <f t="shared" si="253"/>
        <v>Sep</v>
      </c>
      <c r="O4053" t="s">
        <v>28</v>
      </c>
      <c r="P4053" t="s">
        <v>22</v>
      </c>
      <c r="Q4053" t="str">
        <f t="shared" si="254"/>
        <v>Adult</v>
      </c>
      <c r="R4053" t="str">
        <f t="shared" si="255"/>
        <v>Profit</v>
      </c>
    </row>
    <row r="4054" spans="1:18">
      <c r="A4054">
        <v>818</v>
      </c>
      <c r="B4054" t="s">
        <v>34</v>
      </c>
      <c r="C4054">
        <v>60</v>
      </c>
      <c r="D4054" t="s">
        <v>16</v>
      </c>
      <c r="E4054" t="s">
        <v>57</v>
      </c>
      <c r="F4054" t="s">
        <v>36</v>
      </c>
      <c r="G4054">
        <v>2888.69</v>
      </c>
      <c r="H4054">
        <v>1891.05</v>
      </c>
      <c r="I4054">
        <v>4285.92</v>
      </c>
      <c r="J4054">
        <v>2394.87</v>
      </c>
      <c r="K4054" s="1">
        <f t="shared" si="252"/>
        <v>1.2664234155627825</v>
      </c>
      <c r="L4054" t="s">
        <v>26</v>
      </c>
      <c r="M4054" s="2" t="s">
        <v>82</v>
      </c>
      <c r="N4054" s="3" t="str">
        <f t="shared" si="253"/>
        <v>May</v>
      </c>
      <c r="O4054" t="s">
        <v>56</v>
      </c>
      <c r="P4054" t="s">
        <v>39</v>
      </c>
      <c r="Q4054" t="str">
        <f t="shared" si="254"/>
        <v>Senior</v>
      </c>
      <c r="R4054" t="str">
        <f t="shared" si="255"/>
        <v>Profit</v>
      </c>
    </row>
    <row r="4055" spans="1:18">
      <c r="A4055">
        <v>6561</v>
      </c>
      <c r="B4055" t="s">
        <v>40</v>
      </c>
      <c r="C4055">
        <v>27</v>
      </c>
      <c r="D4055" t="s">
        <v>24</v>
      </c>
      <c r="E4055" t="s">
        <v>53</v>
      </c>
      <c r="F4055" t="s">
        <v>36</v>
      </c>
      <c r="G4055">
        <v>3268.89</v>
      </c>
      <c r="H4055">
        <v>1127.03</v>
      </c>
      <c r="I4055">
        <v>4285.8500000000004</v>
      </c>
      <c r="J4055">
        <v>3158.82</v>
      </c>
      <c r="K4055" s="1">
        <f t="shared" si="252"/>
        <v>2.8027825346264077</v>
      </c>
      <c r="L4055" t="s">
        <v>54</v>
      </c>
      <c r="M4055" s="2" t="s">
        <v>283</v>
      </c>
      <c r="N4055" s="3" t="str">
        <f t="shared" si="253"/>
        <v>Jun</v>
      </c>
      <c r="O4055" t="s">
        <v>51</v>
      </c>
      <c r="P4055" t="s">
        <v>22</v>
      </c>
      <c r="Q4055" t="str">
        <f t="shared" si="254"/>
        <v>Adult</v>
      </c>
      <c r="R4055" t="str">
        <f t="shared" si="255"/>
        <v>Profit</v>
      </c>
    </row>
    <row r="4056" spans="1:18">
      <c r="A4056">
        <v>3248</v>
      </c>
      <c r="B4056" t="s">
        <v>15</v>
      </c>
      <c r="C4056">
        <v>54</v>
      </c>
      <c r="D4056" t="s">
        <v>24</v>
      </c>
      <c r="E4056" t="s">
        <v>17</v>
      </c>
      <c r="F4056" t="s">
        <v>36</v>
      </c>
      <c r="G4056">
        <v>3724.99</v>
      </c>
      <c r="H4056">
        <v>451.07</v>
      </c>
      <c r="I4056">
        <v>4285.66</v>
      </c>
      <c r="J4056">
        <v>3834.59</v>
      </c>
      <c r="K4056" s="1">
        <f t="shared" si="252"/>
        <v>8.5010973906489014</v>
      </c>
      <c r="L4056" t="s">
        <v>54</v>
      </c>
      <c r="M4056" s="2" t="s">
        <v>325</v>
      </c>
      <c r="N4056" s="3" t="str">
        <f t="shared" si="253"/>
        <v>Jul</v>
      </c>
      <c r="O4056" t="s">
        <v>28</v>
      </c>
      <c r="P4056" t="s">
        <v>22</v>
      </c>
      <c r="Q4056" t="str">
        <f t="shared" si="254"/>
        <v>Senior</v>
      </c>
      <c r="R4056" t="str">
        <f t="shared" si="255"/>
        <v>Profit</v>
      </c>
    </row>
    <row r="4057" spans="1:18">
      <c r="A4057">
        <v>4543</v>
      </c>
      <c r="B4057" t="s">
        <v>52</v>
      </c>
      <c r="C4057">
        <v>24</v>
      </c>
      <c r="D4057" t="s">
        <v>16</v>
      </c>
      <c r="E4057" t="s">
        <v>30</v>
      </c>
      <c r="F4057" t="s">
        <v>49</v>
      </c>
      <c r="G4057">
        <v>2876.92</v>
      </c>
      <c r="H4057">
        <v>597.42999999999995</v>
      </c>
      <c r="I4057">
        <v>4285.03</v>
      </c>
      <c r="J4057">
        <v>3687.6</v>
      </c>
      <c r="K4057" s="1">
        <f t="shared" si="252"/>
        <v>6.172438612054969</v>
      </c>
      <c r="L4057" t="s">
        <v>19</v>
      </c>
      <c r="M4057" s="2" t="s">
        <v>172</v>
      </c>
      <c r="N4057" s="3" t="str">
        <f t="shared" si="253"/>
        <v>Nov</v>
      </c>
      <c r="O4057" t="s">
        <v>21</v>
      </c>
      <c r="P4057" t="s">
        <v>39</v>
      </c>
      <c r="Q4057" t="str">
        <f t="shared" si="254"/>
        <v>Young</v>
      </c>
      <c r="R4057" t="str">
        <f t="shared" si="255"/>
        <v>Profit</v>
      </c>
    </row>
    <row r="4058" spans="1:18">
      <c r="A4058">
        <v>6106</v>
      </c>
      <c r="B4058" t="s">
        <v>40</v>
      </c>
      <c r="C4058">
        <v>23</v>
      </c>
      <c r="D4058" t="s">
        <v>16</v>
      </c>
      <c r="E4058" t="s">
        <v>53</v>
      </c>
      <c r="F4058" t="s">
        <v>18</v>
      </c>
      <c r="G4058">
        <v>2785.65</v>
      </c>
      <c r="H4058">
        <v>551.11</v>
      </c>
      <c r="I4058">
        <v>4284.8</v>
      </c>
      <c r="J4058">
        <v>3733.69</v>
      </c>
      <c r="K4058" s="1">
        <f t="shared" si="252"/>
        <v>6.7748543847870657</v>
      </c>
      <c r="L4058" t="s">
        <v>26</v>
      </c>
      <c r="M4058" s="2" t="s">
        <v>302</v>
      </c>
      <c r="N4058" s="3" t="str">
        <f t="shared" si="253"/>
        <v>Aug</v>
      </c>
      <c r="O4058" t="s">
        <v>21</v>
      </c>
      <c r="P4058" t="s">
        <v>22</v>
      </c>
      <c r="Q4058" t="str">
        <f t="shared" si="254"/>
        <v>Young</v>
      </c>
      <c r="R4058" t="str">
        <f t="shared" si="255"/>
        <v>Profit</v>
      </c>
    </row>
    <row r="4059" spans="1:18">
      <c r="A4059">
        <v>6522</v>
      </c>
      <c r="B4059" t="s">
        <v>40</v>
      </c>
      <c r="C4059">
        <v>58</v>
      </c>
      <c r="D4059" t="s">
        <v>16</v>
      </c>
      <c r="E4059" t="s">
        <v>53</v>
      </c>
      <c r="F4059" t="s">
        <v>42</v>
      </c>
      <c r="G4059">
        <v>3621.76</v>
      </c>
      <c r="H4059">
        <v>730.21</v>
      </c>
      <c r="I4059">
        <v>4283.6400000000003</v>
      </c>
      <c r="J4059">
        <v>3553.43</v>
      </c>
      <c r="K4059" s="1">
        <f t="shared" si="252"/>
        <v>4.8663124306706287</v>
      </c>
      <c r="L4059" t="s">
        <v>19</v>
      </c>
      <c r="M4059" s="2" t="s">
        <v>413</v>
      </c>
      <c r="N4059" s="3" t="str">
        <f t="shared" si="253"/>
        <v>Dec</v>
      </c>
      <c r="O4059" t="s">
        <v>33</v>
      </c>
      <c r="P4059" t="s">
        <v>39</v>
      </c>
      <c r="Q4059" t="str">
        <f t="shared" si="254"/>
        <v>Senior</v>
      </c>
      <c r="R4059" t="str">
        <f t="shared" si="255"/>
        <v>Profit</v>
      </c>
    </row>
    <row r="4060" spans="1:18">
      <c r="A4060">
        <v>3896</v>
      </c>
      <c r="B4060" t="s">
        <v>52</v>
      </c>
      <c r="C4060">
        <v>25</v>
      </c>
      <c r="D4060" t="s">
        <v>16</v>
      </c>
      <c r="E4060" t="s">
        <v>30</v>
      </c>
      <c r="F4060" t="s">
        <v>18</v>
      </c>
      <c r="G4060">
        <v>2841.73</v>
      </c>
      <c r="H4060">
        <v>1368.83</v>
      </c>
      <c r="I4060">
        <v>4283.2</v>
      </c>
      <c r="J4060">
        <v>2914.37</v>
      </c>
      <c r="K4060" s="1">
        <f t="shared" si="252"/>
        <v>2.129095651030442</v>
      </c>
      <c r="L4060" t="s">
        <v>31</v>
      </c>
      <c r="M4060" s="2" t="s">
        <v>219</v>
      </c>
      <c r="N4060" s="3" t="str">
        <f t="shared" si="253"/>
        <v>Oct</v>
      </c>
      <c r="O4060" t="s">
        <v>33</v>
      </c>
      <c r="P4060" t="s">
        <v>22</v>
      </c>
      <c r="Q4060" t="str">
        <f t="shared" si="254"/>
        <v>Young</v>
      </c>
      <c r="R4060" t="str">
        <f t="shared" si="255"/>
        <v>Profit</v>
      </c>
    </row>
    <row r="4061" spans="1:18">
      <c r="A4061">
        <v>1525</v>
      </c>
      <c r="B4061" t="s">
        <v>29</v>
      </c>
      <c r="C4061">
        <v>37</v>
      </c>
      <c r="D4061" t="s">
        <v>24</v>
      </c>
      <c r="E4061" t="s">
        <v>59</v>
      </c>
      <c r="F4061" t="s">
        <v>49</v>
      </c>
      <c r="G4061">
        <v>3367.86</v>
      </c>
      <c r="H4061">
        <v>951.01</v>
      </c>
      <c r="I4061">
        <v>4283.01</v>
      </c>
      <c r="J4061">
        <v>3332</v>
      </c>
      <c r="K4061" s="1">
        <f t="shared" si="252"/>
        <v>3.5036434948107802</v>
      </c>
      <c r="L4061" t="s">
        <v>26</v>
      </c>
      <c r="M4061" s="2" t="s">
        <v>136</v>
      </c>
      <c r="N4061" s="3" t="str">
        <f t="shared" si="253"/>
        <v>Nov</v>
      </c>
      <c r="O4061" t="s">
        <v>51</v>
      </c>
      <c r="P4061" t="s">
        <v>22</v>
      </c>
      <c r="Q4061" t="str">
        <f t="shared" si="254"/>
        <v>Adult</v>
      </c>
      <c r="R4061" t="str">
        <f t="shared" si="255"/>
        <v>Profit</v>
      </c>
    </row>
    <row r="4062" spans="1:18">
      <c r="A4062">
        <v>3603</v>
      </c>
      <c r="B4062" t="s">
        <v>52</v>
      </c>
      <c r="C4062">
        <v>52</v>
      </c>
      <c r="D4062" t="s">
        <v>24</v>
      </c>
      <c r="E4062" t="s">
        <v>53</v>
      </c>
      <c r="F4062" t="s">
        <v>25</v>
      </c>
      <c r="G4062">
        <v>3157.93</v>
      </c>
      <c r="H4062">
        <v>875.14</v>
      </c>
      <c r="I4062">
        <v>4282.7299999999996</v>
      </c>
      <c r="J4062">
        <v>3407.59</v>
      </c>
      <c r="K4062" s="1">
        <f t="shared" si="252"/>
        <v>3.8937655689375417</v>
      </c>
      <c r="L4062" t="s">
        <v>37</v>
      </c>
      <c r="M4062" s="2" t="s">
        <v>114</v>
      </c>
      <c r="N4062" s="3" t="str">
        <f t="shared" si="253"/>
        <v>Oct</v>
      </c>
      <c r="O4062" t="s">
        <v>21</v>
      </c>
      <c r="P4062" t="s">
        <v>39</v>
      </c>
      <c r="Q4062" t="str">
        <f t="shared" si="254"/>
        <v>Senior</v>
      </c>
      <c r="R4062" t="str">
        <f t="shared" si="255"/>
        <v>Profit</v>
      </c>
    </row>
    <row r="4063" spans="1:18">
      <c r="A4063">
        <v>3956</v>
      </c>
      <c r="B4063" t="s">
        <v>47</v>
      </c>
      <c r="C4063">
        <v>57</v>
      </c>
      <c r="D4063" t="s">
        <v>16</v>
      </c>
      <c r="E4063" t="s">
        <v>41</v>
      </c>
      <c r="F4063" t="s">
        <v>18</v>
      </c>
      <c r="G4063">
        <v>2893.65</v>
      </c>
      <c r="H4063">
        <v>898.8</v>
      </c>
      <c r="I4063">
        <v>4281.51</v>
      </c>
      <c r="J4063">
        <v>3382.71</v>
      </c>
      <c r="K4063" s="1">
        <f t="shared" si="252"/>
        <v>3.7635847797062754</v>
      </c>
      <c r="L4063" t="s">
        <v>37</v>
      </c>
      <c r="M4063" s="2" t="s">
        <v>101</v>
      </c>
      <c r="N4063" s="3" t="str">
        <f t="shared" si="253"/>
        <v>Feb</v>
      </c>
      <c r="O4063" t="s">
        <v>28</v>
      </c>
      <c r="P4063" t="s">
        <v>39</v>
      </c>
      <c r="Q4063" t="str">
        <f t="shared" si="254"/>
        <v>Senior</v>
      </c>
      <c r="R4063" t="str">
        <f t="shared" si="255"/>
        <v>Profit</v>
      </c>
    </row>
    <row r="4064" spans="1:18">
      <c r="A4064">
        <v>881</v>
      </c>
      <c r="B4064" t="s">
        <v>40</v>
      </c>
      <c r="C4064">
        <v>35</v>
      </c>
      <c r="D4064" t="s">
        <v>24</v>
      </c>
      <c r="E4064" t="s">
        <v>30</v>
      </c>
      <c r="F4064" t="s">
        <v>49</v>
      </c>
      <c r="G4064">
        <v>3074.9</v>
      </c>
      <c r="H4064">
        <v>1268.56</v>
      </c>
      <c r="I4064">
        <v>4280.12</v>
      </c>
      <c r="J4064">
        <v>3011.56</v>
      </c>
      <c r="K4064" s="1">
        <f t="shared" si="252"/>
        <v>2.3739988648546384</v>
      </c>
      <c r="L4064" t="s">
        <v>31</v>
      </c>
      <c r="M4064" s="2" t="s">
        <v>386</v>
      </c>
      <c r="N4064" s="3" t="str">
        <f t="shared" si="253"/>
        <v>Aug</v>
      </c>
      <c r="O4064" t="s">
        <v>33</v>
      </c>
      <c r="P4064" t="s">
        <v>22</v>
      </c>
      <c r="Q4064" t="str">
        <f t="shared" si="254"/>
        <v>Adult</v>
      </c>
      <c r="R4064" t="str">
        <f t="shared" si="255"/>
        <v>Profit</v>
      </c>
    </row>
    <row r="4065" spans="1:18">
      <c r="A4065">
        <v>689</v>
      </c>
      <c r="B4065" t="s">
        <v>47</v>
      </c>
      <c r="C4065">
        <v>41</v>
      </c>
      <c r="D4065" t="s">
        <v>24</v>
      </c>
      <c r="E4065" t="s">
        <v>17</v>
      </c>
      <c r="F4065" t="s">
        <v>36</v>
      </c>
      <c r="G4065">
        <v>2935.11</v>
      </c>
      <c r="H4065">
        <v>1241.96</v>
      </c>
      <c r="I4065">
        <v>4279.8999999999996</v>
      </c>
      <c r="J4065">
        <v>3037.94</v>
      </c>
      <c r="K4065" s="1">
        <f t="shared" si="252"/>
        <v>2.446085220135914</v>
      </c>
      <c r="L4065" t="s">
        <v>31</v>
      </c>
      <c r="M4065" s="2" t="s">
        <v>212</v>
      </c>
      <c r="N4065" s="3" t="str">
        <f t="shared" si="253"/>
        <v>Aug</v>
      </c>
      <c r="O4065" t="s">
        <v>33</v>
      </c>
      <c r="P4065" t="s">
        <v>22</v>
      </c>
      <c r="Q4065" t="str">
        <f t="shared" si="254"/>
        <v>Senior</v>
      </c>
      <c r="R4065" t="str">
        <f t="shared" si="255"/>
        <v>Profit</v>
      </c>
    </row>
    <row r="4066" spans="1:18">
      <c r="A4066">
        <v>1881</v>
      </c>
      <c r="B4066" t="s">
        <v>29</v>
      </c>
      <c r="C4066">
        <v>55</v>
      </c>
      <c r="D4066" t="s">
        <v>16</v>
      </c>
      <c r="E4066" t="s">
        <v>59</v>
      </c>
      <c r="F4066" t="s">
        <v>25</v>
      </c>
      <c r="G4066">
        <v>3238.74</v>
      </c>
      <c r="H4066">
        <v>832.17</v>
      </c>
      <c r="I4066">
        <v>4279.82</v>
      </c>
      <c r="J4066">
        <v>3447.65</v>
      </c>
      <c r="K4066" s="1">
        <f t="shared" si="252"/>
        <v>4.142963577153707</v>
      </c>
      <c r="L4066" t="s">
        <v>19</v>
      </c>
      <c r="M4066" s="2" t="s">
        <v>46</v>
      </c>
      <c r="N4066" s="3" t="str">
        <f t="shared" si="253"/>
        <v>May</v>
      </c>
      <c r="O4066" t="s">
        <v>33</v>
      </c>
      <c r="P4066" t="s">
        <v>22</v>
      </c>
      <c r="Q4066" t="str">
        <f t="shared" si="254"/>
        <v>Senior</v>
      </c>
      <c r="R4066" t="str">
        <f t="shared" si="255"/>
        <v>Profit</v>
      </c>
    </row>
    <row r="4067" spans="1:18">
      <c r="A4067">
        <v>4636</v>
      </c>
      <c r="B4067" t="s">
        <v>44</v>
      </c>
      <c r="C4067">
        <v>37</v>
      </c>
      <c r="D4067" t="s">
        <v>24</v>
      </c>
      <c r="E4067" t="s">
        <v>17</v>
      </c>
      <c r="F4067" t="s">
        <v>42</v>
      </c>
      <c r="G4067">
        <v>2547.09</v>
      </c>
      <c r="H4067">
        <v>477.02</v>
      </c>
      <c r="I4067">
        <v>4279.24</v>
      </c>
      <c r="J4067">
        <v>3802.22</v>
      </c>
      <c r="K4067" s="1">
        <f t="shared" si="252"/>
        <v>7.9707769066286529</v>
      </c>
      <c r="L4067" t="s">
        <v>26</v>
      </c>
      <c r="M4067" s="2" t="s">
        <v>267</v>
      </c>
      <c r="N4067" s="3" t="str">
        <f t="shared" si="253"/>
        <v>Apr</v>
      </c>
      <c r="O4067" t="s">
        <v>21</v>
      </c>
      <c r="P4067" t="s">
        <v>39</v>
      </c>
      <c r="Q4067" t="str">
        <f t="shared" si="254"/>
        <v>Adult</v>
      </c>
      <c r="R4067" t="str">
        <f t="shared" si="255"/>
        <v>Profit</v>
      </c>
    </row>
    <row r="4068" spans="1:18">
      <c r="A4068">
        <v>6208</v>
      </c>
      <c r="B4068" t="s">
        <v>44</v>
      </c>
      <c r="C4068">
        <v>21</v>
      </c>
      <c r="D4068" t="s">
        <v>24</v>
      </c>
      <c r="E4068" t="s">
        <v>66</v>
      </c>
      <c r="F4068" t="s">
        <v>42</v>
      </c>
      <c r="G4068">
        <v>2830.83</v>
      </c>
      <c r="H4068">
        <v>1951.15</v>
      </c>
      <c r="I4068">
        <v>4279.16</v>
      </c>
      <c r="J4068">
        <v>2328.0100000000002</v>
      </c>
      <c r="K4068" s="1">
        <f t="shared" si="252"/>
        <v>1.1931476308843503</v>
      </c>
      <c r="L4068" t="s">
        <v>31</v>
      </c>
      <c r="M4068" s="2" t="s">
        <v>381</v>
      </c>
      <c r="N4068" s="3" t="str">
        <f t="shared" si="253"/>
        <v>Nov</v>
      </c>
      <c r="O4068" t="s">
        <v>21</v>
      </c>
      <c r="P4068" t="s">
        <v>22</v>
      </c>
      <c r="Q4068" t="str">
        <f t="shared" si="254"/>
        <v>Young</v>
      </c>
      <c r="R4068" t="str">
        <f t="shared" si="255"/>
        <v>Profit</v>
      </c>
    </row>
    <row r="4069" spans="1:18">
      <c r="A4069">
        <v>7102</v>
      </c>
      <c r="B4069" t="s">
        <v>15</v>
      </c>
      <c r="C4069">
        <v>27</v>
      </c>
      <c r="D4069" t="s">
        <v>16</v>
      </c>
      <c r="E4069" t="s">
        <v>35</v>
      </c>
      <c r="F4069" t="s">
        <v>42</v>
      </c>
      <c r="G4069">
        <v>3047.27</v>
      </c>
      <c r="H4069">
        <v>1903.13</v>
      </c>
      <c r="I4069">
        <v>4278.7</v>
      </c>
      <c r="J4069">
        <v>2375.5700000000002</v>
      </c>
      <c r="K4069" s="1">
        <f t="shared" si="252"/>
        <v>1.2482436827752177</v>
      </c>
      <c r="L4069" t="s">
        <v>26</v>
      </c>
      <c r="M4069" s="2" t="s">
        <v>72</v>
      </c>
      <c r="N4069" s="3" t="str">
        <f t="shared" si="253"/>
        <v>Oct</v>
      </c>
      <c r="O4069" t="s">
        <v>33</v>
      </c>
      <c r="P4069" t="s">
        <v>22</v>
      </c>
      <c r="Q4069" t="str">
        <f t="shared" si="254"/>
        <v>Adult</v>
      </c>
      <c r="R4069" t="str">
        <f t="shared" si="255"/>
        <v>Profit</v>
      </c>
    </row>
    <row r="4070" spans="1:18">
      <c r="A4070">
        <v>8406</v>
      </c>
      <c r="B4070" t="s">
        <v>34</v>
      </c>
      <c r="C4070">
        <v>56</v>
      </c>
      <c r="D4070" t="s">
        <v>24</v>
      </c>
      <c r="E4070" t="s">
        <v>41</v>
      </c>
      <c r="F4070" t="s">
        <v>36</v>
      </c>
      <c r="G4070">
        <v>3385.01</v>
      </c>
      <c r="H4070">
        <v>1290.75</v>
      </c>
      <c r="I4070">
        <v>4273.8999999999996</v>
      </c>
      <c r="J4070">
        <v>2983.15</v>
      </c>
      <c r="K4070" s="1">
        <f t="shared" si="252"/>
        <v>2.3111756730582993</v>
      </c>
      <c r="L4070" t="s">
        <v>54</v>
      </c>
      <c r="M4070" s="2" t="s">
        <v>303</v>
      </c>
      <c r="N4070" s="3" t="str">
        <f t="shared" si="253"/>
        <v>Apr</v>
      </c>
      <c r="O4070" t="s">
        <v>33</v>
      </c>
      <c r="P4070" t="s">
        <v>22</v>
      </c>
      <c r="Q4070" t="str">
        <f t="shared" si="254"/>
        <v>Senior</v>
      </c>
      <c r="R4070" t="str">
        <f t="shared" si="255"/>
        <v>Profit</v>
      </c>
    </row>
    <row r="4071" spans="1:18">
      <c r="A4071">
        <v>220</v>
      </c>
      <c r="B4071" t="s">
        <v>15</v>
      </c>
      <c r="C4071">
        <v>37</v>
      </c>
      <c r="D4071" t="s">
        <v>24</v>
      </c>
      <c r="E4071" t="s">
        <v>59</v>
      </c>
      <c r="F4071" t="s">
        <v>49</v>
      </c>
      <c r="G4071">
        <v>3806.39</v>
      </c>
      <c r="H4071">
        <v>1424.89</v>
      </c>
      <c r="I4071">
        <v>4273.8500000000004</v>
      </c>
      <c r="J4071">
        <v>2848.96</v>
      </c>
      <c r="K4071" s="1">
        <f t="shared" si="252"/>
        <v>1.999424516980258</v>
      </c>
      <c r="L4071" t="s">
        <v>19</v>
      </c>
      <c r="M4071" s="2" t="s">
        <v>213</v>
      </c>
      <c r="N4071" s="3" t="str">
        <f t="shared" si="253"/>
        <v>Aug</v>
      </c>
      <c r="O4071" t="s">
        <v>21</v>
      </c>
      <c r="P4071" t="s">
        <v>39</v>
      </c>
      <c r="Q4071" t="str">
        <f t="shared" si="254"/>
        <v>Adult</v>
      </c>
      <c r="R4071" t="str">
        <f t="shared" si="255"/>
        <v>Profit</v>
      </c>
    </row>
    <row r="4072" spans="1:18">
      <c r="A4072">
        <v>2503</v>
      </c>
      <c r="B4072" t="s">
        <v>52</v>
      </c>
      <c r="C4072">
        <v>18</v>
      </c>
      <c r="D4072" t="s">
        <v>24</v>
      </c>
      <c r="E4072" t="s">
        <v>53</v>
      </c>
      <c r="F4072" t="s">
        <v>25</v>
      </c>
      <c r="G4072">
        <v>2757</v>
      </c>
      <c r="H4072">
        <v>1795.77</v>
      </c>
      <c r="I4072">
        <v>4273.22</v>
      </c>
      <c r="J4072">
        <v>2477.4499999999998</v>
      </c>
      <c r="K4072" s="1">
        <f t="shared" si="252"/>
        <v>1.3796031785807759</v>
      </c>
      <c r="L4072" t="s">
        <v>31</v>
      </c>
      <c r="M4072" s="2" t="s">
        <v>162</v>
      </c>
      <c r="N4072" s="3" t="str">
        <f t="shared" si="253"/>
        <v>Jan</v>
      </c>
      <c r="O4072" t="s">
        <v>28</v>
      </c>
      <c r="P4072" t="s">
        <v>22</v>
      </c>
      <c r="Q4072" t="str">
        <f t="shared" si="254"/>
        <v>Young</v>
      </c>
      <c r="R4072" t="str">
        <f t="shared" si="255"/>
        <v>Profit</v>
      </c>
    </row>
    <row r="4073" spans="1:18">
      <c r="A4073">
        <v>5530</v>
      </c>
      <c r="B4073" t="s">
        <v>29</v>
      </c>
      <c r="C4073">
        <v>52</v>
      </c>
      <c r="D4073" t="s">
        <v>16</v>
      </c>
      <c r="E4073" t="s">
        <v>59</v>
      </c>
      <c r="F4073" t="s">
        <v>18</v>
      </c>
      <c r="G4073">
        <v>3409.18</v>
      </c>
      <c r="H4073">
        <v>391.14</v>
      </c>
      <c r="I4073">
        <v>4273.1899999999996</v>
      </c>
      <c r="J4073">
        <v>3882.05</v>
      </c>
      <c r="K4073" s="1">
        <f t="shared" si="252"/>
        <v>9.9249629288745727</v>
      </c>
      <c r="L4073" t="s">
        <v>31</v>
      </c>
      <c r="M4073" s="2" t="s">
        <v>325</v>
      </c>
      <c r="N4073" s="3" t="str">
        <f t="shared" si="253"/>
        <v>Jul</v>
      </c>
      <c r="O4073" t="s">
        <v>21</v>
      </c>
      <c r="P4073" t="s">
        <v>39</v>
      </c>
      <c r="Q4073" t="str">
        <f t="shared" si="254"/>
        <v>Senior</v>
      </c>
      <c r="R4073" t="str">
        <f t="shared" si="255"/>
        <v>Profit</v>
      </c>
    </row>
    <row r="4074" spans="1:18">
      <c r="A4074">
        <v>6180</v>
      </c>
      <c r="B4074" t="s">
        <v>29</v>
      </c>
      <c r="C4074">
        <v>19</v>
      </c>
      <c r="D4074" t="s">
        <v>24</v>
      </c>
      <c r="E4074" t="s">
        <v>53</v>
      </c>
      <c r="F4074" t="s">
        <v>42</v>
      </c>
      <c r="G4074">
        <v>2793.71</v>
      </c>
      <c r="H4074">
        <v>1587.25</v>
      </c>
      <c r="I4074">
        <v>4272.88</v>
      </c>
      <c r="J4074">
        <v>2685.63</v>
      </c>
      <c r="K4074" s="1">
        <f t="shared" si="252"/>
        <v>1.6920018900614271</v>
      </c>
      <c r="L4074" t="s">
        <v>19</v>
      </c>
      <c r="M4074" s="2" t="s">
        <v>87</v>
      </c>
      <c r="N4074" s="3" t="str">
        <f t="shared" si="253"/>
        <v>May</v>
      </c>
      <c r="O4074" t="s">
        <v>56</v>
      </c>
      <c r="P4074" t="s">
        <v>22</v>
      </c>
      <c r="Q4074" t="str">
        <f t="shared" si="254"/>
        <v>Young</v>
      </c>
      <c r="R4074" t="str">
        <f t="shared" si="255"/>
        <v>Profit</v>
      </c>
    </row>
    <row r="4075" spans="1:18">
      <c r="A4075">
        <v>681</v>
      </c>
      <c r="B4075" t="s">
        <v>92</v>
      </c>
      <c r="C4075">
        <v>27</v>
      </c>
      <c r="D4075" t="s">
        <v>24</v>
      </c>
      <c r="E4075" t="s">
        <v>41</v>
      </c>
      <c r="F4075" t="s">
        <v>49</v>
      </c>
      <c r="G4075">
        <v>3202.5</v>
      </c>
      <c r="H4075">
        <v>1476.66</v>
      </c>
      <c r="I4075">
        <v>4271.97</v>
      </c>
      <c r="J4075">
        <v>2795.31</v>
      </c>
      <c r="K4075" s="1">
        <f t="shared" si="252"/>
        <v>1.892995002234773</v>
      </c>
      <c r="L4075" t="s">
        <v>54</v>
      </c>
      <c r="M4075" s="2" t="s">
        <v>148</v>
      </c>
      <c r="N4075" s="3" t="str">
        <f t="shared" si="253"/>
        <v>Sep</v>
      </c>
      <c r="O4075" t="s">
        <v>33</v>
      </c>
      <c r="P4075" t="s">
        <v>39</v>
      </c>
      <c r="Q4075" t="str">
        <f t="shared" si="254"/>
        <v>Adult</v>
      </c>
      <c r="R4075" t="str">
        <f t="shared" si="255"/>
        <v>Profit</v>
      </c>
    </row>
    <row r="4076" spans="1:18">
      <c r="A4076">
        <v>1121</v>
      </c>
      <c r="B4076" t="s">
        <v>84</v>
      </c>
      <c r="C4076">
        <v>55</v>
      </c>
      <c r="D4076" t="s">
        <v>16</v>
      </c>
      <c r="E4076" t="s">
        <v>41</v>
      </c>
      <c r="F4076" t="s">
        <v>42</v>
      </c>
      <c r="G4076">
        <v>2418.19</v>
      </c>
      <c r="H4076">
        <v>162.49</v>
      </c>
      <c r="I4076">
        <v>4271.28</v>
      </c>
      <c r="J4076">
        <v>4108.79</v>
      </c>
      <c r="K4076" s="1">
        <f t="shared" si="252"/>
        <v>25.286417625700043</v>
      </c>
      <c r="L4076" t="s">
        <v>54</v>
      </c>
      <c r="M4076" s="2" t="s">
        <v>65</v>
      </c>
      <c r="N4076" s="3" t="str">
        <f t="shared" si="253"/>
        <v>Dec</v>
      </c>
      <c r="O4076" t="s">
        <v>28</v>
      </c>
      <c r="P4076" t="s">
        <v>22</v>
      </c>
      <c r="Q4076" t="str">
        <f t="shared" si="254"/>
        <v>Senior</v>
      </c>
      <c r="R4076" t="str">
        <f t="shared" si="255"/>
        <v>Profit</v>
      </c>
    </row>
    <row r="4077" spans="1:18">
      <c r="A4077">
        <v>226</v>
      </c>
      <c r="B4077" t="s">
        <v>84</v>
      </c>
      <c r="C4077">
        <v>24</v>
      </c>
      <c r="D4077" t="s">
        <v>24</v>
      </c>
      <c r="E4077" t="s">
        <v>35</v>
      </c>
      <c r="F4077" t="s">
        <v>18</v>
      </c>
      <c r="G4077">
        <v>3750.45</v>
      </c>
      <c r="H4077">
        <v>1922.66</v>
      </c>
      <c r="I4077">
        <v>4270.33</v>
      </c>
      <c r="J4077">
        <v>2347.67</v>
      </c>
      <c r="K4077" s="1">
        <f t="shared" si="252"/>
        <v>1.2210531243173519</v>
      </c>
      <c r="L4077" t="s">
        <v>54</v>
      </c>
      <c r="M4077" s="2" t="s">
        <v>135</v>
      </c>
      <c r="N4077" s="3" t="str">
        <f t="shared" si="253"/>
        <v>May</v>
      </c>
      <c r="O4077" t="s">
        <v>56</v>
      </c>
      <c r="P4077" t="s">
        <v>39</v>
      </c>
      <c r="Q4077" t="str">
        <f t="shared" si="254"/>
        <v>Young</v>
      </c>
      <c r="R4077" t="str">
        <f t="shared" si="255"/>
        <v>Profit</v>
      </c>
    </row>
    <row r="4078" spans="1:18">
      <c r="A4078">
        <v>2607</v>
      </c>
      <c r="B4078" t="s">
        <v>15</v>
      </c>
      <c r="C4078">
        <v>36</v>
      </c>
      <c r="D4078" t="s">
        <v>24</v>
      </c>
      <c r="E4078" t="s">
        <v>59</v>
      </c>
      <c r="F4078" t="s">
        <v>18</v>
      </c>
      <c r="G4078">
        <v>2817.46</v>
      </c>
      <c r="H4078">
        <v>408.79</v>
      </c>
      <c r="I4078">
        <v>4269.82</v>
      </c>
      <c r="J4078">
        <v>3861.03</v>
      </c>
      <c r="K4078" s="1">
        <f t="shared" si="252"/>
        <v>9.4450206707600479</v>
      </c>
      <c r="L4078" t="s">
        <v>37</v>
      </c>
      <c r="M4078" s="2" t="s">
        <v>337</v>
      </c>
      <c r="N4078" s="3" t="str">
        <f t="shared" si="253"/>
        <v>Sep</v>
      </c>
      <c r="O4078" t="s">
        <v>51</v>
      </c>
      <c r="P4078" t="s">
        <v>22</v>
      </c>
      <c r="Q4078" t="str">
        <f t="shared" si="254"/>
        <v>Adult</v>
      </c>
      <c r="R4078" t="str">
        <f t="shared" si="255"/>
        <v>Profit</v>
      </c>
    </row>
    <row r="4079" spans="1:18">
      <c r="A4079">
        <v>6879</v>
      </c>
      <c r="B4079" t="s">
        <v>34</v>
      </c>
      <c r="C4079">
        <v>24</v>
      </c>
      <c r="D4079" t="s">
        <v>24</v>
      </c>
      <c r="E4079" t="s">
        <v>30</v>
      </c>
      <c r="F4079" t="s">
        <v>36</v>
      </c>
      <c r="G4079">
        <v>3076.14</v>
      </c>
      <c r="H4079">
        <v>1757.78</v>
      </c>
      <c r="I4079">
        <v>4269.79</v>
      </c>
      <c r="J4079">
        <v>2512.0100000000002</v>
      </c>
      <c r="K4079" s="1">
        <f t="shared" si="252"/>
        <v>1.4290809998975982</v>
      </c>
      <c r="L4079" t="s">
        <v>37</v>
      </c>
      <c r="M4079" s="2" t="s">
        <v>256</v>
      </c>
      <c r="N4079" s="3" t="str">
        <f t="shared" si="253"/>
        <v>Mar</v>
      </c>
      <c r="O4079" t="s">
        <v>21</v>
      </c>
      <c r="P4079" t="s">
        <v>22</v>
      </c>
      <c r="Q4079" t="str">
        <f t="shared" si="254"/>
        <v>Young</v>
      </c>
      <c r="R4079" t="str">
        <f t="shared" si="255"/>
        <v>Profit</v>
      </c>
    </row>
    <row r="4080" spans="1:18">
      <c r="A4080">
        <v>1450</v>
      </c>
      <c r="B4080" t="s">
        <v>34</v>
      </c>
      <c r="C4080">
        <v>40</v>
      </c>
      <c r="D4080" t="s">
        <v>16</v>
      </c>
      <c r="E4080" t="s">
        <v>41</v>
      </c>
      <c r="F4080" t="s">
        <v>36</v>
      </c>
      <c r="G4080">
        <v>2436.9899999999998</v>
      </c>
      <c r="H4080">
        <v>1251.78</v>
      </c>
      <c r="I4080">
        <v>4269.4399999999996</v>
      </c>
      <c r="J4080">
        <v>3017.66</v>
      </c>
      <c r="K4080" s="1">
        <f t="shared" si="252"/>
        <v>2.4106951700778092</v>
      </c>
      <c r="L4080" t="s">
        <v>26</v>
      </c>
      <c r="M4080" s="2" t="s">
        <v>139</v>
      </c>
      <c r="N4080" s="3" t="str">
        <f t="shared" si="253"/>
        <v>Jul</v>
      </c>
      <c r="O4080" t="s">
        <v>56</v>
      </c>
      <c r="P4080" t="s">
        <v>22</v>
      </c>
      <c r="Q4080" t="str">
        <f t="shared" si="254"/>
        <v>Adult</v>
      </c>
      <c r="R4080" t="str">
        <f t="shared" si="255"/>
        <v>Profit</v>
      </c>
    </row>
    <row r="4081" spans="1:18">
      <c r="A4081">
        <v>4941</v>
      </c>
      <c r="B4081" t="s">
        <v>47</v>
      </c>
      <c r="C4081">
        <v>50</v>
      </c>
      <c r="D4081" t="s">
        <v>16</v>
      </c>
      <c r="E4081" t="s">
        <v>17</v>
      </c>
      <c r="F4081" t="s">
        <v>36</v>
      </c>
      <c r="G4081">
        <v>3379.65</v>
      </c>
      <c r="H4081">
        <v>843.04</v>
      </c>
      <c r="I4081">
        <v>4269.33</v>
      </c>
      <c r="J4081">
        <v>3426.29</v>
      </c>
      <c r="K4081" s="1">
        <f t="shared" si="252"/>
        <v>4.064208104004555</v>
      </c>
      <c r="L4081" t="s">
        <v>31</v>
      </c>
      <c r="M4081" s="2" t="s">
        <v>234</v>
      </c>
      <c r="N4081" s="3" t="str">
        <f t="shared" si="253"/>
        <v>Oct</v>
      </c>
      <c r="O4081" t="s">
        <v>21</v>
      </c>
      <c r="P4081" t="s">
        <v>39</v>
      </c>
      <c r="Q4081" t="str">
        <f t="shared" si="254"/>
        <v>Senior</v>
      </c>
      <c r="R4081" t="str">
        <f t="shared" si="255"/>
        <v>Profit</v>
      </c>
    </row>
    <row r="4082" spans="1:18">
      <c r="A4082">
        <v>5629</v>
      </c>
      <c r="B4082" t="s">
        <v>34</v>
      </c>
      <c r="C4082">
        <v>48</v>
      </c>
      <c r="D4082" t="s">
        <v>16</v>
      </c>
      <c r="E4082" t="s">
        <v>17</v>
      </c>
      <c r="F4082" t="s">
        <v>42</v>
      </c>
      <c r="G4082">
        <v>2491.3200000000002</v>
      </c>
      <c r="H4082">
        <v>239.61</v>
      </c>
      <c r="I4082">
        <v>4268.95</v>
      </c>
      <c r="J4082">
        <v>4029.34</v>
      </c>
      <c r="K4082" s="1">
        <f t="shared" si="252"/>
        <v>16.816243061641835</v>
      </c>
      <c r="L4082" t="s">
        <v>31</v>
      </c>
      <c r="M4082" s="2" t="s">
        <v>151</v>
      </c>
      <c r="N4082" s="3" t="str">
        <f t="shared" si="253"/>
        <v>May</v>
      </c>
      <c r="O4082" t="s">
        <v>56</v>
      </c>
      <c r="P4082" t="s">
        <v>22</v>
      </c>
      <c r="Q4082" t="str">
        <f t="shared" si="254"/>
        <v>Senior</v>
      </c>
      <c r="R4082" t="str">
        <f t="shared" si="255"/>
        <v>Profit</v>
      </c>
    </row>
    <row r="4083" spans="1:18">
      <c r="A4083">
        <v>2460</v>
      </c>
      <c r="B4083" t="s">
        <v>23</v>
      </c>
      <c r="C4083">
        <v>56</v>
      </c>
      <c r="D4083" t="s">
        <v>24</v>
      </c>
      <c r="E4083" t="s">
        <v>41</v>
      </c>
      <c r="F4083" t="s">
        <v>36</v>
      </c>
      <c r="G4083">
        <v>3279.06</v>
      </c>
      <c r="H4083">
        <v>728.37</v>
      </c>
      <c r="I4083">
        <v>4267.5200000000004</v>
      </c>
      <c r="J4083">
        <v>3539.15</v>
      </c>
      <c r="K4083" s="1">
        <f t="shared" si="252"/>
        <v>4.859000233397861</v>
      </c>
      <c r="L4083" t="s">
        <v>37</v>
      </c>
      <c r="M4083" s="2" t="s">
        <v>326</v>
      </c>
      <c r="N4083" s="3" t="str">
        <f t="shared" si="253"/>
        <v>Jun</v>
      </c>
      <c r="O4083" t="s">
        <v>21</v>
      </c>
      <c r="P4083" t="s">
        <v>39</v>
      </c>
      <c r="Q4083" t="str">
        <f t="shared" si="254"/>
        <v>Senior</v>
      </c>
      <c r="R4083" t="str">
        <f t="shared" si="255"/>
        <v>Profit</v>
      </c>
    </row>
    <row r="4084" spans="1:18">
      <c r="A4084">
        <v>3712</v>
      </c>
      <c r="B4084" t="s">
        <v>29</v>
      </c>
      <c r="C4084">
        <v>23</v>
      </c>
      <c r="D4084" t="s">
        <v>16</v>
      </c>
      <c r="E4084" t="s">
        <v>41</v>
      </c>
      <c r="F4084" t="s">
        <v>18</v>
      </c>
      <c r="G4084">
        <v>2931.51</v>
      </c>
      <c r="H4084">
        <v>776.62</v>
      </c>
      <c r="I4084">
        <v>4267.46</v>
      </c>
      <c r="J4084">
        <v>3490.84</v>
      </c>
      <c r="K4084" s="1">
        <f t="shared" si="252"/>
        <v>4.4949138574849989</v>
      </c>
      <c r="L4084" t="s">
        <v>54</v>
      </c>
      <c r="M4084" s="2" t="s">
        <v>171</v>
      </c>
      <c r="N4084" s="3" t="str">
        <f t="shared" si="253"/>
        <v>Jan</v>
      </c>
      <c r="O4084" t="s">
        <v>33</v>
      </c>
      <c r="P4084" t="s">
        <v>22</v>
      </c>
      <c r="Q4084" t="str">
        <f t="shared" si="254"/>
        <v>Young</v>
      </c>
      <c r="R4084" t="str">
        <f t="shared" si="255"/>
        <v>Profit</v>
      </c>
    </row>
    <row r="4085" spans="1:18">
      <c r="A4085">
        <v>7057</v>
      </c>
      <c r="B4085" t="s">
        <v>47</v>
      </c>
      <c r="C4085">
        <v>45</v>
      </c>
      <c r="D4085" t="s">
        <v>24</v>
      </c>
      <c r="E4085" t="s">
        <v>57</v>
      </c>
      <c r="F4085" t="s">
        <v>36</v>
      </c>
      <c r="G4085">
        <v>2680.12</v>
      </c>
      <c r="H4085">
        <v>293.49</v>
      </c>
      <c r="I4085">
        <v>4267.08</v>
      </c>
      <c r="J4085">
        <v>3973.59</v>
      </c>
      <c r="K4085" s="1">
        <f t="shared" si="252"/>
        <v>13.539098436062558</v>
      </c>
      <c r="L4085" t="s">
        <v>31</v>
      </c>
      <c r="M4085" s="2" t="s">
        <v>407</v>
      </c>
      <c r="N4085" s="3" t="str">
        <f t="shared" si="253"/>
        <v>Dec</v>
      </c>
      <c r="O4085" t="s">
        <v>33</v>
      </c>
      <c r="P4085" t="s">
        <v>39</v>
      </c>
      <c r="Q4085" t="str">
        <f t="shared" si="254"/>
        <v>Senior</v>
      </c>
      <c r="R4085" t="str">
        <f t="shared" si="255"/>
        <v>Profit</v>
      </c>
    </row>
    <row r="4086" spans="1:18">
      <c r="A4086">
        <v>3937</v>
      </c>
      <c r="B4086" t="s">
        <v>40</v>
      </c>
      <c r="C4086">
        <v>19</v>
      </c>
      <c r="D4086" t="s">
        <v>16</v>
      </c>
      <c r="E4086" t="s">
        <v>30</v>
      </c>
      <c r="F4086" t="s">
        <v>18</v>
      </c>
      <c r="G4086">
        <v>2537.7199999999998</v>
      </c>
      <c r="H4086">
        <v>808.06</v>
      </c>
      <c r="I4086">
        <v>4266.96</v>
      </c>
      <c r="J4086">
        <v>3458.9</v>
      </c>
      <c r="K4086" s="1">
        <f t="shared" si="252"/>
        <v>4.2804989728485516</v>
      </c>
      <c r="L4086" t="s">
        <v>26</v>
      </c>
      <c r="M4086" s="2" t="s">
        <v>123</v>
      </c>
      <c r="N4086" s="3" t="str">
        <f t="shared" si="253"/>
        <v>Oct</v>
      </c>
      <c r="O4086" t="s">
        <v>51</v>
      </c>
      <c r="P4086" t="s">
        <v>22</v>
      </c>
      <c r="Q4086" t="str">
        <f t="shared" si="254"/>
        <v>Young</v>
      </c>
      <c r="R4086" t="str">
        <f t="shared" si="255"/>
        <v>Profit</v>
      </c>
    </row>
    <row r="4087" spans="1:18">
      <c r="A4087">
        <v>392</v>
      </c>
      <c r="B4087" t="s">
        <v>40</v>
      </c>
      <c r="C4087">
        <v>35</v>
      </c>
      <c r="D4087" t="s">
        <v>24</v>
      </c>
      <c r="E4087" t="s">
        <v>53</v>
      </c>
      <c r="F4087" t="s">
        <v>49</v>
      </c>
      <c r="G4087">
        <v>2650.71</v>
      </c>
      <c r="H4087">
        <v>195.96</v>
      </c>
      <c r="I4087">
        <v>4265.7700000000004</v>
      </c>
      <c r="J4087">
        <v>4069.81</v>
      </c>
      <c r="K4087" s="1">
        <f t="shared" si="252"/>
        <v>20.768575219432535</v>
      </c>
      <c r="L4087" t="s">
        <v>26</v>
      </c>
      <c r="M4087" s="2" t="s">
        <v>170</v>
      </c>
      <c r="N4087" s="3" t="str">
        <f t="shared" si="253"/>
        <v>Aug</v>
      </c>
      <c r="O4087" t="s">
        <v>51</v>
      </c>
      <c r="P4087" t="s">
        <v>39</v>
      </c>
      <c r="Q4087" t="str">
        <f t="shared" si="254"/>
        <v>Adult</v>
      </c>
      <c r="R4087" t="str">
        <f t="shared" si="255"/>
        <v>Profit</v>
      </c>
    </row>
    <row r="4088" spans="1:18">
      <c r="A4088">
        <v>5857</v>
      </c>
      <c r="B4088" t="s">
        <v>34</v>
      </c>
      <c r="C4088">
        <v>22</v>
      </c>
      <c r="D4088" t="s">
        <v>16</v>
      </c>
      <c r="E4088" t="s">
        <v>53</v>
      </c>
      <c r="F4088" t="s">
        <v>49</v>
      </c>
      <c r="G4088">
        <v>3379.41</v>
      </c>
      <c r="H4088">
        <v>365.75</v>
      </c>
      <c r="I4088">
        <v>4265.6499999999996</v>
      </c>
      <c r="J4088">
        <v>3899.9</v>
      </c>
      <c r="K4088" s="1">
        <f t="shared" si="252"/>
        <v>10.662747778537252</v>
      </c>
      <c r="L4088" t="s">
        <v>54</v>
      </c>
      <c r="M4088" s="2" t="s">
        <v>186</v>
      </c>
      <c r="N4088" s="3" t="str">
        <f t="shared" si="253"/>
        <v>Jun</v>
      </c>
      <c r="O4088" t="s">
        <v>51</v>
      </c>
      <c r="P4088" t="s">
        <v>39</v>
      </c>
      <c r="Q4088" t="str">
        <f t="shared" si="254"/>
        <v>Young</v>
      </c>
      <c r="R4088" t="str">
        <f t="shared" si="255"/>
        <v>Profit</v>
      </c>
    </row>
    <row r="4089" spans="1:18">
      <c r="A4089">
        <v>6008</v>
      </c>
      <c r="B4089" t="s">
        <v>23</v>
      </c>
      <c r="C4089">
        <v>30</v>
      </c>
      <c r="D4089" t="s">
        <v>16</v>
      </c>
      <c r="E4089" t="s">
        <v>41</v>
      </c>
      <c r="F4089" t="s">
        <v>42</v>
      </c>
      <c r="G4089">
        <v>3528.04</v>
      </c>
      <c r="H4089">
        <v>616.91</v>
      </c>
      <c r="I4089">
        <v>4265.62</v>
      </c>
      <c r="J4089">
        <v>3648.71</v>
      </c>
      <c r="K4089" s="1">
        <f t="shared" si="252"/>
        <v>5.9144931999805488</v>
      </c>
      <c r="L4089" t="s">
        <v>19</v>
      </c>
      <c r="M4089" s="2" t="s">
        <v>371</v>
      </c>
      <c r="N4089" s="3" t="str">
        <f t="shared" si="253"/>
        <v>Oct</v>
      </c>
      <c r="O4089" t="s">
        <v>21</v>
      </c>
      <c r="P4089" t="s">
        <v>22</v>
      </c>
      <c r="Q4089" t="str">
        <f t="shared" si="254"/>
        <v>Adult</v>
      </c>
      <c r="R4089" t="str">
        <f t="shared" si="255"/>
        <v>Profit</v>
      </c>
    </row>
    <row r="4090" spans="1:18">
      <c r="A4090">
        <v>7344</v>
      </c>
      <c r="B4090" t="s">
        <v>15</v>
      </c>
      <c r="C4090">
        <v>24</v>
      </c>
      <c r="D4090" t="s">
        <v>16</v>
      </c>
      <c r="E4090" t="s">
        <v>57</v>
      </c>
      <c r="F4090" t="s">
        <v>25</v>
      </c>
      <c r="G4090">
        <v>3154.79</v>
      </c>
      <c r="H4090">
        <v>930.29</v>
      </c>
      <c r="I4090">
        <v>4265.1899999999996</v>
      </c>
      <c r="J4090">
        <v>3334.9</v>
      </c>
      <c r="K4090" s="1">
        <f t="shared" si="252"/>
        <v>3.5847961388384268</v>
      </c>
      <c r="L4090" t="s">
        <v>31</v>
      </c>
      <c r="M4090" s="2" t="s">
        <v>309</v>
      </c>
      <c r="N4090" s="3" t="str">
        <f t="shared" si="253"/>
        <v>Jul</v>
      </c>
      <c r="O4090" t="s">
        <v>51</v>
      </c>
      <c r="P4090" t="s">
        <v>39</v>
      </c>
      <c r="Q4090" t="str">
        <f t="shared" si="254"/>
        <v>Young</v>
      </c>
      <c r="R4090" t="str">
        <f t="shared" si="255"/>
        <v>Profit</v>
      </c>
    </row>
    <row r="4091" spans="1:18">
      <c r="A4091">
        <v>3390</v>
      </c>
      <c r="B4091" t="s">
        <v>84</v>
      </c>
      <c r="C4091">
        <v>28</v>
      </c>
      <c r="D4091" t="s">
        <v>16</v>
      </c>
      <c r="E4091" t="s">
        <v>57</v>
      </c>
      <c r="F4091" t="s">
        <v>25</v>
      </c>
      <c r="G4091">
        <v>2608.98</v>
      </c>
      <c r="H4091">
        <v>1357.29</v>
      </c>
      <c r="I4091">
        <v>4264.96</v>
      </c>
      <c r="J4091">
        <v>2907.67</v>
      </c>
      <c r="K4091" s="1">
        <f t="shared" si="252"/>
        <v>2.1422614179725779</v>
      </c>
      <c r="L4091" t="s">
        <v>26</v>
      </c>
      <c r="M4091" s="2" t="s">
        <v>320</v>
      </c>
      <c r="N4091" s="3" t="str">
        <f t="shared" si="253"/>
        <v>May</v>
      </c>
      <c r="O4091" t="s">
        <v>28</v>
      </c>
      <c r="P4091" t="s">
        <v>22</v>
      </c>
      <c r="Q4091" t="str">
        <f t="shared" si="254"/>
        <v>Adult</v>
      </c>
      <c r="R4091" t="str">
        <f t="shared" si="255"/>
        <v>Profit</v>
      </c>
    </row>
    <row r="4092" spans="1:18">
      <c r="A4092">
        <v>4800</v>
      </c>
      <c r="B4092" t="s">
        <v>29</v>
      </c>
      <c r="C4092">
        <v>26</v>
      </c>
      <c r="D4092" t="s">
        <v>24</v>
      </c>
      <c r="E4092" t="s">
        <v>66</v>
      </c>
      <c r="F4092" t="s">
        <v>18</v>
      </c>
      <c r="G4092">
        <v>3398.9</v>
      </c>
      <c r="H4092">
        <v>1595.52</v>
      </c>
      <c r="I4092">
        <v>4263.28</v>
      </c>
      <c r="J4092">
        <v>2667.76</v>
      </c>
      <c r="K4092" s="1">
        <f t="shared" si="252"/>
        <v>1.6720316887284399</v>
      </c>
      <c r="L4092" t="s">
        <v>31</v>
      </c>
      <c r="M4092" s="2" t="s">
        <v>102</v>
      </c>
      <c r="N4092" s="3" t="str">
        <f t="shared" si="253"/>
        <v>Nov</v>
      </c>
      <c r="O4092" t="s">
        <v>21</v>
      </c>
      <c r="P4092" t="s">
        <v>39</v>
      </c>
      <c r="Q4092" t="str">
        <f t="shared" si="254"/>
        <v>Adult</v>
      </c>
      <c r="R4092" t="str">
        <f t="shared" si="255"/>
        <v>Profit</v>
      </c>
    </row>
    <row r="4093" spans="1:18">
      <c r="A4093">
        <v>8817</v>
      </c>
      <c r="B4093" t="s">
        <v>47</v>
      </c>
      <c r="C4093">
        <v>55</v>
      </c>
      <c r="D4093" t="s">
        <v>24</v>
      </c>
      <c r="E4093" t="s">
        <v>35</v>
      </c>
      <c r="F4093" t="s">
        <v>42</v>
      </c>
      <c r="G4093">
        <v>2919.88</v>
      </c>
      <c r="H4093">
        <v>1230.23</v>
      </c>
      <c r="I4093">
        <v>4263.0600000000004</v>
      </c>
      <c r="J4093">
        <v>3032.83</v>
      </c>
      <c r="K4093" s="1">
        <f t="shared" si="252"/>
        <v>2.465254464612308</v>
      </c>
      <c r="L4093" t="s">
        <v>54</v>
      </c>
      <c r="M4093" s="2" t="s">
        <v>367</v>
      </c>
      <c r="N4093" s="3" t="str">
        <f t="shared" si="253"/>
        <v>Feb</v>
      </c>
      <c r="O4093" t="s">
        <v>28</v>
      </c>
      <c r="P4093" t="s">
        <v>39</v>
      </c>
      <c r="Q4093" t="str">
        <f t="shared" si="254"/>
        <v>Senior</v>
      </c>
      <c r="R4093" t="str">
        <f t="shared" si="255"/>
        <v>Profit</v>
      </c>
    </row>
    <row r="4094" spans="1:18">
      <c r="A4094">
        <v>4271</v>
      </c>
      <c r="B4094" t="s">
        <v>29</v>
      </c>
      <c r="C4094">
        <v>48</v>
      </c>
      <c r="D4094" t="s">
        <v>24</v>
      </c>
      <c r="E4094" t="s">
        <v>30</v>
      </c>
      <c r="F4094" t="s">
        <v>18</v>
      </c>
      <c r="G4094">
        <v>2556.02</v>
      </c>
      <c r="H4094">
        <v>672.92</v>
      </c>
      <c r="I4094">
        <v>4262.8500000000004</v>
      </c>
      <c r="J4094">
        <v>3589.93</v>
      </c>
      <c r="K4094" s="1">
        <f t="shared" si="252"/>
        <v>5.3348540688343338</v>
      </c>
      <c r="L4094" t="s">
        <v>54</v>
      </c>
      <c r="M4094" s="2" t="s">
        <v>292</v>
      </c>
      <c r="N4094" s="3" t="str">
        <f t="shared" si="253"/>
        <v>Oct</v>
      </c>
      <c r="O4094" t="s">
        <v>51</v>
      </c>
      <c r="P4094" t="s">
        <v>22</v>
      </c>
      <c r="Q4094" t="str">
        <f t="shared" si="254"/>
        <v>Senior</v>
      </c>
      <c r="R4094" t="str">
        <f t="shared" si="255"/>
        <v>Profit</v>
      </c>
    </row>
    <row r="4095" spans="1:18">
      <c r="A4095">
        <v>6430</v>
      </c>
      <c r="B4095" t="s">
        <v>34</v>
      </c>
      <c r="C4095">
        <v>57</v>
      </c>
      <c r="D4095" t="s">
        <v>16</v>
      </c>
      <c r="E4095" t="s">
        <v>35</v>
      </c>
      <c r="F4095" t="s">
        <v>18</v>
      </c>
      <c r="G4095">
        <v>2665.14</v>
      </c>
      <c r="H4095">
        <v>52.24</v>
      </c>
      <c r="I4095">
        <v>4262.71</v>
      </c>
      <c r="J4095">
        <v>4210.47</v>
      </c>
      <c r="K4095" s="1">
        <f t="shared" si="252"/>
        <v>80.59858346094947</v>
      </c>
      <c r="L4095" t="s">
        <v>54</v>
      </c>
      <c r="M4095" s="2" t="s">
        <v>81</v>
      </c>
      <c r="N4095" s="3" t="str">
        <f t="shared" si="253"/>
        <v>Feb</v>
      </c>
      <c r="O4095" t="s">
        <v>51</v>
      </c>
      <c r="P4095" t="s">
        <v>22</v>
      </c>
      <c r="Q4095" t="str">
        <f t="shared" si="254"/>
        <v>Senior</v>
      </c>
      <c r="R4095" t="str">
        <f t="shared" si="255"/>
        <v>Profit</v>
      </c>
    </row>
    <row r="4096" spans="1:18">
      <c r="A4096">
        <v>5595</v>
      </c>
      <c r="B4096" t="s">
        <v>29</v>
      </c>
      <c r="C4096">
        <v>33</v>
      </c>
      <c r="D4096" t="s">
        <v>16</v>
      </c>
      <c r="E4096" t="s">
        <v>59</v>
      </c>
      <c r="F4096" t="s">
        <v>25</v>
      </c>
      <c r="G4096">
        <v>3757.36</v>
      </c>
      <c r="H4096">
        <v>1730.41</v>
      </c>
      <c r="I4096">
        <v>4262.58</v>
      </c>
      <c r="J4096">
        <v>2532.17</v>
      </c>
      <c r="K4096" s="1">
        <f t="shared" si="252"/>
        <v>1.4633352789223364</v>
      </c>
      <c r="L4096" t="s">
        <v>37</v>
      </c>
      <c r="M4096" s="2" t="s">
        <v>158</v>
      </c>
      <c r="N4096" s="3" t="str">
        <f t="shared" si="253"/>
        <v>Jan</v>
      </c>
      <c r="O4096" t="s">
        <v>21</v>
      </c>
      <c r="P4096" t="s">
        <v>22</v>
      </c>
      <c r="Q4096" t="str">
        <f t="shared" si="254"/>
        <v>Adult</v>
      </c>
      <c r="R4096" t="str">
        <f t="shared" si="255"/>
        <v>Profit</v>
      </c>
    </row>
    <row r="4097" spans="1:18">
      <c r="A4097">
        <v>1118</v>
      </c>
      <c r="B4097" t="s">
        <v>23</v>
      </c>
      <c r="C4097">
        <v>57</v>
      </c>
      <c r="D4097" t="s">
        <v>16</v>
      </c>
      <c r="E4097" t="s">
        <v>57</v>
      </c>
      <c r="F4097" t="s">
        <v>18</v>
      </c>
      <c r="G4097">
        <v>3769.42</v>
      </c>
      <c r="H4097">
        <v>1483.56</v>
      </c>
      <c r="I4097">
        <v>4261.6499999999996</v>
      </c>
      <c r="J4097">
        <v>2778.09</v>
      </c>
      <c r="K4097" s="1">
        <f t="shared" si="252"/>
        <v>1.8725835153279951</v>
      </c>
      <c r="L4097" t="s">
        <v>54</v>
      </c>
      <c r="M4097" s="2" t="s">
        <v>242</v>
      </c>
      <c r="N4097" s="3" t="str">
        <f t="shared" si="253"/>
        <v>Apr</v>
      </c>
      <c r="O4097" t="s">
        <v>56</v>
      </c>
      <c r="P4097" t="s">
        <v>39</v>
      </c>
      <c r="Q4097" t="str">
        <f t="shared" si="254"/>
        <v>Senior</v>
      </c>
      <c r="R4097" t="str">
        <f t="shared" si="255"/>
        <v>Profit</v>
      </c>
    </row>
    <row r="4098" spans="1:18">
      <c r="A4098">
        <v>769</v>
      </c>
      <c r="B4098" t="s">
        <v>47</v>
      </c>
      <c r="C4098">
        <v>42</v>
      </c>
      <c r="D4098" t="s">
        <v>24</v>
      </c>
      <c r="E4098" t="s">
        <v>41</v>
      </c>
      <c r="F4098" t="s">
        <v>36</v>
      </c>
      <c r="G4098">
        <v>2388.06</v>
      </c>
      <c r="H4098">
        <v>686.54</v>
      </c>
      <c r="I4098">
        <v>4260.87</v>
      </c>
      <c r="J4098">
        <v>3574.33</v>
      </c>
      <c r="K4098" s="1">
        <f t="shared" ref="K4098:K4161" si="256">J4098/H4098</f>
        <v>5.206295336032861</v>
      </c>
      <c r="L4098" t="s">
        <v>54</v>
      </c>
      <c r="M4098" s="2" t="s">
        <v>317</v>
      </c>
      <c r="N4098" s="3" t="str">
        <f t="shared" ref="N4098:N4161" si="257">TEXT(M4098,"MMM")</f>
        <v>Nov</v>
      </c>
      <c r="O4098" t="s">
        <v>28</v>
      </c>
      <c r="P4098" t="s">
        <v>39</v>
      </c>
      <c r="Q4098" t="str">
        <f t="shared" ref="Q4098:Q4161" si="258">IF(C4098&gt;=18,IF(C4098&lt;=25,"Young",IF(C4098&lt;=40,"Adult",IF(C4098&lt;=60,"Senior",""))),"")</f>
        <v>Senior</v>
      </c>
      <c r="R4098" t="str">
        <f t="shared" ref="R4098:R4161" si="259">IF(J4098&gt;0,"Profit","Loss")</f>
        <v>Profit</v>
      </c>
    </row>
    <row r="4099" spans="1:18">
      <c r="A4099">
        <v>3290</v>
      </c>
      <c r="B4099" t="s">
        <v>44</v>
      </c>
      <c r="C4099">
        <v>58</v>
      </c>
      <c r="D4099" t="s">
        <v>16</v>
      </c>
      <c r="E4099" t="s">
        <v>66</v>
      </c>
      <c r="F4099" t="s">
        <v>18</v>
      </c>
      <c r="G4099">
        <v>3608.32</v>
      </c>
      <c r="H4099">
        <v>1138.75</v>
      </c>
      <c r="I4099">
        <v>4259.68</v>
      </c>
      <c r="J4099">
        <v>3120.93</v>
      </c>
      <c r="K4099" s="1">
        <f t="shared" si="256"/>
        <v>2.7406630076838638</v>
      </c>
      <c r="L4099" t="s">
        <v>19</v>
      </c>
      <c r="M4099" s="2" t="s">
        <v>38</v>
      </c>
      <c r="N4099" s="3" t="str">
        <f t="shared" si="257"/>
        <v>Sep</v>
      </c>
      <c r="O4099" t="s">
        <v>51</v>
      </c>
      <c r="P4099" t="s">
        <v>22</v>
      </c>
      <c r="Q4099" t="str">
        <f t="shared" si="258"/>
        <v>Senior</v>
      </c>
      <c r="R4099" t="str">
        <f t="shared" si="259"/>
        <v>Profit</v>
      </c>
    </row>
    <row r="4100" spans="1:18">
      <c r="A4100">
        <v>6775</v>
      </c>
      <c r="B4100" t="s">
        <v>44</v>
      </c>
      <c r="C4100">
        <v>42</v>
      </c>
      <c r="D4100" t="s">
        <v>24</v>
      </c>
      <c r="E4100" t="s">
        <v>35</v>
      </c>
      <c r="F4100" t="s">
        <v>42</v>
      </c>
      <c r="G4100">
        <v>3252.3</v>
      </c>
      <c r="H4100">
        <v>470.72</v>
      </c>
      <c r="I4100">
        <v>4258.5600000000004</v>
      </c>
      <c r="J4100">
        <v>3787.84</v>
      </c>
      <c r="K4100" s="1">
        <f t="shared" si="256"/>
        <v>8.0469068660774976</v>
      </c>
      <c r="L4100" t="s">
        <v>54</v>
      </c>
      <c r="M4100" s="2" t="s">
        <v>354</v>
      </c>
      <c r="N4100" s="3" t="str">
        <f t="shared" si="257"/>
        <v>Dec</v>
      </c>
      <c r="O4100" t="s">
        <v>21</v>
      </c>
      <c r="P4100" t="s">
        <v>22</v>
      </c>
      <c r="Q4100" t="str">
        <f t="shared" si="258"/>
        <v>Senior</v>
      </c>
      <c r="R4100" t="str">
        <f t="shared" si="259"/>
        <v>Profit</v>
      </c>
    </row>
    <row r="4101" spans="1:18">
      <c r="A4101">
        <v>20</v>
      </c>
      <c r="B4101" t="s">
        <v>15</v>
      </c>
      <c r="C4101">
        <v>55</v>
      </c>
      <c r="D4101" t="s">
        <v>16</v>
      </c>
      <c r="E4101" t="s">
        <v>30</v>
      </c>
      <c r="F4101" t="s">
        <v>36</v>
      </c>
      <c r="G4101">
        <v>3004.83</v>
      </c>
      <c r="H4101">
        <v>104.93</v>
      </c>
      <c r="I4101">
        <v>4257.6899999999996</v>
      </c>
      <c r="J4101">
        <v>4152.76</v>
      </c>
      <c r="K4101" s="1">
        <f t="shared" si="256"/>
        <v>39.57647955780044</v>
      </c>
      <c r="L4101" t="s">
        <v>31</v>
      </c>
      <c r="M4101" s="2" t="s">
        <v>69</v>
      </c>
      <c r="N4101" s="3" t="str">
        <f t="shared" si="257"/>
        <v>Sep</v>
      </c>
      <c r="O4101" t="s">
        <v>21</v>
      </c>
      <c r="P4101" t="s">
        <v>39</v>
      </c>
      <c r="Q4101" t="str">
        <f t="shared" si="258"/>
        <v>Senior</v>
      </c>
      <c r="R4101" t="str">
        <f t="shared" si="259"/>
        <v>Profit</v>
      </c>
    </row>
    <row r="4102" spans="1:18">
      <c r="A4102">
        <v>4870</v>
      </c>
      <c r="B4102" t="s">
        <v>23</v>
      </c>
      <c r="C4102">
        <v>40</v>
      </c>
      <c r="D4102" t="s">
        <v>16</v>
      </c>
      <c r="E4102" t="s">
        <v>17</v>
      </c>
      <c r="F4102" t="s">
        <v>18</v>
      </c>
      <c r="G4102">
        <v>3556.28</v>
      </c>
      <c r="H4102">
        <v>370.06</v>
      </c>
      <c r="I4102">
        <v>4257.17</v>
      </c>
      <c r="J4102">
        <v>3887.11</v>
      </c>
      <c r="K4102" s="1">
        <f t="shared" si="256"/>
        <v>10.503999351456521</v>
      </c>
      <c r="L4102" t="s">
        <v>26</v>
      </c>
      <c r="M4102" s="2" t="s">
        <v>300</v>
      </c>
      <c r="N4102" s="3" t="str">
        <f t="shared" si="257"/>
        <v>Aug</v>
      </c>
      <c r="O4102" t="s">
        <v>51</v>
      </c>
      <c r="P4102" t="s">
        <v>39</v>
      </c>
      <c r="Q4102" t="str">
        <f t="shared" si="258"/>
        <v>Adult</v>
      </c>
      <c r="R4102" t="str">
        <f t="shared" si="259"/>
        <v>Profit</v>
      </c>
    </row>
    <row r="4103" spans="1:18">
      <c r="A4103">
        <v>266</v>
      </c>
      <c r="B4103" t="s">
        <v>40</v>
      </c>
      <c r="C4103">
        <v>29</v>
      </c>
      <c r="D4103" t="s">
        <v>16</v>
      </c>
      <c r="E4103" t="s">
        <v>53</v>
      </c>
      <c r="F4103" t="s">
        <v>25</v>
      </c>
      <c r="G4103">
        <v>2861.74</v>
      </c>
      <c r="H4103">
        <v>242.42</v>
      </c>
      <c r="I4103">
        <v>4257.13</v>
      </c>
      <c r="J4103">
        <v>4014.71</v>
      </c>
      <c r="K4103" s="1">
        <f t="shared" si="256"/>
        <v>16.560968566949924</v>
      </c>
      <c r="L4103" t="s">
        <v>54</v>
      </c>
      <c r="M4103" s="2" t="s">
        <v>104</v>
      </c>
      <c r="N4103" s="3" t="str">
        <f t="shared" si="257"/>
        <v>Jan</v>
      </c>
      <c r="O4103" t="s">
        <v>51</v>
      </c>
      <c r="P4103" t="s">
        <v>22</v>
      </c>
      <c r="Q4103" t="str">
        <f t="shared" si="258"/>
        <v>Adult</v>
      </c>
      <c r="R4103" t="str">
        <f t="shared" si="259"/>
        <v>Profit</v>
      </c>
    </row>
    <row r="4104" spans="1:18">
      <c r="A4104">
        <v>7805</v>
      </c>
      <c r="B4104" t="s">
        <v>47</v>
      </c>
      <c r="C4104">
        <v>54</v>
      </c>
      <c r="D4104" t="s">
        <v>24</v>
      </c>
      <c r="E4104" t="s">
        <v>66</v>
      </c>
      <c r="F4104" t="s">
        <v>42</v>
      </c>
      <c r="G4104">
        <v>3133.82</v>
      </c>
      <c r="H4104">
        <v>1692.03</v>
      </c>
      <c r="I4104">
        <v>4256.83</v>
      </c>
      <c r="J4104">
        <v>2564.8000000000002</v>
      </c>
      <c r="K4104" s="1">
        <f t="shared" si="256"/>
        <v>1.5158123673930133</v>
      </c>
      <c r="L4104" t="s">
        <v>26</v>
      </c>
      <c r="M4104" s="2" t="s">
        <v>214</v>
      </c>
      <c r="N4104" s="3" t="str">
        <f t="shared" si="257"/>
        <v>Jan</v>
      </c>
      <c r="O4104" t="s">
        <v>51</v>
      </c>
      <c r="P4104" t="s">
        <v>39</v>
      </c>
      <c r="Q4104" t="str">
        <f t="shared" si="258"/>
        <v>Senior</v>
      </c>
      <c r="R4104" t="str">
        <f t="shared" si="259"/>
        <v>Profit</v>
      </c>
    </row>
    <row r="4105" spans="1:18">
      <c r="A4105">
        <v>184</v>
      </c>
      <c r="B4105" t="s">
        <v>23</v>
      </c>
      <c r="C4105">
        <v>25</v>
      </c>
      <c r="D4105" t="s">
        <v>16</v>
      </c>
      <c r="E4105" t="s">
        <v>30</v>
      </c>
      <c r="F4105" t="s">
        <v>25</v>
      </c>
      <c r="G4105">
        <v>2410.9899999999998</v>
      </c>
      <c r="H4105">
        <v>858.25</v>
      </c>
      <c r="I4105">
        <v>4256.2299999999996</v>
      </c>
      <c r="J4105">
        <v>3397.98</v>
      </c>
      <c r="K4105" s="1">
        <f t="shared" si="256"/>
        <v>3.9591960384503349</v>
      </c>
      <c r="L4105" t="s">
        <v>37</v>
      </c>
      <c r="M4105" s="2" t="s">
        <v>192</v>
      </c>
      <c r="N4105" s="3" t="str">
        <f t="shared" si="257"/>
        <v>Aug</v>
      </c>
      <c r="O4105" t="s">
        <v>33</v>
      </c>
      <c r="P4105" t="s">
        <v>22</v>
      </c>
      <c r="Q4105" t="str">
        <f t="shared" si="258"/>
        <v>Young</v>
      </c>
      <c r="R4105" t="str">
        <f t="shared" si="259"/>
        <v>Profit</v>
      </c>
    </row>
    <row r="4106" spans="1:18">
      <c r="A4106">
        <v>3919</v>
      </c>
      <c r="B4106" t="s">
        <v>15</v>
      </c>
      <c r="C4106">
        <v>57</v>
      </c>
      <c r="D4106" t="s">
        <v>24</v>
      </c>
      <c r="E4106" t="s">
        <v>53</v>
      </c>
      <c r="F4106" t="s">
        <v>25</v>
      </c>
      <c r="G4106">
        <v>2555.1</v>
      </c>
      <c r="H4106">
        <v>693.17</v>
      </c>
      <c r="I4106">
        <v>4255.12</v>
      </c>
      <c r="J4106">
        <v>3561.95</v>
      </c>
      <c r="K4106" s="1">
        <f t="shared" si="256"/>
        <v>5.1386384292453515</v>
      </c>
      <c r="L4106" t="s">
        <v>31</v>
      </c>
      <c r="M4106" s="2" t="s">
        <v>384</v>
      </c>
      <c r="N4106" s="3" t="str">
        <f t="shared" si="257"/>
        <v>Mar</v>
      </c>
      <c r="O4106" t="s">
        <v>51</v>
      </c>
      <c r="P4106" t="s">
        <v>22</v>
      </c>
      <c r="Q4106" t="str">
        <f t="shared" si="258"/>
        <v>Senior</v>
      </c>
      <c r="R4106" t="str">
        <f t="shared" si="259"/>
        <v>Profit</v>
      </c>
    </row>
    <row r="4107" spans="1:18">
      <c r="A4107">
        <v>747</v>
      </c>
      <c r="B4107" t="s">
        <v>29</v>
      </c>
      <c r="C4107">
        <v>48</v>
      </c>
      <c r="D4107" t="s">
        <v>16</v>
      </c>
      <c r="E4107" t="s">
        <v>66</v>
      </c>
      <c r="F4107" t="s">
        <v>49</v>
      </c>
      <c r="G4107">
        <v>2967.03</v>
      </c>
      <c r="H4107">
        <v>885.16</v>
      </c>
      <c r="I4107">
        <v>4255.05</v>
      </c>
      <c r="J4107">
        <v>3369.89</v>
      </c>
      <c r="K4107" s="1">
        <f t="shared" si="256"/>
        <v>3.8070970220073206</v>
      </c>
      <c r="L4107" t="s">
        <v>37</v>
      </c>
      <c r="M4107" s="2" t="s">
        <v>108</v>
      </c>
      <c r="N4107" s="3" t="str">
        <f t="shared" si="257"/>
        <v>Feb</v>
      </c>
      <c r="O4107" t="s">
        <v>56</v>
      </c>
      <c r="P4107" t="s">
        <v>22</v>
      </c>
      <c r="Q4107" t="str">
        <f t="shared" si="258"/>
        <v>Senior</v>
      </c>
      <c r="R4107" t="str">
        <f t="shared" si="259"/>
        <v>Profit</v>
      </c>
    </row>
    <row r="4108" spans="1:18">
      <c r="A4108">
        <v>9954</v>
      </c>
      <c r="B4108" t="s">
        <v>92</v>
      </c>
      <c r="C4108">
        <v>22</v>
      </c>
      <c r="D4108" t="s">
        <v>16</v>
      </c>
      <c r="E4108" t="s">
        <v>57</v>
      </c>
      <c r="F4108" t="s">
        <v>42</v>
      </c>
      <c r="G4108">
        <v>3785.04</v>
      </c>
      <c r="H4108">
        <v>1388.89</v>
      </c>
      <c r="I4108">
        <v>4254.8900000000003</v>
      </c>
      <c r="J4108">
        <v>2866</v>
      </c>
      <c r="K4108" s="1">
        <f t="shared" si="256"/>
        <v>2.0635183491853204</v>
      </c>
      <c r="L4108" t="s">
        <v>31</v>
      </c>
      <c r="M4108" s="2" t="s">
        <v>93</v>
      </c>
      <c r="N4108" s="3" t="str">
        <f t="shared" si="257"/>
        <v>Apr</v>
      </c>
      <c r="O4108" t="s">
        <v>33</v>
      </c>
      <c r="P4108" t="s">
        <v>22</v>
      </c>
      <c r="Q4108" t="str">
        <f t="shared" si="258"/>
        <v>Young</v>
      </c>
      <c r="R4108" t="str">
        <f t="shared" si="259"/>
        <v>Profit</v>
      </c>
    </row>
    <row r="4109" spans="1:18">
      <c r="A4109">
        <v>8522</v>
      </c>
      <c r="B4109" t="s">
        <v>29</v>
      </c>
      <c r="C4109">
        <v>54</v>
      </c>
      <c r="D4109" t="s">
        <v>24</v>
      </c>
      <c r="E4109" t="s">
        <v>35</v>
      </c>
      <c r="F4109" t="s">
        <v>42</v>
      </c>
      <c r="G4109">
        <v>3548.49</v>
      </c>
      <c r="H4109">
        <v>609.19000000000005</v>
      </c>
      <c r="I4109">
        <v>4254.51</v>
      </c>
      <c r="J4109">
        <v>3645.32</v>
      </c>
      <c r="K4109" s="1">
        <f t="shared" si="256"/>
        <v>5.983880234409626</v>
      </c>
      <c r="L4109" t="s">
        <v>31</v>
      </c>
      <c r="M4109" s="2" t="s">
        <v>176</v>
      </c>
      <c r="N4109" s="3" t="str">
        <f t="shared" si="257"/>
        <v>May</v>
      </c>
      <c r="O4109" t="s">
        <v>56</v>
      </c>
      <c r="P4109" t="s">
        <v>22</v>
      </c>
      <c r="Q4109" t="str">
        <f t="shared" si="258"/>
        <v>Senior</v>
      </c>
      <c r="R4109" t="str">
        <f t="shared" si="259"/>
        <v>Profit</v>
      </c>
    </row>
    <row r="4110" spans="1:18">
      <c r="A4110">
        <v>1576</v>
      </c>
      <c r="B4110" t="s">
        <v>34</v>
      </c>
      <c r="C4110">
        <v>49</v>
      </c>
      <c r="D4110" t="s">
        <v>24</v>
      </c>
      <c r="E4110" t="s">
        <v>30</v>
      </c>
      <c r="F4110" t="s">
        <v>36</v>
      </c>
      <c r="G4110">
        <v>3793.72</v>
      </c>
      <c r="H4110">
        <v>1298.4100000000001</v>
      </c>
      <c r="I4110">
        <v>4253.9399999999996</v>
      </c>
      <c r="J4110">
        <v>2955.53</v>
      </c>
      <c r="K4110" s="1">
        <f t="shared" si="256"/>
        <v>2.276268667062022</v>
      </c>
      <c r="L4110" t="s">
        <v>37</v>
      </c>
      <c r="M4110" s="2" t="s">
        <v>299</v>
      </c>
      <c r="N4110" s="3" t="str">
        <f t="shared" si="257"/>
        <v>May</v>
      </c>
      <c r="O4110" t="s">
        <v>56</v>
      </c>
      <c r="P4110" t="s">
        <v>39</v>
      </c>
      <c r="Q4110" t="str">
        <f t="shared" si="258"/>
        <v>Senior</v>
      </c>
      <c r="R4110" t="str">
        <f t="shared" si="259"/>
        <v>Profit</v>
      </c>
    </row>
    <row r="4111" spans="1:18">
      <c r="A4111">
        <v>2204</v>
      </c>
      <c r="B4111" t="s">
        <v>34</v>
      </c>
      <c r="C4111">
        <v>34</v>
      </c>
      <c r="D4111" t="s">
        <v>24</v>
      </c>
      <c r="E4111" t="s">
        <v>17</v>
      </c>
      <c r="F4111" t="s">
        <v>36</v>
      </c>
      <c r="G4111">
        <v>3135.64</v>
      </c>
      <c r="H4111">
        <v>1471.58</v>
      </c>
      <c r="I4111">
        <v>4253.6899999999996</v>
      </c>
      <c r="J4111">
        <v>2782.11</v>
      </c>
      <c r="K4111" s="1">
        <f t="shared" si="256"/>
        <v>1.8905598064665192</v>
      </c>
      <c r="L4111" t="s">
        <v>37</v>
      </c>
      <c r="M4111" s="2" t="s">
        <v>190</v>
      </c>
      <c r="N4111" s="3" t="str">
        <f t="shared" si="257"/>
        <v>Oct</v>
      </c>
      <c r="O4111" t="s">
        <v>33</v>
      </c>
      <c r="P4111" t="s">
        <v>39</v>
      </c>
      <c r="Q4111" t="str">
        <f t="shared" si="258"/>
        <v>Adult</v>
      </c>
      <c r="R4111" t="str">
        <f t="shared" si="259"/>
        <v>Profit</v>
      </c>
    </row>
    <row r="4112" spans="1:18">
      <c r="A4112">
        <v>2702</v>
      </c>
      <c r="B4112" t="s">
        <v>92</v>
      </c>
      <c r="C4112">
        <v>35</v>
      </c>
      <c r="D4112" t="s">
        <v>16</v>
      </c>
      <c r="E4112" t="s">
        <v>57</v>
      </c>
      <c r="F4112" t="s">
        <v>25</v>
      </c>
      <c r="G4112">
        <v>3594.62</v>
      </c>
      <c r="H4112">
        <v>438.6</v>
      </c>
      <c r="I4112">
        <v>4253.2700000000004</v>
      </c>
      <c r="J4112">
        <v>3814.67</v>
      </c>
      <c r="K4112" s="1">
        <f t="shared" si="256"/>
        <v>8.6973780209758313</v>
      </c>
      <c r="L4112" t="s">
        <v>37</v>
      </c>
      <c r="M4112" s="2" t="s">
        <v>205</v>
      </c>
      <c r="N4112" s="3" t="str">
        <f t="shared" si="257"/>
        <v>Nov</v>
      </c>
      <c r="O4112" t="s">
        <v>56</v>
      </c>
      <c r="P4112" t="s">
        <v>22</v>
      </c>
      <c r="Q4112" t="str">
        <f t="shared" si="258"/>
        <v>Adult</v>
      </c>
      <c r="R4112" t="str">
        <f t="shared" si="259"/>
        <v>Profit</v>
      </c>
    </row>
    <row r="4113" spans="1:18">
      <c r="A4113">
        <v>9705</v>
      </c>
      <c r="B4113" t="s">
        <v>47</v>
      </c>
      <c r="C4113">
        <v>57</v>
      </c>
      <c r="D4113" t="s">
        <v>16</v>
      </c>
      <c r="E4113" t="s">
        <v>57</v>
      </c>
      <c r="F4113" t="s">
        <v>25</v>
      </c>
      <c r="G4113">
        <v>3844.04</v>
      </c>
      <c r="H4113">
        <v>1967.86</v>
      </c>
      <c r="I4113">
        <v>4252.71</v>
      </c>
      <c r="J4113">
        <v>2284.85</v>
      </c>
      <c r="K4113" s="1">
        <f t="shared" si="256"/>
        <v>1.1610836136717042</v>
      </c>
      <c r="L4113" t="s">
        <v>31</v>
      </c>
      <c r="M4113" s="2" t="s">
        <v>236</v>
      </c>
      <c r="N4113" s="3" t="str">
        <f t="shared" si="257"/>
        <v>Jun</v>
      </c>
      <c r="O4113" t="s">
        <v>21</v>
      </c>
      <c r="P4113" t="s">
        <v>22</v>
      </c>
      <c r="Q4113" t="str">
        <f t="shared" si="258"/>
        <v>Senior</v>
      </c>
      <c r="R4113" t="str">
        <f t="shared" si="259"/>
        <v>Profit</v>
      </c>
    </row>
    <row r="4114" spans="1:18">
      <c r="A4114">
        <v>1217</v>
      </c>
      <c r="B4114" t="s">
        <v>44</v>
      </c>
      <c r="C4114">
        <v>18</v>
      </c>
      <c r="D4114" t="s">
        <v>24</v>
      </c>
      <c r="E4114" t="s">
        <v>30</v>
      </c>
      <c r="F4114" t="s">
        <v>42</v>
      </c>
      <c r="G4114">
        <v>3343.14</v>
      </c>
      <c r="H4114">
        <v>1671.56</v>
      </c>
      <c r="I4114">
        <v>4252.22</v>
      </c>
      <c r="J4114">
        <v>2580.66</v>
      </c>
      <c r="K4114" s="1">
        <f t="shared" si="256"/>
        <v>1.5438632175931464</v>
      </c>
      <c r="L4114" t="s">
        <v>54</v>
      </c>
      <c r="M4114" s="2" t="s">
        <v>165</v>
      </c>
      <c r="N4114" s="3" t="str">
        <f t="shared" si="257"/>
        <v>Nov</v>
      </c>
      <c r="O4114" t="s">
        <v>56</v>
      </c>
      <c r="P4114" t="s">
        <v>39</v>
      </c>
      <c r="Q4114" t="str">
        <f t="shared" si="258"/>
        <v>Young</v>
      </c>
      <c r="R4114" t="str">
        <f t="shared" si="259"/>
        <v>Profit</v>
      </c>
    </row>
    <row r="4115" spans="1:18">
      <c r="A4115">
        <v>3151</v>
      </c>
      <c r="B4115" t="s">
        <v>47</v>
      </c>
      <c r="C4115">
        <v>56</v>
      </c>
      <c r="D4115" t="s">
        <v>16</v>
      </c>
      <c r="E4115" t="s">
        <v>53</v>
      </c>
      <c r="F4115" t="s">
        <v>25</v>
      </c>
      <c r="G4115">
        <v>3532.82</v>
      </c>
      <c r="H4115">
        <v>389</v>
      </c>
      <c r="I4115">
        <v>4251.38</v>
      </c>
      <c r="J4115">
        <v>3862.38</v>
      </c>
      <c r="K4115" s="1">
        <f t="shared" si="256"/>
        <v>9.9289974293059124</v>
      </c>
      <c r="L4115" t="s">
        <v>26</v>
      </c>
      <c r="M4115" s="2" t="s">
        <v>320</v>
      </c>
      <c r="N4115" s="3" t="str">
        <f t="shared" si="257"/>
        <v>May</v>
      </c>
      <c r="O4115" t="s">
        <v>56</v>
      </c>
      <c r="P4115" t="s">
        <v>39</v>
      </c>
      <c r="Q4115" t="str">
        <f t="shared" si="258"/>
        <v>Senior</v>
      </c>
      <c r="R4115" t="str">
        <f t="shared" si="259"/>
        <v>Profit</v>
      </c>
    </row>
    <row r="4116" spans="1:18">
      <c r="A4116">
        <v>4253</v>
      </c>
      <c r="B4116" t="s">
        <v>23</v>
      </c>
      <c r="C4116">
        <v>48</v>
      </c>
      <c r="D4116" t="s">
        <v>24</v>
      </c>
      <c r="E4116" t="s">
        <v>30</v>
      </c>
      <c r="F4116" t="s">
        <v>25</v>
      </c>
      <c r="G4116">
        <v>2837.55</v>
      </c>
      <c r="H4116">
        <v>760.43</v>
      </c>
      <c r="I4116">
        <v>4250.99</v>
      </c>
      <c r="J4116">
        <v>3490.56</v>
      </c>
      <c r="K4116" s="1">
        <f t="shared" si="256"/>
        <v>4.5902449929645073</v>
      </c>
      <c r="L4116" t="s">
        <v>31</v>
      </c>
      <c r="M4116" s="2" t="s">
        <v>159</v>
      </c>
      <c r="N4116" s="3" t="str">
        <f t="shared" si="257"/>
        <v>Apr</v>
      </c>
      <c r="O4116" t="s">
        <v>33</v>
      </c>
      <c r="P4116" t="s">
        <v>39</v>
      </c>
      <c r="Q4116" t="str">
        <f t="shared" si="258"/>
        <v>Senior</v>
      </c>
      <c r="R4116" t="str">
        <f t="shared" si="259"/>
        <v>Profit</v>
      </c>
    </row>
    <row r="4117" spans="1:18">
      <c r="A4117">
        <v>4542</v>
      </c>
      <c r="B4117" t="s">
        <v>47</v>
      </c>
      <c r="C4117">
        <v>24</v>
      </c>
      <c r="D4117" t="s">
        <v>24</v>
      </c>
      <c r="E4117" t="s">
        <v>66</v>
      </c>
      <c r="F4117" t="s">
        <v>25</v>
      </c>
      <c r="G4117">
        <v>2616.37</v>
      </c>
      <c r="H4117">
        <v>703.22</v>
      </c>
      <c r="I4117">
        <v>4250.92</v>
      </c>
      <c r="J4117">
        <v>3547.7</v>
      </c>
      <c r="K4117" s="1">
        <f t="shared" si="256"/>
        <v>5.0449361508489519</v>
      </c>
      <c r="L4117" t="s">
        <v>54</v>
      </c>
      <c r="M4117" s="2" t="s">
        <v>117</v>
      </c>
      <c r="N4117" s="3" t="str">
        <f t="shared" si="257"/>
        <v>Dec</v>
      </c>
      <c r="O4117" t="s">
        <v>33</v>
      </c>
      <c r="P4117" t="s">
        <v>22</v>
      </c>
      <c r="Q4117" t="str">
        <f t="shared" si="258"/>
        <v>Young</v>
      </c>
      <c r="R4117" t="str">
        <f t="shared" si="259"/>
        <v>Profit</v>
      </c>
    </row>
    <row r="4118" spans="1:18">
      <c r="A4118">
        <v>8931</v>
      </c>
      <c r="B4118" t="s">
        <v>40</v>
      </c>
      <c r="C4118">
        <v>21</v>
      </c>
      <c r="D4118" t="s">
        <v>16</v>
      </c>
      <c r="E4118" t="s">
        <v>30</v>
      </c>
      <c r="F4118" t="s">
        <v>49</v>
      </c>
      <c r="G4118">
        <v>3405.15</v>
      </c>
      <c r="H4118">
        <v>845.41</v>
      </c>
      <c r="I4118">
        <v>4250.47</v>
      </c>
      <c r="J4118">
        <v>3405.06</v>
      </c>
      <c r="K4118" s="1">
        <f t="shared" si="256"/>
        <v>4.0277025348647406</v>
      </c>
      <c r="L4118" t="s">
        <v>31</v>
      </c>
      <c r="M4118" s="2" t="s">
        <v>189</v>
      </c>
      <c r="N4118" s="3" t="str">
        <f t="shared" si="257"/>
        <v>May</v>
      </c>
      <c r="O4118" t="s">
        <v>51</v>
      </c>
      <c r="P4118" t="s">
        <v>39</v>
      </c>
      <c r="Q4118" t="str">
        <f t="shared" si="258"/>
        <v>Young</v>
      </c>
      <c r="R4118" t="str">
        <f t="shared" si="259"/>
        <v>Profit</v>
      </c>
    </row>
    <row r="4119" spans="1:18">
      <c r="A4119">
        <v>4136</v>
      </c>
      <c r="B4119" t="s">
        <v>47</v>
      </c>
      <c r="C4119">
        <v>33</v>
      </c>
      <c r="D4119" t="s">
        <v>16</v>
      </c>
      <c r="E4119" t="s">
        <v>57</v>
      </c>
      <c r="F4119" t="s">
        <v>18</v>
      </c>
      <c r="G4119">
        <v>3739.17</v>
      </c>
      <c r="H4119">
        <v>1884.56</v>
      </c>
      <c r="I4119">
        <v>4250.04</v>
      </c>
      <c r="J4119">
        <v>2365.48</v>
      </c>
      <c r="K4119" s="1">
        <f t="shared" si="256"/>
        <v>1.2551895402640405</v>
      </c>
      <c r="L4119" t="s">
        <v>54</v>
      </c>
      <c r="M4119" s="2" t="s">
        <v>192</v>
      </c>
      <c r="N4119" s="3" t="str">
        <f t="shared" si="257"/>
        <v>Aug</v>
      </c>
      <c r="O4119" t="s">
        <v>21</v>
      </c>
      <c r="P4119" t="s">
        <v>39</v>
      </c>
      <c r="Q4119" t="str">
        <f t="shared" si="258"/>
        <v>Adult</v>
      </c>
      <c r="R4119" t="str">
        <f t="shared" si="259"/>
        <v>Profit</v>
      </c>
    </row>
    <row r="4120" spans="1:18">
      <c r="A4120">
        <v>1479</v>
      </c>
      <c r="B4120" t="s">
        <v>47</v>
      </c>
      <c r="C4120">
        <v>29</v>
      </c>
      <c r="D4120" t="s">
        <v>24</v>
      </c>
      <c r="E4120" t="s">
        <v>66</v>
      </c>
      <c r="F4120" t="s">
        <v>36</v>
      </c>
      <c r="G4120">
        <v>3511.99</v>
      </c>
      <c r="H4120">
        <v>1792.14</v>
      </c>
      <c r="I4120">
        <v>4249.01</v>
      </c>
      <c r="J4120">
        <v>2456.87</v>
      </c>
      <c r="K4120" s="1">
        <f t="shared" si="256"/>
        <v>1.3709141026928697</v>
      </c>
      <c r="L4120" t="s">
        <v>54</v>
      </c>
      <c r="M4120" s="2" t="s">
        <v>68</v>
      </c>
      <c r="N4120" s="3" t="str">
        <f t="shared" si="257"/>
        <v>Mar</v>
      </c>
      <c r="O4120" t="s">
        <v>51</v>
      </c>
      <c r="P4120" t="s">
        <v>22</v>
      </c>
      <c r="Q4120" t="str">
        <f t="shared" si="258"/>
        <v>Adult</v>
      </c>
      <c r="R4120" t="str">
        <f t="shared" si="259"/>
        <v>Profit</v>
      </c>
    </row>
    <row r="4121" spans="1:18">
      <c r="A4121">
        <v>5954</v>
      </c>
      <c r="B4121" t="s">
        <v>15</v>
      </c>
      <c r="C4121">
        <v>23</v>
      </c>
      <c r="D4121" t="s">
        <v>24</v>
      </c>
      <c r="E4121" t="s">
        <v>66</v>
      </c>
      <c r="F4121" t="s">
        <v>18</v>
      </c>
      <c r="G4121">
        <v>3349.58</v>
      </c>
      <c r="H4121">
        <v>1908.36</v>
      </c>
      <c r="I4121">
        <v>4248.8100000000004</v>
      </c>
      <c r="J4121">
        <v>2340.4499999999998</v>
      </c>
      <c r="K4121" s="1">
        <f t="shared" si="256"/>
        <v>1.2264195434823617</v>
      </c>
      <c r="L4121" t="s">
        <v>31</v>
      </c>
      <c r="M4121" s="2" t="s">
        <v>330</v>
      </c>
      <c r="N4121" s="3" t="str">
        <f t="shared" si="257"/>
        <v>Jul</v>
      </c>
      <c r="O4121" t="s">
        <v>51</v>
      </c>
      <c r="P4121" t="s">
        <v>22</v>
      </c>
      <c r="Q4121" t="str">
        <f t="shared" si="258"/>
        <v>Young</v>
      </c>
      <c r="R4121" t="str">
        <f t="shared" si="259"/>
        <v>Profit</v>
      </c>
    </row>
    <row r="4122" spans="1:18">
      <c r="A4122">
        <v>6697</v>
      </c>
      <c r="B4122" t="s">
        <v>47</v>
      </c>
      <c r="C4122">
        <v>33</v>
      </c>
      <c r="D4122" t="s">
        <v>24</v>
      </c>
      <c r="E4122" t="s">
        <v>30</v>
      </c>
      <c r="F4122" t="s">
        <v>25</v>
      </c>
      <c r="G4122">
        <v>3528.27</v>
      </c>
      <c r="H4122">
        <v>245.27</v>
      </c>
      <c r="I4122">
        <v>4248.38</v>
      </c>
      <c r="J4122">
        <v>4003.11</v>
      </c>
      <c r="K4122" s="1">
        <f t="shared" si="256"/>
        <v>16.321237819545807</v>
      </c>
      <c r="L4122" t="s">
        <v>31</v>
      </c>
      <c r="M4122" s="2" t="s">
        <v>292</v>
      </c>
      <c r="N4122" s="3" t="str">
        <f t="shared" si="257"/>
        <v>Oct</v>
      </c>
      <c r="O4122" t="s">
        <v>28</v>
      </c>
      <c r="P4122" t="s">
        <v>39</v>
      </c>
      <c r="Q4122" t="str">
        <f t="shared" si="258"/>
        <v>Adult</v>
      </c>
      <c r="R4122" t="str">
        <f t="shared" si="259"/>
        <v>Profit</v>
      </c>
    </row>
    <row r="4123" spans="1:18">
      <c r="A4123">
        <v>4443</v>
      </c>
      <c r="B4123" t="s">
        <v>44</v>
      </c>
      <c r="C4123">
        <v>32</v>
      </c>
      <c r="D4123" t="s">
        <v>24</v>
      </c>
      <c r="E4123" t="s">
        <v>59</v>
      </c>
      <c r="F4123" t="s">
        <v>42</v>
      </c>
      <c r="G4123">
        <v>3754.12</v>
      </c>
      <c r="H4123">
        <v>820.63</v>
      </c>
      <c r="I4123">
        <v>4247.45</v>
      </c>
      <c r="J4123">
        <v>3426.82</v>
      </c>
      <c r="K4123" s="1">
        <f t="shared" si="256"/>
        <v>4.1758405127767695</v>
      </c>
      <c r="L4123" t="s">
        <v>31</v>
      </c>
      <c r="M4123" s="2" t="s">
        <v>190</v>
      </c>
      <c r="N4123" s="3" t="str">
        <f t="shared" si="257"/>
        <v>Oct</v>
      </c>
      <c r="O4123" t="s">
        <v>28</v>
      </c>
      <c r="P4123" t="s">
        <v>22</v>
      </c>
      <c r="Q4123" t="str">
        <f t="shared" si="258"/>
        <v>Adult</v>
      </c>
      <c r="R4123" t="str">
        <f t="shared" si="259"/>
        <v>Profit</v>
      </c>
    </row>
    <row r="4124" spans="1:18">
      <c r="A4124">
        <v>7195</v>
      </c>
      <c r="B4124" t="s">
        <v>52</v>
      </c>
      <c r="C4124">
        <v>27</v>
      </c>
      <c r="D4124" t="s">
        <v>24</v>
      </c>
      <c r="E4124" t="s">
        <v>41</v>
      </c>
      <c r="F4124" t="s">
        <v>36</v>
      </c>
      <c r="G4124">
        <v>3207.84</v>
      </c>
      <c r="H4124">
        <v>1769.39</v>
      </c>
      <c r="I4124">
        <v>4247.42</v>
      </c>
      <c r="J4124">
        <v>2478.0300000000002</v>
      </c>
      <c r="K4124" s="1">
        <f t="shared" si="256"/>
        <v>1.4004996072092641</v>
      </c>
      <c r="L4124" t="s">
        <v>37</v>
      </c>
      <c r="M4124" s="2" t="s">
        <v>275</v>
      </c>
      <c r="N4124" s="3" t="str">
        <f t="shared" si="257"/>
        <v>Jan</v>
      </c>
      <c r="O4124" t="s">
        <v>21</v>
      </c>
      <c r="P4124" t="s">
        <v>39</v>
      </c>
      <c r="Q4124" t="str">
        <f t="shared" si="258"/>
        <v>Adult</v>
      </c>
      <c r="R4124" t="str">
        <f t="shared" si="259"/>
        <v>Profit</v>
      </c>
    </row>
    <row r="4125" spans="1:18">
      <c r="A4125">
        <v>5314</v>
      </c>
      <c r="B4125" t="s">
        <v>52</v>
      </c>
      <c r="C4125">
        <v>34</v>
      </c>
      <c r="D4125" t="s">
        <v>16</v>
      </c>
      <c r="E4125" t="s">
        <v>66</v>
      </c>
      <c r="F4125" t="s">
        <v>49</v>
      </c>
      <c r="G4125">
        <v>3730.33</v>
      </c>
      <c r="H4125">
        <v>1093.48</v>
      </c>
      <c r="I4125">
        <v>4247.26</v>
      </c>
      <c r="J4125">
        <v>3153.78</v>
      </c>
      <c r="K4125" s="1">
        <f t="shared" si="256"/>
        <v>2.8841679774664377</v>
      </c>
      <c r="L4125" t="s">
        <v>54</v>
      </c>
      <c r="M4125" s="2" t="s">
        <v>343</v>
      </c>
      <c r="N4125" s="3" t="str">
        <f t="shared" si="257"/>
        <v>Dec</v>
      </c>
      <c r="O4125" t="s">
        <v>21</v>
      </c>
      <c r="P4125" t="s">
        <v>22</v>
      </c>
      <c r="Q4125" t="str">
        <f t="shared" si="258"/>
        <v>Adult</v>
      </c>
      <c r="R4125" t="str">
        <f t="shared" si="259"/>
        <v>Profit</v>
      </c>
    </row>
    <row r="4126" spans="1:18">
      <c r="A4126">
        <v>3219</v>
      </c>
      <c r="B4126" t="s">
        <v>84</v>
      </c>
      <c r="C4126">
        <v>30</v>
      </c>
      <c r="D4126" t="s">
        <v>16</v>
      </c>
      <c r="E4126" t="s">
        <v>30</v>
      </c>
      <c r="F4126" t="s">
        <v>49</v>
      </c>
      <c r="G4126">
        <v>2970.25</v>
      </c>
      <c r="H4126">
        <v>1199.82</v>
      </c>
      <c r="I4126">
        <v>4245.92</v>
      </c>
      <c r="J4126">
        <v>3046.1</v>
      </c>
      <c r="K4126" s="1">
        <f t="shared" si="256"/>
        <v>2.5387974862896101</v>
      </c>
      <c r="L4126" t="s">
        <v>26</v>
      </c>
      <c r="M4126" s="2" t="s">
        <v>363</v>
      </c>
      <c r="N4126" s="3" t="str">
        <f t="shared" si="257"/>
        <v>Jul</v>
      </c>
      <c r="O4126" t="s">
        <v>51</v>
      </c>
      <c r="P4126" t="s">
        <v>22</v>
      </c>
      <c r="Q4126" t="str">
        <f t="shared" si="258"/>
        <v>Adult</v>
      </c>
      <c r="R4126" t="str">
        <f t="shared" si="259"/>
        <v>Profit</v>
      </c>
    </row>
    <row r="4127" spans="1:18">
      <c r="A4127">
        <v>2673</v>
      </c>
      <c r="B4127" t="s">
        <v>29</v>
      </c>
      <c r="C4127">
        <v>51</v>
      </c>
      <c r="D4127" t="s">
        <v>16</v>
      </c>
      <c r="E4127" t="s">
        <v>41</v>
      </c>
      <c r="F4127" t="s">
        <v>42</v>
      </c>
      <c r="G4127">
        <v>3732.65</v>
      </c>
      <c r="H4127">
        <v>68.849999999999994</v>
      </c>
      <c r="I4127">
        <v>4245.4799999999996</v>
      </c>
      <c r="J4127">
        <v>4176.63</v>
      </c>
      <c r="K4127" s="1">
        <f t="shared" si="256"/>
        <v>60.662745098039224</v>
      </c>
      <c r="L4127" t="s">
        <v>19</v>
      </c>
      <c r="M4127" s="2" t="s">
        <v>357</v>
      </c>
      <c r="N4127" s="3" t="str">
        <f t="shared" si="257"/>
        <v>Nov</v>
      </c>
      <c r="O4127" t="s">
        <v>33</v>
      </c>
      <c r="P4127" t="s">
        <v>39</v>
      </c>
      <c r="Q4127" t="str">
        <f t="shared" si="258"/>
        <v>Senior</v>
      </c>
      <c r="R4127" t="str">
        <f t="shared" si="259"/>
        <v>Profit</v>
      </c>
    </row>
    <row r="4128" spans="1:18">
      <c r="A4128">
        <v>8096</v>
      </c>
      <c r="B4128" t="s">
        <v>23</v>
      </c>
      <c r="C4128">
        <v>19</v>
      </c>
      <c r="D4128" t="s">
        <v>24</v>
      </c>
      <c r="E4128" t="s">
        <v>57</v>
      </c>
      <c r="F4128" t="s">
        <v>36</v>
      </c>
      <c r="G4128">
        <v>3259.18</v>
      </c>
      <c r="H4128">
        <v>1578.64</v>
      </c>
      <c r="I4128">
        <v>4244.79</v>
      </c>
      <c r="J4128">
        <v>2666.15</v>
      </c>
      <c r="K4128" s="1">
        <f t="shared" si="256"/>
        <v>1.6888904373384686</v>
      </c>
      <c r="L4128" t="s">
        <v>31</v>
      </c>
      <c r="M4128" s="2" t="s">
        <v>248</v>
      </c>
      <c r="N4128" s="3" t="str">
        <f t="shared" si="257"/>
        <v>Jan</v>
      </c>
      <c r="O4128" t="s">
        <v>28</v>
      </c>
      <c r="P4128" t="s">
        <v>39</v>
      </c>
      <c r="Q4128" t="str">
        <f t="shared" si="258"/>
        <v>Young</v>
      </c>
      <c r="R4128" t="str">
        <f t="shared" si="259"/>
        <v>Profit</v>
      </c>
    </row>
    <row r="4129" spans="1:18">
      <c r="A4129">
        <v>2572</v>
      </c>
      <c r="B4129" t="s">
        <v>34</v>
      </c>
      <c r="C4129">
        <v>52</v>
      </c>
      <c r="D4129" t="s">
        <v>16</v>
      </c>
      <c r="E4129" t="s">
        <v>35</v>
      </c>
      <c r="F4129" t="s">
        <v>18</v>
      </c>
      <c r="G4129">
        <v>3830.14</v>
      </c>
      <c r="H4129">
        <v>1119.81</v>
      </c>
      <c r="I4129">
        <v>4244.22</v>
      </c>
      <c r="J4129">
        <v>3124.41</v>
      </c>
      <c r="K4129" s="1">
        <f t="shared" si="256"/>
        <v>2.7901251105098188</v>
      </c>
      <c r="L4129" t="s">
        <v>37</v>
      </c>
      <c r="M4129" s="2" t="s">
        <v>329</v>
      </c>
      <c r="N4129" s="3" t="str">
        <f t="shared" si="257"/>
        <v>Apr</v>
      </c>
      <c r="O4129" t="s">
        <v>33</v>
      </c>
      <c r="P4129" t="s">
        <v>22</v>
      </c>
      <c r="Q4129" t="str">
        <f t="shared" si="258"/>
        <v>Senior</v>
      </c>
      <c r="R4129" t="str">
        <f t="shared" si="259"/>
        <v>Profit</v>
      </c>
    </row>
    <row r="4130" spans="1:18">
      <c r="A4130">
        <v>9313</v>
      </c>
      <c r="B4130" t="s">
        <v>44</v>
      </c>
      <c r="C4130">
        <v>43</v>
      </c>
      <c r="D4130" t="s">
        <v>16</v>
      </c>
      <c r="E4130" t="s">
        <v>59</v>
      </c>
      <c r="F4130" t="s">
        <v>49</v>
      </c>
      <c r="G4130">
        <v>3154.81</v>
      </c>
      <c r="H4130">
        <v>1859.6</v>
      </c>
      <c r="I4130">
        <v>4241.93</v>
      </c>
      <c r="J4130">
        <v>2382.33</v>
      </c>
      <c r="K4130" s="1">
        <f t="shared" si="256"/>
        <v>1.2810980856098086</v>
      </c>
      <c r="L4130" t="s">
        <v>19</v>
      </c>
      <c r="M4130" s="2" t="s">
        <v>94</v>
      </c>
      <c r="N4130" s="3" t="str">
        <f t="shared" si="257"/>
        <v>Feb</v>
      </c>
      <c r="O4130" t="s">
        <v>51</v>
      </c>
      <c r="P4130" t="s">
        <v>39</v>
      </c>
      <c r="Q4130" t="str">
        <f t="shared" si="258"/>
        <v>Senior</v>
      </c>
      <c r="R4130" t="str">
        <f t="shared" si="259"/>
        <v>Profit</v>
      </c>
    </row>
    <row r="4131" spans="1:18">
      <c r="A4131">
        <v>2207</v>
      </c>
      <c r="B4131" t="s">
        <v>23</v>
      </c>
      <c r="C4131">
        <v>20</v>
      </c>
      <c r="D4131" t="s">
        <v>24</v>
      </c>
      <c r="E4131" t="s">
        <v>30</v>
      </c>
      <c r="F4131" t="s">
        <v>25</v>
      </c>
      <c r="G4131">
        <v>3080.19</v>
      </c>
      <c r="H4131">
        <v>1576.34</v>
      </c>
      <c r="I4131">
        <v>4240.75</v>
      </c>
      <c r="J4131">
        <v>2664.41</v>
      </c>
      <c r="K4131" s="1">
        <f t="shared" si="256"/>
        <v>1.6902508342108935</v>
      </c>
      <c r="L4131" t="s">
        <v>37</v>
      </c>
      <c r="M4131" s="2" t="s">
        <v>55</v>
      </c>
      <c r="N4131" s="3" t="str">
        <f t="shared" si="257"/>
        <v>Nov</v>
      </c>
      <c r="O4131" t="s">
        <v>33</v>
      </c>
      <c r="P4131" t="s">
        <v>22</v>
      </c>
      <c r="Q4131" t="str">
        <f t="shared" si="258"/>
        <v>Young</v>
      </c>
      <c r="R4131" t="str">
        <f t="shared" si="259"/>
        <v>Profit</v>
      </c>
    </row>
    <row r="4132" spans="1:18">
      <c r="A4132">
        <v>1265</v>
      </c>
      <c r="B4132" t="s">
        <v>15</v>
      </c>
      <c r="C4132">
        <v>29</v>
      </c>
      <c r="D4132" t="s">
        <v>16</v>
      </c>
      <c r="E4132" t="s">
        <v>17</v>
      </c>
      <c r="F4132" t="s">
        <v>18</v>
      </c>
      <c r="G4132">
        <v>2667.43</v>
      </c>
      <c r="H4132">
        <v>1157.92</v>
      </c>
      <c r="I4132">
        <v>4240.1000000000004</v>
      </c>
      <c r="J4132">
        <v>3082.18</v>
      </c>
      <c r="K4132" s="1">
        <f t="shared" si="256"/>
        <v>2.6618246510985211</v>
      </c>
      <c r="L4132" t="s">
        <v>37</v>
      </c>
      <c r="M4132" s="2" t="s">
        <v>178</v>
      </c>
      <c r="N4132" s="3" t="str">
        <f t="shared" si="257"/>
        <v>Mar</v>
      </c>
      <c r="O4132" t="s">
        <v>51</v>
      </c>
      <c r="P4132" t="s">
        <v>22</v>
      </c>
      <c r="Q4132" t="str">
        <f t="shared" si="258"/>
        <v>Adult</v>
      </c>
      <c r="R4132" t="str">
        <f t="shared" si="259"/>
        <v>Profit</v>
      </c>
    </row>
    <row r="4133" spans="1:18">
      <c r="A4133">
        <v>4353</v>
      </c>
      <c r="B4133" t="s">
        <v>44</v>
      </c>
      <c r="C4133">
        <v>51</v>
      </c>
      <c r="D4133" t="s">
        <v>16</v>
      </c>
      <c r="E4133" t="s">
        <v>53</v>
      </c>
      <c r="F4133" t="s">
        <v>36</v>
      </c>
      <c r="G4133">
        <v>2852.67</v>
      </c>
      <c r="H4133">
        <v>438.39</v>
      </c>
      <c r="I4133">
        <v>4239.96</v>
      </c>
      <c r="J4133">
        <v>3801.57</v>
      </c>
      <c r="K4133" s="1">
        <f t="shared" si="256"/>
        <v>8.6716622185725054</v>
      </c>
      <c r="L4133" t="s">
        <v>26</v>
      </c>
      <c r="M4133" s="2" t="s">
        <v>298</v>
      </c>
      <c r="N4133" s="3" t="str">
        <f t="shared" si="257"/>
        <v>Aug</v>
      </c>
      <c r="O4133" t="s">
        <v>21</v>
      </c>
      <c r="P4133" t="s">
        <v>39</v>
      </c>
      <c r="Q4133" t="str">
        <f t="shared" si="258"/>
        <v>Senior</v>
      </c>
      <c r="R4133" t="str">
        <f t="shared" si="259"/>
        <v>Profit</v>
      </c>
    </row>
    <row r="4134" spans="1:18">
      <c r="A4134">
        <v>3233</v>
      </c>
      <c r="B4134" t="s">
        <v>34</v>
      </c>
      <c r="C4134">
        <v>33</v>
      </c>
      <c r="D4134" t="s">
        <v>16</v>
      </c>
      <c r="E4134" t="s">
        <v>17</v>
      </c>
      <c r="F4134" t="s">
        <v>42</v>
      </c>
      <c r="G4134">
        <v>3283.48</v>
      </c>
      <c r="H4134">
        <v>1260.96</v>
      </c>
      <c r="I4134">
        <v>4238.7</v>
      </c>
      <c r="J4134">
        <v>2977.74</v>
      </c>
      <c r="K4134" s="1">
        <f t="shared" si="256"/>
        <v>2.3614864864864864</v>
      </c>
      <c r="L4134" t="s">
        <v>31</v>
      </c>
      <c r="M4134" s="2" t="s">
        <v>294</v>
      </c>
      <c r="N4134" s="3" t="str">
        <f t="shared" si="257"/>
        <v>Jan</v>
      </c>
      <c r="O4134" t="s">
        <v>51</v>
      </c>
      <c r="P4134" t="s">
        <v>39</v>
      </c>
      <c r="Q4134" t="str">
        <f t="shared" si="258"/>
        <v>Adult</v>
      </c>
      <c r="R4134" t="str">
        <f t="shared" si="259"/>
        <v>Profit</v>
      </c>
    </row>
    <row r="4135" spans="1:18">
      <c r="A4135">
        <v>2420</v>
      </c>
      <c r="B4135" t="s">
        <v>92</v>
      </c>
      <c r="C4135">
        <v>44</v>
      </c>
      <c r="D4135" t="s">
        <v>24</v>
      </c>
      <c r="E4135" t="s">
        <v>30</v>
      </c>
      <c r="F4135" t="s">
        <v>36</v>
      </c>
      <c r="G4135">
        <v>2575.29</v>
      </c>
      <c r="H4135">
        <v>1264.17</v>
      </c>
      <c r="I4135">
        <v>4237.72</v>
      </c>
      <c r="J4135">
        <v>2973.55</v>
      </c>
      <c r="K4135" s="1">
        <f t="shared" si="256"/>
        <v>2.3521757358583102</v>
      </c>
      <c r="L4135" t="s">
        <v>19</v>
      </c>
      <c r="M4135" s="2" t="s">
        <v>151</v>
      </c>
      <c r="N4135" s="3" t="str">
        <f t="shared" si="257"/>
        <v>May</v>
      </c>
      <c r="O4135" t="s">
        <v>56</v>
      </c>
      <c r="P4135" t="s">
        <v>22</v>
      </c>
      <c r="Q4135" t="str">
        <f t="shared" si="258"/>
        <v>Senior</v>
      </c>
      <c r="R4135" t="str">
        <f t="shared" si="259"/>
        <v>Profit</v>
      </c>
    </row>
    <row r="4136" spans="1:18">
      <c r="A4136">
        <v>3709</v>
      </c>
      <c r="B4136" t="s">
        <v>40</v>
      </c>
      <c r="C4136">
        <v>59</v>
      </c>
      <c r="D4136" t="s">
        <v>16</v>
      </c>
      <c r="E4136" t="s">
        <v>41</v>
      </c>
      <c r="F4136" t="s">
        <v>42</v>
      </c>
      <c r="G4136">
        <v>3793.72</v>
      </c>
      <c r="H4136">
        <v>1298.33</v>
      </c>
      <c r="I4136">
        <v>4237.3599999999997</v>
      </c>
      <c r="J4136">
        <v>2939.03</v>
      </c>
      <c r="K4136" s="1">
        <f t="shared" si="256"/>
        <v>2.2637002919134583</v>
      </c>
      <c r="L4136" t="s">
        <v>54</v>
      </c>
      <c r="M4136" s="2" t="s">
        <v>94</v>
      </c>
      <c r="N4136" s="3" t="str">
        <f t="shared" si="257"/>
        <v>Feb</v>
      </c>
      <c r="O4136" t="s">
        <v>28</v>
      </c>
      <c r="P4136" t="s">
        <v>39</v>
      </c>
      <c r="Q4136" t="str">
        <f t="shared" si="258"/>
        <v>Senior</v>
      </c>
      <c r="R4136" t="str">
        <f t="shared" si="259"/>
        <v>Profit</v>
      </c>
    </row>
    <row r="4137" spans="1:18">
      <c r="A4137">
        <v>826</v>
      </c>
      <c r="B4137" t="s">
        <v>52</v>
      </c>
      <c r="C4137">
        <v>25</v>
      </c>
      <c r="D4137" t="s">
        <v>24</v>
      </c>
      <c r="E4137" t="s">
        <v>30</v>
      </c>
      <c r="F4137" t="s">
        <v>36</v>
      </c>
      <c r="G4137">
        <v>2608.02</v>
      </c>
      <c r="H4137">
        <v>501.8</v>
      </c>
      <c r="I4137">
        <v>4237.2700000000004</v>
      </c>
      <c r="J4137">
        <v>3735.47</v>
      </c>
      <c r="K4137" s="1">
        <f t="shared" si="256"/>
        <v>7.4441410920685529</v>
      </c>
      <c r="L4137" t="s">
        <v>31</v>
      </c>
      <c r="M4137" s="2" t="s">
        <v>209</v>
      </c>
      <c r="N4137" s="3" t="str">
        <f t="shared" si="257"/>
        <v>Apr</v>
      </c>
      <c r="O4137" t="s">
        <v>33</v>
      </c>
      <c r="P4137" t="s">
        <v>22</v>
      </c>
      <c r="Q4137" t="str">
        <f t="shared" si="258"/>
        <v>Young</v>
      </c>
      <c r="R4137" t="str">
        <f t="shared" si="259"/>
        <v>Profit</v>
      </c>
    </row>
    <row r="4138" spans="1:18">
      <c r="A4138">
        <v>863</v>
      </c>
      <c r="B4138" t="s">
        <v>40</v>
      </c>
      <c r="C4138">
        <v>27</v>
      </c>
      <c r="D4138" t="s">
        <v>16</v>
      </c>
      <c r="E4138" t="s">
        <v>30</v>
      </c>
      <c r="F4138" t="s">
        <v>18</v>
      </c>
      <c r="G4138">
        <v>3377.06</v>
      </c>
      <c r="H4138">
        <v>880.74</v>
      </c>
      <c r="I4138">
        <v>4236.78</v>
      </c>
      <c r="J4138">
        <v>3356.04</v>
      </c>
      <c r="K4138" s="1">
        <f t="shared" si="256"/>
        <v>3.8104775529668231</v>
      </c>
      <c r="L4138" t="s">
        <v>19</v>
      </c>
      <c r="M4138" s="2" t="s">
        <v>107</v>
      </c>
      <c r="N4138" s="3" t="str">
        <f t="shared" si="257"/>
        <v>Apr</v>
      </c>
      <c r="O4138" t="s">
        <v>51</v>
      </c>
      <c r="P4138" t="s">
        <v>39</v>
      </c>
      <c r="Q4138" t="str">
        <f t="shared" si="258"/>
        <v>Adult</v>
      </c>
      <c r="R4138" t="str">
        <f t="shared" si="259"/>
        <v>Profit</v>
      </c>
    </row>
    <row r="4139" spans="1:18">
      <c r="A4139">
        <v>8006</v>
      </c>
      <c r="B4139" t="s">
        <v>47</v>
      </c>
      <c r="C4139">
        <v>37</v>
      </c>
      <c r="D4139" t="s">
        <v>24</v>
      </c>
      <c r="E4139" t="s">
        <v>35</v>
      </c>
      <c r="F4139" t="s">
        <v>18</v>
      </c>
      <c r="G4139">
        <v>3210.45</v>
      </c>
      <c r="H4139">
        <v>1883.78</v>
      </c>
      <c r="I4139">
        <v>4236.74</v>
      </c>
      <c r="J4139">
        <v>2352.96</v>
      </c>
      <c r="K4139" s="1">
        <f t="shared" si="256"/>
        <v>1.2490630540721317</v>
      </c>
      <c r="L4139" t="s">
        <v>26</v>
      </c>
      <c r="M4139" s="2" t="s">
        <v>402</v>
      </c>
      <c r="N4139" s="3" t="str">
        <f t="shared" si="257"/>
        <v>Jan</v>
      </c>
      <c r="O4139" t="s">
        <v>21</v>
      </c>
      <c r="P4139" t="s">
        <v>39</v>
      </c>
      <c r="Q4139" t="str">
        <f t="shared" si="258"/>
        <v>Adult</v>
      </c>
      <c r="R4139" t="str">
        <f t="shared" si="259"/>
        <v>Profit</v>
      </c>
    </row>
    <row r="4140" spans="1:18">
      <c r="A4140">
        <v>8315</v>
      </c>
      <c r="B4140" t="s">
        <v>47</v>
      </c>
      <c r="C4140">
        <v>31</v>
      </c>
      <c r="D4140" t="s">
        <v>16</v>
      </c>
      <c r="E4140" t="s">
        <v>35</v>
      </c>
      <c r="F4140" t="s">
        <v>36</v>
      </c>
      <c r="G4140">
        <v>3195.99</v>
      </c>
      <c r="H4140">
        <v>1584.44</v>
      </c>
      <c r="I4140">
        <v>4235.55</v>
      </c>
      <c r="J4140">
        <v>2651.11</v>
      </c>
      <c r="K4140" s="1">
        <f t="shared" si="256"/>
        <v>1.6732157733962789</v>
      </c>
      <c r="L4140" t="s">
        <v>31</v>
      </c>
      <c r="M4140" s="2" t="s">
        <v>284</v>
      </c>
      <c r="N4140" s="3" t="str">
        <f t="shared" si="257"/>
        <v>Apr</v>
      </c>
      <c r="O4140" t="s">
        <v>56</v>
      </c>
      <c r="P4140" t="s">
        <v>22</v>
      </c>
      <c r="Q4140" t="str">
        <f t="shared" si="258"/>
        <v>Adult</v>
      </c>
      <c r="R4140" t="str">
        <f t="shared" si="259"/>
        <v>Profit</v>
      </c>
    </row>
    <row r="4141" spans="1:18">
      <c r="A4141">
        <v>2886</v>
      </c>
      <c r="B4141" t="s">
        <v>92</v>
      </c>
      <c r="C4141">
        <v>46</v>
      </c>
      <c r="D4141" t="s">
        <v>24</v>
      </c>
      <c r="E4141" t="s">
        <v>35</v>
      </c>
      <c r="F4141" t="s">
        <v>36</v>
      </c>
      <c r="G4141">
        <v>2799.46</v>
      </c>
      <c r="H4141">
        <v>806.7</v>
      </c>
      <c r="I4141">
        <v>4234.82</v>
      </c>
      <c r="J4141">
        <v>3428.12</v>
      </c>
      <c r="K4141" s="1">
        <f t="shared" si="256"/>
        <v>4.2495599355398532</v>
      </c>
      <c r="L4141" t="s">
        <v>54</v>
      </c>
      <c r="M4141" s="2" t="s">
        <v>103</v>
      </c>
      <c r="N4141" s="3" t="str">
        <f t="shared" si="257"/>
        <v>Oct</v>
      </c>
      <c r="O4141" t="s">
        <v>51</v>
      </c>
      <c r="P4141" t="s">
        <v>39</v>
      </c>
      <c r="Q4141" t="str">
        <f t="shared" si="258"/>
        <v>Senior</v>
      </c>
      <c r="R4141" t="str">
        <f t="shared" si="259"/>
        <v>Profit</v>
      </c>
    </row>
    <row r="4142" spans="1:18">
      <c r="A4142">
        <v>1645</v>
      </c>
      <c r="B4142" t="s">
        <v>23</v>
      </c>
      <c r="C4142">
        <v>44</v>
      </c>
      <c r="D4142" t="s">
        <v>16</v>
      </c>
      <c r="E4142" t="s">
        <v>17</v>
      </c>
      <c r="F4142" t="s">
        <v>18</v>
      </c>
      <c r="G4142">
        <v>3017.48</v>
      </c>
      <c r="H4142">
        <v>1204.5899999999999</v>
      </c>
      <c r="I4142">
        <v>4234.67</v>
      </c>
      <c r="J4142">
        <v>3030.08</v>
      </c>
      <c r="K4142" s="1">
        <f t="shared" si="256"/>
        <v>2.5154450892004752</v>
      </c>
      <c r="L4142" t="s">
        <v>37</v>
      </c>
      <c r="M4142" s="2" t="s">
        <v>76</v>
      </c>
      <c r="N4142" s="3" t="str">
        <f t="shared" si="257"/>
        <v>Sep</v>
      </c>
      <c r="O4142" t="s">
        <v>33</v>
      </c>
      <c r="P4142" t="s">
        <v>39</v>
      </c>
      <c r="Q4142" t="str">
        <f t="shared" si="258"/>
        <v>Senior</v>
      </c>
      <c r="R4142" t="str">
        <f t="shared" si="259"/>
        <v>Profit</v>
      </c>
    </row>
    <row r="4143" spans="1:18">
      <c r="A4143">
        <v>9507</v>
      </c>
      <c r="B4143" t="s">
        <v>23</v>
      </c>
      <c r="C4143">
        <v>26</v>
      </c>
      <c r="D4143" t="s">
        <v>16</v>
      </c>
      <c r="E4143" t="s">
        <v>66</v>
      </c>
      <c r="F4143" t="s">
        <v>25</v>
      </c>
      <c r="G4143">
        <v>2615.8200000000002</v>
      </c>
      <c r="H4143">
        <v>1449.84</v>
      </c>
      <c r="I4143">
        <v>4234.2</v>
      </c>
      <c r="J4143">
        <v>2784.36</v>
      </c>
      <c r="K4143" s="1">
        <f t="shared" si="256"/>
        <v>1.9204601887104786</v>
      </c>
      <c r="L4143" t="s">
        <v>26</v>
      </c>
      <c r="M4143" s="2" t="s">
        <v>372</v>
      </c>
      <c r="N4143" s="3" t="str">
        <f t="shared" si="257"/>
        <v>Sep</v>
      </c>
      <c r="O4143" t="s">
        <v>51</v>
      </c>
      <c r="P4143" t="s">
        <v>39</v>
      </c>
      <c r="Q4143" t="str">
        <f t="shared" si="258"/>
        <v>Adult</v>
      </c>
      <c r="R4143" t="str">
        <f t="shared" si="259"/>
        <v>Profit</v>
      </c>
    </row>
    <row r="4144" spans="1:18">
      <c r="A4144">
        <v>3517</v>
      </c>
      <c r="B4144" t="s">
        <v>44</v>
      </c>
      <c r="C4144">
        <v>36</v>
      </c>
      <c r="D4144" t="s">
        <v>16</v>
      </c>
      <c r="E4144" t="s">
        <v>66</v>
      </c>
      <c r="F4144" t="s">
        <v>18</v>
      </c>
      <c r="G4144">
        <v>3713.91</v>
      </c>
      <c r="H4144">
        <v>757.15</v>
      </c>
      <c r="I4144">
        <v>4233.93</v>
      </c>
      <c r="J4144">
        <v>3476.78</v>
      </c>
      <c r="K4144" s="1">
        <f t="shared" si="256"/>
        <v>4.5919302648088234</v>
      </c>
      <c r="L4144" t="s">
        <v>19</v>
      </c>
      <c r="M4144" s="2" t="s">
        <v>62</v>
      </c>
      <c r="N4144" s="3" t="str">
        <f t="shared" si="257"/>
        <v>Feb</v>
      </c>
      <c r="O4144" t="s">
        <v>56</v>
      </c>
      <c r="P4144" t="s">
        <v>22</v>
      </c>
      <c r="Q4144" t="str">
        <f t="shared" si="258"/>
        <v>Adult</v>
      </c>
      <c r="R4144" t="str">
        <f t="shared" si="259"/>
        <v>Profit</v>
      </c>
    </row>
    <row r="4145" spans="1:18">
      <c r="A4145">
        <v>745</v>
      </c>
      <c r="B4145" t="s">
        <v>84</v>
      </c>
      <c r="C4145">
        <v>33</v>
      </c>
      <c r="D4145" t="s">
        <v>16</v>
      </c>
      <c r="E4145" t="s">
        <v>57</v>
      </c>
      <c r="F4145" t="s">
        <v>36</v>
      </c>
      <c r="G4145">
        <v>2620.5300000000002</v>
      </c>
      <c r="H4145">
        <v>150.74</v>
      </c>
      <c r="I4145">
        <v>4232.6400000000003</v>
      </c>
      <c r="J4145">
        <v>4081.9</v>
      </c>
      <c r="K4145" s="1">
        <f t="shared" si="256"/>
        <v>27.079076555658748</v>
      </c>
      <c r="L4145" t="s">
        <v>31</v>
      </c>
      <c r="M4145" s="2" t="s">
        <v>286</v>
      </c>
      <c r="N4145" s="3" t="str">
        <f t="shared" si="257"/>
        <v>Apr</v>
      </c>
      <c r="O4145" t="s">
        <v>56</v>
      </c>
      <c r="P4145" t="s">
        <v>39</v>
      </c>
      <c r="Q4145" t="str">
        <f t="shared" si="258"/>
        <v>Adult</v>
      </c>
      <c r="R4145" t="str">
        <f t="shared" si="259"/>
        <v>Profit</v>
      </c>
    </row>
    <row r="4146" spans="1:18">
      <c r="A4146">
        <v>5255</v>
      </c>
      <c r="B4146" t="s">
        <v>29</v>
      </c>
      <c r="C4146">
        <v>21</v>
      </c>
      <c r="D4146" t="s">
        <v>16</v>
      </c>
      <c r="E4146" t="s">
        <v>30</v>
      </c>
      <c r="F4146" t="s">
        <v>36</v>
      </c>
      <c r="G4146">
        <v>2800.09</v>
      </c>
      <c r="H4146">
        <v>1024.99</v>
      </c>
      <c r="I4146">
        <v>4232.1899999999996</v>
      </c>
      <c r="J4146">
        <v>3207.2</v>
      </c>
      <c r="K4146" s="1">
        <f t="shared" si="256"/>
        <v>3.1290061366452355</v>
      </c>
      <c r="L4146" t="s">
        <v>31</v>
      </c>
      <c r="M4146" s="2" t="s">
        <v>117</v>
      </c>
      <c r="N4146" s="3" t="str">
        <f t="shared" si="257"/>
        <v>Dec</v>
      </c>
      <c r="O4146" t="s">
        <v>56</v>
      </c>
      <c r="P4146" t="s">
        <v>22</v>
      </c>
      <c r="Q4146" t="str">
        <f t="shared" si="258"/>
        <v>Young</v>
      </c>
      <c r="R4146" t="str">
        <f t="shared" si="259"/>
        <v>Profit</v>
      </c>
    </row>
    <row r="4147" spans="1:18">
      <c r="A4147">
        <v>4192</v>
      </c>
      <c r="B4147" t="s">
        <v>15</v>
      </c>
      <c r="C4147">
        <v>49</v>
      </c>
      <c r="D4147" t="s">
        <v>16</v>
      </c>
      <c r="E4147" t="s">
        <v>17</v>
      </c>
      <c r="F4147" t="s">
        <v>42</v>
      </c>
      <c r="G4147">
        <v>2957.89</v>
      </c>
      <c r="H4147">
        <v>267.73</v>
      </c>
      <c r="I4147">
        <v>4231.37</v>
      </c>
      <c r="J4147">
        <v>3963.64</v>
      </c>
      <c r="K4147" s="1">
        <f t="shared" si="256"/>
        <v>14.804616591342022</v>
      </c>
      <c r="L4147" t="s">
        <v>19</v>
      </c>
      <c r="M4147" s="2" t="s">
        <v>106</v>
      </c>
      <c r="N4147" s="3" t="str">
        <f t="shared" si="257"/>
        <v>Sep</v>
      </c>
      <c r="O4147" t="s">
        <v>33</v>
      </c>
      <c r="P4147" t="s">
        <v>39</v>
      </c>
      <c r="Q4147" t="str">
        <f t="shared" si="258"/>
        <v>Senior</v>
      </c>
      <c r="R4147" t="str">
        <f t="shared" si="259"/>
        <v>Profit</v>
      </c>
    </row>
    <row r="4148" spans="1:18">
      <c r="A4148">
        <v>8589</v>
      </c>
      <c r="B4148" t="s">
        <v>92</v>
      </c>
      <c r="C4148">
        <v>20</v>
      </c>
      <c r="D4148" t="s">
        <v>16</v>
      </c>
      <c r="E4148" t="s">
        <v>17</v>
      </c>
      <c r="F4148" t="s">
        <v>25</v>
      </c>
      <c r="G4148">
        <v>2679.52</v>
      </c>
      <c r="H4148">
        <v>483.57</v>
      </c>
      <c r="I4148">
        <v>4231.32</v>
      </c>
      <c r="J4148">
        <v>3747.75</v>
      </c>
      <c r="K4148" s="1">
        <f t="shared" si="256"/>
        <v>7.7501706061170053</v>
      </c>
      <c r="L4148" t="s">
        <v>54</v>
      </c>
      <c r="M4148" s="2" t="s">
        <v>163</v>
      </c>
      <c r="N4148" s="3" t="str">
        <f t="shared" si="257"/>
        <v>Nov</v>
      </c>
      <c r="O4148" t="s">
        <v>51</v>
      </c>
      <c r="P4148" t="s">
        <v>39</v>
      </c>
      <c r="Q4148" t="str">
        <f t="shared" si="258"/>
        <v>Young</v>
      </c>
      <c r="R4148" t="str">
        <f t="shared" si="259"/>
        <v>Profit</v>
      </c>
    </row>
    <row r="4149" spans="1:18">
      <c r="A4149">
        <v>7425</v>
      </c>
      <c r="B4149" t="s">
        <v>34</v>
      </c>
      <c r="C4149">
        <v>48</v>
      </c>
      <c r="D4149" t="s">
        <v>16</v>
      </c>
      <c r="E4149" t="s">
        <v>57</v>
      </c>
      <c r="F4149" t="s">
        <v>18</v>
      </c>
      <c r="G4149">
        <v>3581.11</v>
      </c>
      <c r="H4149">
        <v>410.62</v>
      </c>
      <c r="I4149">
        <v>4230.3900000000003</v>
      </c>
      <c r="J4149">
        <v>3819.77</v>
      </c>
      <c r="K4149" s="1">
        <f t="shared" si="256"/>
        <v>9.3024450830451517</v>
      </c>
      <c r="L4149" t="s">
        <v>54</v>
      </c>
      <c r="M4149" s="2" t="s">
        <v>400</v>
      </c>
      <c r="N4149" s="3" t="str">
        <f t="shared" si="257"/>
        <v>Aug</v>
      </c>
      <c r="O4149" t="s">
        <v>33</v>
      </c>
      <c r="P4149" t="s">
        <v>22</v>
      </c>
      <c r="Q4149" t="str">
        <f t="shared" si="258"/>
        <v>Senior</v>
      </c>
      <c r="R4149" t="str">
        <f t="shared" si="259"/>
        <v>Profit</v>
      </c>
    </row>
    <row r="4150" spans="1:18">
      <c r="A4150">
        <v>334</v>
      </c>
      <c r="B4150" t="s">
        <v>40</v>
      </c>
      <c r="C4150">
        <v>19</v>
      </c>
      <c r="D4150" t="s">
        <v>24</v>
      </c>
      <c r="E4150" t="s">
        <v>41</v>
      </c>
      <c r="F4150" t="s">
        <v>42</v>
      </c>
      <c r="G4150">
        <v>3591.71</v>
      </c>
      <c r="H4150">
        <v>670.78</v>
      </c>
      <c r="I4150">
        <v>4230.2700000000004</v>
      </c>
      <c r="J4150">
        <v>3559.49</v>
      </c>
      <c r="K4150" s="1">
        <f t="shared" si="256"/>
        <v>5.3064939324368643</v>
      </c>
      <c r="L4150" t="s">
        <v>26</v>
      </c>
      <c r="M4150" s="2" t="s">
        <v>217</v>
      </c>
      <c r="N4150" s="3" t="str">
        <f t="shared" si="257"/>
        <v>Sep</v>
      </c>
      <c r="O4150" t="s">
        <v>21</v>
      </c>
      <c r="P4150" t="s">
        <v>22</v>
      </c>
      <c r="Q4150" t="str">
        <f t="shared" si="258"/>
        <v>Young</v>
      </c>
      <c r="R4150" t="str">
        <f t="shared" si="259"/>
        <v>Profit</v>
      </c>
    </row>
    <row r="4151" spans="1:18">
      <c r="A4151">
        <v>6754</v>
      </c>
      <c r="B4151" t="s">
        <v>40</v>
      </c>
      <c r="C4151">
        <v>18</v>
      </c>
      <c r="D4151" t="s">
        <v>24</v>
      </c>
      <c r="E4151" t="s">
        <v>41</v>
      </c>
      <c r="F4151" t="s">
        <v>36</v>
      </c>
      <c r="G4151">
        <v>3003.28</v>
      </c>
      <c r="H4151">
        <v>765.17</v>
      </c>
      <c r="I4151">
        <v>4229.8100000000004</v>
      </c>
      <c r="J4151">
        <v>3464.64</v>
      </c>
      <c r="K4151" s="1">
        <f t="shared" si="256"/>
        <v>4.5279349686997659</v>
      </c>
      <c r="L4151" t="s">
        <v>19</v>
      </c>
      <c r="M4151" s="2" t="s">
        <v>106</v>
      </c>
      <c r="N4151" s="3" t="str">
        <f t="shared" si="257"/>
        <v>Sep</v>
      </c>
      <c r="O4151" t="s">
        <v>56</v>
      </c>
      <c r="P4151" t="s">
        <v>22</v>
      </c>
      <c r="Q4151" t="str">
        <f t="shared" si="258"/>
        <v>Young</v>
      </c>
      <c r="R4151" t="str">
        <f t="shared" si="259"/>
        <v>Profit</v>
      </c>
    </row>
    <row r="4152" spans="1:18">
      <c r="A4152">
        <v>387</v>
      </c>
      <c r="B4152" t="s">
        <v>15</v>
      </c>
      <c r="C4152">
        <v>19</v>
      </c>
      <c r="D4152" t="s">
        <v>16</v>
      </c>
      <c r="E4152" t="s">
        <v>30</v>
      </c>
      <c r="F4152" t="s">
        <v>18</v>
      </c>
      <c r="G4152">
        <v>3812.32</v>
      </c>
      <c r="H4152">
        <v>439.76</v>
      </c>
      <c r="I4152">
        <v>4229.37</v>
      </c>
      <c r="J4152">
        <v>3789.61</v>
      </c>
      <c r="K4152" s="1">
        <f t="shared" si="256"/>
        <v>8.6174504275059132</v>
      </c>
      <c r="L4152" t="s">
        <v>37</v>
      </c>
      <c r="M4152" s="2" t="s">
        <v>250</v>
      </c>
      <c r="N4152" s="3" t="str">
        <f t="shared" si="257"/>
        <v>Jan</v>
      </c>
      <c r="O4152" t="s">
        <v>56</v>
      </c>
      <c r="P4152" t="s">
        <v>39</v>
      </c>
      <c r="Q4152" t="str">
        <f t="shared" si="258"/>
        <v>Young</v>
      </c>
      <c r="R4152" t="str">
        <f t="shared" si="259"/>
        <v>Profit</v>
      </c>
    </row>
    <row r="4153" spans="1:18">
      <c r="A4153">
        <v>7412</v>
      </c>
      <c r="B4153" t="s">
        <v>23</v>
      </c>
      <c r="C4153">
        <v>59</v>
      </c>
      <c r="D4153" t="s">
        <v>24</v>
      </c>
      <c r="E4153" t="s">
        <v>53</v>
      </c>
      <c r="F4153" t="s">
        <v>49</v>
      </c>
      <c r="G4153">
        <v>3765.67</v>
      </c>
      <c r="H4153">
        <v>963.09</v>
      </c>
      <c r="I4153">
        <v>4228.09</v>
      </c>
      <c r="J4153">
        <v>3265</v>
      </c>
      <c r="K4153" s="1">
        <f t="shared" si="256"/>
        <v>3.3901296867374802</v>
      </c>
      <c r="L4153" t="s">
        <v>37</v>
      </c>
      <c r="M4153" s="2" t="s">
        <v>101</v>
      </c>
      <c r="N4153" s="3" t="str">
        <f t="shared" si="257"/>
        <v>Feb</v>
      </c>
      <c r="O4153" t="s">
        <v>28</v>
      </c>
      <c r="P4153" t="s">
        <v>39</v>
      </c>
      <c r="Q4153" t="str">
        <f t="shared" si="258"/>
        <v>Senior</v>
      </c>
      <c r="R4153" t="str">
        <f t="shared" si="259"/>
        <v>Profit</v>
      </c>
    </row>
    <row r="4154" spans="1:18">
      <c r="A4154">
        <v>1255</v>
      </c>
      <c r="B4154" t="s">
        <v>52</v>
      </c>
      <c r="C4154">
        <v>45</v>
      </c>
      <c r="D4154" t="s">
        <v>16</v>
      </c>
      <c r="E4154" t="s">
        <v>30</v>
      </c>
      <c r="F4154" t="s">
        <v>18</v>
      </c>
      <c r="G4154">
        <v>2551.65</v>
      </c>
      <c r="H4154">
        <v>236.92</v>
      </c>
      <c r="I4154">
        <v>4227.2700000000004</v>
      </c>
      <c r="J4154">
        <v>3990.35</v>
      </c>
      <c r="K4154" s="1">
        <f t="shared" si="256"/>
        <v>16.842605098767518</v>
      </c>
      <c r="L4154" t="s">
        <v>37</v>
      </c>
      <c r="M4154" s="2" t="s">
        <v>406</v>
      </c>
      <c r="N4154" s="3" t="str">
        <f t="shared" si="257"/>
        <v>Jan</v>
      </c>
      <c r="O4154" t="s">
        <v>28</v>
      </c>
      <c r="P4154" t="s">
        <v>39</v>
      </c>
      <c r="Q4154" t="str">
        <f t="shared" si="258"/>
        <v>Senior</v>
      </c>
      <c r="R4154" t="str">
        <f t="shared" si="259"/>
        <v>Profit</v>
      </c>
    </row>
    <row r="4155" spans="1:18">
      <c r="A4155">
        <v>842</v>
      </c>
      <c r="B4155" t="s">
        <v>84</v>
      </c>
      <c r="C4155">
        <v>18</v>
      </c>
      <c r="D4155" t="s">
        <v>24</v>
      </c>
      <c r="E4155" t="s">
        <v>35</v>
      </c>
      <c r="F4155" t="s">
        <v>42</v>
      </c>
      <c r="G4155">
        <v>3222.91</v>
      </c>
      <c r="H4155">
        <v>600.98</v>
      </c>
      <c r="I4155">
        <v>4225.96</v>
      </c>
      <c r="J4155">
        <v>3624.98</v>
      </c>
      <c r="K4155" s="1">
        <f t="shared" si="256"/>
        <v>6.0317814236746647</v>
      </c>
      <c r="L4155" t="s">
        <v>54</v>
      </c>
      <c r="M4155" s="2" t="s">
        <v>181</v>
      </c>
      <c r="N4155" s="3" t="str">
        <f t="shared" si="257"/>
        <v>Aug</v>
      </c>
      <c r="O4155" t="s">
        <v>28</v>
      </c>
      <c r="P4155" t="s">
        <v>39</v>
      </c>
      <c r="Q4155" t="str">
        <f t="shared" si="258"/>
        <v>Young</v>
      </c>
      <c r="R4155" t="str">
        <f t="shared" si="259"/>
        <v>Profit</v>
      </c>
    </row>
    <row r="4156" spans="1:18">
      <c r="A4156">
        <v>1878</v>
      </c>
      <c r="B4156" t="s">
        <v>34</v>
      </c>
      <c r="C4156">
        <v>29</v>
      </c>
      <c r="D4156" t="s">
        <v>16</v>
      </c>
      <c r="E4156" t="s">
        <v>53</v>
      </c>
      <c r="F4156" t="s">
        <v>36</v>
      </c>
      <c r="G4156">
        <v>2573.1999999999998</v>
      </c>
      <c r="H4156">
        <v>891.24</v>
      </c>
      <c r="I4156">
        <v>4224.99</v>
      </c>
      <c r="J4156">
        <v>3333.75</v>
      </c>
      <c r="K4156" s="1">
        <f t="shared" si="256"/>
        <v>3.7405749293119697</v>
      </c>
      <c r="L4156" t="s">
        <v>26</v>
      </c>
      <c r="M4156" s="2" t="s">
        <v>321</v>
      </c>
      <c r="N4156" s="3" t="str">
        <f t="shared" si="257"/>
        <v>Sep</v>
      </c>
      <c r="O4156" t="s">
        <v>33</v>
      </c>
      <c r="P4156" t="s">
        <v>39</v>
      </c>
      <c r="Q4156" t="str">
        <f t="shared" si="258"/>
        <v>Adult</v>
      </c>
      <c r="R4156" t="str">
        <f t="shared" si="259"/>
        <v>Profit</v>
      </c>
    </row>
    <row r="4157" spans="1:18">
      <c r="A4157">
        <v>2195</v>
      </c>
      <c r="B4157" t="s">
        <v>44</v>
      </c>
      <c r="C4157">
        <v>24</v>
      </c>
      <c r="D4157" t="s">
        <v>24</v>
      </c>
      <c r="E4157" t="s">
        <v>17</v>
      </c>
      <c r="F4157" t="s">
        <v>49</v>
      </c>
      <c r="G4157">
        <v>3014.18</v>
      </c>
      <c r="H4157">
        <v>411.49</v>
      </c>
      <c r="I4157">
        <v>4223.3</v>
      </c>
      <c r="J4157">
        <v>3811.81</v>
      </c>
      <c r="K4157" s="1">
        <f t="shared" si="256"/>
        <v>9.263432890228195</v>
      </c>
      <c r="L4157" t="s">
        <v>26</v>
      </c>
      <c r="M4157" s="2" t="s">
        <v>214</v>
      </c>
      <c r="N4157" s="3" t="str">
        <f t="shared" si="257"/>
        <v>Jan</v>
      </c>
      <c r="O4157" t="s">
        <v>51</v>
      </c>
      <c r="P4157" t="s">
        <v>39</v>
      </c>
      <c r="Q4157" t="str">
        <f t="shared" si="258"/>
        <v>Young</v>
      </c>
      <c r="R4157" t="str">
        <f t="shared" si="259"/>
        <v>Profit</v>
      </c>
    </row>
    <row r="4158" spans="1:18">
      <c r="A4158">
        <v>4456</v>
      </c>
      <c r="B4158" t="s">
        <v>52</v>
      </c>
      <c r="C4158">
        <v>31</v>
      </c>
      <c r="D4158" t="s">
        <v>16</v>
      </c>
      <c r="E4158" t="s">
        <v>66</v>
      </c>
      <c r="F4158" t="s">
        <v>18</v>
      </c>
      <c r="G4158">
        <v>2621.06</v>
      </c>
      <c r="H4158">
        <v>262.17</v>
      </c>
      <c r="I4158">
        <v>4222.88</v>
      </c>
      <c r="J4158">
        <v>3960.71</v>
      </c>
      <c r="K4158" s="1">
        <f t="shared" si="256"/>
        <v>15.107411221726361</v>
      </c>
      <c r="L4158" t="s">
        <v>31</v>
      </c>
      <c r="M4158" s="2" t="s">
        <v>255</v>
      </c>
      <c r="N4158" s="3" t="str">
        <f t="shared" si="257"/>
        <v>May</v>
      </c>
      <c r="O4158" t="s">
        <v>33</v>
      </c>
      <c r="P4158" t="s">
        <v>39</v>
      </c>
      <c r="Q4158" t="str">
        <f t="shared" si="258"/>
        <v>Adult</v>
      </c>
      <c r="R4158" t="str">
        <f t="shared" si="259"/>
        <v>Profit</v>
      </c>
    </row>
    <row r="4159" spans="1:18">
      <c r="A4159">
        <v>7820</v>
      </c>
      <c r="B4159" t="s">
        <v>29</v>
      </c>
      <c r="C4159">
        <v>28</v>
      </c>
      <c r="D4159" t="s">
        <v>16</v>
      </c>
      <c r="E4159" t="s">
        <v>30</v>
      </c>
      <c r="F4159" t="s">
        <v>25</v>
      </c>
      <c r="G4159">
        <v>2882.17</v>
      </c>
      <c r="H4159">
        <v>1490.32</v>
      </c>
      <c r="I4159">
        <v>4222.87</v>
      </c>
      <c r="J4159">
        <v>2732.55</v>
      </c>
      <c r="K4159" s="1">
        <f t="shared" si="256"/>
        <v>1.8335323957270924</v>
      </c>
      <c r="L4159" t="s">
        <v>19</v>
      </c>
      <c r="M4159" s="2" t="s">
        <v>89</v>
      </c>
      <c r="N4159" s="3" t="str">
        <f t="shared" si="257"/>
        <v>Apr</v>
      </c>
      <c r="O4159" t="s">
        <v>21</v>
      </c>
      <c r="P4159" t="s">
        <v>22</v>
      </c>
      <c r="Q4159" t="str">
        <f t="shared" si="258"/>
        <v>Adult</v>
      </c>
      <c r="R4159" t="str">
        <f t="shared" si="259"/>
        <v>Profit</v>
      </c>
    </row>
    <row r="4160" spans="1:18">
      <c r="A4160">
        <v>3323</v>
      </c>
      <c r="B4160" t="s">
        <v>40</v>
      </c>
      <c r="C4160">
        <v>56</v>
      </c>
      <c r="D4160" t="s">
        <v>16</v>
      </c>
      <c r="E4160" t="s">
        <v>53</v>
      </c>
      <c r="F4160" t="s">
        <v>49</v>
      </c>
      <c r="G4160">
        <v>2760.2</v>
      </c>
      <c r="H4160">
        <v>188.86</v>
      </c>
      <c r="I4160">
        <v>4222.05</v>
      </c>
      <c r="J4160">
        <v>4033.19</v>
      </c>
      <c r="K4160" s="1">
        <f t="shared" si="256"/>
        <v>21.355448480355818</v>
      </c>
      <c r="L4160" t="s">
        <v>26</v>
      </c>
      <c r="M4160" s="2" t="s">
        <v>404</v>
      </c>
      <c r="N4160" s="3" t="str">
        <f t="shared" si="257"/>
        <v>Mar</v>
      </c>
      <c r="O4160" t="s">
        <v>28</v>
      </c>
      <c r="P4160" t="s">
        <v>22</v>
      </c>
      <c r="Q4160" t="str">
        <f t="shared" si="258"/>
        <v>Senior</v>
      </c>
      <c r="R4160" t="str">
        <f t="shared" si="259"/>
        <v>Profit</v>
      </c>
    </row>
    <row r="4161" spans="1:18">
      <c r="A4161">
        <v>4871</v>
      </c>
      <c r="B4161" t="s">
        <v>34</v>
      </c>
      <c r="C4161">
        <v>44</v>
      </c>
      <c r="D4161" t="s">
        <v>16</v>
      </c>
      <c r="E4161" t="s">
        <v>59</v>
      </c>
      <c r="F4161" t="s">
        <v>42</v>
      </c>
      <c r="G4161">
        <v>2892.36</v>
      </c>
      <c r="H4161">
        <v>1691.87</v>
      </c>
      <c r="I4161">
        <v>4221.33</v>
      </c>
      <c r="J4161">
        <v>2529.46</v>
      </c>
      <c r="K4161" s="1">
        <f t="shared" si="256"/>
        <v>1.4950675879352433</v>
      </c>
      <c r="L4161" t="s">
        <v>37</v>
      </c>
      <c r="M4161" s="2" t="s">
        <v>98</v>
      </c>
      <c r="N4161" s="3" t="str">
        <f t="shared" si="257"/>
        <v>Aug</v>
      </c>
      <c r="O4161" t="s">
        <v>56</v>
      </c>
      <c r="P4161" t="s">
        <v>39</v>
      </c>
      <c r="Q4161" t="str">
        <f t="shared" si="258"/>
        <v>Senior</v>
      </c>
      <c r="R4161" t="str">
        <f t="shared" si="259"/>
        <v>Profit</v>
      </c>
    </row>
    <row r="4162" spans="1:18">
      <c r="A4162">
        <v>7596</v>
      </c>
      <c r="B4162" t="s">
        <v>15</v>
      </c>
      <c r="C4162">
        <v>36</v>
      </c>
      <c r="D4162" t="s">
        <v>24</v>
      </c>
      <c r="E4162" t="s">
        <v>35</v>
      </c>
      <c r="F4162" t="s">
        <v>18</v>
      </c>
      <c r="G4162">
        <v>3144.96</v>
      </c>
      <c r="H4162">
        <v>674.75</v>
      </c>
      <c r="I4162">
        <v>4221.24</v>
      </c>
      <c r="J4162">
        <v>3546.49</v>
      </c>
      <c r="K4162" s="1">
        <f t="shared" ref="K4162:K4225" si="260">J4162/H4162</f>
        <v>5.2560059281215263</v>
      </c>
      <c r="L4162" t="s">
        <v>26</v>
      </c>
      <c r="M4162" s="2" t="s">
        <v>55</v>
      </c>
      <c r="N4162" s="3" t="str">
        <f t="shared" ref="N4162:N4225" si="261">TEXT(M4162,"MMM")</f>
        <v>Nov</v>
      </c>
      <c r="O4162" t="s">
        <v>21</v>
      </c>
      <c r="P4162" t="s">
        <v>39</v>
      </c>
      <c r="Q4162" t="str">
        <f t="shared" ref="Q4162:Q4225" si="262">IF(C4162&gt;=18,IF(C4162&lt;=25,"Young",IF(C4162&lt;=40,"Adult",IF(C4162&lt;=60,"Senior",""))),"")</f>
        <v>Adult</v>
      </c>
      <c r="R4162" t="str">
        <f t="shared" ref="R4162:R4225" si="263">IF(J4162&gt;0,"Profit","Loss")</f>
        <v>Profit</v>
      </c>
    </row>
    <row r="4163" spans="1:18">
      <c r="A4163">
        <v>796</v>
      </c>
      <c r="B4163" t="s">
        <v>34</v>
      </c>
      <c r="C4163">
        <v>21</v>
      </c>
      <c r="D4163" t="s">
        <v>24</v>
      </c>
      <c r="E4163" t="s">
        <v>41</v>
      </c>
      <c r="F4163" t="s">
        <v>42</v>
      </c>
      <c r="G4163">
        <v>2462.98</v>
      </c>
      <c r="H4163">
        <v>1226.8599999999999</v>
      </c>
      <c r="I4163">
        <v>4221.08</v>
      </c>
      <c r="J4163">
        <v>2994.22</v>
      </c>
      <c r="K4163" s="1">
        <f t="shared" si="260"/>
        <v>2.4405555646120991</v>
      </c>
      <c r="L4163" t="s">
        <v>37</v>
      </c>
      <c r="M4163" s="2" t="s">
        <v>124</v>
      </c>
      <c r="N4163" s="3" t="str">
        <f t="shared" si="261"/>
        <v>Jun</v>
      </c>
      <c r="O4163" t="s">
        <v>33</v>
      </c>
      <c r="P4163" t="s">
        <v>22</v>
      </c>
      <c r="Q4163" t="str">
        <f t="shared" si="262"/>
        <v>Young</v>
      </c>
      <c r="R4163" t="str">
        <f t="shared" si="263"/>
        <v>Profit</v>
      </c>
    </row>
    <row r="4164" spans="1:18">
      <c r="A4164">
        <v>4387</v>
      </c>
      <c r="B4164" t="s">
        <v>15</v>
      </c>
      <c r="C4164">
        <v>59</v>
      </c>
      <c r="D4164" t="s">
        <v>16</v>
      </c>
      <c r="E4164" t="s">
        <v>66</v>
      </c>
      <c r="F4164" t="s">
        <v>25</v>
      </c>
      <c r="G4164">
        <v>3372.12</v>
      </c>
      <c r="H4164">
        <v>1002.32</v>
      </c>
      <c r="I4164">
        <v>4220.6899999999996</v>
      </c>
      <c r="J4164">
        <v>3218.37</v>
      </c>
      <c r="K4164" s="1">
        <f t="shared" si="260"/>
        <v>3.2109206640593819</v>
      </c>
      <c r="L4164" t="s">
        <v>31</v>
      </c>
      <c r="M4164" s="2" t="s">
        <v>157</v>
      </c>
      <c r="N4164" s="3" t="str">
        <f t="shared" si="261"/>
        <v>Mar</v>
      </c>
      <c r="O4164" t="s">
        <v>28</v>
      </c>
      <c r="P4164" t="s">
        <v>39</v>
      </c>
      <c r="Q4164" t="str">
        <f t="shared" si="262"/>
        <v>Senior</v>
      </c>
      <c r="R4164" t="str">
        <f t="shared" si="263"/>
        <v>Profit</v>
      </c>
    </row>
    <row r="4165" spans="1:18">
      <c r="A4165">
        <v>8662</v>
      </c>
      <c r="B4165" t="s">
        <v>15</v>
      </c>
      <c r="C4165">
        <v>51</v>
      </c>
      <c r="D4165" t="s">
        <v>24</v>
      </c>
      <c r="E4165" t="s">
        <v>17</v>
      </c>
      <c r="F4165" t="s">
        <v>18</v>
      </c>
      <c r="G4165">
        <v>2580.62</v>
      </c>
      <c r="H4165">
        <v>1207.73</v>
      </c>
      <c r="I4165">
        <v>4219.99</v>
      </c>
      <c r="J4165">
        <v>3012.26</v>
      </c>
      <c r="K4165" s="1">
        <f t="shared" si="260"/>
        <v>2.4941501825739198</v>
      </c>
      <c r="L4165" t="s">
        <v>37</v>
      </c>
      <c r="M4165" s="2" t="s">
        <v>148</v>
      </c>
      <c r="N4165" s="3" t="str">
        <f t="shared" si="261"/>
        <v>Sep</v>
      </c>
      <c r="O4165" t="s">
        <v>28</v>
      </c>
      <c r="P4165" t="s">
        <v>22</v>
      </c>
      <c r="Q4165" t="str">
        <f t="shared" si="262"/>
        <v>Senior</v>
      </c>
      <c r="R4165" t="str">
        <f t="shared" si="263"/>
        <v>Profit</v>
      </c>
    </row>
    <row r="4166" spans="1:18">
      <c r="A4166">
        <v>8879</v>
      </c>
      <c r="B4166" t="s">
        <v>15</v>
      </c>
      <c r="C4166">
        <v>43</v>
      </c>
      <c r="D4166" t="s">
        <v>24</v>
      </c>
      <c r="E4166" t="s">
        <v>57</v>
      </c>
      <c r="F4166" t="s">
        <v>42</v>
      </c>
      <c r="G4166">
        <v>2734.31</v>
      </c>
      <c r="H4166">
        <v>175.17</v>
      </c>
      <c r="I4166">
        <v>4218.8900000000003</v>
      </c>
      <c r="J4166">
        <v>4043.72</v>
      </c>
      <c r="K4166" s="1">
        <f t="shared" si="260"/>
        <v>23.084546440600558</v>
      </c>
      <c r="L4166" t="s">
        <v>54</v>
      </c>
      <c r="M4166" s="2" t="s">
        <v>400</v>
      </c>
      <c r="N4166" s="3" t="str">
        <f t="shared" si="261"/>
        <v>Aug</v>
      </c>
      <c r="O4166" t="s">
        <v>56</v>
      </c>
      <c r="P4166" t="s">
        <v>39</v>
      </c>
      <c r="Q4166" t="str">
        <f t="shared" si="262"/>
        <v>Senior</v>
      </c>
      <c r="R4166" t="str">
        <f t="shared" si="263"/>
        <v>Profit</v>
      </c>
    </row>
    <row r="4167" spans="1:18">
      <c r="A4167">
        <v>5555</v>
      </c>
      <c r="B4167" t="s">
        <v>15</v>
      </c>
      <c r="C4167">
        <v>54</v>
      </c>
      <c r="D4167" t="s">
        <v>24</v>
      </c>
      <c r="E4167" t="s">
        <v>30</v>
      </c>
      <c r="F4167" t="s">
        <v>49</v>
      </c>
      <c r="G4167">
        <v>2916.4</v>
      </c>
      <c r="H4167">
        <v>416.55</v>
      </c>
      <c r="I4167">
        <v>4218.3599999999997</v>
      </c>
      <c r="J4167">
        <v>3801.81</v>
      </c>
      <c r="K4167" s="1">
        <f t="shared" si="260"/>
        <v>9.1268995318689221</v>
      </c>
      <c r="L4167" t="s">
        <v>31</v>
      </c>
      <c r="M4167" s="2" t="s">
        <v>124</v>
      </c>
      <c r="N4167" s="3" t="str">
        <f t="shared" si="261"/>
        <v>Jun</v>
      </c>
      <c r="O4167" t="s">
        <v>51</v>
      </c>
      <c r="P4167" t="s">
        <v>39</v>
      </c>
      <c r="Q4167" t="str">
        <f t="shared" si="262"/>
        <v>Senior</v>
      </c>
      <c r="R4167" t="str">
        <f t="shared" si="263"/>
        <v>Profit</v>
      </c>
    </row>
    <row r="4168" spans="1:18">
      <c r="A4168">
        <v>1503</v>
      </c>
      <c r="B4168" t="s">
        <v>47</v>
      </c>
      <c r="C4168">
        <v>18</v>
      </c>
      <c r="D4168" t="s">
        <v>16</v>
      </c>
      <c r="E4168" t="s">
        <v>17</v>
      </c>
      <c r="F4168" t="s">
        <v>36</v>
      </c>
      <c r="G4168">
        <v>3172.98</v>
      </c>
      <c r="H4168">
        <v>817.85</v>
      </c>
      <c r="I4168">
        <v>4218.3500000000004</v>
      </c>
      <c r="J4168">
        <v>3400.5</v>
      </c>
      <c r="K4168" s="1">
        <f t="shared" si="260"/>
        <v>4.1578529070122885</v>
      </c>
      <c r="L4168" t="s">
        <v>19</v>
      </c>
      <c r="M4168" s="2" t="s">
        <v>265</v>
      </c>
      <c r="N4168" s="3" t="str">
        <f t="shared" si="261"/>
        <v>Feb</v>
      </c>
      <c r="O4168" t="s">
        <v>33</v>
      </c>
      <c r="P4168" t="s">
        <v>39</v>
      </c>
      <c r="Q4168" t="str">
        <f t="shared" si="262"/>
        <v>Young</v>
      </c>
      <c r="R4168" t="str">
        <f t="shared" si="263"/>
        <v>Profit</v>
      </c>
    </row>
    <row r="4169" spans="1:18">
      <c r="A4169">
        <v>2487</v>
      </c>
      <c r="B4169" t="s">
        <v>23</v>
      </c>
      <c r="C4169">
        <v>21</v>
      </c>
      <c r="D4169" t="s">
        <v>24</v>
      </c>
      <c r="E4169" t="s">
        <v>57</v>
      </c>
      <c r="F4169" t="s">
        <v>25</v>
      </c>
      <c r="G4169">
        <v>2401.3000000000002</v>
      </c>
      <c r="H4169">
        <v>713.13</v>
      </c>
      <c r="I4169">
        <v>4218.22</v>
      </c>
      <c r="J4169">
        <v>3505.09</v>
      </c>
      <c r="K4169" s="1">
        <f t="shared" si="260"/>
        <v>4.915078597170222</v>
      </c>
      <c r="L4169" t="s">
        <v>37</v>
      </c>
      <c r="M4169" s="2" t="s">
        <v>222</v>
      </c>
      <c r="N4169" s="3" t="str">
        <f t="shared" si="261"/>
        <v>Aug</v>
      </c>
      <c r="O4169" t="s">
        <v>56</v>
      </c>
      <c r="P4169" t="s">
        <v>39</v>
      </c>
      <c r="Q4169" t="str">
        <f t="shared" si="262"/>
        <v>Young</v>
      </c>
      <c r="R4169" t="str">
        <f t="shared" si="263"/>
        <v>Profit</v>
      </c>
    </row>
    <row r="4170" spans="1:18">
      <c r="A4170">
        <v>6877</v>
      </c>
      <c r="B4170" t="s">
        <v>52</v>
      </c>
      <c r="C4170">
        <v>42</v>
      </c>
      <c r="D4170" t="s">
        <v>16</v>
      </c>
      <c r="E4170" t="s">
        <v>66</v>
      </c>
      <c r="F4170" t="s">
        <v>36</v>
      </c>
      <c r="G4170">
        <v>2396.19</v>
      </c>
      <c r="H4170">
        <v>1417.87</v>
      </c>
      <c r="I4170">
        <v>4216.79</v>
      </c>
      <c r="J4170">
        <v>2798.92</v>
      </c>
      <c r="K4170" s="1">
        <f t="shared" si="260"/>
        <v>1.9740314697398211</v>
      </c>
      <c r="L4170" t="s">
        <v>26</v>
      </c>
      <c r="M4170" s="2" t="s">
        <v>292</v>
      </c>
      <c r="N4170" s="3" t="str">
        <f t="shared" si="261"/>
        <v>Oct</v>
      </c>
      <c r="O4170" t="s">
        <v>21</v>
      </c>
      <c r="P4170" t="s">
        <v>39</v>
      </c>
      <c r="Q4170" t="str">
        <f t="shared" si="262"/>
        <v>Senior</v>
      </c>
      <c r="R4170" t="str">
        <f t="shared" si="263"/>
        <v>Profit</v>
      </c>
    </row>
    <row r="4171" spans="1:18">
      <c r="A4171">
        <v>3277</v>
      </c>
      <c r="B4171" t="s">
        <v>34</v>
      </c>
      <c r="C4171">
        <v>27</v>
      </c>
      <c r="D4171" t="s">
        <v>16</v>
      </c>
      <c r="E4171" t="s">
        <v>17</v>
      </c>
      <c r="F4171" t="s">
        <v>42</v>
      </c>
      <c r="G4171">
        <v>2928.72</v>
      </c>
      <c r="H4171">
        <v>357.79</v>
      </c>
      <c r="I4171">
        <v>4214.5200000000004</v>
      </c>
      <c r="J4171">
        <v>3856.73</v>
      </c>
      <c r="K4171" s="1">
        <f t="shared" si="260"/>
        <v>10.779311886861008</v>
      </c>
      <c r="L4171" t="s">
        <v>54</v>
      </c>
      <c r="M4171" s="2" t="s">
        <v>194</v>
      </c>
      <c r="N4171" s="3" t="str">
        <f t="shared" si="261"/>
        <v>Sep</v>
      </c>
      <c r="O4171" t="s">
        <v>51</v>
      </c>
      <c r="P4171" t="s">
        <v>39</v>
      </c>
      <c r="Q4171" t="str">
        <f t="shared" si="262"/>
        <v>Adult</v>
      </c>
      <c r="R4171" t="str">
        <f t="shared" si="263"/>
        <v>Profit</v>
      </c>
    </row>
    <row r="4172" spans="1:18">
      <c r="A4172">
        <v>8238</v>
      </c>
      <c r="B4172" t="s">
        <v>15</v>
      </c>
      <c r="C4172">
        <v>60</v>
      </c>
      <c r="D4172" t="s">
        <v>24</v>
      </c>
      <c r="E4172" t="s">
        <v>17</v>
      </c>
      <c r="F4172" t="s">
        <v>49</v>
      </c>
      <c r="G4172">
        <v>3786.99</v>
      </c>
      <c r="H4172">
        <v>1147.0999999999999</v>
      </c>
      <c r="I4172">
        <v>4213.1899999999996</v>
      </c>
      <c r="J4172">
        <v>3066.09</v>
      </c>
      <c r="K4172" s="1">
        <f t="shared" si="260"/>
        <v>2.6729055880045336</v>
      </c>
      <c r="L4172" t="s">
        <v>37</v>
      </c>
      <c r="M4172" s="2" t="s">
        <v>78</v>
      </c>
      <c r="N4172" s="3" t="str">
        <f t="shared" si="261"/>
        <v>Dec</v>
      </c>
      <c r="O4172" t="s">
        <v>51</v>
      </c>
      <c r="P4172" t="s">
        <v>22</v>
      </c>
      <c r="Q4172" t="str">
        <f t="shared" si="262"/>
        <v>Senior</v>
      </c>
      <c r="R4172" t="str">
        <f t="shared" si="263"/>
        <v>Profit</v>
      </c>
    </row>
    <row r="4173" spans="1:18">
      <c r="A4173">
        <v>7401</v>
      </c>
      <c r="B4173" t="s">
        <v>29</v>
      </c>
      <c r="C4173">
        <v>57</v>
      </c>
      <c r="D4173" t="s">
        <v>24</v>
      </c>
      <c r="E4173" t="s">
        <v>53</v>
      </c>
      <c r="F4173" t="s">
        <v>18</v>
      </c>
      <c r="G4173">
        <v>3631.83</v>
      </c>
      <c r="H4173">
        <v>1853.58</v>
      </c>
      <c r="I4173">
        <v>4212.33</v>
      </c>
      <c r="J4173">
        <v>2358.75</v>
      </c>
      <c r="K4173" s="1">
        <f t="shared" si="260"/>
        <v>1.27253746803483</v>
      </c>
      <c r="L4173" t="s">
        <v>19</v>
      </c>
      <c r="M4173" s="2" t="s">
        <v>173</v>
      </c>
      <c r="N4173" s="3" t="str">
        <f t="shared" si="261"/>
        <v>Jun</v>
      </c>
      <c r="O4173" t="s">
        <v>28</v>
      </c>
      <c r="P4173" t="s">
        <v>22</v>
      </c>
      <c r="Q4173" t="str">
        <f t="shared" si="262"/>
        <v>Senior</v>
      </c>
      <c r="R4173" t="str">
        <f t="shared" si="263"/>
        <v>Profit</v>
      </c>
    </row>
    <row r="4174" spans="1:18">
      <c r="A4174">
        <v>3798</v>
      </c>
      <c r="B4174" t="s">
        <v>47</v>
      </c>
      <c r="C4174">
        <v>34</v>
      </c>
      <c r="D4174" t="s">
        <v>24</v>
      </c>
      <c r="E4174" t="s">
        <v>30</v>
      </c>
      <c r="F4174" t="s">
        <v>49</v>
      </c>
      <c r="G4174">
        <v>2968.4</v>
      </c>
      <c r="H4174">
        <v>414.83</v>
      </c>
      <c r="I4174">
        <v>4211.42</v>
      </c>
      <c r="J4174">
        <v>3796.59</v>
      </c>
      <c r="K4174" s="1">
        <f t="shared" si="260"/>
        <v>9.1521587156184463</v>
      </c>
      <c r="L4174" t="s">
        <v>19</v>
      </c>
      <c r="M4174" s="2" t="s">
        <v>374</v>
      </c>
      <c r="N4174" s="3" t="str">
        <f t="shared" si="261"/>
        <v>Apr</v>
      </c>
      <c r="O4174" t="s">
        <v>51</v>
      </c>
      <c r="P4174" t="s">
        <v>39</v>
      </c>
      <c r="Q4174" t="str">
        <f t="shared" si="262"/>
        <v>Adult</v>
      </c>
      <c r="R4174" t="str">
        <f t="shared" si="263"/>
        <v>Profit</v>
      </c>
    </row>
    <row r="4175" spans="1:18">
      <c r="A4175">
        <v>375</v>
      </c>
      <c r="B4175" t="s">
        <v>92</v>
      </c>
      <c r="C4175">
        <v>42</v>
      </c>
      <c r="D4175" t="s">
        <v>16</v>
      </c>
      <c r="E4175" t="s">
        <v>66</v>
      </c>
      <c r="F4175" t="s">
        <v>49</v>
      </c>
      <c r="G4175">
        <v>2756.83</v>
      </c>
      <c r="H4175">
        <v>520.48</v>
      </c>
      <c r="I4175">
        <v>4210.29</v>
      </c>
      <c r="J4175">
        <v>3689.81</v>
      </c>
      <c r="K4175" s="1">
        <f t="shared" si="260"/>
        <v>7.0892445434983085</v>
      </c>
      <c r="L4175" t="s">
        <v>54</v>
      </c>
      <c r="M4175" s="2" t="s">
        <v>110</v>
      </c>
      <c r="N4175" s="3" t="str">
        <f t="shared" si="261"/>
        <v>Nov</v>
      </c>
      <c r="O4175" t="s">
        <v>33</v>
      </c>
      <c r="P4175" t="s">
        <v>22</v>
      </c>
      <c r="Q4175" t="str">
        <f t="shared" si="262"/>
        <v>Senior</v>
      </c>
      <c r="R4175" t="str">
        <f t="shared" si="263"/>
        <v>Profit</v>
      </c>
    </row>
    <row r="4176" spans="1:18">
      <c r="A4176">
        <v>9478</v>
      </c>
      <c r="B4176" t="s">
        <v>29</v>
      </c>
      <c r="C4176">
        <v>54</v>
      </c>
      <c r="D4176" t="s">
        <v>24</v>
      </c>
      <c r="E4176" t="s">
        <v>17</v>
      </c>
      <c r="F4176" t="s">
        <v>25</v>
      </c>
      <c r="G4176">
        <v>2851.82</v>
      </c>
      <c r="H4176">
        <v>1847.67</v>
      </c>
      <c r="I4176">
        <v>4209.9399999999996</v>
      </c>
      <c r="J4176">
        <v>2362.27</v>
      </c>
      <c r="K4176" s="1">
        <f t="shared" si="260"/>
        <v>1.2785129379164029</v>
      </c>
      <c r="L4176" t="s">
        <v>54</v>
      </c>
      <c r="M4176" s="2" t="s">
        <v>365</v>
      </c>
      <c r="N4176" s="3" t="str">
        <f t="shared" si="261"/>
        <v>Jun</v>
      </c>
      <c r="O4176" t="s">
        <v>21</v>
      </c>
      <c r="P4176" t="s">
        <v>39</v>
      </c>
      <c r="Q4176" t="str">
        <f t="shared" si="262"/>
        <v>Senior</v>
      </c>
      <c r="R4176" t="str">
        <f t="shared" si="263"/>
        <v>Profit</v>
      </c>
    </row>
    <row r="4177" spans="1:18">
      <c r="A4177">
        <v>6897</v>
      </c>
      <c r="B4177" t="s">
        <v>52</v>
      </c>
      <c r="C4177">
        <v>44</v>
      </c>
      <c r="D4177" t="s">
        <v>16</v>
      </c>
      <c r="E4177" t="s">
        <v>17</v>
      </c>
      <c r="F4177" t="s">
        <v>25</v>
      </c>
      <c r="G4177">
        <v>2634.55</v>
      </c>
      <c r="H4177">
        <v>256.04000000000002</v>
      </c>
      <c r="I4177">
        <v>4209.71</v>
      </c>
      <c r="J4177">
        <v>3953.67</v>
      </c>
      <c r="K4177" s="1">
        <f t="shared" si="260"/>
        <v>15.441610685830337</v>
      </c>
      <c r="L4177" t="s">
        <v>37</v>
      </c>
      <c r="M4177" s="2" t="s">
        <v>177</v>
      </c>
      <c r="N4177" s="3" t="str">
        <f t="shared" si="261"/>
        <v>Jun</v>
      </c>
      <c r="O4177" t="s">
        <v>28</v>
      </c>
      <c r="P4177" t="s">
        <v>39</v>
      </c>
      <c r="Q4177" t="str">
        <f t="shared" si="262"/>
        <v>Senior</v>
      </c>
      <c r="R4177" t="str">
        <f t="shared" si="263"/>
        <v>Profit</v>
      </c>
    </row>
    <row r="4178" spans="1:18">
      <c r="A4178">
        <v>5633</v>
      </c>
      <c r="B4178" t="s">
        <v>92</v>
      </c>
      <c r="C4178">
        <v>55</v>
      </c>
      <c r="D4178" t="s">
        <v>16</v>
      </c>
      <c r="E4178" t="s">
        <v>35</v>
      </c>
      <c r="F4178" t="s">
        <v>42</v>
      </c>
      <c r="G4178">
        <v>2507.4299999999998</v>
      </c>
      <c r="H4178">
        <v>963.6</v>
      </c>
      <c r="I4178">
        <v>4209.3</v>
      </c>
      <c r="J4178">
        <v>3245.7</v>
      </c>
      <c r="K4178" s="1">
        <f t="shared" si="260"/>
        <v>3.3683063511830631</v>
      </c>
      <c r="L4178" t="s">
        <v>54</v>
      </c>
      <c r="M4178" s="2" t="s">
        <v>312</v>
      </c>
      <c r="N4178" s="3" t="str">
        <f t="shared" si="261"/>
        <v>Jul</v>
      </c>
      <c r="O4178" t="s">
        <v>56</v>
      </c>
      <c r="P4178" t="s">
        <v>22</v>
      </c>
      <c r="Q4178" t="str">
        <f t="shared" si="262"/>
        <v>Senior</v>
      </c>
      <c r="R4178" t="str">
        <f t="shared" si="263"/>
        <v>Profit</v>
      </c>
    </row>
    <row r="4179" spans="1:18">
      <c r="A4179">
        <v>9335</v>
      </c>
      <c r="B4179" t="s">
        <v>29</v>
      </c>
      <c r="C4179">
        <v>37</v>
      </c>
      <c r="D4179" t="s">
        <v>16</v>
      </c>
      <c r="E4179" t="s">
        <v>57</v>
      </c>
      <c r="F4179" t="s">
        <v>25</v>
      </c>
      <c r="G4179">
        <v>2725.41</v>
      </c>
      <c r="H4179">
        <v>728.28</v>
      </c>
      <c r="I4179">
        <v>4209.2700000000004</v>
      </c>
      <c r="J4179">
        <v>3480.99</v>
      </c>
      <c r="K4179" s="1">
        <f t="shared" si="260"/>
        <v>4.7797413082880214</v>
      </c>
      <c r="L4179" t="s">
        <v>19</v>
      </c>
      <c r="M4179" s="2" t="s">
        <v>203</v>
      </c>
      <c r="N4179" s="3" t="str">
        <f t="shared" si="261"/>
        <v>Dec</v>
      </c>
      <c r="O4179" t="s">
        <v>51</v>
      </c>
      <c r="P4179" t="s">
        <v>39</v>
      </c>
      <c r="Q4179" t="str">
        <f t="shared" si="262"/>
        <v>Adult</v>
      </c>
      <c r="R4179" t="str">
        <f t="shared" si="263"/>
        <v>Profit</v>
      </c>
    </row>
    <row r="4180" spans="1:18">
      <c r="A4180">
        <v>9213</v>
      </c>
      <c r="B4180" t="s">
        <v>15</v>
      </c>
      <c r="C4180">
        <v>36</v>
      </c>
      <c r="D4180" t="s">
        <v>16</v>
      </c>
      <c r="E4180" t="s">
        <v>30</v>
      </c>
      <c r="F4180" t="s">
        <v>18</v>
      </c>
      <c r="G4180">
        <v>2500.39</v>
      </c>
      <c r="H4180">
        <v>1491.27</v>
      </c>
      <c r="I4180">
        <v>4208.8500000000004</v>
      </c>
      <c r="J4180">
        <v>2717.58</v>
      </c>
      <c r="K4180" s="1">
        <f t="shared" si="260"/>
        <v>1.8223259369530669</v>
      </c>
      <c r="L4180" t="s">
        <v>37</v>
      </c>
      <c r="M4180" s="2" t="s">
        <v>370</v>
      </c>
      <c r="N4180" s="3" t="str">
        <f t="shared" si="261"/>
        <v>Jul</v>
      </c>
      <c r="O4180" t="s">
        <v>33</v>
      </c>
      <c r="P4180" t="s">
        <v>22</v>
      </c>
      <c r="Q4180" t="str">
        <f t="shared" si="262"/>
        <v>Adult</v>
      </c>
      <c r="R4180" t="str">
        <f t="shared" si="263"/>
        <v>Profit</v>
      </c>
    </row>
    <row r="4181" spans="1:18">
      <c r="A4181">
        <v>49</v>
      </c>
      <c r="B4181" t="s">
        <v>40</v>
      </c>
      <c r="C4181">
        <v>31</v>
      </c>
      <c r="D4181" t="s">
        <v>24</v>
      </c>
      <c r="E4181" t="s">
        <v>17</v>
      </c>
      <c r="F4181" t="s">
        <v>36</v>
      </c>
      <c r="G4181">
        <v>2782.79</v>
      </c>
      <c r="H4181">
        <v>1643.68</v>
      </c>
      <c r="I4181">
        <v>4208.7700000000004</v>
      </c>
      <c r="J4181">
        <v>2565.09</v>
      </c>
      <c r="K4181" s="1">
        <f t="shared" si="260"/>
        <v>1.5605774846685487</v>
      </c>
      <c r="L4181" t="s">
        <v>54</v>
      </c>
      <c r="M4181" s="2" t="s">
        <v>97</v>
      </c>
      <c r="N4181" s="3" t="str">
        <f t="shared" si="261"/>
        <v>Jun</v>
      </c>
      <c r="O4181" t="s">
        <v>28</v>
      </c>
      <c r="P4181" t="s">
        <v>22</v>
      </c>
      <c r="Q4181" t="str">
        <f t="shared" si="262"/>
        <v>Adult</v>
      </c>
      <c r="R4181" t="str">
        <f t="shared" si="263"/>
        <v>Profit</v>
      </c>
    </row>
    <row r="4182" spans="1:18">
      <c r="A4182">
        <v>8200</v>
      </c>
      <c r="B4182" t="s">
        <v>84</v>
      </c>
      <c r="C4182">
        <v>59</v>
      </c>
      <c r="D4182" t="s">
        <v>24</v>
      </c>
      <c r="E4182" t="s">
        <v>66</v>
      </c>
      <c r="F4182" t="s">
        <v>25</v>
      </c>
      <c r="G4182">
        <v>3797.88</v>
      </c>
      <c r="H4182">
        <v>233.53</v>
      </c>
      <c r="I4182">
        <v>4208.28</v>
      </c>
      <c r="J4182">
        <v>3974.75</v>
      </c>
      <c r="K4182" s="1">
        <f t="shared" si="260"/>
        <v>17.020297178092751</v>
      </c>
      <c r="L4182" t="s">
        <v>37</v>
      </c>
      <c r="M4182" s="2" t="s">
        <v>330</v>
      </c>
      <c r="N4182" s="3" t="str">
        <f t="shared" si="261"/>
        <v>Jul</v>
      </c>
      <c r="O4182" t="s">
        <v>28</v>
      </c>
      <c r="P4182" t="s">
        <v>39</v>
      </c>
      <c r="Q4182" t="str">
        <f t="shared" si="262"/>
        <v>Senior</v>
      </c>
      <c r="R4182" t="str">
        <f t="shared" si="263"/>
        <v>Profit</v>
      </c>
    </row>
    <row r="4183" spans="1:18">
      <c r="A4183">
        <v>8442</v>
      </c>
      <c r="B4183" t="s">
        <v>23</v>
      </c>
      <c r="C4183">
        <v>48</v>
      </c>
      <c r="D4183" t="s">
        <v>16</v>
      </c>
      <c r="E4183" t="s">
        <v>53</v>
      </c>
      <c r="F4183" t="s">
        <v>49</v>
      </c>
      <c r="G4183">
        <v>2432.16</v>
      </c>
      <c r="H4183">
        <v>1511.09</v>
      </c>
      <c r="I4183">
        <v>4206.54</v>
      </c>
      <c r="J4183">
        <v>2695.45</v>
      </c>
      <c r="K4183" s="1">
        <f t="shared" si="260"/>
        <v>1.7837785969068685</v>
      </c>
      <c r="L4183" t="s">
        <v>19</v>
      </c>
      <c r="M4183" s="2" t="s">
        <v>210</v>
      </c>
      <c r="N4183" s="3" t="str">
        <f t="shared" si="261"/>
        <v>Oct</v>
      </c>
      <c r="O4183" t="s">
        <v>28</v>
      </c>
      <c r="P4183" t="s">
        <v>39</v>
      </c>
      <c r="Q4183" t="str">
        <f t="shared" si="262"/>
        <v>Senior</v>
      </c>
      <c r="R4183" t="str">
        <f t="shared" si="263"/>
        <v>Profit</v>
      </c>
    </row>
    <row r="4184" spans="1:18">
      <c r="A4184">
        <v>916</v>
      </c>
      <c r="B4184" t="s">
        <v>47</v>
      </c>
      <c r="C4184">
        <v>38</v>
      </c>
      <c r="D4184" t="s">
        <v>24</v>
      </c>
      <c r="E4184" t="s">
        <v>57</v>
      </c>
      <c r="F4184" t="s">
        <v>25</v>
      </c>
      <c r="G4184">
        <v>3260.77</v>
      </c>
      <c r="H4184">
        <v>861.69</v>
      </c>
      <c r="I4184">
        <v>4205.93</v>
      </c>
      <c r="J4184">
        <v>3344.24</v>
      </c>
      <c r="K4184" s="1">
        <f t="shared" si="260"/>
        <v>3.8810244983694826</v>
      </c>
      <c r="L4184" t="s">
        <v>31</v>
      </c>
      <c r="M4184" s="2" t="s">
        <v>249</v>
      </c>
      <c r="N4184" s="3" t="str">
        <f t="shared" si="261"/>
        <v>Sep</v>
      </c>
      <c r="O4184" t="s">
        <v>56</v>
      </c>
      <c r="P4184" t="s">
        <v>39</v>
      </c>
      <c r="Q4184" t="str">
        <f t="shared" si="262"/>
        <v>Adult</v>
      </c>
      <c r="R4184" t="str">
        <f t="shared" si="263"/>
        <v>Profit</v>
      </c>
    </row>
    <row r="4185" spans="1:18">
      <c r="A4185">
        <v>8244</v>
      </c>
      <c r="B4185" t="s">
        <v>52</v>
      </c>
      <c r="C4185">
        <v>59</v>
      </c>
      <c r="D4185" t="s">
        <v>16</v>
      </c>
      <c r="E4185" t="s">
        <v>35</v>
      </c>
      <c r="F4185" t="s">
        <v>25</v>
      </c>
      <c r="G4185">
        <v>3417.81</v>
      </c>
      <c r="H4185">
        <v>537.27</v>
      </c>
      <c r="I4185">
        <v>4205.8</v>
      </c>
      <c r="J4185">
        <v>3668.53</v>
      </c>
      <c r="K4185" s="1">
        <f t="shared" si="260"/>
        <v>6.8280938820332429</v>
      </c>
      <c r="L4185" t="s">
        <v>19</v>
      </c>
      <c r="M4185" s="2" t="s">
        <v>58</v>
      </c>
      <c r="N4185" s="3" t="str">
        <f t="shared" si="261"/>
        <v>May</v>
      </c>
      <c r="O4185" t="s">
        <v>51</v>
      </c>
      <c r="P4185" t="s">
        <v>39</v>
      </c>
      <c r="Q4185" t="str">
        <f t="shared" si="262"/>
        <v>Senior</v>
      </c>
      <c r="R4185" t="str">
        <f t="shared" si="263"/>
        <v>Profit</v>
      </c>
    </row>
    <row r="4186" spans="1:18">
      <c r="A4186">
        <v>6692</v>
      </c>
      <c r="B4186" t="s">
        <v>52</v>
      </c>
      <c r="C4186">
        <v>49</v>
      </c>
      <c r="D4186" t="s">
        <v>16</v>
      </c>
      <c r="E4186" t="s">
        <v>57</v>
      </c>
      <c r="F4186" t="s">
        <v>18</v>
      </c>
      <c r="G4186">
        <v>3055.2</v>
      </c>
      <c r="H4186">
        <v>164.32</v>
      </c>
      <c r="I4186">
        <v>4205.71</v>
      </c>
      <c r="J4186">
        <v>4041.39</v>
      </c>
      <c r="K4186" s="1">
        <f t="shared" si="260"/>
        <v>24.594632424537487</v>
      </c>
      <c r="L4186" t="s">
        <v>26</v>
      </c>
      <c r="M4186" s="2" t="s">
        <v>88</v>
      </c>
      <c r="N4186" s="3" t="str">
        <f t="shared" si="261"/>
        <v>Dec</v>
      </c>
      <c r="O4186" t="s">
        <v>56</v>
      </c>
      <c r="P4186" t="s">
        <v>22</v>
      </c>
      <c r="Q4186" t="str">
        <f t="shared" si="262"/>
        <v>Senior</v>
      </c>
      <c r="R4186" t="str">
        <f t="shared" si="263"/>
        <v>Profit</v>
      </c>
    </row>
    <row r="4187" spans="1:18">
      <c r="A4187">
        <v>3565</v>
      </c>
      <c r="B4187" t="s">
        <v>15</v>
      </c>
      <c r="C4187">
        <v>27</v>
      </c>
      <c r="D4187" t="s">
        <v>24</v>
      </c>
      <c r="E4187" t="s">
        <v>66</v>
      </c>
      <c r="F4187" t="s">
        <v>18</v>
      </c>
      <c r="G4187">
        <v>3537.89</v>
      </c>
      <c r="H4187">
        <v>1371.84</v>
      </c>
      <c r="I4187">
        <v>4205.59</v>
      </c>
      <c r="J4187">
        <v>2833.75</v>
      </c>
      <c r="K4187" s="1">
        <f t="shared" si="260"/>
        <v>2.0656563447632377</v>
      </c>
      <c r="L4187" t="s">
        <v>37</v>
      </c>
      <c r="M4187" s="2" t="s">
        <v>189</v>
      </c>
      <c r="N4187" s="3" t="str">
        <f t="shared" si="261"/>
        <v>May</v>
      </c>
      <c r="O4187" t="s">
        <v>21</v>
      </c>
      <c r="P4187" t="s">
        <v>39</v>
      </c>
      <c r="Q4187" t="str">
        <f t="shared" si="262"/>
        <v>Adult</v>
      </c>
      <c r="R4187" t="str">
        <f t="shared" si="263"/>
        <v>Profit</v>
      </c>
    </row>
    <row r="4188" spans="1:18">
      <c r="A4188">
        <v>5440</v>
      </c>
      <c r="B4188" t="s">
        <v>15</v>
      </c>
      <c r="C4188">
        <v>43</v>
      </c>
      <c r="D4188" t="s">
        <v>24</v>
      </c>
      <c r="E4188" t="s">
        <v>66</v>
      </c>
      <c r="F4188" t="s">
        <v>25</v>
      </c>
      <c r="G4188">
        <v>2890.42</v>
      </c>
      <c r="H4188">
        <v>202.19</v>
      </c>
      <c r="I4188">
        <v>4202.25</v>
      </c>
      <c r="J4188">
        <v>4000.06</v>
      </c>
      <c r="K4188" s="1">
        <f t="shared" si="260"/>
        <v>19.783668826351452</v>
      </c>
      <c r="L4188" t="s">
        <v>31</v>
      </c>
      <c r="M4188" s="2" t="s">
        <v>358</v>
      </c>
      <c r="N4188" s="3" t="str">
        <f t="shared" si="261"/>
        <v>Nov</v>
      </c>
      <c r="O4188" t="s">
        <v>56</v>
      </c>
      <c r="P4188" t="s">
        <v>22</v>
      </c>
      <c r="Q4188" t="str">
        <f t="shared" si="262"/>
        <v>Senior</v>
      </c>
      <c r="R4188" t="str">
        <f t="shared" si="263"/>
        <v>Profit</v>
      </c>
    </row>
    <row r="4189" spans="1:18">
      <c r="A4189">
        <v>2630</v>
      </c>
      <c r="B4189" t="s">
        <v>92</v>
      </c>
      <c r="C4189">
        <v>28</v>
      </c>
      <c r="D4189" t="s">
        <v>16</v>
      </c>
      <c r="E4189" t="s">
        <v>66</v>
      </c>
      <c r="F4189" t="s">
        <v>42</v>
      </c>
      <c r="G4189">
        <v>3754.86</v>
      </c>
      <c r="H4189">
        <v>1210.73</v>
      </c>
      <c r="I4189">
        <v>4198.7700000000004</v>
      </c>
      <c r="J4189">
        <v>2988.04</v>
      </c>
      <c r="K4189" s="1">
        <f t="shared" si="260"/>
        <v>2.4679656075260379</v>
      </c>
      <c r="L4189" t="s">
        <v>19</v>
      </c>
      <c r="M4189" s="2" t="s">
        <v>132</v>
      </c>
      <c r="N4189" s="3" t="str">
        <f t="shared" si="261"/>
        <v>Oct</v>
      </c>
      <c r="O4189" t="s">
        <v>21</v>
      </c>
      <c r="P4189" t="s">
        <v>39</v>
      </c>
      <c r="Q4189" t="str">
        <f t="shared" si="262"/>
        <v>Adult</v>
      </c>
      <c r="R4189" t="str">
        <f t="shared" si="263"/>
        <v>Profit</v>
      </c>
    </row>
    <row r="4190" spans="1:18">
      <c r="A4190">
        <v>7828</v>
      </c>
      <c r="B4190" t="s">
        <v>47</v>
      </c>
      <c r="C4190">
        <v>35</v>
      </c>
      <c r="D4190" t="s">
        <v>24</v>
      </c>
      <c r="E4190" t="s">
        <v>53</v>
      </c>
      <c r="F4190" t="s">
        <v>18</v>
      </c>
      <c r="G4190">
        <v>3142.56</v>
      </c>
      <c r="H4190">
        <v>820.77</v>
      </c>
      <c r="I4190">
        <v>4197.7</v>
      </c>
      <c r="J4190">
        <v>3376.93</v>
      </c>
      <c r="K4190" s="1">
        <f t="shared" si="260"/>
        <v>4.114343847850189</v>
      </c>
      <c r="L4190" t="s">
        <v>31</v>
      </c>
      <c r="M4190" s="2" t="s">
        <v>158</v>
      </c>
      <c r="N4190" s="3" t="str">
        <f t="shared" si="261"/>
        <v>Jan</v>
      </c>
      <c r="O4190" t="s">
        <v>56</v>
      </c>
      <c r="P4190" t="s">
        <v>39</v>
      </c>
      <c r="Q4190" t="str">
        <f t="shared" si="262"/>
        <v>Adult</v>
      </c>
      <c r="R4190" t="str">
        <f t="shared" si="263"/>
        <v>Profit</v>
      </c>
    </row>
    <row r="4191" spans="1:18">
      <c r="A4191">
        <v>2765</v>
      </c>
      <c r="B4191" t="s">
        <v>34</v>
      </c>
      <c r="C4191">
        <v>42</v>
      </c>
      <c r="D4191" t="s">
        <v>16</v>
      </c>
      <c r="E4191" t="s">
        <v>30</v>
      </c>
      <c r="F4191" t="s">
        <v>42</v>
      </c>
      <c r="G4191">
        <v>3035.9</v>
      </c>
      <c r="H4191">
        <v>1149.81</v>
      </c>
      <c r="I4191">
        <v>4196.3900000000003</v>
      </c>
      <c r="J4191">
        <v>3046.58</v>
      </c>
      <c r="K4191" s="1">
        <f t="shared" si="260"/>
        <v>2.6496377662396395</v>
      </c>
      <c r="L4191" t="s">
        <v>19</v>
      </c>
      <c r="M4191" s="2" t="s">
        <v>184</v>
      </c>
      <c r="N4191" s="3" t="str">
        <f t="shared" si="261"/>
        <v>Mar</v>
      </c>
      <c r="O4191" t="s">
        <v>51</v>
      </c>
      <c r="P4191" t="s">
        <v>22</v>
      </c>
      <c r="Q4191" t="str">
        <f t="shared" si="262"/>
        <v>Senior</v>
      </c>
      <c r="R4191" t="str">
        <f t="shared" si="263"/>
        <v>Profit</v>
      </c>
    </row>
    <row r="4192" spans="1:18">
      <c r="A4192">
        <v>9687</v>
      </c>
      <c r="B4192" t="s">
        <v>92</v>
      </c>
      <c r="C4192">
        <v>54</v>
      </c>
      <c r="D4192" t="s">
        <v>24</v>
      </c>
      <c r="E4192" t="s">
        <v>35</v>
      </c>
      <c r="F4192" t="s">
        <v>42</v>
      </c>
      <c r="G4192">
        <v>3674.1</v>
      </c>
      <c r="H4192">
        <v>626.62</v>
      </c>
      <c r="I4192">
        <v>4196.13</v>
      </c>
      <c r="J4192">
        <v>3569.51</v>
      </c>
      <c r="K4192" s="1">
        <f t="shared" si="260"/>
        <v>5.696450799527625</v>
      </c>
      <c r="L4192" t="s">
        <v>26</v>
      </c>
      <c r="M4192" s="2" t="s">
        <v>243</v>
      </c>
      <c r="N4192" s="3" t="str">
        <f t="shared" si="261"/>
        <v>Oct</v>
      </c>
      <c r="O4192" t="s">
        <v>21</v>
      </c>
      <c r="P4192" t="s">
        <v>39</v>
      </c>
      <c r="Q4192" t="str">
        <f t="shared" si="262"/>
        <v>Senior</v>
      </c>
      <c r="R4192" t="str">
        <f t="shared" si="263"/>
        <v>Profit</v>
      </c>
    </row>
    <row r="4193" spans="1:18">
      <c r="A4193">
        <v>6123</v>
      </c>
      <c r="B4193" t="s">
        <v>52</v>
      </c>
      <c r="C4193">
        <v>24</v>
      </c>
      <c r="D4193" t="s">
        <v>16</v>
      </c>
      <c r="E4193" t="s">
        <v>53</v>
      </c>
      <c r="F4193" t="s">
        <v>42</v>
      </c>
      <c r="G4193">
        <v>2785.75</v>
      </c>
      <c r="H4193">
        <v>1085.18</v>
      </c>
      <c r="I4193">
        <v>4194.57</v>
      </c>
      <c r="J4193">
        <v>3109.39</v>
      </c>
      <c r="K4193" s="1">
        <f t="shared" si="260"/>
        <v>2.865321882084078</v>
      </c>
      <c r="L4193" t="s">
        <v>31</v>
      </c>
      <c r="M4193" s="2" t="s">
        <v>175</v>
      </c>
      <c r="N4193" s="3" t="str">
        <f t="shared" si="261"/>
        <v>May</v>
      </c>
      <c r="O4193" t="s">
        <v>28</v>
      </c>
      <c r="P4193" t="s">
        <v>22</v>
      </c>
      <c r="Q4193" t="str">
        <f t="shared" si="262"/>
        <v>Young</v>
      </c>
      <c r="R4193" t="str">
        <f t="shared" si="263"/>
        <v>Profit</v>
      </c>
    </row>
    <row r="4194" spans="1:18">
      <c r="A4194">
        <v>4220</v>
      </c>
      <c r="B4194" t="s">
        <v>23</v>
      </c>
      <c r="C4194">
        <v>56</v>
      </c>
      <c r="D4194" t="s">
        <v>16</v>
      </c>
      <c r="E4194" t="s">
        <v>53</v>
      </c>
      <c r="F4194" t="s">
        <v>25</v>
      </c>
      <c r="G4194">
        <v>2599.14</v>
      </c>
      <c r="H4194">
        <v>1043.4100000000001</v>
      </c>
      <c r="I4194">
        <v>4193.7299999999996</v>
      </c>
      <c r="J4194">
        <v>3150.32</v>
      </c>
      <c r="K4194" s="1">
        <f t="shared" si="260"/>
        <v>3.0192541762106937</v>
      </c>
      <c r="L4194" t="s">
        <v>54</v>
      </c>
      <c r="M4194" s="2" t="s">
        <v>68</v>
      </c>
      <c r="N4194" s="3" t="str">
        <f t="shared" si="261"/>
        <v>Mar</v>
      </c>
      <c r="O4194" t="s">
        <v>28</v>
      </c>
      <c r="P4194" t="s">
        <v>39</v>
      </c>
      <c r="Q4194" t="str">
        <f t="shared" si="262"/>
        <v>Senior</v>
      </c>
      <c r="R4194" t="str">
        <f t="shared" si="263"/>
        <v>Profit</v>
      </c>
    </row>
    <row r="4195" spans="1:18">
      <c r="A4195">
        <v>2704</v>
      </c>
      <c r="B4195" t="s">
        <v>29</v>
      </c>
      <c r="C4195">
        <v>40</v>
      </c>
      <c r="D4195" t="s">
        <v>16</v>
      </c>
      <c r="E4195" t="s">
        <v>59</v>
      </c>
      <c r="F4195" t="s">
        <v>36</v>
      </c>
      <c r="G4195">
        <v>2559.2399999999998</v>
      </c>
      <c r="H4195">
        <v>178.82</v>
      </c>
      <c r="I4195">
        <v>4193.21</v>
      </c>
      <c r="J4195">
        <v>4014.39</v>
      </c>
      <c r="K4195" s="1">
        <f t="shared" si="260"/>
        <v>22.449334526339335</v>
      </c>
      <c r="L4195" t="s">
        <v>31</v>
      </c>
      <c r="M4195" s="2" t="s">
        <v>108</v>
      </c>
      <c r="N4195" s="3" t="str">
        <f t="shared" si="261"/>
        <v>Feb</v>
      </c>
      <c r="O4195" t="s">
        <v>51</v>
      </c>
      <c r="P4195" t="s">
        <v>22</v>
      </c>
      <c r="Q4195" t="str">
        <f t="shared" si="262"/>
        <v>Adult</v>
      </c>
      <c r="R4195" t="str">
        <f t="shared" si="263"/>
        <v>Profit</v>
      </c>
    </row>
    <row r="4196" spans="1:18">
      <c r="A4196">
        <v>4174</v>
      </c>
      <c r="B4196" t="s">
        <v>29</v>
      </c>
      <c r="C4196">
        <v>44</v>
      </c>
      <c r="D4196" t="s">
        <v>24</v>
      </c>
      <c r="E4196" t="s">
        <v>59</v>
      </c>
      <c r="F4196" t="s">
        <v>42</v>
      </c>
      <c r="G4196">
        <v>2673.14</v>
      </c>
      <c r="H4196">
        <v>595.16999999999996</v>
      </c>
      <c r="I4196">
        <v>4192.51</v>
      </c>
      <c r="J4196">
        <v>3597.34</v>
      </c>
      <c r="K4196" s="1">
        <f t="shared" si="260"/>
        <v>6.0442226590721981</v>
      </c>
      <c r="L4196" t="s">
        <v>26</v>
      </c>
      <c r="M4196" s="2" t="s">
        <v>269</v>
      </c>
      <c r="N4196" s="3" t="str">
        <f t="shared" si="261"/>
        <v>Jul</v>
      </c>
      <c r="O4196" t="s">
        <v>51</v>
      </c>
      <c r="P4196" t="s">
        <v>39</v>
      </c>
      <c r="Q4196" t="str">
        <f t="shared" si="262"/>
        <v>Senior</v>
      </c>
      <c r="R4196" t="str">
        <f t="shared" si="263"/>
        <v>Profit</v>
      </c>
    </row>
    <row r="4197" spans="1:18">
      <c r="A4197">
        <v>8107</v>
      </c>
      <c r="B4197" t="s">
        <v>23</v>
      </c>
      <c r="C4197">
        <v>31</v>
      </c>
      <c r="D4197" t="s">
        <v>16</v>
      </c>
      <c r="E4197" t="s">
        <v>66</v>
      </c>
      <c r="F4197" t="s">
        <v>49</v>
      </c>
      <c r="G4197">
        <v>3081.39</v>
      </c>
      <c r="H4197">
        <v>557.22</v>
      </c>
      <c r="I4197">
        <v>4190.74</v>
      </c>
      <c r="J4197">
        <v>3633.52</v>
      </c>
      <c r="K4197" s="1">
        <f t="shared" si="260"/>
        <v>6.5207996841462972</v>
      </c>
      <c r="L4197" t="s">
        <v>19</v>
      </c>
      <c r="M4197" s="2" t="s">
        <v>325</v>
      </c>
      <c r="N4197" s="3" t="str">
        <f t="shared" si="261"/>
        <v>Jul</v>
      </c>
      <c r="O4197" t="s">
        <v>28</v>
      </c>
      <c r="P4197" t="s">
        <v>22</v>
      </c>
      <c r="Q4197" t="str">
        <f t="shared" si="262"/>
        <v>Adult</v>
      </c>
      <c r="R4197" t="str">
        <f t="shared" si="263"/>
        <v>Profit</v>
      </c>
    </row>
    <row r="4198" spans="1:18">
      <c r="A4198">
        <v>6987</v>
      </c>
      <c r="B4198" t="s">
        <v>52</v>
      </c>
      <c r="C4198">
        <v>43</v>
      </c>
      <c r="D4198" t="s">
        <v>16</v>
      </c>
      <c r="E4198" t="s">
        <v>59</v>
      </c>
      <c r="F4198" t="s">
        <v>18</v>
      </c>
      <c r="G4198">
        <v>2768.45</v>
      </c>
      <c r="H4198">
        <v>1591.15</v>
      </c>
      <c r="I4198">
        <v>4189.04</v>
      </c>
      <c r="J4198">
        <v>2597.89</v>
      </c>
      <c r="K4198" s="1">
        <f t="shared" si="260"/>
        <v>1.6327121892970491</v>
      </c>
      <c r="L4198" t="s">
        <v>19</v>
      </c>
      <c r="M4198" s="2" t="s">
        <v>376</v>
      </c>
      <c r="N4198" s="3" t="str">
        <f t="shared" si="261"/>
        <v>Aug</v>
      </c>
      <c r="O4198" t="s">
        <v>28</v>
      </c>
      <c r="P4198" t="s">
        <v>39</v>
      </c>
      <c r="Q4198" t="str">
        <f t="shared" si="262"/>
        <v>Senior</v>
      </c>
      <c r="R4198" t="str">
        <f t="shared" si="263"/>
        <v>Profit</v>
      </c>
    </row>
    <row r="4199" spans="1:18">
      <c r="A4199">
        <v>8742</v>
      </c>
      <c r="B4199" t="s">
        <v>52</v>
      </c>
      <c r="C4199">
        <v>18</v>
      </c>
      <c r="D4199" t="s">
        <v>16</v>
      </c>
      <c r="E4199" t="s">
        <v>17</v>
      </c>
      <c r="F4199" t="s">
        <v>42</v>
      </c>
      <c r="G4199">
        <v>2368.2600000000002</v>
      </c>
      <c r="H4199">
        <v>1770.84</v>
      </c>
      <c r="I4199">
        <v>4187.32</v>
      </c>
      <c r="J4199">
        <v>2416.48</v>
      </c>
      <c r="K4199" s="1">
        <f t="shared" si="260"/>
        <v>1.3645953332881571</v>
      </c>
      <c r="L4199" t="s">
        <v>26</v>
      </c>
      <c r="M4199" s="2" t="s">
        <v>74</v>
      </c>
      <c r="N4199" s="3" t="str">
        <f t="shared" si="261"/>
        <v>Aug</v>
      </c>
      <c r="O4199" t="s">
        <v>21</v>
      </c>
      <c r="P4199" t="s">
        <v>39</v>
      </c>
      <c r="Q4199" t="str">
        <f t="shared" si="262"/>
        <v>Young</v>
      </c>
      <c r="R4199" t="str">
        <f t="shared" si="263"/>
        <v>Profit</v>
      </c>
    </row>
    <row r="4200" spans="1:18">
      <c r="A4200">
        <v>5167</v>
      </c>
      <c r="B4200" t="s">
        <v>23</v>
      </c>
      <c r="C4200">
        <v>44</v>
      </c>
      <c r="D4200" t="s">
        <v>24</v>
      </c>
      <c r="E4200" t="s">
        <v>17</v>
      </c>
      <c r="F4200" t="s">
        <v>18</v>
      </c>
      <c r="G4200">
        <v>3552.04</v>
      </c>
      <c r="H4200">
        <v>515.41</v>
      </c>
      <c r="I4200">
        <v>4187.17</v>
      </c>
      <c r="J4200">
        <v>3671.76</v>
      </c>
      <c r="K4200" s="1">
        <f t="shared" si="260"/>
        <v>7.1239595661706225</v>
      </c>
      <c r="L4200" t="s">
        <v>54</v>
      </c>
      <c r="M4200" s="2" t="s">
        <v>154</v>
      </c>
      <c r="N4200" s="3" t="str">
        <f t="shared" si="261"/>
        <v>Sep</v>
      </c>
      <c r="O4200" t="s">
        <v>56</v>
      </c>
      <c r="P4200" t="s">
        <v>39</v>
      </c>
      <c r="Q4200" t="str">
        <f t="shared" si="262"/>
        <v>Senior</v>
      </c>
      <c r="R4200" t="str">
        <f t="shared" si="263"/>
        <v>Profit</v>
      </c>
    </row>
    <row r="4201" spans="1:18">
      <c r="A4201">
        <v>710</v>
      </c>
      <c r="B4201" t="s">
        <v>34</v>
      </c>
      <c r="C4201">
        <v>33</v>
      </c>
      <c r="D4201" t="s">
        <v>24</v>
      </c>
      <c r="E4201" t="s">
        <v>66</v>
      </c>
      <c r="F4201" t="s">
        <v>25</v>
      </c>
      <c r="G4201">
        <v>3695.76</v>
      </c>
      <c r="H4201">
        <v>543.84</v>
      </c>
      <c r="I4201">
        <v>4186.91</v>
      </c>
      <c r="J4201">
        <v>3643.07</v>
      </c>
      <c r="K4201" s="1">
        <f t="shared" si="260"/>
        <v>6.6987900853192111</v>
      </c>
      <c r="L4201" t="s">
        <v>26</v>
      </c>
      <c r="M4201" s="2" t="s">
        <v>340</v>
      </c>
      <c r="N4201" s="3" t="str">
        <f t="shared" si="261"/>
        <v>Jul</v>
      </c>
      <c r="O4201" t="s">
        <v>56</v>
      </c>
      <c r="P4201" t="s">
        <v>39</v>
      </c>
      <c r="Q4201" t="str">
        <f t="shared" si="262"/>
        <v>Adult</v>
      </c>
      <c r="R4201" t="str">
        <f t="shared" si="263"/>
        <v>Profit</v>
      </c>
    </row>
    <row r="4202" spans="1:18">
      <c r="A4202">
        <v>2893</v>
      </c>
      <c r="B4202" t="s">
        <v>47</v>
      </c>
      <c r="C4202">
        <v>22</v>
      </c>
      <c r="D4202" t="s">
        <v>16</v>
      </c>
      <c r="E4202" t="s">
        <v>57</v>
      </c>
      <c r="F4202" t="s">
        <v>42</v>
      </c>
      <c r="G4202">
        <v>3128.07</v>
      </c>
      <c r="H4202">
        <v>352.28</v>
      </c>
      <c r="I4202">
        <v>4186.83</v>
      </c>
      <c r="J4202">
        <v>3834.55</v>
      </c>
      <c r="K4202" s="1">
        <f t="shared" si="260"/>
        <v>10.884949472010902</v>
      </c>
      <c r="L4202" t="s">
        <v>19</v>
      </c>
      <c r="M4202" s="2" t="s">
        <v>260</v>
      </c>
      <c r="N4202" s="3" t="str">
        <f t="shared" si="261"/>
        <v>Jun</v>
      </c>
      <c r="O4202" t="s">
        <v>21</v>
      </c>
      <c r="P4202" t="s">
        <v>22</v>
      </c>
      <c r="Q4202" t="str">
        <f t="shared" si="262"/>
        <v>Young</v>
      </c>
      <c r="R4202" t="str">
        <f t="shared" si="263"/>
        <v>Profit</v>
      </c>
    </row>
    <row r="4203" spans="1:18">
      <c r="A4203">
        <v>3346</v>
      </c>
      <c r="B4203" t="s">
        <v>84</v>
      </c>
      <c r="C4203">
        <v>42</v>
      </c>
      <c r="D4203" t="s">
        <v>24</v>
      </c>
      <c r="E4203" t="s">
        <v>35</v>
      </c>
      <c r="F4203" t="s">
        <v>18</v>
      </c>
      <c r="G4203">
        <v>2441.98</v>
      </c>
      <c r="H4203">
        <v>1515.94</v>
      </c>
      <c r="I4203">
        <v>4186.24</v>
      </c>
      <c r="J4203">
        <v>2670.3</v>
      </c>
      <c r="K4203" s="1">
        <f t="shared" si="260"/>
        <v>1.7614813251184085</v>
      </c>
      <c r="L4203" t="s">
        <v>37</v>
      </c>
      <c r="M4203" s="2" t="s">
        <v>89</v>
      </c>
      <c r="N4203" s="3" t="str">
        <f t="shared" si="261"/>
        <v>Apr</v>
      </c>
      <c r="O4203" t="s">
        <v>56</v>
      </c>
      <c r="P4203" t="s">
        <v>22</v>
      </c>
      <c r="Q4203" t="str">
        <f t="shared" si="262"/>
        <v>Senior</v>
      </c>
      <c r="R4203" t="str">
        <f t="shared" si="263"/>
        <v>Profit</v>
      </c>
    </row>
    <row r="4204" spans="1:18">
      <c r="A4204">
        <v>8950</v>
      </c>
      <c r="B4204" t="s">
        <v>34</v>
      </c>
      <c r="C4204">
        <v>59</v>
      </c>
      <c r="D4204" t="s">
        <v>24</v>
      </c>
      <c r="E4204" t="s">
        <v>66</v>
      </c>
      <c r="F4204" t="s">
        <v>49</v>
      </c>
      <c r="G4204">
        <v>2328.54</v>
      </c>
      <c r="H4204">
        <v>944.55</v>
      </c>
      <c r="I4204">
        <v>4186.07</v>
      </c>
      <c r="J4204">
        <v>3241.52</v>
      </c>
      <c r="K4204" s="1">
        <f t="shared" si="260"/>
        <v>3.4318140913662591</v>
      </c>
      <c r="L4204" t="s">
        <v>37</v>
      </c>
      <c r="M4204" s="2" t="s">
        <v>154</v>
      </c>
      <c r="N4204" s="3" t="str">
        <f t="shared" si="261"/>
        <v>Sep</v>
      </c>
      <c r="O4204" t="s">
        <v>33</v>
      </c>
      <c r="P4204" t="s">
        <v>22</v>
      </c>
      <c r="Q4204" t="str">
        <f t="shared" si="262"/>
        <v>Senior</v>
      </c>
      <c r="R4204" t="str">
        <f t="shared" si="263"/>
        <v>Profit</v>
      </c>
    </row>
    <row r="4205" spans="1:18">
      <c r="A4205">
        <v>9728</v>
      </c>
      <c r="B4205" t="s">
        <v>29</v>
      </c>
      <c r="C4205">
        <v>23</v>
      </c>
      <c r="D4205" t="s">
        <v>16</v>
      </c>
      <c r="E4205" t="s">
        <v>35</v>
      </c>
      <c r="F4205" t="s">
        <v>36</v>
      </c>
      <c r="G4205">
        <v>2537.09</v>
      </c>
      <c r="H4205">
        <v>1724.36</v>
      </c>
      <c r="I4205">
        <v>4184.3100000000004</v>
      </c>
      <c r="J4205">
        <v>2459.9499999999998</v>
      </c>
      <c r="K4205" s="1">
        <f t="shared" si="260"/>
        <v>1.4265872555614836</v>
      </c>
      <c r="L4205" t="s">
        <v>37</v>
      </c>
      <c r="M4205" s="2" t="s">
        <v>235</v>
      </c>
      <c r="N4205" s="3" t="str">
        <f t="shared" si="261"/>
        <v>Aug</v>
      </c>
      <c r="O4205" t="s">
        <v>21</v>
      </c>
      <c r="P4205" t="s">
        <v>39</v>
      </c>
      <c r="Q4205" t="str">
        <f t="shared" si="262"/>
        <v>Young</v>
      </c>
      <c r="R4205" t="str">
        <f t="shared" si="263"/>
        <v>Profit</v>
      </c>
    </row>
    <row r="4206" spans="1:18">
      <c r="A4206">
        <v>5458</v>
      </c>
      <c r="B4206" t="s">
        <v>29</v>
      </c>
      <c r="C4206">
        <v>22</v>
      </c>
      <c r="D4206" t="s">
        <v>24</v>
      </c>
      <c r="E4206" t="s">
        <v>57</v>
      </c>
      <c r="F4206" t="s">
        <v>25</v>
      </c>
      <c r="G4206">
        <v>2777.21</v>
      </c>
      <c r="H4206">
        <v>214.96</v>
      </c>
      <c r="I4206">
        <v>4184.3</v>
      </c>
      <c r="J4206">
        <v>3969.34</v>
      </c>
      <c r="K4206" s="1">
        <f t="shared" si="260"/>
        <v>18.465481950130258</v>
      </c>
      <c r="L4206" t="s">
        <v>37</v>
      </c>
      <c r="M4206" s="2" t="s">
        <v>369</v>
      </c>
      <c r="N4206" s="3" t="str">
        <f t="shared" si="261"/>
        <v>Oct</v>
      </c>
      <c r="O4206" t="s">
        <v>33</v>
      </c>
      <c r="P4206" t="s">
        <v>39</v>
      </c>
      <c r="Q4206" t="str">
        <f t="shared" si="262"/>
        <v>Young</v>
      </c>
      <c r="R4206" t="str">
        <f t="shared" si="263"/>
        <v>Profit</v>
      </c>
    </row>
    <row r="4207" spans="1:18">
      <c r="A4207">
        <v>5040</v>
      </c>
      <c r="B4207" t="s">
        <v>47</v>
      </c>
      <c r="C4207">
        <v>45</v>
      </c>
      <c r="D4207" t="s">
        <v>16</v>
      </c>
      <c r="E4207" t="s">
        <v>35</v>
      </c>
      <c r="F4207" t="s">
        <v>49</v>
      </c>
      <c r="G4207">
        <v>2457.29</v>
      </c>
      <c r="H4207">
        <v>912.49</v>
      </c>
      <c r="I4207">
        <v>4184.1499999999996</v>
      </c>
      <c r="J4207">
        <v>3271.66</v>
      </c>
      <c r="K4207" s="1">
        <f t="shared" si="260"/>
        <v>3.585420114193032</v>
      </c>
      <c r="L4207" t="s">
        <v>37</v>
      </c>
      <c r="M4207" s="2" t="s">
        <v>196</v>
      </c>
      <c r="N4207" s="3" t="str">
        <f t="shared" si="261"/>
        <v>Jul</v>
      </c>
      <c r="O4207" t="s">
        <v>28</v>
      </c>
      <c r="P4207" t="s">
        <v>22</v>
      </c>
      <c r="Q4207" t="str">
        <f t="shared" si="262"/>
        <v>Senior</v>
      </c>
      <c r="R4207" t="str">
        <f t="shared" si="263"/>
        <v>Profit</v>
      </c>
    </row>
    <row r="4208" spans="1:18">
      <c r="A4208">
        <v>5402</v>
      </c>
      <c r="B4208" t="s">
        <v>15</v>
      </c>
      <c r="C4208">
        <v>37</v>
      </c>
      <c r="D4208" t="s">
        <v>16</v>
      </c>
      <c r="E4208" t="s">
        <v>59</v>
      </c>
      <c r="F4208" t="s">
        <v>25</v>
      </c>
      <c r="G4208">
        <v>2618.0700000000002</v>
      </c>
      <c r="H4208">
        <v>275.56</v>
      </c>
      <c r="I4208">
        <v>4183.1099999999997</v>
      </c>
      <c r="J4208">
        <v>3907.55</v>
      </c>
      <c r="K4208" s="1">
        <f t="shared" si="260"/>
        <v>14.180396283930905</v>
      </c>
      <c r="L4208" t="s">
        <v>31</v>
      </c>
      <c r="M4208" s="2" t="s">
        <v>179</v>
      </c>
      <c r="N4208" s="3" t="str">
        <f t="shared" si="261"/>
        <v>Jan</v>
      </c>
      <c r="O4208" t="s">
        <v>51</v>
      </c>
      <c r="P4208" t="s">
        <v>22</v>
      </c>
      <c r="Q4208" t="str">
        <f t="shared" si="262"/>
        <v>Adult</v>
      </c>
      <c r="R4208" t="str">
        <f t="shared" si="263"/>
        <v>Profit</v>
      </c>
    </row>
    <row r="4209" spans="1:18">
      <c r="A4209">
        <v>1357</v>
      </c>
      <c r="B4209" t="s">
        <v>47</v>
      </c>
      <c r="C4209">
        <v>20</v>
      </c>
      <c r="D4209" t="s">
        <v>16</v>
      </c>
      <c r="E4209" t="s">
        <v>59</v>
      </c>
      <c r="F4209" t="s">
        <v>42</v>
      </c>
      <c r="G4209">
        <v>3766.46</v>
      </c>
      <c r="H4209">
        <v>1207.3499999999999</v>
      </c>
      <c r="I4209">
        <v>4182.1899999999996</v>
      </c>
      <c r="J4209">
        <v>2974.84</v>
      </c>
      <c r="K4209" s="1">
        <f t="shared" si="260"/>
        <v>2.4639416904791487</v>
      </c>
      <c r="L4209" t="s">
        <v>19</v>
      </c>
      <c r="M4209" s="2" t="s">
        <v>408</v>
      </c>
      <c r="N4209" s="3" t="str">
        <f t="shared" si="261"/>
        <v>Dec</v>
      </c>
      <c r="O4209" t="s">
        <v>56</v>
      </c>
      <c r="P4209" t="s">
        <v>39</v>
      </c>
      <c r="Q4209" t="str">
        <f t="shared" si="262"/>
        <v>Young</v>
      </c>
      <c r="R4209" t="str">
        <f t="shared" si="263"/>
        <v>Profit</v>
      </c>
    </row>
    <row r="4210" spans="1:18">
      <c r="A4210">
        <v>4997</v>
      </c>
      <c r="B4210" t="s">
        <v>47</v>
      </c>
      <c r="C4210">
        <v>18</v>
      </c>
      <c r="D4210" t="s">
        <v>24</v>
      </c>
      <c r="E4210" t="s">
        <v>35</v>
      </c>
      <c r="F4210" t="s">
        <v>42</v>
      </c>
      <c r="G4210">
        <v>2436.13</v>
      </c>
      <c r="H4210">
        <v>1648.5</v>
      </c>
      <c r="I4210">
        <v>4182.17</v>
      </c>
      <c r="J4210">
        <v>2533.67</v>
      </c>
      <c r="K4210" s="1">
        <f t="shared" si="260"/>
        <v>1.5369548074006674</v>
      </c>
      <c r="L4210" t="s">
        <v>26</v>
      </c>
      <c r="M4210" s="2" t="s">
        <v>75</v>
      </c>
      <c r="N4210" s="3" t="str">
        <f t="shared" si="261"/>
        <v>Mar</v>
      </c>
      <c r="O4210" t="s">
        <v>56</v>
      </c>
      <c r="P4210" t="s">
        <v>22</v>
      </c>
      <c r="Q4210" t="str">
        <f t="shared" si="262"/>
        <v>Young</v>
      </c>
      <c r="R4210" t="str">
        <f t="shared" si="263"/>
        <v>Profit</v>
      </c>
    </row>
    <row r="4211" spans="1:18">
      <c r="A4211">
        <v>5229</v>
      </c>
      <c r="B4211" t="s">
        <v>29</v>
      </c>
      <c r="C4211">
        <v>52</v>
      </c>
      <c r="D4211" t="s">
        <v>16</v>
      </c>
      <c r="E4211" t="s">
        <v>30</v>
      </c>
      <c r="F4211" t="s">
        <v>18</v>
      </c>
      <c r="G4211">
        <v>3571.95</v>
      </c>
      <c r="H4211">
        <v>1961.47</v>
      </c>
      <c r="I4211">
        <v>4181.5</v>
      </c>
      <c r="J4211">
        <v>2220.0300000000002</v>
      </c>
      <c r="K4211" s="1">
        <f t="shared" si="260"/>
        <v>1.131819502719899</v>
      </c>
      <c r="L4211" t="s">
        <v>54</v>
      </c>
      <c r="M4211" s="2" t="s">
        <v>314</v>
      </c>
      <c r="N4211" s="3" t="str">
        <f t="shared" si="261"/>
        <v>Jul</v>
      </c>
      <c r="O4211" t="s">
        <v>21</v>
      </c>
      <c r="P4211" t="s">
        <v>39</v>
      </c>
      <c r="Q4211" t="str">
        <f t="shared" si="262"/>
        <v>Senior</v>
      </c>
      <c r="R4211" t="str">
        <f t="shared" si="263"/>
        <v>Profit</v>
      </c>
    </row>
    <row r="4212" spans="1:18">
      <c r="A4212">
        <v>3976</v>
      </c>
      <c r="B4212" t="s">
        <v>84</v>
      </c>
      <c r="C4212">
        <v>48</v>
      </c>
      <c r="D4212" t="s">
        <v>24</v>
      </c>
      <c r="E4212" t="s">
        <v>35</v>
      </c>
      <c r="F4212" t="s">
        <v>42</v>
      </c>
      <c r="G4212">
        <v>3283.97</v>
      </c>
      <c r="H4212">
        <v>1668.01</v>
      </c>
      <c r="I4212">
        <v>4181.18</v>
      </c>
      <c r="J4212">
        <v>2513.17</v>
      </c>
      <c r="K4212" s="1">
        <f t="shared" si="260"/>
        <v>1.5066876097865121</v>
      </c>
      <c r="L4212" t="s">
        <v>54</v>
      </c>
      <c r="M4212" s="2" t="s">
        <v>90</v>
      </c>
      <c r="N4212" s="3" t="str">
        <f t="shared" si="261"/>
        <v>Oct</v>
      </c>
      <c r="O4212" t="s">
        <v>33</v>
      </c>
      <c r="P4212" t="s">
        <v>22</v>
      </c>
      <c r="Q4212" t="str">
        <f t="shared" si="262"/>
        <v>Senior</v>
      </c>
      <c r="R4212" t="str">
        <f t="shared" si="263"/>
        <v>Profit</v>
      </c>
    </row>
    <row r="4213" spans="1:18">
      <c r="A4213">
        <v>3729</v>
      </c>
      <c r="B4213" t="s">
        <v>47</v>
      </c>
      <c r="C4213">
        <v>57</v>
      </c>
      <c r="D4213" t="s">
        <v>24</v>
      </c>
      <c r="E4213" t="s">
        <v>59</v>
      </c>
      <c r="F4213" t="s">
        <v>36</v>
      </c>
      <c r="G4213">
        <v>2808.2</v>
      </c>
      <c r="H4213">
        <v>568.04999999999995</v>
      </c>
      <c r="I4213">
        <v>4180.12</v>
      </c>
      <c r="J4213">
        <v>3612.07</v>
      </c>
      <c r="K4213" s="1">
        <f t="shared" si="260"/>
        <v>6.3587184226740616</v>
      </c>
      <c r="L4213" t="s">
        <v>19</v>
      </c>
      <c r="M4213" s="2" t="s">
        <v>351</v>
      </c>
      <c r="N4213" s="3" t="str">
        <f t="shared" si="261"/>
        <v>Aug</v>
      </c>
      <c r="O4213" t="s">
        <v>51</v>
      </c>
      <c r="P4213" t="s">
        <v>39</v>
      </c>
      <c r="Q4213" t="str">
        <f t="shared" si="262"/>
        <v>Senior</v>
      </c>
      <c r="R4213" t="str">
        <f t="shared" si="263"/>
        <v>Profit</v>
      </c>
    </row>
    <row r="4214" spans="1:18">
      <c r="A4214">
        <v>1166</v>
      </c>
      <c r="B4214" t="s">
        <v>15</v>
      </c>
      <c r="C4214">
        <v>48</v>
      </c>
      <c r="D4214" t="s">
        <v>24</v>
      </c>
      <c r="E4214" t="s">
        <v>59</v>
      </c>
      <c r="F4214" t="s">
        <v>36</v>
      </c>
      <c r="G4214">
        <v>3247.26</v>
      </c>
      <c r="H4214">
        <v>1889.93</v>
      </c>
      <c r="I4214">
        <v>4179.05</v>
      </c>
      <c r="J4214">
        <v>2289.12</v>
      </c>
      <c r="K4214" s="1">
        <f t="shared" si="260"/>
        <v>1.21121946315472</v>
      </c>
      <c r="L4214" t="s">
        <v>54</v>
      </c>
      <c r="M4214" s="2" t="s">
        <v>200</v>
      </c>
      <c r="N4214" s="3" t="str">
        <f t="shared" si="261"/>
        <v>Oct</v>
      </c>
      <c r="O4214" t="s">
        <v>28</v>
      </c>
      <c r="P4214" t="s">
        <v>22</v>
      </c>
      <c r="Q4214" t="str">
        <f t="shared" si="262"/>
        <v>Senior</v>
      </c>
      <c r="R4214" t="str">
        <f t="shared" si="263"/>
        <v>Profit</v>
      </c>
    </row>
    <row r="4215" spans="1:18">
      <c r="A4215">
        <v>7617</v>
      </c>
      <c r="B4215" t="s">
        <v>15</v>
      </c>
      <c r="C4215">
        <v>54</v>
      </c>
      <c r="D4215" t="s">
        <v>24</v>
      </c>
      <c r="E4215" t="s">
        <v>17</v>
      </c>
      <c r="F4215" t="s">
        <v>49</v>
      </c>
      <c r="G4215">
        <v>3082.51</v>
      </c>
      <c r="H4215">
        <v>437.66</v>
      </c>
      <c r="I4215">
        <v>4178.6899999999996</v>
      </c>
      <c r="J4215">
        <v>3741.03</v>
      </c>
      <c r="K4215" s="1">
        <f t="shared" si="260"/>
        <v>8.5477996618379564</v>
      </c>
      <c r="L4215" t="s">
        <v>37</v>
      </c>
      <c r="M4215" s="2" t="s">
        <v>305</v>
      </c>
      <c r="N4215" s="3" t="str">
        <f t="shared" si="261"/>
        <v>Jul</v>
      </c>
      <c r="O4215" t="s">
        <v>21</v>
      </c>
      <c r="P4215" t="s">
        <v>39</v>
      </c>
      <c r="Q4215" t="str">
        <f t="shared" si="262"/>
        <v>Senior</v>
      </c>
      <c r="R4215" t="str">
        <f t="shared" si="263"/>
        <v>Profit</v>
      </c>
    </row>
    <row r="4216" spans="1:18">
      <c r="A4216">
        <v>637</v>
      </c>
      <c r="B4216" t="s">
        <v>52</v>
      </c>
      <c r="C4216">
        <v>20</v>
      </c>
      <c r="D4216" t="s">
        <v>16</v>
      </c>
      <c r="E4216" t="s">
        <v>59</v>
      </c>
      <c r="F4216" t="s">
        <v>42</v>
      </c>
      <c r="G4216">
        <v>2420.06</v>
      </c>
      <c r="H4216">
        <v>519.15</v>
      </c>
      <c r="I4216">
        <v>4178.68</v>
      </c>
      <c r="J4216">
        <v>3659.53</v>
      </c>
      <c r="K4216" s="1">
        <f t="shared" si="260"/>
        <v>7.0490802272946169</v>
      </c>
      <c r="L4216" t="s">
        <v>19</v>
      </c>
      <c r="M4216" s="2" t="s">
        <v>347</v>
      </c>
      <c r="N4216" s="3" t="str">
        <f t="shared" si="261"/>
        <v>Dec</v>
      </c>
      <c r="O4216" t="s">
        <v>28</v>
      </c>
      <c r="P4216" t="s">
        <v>22</v>
      </c>
      <c r="Q4216" t="str">
        <f t="shared" si="262"/>
        <v>Young</v>
      </c>
      <c r="R4216" t="str">
        <f t="shared" si="263"/>
        <v>Profit</v>
      </c>
    </row>
    <row r="4217" spans="1:18">
      <c r="A4217">
        <v>9239</v>
      </c>
      <c r="B4217" t="s">
        <v>52</v>
      </c>
      <c r="C4217">
        <v>45</v>
      </c>
      <c r="D4217" t="s">
        <v>16</v>
      </c>
      <c r="E4217" t="s">
        <v>30</v>
      </c>
      <c r="F4217" t="s">
        <v>36</v>
      </c>
      <c r="G4217">
        <v>2334.15</v>
      </c>
      <c r="H4217">
        <v>365.29</v>
      </c>
      <c r="I4217">
        <v>4177.41</v>
      </c>
      <c r="J4217">
        <v>3812.12</v>
      </c>
      <c r="K4217" s="1">
        <f t="shared" si="260"/>
        <v>10.435872868132169</v>
      </c>
      <c r="L4217" t="s">
        <v>31</v>
      </c>
      <c r="M4217" s="2" t="s">
        <v>246</v>
      </c>
      <c r="N4217" s="3" t="str">
        <f t="shared" si="261"/>
        <v>Jul</v>
      </c>
      <c r="O4217" t="s">
        <v>51</v>
      </c>
      <c r="P4217" t="s">
        <v>39</v>
      </c>
      <c r="Q4217" t="str">
        <f t="shared" si="262"/>
        <v>Senior</v>
      </c>
      <c r="R4217" t="str">
        <f t="shared" si="263"/>
        <v>Profit</v>
      </c>
    </row>
    <row r="4218" spans="1:18">
      <c r="A4218">
        <v>2250</v>
      </c>
      <c r="B4218" t="s">
        <v>34</v>
      </c>
      <c r="C4218">
        <v>31</v>
      </c>
      <c r="D4218" t="s">
        <v>16</v>
      </c>
      <c r="E4218" t="s">
        <v>53</v>
      </c>
      <c r="F4218" t="s">
        <v>49</v>
      </c>
      <c r="G4218">
        <v>2587.63</v>
      </c>
      <c r="H4218">
        <v>557.66</v>
      </c>
      <c r="I4218">
        <v>4176.6099999999997</v>
      </c>
      <c r="J4218">
        <v>3618.95</v>
      </c>
      <c r="K4218" s="1">
        <f t="shared" si="260"/>
        <v>6.4895276691891119</v>
      </c>
      <c r="L4218" t="s">
        <v>26</v>
      </c>
      <c r="M4218" s="2" t="s">
        <v>415</v>
      </c>
      <c r="N4218" s="3" t="str">
        <f t="shared" si="261"/>
        <v>Aug</v>
      </c>
      <c r="O4218" t="s">
        <v>28</v>
      </c>
      <c r="P4218" t="s">
        <v>39</v>
      </c>
      <c r="Q4218" t="str">
        <f t="shared" si="262"/>
        <v>Adult</v>
      </c>
      <c r="R4218" t="str">
        <f t="shared" si="263"/>
        <v>Profit</v>
      </c>
    </row>
    <row r="4219" spans="1:18">
      <c r="A4219">
        <v>2227</v>
      </c>
      <c r="B4219" t="s">
        <v>52</v>
      </c>
      <c r="C4219">
        <v>34</v>
      </c>
      <c r="D4219" t="s">
        <v>16</v>
      </c>
      <c r="E4219" t="s">
        <v>35</v>
      </c>
      <c r="F4219" t="s">
        <v>25</v>
      </c>
      <c r="G4219">
        <v>2489.11</v>
      </c>
      <c r="H4219">
        <v>856.04</v>
      </c>
      <c r="I4219">
        <v>4176.01</v>
      </c>
      <c r="J4219">
        <v>3319.97</v>
      </c>
      <c r="K4219" s="1">
        <f t="shared" si="260"/>
        <v>3.8782883977384235</v>
      </c>
      <c r="L4219" t="s">
        <v>19</v>
      </c>
      <c r="M4219" s="2" t="s">
        <v>323</v>
      </c>
      <c r="N4219" s="3" t="str">
        <f t="shared" si="261"/>
        <v>Nov</v>
      </c>
      <c r="O4219" t="s">
        <v>56</v>
      </c>
      <c r="P4219" t="s">
        <v>22</v>
      </c>
      <c r="Q4219" t="str">
        <f t="shared" si="262"/>
        <v>Adult</v>
      </c>
      <c r="R4219" t="str">
        <f t="shared" si="263"/>
        <v>Profit</v>
      </c>
    </row>
    <row r="4220" spans="1:18">
      <c r="A4220">
        <v>5432</v>
      </c>
      <c r="B4220" t="s">
        <v>29</v>
      </c>
      <c r="C4220">
        <v>43</v>
      </c>
      <c r="D4220" t="s">
        <v>24</v>
      </c>
      <c r="E4220" t="s">
        <v>53</v>
      </c>
      <c r="F4220" t="s">
        <v>36</v>
      </c>
      <c r="G4220">
        <v>2573.1999999999998</v>
      </c>
      <c r="H4220">
        <v>1361.75</v>
      </c>
      <c r="I4220">
        <v>4175.08</v>
      </c>
      <c r="J4220">
        <v>2813.33</v>
      </c>
      <c r="K4220" s="1">
        <f t="shared" si="260"/>
        <v>2.0659665871121717</v>
      </c>
      <c r="L4220" t="s">
        <v>31</v>
      </c>
      <c r="M4220" s="2" t="s">
        <v>151</v>
      </c>
      <c r="N4220" s="3" t="str">
        <f t="shared" si="261"/>
        <v>May</v>
      </c>
      <c r="O4220" t="s">
        <v>56</v>
      </c>
      <c r="P4220" t="s">
        <v>39</v>
      </c>
      <c r="Q4220" t="str">
        <f t="shared" si="262"/>
        <v>Senior</v>
      </c>
      <c r="R4220" t="str">
        <f t="shared" si="263"/>
        <v>Profit</v>
      </c>
    </row>
    <row r="4221" spans="1:18">
      <c r="A4221">
        <v>9767</v>
      </c>
      <c r="B4221" t="s">
        <v>34</v>
      </c>
      <c r="C4221">
        <v>56</v>
      </c>
      <c r="D4221" t="s">
        <v>16</v>
      </c>
      <c r="E4221" t="s">
        <v>30</v>
      </c>
      <c r="F4221" t="s">
        <v>42</v>
      </c>
      <c r="G4221">
        <v>2891.91</v>
      </c>
      <c r="H4221">
        <v>1472.37</v>
      </c>
      <c r="I4221">
        <v>4174.58</v>
      </c>
      <c r="J4221">
        <v>2702.21</v>
      </c>
      <c r="K4221" s="1">
        <f t="shared" si="260"/>
        <v>1.8352791757506606</v>
      </c>
      <c r="L4221" t="s">
        <v>54</v>
      </c>
      <c r="M4221" s="2" t="s">
        <v>257</v>
      </c>
      <c r="N4221" s="3" t="str">
        <f t="shared" si="261"/>
        <v>Feb</v>
      </c>
      <c r="O4221" t="s">
        <v>33</v>
      </c>
      <c r="P4221" t="s">
        <v>39</v>
      </c>
      <c r="Q4221" t="str">
        <f t="shared" si="262"/>
        <v>Senior</v>
      </c>
      <c r="R4221" t="str">
        <f t="shared" si="263"/>
        <v>Profit</v>
      </c>
    </row>
    <row r="4222" spans="1:18">
      <c r="A4222">
        <v>7976</v>
      </c>
      <c r="B4222" t="s">
        <v>84</v>
      </c>
      <c r="C4222">
        <v>30</v>
      </c>
      <c r="D4222" t="s">
        <v>16</v>
      </c>
      <c r="E4222" t="s">
        <v>17</v>
      </c>
      <c r="F4222" t="s">
        <v>36</v>
      </c>
      <c r="G4222">
        <v>3459.72</v>
      </c>
      <c r="H4222">
        <v>542.27</v>
      </c>
      <c r="I4222">
        <v>4173.87</v>
      </c>
      <c r="J4222">
        <v>3631.6</v>
      </c>
      <c r="K4222" s="1">
        <f t="shared" si="260"/>
        <v>6.6970328434174862</v>
      </c>
      <c r="L4222" t="s">
        <v>26</v>
      </c>
      <c r="M4222" s="2" t="s">
        <v>113</v>
      </c>
      <c r="N4222" s="3" t="str">
        <f t="shared" si="261"/>
        <v>Oct</v>
      </c>
      <c r="O4222" t="s">
        <v>51</v>
      </c>
      <c r="P4222" t="s">
        <v>22</v>
      </c>
      <c r="Q4222" t="str">
        <f t="shared" si="262"/>
        <v>Adult</v>
      </c>
      <c r="R4222" t="str">
        <f t="shared" si="263"/>
        <v>Profit</v>
      </c>
    </row>
    <row r="4223" spans="1:18">
      <c r="A4223">
        <v>320</v>
      </c>
      <c r="B4223" t="s">
        <v>52</v>
      </c>
      <c r="C4223">
        <v>33</v>
      </c>
      <c r="D4223" t="s">
        <v>24</v>
      </c>
      <c r="E4223" t="s">
        <v>41</v>
      </c>
      <c r="F4223" t="s">
        <v>42</v>
      </c>
      <c r="G4223">
        <v>3457.62</v>
      </c>
      <c r="H4223">
        <v>135.91999999999999</v>
      </c>
      <c r="I4223">
        <v>4168.8599999999997</v>
      </c>
      <c r="J4223">
        <v>4032.94</v>
      </c>
      <c r="K4223" s="1">
        <f t="shared" si="260"/>
        <v>29.67142436727487</v>
      </c>
      <c r="L4223" t="s">
        <v>31</v>
      </c>
      <c r="M4223" s="2" t="s">
        <v>201</v>
      </c>
      <c r="N4223" s="3" t="str">
        <f t="shared" si="261"/>
        <v>Oct</v>
      </c>
      <c r="O4223" t="s">
        <v>51</v>
      </c>
      <c r="P4223" t="s">
        <v>22</v>
      </c>
      <c r="Q4223" t="str">
        <f t="shared" si="262"/>
        <v>Adult</v>
      </c>
      <c r="R4223" t="str">
        <f t="shared" si="263"/>
        <v>Profit</v>
      </c>
    </row>
    <row r="4224" spans="1:18">
      <c r="A4224">
        <v>6372</v>
      </c>
      <c r="B4224" t="s">
        <v>92</v>
      </c>
      <c r="C4224">
        <v>51</v>
      </c>
      <c r="D4224" t="s">
        <v>16</v>
      </c>
      <c r="E4224" t="s">
        <v>59</v>
      </c>
      <c r="F4224" t="s">
        <v>36</v>
      </c>
      <c r="G4224">
        <v>3360.57</v>
      </c>
      <c r="H4224">
        <v>1145.1500000000001</v>
      </c>
      <c r="I4224">
        <v>4168.43</v>
      </c>
      <c r="J4224">
        <v>3023.28</v>
      </c>
      <c r="K4224" s="1">
        <f t="shared" si="260"/>
        <v>2.6400733528358731</v>
      </c>
      <c r="L4224" t="s">
        <v>37</v>
      </c>
      <c r="M4224" s="2" t="s">
        <v>293</v>
      </c>
      <c r="N4224" s="3" t="str">
        <f t="shared" si="261"/>
        <v>Jul</v>
      </c>
      <c r="O4224" t="s">
        <v>56</v>
      </c>
      <c r="P4224" t="s">
        <v>22</v>
      </c>
      <c r="Q4224" t="str">
        <f t="shared" si="262"/>
        <v>Senior</v>
      </c>
      <c r="R4224" t="str">
        <f t="shared" si="263"/>
        <v>Profit</v>
      </c>
    </row>
    <row r="4225" spans="1:18">
      <c r="A4225">
        <v>2011</v>
      </c>
      <c r="B4225" t="s">
        <v>92</v>
      </c>
      <c r="C4225">
        <v>22</v>
      </c>
      <c r="D4225" t="s">
        <v>24</v>
      </c>
      <c r="E4225" t="s">
        <v>41</v>
      </c>
      <c r="F4225" t="s">
        <v>36</v>
      </c>
      <c r="G4225">
        <v>2691.84</v>
      </c>
      <c r="H4225">
        <v>952.61</v>
      </c>
      <c r="I4225">
        <v>4167.9399999999996</v>
      </c>
      <c r="J4225">
        <v>3215.33</v>
      </c>
      <c r="K4225" s="1">
        <f t="shared" si="260"/>
        <v>3.3752847440190634</v>
      </c>
      <c r="L4225" t="s">
        <v>54</v>
      </c>
      <c r="M4225" s="2" t="s">
        <v>304</v>
      </c>
      <c r="N4225" s="3" t="str">
        <f t="shared" si="261"/>
        <v>Feb</v>
      </c>
      <c r="O4225" t="s">
        <v>21</v>
      </c>
      <c r="P4225" t="s">
        <v>22</v>
      </c>
      <c r="Q4225" t="str">
        <f t="shared" si="262"/>
        <v>Young</v>
      </c>
      <c r="R4225" t="str">
        <f t="shared" si="263"/>
        <v>Profit</v>
      </c>
    </row>
    <row r="4226" spans="1:18">
      <c r="A4226">
        <v>5109</v>
      </c>
      <c r="B4226" t="s">
        <v>52</v>
      </c>
      <c r="C4226">
        <v>45</v>
      </c>
      <c r="D4226" t="s">
        <v>16</v>
      </c>
      <c r="E4226" t="s">
        <v>35</v>
      </c>
      <c r="F4226" t="s">
        <v>36</v>
      </c>
      <c r="G4226">
        <v>3135.46</v>
      </c>
      <c r="H4226">
        <v>1522.1</v>
      </c>
      <c r="I4226">
        <v>4167.0600000000004</v>
      </c>
      <c r="J4226">
        <v>2644.96</v>
      </c>
      <c r="K4226" s="1">
        <f t="shared" ref="K4226:K4289" si="264">J4226/H4226</f>
        <v>1.7377044872216019</v>
      </c>
      <c r="L4226" t="s">
        <v>37</v>
      </c>
      <c r="M4226" s="2" t="s">
        <v>106</v>
      </c>
      <c r="N4226" s="3" t="str">
        <f t="shared" ref="N4226:N4289" si="265">TEXT(M4226,"MMM")</f>
        <v>Sep</v>
      </c>
      <c r="O4226" t="s">
        <v>28</v>
      </c>
      <c r="P4226" t="s">
        <v>22</v>
      </c>
      <c r="Q4226" t="str">
        <f t="shared" ref="Q4226:Q4289" si="266">IF(C4226&gt;=18,IF(C4226&lt;=25,"Young",IF(C4226&lt;=40,"Adult",IF(C4226&lt;=60,"Senior",""))),"")</f>
        <v>Senior</v>
      </c>
      <c r="R4226" t="str">
        <f t="shared" ref="R4226:R4289" si="267">IF(J4226&gt;0,"Profit","Loss")</f>
        <v>Profit</v>
      </c>
    </row>
    <row r="4227" spans="1:18">
      <c r="A4227">
        <v>7490</v>
      </c>
      <c r="B4227" t="s">
        <v>34</v>
      </c>
      <c r="C4227">
        <v>56</v>
      </c>
      <c r="D4227" t="s">
        <v>16</v>
      </c>
      <c r="E4227" t="s">
        <v>59</v>
      </c>
      <c r="F4227" t="s">
        <v>25</v>
      </c>
      <c r="G4227">
        <v>3194.8</v>
      </c>
      <c r="H4227">
        <v>741.03</v>
      </c>
      <c r="I4227">
        <v>4166.38</v>
      </c>
      <c r="J4227">
        <v>3425.35</v>
      </c>
      <c r="K4227" s="1">
        <f t="shared" si="264"/>
        <v>4.6224174459873417</v>
      </c>
      <c r="L4227" t="s">
        <v>19</v>
      </c>
      <c r="M4227" s="2" t="s">
        <v>146</v>
      </c>
      <c r="N4227" s="3" t="str">
        <f t="shared" si="265"/>
        <v>Apr</v>
      </c>
      <c r="O4227" t="s">
        <v>28</v>
      </c>
      <c r="P4227" t="s">
        <v>22</v>
      </c>
      <c r="Q4227" t="str">
        <f t="shared" si="266"/>
        <v>Senior</v>
      </c>
      <c r="R4227" t="str">
        <f t="shared" si="267"/>
        <v>Profit</v>
      </c>
    </row>
    <row r="4228" spans="1:18">
      <c r="A4228">
        <v>9752</v>
      </c>
      <c r="B4228" t="s">
        <v>47</v>
      </c>
      <c r="C4228">
        <v>57</v>
      </c>
      <c r="D4228" t="s">
        <v>16</v>
      </c>
      <c r="E4228" t="s">
        <v>41</v>
      </c>
      <c r="F4228" t="s">
        <v>25</v>
      </c>
      <c r="G4228">
        <v>2857.72</v>
      </c>
      <c r="H4228">
        <v>558.84</v>
      </c>
      <c r="I4228">
        <v>4166.38</v>
      </c>
      <c r="J4228">
        <v>3607.54</v>
      </c>
      <c r="K4228" s="1">
        <f t="shared" si="264"/>
        <v>6.4554076300909022</v>
      </c>
      <c r="L4228" t="s">
        <v>26</v>
      </c>
      <c r="M4228" s="2" t="s">
        <v>221</v>
      </c>
      <c r="N4228" s="3" t="str">
        <f t="shared" si="265"/>
        <v>Dec</v>
      </c>
      <c r="O4228" t="s">
        <v>56</v>
      </c>
      <c r="P4228" t="s">
        <v>22</v>
      </c>
      <c r="Q4228" t="str">
        <f t="shared" si="266"/>
        <v>Senior</v>
      </c>
      <c r="R4228" t="str">
        <f t="shared" si="267"/>
        <v>Profit</v>
      </c>
    </row>
    <row r="4229" spans="1:18">
      <c r="A4229">
        <v>931</v>
      </c>
      <c r="B4229" t="s">
        <v>40</v>
      </c>
      <c r="C4229">
        <v>19</v>
      </c>
      <c r="D4229" t="s">
        <v>24</v>
      </c>
      <c r="E4229" t="s">
        <v>57</v>
      </c>
      <c r="F4229" t="s">
        <v>25</v>
      </c>
      <c r="G4229">
        <v>3187.68</v>
      </c>
      <c r="H4229">
        <v>95.27</v>
      </c>
      <c r="I4229">
        <v>4164.2700000000004</v>
      </c>
      <c r="J4229">
        <v>4069</v>
      </c>
      <c r="K4229" s="1">
        <f t="shared" si="264"/>
        <v>42.710192085651308</v>
      </c>
      <c r="L4229" t="s">
        <v>54</v>
      </c>
      <c r="M4229" s="2" t="s">
        <v>308</v>
      </c>
      <c r="N4229" s="3" t="str">
        <f t="shared" si="265"/>
        <v>Jul</v>
      </c>
      <c r="O4229" t="s">
        <v>21</v>
      </c>
      <c r="P4229" t="s">
        <v>22</v>
      </c>
      <c r="Q4229" t="str">
        <f t="shared" si="266"/>
        <v>Young</v>
      </c>
      <c r="R4229" t="str">
        <f t="shared" si="267"/>
        <v>Profit</v>
      </c>
    </row>
    <row r="4230" spans="1:18">
      <c r="A4230">
        <v>7458</v>
      </c>
      <c r="B4230" t="s">
        <v>40</v>
      </c>
      <c r="C4230">
        <v>41</v>
      </c>
      <c r="D4230" t="s">
        <v>16</v>
      </c>
      <c r="E4230" t="s">
        <v>53</v>
      </c>
      <c r="F4230" t="s">
        <v>18</v>
      </c>
      <c r="G4230">
        <v>2444.29</v>
      </c>
      <c r="H4230">
        <v>1579.37</v>
      </c>
      <c r="I4230">
        <v>4161.53</v>
      </c>
      <c r="J4230">
        <v>2582.16</v>
      </c>
      <c r="K4230" s="1">
        <f t="shared" si="264"/>
        <v>1.6349303836339806</v>
      </c>
      <c r="L4230" t="s">
        <v>54</v>
      </c>
      <c r="M4230" s="2" t="s">
        <v>97</v>
      </c>
      <c r="N4230" s="3" t="str">
        <f t="shared" si="265"/>
        <v>Jun</v>
      </c>
      <c r="O4230" t="s">
        <v>33</v>
      </c>
      <c r="P4230" t="s">
        <v>22</v>
      </c>
      <c r="Q4230" t="str">
        <f t="shared" si="266"/>
        <v>Senior</v>
      </c>
      <c r="R4230" t="str">
        <f t="shared" si="267"/>
        <v>Profit</v>
      </c>
    </row>
    <row r="4231" spans="1:18">
      <c r="A4231">
        <v>6465</v>
      </c>
      <c r="B4231" t="s">
        <v>52</v>
      </c>
      <c r="C4231">
        <v>50</v>
      </c>
      <c r="D4231" t="s">
        <v>16</v>
      </c>
      <c r="E4231" t="s">
        <v>35</v>
      </c>
      <c r="F4231" t="s">
        <v>42</v>
      </c>
      <c r="G4231">
        <v>3570.61</v>
      </c>
      <c r="H4231">
        <v>542.9</v>
      </c>
      <c r="I4231">
        <v>4160.66</v>
      </c>
      <c r="J4231">
        <v>3617.76</v>
      </c>
      <c r="K4231" s="1">
        <f t="shared" si="264"/>
        <v>6.6637686498434343</v>
      </c>
      <c r="L4231" t="s">
        <v>54</v>
      </c>
      <c r="M4231" s="2" t="s">
        <v>284</v>
      </c>
      <c r="N4231" s="3" t="str">
        <f t="shared" si="265"/>
        <v>Apr</v>
      </c>
      <c r="O4231" t="s">
        <v>33</v>
      </c>
      <c r="P4231" t="s">
        <v>22</v>
      </c>
      <c r="Q4231" t="str">
        <f t="shared" si="266"/>
        <v>Senior</v>
      </c>
      <c r="R4231" t="str">
        <f t="shared" si="267"/>
        <v>Profit</v>
      </c>
    </row>
    <row r="4232" spans="1:18">
      <c r="A4232">
        <v>9768</v>
      </c>
      <c r="B4232" t="s">
        <v>29</v>
      </c>
      <c r="C4232">
        <v>47</v>
      </c>
      <c r="D4232" t="s">
        <v>24</v>
      </c>
      <c r="E4232" t="s">
        <v>30</v>
      </c>
      <c r="F4232" t="s">
        <v>25</v>
      </c>
      <c r="G4232">
        <v>3104.77</v>
      </c>
      <c r="H4232">
        <v>210.95</v>
      </c>
      <c r="I4232">
        <v>4159.5600000000004</v>
      </c>
      <c r="J4232">
        <v>3948.61</v>
      </c>
      <c r="K4232" s="1">
        <f t="shared" si="264"/>
        <v>18.718227068025602</v>
      </c>
      <c r="L4232" t="s">
        <v>54</v>
      </c>
      <c r="M4232" s="2" t="s">
        <v>407</v>
      </c>
      <c r="N4232" s="3" t="str">
        <f t="shared" si="265"/>
        <v>Dec</v>
      </c>
      <c r="O4232" t="s">
        <v>51</v>
      </c>
      <c r="P4232" t="s">
        <v>39</v>
      </c>
      <c r="Q4232" t="str">
        <f t="shared" si="266"/>
        <v>Senior</v>
      </c>
      <c r="R4232" t="str">
        <f t="shared" si="267"/>
        <v>Profit</v>
      </c>
    </row>
    <row r="4233" spans="1:18">
      <c r="A4233">
        <v>6805</v>
      </c>
      <c r="B4233" t="s">
        <v>40</v>
      </c>
      <c r="C4233">
        <v>39</v>
      </c>
      <c r="D4233" t="s">
        <v>24</v>
      </c>
      <c r="E4233" t="s">
        <v>66</v>
      </c>
      <c r="F4233" t="s">
        <v>42</v>
      </c>
      <c r="G4233">
        <v>2323.52</v>
      </c>
      <c r="H4233">
        <v>1316.21</v>
      </c>
      <c r="I4233">
        <v>4158.84</v>
      </c>
      <c r="J4233">
        <v>2842.63</v>
      </c>
      <c r="K4233" s="1">
        <f t="shared" si="264"/>
        <v>2.1597085571451364</v>
      </c>
      <c r="L4233" t="s">
        <v>26</v>
      </c>
      <c r="M4233" s="2" t="s">
        <v>78</v>
      </c>
      <c r="N4233" s="3" t="str">
        <f t="shared" si="265"/>
        <v>Dec</v>
      </c>
      <c r="O4233" t="s">
        <v>21</v>
      </c>
      <c r="P4233" t="s">
        <v>22</v>
      </c>
      <c r="Q4233" t="str">
        <f t="shared" si="266"/>
        <v>Adult</v>
      </c>
      <c r="R4233" t="str">
        <f t="shared" si="267"/>
        <v>Profit</v>
      </c>
    </row>
    <row r="4234" spans="1:18">
      <c r="A4234">
        <v>4395</v>
      </c>
      <c r="B4234" t="s">
        <v>47</v>
      </c>
      <c r="C4234">
        <v>50</v>
      </c>
      <c r="D4234" t="s">
        <v>24</v>
      </c>
      <c r="E4234" t="s">
        <v>53</v>
      </c>
      <c r="F4234" t="s">
        <v>18</v>
      </c>
      <c r="G4234">
        <v>3232.29</v>
      </c>
      <c r="H4234">
        <v>274.31</v>
      </c>
      <c r="I4234">
        <v>4158.1099999999997</v>
      </c>
      <c r="J4234">
        <v>3883.8</v>
      </c>
      <c r="K4234" s="1">
        <f t="shared" si="264"/>
        <v>14.158433888666108</v>
      </c>
      <c r="L4234" t="s">
        <v>26</v>
      </c>
      <c r="M4234" s="2" t="s">
        <v>378</v>
      </c>
      <c r="N4234" s="3" t="str">
        <f t="shared" si="265"/>
        <v>Jun</v>
      </c>
      <c r="O4234" t="s">
        <v>33</v>
      </c>
      <c r="P4234" t="s">
        <v>22</v>
      </c>
      <c r="Q4234" t="str">
        <f t="shared" si="266"/>
        <v>Senior</v>
      </c>
      <c r="R4234" t="str">
        <f t="shared" si="267"/>
        <v>Profit</v>
      </c>
    </row>
    <row r="4235" spans="1:18">
      <c r="A4235">
        <v>4002</v>
      </c>
      <c r="B4235" t="s">
        <v>15</v>
      </c>
      <c r="C4235">
        <v>38</v>
      </c>
      <c r="D4235" t="s">
        <v>16</v>
      </c>
      <c r="E4235" t="s">
        <v>66</v>
      </c>
      <c r="F4235" t="s">
        <v>42</v>
      </c>
      <c r="G4235">
        <v>2726.06</v>
      </c>
      <c r="H4235">
        <v>1772.02</v>
      </c>
      <c r="I4235">
        <v>4157.84</v>
      </c>
      <c r="J4235">
        <v>2385.8200000000002</v>
      </c>
      <c r="K4235" s="1">
        <f t="shared" si="264"/>
        <v>1.3463843523210801</v>
      </c>
      <c r="L4235" t="s">
        <v>31</v>
      </c>
      <c r="M4235" s="2" t="s">
        <v>301</v>
      </c>
      <c r="N4235" s="3" t="str">
        <f t="shared" si="265"/>
        <v>Mar</v>
      </c>
      <c r="O4235" t="s">
        <v>21</v>
      </c>
      <c r="P4235" t="s">
        <v>39</v>
      </c>
      <c r="Q4235" t="str">
        <f t="shared" si="266"/>
        <v>Adult</v>
      </c>
      <c r="R4235" t="str">
        <f t="shared" si="267"/>
        <v>Profit</v>
      </c>
    </row>
    <row r="4236" spans="1:18">
      <c r="A4236">
        <v>9782</v>
      </c>
      <c r="B4236" t="s">
        <v>47</v>
      </c>
      <c r="C4236">
        <v>21</v>
      </c>
      <c r="D4236" t="s">
        <v>16</v>
      </c>
      <c r="E4236" t="s">
        <v>35</v>
      </c>
      <c r="F4236" t="s">
        <v>42</v>
      </c>
      <c r="G4236">
        <v>2401.0300000000002</v>
      </c>
      <c r="H4236">
        <v>1479.44</v>
      </c>
      <c r="I4236">
        <v>4157.2700000000004</v>
      </c>
      <c r="J4236">
        <v>2677.83</v>
      </c>
      <c r="K4236" s="1">
        <f t="shared" si="264"/>
        <v>1.8100294706105011</v>
      </c>
      <c r="L4236" t="s">
        <v>31</v>
      </c>
      <c r="M4236" s="2" t="s">
        <v>208</v>
      </c>
      <c r="N4236" s="3" t="str">
        <f t="shared" si="265"/>
        <v>Jun</v>
      </c>
      <c r="O4236" t="s">
        <v>51</v>
      </c>
      <c r="P4236" t="s">
        <v>39</v>
      </c>
      <c r="Q4236" t="str">
        <f t="shared" si="266"/>
        <v>Young</v>
      </c>
      <c r="R4236" t="str">
        <f t="shared" si="267"/>
        <v>Profit</v>
      </c>
    </row>
    <row r="4237" spans="1:18">
      <c r="A4237">
        <v>1667</v>
      </c>
      <c r="B4237" t="s">
        <v>40</v>
      </c>
      <c r="C4237">
        <v>47</v>
      </c>
      <c r="D4237" t="s">
        <v>24</v>
      </c>
      <c r="E4237" t="s">
        <v>66</v>
      </c>
      <c r="F4237" t="s">
        <v>49</v>
      </c>
      <c r="G4237">
        <v>3446.49</v>
      </c>
      <c r="H4237">
        <v>1647.56</v>
      </c>
      <c r="I4237">
        <v>4156.6499999999996</v>
      </c>
      <c r="J4237">
        <v>2509.09</v>
      </c>
      <c r="K4237" s="1">
        <f t="shared" si="264"/>
        <v>1.5229126708587246</v>
      </c>
      <c r="L4237" t="s">
        <v>31</v>
      </c>
      <c r="M4237" s="2" t="s">
        <v>382</v>
      </c>
      <c r="N4237" s="3" t="str">
        <f t="shared" si="265"/>
        <v>Jun</v>
      </c>
      <c r="O4237" t="s">
        <v>33</v>
      </c>
      <c r="P4237" t="s">
        <v>39</v>
      </c>
      <c r="Q4237" t="str">
        <f t="shared" si="266"/>
        <v>Senior</v>
      </c>
      <c r="R4237" t="str">
        <f t="shared" si="267"/>
        <v>Profit</v>
      </c>
    </row>
    <row r="4238" spans="1:18">
      <c r="A4238">
        <v>1483</v>
      </c>
      <c r="B4238" t="s">
        <v>47</v>
      </c>
      <c r="C4238">
        <v>27</v>
      </c>
      <c r="D4238" t="s">
        <v>24</v>
      </c>
      <c r="E4238" t="s">
        <v>35</v>
      </c>
      <c r="F4238" t="s">
        <v>36</v>
      </c>
      <c r="G4238">
        <v>2336.1</v>
      </c>
      <c r="H4238">
        <v>1009.67</v>
      </c>
      <c r="I4238">
        <v>4155.5600000000004</v>
      </c>
      <c r="J4238">
        <v>3145.89</v>
      </c>
      <c r="K4238" s="1">
        <f t="shared" si="264"/>
        <v>3.1157605950459062</v>
      </c>
      <c r="L4238" t="s">
        <v>37</v>
      </c>
      <c r="M4238" s="2" t="s">
        <v>181</v>
      </c>
      <c r="N4238" s="3" t="str">
        <f t="shared" si="265"/>
        <v>Aug</v>
      </c>
      <c r="O4238" t="s">
        <v>28</v>
      </c>
      <c r="P4238" t="s">
        <v>39</v>
      </c>
      <c r="Q4238" t="str">
        <f t="shared" si="266"/>
        <v>Adult</v>
      </c>
      <c r="R4238" t="str">
        <f t="shared" si="267"/>
        <v>Profit</v>
      </c>
    </row>
    <row r="4239" spans="1:18">
      <c r="A4239">
        <v>4795</v>
      </c>
      <c r="B4239" t="s">
        <v>15</v>
      </c>
      <c r="C4239">
        <v>41</v>
      </c>
      <c r="D4239" t="s">
        <v>24</v>
      </c>
      <c r="E4239" t="s">
        <v>30</v>
      </c>
      <c r="F4239" t="s">
        <v>36</v>
      </c>
      <c r="G4239">
        <v>3188.24</v>
      </c>
      <c r="H4239">
        <v>398.63</v>
      </c>
      <c r="I4239">
        <v>4154.16</v>
      </c>
      <c r="J4239">
        <v>3755.53</v>
      </c>
      <c r="K4239" s="1">
        <f t="shared" si="264"/>
        <v>9.4210922409251694</v>
      </c>
      <c r="L4239" t="s">
        <v>37</v>
      </c>
      <c r="M4239" s="2" t="s">
        <v>65</v>
      </c>
      <c r="N4239" s="3" t="str">
        <f t="shared" si="265"/>
        <v>Dec</v>
      </c>
      <c r="O4239" t="s">
        <v>21</v>
      </c>
      <c r="P4239" t="s">
        <v>39</v>
      </c>
      <c r="Q4239" t="str">
        <f t="shared" si="266"/>
        <v>Senior</v>
      </c>
      <c r="R4239" t="str">
        <f t="shared" si="267"/>
        <v>Profit</v>
      </c>
    </row>
    <row r="4240" spans="1:18">
      <c r="A4240">
        <v>2995</v>
      </c>
      <c r="B4240" t="s">
        <v>84</v>
      </c>
      <c r="C4240">
        <v>28</v>
      </c>
      <c r="D4240" t="s">
        <v>24</v>
      </c>
      <c r="E4240" t="s">
        <v>53</v>
      </c>
      <c r="F4240" t="s">
        <v>49</v>
      </c>
      <c r="G4240">
        <v>2641.53</v>
      </c>
      <c r="H4240">
        <v>1519.81</v>
      </c>
      <c r="I4240">
        <v>4153.09</v>
      </c>
      <c r="J4240">
        <v>2633.28</v>
      </c>
      <c r="K4240" s="1">
        <f t="shared" si="264"/>
        <v>1.7326376323356212</v>
      </c>
      <c r="L4240" t="s">
        <v>26</v>
      </c>
      <c r="M4240" s="2" t="s">
        <v>192</v>
      </c>
      <c r="N4240" s="3" t="str">
        <f t="shared" si="265"/>
        <v>Aug</v>
      </c>
      <c r="O4240" t="s">
        <v>33</v>
      </c>
      <c r="P4240" t="s">
        <v>39</v>
      </c>
      <c r="Q4240" t="str">
        <f t="shared" si="266"/>
        <v>Adult</v>
      </c>
      <c r="R4240" t="str">
        <f t="shared" si="267"/>
        <v>Profit</v>
      </c>
    </row>
    <row r="4241" spans="1:18">
      <c r="A4241">
        <v>8466</v>
      </c>
      <c r="B4241" t="s">
        <v>47</v>
      </c>
      <c r="C4241">
        <v>57</v>
      </c>
      <c r="D4241" t="s">
        <v>24</v>
      </c>
      <c r="E4241" t="s">
        <v>17</v>
      </c>
      <c r="F4241" t="s">
        <v>25</v>
      </c>
      <c r="G4241">
        <v>2702.66</v>
      </c>
      <c r="H4241">
        <v>1075.8800000000001</v>
      </c>
      <c r="I4241">
        <v>4152.74</v>
      </c>
      <c r="J4241">
        <v>3076.86</v>
      </c>
      <c r="K4241" s="1">
        <f t="shared" si="264"/>
        <v>2.8598542588392757</v>
      </c>
      <c r="L4241" t="s">
        <v>26</v>
      </c>
      <c r="M4241" s="2" t="s">
        <v>267</v>
      </c>
      <c r="N4241" s="3" t="str">
        <f t="shared" si="265"/>
        <v>Apr</v>
      </c>
      <c r="O4241" t="s">
        <v>51</v>
      </c>
      <c r="P4241" t="s">
        <v>39</v>
      </c>
      <c r="Q4241" t="str">
        <f t="shared" si="266"/>
        <v>Senior</v>
      </c>
      <c r="R4241" t="str">
        <f t="shared" si="267"/>
        <v>Profit</v>
      </c>
    </row>
    <row r="4242" spans="1:18">
      <c r="A4242">
        <v>9504</v>
      </c>
      <c r="B4242" t="s">
        <v>29</v>
      </c>
      <c r="C4242">
        <v>21</v>
      </c>
      <c r="D4242" t="s">
        <v>16</v>
      </c>
      <c r="E4242" t="s">
        <v>53</v>
      </c>
      <c r="F4242" t="s">
        <v>42</v>
      </c>
      <c r="G4242">
        <v>2903.9</v>
      </c>
      <c r="H4242">
        <v>888.93</v>
      </c>
      <c r="I4242">
        <v>4152.57</v>
      </c>
      <c r="J4242">
        <v>3263.64</v>
      </c>
      <c r="K4242" s="1">
        <f t="shared" si="264"/>
        <v>3.671425196584658</v>
      </c>
      <c r="L4242" t="s">
        <v>31</v>
      </c>
      <c r="M4242" s="2" t="s">
        <v>370</v>
      </c>
      <c r="N4242" s="3" t="str">
        <f t="shared" si="265"/>
        <v>Jul</v>
      </c>
      <c r="O4242" t="s">
        <v>51</v>
      </c>
      <c r="P4242" t="s">
        <v>39</v>
      </c>
      <c r="Q4242" t="str">
        <f t="shared" si="266"/>
        <v>Young</v>
      </c>
      <c r="R4242" t="str">
        <f t="shared" si="267"/>
        <v>Profit</v>
      </c>
    </row>
    <row r="4243" spans="1:18">
      <c r="A4243">
        <v>2385</v>
      </c>
      <c r="B4243" t="s">
        <v>84</v>
      </c>
      <c r="C4243">
        <v>28</v>
      </c>
      <c r="D4243" t="s">
        <v>16</v>
      </c>
      <c r="E4243" t="s">
        <v>17</v>
      </c>
      <c r="F4243" t="s">
        <v>49</v>
      </c>
      <c r="G4243">
        <v>3039.95</v>
      </c>
      <c r="H4243">
        <v>1832.35</v>
      </c>
      <c r="I4243">
        <v>4152.42</v>
      </c>
      <c r="J4243">
        <v>2320.0700000000002</v>
      </c>
      <c r="K4243" s="1">
        <f t="shared" si="264"/>
        <v>1.2661718558135728</v>
      </c>
      <c r="L4243" t="s">
        <v>54</v>
      </c>
      <c r="M4243" s="2" t="s">
        <v>417</v>
      </c>
      <c r="N4243" s="3" t="str">
        <f t="shared" si="265"/>
        <v>Nov</v>
      </c>
      <c r="O4243" t="s">
        <v>33</v>
      </c>
      <c r="P4243" t="s">
        <v>22</v>
      </c>
      <c r="Q4243" t="str">
        <f t="shared" si="266"/>
        <v>Adult</v>
      </c>
      <c r="R4243" t="str">
        <f t="shared" si="267"/>
        <v>Profit</v>
      </c>
    </row>
    <row r="4244" spans="1:18">
      <c r="A4244">
        <v>6492</v>
      </c>
      <c r="B4244" t="s">
        <v>44</v>
      </c>
      <c r="C4244">
        <v>44</v>
      </c>
      <c r="D4244" t="s">
        <v>24</v>
      </c>
      <c r="E4244" t="s">
        <v>35</v>
      </c>
      <c r="F4244" t="s">
        <v>36</v>
      </c>
      <c r="G4244">
        <v>3513.34</v>
      </c>
      <c r="H4244">
        <v>1860.65</v>
      </c>
      <c r="I4244">
        <v>4152.01</v>
      </c>
      <c r="J4244">
        <v>2291.36</v>
      </c>
      <c r="K4244" s="1">
        <f t="shared" si="264"/>
        <v>1.2314836213151319</v>
      </c>
      <c r="L4244" t="s">
        <v>26</v>
      </c>
      <c r="M4244" s="2" t="s">
        <v>78</v>
      </c>
      <c r="N4244" s="3" t="str">
        <f t="shared" si="265"/>
        <v>Dec</v>
      </c>
      <c r="O4244" t="s">
        <v>21</v>
      </c>
      <c r="P4244" t="s">
        <v>39</v>
      </c>
      <c r="Q4244" t="str">
        <f t="shared" si="266"/>
        <v>Senior</v>
      </c>
      <c r="R4244" t="str">
        <f t="shared" si="267"/>
        <v>Profit</v>
      </c>
    </row>
    <row r="4245" spans="1:18">
      <c r="A4245">
        <v>1651</v>
      </c>
      <c r="B4245" t="s">
        <v>40</v>
      </c>
      <c r="C4245">
        <v>32</v>
      </c>
      <c r="D4245" t="s">
        <v>24</v>
      </c>
      <c r="E4245" t="s">
        <v>30</v>
      </c>
      <c r="F4245" t="s">
        <v>49</v>
      </c>
      <c r="G4245">
        <v>3026.13</v>
      </c>
      <c r="H4245">
        <v>1814.01</v>
      </c>
      <c r="I4245">
        <v>4151.1099999999997</v>
      </c>
      <c r="J4245">
        <v>2337.1</v>
      </c>
      <c r="K4245" s="1">
        <f t="shared" si="264"/>
        <v>1.2883611446463912</v>
      </c>
      <c r="L4245" t="s">
        <v>31</v>
      </c>
      <c r="M4245" s="2" t="s">
        <v>276</v>
      </c>
      <c r="N4245" s="3" t="str">
        <f t="shared" si="265"/>
        <v>Nov</v>
      </c>
      <c r="O4245" t="s">
        <v>56</v>
      </c>
      <c r="P4245" t="s">
        <v>39</v>
      </c>
      <c r="Q4245" t="str">
        <f t="shared" si="266"/>
        <v>Adult</v>
      </c>
      <c r="R4245" t="str">
        <f t="shared" si="267"/>
        <v>Profit</v>
      </c>
    </row>
    <row r="4246" spans="1:18">
      <c r="A4246">
        <v>7732</v>
      </c>
      <c r="B4246" t="s">
        <v>84</v>
      </c>
      <c r="C4246">
        <v>57</v>
      </c>
      <c r="D4246" t="s">
        <v>16</v>
      </c>
      <c r="E4246" t="s">
        <v>17</v>
      </c>
      <c r="F4246" t="s">
        <v>49</v>
      </c>
      <c r="G4246">
        <v>2818.45</v>
      </c>
      <c r="H4246">
        <v>1088.6199999999999</v>
      </c>
      <c r="I4246">
        <v>4150.9399999999996</v>
      </c>
      <c r="J4246">
        <v>3062.32</v>
      </c>
      <c r="K4246" s="1">
        <f t="shared" si="264"/>
        <v>2.81302933989822</v>
      </c>
      <c r="L4246" t="s">
        <v>54</v>
      </c>
      <c r="M4246" s="2" t="s">
        <v>291</v>
      </c>
      <c r="N4246" s="3" t="str">
        <f t="shared" si="265"/>
        <v>May</v>
      </c>
      <c r="O4246" t="s">
        <v>28</v>
      </c>
      <c r="P4246" t="s">
        <v>22</v>
      </c>
      <c r="Q4246" t="str">
        <f t="shared" si="266"/>
        <v>Senior</v>
      </c>
      <c r="R4246" t="str">
        <f t="shared" si="267"/>
        <v>Profit</v>
      </c>
    </row>
    <row r="4247" spans="1:18">
      <c r="A4247">
        <v>2003</v>
      </c>
      <c r="B4247" t="s">
        <v>23</v>
      </c>
      <c r="C4247">
        <v>24</v>
      </c>
      <c r="D4247" t="s">
        <v>24</v>
      </c>
      <c r="E4247" t="s">
        <v>66</v>
      </c>
      <c r="F4247" t="s">
        <v>25</v>
      </c>
      <c r="G4247">
        <v>3310.02</v>
      </c>
      <c r="H4247">
        <v>1739.65</v>
      </c>
      <c r="I4247">
        <v>4150.78</v>
      </c>
      <c r="J4247">
        <v>2411.13</v>
      </c>
      <c r="K4247" s="1">
        <f t="shared" si="264"/>
        <v>1.3859856867760756</v>
      </c>
      <c r="L4247" t="s">
        <v>31</v>
      </c>
      <c r="M4247" s="2" t="s">
        <v>305</v>
      </c>
      <c r="N4247" s="3" t="str">
        <f t="shared" si="265"/>
        <v>Jul</v>
      </c>
      <c r="O4247" t="s">
        <v>33</v>
      </c>
      <c r="P4247" t="s">
        <v>39</v>
      </c>
      <c r="Q4247" t="str">
        <f t="shared" si="266"/>
        <v>Young</v>
      </c>
      <c r="R4247" t="str">
        <f t="shared" si="267"/>
        <v>Profit</v>
      </c>
    </row>
    <row r="4248" spans="1:18">
      <c r="A4248">
        <v>367</v>
      </c>
      <c r="B4248" t="s">
        <v>52</v>
      </c>
      <c r="C4248">
        <v>18</v>
      </c>
      <c r="D4248" t="s">
        <v>16</v>
      </c>
      <c r="E4248" t="s">
        <v>30</v>
      </c>
      <c r="F4248" t="s">
        <v>25</v>
      </c>
      <c r="G4248">
        <v>2504.4699999999998</v>
      </c>
      <c r="H4248">
        <v>1575.73</v>
      </c>
      <c r="I4248">
        <v>4150.37</v>
      </c>
      <c r="J4248">
        <v>2574.64</v>
      </c>
      <c r="K4248" s="1">
        <f t="shared" si="264"/>
        <v>1.6339347477042385</v>
      </c>
      <c r="L4248" t="s">
        <v>26</v>
      </c>
      <c r="M4248" s="2" t="s">
        <v>278</v>
      </c>
      <c r="N4248" s="3" t="str">
        <f t="shared" si="265"/>
        <v>Sep</v>
      </c>
      <c r="O4248" t="s">
        <v>21</v>
      </c>
      <c r="P4248" t="s">
        <v>39</v>
      </c>
      <c r="Q4248" t="str">
        <f t="shared" si="266"/>
        <v>Young</v>
      </c>
      <c r="R4248" t="str">
        <f t="shared" si="267"/>
        <v>Profit</v>
      </c>
    </row>
    <row r="4249" spans="1:18">
      <c r="A4249">
        <v>3611</v>
      </c>
      <c r="B4249" t="s">
        <v>15</v>
      </c>
      <c r="C4249">
        <v>21</v>
      </c>
      <c r="D4249" t="s">
        <v>16</v>
      </c>
      <c r="E4249" t="s">
        <v>17</v>
      </c>
      <c r="F4249" t="s">
        <v>18</v>
      </c>
      <c r="G4249">
        <v>2608.66</v>
      </c>
      <c r="H4249">
        <v>1068.28</v>
      </c>
      <c r="I4249">
        <v>4150.26</v>
      </c>
      <c r="J4249">
        <v>3081.98</v>
      </c>
      <c r="K4249" s="1">
        <f t="shared" si="264"/>
        <v>2.8849926985434533</v>
      </c>
      <c r="L4249" t="s">
        <v>37</v>
      </c>
      <c r="M4249" s="2" t="s">
        <v>196</v>
      </c>
      <c r="N4249" s="3" t="str">
        <f t="shared" si="265"/>
        <v>Jul</v>
      </c>
      <c r="O4249" t="s">
        <v>28</v>
      </c>
      <c r="P4249" t="s">
        <v>22</v>
      </c>
      <c r="Q4249" t="str">
        <f t="shared" si="266"/>
        <v>Young</v>
      </c>
      <c r="R4249" t="str">
        <f t="shared" si="267"/>
        <v>Profit</v>
      </c>
    </row>
    <row r="4250" spans="1:18">
      <c r="A4250">
        <v>5317</v>
      </c>
      <c r="B4250" t="s">
        <v>47</v>
      </c>
      <c r="C4250">
        <v>36</v>
      </c>
      <c r="D4250" t="s">
        <v>24</v>
      </c>
      <c r="E4250" t="s">
        <v>17</v>
      </c>
      <c r="F4250" t="s">
        <v>36</v>
      </c>
      <c r="G4250">
        <v>3431.83</v>
      </c>
      <c r="H4250">
        <v>1717.16</v>
      </c>
      <c r="I4250">
        <v>4150.2299999999996</v>
      </c>
      <c r="J4250">
        <v>2433.0700000000002</v>
      </c>
      <c r="K4250" s="1">
        <f t="shared" si="264"/>
        <v>1.41691513895036</v>
      </c>
      <c r="L4250" t="s">
        <v>19</v>
      </c>
      <c r="M4250" s="2" t="s">
        <v>38</v>
      </c>
      <c r="N4250" s="3" t="str">
        <f t="shared" si="265"/>
        <v>Sep</v>
      </c>
      <c r="O4250" t="s">
        <v>56</v>
      </c>
      <c r="P4250" t="s">
        <v>39</v>
      </c>
      <c r="Q4250" t="str">
        <f t="shared" si="266"/>
        <v>Adult</v>
      </c>
      <c r="R4250" t="str">
        <f t="shared" si="267"/>
        <v>Profit</v>
      </c>
    </row>
    <row r="4251" spans="1:18">
      <c r="A4251">
        <v>4139</v>
      </c>
      <c r="B4251" t="s">
        <v>44</v>
      </c>
      <c r="C4251">
        <v>59</v>
      </c>
      <c r="D4251" t="s">
        <v>16</v>
      </c>
      <c r="E4251" t="s">
        <v>66</v>
      </c>
      <c r="F4251" t="s">
        <v>18</v>
      </c>
      <c r="G4251">
        <v>2392.44</v>
      </c>
      <c r="H4251">
        <v>1955.54</v>
      </c>
      <c r="I4251">
        <v>4148.1400000000003</v>
      </c>
      <c r="J4251">
        <v>2192.6</v>
      </c>
      <c r="K4251" s="1">
        <f t="shared" si="264"/>
        <v>1.1212248279247676</v>
      </c>
      <c r="L4251" t="s">
        <v>37</v>
      </c>
      <c r="M4251" s="2" t="s">
        <v>247</v>
      </c>
      <c r="N4251" s="3" t="str">
        <f t="shared" si="265"/>
        <v>Sep</v>
      </c>
      <c r="O4251" t="s">
        <v>28</v>
      </c>
      <c r="P4251" t="s">
        <v>22</v>
      </c>
      <c r="Q4251" t="str">
        <f t="shared" si="266"/>
        <v>Senior</v>
      </c>
      <c r="R4251" t="str">
        <f t="shared" si="267"/>
        <v>Profit</v>
      </c>
    </row>
    <row r="4252" spans="1:18">
      <c r="A4252">
        <v>7674</v>
      </c>
      <c r="B4252" t="s">
        <v>40</v>
      </c>
      <c r="C4252">
        <v>28</v>
      </c>
      <c r="D4252" t="s">
        <v>16</v>
      </c>
      <c r="E4252" t="s">
        <v>17</v>
      </c>
      <c r="F4252" t="s">
        <v>18</v>
      </c>
      <c r="G4252">
        <v>2332.75</v>
      </c>
      <c r="H4252">
        <v>272</v>
      </c>
      <c r="I4252">
        <v>4147.54</v>
      </c>
      <c r="J4252">
        <v>3875.54</v>
      </c>
      <c r="K4252" s="1">
        <f t="shared" si="264"/>
        <v>14.248308823529412</v>
      </c>
      <c r="L4252" t="s">
        <v>54</v>
      </c>
      <c r="M4252" s="2" t="s">
        <v>99</v>
      </c>
      <c r="N4252" s="3" t="str">
        <f t="shared" si="265"/>
        <v>Nov</v>
      </c>
      <c r="O4252" t="s">
        <v>33</v>
      </c>
      <c r="P4252" t="s">
        <v>39</v>
      </c>
      <c r="Q4252" t="str">
        <f t="shared" si="266"/>
        <v>Adult</v>
      </c>
      <c r="R4252" t="str">
        <f t="shared" si="267"/>
        <v>Profit</v>
      </c>
    </row>
    <row r="4253" spans="1:18">
      <c r="A4253">
        <v>4772</v>
      </c>
      <c r="B4253" t="s">
        <v>34</v>
      </c>
      <c r="C4253">
        <v>21</v>
      </c>
      <c r="D4253" t="s">
        <v>16</v>
      </c>
      <c r="E4253" t="s">
        <v>66</v>
      </c>
      <c r="F4253" t="s">
        <v>36</v>
      </c>
      <c r="G4253">
        <v>3209.39</v>
      </c>
      <c r="H4253">
        <v>1346.4</v>
      </c>
      <c r="I4253">
        <v>4147.33</v>
      </c>
      <c r="J4253">
        <v>2800.93</v>
      </c>
      <c r="K4253" s="1">
        <f t="shared" si="264"/>
        <v>2.0803104575163398</v>
      </c>
      <c r="L4253" t="s">
        <v>54</v>
      </c>
      <c r="M4253" s="2" t="s">
        <v>266</v>
      </c>
      <c r="N4253" s="3" t="str">
        <f t="shared" si="265"/>
        <v>Sep</v>
      </c>
      <c r="O4253" t="s">
        <v>56</v>
      </c>
      <c r="P4253" t="s">
        <v>22</v>
      </c>
      <c r="Q4253" t="str">
        <f t="shared" si="266"/>
        <v>Young</v>
      </c>
      <c r="R4253" t="str">
        <f t="shared" si="267"/>
        <v>Profit</v>
      </c>
    </row>
    <row r="4254" spans="1:18">
      <c r="A4254">
        <v>9640</v>
      </c>
      <c r="B4254" t="s">
        <v>47</v>
      </c>
      <c r="C4254">
        <v>30</v>
      </c>
      <c r="D4254" t="s">
        <v>16</v>
      </c>
      <c r="E4254" t="s">
        <v>30</v>
      </c>
      <c r="F4254" t="s">
        <v>25</v>
      </c>
      <c r="G4254">
        <v>3448.17</v>
      </c>
      <c r="H4254">
        <v>507.89</v>
      </c>
      <c r="I4254">
        <v>4147.04</v>
      </c>
      <c r="J4254">
        <v>3639.15</v>
      </c>
      <c r="K4254" s="1">
        <f t="shared" si="264"/>
        <v>7.1652326291126034</v>
      </c>
      <c r="L4254" t="s">
        <v>54</v>
      </c>
      <c r="M4254" s="2" t="s">
        <v>311</v>
      </c>
      <c r="N4254" s="3" t="str">
        <f t="shared" si="265"/>
        <v>Feb</v>
      </c>
      <c r="O4254" t="s">
        <v>56</v>
      </c>
      <c r="P4254" t="s">
        <v>39</v>
      </c>
      <c r="Q4254" t="str">
        <f t="shared" si="266"/>
        <v>Adult</v>
      </c>
      <c r="R4254" t="str">
        <f t="shared" si="267"/>
        <v>Profit</v>
      </c>
    </row>
    <row r="4255" spans="1:18">
      <c r="A4255">
        <v>3686</v>
      </c>
      <c r="B4255" t="s">
        <v>52</v>
      </c>
      <c r="C4255">
        <v>38</v>
      </c>
      <c r="D4255" t="s">
        <v>16</v>
      </c>
      <c r="E4255" t="s">
        <v>17</v>
      </c>
      <c r="F4255" t="s">
        <v>25</v>
      </c>
      <c r="G4255">
        <v>2608.54</v>
      </c>
      <c r="H4255">
        <v>1571.71</v>
      </c>
      <c r="I4255">
        <v>4146.58</v>
      </c>
      <c r="J4255">
        <v>2574.87</v>
      </c>
      <c r="K4255" s="1">
        <f t="shared" si="264"/>
        <v>1.6382602388481335</v>
      </c>
      <c r="L4255" t="s">
        <v>31</v>
      </c>
      <c r="M4255" s="2" t="s">
        <v>332</v>
      </c>
      <c r="N4255" s="3" t="str">
        <f t="shared" si="265"/>
        <v>Oct</v>
      </c>
      <c r="O4255" t="s">
        <v>28</v>
      </c>
      <c r="P4255" t="s">
        <v>39</v>
      </c>
      <c r="Q4255" t="str">
        <f t="shared" si="266"/>
        <v>Adult</v>
      </c>
      <c r="R4255" t="str">
        <f t="shared" si="267"/>
        <v>Profit</v>
      </c>
    </row>
    <row r="4256" spans="1:18">
      <c r="A4256">
        <v>271</v>
      </c>
      <c r="B4256" t="s">
        <v>92</v>
      </c>
      <c r="C4256">
        <v>54</v>
      </c>
      <c r="D4256" t="s">
        <v>24</v>
      </c>
      <c r="E4256" t="s">
        <v>17</v>
      </c>
      <c r="F4256" t="s">
        <v>49</v>
      </c>
      <c r="G4256">
        <v>2608.59</v>
      </c>
      <c r="H4256">
        <v>1357.54</v>
      </c>
      <c r="I4256">
        <v>4146.29</v>
      </c>
      <c r="J4256">
        <v>2788.75</v>
      </c>
      <c r="K4256" s="1">
        <f t="shared" si="264"/>
        <v>2.0542672775756148</v>
      </c>
      <c r="L4256" t="s">
        <v>37</v>
      </c>
      <c r="M4256" s="2" t="s">
        <v>161</v>
      </c>
      <c r="N4256" s="3" t="str">
        <f t="shared" si="265"/>
        <v>Jan</v>
      </c>
      <c r="O4256" t="s">
        <v>51</v>
      </c>
      <c r="P4256" t="s">
        <v>22</v>
      </c>
      <c r="Q4256" t="str">
        <f t="shared" si="266"/>
        <v>Senior</v>
      </c>
      <c r="R4256" t="str">
        <f t="shared" si="267"/>
        <v>Profit</v>
      </c>
    </row>
    <row r="4257" spans="1:18">
      <c r="A4257">
        <v>9052</v>
      </c>
      <c r="B4257" t="s">
        <v>52</v>
      </c>
      <c r="C4257">
        <v>52</v>
      </c>
      <c r="D4257" t="s">
        <v>16</v>
      </c>
      <c r="E4257" t="s">
        <v>57</v>
      </c>
      <c r="F4257" t="s">
        <v>42</v>
      </c>
      <c r="G4257">
        <v>2319.63</v>
      </c>
      <c r="H4257">
        <v>1488.9</v>
      </c>
      <c r="I4257">
        <v>4144.2299999999996</v>
      </c>
      <c r="J4257">
        <v>2655.33</v>
      </c>
      <c r="K4257" s="1">
        <f t="shared" si="264"/>
        <v>1.7834172879306869</v>
      </c>
      <c r="L4257" t="s">
        <v>19</v>
      </c>
      <c r="M4257" s="2" t="s">
        <v>20</v>
      </c>
      <c r="N4257" s="3" t="str">
        <f t="shared" si="265"/>
        <v>Dec</v>
      </c>
      <c r="O4257" t="s">
        <v>21</v>
      </c>
      <c r="P4257" t="s">
        <v>39</v>
      </c>
      <c r="Q4257" t="str">
        <f t="shared" si="266"/>
        <v>Senior</v>
      </c>
      <c r="R4257" t="str">
        <f t="shared" si="267"/>
        <v>Profit</v>
      </c>
    </row>
    <row r="4258" spans="1:18">
      <c r="A4258">
        <v>2275</v>
      </c>
      <c r="B4258" t="s">
        <v>29</v>
      </c>
      <c r="C4258">
        <v>40</v>
      </c>
      <c r="D4258" t="s">
        <v>24</v>
      </c>
      <c r="E4258" t="s">
        <v>53</v>
      </c>
      <c r="F4258" t="s">
        <v>42</v>
      </c>
      <c r="G4258">
        <v>3245.9</v>
      </c>
      <c r="H4258">
        <v>1434.26</v>
      </c>
      <c r="I4258">
        <v>4143.24</v>
      </c>
      <c r="J4258">
        <v>2708.98</v>
      </c>
      <c r="K4258" s="1">
        <f t="shared" si="264"/>
        <v>1.888764938016817</v>
      </c>
      <c r="L4258" t="s">
        <v>37</v>
      </c>
      <c r="M4258" s="2" t="s">
        <v>116</v>
      </c>
      <c r="N4258" s="3" t="str">
        <f t="shared" si="265"/>
        <v>Sep</v>
      </c>
      <c r="O4258" t="s">
        <v>28</v>
      </c>
      <c r="P4258" t="s">
        <v>39</v>
      </c>
      <c r="Q4258" t="str">
        <f t="shared" si="266"/>
        <v>Adult</v>
      </c>
      <c r="R4258" t="str">
        <f t="shared" si="267"/>
        <v>Profit</v>
      </c>
    </row>
    <row r="4259" spans="1:18">
      <c r="A4259">
        <v>8421</v>
      </c>
      <c r="B4259" t="s">
        <v>15</v>
      </c>
      <c r="C4259">
        <v>54</v>
      </c>
      <c r="D4259" t="s">
        <v>24</v>
      </c>
      <c r="E4259" t="s">
        <v>53</v>
      </c>
      <c r="F4259" t="s">
        <v>36</v>
      </c>
      <c r="G4259">
        <v>2830.98</v>
      </c>
      <c r="H4259">
        <v>190.36</v>
      </c>
      <c r="I4259">
        <v>4141.82</v>
      </c>
      <c r="J4259">
        <v>3951.46</v>
      </c>
      <c r="K4259" s="1">
        <f t="shared" si="264"/>
        <v>20.757827274637528</v>
      </c>
      <c r="L4259" t="s">
        <v>37</v>
      </c>
      <c r="M4259" s="2" t="s">
        <v>99</v>
      </c>
      <c r="N4259" s="3" t="str">
        <f t="shared" si="265"/>
        <v>Nov</v>
      </c>
      <c r="O4259" t="s">
        <v>56</v>
      </c>
      <c r="P4259" t="s">
        <v>22</v>
      </c>
      <c r="Q4259" t="str">
        <f t="shared" si="266"/>
        <v>Senior</v>
      </c>
      <c r="R4259" t="str">
        <f t="shared" si="267"/>
        <v>Profit</v>
      </c>
    </row>
    <row r="4260" spans="1:18">
      <c r="A4260">
        <v>8940</v>
      </c>
      <c r="B4260" t="s">
        <v>44</v>
      </c>
      <c r="C4260">
        <v>26</v>
      </c>
      <c r="D4260" t="s">
        <v>16</v>
      </c>
      <c r="E4260" t="s">
        <v>41</v>
      </c>
      <c r="F4260" t="s">
        <v>49</v>
      </c>
      <c r="G4260">
        <v>3215.53</v>
      </c>
      <c r="H4260">
        <v>67.760000000000005</v>
      </c>
      <c r="I4260">
        <v>4141.8100000000004</v>
      </c>
      <c r="J4260">
        <v>4074.05</v>
      </c>
      <c r="K4260" s="1">
        <f t="shared" si="264"/>
        <v>60.12470484061393</v>
      </c>
      <c r="L4260" t="s">
        <v>54</v>
      </c>
      <c r="M4260" s="2" t="s">
        <v>124</v>
      </c>
      <c r="N4260" s="3" t="str">
        <f t="shared" si="265"/>
        <v>Jun</v>
      </c>
      <c r="O4260" t="s">
        <v>51</v>
      </c>
      <c r="P4260" t="s">
        <v>22</v>
      </c>
      <c r="Q4260" t="str">
        <f t="shared" si="266"/>
        <v>Adult</v>
      </c>
      <c r="R4260" t="str">
        <f t="shared" si="267"/>
        <v>Profit</v>
      </c>
    </row>
    <row r="4261" spans="1:18">
      <c r="A4261">
        <v>4453</v>
      </c>
      <c r="B4261" t="s">
        <v>44</v>
      </c>
      <c r="C4261">
        <v>21</v>
      </c>
      <c r="D4261" t="s">
        <v>24</v>
      </c>
      <c r="E4261" t="s">
        <v>57</v>
      </c>
      <c r="F4261" t="s">
        <v>18</v>
      </c>
      <c r="G4261">
        <v>2518.13</v>
      </c>
      <c r="H4261">
        <v>1984.04</v>
      </c>
      <c r="I4261">
        <v>4141.42</v>
      </c>
      <c r="J4261">
        <v>2157.38</v>
      </c>
      <c r="K4261" s="1">
        <f t="shared" si="264"/>
        <v>1.0873671901776174</v>
      </c>
      <c r="L4261" t="s">
        <v>19</v>
      </c>
      <c r="M4261" s="2" t="s">
        <v>167</v>
      </c>
      <c r="N4261" s="3" t="str">
        <f t="shared" si="265"/>
        <v>Sep</v>
      </c>
      <c r="O4261" t="s">
        <v>56</v>
      </c>
      <c r="P4261" t="s">
        <v>39</v>
      </c>
      <c r="Q4261" t="str">
        <f t="shared" si="266"/>
        <v>Young</v>
      </c>
      <c r="R4261" t="str">
        <f t="shared" si="267"/>
        <v>Profit</v>
      </c>
    </row>
    <row r="4262" spans="1:18">
      <c r="A4262">
        <v>8537</v>
      </c>
      <c r="B4262" t="s">
        <v>47</v>
      </c>
      <c r="C4262">
        <v>33</v>
      </c>
      <c r="D4262" t="s">
        <v>16</v>
      </c>
      <c r="E4262" t="s">
        <v>57</v>
      </c>
      <c r="F4262" t="s">
        <v>18</v>
      </c>
      <c r="G4262">
        <v>3707.35</v>
      </c>
      <c r="H4262">
        <v>1495.02</v>
      </c>
      <c r="I4262">
        <v>4141.28</v>
      </c>
      <c r="J4262">
        <v>2646.26</v>
      </c>
      <c r="K4262" s="1">
        <f t="shared" si="264"/>
        <v>1.7700498989980069</v>
      </c>
      <c r="L4262" t="s">
        <v>54</v>
      </c>
      <c r="M4262" s="2" t="s">
        <v>48</v>
      </c>
      <c r="N4262" s="3" t="str">
        <f t="shared" si="265"/>
        <v>Jul</v>
      </c>
      <c r="O4262" t="s">
        <v>33</v>
      </c>
      <c r="P4262" t="s">
        <v>22</v>
      </c>
      <c r="Q4262" t="str">
        <f t="shared" si="266"/>
        <v>Adult</v>
      </c>
      <c r="R4262" t="str">
        <f t="shared" si="267"/>
        <v>Profit</v>
      </c>
    </row>
    <row r="4263" spans="1:18">
      <c r="A4263">
        <v>5390</v>
      </c>
      <c r="B4263" t="s">
        <v>52</v>
      </c>
      <c r="C4263">
        <v>44</v>
      </c>
      <c r="D4263" t="s">
        <v>16</v>
      </c>
      <c r="E4263" t="s">
        <v>41</v>
      </c>
      <c r="F4263" t="s">
        <v>42</v>
      </c>
      <c r="G4263">
        <v>2440.37</v>
      </c>
      <c r="H4263">
        <v>1364.81</v>
      </c>
      <c r="I4263">
        <v>4141.1499999999996</v>
      </c>
      <c r="J4263">
        <v>2776.34</v>
      </c>
      <c r="K4263" s="1">
        <f t="shared" si="264"/>
        <v>2.0342318711029375</v>
      </c>
      <c r="L4263" t="s">
        <v>19</v>
      </c>
      <c r="M4263" s="2" t="s">
        <v>171</v>
      </c>
      <c r="N4263" s="3" t="str">
        <f t="shared" si="265"/>
        <v>Jan</v>
      </c>
      <c r="O4263" t="s">
        <v>21</v>
      </c>
      <c r="P4263" t="s">
        <v>22</v>
      </c>
      <c r="Q4263" t="str">
        <f t="shared" si="266"/>
        <v>Senior</v>
      </c>
      <c r="R4263" t="str">
        <f t="shared" si="267"/>
        <v>Profit</v>
      </c>
    </row>
    <row r="4264" spans="1:18">
      <c r="A4264">
        <v>4529</v>
      </c>
      <c r="B4264" t="s">
        <v>34</v>
      </c>
      <c r="C4264">
        <v>48</v>
      </c>
      <c r="D4264" t="s">
        <v>24</v>
      </c>
      <c r="E4264" t="s">
        <v>41</v>
      </c>
      <c r="F4264" t="s">
        <v>36</v>
      </c>
      <c r="G4264">
        <v>3038.29</v>
      </c>
      <c r="H4264">
        <v>620.89</v>
      </c>
      <c r="I4264">
        <v>4138.9399999999996</v>
      </c>
      <c r="J4264">
        <v>3518.05</v>
      </c>
      <c r="K4264" s="1">
        <f t="shared" si="264"/>
        <v>5.6661405401923046</v>
      </c>
      <c r="L4264" t="s">
        <v>31</v>
      </c>
      <c r="M4264" s="2" t="s">
        <v>323</v>
      </c>
      <c r="N4264" s="3" t="str">
        <f t="shared" si="265"/>
        <v>Nov</v>
      </c>
      <c r="O4264" t="s">
        <v>28</v>
      </c>
      <c r="P4264" t="s">
        <v>39</v>
      </c>
      <c r="Q4264" t="str">
        <f t="shared" si="266"/>
        <v>Senior</v>
      </c>
      <c r="R4264" t="str">
        <f t="shared" si="267"/>
        <v>Profit</v>
      </c>
    </row>
    <row r="4265" spans="1:18">
      <c r="A4265">
        <v>1013</v>
      </c>
      <c r="B4265" t="s">
        <v>47</v>
      </c>
      <c r="C4265">
        <v>24</v>
      </c>
      <c r="D4265" t="s">
        <v>16</v>
      </c>
      <c r="E4265" t="s">
        <v>59</v>
      </c>
      <c r="F4265" t="s">
        <v>25</v>
      </c>
      <c r="G4265">
        <v>3147.83</v>
      </c>
      <c r="H4265">
        <v>327.2</v>
      </c>
      <c r="I4265">
        <v>4138.92</v>
      </c>
      <c r="J4265">
        <v>3811.72</v>
      </c>
      <c r="K4265" s="1">
        <f t="shared" si="264"/>
        <v>11.649511002444987</v>
      </c>
      <c r="L4265" t="s">
        <v>37</v>
      </c>
      <c r="M4265" s="2" t="s">
        <v>188</v>
      </c>
      <c r="N4265" s="3" t="str">
        <f t="shared" si="265"/>
        <v>Mar</v>
      </c>
      <c r="O4265" t="s">
        <v>21</v>
      </c>
      <c r="P4265" t="s">
        <v>39</v>
      </c>
      <c r="Q4265" t="str">
        <f t="shared" si="266"/>
        <v>Young</v>
      </c>
      <c r="R4265" t="str">
        <f t="shared" si="267"/>
        <v>Profit</v>
      </c>
    </row>
    <row r="4266" spans="1:18">
      <c r="A4266">
        <v>7671</v>
      </c>
      <c r="B4266" t="s">
        <v>23</v>
      </c>
      <c r="C4266">
        <v>46</v>
      </c>
      <c r="D4266" t="s">
        <v>24</v>
      </c>
      <c r="E4266" t="s">
        <v>41</v>
      </c>
      <c r="F4266" t="s">
        <v>25</v>
      </c>
      <c r="G4266">
        <v>2471.6999999999998</v>
      </c>
      <c r="H4266">
        <v>1782.91</v>
      </c>
      <c r="I4266">
        <v>4138.4399999999996</v>
      </c>
      <c r="J4266">
        <v>2355.5300000000002</v>
      </c>
      <c r="K4266" s="1">
        <f t="shared" si="264"/>
        <v>1.3211715678301206</v>
      </c>
      <c r="L4266" t="s">
        <v>54</v>
      </c>
      <c r="M4266" s="2" t="s">
        <v>202</v>
      </c>
      <c r="N4266" s="3" t="str">
        <f t="shared" si="265"/>
        <v>Jun</v>
      </c>
      <c r="O4266" t="s">
        <v>21</v>
      </c>
      <c r="P4266" t="s">
        <v>39</v>
      </c>
      <c r="Q4266" t="str">
        <f t="shared" si="266"/>
        <v>Senior</v>
      </c>
      <c r="R4266" t="str">
        <f t="shared" si="267"/>
        <v>Profit</v>
      </c>
    </row>
    <row r="4267" spans="1:18">
      <c r="A4267">
        <v>3902</v>
      </c>
      <c r="B4267" t="s">
        <v>92</v>
      </c>
      <c r="C4267">
        <v>39</v>
      </c>
      <c r="D4267" t="s">
        <v>24</v>
      </c>
      <c r="E4267" t="s">
        <v>30</v>
      </c>
      <c r="F4267" t="s">
        <v>49</v>
      </c>
      <c r="G4267">
        <v>2381.69</v>
      </c>
      <c r="H4267">
        <v>1285.25</v>
      </c>
      <c r="I4267">
        <v>4138.34</v>
      </c>
      <c r="J4267">
        <v>2853.09</v>
      </c>
      <c r="K4267" s="1">
        <f t="shared" si="264"/>
        <v>2.2198716203073334</v>
      </c>
      <c r="L4267" t="s">
        <v>31</v>
      </c>
      <c r="M4267" s="2" t="s">
        <v>196</v>
      </c>
      <c r="N4267" s="3" t="str">
        <f t="shared" si="265"/>
        <v>Jul</v>
      </c>
      <c r="O4267" t="s">
        <v>28</v>
      </c>
      <c r="P4267" t="s">
        <v>22</v>
      </c>
      <c r="Q4267" t="str">
        <f t="shared" si="266"/>
        <v>Adult</v>
      </c>
      <c r="R4267" t="str">
        <f t="shared" si="267"/>
        <v>Profit</v>
      </c>
    </row>
    <row r="4268" spans="1:18">
      <c r="A4268">
        <v>1123</v>
      </c>
      <c r="B4268" t="s">
        <v>15</v>
      </c>
      <c r="C4268">
        <v>31</v>
      </c>
      <c r="D4268" t="s">
        <v>16</v>
      </c>
      <c r="E4268" t="s">
        <v>35</v>
      </c>
      <c r="F4268" t="s">
        <v>18</v>
      </c>
      <c r="G4268">
        <v>3018.62</v>
      </c>
      <c r="H4268">
        <v>1971.54</v>
      </c>
      <c r="I4268">
        <v>4138.22</v>
      </c>
      <c r="J4268">
        <v>2166.6799999999998</v>
      </c>
      <c r="K4268" s="1">
        <f t="shared" si="264"/>
        <v>1.0989784635361188</v>
      </c>
      <c r="L4268" t="s">
        <v>54</v>
      </c>
      <c r="M4268" s="2" t="s">
        <v>403</v>
      </c>
      <c r="N4268" s="3" t="str">
        <f t="shared" si="265"/>
        <v>Sep</v>
      </c>
      <c r="O4268" t="s">
        <v>33</v>
      </c>
      <c r="P4268" t="s">
        <v>39</v>
      </c>
      <c r="Q4268" t="str">
        <f t="shared" si="266"/>
        <v>Adult</v>
      </c>
      <c r="R4268" t="str">
        <f t="shared" si="267"/>
        <v>Profit</v>
      </c>
    </row>
    <row r="4269" spans="1:18">
      <c r="A4269">
        <v>9925</v>
      </c>
      <c r="B4269" t="s">
        <v>84</v>
      </c>
      <c r="C4269">
        <v>22</v>
      </c>
      <c r="D4269" t="s">
        <v>24</v>
      </c>
      <c r="E4269" t="s">
        <v>30</v>
      </c>
      <c r="F4269" t="s">
        <v>25</v>
      </c>
      <c r="G4269">
        <v>2884.47</v>
      </c>
      <c r="H4269">
        <v>1042.4100000000001</v>
      </c>
      <c r="I4269">
        <v>4138.1000000000004</v>
      </c>
      <c r="J4269">
        <v>3095.69</v>
      </c>
      <c r="K4269" s="1">
        <f t="shared" si="264"/>
        <v>2.9697431912587176</v>
      </c>
      <c r="L4269" t="s">
        <v>26</v>
      </c>
      <c r="M4269" s="2" t="s">
        <v>414</v>
      </c>
      <c r="N4269" s="3" t="str">
        <f t="shared" si="265"/>
        <v>May</v>
      </c>
      <c r="O4269" t="s">
        <v>33</v>
      </c>
      <c r="P4269" t="s">
        <v>39</v>
      </c>
      <c r="Q4269" t="str">
        <f t="shared" si="266"/>
        <v>Young</v>
      </c>
      <c r="R4269" t="str">
        <f t="shared" si="267"/>
        <v>Profit</v>
      </c>
    </row>
    <row r="4270" spans="1:18">
      <c r="A4270">
        <v>9067</v>
      </c>
      <c r="B4270" t="s">
        <v>84</v>
      </c>
      <c r="C4270">
        <v>43</v>
      </c>
      <c r="D4270" t="s">
        <v>16</v>
      </c>
      <c r="E4270" t="s">
        <v>35</v>
      </c>
      <c r="F4270" t="s">
        <v>49</v>
      </c>
      <c r="G4270">
        <v>3569.7</v>
      </c>
      <c r="H4270">
        <v>768.18</v>
      </c>
      <c r="I4270">
        <v>4138.05</v>
      </c>
      <c r="J4270">
        <v>3369.87</v>
      </c>
      <c r="K4270" s="1">
        <f t="shared" si="264"/>
        <v>4.3868234007654454</v>
      </c>
      <c r="L4270" t="s">
        <v>31</v>
      </c>
      <c r="M4270" s="2" t="s">
        <v>365</v>
      </c>
      <c r="N4270" s="3" t="str">
        <f t="shared" si="265"/>
        <v>Jun</v>
      </c>
      <c r="O4270" t="s">
        <v>51</v>
      </c>
      <c r="P4270" t="s">
        <v>39</v>
      </c>
      <c r="Q4270" t="str">
        <f t="shared" si="266"/>
        <v>Senior</v>
      </c>
      <c r="R4270" t="str">
        <f t="shared" si="267"/>
        <v>Profit</v>
      </c>
    </row>
    <row r="4271" spans="1:18">
      <c r="A4271">
        <v>6652</v>
      </c>
      <c r="B4271" t="s">
        <v>92</v>
      </c>
      <c r="C4271">
        <v>60</v>
      </c>
      <c r="D4271" t="s">
        <v>16</v>
      </c>
      <c r="E4271" t="s">
        <v>59</v>
      </c>
      <c r="F4271" t="s">
        <v>25</v>
      </c>
      <c r="G4271">
        <v>3406.6</v>
      </c>
      <c r="H4271">
        <v>975.2</v>
      </c>
      <c r="I4271">
        <v>4137.2299999999996</v>
      </c>
      <c r="J4271">
        <v>3162.03</v>
      </c>
      <c r="K4271" s="1">
        <f t="shared" si="264"/>
        <v>3.2424425758818702</v>
      </c>
      <c r="L4271" t="s">
        <v>31</v>
      </c>
      <c r="M4271" s="2" t="s">
        <v>155</v>
      </c>
      <c r="N4271" s="3" t="str">
        <f t="shared" si="265"/>
        <v>Jul</v>
      </c>
      <c r="O4271" t="s">
        <v>21</v>
      </c>
      <c r="P4271" t="s">
        <v>22</v>
      </c>
      <c r="Q4271" t="str">
        <f t="shared" si="266"/>
        <v>Senior</v>
      </c>
      <c r="R4271" t="str">
        <f t="shared" si="267"/>
        <v>Profit</v>
      </c>
    </row>
    <row r="4272" spans="1:18">
      <c r="A4272">
        <v>7907</v>
      </c>
      <c r="B4272" t="s">
        <v>84</v>
      </c>
      <c r="C4272">
        <v>21</v>
      </c>
      <c r="D4272" t="s">
        <v>24</v>
      </c>
      <c r="E4272" t="s">
        <v>57</v>
      </c>
      <c r="F4272" t="s">
        <v>25</v>
      </c>
      <c r="G4272">
        <v>2547.67</v>
      </c>
      <c r="H4272">
        <v>953.47</v>
      </c>
      <c r="I4272">
        <v>4136.49</v>
      </c>
      <c r="J4272">
        <v>3183.02</v>
      </c>
      <c r="K4272" s="1">
        <f t="shared" si="264"/>
        <v>3.3383535926667856</v>
      </c>
      <c r="L4272" t="s">
        <v>37</v>
      </c>
      <c r="M4272" s="2" t="s">
        <v>104</v>
      </c>
      <c r="N4272" s="3" t="str">
        <f t="shared" si="265"/>
        <v>Jan</v>
      </c>
      <c r="O4272" t="s">
        <v>21</v>
      </c>
      <c r="P4272" t="s">
        <v>22</v>
      </c>
      <c r="Q4272" t="str">
        <f t="shared" si="266"/>
        <v>Young</v>
      </c>
      <c r="R4272" t="str">
        <f t="shared" si="267"/>
        <v>Profit</v>
      </c>
    </row>
    <row r="4273" spans="1:18">
      <c r="A4273">
        <v>1939</v>
      </c>
      <c r="B4273" t="s">
        <v>92</v>
      </c>
      <c r="C4273">
        <v>32</v>
      </c>
      <c r="D4273" t="s">
        <v>16</v>
      </c>
      <c r="E4273" t="s">
        <v>17</v>
      </c>
      <c r="F4273" t="s">
        <v>18</v>
      </c>
      <c r="G4273">
        <v>2549.87</v>
      </c>
      <c r="H4273">
        <v>1996.5</v>
      </c>
      <c r="I4273">
        <v>4135.2700000000004</v>
      </c>
      <c r="J4273">
        <v>2138.77</v>
      </c>
      <c r="K4273" s="1">
        <f t="shared" si="264"/>
        <v>1.0712597044828449</v>
      </c>
      <c r="L4273" t="s">
        <v>19</v>
      </c>
      <c r="M4273" s="2" t="s">
        <v>277</v>
      </c>
      <c r="N4273" s="3" t="str">
        <f t="shared" si="265"/>
        <v>Apr</v>
      </c>
      <c r="O4273" t="s">
        <v>56</v>
      </c>
      <c r="P4273" t="s">
        <v>22</v>
      </c>
      <c r="Q4273" t="str">
        <f t="shared" si="266"/>
        <v>Adult</v>
      </c>
      <c r="R4273" t="str">
        <f t="shared" si="267"/>
        <v>Profit</v>
      </c>
    </row>
    <row r="4274" spans="1:18">
      <c r="A4274">
        <v>7751</v>
      </c>
      <c r="B4274" t="s">
        <v>52</v>
      </c>
      <c r="C4274">
        <v>32</v>
      </c>
      <c r="D4274" t="s">
        <v>16</v>
      </c>
      <c r="E4274" t="s">
        <v>17</v>
      </c>
      <c r="F4274" t="s">
        <v>36</v>
      </c>
      <c r="G4274">
        <v>2953.03</v>
      </c>
      <c r="H4274">
        <v>54.53</v>
      </c>
      <c r="I4274">
        <v>4135.05</v>
      </c>
      <c r="J4274">
        <v>4080.52</v>
      </c>
      <c r="K4274" s="1">
        <f t="shared" si="264"/>
        <v>74.830735375022925</v>
      </c>
      <c r="L4274" t="s">
        <v>54</v>
      </c>
      <c r="M4274" s="2" t="s">
        <v>245</v>
      </c>
      <c r="N4274" s="3" t="str">
        <f t="shared" si="265"/>
        <v>Mar</v>
      </c>
      <c r="O4274" t="s">
        <v>33</v>
      </c>
      <c r="P4274" t="s">
        <v>39</v>
      </c>
      <c r="Q4274" t="str">
        <f t="shared" si="266"/>
        <v>Adult</v>
      </c>
      <c r="R4274" t="str">
        <f t="shared" si="267"/>
        <v>Profit</v>
      </c>
    </row>
    <row r="4275" spans="1:18">
      <c r="A4275">
        <v>9447</v>
      </c>
      <c r="B4275" t="s">
        <v>29</v>
      </c>
      <c r="C4275">
        <v>44</v>
      </c>
      <c r="D4275" t="s">
        <v>24</v>
      </c>
      <c r="E4275" t="s">
        <v>41</v>
      </c>
      <c r="F4275" t="s">
        <v>42</v>
      </c>
      <c r="G4275">
        <v>2731.91</v>
      </c>
      <c r="H4275">
        <v>706.58</v>
      </c>
      <c r="I4275">
        <v>4133.8999999999996</v>
      </c>
      <c r="J4275">
        <v>3427.32</v>
      </c>
      <c r="K4275" s="1">
        <f t="shared" si="264"/>
        <v>4.8505760140394578</v>
      </c>
      <c r="L4275" t="s">
        <v>54</v>
      </c>
      <c r="M4275" s="2" t="s">
        <v>185</v>
      </c>
      <c r="N4275" s="3" t="str">
        <f t="shared" si="265"/>
        <v>Jun</v>
      </c>
      <c r="O4275" t="s">
        <v>51</v>
      </c>
      <c r="P4275" t="s">
        <v>39</v>
      </c>
      <c r="Q4275" t="str">
        <f t="shared" si="266"/>
        <v>Senior</v>
      </c>
      <c r="R4275" t="str">
        <f t="shared" si="267"/>
        <v>Profit</v>
      </c>
    </row>
    <row r="4276" spans="1:18">
      <c r="A4276">
        <v>2316</v>
      </c>
      <c r="B4276" t="s">
        <v>34</v>
      </c>
      <c r="C4276">
        <v>45</v>
      </c>
      <c r="D4276" t="s">
        <v>16</v>
      </c>
      <c r="E4276" t="s">
        <v>35</v>
      </c>
      <c r="F4276" t="s">
        <v>36</v>
      </c>
      <c r="G4276">
        <v>2352.86</v>
      </c>
      <c r="H4276">
        <v>312.47000000000003</v>
      </c>
      <c r="I4276">
        <v>4133.63</v>
      </c>
      <c r="J4276">
        <v>3821.16</v>
      </c>
      <c r="K4276" s="1">
        <f t="shared" si="264"/>
        <v>12.228885973053412</v>
      </c>
      <c r="L4276" t="s">
        <v>26</v>
      </c>
      <c r="M4276" s="2" t="s">
        <v>148</v>
      </c>
      <c r="N4276" s="3" t="str">
        <f t="shared" si="265"/>
        <v>Sep</v>
      </c>
      <c r="O4276" t="s">
        <v>56</v>
      </c>
      <c r="P4276" t="s">
        <v>39</v>
      </c>
      <c r="Q4276" t="str">
        <f t="shared" si="266"/>
        <v>Senior</v>
      </c>
      <c r="R4276" t="str">
        <f t="shared" si="267"/>
        <v>Profit</v>
      </c>
    </row>
    <row r="4277" spans="1:18">
      <c r="A4277">
        <v>8436</v>
      </c>
      <c r="B4277" t="s">
        <v>15</v>
      </c>
      <c r="C4277">
        <v>51</v>
      </c>
      <c r="D4277" t="s">
        <v>16</v>
      </c>
      <c r="E4277" t="s">
        <v>53</v>
      </c>
      <c r="F4277" t="s">
        <v>49</v>
      </c>
      <c r="G4277">
        <v>2402.9499999999998</v>
      </c>
      <c r="H4277">
        <v>138.88999999999999</v>
      </c>
      <c r="I4277">
        <v>4133.58</v>
      </c>
      <c r="J4277">
        <v>3994.69</v>
      </c>
      <c r="K4277" s="1">
        <f t="shared" si="264"/>
        <v>28.761537907696741</v>
      </c>
      <c r="L4277" t="s">
        <v>26</v>
      </c>
      <c r="M4277" s="2" t="s">
        <v>319</v>
      </c>
      <c r="N4277" s="3" t="str">
        <f t="shared" si="265"/>
        <v>Nov</v>
      </c>
      <c r="O4277" t="s">
        <v>28</v>
      </c>
      <c r="P4277" t="s">
        <v>22</v>
      </c>
      <c r="Q4277" t="str">
        <f t="shared" si="266"/>
        <v>Senior</v>
      </c>
      <c r="R4277" t="str">
        <f t="shared" si="267"/>
        <v>Profit</v>
      </c>
    </row>
    <row r="4278" spans="1:18">
      <c r="A4278">
        <v>340</v>
      </c>
      <c r="B4278" t="s">
        <v>44</v>
      </c>
      <c r="C4278">
        <v>23</v>
      </c>
      <c r="D4278" t="s">
        <v>24</v>
      </c>
      <c r="E4278" t="s">
        <v>35</v>
      </c>
      <c r="F4278" t="s">
        <v>18</v>
      </c>
      <c r="G4278">
        <v>2984.9</v>
      </c>
      <c r="H4278">
        <v>484.85</v>
      </c>
      <c r="I4278">
        <v>4132.67</v>
      </c>
      <c r="J4278">
        <v>3647.82</v>
      </c>
      <c r="K4278" s="1">
        <f t="shared" si="264"/>
        <v>7.5236052387336292</v>
      </c>
      <c r="L4278" t="s">
        <v>54</v>
      </c>
      <c r="M4278" s="2" t="s">
        <v>269</v>
      </c>
      <c r="N4278" s="3" t="str">
        <f t="shared" si="265"/>
        <v>Jul</v>
      </c>
      <c r="O4278" t="s">
        <v>33</v>
      </c>
      <c r="P4278" t="s">
        <v>39</v>
      </c>
      <c r="Q4278" t="str">
        <f t="shared" si="266"/>
        <v>Young</v>
      </c>
      <c r="R4278" t="str">
        <f t="shared" si="267"/>
        <v>Profit</v>
      </c>
    </row>
    <row r="4279" spans="1:18">
      <c r="A4279">
        <v>9889</v>
      </c>
      <c r="B4279" t="s">
        <v>47</v>
      </c>
      <c r="C4279">
        <v>31</v>
      </c>
      <c r="D4279" t="s">
        <v>24</v>
      </c>
      <c r="E4279" t="s">
        <v>30</v>
      </c>
      <c r="F4279" t="s">
        <v>18</v>
      </c>
      <c r="G4279">
        <v>2348.87</v>
      </c>
      <c r="H4279">
        <v>906.34</v>
      </c>
      <c r="I4279">
        <v>4131.54</v>
      </c>
      <c r="J4279">
        <v>3225.2</v>
      </c>
      <c r="K4279" s="1">
        <f t="shared" si="264"/>
        <v>3.5584879846415247</v>
      </c>
      <c r="L4279" t="s">
        <v>54</v>
      </c>
      <c r="M4279" s="2" t="s">
        <v>80</v>
      </c>
      <c r="N4279" s="3" t="str">
        <f t="shared" si="265"/>
        <v>Mar</v>
      </c>
      <c r="O4279" t="s">
        <v>56</v>
      </c>
      <c r="P4279" t="s">
        <v>39</v>
      </c>
      <c r="Q4279" t="str">
        <f t="shared" si="266"/>
        <v>Adult</v>
      </c>
      <c r="R4279" t="str">
        <f t="shared" si="267"/>
        <v>Profit</v>
      </c>
    </row>
    <row r="4280" spans="1:18">
      <c r="A4280">
        <v>5663</v>
      </c>
      <c r="B4280" t="s">
        <v>15</v>
      </c>
      <c r="C4280">
        <v>58</v>
      </c>
      <c r="D4280" t="s">
        <v>24</v>
      </c>
      <c r="E4280" t="s">
        <v>30</v>
      </c>
      <c r="F4280" t="s">
        <v>36</v>
      </c>
      <c r="G4280">
        <v>3430.17</v>
      </c>
      <c r="H4280">
        <v>342.93</v>
      </c>
      <c r="I4280">
        <v>4130.68</v>
      </c>
      <c r="J4280">
        <v>3787.75</v>
      </c>
      <c r="K4280" s="1">
        <f t="shared" si="264"/>
        <v>11.045257049543638</v>
      </c>
      <c r="L4280" t="s">
        <v>19</v>
      </c>
      <c r="M4280" s="2" t="s">
        <v>290</v>
      </c>
      <c r="N4280" s="3" t="str">
        <f t="shared" si="265"/>
        <v>Aug</v>
      </c>
      <c r="O4280" t="s">
        <v>21</v>
      </c>
      <c r="P4280" t="s">
        <v>39</v>
      </c>
      <c r="Q4280" t="str">
        <f t="shared" si="266"/>
        <v>Senior</v>
      </c>
      <c r="R4280" t="str">
        <f t="shared" si="267"/>
        <v>Profit</v>
      </c>
    </row>
    <row r="4281" spans="1:18">
      <c r="A4281">
        <v>2931</v>
      </c>
      <c r="B4281" t="s">
        <v>23</v>
      </c>
      <c r="C4281">
        <v>26</v>
      </c>
      <c r="D4281" t="s">
        <v>16</v>
      </c>
      <c r="E4281" t="s">
        <v>35</v>
      </c>
      <c r="F4281" t="s">
        <v>49</v>
      </c>
      <c r="G4281">
        <v>2601.79</v>
      </c>
      <c r="H4281">
        <v>1646.26</v>
      </c>
      <c r="I4281">
        <v>4127.3900000000003</v>
      </c>
      <c r="J4281">
        <v>2481.13</v>
      </c>
      <c r="K4281" s="1">
        <f t="shared" si="264"/>
        <v>1.5071313158310353</v>
      </c>
      <c r="L4281" t="s">
        <v>31</v>
      </c>
      <c r="M4281" s="2" t="s">
        <v>234</v>
      </c>
      <c r="N4281" s="3" t="str">
        <f t="shared" si="265"/>
        <v>Oct</v>
      </c>
      <c r="O4281" t="s">
        <v>56</v>
      </c>
      <c r="P4281" t="s">
        <v>22</v>
      </c>
      <c r="Q4281" t="str">
        <f t="shared" si="266"/>
        <v>Adult</v>
      </c>
      <c r="R4281" t="str">
        <f t="shared" si="267"/>
        <v>Profit</v>
      </c>
    </row>
    <row r="4282" spans="1:18">
      <c r="A4282">
        <v>1209</v>
      </c>
      <c r="B4282" t="s">
        <v>52</v>
      </c>
      <c r="C4282">
        <v>54</v>
      </c>
      <c r="D4282" t="s">
        <v>24</v>
      </c>
      <c r="E4282" t="s">
        <v>59</v>
      </c>
      <c r="F4282" t="s">
        <v>25</v>
      </c>
      <c r="G4282">
        <v>3555.21</v>
      </c>
      <c r="H4282">
        <v>1491.9</v>
      </c>
      <c r="I4282">
        <v>4125.7</v>
      </c>
      <c r="J4282">
        <v>2633.8</v>
      </c>
      <c r="K4282" s="1">
        <f t="shared" si="264"/>
        <v>1.7653998257255847</v>
      </c>
      <c r="L4282" t="s">
        <v>19</v>
      </c>
      <c r="M4282" s="2" t="s">
        <v>89</v>
      </c>
      <c r="N4282" s="3" t="str">
        <f t="shared" si="265"/>
        <v>Apr</v>
      </c>
      <c r="O4282" t="s">
        <v>56</v>
      </c>
      <c r="P4282" t="s">
        <v>39</v>
      </c>
      <c r="Q4282" t="str">
        <f t="shared" si="266"/>
        <v>Senior</v>
      </c>
      <c r="R4282" t="str">
        <f t="shared" si="267"/>
        <v>Profit</v>
      </c>
    </row>
    <row r="4283" spans="1:18">
      <c r="A4283">
        <v>3424</v>
      </c>
      <c r="B4283" t="s">
        <v>34</v>
      </c>
      <c r="C4283">
        <v>32</v>
      </c>
      <c r="D4283" t="s">
        <v>24</v>
      </c>
      <c r="E4283" t="s">
        <v>53</v>
      </c>
      <c r="F4283" t="s">
        <v>25</v>
      </c>
      <c r="G4283">
        <v>2880.96</v>
      </c>
      <c r="H4283">
        <v>956.92</v>
      </c>
      <c r="I4283">
        <v>4124.12</v>
      </c>
      <c r="J4283">
        <v>3167.2</v>
      </c>
      <c r="K4283" s="1">
        <f t="shared" si="264"/>
        <v>3.3097855620114536</v>
      </c>
      <c r="L4283" t="s">
        <v>54</v>
      </c>
      <c r="M4283" s="2" t="s">
        <v>201</v>
      </c>
      <c r="N4283" s="3" t="str">
        <f t="shared" si="265"/>
        <v>Oct</v>
      </c>
      <c r="O4283" t="s">
        <v>33</v>
      </c>
      <c r="P4283" t="s">
        <v>39</v>
      </c>
      <c r="Q4283" t="str">
        <f t="shared" si="266"/>
        <v>Adult</v>
      </c>
      <c r="R4283" t="str">
        <f t="shared" si="267"/>
        <v>Profit</v>
      </c>
    </row>
    <row r="4284" spans="1:18">
      <c r="A4284">
        <v>574</v>
      </c>
      <c r="B4284" t="s">
        <v>23</v>
      </c>
      <c r="C4284">
        <v>46</v>
      </c>
      <c r="D4284" t="s">
        <v>24</v>
      </c>
      <c r="E4284" t="s">
        <v>41</v>
      </c>
      <c r="F4284" t="s">
        <v>49</v>
      </c>
      <c r="G4284">
        <v>3643.79</v>
      </c>
      <c r="H4284">
        <v>1092.77</v>
      </c>
      <c r="I4284">
        <v>4123.8900000000003</v>
      </c>
      <c r="J4284">
        <v>3031.12</v>
      </c>
      <c r="K4284" s="1">
        <f t="shared" si="264"/>
        <v>2.7737950346367488</v>
      </c>
      <c r="L4284" t="s">
        <v>31</v>
      </c>
      <c r="M4284" s="2" t="s">
        <v>107</v>
      </c>
      <c r="N4284" s="3" t="str">
        <f t="shared" si="265"/>
        <v>Apr</v>
      </c>
      <c r="O4284" t="s">
        <v>28</v>
      </c>
      <c r="P4284" t="s">
        <v>22</v>
      </c>
      <c r="Q4284" t="str">
        <f t="shared" si="266"/>
        <v>Senior</v>
      </c>
      <c r="R4284" t="str">
        <f t="shared" si="267"/>
        <v>Profit</v>
      </c>
    </row>
    <row r="4285" spans="1:18">
      <c r="A4285">
        <v>390</v>
      </c>
      <c r="B4285" t="s">
        <v>29</v>
      </c>
      <c r="C4285">
        <v>53</v>
      </c>
      <c r="D4285" t="s">
        <v>24</v>
      </c>
      <c r="E4285" t="s">
        <v>30</v>
      </c>
      <c r="F4285" t="s">
        <v>18</v>
      </c>
      <c r="G4285">
        <v>3285.78</v>
      </c>
      <c r="H4285">
        <v>1588.73</v>
      </c>
      <c r="I4285">
        <v>4122.3</v>
      </c>
      <c r="J4285">
        <v>2533.5700000000002</v>
      </c>
      <c r="K4285" s="1">
        <f t="shared" si="264"/>
        <v>1.5947140168562313</v>
      </c>
      <c r="L4285" t="s">
        <v>37</v>
      </c>
      <c r="M4285" s="2" t="s">
        <v>272</v>
      </c>
      <c r="N4285" s="3" t="str">
        <f t="shared" si="265"/>
        <v>Aug</v>
      </c>
      <c r="O4285" t="s">
        <v>21</v>
      </c>
      <c r="P4285" t="s">
        <v>39</v>
      </c>
      <c r="Q4285" t="str">
        <f t="shared" si="266"/>
        <v>Senior</v>
      </c>
      <c r="R4285" t="str">
        <f t="shared" si="267"/>
        <v>Profit</v>
      </c>
    </row>
    <row r="4286" spans="1:18">
      <c r="A4286">
        <v>1463</v>
      </c>
      <c r="B4286" t="s">
        <v>34</v>
      </c>
      <c r="C4286">
        <v>48</v>
      </c>
      <c r="D4286" t="s">
        <v>16</v>
      </c>
      <c r="E4286" t="s">
        <v>66</v>
      </c>
      <c r="F4286" t="s">
        <v>36</v>
      </c>
      <c r="G4286">
        <v>2330.56</v>
      </c>
      <c r="H4286">
        <v>640.99</v>
      </c>
      <c r="I4286">
        <v>4121.9399999999996</v>
      </c>
      <c r="J4286">
        <v>3480.95</v>
      </c>
      <c r="K4286" s="1">
        <f t="shared" si="264"/>
        <v>5.4305839404670895</v>
      </c>
      <c r="L4286" t="s">
        <v>37</v>
      </c>
      <c r="M4286" s="2" t="s">
        <v>100</v>
      </c>
      <c r="N4286" s="3" t="str">
        <f t="shared" si="265"/>
        <v>Aug</v>
      </c>
      <c r="O4286" t="s">
        <v>56</v>
      </c>
      <c r="P4286" t="s">
        <v>22</v>
      </c>
      <c r="Q4286" t="str">
        <f t="shared" si="266"/>
        <v>Senior</v>
      </c>
      <c r="R4286" t="str">
        <f t="shared" si="267"/>
        <v>Profit</v>
      </c>
    </row>
    <row r="4287" spans="1:18">
      <c r="A4287">
        <v>1686</v>
      </c>
      <c r="B4287" t="s">
        <v>52</v>
      </c>
      <c r="C4287">
        <v>59</v>
      </c>
      <c r="D4287" t="s">
        <v>24</v>
      </c>
      <c r="E4287" t="s">
        <v>17</v>
      </c>
      <c r="F4287" t="s">
        <v>42</v>
      </c>
      <c r="G4287">
        <v>3533.17</v>
      </c>
      <c r="H4287">
        <v>103.79</v>
      </c>
      <c r="I4287">
        <v>4121.7700000000004</v>
      </c>
      <c r="J4287">
        <v>4017.98</v>
      </c>
      <c r="K4287" s="1">
        <f t="shared" si="264"/>
        <v>38.712592735330958</v>
      </c>
      <c r="L4287" t="s">
        <v>19</v>
      </c>
      <c r="M4287" s="2" t="s">
        <v>272</v>
      </c>
      <c r="N4287" s="3" t="str">
        <f t="shared" si="265"/>
        <v>Aug</v>
      </c>
      <c r="O4287" t="s">
        <v>51</v>
      </c>
      <c r="P4287" t="s">
        <v>22</v>
      </c>
      <c r="Q4287" t="str">
        <f t="shared" si="266"/>
        <v>Senior</v>
      </c>
      <c r="R4287" t="str">
        <f t="shared" si="267"/>
        <v>Profit</v>
      </c>
    </row>
    <row r="4288" spans="1:18">
      <c r="A4288">
        <v>5997</v>
      </c>
      <c r="B4288" t="s">
        <v>84</v>
      </c>
      <c r="C4288">
        <v>48</v>
      </c>
      <c r="D4288" t="s">
        <v>24</v>
      </c>
      <c r="E4288" t="s">
        <v>57</v>
      </c>
      <c r="F4288" t="s">
        <v>49</v>
      </c>
      <c r="G4288">
        <v>2501.9299999999998</v>
      </c>
      <c r="H4288">
        <v>425.2</v>
      </c>
      <c r="I4288">
        <v>4121.1099999999997</v>
      </c>
      <c r="J4288">
        <v>3695.91</v>
      </c>
      <c r="K4288" s="1">
        <f t="shared" si="264"/>
        <v>8.6921683913452483</v>
      </c>
      <c r="L4288" t="s">
        <v>54</v>
      </c>
      <c r="M4288" s="2" t="s">
        <v>107</v>
      </c>
      <c r="N4288" s="3" t="str">
        <f t="shared" si="265"/>
        <v>Apr</v>
      </c>
      <c r="O4288" t="s">
        <v>28</v>
      </c>
      <c r="P4288" t="s">
        <v>22</v>
      </c>
      <c r="Q4288" t="str">
        <f t="shared" si="266"/>
        <v>Senior</v>
      </c>
      <c r="R4288" t="str">
        <f t="shared" si="267"/>
        <v>Profit</v>
      </c>
    </row>
    <row r="4289" spans="1:18">
      <c r="A4289">
        <v>6337</v>
      </c>
      <c r="B4289" t="s">
        <v>47</v>
      </c>
      <c r="C4289">
        <v>54</v>
      </c>
      <c r="D4289" t="s">
        <v>24</v>
      </c>
      <c r="E4289" t="s">
        <v>30</v>
      </c>
      <c r="F4289" t="s">
        <v>25</v>
      </c>
      <c r="G4289">
        <v>2941.87</v>
      </c>
      <c r="H4289">
        <v>539.08000000000004</v>
      </c>
      <c r="I4289">
        <v>4120.33</v>
      </c>
      <c r="J4289">
        <v>3581.25</v>
      </c>
      <c r="K4289" s="1">
        <f t="shared" si="264"/>
        <v>6.6432625955331304</v>
      </c>
      <c r="L4289" t="s">
        <v>37</v>
      </c>
      <c r="M4289" s="2" t="s">
        <v>231</v>
      </c>
      <c r="N4289" s="3" t="str">
        <f t="shared" si="265"/>
        <v>Jul</v>
      </c>
      <c r="O4289" t="s">
        <v>21</v>
      </c>
      <c r="P4289" t="s">
        <v>39</v>
      </c>
      <c r="Q4289" t="str">
        <f t="shared" si="266"/>
        <v>Senior</v>
      </c>
      <c r="R4289" t="str">
        <f t="shared" si="267"/>
        <v>Profit</v>
      </c>
    </row>
    <row r="4290" spans="1:18">
      <c r="A4290">
        <v>5457</v>
      </c>
      <c r="B4290" t="s">
        <v>29</v>
      </c>
      <c r="C4290">
        <v>51</v>
      </c>
      <c r="D4290" t="s">
        <v>24</v>
      </c>
      <c r="E4290" t="s">
        <v>41</v>
      </c>
      <c r="F4290" t="s">
        <v>42</v>
      </c>
      <c r="G4290">
        <v>2351.2600000000002</v>
      </c>
      <c r="H4290">
        <v>1592.74</v>
      </c>
      <c r="I4290">
        <v>4119.49</v>
      </c>
      <c r="J4290">
        <v>2526.75</v>
      </c>
      <c r="K4290" s="1">
        <f t="shared" ref="K4290:K4353" si="268">J4290/H4290</f>
        <v>1.5864171176714341</v>
      </c>
      <c r="L4290" t="s">
        <v>31</v>
      </c>
      <c r="M4290" s="2" t="s">
        <v>134</v>
      </c>
      <c r="N4290" s="3" t="str">
        <f t="shared" ref="N4290:N4353" si="269">TEXT(M4290,"MMM")</f>
        <v>Jul</v>
      </c>
      <c r="O4290" t="s">
        <v>21</v>
      </c>
      <c r="P4290" t="s">
        <v>22</v>
      </c>
      <c r="Q4290" t="str">
        <f t="shared" ref="Q4290:Q4353" si="270">IF(C4290&gt;=18,IF(C4290&lt;=25,"Young",IF(C4290&lt;=40,"Adult",IF(C4290&lt;=60,"Senior",""))),"")</f>
        <v>Senior</v>
      </c>
      <c r="R4290" t="str">
        <f t="shared" ref="R4290:R4353" si="271">IF(J4290&gt;0,"Profit","Loss")</f>
        <v>Profit</v>
      </c>
    </row>
    <row r="4291" spans="1:18">
      <c r="A4291">
        <v>250</v>
      </c>
      <c r="B4291" t="s">
        <v>44</v>
      </c>
      <c r="C4291">
        <v>36</v>
      </c>
      <c r="D4291" t="s">
        <v>16</v>
      </c>
      <c r="E4291" t="s">
        <v>53</v>
      </c>
      <c r="F4291" t="s">
        <v>42</v>
      </c>
      <c r="G4291">
        <v>2670.18</v>
      </c>
      <c r="H4291">
        <v>591.20000000000005</v>
      </c>
      <c r="I4291">
        <v>4118.54</v>
      </c>
      <c r="J4291">
        <v>3527.34</v>
      </c>
      <c r="K4291" s="1">
        <f t="shared" si="268"/>
        <v>5.9664073071718535</v>
      </c>
      <c r="L4291" t="s">
        <v>19</v>
      </c>
      <c r="M4291" s="2" t="s">
        <v>230</v>
      </c>
      <c r="N4291" s="3" t="str">
        <f t="shared" si="269"/>
        <v>Oct</v>
      </c>
      <c r="O4291" t="s">
        <v>51</v>
      </c>
      <c r="P4291" t="s">
        <v>39</v>
      </c>
      <c r="Q4291" t="str">
        <f t="shared" si="270"/>
        <v>Adult</v>
      </c>
      <c r="R4291" t="str">
        <f t="shared" si="271"/>
        <v>Profit</v>
      </c>
    </row>
    <row r="4292" spans="1:18">
      <c r="A4292">
        <v>1223</v>
      </c>
      <c r="B4292" t="s">
        <v>29</v>
      </c>
      <c r="C4292">
        <v>37</v>
      </c>
      <c r="D4292" t="s">
        <v>24</v>
      </c>
      <c r="E4292" t="s">
        <v>17</v>
      </c>
      <c r="F4292" t="s">
        <v>49</v>
      </c>
      <c r="G4292">
        <v>3426.88</v>
      </c>
      <c r="H4292">
        <v>256.79000000000002</v>
      </c>
      <c r="I4292">
        <v>4117.7299999999996</v>
      </c>
      <c r="J4292">
        <v>3860.94</v>
      </c>
      <c r="K4292" s="1">
        <f t="shared" si="268"/>
        <v>15.035398574710852</v>
      </c>
      <c r="L4292" t="s">
        <v>54</v>
      </c>
      <c r="M4292" s="2" t="s">
        <v>38</v>
      </c>
      <c r="N4292" s="3" t="str">
        <f t="shared" si="269"/>
        <v>Sep</v>
      </c>
      <c r="O4292" t="s">
        <v>51</v>
      </c>
      <c r="P4292" t="s">
        <v>39</v>
      </c>
      <c r="Q4292" t="str">
        <f t="shared" si="270"/>
        <v>Adult</v>
      </c>
      <c r="R4292" t="str">
        <f t="shared" si="271"/>
        <v>Profit</v>
      </c>
    </row>
    <row r="4293" spans="1:18">
      <c r="A4293">
        <v>1507</v>
      </c>
      <c r="B4293" t="s">
        <v>15</v>
      </c>
      <c r="C4293">
        <v>43</v>
      </c>
      <c r="D4293" t="s">
        <v>24</v>
      </c>
      <c r="E4293" t="s">
        <v>59</v>
      </c>
      <c r="F4293" t="s">
        <v>36</v>
      </c>
      <c r="G4293">
        <v>3085.03</v>
      </c>
      <c r="H4293">
        <v>102.3</v>
      </c>
      <c r="I4293">
        <v>4117.5</v>
      </c>
      <c r="J4293">
        <v>4015.2</v>
      </c>
      <c r="K4293" s="1">
        <f t="shared" si="268"/>
        <v>39.249266862170089</v>
      </c>
      <c r="L4293" t="s">
        <v>31</v>
      </c>
      <c r="M4293" s="2" t="s">
        <v>137</v>
      </c>
      <c r="N4293" s="3" t="str">
        <f t="shared" si="269"/>
        <v>Jun</v>
      </c>
      <c r="O4293" t="s">
        <v>51</v>
      </c>
      <c r="P4293" t="s">
        <v>22</v>
      </c>
      <c r="Q4293" t="str">
        <f t="shared" si="270"/>
        <v>Senior</v>
      </c>
      <c r="R4293" t="str">
        <f t="shared" si="271"/>
        <v>Profit</v>
      </c>
    </row>
    <row r="4294" spans="1:18">
      <c r="A4294">
        <v>7108</v>
      </c>
      <c r="B4294" t="s">
        <v>44</v>
      </c>
      <c r="C4294">
        <v>52</v>
      </c>
      <c r="D4294" t="s">
        <v>24</v>
      </c>
      <c r="E4294" t="s">
        <v>41</v>
      </c>
      <c r="F4294" t="s">
        <v>49</v>
      </c>
      <c r="G4294">
        <v>2343.88</v>
      </c>
      <c r="H4294">
        <v>658.33</v>
      </c>
      <c r="I4294">
        <v>4116.91</v>
      </c>
      <c r="J4294">
        <v>3458.58</v>
      </c>
      <c r="K4294" s="1">
        <f t="shared" si="268"/>
        <v>5.2535658408397001</v>
      </c>
      <c r="L4294" t="s">
        <v>37</v>
      </c>
      <c r="M4294" s="2" t="s">
        <v>141</v>
      </c>
      <c r="N4294" s="3" t="str">
        <f t="shared" si="269"/>
        <v>May</v>
      </c>
      <c r="O4294" t="s">
        <v>33</v>
      </c>
      <c r="P4294" t="s">
        <v>22</v>
      </c>
      <c r="Q4294" t="str">
        <f t="shared" si="270"/>
        <v>Senior</v>
      </c>
      <c r="R4294" t="str">
        <f t="shared" si="271"/>
        <v>Profit</v>
      </c>
    </row>
    <row r="4295" spans="1:18">
      <c r="A4295">
        <v>1060</v>
      </c>
      <c r="B4295" t="s">
        <v>92</v>
      </c>
      <c r="C4295">
        <v>41</v>
      </c>
      <c r="D4295" t="s">
        <v>24</v>
      </c>
      <c r="E4295" t="s">
        <v>59</v>
      </c>
      <c r="F4295" t="s">
        <v>49</v>
      </c>
      <c r="G4295">
        <v>3644.26</v>
      </c>
      <c r="H4295">
        <v>1558.24</v>
      </c>
      <c r="I4295">
        <v>4115.92</v>
      </c>
      <c r="J4295">
        <v>2557.6799999999998</v>
      </c>
      <c r="K4295" s="1">
        <f t="shared" si="268"/>
        <v>1.6413902864770509</v>
      </c>
      <c r="L4295" t="s">
        <v>37</v>
      </c>
      <c r="M4295" s="2" t="s">
        <v>58</v>
      </c>
      <c r="N4295" s="3" t="str">
        <f t="shared" si="269"/>
        <v>May</v>
      </c>
      <c r="O4295" t="s">
        <v>33</v>
      </c>
      <c r="P4295" t="s">
        <v>22</v>
      </c>
      <c r="Q4295" t="str">
        <f t="shared" si="270"/>
        <v>Senior</v>
      </c>
      <c r="R4295" t="str">
        <f t="shared" si="271"/>
        <v>Profit</v>
      </c>
    </row>
    <row r="4296" spans="1:18">
      <c r="A4296">
        <v>3501</v>
      </c>
      <c r="B4296" t="s">
        <v>47</v>
      </c>
      <c r="C4296">
        <v>46</v>
      </c>
      <c r="D4296" t="s">
        <v>16</v>
      </c>
      <c r="E4296" t="s">
        <v>53</v>
      </c>
      <c r="F4296" t="s">
        <v>42</v>
      </c>
      <c r="G4296">
        <v>3339.43</v>
      </c>
      <c r="H4296">
        <v>1400.44</v>
      </c>
      <c r="I4296">
        <v>4114.54</v>
      </c>
      <c r="J4296">
        <v>2714.1</v>
      </c>
      <c r="K4296" s="1">
        <f t="shared" si="268"/>
        <v>1.9380337608180285</v>
      </c>
      <c r="L4296" t="s">
        <v>26</v>
      </c>
      <c r="M4296" s="2" t="s">
        <v>365</v>
      </c>
      <c r="N4296" s="3" t="str">
        <f t="shared" si="269"/>
        <v>Jun</v>
      </c>
      <c r="O4296" t="s">
        <v>56</v>
      </c>
      <c r="P4296" t="s">
        <v>22</v>
      </c>
      <c r="Q4296" t="str">
        <f t="shared" si="270"/>
        <v>Senior</v>
      </c>
      <c r="R4296" t="str">
        <f t="shared" si="271"/>
        <v>Profit</v>
      </c>
    </row>
    <row r="4297" spans="1:18">
      <c r="A4297">
        <v>5212</v>
      </c>
      <c r="B4297" t="s">
        <v>23</v>
      </c>
      <c r="C4297">
        <v>54</v>
      </c>
      <c r="D4297" t="s">
        <v>24</v>
      </c>
      <c r="E4297" t="s">
        <v>41</v>
      </c>
      <c r="F4297" t="s">
        <v>42</v>
      </c>
      <c r="G4297">
        <v>2634.96</v>
      </c>
      <c r="H4297">
        <v>1580.32</v>
      </c>
      <c r="I4297">
        <v>4113.7</v>
      </c>
      <c r="J4297">
        <v>2533.38</v>
      </c>
      <c r="K4297" s="1">
        <f t="shared" si="268"/>
        <v>1.6030803887820189</v>
      </c>
      <c r="L4297" t="s">
        <v>54</v>
      </c>
      <c r="M4297" s="2" t="s">
        <v>131</v>
      </c>
      <c r="N4297" s="3" t="str">
        <f t="shared" si="269"/>
        <v>May</v>
      </c>
      <c r="O4297" t="s">
        <v>56</v>
      </c>
      <c r="P4297" t="s">
        <v>39</v>
      </c>
      <c r="Q4297" t="str">
        <f t="shared" si="270"/>
        <v>Senior</v>
      </c>
      <c r="R4297" t="str">
        <f t="shared" si="271"/>
        <v>Profit</v>
      </c>
    </row>
    <row r="4298" spans="1:18">
      <c r="A4298">
        <v>3496</v>
      </c>
      <c r="B4298" t="s">
        <v>92</v>
      </c>
      <c r="C4298">
        <v>19</v>
      </c>
      <c r="D4298" t="s">
        <v>16</v>
      </c>
      <c r="E4298" t="s">
        <v>59</v>
      </c>
      <c r="F4298" t="s">
        <v>18</v>
      </c>
      <c r="G4298">
        <v>3468.97</v>
      </c>
      <c r="H4298">
        <v>702.49</v>
      </c>
      <c r="I4298">
        <v>4112.7299999999996</v>
      </c>
      <c r="J4298">
        <v>3410.24</v>
      </c>
      <c r="K4298" s="1">
        <f t="shared" si="268"/>
        <v>4.8545032669504184</v>
      </c>
      <c r="L4298" t="s">
        <v>54</v>
      </c>
      <c r="M4298" s="2" t="s">
        <v>160</v>
      </c>
      <c r="N4298" s="3" t="str">
        <f t="shared" si="269"/>
        <v>Apr</v>
      </c>
      <c r="O4298" t="s">
        <v>51</v>
      </c>
      <c r="P4298" t="s">
        <v>39</v>
      </c>
      <c r="Q4298" t="str">
        <f t="shared" si="270"/>
        <v>Young</v>
      </c>
      <c r="R4298" t="str">
        <f t="shared" si="271"/>
        <v>Profit</v>
      </c>
    </row>
    <row r="4299" spans="1:18">
      <c r="A4299">
        <v>8679</v>
      </c>
      <c r="B4299" t="s">
        <v>40</v>
      </c>
      <c r="C4299">
        <v>45</v>
      </c>
      <c r="D4299" t="s">
        <v>16</v>
      </c>
      <c r="E4299" t="s">
        <v>66</v>
      </c>
      <c r="F4299" t="s">
        <v>49</v>
      </c>
      <c r="G4299">
        <v>2548.9299999999998</v>
      </c>
      <c r="H4299">
        <v>1570.45</v>
      </c>
      <c r="I4299">
        <v>4111.6400000000003</v>
      </c>
      <c r="J4299">
        <v>2541.19</v>
      </c>
      <c r="K4299" s="1">
        <f t="shared" si="268"/>
        <v>1.618128561877169</v>
      </c>
      <c r="L4299" t="s">
        <v>31</v>
      </c>
      <c r="M4299" s="2" t="s">
        <v>226</v>
      </c>
      <c r="N4299" s="3" t="str">
        <f t="shared" si="269"/>
        <v>Jul</v>
      </c>
      <c r="O4299" t="s">
        <v>28</v>
      </c>
      <c r="P4299" t="s">
        <v>39</v>
      </c>
      <c r="Q4299" t="str">
        <f t="shared" si="270"/>
        <v>Senior</v>
      </c>
      <c r="R4299" t="str">
        <f t="shared" si="271"/>
        <v>Profit</v>
      </c>
    </row>
    <row r="4300" spans="1:18">
      <c r="A4300">
        <v>7940</v>
      </c>
      <c r="B4300" t="s">
        <v>92</v>
      </c>
      <c r="C4300">
        <v>57</v>
      </c>
      <c r="D4300" t="s">
        <v>16</v>
      </c>
      <c r="E4300" t="s">
        <v>59</v>
      </c>
      <c r="F4300" t="s">
        <v>25</v>
      </c>
      <c r="G4300">
        <v>2859.03</v>
      </c>
      <c r="H4300">
        <v>141.26</v>
      </c>
      <c r="I4300">
        <v>4111.33</v>
      </c>
      <c r="J4300">
        <v>3970.07</v>
      </c>
      <c r="K4300" s="1">
        <f t="shared" si="268"/>
        <v>28.104700552173302</v>
      </c>
      <c r="L4300" t="s">
        <v>26</v>
      </c>
      <c r="M4300" s="2" t="s">
        <v>186</v>
      </c>
      <c r="N4300" s="3" t="str">
        <f t="shared" si="269"/>
        <v>Jun</v>
      </c>
      <c r="O4300" t="s">
        <v>21</v>
      </c>
      <c r="P4300" t="s">
        <v>39</v>
      </c>
      <c r="Q4300" t="str">
        <f t="shared" si="270"/>
        <v>Senior</v>
      </c>
      <c r="R4300" t="str">
        <f t="shared" si="271"/>
        <v>Profit</v>
      </c>
    </row>
    <row r="4301" spans="1:18">
      <c r="A4301">
        <v>8758</v>
      </c>
      <c r="B4301" t="s">
        <v>15</v>
      </c>
      <c r="C4301">
        <v>33</v>
      </c>
      <c r="D4301" t="s">
        <v>16</v>
      </c>
      <c r="E4301" t="s">
        <v>57</v>
      </c>
      <c r="F4301" t="s">
        <v>18</v>
      </c>
      <c r="G4301">
        <v>2347.77</v>
      </c>
      <c r="H4301">
        <v>1725.3</v>
      </c>
      <c r="I4301">
        <v>4109.54</v>
      </c>
      <c r="J4301">
        <v>2384.2399999999998</v>
      </c>
      <c r="K4301" s="1">
        <f t="shared" si="268"/>
        <v>1.3819277806758243</v>
      </c>
      <c r="L4301" t="s">
        <v>19</v>
      </c>
      <c r="M4301" s="2" t="s">
        <v>55</v>
      </c>
      <c r="N4301" s="3" t="str">
        <f t="shared" si="269"/>
        <v>Nov</v>
      </c>
      <c r="O4301" t="s">
        <v>56</v>
      </c>
      <c r="P4301" t="s">
        <v>22</v>
      </c>
      <c r="Q4301" t="str">
        <f t="shared" si="270"/>
        <v>Adult</v>
      </c>
      <c r="R4301" t="str">
        <f t="shared" si="271"/>
        <v>Profit</v>
      </c>
    </row>
    <row r="4302" spans="1:18">
      <c r="A4302">
        <v>2962</v>
      </c>
      <c r="B4302" t="s">
        <v>40</v>
      </c>
      <c r="C4302">
        <v>44</v>
      </c>
      <c r="D4302" t="s">
        <v>16</v>
      </c>
      <c r="E4302" t="s">
        <v>59</v>
      </c>
      <c r="F4302" t="s">
        <v>18</v>
      </c>
      <c r="G4302">
        <v>3613.65</v>
      </c>
      <c r="H4302">
        <v>1325.23</v>
      </c>
      <c r="I4302">
        <v>4108.3500000000004</v>
      </c>
      <c r="J4302">
        <v>2783.12</v>
      </c>
      <c r="K4302" s="1">
        <f t="shared" si="268"/>
        <v>2.100103378281506</v>
      </c>
      <c r="L4302" t="s">
        <v>37</v>
      </c>
      <c r="M4302" s="2" t="s">
        <v>157</v>
      </c>
      <c r="N4302" s="3" t="str">
        <f t="shared" si="269"/>
        <v>Mar</v>
      </c>
      <c r="O4302" t="s">
        <v>51</v>
      </c>
      <c r="P4302" t="s">
        <v>39</v>
      </c>
      <c r="Q4302" t="str">
        <f t="shared" si="270"/>
        <v>Senior</v>
      </c>
      <c r="R4302" t="str">
        <f t="shared" si="271"/>
        <v>Profit</v>
      </c>
    </row>
    <row r="4303" spans="1:18">
      <c r="A4303">
        <v>5123</v>
      </c>
      <c r="B4303" t="s">
        <v>34</v>
      </c>
      <c r="C4303">
        <v>35</v>
      </c>
      <c r="D4303" t="s">
        <v>24</v>
      </c>
      <c r="E4303" t="s">
        <v>35</v>
      </c>
      <c r="F4303" t="s">
        <v>36</v>
      </c>
      <c r="G4303">
        <v>2648.04</v>
      </c>
      <c r="H4303">
        <v>414.74</v>
      </c>
      <c r="I4303">
        <v>4108.3100000000004</v>
      </c>
      <c r="J4303">
        <v>3693.57</v>
      </c>
      <c r="K4303" s="1">
        <f t="shared" si="268"/>
        <v>8.905748179582389</v>
      </c>
      <c r="L4303" t="s">
        <v>26</v>
      </c>
      <c r="M4303" s="2" t="s">
        <v>104</v>
      </c>
      <c r="N4303" s="3" t="str">
        <f t="shared" si="269"/>
        <v>Jan</v>
      </c>
      <c r="O4303" t="s">
        <v>51</v>
      </c>
      <c r="P4303" t="s">
        <v>39</v>
      </c>
      <c r="Q4303" t="str">
        <f t="shared" si="270"/>
        <v>Adult</v>
      </c>
      <c r="R4303" t="str">
        <f t="shared" si="271"/>
        <v>Profit</v>
      </c>
    </row>
    <row r="4304" spans="1:18">
      <c r="A4304">
        <v>2851</v>
      </c>
      <c r="B4304" t="s">
        <v>40</v>
      </c>
      <c r="C4304">
        <v>50</v>
      </c>
      <c r="D4304" t="s">
        <v>24</v>
      </c>
      <c r="E4304" t="s">
        <v>35</v>
      </c>
      <c r="F4304" t="s">
        <v>36</v>
      </c>
      <c r="G4304">
        <v>3515.99</v>
      </c>
      <c r="H4304">
        <v>1903.98</v>
      </c>
      <c r="I4304">
        <v>4107.87</v>
      </c>
      <c r="J4304">
        <v>2203.89</v>
      </c>
      <c r="K4304" s="1">
        <f t="shared" si="268"/>
        <v>1.1575174108971733</v>
      </c>
      <c r="L4304" t="s">
        <v>54</v>
      </c>
      <c r="M4304" s="2" t="s">
        <v>336</v>
      </c>
      <c r="N4304" s="3" t="str">
        <f t="shared" si="269"/>
        <v>Aug</v>
      </c>
      <c r="O4304" t="s">
        <v>56</v>
      </c>
      <c r="P4304" t="s">
        <v>22</v>
      </c>
      <c r="Q4304" t="str">
        <f t="shared" si="270"/>
        <v>Senior</v>
      </c>
      <c r="R4304" t="str">
        <f t="shared" si="271"/>
        <v>Profit</v>
      </c>
    </row>
    <row r="4305" spans="1:18">
      <c r="A4305">
        <v>1414</v>
      </c>
      <c r="B4305" t="s">
        <v>15</v>
      </c>
      <c r="C4305">
        <v>18</v>
      </c>
      <c r="D4305" t="s">
        <v>16</v>
      </c>
      <c r="E4305" t="s">
        <v>66</v>
      </c>
      <c r="F4305" t="s">
        <v>25</v>
      </c>
      <c r="G4305">
        <v>3567.7</v>
      </c>
      <c r="H4305">
        <v>1603.1</v>
      </c>
      <c r="I4305">
        <v>4107.7</v>
      </c>
      <c r="J4305">
        <v>2504.6</v>
      </c>
      <c r="K4305" s="1">
        <f t="shared" si="268"/>
        <v>1.5623479508452374</v>
      </c>
      <c r="L4305" t="s">
        <v>31</v>
      </c>
      <c r="M4305" s="2" t="s">
        <v>376</v>
      </c>
      <c r="N4305" s="3" t="str">
        <f t="shared" si="269"/>
        <v>Aug</v>
      </c>
      <c r="O4305" t="s">
        <v>33</v>
      </c>
      <c r="P4305" t="s">
        <v>22</v>
      </c>
      <c r="Q4305" t="str">
        <f t="shared" si="270"/>
        <v>Young</v>
      </c>
      <c r="R4305" t="str">
        <f t="shared" si="271"/>
        <v>Profit</v>
      </c>
    </row>
    <row r="4306" spans="1:18">
      <c r="A4306">
        <v>4494</v>
      </c>
      <c r="B4306" t="s">
        <v>23</v>
      </c>
      <c r="C4306">
        <v>31</v>
      </c>
      <c r="D4306" t="s">
        <v>24</v>
      </c>
      <c r="E4306" t="s">
        <v>57</v>
      </c>
      <c r="F4306" t="s">
        <v>18</v>
      </c>
      <c r="G4306">
        <v>2902.92</v>
      </c>
      <c r="H4306">
        <v>1315.02</v>
      </c>
      <c r="I4306">
        <v>4107.45</v>
      </c>
      <c r="J4306">
        <v>2792.43</v>
      </c>
      <c r="K4306" s="1">
        <f t="shared" si="268"/>
        <v>2.12348861614272</v>
      </c>
      <c r="L4306" t="s">
        <v>37</v>
      </c>
      <c r="M4306" s="2" t="s">
        <v>267</v>
      </c>
      <c r="N4306" s="3" t="str">
        <f t="shared" si="269"/>
        <v>Apr</v>
      </c>
      <c r="O4306" t="s">
        <v>21</v>
      </c>
      <c r="P4306" t="s">
        <v>22</v>
      </c>
      <c r="Q4306" t="str">
        <f t="shared" si="270"/>
        <v>Adult</v>
      </c>
      <c r="R4306" t="str">
        <f t="shared" si="271"/>
        <v>Profit</v>
      </c>
    </row>
    <row r="4307" spans="1:18">
      <c r="A4307">
        <v>5803</v>
      </c>
      <c r="B4307" t="s">
        <v>47</v>
      </c>
      <c r="C4307">
        <v>56</v>
      </c>
      <c r="D4307" t="s">
        <v>24</v>
      </c>
      <c r="E4307" t="s">
        <v>41</v>
      </c>
      <c r="F4307" t="s">
        <v>49</v>
      </c>
      <c r="G4307">
        <v>2541.58</v>
      </c>
      <c r="H4307">
        <v>318.97000000000003</v>
      </c>
      <c r="I4307">
        <v>4107.38</v>
      </c>
      <c r="J4307">
        <v>3788.41</v>
      </c>
      <c r="K4307" s="1">
        <f t="shared" si="268"/>
        <v>11.877010377151455</v>
      </c>
      <c r="L4307" t="s">
        <v>26</v>
      </c>
      <c r="M4307" s="2" t="s">
        <v>346</v>
      </c>
      <c r="N4307" s="3" t="str">
        <f t="shared" si="269"/>
        <v>May</v>
      </c>
      <c r="O4307" t="s">
        <v>33</v>
      </c>
      <c r="P4307" t="s">
        <v>22</v>
      </c>
      <c r="Q4307" t="str">
        <f t="shared" si="270"/>
        <v>Senior</v>
      </c>
      <c r="R4307" t="str">
        <f t="shared" si="271"/>
        <v>Profit</v>
      </c>
    </row>
    <row r="4308" spans="1:18">
      <c r="A4308">
        <v>8731</v>
      </c>
      <c r="B4308" t="s">
        <v>52</v>
      </c>
      <c r="C4308">
        <v>39</v>
      </c>
      <c r="D4308" t="s">
        <v>16</v>
      </c>
      <c r="E4308" t="s">
        <v>66</v>
      </c>
      <c r="F4308" t="s">
        <v>49</v>
      </c>
      <c r="G4308">
        <v>2876.39</v>
      </c>
      <c r="H4308">
        <v>285.36</v>
      </c>
      <c r="I4308">
        <v>4105.43</v>
      </c>
      <c r="J4308">
        <v>3820.07</v>
      </c>
      <c r="K4308" s="1">
        <f t="shared" si="268"/>
        <v>13.386844687412392</v>
      </c>
      <c r="L4308" t="s">
        <v>19</v>
      </c>
      <c r="M4308" s="2" t="s">
        <v>334</v>
      </c>
      <c r="N4308" s="3" t="str">
        <f t="shared" si="269"/>
        <v>Mar</v>
      </c>
      <c r="O4308" t="s">
        <v>51</v>
      </c>
      <c r="P4308" t="s">
        <v>39</v>
      </c>
      <c r="Q4308" t="str">
        <f t="shared" si="270"/>
        <v>Adult</v>
      </c>
      <c r="R4308" t="str">
        <f t="shared" si="271"/>
        <v>Profit</v>
      </c>
    </row>
    <row r="4309" spans="1:18">
      <c r="A4309">
        <v>8569</v>
      </c>
      <c r="B4309" t="s">
        <v>47</v>
      </c>
      <c r="C4309">
        <v>57</v>
      </c>
      <c r="D4309" t="s">
        <v>16</v>
      </c>
      <c r="E4309" t="s">
        <v>57</v>
      </c>
      <c r="F4309" t="s">
        <v>36</v>
      </c>
      <c r="G4309">
        <v>2612.56</v>
      </c>
      <c r="H4309">
        <v>615.70000000000005</v>
      </c>
      <c r="I4309">
        <v>4104.66</v>
      </c>
      <c r="J4309">
        <v>3488.96</v>
      </c>
      <c r="K4309" s="1">
        <f t="shared" si="268"/>
        <v>5.6666558388825727</v>
      </c>
      <c r="L4309" t="s">
        <v>26</v>
      </c>
      <c r="M4309" s="2" t="s">
        <v>68</v>
      </c>
      <c r="N4309" s="3" t="str">
        <f t="shared" si="269"/>
        <v>Mar</v>
      </c>
      <c r="O4309" t="s">
        <v>51</v>
      </c>
      <c r="P4309" t="s">
        <v>22</v>
      </c>
      <c r="Q4309" t="str">
        <f t="shared" si="270"/>
        <v>Senior</v>
      </c>
      <c r="R4309" t="str">
        <f t="shared" si="271"/>
        <v>Profit</v>
      </c>
    </row>
    <row r="4310" spans="1:18">
      <c r="A4310">
        <v>245</v>
      </c>
      <c r="B4310" t="s">
        <v>52</v>
      </c>
      <c r="C4310">
        <v>23</v>
      </c>
      <c r="D4310" t="s">
        <v>24</v>
      </c>
      <c r="E4310" t="s">
        <v>66</v>
      </c>
      <c r="F4310" t="s">
        <v>25</v>
      </c>
      <c r="G4310">
        <v>2407.4899999999998</v>
      </c>
      <c r="H4310">
        <v>1331.89</v>
      </c>
      <c r="I4310">
        <v>4104.54</v>
      </c>
      <c r="J4310">
        <v>2772.65</v>
      </c>
      <c r="K4310" s="1">
        <f t="shared" si="268"/>
        <v>2.0817409846158466</v>
      </c>
      <c r="L4310" t="s">
        <v>37</v>
      </c>
      <c r="M4310" s="2" t="s">
        <v>226</v>
      </c>
      <c r="N4310" s="3" t="str">
        <f t="shared" si="269"/>
        <v>Jul</v>
      </c>
      <c r="O4310" t="s">
        <v>21</v>
      </c>
      <c r="P4310" t="s">
        <v>22</v>
      </c>
      <c r="Q4310" t="str">
        <f t="shared" si="270"/>
        <v>Young</v>
      </c>
      <c r="R4310" t="str">
        <f t="shared" si="271"/>
        <v>Profit</v>
      </c>
    </row>
    <row r="4311" spans="1:18">
      <c r="A4311">
        <v>7615</v>
      </c>
      <c r="B4311" t="s">
        <v>34</v>
      </c>
      <c r="C4311">
        <v>60</v>
      </c>
      <c r="D4311" t="s">
        <v>24</v>
      </c>
      <c r="E4311" t="s">
        <v>66</v>
      </c>
      <c r="F4311" t="s">
        <v>36</v>
      </c>
      <c r="G4311">
        <v>3385.41</v>
      </c>
      <c r="H4311">
        <v>584.23</v>
      </c>
      <c r="I4311">
        <v>4104.47</v>
      </c>
      <c r="J4311">
        <v>3520.24</v>
      </c>
      <c r="K4311" s="1">
        <f t="shared" si="268"/>
        <v>6.025435188196429</v>
      </c>
      <c r="L4311" t="s">
        <v>37</v>
      </c>
      <c r="M4311" s="2" t="s">
        <v>204</v>
      </c>
      <c r="N4311" s="3" t="str">
        <f t="shared" si="269"/>
        <v>Oct</v>
      </c>
      <c r="O4311" t="s">
        <v>28</v>
      </c>
      <c r="P4311" t="s">
        <v>22</v>
      </c>
      <c r="Q4311" t="str">
        <f t="shared" si="270"/>
        <v>Senior</v>
      </c>
      <c r="R4311" t="str">
        <f t="shared" si="271"/>
        <v>Profit</v>
      </c>
    </row>
    <row r="4312" spans="1:18">
      <c r="A4312">
        <v>1718</v>
      </c>
      <c r="B4312" t="s">
        <v>40</v>
      </c>
      <c r="C4312">
        <v>59</v>
      </c>
      <c r="D4312" t="s">
        <v>24</v>
      </c>
      <c r="E4312" t="s">
        <v>35</v>
      </c>
      <c r="F4312" t="s">
        <v>42</v>
      </c>
      <c r="G4312">
        <v>3516.97</v>
      </c>
      <c r="H4312">
        <v>745.38</v>
      </c>
      <c r="I4312">
        <v>4103.41</v>
      </c>
      <c r="J4312">
        <v>3358.03</v>
      </c>
      <c r="K4312" s="1">
        <f t="shared" si="268"/>
        <v>4.5051249027341758</v>
      </c>
      <c r="L4312" t="s">
        <v>26</v>
      </c>
      <c r="M4312" s="2" t="s">
        <v>146</v>
      </c>
      <c r="N4312" s="3" t="str">
        <f t="shared" si="269"/>
        <v>Apr</v>
      </c>
      <c r="O4312" t="s">
        <v>21</v>
      </c>
      <c r="P4312" t="s">
        <v>39</v>
      </c>
      <c r="Q4312" t="str">
        <f t="shared" si="270"/>
        <v>Senior</v>
      </c>
      <c r="R4312" t="str">
        <f t="shared" si="271"/>
        <v>Profit</v>
      </c>
    </row>
    <row r="4313" spans="1:18">
      <c r="A4313">
        <v>8479</v>
      </c>
      <c r="B4313" t="s">
        <v>34</v>
      </c>
      <c r="C4313">
        <v>38</v>
      </c>
      <c r="D4313" t="s">
        <v>24</v>
      </c>
      <c r="E4313" t="s">
        <v>41</v>
      </c>
      <c r="F4313" t="s">
        <v>42</v>
      </c>
      <c r="G4313">
        <v>2831.93</v>
      </c>
      <c r="H4313">
        <v>794.03</v>
      </c>
      <c r="I4313">
        <v>4102.99</v>
      </c>
      <c r="J4313">
        <v>3308.96</v>
      </c>
      <c r="K4313" s="1">
        <f t="shared" si="268"/>
        <v>4.1672984647935216</v>
      </c>
      <c r="L4313" t="s">
        <v>19</v>
      </c>
      <c r="M4313" s="2" t="s">
        <v>222</v>
      </c>
      <c r="N4313" s="3" t="str">
        <f t="shared" si="269"/>
        <v>Aug</v>
      </c>
      <c r="O4313" t="s">
        <v>51</v>
      </c>
      <c r="P4313" t="s">
        <v>22</v>
      </c>
      <c r="Q4313" t="str">
        <f t="shared" si="270"/>
        <v>Adult</v>
      </c>
      <c r="R4313" t="str">
        <f t="shared" si="271"/>
        <v>Profit</v>
      </c>
    </row>
    <row r="4314" spans="1:18">
      <c r="A4314">
        <v>2505</v>
      </c>
      <c r="B4314" t="s">
        <v>40</v>
      </c>
      <c r="C4314">
        <v>21</v>
      </c>
      <c r="D4314" t="s">
        <v>16</v>
      </c>
      <c r="E4314" t="s">
        <v>53</v>
      </c>
      <c r="F4314" t="s">
        <v>36</v>
      </c>
      <c r="G4314">
        <v>3363.88</v>
      </c>
      <c r="H4314">
        <v>613.09</v>
      </c>
      <c r="I4314">
        <v>4102.6400000000003</v>
      </c>
      <c r="J4314">
        <v>3489.55</v>
      </c>
      <c r="K4314" s="1">
        <f t="shared" si="268"/>
        <v>5.6917418323574029</v>
      </c>
      <c r="L4314" t="s">
        <v>19</v>
      </c>
      <c r="M4314" s="2" t="s">
        <v>240</v>
      </c>
      <c r="N4314" s="3" t="str">
        <f t="shared" si="269"/>
        <v>Jun</v>
      </c>
      <c r="O4314" t="s">
        <v>56</v>
      </c>
      <c r="P4314" t="s">
        <v>22</v>
      </c>
      <c r="Q4314" t="str">
        <f t="shared" si="270"/>
        <v>Young</v>
      </c>
      <c r="R4314" t="str">
        <f t="shared" si="271"/>
        <v>Profit</v>
      </c>
    </row>
    <row r="4315" spans="1:18">
      <c r="A4315">
        <v>8461</v>
      </c>
      <c r="B4315" t="s">
        <v>34</v>
      </c>
      <c r="C4315">
        <v>18</v>
      </c>
      <c r="D4315" t="s">
        <v>16</v>
      </c>
      <c r="E4315" t="s">
        <v>66</v>
      </c>
      <c r="F4315" t="s">
        <v>49</v>
      </c>
      <c r="G4315">
        <v>3313.16</v>
      </c>
      <c r="H4315">
        <v>1901.96</v>
      </c>
      <c r="I4315">
        <v>4101.6499999999996</v>
      </c>
      <c r="J4315">
        <v>2199.69</v>
      </c>
      <c r="K4315" s="1">
        <f t="shared" si="268"/>
        <v>1.1565385181602137</v>
      </c>
      <c r="L4315" t="s">
        <v>26</v>
      </c>
      <c r="M4315" s="2" t="s">
        <v>377</v>
      </c>
      <c r="N4315" s="3" t="str">
        <f t="shared" si="269"/>
        <v>Mar</v>
      </c>
      <c r="O4315" t="s">
        <v>33</v>
      </c>
      <c r="P4315" t="s">
        <v>39</v>
      </c>
      <c r="Q4315" t="str">
        <f t="shared" si="270"/>
        <v>Young</v>
      </c>
      <c r="R4315" t="str">
        <f t="shared" si="271"/>
        <v>Profit</v>
      </c>
    </row>
    <row r="4316" spans="1:18">
      <c r="A4316">
        <v>3586</v>
      </c>
      <c r="B4316" t="s">
        <v>40</v>
      </c>
      <c r="C4316">
        <v>31</v>
      </c>
      <c r="D4316" t="s">
        <v>16</v>
      </c>
      <c r="E4316" t="s">
        <v>59</v>
      </c>
      <c r="F4316" t="s">
        <v>42</v>
      </c>
      <c r="G4316">
        <v>3392.9</v>
      </c>
      <c r="H4316">
        <v>162.41</v>
      </c>
      <c r="I4316">
        <v>4101.3900000000003</v>
      </c>
      <c r="J4316">
        <v>3938.98</v>
      </c>
      <c r="K4316" s="1">
        <f t="shared" si="268"/>
        <v>24.253309525275537</v>
      </c>
      <c r="L4316" t="s">
        <v>54</v>
      </c>
      <c r="M4316" s="2" t="s">
        <v>147</v>
      </c>
      <c r="N4316" s="3" t="str">
        <f t="shared" si="269"/>
        <v>Oct</v>
      </c>
      <c r="O4316" t="s">
        <v>51</v>
      </c>
      <c r="P4316" t="s">
        <v>22</v>
      </c>
      <c r="Q4316" t="str">
        <f t="shared" si="270"/>
        <v>Adult</v>
      </c>
      <c r="R4316" t="str">
        <f t="shared" si="271"/>
        <v>Profit</v>
      </c>
    </row>
    <row r="4317" spans="1:18">
      <c r="A4317">
        <v>471</v>
      </c>
      <c r="B4317" t="s">
        <v>44</v>
      </c>
      <c r="C4317">
        <v>23</v>
      </c>
      <c r="D4317" t="s">
        <v>24</v>
      </c>
      <c r="E4317" t="s">
        <v>35</v>
      </c>
      <c r="F4317" t="s">
        <v>42</v>
      </c>
      <c r="G4317">
        <v>3128.76</v>
      </c>
      <c r="H4317">
        <v>1358.73</v>
      </c>
      <c r="I4317">
        <v>4100.75</v>
      </c>
      <c r="J4317">
        <v>2742.02</v>
      </c>
      <c r="K4317" s="1">
        <f t="shared" si="268"/>
        <v>2.0180757030462271</v>
      </c>
      <c r="L4317" t="s">
        <v>54</v>
      </c>
      <c r="M4317" s="2" t="s">
        <v>70</v>
      </c>
      <c r="N4317" s="3" t="str">
        <f t="shared" si="269"/>
        <v>Aug</v>
      </c>
      <c r="O4317" t="s">
        <v>28</v>
      </c>
      <c r="P4317" t="s">
        <v>22</v>
      </c>
      <c r="Q4317" t="str">
        <f t="shared" si="270"/>
        <v>Young</v>
      </c>
      <c r="R4317" t="str">
        <f t="shared" si="271"/>
        <v>Profit</v>
      </c>
    </row>
    <row r="4318" spans="1:18">
      <c r="A4318">
        <v>8214</v>
      </c>
      <c r="B4318" t="s">
        <v>84</v>
      </c>
      <c r="C4318">
        <v>24</v>
      </c>
      <c r="D4318" t="s">
        <v>24</v>
      </c>
      <c r="E4318" t="s">
        <v>41</v>
      </c>
      <c r="F4318" t="s">
        <v>49</v>
      </c>
      <c r="G4318">
        <v>3077.96</v>
      </c>
      <c r="H4318">
        <v>1722.17</v>
      </c>
      <c r="I4318">
        <v>4098.8</v>
      </c>
      <c r="J4318">
        <v>2376.63</v>
      </c>
      <c r="K4318" s="1">
        <f t="shared" si="268"/>
        <v>1.3800205554620044</v>
      </c>
      <c r="L4318" t="s">
        <v>54</v>
      </c>
      <c r="M4318" s="2" t="s">
        <v>145</v>
      </c>
      <c r="N4318" s="3" t="str">
        <f t="shared" si="269"/>
        <v>Mar</v>
      </c>
      <c r="O4318" t="s">
        <v>33</v>
      </c>
      <c r="P4318" t="s">
        <v>39</v>
      </c>
      <c r="Q4318" t="str">
        <f t="shared" si="270"/>
        <v>Young</v>
      </c>
      <c r="R4318" t="str">
        <f t="shared" si="271"/>
        <v>Profit</v>
      </c>
    </row>
    <row r="4319" spans="1:18">
      <c r="A4319">
        <v>613</v>
      </c>
      <c r="B4319" t="s">
        <v>29</v>
      </c>
      <c r="C4319">
        <v>47</v>
      </c>
      <c r="D4319" t="s">
        <v>16</v>
      </c>
      <c r="E4319" t="s">
        <v>35</v>
      </c>
      <c r="F4319" t="s">
        <v>49</v>
      </c>
      <c r="G4319">
        <v>3636.09</v>
      </c>
      <c r="H4319">
        <v>838.2</v>
      </c>
      <c r="I4319">
        <v>4098.38</v>
      </c>
      <c r="J4319">
        <v>3260.18</v>
      </c>
      <c r="K4319" s="1">
        <f t="shared" si="268"/>
        <v>3.8895013123359576</v>
      </c>
      <c r="L4319" t="s">
        <v>37</v>
      </c>
      <c r="M4319" s="2" t="s">
        <v>212</v>
      </c>
      <c r="N4319" s="3" t="str">
        <f t="shared" si="269"/>
        <v>Aug</v>
      </c>
      <c r="O4319" t="s">
        <v>28</v>
      </c>
      <c r="P4319" t="s">
        <v>22</v>
      </c>
      <c r="Q4319" t="str">
        <f t="shared" si="270"/>
        <v>Senior</v>
      </c>
      <c r="R4319" t="str">
        <f t="shared" si="271"/>
        <v>Profit</v>
      </c>
    </row>
    <row r="4320" spans="1:18">
      <c r="A4320">
        <v>7767</v>
      </c>
      <c r="B4320" t="s">
        <v>40</v>
      </c>
      <c r="C4320">
        <v>19</v>
      </c>
      <c r="D4320" t="s">
        <v>24</v>
      </c>
      <c r="E4320" t="s">
        <v>17</v>
      </c>
      <c r="F4320" t="s">
        <v>18</v>
      </c>
      <c r="G4320">
        <v>2527.69</v>
      </c>
      <c r="H4320">
        <v>932.07</v>
      </c>
      <c r="I4320">
        <v>4097.63</v>
      </c>
      <c r="J4320">
        <v>3165.56</v>
      </c>
      <c r="K4320" s="1">
        <f t="shared" si="268"/>
        <v>3.3962685206046754</v>
      </c>
      <c r="L4320" t="s">
        <v>26</v>
      </c>
      <c r="M4320" s="2" t="s">
        <v>251</v>
      </c>
      <c r="N4320" s="3" t="str">
        <f t="shared" si="269"/>
        <v>Jan</v>
      </c>
      <c r="O4320" t="s">
        <v>51</v>
      </c>
      <c r="P4320" t="s">
        <v>22</v>
      </c>
      <c r="Q4320" t="str">
        <f t="shared" si="270"/>
        <v>Young</v>
      </c>
      <c r="R4320" t="str">
        <f t="shared" si="271"/>
        <v>Profit</v>
      </c>
    </row>
    <row r="4321" spans="1:18">
      <c r="A4321">
        <v>4427</v>
      </c>
      <c r="B4321" t="s">
        <v>34</v>
      </c>
      <c r="C4321">
        <v>23</v>
      </c>
      <c r="D4321" t="s">
        <v>24</v>
      </c>
      <c r="E4321" t="s">
        <v>66</v>
      </c>
      <c r="F4321" t="s">
        <v>36</v>
      </c>
      <c r="G4321">
        <v>2858.56</v>
      </c>
      <c r="H4321">
        <v>100.45</v>
      </c>
      <c r="I4321">
        <v>4096.8999999999996</v>
      </c>
      <c r="J4321">
        <v>3996.45</v>
      </c>
      <c r="K4321" s="1">
        <f t="shared" si="268"/>
        <v>39.785465405674465</v>
      </c>
      <c r="L4321" t="s">
        <v>37</v>
      </c>
      <c r="M4321" s="2" t="s">
        <v>356</v>
      </c>
      <c r="N4321" s="3" t="str">
        <f t="shared" si="269"/>
        <v>Nov</v>
      </c>
      <c r="O4321" t="s">
        <v>51</v>
      </c>
      <c r="P4321" t="s">
        <v>22</v>
      </c>
      <c r="Q4321" t="str">
        <f t="shared" si="270"/>
        <v>Young</v>
      </c>
      <c r="R4321" t="str">
        <f t="shared" si="271"/>
        <v>Profit</v>
      </c>
    </row>
    <row r="4322" spans="1:18">
      <c r="A4322">
        <v>1061</v>
      </c>
      <c r="B4322" t="s">
        <v>92</v>
      </c>
      <c r="C4322">
        <v>54</v>
      </c>
      <c r="D4322" t="s">
        <v>24</v>
      </c>
      <c r="E4322" t="s">
        <v>66</v>
      </c>
      <c r="F4322" t="s">
        <v>42</v>
      </c>
      <c r="G4322">
        <v>2751.89</v>
      </c>
      <c r="H4322">
        <v>1469.43</v>
      </c>
      <c r="I4322">
        <v>4096.49</v>
      </c>
      <c r="J4322">
        <v>2627.06</v>
      </c>
      <c r="K4322" s="1">
        <f t="shared" si="268"/>
        <v>1.7878088782725274</v>
      </c>
      <c r="L4322" t="s">
        <v>31</v>
      </c>
      <c r="M4322" s="2" t="s">
        <v>232</v>
      </c>
      <c r="N4322" s="3" t="str">
        <f t="shared" si="269"/>
        <v>Jul</v>
      </c>
      <c r="O4322" t="s">
        <v>51</v>
      </c>
      <c r="P4322" t="s">
        <v>39</v>
      </c>
      <c r="Q4322" t="str">
        <f t="shared" si="270"/>
        <v>Senior</v>
      </c>
      <c r="R4322" t="str">
        <f t="shared" si="271"/>
        <v>Profit</v>
      </c>
    </row>
    <row r="4323" spans="1:18">
      <c r="A4323">
        <v>4341</v>
      </c>
      <c r="B4323" t="s">
        <v>47</v>
      </c>
      <c r="C4323">
        <v>49</v>
      </c>
      <c r="D4323" t="s">
        <v>16</v>
      </c>
      <c r="E4323" t="s">
        <v>41</v>
      </c>
      <c r="F4323" t="s">
        <v>18</v>
      </c>
      <c r="G4323">
        <v>2582.98</v>
      </c>
      <c r="H4323">
        <v>1512.19</v>
      </c>
      <c r="I4323">
        <v>4095.83</v>
      </c>
      <c r="J4323">
        <v>2583.64</v>
      </c>
      <c r="K4323" s="1">
        <f t="shared" si="268"/>
        <v>1.7085419160290702</v>
      </c>
      <c r="L4323" t="s">
        <v>19</v>
      </c>
      <c r="M4323" s="2" t="s">
        <v>282</v>
      </c>
      <c r="N4323" s="3" t="str">
        <f t="shared" si="269"/>
        <v>May</v>
      </c>
      <c r="O4323" t="s">
        <v>56</v>
      </c>
      <c r="P4323" t="s">
        <v>39</v>
      </c>
      <c r="Q4323" t="str">
        <f t="shared" si="270"/>
        <v>Senior</v>
      </c>
      <c r="R4323" t="str">
        <f t="shared" si="271"/>
        <v>Profit</v>
      </c>
    </row>
    <row r="4324" spans="1:18">
      <c r="A4324">
        <v>7407</v>
      </c>
      <c r="B4324" t="s">
        <v>29</v>
      </c>
      <c r="C4324">
        <v>28</v>
      </c>
      <c r="D4324" t="s">
        <v>16</v>
      </c>
      <c r="E4324" t="s">
        <v>66</v>
      </c>
      <c r="F4324" t="s">
        <v>42</v>
      </c>
      <c r="G4324">
        <v>2540.29</v>
      </c>
      <c r="H4324">
        <v>606.62</v>
      </c>
      <c r="I4324">
        <v>4095.67</v>
      </c>
      <c r="J4324">
        <v>3489.05</v>
      </c>
      <c r="K4324" s="1">
        <f t="shared" si="268"/>
        <v>5.7516237512775712</v>
      </c>
      <c r="L4324" t="s">
        <v>26</v>
      </c>
      <c r="M4324" s="2" t="s">
        <v>32</v>
      </c>
      <c r="N4324" s="3" t="str">
        <f t="shared" si="269"/>
        <v>May</v>
      </c>
      <c r="O4324" t="s">
        <v>21</v>
      </c>
      <c r="P4324" t="s">
        <v>22</v>
      </c>
      <c r="Q4324" t="str">
        <f t="shared" si="270"/>
        <v>Adult</v>
      </c>
      <c r="R4324" t="str">
        <f t="shared" si="271"/>
        <v>Profit</v>
      </c>
    </row>
    <row r="4325" spans="1:18">
      <c r="A4325">
        <v>6800</v>
      </c>
      <c r="B4325" t="s">
        <v>23</v>
      </c>
      <c r="C4325">
        <v>46</v>
      </c>
      <c r="D4325" t="s">
        <v>16</v>
      </c>
      <c r="E4325" t="s">
        <v>35</v>
      </c>
      <c r="F4325" t="s">
        <v>42</v>
      </c>
      <c r="G4325">
        <v>3327.42</v>
      </c>
      <c r="H4325">
        <v>1286.03</v>
      </c>
      <c r="I4325">
        <v>4095.46</v>
      </c>
      <c r="J4325">
        <v>2809.43</v>
      </c>
      <c r="K4325" s="1">
        <f t="shared" si="268"/>
        <v>2.184575787501069</v>
      </c>
      <c r="L4325" t="s">
        <v>37</v>
      </c>
      <c r="M4325" s="2" t="s">
        <v>219</v>
      </c>
      <c r="N4325" s="3" t="str">
        <f t="shared" si="269"/>
        <v>Oct</v>
      </c>
      <c r="O4325" t="s">
        <v>51</v>
      </c>
      <c r="P4325" t="s">
        <v>22</v>
      </c>
      <c r="Q4325" t="str">
        <f t="shared" si="270"/>
        <v>Senior</v>
      </c>
      <c r="R4325" t="str">
        <f t="shared" si="271"/>
        <v>Profit</v>
      </c>
    </row>
    <row r="4326" spans="1:18">
      <c r="A4326">
        <v>7846</v>
      </c>
      <c r="B4326" t="s">
        <v>34</v>
      </c>
      <c r="C4326">
        <v>42</v>
      </c>
      <c r="D4326" t="s">
        <v>24</v>
      </c>
      <c r="E4326" t="s">
        <v>30</v>
      </c>
      <c r="F4326" t="s">
        <v>49</v>
      </c>
      <c r="G4326">
        <v>2572.34</v>
      </c>
      <c r="H4326">
        <v>1996.82</v>
      </c>
      <c r="I4326">
        <v>4091.39</v>
      </c>
      <c r="J4326">
        <v>2094.5700000000002</v>
      </c>
      <c r="K4326" s="1">
        <f t="shared" si="268"/>
        <v>1.0489528350076622</v>
      </c>
      <c r="L4326" t="s">
        <v>37</v>
      </c>
      <c r="M4326" s="2" t="s">
        <v>38</v>
      </c>
      <c r="N4326" s="3" t="str">
        <f t="shared" si="269"/>
        <v>Sep</v>
      </c>
      <c r="O4326" t="s">
        <v>28</v>
      </c>
      <c r="P4326" t="s">
        <v>39</v>
      </c>
      <c r="Q4326" t="str">
        <f t="shared" si="270"/>
        <v>Senior</v>
      </c>
      <c r="R4326" t="str">
        <f t="shared" si="271"/>
        <v>Profit</v>
      </c>
    </row>
    <row r="4327" spans="1:18">
      <c r="A4327">
        <v>2618</v>
      </c>
      <c r="B4327" t="s">
        <v>44</v>
      </c>
      <c r="C4327">
        <v>38</v>
      </c>
      <c r="D4327" t="s">
        <v>24</v>
      </c>
      <c r="E4327" t="s">
        <v>41</v>
      </c>
      <c r="F4327" t="s">
        <v>42</v>
      </c>
      <c r="G4327">
        <v>2751.95</v>
      </c>
      <c r="H4327">
        <v>1185.18</v>
      </c>
      <c r="I4327">
        <v>4088.91</v>
      </c>
      <c r="J4327">
        <v>2903.73</v>
      </c>
      <c r="K4327" s="1">
        <f t="shared" si="268"/>
        <v>2.4500329063939654</v>
      </c>
      <c r="L4327" t="s">
        <v>26</v>
      </c>
      <c r="M4327" s="2" t="s">
        <v>20</v>
      </c>
      <c r="N4327" s="3" t="str">
        <f t="shared" si="269"/>
        <v>Dec</v>
      </c>
      <c r="O4327" t="s">
        <v>56</v>
      </c>
      <c r="P4327" t="s">
        <v>22</v>
      </c>
      <c r="Q4327" t="str">
        <f t="shared" si="270"/>
        <v>Adult</v>
      </c>
      <c r="R4327" t="str">
        <f t="shared" si="271"/>
        <v>Profit</v>
      </c>
    </row>
    <row r="4328" spans="1:18">
      <c r="A4328">
        <v>9495</v>
      </c>
      <c r="B4328" t="s">
        <v>40</v>
      </c>
      <c r="C4328">
        <v>57</v>
      </c>
      <c r="D4328" t="s">
        <v>16</v>
      </c>
      <c r="E4328" t="s">
        <v>53</v>
      </c>
      <c r="F4328" t="s">
        <v>36</v>
      </c>
      <c r="G4328">
        <v>3457.43</v>
      </c>
      <c r="H4328">
        <v>1382.93</v>
      </c>
      <c r="I4328">
        <v>4087.49</v>
      </c>
      <c r="J4328">
        <v>2704.56</v>
      </c>
      <c r="K4328" s="1">
        <f t="shared" si="268"/>
        <v>1.9556738229700708</v>
      </c>
      <c r="L4328" t="s">
        <v>54</v>
      </c>
      <c r="M4328" s="2" t="s">
        <v>283</v>
      </c>
      <c r="N4328" s="3" t="str">
        <f t="shared" si="269"/>
        <v>Jun</v>
      </c>
      <c r="O4328" t="s">
        <v>21</v>
      </c>
      <c r="P4328" t="s">
        <v>22</v>
      </c>
      <c r="Q4328" t="str">
        <f t="shared" si="270"/>
        <v>Senior</v>
      </c>
      <c r="R4328" t="str">
        <f t="shared" si="271"/>
        <v>Profit</v>
      </c>
    </row>
    <row r="4329" spans="1:18">
      <c r="A4329">
        <v>150</v>
      </c>
      <c r="B4329" t="s">
        <v>44</v>
      </c>
      <c r="C4329">
        <v>26</v>
      </c>
      <c r="D4329" t="s">
        <v>24</v>
      </c>
      <c r="E4329" t="s">
        <v>35</v>
      </c>
      <c r="F4329" t="s">
        <v>36</v>
      </c>
      <c r="G4329">
        <v>3630.64</v>
      </c>
      <c r="H4329">
        <v>1506.88</v>
      </c>
      <c r="I4329">
        <v>4086.45</v>
      </c>
      <c r="J4329">
        <v>2579.5700000000002</v>
      </c>
      <c r="K4329" s="1">
        <f t="shared" si="268"/>
        <v>1.7118615948184328</v>
      </c>
      <c r="L4329" t="s">
        <v>26</v>
      </c>
      <c r="M4329" s="2" t="s">
        <v>171</v>
      </c>
      <c r="N4329" s="3" t="str">
        <f t="shared" si="269"/>
        <v>Jan</v>
      </c>
      <c r="O4329" t="s">
        <v>33</v>
      </c>
      <c r="P4329" t="s">
        <v>39</v>
      </c>
      <c r="Q4329" t="str">
        <f t="shared" si="270"/>
        <v>Adult</v>
      </c>
      <c r="R4329" t="str">
        <f t="shared" si="271"/>
        <v>Profit</v>
      </c>
    </row>
    <row r="4330" spans="1:18">
      <c r="A4330">
        <v>1393</v>
      </c>
      <c r="B4330" t="s">
        <v>23</v>
      </c>
      <c r="C4330">
        <v>28</v>
      </c>
      <c r="D4330" t="s">
        <v>16</v>
      </c>
      <c r="E4330" t="s">
        <v>41</v>
      </c>
      <c r="F4330" t="s">
        <v>25</v>
      </c>
      <c r="G4330">
        <v>3448.34</v>
      </c>
      <c r="H4330">
        <v>1658.73</v>
      </c>
      <c r="I4330">
        <v>4085.63</v>
      </c>
      <c r="J4330">
        <v>2426.9</v>
      </c>
      <c r="K4330" s="1">
        <f t="shared" si="268"/>
        <v>1.4631073170437625</v>
      </c>
      <c r="L4330" t="s">
        <v>26</v>
      </c>
      <c r="M4330" s="2" t="s">
        <v>68</v>
      </c>
      <c r="N4330" s="3" t="str">
        <f t="shared" si="269"/>
        <v>Mar</v>
      </c>
      <c r="O4330" t="s">
        <v>33</v>
      </c>
      <c r="P4330" t="s">
        <v>22</v>
      </c>
      <c r="Q4330" t="str">
        <f t="shared" si="270"/>
        <v>Adult</v>
      </c>
      <c r="R4330" t="str">
        <f t="shared" si="271"/>
        <v>Profit</v>
      </c>
    </row>
    <row r="4331" spans="1:18">
      <c r="A4331">
        <v>6102</v>
      </c>
      <c r="B4331" t="s">
        <v>15</v>
      </c>
      <c r="C4331">
        <v>41</v>
      </c>
      <c r="D4331" t="s">
        <v>24</v>
      </c>
      <c r="E4331" t="s">
        <v>35</v>
      </c>
      <c r="F4331" t="s">
        <v>42</v>
      </c>
      <c r="G4331">
        <v>3466.99</v>
      </c>
      <c r="H4331">
        <v>816.33</v>
      </c>
      <c r="I4331">
        <v>4084.96</v>
      </c>
      <c r="J4331">
        <v>3268.63</v>
      </c>
      <c r="K4331" s="1">
        <f t="shared" si="268"/>
        <v>4.0040547327673854</v>
      </c>
      <c r="L4331" t="s">
        <v>19</v>
      </c>
      <c r="M4331" s="2" t="s">
        <v>327</v>
      </c>
      <c r="N4331" s="3" t="str">
        <f t="shared" si="269"/>
        <v>Oct</v>
      </c>
      <c r="O4331" t="s">
        <v>33</v>
      </c>
      <c r="P4331" t="s">
        <v>39</v>
      </c>
      <c r="Q4331" t="str">
        <f t="shared" si="270"/>
        <v>Senior</v>
      </c>
      <c r="R4331" t="str">
        <f t="shared" si="271"/>
        <v>Profit</v>
      </c>
    </row>
    <row r="4332" spans="1:18">
      <c r="A4332">
        <v>6170</v>
      </c>
      <c r="B4332" t="s">
        <v>40</v>
      </c>
      <c r="C4332">
        <v>54</v>
      </c>
      <c r="D4332" t="s">
        <v>16</v>
      </c>
      <c r="E4332" t="s">
        <v>59</v>
      </c>
      <c r="F4332" t="s">
        <v>36</v>
      </c>
      <c r="G4332">
        <v>2938.41</v>
      </c>
      <c r="H4332">
        <v>1750.02</v>
      </c>
      <c r="I4332">
        <v>4083.78</v>
      </c>
      <c r="J4332">
        <v>2333.7600000000002</v>
      </c>
      <c r="K4332" s="1">
        <f t="shared" si="268"/>
        <v>1.3335619021496898</v>
      </c>
      <c r="L4332" t="s">
        <v>19</v>
      </c>
      <c r="M4332" s="2" t="s">
        <v>127</v>
      </c>
      <c r="N4332" s="3" t="str">
        <f t="shared" si="269"/>
        <v>Dec</v>
      </c>
      <c r="O4332" t="s">
        <v>56</v>
      </c>
      <c r="P4332" t="s">
        <v>39</v>
      </c>
      <c r="Q4332" t="str">
        <f t="shared" si="270"/>
        <v>Senior</v>
      </c>
      <c r="R4332" t="str">
        <f t="shared" si="271"/>
        <v>Profit</v>
      </c>
    </row>
    <row r="4333" spans="1:18">
      <c r="A4333">
        <v>3527</v>
      </c>
      <c r="B4333" t="s">
        <v>44</v>
      </c>
      <c r="C4333">
        <v>59</v>
      </c>
      <c r="D4333" t="s">
        <v>16</v>
      </c>
      <c r="E4333" t="s">
        <v>66</v>
      </c>
      <c r="F4333" t="s">
        <v>42</v>
      </c>
      <c r="G4333">
        <v>2982.13</v>
      </c>
      <c r="H4333">
        <v>1797.5</v>
      </c>
      <c r="I4333">
        <v>4082.09</v>
      </c>
      <c r="J4333">
        <v>2284.59</v>
      </c>
      <c r="K4333" s="1">
        <f t="shared" si="268"/>
        <v>1.2709819193324061</v>
      </c>
      <c r="L4333" t="s">
        <v>19</v>
      </c>
      <c r="M4333" s="2" t="s">
        <v>179</v>
      </c>
      <c r="N4333" s="3" t="str">
        <f t="shared" si="269"/>
        <v>Jan</v>
      </c>
      <c r="O4333" t="s">
        <v>56</v>
      </c>
      <c r="P4333" t="s">
        <v>39</v>
      </c>
      <c r="Q4333" t="str">
        <f t="shared" si="270"/>
        <v>Senior</v>
      </c>
      <c r="R4333" t="str">
        <f t="shared" si="271"/>
        <v>Profit</v>
      </c>
    </row>
    <row r="4334" spans="1:18">
      <c r="A4334">
        <v>3415</v>
      </c>
      <c r="B4334" t="s">
        <v>29</v>
      </c>
      <c r="C4334">
        <v>25</v>
      </c>
      <c r="D4334" t="s">
        <v>16</v>
      </c>
      <c r="E4334" t="s">
        <v>59</v>
      </c>
      <c r="F4334" t="s">
        <v>42</v>
      </c>
      <c r="G4334">
        <v>3443.85</v>
      </c>
      <c r="H4334">
        <v>1711.83</v>
      </c>
      <c r="I4334">
        <v>4081.91</v>
      </c>
      <c r="J4334">
        <v>2370.08</v>
      </c>
      <c r="K4334" s="1">
        <f t="shared" si="268"/>
        <v>1.3845300059001187</v>
      </c>
      <c r="L4334" t="s">
        <v>19</v>
      </c>
      <c r="M4334" s="2" t="s">
        <v>166</v>
      </c>
      <c r="N4334" s="3" t="str">
        <f t="shared" si="269"/>
        <v>Sep</v>
      </c>
      <c r="O4334" t="s">
        <v>21</v>
      </c>
      <c r="P4334" t="s">
        <v>39</v>
      </c>
      <c r="Q4334" t="str">
        <f t="shared" si="270"/>
        <v>Young</v>
      </c>
      <c r="R4334" t="str">
        <f t="shared" si="271"/>
        <v>Profit</v>
      </c>
    </row>
    <row r="4335" spans="1:18">
      <c r="A4335">
        <v>4955</v>
      </c>
      <c r="B4335" t="s">
        <v>47</v>
      </c>
      <c r="C4335">
        <v>44</v>
      </c>
      <c r="D4335" t="s">
        <v>24</v>
      </c>
      <c r="E4335" t="s">
        <v>66</v>
      </c>
      <c r="F4335" t="s">
        <v>36</v>
      </c>
      <c r="G4335">
        <v>3114.08</v>
      </c>
      <c r="H4335">
        <v>996.61</v>
      </c>
      <c r="I4335">
        <v>4081.46</v>
      </c>
      <c r="J4335">
        <v>3084.85</v>
      </c>
      <c r="K4335" s="1">
        <f t="shared" si="268"/>
        <v>3.0953432134937438</v>
      </c>
      <c r="L4335" t="s">
        <v>26</v>
      </c>
      <c r="M4335" s="2" t="s">
        <v>308</v>
      </c>
      <c r="N4335" s="3" t="str">
        <f t="shared" si="269"/>
        <v>Jul</v>
      </c>
      <c r="O4335" t="s">
        <v>51</v>
      </c>
      <c r="P4335" t="s">
        <v>39</v>
      </c>
      <c r="Q4335" t="str">
        <f t="shared" si="270"/>
        <v>Senior</v>
      </c>
      <c r="R4335" t="str">
        <f t="shared" si="271"/>
        <v>Profit</v>
      </c>
    </row>
    <row r="4336" spans="1:18">
      <c r="A4336">
        <v>7781</v>
      </c>
      <c r="B4336" t="s">
        <v>47</v>
      </c>
      <c r="C4336">
        <v>54</v>
      </c>
      <c r="D4336" t="s">
        <v>16</v>
      </c>
      <c r="E4336" t="s">
        <v>57</v>
      </c>
      <c r="F4336" t="s">
        <v>42</v>
      </c>
      <c r="G4336">
        <v>2406.41</v>
      </c>
      <c r="H4336">
        <v>924.94</v>
      </c>
      <c r="I4336">
        <v>4081.33</v>
      </c>
      <c r="J4336">
        <v>3156.39</v>
      </c>
      <c r="K4336" s="1">
        <f t="shared" si="268"/>
        <v>3.4125348671265159</v>
      </c>
      <c r="L4336" t="s">
        <v>31</v>
      </c>
      <c r="M4336" s="2" t="s">
        <v>240</v>
      </c>
      <c r="N4336" s="3" t="str">
        <f t="shared" si="269"/>
        <v>Jun</v>
      </c>
      <c r="O4336" t="s">
        <v>56</v>
      </c>
      <c r="P4336" t="s">
        <v>39</v>
      </c>
      <c r="Q4336" t="str">
        <f t="shared" si="270"/>
        <v>Senior</v>
      </c>
      <c r="R4336" t="str">
        <f t="shared" si="271"/>
        <v>Profit</v>
      </c>
    </row>
    <row r="4337" spans="1:18">
      <c r="A4337">
        <v>3104</v>
      </c>
      <c r="B4337" t="s">
        <v>84</v>
      </c>
      <c r="C4337">
        <v>34</v>
      </c>
      <c r="D4337" t="s">
        <v>24</v>
      </c>
      <c r="E4337" t="s">
        <v>53</v>
      </c>
      <c r="F4337" t="s">
        <v>42</v>
      </c>
      <c r="G4337">
        <v>2496.13</v>
      </c>
      <c r="H4337">
        <v>1505.04</v>
      </c>
      <c r="I4337">
        <v>4081.1</v>
      </c>
      <c r="J4337">
        <v>2576.06</v>
      </c>
      <c r="K4337" s="1">
        <f t="shared" si="268"/>
        <v>1.7116222824642535</v>
      </c>
      <c r="L4337" t="s">
        <v>26</v>
      </c>
      <c r="M4337" s="2" t="s">
        <v>77</v>
      </c>
      <c r="N4337" s="3" t="str">
        <f t="shared" si="269"/>
        <v>Mar</v>
      </c>
      <c r="O4337" t="s">
        <v>51</v>
      </c>
      <c r="P4337" t="s">
        <v>22</v>
      </c>
      <c r="Q4337" t="str">
        <f t="shared" si="270"/>
        <v>Adult</v>
      </c>
      <c r="R4337" t="str">
        <f t="shared" si="271"/>
        <v>Profit</v>
      </c>
    </row>
    <row r="4338" spans="1:18">
      <c r="A4338">
        <v>5452</v>
      </c>
      <c r="B4338" t="s">
        <v>23</v>
      </c>
      <c r="C4338">
        <v>35</v>
      </c>
      <c r="D4338" t="s">
        <v>16</v>
      </c>
      <c r="E4338" t="s">
        <v>41</v>
      </c>
      <c r="F4338" t="s">
        <v>18</v>
      </c>
      <c r="G4338">
        <v>2801.26</v>
      </c>
      <c r="H4338">
        <v>1675.14</v>
      </c>
      <c r="I4338">
        <v>4080.84</v>
      </c>
      <c r="J4338">
        <v>2405.6999999999998</v>
      </c>
      <c r="K4338" s="1">
        <f t="shared" si="268"/>
        <v>1.4361187721623265</v>
      </c>
      <c r="L4338" t="s">
        <v>31</v>
      </c>
      <c r="M4338" s="2" t="s">
        <v>289</v>
      </c>
      <c r="N4338" s="3" t="str">
        <f t="shared" si="269"/>
        <v>Dec</v>
      </c>
      <c r="O4338" t="s">
        <v>33</v>
      </c>
      <c r="P4338" t="s">
        <v>22</v>
      </c>
      <c r="Q4338" t="str">
        <f t="shared" si="270"/>
        <v>Adult</v>
      </c>
      <c r="R4338" t="str">
        <f t="shared" si="271"/>
        <v>Profit</v>
      </c>
    </row>
    <row r="4339" spans="1:18">
      <c r="A4339">
        <v>7334</v>
      </c>
      <c r="B4339" t="s">
        <v>47</v>
      </c>
      <c r="C4339">
        <v>46</v>
      </c>
      <c r="D4339" t="s">
        <v>16</v>
      </c>
      <c r="E4339" t="s">
        <v>41</v>
      </c>
      <c r="F4339" t="s">
        <v>42</v>
      </c>
      <c r="G4339">
        <v>2870.45</v>
      </c>
      <c r="H4339">
        <v>494.41</v>
      </c>
      <c r="I4339">
        <v>4080.11</v>
      </c>
      <c r="J4339">
        <v>3585.7</v>
      </c>
      <c r="K4339" s="1">
        <f t="shared" si="268"/>
        <v>7.2524827572257839</v>
      </c>
      <c r="L4339" t="s">
        <v>19</v>
      </c>
      <c r="M4339" s="2" t="s">
        <v>318</v>
      </c>
      <c r="N4339" s="3" t="str">
        <f t="shared" si="269"/>
        <v>Mar</v>
      </c>
      <c r="O4339" t="s">
        <v>56</v>
      </c>
      <c r="P4339" t="s">
        <v>22</v>
      </c>
      <c r="Q4339" t="str">
        <f t="shared" si="270"/>
        <v>Senior</v>
      </c>
      <c r="R4339" t="str">
        <f t="shared" si="271"/>
        <v>Profit</v>
      </c>
    </row>
    <row r="4340" spans="1:18">
      <c r="A4340">
        <v>3001</v>
      </c>
      <c r="B4340" t="s">
        <v>23</v>
      </c>
      <c r="C4340">
        <v>35</v>
      </c>
      <c r="D4340" t="s">
        <v>16</v>
      </c>
      <c r="E4340" t="s">
        <v>66</v>
      </c>
      <c r="F4340" t="s">
        <v>49</v>
      </c>
      <c r="G4340">
        <v>2480.58</v>
      </c>
      <c r="H4340">
        <v>1088.1400000000001</v>
      </c>
      <c r="I4340">
        <v>4079.11</v>
      </c>
      <c r="J4340">
        <v>2990.97</v>
      </c>
      <c r="K4340" s="1">
        <f t="shared" si="268"/>
        <v>2.7486996158582531</v>
      </c>
      <c r="L4340" t="s">
        <v>54</v>
      </c>
      <c r="M4340" s="2" t="s">
        <v>72</v>
      </c>
      <c r="N4340" s="3" t="str">
        <f t="shared" si="269"/>
        <v>Oct</v>
      </c>
      <c r="O4340" t="s">
        <v>21</v>
      </c>
      <c r="P4340" t="s">
        <v>22</v>
      </c>
      <c r="Q4340" t="str">
        <f t="shared" si="270"/>
        <v>Adult</v>
      </c>
      <c r="R4340" t="str">
        <f t="shared" si="271"/>
        <v>Profit</v>
      </c>
    </row>
    <row r="4341" spans="1:18">
      <c r="A4341">
        <v>5328</v>
      </c>
      <c r="B4341" t="s">
        <v>34</v>
      </c>
      <c r="C4341">
        <v>42</v>
      </c>
      <c r="D4341" t="s">
        <v>16</v>
      </c>
      <c r="E4341" t="s">
        <v>30</v>
      </c>
      <c r="F4341" t="s">
        <v>36</v>
      </c>
      <c r="G4341">
        <v>2813.19</v>
      </c>
      <c r="H4341">
        <v>605.98</v>
      </c>
      <c r="I4341">
        <v>4079.11</v>
      </c>
      <c r="J4341">
        <v>3473.13</v>
      </c>
      <c r="K4341" s="1">
        <f t="shared" si="268"/>
        <v>5.7314267797617084</v>
      </c>
      <c r="L4341" t="s">
        <v>19</v>
      </c>
      <c r="M4341" s="2" t="s">
        <v>140</v>
      </c>
      <c r="N4341" s="3" t="str">
        <f t="shared" si="269"/>
        <v>Dec</v>
      </c>
      <c r="O4341" t="s">
        <v>28</v>
      </c>
      <c r="P4341" t="s">
        <v>39</v>
      </c>
      <c r="Q4341" t="str">
        <f t="shared" si="270"/>
        <v>Senior</v>
      </c>
      <c r="R4341" t="str">
        <f t="shared" si="271"/>
        <v>Profit</v>
      </c>
    </row>
    <row r="4342" spans="1:18">
      <c r="A4342">
        <v>5639</v>
      </c>
      <c r="B4342" t="s">
        <v>23</v>
      </c>
      <c r="C4342">
        <v>33</v>
      </c>
      <c r="D4342" t="s">
        <v>24</v>
      </c>
      <c r="E4342" t="s">
        <v>57</v>
      </c>
      <c r="F4342" t="s">
        <v>36</v>
      </c>
      <c r="G4342">
        <v>3142.46</v>
      </c>
      <c r="H4342">
        <v>1002.17</v>
      </c>
      <c r="I4342">
        <v>4078.3</v>
      </c>
      <c r="J4342">
        <v>3076.13</v>
      </c>
      <c r="K4342" s="1">
        <f t="shared" si="268"/>
        <v>3.0694692517237598</v>
      </c>
      <c r="L4342" t="s">
        <v>54</v>
      </c>
      <c r="M4342" s="2" t="s">
        <v>82</v>
      </c>
      <c r="N4342" s="3" t="str">
        <f t="shared" si="269"/>
        <v>May</v>
      </c>
      <c r="O4342" t="s">
        <v>51</v>
      </c>
      <c r="P4342" t="s">
        <v>39</v>
      </c>
      <c r="Q4342" t="str">
        <f t="shared" si="270"/>
        <v>Adult</v>
      </c>
      <c r="R4342" t="str">
        <f t="shared" si="271"/>
        <v>Profit</v>
      </c>
    </row>
    <row r="4343" spans="1:18">
      <c r="A4343">
        <v>687</v>
      </c>
      <c r="B4343" t="s">
        <v>15</v>
      </c>
      <c r="C4343">
        <v>43</v>
      </c>
      <c r="D4343" t="s">
        <v>16</v>
      </c>
      <c r="E4343" t="s">
        <v>30</v>
      </c>
      <c r="F4343" t="s">
        <v>49</v>
      </c>
      <c r="G4343">
        <v>3203.74</v>
      </c>
      <c r="H4343">
        <v>1859.02</v>
      </c>
      <c r="I4343">
        <v>4076.8</v>
      </c>
      <c r="J4343">
        <v>2217.7800000000002</v>
      </c>
      <c r="K4343" s="1">
        <f t="shared" si="268"/>
        <v>1.1929833998558381</v>
      </c>
      <c r="L4343" t="s">
        <v>26</v>
      </c>
      <c r="M4343" s="2" t="s">
        <v>363</v>
      </c>
      <c r="N4343" s="3" t="str">
        <f t="shared" si="269"/>
        <v>Jul</v>
      </c>
      <c r="O4343" t="s">
        <v>56</v>
      </c>
      <c r="P4343" t="s">
        <v>22</v>
      </c>
      <c r="Q4343" t="str">
        <f t="shared" si="270"/>
        <v>Senior</v>
      </c>
      <c r="R4343" t="str">
        <f t="shared" si="271"/>
        <v>Profit</v>
      </c>
    </row>
    <row r="4344" spans="1:18">
      <c r="A4344">
        <v>1777</v>
      </c>
      <c r="B4344" t="s">
        <v>29</v>
      </c>
      <c r="C4344">
        <v>44</v>
      </c>
      <c r="D4344" t="s">
        <v>16</v>
      </c>
      <c r="E4344" t="s">
        <v>53</v>
      </c>
      <c r="F4344" t="s">
        <v>18</v>
      </c>
      <c r="G4344">
        <v>2516.5</v>
      </c>
      <c r="H4344">
        <v>421.2</v>
      </c>
      <c r="I4344">
        <v>4075.62</v>
      </c>
      <c r="J4344">
        <v>3654.42</v>
      </c>
      <c r="K4344" s="1">
        <f t="shared" si="268"/>
        <v>8.6762108262108271</v>
      </c>
      <c r="L4344" t="s">
        <v>37</v>
      </c>
      <c r="M4344" s="2" t="s">
        <v>393</v>
      </c>
      <c r="N4344" s="3" t="str">
        <f t="shared" si="269"/>
        <v>Oct</v>
      </c>
      <c r="O4344" t="s">
        <v>33</v>
      </c>
      <c r="P4344" t="s">
        <v>22</v>
      </c>
      <c r="Q4344" t="str">
        <f t="shared" si="270"/>
        <v>Senior</v>
      </c>
      <c r="R4344" t="str">
        <f t="shared" si="271"/>
        <v>Profit</v>
      </c>
    </row>
    <row r="4345" spans="1:18">
      <c r="A4345">
        <v>1954</v>
      </c>
      <c r="B4345" t="s">
        <v>29</v>
      </c>
      <c r="C4345">
        <v>41</v>
      </c>
      <c r="D4345" t="s">
        <v>24</v>
      </c>
      <c r="E4345" t="s">
        <v>30</v>
      </c>
      <c r="F4345" t="s">
        <v>36</v>
      </c>
      <c r="G4345">
        <v>2740.19</v>
      </c>
      <c r="H4345">
        <v>248.55</v>
      </c>
      <c r="I4345">
        <v>4075.31</v>
      </c>
      <c r="J4345">
        <v>3826.76</v>
      </c>
      <c r="K4345" s="1">
        <f t="shared" si="268"/>
        <v>15.396338764836049</v>
      </c>
      <c r="L4345" t="s">
        <v>31</v>
      </c>
      <c r="M4345" s="2" t="s">
        <v>244</v>
      </c>
      <c r="N4345" s="3" t="str">
        <f t="shared" si="269"/>
        <v>Jun</v>
      </c>
      <c r="O4345" t="s">
        <v>51</v>
      </c>
      <c r="P4345" t="s">
        <v>22</v>
      </c>
      <c r="Q4345" t="str">
        <f t="shared" si="270"/>
        <v>Senior</v>
      </c>
      <c r="R4345" t="str">
        <f t="shared" si="271"/>
        <v>Profit</v>
      </c>
    </row>
    <row r="4346" spans="1:18">
      <c r="A4346">
        <v>5855</v>
      </c>
      <c r="B4346" t="s">
        <v>52</v>
      </c>
      <c r="C4346">
        <v>58</v>
      </c>
      <c r="D4346" t="s">
        <v>16</v>
      </c>
      <c r="E4346" t="s">
        <v>53</v>
      </c>
      <c r="F4346" t="s">
        <v>49</v>
      </c>
      <c r="G4346">
        <v>2775.61</v>
      </c>
      <c r="H4346">
        <v>410.08</v>
      </c>
      <c r="I4346">
        <v>4072.51</v>
      </c>
      <c r="J4346">
        <v>3662.43</v>
      </c>
      <c r="K4346" s="1">
        <f t="shared" si="268"/>
        <v>8.9310134607881384</v>
      </c>
      <c r="L4346" t="s">
        <v>19</v>
      </c>
      <c r="M4346" s="2" t="s">
        <v>386</v>
      </c>
      <c r="N4346" s="3" t="str">
        <f t="shared" si="269"/>
        <v>Aug</v>
      </c>
      <c r="O4346" t="s">
        <v>33</v>
      </c>
      <c r="P4346" t="s">
        <v>22</v>
      </c>
      <c r="Q4346" t="str">
        <f t="shared" si="270"/>
        <v>Senior</v>
      </c>
      <c r="R4346" t="str">
        <f t="shared" si="271"/>
        <v>Profit</v>
      </c>
    </row>
    <row r="4347" spans="1:18">
      <c r="A4347">
        <v>4678</v>
      </c>
      <c r="B4347" t="s">
        <v>47</v>
      </c>
      <c r="C4347">
        <v>38</v>
      </c>
      <c r="D4347" t="s">
        <v>16</v>
      </c>
      <c r="E4347" t="s">
        <v>41</v>
      </c>
      <c r="F4347" t="s">
        <v>25</v>
      </c>
      <c r="G4347">
        <v>3403.58</v>
      </c>
      <c r="H4347">
        <v>1187.71</v>
      </c>
      <c r="I4347">
        <v>4070.21</v>
      </c>
      <c r="J4347">
        <v>2882.5</v>
      </c>
      <c r="K4347" s="1">
        <f t="shared" si="268"/>
        <v>2.4269392360087898</v>
      </c>
      <c r="L4347" t="s">
        <v>19</v>
      </c>
      <c r="M4347" s="2" t="s">
        <v>222</v>
      </c>
      <c r="N4347" s="3" t="str">
        <f t="shared" si="269"/>
        <v>Aug</v>
      </c>
      <c r="O4347" t="s">
        <v>33</v>
      </c>
      <c r="P4347" t="s">
        <v>22</v>
      </c>
      <c r="Q4347" t="str">
        <f t="shared" si="270"/>
        <v>Adult</v>
      </c>
      <c r="R4347" t="str">
        <f t="shared" si="271"/>
        <v>Profit</v>
      </c>
    </row>
    <row r="4348" spans="1:18">
      <c r="A4348">
        <v>8711</v>
      </c>
      <c r="B4348" t="s">
        <v>34</v>
      </c>
      <c r="C4348">
        <v>21</v>
      </c>
      <c r="D4348" t="s">
        <v>16</v>
      </c>
      <c r="E4348" t="s">
        <v>66</v>
      </c>
      <c r="F4348" t="s">
        <v>49</v>
      </c>
      <c r="G4348">
        <v>2754.6</v>
      </c>
      <c r="H4348">
        <v>900.77</v>
      </c>
      <c r="I4348">
        <v>4069.2</v>
      </c>
      <c r="J4348">
        <v>3168.43</v>
      </c>
      <c r="K4348" s="1">
        <f t="shared" si="268"/>
        <v>3.5174683881567992</v>
      </c>
      <c r="L4348" t="s">
        <v>19</v>
      </c>
      <c r="M4348" s="2" t="s">
        <v>212</v>
      </c>
      <c r="N4348" s="3" t="str">
        <f t="shared" si="269"/>
        <v>Aug</v>
      </c>
      <c r="O4348" t="s">
        <v>28</v>
      </c>
      <c r="P4348" t="s">
        <v>22</v>
      </c>
      <c r="Q4348" t="str">
        <f t="shared" si="270"/>
        <v>Young</v>
      </c>
      <c r="R4348" t="str">
        <f t="shared" si="271"/>
        <v>Profit</v>
      </c>
    </row>
    <row r="4349" spans="1:18">
      <c r="A4349">
        <v>2042</v>
      </c>
      <c r="B4349" t="s">
        <v>40</v>
      </c>
      <c r="C4349">
        <v>36</v>
      </c>
      <c r="D4349" t="s">
        <v>24</v>
      </c>
      <c r="E4349" t="s">
        <v>57</v>
      </c>
      <c r="F4349" t="s">
        <v>25</v>
      </c>
      <c r="G4349">
        <v>3602.15</v>
      </c>
      <c r="H4349">
        <v>870.84</v>
      </c>
      <c r="I4349">
        <v>4068.64</v>
      </c>
      <c r="J4349">
        <v>3197.8</v>
      </c>
      <c r="K4349" s="1">
        <f t="shared" si="268"/>
        <v>3.6720867208672088</v>
      </c>
      <c r="L4349" t="s">
        <v>31</v>
      </c>
      <c r="M4349" s="2" t="s">
        <v>75</v>
      </c>
      <c r="N4349" s="3" t="str">
        <f t="shared" si="269"/>
        <v>Mar</v>
      </c>
      <c r="O4349" t="s">
        <v>33</v>
      </c>
      <c r="P4349" t="s">
        <v>22</v>
      </c>
      <c r="Q4349" t="str">
        <f t="shared" si="270"/>
        <v>Adult</v>
      </c>
      <c r="R4349" t="str">
        <f t="shared" si="271"/>
        <v>Profit</v>
      </c>
    </row>
    <row r="4350" spans="1:18">
      <c r="A4350">
        <v>4900</v>
      </c>
      <c r="B4350" t="s">
        <v>40</v>
      </c>
      <c r="C4350">
        <v>49</v>
      </c>
      <c r="D4350" t="s">
        <v>24</v>
      </c>
      <c r="E4350" t="s">
        <v>57</v>
      </c>
      <c r="F4350" t="s">
        <v>49</v>
      </c>
      <c r="G4350">
        <v>3123.09</v>
      </c>
      <c r="H4350">
        <v>306.58999999999997</v>
      </c>
      <c r="I4350">
        <v>4068.32</v>
      </c>
      <c r="J4350">
        <v>3761.73</v>
      </c>
      <c r="K4350" s="1">
        <f t="shared" si="268"/>
        <v>12.269578264131251</v>
      </c>
      <c r="L4350" t="s">
        <v>19</v>
      </c>
      <c r="M4350" s="2" t="s">
        <v>174</v>
      </c>
      <c r="N4350" s="3" t="str">
        <f t="shared" si="269"/>
        <v>Mar</v>
      </c>
      <c r="O4350" t="s">
        <v>28</v>
      </c>
      <c r="P4350" t="s">
        <v>22</v>
      </c>
      <c r="Q4350" t="str">
        <f t="shared" si="270"/>
        <v>Senior</v>
      </c>
      <c r="R4350" t="str">
        <f t="shared" si="271"/>
        <v>Profit</v>
      </c>
    </row>
    <row r="4351" spans="1:18">
      <c r="A4351">
        <v>3843</v>
      </c>
      <c r="B4351" t="s">
        <v>44</v>
      </c>
      <c r="C4351">
        <v>35</v>
      </c>
      <c r="D4351" t="s">
        <v>16</v>
      </c>
      <c r="E4351" t="s">
        <v>41</v>
      </c>
      <c r="F4351" t="s">
        <v>25</v>
      </c>
      <c r="G4351">
        <v>2517.83</v>
      </c>
      <c r="H4351">
        <v>1253.48</v>
      </c>
      <c r="I4351">
        <v>4068.06</v>
      </c>
      <c r="J4351">
        <v>2814.58</v>
      </c>
      <c r="K4351" s="1">
        <f t="shared" si="268"/>
        <v>2.2454127708459648</v>
      </c>
      <c r="L4351" t="s">
        <v>37</v>
      </c>
      <c r="M4351" s="2" t="s">
        <v>375</v>
      </c>
      <c r="N4351" s="3" t="str">
        <f t="shared" si="269"/>
        <v>Mar</v>
      </c>
      <c r="O4351" t="s">
        <v>51</v>
      </c>
      <c r="P4351" t="s">
        <v>22</v>
      </c>
      <c r="Q4351" t="str">
        <f t="shared" si="270"/>
        <v>Adult</v>
      </c>
      <c r="R4351" t="str">
        <f t="shared" si="271"/>
        <v>Profit</v>
      </c>
    </row>
    <row r="4352" spans="1:18">
      <c r="A4352">
        <v>8697</v>
      </c>
      <c r="B4352" t="s">
        <v>44</v>
      </c>
      <c r="C4352">
        <v>57</v>
      </c>
      <c r="D4352" t="s">
        <v>16</v>
      </c>
      <c r="E4352" t="s">
        <v>17</v>
      </c>
      <c r="F4352" t="s">
        <v>49</v>
      </c>
      <c r="G4352">
        <v>2469.19</v>
      </c>
      <c r="H4352">
        <v>572.27</v>
      </c>
      <c r="I4352">
        <v>4067.98</v>
      </c>
      <c r="J4352">
        <v>3495.71</v>
      </c>
      <c r="K4352" s="1">
        <f t="shared" si="268"/>
        <v>6.1084977370821472</v>
      </c>
      <c r="L4352" t="s">
        <v>37</v>
      </c>
      <c r="M4352" s="2" t="s">
        <v>97</v>
      </c>
      <c r="N4352" s="3" t="str">
        <f t="shared" si="269"/>
        <v>Jun</v>
      </c>
      <c r="O4352" t="s">
        <v>28</v>
      </c>
      <c r="P4352" t="s">
        <v>39</v>
      </c>
      <c r="Q4352" t="str">
        <f t="shared" si="270"/>
        <v>Senior</v>
      </c>
      <c r="R4352" t="str">
        <f t="shared" si="271"/>
        <v>Profit</v>
      </c>
    </row>
    <row r="4353" spans="1:18">
      <c r="A4353">
        <v>9132</v>
      </c>
      <c r="B4353" t="s">
        <v>23</v>
      </c>
      <c r="C4353">
        <v>34</v>
      </c>
      <c r="D4353" t="s">
        <v>16</v>
      </c>
      <c r="E4353" t="s">
        <v>35</v>
      </c>
      <c r="F4353" t="s">
        <v>18</v>
      </c>
      <c r="G4353">
        <v>3640.31</v>
      </c>
      <c r="H4353">
        <v>1879.22</v>
      </c>
      <c r="I4353">
        <v>4067.3</v>
      </c>
      <c r="J4353">
        <v>2188.08</v>
      </c>
      <c r="K4353" s="1">
        <f t="shared" si="268"/>
        <v>1.164355424058918</v>
      </c>
      <c r="L4353" t="s">
        <v>26</v>
      </c>
      <c r="M4353" s="2" t="s">
        <v>373</v>
      </c>
      <c r="N4353" s="3" t="str">
        <f t="shared" si="269"/>
        <v>Nov</v>
      </c>
      <c r="O4353" t="s">
        <v>28</v>
      </c>
      <c r="P4353" t="s">
        <v>22</v>
      </c>
      <c r="Q4353" t="str">
        <f t="shared" si="270"/>
        <v>Adult</v>
      </c>
      <c r="R4353" t="str">
        <f t="shared" si="271"/>
        <v>Profit</v>
      </c>
    </row>
    <row r="4354" spans="1:18">
      <c r="A4354">
        <v>2196</v>
      </c>
      <c r="B4354" t="s">
        <v>47</v>
      </c>
      <c r="C4354">
        <v>41</v>
      </c>
      <c r="D4354" t="s">
        <v>24</v>
      </c>
      <c r="E4354" t="s">
        <v>53</v>
      </c>
      <c r="F4354" t="s">
        <v>49</v>
      </c>
      <c r="G4354">
        <v>3157.63</v>
      </c>
      <c r="H4354">
        <v>1034.05</v>
      </c>
      <c r="I4354">
        <v>4066.66</v>
      </c>
      <c r="J4354">
        <v>3032.61</v>
      </c>
      <c r="K4354" s="1">
        <f t="shared" ref="K4354:K4417" si="272">J4354/H4354</f>
        <v>2.9327498670277068</v>
      </c>
      <c r="L4354" t="s">
        <v>54</v>
      </c>
      <c r="M4354" s="2" t="s">
        <v>289</v>
      </c>
      <c r="N4354" s="3" t="str">
        <f t="shared" ref="N4354:N4417" si="273">TEXT(M4354,"MMM")</f>
        <v>Dec</v>
      </c>
      <c r="O4354" t="s">
        <v>28</v>
      </c>
      <c r="P4354" t="s">
        <v>39</v>
      </c>
      <c r="Q4354" t="str">
        <f t="shared" ref="Q4354:Q4417" si="274">IF(C4354&gt;=18,IF(C4354&lt;=25,"Young",IF(C4354&lt;=40,"Adult",IF(C4354&lt;=60,"Senior",""))),"")</f>
        <v>Senior</v>
      </c>
      <c r="R4354" t="str">
        <f t="shared" ref="R4354:R4417" si="275">IF(J4354&gt;0,"Profit","Loss")</f>
        <v>Profit</v>
      </c>
    </row>
    <row r="4355" spans="1:18">
      <c r="A4355">
        <v>9338</v>
      </c>
      <c r="B4355" t="s">
        <v>84</v>
      </c>
      <c r="C4355">
        <v>31</v>
      </c>
      <c r="D4355" t="s">
        <v>24</v>
      </c>
      <c r="E4355" t="s">
        <v>30</v>
      </c>
      <c r="F4355" t="s">
        <v>25</v>
      </c>
      <c r="G4355">
        <v>2940.18</v>
      </c>
      <c r="H4355">
        <v>512.99</v>
      </c>
      <c r="I4355">
        <v>4066.21</v>
      </c>
      <c r="J4355">
        <v>3553.22</v>
      </c>
      <c r="K4355" s="1">
        <f t="shared" si="272"/>
        <v>6.9264897951227118</v>
      </c>
      <c r="L4355" t="s">
        <v>54</v>
      </c>
      <c r="M4355" s="2" t="s">
        <v>124</v>
      </c>
      <c r="N4355" s="3" t="str">
        <f t="shared" si="273"/>
        <v>Jun</v>
      </c>
      <c r="O4355" t="s">
        <v>56</v>
      </c>
      <c r="P4355" t="s">
        <v>39</v>
      </c>
      <c r="Q4355" t="str">
        <f t="shared" si="274"/>
        <v>Adult</v>
      </c>
      <c r="R4355" t="str">
        <f t="shared" si="275"/>
        <v>Profit</v>
      </c>
    </row>
    <row r="4356" spans="1:18">
      <c r="A4356">
        <v>9385</v>
      </c>
      <c r="B4356" t="s">
        <v>92</v>
      </c>
      <c r="C4356">
        <v>26</v>
      </c>
      <c r="D4356" t="s">
        <v>16</v>
      </c>
      <c r="E4356" t="s">
        <v>66</v>
      </c>
      <c r="F4356" t="s">
        <v>18</v>
      </c>
      <c r="G4356">
        <v>3004.08</v>
      </c>
      <c r="H4356">
        <v>317.54000000000002</v>
      </c>
      <c r="I4356">
        <v>4065.52</v>
      </c>
      <c r="J4356">
        <v>3747.98</v>
      </c>
      <c r="K4356" s="1">
        <f t="shared" si="272"/>
        <v>11.803174403224791</v>
      </c>
      <c r="L4356" t="s">
        <v>19</v>
      </c>
      <c r="M4356" s="2" t="s">
        <v>68</v>
      </c>
      <c r="N4356" s="3" t="str">
        <f t="shared" si="273"/>
        <v>Mar</v>
      </c>
      <c r="O4356" t="s">
        <v>33</v>
      </c>
      <c r="P4356" t="s">
        <v>39</v>
      </c>
      <c r="Q4356" t="str">
        <f t="shared" si="274"/>
        <v>Adult</v>
      </c>
      <c r="R4356" t="str">
        <f t="shared" si="275"/>
        <v>Profit</v>
      </c>
    </row>
    <row r="4357" spans="1:18">
      <c r="A4357">
        <v>5978</v>
      </c>
      <c r="B4357" t="s">
        <v>92</v>
      </c>
      <c r="C4357">
        <v>59</v>
      </c>
      <c r="D4357" t="s">
        <v>24</v>
      </c>
      <c r="E4357" t="s">
        <v>17</v>
      </c>
      <c r="F4357" t="s">
        <v>42</v>
      </c>
      <c r="G4357">
        <v>3378.91</v>
      </c>
      <c r="H4357">
        <v>1985.62</v>
      </c>
      <c r="I4357">
        <v>4064.89</v>
      </c>
      <c r="J4357">
        <v>2079.27</v>
      </c>
      <c r="K4357" s="1">
        <f t="shared" si="272"/>
        <v>1.0471641099505444</v>
      </c>
      <c r="L4357" t="s">
        <v>31</v>
      </c>
      <c r="M4357" s="2" t="s">
        <v>277</v>
      </c>
      <c r="N4357" s="3" t="str">
        <f t="shared" si="273"/>
        <v>Apr</v>
      </c>
      <c r="O4357" t="s">
        <v>56</v>
      </c>
      <c r="P4357" t="s">
        <v>22</v>
      </c>
      <c r="Q4357" t="str">
        <f t="shared" si="274"/>
        <v>Senior</v>
      </c>
      <c r="R4357" t="str">
        <f t="shared" si="275"/>
        <v>Profit</v>
      </c>
    </row>
    <row r="4358" spans="1:18">
      <c r="A4358">
        <v>5738</v>
      </c>
      <c r="B4358" t="s">
        <v>23</v>
      </c>
      <c r="C4358">
        <v>24</v>
      </c>
      <c r="D4358" t="s">
        <v>16</v>
      </c>
      <c r="E4358" t="s">
        <v>17</v>
      </c>
      <c r="F4358" t="s">
        <v>49</v>
      </c>
      <c r="G4358">
        <v>2556.2800000000002</v>
      </c>
      <c r="H4358">
        <v>1796.4</v>
      </c>
      <c r="I4358">
        <v>4064.36</v>
      </c>
      <c r="J4358">
        <v>2267.96</v>
      </c>
      <c r="K4358" s="1">
        <f t="shared" si="272"/>
        <v>1.2625027833444666</v>
      </c>
      <c r="L4358" t="s">
        <v>31</v>
      </c>
      <c r="M4358" s="2" t="s">
        <v>89</v>
      </c>
      <c r="N4358" s="3" t="str">
        <f t="shared" si="273"/>
        <v>Apr</v>
      </c>
      <c r="O4358" t="s">
        <v>33</v>
      </c>
      <c r="P4358" t="s">
        <v>39</v>
      </c>
      <c r="Q4358" t="str">
        <f t="shared" si="274"/>
        <v>Young</v>
      </c>
      <c r="R4358" t="str">
        <f t="shared" si="275"/>
        <v>Profit</v>
      </c>
    </row>
    <row r="4359" spans="1:18">
      <c r="A4359">
        <v>1323</v>
      </c>
      <c r="B4359" t="s">
        <v>34</v>
      </c>
      <c r="C4359">
        <v>45</v>
      </c>
      <c r="D4359" t="s">
        <v>24</v>
      </c>
      <c r="E4359" t="s">
        <v>53</v>
      </c>
      <c r="F4359" t="s">
        <v>25</v>
      </c>
      <c r="G4359">
        <v>2762.21</v>
      </c>
      <c r="H4359">
        <v>1762.53</v>
      </c>
      <c r="I4359">
        <v>4063.51</v>
      </c>
      <c r="J4359">
        <v>2300.98</v>
      </c>
      <c r="K4359" s="1">
        <f t="shared" si="272"/>
        <v>1.3054983461274419</v>
      </c>
      <c r="L4359" t="s">
        <v>19</v>
      </c>
      <c r="M4359" s="2" t="s">
        <v>385</v>
      </c>
      <c r="N4359" s="3" t="str">
        <f t="shared" si="273"/>
        <v>Sep</v>
      </c>
      <c r="O4359" t="s">
        <v>28</v>
      </c>
      <c r="P4359" t="s">
        <v>39</v>
      </c>
      <c r="Q4359" t="str">
        <f t="shared" si="274"/>
        <v>Senior</v>
      </c>
      <c r="R4359" t="str">
        <f t="shared" si="275"/>
        <v>Profit</v>
      </c>
    </row>
    <row r="4360" spans="1:18">
      <c r="A4360">
        <v>398</v>
      </c>
      <c r="B4360" t="s">
        <v>52</v>
      </c>
      <c r="C4360">
        <v>24</v>
      </c>
      <c r="D4360" t="s">
        <v>24</v>
      </c>
      <c r="E4360" t="s">
        <v>17</v>
      </c>
      <c r="F4360" t="s">
        <v>18</v>
      </c>
      <c r="G4360">
        <v>3370.48</v>
      </c>
      <c r="H4360">
        <v>1495.21</v>
      </c>
      <c r="I4360">
        <v>4063.31</v>
      </c>
      <c r="J4360">
        <v>2568.1</v>
      </c>
      <c r="K4360" s="1">
        <f t="shared" si="272"/>
        <v>1.7175513807425042</v>
      </c>
      <c r="L4360" t="s">
        <v>37</v>
      </c>
      <c r="M4360" s="2" t="s">
        <v>288</v>
      </c>
      <c r="N4360" s="3" t="str">
        <f t="shared" si="273"/>
        <v>May</v>
      </c>
      <c r="O4360" t="s">
        <v>56</v>
      </c>
      <c r="P4360" t="s">
        <v>39</v>
      </c>
      <c r="Q4360" t="str">
        <f t="shared" si="274"/>
        <v>Young</v>
      </c>
      <c r="R4360" t="str">
        <f t="shared" si="275"/>
        <v>Profit</v>
      </c>
    </row>
    <row r="4361" spans="1:18">
      <c r="A4361">
        <v>8021</v>
      </c>
      <c r="B4361" t="s">
        <v>92</v>
      </c>
      <c r="C4361">
        <v>32</v>
      </c>
      <c r="D4361" t="s">
        <v>24</v>
      </c>
      <c r="E4361" t="s">
        <v>57</v>
      </c>
      <c r="F4361" t="s">
        <v>49</v>
      </c>
      <c r="G4361">
        <v>2605.5300000000002</v>
      </c>
      <c r="H4361">
        <v>439.42</v>
      </c>
      <c r="I4361">
        <v>4063.22</v>
      </c>
      <c r="J4361">
        <v>3623.8</v>
      </c>
      <c r="K4361" s="1">
        <f t="shared" si="272"/>
        <v>8.2467798461608481</v>
      </c>
      <c r="L4361" t="s">
        <v>26</v>
      </c>
      <c r="M4361" s="2" t="s">
        <v>137</v>
      </c>
      <c r="N4361" s="3" t="str">
        <f t="shared" si="273"/>
        <v>Jun</v>
      </c>
      <c r="O4361" t="s">
        <v>21</v>
      </c>
      <c r="P4361" t="s">
        <v>22</v>
      </c>
      <c r="Q4361" t="str">
        <f t="shared" si="274"/>
        <v>Adult</v>
      </c>
      <c r="R4361" t="str">
        <f t="shared" si="275"/>
        <v>Profit</v>
      </c>
    </row>
    <row r="4362" spans="1:18">
      <c r="A4362">
        <v>9295</v>
      </c>
      <c r="B4362" t="s">
        <v>34</v>
      </c>
      <c r="C4362">
        <v>58</v>
      </c>
      <c r="D4362" t="s">
        <v>24</v>
      </c>
      <c r="E4362" t="s">
        <v>17</v>
      </c>
      <c r="F4362" t="s">
        <v>25</v>
      </c>
      <c r="G4362">
        <v>2903.2</v>
      </c>
      <c r="H4362">
        <v>740.94</v>
      </c>
      <c r="I4362">
        <v>4062.47</v>
      </c>
      <c r="J4362">
        <v>3321.53</v>
      </c>
      <c r="K4362" s="1">
        <f t="shared" si="272"/>
        <v>4.4828596107647041</v>
      </c>
      <c r="L4362" t="s">
        <v>31</v>
      </c>
      <c r="M4362" s="2" t="s">
        <v>226</v>
      </c>
      <c r="N4362" s="3" t="str">
        <f t="shared" si="273"/>
        <v>Jul</v>
      </c>
      <c r="O4362" t="s">
        <v>28</v>
      </c>
      <c r="P4362" t="s">
        <v>22</v>
      </c>
      <c r="Q4362" t="str">
        <f t="shared" si="274"/>
        <v>Senior</v>
      </c>
      <c r="R4362" t="str">
        <f t="shared" si="275"/>
        <v>Profit</v>
      </c>
    </row>
    <row r="4363" spans="1:18">
      <c r="A4363">
        <v>4219</v>
      </c>
      <c r="B4363" t="s">
        <v>44</v>
      </c>
      <c r="C4363">
        <v>45</v>
      </c>
      <c r="D4363" t="s">
        <v>16</v>
      </c>
      <c r="E4363" t="s">
        <v>57</v>
      </c>
      <c r="F4363" t="s">
        <v>42</v>
      </c>
      <c r="G4363">
        <v>2353.16</v>
      </c>
      <c r="H4363">
        <v>936.92</v>
      </c>
      <c r="I4363">
        <v>4062.44</v>
      </c>
      <c r="J4363">
        <v>3125.52</v>
      </c>
      <c r="K4363" s="1">
        <f t="shared" si="272"/>
        <v>3.3359518422063785</v>
      </c>
      <c r="L4363" t="s">
        <v>31</v>
      </c>
      <c r="M4363" s="2" t="s">
        <v>272</v>
      </c>
      <c r="N4363" s="3" t="str">
        <f t="shared" si="273"/>
        <v>Aug</v>
      </c>
      <c r="O4363" t="s">
        <v>21</v>
      </c>
      <c r="P4363" t="s">
        <v>22</v>
      </c>
      <c r="Q4363" t="str">
        <f t="shared" si="274"/>
        <v>Senior</v>
      </c>
      <c r="R4363" t="str">
        <f t="shared" si="275"/>
        <v>Profit</v>
      </c>
    </row>
    <row r="4364" spans="1:18">
      <c r="A4364">
        <v>8756</v>
      </c>
      <c r="B4364" t="s">
        <v>23</v>
      </c>
      <c r="C4364">
        <v>31</v>
      </c>
      <c r="D4364" t="s">
        <v>16</v>
      </c>
      <c r="E4364" t="s">
        <v>30</v>
      </c>
      <c r="F4364" t="s">
        <v>25</v>
      </c>
      <c r="G4364">
        <v>2580.5300000000002</v>
      </c>
      <c r="H4364">
        <v>1566.13</v>
      </c>
      <c r="I4364">
        <v>4061.61</v>
      </c>
      <c r="J4364">
        <v>2495.48</v>
      </c>
      <c r="K4364" s="1">
        <f t="shared" si="272"/>
        <v>1.5934054005733878</v>
      </c>
      <c r="L4364" t="s">
        <v>37</v>
      </c>
      <c r="M4364" s="2" t="s">
        <v>186</v>
      </c>
      <c r="N4364" s="3" t="str">
        <f t="shared" si="273"/>
        <v>Jun</v>
      </c>
      <c r="O4364" t="s">
        <v>51</v>
      </c>
      <c r="P4364" t="s">
        <v>22</v>
      </c>
      <c r="Q4364" t="str">
        <f t="shared" si="274"/>
        <v>Adult</v>
      </c>
      <c r="R4364" t="str">
        <f t="shared" si="275"/>
        <v>Profit</v>
      </c>
    </row>
    <row r="4365" spans="1:18">
      <c r="A4365">
        <v>5962</v>
      </c>
      <c r="B4365" t="s">
        <v>52</v>
      </c>
      <c r="C4365">
        <v>43</v>
      </c>
      <c r="D4365" t="s">
        <v>24</v>
      </c>
      <c r="E4365" t="s">
        <v>35</v>
      </c>
      <c r="F4365" t="s">
        <v>25</v>
      </c>
      <c r="G4365">
        <v>2368.56</v>
      </c>
      <c r="H4365">
        <v>1415.03</v>
      </c>
      <c r="I4365">
        <v>4061.38</v>
      </c>
      <c r="J4365">
        <v>2646.35</v>
      </c>
      <c r="K4365" s="1">
        <f t="shared" si="272"/>
        <v>1.8701723638368091</v>
      </c>
      <c r="L4365" t="s">
        <v>37</v>
      </c>
      <c r="M4365" s="2" t="s">
        <v>252</v>
      </c>
      <c r="N4365" s="3" t="str">
        <f t="shared" si="273"/>
        <v>Dec</v>
      </c>
      <c r="O4365" t="s">
        <v>33</v>
      </c>
      <c r="P4365" t="s">
        <v>22</v>
      </c>
      <c r="Q4365" t="str">
        <f t="shared" si="274"/>
        <v>Senior</v>
      </c>
      <c r="R4365" t="str">
        <f t="shared" si="275"/>
        <v>Profit</v>
      </c>
    </row>
    <row r="4366" spans="1:18">
      <c r="A4366">
        <v>514</v>
      </c>
      <c r="B4366" t="s">
        <v>15</v>
      </c>
      <c r="C4366">
        <v>26</v>
      </c>
      <c r="D4366" t="s">
        <v>24</v>
      </c>
      <c r="E4366" t="s">
        <v>41</v>
      </c>
      <c r="F4366" t="s">
        <v>49</v>
      </c>
      <c r="G4366">
        <v>2694.04</v>
      </c>
      <c r="H4366">
        <v>1628.63</v>
      </c>
      <c r="I4366">
        <v>4060.89</v>
      </c>
      <c r="J4366">
        <v>2432.2600000000002</v>
      </c>
      <c r="K4366" s="1">
        <f t="shared" si="272"/>
        <v>1.4934392710437607</v>
      </c>
      <c r="L4366" t="s">
        <v>37</v>
      </c>
      <c r="M4366" s="2" t="s">
        <v>300</v>
      </c>
      <c r="N4366" s="3" t="str">
        <f t="shared" si="273"/>
        <v>Aug</v>
      </c>
      <c r="O4366" t="s">
        <v>21</v>
      </c>
      <c r="P4366" t="s">
        <v>22</v>
      </c>
      <c r="Q4366" t="str">
        <f t="shared" si="274"/>
        <v>Adult</v>
      </c>
      <c r="R4366" t="str">
        <f t="shared" si="275"/>
        <v>Profit</v>
      </c>
    </row>
    <row r="4367" spans="1:18">
      <c r="A4367">
        <v>1785</v>
      </c>
      <c r="B4367" t="s">
        <v>34</v>
      </c>
      <c r="C4367">
        <v>59</v>
      </c>
      <c r="D4367" t="s">
        <v>24</v>
      </c>
      <c r="E4367" t="s">
        <v>66</v>
      </c>
      <c r="F4367" t="s">
        <v>36</v>
      </c>
      <c r="G4367">
        <v>3270.71</v>
      </c>
      <c r="H4367">
        <v>1264.06</v>
      </c>
      <c r="I4367">
        <v>4060.46</v>
      </c>
      <c r="J4367">
        <v>2796.4</v>
      </c>
      <c r="K4367" s="1">
        <f t="shared" si="272"/>
        <v>2.2122367609132478</v>
      </c>
      <c r="L4367" t="s">
        <v>31</v>
      </c>
      <c r="M4367" s="2" t="s">
        <v>273</v>
      </c>
      <c r="N4367" s="3" t="str">
        <f t="shared" si="273"/>
        <v>Sep</v>
      </c>
      <c r="O4367" t="s">
        <v>56</v>
      </c>
      <c r="P4367" t="s">
        <v>22</v>
      </c>
      <c r="Q4367" t="str">
        <f t="shared" si="274"/>
        <v>Senior</v>
      </c>
      <c r="R4367" t="str">
        <f t="shared" si="275"/>
        <v>Profit</v>
      </c>
    </row>
    <row r="4368" spans="1:18">
      <c r="A4368">
        <v>491</v>
      </c>
      <c r="B4368" t="s">
        <v>34</v>
      </c>
      <c r="C4368">
        <v>25</v>
      </c>
      <c r="D4368" t="s">
        <v>16</v>
      </c>
      <c r="E4368" t="s">
        <v>41</v>
      </c>
      <c r="F4368" t="s">
        <v>36</v>
      </c>
      <c r="G4368">
        <v>3216.23</v>
      </c>
      <c r="H4368">
        <v>1332.31</v>
      </c>
      <c r="I4368">
        <v>4057.9</v>
      </c>
      <c r="J4368">
        <v>2725.59</v>
      </c>
      <c r="K4368" s="1">
        <f t="shared" si="272"/>
        <v>2.045762622813009</v>
      </c>
      <c r="L4368" t="s">
        <v>26</v>
      </c>
      <c r="M4368" s="2" t="s">
        <v>132</v>
      </c>
      <c r="N4368" s="3" t="str">
        <f t="shared" si="273"/>
        <v>Oct</v>
      </c>
      <c r="O4368" t="s">
        <v>51</v>
      </c>
      <c r="P4368" t="s">
        <v>22</v>
      </c>
      <c r="Q4368" t="str">
        <f t="shared" si="274"/>
        <v>Young</v>
      </c>
      <c r="R4368" t="str">
        <f t="shared" si="275"/>
        <v>Profit</v>
      </c>
    </row>
    <row r="4369" spans="1:18">
      <c r="A4369">
        <v>8941</v>
      </c>
      <c r="B4369" t="s">
        <v>52</v>
      </c>
      <c r="C4369">
        <v>33</v>
      </c>
      <c r="D4369" t="s">
        <v>24</v>
      </c>
      <c r="E4369" t="s">
        <v>53</v>
      </c>
      <c r="F4369" t="s">
        <v>25</v>
      </c>
      <c r="G4369">
        <v>3482.58</v>
      </c>
      <c r="H4369">
        <v>1515.96</v>
      </c>
      <c r="I4369">
        <v>4057.9</v>
      </c>
      <c r="J4369">
        <v>2541.94</v>
      </c>
      <c r="K4369" s="1">
        <f t="shared" si="272"/>
        <v>1.6767856671679993</v>
      </c>
      <c r="L4369" t="s">
        <v>54</v>
      </c>
      <c r="M4369" s="2" t="s">
        <v>48</v>
      </c>
      <c r="N4369" s="3" t="str">
        <f t="shared" si="273"/>
        <v>Jul</v>
      </c>
      <c r="O4369" t="s">
        <v>51</v>
      </c>
      <c r="P4369" t="s">
        <v>22</v>
      </c>
      <c r="Q4369" t="str">
        <f t="shared" si="274"/>
        <v>Adult</v>
      </c>
      <c r="R4369" t="str">
        <f t="shared" si="275"/>
        <v>Profit</v>
      </c>
    </row>
    <row r="4370" spans="1:18">
      <c r="A4370">
        <v>4552</v>
      </c>
      <c r="B4370" t="s">
        <v>29</v>
      </c>
      <c r="C4370">
        <v>22</v>
      </c>
      <c r="D4370" t="s">
        <v>16</v>
      </c>
      <c r="E4370" t="s">
        <v>41</v>
      </c>
      <c r="F4370" t="s">
        <v>18</v>
      </c>
      <c r="G4370">
        <v>2701.41</v>
      </c>
      <c r="H4370">
        <v>1278.55</v>
      </c>
      <c r="I4370">
        <v>4057.21</v>
      </c>
      <c r="J4370">
        <v>2778.66</v>
      </c>
      <c r="K4370" s="1">
        <f t="shared" si="272"/>
        <v>2.1732900551405887</v>
      </c>
      <c r="L4370" t="s">
        <v>19</v>
      </c>
      <c r="M4370" s="2" t="s">
        <v>193</v>
      </c>
      <c r="N4370" s="3" t="str">
        <f t="shared" si="273"/>
        <v>Nov</v>
      </c>
      <c r="O4370" t="s">
        <v>56</v>
      </c>
      <c r="P4370" t="s">
        <v>22</v>
      </c>
      <c r="Q4370" t="str">
        <f t="shared" si="274"/>
        <v>Young</v>
      </c>
      <c r="R4370" t="str">
        <f t="shared" si="275"/>
        <v>Profit</v>
      </c>
    </row>
    <row r="4371" spans="1:18">
      <c r="A4371">
        <v>6779</v>
      </c>
      <c r="B4371" t="s">
        <v>23</v>
      </c>
      <c r="C4371">
        <v>34</v>
      </c>
      <c r="D4371" t="s">
        <v>16</v>
      </c>
      <c r="E4371" t="s">
        <v>59</v>
      </c>
      <c r="F4371" t="s">
        <v>18</v>
      </c>
      <c r="G4371">
        <v>3018.59</v>
      </c>
      <c r="H4371">
        <v>974.29</v>
      </c>
      <c r="I4371">
        <v>4056.54</v>
      </c>
      <c r="J4371">
        <v>3082.25</v>
      </c>
      <c r="K4371" s="1">
        <f t="shared" si="272"/>
        <v>3.1635857906783404</v>
      </c>
      <c r="L4371" t="s">
        <v>26</v>
      </c>
      <c r="M4371" s="2" t="s">
        <v>374</v>
      </c>
      <c r="N4371" s="3" t="str">
        <f t="shared" si="273"/>
        <v>Apr</v>
      </c>
      <c r="O4371" t="s">
        <v>28</v>
      </c>
      <c r="P4371" t="s">
        <v>22</v>
      </c>
      <c r="Q4371" t="str">
        <f t="shared" si="274"/>
        <v>Adult</v>
      </c>
      <c r="R4371" t="str">
        <f t="shared" si="275"/>
        <v>Profit</v>
      </c>
    </row>
    <row r="4372" spans="1:18">
      <c r="A4372">
        <v>6688</v>
      </c>
      <c r="B4372" t="s">
        <v>15</v>
      </c>
      <c r="C4372">
        <v>49</v>
      </c>
      <c r="D4372" t="s">
        <v>16</v>
      </c>
      <c r="E4372" t="s">
        <v>41</v>
      </c>
      <c r="F4372" t="s">
        <v>49</v>
      </c>
      <c r="G4372">
        <v>2301.83</v>
      </c>
      <c r="H4372">
        <v>1562.75</v>
      </c>
      <c r="I4372">
        <v>4056.19</v>
      </c>
      <c r="J4372">
        <v>2493.44</v>
      </c>
      <c r="K4372" s="1">
        <f t="shared" si="272"/>
        <v>1.5955463125899856</v>
      </c>
      <c r="L4372" t="s">
        <v>26</v>
      </c>
      <c r="M4372" s="2" t="s">
        <v>308</v>
      </c>
      <c r="N4372" s="3" t="str">
        <f t="shared" si="273"/>
        <v>Jul</v>
      </c>
      <c r="O4372" t="s">
        <v>21</v>
      </c>
      <c r="P4372" t="s">
        <v>22</v>
      </c>
      <c r="Q4372" t="str">
        <f t="shared" si="274"/>
        <v>Senior</v>
      </c>
      <c r="R4372" t="str">
        <f t="shared" si="275"/>
        <v>Profit</v>
      </c>
    </row>
    <row r="4373" spans="1:18">
      <c r="A4373">
        <v>1894</v>
      </c>
      <c r="B4373" t="s">
        <v>52</v>
      </c>
      <c r="C4373">
        <v>20</v>
      </c>
      <c r="D4373" t="s">
        <v>24</v>
      </c>
      <c r="E4373" t="s">
        <v>53</v>
      </c>
      <c r="F4373" t="s">
        <v>18</v>
      </c>
      <c r="G4373">
        <v>3173.82</v>
      </c>
      <c r="H4373">
        <v>1032</v>
      </c>
      <c r="I4373">
        <v>4054.27</v>
      </c>
      <c r="J4373">
        <v>3022.27</v>
      </c>
      <c r="K4373" s="1">
        <f t="shared" si="272"/>
        <v>2.9285562015503874</v>
      </c>
      <c r="L4373" t="s">
        <v>26</v>
      </c>
      <c r="M4373" s="2" t="s">
        <v>335</v>
      </c>
      <c r="N4373" s="3" t="str">
        <f t="shared" si="273"/>
        <v>Jul</v>
      </c>
      <c r="O4373" t="s">
        <v>56</v>
      </c>
      <c r="P4373" t="s">
        <v>39</v>
      </c>
      <c r="Q4373" t="str">
        <f t="shared" si="274"/>
        <v>Young</v>
      </c>
      <c r="R4373" t="str">
        <f t="shared" si="275"/>
        <v>Profit</v>
      </c>
    </row>
    <row r="4374" spans="1:18">
      <c r="A4374">
        <v>4022</v>
      </c>
      <c r="B4374" t="s">
        <v>92</v>
      </c>
      <c r="C4374">
        <v>43</v>
      </c>
      <c r="D4374" t="s">
        <v>24</v>
      </c>
      <c r="E4374" t="s">
        <v>41</v>
      </c>
      <c r="F4374" t="s">
        <v>42</v>
      </c>
      <c r="G4374">
        <v>3417.22</v>
      </c>
      <c r="H4374">
        <v>811.52</v>
      </c>
      <c r="I4374">
        <v>4054.02</v>
      </c>
      <c r="J4374">
        <v>3242.5</v>
      </c>
      <c r="K4374" s="1">
        <f t="shared" si="272"/>
        <v>3.995588525236593</v>
      </c>
      <c r="L4374" t="s">
        <v>37</v>
      </c>
      <c r="M4374" s="2" t="s">
        <v>299</v>
      </c>
      <c r="N4374" s="3" t="str">
        <f t="shared" si="273"/>
        <v>May</v>
      </c>
      <c r="O4374" t="s">
        <v>21</v>
      </c>
      <c r="P4374" t="s">
        <v>22</v>
      </c>
      <c r="Q4374" t="str">
        <f t="shared" si="274"/>
        <v>Senior</v>
      </c>
      <c r="R4374" t="str">
        <f t="shared" si="275"/>
        <v>Profit</v>
      </c>
    </row>
    <row r="4375" spans="1:18">
      <c r="A4375">
        <v>1521</v>
      </c>
      <c r="B4375" t="s">
        <v>44</v>
      </c>
      <c r="C4375">
        <v>58</v>
      </c>
      <c r="D4375" t="s">
        <v>16</v>
      </c>
      <c r="E4375" t="s">
        <v>59</v>
      </c>
      <c r="F4375" t="s">
        <v>49</v>
      </c>
      <c r="G4375">
        <v>3393.34</v>
      </c>
      <c r="H4375">
        <v>1912.7</v>
      </c>
      <c r="I4375">
        <v>4053.01</v>
      </c>
      <c r="J4375">
        <v>2140.31</v>
      </c>
      <c r="K4375" s="1">
        <f t="shared" si="272"/>
        <v>1.1189993203325141</v>
      </c>
      <c r="L4375" t="s">
        <v>26</v>
      </c>
      <c r="M4375" s="2" t="s">
        <v>196</v>
      </c>
      <c r="N4375" s="3" t="str">
        <f t="shared" si="273"/>
        <v>Jul</v>
      </c>
      <c r="O4375" t="s">
        <v>21</v>
      </c>
      <c r="P4375" t="s">
        <v>22</v>
      </c>
      <c r="Q4375" t="str">
        <f t="shared" si="274"/>
        <v>Senior</v>
      </c>
      <c r="R4375" t="str">
        <f t="shared" si="275"/>
        <v>Profit</v>
      </c>
    </row>
    <row r="4376" spans="1:18">
      <c r="A4376">
        <v>7289</v>
      </c>
      <c r="B4376" t="s">
        <v>23</v>
      </c>
      <c r="C4376">
        <v>45</v>
      </c>
      <c r="D4376" t="s">
        <v>24</v>
      </c>
      <c r="E4376" t="s">
        <v>35</v>
      </c>
      <c r="F4376" t="s">
        <v>49</v>
      </c>
      <c r="G4376">
        <v>3348.49</v>
      </c>
      <c r="H4376">
        <v>359.76</v>
      </c>
      <c r="I4376">
        <v>4052.22</v>
      </c>
      <c r="J4376">
        <v>3692.46</v>
      </c>
      <c r="K4376" s="1">
        <f t="shared" si="272"/>
        <v>10.263675783855904</v>
      </c>
      <c r="L4376" t="s">
        <v>37</v>
      </c>
      <c r="M4376" s="2" t="s">
        <v>168</v>
      </c>
      <c r="N4376" s="3" t="str">
        <f t="shared" si="273"/>
        <v>Feb</v>
      </c>
      <c r="O4376" t="s">
        <v>28</v>
      </c>
      <c r="P4376" t="s">
        <v>22</v>
      </c>
      <c r="Q4376" t="str">
        <f t="shared" si="274"/>
        <v>Senior</v>
      </c>
      <c r="R4376" t="str">
        <f t="shared" si="275"/>
        <v>Profit</v>
      </c>
    </row>
    <row r="4377" spans="1:18">
      <c r="A4377">
        <v>856</v>
      </c>
      <c r="B4377" t="s">
        <v>29</v>
      </c>
      <c r="C4377">
        <v>28</v>
      </c>
      <c r="D4377" t="s">
        <v>24</v>
      </c>
      <c r="E4377" t="s">
        <v>59</v>
      </c>
      <c r="F4377" t="s">
        <v>42</v>
      </c>
      <c r="G4377">
        <v>2827.98</v>
      </c>
      <c r="H4377">
        <v>551.49</v>
      </c>
      <c r="I4377">
        <v>4051.48</v>
      </c>
      <c r="J4377">
        <v>3499.99</v>
      </c>
      <c r="K4377" s="1">
        <f t="shared" si="272"/>
        <v>6.3464251391684341</v>
      </c>
      <c r="L4377" t="s">
        <v>37</v>
      </c>
      <c r="M4377" s="2" t="s">
        <v>325</v>
      </c>
      <c r="N4377" s="3" t="str">
        <f t="shared" si="273"/>
        <v>Jul</v>
      </c>
      <c r="O4377" t="s">
        <v>51</v>
      </c>
      <c r="P4377" t="s">
        <v>39</v>
      </c>
      <c r="Q4377" t="str">
        <f t="shared" si="274"/>
        <v>Adult</v>
      </c>
      <c r="R4377" t="str">
        <f t="shared" si="275"/>
        <v>Profit</v>
      </c>
    </row>
    <row r="4378" spans="1:18">
      <c r="A4378">
        <v>127</v>
      </c>
      <c r="B4378" t="s">
        <v>40</v>
      </c>
      <c r="C4378">
        <v>32</v>
      </c>
      <c r="D4378" t="s">
        <v>16</v>
      </c>
      <c r="E4378" t="s">
        <v>59</v>
      </c>
      <c r="F4378" t="s">
        <v>36</v>
      </c>
      <c r="G4378">
        <v>3143.49</v>
      </c>
      <c r="H4378">
        <v>969.5</v>
      </c>
      <c r="I4378">
        <v>4049.45</v>
      </c>
      <c r="J4378">
        <v>3079.95</v>
      </c>
      <c r="K4378" s="1">
        <f t="shared" si="272"/>
        <v>3.176843733883445</v>
      </c>
      <c r="L4378" t="s">
        <v>31</v>
      </c>
      <c r="M4378" s="2" t="s">
        <v>62</v>
      </c>
      <c r="N4378" s="3" t="str">
        <f t="shared" si="273"/>
        <v>Feb</v>
      </c>
      <c r="O4378" t="s">
        <v>51</v>
      </c>
      <c r="P4378" t="s">
        <v>22</v>
      </c>
      <c r="Q4378" t="str">
        <f t="shared" si="274"/>
        <v>Adult</v>
      </c>
      <c r="R4378" t="str">
        <f t="shared" si="275"/>
        <v>Profit</v>
      </c>
    </row>
    <row r="4379" spans="1:18">
      <c r="A4379">
        <v>8872</v>
      </c>
      <c r="B4379" t="s">
        <v>15</v>
      </c>
      <c r="C4379">
        <v>26</v>
      </c>
      <c r="D4379" t="s">
        <v>24</v>
      </c>
      <c r="E4379" t="s">
        <v>41</v>
      </c>
      <c r="F4379" t="s">
        <v>18</v>
      </c>
      <c r="G4379">
        <v>3390.14</v>
      </c>
      <c r="H4379">
        <v>658.44</v>
      </c>
      <c r="I4379">
        <v>4048.88</v>
      </c>
      <c r="J4379">
        <v>3390.44</v>
      </c>
      <c r="K4379" s="1">
        <f t="shared" si="272"/>
        <v>5.1492011420934327</v>
      </c>
      <c r="L4379" t="s">
        <v>37</v>
      </c>
      <c r="M4379" s="2" t="s">
        <v>283</v>
      </c>
      <c r="N4379" s="3" t="str">
        <f t="shared" si="273"/>
        <v>Jun</v>
      </c>
      <c r="O4379" t="s">
        <v>51</v>
      </c>
      <c r="P4379" t="s">
        <v>39</v>
      </c>
      <c r="Q4379" t="str">
        <f t="shared" si="274"/>
        <v>Adult</v>
      </c>
      <c r="R4379" t="str">
        <f t="shared" si="275"/>
        <v>Profit</v>
      </c>
    </row>
    <row r="4380" spans="1:18">
      <c r="A4380">
        <v>5776</v>
      </c>
      <c r="B4380" t="s">
        <v>29</v>
      </c>
      <c r="C4380">
        <v>31</v>
      </c>
      <c r="D4380" t="s">
        <v>24</v>
      </c>
      <c r="E4380" t="s">
        <v>35</v>
      </c>
      <c r="F4380" t="s">
        <v>18</v>
      </c>
      <c r="G4380">
        <v>2592.36</v>
      </c>
      <c r="H4380">
        <v>666.62</v>
      </c>
      <c r="I4380">
        <v>4048.58</v>
      </c>
      <c r="J4380">
        <v>3381.96</v>
      </c>
      <c r="K4380" s="1">
        <f t="shared" si="272"/>
        <v>5.0732951306591465</v>
      </c>
      <c r="L4380" t="s">
        <v>19</v>
      </c>
      <c r="M4380" s="2" t="s">
        <v>330</v>
      </c>
      <c r="N4380" s="3" t="str">
        <f t="shared" si="273"/>
        <v>Jul</v>
      </c>
      <c r="O4380" t="s">
        <v>56</v>
      </c>
      <c r="P4380" t="s">
        <v>39</v>
      </c>
      <c r="Q4380" t="str">
        <f t="shared" si="274"/>
        <v>Adult</v>
      </c>
      <c r="R4380" t="str">
        <f t="shared" si="275"/>
        <v>Profit</v>
      </c>
    </row>
    <row r="4381" spans="1:18">
      <c r="A4381">
        <v>2113</v>
      </c>
      <c r="B4381" t="s">
        <v>84</v>
      </c>
      <c r="C4381">
        <v>18</v>
      </c>
      <c r="D4381" t="s">
        <v>16</v>
      </c>
      <c r="E4381" t="s">
        <v>30</v>
      </c>
      <c r="F4381" t="s">
        <v>42</v>
      </c>
      <c r="G4381">
        <v>2672.96</v>
      </c>
      <c r="H4381">
        <v>812.3</v>
      </c>
      <c r="I4381">
        <v>4046.25</v>
      </c>
      <c r="J4381">
        <v>3233.95</v>
      </c>
      <c r="K4381" s="1">
        <f t="shared" si="272"/>
        <v>3.9812261479748861</v>
      </c>
      <c r="L4381" t="s">
        <v>37</v>
      </c>
      <c r="M4381" s="2" t="s">
        <v>253</v>
      </c>
      <c r="N4381" s="3" t="str">
        <f t="shared" si="273"/>
        <v>Jan</v>
      </c>
      <c r="O4381" t="s">
        <v>28</v>
      </c>
      <c r="P4381" t="s">
        <v>39</v>
      </c>
      <c r="Q4381" t="str">
        <f t="shared" si="274"/>
        <v>Young</v>
      </c>
      <c r="R4381" t="str">
        <f t="shared" si="275"/>
        <v>Profit</v>
      </c>
    </row>
    <row r="4382" spans="1:18">
      <c r="A4382">
        <v>1162</v>
      </c>
      <c r="B4382" t="s">
        <v>44</v>
      </c>
      <c r="C4382">
        <v>23</v>
      </c>
      <c r="D4382" t="s">
        <v>16</v>
      </c>
      <c r="E4382" t="s">
        <v>53</v>
      </c>
      <c r="F4382" t="s">
        <v>18</v>
      </c>
      <c r="G4382">
        <v>3570.32</v>
      </c>
      <c r="H4382">
        <v>268.77</v>
      </c>
      <c r="I4382">
        <v>4045.63</v>
      </c>
      <c r="J4382">
        <v>3776.86</v>
      </c>
      <c r="K4382" s="1">
        <f t="shared" si="272"/>
        <v>14.052386799121928</v>
      </c>
      <c r="L4382" t="s">
        <v>31</v>
      </c>
      <c r="M4382" s="2" t="s">
        <v>88</v>
      </c>
      <c r="N4382" s="3" t="str">
        <f t="shared" si="273"/>
        <v>Dec</v>
      </c>
      <c r="O4382" t="s">
        <v>21</v>
      </c>
      <c r="P4382" t="s">
        <v>39</v>
      </c>
      <c r="Q4382" t="str">
        <f t="shared" si="274"/>
        <v>Young</v>
      </c>
      <c r="R4382" t="str">
        <f t="shared" si="275"/>
        <v>Profit</v>
      </c>
    </row>
    <row r="4383" spans="1:18">
      <c r="A4383">
        <v>6393</v>
      </c>
      <c r="B4383" t="s">
        <v>52</v>
      </c>
      <c r="C4383">
        <v>38</v>
      </c>
      <c r="D4383" t="s">
        <v>24</v>
      </c>
      <c r="E4383" t="s">
        <v>17</v>
      </c>
      <c r="F4383" t="s">
        <v>49</v>
      </c>
      <c r="G4383">
        <v>3542.9</v>
      </c>
      <c r="H4383">
        <v>1699.16</v>
      </c>
      <c r="I4383">
        <v>4045.19</v>
      </c>
      <c r="J4383">
        <v>2346.0300000000002</v>
      </c>
      <c r="K4383" s="1">
        <f t="shared" si="272"/>
        <v>1.380699875232468</v>
      </c>
      <c r="L4383" t="s">
        <v>54</v>
      </c>
      <c r="M4383" s="2" t="s">
        <v>242</v>
      </c>
      <c r="N4383" s="3" t="str">
        <f t="shared" si="273"/>
        <v>Apr</v>
      </c>
      <c r="O4383" t="s">
        <v>33</v>
      </c>
      <c r="P4383" t="s">
        <v>39</v>
      </c>
      <c r="Q4383" t="str">
        <f t="shared" si="274"/>
        <v>Adult</v>
      </c>
      <c r="R4383" t="str">
        <f t="shared" si="275"/>
        <v>Profit</v>
      </c>
    </row>
    <row r="4384" spans="1:18">
      <c r="A4384">
        <v>2070</v>
      </c>
      <c r="B4384" t="s">
        <v>15</v>
      </c>
      <c r="C4384">
        <v>26</v>
      </c>
      <c r="D4384" t="s">
        <v>24</v>
      </c>
      <c r="E4384" t="s">
        <v>30</v>
      </c>
      <c r="F4384" t="s">
        <v>25</v>
      </c>
      <c r="G4384">
        <v>2723.24</v>
      </c>
      <c r="H4384">
        <v>936.65</v>
      </c>
      <c r="I4384">
        <v>4044.28</v>
      </c>
      <c r="J4384">
        <v>3107.63</v>
      </c>
      <c r="K4384" s="1">
        <f t="shared" si="272"/>
        <v>3.3178134842256983</v>
      </c>
      <c r="L4384" t="s">
        <v>54</v>
      </c>
      <c r="M4384" s="2" t="s">
        <v>128</v>
      </c>
      <c r="N4384" s="3" t="str">
        <f t="shared" si="273"/>
        <v>Dec</v>
      </c>
      <c r="O4384" t="s">
        <v>21</v>
      </c>
      <c r="P4384" t="s">
        <v>39</v>
      </c>
      <c r="Q4384" t="str">
        <f t="shared" si="274"/>
        <v>Adult</v>
      </c>
      <c r="R4384" t="str">
        <f t="shared" si="275"/>
        <v>Profit</v>
      </c>
    </row>
    <row r="4385" spans="1:18">
      <c r="A4385">
        <v>1805</v>
      </c>
      <c r="B4385" t="s">
        <v>40</v>
      </c>
      <c r="C4385">
        <v>58</v>
      </c>
      <c r="D4385" t="s">
        <v>16</v>
      </c>
      <c r="E4385" t="s">
        <v>41</v>
      </c>
      <c r="F4385" t="s">
        <v>49</v>
      </c>
      <c r="G4385">
        <v>2754.1</v>
      </c>
      <c r="H4385">
        <v>1014.23</v>
      </c>
      <c r="I4385">
        <v>4044.12</v>
      </c>
      <c r="J4385">
        <v>3029.89</v>
      </c>
      <c r="K4385" s="1">
        <f t="shared" si="272"/>
        <v>2.9873795884562671</v>
      </c>
      <c r="L4385" t="s">
        <v>37</v>
      </c>
      <c r="M4385" s="2" t="s">
        <v>143</v>
      </c>
      <c r="N4385" s="3" t="str">
        <f t="shared" si="273"/>
        <v>Apr</v>
      </c>
      <c r="O4385" t="s">
        <v>28</v>
      </c>
      <c r="P4385" t="s">
        <v>39</v>
      </c>
      <c r="Q4385" t="str">
        <f t="shared" si="274"/>
        <v>Senior</v>
      </c>
      <c r="R4385" t="str">
        <f t="shared" si="275"/>
        <v>Profit</v>
      </c>
    </row>
    <row r="4386" spans="1:18">
      <c r="A4386">
        <v>1287</v>
      </c>
      <c r="B4386" t="s">
        <v>29</v>
      </c>
      <c r="C4386">
        <v>19</v>
      </c>
      <c r="D4386" t="s">
        <v>16</v>
      </c>
      <c r="E4386" t="s">
        <v>41</v>
      </c>
      <c r="F4386" t="s">
        <v>42</v>
      </c>
      <c r="G4386">
        <v>2595.37</v>
      </c>
      <c r="H4386">
        <v>1589.8</v>
      </c>
      <c r="I4386">
        <v>4043.94</v>
      </c>
      <c r="J4386">
        <v>2454.14</v>
      </c>
      <c r="K4386" s="1">
        <f t="shared" si="272"/>
        <v>1.5436784501195118</v>
      </c>
      <c r="L4386" t="s">
        <v>26</v>
      </c>
      <c r="M4386" s="2" t="s">
        <v>141</v>
      </c>
      <c r="N4386" s="3" t="str">
        <f t="shared" si="273"/>
        <v>May</v>
      </c>
      <c r="O4386" t="s">
        <v>21</v>
      </c>
      <c r="P4386" t="s">
        <v>39</v>
      </c>
      <c r="Q4386" t="str">
        <f t="shared" si="274"/>
        <v>Young</v>
      </c>
      <c r="R4386" t="str">
        <f t="shared" si="275"/>
        <v>Profit</v>
      </c>
    </row>
    <row r="4387" spans="1:18">
      <c r="A4387">
        <v>7856</v>
      </c>
      <c r="B4387" t="s">
        <v>44</v>
      </c>
      <c r="C4387">
        <v>29</v>
      </c>
      <c r="D4387" t="s">
        <v>16</v>
      </c>
      <c r="E4387" t="s">
        <v>53</v>
      </c>
      <c r="F4387" t="s">
        <v>25</v>
      </c>
      <c r="G4387">
        <v>3206.79</v>
      </c>
      <c r="H4387">
        <v>665.84</v>
      </c>
      <c r="I4387">
        <v>4042</v>
      </c>
      <c r="J4387">
        <v>3376.16</v>
      </c>
      <c r="K4387" s="1">
        <f t="shared" si="272"/>
        <v>5.0705274540430132</v>
      </c>
      <c r="L4387" t="s">
        <v>37</v>
      </c>
      <c r="M4387" s="2" t="s">
        <v>43</v>
      </c>
      <c r="N4387" s="3" t="str">
        <f t="shared" si="273"/>
        <v>Jul</v>
      </c>
      <c r="O4387" t="s">
        <v>21</v>
      </c>
      <c r="P4387" t="s">
        <v>39</v>
      </c>
      <c r="Q4387" t="str">
        <f t="shared" si="274"/>
        <v>Adult</v>
      </c>
      <c r="R4387" t="str">
        <f t="shared" si="275"/>
        <v>Profit</v>
      </c>
    </row>
    <row r="4388" spans="1:18">
      <c r="A4388">
        <v>1553</v>
      </c>
      <c r="B4388" t="s">
        <v>47</v>
      </c>
      <c r="C4388">
        <v>57</v>
      </c>
      <c r="D4388" t="s">
        <v>16</v>
      </c>
      <c r="E4388" t="s">
        <v>57</v>
      </c>
      <c r="F4388" t="s">
        <v>18</v>
      </c>
      <c r="G4388">
        <v>2434.89</v>
      </c>
      <c r="H4388">
        <v>1434.76</v>
      </c>
      <c r="I4388">
        <v>4041.56</v>
      </c>
      <c r="J4388">
        <v>2606.8000000000002</v>
      </c>
      <c r="K4388" s="1">
        <f t="shared" si="272"/>
        <v>1.816889235830383</v>
      </c>
      <c r="L4388" t="s">
        <v>19</v>
      </c>
      <c r="M4388" s="2" t="s">
        <v>207</v>
      </c>
      <c r="N4388" s="3" t="str">
        <f t="shared" si="273"/>
        <v>Oct</v>
      </c>
      <c r="O4388" t="s">
        <v>21</v>
      </c>
      <c r="P4388" t="s">
        <v>22</v>
      </c>
      <c r="Q4388" t="str">
        <f t="shared" si="274"/>
        <v>Senior</v>
      </c>
      <c r="R4388" t="str">
        <f t="shared" si="275"/>
        <v>Profit</v>
      </c>
    </row>
    <row r="4389" spans="1:18">
      <c r="A4389">
        <v>9422</v>
      </c>
      <c r="B4389" t="s">
        <v>23</v>
      </c>
      <c r="C4389">
        <v>29</v>
      </c>
      <c r="D4389" t="s">
        <v>16</v>
      </c>
      <c r="E4389" t="s">
        <v>53</v>
      </c>
      <c r="F4389" t="s">
        <v>36</v>
      </c>
      <c r="G4389">
        <v>3276.73</v>
      </c>
      <c r="H4389">
        <v>1556.33</v>
      </c>
      <c r="I4389">
        <v>4041.3</v>
      </c>
      <c r="J4389">
        <v>2484.9699999999998</v>
      </c>
      <c r="K4389" s="1">
        <f t="shared" si="272"/>
        <v>1.5966857928588409</v>
      </c>
      <c r="L4389" t="s">
        <v>31</v>
      </c>
      <c r="M4389" s="2" t="s">
        <v>413</v>
      </c>
      <c r="N4389" s="3" t="str">
        <f t="shared" si="273"/>
        <v>Dec</v>
      </c>
      <c r="O4389" t="s">
        <v>33</v>
      </c>
      <c r="P4389" t="s">
        <v>22</v>
      </c>
      <c r="Q4389" t="str">
        <f t="shared" si="274"/>
        <v>Adult</v>
      </c>
      <c r="R4389" t="str">
        <f t="shared" si="275"/>
        <v>Profit</v>
      </c>
    </row>
    <row r="4390" spans="1:18">
      <c r="A4390">
        <v>4796</v>
      </c>
      <c r="B4390" t="s">
        <v>34</v>
      </c>
      <c r="C4390">
        <v>20</v>
      </c>
      <c r="D4390" t="s">
        <v>24</v>
      </c>
      <c r="E4390" t="s">
        <v>53</v>
      </c>
      <c r="F4390" t="s">
        <v>18</v>
      </c>
      <c r="G4390">
        <v>3076.74</v>
      </c>
      <c r="H4390">
        <v>371.84</v>
      </c>
      <c r="I4390">
        <v>4041.26</v>
      </c>
      <c r="J4390">
        <v>3669.42</v>
      </c>
      <c r="K4390" s="1">
        <f t="shared" si="272"/>
        <v>9.868276678141136</v>
      </c>
      <c r="L4390" t="s">
        <v>19</v>
      </c>
      <c r="M4390" s="2" t="s">
        <v>142</v>
      </c>
      <c r="N4390" s="3" t="str">
        <f t="shared" si="273"/>
        <v>Jun</v>
      </c>
      <c r="O4390" t="s">
        <v>21</v>
      </c>
      <c r="P4390" t="s">
        <v>22</v>
      </c>
      <c r="Q4390" t="str">
        <f t="shared" si="274"/>
        <v>Young</v>
      </c>
      <c r="R4390" t="str">
        <f t="shared" si="275"/>
        <v>Profit</v>
      </c>
    </row>
    <row r="4391" spans="1:18">
      <c r="A4391">
        <v>1682</v>
      </c>
      <c r="B4391" t="s">
        <v>23</v>
      </c>
      <c r="C4391">
        <v>24</v>
      </c>
      <c r="D4391" t="s">
        <v>24</v>
      </c>
      <c r="E4391" t="s">
        <v>41</v>
      </c>
      <c r="F4391" t="s">
        <v>42</v>
      </c>
      <c r="G4391">
        <v>3459.14</v>
      </c>
      <c r="H4391">
        <v>511.61</v>
      </c>
      <c r="I4391">
        <v>4040.44</v>
      </c>
      <c r="J4391">
        <v>3528.83</v>
      </c>
      <c r="K4391" s="1">
        <f t="shared" si="272"/>
        <v>6.8975000488653464</v>
      </c>
      <c r="L4391" t="s">
        <v>37</v>
      </c>
      <c r="M4391" s="2" t="s">
        <v>344</v>
      </c>
      <c r="N4391" s="3" t="str">
        <f t="shared" si="273"/>
        <v>Jan</v>
      </c>
      <c r="O4391" t="s">
        <v>33</v>
      </c>
      <c r="P4391" t="s">
        <v>22</v>
      </c>
      <c r="Q4391" t="str">
        <f t="shared" si="274"/>
        <v>Young</v>
      </c>
      <c r="R4391" t="str">
        <f t="shared" si="275"/>
        <v>Profit</v>
      </c>
    </row>
    <row r="4392" spans="1:18">
      <c r="A4392">
        <v>487</v>
      </c>
      <c r="B4392" t="s">
        <v>92</v>
      </c>
      <c r="C4392">
        <v>54</v>
      </c>
      <c r="D4392" t="s">
        <v>16</v>
      </c>
      <c r="E4392" t="s">
        <v>30</v>
      </c>
      <c r="F4392" t="s">
        <v>36</v>
      </c>
      <c r="G4392">
        <v>3196.31</v>
      </c>
      <c r="H4392">
        <v>474.68</v>
      </c>
      <c r="I4392">
        <v>4040.23</v>
      </c>
      <c r="J4392">
        <v>3565.55</v>
      </c>
      <c r="K4392" s="1">
        <f t="shared" si="272"/>
        <v>7.5114814190612629</v>
      </c>
      <c r="L4392" t="s">
        <v>26</v>
      </c>
      <c r="M4392" s="2" t="s">
        <v>252</v>
      </c>
      <c r="N4392" s="3" t="str">
        <f t="shared" si="273"/>
        <v>Dec</v>
      </c>
      <c r="O4392" t="s">
        <v>33</v>
      </c>
      <c r="P4392" t="s">
        <v>39</v>
      </c>
      <c r="Q4392" t="str">
        <f t="shared" si="274"/>
        <v>Senior</v>
      </c>
      <c r="R4392" t="str">
        <f t="shared" si="275"/>
        <v>Profit</v>
      </c>
    </row>
    <row r="4393" spans="1:18">
      <c r="A4393">
        <v>5294</v>
      </c>
      <c r="B4393" t="s">
        <v>44</v>
      </c>
      <c r="C4393">
        <v>33</v>
      </c>
      <c r="D4393" t="s">
        <v>24</v>
      </c>
      <c r="E4393" t="s">
        <v>59</v>
      </c>
      <c r="F4393" t="s">
        <v>36</v>
      </c>
      <c r="G4393">
        <v>3062.24</v>
      </c>
      <c r="H4393">
        <v>542.72</v>
      </c>
      <c r="I4393">
        <v>4038.53</v>
      </c>
      <c r="J4393">
        <v>3495.81</v>
      </c>
      <c r="K4393" s="1">
        <f t="shared" si="272"/>
        <v>6.441277270047169</v>
      </c>
      <c r="L4393" t="s">
        <v>31</v>
      </c>
      <c r="M4393" s="2" t="s">
        <v>345</v>
      </c>
      <c r="N4393" s="3" t="str">
        <f t="shared" si="273"/>
        <v>Mar</v>
      </c>
      <c r="O4393" t="s">
        <v>51</v>
      </c>
      <c r="P4393" t="s">
        <v>22</v>
      </c>
      <c r="Q4393" t="str">
        <f t="shared" si="274"/>
        <v>Adult</v>
      </c>
      <c r="R4393" t="str">
        <f t="shared" si="275"/>
        <v>Profit</v>
      </c>
    </row>
    <row r="4394" spans="1:18">
      <c r="A4394">
        <v>4936</v>
      </c>
      <c r="B4394" t="s">
        <v>34</v>
      </c>
      <c r="C4394">
        <v>25</v>
      </c>
      <c r="D4394" t="s">
        <v>16</v>
      </c>
      <c r="E4394" t="s">
        <v>41</v>
      </c>
      <c r="F4394" t="s">
        <v>25</v>
      </c>
      <c r="G4394">
        <v>3118.34</v>
      </c>
      <c r="H4394">
        <v>1482.98</v>
      </c>
      <c r="I4394">
        <v>4037.94</v>
      </c>
      <c r="J4394">
        <v>2554.96</v>
      </c>
      <c r="K4394" s="1">
        <f t="shared" si="272"/>
        <v>1.722855331831852</v>
      </c>
      <c r="L4394" t="s">
        <v>31</v>
      </c>
      <c r="M4394" s="2" t="s">
        <v>102</v>
      </c>
      <c r="N4394" s="3" t="str">
        <f t="shared" si="273"/>
        <v>Nov</v>
      </c>
      <c r="O4394" t="s">
        <v>56</v>
      </c>
      <c r="P4394" t="s">
        <v>39</v>
      </c>
      <c r="Q4394" t="str">
        <f t="shared" si="274"/>
        <v>Young</v>
      </c>
      <c r="R4394" t="str">
        <f t="shared" si="275"/>
        <v>Profit</v>
      </c>
    </row>
    <row r="4395" spans="1:18">
      <c r="A4395">
        <v>8507</v>
      </c>
      <c r="B4395" t="s">
        <v>23</v>
      </c>
      <c r="C4395">
        <v>42</v>
      </c>
      <c r="D4395" t="s">
        <v>16</v>
      </c>
      <c r="E4395" t="s">
        <v>35</v>
      </c>
      <c r="F4395" t="s">
        <v>25</v>
      </c>
      <c r="G4395">
        <v>2288.39</v>
      </c>
      <c r="H4395">
        <v>1224.46</v>
      </c>
      <c r="I4395">
        <v>4037.75</v>
      </c>
      <c r="J4395">
        <v>2813.29</v>
      </c>
      <c r="K4395" s="1">
        <f t="shared" si="272"/>
        <v>2.2975760743511424</v>
      </c>
      <c r="L4395" t="s">
        <v>19</v>
      </c>
      <c r="M4395" s="2" t="s">
        <v>320</v>
      </c>
      <c r="N4395" s="3" t="str">
        <f t="shared" si="273"/>
        <v>May</v>
      </c>
      <c r="O4395" t="s">
        <v>56</v>
      </c>
      <c r="P4395" t="s">
        <v>22</v>
      </c>
      <c r="Q4395" t="str">
        <f t="shared" si="274"/>
        <v>Senior</v>
      </c>
      <c r="R4395" t="str">
        <f t="shared" si="275"/>
        <v>Profit</v>
      </c>
    </row>
    <row r="4396" spans="1:18">
      <c r="A4396">
        <v>6785</v>
      </c>
      <c r="B4396" t="s">
        <v>47</v>
      </c>
      <c r="C4396">
        <v>50</v>
      </c>
      <c r="D4396" t="s">
        <v>16</v>
      </c>
      <c r="E4396" t="s">
        <v>66</v>
      </c>
      <c r="F4396" t="s">
        <v>49</v>
      </c>
      <c r="G4396">
        <v>2704.71</v>
      </c>
      <c r="H4396">
        <v>1731.14</v>
      </c>
      <c r="I4396">
        <v>4036.5</v>
      </c>
      <c r="J4396">
        <v>2305.36</v>
      </c>
      <c r="K4396" s="1">
        <f t="shared" si="272"/>
        <v>1.3317004979377751</v>
      </c>
      <c r="L4396" t="s">
        <v>54</v>
      </c>
      <c r="M4396" s="2" t="s">
        <v>186</v>
      </c>
      <c r="N4396" s="3" t="str">
        <f t="shared" si="273"/>
        <v>Jun</v>
      </c>
      <c r="O4396" t="s">
        <v>28</v>
      </c>
      <c r="P4396" t="s">
        <v>39</v>
      </c>
      <c r="Q4396" t="str">
        <f t="shared" si="274"/>
        <v>Senior</v>
      </c>
      <c r="R4396" t="str">
        <f t="shared" si="275"/>
        <v>Profit</v>
      </c>
    </row>
    <row r="4397" spans="1:18">
      <c r="A4397">
        <v>638</v>
      </c>
      <c r="B4397" t="s">
        <v>40</v>
      </c>
      <c r="C4397">
        <v>60</v>
      </c>
      <c r="D4397" t="s">
        <v>16</v>
      </c>
      <c r="E4397" t="s">
        <v>53</v>
      </c>
      <c r="F4397" t="s">
        <v>25</v>
      </c>
      <c r="G4397">
        <v>2935.61</v>
      </c>
      <c r="H4397">
        <v>411.07</v>
      </c>
      <c r="I4397">
        <v>4034.91</v>
      </c>
      <c r="J4397">
        <v>3623.84</v>
      </c>
      <c r="K4397" s="1">
        <f t="shared" si="272"/>
        <v>8.8156275086968154</v>
      </c>
      <c r="L4397" t="s">
        <v>19</v>
      </c>
      <c r="M4397" s="2" t="s">
        <v>289</v>
      </c>
      <c r="N4397" s="3" t="str">
        <f t="shared" si="273"/>
        <v>Dec</v>
      </c>
      <c r="O4397" t="s">
        <v>56</v>
      </c>
      <c r="P4397" t="s">
        <v>39</v>
      </c>
      <c r="Q4397" t="str">
        <f t="shared" si="274"/>
        <v>Senior</v>
      </c>
      <c r="R4397" t="str">
        <f t="shared" si="275"/>
        <v>Profit</v>
      </c>
    </row>
    <row r="4398" spans="1:18">
      <c r="A4398">
        <v>6539</v>
      </c>
      <c r="B4398" t="s">
        <v>47</v>
      </c>
      <c r="C4398">
        <v>29</v>
      </c>
      <c r="D4398" t="s">
        <v>16</v>
      </c>
      <c r="E4398" t="s">
        <v>30</v>
      </c>
      <c r="F4398" t="s">
        <v>49</v>
      </c>
      <c r="G4398">
        <v>3523.98</v>
      </c>
      <c r="H4398">
        <v>1064.44</v>
      </c>
      <c r="I4398">
        <v>4034.84</v>
      </c>
      <c r="J4398">
        <v>2970.4</v>
      </c>
      <c r="K4398" s="1">
        <f t="shared" si="272"/>
        <v>2.7905753259930104</v>
      </c>
      <c r="L4398" t="s">
        <v>37</v>
      </c>
      <c r="M4398" s="2" t="s">
        <v>142</v>
      </c>
      <c r="N4398" s="3" t="str">
        <f t="shared" si="273"/>
        <v>Jun</v>
      </c>
      <c r="O4398" t="s">
        <v>51</v>
      </c>
      <c r="P4398" t="s">
        <v>22</v>
      </c>
      <c r="Q4398" t="str">
        <f t="shared" si="274"/>
        <v>Adult</v>
      </c>
      <c r="R4398" t="str">
        <f t="shared" si="275"/>
        <v>Profit</v>
      </c>
    </row>
    <row r="4399" spans="1:18">
      <c r="A4399">
        <v>8061</v>
      </c>
      <c r="B4399" t="s">
        <v>15</v>
      </c>
      <c r="C4399">
        <v>49</v>
      </c>
      <c r="D4399" t="s">
        <v>16</v>
      </c>
      <c r="E4399" t="s">
        <v>53</v>
      </c>
      <c r="F4399" t="s">
        <v>25</v>
      </c>
      <c r="G4399">
        <v>3190.54</v>
      </c>
      <c r="H4399">
        <v>419.08</v>
      </c>
      <c r="I4399">
        <v>4033.93</v>
      </c>
      <c r="J4399">
        <v>3614.85</v>
      </c>
      <c r="K4399" s="1">
        <f t="shared" si="272"/>
        <v>8.6256800610861895</v>
      </c>
      <c r="L4399" t="s">
        <v>31</v>
      </c>
      <c r="M4399" s="2" t="s">
        <v>220</v>
      </c>
      <c r="N4399" s="3" t="str">
        <f t="shared" si="273"/>
        <v>Jul</v>
      </c>
      <c r="O4399" t="s">
        <v>21</v>
      </c>
      <c r="P4399" t="s">
        <v>22</v>
      </c>
      <c r="Q4399" t="str">
        <f t="shared" si="274"/>
        <v>Senior</v>
      </c>
      <c r="R4399" t="str">
        <f t="shared" si="275"/>
        <v>Profit</v>
      </c>
    </row>
    <row r="4400" spans="1:18">
      <c r="A4400">
        <v>7718</v>
      </c>
      <c r="B4400" t="s">
        <v>92</v>
      </c>
      <c r="C4400">
        <v>28</v>
      </c>
      <c r="D4400" t="s">
        <v>24</v>
      </c>
      <c r="E4400" t="s">
        <v>41</v>
      </c>
      <c r="F4400" t="s">
        <v>36</v>
      </c>
      <c r="G4400">
        <v>2358.4299999999998</v>
      </c>
      <c r="H4400">
        <v>946.44</v>
      </c>
      <c r="I4400">
        <v>4033.15</v>
      </c>
      <c r="J4400">
        <v>3086.71</v>
      </c>
      <c r="K4400" s="1">
        <f t="shared" si="272"/>
        <v>3.261390051139005</v>
      </c>
      <c r="L4400" t="s">
        <v>26</v>
      </c>
      <c r="M4400" s="2" t="s">
        <v>75</v>
      </c>
      <c r="N4400" s="3" t="str">
        <f t="shared" si="273"/>
        <v>Mar</v>
      </c>
      <c r="O4400" t="s">
        <v>21</v>
      </c>
      <c r="P4400" t="s">
        <v>22</v>
      </c>
      <c r="Q4400" t="str">
        <f t="shared" si="274"/>
        <v>Adult</v>
      </c>
      <c r="R4400" t="str">
        <f t="shared" si="275"/>
        <v>Profit</v>
      </c>
    </row>
    <row r="4401" spans="1:18">
      <c r="A4401">
        <v>6139</v>
      </c>
      <c r="B4401" t="s">
        <v>23</v>
      </c>
      <c r="C4401">
        <v>19</v>
      </c>
      <c r="D4401" t="s">
        <v>16</v>
      </c>
      <c r="E4401" t="s">
        <v>41</v>
      </c>
      <c r="F4401" t="s">
        <v>49</v>
      </c>
      <c r="G4401">
        <v>2682.43</v>
      </c>
      <c r="H4401">
        <v>1235.6400000000001</v>
      </c>
      <c r="I4401">
        <v>4032</v>
      </c>
      <c r="J4401">
        <v>2796.36</v>
      </c>
      <c r="K4401" s="1">
        <f t="shared" si="272"/>
        <v>2.2630863358259687</v>
      </c>
      <c r="L4401" t="s">
        <v>31</v>
      </c>
      <c r="M4401" s="2" t="s">
        <v>264</v>
      </c>
      <c r="N4401" s="3" t="str">
        <f t="shared" si="273"/>
        <v>Feb</v>
      </c>
      <c r="O4401" t="s">
        <v>28</v>
      </c>
      <c r="P4401" t="s">
        <v>39</v>
      </c>
      <c r="Q4401" t="str">
        <f t="shared" si="274"/>
        <v>Young</v>
      </c>
      <c r="R4401" t="str">
        <f t="shared" si="275"/>
        <v>Profit</v>
      </c>
    </row>
    <row r="4402" spans="1:18">
      <c r="A4402">
        <v>2458</v>
      </c>
      <c r="B4402" t="s">
        <v>84</v>
      </c>
      <c r="C4402">
        <v>36</v>
      </c>
      <c r="D4402" t="s">
        <v>24</v>
      </c>
      <c r="E4402" t="s">
        <v>59</v>
      </c>
      <c r="F4402" t="s">
        <v>49</v>
      </c>
      <c r="G4402">
        <v>2289.25</v>
      </c>
      <c r="H4402">
        <v>1275.47</v>
      </c>
      <c r="I4402">
        <v>4031.66</v>
      </c>
      <c r="J4402">
        <v>2756.19</v>
      </c>
      <c r="K4402" s="1">
        <f t="shared" si="272"/>
        <v>2.1609210722321968</v>
      </c>
      <c r="L4402" t="s">
        <v>31</v>
      </c>
      <c r="M4402" s="2" t="s">
        <v>188</v>
      </c>
      <c r="N4402" s="3" t="str">
        <f t="shared" si="273"/>
        <v>Mar</v>
      </c>
      <c r="O4402" t="s">
        <v>33</v>
      </c>
      <c r="P4402" t="s">
        <v>22</v>
      </c>
      <c r="Q4402" t="str">
        <f t="shared" si="274"/>
        <v>Adult</v>
      </c>
      <c r="R4402" t="str">
        <f t="shared" si="275"/>
        <v>Profit</v>
      </c>
    </row>
    <row r="4403" spans="1:18">
      <c r="A4403">
        <v>9772</v>
      </c>
      <c r="B4403" t="s">
        <v>23</v>
      </c>
      <c r="C4403">
        <v>23</v>
      </c>
      <c r="D4403" t="s">
        <v>24</v>
      </c>
      <c r="E4403" t="s">
        <v>59</v>
      </c>
      <c r="F4403" t="s">
        <v>18</v>
      </c>
      <c r="G4403">
        <v>2584.2199999999998</v>
      </c>
      <c r="H4403">
        <v>80.88</v>
      </c>
      <c r="I4403">
        <v>4031.32</v>
      </c>
      <c r="J4403">
        <v>3950.44</v>
      </c>
      <c r="K4403" s="1">
        <f t="shared" si="272"/>
        <v>48.84322453016815</v>
      </c>
      <c r="L4403" t="s">
        <v>37</v>
      </c>
      <c r="M4403" s="2" t="s">
        <v>318</v>
      </c>
      <c r="N4403" s="3" t="str">
        <f t="shared" si="273"/>
        <v>Mar</v>
      </c>
      <c r="O4403" t="s">
        <v>51</v>
      </c>
      <c r="P4403" t="s">
        <v>22</v>
      </c>
      <c r="Q4403" t="str">
        <f t="shared" si="274"/>
        <v>Young</v>
      </c>
      <c r="R4403" t="str">
        <f t="shared" si="275"/>
        <v>Profit</v>
      </c>
    </row>
    <row r="4404" spans="1:18">
      <c r="A4404">
        <v>3633</v>
      </c>
      <c r="B4404" t="s">
        <v>47</v>
      </c>
      <c r="C4404">
        <v>26</v>
      </c>
      <c r="D4404" t="s">
        <v>24</v>
      </c>
      <c r="E4404" t="s">
        <v>41</v>
      </c>
      <c r="F4404" t="s">
        <v>42</v>
      </c>
      <c r="G4404">
        <v>2520.2199999999998</v>
      </c>
      <c r="H4404">
        <v>1584.17</v>
      </c>
      <c r="I4404">
        <v>4030.3</v>
      </c>
      <c r="J4404">
        <v>2446.13</v>
      </c>
      <c r="K4404" s="1">
        <f t="shared" si="272"/>
        <v>1.5441082712082668</v>
      </c>
      <c r="L4404" t="s">
        <v>26</v>
      </c>
      <c r="M4404" s="2" t="s">
        <v>327</v>
      </c>
      <c r="N4404" s="3" t="str">
        <f t="shared" si="273"/>
        <v>Oct</v>
      </c>
      <c r="O4404" t="s">
        <v>33</v>
      </c>
      <c r="P4404" t="s">
        <v>22</v>
      </c>
      <c r="Q4404" t="str">
        <f t="shared" si="274"/>
        <v>Adult</v>
      </c>
      <c r="R4404" t="str">
        <f t="shared" si="275"/>
        <v>Profit</v>
      </c>
    </row>
    <row r="4405" spans="1:18">
      <c r="A4405">
        <v>7974</v>
      </c>
      <c r="B4405" t="s">
        <v>23</v>
      </c>
      <c r="C4405">
        <v>46</v>
      </c>
      <c r="D4405" t="s">
        <v>24</v>
      </c>
      <c r="E4405" t="s">
        <v>30</v>
      </c>
      <c r="F4405" t="s">
        <v>25</v>
      </c>
      <c r="G4405">
        <v>3288.21</v>
      </c>
      <c r="H4405">
        <v>722.64</v>
      </c>
      <c r="I4405">
        <v>4029.98</v>
      </c>
      <c r="J4405">
        <v>3307.34</v>
      </c>
      <c r="K4405" s="1">
        <f t="shared" si="272"/>
        <v>4.5767463744049595</v>
      </c>
      <c r="L4405" t="s">
        <v>31</v>
      </c>
      <c r="M4405" s="2" t="s">
        <v>324</v>
      </c>
      <c r="N4405" s="3" t="str">
        <f t="shared" si="273"/>
        <v>Mar</v>
      </c>
      <c r="O4405" t="s">
        <v>21</v>
      </c>
      <c r="P4405" t="s">
        <v>22</v>
      </c>
      <c r="Q4405" t="str">
        <f t="shared" si="274"/>
        <v>Senior</v>
      </c>
      <c r="R4405" t="str">
        <f t="shared" si="275"/>
        <v>Profit</v>
      </c>
    </row>
    <row r="4406" spans="1:18">
      <c r="A4406">
        <v>2991</v>
      </c>
      <c r="B4406" t="s">
        <v>44</v>
      </c>
      <c r="C4406">
        <v>42</v>
      </c>
      <c r="D4406" t="s">
        <v>24</v>
      </c>
      <c r="E4406" t="s">
        <v>41</v>
      </c>
      <c r="F4406" t="s">
        <v>18</v>
      </c>
      <c r="G4406">
        <v>2266.7199999999998</v>
      </c>
      <c r="H4406">
        <v>1194.45</v>
      </c>
      <c r="I4406">
        <v>4029.01</v>
      </c>
      <c r="J4406">
        <v>2834.56</v>
      </c>
      <c r="K4406" s="1">
        <f t="shared" si="272"/>
        <v>2.3731089622838963</v>
      </c>
      <c r="L4406" t="s">
        <v>31</v>
      </c>
      <c r="M4406" s="2" t="s">
        <v>179</v>
      </c>
      <c r="N4406" s="3" t="str">
        <f t="shared" si="273"/>
        <v>Jan</v>
      </c>
      <c r="O4406" t="s">
        <v>28</v>
      </c>
      <c r="P4406" t="s">
        <v>22</v>
      </c>
      <c r="Q4406" t="str">
        <f t="shared" si="274"/>
        <v>Senior</v>
      </c>
      <c r="R4406" t="str">
        <f t="shared" si="275"/>
        <v>Profit</v>
      </c>
    </row>
    <row r="4407" spans="1:18">
      <c r="A4407">
        <v>5024</v>
      </c>
      <c r="B4407" t="s">
        <v>29</v>
      </c>
      <c r="C4407">
        <v>24</v>
      </c>
      <c r="D4407" t="s">
        <v>24</v>
      </c>
      <c r="E4407" t="s">
        <v>53</v>
      </c>
      <c r="F4407" t="s">
        <v>36</v>
      </c>
      <c r="G4407">
        <v>3301.85</v>
      </c>
      <c r="H4407">
        <v>1520.68</v>
      </c>
      <c r="I4407">
        <v>4028.96</v>
      </c>
      <c r="J4407">
        <v>2508.2800000000002</v>
      </c>
      <c r="K4407" s="1">
        <f t="shared" si="272"/>
        <v>1.649446300339322</v>
      </c>
      <c r="L4407" t="s">
        <v>26</v>
      </c>
      <c r="M4407" s="2" t="s">
        <v>104</v>
      </c>
      <c r="N4407" s="3" t="str">
        <f t="shared" si="273"/>
        <v>Jan</v>
      </c>
      <c r="O4407" t="s">
        <v>21</v>
      </c>
      <c r="P4407" t="s">
        <v>39</v>
      </c>
      <c r="Q4407" t="str">
        <f t="shared" si="274"/>
        <v>Young</v>
      </c>
      <c r="R4407" t="str">
        <f t="shared" si="275"/>
        <v>Profit</v>
      </c>
    </row>
    <row r="4408" spans="1:18">
      <c r="A4408">
        <v>3557</v>
      </c>
      <c r="B4408" t="s">
        <v>15</v>
      </c>
      <c r="C4408">
        <v>27</v>
      </c>
      <c r="D4408" t="s">
        <v>24</v>
      </c>
      <c r="E4408" t="s">
        <v>57</v>
      </c>
      <c r="F4408" t="s">
        <v>18</v>
      </c>
      <c r="G4408">
        <v>3049.33</v>
      </c>
      <c r="H4408">
        <v>93.55</v>
      </c>
      <c r="I4408">
        <v>4028.08</v>
      </c>
      <c r="J4408">
        <v>3934.53</v>
      </c>
      <c r="K4408" s="1">
        <f t="shared" si="272"/>
        <v>42.058043826830577</v>
      </c>
      <c r="L4408" t="s">
        <v>37</v>
      </c>
      <c r="M4408" s="2" t="s">
        <v>247</v>
      </c>
      <c r="N4408" s="3" t="str">
        <f t="shared" si="273"/>
        <v>Sep</v>
      </c>
      <c r="O4408" t="s">
        <v>51</v>
      </c>
      <c r="P4408" t="s">
        <v>39</v>
      </c>
      <c r="Q4408" t="str">
        <f t="shared" si="274"/>
        <v>Adult</v>
      </c>
      <c r="R4408" t="str">
        <f t="shared" si="275"/>
        <v>Profit</v>
      </c>
    </row>
    <row r="4409" spans="1:18">
      <c r="A4409">
        <v>3194</v>
      </c>
      <c r="B4409" t="s">
        <v>15</v>
      </c>
      <c r="C4409">
        <v>35</v>
      </c>
      <c r="D4409" t="s">
        <v>16</v>
      </c>
      <c r="E4409" t="s">
        <v>17</v>
      </c>
      <c r="F4409" t="s">
        <v>18</v>
      </c>
      <c r="G4409">
        <v>2792.86</v>
      </c>
      <c r="H4409">
        <v>755.88</v>
      </c>
      <c r="I4409">
        <v>4027.88</v>
      </c>
      <c r="J4409">
        <v>3272</v>
      </c>
      <c r="K4409" s="1">
        <f t="shared" si="272"/>
        <v>4.3287294279515267</v>
      </c>
      <c r="L4409" t="s">
        <v>54</v>
      </c>
      <c r="M4409" s="2" t="s">
        <v>217</v>
      </c>
      <c r="N4409" s="3" t="str">
        <f t="shared" si="273"/>
        <v>Sep</v>
      </c>
      <c r="O4409" t="s">
        <v>56</v>
      </c>
      <c r="P4409" t="s">
        <v>22</v>
      </c>
      <c r="Q4409" t="str">
        <f t="shared" si="274"/>
        <v>Adult</v>
      </c>
      <c r="R4409" t="str">
        <f t="shared" si="275"/>
        <v>Profit</v>
      </c>
    </row>
    <row r="4410" spans="1:18">
      <c r="A4410">
        <v>5350</v>
      </c>
      <c r="B4410" t="s">
        <v>34</v>
      </c>
      <c r="C4410">
        <v>18</v>
      </c>
      <c r="D4410" t="s">
        <v>24</v>
      </c>
      <c r="E4410" t="s">
        <v>30</v>
      </c>
      <c r="F4410" t="s">
        <v>36</v>
      </c>
      <c r="G4410">
        <v>3211.29</v>
      </c>
      <c r="H4410">
        <v>1593.89</v>
      </c>
      <c r="I4410">
        <v>4026.93</v>
      </c>
      <c r="J4410">
        <v>2433.04</v>
      </c>
      <c r="K4410" s="1">
        <f t="shared" si="272"/>
        <v>1.5264792426077081</v>
      </c>
      <c r="L4410" t="s">
        <v>37</v>
      </c>
      <c r="M4410" s="2" t="s">
        <v>377</v>
      </c>
      <c r="N4410" s="3" t="str">
        <f t="shared" si="273"/>
        <v>Mar</v>
      </c>
      <c r="O4410" t="s">
        <v>56</v>
      </c>
      <c r="P4410" t="s">
        <v>22</v>
      </c>
      <c r="Q4410" t="str">
        <f t="shared" si="274"/>
        <v>Young</v>
      </c>
      <c r="R4410" t="str">
        <f t="shared" si="275"/>
        <v>Profit</v>
      </c>
    </row>
    <row r="4411" spans="1:18">
      <c r="A4411">
        <v>2130</v>
      </c>
      <c r="B4411" t="s">
        <v>44</v>
      </c>
      <c r="C4411">
        <v>22</v>
      </c>
      <c r="D4411" t="s">
        <v>24</v>
      </c>
      <c r="E4411" t="s">
        <v>41</v>
      </c>
      <c r="F4411" t="s">
        <v>42</v>
      </c>
      <c r="G4411">
        <v>3493.41</v>
      </c>
      <c r="H4411">
        <v>1777.58</v>
      </c>
      <c r="I4411">
        <v>4025.7</v>
      </c>
      <c r="J4411">
        <v>2248.12</v>
      </c>
      <c r="K4411" s="1">
        <f t="shared" si="272"/>
        <v>1.2647081987871152</v>
      </c>
      <c r="L4411" t="s">
        <v>26</v>
      </c>
      <c r="M4411" s="2" t="s">
        <v>201</v>
      </c>
      <c r="N4411" s="3" t="str">
        <f t="shared" si="273"/>
        <v>Oct</v>
      </c>
      <c r="O4411" t="s">
        <v>21</v>
      </c>
      <c r="P4411" t="s">
        <v>22</v>
      </c>
      <c r="Q4411" t="str">
        <f t="shared" si="274"/>
        <v>Young</v>
      </c>
      <c r="R4411" t="str">
        <f t="shared" si="275"/>
        <v>Profit</v>
      </c>
    </row>
    <row r="4412" spans="1:18">
      <c r="A4412">
        <v>5809</v>
      </c>
      <c r="B4412" t="s">
        <v>52</v>
      </c>
      <c r="C4412">
        <v>25</v>
      </c>
      <c r="D4412" t="s">
        <v>24</v>
      </c>
      <c r="E4412" t="s">
        <v>66</v>
      </c>
      <c r="F4412" t="s">
        <v>36</v>
      </c>
      <c r="G4412">
        <v>2908.99</v>
      </c>
      <c r="H4412">
        <v>1807.66</v>
      </c>
      <c r="I4412">
        <v>4025.68</v>
      </c>
      <c r="J4412">
        <v>2218.02</v>
      </c>
      <c r="K4412" s="1">
        <f t="shared" si="272"/>
        <v>1.2270117168051513</v>
      </c>
      <c r="L4412" t="s">
        <v>19</v>
      </c>
      <c r="M4412" s="2" t="s">
        <v>256</v>
      </c>
      <c r="N4412" s="3" t="str">
        <f t="shared" si="273"/>
        <v>Mar</v>
      </c>
      <c r="O4412" t="s">
        <v>28</v>
      </c>
      <c r="P4412" t="s">
        <v>39</v>
      </c>
      <c r="Q4412" t="str">
        <f t="shared" si="274"/>
        <v>Young</v>
      </c>
      <c r="R4412" t="str">
        <f t="shared" si="275"/>
        <v>Profit</v>
      </c>
    </row>
    <row r="4413" spans="1:18">
      <c r="A4413">
        <v>7497</v>
      </c>
      <c r="B4413" t="s">
        <v>29</v>
      </c>
      <c r="C4413">
        <v>38</v>
      </c>
      <c r="D4413" t="s">
        <v>16</v>
      </c>
      <c r="E4413" t="s">
        <v>57</v>
      </c>
      <c r="F4413" t="s">
        <v>42</v>
      </c>
      <c r="G4413">
        <v>3590.81</v>
      </c>
      <c r="H4413">
        <v>736.67</v>
      </c>
      <c r="I4413">
        <v>4025.53</v>
      </c>
      <c r="J4413">
        <v>3288.86</v>
      </c>
      <c r="K4413" s="1">
        <f t="shared" si="272"/>
        <v>4.4644956357663546</v>
      </c>
      <c r="L4413" t="s">
        <v>26</v>
      </c>
      <c r="M4413" s="2" t="s">
        <v>403</v>
      </c>
      <c r="N4413" s="3" t="str">
        <f t="shared" si="273"/>
        <v>Sep</v>
      </c>
      <c r="O4413" t="s">
        <v>28</v>
      </c>
      <c r="P4413" t="s">
        <v>22</v>
      </c>
      <c r="Q4413" t="str">
        <f t="shared" si="274"/>
        <v>Adult</v>
      </c>
      <c r="R4413" t="str">
        <f t="shared" si="275"/>
        <v>Profit</v>
      </c>
    </row>
    <row r="4414" spans="1:18">
      <c r="A4414">
        <v>8089</v>
      </c>
      <c r="B4414" t="s">
        <v>52</v>
      </c>
      <c r="C4414">
        <v>21</v>
      </c>
      <c r="D4414" t="s">
        <v>24</v>
      </c>
      <c r="E4414" t="s">
        <v>41</v>
      </c>
      <c r="F4414" t="s">
        <v>18</v>
      </c>
      <c r="G4414">
        <v>2619.94</v>
      </c>
      <c r="H4414">
        <v>682.62</v>
      </c>
      <c r="I4414">
        <v>4024.81</v>
      </c>
      <c r="J4414">
        <v>3342.19</v>
      </c>
      <c r="K4414" s="1">
        <f t="shared" si="272"/>
        <v>4.8961208285722657</v>
      </c>
      <c r="L4414" t="s">
        <v>31</v>
      </c>
      <c r="M4414" s="2" t="s">
        <v>247</v>
      </c>
      <c r="N4414" s="3" t="str">
        <f t="shared" si="273"/>
        <v>Sep</v>
      </c>
      <c r="O4414" t="s">
        <v>21</v>
      </c>
      <c r="P4414" t="s">
        <v>22</v>
      </c>
      <c r="Q4414" t="str">
        <f t="shared" si="274"/>
        <v>Young</v>
      </c>
      <c r="R4414" t="str">
        <f t="shared" si="275"/>
        <v>Profit</v>
      </c>
    </row>
    <row r="4415" spans="1:18">
      <c r="A4415">
        <v>6394</v>
      </c>
      <c r="B4415" t="s">
        <v>15</v>
      </c>
      <c r="C4415">
        <v>47</v>
      </c>
      <c r="D4415" t="s">
        <v>24</v>
      </c>
      <c r="E4415" t="s">
        <v>30</v>
      </c>
      <c r="F4415" t="s">
        <v>36</v>
      </c>
      <c r="G4415">
        <v>3649.09</v>
      </c>
      <c r="H4415">
        <v>151.71</v>
      </c>
      <c r="I4415">
        <v>4023.64</v>
      </c>
      <c r="J4415">
        <v>3871.93</v>
      </c>
      <c r="K4415" s="1">
        <f t="shared" si="272"/>
        <v>25.521916814975938</v>
      </c>
      <c r="L4415" t="s">
        <v>54</v>
      </c>
      <c r="M4415" s="2" t="s">
        <v>93</v>
      </c>
      <c r="N4415" s="3" t="str">
        <f t="shared" si="273"/>
        <v>Apr</v>
      </c>
      <c r="O4415" t="s">
        <v>21</v>
      </c>
      <c r="P4415" t="s">
        <v>39</v>
      </c>
      <c r="Q4415" t="str">
        <f t="shared" si="274"/>
        <v>Senior</v>
      </c>
      <c r="R4415" t="str">
        <f t="shared" si="275"/>
        <v>Profit</v>
      </c>
    </row>
    <row r="4416" spans="1:18">
      <c r="A4416">
        <v>2927</v>
      </c>
      <c r="B4416" t="s">
        <v>15</v>
      </c>
      <c r="C4416">
        <v>28</v>
      </c>
      <c r="D4416" t="s">
        <v>24</v>
      </c>
      <c r="E4416" t="s">
        <v>57</v>
      </c>
      <c r="F4416" t="s">
        <v>36</v>
      </c>
      <c r="G4416">
        <v>2398.59</v>
      </c>
      <c r="H4416">
        <v>597.08000000000004</v>
      </c>
      <c r="I4416">
        <v>4023.59</v>
      </c>
      <c r="J4416">
        <v>3426.51</v>
      </c>
      <c r="K4416" s="1">
        <f t="shared" si="272"/>
        <v>5.7387787231191796</v>
      </c>
      <c r="L4416" t="s">
        <v>26</v>
      </c>
      <c r="M4416" s="2" t="s">
        <v>237</v>
      </c>
      <c r="N4416" s="3" t="str">
        <f t="shared" si="273"/>
        <v>Jan</v>
      </c>
      <c r="O4416" t="s">
        <v>56</v>
      </c>
      <c r="P4416" t="s">
        <v>22</v>
      </c>
      <c r="Q4416" t="str">
        <f t="shared" si="274"/>
        <v>Adult</v>
      </c>
      <c r="R4416" t="str">
        <f t="shared" si="275"/>
        <v>Profit</v>
      </c>
    </row>
    <row r="4417" spans="1:18">
      <c r="A4417">
        <v>3629</v>
      </c>
      <c r="B4417" t="s">
        <v>92</v>
      </c>
      <c r="C4417">
        <v>18</v>
      </c>
      <c r="D4417" t="s">
        <v>24</v>
      </c>
      <c r="E4417" t="s">
        <v>57</v>
      </c>
      <c r="F4417" t="s">
        <v>49</v>
      </c>
      <c r="G4417">
        <v>2664.47</v>
      </c>
      <c r="H4417">
        <v>372.77</v>
      </c>
      <c r="I4417">
        <v>4023.53</v>
      </c>
      <c r="J4417">
        <v>3650.76</v>
      </c>
      <c r="K4417" s="1">
        <f t="shared" si="272"/>
        <v>9.7935992703275492</v>
      </c>
      <c r="L4417" t="s">
        <v>19</v>
      </c>
      <c r="M4417" s="2" t="s">
        <v>133</v>
      </c>
      <c r="N4417" s="3" t="str">
        <f t="shared" si="273"/>
        <v>Apr</v>
      </c>
      <c r="O4417" t="s">
        <v>33</v>
      </c>
      <c r="P4417" t="s">
        <v>22</v>
      </c>
      <c r="Q4417" t="str">
        <f t="shared" si="274"/>
        <v>Young</v>
      </c>
      <c r="R4417" t="str">
        <f t="shared" si="275"/>
        <v>Profit</v>
      </c>
    </row>
    <row r="4418" spans="1:18">
      <c r="A4418">
        <v>9533</v>
      </c>
      <c r="B4418" t="s">
        <v>92</v>
      </c>
      <c r="C4418">
        <v>33</v>
      </c>
      <c r="D4418" t="s">
        <v>24</v>
      </c>
      <c r="E4418" t="s">
        <v>35</v>
      </c>
      <c r="F4418" t="s">
        <v>18</v>
      </c>
      <c r="G4418">
        <v>2569.06</v>
      </c>
      <c r="H4418">
        <v>1949.41</v>
      </c>
      <c r="I4418">
        <v>4021.79</v>
      </c>
      <c r="J4418">
        <v>2072.38</v>
      </c>
      <c r="K4418" s="1">
        <f t="shared" ref="K4418:K4481" si="276">J4418/H4418</f>
        <v>1.0630806243940474</v>
      </c>
      <c r="L4418" t="s">
        <v>26</v>
      </c>
      <c r="M4418" s="2" t="s">
        <v>45</v>
      </c>
      <c r="N4418" s="3" t="str">
        <f t="shared" ref="N4418:N4481" si="277">TEXT(M4418,"MMM")</f>
        <v>Apr</v>
      </c>
      <c r="O4418" t="s">
        <v>33</v>
      </c>
      <c r="P4418" t="s">
        <v>39</v>
      </c>
      <c r="Q4418" t="str">
        <f t="shared" ref="Q4418:Q4481" si="278">IF(C4418&gt;=18,IF(C4418&lt;=25,"Young",IF(C4418&lt;=40,"Adult",IF(C4418&lt;=60,"Senior",""))),"")</f>
        <v>Adult</v>
      </c>
      <c r="R4418" t="str">
        <f t="shared" ref="R4418:R4481" si="279">IF(J4418&gt;0,"Profit","Loss")</f>
        <v>Profit</v>
      </c>
    </row>
    <row r="4419" spans="1:18">
      <c r="A4419">
        <v>8957</v>
      </c>
      <c r="B4419" t="s">
        <v>84</v>
      </c>
      <c r="C4419">
        <v>28</v>
      </c>
      <c r="D4419" t="s">
        <v>24</v>
      </c>
      <c r="E4419" t="s">
        <v>59</v>
      </c>
      <c r="F4419" t="s">
        <v>25</v>
      </c>
      <c r="G4419">
        <v>3007.18</v>
      </c>
      <c r="H4419">
        <v>1289.3800000000001</v>
      </c>
      <c r="I4419">
        <v>4020.98</v>
      </c>
      <c r="J4419">
        <v>2731.6</v>
      </c>
      <c r="K4419" s="1">
        <f t="shared" si="276"/>
        <v>2.1185375917107443</v>
      </c>
      <c r="L4419" t="s">
        <v>37</v>
      </c>
      <c r="M4419" s="2" t="s">
        <v>87</v>
      </c>
      <c r="N4419" s="3" t="str">
        <f t="shared" si="277"/>
        <v>May</v>
      </c>
      <c r="O4419" t="s">
        <v>56</v>
      </c>
      <c r="P4419" t="s">
        <v>39</v>
      </c>
      <c r="Q4419" t="str">
        <f t="shared" si="278"/>
        <v>Adult</v>
      </c>
      <c r="R4419" t="str">
        <f t="shared" si="279"/>
        <v>Profit</v>
      </c>
    </row>
    <row r="4420" spans="1:18">
      <c r="A4420">
        <v>3380</v>
      </c>
      <c r="B4420" t="s">
        <v>34</v>
      </c>
      <c r="C4420">
        <v>23</v>
      </c>
      <c r="D4420" t="s">
        <v>16</v>
      </c>
      <c r="E4420" t="s">
        <v>35</v>
      </c>
      <c r="F4420" t="s">
        <v>36</v>
      </c>
      <c r="G4420">
        <v>2433.9899999999998</v>
      </c>
      <c r="H4420">
        <v>1921.76</v>
      </c>
      <c r="I4420">
        <v>4019.05</v>
      </c>
      <c r="J4420">
        <v>2097.29</v>
      </c>
      <c r="K4420" s="1">
        <f t="shared" si="276"/>
        <v>1.0913381483639997</v>
      </c>
      <c r="L4420" t="s">
        <v>19</v>
      </c>
      <c r="M4420" s="2" t="s">
        <v>230</v>
      </c>
      <c r="N4420" s="3" t="str">
        <f t="shared" si="277"/>
        <v>Oct</v>
      </c>
      <c r="O4420" t="s">
        <v>33</v>
      </c>
      <c r="P4420" t="s">
        <v>22</v>
      </c>
      <c r="Q4420" t="str">
        <f t="shared" si="278"/>
        <v>Young</v>
      </c>
      <c r="R4420" t="str">
        <f t="shared" si="279"/>
        <v>Profit</v>
      </c>
    </row>
    <row r="4421" spans="1:18">
      <c r="A4421">
        <v>6944</v>
      </c>
      <c r="B4421" t="s">
        <v>44</v>
      </c>
      <c r="C4421">
        <v>30</v>
      </c>
      <c r="D4421" t="s">
        <v>16</v>
      </c>
      <c r="E4421" t="s">
        <v>41</v>
      </c>
      <c r="F4421" t="s">
        <v>42</v>
      </c>
      <c r="G4421">
        <v>3511.77</v>
      </c>
      <c r="H4421">
        <v>1047.26</v>
      </c>
      <c r="I4421">
        <v>4018.56</v>
      </c>
      <c r="J4421">
        <v>2971.3</v>
      </c>
      <c r="K4421" s="1">
        <f t="shared" si="276"/>
        <v>2.837213299467181</v>
      </c>
      <c r="L4421" t="s">
        <v>31</v>
      </c>
      <c r="M4421" s="2" t="s">
        <v>269</v>
      </c>
      <c r="N4421" s="3" t="str">
        <f t="shared" si="277"/>
        <v>Jul</v>
      </c>
      <c r="O4421" t="s">
        <v>28</v>
      </c>
      <c r="P4421" t="s">
        <v>22</v>
      </c>
      <c r="Q4421" t="str">
        <f t="shared" si="278"/>
        <v>Adult</v>
      </c>
      <c r="R4421" t="str">
        <f t="shared" si="279"/>
        <v>Profit</v>
      </c>
    </row>
    <row r="4422" spans="1:18">
      <c r="A4422">
        <v>5517</v>
      </c>
      <c r="B4422" t="s">
        <v>84</v>
      </c>
      <c r="C4422">
        <v>34</v>
      </c>
      <c r="D4422" t="s">
        <v>24</v>
      </c>
      <c r="E4422" t="s">
        <v>57</v>
      </c>
      <c r="F4422" t="s">
        <v>18</v>
      </c>
      <c r="G4422">
        <v>3337.73</v>
      </c>
      <c r="H4422">
        <v>1943.56</v>
      </c>
      <c r="I4422">
        <v>4016.68</v>
      </c>
      <c r="J4422">
        <v>2073.12</v>
      </c>
      <c r="K4422" s="1">
        <f t="shared" si="276"/>
        <v>1.0666611784560291</v>
      </c>
      <c r="L4422" t="s">
        <v>19</v>
      </c>
      <c r="M4422" s="2" t="s">
        <v>236</v>
      </c>
      <c r="N4422" s="3" t="str">
        <f t="shared" si="277"/>
        <v>Jun</v>
      </c>
      <c r="O4422" t="s">
        <v>28</v>
      </c>
      <c r="P4422" t="s">
        <v>22</v>
      </c>
      <c r="Q4422" t="str">
        <f t="shared" si="278"/>
        <v>Adult</v>
      </c>
      <c r="R4422" t="str">
        <f t="shared" si="279"/>
        <v>Profit</v>
      </c>
    </row>
    <row r="4423" spans="1:18">
      <c r="A4423">
        <v>1341</v>
      </c>
      <c r="B4423" t="s">
        <v>92</v>
      </c>
      <c r="C4423">
        <v>29</v>
      </c>
      <c r="D4423" t="s">
        <v>16</v>
      </c>
      <c r="E4423" t="s">
        <v>30</v>
      </c>
      <c r="F4423" t="s">
        <v>25</v>
      </c>
      <c r="G4423">
        <v>3016.69</v>
      </c>
      <c r="H4423">
        <v>482.3</v>
      </c>
      <c r="I4423">
        <v>4016.35</v>
      </c>
      <c r="J4423">
        <v>3534.05</v>
      </c>
      <c r="K4423" s="1">
        <f t="shared" si="276"/>
        <v>7.3274932614555262</v>
      </c>
      <c r="L4423" t="s">
        <v>37</v>
      </c>
      <c r="M4423" s="2" t="s">
        <v>133</v>
      </c>
      <c r="N4423" s="3" t="str">
        <f t="shared" si="277"/>
        <v>Apr</v>
      </c>
      <c r="O4423" t="s">
        <v>56</v>
      </c>
      <c r="P4423" t="s">
        <v>22</v>
      </c>
      <c r="Q4423" t="str">
        <f t="shared" si="278"/>
        <v>Adult</v>
      </c>
      <c r="R4423" t="str">
        <f t="shared" si="279"/>
        <v>Profit</v>
      </c>
    </row>
    <row r="4424" spans="1:18">
      <c r="A4424">
        <v>3786</v>
      </c>
      <c r="B4424" t="s">
        <v>40</v>
      </c>
      <c r="C4424">
        <v>38</v>
      </c>
      <c r="D4424" t="s">
        <v>16</v>
      </c>
      <c r="E4424" t="s">
        <v>53</v>
      </c>
      <c r="F4424" t="s">
        <v>36</v>
      </c>
      <c r="G4424">
        <v>2830.14</v>
      </c>
      <c r="H4424">
        <v>57.89</v>
      </c>
      <c r="I4424">
        <v>4016.14</v>
      </c>
      <c r="J4424">
        <v>3958.25</v>
      </c>
      <c r="K4424" s="1">
        <f t="shared" si="276"/>
        <v>68.375367075488001</v>
      </c>
      <c r="L4424" t="s">
        <v>37</v>
      </c>
      <c r="M4424" s="2" t="s">
        <v>62</v>
      </c>
      <c r="N4424" s="3" t="str">
        <f t="shared" si="277"/>
        <v>Feb</v>
      </c>
      <c r="O4424" t="s">
        <v>21</v>
      </c>
      <c r="P4424" t="s">
        <v>22</v>
      </c>
      <c r="Q4424" t="str">
        <f t="shared" si="278"/>
        <v>Adult</v>
      </c>
      <c r="R4424" t="str">
        <f t="shared" si="279"/>
        <v>Profit</v>
      </c>
    </row>
    <row r="4425" spans="1:18">
      <c r="A4425">
        <v>7934</v>
      </c>
      <c r="B4425" t="s">
        <v>15</v>
      </c>
      <c r="C4425">
        <v>39</v>
      </c>
      <c r="D4425" t="s">
        <v>24</v>
      </c>
      <c r="E4425" t="s">
        <v>30</v>
      </c>
      <c r="F4425" t="s">
        <v>42</v>
      </c>
      <c r="G4425">
        <v>2709.01</v>
      </c>
      <c r="H4425">
        <v>1875.73</v>
      </c>
      <c r="I4425">
        <v>4015.15</v>
      </c>
      <c r="J4425">
        <v>2139.42</v>
      </c>
      <c r="K4425" s="1">
        <f t="shared" si="276"/>
        <v>1.14057993421228</v>
      </c>
      <c r="L4425" t="s">
        <v>54</v>
      </c>
      <c r="M4425" s="2" t="s">
        <v>125</v>
      </c>
      <c r="N4425" s="3" t="str">
        <f t="shared" si="277"/>
        <v>Jul</v>
      </c>
      <c r="O4425" t="s">
        <v>33</v>
      </c>
      <c r="P4425" t="s">
        <v>39</v>
      </c>
      <c r="Q4425" t="str">
        <f t="shared" si="278"/>
        <v>Adult</v>
      </c>
      <c r="R4425" t="str">
        <f t="shared" si="279"/>
        <v>Profit</v>
      </c>
    </row>
    <row r="4426" spans="1:18">
      <c r="A4426">
        <v>57</v>
      </c>
      <c r="B4426" t="s">
        <v>15</v>
      </c>
      <c r="C4426">
        <v>40</v>
      </c>
      <c r="D4426" t="s">
        <v>24</v>
      </c>
      <c r="E4426" t="s">
        <v>57</v>
      </c>
      <c r="F4426" t="s">
        <v>18</v>
      </c>
      <c r="G4426">
        <v>2566.86</v>
      </c>
      <c r="H4426">
        <v>1985.39</v>
      </c>
      <c r="I4426">
        <v>4014.53</v>
      </c>
      <c r="J4426">
        <v>2029.14</v>
      </c>
      <c r="K4426" s="1">
        <f t="shared" si="276"/>
        <v>1.0220359727811663</v>
      </c>
      <c r="L4426" t="s">
        <v>31</v>
      </c>
      <c r="M4426" s="2" t="s">
        <v>105</v>
      </c>
      <c r="N4426" s="3" t="str">
        <f t="shared" si="277"/>
        <v>Apr</v>
      </c>
      <c r="O4426" t="s">
        <v>56</v>
      </c>
      <c r="P4426" t="s">
        <v>39</v>
      </c>
      <c r="Q4426" t="str">
        <f t="shared" si="278"/>
        <v>Adult</v>
      </c>
      <c r="R4426" t="str">
        <f t="shared" si="279"/>
        <v>Profit</v>
      </c>
    </row>
    <row r="4427" spans="1:18">
      <c r="A4427">
        <v>3639</v>
      </c>
      <c r="B4427" t="s">
        <v>34</v>
      </c>
      <c r="C4427">
        <v>28</v>
      </c>
      <c r="D4427" t="s">
        <v>24</v>
      </c>
      <c r="E4427" t="s">
        <v>35</v>
      </c>
      <c r="F4427" t="s">
        <v>42</v>
      </c>
      <c r="G4427">
        <v>2733.37</v>
      </c>
      <c r="H4427">
        <v>843.18</v>
      </c>
      <c r="I4427">
        <v>4013.8</v>
      </c>
      <c r="J4427">
        <v>3170.62</v>
      </c>
      <c r="K4427" s="1">
        <f t="shared" si="276"/>
        <v>3.7603121516164997</v>
      </c>
      <c r="L4427" t="s">
        <v>37</v>
      </c>
      <c r="M4427" s="2" t="s">
        <v>58</v>
      </c>
      <c r="N4427" s="3" t="str">
        <f t="shared" si="277"/>
        <v>May</v>
      </c>
      <c r="O4427" t="s">
        <v>21</v>
      </c>
      <c r="P4427" t="s">
        <v>22</v>
      </c>
      <c r="Q4427" t="str">
        <f t="shared" si="278"/>
        <v>Adult</v>
      </c>
      <c r="R4427" t="str">
        <f t="shared" si="279"/>
        <v>Profit</v>
      </c>
    </row>
    <row r="4428" spans="1:18">
      <c r="A4428">
        <v>4312</v>
      </c>
      <c r="B4428" t="s">
        <v>29</v>
      </c>
      <c r="C4428">
        <v>38</v>
      </c>
      <c r="D4428" t="s">
        <v>16</v>
      </c>
      <c r="E4428" t="s">
        <v>35</v>
      </c>
      <c r="F4428" t="s">
        <v>49</v>
      </c>
      <c r="G4428">
        <v>2963.13</v>
      </c>
      <c r="H4428">
        <v>1593.83</v>
      </c>
      <c r="I4428">
        <v>4011.71</v>
      </c>
      <c r="J4428">
        <v>2417.88</v>
      </c>
      <c r="K4428" s="1">
        <f t="shared" si="276"/>
        <v>1.5170250277633124</v>
      </c>
      <c r="L4428" t="s">
        <v>26</v>
      </c>
      <c r="M4428" s="2" t="s">
        <v>361</v>
      </c>
      <c r="N4428" s="3" t="str">
        <f t="shared" si="277"/>
        <v>Jan</v>
      </c>
      <c r="O4428" t="s">
        <v>51</v>
      </c>
      <c r="P4428" t="s">
        <v>22</v>
      </c>
      <c r="Q4428" t="str">
        <f t="shared" si="278"/>
        <v>Adult</v>
      </c>
      <c r="R4428" t="str">
        <f t="shared" si="279"/>
        <v>Profit</v>
      </c>
    </row>
    <row r="4429" spans="1:18">
      <c r="A4429">
        <v>7789</v>
      </c>
      <c r="B4429" t="s">
        <v>52</v>
      </c>
      <c r="C4429">
        <v>47</v>
      </c>
      <c r="D4429" t="s">
        <v>16</v>
      </c>
      <c r="E4429" t="s">
        <v>57</v>
      </c>
      <c r="F4429" t="s">
        <v>49</v>
      </c>
      <c r="G4429">
        <v>2310.7399999999998</v>
      </c>
      <c r="H4429">
        <v>1229.25</v>
      </c>
      <c r="I4429">
        <v>4011.71</v>
      </c>
      <c r="J4429">
        <v>2782.46</v>
      </c>
      <c r="K4429" s="1">
        <f t="shared" si="276"/>
        <v>2.2635428106569044</v>
      </c>
      <c r="L4429" t="s">
        <v>31</v>
      </c>
      <c r="M4429" s="2" t="s">
        <v>168</v>
      </c>
      <c r="N4429" s="3" t="str">
        <f t="shared" si="277"/>
        <v>Feb</v>
      </c>
      <c r="O4429" t="s">
        <v>21</v>
      </c>
      <c r="P4429" t="s">
        <v>22</v>
      </c>
      <c r="Q4429" t="str">
        <f t="shared" si="278"/>
        <v>Senior</v>
      </c>
      <c r="R4429" t="str">
        <f t="shared" si="279"/>
        <v>Profit</v>
      </c>
    </row>
    <row r="4430" spans="1:18">
      <c r="A4430">
        <v>3428</v>
      </c>
      <c r="B4430" t="s">
        <v>29</v>
      </c>
      <c r="C4430">
        <v>55</v>
      </c>
      <c r="D4430" t="s">
        <v>24</v>
      </c>
      <c r="E4430" t="s">
        <v>59</v>
      </c>
      <c r="F4430" t="s">
        <v>49</v>
      </c>
      <c r="G4430">
        <v>3092.92</v>
      </c>
      <c r="H4430">
        <v>1724.86</v>
      </c>
      <c r="I4430">
        <v>4011.08</v>
      </c>
      <c r="J4430">
        <v>2286.2199999999998</v>
      </c>
      <c r="K4430" s="1">
        <f t="shared" si="276"/>
        <v>1.3254525004927935</v>
      </c>
      <c r="L4430" t="s">
        <v>19</v>
      </c>
      <c r="M4430" s="2" t="s">
        <v>201</v>
      </c>
      <c r="N4430" s="3" t="str">
        <f t="shared" si="277"/>
        <v>Oct</v>
      </c>
      <c r="O4430" t="s">
        <v>51</v>
      </c>
      <c r="P4430" t="s">
        <v>39</v>
      </c>
      <c r="Q4430" t="str">
        <f t="shared" si="278"/>
        <v>Senior</v>
      </c>
      <c r="R4430" t="str">
        <f t="shared" si="279"/>
        <v>Profit</v>
      </c>
    </row>
    <row r="4431" spans="1:18">
      <c r="A4431">
        <v>4946</v>
      </c>
      <c r="B4431" t="s">
        <v>47</v>
      </c>
      <c r="C4431">
        <v>33</v>
      </c>
      <c r="D4431" t="s">
        <v>24</v>
      </c>
      <c r="E4431" t="s">
        <v>53</v>
      </c>
      <c r="F4431" t="s">
        <v>42</v>
      </c>
      <c r="G4431">
        <v>2329.9499999999998</v>
      </c>
      <c r="H4431">
        <v>831.21</v>
      </c>
      <c r="I4431">
        <v>4010.99</v>
      </c>
      <c r="J4431">
        <v>3179.78</v>
      </c>
      <c r="K4431" s="1">
        <f t="shared" si="276"/>
        <v>3.8254833315287353</v>
      </c>
      <c r="L4431" t="s">
        <v>54</v>
      </c>
      <c r="M4431" s="2" t="s">
        <v>372</v>
      </c>
      <c r="N4431" s="3" t="str">
        <f t="shared" si="277"/>
        <v>Sep</v>
      </c>
      <c r="O4431" t="s">
        <v>21</v>
      </c>
      <c r="P4431" t="s">
        <v>22</v>
      </c>
      <c r="Q4431" t="str">
        <f t="shared" si="278"/>
        <v>Adult</v>
      </c>
      <c r="R4431" t="str">
        <f t="shared" si="279"/>
        <v>Profit</v>
      </c>
    </row>
    <row r="4432" spans="1:18">
      <c r="A4432">
        <v>9760</v>
      </c>
      <c r="B4432" t="s">
        <v>15</v>
      </c>
      <c r="C4432">
        <v>55</v>
      </c>
      <c r="D4432" t="s">
        <v>16</v>
      </c>
      <c r="E4432" t="s">
        <v>57</v>
      </c>
      <c r="F4432" t="s">
        <v>36</v>
      </c>
      <c r="G4432">
        <v>3599.84</v>
      </c>
      <c r="H4432">
        <v>481.45</v>
      </c>
      <c r="I4432">
        <v>4010.73</v>
      </c>
      <c r="J4432">
        <v>3529.28</v>
      </c>
      <c r="K4432" s="1">
        <f t="shared" si="276"/>
        <v>7.3305223803094828</v>
      </c>
      <c r="L4432" t="s">
        <v>19</v>
      </c>
      <c r="M4432" s="2" t="s">
        <v>248</v>
      </c>
      <c r="N4432" s="3" t="str">
        <f t="shared" si="277"/>
        <v>Jan</v>
      </c>
      <c r="O4432" t="s">
        <v>21</v>
      </c>
      <c r="P4432" t="s">
        <v>22</v>
      </c>
      <c r="Q4432" t="str">
        <f t="shared" si="278"/>
        <v>Senior</v>
      </c>
      <c r="R4432" t="str">
        <f t="shared" si="279"/>
        <v>Profit</v>
      </c>
    </row>
    <row r="4433" spans="1:18">
      <c r="A4433">
        <v>2840</v>
      </c>
      <c r="B4433" t="s">
        <v>84</v>
      </c>
      <c r="C4433">
        <v>26</v>
      </c>
      <c r="D4433" t="s">
        <v>24</v>
      </c>
      <c r="E4433" t="s">
        <v>41</v>
      </c>
      <c r="F4433" t="s">
        <v>18</v>
      </c>
      <c r="G4433">
        <v>3639.14</v>
      </c>
      <c r="H4433">
        <v>1034.99</v>
      </c>
      <c r="I4433">
        <v>4010.55</v>
      </c>
      <c r="J4433">
        <v>2975.56</v>
      </c>
      <c r="K4433" s="1">
        <f t="shared" si="276"/>
        <v>2.8749649755070097</v>
      </c>
      <c r="L4433" t="s">
        <v>54</v>
      </c>
      <c r="M4433" s="2" t="s">
        <v>377</v>
      </c>
      <c r="N4433" s="3" t="str">
        <f t="shared" si="277"/>
        <v>Mar</v>
      </c>
      <c r="O4433" t="s">
        <v>28</v>
      </c>
      <c r="P4433" t="s">
        <v>39</v>
      </c>
      <c r="Q4433" t="str">
        <f t="shared" si="278"/>
        <v>Adult</v>
      </c>
      <c r="R4433" t="str">
        <f t="shared" si="279"/>
        <v>Profit</v>
      </c>
    </row>
    <row r="4434" spans="1:18">
      <c r="A4434">
        <v>8767</v>
      </c>
      <c r="B4434" t="s">
        <v>92</v>
      </c>
      <c r="C4434">
        <v>30</v>
      </c>
      <c r="D4434" t="s">
        <v>24</v>
      </c>
      <c r="E4434" t="s">
        <v>41</v>
      </c>
      <c r="F4434" t="s">
        <v>36</v>
      </c>
      <c r="G4434">
        <v>2362.23</v>
      </c>
      <c r="H4434">
        <v>935.27</v>
      </c>
      <c r="I4434">
        <v>4010.03</v>
      </c>
      <c r="J4434">
        <v>3074.76</v>
      </c>
      <c r="K4434" s="1">
        <f t="shared" si="276"/>
        <v>3.2875640189464006</v>
      </c>
      <c r="L4434" t="s">
        <v>37</v>
      </c>
      <c r="M4434" s="2" t="s">
        <v>144</v>
      </c>
      <c r="N4434" s="3" t="str">
        <f t="shared" si="277"/>
        <v>Jun</v>
      </c>
      <c r="O4434" t="s">
        <v>51</v>
      </c>
      <c r="P4434" t="s">
        <v>22</v>
      </c>
      <c r="Q4434" t="str">
        <f t="shared" si="278"/>
        <v>Adult</v>
      </c>
      <c r="R4434" t="str">
        <f t="shared" si="279"/>
        <v>Profit</v>
      </c>
    </row>
    <row r="4435" spans="1:18">
      <c r="A4435">
        <v>185</v>
      </c>
      <c r="B4435" t="s">
        <v>34</v>
      </c>
      <c r="C4435">
        <v>28</v>
      </c>
      <c r="D4435" t="s">
        <v>24</v>
      </c>
      <c r="E4435" t="s">
        <v>57</v>
      </c>
      <c r="F4435" t="s">
        <v>42</v>
      </c>
      <c r="G4435">
        <v>2884.85</v>
      </c>
      <c r="H4435">
        <v>1260.98</v>
      </c>
      <c r="I4435">
        <v>4009.36</v>
      </c>
      <c r="J4435">
        <v>2748.38</v>
      </c>
      <c r="K4435" s="1">
        <f t="shared" si="276"/>
        <v>2.1795587558882774</v>
      </c>
      <c r="L4435" t="s">
        <v>26</v>
      </c>
      <c r="M4435" s="2" t="s">
        <v>193</v>
      </c>
      <c r="N4435" s="3" t="str">
        <f t="shared" si="277"/>
        <v>Nov</v>
      </c>
      <c r="O4435" t="s">
        <v>33</v>
      </c>
      <c r="P4435" t="s">
        <v>22</v>
      </c>
      <c r="Q4435" t="str">
        <f t="shared" si="278"/>
        <v>Adult</v>
      </c>
      <c r="R4435" t="str">
        <f t="shared" si="279"/>
        <v>Profit</v>
      </c>
    </row>
    <row r="4436" spans="1:18">
      <c r="A4436">
        <v>6598</v>
      </c>
      <c r="B4436" t="s">
        <v>84</v>
      </c>
      <c r="C4436">
        <v>45</v>
      </c>
      <c r="D4436" t="s">
        <v>16</v>
      </c>
      <c r="E4436" t="s">
        <v>57</v>
      </c>
      <c r="F4436" t="s">
        <v>18</v>
      </c>
      <c r="G4436">
        <v>3640.26</v>
      </c>
      <c r="H4436">
        <v>1774.31</v>
      </c>
      <c r="I4436">
        <v>4009.24</v>
      </c>
      <c r="J4436">
        <v>2234.9299999999998</v>
      </c>
      <c r="K4436" s="1">
        <f t="shared" si="276"/>
        <v>1.2596051422806611</v>
      </c>
      <c r="L4436" t="s">
        <v>54</v>
      </c>
      <c r="M4436" s="2" t="s">
        <v>136</v>
      </c>
      <c r="N4436" s="3" t="str">
        <f t="shared" si="277"/>
        <v>Nov</v>
      </c>
      <c r="O4436" t="s">
        <v>51</v>
      </c>
      <c r="P4436" t="s">
        <v>22</v>
      </c>
      <c r="Q4436" t="str">
        <f t="shared" si="278"/>
        <v>Senior</v>
      </c>
      <c r="R4436" t="str">
        <f t="shared" si="279"/>
        <v>Profit</v>
      </c>
    </row>
    <row r="4437" spans="1:18">
      <c r="A4437">
        <v>1015</v>
      </c>
      <c r="B4437" t="s">
        <v>15</v>
      </c>
      <c r="C4437">
        <v>20</v>
      </c>
      <c r="D4437" t="s">
        <v>16</v>
      </c>
      <c r="E4437" t="s">
        <v>57</v>
      </c>
      <c r="F4437" t="s">
        <v>49</v>
      </c>
      <c r="G4437">
        <v>3075.77</v>
      </c>
      <c r="H4437">
        <v>872.6</v>
      </c>
      <c r="I4437">
        <v>4008.96</v>
      </c>
      <c r="J4437">
        <v>3136.36</v>
      </c>
      <c r="K4437" s="1">
        <f t="shared" si="276"/>
        <v>3.594269997707999</v>
      </c>
      <c r="L4437" t="s">
        <v>37</v>
      </c>
      <c r="M4437" s="2" t="s">
        <v>60</v>
      </c>
      <c r="N4437" s="3" t="str">
        <f t="shared" si="277"/>
        <v>Dec</v>
      </c>
      <c r="O4437" t="s">
        <v>21</v>
      </c>
      <c r="P4437" t="s">
        <v>39</v>
      </c>
      <c r="Q4437" t="str">
        <f t="shared" si="278"/>
        <v>Young</v>
      </c>
      <c r="R4437" t="str">
        <f t="shared" si="279"/>
        <v>Profit</v>
      </c>
    </row>
    <row r="4438" spans="1:18">
      <c r="A4438">
        <v>8060</v>
      </c>
      <c r="B4438" t="s">
        <v>29</v>
      </c>
      <c r="C4438">
        <v>40</v>
      </c>
      <c r="D4438" t="s">
        <v>16</v>
      </c>
      <c r="E4438" t="s">
        <v>66</v>
      </c>
      <c r="F4438" t="s">
        <v>49</v>
      </c>
      <c r="G4438">
        <v>2317.69</v>
      </c>
      <c r="H4438">
        <v>1413.71</v>
      </c>
      <c r="I4438">
        <v>4008.59</v>
      </c>
      <c r="J4438">
        <v>2594.88</v>
      </c>
      <c r="K4438" s="1">
        <f t="shared" si="276"/>
        <v>1.8355108190505833</v>
      </c>
      <c r="L4438" t="s">
        <v>37</v>
      </c>
      <c r="M4438" s="2" t="s">
        <v>414</v>
      </c>
      <c r="N4438" s="3" t="str">
        <f t="shared" si="277"/>
        <v>May</v>
      </c>
      <c r="O4438" t="s">
        <v>21</v>
      </c>
      <c r="P4438" t="s">
        <v>22</v>
      </c>
      <c r="Q4438" t="str">
        <f t="shared" si="278"/>
        <v>Adult</v>
      </c>
      <c r="R4438" t="str">
        <f t="shared" si="279"/>
        <v>Profit</v>
      </c>
    </row>
    <row r="4439" spans="1:18">
      <c r="A4439">
        <v>4389</v>
      </c>
      <c r="B4439" t="s">
        <v>47</v>
      </c>
      <c r="C4439">
        <v>24</v>
      </c>
      <c r="D4439" t="s">
        <v>24</v>
      </c>
      <c r="E4439" t="s">
        <v>59</v>
      </c>
      <c r="F4439" t="s">
        <v>36</v>
      </c>
      <c r="G4439">
        <v>3137.31</v>
      </c>
      <c r="H4439">
        <v>1273.8699999999999</v>
      </c>
      <c r="I4439">
        <v>4007.69</v>
      </c>
      <c r="J4439">
        <v>2733.82</v>
      </c>
      <c r="K4439" s="1">
        <f t="shared" si="276"/>
        <v>2.1460745601984508</v>
      </c>
      <c r="L4439" t="s">
        <v>54</v>
      </c>
      <c r="M4439" s="2" t="s">
        <v>359</v>
      </c>
      <c r="N4439" s="3" t="str">
        <f t="shared" si="277"/>
        <v>Jul</v>
      </c>
      <c r="O4439" t="s">
        <v>21</v>
      </c>
      <c r="P4439" t="s">
        <v>22</v>
      </c>
      <c r="Q4439" t="str">
        <f t="shared" si="278"/>
        <v>Young</v>
      </c>
      <c r="R4439" t="str">
        <f t="shared" si="279"/>
        <v>Profit</v>
      </c>
    </row>
    <row r="4440" spans="1:18">
      <c r="A4440">
        <v>2108</v>
      </c>
      <c r="B4440" t="s">
        <v>47</v>
      </c>
      <c r="C4440">
        <v>36</v>
      </c>
      <c r="D4440" t="s">
        <v>16</v>
      </c>
      <c r="E4440" t="s">
        <v>41</v>
      </c>
      <c r="F4440" t="s">
        <v>42</v>
      </c>
      <c r="G4440">
        <v>2805.34</v>
      </c>
      <c r="H4440">
        <v>1219</v>
      </c>
      <c r="I4440">
        <v>4006.59</v>
      </c>
      <c r="J4440">
        <v>2787.59</v>
      </c>
      <c r="K4440" s="1">
        <f t="shared" si="276"/>
        <v>2.2867842493847417</v>
      </c>
      <c r="L4440" t="s">
        <v>31</v>
      </c>
      <c r="M4440" s="2" t="s">
        <v>290</v>
      </c>
      <c r="N4440" s="3" t="str">
        <f t="shared" si="277"/>
        <v>Aug</v>
      </c>
      <c r="O4440" t="s">
        <v>51</v>
      </c>
      <c r="P4440" t="s">
        <v>22</v>
      </c>
      <c r="Q4440" t="str">
        <f t="shared" si="278"/>
        <v>Adult</v>
      </c>
      <c r="R4440" t="str">
        <f t="shared" si="279"/>
        <v>Profit</v>
      </c>
    </row>
    <row r="4441" spans="1:18">
      <c r="A4441">
        <v>5740</v>
      </c>
      <c r="B4441" t="s">
        <v>15</v>
      </c>
      <c r="C4441">
        <v>55</v>
      </c>
      <c r="D4441" t="s">
        <v>24</v>
      </c>
      <c r="E4441" t="s">
        <v>57</v>
      </c>
      <c r="F4441" t="s">
        <v>25</v>
      </c>
      <c r="G4441">
        <v>3095.16</v>
      </c>
      <c r="H4441">
        <v>252.69</v>
      </c>
      <c r="I4441">
        <v>4006.36</v>
      </c>
      <c r="J4441">
        <v>3753.67</v>
      </c>
      <c r="K4441" s="1">
        <f t="shared" si="276"/>
        <v>14.854841901143693</v>
      </c>
      <c r="L4441" t="s">
        <v>26</v>
      </c>
      <c r="M4441" s="2" t="s">
        <v>281</v>
      </c>
      <c r="N4441" s="3" t="str">
        <f t="shared" si="277"/>
        <v>Aug</v>
      </c>
      <c r="O4441" t="s">
        <v>51</v>
      </c>
      <c r="P4441" t="s">
        <v>39</v>
      </c>
      <c r="Q4441" t="str">
        <f t="shared" si="278"/>
        <v>Senior</v>
      </c>
      <c r="R4441" t="str">
        <f t="shared" si="279"/>
        <v>Profit</v>
      </c>
    </row>
    <row r="4442" spans="1:18">
      <c r="A4442">
        <v>8213</v>
      </c>
      <c r="B4442" t="s">
        <v>34</v>
      </c>
      <c r="C4442">
        <v>36</v>
      </c>
      <c r="D4442" t="s">
        <v>16</v>
      </c>
      <c r="E4442" t="s">
        <v>17</v>
      </c>
      <c r="F4442" t="s">
        <v>18</v>
      </c>
      <c r="G4442">
        <v>3568.6</v>
      </c>
      <c r="H4442">
        <v>234.21</v>
      </c>
      <c r="I4442">
        <v>4003.86</v>
      </c>
      <c r="J4442">
        <v>3769.65</v>
      </c>
      <c r="K4442" s="1">
        <f t="shared" si="276"/>
        <v>16.095171000384269</v>
      </c>
      <c r="L4442" t="s">
        <v>31</v>
      </c>
      <c r="M4442" s="2" t="s">
        <v>332</v>
      </c>
      <c r="N4442" s="3" t="str">
        <f t="shared" si="277"/>
        <v>Oct</v>
      </c>
      <c r="O4442" t="s">
        <v>21</v>
      </c>
      <c r="P4442" t="s">
        <v>39</v>
      </c>
      <c r="Q4442" t="str">
        <f t="shared" si="278"/>
        <v>Adult</v>
      </c>
      <c r="R4442" t="str">
        <f t="shared" si="279"/>
        <v>Profit</v>
      </c>
    </row>
    <row r="4443" spans="1:18">
      <c r="A4443">
        <v>7298</v>
      </c>
      <c r="B4443" t="s">
        <v>47</v>
      </c>
      <c r="C4443">
        <v>54</v>
      </c>
      <c r="D4443" t="s">
        <v>16</v>
      </c>
      <c r="E4443" t="s">
        <v>53</v>
      </c>
      <c r="F4443" t="s">
        <v>42</v>
      </c>
      <c r="G4443">
        <v>2961.68</v>
      </c>
      <c r="H4443">
        <v>1969.23</v>
      </c>
      <c r="I4443">
        <v>4003.01</v>
      </c>
      <c r="J4443">
        <v>2033.78</v>
      </c>
      <c r="K4443" s="1">
        <f t="shared" si="276"/>
        <v>1.0327793096794178</v>
      </c>
      <c r="L4443" t="s">
        <v>37</v>
      </c>
      <c r="M4443" s="2" t="s">
        <v>312</v>
      </c>
      <c r="N4443" s="3" t="str">
        <f t="shared" si="277"/>
        <v>Jul</v>
      </c>
      <c r="O4443" t="s">
        <v>51</v>
      </c>
      <c r="P4443" t="s">
        <v>39</v>
      </c>
      <c r="Q4443" t="str">
        <f t="shared" si="278"/>
        <v>Senior</v>
      </c>
      <c r="R4443" t="str">
        <f t="shared" si="279"/>
        <v>Profit</v>
      </c>
    </row>
    <row r="4444" spans="1:18">
      <c r="A4444">
        <v>6957</v>
      </c>
      <c r="B4444" t="s">
        <v>92</v>
      </c>
      <c r="C4444">
        <v>51</v>
      </c>
      <c r="D4444" t="s">
        <v>16</v>
      </c>
      <c r="E4444" t="s">
        <v>41</v>
      </c>
      <c r="F4444" t="s">
        <v>25</v>
      </c>
      <c r="G4444">
        <v>3307.46</v>
      </c>
      <c r="H4444">
        <v>306.7</v>
      </c>
      <c r="I4444">
        <v>4002.4</v>
      </c>
      <c r="J4444">
        <v>3695.7</v>
      </c>
      <c r="K4444" s="1">
        <f t="shared" si="276"/>
        <v>12.049885881969351</v>
      </c>
      <c r="L4444" t="s">
        <v>26</v>
      </c>
      <c r="M4444" s="2" t="s">
        <v>150</v>
      </c>
      <c r="N4444" s="3" t="str">
        <f t="shared" si="277"/>
        <v>Apr</v>
      </c>
      <c r="O4444" t="s">
        <v>56</v>
      </c>
      <c r="P4444" t="s">
        <v>22</v>
      </c>
      <c r="Q4444" t="str">
        <f t="shared" si="278"/>
        <v>Senior</v>
      </c>
      <c r="R4444" t="str">
        <f t="shared" si="279"/>
        <v>Profit</v>
      </c>
    </row>
    <row r="4445" spans="1:18">
      <c r="A4445">
        <v>8690</v>
      </c>
      <c r="B4445" t="s">
        <v>92</v>
      </c>
      <c r="C4445">
        <v>44</v>
      </c>
      <c r="D4445" t="s">
        <v>24</v>
      </c>
      <c r="E4445" t="s">
        <v>41</v>
      </c>
      <c r="F4445" t="s">
        <v>25</v>
      </c>
      <c r="G4445">
        <v>3301.95</v>
      </c>
      <c r="H4445">
        <v>1807.67</v>
      </c>
      <c r="I4445">
        <v>4002.14</v>
      </c>
      <c r="J4445">
        <v>2194.4699999999998</v>
      </c>
      <c r="K4445" s="1">
        <f t="shared" si="276"/>
        <v>1.213977108653681</v>
      </c>
      <c r="L4445" t="s">
        <v>31</v>
      </c>
      <c r="M4445" s="2" t="s">
        <v>195</v>
      </c>
      <c r="N4445" s="3" t="str">
        <f t="shared" si="277"/>
        <v>Oct</v>
      </c>
      <c r="O4445" t="s">
        <v>28</v>
      </c>
      <c r="P4445" t="s">
        <v>39</v>
      </c>
      <c r="Q4445" t="str">
        <f t="shared" si="278"/>
        <v>Senior</v>
      </c>
      <c r="R4445" t="str">
        <f t="shared" si="279"/>
        <v>Profit</v>
      </c>
    </row>
    <row r="4446" spans="1:18">
      <c r="A4446">
        <v>5145</v>
      </c>
      <c r="B4446" t="s">
        <v>47</v>
      </c>
      <c r="C4446">
        <v>41</v>
      </c>
      <c r="D4446" t="s">
        <v>24</v>
      </c>
      <c r="E4446" t="s">
        <v>30</v>
      </c>
      <c r="F4446" t="s">
        <v>18</v>
      </c>
      <c r="G4446">
        <v>2457.96</v>
      </c>
      <c r="H4446">
        <v>462.12</v>
      </c>
      <c r="I4446">
        <v>4000.89</v>
      </c>
      <c r="J4446">
        <v>3538.77</v>
      </c>
      <c r="K4446" s="1">
        <f t="shared" si="276"/>
        <v>7.6576863152427936</v>
      </c>
      <c r="L4446" t="s">
        <v>26</v>
      </c>
      <c r="M4446" s="2" t="s">
        <v>320</v>
      </c>
      <c r="N4446" s="3" t="str">
        <f t="shared" si="277"/>
        <v>May</v>
      </c>
      <c r="O4446" t="s">
        <v>28</v>
      </c>
      <c r="P4446" t="s">
        <v>22</v>
      </c>
      <c r="Q4446" t="str">
        <f t="shared" si="278"/>
        <v>Senior</v>
      </c>
      <c r="R4446" t="str">
        <f t="shared" si="279"/>
        <v>Profit</v>
      </c>
    </row>
    <row r="4447" spans="1:18">
      <c r="A4447">
        <v>7870</v>
      </c>
      <c r="B4447" t="s">
        <v>23</v>
      </c>
      <c r="C4447">
        <v>42</v>
      </c>
      <c r="D4447" t="s">
        <v>16</v>
      </c>
      <c r="E4447" t="s">
        <v>30</v>
      </c>
      <c r="F4447" t="s">
        <v>18</v>
      </c>
      <c r="G4447">
        <v>2535.31</v>
      </c>
      <c r="H4447">
        <v>284.74</v>
      </c>
      <c r="I4447">
        <v>4000.87</v>
      </c>
      <c r="J4447">
        <v>3716.13</v>
      </c>
      <c r="K4447" s="1">
        <f t="shared" si="276"/>
        <v>13.050958769403666</v>
      </c>
      <c r="L4447" t="s">
        <v>19</v>
      </c>
      <c r="M4447" s="2" t="s">
        <v>305</v>
      </c>
      <c r="N4447" s="3" t="str">
        <f t="shared" si="277"/>
        <v>Jul</v>
      </c>
      <c r="O4447" t="s">
        <v>56</v>
      </c>
      <c r="P4447" t="s">
        <v>22</v>
      </c>
      <c r="Q4447" t="str">
        <f t="shared" si="278"/>
        <v>Senior</v>
      </c>
      <c r="R4447" t="str">
        <f t="shared" si="279"/>
        <v>Profit</v>
      </c>
    </row>
    <row r="4448" spans="1:18">
      <c r="A4448">
        <v>2933</v>
      </c>
      <c r="B4448" t="s">
        <v>47</v>
      </c>
      <c r="C4448">
        <v>30</v>
      </c>
      <c r="D4448" t="s">
        <v>24</v>
      </c>
      <c r="E4448" t="s">
        <v>30</v>
      </c>
      <c r="F4448" t="s">
        <v>36</v>
      </c>
      <c r="G4448">
        <v>2458.62</v>
      </c>
      <c r="H4448">
        <v>548.98</v>
      </c>
      <c r="I4448">
        <v>4000.72</v>
      </c>
      <c r="J4448">
        <v>3451.74</v>
      </c>
      <c r="K4448" s="1">
        <f t="shared" si="276"/>
        <v>6.2875514590695465</v>
      </c>
      <c r="L4448" t="s">
        <v>19</v>
      </c>
      <c r="M4448" s="2" t="s">
        <v>368</v>
      </c>
      <c r="N4448" s="3" t="str">
        <f t="shared" si="277"/>
        <v>May</v>
      </c>
      <c r="O4448" t="s">
        <v>56</v>
      </c>
      <c r="P4448" t="s">
        <v>39</v>
      </c>
      <c r="Q4448" t="str">
        <f t="shared" si="278"/>
        <v>Adult</v>
      </c>
      <c r="R4448" t="str">
        <f t="shared" si="279"/>
        <v>Profit</v>
      </c>
    </row>
    <row r="4449" spans="1:18">
      <c r="A4449">
        <v>2000</v>
      </c>
      <c r="B4449" t="s">
        <v>44</v>
      </c>
      <c r="C4449">
        <v>33</v>
      </c>
      <c r="D4449" t="s">
        <v>24</v>
      </c>
      <c r="E4449" t="s">
        <v>53</v>
      </c>
      <c r="F4449" t="s">
        <v>18</v>
      </c>
      <c r="G4449">
        <v>2950.24</v>
      </c>
      <c r="H4449">
        <v>92.88</v>
      </c>
      <c r="I4449">
        <v>3999.46</v>
      </c>
      <c r="J4449">
        <v>3906.58</v>
      </c>
      <c r="K4449" s="1">
        <f t="shared" si="276"/>
        <v>42.060508182601204</v>
      </c>
      <c r="L4449" t="s">
        <v>37</v>
      </c>
      <c r="M4449" s="2" t="s">
        <v>379</v>
      </c>
      <c r="N4449" s="3" t="str">
        <f t="shared" si="277"/>
        <v>Mar</v>
      </c>
      <c r="O4449" t="s">
        <v>56</v>
      </c>
      <c r="P4449" t="s">
        <v>39</v>
      </c>
      <c r="Q4449" t="str">
        <f t="shared" si="278"/>
        <v>Adult</v>
      </c>
      <c r="R4449" t="str">
        <f t="shared" si="279"/>
        <v>Profit</v>
      </c>
    </row>
    <row r="4450" spans="1:18">
      <c r="A4450">
        <v>5275</v>
      </c>
      <c r="B4450" t="s">
        <v>29</v>
      </c>
      <c r="C4450">
        <v>54</v>
      </c>
      <c r="D4450" t="s">
        <v>16</v>
      </c>
      <c r="E4450" t="s">
        <v>59</v>
      </c>
      <c r="F4450" t="s">
        <v>18</v>
      </c>
      <c r="G4450">
        <v>2876.13</v>
      </c>
      <c r="H4450">
        <v>292.52</v>
      </c>
      <c r="I4450">
        <v>3999.07</v>
      </c>
      <c r="J4450">
        <v>3706.55</v>
      </c>
      <c r="K4450" s="1">
        <f t="shared" si="276"/>
        <v>12.671099412006019</v>
      </c>
      <c r="L4450" t="s">
        <v>37</v>
      </c>
      <c r="M4450" s="2" t="s">
        <v>276</v>
      </c>
      <c r="N4450" s="3" t="str">
        <f t="shared" si="277"/>
        <v>Nov</v>
      </c>
      <c r="O4450" t="s">
        <v>21</v>
      </c>
      <c r="P4450" t="s">
        <v>22</v>
      </c>
      <c r="Q4450" t="str">
        <f t="shared" si="278"/>
        <v>Senior</v>
      </c>
      <c r="R4450" t="str">
        <f t="shared" si="279"/>
        <v>Profit</v>
      </c>
    </row>
    <row r="4451" spans="1:18">
      <c r="A4451">
        <v>853</v>
      </c>
      <c r="B4451" t="s">
        <v>92</v>
      </c>
      <c r="C4451">
        <v>60</v>
      </c>
      <c r="D4451" t="s">
        <v>24</v>
      </c>
      <c r="E4451" t="s">
        <v>53</v>
      </c>
      <c r="F4451" t="s">
        <v>25</v>
      </c>
      <c r="G4451">
        <v>2990.2</v>
      </c>
      <c r="H4451">
        <v>1683.16</v>
      </c>
      <c r="I4451">
        <v>3998.75</v>
      </c>
      <c r="J4451">
        <v>2315.59</v>
      </c>
      <c r="K4451" s="1">
        <f t="shared" si="276"/>
        <v>1.3757396801254782</v>
      </c>
      <c r="L4451" t="s">
        <v>31</v>
      </c>
      <c r="M4451" s="2" t="s">
        <v>60</v>
      </c>
      <c r="N4451" s="3" t="str">
        <f t="shared" si="277"/>
        <v>Dec</v>
      </c>
      <c r="O4451" t="s">
        <v>21</v>
      </c>
      <c r="P4451" t="s">
        <v>22</v>
      </c>
      <c r="Q4451" t="str">
        <f t="shared" si="278"/>
        <v>Senior</v>
      </c>
      <c r="R4451" t="str">
        <f t="shared" si="279"/>
        <v>Profit</v>
      </c>
    </row>
    <row r="4452" spans="1:18">
      <c r="A4452">
        <v>5559</v>
      </c>
      <c r="B4452" t="s">
        <v>34</v>
      </c>
      <c r="C4452">
        <v>38</v>
      </c>
      <c r="D4452" t="s">
        <v>16</v>
      </c>
      <c r="E4452" t="s">
        <v>57</v>
      </c>
      <c r="F4452" t="s">
        <v>18</v>
      </c>
      <c r="G4452">
        <v>2256.9</v>
      </c>
      <c r="H4452">
        <v>1752.82</v>
      </c>
      <c r="I4452">
        <v>3996.55</v>
      </c>
      <c r="J4452">
        <v>2243.73</v>
      </c>
      <c r="K4452" s="1">
        <f t="shared" si="276"/>
        <v>1.2800686893120801</v>
      </c>
      <c r="L4452" t="s">
        <v>54</v>
      </c>
      <c r="M4452" s="2" t="s">
        <v>365</v>
      </c>
      <c r="N4452" s="3" t="str">
        <f t="shared" si="277"/>
        <v>Jun</v>
      </c>
      <c r="O4452" t="s">
        <v>28</v>
      </c>
      <c r="P4452" t="s">
        <v>22</v>
      </c>
      <c r="Q4452" t="str">
        <f t="shared" si="278"/>
        <v>Adult</v>
      </c>
      <c r="R4452" t="str">
        <f t="shared" si="279"/>
        <v>Profit</v>
      </c>
    </row>
    <row r="4453" spans="1:18">
      <c r="A4453">
        <v>9613</v>
      </c>
      <c r="B4453" t="s">
        <v>34</v>
      </c>
      <c r="C4453">
        <v>60</v>
      </c>
      <c r="D4453" t="s">
        <v>24</v>
      </c>
      <c r="E4453" t="s">
        <v>35</v>
      </c>
      <c r="F4453" t="s">
        <v>25</v>
      </c>
      <c r="G4453">
        <v>3443.06</v>
      </c>
      <c r="H4453">
        <v>999.8</v>
      </c>
      <c r="I4453">
        <v>3996.28</v>
      </c>
      <c r="J4453">
        <v>2996.48</v>
      </c>
      <c r="K4453" s="1">
        <f t="shared" si="276"/>
        <v>2.9970794158831766</v>
      </c>
      <c r="L4453" t="s">
        <v>37</v>
      </c>
      <c r="M4453" s="2" t="s">
        <v>412</v>
      </c>
      <c r="N4453" s="3" t="str">
        <f t="shared" si="277"/>
        <v>Dec</v>
      </c>
      <c r="O4453" t="s">
        <v>28</v>
      </c>
      <c r="P4453" t="s">
        <v>39</v>
      </c>
      <c r="Q4453" t="str">
        <f t="shared" si="278"/>
        <v>Senior</v>
      </c>
      <c r="R4453" t="str">
        <f t="shared" si="279"/>
        <v>Profit</v>
      </c>
    </row>
    <row r="4454" spans="1:18">
      <c r="A4454">
        <v>8508</v>
      </c>
      <c r="B4454" t="s">
        <v>40</v>
      </c>
      <c r="C4454">
        <v>42</v>
      </c>
      <c r="D4454" t="s">
        <v>24</v>
      </c>
      <c r="E4454" t="s">
        <v>35</v>
      </c>
      <c r="F4454" t="s">
        <v>42</v>
      </c>
      <c r="G4454">
        <v>2291.39</v>
      </c>
      <c r="H4454">
        <v>914.88</v>
      </c>
      <c r="I4454">
        <v>3996.19</v>
      </c>
      <c r="J4454">
        <v>3081.31</v>
      </c>
      <c r="K4454" s="1">
        <f t="shared" si="276"/>
        <v>3.3679936166491782</v>
      </c>
      <c r="L4454" t="s">
        <v>26</v>
      </c>
      <c r="M4454" s="2" t="s">
        <v>300</v>
      </c>
      <c r="N4454" s="3" t="str">
        <f t="shared" si="277"/>
        <v>Aug</v>
      </c>
      <c r="O4454" t="s">
        <v>56</v>
      </c>
      <c r="P4454" t="s">
        <v>39</v>
      </c>
      <c r="Q4454" t="str">
        <f t="shared" si="278"/>
        <v>Senior</v>
      </c>
      <c r="R4454" t="str">
        <f t="shared" si="279"/>
        <v>Profit</v>
      </c>
    </row>
    <row r="4455" spans="1:18">
      <c r="A4455">
        <v>2502</v>
      </c>
      <c r="B4455" t="s">
        <v>15</v>
      </c>
      <c r="C4455">
        <v>27</v>
      </c>
      <c r="D4455" t="s">
        <v>24</v>
      </c>
      <c r="E4455" t="s">
        <v>17</v>
      </c>
      <c r="F4455" t="s">
        <v>36</v>
      </c>
      <c r="G4455">
        <v>2939.36</v>
      </c>
      <c r="H4455">
        <v>522.29999999999995</v>
      </c>
      <c r="I4455">
        <v>3994.55</v>
      </c>
      <c r="J4455">
        <v>3472.25</v>
      </c>
      <c r="K4455" s="1">
        <f t="shared" si="276"/>
        <v>6.6479992341566154</v>
      </c>
      <c r="L4455" t="s">
        <v>19</v>
      </c>
      <c r="M4455" s="2" t="s">
        <v>74</v>
      </c>
      <c r="N4455" s="3" t="str">
        <f t="shared" si="277"/>
        <v>Aug</v>
      </c>
      <c r="O4455" t="s">
        <v>33</v>
      </c>
      <c r="P4455" t="s">
        <v>22</v>
      </c>
      <c r="Q4455" t="str">
        <f t="shared" si="278"/>
        <v>Adult</v>
      </c>
      <c r="R4455" t="str">
        <f t="shared" si="279"/>
        <v>Profit</v>
      </c>
    </row>
    <row r="4456" spans="1:18">
      <c r="A4456">
        <v>1543</v>
      </c>
      <c r="B4456" t="s">
        <v>44</v>
      </c>
      <c r="C4456">
        <v>22</v>
      </c>
      <c r="D4456" t="s">
        <v>24</v>
      </c>
      <c r="E4456" t="s">
        <v>17</v>
      </c>
      <c r="F4456" t="s">
        <v>36</v>
      </c>
      <c r="G4456">
        <v>2598.37</v>
      </c>
      <c r="H4456">
        <v>233.08</v>
      </c>
      <c r="I4456">
        <v>3994.46</v>
      </c>
      <c r="J4456">
        <v>3761.38</v>
      </c>
      <c r="K4456" s="1">
        <f t="shared" si="276"/>
        <v>16.137720954178821</v>
      </c>
      <c r="L4456" t="s">
        <v>37</v>
      </c>
      <c r="M4456" s="2" t="s">
        <v>110</v>
      </c>
      <c r="N4456" s="3" t="str">
        <f t="shared" si="277"/>
        <v>Nov</v>
      </c>
      <c r="O4456" t="s">
        <v>51</v>
      </c>
      <c r="P4456" t="s">
        <v>22</v>
      </c>
      <c r="Q4456" t="str">
        <f t="shared" si="278"/>
        <v>Young</v>
      </c>
      <c r="R4456" t="str">
        <f t="shared" si="279"/>
        <v>Profit</v>
      </c>
    </row>
    <row r="4457" spans="1:18">
      <c r="A4457">
        <v>5891</v>
      </c>
      <c r="B4457" t="s">
        <v>44</v>
      </c>
      <c r="C4457">
        <v>44</v>
      </c>
      <c r="D4457" t="s">
        <v>24</v>
      </c>
      <c r="E4457" t="s">
        <v>57</v>
      </c>
      <c r="F4457" t="s">
        <v>36</v>
      </c>
      <c r="G4457">
        <v>3211.57</v>
      </c>
      <c r="H4457">
        <v>1135.94</v>
      </c>
      <c r="I4457">
        <v>3993.65</v>
      </c>
      <c r="J4457">
        <v>2857.71</v>
      </c>
      <c r="K4457" s="1">
        <f t="shared" si="276"/>
        <v>2.5157226614081729</v>
      </c>
      <c r="L4457" t="s">
        <v>31</v>
      </c>
      <c r="M4457" s="2" t="s">
        <v>203</v>
      </c>
      <c r="N4457" s="3" t="str">
        <f t="shared" si="277"/>
        <v>Dec</v>
      </c>
      <c r="O4457" t="s">
        <v>56</v>
      </c>
      <c r="P4457" t="s">
        <v>22</v>
      </c>
      <c r="Q4457" t="str">
        <f t="shared" si="278"/>
        <v>Senior</v>
      </c>
      <c r="R4457" t="str">
        <f t="shared" si="279"/>
        <v>Profit</v>
      </c>
    </row>
    <row r="4458" spans="1:18">
      <c r="A4458">
        <v>1949</v>
      </c>
      <c r="B4458" t="s">
        <v>34</v>
      </c>
      <c r="C4458">
        <v>28</v>
      </c>
      <c r="D4458" t="s">
        <v>16</v>
      </c>
      <c r="E4458" t="s">
        <v>30</v>
      </c>
      <c r="F4458" t="s">
        <v>25</v>
      </c>
      <c r="G4458">
        <v>3446.65</v>
      </c>
      <c r="H4458">
        <v>275.10000000000002</v>
      </c>
      <c r="I4458">
        <v>3992.8</v>
      </c>
      <c r="J4458">
        <v>3717.7</v>
      </c>
      <c r="K4458" s="1">
        <f t="shared" si="276"/>
        <v>13.513994910941474</v>
      </c>
      <c r="L4458" t="s">
        <v>37</v>
      </c>
      <c r="M4458" s="2" t="s">
        <v>125</v>
      </c>
      <c r="N4458" s="3" t="str">
        <f t="shared" si="277"/>
        <v>Jul</v>
      </c>
      <c r="O4458" t="s">
        <v>28</v>
      </c>
      <c r="P4458" t="s">
        <v>39</v>
      </c>
      <c r="Q4458" t="str">
        <f t="shared" si="278"/>
        <v>Adult</v>
      </c>
      <c r="R4458" t="str">
        <f t="shared" si="279"/>
        <v>Profit</v>
      </c>
    </row>
    <row r="4459" spans="1:18">
      <c r="A4459">
        <v>5011</v>
      </c>
      <c r="B4459" t="s">
        <v>23</v>
      </c>
      <c r="C4459">
        <v>23</v>
      </c>
      <c r="D4459" t="s">
        <v>24</v>
      </c>
      <c r="E4459" t="s">
        <v>17</v>
      </c>
      <c r="F4459" t="s">
        <v>36</v>
      </c>
      <c r="G4459">
        <v>2751.24</v>
      </c>
      <c r="H4459">
        <v>1362.17</v>
      </c>
      <c r="I4459">
        <v>3992.59</v>
      </c>
      <c r="J4459">
        <v>2630.42</v>
      </c>
      <c r="K4459" s="1">
        <f t="shared" si="276"/>
        <v>1.9310511903800553</v>
      </c>
      <c r="L4459" t="s">
        <v>37</v>
      </c>
      <c r="M4459" s="2" t="s">
        <v>254</v>
      </c>
      <c r="N4459" s="3" t="str">
        <f t="shared" si="277"/>
        <v>Dec</v>
      </c>
      <c r="O4459" t="s">
        <v>21</v>
      </c>
      <c r="P4459" t="s">
        <v>22</v>
      </c>
      <c r="Q4459" t="str">
        <f t="shared" si="278"/>
        <v>Young</v>
      </c>
      <c r="R4459" t="str">
        <f t="shared" si="279"/>
        <v>Profit</v>
      </c>
    </row>
    <row r="4460" spans="1:18">
      <c r="A4460">
        <v>768</v>
      </c>
      <c r="B4460" t="s">
        <v>92</v>
      </c>
      <c r="C4460">
        <v>18</v>
      </c>
      <c r="D4460" t="s">
        <v>16</v>
      </c>
      <c r="E4460" t="s">
        <v>57</v>
      </c>
      <c r="F4460" t="s">
        <v>36</v>
      </c>
      <c r="G4460">
        <v>3447.95</v>
      </c>
      <c r="H4460">
        <v>717.09</v>
      </c>
      <c r="I4460">
        <v>3992.28</v>
      </c>
      <c r="J4460">
        <v>3275.19</v>
      </c>
      <c r="K4460" s="1">
        <f t="shared" si="276"/>
        <v>4.5673346441869223</v>
      </c>
      <c r="L4460" t="s">
        <v>31</v>
      </c>
      <c r="M4460" s="2" t="s">
        <v>127</v>
      </c>
      <c r="N4460" s="3" t="str">
        <f t="shared" si="277"/>
        <v>Dec</v>
      </c>
      <c r="O4460" t="s">
        <v>21</v>
      </c>
      <c r="P4460" t="s">
        <v>39</v>
      </c>
      <c r="Q4460" t="str">
        <f t="shared" si="278"/>
        <v>Young</v>
      </c>
      <c r="R4460" t="str">
        <f t="shared" si="279"/>
        <v>Profit</v>
      </c>
    </row>
    <row r="4461" spans="1:18">
      <c r="A4461">
        <v>3576</v>
      </c>
      <c r="B4461" t="s">
        <v>29</v>
      </c>
      <c r="C4461">
        <v>55</v>
      </c>
      <c r="D4461" t="s">
        <v>16</v>
      </c>
      <c r="E4461" t="s">
        <v>35</v>
      </c>
      <c r="F4461" t="s">
        <v>42</v>
      </c>
      <c r="G4461">
        <v>3458.32</v>
      </c>
      <c r="H4461">
        <v>464.88</v>
      </c>
      <c r="I4461">
        <v>3992.06</v>
      </c>
      <c r="J4461">
        <v>3527.18</v>
      </c>
      <c r="K4461" s="1">
        <f t="shared" si="276"/>
        <v>7.587291344002753</v>
      </c>
      <c r="L4461" t="s">
        <v>26</v>
      </c>
      <c r="M4461" s="2" t="s">
        <v>296</v>
      </c>
      <c r="N4461" s="3" t="str">
        <f t="shared" si="277"/>
        <v>Dec</v>
      </c>
      <c r="O4461" t="s">
        <v>28</v>
      </c>
      <c r="P4461" t="s">
        <v>22</v>
      </c>
      <c r="Q4461" t="str">
        <f t="shared" si="278"/>
        <v>Senior</v>
      </c>
      <c r="R4461" t="str">
        <f t="shared" si="279"/>
        <v>Profit</v>
      </c>
    </row>
    <row r="4462" spans="1:18">
      <c r="A4462">
        <v>9797</v>
      </c>
      <c r="B4462" t="s">
        <v>40</v>
      </c>
      <c r="C4462">
        <v>54</v>
      </c>
      <c r="D4462" t="s">
        <v>24</v>
      </c>
      <c r="E4462" t="s">
        <v>30</v>
      </c>
      <c r="F4462" t="s">
        <v>49</v>
      </c>
      <c r="G4462">
        <v>2475.41</v>
      </c>
      <c r="H4462">
        <v>1222.3800000000001</v>
      </c>
      <c r="I4462">
        <v>3991.46</v>
      </c>
      <c r="J4462">
        <v>2769.08</v>
      </c>
      <c r="K4462" s="1">
        <f t="shared" si="276"/>
        <v>2.2653184770693233</v>
      </c>
      <c r="L4462" t="s">
        <v>19</v>
      </c>
      <c r="M4462" s="2" t="s">
        <v>132</v>
      </c>
      <c r="N4462" s="3" t="str">
        <f t="shared" si="277"/>
        <v>Oct</v>
      </c>
      <c r="O4462" t="s">
        <v>28</v>
      </c>
      <c r="P4462" t="s">
        <v>39</v>
      </c>
      <c r="Q4462" t="str">
        <f t="shared" si="278"/>
        <v>Senior</v>
      </c>
      <c r="R4462" t="str">
        <f t="shared" si="279"/>
        <v>Profit</v>
      </c>
    </row>
    <row r="4463" spans="1:18">
      <c r="A4463">
        <v>9747</v>
      </c>
      <c r="B4463" t="s">
        <v>23</v>
      </c>
      <c r="C4463">
        <v>40</v>
      </c>
      <c r="D4463" t="s">
        <v>24</v>
      </c>
      <c r="E4463" t="s">
        <v>66</v>
      </c>
      <c r="F4463" t="s">
        <v>49</v>
      </c>
      <c r="G4463">
        <v>3421.28</v>
      </c>
      <c r="H4463">
        <v>1349.6</v>
      </c>
      <c r="I4463">
        <v>3991.28</v>
      </c>
      <c r="J4463">
        <v>2641.68</v>
      </c>
      <c r="K4463" s="1">
        <f t="shared" si="276"/>
        <v>1.9573799644339063</v>
      </c>
      <c r="L4463" t="s">
        <v>19</v>
      </c>
      <c r="M4463" s="2" t="s">
        <v>182</v>
      </c>
      <c r="N4463" s="3" t="str">
        <f t="shared" si="277"/>
        <v>May</v>
      </c>
      <c r="O4463" t="s">
        <v>33</v>
      </c>
      <c r="P4463" t="s">
        <v>22</v>
      </c>
      <c r="Q4463" t="str">
        <f t="shared" si="278"/>
        <v>Adult</v>
      </c>
      <c r="R4463" t="str">
        <f t="shared" si="279"/>
        <v>Profit</v>
      </c>
    </row>
    <row r="4464" spans="1:18">
      <c r="A4464">
        <v>2362</v>
      </c>
      <c r="B4464" t="s">
        <v>92</v>
      </c>
      <c r="C4464">
        <v>54</v>
      </c>
      <c r="D4464" t="s">
        <v>16</v>
      </c>
      <c r="E4464" t="s">
        <v>53</v>
      </c>
      <c r="F4464" t="s">
        <v>49</v>
      </c>
      <c r="G4464">
        <v>2788.36</v>
      </c>
      <c r="H4464">
        <v>1309.33</v>
      </c>
      <c r="I4464">
        <v>3990.82</v>
      </c>
      <c r="J4464">
        <v>2681.49</v>
      </c>
      <c r="K4464" s="1">
        <f t="shared" si="276"/>
        <v>2.0479863747107299</v>
      </c>
      <c r="L4464" t="s">
        <v>19</v>
      </c>
      <c r="M4464" s="2" t="s">
        <v>150</v>
      </c>
      <c r="N4464" s="3" t="str">
        <f t="shared" si="277"/>
        <v>Apr</v>
      </c>
      <c r="O4464" t="s">
        <v>28</v>
      </c>
      <c r="P4464" t="s">
        <v>39</v>
      </c>
      <c r="Q4464" t="str">
        <f t="shared" si="278"/>
        <v>Senior</v>
      </c>
      <c r="R4464" t="str">
        <f t="shared" si="279"/>
        <v>Profit</v>
      </c>
    </row>
    <row r="4465" spans="1:18">
      <c r="A4465">
        <v>6089</v>
      </c>
      <c r="B4465" t="s">
        <v>92</v>
      </c>
      <c r="C4465">
        <v>45</v>
      </c>
      <c r="D4465" t="s">
        <v>16</v>
      </c>
      <c r="E4465" t="s">
        <v>59</v>
      </c>
      <c r="F4465" t="s">
        <v>25</v>
      </c>
      <c r="G4465">
        <v>2606.12</v>
      </c>
      <c r="H4465">
        <v>1637.38</v>
      </c>
      <c r="I4465">
        <v>3990.13</v>
      </c>
      <c r="J4465">
        <v>2352.75</v>
      </c>
      <c r="K4465" s="1">
        <f t="shared" si="276"/>
        <v>1.4368991926125882</v>
      </c>
      <c r="L4465" t="s">
        <v>37</v>
      </c>
      <c r="M4465" s="2" t="s">
        <v>401</v>
      </c>
      <c r="N4465" s="3" t="str">
        <f t="shared" si="277"/>
        <v>Mar</v>
      </c>
      <c r="O4465" t="s">
        <v>28</v>
      </c>
      <c r="P4465" t="s">
        <v>22</v>
      </c>
      <c r="Q4465" t="str">
        <f t="shared" si="278"/>
        <v>Senior</v>
      </c>
      <c r="R4465" t="str">
        <f t="shared" si="279"/>
        <v>Profit</v>
      </c>
    </row>
    <row r="4466" spans="1:18">
      <c r="A4466">
        <v>4483</v>
      </c>
      <c r="B4466" t="s">
        <v>15</v>
      </c>
      <c r="C4466">
        <v>23</v>
      </c>
      <c r="D4466" t="s">
        <v>16</v>
      </c>
      <c r="E4466" t="s">
        <v>30</v>
      </c>
      <c r="F4466" t="s">
        <v>18</v>
      </c>
      <c r="G4466">
        <v>2377.44</v>
      </c>
      <c r="H4466">
        <v>1972.18</v>
      </c>
      <c r="I4466">
        <v>3989.1</v>
      </c>
      <c r="J4466">
        <v>2016.92</v>
      </c>
      <c r="K4466" s="1">
        <f t="shared" si="276"/>
        <v>1.0226855560851444</v>
      </c>
      <c r="L4466" t="s">
        <v>31</v>
      </c>
      <c r="M4466" s="2" t="s">
        <v>78</v>
      </c>
      <c r="N4466" s="3" t="str">
        <f t="shared" si="277"/>
        <v>Dec</v>
      </c>
      <c r="O4466" t="s">
        <v>28</v>
      </c>
      <c r="P4466" t="s">
        <v>39</v>
      </c>
      <c r="Q4466" t="str">
        <f t="shared" si="278"/>
        <v>Young</v>
      </c>
      <c r="R4466" t="str">
        <f t="shared" si="279"/>
        <v>Profit</v>
      </c>
    </row>
    <row r="4467" spans="1:18">
      <c r="A4467">
        <v>6016</v>
      </c>
      <c r="B4467" t="s">
        <v>23</v>
      </c>
      <c r="C4467">
        <v>47</v>
      </c>
      <c r="D4467" t="s">
        <v>24</v>
      </c>
      <c r="E4467" t="s">
        <v>17</v>
      </c>
      <c r="F4467" t="s">
        <v>49</v>
      </c>
      <c r="G4467">
        <v>3271.14</v>
      </c>
      <c r="H4467">
        <v>483.34</v>
      </c>
      <c r="I4467">
        <v>3988.74</v>
      </c>
      <c r="J4467">
        <v>3505.4</v>
      </c>
      <c r="K4467" s="1">
        <f t="shared" si="276"/>
        <v>7.2524516903215135</v>
      </c>
      <c r="L4467" t="s">
        <v>31</v>
      </c>
      <c r="M4467" s="2" t="s">
        <v>395</v>
      </c>
      <c r="N4467" s="3" t="str">
        <f t="shared" si="277"/>
        <v>Feb</v>
      </c>
      <c r="O4467" t="s">
        <v>28</v>
      </c>
      <c r="P4467" t="s">
        <v>22</v>
      </c>
      <c r="Q4467" t="str">
        <f t="shared" si="278"/>
        <v>Senior</v>
      </c>
      <c r="R4467" t="str">
        <f t="shared" si="279"/>
        <v>Profit</v>
      </c>
    </row>
    <row r="4468" spans="1:18">
      <c r="A4468">
        <v>8747</v>
      </c>
      <c r="B4468" t="s">
        <v>84</v>
      </c>
      <c r="C4468">
        <v>40</v>
      </c>
      <c r="D4468" t="s">
        <v>16</v>
      </c>
      <c r="E4468" t="s">
        <v>41</v>
      </c>
      <c r="F4468" t="s">
        <v>49</v>
      </c>
      <c r="G4468">
        <v>3365.36</v>
      </c>
      <c r="H4468">
        <v>1719.22</v>
      </c>
      <c r="I4468">
        <v>3988.71</v>
      </c>
      <c r="J4468">
        <v>2269.4899999999998</v>
      </c>
      <c r="K4468" s="1">
        <f t="shared" si="276"/>
        <v>1.3200695664312885</v>
      </c>
      <c r="L4468" t="s">
        <v>26</v>
      </c>
      <c r="M4468" s="2" t="s">
        <v>256</v>
      </c>
      <c r="N4468" s="3" t="str">
        <f t="shared" si="277"/>
        <v>Mar</v>
      </c>
      <c r="O4468" t="s">
        <v>21</v>
      </c>
      <c r="P4468" t="s">
        <v>22</v>
      </c>
      <c r="Q4468" t="str">
        <f t="shared" si="278"/>
        <v>Adult</v>
      </c>
      <c r="R4468" t="str">
        <f t="shared" si="279"/>
        <v>Profit</v>
      </c>
    </row>
    <row r="4469" spans="1:18">
      <c r="A4469">
        <v>6204</v>
      </c>
      <c r="B4469" t="s">
        <v>23</v>
      </c>
      <c r="C4469">
        <v>47</v>
      </c>
      <c r="D4469" t="s">
        <v>16</v>
      </c>
      <c r="E4469" t="s">
        <v>30</v>
      </c>
      <c r="F4469" t="s">
        <v>42</v>
      </c>
      <c r="G4469">
        <v>3304.72</v>
      </c>
      <c r="H4469">
        <v>1479.1</v>
      </c>
      <c r="I4469">
        <v>3988.49</v>
      </c>
      <c r="J4469">
        <v>2509.39</v>
      </c>
      <c r="K4469" s="1">
        <f t="shared" si="276"/>
        <v>1.6965654790075047</v>
      </c>
      <c r="L4469" t="s">
        <v>31</v>
      </c>
      <c r="M4469" s="2" t="s">
        <v>390</v>
      </c>
      <c r="N4469" s="3" t="str">
        <f t="shared" si="277"/>
        <v>Oct</v>
      </c>
      <c r="O4469" t="s">
        <v>28</v>
      </c>
      <c r="P4469" t="s">
        <v>39</v>
      </c>
      <c r="Q4469" t="str">
        <f t="shared" si="278"/>
        <v>Senior</v>
      </c>
      <c r="R4469" t="str">
        <f t="shared" si="279"/>
        <v>Profit</v>
      </c>
    </row>
    <row r="4470" spans="1:18">
      <c r="A4470">
        <v>654</v>
      </c>
      <c r="B4470" t="s">
        <v>29</v>
      </c>
      <c r="C4470">
        <v>37</v>
      </c>
      <c r="D4470" t="s">
        <v>24</v>
      </c>
      <c r="E4470" t="s">
        <v>41</v>
      </c>
      <c r="F4470" t="s">
        <v>18</v>
      </c>
      <c r="G4470">
        <v>2407.29</v>
      </c>
      <c r="H4470">
        <v>1500.96</v>
      </c>
      <c r="I4470">
        <v>3988.33</v>
      </c>
      <c r="J4470">
        <v>2487.37</v>
      </c>
      <c r="K4470" s="1">
        <f t="shared" si="276"/>
        <v>1.6571860675834131</v>
      </c>
      <c r="L4470" t="s">
        <v>37</v>
      </c>
      <c r="M4470" s="2" t="s">
        <v>236</v>
      </c>
      <c r="N4470" s="3" t="str">
        <f t="shared" si="277"/>
        <v>Jun</v>
      </c>
      <c r="O4470" t="s">
        <v>33</v>
      </c>
      <c r="P4470" t="s">
        <v>39</v>
      </c>
      <c r="Q4470" t="str">
        <f t="shared" si="278"/>
        <v>Adult</v>
      </c>
      <c r="R4470" t="str">
        <f t="shared" si="279"/>
        <v>Profit</v>
      </c>
    </row>
    <row r="4471" spans="1:18">
      <c r="A4471">
        <v>7275</v>
      </c>
      <c r="B4471" t="s">
        <v>92</v>
      </c>
      <c r="C4471">
        <v>38</v>
      </c>
      <c r="D4471" t="s">
        <v>24</v>
      </c>
      <c r="E4471" t="s">
        <v>17</v>
      </c>
      <c r="F4471" t="s">
        <v>25</v>
      </c>
      <c r="G4471">
        <v>3070.16</v>
      </c>
      <c r="H4471">
        <v>1493.38</v>
      </c>
      <c r="I4471">
        <v>3987.75</v>
      </c>
      <c r="J4471">
        <v>2494.37</v>
      </c>
      <c r="K4471" s="1">
        <f t="shared" si="276"/>
        <v>1.6702848571696418</v>
      </c>
      <c r="L4471" t="s">
        <v>54</v>
      </c>
      <c r="M4471" s="2" t="s">
        <v>208</v>
      </c>
      <c r="N4471" s="3" t="str">
        <f t="shared" si="277"/>
        <v>Jun</v>
      </c>
      <c r="O4471" t="s">
        <v>21</v>
      </c>
      <c r="P4471" t="s">
        <v>22</v>
      </c>
      <c r="Q4471" t="str">
        <f t="shared" si="278"/>
        <v>Adult</v>
      </c>
      <c r="R4471" t="str">
        <f t="shared" si="279"/>
        <v>Profit</v>
      </c>
    </row>
    <row r="4472" spans="1:18">
      <c r="A4472">
        <v>6719</v>
      </c>
      <c r="B4472" t="s">
        <v>23</v>
      </c>
      <c r="C4472">
        <v>45</v>
      </c>
      <c r="D4472" t="s">
        <v>24</v>
      </c>
      <c r="E4472" t="s">
        <v>66</v>
      </c>
      <c r="F4472" t="s">
        <v>18</v>
      </c>
      <c r="G4472">
        <v>2558.29</v>
      </c>
      <c r="H4472">
        <v>330.31</v>
      </c>
      <c r="I4472">
        <v>3987.63</v>
      </c>
      <c r="J4472">
        <v>3657.32</v>
      </c>
      <c r="K4472" s="1">
        <f t="shared" si="276"/>
        <v>11.072386545971966</v>
      </c>
      <c r="L4472" t="s">
        <v>26</v>
      </c>
      <c r="M4472" s="2" t="s">
        <v>244</v>
      </c>
      <c r="N4472" s="3" t="str">
        <f t="shared" si="277"/>
        <v>Jun</v>
      </c>
      <c r="O4472" t="s">
        <v>33</v>
      </c>
      <c r="P4472" t="s">
        <v>22</v>
      </c>
      <c r="Q4472" t="str">
        <f t="shared" si="278"/>
        <v>Senior</v>
      </c>
      <c r="R4472" t="str">
        <f t="shared" si="279"/>
        <v>Profit</v>
      </c>
    </row>
    <row r="4473" spans="1:18">
      <c r="A4473">
        <v>5464</v>
      </c>
      <c r="B4473" t="s">
        <v>52</v>
      </c>
      <c r="C4473">
        <v>48</v>
      </c>
      <c r="D4473" t="s">
        <v>24</v>
      </c>
      <c r="E4473" t="s">
        <v>41</v>
      </c>
      <c r="F4473" t="s">
        <v>18</v>
      </c>
      <c r="G4473">
        <v>3360.39</v>
      </c>
      <c r="H4473">
        <v>1042.3900000000001</v>
      </c>
      <c r="I4473">
        <v>3987.52</v>
      </c>
      <c r="J4473">
        <v>2945.13</v>
      </c>
      <c r="K4473" s="1">
        <f t="shared" si="276"/>
        <v>2.8253628680244436</v>
      </c>
      <c r="L4473" t="s">
        <v>19</v>
      </c>
      <c r="M4473" s="2" t="s">
        <v>337</v>
      </c>
      <c r="N4473" s="3" t="str">
        <f t="shared" si="277"/>
        <v>Sep</v>
      </c>
      <c r="O4473" t="s">
        <v>51</v>
      </c>
      <c r="P4473" t="s">
        <v>22</v>
      </c>
      <c r="Q4473" t="str">
        <f t="shared" si="278"/>
        <v>Senior</v>
      </c>
      <c r="R4473" t="str">
        <f t="shared" si="279"/>
        <v>Profit</v>
      </c>
    </row>
    <row r="4474" spans="1:18">
      <c r="A4474">
        <v>5100</v>
      </c>
      <c r="B4474" t="s">
        <v>40</v>
      </c>
      <c r="C4474">
        <v>43</v>
      </c>
      <c r="D4474" t="s">
        <v>16</v>
      </c>
      <c r="E4474" t="s">
        <v>30</v>
      </c>
      <c r="F4474" t="s">
        <v>42</v>
      </c>
      <c r="G4474">
        <v>2367.23</v>
      </c>
      <c r="H4474">
        <v>1191.92</v>
      </c>
      <c r="I4474">
        <v>3986.8</v>
      </c>
      <c r="J4474">
        <v>2794.88</v>
      </c>
      <c r="K4474" s="1">
        <f t="shared" si="276"/>
        <v>2.3448553594200954</v>
      </c>
      <c r="L4474" t="s">
        <v>19</v>
      </c>
      <c r="M4474" s="2" t="s">
        <v>240</v>
      </c>
      <c r="N4474" s="3" t="str">
        <f t="shared" si="277"/>
        <v>Jun</v>
      </c>
      <c r="O4474" t="s">
        <v>51</v>
      </c>
      <c r="P4474" t="s">
        <v>22</v>
      </c>
      <c r="Q4474" t="str">
        <f t="shared" si="278"/>
        <v>Senior</v>
      </c>
      <c r="R4474" t="str">
        <f t="shared" si="279"/>
        <v>Profit</v>
      </c>
    </row>
    <row r="4475" spans="1:18">
      <c r="A4475">
        <v>6797</v>
      </c>
      <c r="B4475" t="s">
        <v>47</v>
      </c>
      <c r="C4475">
        <v>59</v>
      </c>
      <c r="D4475" t="s">
        <v>16</v>
      </c>
      <c r="E4475" t="s">
        <v>57</v>
      </c>
      <c r="F4475" t="s">
        <v>36</v>
      </c>
      <c r="G4475">
        <v>3477.09</v>
      </c>
      <c r="H4475">
        <v>75.53</v>
      </c>
      <c r="I4475">
        <v>3985.76</v>
      </c>
      <c r="J4475">
        <v>3910.23</v>
      </c>
      <c r="K4475" s="1">
        <f t="shared" si="276"/>
        <v>51.770554746458359</v>
      </c>
      <c r="L4475" t="s">
        <v>37</v>
      </c>
      <c r="M4475" s="2" t="s">
        <v>141</v>
      </c>
      <c r="N4475" s="3" t="str">
        <f t="shared" si="277"/>
        <v>May</v>
      </c>
      <c r="O4475" t="s">
        <v>33</v>
      </c>
      <c r="P4475" t="s">
        <v>22</v>
      </c>
      <c r="Q4475" t="str">
        <f t="shared" si="278"/>
        <v>Senior</v>
      </c>
      <c r="R4475" t="str">
        <f t="shared" si="279"/>
        <v>Profit</v>
      </c>
    </row>
    <row r="4476" spans="1:18">
      <c r="A4476">
        <v>5788</v>
      </c>
      <c r="B4476" t="s">
        <v>52</v>
      </c>
      <c r="C4476">
        <v>37</v>
      </c>
      <c r="D4476" t="s">
        <v>24</v>
      </c>
      <c r="E4476" t="s">
        <v>41</v>
      </c>
      <c r="F4476" t="s">
        <v>25</v>
      </c>
      <c r="G4476">
        <v>2629.88</v>
      </c>
      <c r="H4476">
        <v>1420.12</v>
      </c>
      <c r="I4476">
        <v>3985.66</v>
      </c>
      <c r="J4476">
        <v>2565.54</v>
      </c>
      <c r="K4476" s="1">
        <f t="shared" si="276"/>
        <v>1.806565642340084</v>
      </c>
      <c r="L4476" t="s">
        <v>37</v>
      </c>
      <c r="M4476" s="2" t="s">
        <v>165</v>
      </c>
      <c r="N4476" s="3" t="str">
        <f t="shared" si="277"/>
        <v>Nov</v>
      </c>
      <c r="O4476" t="s">
        <v>33</v>
      </c>
      <c r="P4476" t="s">
        <v>39</v>
      </c>
      <c r="Q4476" t="str">
        <f t="shared" si="278"/>
        <v>Adult</v>
      </c>
      <c r="R4476" t="str">
        <f t="shared" si="279"/>
        <v>Profit</v>
      </c>
    </row>
    <row r="4477" spans="1:18">
      <c r="A4477">
        <v>4984</v>
      </c>
      <c r="B4477" t="s">
        <v>52</v>
      </c>
      <c r="C4477">
        <v>58</v>
      </c>
      <c r="D4477" t="s">
        <v>16</v>
      </c>
      <c r="E4477" t="s">
        <v>30</v>
      </c>
      <c r="F4477" t="s">
        <v>25</v>
      </c>
      <c r="G4477">
        <v>2220.5300000000002</v>
      </c>
      <c r="H4477">
        <v>1896.22</v>
      </c>
      <c r="I4477">
        <v>3985.58</v>
      </c>
      <c r="J4477">
        <v>2089.36</v>
      </c>
      <c r="K4477" s="1">
        <f t="shared" si="276"/>
        <v>1.1018552699581272</v>
      </c>
      <c r="L4477" t="s">
        <v>31</v>
      </c>
      <c r="M4477" s="2" t="s">
        <v>155</v>
      </c>
      <c r="N4477" s="3" t="str">
        <f t="shared" si="277"/>
        <v>Jul</v>
      </c>
      <c r="O4477" t="s">
        <v>33</v>
      </c>
      <c r="P4477" t="s">
        <v>22</v>
      </c>
      <c r="Q4477" t="str">
        <f t="shared" si="278"/>
        <v>Senior</v>
      </c>
      <c r="R4477" t="str">
        <f t="shared" si="279"/>
        <v>Profit</v>
      </c>
    </row>
    <row r="4478" spans="1:18">
      <c r="A4478">
        <v>9847</v>
      </c>
      <c r="B4478" t="s">
        <v>92</v>
      </c>
      <c r="C4478">
        <v>45</v>
      </c>
      <c r="D4478" t="s">
        <v>16</v>
      </c>
      <c r="E4478" t="s">
        <v>17</v>
      </c>
      <c r="F4478" t="s">
        <v>18</v>
      </c>
      <c r="G4478">
        <v>3052</v>
      </c>
      <c r="H4478">
        <v>550.15</v>
      </c>
      <c r="I4478">
        <v>3985.51</v>
      </c>
      <c r="J4478">
        <v>3435.36</v>
      </c>
      <c r="K4478" s="1">
        <f t="shared" si="276"/>
        <v>6.2444060710715261</v>
      </c>
      <c r="L4478" t="s">
        <v>37</v>
      </c>
      <c r="M4478" s="2" t="s">
        <v>345</v>
      </c>
      <c r="N4478" s="3" t="str">
        <f t="shared" si="277"/>
        <v>Mar</v>
      </c>
      <c r="O4478" t="s">
        <v>28</v>
      </c>
      <c r="P4478" t="s">
        <v>22</v>
      </c>
      <c r="Q4478" t="str">
        <f t="shared" si="278"/>
        <v>Senior</v>
      </c>
      <c r="R4478" t="str">
        <f t="shared" si="279"/>
        <v>Profit</v>
      </c>
    </row>
    <row r="4479" spans="1:18">
      <c r="A4479">
        <v>3854</v>
      </c>
      <c r="B4479" t="s">
        <v>29</v>
      </c>
      <c r="C4479">
        <v>44</v>
      </c>
      <c r="D4479" t="s">
        <v>24</v>
      </c>
      <c r="E4479" t="s">
        <v>53</v>
      </c>
      <c r="F4479" t="s">
        <v>25</v>
      </c>
      <c r="G4479">
        <v>2553</v>
      </c>
      <c r="H4479">
        <v>1640.81</v>
      </c>
      <c r="I4479">
        <v>3985.29</v>
      </c>
      <c r="J4479">
        <v>2344.48</v>
      </c>
      <c r="K4479" s="1">
        <f t="shared" si="276"/>
        <v>1.4288552605115767</v>
      </c>
      <c r="L4479" t="s">
        <v>31</v>
      </c>
      <c r="M4479" s="2" t="s">
        <v>131</v>
      </c>
      <c r="N4479" s="3" t="str">
        <f t="shared" si="277"/>
        <v>May</v>
      </c>
      <c r="O4479" t="s">
        <v>33</v>
      </c>
      <c r="P4479" t="s">
        <v>22</v>
      </c>
      <c r="Q4479" t="str">
        <f t="shared" si="278"/>
        <v>Senior</v>
      </c>
      <c r="R4479" t="str">
        <f t="shared" si="279"/>
        <v>Profit</v>
      </c>
    </row>
    <row r="4480" spans="1:18">
      <c r="A4480">
        <v>4120</v>
      </c>
      <c r="B4480" t="s">
        <v>23</v>
      </c>
      <c r="C4480">
        <v>52</v>
      </c>
      <c r="D4480" t="s">
        <v>16</v>
      </c>
      <c r="E4480" t="s">
        <v>53</v>
      </c>
      <c r="F4480" t="s">
        <v>42</v>
      </c>
      <c r="G4480">
        <v>2366.4699999999998</v>
      </c>
      <c r="H4480">
        <v>1952.55</v>
      </c>
      <c r="I4480">
        <v>3984.22</v>
      </c>
      <c r="J4480">
        <v>2031.67</v>
      </c>
      <c r="K4480" s="1">
        <f t="shared" si="276"/>
        <v>1.0405213694911783</v>
      </c>
      <c r="L4480" t="s">
        <v>26</v>
      </c>
      <c r="M4480" s="2" t="s">
        <v>400</v>
      </c>
      <c r="N4480" s="3" t="str">
        <f t="shared" si="277"/>
        <v>Aug</v>
      </c>
      <c r="O4480" t="s">
        <v>28</v>
      </c>
      <c r="P4480" t="s">
        <v>39</v>
      </c>
      <c r="Q4480" t="str">
        <f t="shared" si="278"/>
        <v>Senior</v>
      </c>
      <c r="R4480" t="str">
        <f t="shared" si="279"/>
        <v>Profit</v>
      </c>
    </row>
    <row r="4481" spans="1:18">
      <c r="A4481">
        <v>58</v>
      </c>
      <c r="B4481" t="s">
        <v>23</v>
      </c>
      <c r="C4481">
        <v>29</v>
      </c>
      <c r="D4481" t="s">
        <v>24</v>
      </c>
      <c r="E4481" t="s">
        <v>66</v>
      </c>
      <c r="F4481" t="s">
        <v>42</v>
      </c>
      <c r="G4481">
        <v>2671.02</v>
      </c>
      <c r="H4481">
        <v>1188.8399999999999</v>
      </c>
      <c r="I4481">
        <v>3983.45</v>
      </c>
      <c r="J4481">
        <v>2794.61</v>
      </c>
      <c r="K4481" s="1">
        <f t="shared" si="276"/>
        <v>2.3507032064869962</v>
      </c>
      <c r="L4481" t="s">
        <v>37</v>
      </c>
      <c r="M4481" s="2" t="s">
        <v>106</v>
      </c>
      <c r="N4481" s="3" t="str">
        <f t="shared" si="277"/>
        <v>Sep</v>
      </c>
      <c r="O4481" t="s">
        <v>21</v>
      </c>
      <c r="P4481" t="s">
        <v>22</v>
      </c>
      <c r="Q4481" t="str">
        <f t="shared" si="278"/>
        <v>Adult</v>
      </c>
      <c r="R4481" t="str">
        <f t="shared" si="279"/>
        <v>Profit</v>
      </c>
    </row>
    <row r="4482" spans="1:18">
      <c r="A4482">
        <v>5880</v>
      </c>
      <c r="B4482" t="s">
        <v>34</v>
      </c>
      <c r="C4482">
        <v>39</v>
      </c>
      <c r="D4482" t="s">
        <v>16</v>
      </c>
      <c r="E4482" t="s">
        <v>53</v>
      </c>
      <c r="F4482" t="s">
        <v>49</v>
      </c>
      <c r="G4482">
        <v>3276.59</v>
      </c>
      <c r="H4482">
        <v>1243.5</v>
      </c>
      <c r="I4482">
        <v>3983.36</v>
      </c>
      <c r="J4482">
        <v>2739.86</v>
      </c>
      <c r="K4482" s="1">
        <f t="shared" ref="K4482:K4545" si="280">J4482/H4482</f>
        <v>2.2033453960595097</v>
      </c>
      <c r="L4482" t="s">
        <v>26</v>
      </c>
      <c r="M4482" s="2" t="s">
        <v>368</v>
      </c>
      <c r="N4482" s="3" t="str">
        <f t="shared" ref="N4482:N4545" si="281">TEXT(M4482,"MMM")</f>
        <v>May</v>
      </c>
      <c r="O4482" t="s">
        <v>33</v>
      </c>
      <c r="P4482" t="s">
        <v>22</v>
      </c>
      <c r="Q4482" t="str">
        <f t="shared" ref="Q4482:Q4545" si="282">IF(C4482&gt;=18,IF(C4482&lt;=25,"Young",IF(C4482&lt;=40,"Adult",IF(C4482&lt;=60,"Senior",""))),"")</f>
        <v>Adult</v>
      </c>
      <c r="R4482" t="str">
        <f t="shared" ref="R4482:R4545" si="283">IF(J4482&gt;0,"Profit","Loss")</f>
        <v>Profit</v>
      </c>
    </row>
    <row r="4483" spans="1:18">
      <c r="A4483">
        <v>3582</v>
      </c>
      <c r="B4483" t="s">
        <v>29</v>
      </c>
      <c r="C4483">
        <v>28</v>
      </c>
      <c r="D4483" t="s">
        <v>24</v>
      </c>
      <c r="E4483" t="s">
        <v>57</v>
      </c>
      <c r="F4483" t="s">
        <v>25</v>
      </c>
      <c r="G4483">
        <v>2690.7</v>
      </c>
      <c r="H4483">
        <v>1830.78</v>
      </c>
      <c r="I4483">
        <v>3982.6</v>
      </c>
      <c r="J4483">
        <v>2151.8200000000002</v>
      </c>
      <c r="K4483" s="1">
        <f t="shared" si="280"/>
        <v>1.175356951681797</v>
      </c>
      <c r="L4483" t="s">
        <v>26</v>
      </c>
      <c r="M4483" s="2" t="s">
        <v>69</v>
      </c>
      <c r="N4483" s="3" t="str">
        <f t="shared" si="281"/>
        <v>Sep</v>
      </c>
      <c r="O4483" t="s">
        <v>56</v>
      </c>
      <c r="P4483" t="s">
        <v>22</v>
      </c>
      <c r="Q4483" t="str">
        <f t="shared" si="282"/>
        <v>Adult</v>
      </c>
      <c r="R4483" t="str">
        <f t="shared" si="283"/>
        <v>Profit</v>
      </c>
    </row>
    <row r="4484" spans="1:18">
      <c r="A4484">
        <v>9075</v>
      </c>
      <c r="B4484" t="s">
        <v>40</v>
      </c>
      <c r="C4484">
        <v>60</v>
      </c>
      <c r="D4484" t="s">
        <v>16</v>
      </c>
      <c r="E4484" t="s">
        <v>53</v>
      </c>
      <c r="F4484" t="s">
        <v>18</v>
      </c>
      <c r="G4484">
        <v>3097.76</v>
      </c>
      <c r="H4484">
        <v>1636</v>
      </c>
      <c r="I4484">
        <v>3982.32</v>
      </c>
      <c r="J4484">
        <v>2346.3200000000002</v>
      </c>
      <c r="K4484" s="1">
        <f t="shared" si="280"/>
        <v>1.4341809290953547</v>
      </c>
      <c r="L4484" t="s">
        <v>54</v>
      </c>
      <c r="M4484" s="2" t="s">
        <v>329</v>
      </c>
      <c r="N4484" s="3" t="str">
        <f t="shared" si="281"/>
        <v>Apr</v>
      </c>
      <c r="O4484" t="s">
        <v>51</v>
      </c>
      <c r="P4484" t="s">
        <v>39</v>
      </c>
      <c r="Q4484" t="str">
        <f t="shared" si="282"/>
        <v>Senior</v>
      </c>
      <c r="R4484" t="str">
        <f t="shared" si="283"/>
        <v>Profit</v>
      </c>
    </row>
    <row r="4485" spans="1:18">
      <c r="A4485">
        <v>1712</v>
      </c>
      <c r="B4485" t="s">
        <v>15</v>
      </c>
      <c r="C4485">
        <v>35</v>
      </c>
      <c r="D4485" t="s">
        <v>24</v>
      </c>
      <c r="E4485" t="s">
        <v>30</v>
      </c>
      <c r="F4485" t="s">
        <v>49</v>
      </c>
      <c r="G4485">
        <v>2582.2399999999998</v>
      </c>
      <c r="H4485">
        <v>673.37</v>
      </c>
      <c r="I4485">
        <v>3981.9</v>
      </c>
      <c r="J4485">
        <v>3308.53</v>
      </c>
      <c r="K4485" s="1">
        <f t="shared" si="280"/>
        <v>4.9133908549534437</v>
      </c>
      <c r="L4485" t="s">
        <v>54</v>
      </c>
      <c r="M4485" s="2" t="s">
        <v>189</v>
      </c>
      <c r="N4485" s="3" t="str">
        <f t="shared" si="281"/>
        <v>May</v>
      </c>
      <c r="O4485" t="s">
        <v>33</v>
      </c>
      <c r="P4485" t="s">
        <v>39</v>
      </c>
      <c r="Q4485" t="str">
        <f t="shared" si="282"/>
        <v>Adult</v>
      </c>
      <c r="R4485" t="str">
        <f t="shared" si="283"/>
        <v>Profit</v>
      </c>
    </row>
    <row r="4486" spans="1:18">
      <c r="A4486">
        <v>9503</v>
      </c>
      <c r="B4486" t="s">
        <v>40</v>
      </c>
      <c r="C4486">
        <v>56</v>
      </c>
      <c r="D4486" t="s">
        <v>16</v>
      </c>
      <c r="E4486" t="s">
        <v>53</v>
      </c>
      <c r="F4486" t="s">
        <v>18</v>
      </c>
      <c r="G4486">
        <v>2589.39</v>
      </c>
      <c r="H4486">
        <v>1740.09</v>
      </c>
      <c r="I4486">
        <v>3981.41</v>
      </c>
      <c r="J4486">
        <v>2241.3200000000002</v>
      </c>
      <c r="K4486" s="1">
        <f t="shared" si="280"/>
        <v>1.2880483193398045</v>
      </c>
      <c r="L4486" t="s">
        <v>54</v>
      </c>
      <c r="M4486" s="2" t="s">
        <v>324</v>
      </c>
      <c r="N4486" s="3" t="str">
        <f t="shared" si="281"/>
        <v>Mar</v>
      </c>
      <c r="O4486" t="s">
        <v>51</v>
      </c>
      <c r="P4486" t="s">
        <v>39</v>
      </c>
      <c r="Q4486" t="str">
        <f t="shared" si="282"/>
        <v>Senior</v>
      </c>
      <c r="R4486" t="str">
        <f t="shared" si="283"/>
        <v>Profit</v>
      </c>
    </row>
    <row r="4487" spans="1:18">
      <c r="A4487">
        <v>4620</v>
      </c>
      <c r="B4487" t="s">
        <v>47</v>
      </c>
      <c r="C4487">
        <v>38</v>
      </c>
      <c r="D4487" t="s">
        <v>24</v>
      </c>
      <c r="E4487" t="s">
        <v>57</v>
      </c>
      <c r="F4487" t="s">
        <v>42</v>
      </c>
      <c r="G4487">
        <v>3006.78</v>
      </c>
      <c r="H4487">
        <v>242.82</v>
      </c>
      <c r="I4487">
        <v>3981.31</v>
      </c>
      <c r="J4487">
        <v>3738.49</v>
      </c>
      <c r="K4487" s="1">
        <f t="shared" si="280"/>
        <v>15.396137056255663</v>
      </c>
      <c r="L4487" t="s">
        <v>37</v>
      </c>
      <c r="M4487" s="2" t="s">
        <v>211</v>
      </c>
      <c r="N4487" s="3" t="str">
        <f t="shared" si="281"/>
        <v>Mar</v>
      </c>
      <c r="O4487" t="s">
        <v>33</v>
      </c>
      <c r="P4487" t="s">
        <v>39</v>
      </c>
      <c r="Q4487" t="str">
        <f t="shared" si="282"/>
        <v>Adult</v>
      </c>
      <c r="R4487" t="str">
        <f t="shared" si="283"/>
        <v>Profit</v>
      </c>
    </row>
    <row r="4488" spans="1:18">
      <c r="A4488">
        <v>9842</v>
      </c>
      <c r="B4488" t="s">
        <v>52</v>
      </c>
      <c r="C4488">
        <v>31</v>
      </c>
      <c r="D4488" t="s">
        <v>24</v>
      </c>
      <c r="E4488" t="s">
        <v>53</v>
      </c>
      <c r="F4488" t="s">
        <v>49</v>
      </c>
      <c r="G4488">
        <v>2456.87</v>
      </c>
      <c r="H4488">
        <v>1068.43</v>
      </c>
      <c r="I4488">
        <v>3980.79</v>
      </c>
      <c r="J4488">
        <v>2912.36</v>
      </c>
      <c r="K4488" s="1">
        <f t="shared" si="280"/>
        <v>2.7258313600329456</v>
      </c>
      <c r="L4488" t="s">
        <v>37</v>
      </c>
      <c r="M4488" s="2" t="s">
        <v>225</v>
      </c>
      <c r="N4488" s="3" t="str">
        <f t="shared" si="281"/>
        <v>Feb</v>
      </c>
      <c r="O4488" t="s">
        <v>51</v>
      </c>
      <c r="P4488" t="s">
        <v>39</v>
      </c>
      <c r="Q4488" t="str">
        <f t="shared" si="282"/>
        <v>Adult</v>
      </c>
      <c r="R4488" t="str">
        <f t="shared" si="283"/>
        <v>Profit</v>
      </c>
    </row>
    <row r="4489" spans="1:18">
      <c r="A4489">
        <v>5805</v>
      </c>
      <c r="B4489" t="s">
        <v>44</v>
      </c>
      <c r="C4489">
        <v>24</v>
      </c>
      <c r="D4489" t="s">
        <v>16</v>
      </c>
      <c r="E4489" t="s">
        <v>57</v>
      </c>
      <c r="F4489" t="s">
        <v>49</v>
      </c>
      <c r="G4489">
        <v>2677.16</v>
      </c>
      <c r="H4489">
        <v>1109.5</v>
      </c>
      <c r="I4489">
        <v>3980.39</v>
      </c>
      <c r="J4489">
        <v>2870.89</v>
      </c>
      <c r="K4489" s="1">
        <f t="shared" si="280"/>
        <v>2.587552951780081</v>
      </c>
      <c r="L4489" t="s">
        <v>54</v>
      </c>
      <c r="M4489" s="2" t="s">
        <v>177</v>
      </c>
      <c r="N4489" s="3" t="str">
        <f t="shared" si="281"/>
        <v>Jun</v>
      </c>
      <c r="O4489" t="s">
        <v>28</v>
      </c>
      <c r="P4489" t="s">
        <v>22</v>
      </c>
      <c r="Q4489" t="str">
        <f t="shared" si="282"/>
        <v>Young</v>
      </c>
      <c r="R4489" t="str">
        <f t="shared" si="283"/>
        <v>Profit</v>
      </c>
    </row>
    <row r="4490" spans="1:18">
      <c r="A4490">
        <v>6559</v>
      </c>
      <c r="B4490" t="s">
        <v>15</v>
      </c>
      <c r="C4490">
        <v>21</v>
      </c>
      <c r="D4490" t="s">
        <v>24</v>
      </c>
      <c r="E4490" t="s">
        <v>66</v>
      </c>
      <c r="F4490" t="s">
        <v>42</v>
      </c>
      <c r="G4490">
        <v>3365.3</v>
      </c>
      <c r="H4490">
        <v>1073.6099999999999</v>
      </c>
      <c r="I4490">
        <v>3980.18</v>
      </c>
      <c r="J4490">
        <v>2906.57</v>
      </c>
      <c r="K4490" s="1">
        <f t="shared" si="280"/>
        <v>2.7072866310857764</v>
      </c>
      <c r="L4490" t="s">
        <v>37</v>
      </c>
      <c r="M4490" s="2" t="s">
        <v>241</v>
      </c>
      <c r="N4490" s="3" t="str">
        <f t="shared" si="281"/>
        <v>Sep</v>
      </c>
      <c r="O4490" t="s">
        <v>51</v>
      </c>
      <c r="P4490" t="s">
        <v>39</v>
      </c>
      <c r="Q4490" t="str">
        <f t="shared" si="282"/>
        <v>Young</v>
      </c>
      <c r="R4490" t="str">
        <f t="shared" si="283"/>
        <v>Profit</v>
      </c>
    </row>
    <row r="4491" spans="1:18">
      <c r="A4491">
        <v>5789</v>
      </c>
      <c r="B4491" t="s">
        <v>23</v>
      </c>
      <c r="C4491">
        <v>31</v>
      </c>
      <c r="D4491" t="s">
        <v>24</v>
      </c>
      <c r="E4491" t="s">
        <v>66</v>
      </c>
      <c r="F4491" t="s">
        <v>18</v>
      </c>
      <c r="G4491">
        <v>2795.61</v>
      </c>
      <c r="H4491">
        <v>1657.77</v>
      </c>
      <c r="I4491">
        <v>3979.74</v>
      </c>
      <c r="J4491">
        <v>2321.9699999999998</v>
      </c>
      <c r="K4491" s="1">
        <f t="shared" si="280"/>
        <v>1.4006587162272208</v>
      </c>
      <c r="L4491" t="s">
        <v>37</v>
      </c>
      <c r="M4491" s="2" t="s">
        <v>207</v>
      </c>
      <c r="N4491" s="3" t="str">
        <f t="shared" si="281"/>
        <v>Oct</v>
      </c>
      <c r="O4491" t="s">
        <v>28</v>
      </c>
      <c r="P4491" t="s">
        <v>39</v>
      </c>
      <c r="Q4491" t="str">
        <f t="shared" si="282"/>
        <v>Adult</v>
      </c>
      <c r="R4491" t="str">
        <f t="shared" si="283"/>
        <v>Profit</v>
      </c>
    </row>
    <row r="4492" spans="1:18">
      <c r="A4492">
        <v>1472</v>
      </c>
      <c r="B4492" t="s">
        <v>47</v>
      </c>
      <c r="C4492">
        <v>43</v>
      </c>
      <c r="D4492" t="s">
        <v>16</v>
      </c>
      <c r="E4492" t="s">
        <v>53</v>
      </c>
      <c r="F4492" t="s">
        <v>25</v>
      </c>
      <c r="G4492">
        <v>2531.7199999999998</v>
      </c>
      <c r="H4492">
        <v>428.71</v>
      </c>
      <c r="I4492">
        <v>3979.14</v>
      </c>
      <c r="J4492">
        <v>3550.43</v>
      </c>
      <c r="K4492" s="1">
        <f t="shared" si="280"/>
        <v>8.2816589302792103</v>
      </c>
      <c r="L4492" t="s">
        <v>31</v>
      </c>
      <c r="M4492" s="2" t="s">
        <v>261</v>
      </c>
      <c r="N4492" s="3" t="str">
        <f t="shared" si="281"/>
        <v>Dec</v>
      </c>
      <c r="O4492" t="s">
        <v>33</v>
      </c>
      <c r="P4492" t="s">
        <v>39</v>
      </c>
      <c r="Q4492" t="str">
        <f t="shared" si="282"/>
        <v>Senior</v>
      </c>
      <c r="R4492" t="str">
        <f t="shared" si="283"/>
        <v>Profit</v>
      </c>
    </row>
    <row r="4493" spans="1:18">
      <c r="A4493">
        <v>3614</v>
      </c>
      <c r="B4493" t="s">
        <v>47</v>
      </c>
      <c r="C4493">
        <v>38</v>
      </c>
      <c r="D4493" t="s">
        <v>24</v>
      </c>
      <c r="E4493" t="s">
        <v>59</v>
      </c>
      <c r="F4493" t="s">
        <v>25</v>
      </c>
      <c r="G4493">
        <v>3600.81</v>
      </c>
      <c r="H4493">
        <v>1314.74</v>
      </c>
      <c r="I4493">
        <v>3976.84</v>
      </c>
      <c r="J4493">
        <v>2662.1</v>
      </c>
      <c r="K4493" s="1">
        <f t="shared" si="280"/>
        <v>2.0248109892450219</v>
      </c>
      <c r="L4493" t="s">
        <v>19</v>
      </c>
      <c r="M4493" s="2" t="s">
        <v>67</v>
      </c>
      <c r="N4493" s="3" t="str">
        <f t="shared" si="281"/>
        <v>Oct</v>
      </c>
      <c r="O4493" t="s">
        <v>28</v>
      </c>
      <c r="P4493" t="s">
        <v>39</v>
      </c>
      <c r="Q4493" t="str">
        <f t="shared" si="282"/>
        <v>Adult</v>
      </c>
      <c r="R4493" t="str">
        <f t="shared" si="283"/>
        <v>Profit</v>
      </c>
    </row>
    <row r="4494" spans="1:18">
      <c r="A4494">
        <v>5406</v>
      </c>
      <c r="B4494" t="s">
        <v>15</v>
      </c>
      <c r="C4494">
        <v>18</v>
      </c>
      <c r="D4494" t="s">
        <v>24</v>
      </c>
      <c r="E4494" t="s">
        <v>57</v>
      </c>
      <c r="F4494" t="s">
        <v>18</v>
      </c>
      <c r="G4494">
        <v>2759.01</v>
      </c>
      <c r="H4494">
        <v>523.29999999999995</v>
      </c>
      <c r="I4494">
        <v>3975.15</v>
      </c>
      <c r="J4494">
        <v>3451.85</v>
      </c>
      <c r="K4494" s="1">
        <f t="shared" si="280"/>
        <v>6.5963118669978984</v>
      </c>
      <c r="L4494" t="s">
        <v>19</v>
      </c>
      <c r="M4494" s="2" t="s">
        <v>373</v>
      </c>
      <c r="N4494" s="3" t="str">
        <f t="shared" si="281"/>
        <v>Nov</v>
      </c>
      <c r="O4494" t="s">
        <v>21</v>
      </c>
      <c r="P4494" t="s">
        <v>39</v>
      </c>
      <c r="Q4494" t="str">
        <f t="shared" si="282"/>
        <v>Young</v>
      </c>
      <c r="R4494" t="str">
        <f t="shared" si="283"/>
        <v>Profit</v>
      </c>
    </row>
    <row r="4495" spans="1:18">
      <c r="A4495">
        <v>4117</v>
      </c>
      <c r="B4495" t="s">
        <v>44</v>
      </c>
      <c r="C4495">
        <v>60</v>
      </c>
      <c r="D4495" t="s">
        <v>16</v>
      </c>
      <c r="E4495" t="s">
        <v>57</v>
      </c>
      <c r="F4495" t="s">
        <v>18</v>
      </c>
      <c r="G4495">
        <v>2801.76</v>
      </c>
      <c r="H4495">
        <v>496.98</v>
      </c>
      <c r="I4495">
        <v>3975.09</v>
      </c>
      <c r="J4495">
        <v>3478.11</v>
      </c>
      <c r="K4495" s="1">
        <f t="shared" si="280"/>
        <v>6.9984908849450678</v>
      </c>
      <c r="L4495" t="s">
        <v>37</v>
      </c>
      <c r="M4495" s="2" t="s">
        <v>45</v>
      </c>
      <c r="N4495" s="3" t="str">
        <f t="shared" si="281"/>
        <v>Apr</v>
      </c>
      <c r="O4495" t="s">
        <v>56</v>
      </c>
      <c r="P4495" t="s">
        <v>22</v>
      </c>
      <c r="Q4495" t="str">
        <f t="shared" si="282"/>
        <v>Senior</v>
      </c>
      <c r="R4495" t="str">
        <f t="shared" si="283"/>
        <v>Profit</v>
      </c>
    </row>
    <row r="4496" spans="1:18">
      <c r="A4496">
        <v>778</v>
      </c>
      <c r="B4496" t="s">
        <v>15</v>
      </c>
      <c r="C4496">
        <v>56</v>
      </c>
      <c r="D4496" t="s">
        <v>16</v>
      </c>
      <c r="E4496" t="s">
        <v>53</v>
      </c>
      <c r="F4496" t="s">
        <v>25</v>
      </c>
      <c r="G4496">
        <v>2778.5</v>
      </c>
      <c r="H4496">
        <v>1510.8</v>
      </c>
      <c r="I4496">
        <v>3974.83</v>
      </c>
      <c r="J4496">
        <v>2464.0300000000002</v>
      </c>
      <c r="K4496" s="1">
        <f t="shared" si="280"/>
        <v>1.630943870796929</v>
      </c>
      <c r="L4496" t="s">
        <v>26</v>
      </c>
      <c r="M4496" s="2" t="s">
        <v>345</v>
      </c>
      <c r="N4496" s="3" t="str">
        <f t="shared" si="281"/>
        <v>Mar</v>
      </c>
      <c r="O4496" t="s">
        <v>28</v>
      </c>
      <c r="P4496" t="s">
        <v>39</v>
      </c>
      <c r="Q4496" t="str">
        <f t="shared" si="282"/>
        <v>Senior</v>
      </c>
      <c r="R4496" t="str">
        <f t="shared" si="283"/>
        <v>Profit</v>
      </c>
    </row>
    <row r="4497" spans="1:18">
      <c r="A4497">
        <v>8054</v>
      </c>
      <c r="B4497" t="s">
        <v>15</v>
      </c>
      <c r="C4497">
        <v>50</v>
      </c>
      <c r="D4497" t="s">
        <v>24</v>
      </c>
      <c r="E4497" t="s">
        <v>59</v>
      </c>
      <c r="F4497" t="s">
        <v>36</v>
      </c>
      <c r="G4497">
        <v>3439.66</v>
      </c>
      <c r="H4497">
        <v>526.58000000000004</v>
      </c>
      <c r="I4497">
        <v>3974.37</v>
      </c>
      <c r="J4497">
        <v>3447.79</v>
      </c>
      <c r="K4497" s="1">
        <f t="shared" si="280"/>
        <v>6.547514147897755</v>
      </c>
      <c r="L4497" t="s">
        <v>26</v>
      </c>
      <c r="M4497" s="2" t="s">
        <v>206</v>
      </c>
      <c r="N4497" s="3" t="str">
        <f t="shared" si="281"/>
        <v>Nov</v>
      </c>
      <c r="O4497" t="s">
        <v>21</v>
      </c>
      <c r="P4497" t="s">
        <v>22</v>
      </c>
      <c r="Q4497" t="str">
        <f t="shared" si="282"/>
        <v>Senior</v>
      </c>
      <c r="R4497" t="str">
        <f t="shared" si="283"/>
        <v>Profit</v>
      </c>
    </row>
    <row r="4498" spans="1:18">
      <c r="A4498">
        <v>6288</v>
      </c>
      <c r="B4498" t="s">
        <v>44</v>
      </c>
      <c r="C4498">
        <v>53</v>
      </c>
      <c r="D4498" t="s">
        <v>16</v>
      </c>
      <c r="E4498" t="s">
        <v>30</v>
      </c>
      <c r="F4498" t="s">
        <v>18</v>
      </c>
      <c r="G4498">
        <v>2741.39</v>
      </c>
      <c r="H4498">
        <v>433.53</v>
      </c>
      <c r="I4498">
        <v>3973.99</v>
      </c>
      <c r="J4498">
        <v>3540.46</v>
      </c>
      <c r="K4498" s="1">
        <f t="shared" si="280"/>
        <v>8.1665859340760729</v>
      </c>
      <c r="L4498" t="s">
        <v>31</v>
      </c>
      <c r="M4498" s="2" t="s">
        <v>308</v>
      </c>
      <c r="N4498" s="3" t="str">
        <f t="shared" si="281"/>
        <v>Jul</v>
      </c>
      <c r="O4498" t="s">
        <v>51</v>
      </c>
      <c r="P4498" t="s">
        <v>22</v>
      </c>
      <c r="Q4498" t="str">
        <f t="shared" si="282"/>
        <v>Senior</v>
      </c>
      <c r="R4498" t="str">
        <f t="shared" si="283"/>
        <v>Profit</v>
      </c>
    </row>
    <row r="4499" spans="1:18">
      <c r="A4499">
        <v>8328</v>
      </c>
      <c r="B4499" t="s">
        <v>52</v>
      </c>
      <c r="C4499">
        <v>52</v>
      </c>
      <c r="D4499" t="s">
        <v>16</v>
      </c>
      <c r="E4499" t="s">
        <v>41</v>
      </c>
      <c r="F4499" t="s">
        <v>18</v>
      </c>
      <c r="G4499">
        <v>2226.48</v>
      </c>
      <c r="H4499">
        <v>553.6</v>
      </c>
      <c r="I4499">
        <v>3973.77</v>
      </c>
      <c r="J4499">
        <v>3420.17</v>
      </c>
      <c r="K4499" s="1">
        <f t="shared" si="280"/>
        <v>6.1780527456647398</v>
      </c>
      <c r="L4499" t="s">
        <v>26</v>
      </c>
      <c r="M4499" s="2" t="s">
        <v>76</v>
      </c>
      <c r="N4499" s="3" t="str">
        <f t="shared" si="281"/>
        <v>Sep</v>
      </c>
      <c r="O4499" t="s">
        <v>21</v>
      </c>
      <c r="P4499" t="s">
        <v>39</v>
      </c>
      <c r="Q4499" t="str">
        <f t="shared" si="282"/>
        <v>Senior</v>
      </c>
      <c r="R4499" t="str">
        <f t="shared" si="283"/>
        <v>Profit</v>
      </c>
    </row>
    <row r="4500" spans="1:18">
      <c r="A4500">
        <v>3961</v>
      </c>
      <c r="B4500" t="s">
        <v>44</v>
      </c>
      <c r="C4500">
        <v>47</v>
      </c>
      <c r="D4500" t="s">
        <v>16</v>
      </c>
      <c r="E4500" t="s">
        <v>57</v>
      </c>
      <c r="F4500" t="s">
        <v>36</v>
      </c>
      <c r="G4500">
        <v>2260.5700000000002</v>
      </c>
      <c r="H4500">
        <v>1677.81</v>
      </c>
      <c r="I4500">
        <v>3973.67</v>
      </c>
      <c r="J4500">
        <v>2295.86</v>
      </c>
      <c r="K4500" s="1">
        <f t="shared" si="280"/>
        <v>1.3683670975855431</v>
      </c>
      <c r="L4500" t="s">
        <v>19</v>
      </c>
      <c r="M4500" s="2" t="s">
        <v>416</v>
      </c>
      <c r="N4500" s="3" t="str">
        <f t="shared" si="281"/>
        <v>Aug</v>
      </c>
      <c r="O4500" t="s">
        <v>51</v>
      </c>
      <c r="P4500" t="s">
        <v>39</v>
      </c>
      <c r="Q4500" t="str">
        <f t="shared" si="282"/>
        <v>Senior</v>
      </c>
      <c r="R4500" t="str">
        <f t="shared" si="283"/>
        <v>Profit</v>
      </c>
    </row>
    <row r="4501" spans="1:18">
      <c r="A4501">
        <v>9868</v>
      </c>
      <c r="B4501" t="s">
        <v>92</v>
      </c>
      <c r="C4501">
        <v>18</v>
      </c>
      <c r="D4501" t="s">
        <v>16</v>
      </c>
      <c r="E4501" t="s">
        <v>53</v>
      </c>
      <c r="F4501" t="s">
        <v>36</v>
      </c>
      <c r="G4501">
        <v>3174.55</v>
      </c>
      <c r="H4501">
        <v>1635.38</v>
      </c>
      <c r="I4501">
        <v>3970.38</v>
      </c>
      <c r="J4501">
        <v>2335</v>
      </c>
      <c r="K4501" s="1">
        <f t="shared" si="280"/>
        <v>1.4278027125194144</v>
      </c>
      <c r="L4501" t="s">
        <v>26</v>
      </c>
      <c r="M4501" s="2" t="s">
        <v>93</v>
      </c>
      <c r="N4501" s="3" t="str">
        <f t="shared" si="281"/>
        <v>Apr</v>
      </c>
      <c r="O4501" t="s">
        <v>51</v>
      </c>
      <c r="P4501" t="s">
        <v>39</v>
      </c>
      <c r="Q4501" t="str">
        <f t="shared" si="282"/>
        <v>Young</v>
      </c>
      <c r="R4501" t="str">
        <f t="shared" si="283"/>
        <v>Profit</v>
      </c>
    </row>
    <row r="4502" spans="1:18">
      <c r="A4502">
        <v>556</v>
      </c>
      <c r="B4502" t="s">
        <v>15</v>
      </c>
      <c r="C4502">
        <v>53</v>
      </c>
      <c r="D4502" t="s">
        <v>16</v>
      </c>
      <c r="E4502" t="s">
        <v>35</v>
      </c>
      <c r="F4502" t="s">
        <v>25</v>
      </c>
      <c r="G4502">
        <v>2688.64</v>
      </c>
      <c r="H4502">
        <v>1965.63</v>
      </c>
      <c r="I4502">
        <v>3970.04</v>
      </c>
      <c r="J4502">
        <v>2004.41</v>
      </c>
      <c r="K4502" s="1">
        <f t="shared" si="280"/>
        <v>1.0197290436145154</v>
      </c>
      <c r="L4502" t="s">
        <v>54</v>
      </c>
      <c r="M4502" s="2" t="s">
        <v>330</v>
      </c>
      <c r="N4502" s="3" t="str">
        <f t="shared" si="281"/>
        <v>Jul</v>
      </c>
      <c r="O4502" t="s">
        <v>51</v>
      </c>
      <c r="P4502" t="s">
        <v>39</v>
      </c>
      <c r="Q4502" t="str">
        <f t="shared" si="282"/>
        <v>Senior</v>
      </c>
      <c r="R4502" t="str">
        <f t="shared" si="283"/>
        <v>Profit</v>
      </c>
    </row>
    <row r="4503" spans="1:18">
      <c r="A4503">
        <v>5242</v>
      </c>
      <c r="B4503" t="s">
        <v>44</v>
      </c>
      <c r="C4503">
        <v>57</v>
      </c>
      <c r="D4503" t="s">
        <v>24</v>
      </c>
      <c r="E4503" t="s">
        <v>17</v>
      </c>
      <c r="F4503" t="s">
        <v>25</v>
      </c>
      <c r="G4503">
        <v>3006.7</v>
      </c>
      <c r="H4503">
        <v>924.51</v>
      </c>
      <c r="I4503">
        <v>3970.02</v>
      </c>
      <c r="J4503">
        <v>3045.51</v>
      </c>
      <c r="K4503" s="1">
        <f t="shared" si="280"/>
        <v>3.2941882727066232</v>
      </c>
      <c r="L4503" t="s">
        <v>37</v>
      </c>
      <c r="M4503" s="2" t="s">
        <v>323</v>
      </c>
      <c r="N4503" s="3" t="str">
        <f t="shared" si="281"/>
        <v>Nov</v>
      </c>
      <c r="O4503" t="s">
        <v>21</v>
      </c>
      <c r="P4503" t="s">
        <v>39</v>
      </c>
      <c r="Q4503" t="str">
        <f t="shared" si="282"/>
        <v>Senior</v>
      </c>
      <c r="R4503" t="str">
        <f t="shared" si="283"/>
        <v>Profit</v>
      </c>
    </row>
    <row r="4504" spans="1:18">
      <c r="A4504">
        <v>131</v>
      </c>
      <c r="B4504" t="s">
        <v>84</v>
      </c>
      <c r="C4504">
        <v>43</v>
      </c>
      <c r="D4504" t="s">
        <v>16</v>
      </c>
      <c r="E4504" t="s">
        <v>41</v>
      </c>
      <c r="F4504" t="s">
        <v>36</v>
      </c>
      <c r="G4504">
        <v>2266.02</v>
      </c>
      <c r="H4504">
        <v>321.01</v>
      </c>
      <c r="I4504">
        <v>3969.36</v>
      </c>
      <c r="J4504">
        <v>3648.35</v>
      </c>
      <c r="K4504" s="1">
        <f t="shared" si="280"/>
        <v>11.365222267219091</v>
      </c>
      <c r="L4504" t="s">
        <v>26</v>
      </c>
      <c r="M4504" s="2" t="s">
        <v>148</v>
      </c>
      <c r="N4504" s="3" t="str">
        <f t="shared" si="281"/>
        <v>Sep</v>
      </c>
      <c r="O4504" t="s">
        <v>51</v>
      </c>
      <c r="P4504" t="s">
        <v>22</v>
      </c>
      <c r="Q4504" t="str">
        <f t="shared" si="282"/>
        <v>Senior</v>
      </c>
      <c r="R4504" t="str">
        <f t="shared" si="283"/>
        <v>Profit</v>
      </c>
    </row>
    <row r="4505" spans="1:18">
      <c r="A4505">
        <v>8364</v>
      </c>
      <c r="B4505" t="s">
        <v>92</v>
      </c>
      <c r="C4505">
        <v>50</v>
      </c>
      <c r="D4505" t="s">
        <v>24</v>
      </c>
      <c r="E4505" t="s">
        <v>17</v>
      </c>
      <c r="F4505" t="s">
        <v>49</v>
      </c>
      <c r="G4505">
        <v>2421.73</v>
      </c>
      <c r="H4505">
        <v>1277.03</v>
      </c>
      <c r="I4505">
        <v>3968.61</v>
      </c>
      <c r="J4505">
        <v>2691.58</v>
      </c>
      <c r="K4505" s="1">
        <f t="shared" si="280"/>
        <v>2.1076873683468675</v>
      </c>
      <c r="L4505" t="s">
        <v>54</v>
      </c>
      <c r="M4505" s="2" t="s">
        <v>90</v>
      </c>
      <c r="N4505" s="3" t="str">
        <f t="shared" si="281"/>
        <v>Oct</v>
      </c>
      <c r="O4505" t="s">
        <v>56</v>
      </c>
      <c r="P4505" t="s">
        <v>39</v>
      </c>
      <c r="Q4505" t="str">
        <f t="shared" si="282"/>
        <v>Senior</v>
      </c>
      <c r="R4505" t="str">
        <f t="shared" si="283"/>
        <v>Profit</v>
      </c>
    </row>
    <row r="4506" spans="1:18">
      <c r="A4506">
        <v>4803</v>
      </c>
      <c r="B4506" t="s">
        <v>47</v>
      </c>
      <c r="C4506">
        <v>57</v>
      </c>
      <c r="D4506" t="s">
        <v>24</v>
      </c>
      <c r="E4506" t="s">
        <v>53</v>
      </c>
      <c r="F4506" t="s">
        <v>18</v>
      </c>
      <c r="G4506">
        <v>2660.91</v>
      </c>
      <c r="H4506">
        <v>1294.56</v>
      </c>
      <c r="I4506">
        <v>3968.2</v>
      </c>
      <c r="J4506">
        <v>2673.64</v>
      </c>
      <c r="K4506" s="1">
        <f t="shared" si="280"/>
        <v>2.0652885922630082</v>
      </c>
      <c r="L4506" t="s">
        <v>19</v>
      </c>
      <c r="M4506" s="2" t="s">
        <v>374</v>
      </c>
      <c r="N4506" s="3" t="str">
        <f t="shared" si="281"/>
        <v>Apr</v>
      </c>
      <c r="O4506" t="s">
        <v>33</v>
      </c>
      <c r="P4506" t="s">
        <v>22</v>
      </c>
      <c r="Q4506" t="str">
        <f t="shared" si="282"/>
        <v>Senior</v>
      </c>
      <c r="R4506" t="str">
        <f t="shared" si="283"/>
        <v>Profit</v>
      </c>
    </row>
    <row r="4507" spans="1:18">
      <c r="A4507">
        <v>3373</v>
      </c>
      <c r="B4507" t="s">
        <v>40</v>
      </c>
      <c r="C4507">
        <v>24</v>
      </c>
      <c r="D4507" t="s">
        <v>24</v>
      </c>
      <c r="E4507" t="s">
        <v>41</v>
      </c>
      <c r="F4507" t="s">
        <v>36</v>
      </c>
      <c r="G4507">
        <v>2638.02</v>
      </c>
      <c r="H4507">
        <v>147.63999999999999</v>
      </c>
      <c r="I4507">
        <v>3967.91</v>
      </c>
      <c r="J4507">
        <v>3820.27</v>
      </c>
      <c r="K4507" s="1">
        <f t="shared" si="280"/>
        <v>25.875575724735846</v>
      </c>
      <c r="L4507" t="s">
        <v>37</v>
      </c>
      <c r="M4507" s="2" t="s">
        <v>285</v>
      </c>
      <c r="N4507" s="3" t="str">
        <f t="shared" si="281"/>
        <v>Feb</v>
      </c>
      <c r="O4507" t="s">
        <v>21</v>
      </c>
      <c r="P4507" t="s">
        <v>22</v>
      </c>
      <c r="Q4507" t="str">
        <f t="shared" si="282"/>
        <v>Young</v>
      </c>
      <c r="R4507" t="str">
        <f t="shared" si="283"/>
        <v>Profit</v>
      </c>
    </row>
    <row r="4508" spans="1:18">
      <c r="A4508">
        <v>1150</v>
      </c>
      <c r="B4508" t="s">
        <v>84</v>
      </c>
      <c r="C4508">
        <v>36</v>
      </c>
      <c r="D4508" t="s">
        <v>24</v>
      </c>
      <c r="E4508" t="s">
        <v>41</v>
      </c>
      <c r="F4508" t="s">
        <v>36</v>
      </c>
      <c r="G4508">
        <v>2819.19</v>
      </c>
      <c r="H4508">
        <v>560.30999999999995</v>
      </c>
      <c r="I4508">
        <v>3967.8</v>
      </c>
      <c r="J4508">
        <v>3407.49</v>
      </c>
      <c r="K4508" s="1">
        <f t="shared" si="280"/>
        <v>6.0814370616266</v>
      </c>
      <c r="L4508" t="s">
        <v>26</v>
      </c>
      <c r="M4508" s="2" t="s">
        <v>301</v>
      </c>
      <c r="N4508" s="3" t="str">
        <f t="shared" si="281"/>
        <v>Mar</v>
      </c>
      <c r="O4508" t="s">
        <v>51</v>
      </c>
      <c r="P4508" t="s">
        <v>22</v>
      </c>
      <c r="Q4508" t="str">
        <f t="shared" si="282"/>
        <v>Adult</v>
      </c>
      <c r="R4508" t="str">
        <f t="shared" si="283"/>
        <v>Profit</v>
      </c>
    </row>
    <row r="4509" spans="1:18">
      <c r="A4509">
        <v>6710</v>
      </c>
      <c r="B4509" t="s">
        <v>47</v>
      </c>
      <c r="C4509">
        <v>50</v>
      </c>
      <c r="D4509" t="s">
        <v>16</v>
      </c>
      <c r="E4509" t="s">
        <v>57</v>
      </c>
      <c r="F4509" t="s">
        <v>49</v>
      </c>
      <c r="G4509">
        <v>2506.65</v>
      </c>
      <c r="H4509">
        <v>1876.78</v>
      </c>
      <c r="I4509">
        <v>3967.36</v>
      </c>
      <c r="J4509">
        <v>2090.58</v>
      </c>
      <c r="K4509" s="1">
        <f t="shared" si="280"/>
        <v>1.1139185200183293</v>
      </c>
      <c r="L4509" t="s">
        <v>54</v>
      </c>
      <c r="M4509" s="2" t="s">
        <v>186</v>
      </c>
      <c r="N4509" s="3" t="str">
        <f t="shared" si="281"/>
        <v>Jun</v>
      </c>
      <c r="O4509" t="s">
        <v>51</v>
      </c>
      <c r="P4509" t="s">
        <v>39</v>
      </c>
      <c r="Q4509" t="str">
        <f t="shared" si="282"/>
        <v>Senior</v>
      </c>
      <c r="R4509" t="str">
        <f t="shared" si="283"/>
        <v>Profit</v>
      </c>
    </row>
    <row r="4510" spans="1:18">
      <c r="A4510">
        <v>8162</v>
      </c>
      <c r="B4510" t="s">
        <v>47</v>
      </c>
      <c r="C4510">
        <v>23</v>
      </c>
      <c r="D4510" t="s">
        <v>24</v>
      </c>
      <c r="E4510" t="s">
        <v>59</v>
      </c>
      <c r="F4510" t="s">
        <v>25</v>
      </c>
      <c r="G4510">
        <v>2494.81</v>
      </c>
      <c r="H4510">
        <v>152.4</v>
      </c>
      <c r="I4510">
        <v>3965.55</v>
      </c>
      <c r="J4510">
        <v>3813.15</v>
      </c>
      <c r="K4510" s="1">
        <f t="shared" si="280"/>
        <v>25.020669291338582</v>
      </c>
      <c r="L4510" t="s">
        <v>54</v>
      </c>
      <c r="M4510" s="2" t="s">
        <v>170</v>
      </c>
      <c r="N4510" s="3" t="str">
        <f t="shared" si="281"/>
        <v>Aug</v>
      </c>
      <c r="O4510" t="s">
        <v>28</v>
      </c>
      <c r="P4510" t="s">
        <v>22</v>
      </c>
      <c r="Q4510" t="str">
        <f t="shared" si="282"/>
        <v>Young</v>
      </c>
      <c r="R4510" t="str">
        <f t="shared" si="283"/>
        <v>Profit</v>
      </c>
    </row>
    <row r="4511" spans="1:18">
      <c r="A4511">
        <v>7779</v>
      </c>
      <c r="B4511" t="s">
        <v>92</v>
      </c>
      <c r="C4511">
        <v>37</v>
      </c>
      <c r="D4511" t="s">
        <v>16</v>
      </c>
      <c r="E4511" t="s">
        <v>53</v>
      </c>
      <c r="F4511" t="s">
        <v>25</v>
      </c>
      <c r="G4511">
        <v>3231.71</v>
      </c>
      <c r="H4511">
        <v>1004.31</v>
      </c>
      <c r="I4511">
        <v>3964.33</v>
      </c>
      <c r="J4511">
        <v>2960.02</v>
      </c>
      <c r="K4511" s="1">
        <f t="shared" si="280"/>
        <v>2.9473170634565027</v>
      </c>
      <c r="L4511" t="s">
        <v>19</v>
      </c>
      <c r="M4511" s="2" t="s">
        <v>292</v>
      </c>
      <c r="N4511" s="3" t="str">
        <f t="shared" si="281"/>
        <v>Oct</v>
      </c>
      <c r="O4511" t="s">
        <v>51</v>
      </c>
      <c r="P4511" t="s">
        <v>39</v>
      </c>
      <c r="Q4511" t="str">
        <f t="shared" si="282"/>
        <v>Adult</v>
      </c>
      <c r="R4511" t="str">
        <f t="shared" si="283"/>
        <v>Profit</v>
      </c>
    </row>
    <row r="4512" spans="1:18">
      <c r="A4512">
        <v>3772</v>
      </c>
      <c r="B4512" t="s">
        <v>84</v>
      </c>
      <c r="C4512">
        <v>30</v>
      </c>
      <c r="D4512" t="s">
        <v>16</v>
      </c>
      <c r="E4512" t="s">
        <v>17</v>
      </c>
      <c r="F4512" t="s">
        <v>25</v>
      </c>
      <c r="G4512">
        <v>3433.57</v>
      </c>
      <c r="H4512">
        <v>800.75</v>
      </c>
      <c r="I4512">
        <v>3962.75</v>
      </c>
      <c r="J4512">
        <v>3162</v>
      </c>
      <c r="K4512" s="1">
        <f t="shared" si="280"/>
        <v>3.9487980018732438</v>
      </c>
      <c r="L4512" t="s">
        <v>54</v>
      </c>
      <c r="M4512" s="2" t="s">
        <v>374</v>
      </c>
      <c r="N4512" s="3" t="str">
        <f t="shared" si="281"/>
        <v>Apr</v>
      </c>
      <c r="O4512" t="s">
        <v>51</v>
      </c>
      <c r="P4512" t="s">
        <v>22</v>
      </c>
      <c r="Q4512" t="str">
        <f t="shared" si="282"/>
        <v>Adult</v>
      </c>
      <c r="R4512" t="str">
        <f t="shared" si="283"/>
        <v>Profit</v>
      </c>
    </row>
    <row r="4513" spans="1:18">
      <c r="A4513">
        <v>616</v>
      </c>
      <c r="B4513" t="s">
        <v>15</v>
      </c>
      <c r="C4513">
        <v>31</v>
      </c>
      <c r="D4513" t="s">
        <v>24</v>
      </c>
      <c r="E4513" t="s">
        <v>53</v>
      </c>
      <c r="F4513" t="s">
        <v>18</v>
      </c>
      <c r="G4513">
        <v>2549.67</v>
      </c>
      <c r="H4513">
        <v>654.4</v>
      </c>
      <c r="I4513">
        <v>3961.51</v>
      </c>
      <c r="J4513">
        <v>3307.11</v>
      </c>
      <c r="K4513" s="1">
        <f t="shared" si="280"/>
        <v>5.0536522004889983</v>
      </c>
      <c r="L4513" t="s">
        <v>37</v>
      </c>
      <c r="M4513" s="2" t="s">
        <v>151</v>
      </c>
      <c r="N4513" s="3" t="str">
        <f t="shared" si="281"/>
        <v>May</v>
      </c>
      <c r="O4513" t="s">
        <v>21</v>
      </c>
      <c r="P4513" t="s">
        <v>22</v>
      </c>
      <c r="Q4513" t="str">
        <f t="shared" si="282"/>
        <v>Adult</v>
      </c>
      <c r="R4513" t="str">
        <f t="shared" si="283"/>
        <v>Profit</v>
      </c>
    </row>
    <row r="4514" spans="1:18">
      <c r="A4514">
        <v>5601</v>
      </c>
      <c r="B4514" t="s">
        <v>52</v>
      </c>
      <c r="C4514">
        <v>25</v>
      </c>
      <c r="D4514" t="s">
        <v>24</v>
      </c>
      <c r="E4514" t="s">
        <v>35</v>
      </c>
      <c r="F4514" t="s">
        <v>25</v>
      </c>
      <c r="G4514">
        <v>2221</v>
      </c>
      <c r="H4514">
        <v>1910.71</v>
      </c>
      <c r="I4514">
        <v>3961.35</v>
      </c>
      <c r="J4514">
        <v>2050.64</v>
      </c>
      <c r="K4514" s="1">
        <f t="shared" si="280"/>
        <v>1.0732345567877908</v>
      </c>
      <c r="L4514" t="s">
        <v>54</v>
      </c>
      <c r="M4514" s="2" t="s">
        <v>360</v>
      </c>
      <c r="N4514" s="3" t="str">
        <f t="shared" si="281"/>
        <v>Aug</v>
      </c>
      <c r="O4514" t="s">
        <v>21</v>
      </c>
      <c r="P4514" t="s">
        <v>22</v>
      </c>
      <c r="Q4514" t="str">
        <f t="shared" si="282"/>
        <v>Young</v>
      </c>
      <c r="R4514" t="str">
        <f t="shared" si="283"/>
        <v>Profit</v>
      </c>
    </row>
    <row r="4515" spans="1:18">
      <c r="A4515">
        <v>3698</v>
      </c>
      <c r="B4515" t="s">
        <v>92</v>
      </c>
      <c r="C4515">
        <v>51</v>
      </c>
      <c r="D4515" t="s">
        <v>16</v>
      </c>
      <c r="E4515" t="s">
        <v>17</v>
      </c>
      <c r="F4515" t="s">
        <v>25</v>
      </c>
      <c r="G4515">
        <v>2294.23</v>
      </c>
      <c r="H4515">
        <v>1408.56</v>
      </c>
      <c r="I4515">
        <v>3961.27</v>
      </c>
      <c r="J4515">
        <v>2552.71</v>
      </c>
      <c r="K4515" s="1">
        <f t="shared" si="280"/>
        <v>1.8122834668029761</v>
      </c>
      <c r="L4515" t="s">
        <v>26</v>
      </c>
      <c r="M4515" s="2" t="s">
        <v>378</v>
      </c>
      <c r="N4515" s="3" t="str">
        <f t="shared" si="281"/>
        <v>Jun</v>
      </c>
      <c r="O4515" t="s">
        <v>56</v>
      </c>
      <c r="P4515" t="s">
        <v>22</v>
      </c>
      <c r="Q4515" t="str">
        <f t="shared" si="282"/>
        <v>Senior</v>
      </c>
      <c r="R4515" t="str">
        <f t="shared" si="283"/>
        <v>Profit</v>
      </c>
    </row>
    <row r="4516" spans="1:18">
      <c r="A4516">
        <v>1303</v>
      </c>
      <c r="B4516" t="s">
        <v>29</v>
      </c>
      <c r="C4516">
        <v>59</v>
      </c>
      <c r="D4516" t="s">
        <v>24</v>
      </c>
      <c r="E4516" t="s">
        <v>59</v>
      </c>
      <c r="F4516" t="s">
        <v>42</v>
      </c>
      <c r="G4516">
        <v>2293.4299999999998</v>
      </c>
      <c r="H4516">
        <v>1839.03</v>
      </c>
      <c r="I4516">
        <v>3961.09</v>
      </c>
      <c r="J4516">
        <v>2122.06</v>
      </c>
      <c r="K4516" s="1">
        <f t="shared" si="280"/>
        <v>1.1539017851802309</v>
      </c>
      <c r="L4516" t="s">
        <v>37</v>
      </c>
      <c r="M4516" s="2" t="s">
        <v>256</v>
      </c>
      <c r="N4516" s="3" t="str">
        <f t="shared" si="281"/>
        <v>Mar</v>
      </c>
      <c r="O4516" t="s">
        <v>28</v>
      </c>
      <c r="P4516" t="s">
        <v>22</v>
      </c>
      <c r="Q4516" t="str">
        <f t="shared" si="282"/>
        <v>Senior</v>
      </c>
      <c r="R4516" t="str">
        <f t="shared" si="283"/>
        <v>Profit</v>
      </c>
    </row>
    <row r="4517" spans="1:18">
      <c r="A4517">
        <v>1892</v>
      </c>
      <c r="B4517" t="s">
        <v>40</v>
      </c>
      <c r="C4517">
        <v>43</v>
      </c>
      <c r="D4517" t="s">
        <v>24</v>
      </c>
      <c r="E4517" t="s">
        <v>66</v>
      </c>
      <c r="F4517" t="s">
        <v>49</v>
      </c>
      <c r="G4517">
        <v>3097.77</v>
      </c>
      <c r="H4517">
        <v>1519.09</v>
      </c>
      <c r="I4517">
        <v>3961.04</v>
      </c>
      <c r="J4517">
        <v>2441.9499999999998</v>
      </c>
      <c r="K4517" s="1">
        <f t="shared" si="280"/>
        <v>1.6075084425544239</v>
      </c>
      <c r="L4517" t="s">
        <v>37</v>
      </c>
      <c r="M4517" s="2" t="s">
        <v>370</v>
      </c>
      <c r="N4517" s="3" t="str">
        <f t="shared" si="281"/>
        <v>Jul</v>
      </c>
      <c r="O4517" t="s">
        <v>56</v>
      </c>
      <c r="P4517" t="s">
        <v>39</v>
      </c>
      <c r="Q4517" t="str">
        <f t="shared" si="282"/>
        <v>Senior</v>
      </c>
      <c r="R4517" t="str">
        <f t="shared" si="283"/>
        <v>Profit</v>
      </c>
    </row>
    <row r="4518" spans="1:18">
      <c r="A4518">
        <v>691</v>
      </c>
      <c r="B4518" t="s">
        <v>29</v>
      </c>
      <c r="C4518">
        <v>44</v>
      </c>
      <c r="D4518" t="s">
        <v>16</v>
      </c>
      <c r="E4518" t="s">
        <v>53</v>
      </c>
      <c r="F4518" t="s">
        <v>49</v>
      </c>
      <c r="G4518">
        <v>3118.01</v>
      </c>
      <c r="H4518">
        <v>1540.08</v>
      </c>
      <c r="I4518">
        <v>3960.2</v>
      </c>
      <c r="J4518">
        <v>2420.12</v>
      </c>
      <c r="K4518" s="1">
        <f t="shared" si="280"/>
        <v>1.5714248610461794</v>
      </c>
      <c r="L4518" t="s">
        <v>26</v>
      </c>
      <c r="M4518" s="2" t="s">
        <v>364</v>
      </c>
      <c r="N4518" s="3" t="str">
        <f t="shared" si="281"/>
        <v>Feb</v>
      </c>
      <c r="O4518" t="s">
        <v>56</v>
      </c>
      <c r="P4518" t="s">
        <v>22</v>
      </c>
      <c r="Q4518" t="str">
        <f t="shared" si="282"/>
        <v>Senior</v>
      </c>
      <c r="R4518" t="str">
        <f t="shared" si="283"/>
        <v>Profit</v>
      </c>
    </row>
    <row r="4519" spans="1:18">
      <c r="A4519">
        <v>8687</v>
      </c>
      <c r="B4519" t="s">
        <v>40</v>
      </c>
      <c r="C4519">
        <v>53</v>
      </c>
      <c r="D4519" t="s">
        <v>16</v>
      </c>
      <c r="E4519" t="s">
        <v>41</v>
      </c>
      <c r="F4519" t="s">
        <v>42</v>
      </c>
      <c r="G4519">
        <v>3521.57</v>
      </c>
      <c r="H4519">
        <v>1853.97</v>
      </c>
      <c r="I4519">
        <v>3960.14</v>
      </c>
      <c r="J4519">
        <v>2106.17</v>
      </c>
      <c r="K4519" s="1">
        <f t="shared" si="280"/>
        <v>1.136032406133864</v>
      </c>
      <c r="L4519" t="s">
        <v>54</v>
      </c>
      <c r="M4519" s="2" t="s">
        <v>354</v>
      </c>
      <c r="N4519" s="3" t="str">
        <f t="shared" si="281"/>
        <v>Dec</v>
      </c>
      <c r="O4519" t="s">
        <v>28</v>
      </c>
      <c r="P4519" t="s">
        <v>22</v>
      </c>
      <c r="Q4519" t="str">
        <f t="shared" si="282"/>
        <v>Senior</v>
      </c>
      <c r="R4519" t="str">
        <f t="shared" si="283"/>
        <v>Profit</v>
      </c>
    </row>
    <row r="4520" spans="1:18">
      <c r="A4520">
        <v>1788</v>
      </c>
      <c r="B4520" t="s">
        <v>15</v>
      </c>
      <c r="C4520">
        <v>39</v>
      </c>
      <c r="D4520" t="s">
        <v>16</v>
      </c>
      <c r="E4520" t="s">
        <v>57</v>
      </c>
      <c r="F4520" t="s">
        <v>18</v>
      </c>
      <c r="G4520">
        <v>3349.34</v>
      </c>
      <c r="H4520">
        <v>121.18</v>
      </c>
      <c r="I4520">
        <v>3959.67</v>
      </c>
      <c r="J4520">
        <v>3838.49</v>
      </c>
      <c r="K4520" s="1">
        <f t="shared" si="280"/>
        <v>31.675936623205146</v>
      </c>
      <c r="L4520" t="s">
        <v>54</v>
      </c>
      <c r="M4520" s="2" t="s">
        <v>283</v>
      </c>
      <c r="N4520" s="3" t="str">
        <f t="shared" si="281"/>
        <v>Jun</v>
      </c>
      <c r="O4520" t="s">
        <v>56</v>
      </c>
      <c r="P4520" t="s">
        <v>39</v>
      </c>
      <c r="Q4520" t="str">
        <f t="shared" si="282"/>
        <v>Adult</v>
      </c>
      <c r="R4520" t="str">
        <f t="shared" si="283"/>
        <v>Profit</v>
      </c>
    </row>
    <row r="4521" spans="1:18">
      <c r="A4521">
        <v>8484</v>
      </c>
      <c r="B4521" t="s">
        <v>29</v>
      </c>
      <c r="C4521">
        <v>27</v>
      </c>
      <c r="D4521" t="s">
        <v>16</v>
      </c>
      <c r="E4521" t="s">
        <v>57</v>
      </c>
      <c r="F4521" t="s">
        <v>25</v>
      </c>
      <c r="G4521">
        <v>3373.3</v>
      </c>
      <c r="H4521">
        <v>689.85</v>
      </c>
      <c r="I4521">
        <v>3959.08</v>
      </c>
      <c r="J4521">
        <v>3269.23</v>
      </c>
      <c r="K4521" s="1">
        <f t="shared" si="280"/>
        <v>4.7390447198666372</v>
      </c>
      <c r="L4521" t="s">
        <v>31</v>
      </c>
      <c r="M4521" s="2" t="s">
        <v>38</v>
      </c>
      <c r="N4521" s="3" t="str">
        <f t="shared" si="281"/>
        <v>Sep</v>
      </c>
      <c r="O4521" t="s">
        <v>51</v>
      </c>
      <c r="P4521" t="s">
        <v>39</v>
      </c>
      <c r="Q4521" t="str">
        <f t="shared" si="282"/>
        <v>Adult</v>
      </c>
      <c r="R4521" t="str">
        <f t="shared" si="283"/>
        <v>Profit</v>
      </c>
    </row>
    <row r="4522" spans="1:18">
      <c r="A4522">
        <v>5376</v>
      </c>
      <c r="B4522" t="s">
        <v>44</v>
      </c>
      <c r="C4522">
        <v>41</v>
      </c>
      <c r="D4522" t="s">
        <v>24</v>
      </c>
      <c r="E4522" t="s">
        <v>66</v>
      </c>
      <c r="F4522" t="s">
        <v>42</v>
      </c>
      <c r="G4522">
        <v>2266.59</v>
      </c>
      <c r="H4522">
        <v>327.66000000000003</v>
      </c>
      <c r="I4522">
        <v>3958.99</v>
      </c>
      <c r="J4522">
        <v>3631.33</v>
      </c>
      <c r="K4522" s="1">
        <f t="shared" si="280"/>
        <v>11.082616126472562</v>
      </c>
      <c r="L4522" t="s">
        <v>37</v>
      </c>
      <c r="M4522" s="2" t="s">
        <v>386</v>
      </c>
      <c r="N4522" s="3" t="str">
        <f t="shared" si="281"/>
        <v>Aug</v>
      </c>
      <c r="O4522" t="s">
        <v>33</v>
      </c>
      <c r="P4522" t="s">
        <v>22</v>
      </c>
      <c r="Q4522" t="str">
        <f t="shared" si="282"/>
        <v>Senior</v>
      </c>
      <c r="R4522" t="str">
        <f t="shared" si="283"/>
        <v>Profit</v>
      </c>
    </row>
    <row r="4523" spans="1:18">
      <c r="A4523">
        <v>634</v>
      </c>
      <c r="B4523" t="s">
        <v>15</v>
      </c>
      <c r="C4523">
        <v>31</v>
      </c>
      <c r="D4523" t="s">
        <v>24</v>
      </c>
      <c r="E4523" t="s">
        <v>35</v>
      </c>
      <c r="F4523" t="s">
        <v>49</v>
      </c>
      <c r="G4523">
        <v>2609.16</v>
      </c>
      <c r="H4523">
        <v>1496.33</v>
      </c>
      <c r="I4523">
        <v>3958.78</v>
      </c>
      <c r="J4523">
        <v>2462.4499999999998</v>
      </c>
      <c r="K4523" s="1">
        <f t="shared" si="280"/>
        <v>1.6456597141004992</v>
      </c>
      <c r="L4523" t="s">
        <v>54</v>
      </c>
      <c r="M4523" s="2" t="s">
        <v>174</v>
      </c>
      <c r="N4523" s="3" t="str">
        <f t="shared" si="281"/>
        <v>Mar</v>
      </c>
      <c r="O4523" t="s">
        <v>33</v>
      </c>
      <c r="P4523" t="s">
        <v>22</v>
      </c>
      <c r="Q4523" t="str">
        <f t="shared" si="282"/>
        <v>Adult</v>
      </c>
      <c r="R4523" t="str">
        <f t="shared" si="283"/>
        <v>Profit</v>
      </c>
    </row>
    <row r="4524" spans="1:18">
      <c r="A4524">
        <v>6087</v>
      </c>
      <c r="B4524" t="s">
        <v>29</v>
      </c>
      <c r="C4524">
        <v>31</v>
      </c>
      <c r="D4524" t="s">
        <v>16</v>
      </c>
      <c r="E4524" t="s">
        <v>30</v>
      </c>
      <c r="F4524" t="s">
        <v>25</v>
      </c>
      <c r="G4524">
        <v>3294.6</v>
      </c>
      <c r="H4524">
        <v>1525.07</v>
      </c>
      <c r="I4524">
        <v>3957.22</v>
      </c>
      <c r="J4524">
        <v>2432.15</v>
      </c>
      <c r="K4524" s="1">
        <f t="shared" si="280"/>
        <v>1.5947792560341494</v>
      </c>
      <c r="L4524" t="s">
        <v>19</v>
      </c>
      <c r="M4524" s="2" t="s">
        <v>275</v>
      </c>
      <c r="N4524" s="3" t="str">
        <f t="shared" si="281"/>
        <v>Jan</v>
      </c>
      <c r="O4524" t="s">
        <v>28</v>
      </c>
      <c r="P4524" t="s">
        <v>39</v>
      </c>
      <c r="Q4524" t="str">
        <f t="shared" si="282"/>
        <v>Adult</v>
      </c>
      <c r="R4524" t="str">
        <f t="shared" si="283"/>
        <v>Profit</v>
      </c>
    </row>
    <row r="4525" spans="1:18">
      <c r="A4525">
        <v>9961</v>
      </c>
      <c r="B4525" t="s">
        <v>34</v>
      </c>
      <c r="C4525">
        <v>41</v>
      </c>
      <c r="D4525" t="s">
        <v>24</v>
      </c>
      <c r="E4525" t="s">
        <v>17</v>
      </c>
      <c r="F4525" t="s">
        <v>18</v>
      </c>
      <c r="G4525">
        <v>3423.85</v>
      </c>
      <c r="H4525">
        <v>1471.07</v>
      </c>
      <c r="I4525">
        <v>3956.72</v>
      </c>
      <c r="J4525">
        <v>2485.65</v>
      </c>
      <c r="K4525" s="1">
        <f t="shared" si="280"/>
        <v>1.6896884580611393</v>
      </c>
      <c r="L4525" t="s">
        <v>54</v>
      </c>
      <c r="M4525" s="2" t="s">
        <v>138</v>
      </c>
      <c r="N4525" s="3" t="str">
        <f t="shared" si="281"/>
        <v>Jul</v>
      </c>
      <c r="O4525" t="s">
        <v>51</v>
      </c>
      <c r="P4525" t="s">
        <v>22</v>
      </c>
      <c r="Q4525" t="str">
        <f t="shared" si="282"/>
        <v>Senior</v>
      </c>
      <c r="R4525" t="str">
        <f t="shared" si="283"/>
        <v>Profit</v>
      </c>
    </row>
    <row r="4526" spans="1:18">
      <c r="A4526">
        <v>5888</v>
      </c>
      <c r="B4526" t="s">
        <v>29</v>
      </c>
      <c r="C4526">
        <v>57</v>
      </c>
      <c r="D4526" t="s">
        <v>24</v>
      </c>
      <c r="E4526" t="s">
        <v>59</v>
      </c>
      <c r="F4526" t="s">
        <v>25</v>
      </c>
      <c r="G4526">
        <v>2320.73</v>
      </c>
      <c r="H4526">
        <v>1032.3</v>
      </c>
      <c r="I4526">
        <v>3956.22</v>
      </c>
      <c r="J4526">
        <v>2923.92</v>
      </c>
      <c r="K4526" s="1">
        <f t="shared" si="280"/>
        <v>2.8324324324324328</v>
      </c>
      <c r="L4526" t="s">
        <v>19</v>
      </c>
      <c r="M4526" s="2" t="s">
        <v>190</v>
      </c>
      <c r="N4526" s="3" t="str">
        <f t="shared" si="281"/>
        <v>Oct</v>
      </c>
      <c r="O4526" t="s">
        <v>51</v>
      </c>
      <c r="P4526" t="s">
        <v>22</v>
      </c>
      <c r="Q4526" t="str">
        <f t="shared" si="282"/>
        <v>Senior</v>
      </c>
      <c r="R4526" t="str">
        <f t="shared" si="283"/>
        <v>Profit</v>
      </c>
    </row>
    <row r="4527" spans="1:18">
      <c r="A4527">
        <v>6794</v>
      </c>
      <c r="B4527" t="s">
        <v>40</v>
      </c>
      <c r="C4527">
        <v>32</v>
      </c>
      <c r="D4527" t="s">
        <v>16</v>
      </c>
      <c r="E4527" t="s">
        <v>35</v>
      </c>
      <c r="F4527" t="s">
        <v>49</v>
      </c>
      <c r="G4527">
        <v>2416.64</v>
      </c>
      <c r="H4527">
        <v>1306.95</v>
      </c>
      <c r="I4527">
        <v>3955.4</v>
      </c>
      <c r="J4527">
        <v>2648.45</v>
      </c>
      <c r="K4527" s="1">
        <f t="shared" si="280"/>
        <v>2.0264355943226593</v>
      </c>
      <c r="L4527" t="s">
        <v>37</v>
      </c>
      <c r="M4527" s="2" t="s">
        <v>183</v>
      </c>
      <c r="N4527" s="3" t="str">
        <f t="shared" si="281"/>
        <v>Jul</v>
      </c>
      <c r="O4527" t="s">
        <v>28</v>
      </c>
      <c r="P4527" t="s">
        <v>22</v>
      </c>
      <c r="Q4527" t="str">
        <f t="shared" si="282"/>
        <v>Adult</v>
      </c>
      <c r="R4527" t="str">
        <f t="shared" si="283"/>
        <v>Profit</v>
      </c>
    </row>
    <row r="4528" spans="1:18">
      <c r="A4528">
        <v>8444</v>
      </c>
      <c r="B4528" t="s">
        <v>92</v>
      </c>
      <c r="C4528">
        <v>46</v>
      </c>
      <c r="D4528" t="s">
        <v>24</v>
      </c>
      <c r="E4528" t="s">
        <v>35</v>
      </c>
      <c r="F4528" t="s">
        <v>18</v>
      </c>
      <c r="G4528">
        <v>2324.41</v>
      </c>
      <c r="H4528">
        <v>353.92</v>
      </c>
      <c r="I4528">
        <v>3953.76</v>
      </c>
      <c r="J4528">
        <v>3599.84</v>
      </c>
      <c r="K4528" s="1">
        <f t="shared" si="280"/>
        <v>10.17133815551537</v>
      </c>
      <c r="L4528" t="s">
        <v>37</v>
      </c>
      <c r="M4528" s="2" t="s">
        <v>230</v>
      </c>
      <c r="N4528" s="3" t="str">
        <f t="shared" si="281"/>
        <v>Oct</v>
      </c>
      <c r="O4528" t="s">
        <v>33</v>
      </c>
      <c r="P4528" t="s">
        <v>22</v>
      </c>
      <c r="Q4528" t="str">
        <f t="shared" si="282"/>
        <v>Senior</v>
      </c>
      <c r="R4528" t="str">
        <f t="shared" si="283"/>
        <v>Profit</v>
      </c>
    </row>
    <row r="4529" spans="1:18">
      <c r="A4529">
        <v>2039</v>
      </c>
      <c r="B4529" t="s">
        <v>84</v>
      </c>
      <c r="C4529">
        <v>52</v>
      </c>
      <c r="D4529" t="s">
        <v>24</v>
      </c>
      <c r="E4529" t="s">
        <v>17</v>
      </c>
      <c r="F4529" t="s">
        <v>18</v>
      </c>
      <c r="G4529">
        <v>2475.94</v>
      </c>
      <c r="H4529">
        <v>155.85</v>
      </c>
      <c r="I4529">
        <v>3953.49</v>
      </c>
      <c r="J4529">
        <v>3797.64</v>
      </c>
      <c r="K4529" s="1">
        <f t="shared" si="280"/>
        <v>24.367276227141481</v>
      </c>
      <c r="L4529" t="s">
        <v>54</v>
      </c>
      <c r="M4529" s="2" t="s">
        <v>326</v>
      </c>
      <c r="N4529" s="3" t="str">
        <f t="shared" si="281"/>
        <v>Jun</v>
      </c>
      <c r="O4529" t="s">
        <v>28</v>
      </c>
      <c r="P4529" t="s">
        <v>22</v>
      </c>
      <c r="Q4529" t="str">
        <f t="shared" si="282"/>
        <v>Senior</v>
      </c>
      <c r="R4529" t="str">
        <f t="shared" si="283"/>
        <v>Profit</v>
      </c>
    </row>
    <row r="4530" spans="1:18">
      <c r="A4530">
        <v>2206</v>
      </c>
      <c r="B4530" t="s">
        <v>40</v>
      </c>
      <c r="C4530">
        <v>46</v>
      </c>
      <c r="D4530" t="s">
        <v>16</v>
      </c>
      <c r="E4530" t="s">
        <v>53</v>
      </c>
      <c r="F4530" t="s">
        <v>25</v>
      </c>
      <c r="G4530">
        <v>3007.45</v>
      </c>
      <c r="H4530">
        <v>1629.09</v>
      </c>
      <c r="I4530">
        <v>3952.79</v>
      </c>
      <c r="J4530">
        <v>2323.6999999999998</v>
      </c>
      <c r="K4530" s="1">
        <f t="shared" si="280"/>
        <v>1.4263791441847902</v>
      </c>
      <c r="L4530" t="s">
        <v>37</v>
      </c>
      <c r="M4530" s="2" t="s">
        <v>219</v>
      </c>
      <c r="N4530" s="3" t="str">
        <f t="shared" si="281"/>
        <v>Oct</v>
      </c>
      <c r="O4530" t="s">
        <v>28</v>
      </c>
      <c r="P4530" t="s">
        <v>39</v>
      </c>
      <c r="Q4530" t="str">
        <f t="shared" si="282"/>
        <v>Senior</v>
      </c>
      <c r="R4530" t="str">
        <f t="shared" si="283"/>
        <v>Profit</v>
      </c>
    </row>
    <row r="4531" spans="1:18">
      <c r="A4531">
        <v>1854</v>
      </c>
      <c r="B4531" t="s">
        <v>52</v>
      </c>
      <c r="C4531">
        <v>49</v>
      </c>
      <c r="D4531" t="s">
        <v>16</v>
      </c>
      <c r="E4531" t="s">
        <v>35</v>
      </c>
      <c r="F4531" t="s">
        <v>36</v>
      </c>
      <c r="G4531">
        <v>3081.04</v>
      </c>
      <c r="H4531">
        <v>1043.72</v>
      </c>
      <c r="I4531">
        <v>3952.16</v>
      </c>
      <c r="J4531">
        <v>2908.44</v>
      </c>
      <c r="K4531" s="1">
        <f t="shared" si="280"/>
        <v>2.7866094354807802</v>
      </c>
      <c r="L4531" t="s">
        <v>54</v>
      </c>
      <c r="M4531" s="2" t="s">
        <v>350</v>
      </c>
      <c r="N4531" s="3" t="str">
        <f t="shared" si="281"/>
        <v>Nov</v>
      </c>
      <c r="O4531" t="s">
        <v>56</v>
      </c>
      <c r="P4531" t="s">
        <v>39</v>
      </c>
      <c r="Q4531" t="str">
        <f t="shared" si="282"/>
        <v>Senior</v>
      </c>
      <c r="R4531" t="str">
        <f t="shared" si="283"/>
        <v>Profit</v>
      </c>
    </row>
    <row r="4532" spans="1:18">
      <c r="A4532">
        <v>9291</v>
      </c>
      <c r="B4532" t="s">
        <v>34</v>
      </c>
      <c r="C4532">
        <v>49</v>
      </c>
      <c r="D4532" t="s">
        <v>16</v>
      </c>
      <c r="E4532" t="s">
        <v>53</v>
      </c>
      <c r="F4532" t="s">
        <v>36</v>
      </c>
      <c r="G4532">
        <v>2739.7</v>
      </c>
      <c r="H4532">
        <v>665.3</v>
      </c>
      <c r="I4532">
        <v>3951.64</v>
      </c>
      <c r="J4532">
        <v>3286.34</v>
      </c>
      <c r="K4532" s="1">
        <f t="shared" si="280"/>
        <v>4.9396362543213597</v>
      </c>
      <c r="L4532" t="s">
        <v>19</v>
      </c>
      <c r="M4532" s="2" t="s">
        <v>123</v>
      </c>
      <c r="N4532" s="3" t="str">
        <f t="shared" si="281"/>
        <v>Oct</v>
      </c>
      <c r="O4532" t="s">
        <v>28</v>
      </c>
      <c r="P4532" t="s">
        <v>22</v>
      </c>
      <c r="Q4532" t="str">
        <f t="shared" si="282"/>
        <v>Senior</v>
      </c>
      <c r="R4532" t="str">
        <f t="shared" si="283"/>
        <v>Profit</v>
      </c>
    </row>
    <row r="4533" spans="1:18">
      <c r="A4533">
        <v>753</v>
      </c>
      <c r="B4533" t="s">
        <v>15</v>
      </c>
      <c r="C4533">
        <v>52</v>
      </c>
      <c r="D4533" t="s">
        <v>24</v>
      </c>
      <c r="E4533" t="s">
        <v>53</v>
      </c>
      <c r="F4533" t="s">
        <v>49</v>
      </c>
      <c r="G4533">
        <v>2375</v>
      </c>
      <c r="H4533">
        <v>1385.41</v>
      </c>
      <c r="I4533">
        <v>3951.57</v>
      </c>
      <c r="J4533">
        <v>2566.16</v>
      </c>
      <c r="K4533" s="1">
        <f t="shared" si="280"/>
        <v>1.8522747778635924</v>
      </c>
      <c r="L4533" t="s">
        <v>31</v>
      </c>
      <c r="M4533" s="2" t="s">
        <v>374</v>
      </c>
      <c r="N4533" s="3" t="str">
        <f t="shared" si="281"/>
        <v>Apr</v>
      </c>
      <c r="O4533" t="s">
        <v>51</v>
      </c>
      <c r="P4533" t="s">
        <v>39</v>
      </c>
      <c r="Q4533" t="str">
        <f t="shared" si="282"/>
        <v>Senior</v>
      </c>
      <c r="R4533" t="str">
        <f t="shared" si="283"/>
        <v>Profit</v>
      </c>
    </row>
    <row r="4534" spans="1:18">
      <c r="A4534">
        <v>4328</v>
      </c>
      <c r="B4534" t="s">
        <v>15</v>
      </c>
      <c r="C4534">
        <v>30</v>
      </c>
      <c r="D4534" t="s">
        <v>16</v>
      </c>
      <c r="E4534" t="s">
        <v>35</v>
      </c>
      <c r="F4534" t="s">
        <v>49</v>
      </c>
      <c r="G4534">
        <v>2545.58</v>
      </c>
      <c r="H4534">
        <v>1509.77</v>
      </c>
      <c r="I4534">
        <v>3951.41</v>
      </c>
      <c r="J4534">
        <v>2441.64</v>
      </c>
      <c r="K4534" s="1">
        <f t="shared" si="280"/>
        <v>1.6172264649582386</v>
      </c>
      <c r="L4534" t="s">
        <v>26</v>
      </c>
      <c r="M4534" s="2" t="s">
        <v>322</v>
      </c>
      <c r="N4534" s="3" t="str">
        <f t="shared" si="281"/>
        <v>Jun</v>
      </c>
      <c r="O4534" t="s">
        <v>21</v>
      </c>
      <c r="P4534" t="s">
        <v>22</v>
      </c>
      <c r="Q4534" t="str">
        <f t="shared" si="282"/>
        <v>Adult</v>
      </c>
      <c r="R4534" t="str">
        <f t="shared" si="283"/>
        <v>Profit</v>
      </c>
    </row>
    <row r="4535" spans="1:18">
      <c r="A4535">
        <v>7872</v>
      </c>
      <c r="B4535" t="s">
        <v>34</v>
      </c>
      <c r="C4535">
        <v>33</v>
      </c>
      <c r="D4535" t="s">
        <v>16</v>
      </c>
      <c r="E4535" t="s">
        <v>66</v>
      </c>
      <c r="F4535" t="s">
        <v>25</v>
      </c>
      <c r="G4535">
        <v>2444.67</v>
      </c>
      <c r="H4535">
        <v>347.24</v>
      </c>
      <c r="I4535">
        <v>3951.25</v>
      </c>
      <c r="J4535">
        <v>3604.01</v>
      </c>
      <c r="K4535" s="1">
        <f t="shared" si="280"/>
        <v>10.379017394309411</v>
      </c>
      <c r="L4535" t="s">
        <v>26</v>
      </c>
      <c r="M4535" s="2" t="s">
        <v>370</v>
      </c>
      <c r="N4535" s="3" t="str">
        <f t="shared" si="281"/>
        <v>Jul</v>
      </c>
      <c r="O4535" t="s">
        <v>56</v>
      </c>
      <c r="P4535" t="s">
        <v>22</v>
      </c>
      <c r="Q4535" t="str">
        <f t="shared" si="282"/>
        <v>Adult</v>
      </c>
      <c r="R4535" t="str">
        <f t="shared" si="283"/>
        <v>Profit</v>
      </c>
    </row>
    <row r="4536" spans="1:18">
      <c r="A4536">
        <v>2125</v>
      </c>
      <c r="B4536" t="s">
        <v>15</v>
      </c>
      <c r="C4536">
        <v>21</v>
      </c>
      <c r="D4536" t="s">
        <v>16</v>
      </c>
      <c r="E4536" t="s">
        <v>30</v>
      </c>
      <c r="F4536" t="s">
        <v>36</v>
      </c>
      <c r="G4536">
        <v>2625.96</v>
      </c>
      <c r="H4536">
        <v>1752.4</v>
      </c>
      <c r="I4536">
        <v>3950.12</v>
      </c>
      <c r="J4536">
        <v>2197.7199999999998</v>
      </c>
      <c r="K4536" s="1">
        <f t="shared" si="280"/>
        <v>1.2541200639123486</v>
      </c>
      <c r="L4536" t="s">
        <v>54</v>
      </c>
      <c r="M4536" s="2" t="s">
        <v>247</v>
      </c>
      <c r="N4536" s="3" t="str">
        <f t="shared" si="281"/>
        <v>Sep</v>
      </c>
      <c r="O4536" t="s">
        <v>56</v>
      </c>
      <c r="P4536" t="s">
        <v>22</v>
      </c>
      <c r="Q4536" t="str">
        <f t="shared" si="282"/>
        <v>Young</v>
      </c>
      <c r="R4536" t="str">
        <f t="shared" si="283"/>
        <v>Profit</v>
      </c>
    </row>
    <row r="4537" spans="1:18">
      <c r="A4537">
        <v>6296</v>
      </c>
      <c r="B4537" t="s">
        <v>40</v>
      </c>
      <c r="C4537">
        <v>20</v>
      </c>
      <c r="D4537" t="s">
        <v>16</v>
      </c>
      <c r="E4537" t="s">
        <v>53</v>
      </c>
      <c r="F4537" t="s">
        <v>25</v>
      </c>
      <c r="G4537">
        <v>2723.68</v>
      </c>
      <c r="H4537">
        <v>438.99</v>
      </c>
      <c r="I4537">
        <v>3948.27</v>
      </c>
      <c r="J4537">
        <v>3509.28</v>
      </c>
      <c r="K4537" s="1">
        <f t="shared" si="280"/>
        <v>7.9939861955853209</v>
      </c>
      <c r="L4537" t="s">
        <v>26</v>
      </c>
      <c r="M4537" s="2" t="s">
        <v>274</v>
      </c>
      <c r="N4537" s="3" t="str">
        <f t="shared" si="281"/>
        <v>Sep</v>
      </c>
      <c r="O4537" t="s">
        <v>56</v>
      </c>
      <c r="P4537" t="s">
        <v>39</v>
      </c>
      <c r="Q4537" t="str">
        <f t="shared" si="282"/>
        <v>Young</v>
      </c>
      <c r="R4537" t="str">
        <f t="shared" si="283"/>
        <v>Profit</v>
      </c>
    </row>
    <row r="4538" spans="1:18">
      <c r="A4538">
        <v>7366</v>
      </c>
      <c r="B4538" t="s">
        <v>34</v>
      </c>
      <c r="C4538">
        <v>52</v>
      </c>
      <c r="D4538" t="s">
        <v>24</v>
      </c>
      <c r="E4538" t="s">
        <v>17</v>
      </c>
      <c r="F4538" t="s">
        <v>18</v>
      </c>
      <c r="G4538">
        <v>2281.86</v>
      </c>
      <c r="H4538">
        <v>545.87</v>
      </c>
      <c r="I4538">
        <v>3947.83</v>
      </c>
      <c r="J4538">
        <v>3401.96</v>
      </c>
      <c r="K4538" s="1">
        <f t="shared" si="280"/>
        <v>6.2321798230347882</v>
      </c>
      <c r="L4538" t="s">
        <v>31</v>
      </c>
      <c r="M4538" s="2" t="s">
        <v>311</v>
      </c>
      <c r="N4538" s="3" t="str">
        <f t="shared" si="281"/>
        <v>Feb</v>
      </c>
      <c r="O4538" t="s">
        <v>56</v>
      </c>
      <c r="P4538" t="s">
        <v>39</v>
      </c>
      <c r="Q4538" t="str">
        <f t="shared" si="282"/>
        <v>Senior</v>
      </c>
      <c r="R4538" t="str">
        <f t="shared" si="283"/>
        <v>Profit</v>
      </c>
    </row>
    <row r="4539" spans="1:18">
      <c r="A4539">
        <v>9375</v>
      </c>
      <c r="B4539" t="s">
        <v>29</v>
      </c>
      <c r="C4539">
        <v>43</v>
      </c>
      <c r="D4539" t="s">
        <v>16</v>
      </c>
      <c r="E4539" t="s">
        <v>66</v>
      </c>
      <c r="F4539" t="s">
        <v>49</v>
      </c>
      <c r="G4539">
        <v>3267.72</v>
      </c>
      <c r="H4539">
        <v>993.93</v>
      </c>
      <c r="I4539">
        <v>3947.32</v>
      </c>
      <c r="J4539">
        <v>2953.39</v>
      </c>
      <c r="K4539" s="1">
        <f t="shared" si="280"/>
        <v>2.9714265592144318</v>
      </c>
      <c r="L4539" t="s">
        <v>37</v>
      </c>
      <c r="M4539" s="2" t="s">
        <v>283</v>
      </c>
      <c r="N4539" s="3" t="str">
        <f t="shared" si="281"/>
        <v>Jun</v>
      </c>
      <c r="O4539" t="s">
        <v>28</v>
      </c>
      <c r="P4539" t="s">
        <v>39</v>
      </c>
      <c r="Q4539" t="str">
        <f t="shared" si="282"/>
        <v>Senior</v>
      </c>
      <c r="R4539" t="str">
        <f t="shared" si="283"/>
        <v>Profit</v>
      </c>
    </row>
    <row r="4540" spans="1:18">
      <c r="A4540">
        <v>52</v>
      </c>
      <c r="B4540" t="s">
        <v>40</v>
      </c>
      <c r="C4540">
        <v>29</v>
      </c>
      <c r="D4540" t="s">
        <v>24</v>
      </c>
      <c r="E4540" t="s">
        <v>53</v>
      </c>
      <c r="F4540" t="s">
        <v>42</v>
      </c>
      <c r="G4540">
        <v>2806.19</v>
      </c>
      <c r="H4540">
        <v>1110.47</v>
      </c>
      <c r="I4540">
        <v>3946.36</v>
      </c>
      <c r="J4540">
        <v>2835.89</v>
      </c>
      <c r="K4540" s="1">
        <f t="shared" si="280"/>
        <v>2.5537745279025996</v>
      </c>
      <c r="L4540" t="s">
        <v>37</v>
      </c>
      <c r="M4540" s="2" t="s">
        <v>100</v>
      </c>
      <c r="N4540" s="3" t="str">
        <f t="shared" si="281"/>
        <v>Aug</v>
      </c>
      <c r="O4540" t="s">
        <v>56</v>
      </c>
      <c r="P4540" t="s">
        <v>39</v>
      </c>
      <c r="Q4540" t="str">
        <f t="shared" si="282"/>
        <v>Adult</v>
      </c>
      <c r="R4540" t="str">
        <f t="shared" si="283"/>
        <v>Profit</v>
      </c>
    </row>
    <row r="4541" spans="1:18">
      <c r="A4541">
        <v>4891</v>
      </c>
      <c r="B4541" t="s">
        <v>47</v>
      </c>
      <c r="C4541">
        <v>19</v>
      </c>
      <c r="D4541" t="s">
        <v>24</v>
      </c>
      <c r="E4541" t="s">
        <v>66</v>
      </c>
      <c r="F4541" t="s">
        <v>25</v>
      </c>
      <c r="G4541">
        <v>3107.46</v>
      </c>
      <c r="H4541">
        <v>337.13</v>
      </c>
      <c r="I4541">
        <v>3946.22</v>
      </c>
      <c r="J4541">
        <v>3609.09</v>
      </c>
      <c r="K4541" s="1">
        <f t="shared" si="280"/>
        <v>10.705336220449086</v>
      </c>
      <c r="L4541" t="s">
        <v>54</v>
      </c>
      <c r="M4541" s="2" t="s">
        <v>20</v>
      </c>
      <c r="N4541" s="3" t="str">
        <f t="shared" si="281"/>
        <v>Dec</v>
      </c>
      <c r="O4541" t="s">
        <v>21</v>
      </c>
      <c r="P4541" t="s">
        <v>39</v>
      </c>
      <c r="Q4541" t="str">
        <f t="shared" si="282"/>
        <v>Young</v>
      </c>
      <c r="R4541" t="str">
        <f t="shared" si="283"/>
        <v>Profit</v>
      </c>
    </row>
    <row r="4542" spans="1:18">
      <c r="A4542">
        <v>9593</v>
      </c>
      <c r="B4542" t="s">
        <v>40</v>
      </c>
      <c r="C4542">
        <v>20</v>
      </c>
      <c r="D4542" t="s">
        <v>16</v>
      </c>
      <c r="E4542" t="s">
        <v>53</v>
      </c>
      <c r="F4542" t="s">
        <v>36</v>
      </c>
      <c r="G4542">
        <v>2780.96</v>
      </c>
      <c r="H4542">
        <v>1533.15</v>
      </c>
      <c r="I4542">
        <v>3946.07</v>
      </c>
      <c r="J4542">
        <v>2412.92</v>
      </c>
      <c r="K4542" s="1">
        <f t="shared" si="280"/>
        <v>1.5738316537846917</v>
      </c>
      <c r="L4542" t="s">
        <v>54</v>
      </c>
      <c r="M4542" s="2" t="s">
        <v>327</v>
      </c>
      <c r="N4542" s="3" t="str">
        <f t="shared" si="281"/>
        <v>Oct</v>
      </c>
      <c r="O4542" t="s">
        <v>51</v>
      </c>
      <c r="P4542" t="s">
        <v>39</v>
      </c>
      <c r="Q4542" t="str">
        <f t="shared" si="282"/>
        <v>Young</v>
      </c>
      <c r="R4542" t="str">
        <f t="shared" si="283"/>
        <v>Profit</v>
      </c>
    </row>
    <row r="4543" spans="1:18">
      <c r="A4543">
        <v>3327</v>
      </c>
      <c r="B4543" t="s">
        <v>44</v>
      </c>
      <c r="C4543">
        <v>24</v>
      </c>
      <c r="D4543" t="s">
        <v>24</v>
      </c>
      <c r="E4543" t="s">
        <v>59</v>
      </c>
      <c r="F4543" t="s">
        <v>49</v>
      </c>
      <c r="G4543">
        <v>3227.15</v>
      </c>
      <c r="H4543">
        <v>455.03</v>
      </c>
      <c r="I4543">
        <v>3945.88</v>
      </c>
      <c r="J4543">
        <v>3490.85</v>
      </c>
      <c r="K4543" s="1">
        <f t="shared" si="280"/>
        <v>7.6716919763532081</v>
      </c>
      <c r="L4543" t="s">
        <v>37</v>
      </c>
      <c r="M4543" s="2" t="s">
        <v>387</v>
      </c>
      <c r="N4543" s="3" t="str">
        <f t="shared" si="281"/>
        <v>May</v>
      </c>
      <c r="O4543" t="s">
        <v>51</v>
      </c>
      <c r="P4543" t="s">
        <v>39</v>
      </c>
      <c r="Q4543" t="str">
        <f t="shared" si="282"/>
        <v>Young</v>
      </c>
      <c r="R4543" t="str">
        <f t="shared" si="283"/>
        <v>Profit</v>
      </c>
    </row>
    <row r="4544" spans="1:18">
      <c r="A4544">
        <v>8081</v>
      </c>
      <c r="B4544" t="s">
        <v>92</v>
      </c>
      <c r="C4544">
        <v>58</v>
      </c>
      <c r="D4544" t="s">
        <v>24</v>
      </c>
      <c r="E4544" t="s">
        <v>57</v>
      </c>
      <c r="F4544" t="s">
        <v>42</v>
      </c>
      <c r="G4544">
        <v>3370.5</v>
      </c>
      <c r="H4544">
        <v>708.91</v>
      </c>
      <c r="I4544">
        <v>3945.18</v>
      </c>
      <c r="J4544">
        <v>3236.27</v>
      </c>
      <c r="K4544" s="1">
        <f t="shared" si="280"/>
        <v>4.5651352075721885</v>
      </c>
      <c r="L4544" t="s">
        <v>19</v>
      </c>
      <c r="M4544" s="2" t="s">
        <v>282</v>
      </c>
      <c r="N4544" s="3" t="str">
        <f t="shared" si="281"/>
        <v>May</v>
      </c>
      <c r="O4544" t="s">
        <v>33</v>
      </c>
      <c r="P4544" t="s">
        <v>39</v>
      </c>
      <c r="Q4544" t="str">
        <f t="shared" si="282"/>
        <v>Senior</v>
      </c>
      <c r="R4544" t="str">
        <f t="shared" si="283"/>
        <v>Profit</v>
      </c>
    </row>
    <row r="4545" spans="1:18">
      <c r="A4545">
        <v>2852</v>
      </c>
      <c r="B4545" t="s">
        <v>34</v>
      </c>
      <c r="C4545">
        <v>49</v>
      </c>
      <c r="D4545" t="s">
        <v>24</v>
      </c>
      <c r="E4545" t="s">
        <v>30</v>
      </c>
      <c r="F4545" t="s">
        <v>18</v>
      </c>
      <c r="G4545">
        <v>2428.7800000000002</v>
      </c>
      <c r="H4545">
        <v>1120.1400000000001</v>
      </c>
      <c r="I4545">
        <v>3944.81</v>
      </c>
      <c r="J4545">
        <v>2824.67</v>
      </c>
      <c r="K4545" s="1">
        <f t="shared" si="280"/>
        <v>2.5217115717678147</v>
      </c>
      <c r="L4545" t="s">
        <v>31</v>
      </c>
      <c r="M4545" s="2" t="s">
        <v>305</v>
      </c>
      <c r="N4545" s="3" t="str">
        <f t="shared" si="281"/>
        <v>Jul</v>
      </c>
      <c r="O4545" t="s">
        <v>28</v>
      </c>
      <c r="P4545" t="s">
        <v>22</v>
      </c>
      <c r="Q4545" t="str">
        <f t="shared" si="282"/>
        <v>Senior</v>
      </c>
      <c r="R4545" t="str">
        <f t="shared" si="283"/>
        <v>Profit</v>
      </c>
    </row>
    <row r="4546" spans="1:18">
      <c r="A4546">
        <v>2643</v>
      </c>
      <c r="B4546" t="s">
        <v>40</v>
      </c>
      <c r="C4546">
        <v>43</v>
      </c>
      <c r="D4546" t="s">
        <v>24</v>
      </c>
      <c r="E4546" t="s">
        <v>17</v>
      </c>
      <c r="F4546" t="s">
        <v>42</v>
      </c>
      <c r="G4546">
        <v>2541.39</v>
      </c>
      <c r="H4546">
        <v>1187.17</v>
      </c>
      <c r="I4546">
        <v>3944.29</v>
      </c>
      <c r="J4546">
        <v>2757.12</v>
      </c>
      <c r="K4546" s="1">
        <f t="shared" ref="K4546:K4609" si="284">J4546/H4546</f>
        <v>2.3224306544134365</v>
      </c>
      <c r="L4546" t="s">
        <v>19</v>
      </c>
      <c r="M4546" s="2" t="s">
        <v>215</v>
      </c>
      <c r="N4546" s="3" t="str">
        <f t="shared" ref="N4546:N4609" si="285">TEXT(M4546,"MMM")</f>
        <v>Oct</v>
      </c>
      <c r="O4546" t="s">
        <v>28</v>
      </c>
      <c r="P4546" t="s">
        <v>22</v>
      </c>
      <c r="Q4546" t="str">
        <f t="shared" ref="Q4546:Q4609" si="286">IF(C4546&gt;=18,IF(C4546&lt;=25,"Young",IF(C4546&lt;=40,"Adult",IF(C4546&lt;=60,"Senior",""))),"")</f>
        <v>Senior</v>
      </c>
      <c r="R4546" t="str">
        <f t="shared" ref="R4546:R4609" si="287">IF(J4546&gt;0,"Profit","Loss")</f>
        <v>Profit</v>
      </c>
    </row>
    <row r="4547" spans="1:18">
      <c r="A4547">
        <v>4287</v>
      </c>
      <c r="B4547" t="s">
        <v>84</v>
      </c>
      <c r="C4547">
        <v>29</v>
      </c>
      <c r="D4547" t="s">
        <v>16</v>
      </c>
      <c r="E4547" t="s">
        <v>35</v>
      </c>
      <c r="F4547" t="s">
        <v>49</v>
      </c>
      <c r="G4547">
        <v>2281.73</v>
      </c>
      <c r="H4547">
        <v>517.49</v>
      </c>
      <c r="I4547">
        <v>3944.09</v>
      </c>
      <c r="J4547">
        <v>3426.6</v>
      </c>
      <c r="K4547" s="1">
        <f t="shared" si="284"/>
        <v>6.6215772285454788</v>
      </c>
      <c r="L4547" t="s">
        <v>19</v>
      </c>
      <c r="M4547" s="2" t="s">
        <v>95</v>
      </c>
      <c r="N4547" s="3" t="str">
        <f t="shared" si="285"/>
        <v>Sep</v>
      </c>
      <c r="O4547" t="s">
        <v>28</v>
      </c>
      <c r="P4547" t="s">
        <v>22</v>
      </c>
      <c r="Q4547" t="str">
        <f t="shared" si="286"/>
        <v>Adult</v>
      </c>
      <c r="R4547" t="str">
        <f t="shared" si="287"/>
        <v>Profit</v>
      </c>
    </row>
    <row r="4548" spans="1:18">
      <c r="A4548">
        <v>1298</v>
      </c>
      <c r="B4548" t="s">
        <v>15</v>
      </c>
      <c r="C4548">
        <v>40</v>
      </c>
      <c r="D4548" t="s">
        <v>16</v>
      </c>
      <c r="E4548" t="s">
        <v>41</v>
      </c>
      <c r="F4548" t="s">
        <v>25</v>
      </c>
      <c r="G4548">
        <v>2820.54</v>
      </c>
      <c r="H4548">
        <v>349.77</v>
      </c>
      <c r="I4548">
        <v>3943.52</v>
      </c>
      <c r="J4548">
        <v>3593.75</v>
      </c>
      <c r="K4548" s="1">
        <f t="shared" si="284"/>
        <v>10.274609028790348</v>
      </c>
      <c r="L4548" t="s">
        <v>26</v>
      </c>
      <c r="M4548" s="2" t="s">
        <v>87</v>
      </c>
      <c r="N4548" s="3" t="str">
        <f t="shared" si="285"/>
        <v>May</v>
      </c>
      <c r="O4548" t="s">
        <v>51</v>
      </c>
      <c r="P4548" t="s">
        <v>39</v>
      </c>
      <c r="Q4548" t="str">
        <f t="shared" si="286"/>
        <v>Adult</v>
      </c>
      <c r="R4548" t="str">
        <f t="shared" si="287"/>
        <v>Profit</v>
      </c>
    </row>
    <row r="4549" spans="1:18">
      <c r="A4549">
        <v>685</v>
      </c>
      <c r="B4549" t="s">
        <v>40</v>
      </c>
      <c r="C4549">
        <v>51</v>
      </c>
      <c r="D4549" t="s">
        <v>16</v>
      </c>
      <c r="E4549" t="s">
        <v>35</v>
      </c>
      <c r="F4549" t="s">
        <v>18</v>
      </c>
      <c r="G4549">
        <v>3243.56</v>
      </c>
      <c r="H4549">
        <v>1300.94</v>
      </c>
      <c r="I4549">
        <v>3943.5</v>
      </c>
      <c r="J4549">
        <v>2642.56</v>
      </c>
      <c r="K4549" s="1">
        <f t="shared" si="284"/>
        <v>2.0312696972958015</v>
      </c>
      <c r="L4549" t="s">
        <v>54</v>
      </c>
      <c r="M4549" s="2" t="s">
        <v>225</v>
      </c>
      <c r="N4549" s="3" t="str">
        <f t="shared" si="285"/>
        <v>Feb</v>
      </c>
      <c r="O4549" t="s">
        <v>56</v>
      </c>
      <c r="P4549" t="s">
        <v>39</v>
      </c>
      <c r="Q4549" t="str">
        <f t="shared" si="286"/>
        <v>Senior</v>
      </c>
      <c r="R4549" t="str">
        <f t="shared" si="287"/>
        <v>Profit</v>
      </c>
    </row>
    <row r="4550" spans="1:18">
      <c r="A4550">
        <v>4680</v>
      </c>
      <c r="B4550" t="s">
        <v>44</v>
      </c>
      <c r="C4550">
        <v>30</v>
      </c>
      <c r="D4550" t="s">
        <v>16</v>
      </c>
      <c r="E4550" t="s">
        <v>41</v>
      </c>
      <c r="F4550" t="s">
        <v>36</v>
      </c>
      <c r="G4550">
        <v>3053.06</v>
      </c>
      <c r="H4550">
        <v>1095.81</v>
      </c>
      <c r="I4550">
        <v>3942.87</v>
      </c>
      <c r="J4550">
        <v>2847.06</v>
      </c>
      <c r="K4550" s="1">
        <f t="shared" si="284"/>
        <v>2.5981328880006571</v>
      </c>
      <c r="L4550" t="s">
        <v>54</v>
      </c>
      <c r="M4550" s="2" t="s">
        <v>248</v>
      </c>
      <c r="N4550" s="3" t="str">
        <f t="shared" si="285"/>
        <v>Jan</v>
      </c>
      <c r="O4550" t="s">
        <v>28</v>
      </c>
      <c r="P4550" t="s">
        <v>39</v>
      </c>
      <c r="Q4550" t="str">
        <f t="shared" si="286"/>
        <v>Adult</v>
      </c>
      <c r="R4550" t="str">
        <f t="shared" si="287"/>
        <v>Profit</v>
      </c>
    </row>
    <row r="4551" spans="1:18">
      <c r="A4551">
        <v>3032</v>
      </c>
      <c r="B4551" t="s">
        <v>29</v>
      </c>
      <c r="C4551">
        <v>44</v>
      </c>
      <c r="D4551" t="s">
        <v>16</v>
      </c>
      <c r="E4551" t="s">
        <v>57</v>
      </c>
      <c r="F4551" t="s">
        <v>42</v>
      </c>
      <c r="G4551">
        <v>3400.72</v>
      </c>
      <c r="H4551">
        <v>1190</v>
      </c>
      <c r="I4551">
        <v>3942.19</v>
      </c>
      <c r="J4551">
        <v>2752.19</v>
      </c>
      <c r="K4551" s="1">
        <f t="shared" si="284"/>
        <v>2.3127647058823531</v>
      </c>
      <c r="L4551" t="s">
        <v>26</v>
      </c>
      <c r="M4551" s="2" t="s">
        <v>149</v>
      </c>
      <c r="N4551" s="3" t="str">
        <f t="shared" si="285"/>
        <v>Mar</v>
      </c>
      <c r="O4551" t="s">
        <v>56</v>
      </c>
      <c r="P4551" t="s">
        <v>22</v>
      </c>
      <c r="Q4551" t="str">
        <f t="shared" si="286"/>
        <v>Senior</v>
      </c>
      <c r="R4551" t="str">
        <f t="shared" si="287"/>
        <v>Profit</v>
      </c>
    </row>
    <row r="4552" spans="1:18">
      <c r="A4552">
        <v>5830</v>
      </c>
      <c r="B4552" t="s">
        <v>15</v>
      </c>
      <c r="C4552">
        <v>21</v>
      </c>
      <c r="D4552" t="s">
        <v>16</v>
      </c>
      <c r="E4552" t="s">
        <v>41</v>
      </c>
      <c r="F4552" t="s">
        <v>36</v>
      </c>
      <c r="G4552">
        <v>2951.73</v>
      </c>
      <c r="H4552">
        <v>942.49</v>
      </c>
      <c r="I4552">
        <v>3940.89</v>
      </c>
      <c r="J4552">
        <v>2998.4</v>
      </c>
      <c r="K4552" s="1">
        <f t="shared" si="284"/>
        <v>3.1813600144298615</v>
      </c>
      <c r="L4552" t="s">
        <v>19</v>
      </c>
      <c r="M4552" s="2" t="s">
        <v>283</v>
      </c>
      <c r="N4552" s="3" t="str">
        <f t="shared" si="285"/>
        <v>Jun</v>
      </c>
      <c r="O4552" t="s">
        <v>33</v>
      </c>
      <c r="P4552" t="s">
        <v>39</v>
      </c>
      <c r="Q4552" t="str">
        <f t="shared" si="286"/>
        <v>Young</v>
      </c>
      <c r="R4552" t="str">
        <f t="shared" si="287"/>
        <v>Profit</v>
      </c>
    </row>
    <row r="4553" spans="1:18">
      <c r="A4553">
        <v>9599</v>
      </c>
      <c r="B4553" t="s">
        <v>34</v>
      </c>
      <c r="C4553">
        <v>45</v>
      </c>
      <c r="D4553" t="s">
        <v>16</v>
      </c>
      <c r="E4553" t="s">
        <v>17</v>
      </c>
      <c r="F4553" t="s">
        <v>42</v>
      </c>
      <c r="G4553">
        <v>3259.8</v>
      </c>
      <c r="H4553">
        <v>1905.38</v>
      </c>
      <c r="I4553">
        <v>3939.14</v>
      </c>
      <c r="J4553">
        <v>2033.76</v>
      </c>
      <c r="K4553" s="1">
        <f t="shared" si="284"/>
        <v>1.0673776359571319</v>
      </c>
      <c r="L4553" t="s">
        <v>37</v>
      </c>
      <c r="M4553" s="2" t="s">
        <v>187</v>
      </c>
      <c r="N4553" s="3" t="str">
        <f t="shared" si="285"/>
        <v>Dec</v>
      </c>
      <c r="O4553" t="s">
        <v>56</v>
      </c>
      <c r="P4553" t="s">
        <v>22</v>
      </c>
      <c r="Q4553" t="str">
        <f t="shared" si="286"/>
        <v>Senior</v>
      </c>
      <c r="R4553" t="str">
        <f t="shared" si="287"/>
        <v>Profit</v>
      </c>
    </row>
    <row r="4554" spans="1:18">
      <c r="A4554">
        <v>3802</v>
      </c>
      <c r="B4554" t="s">
        <v>47</v>
      </c>
      <c r="C4554">
        <v>28</v>
      </c>
      <c r="D4554" t="s">
        <v>24</v>
      </c>
      <c r="E4554" t="s">
        <v>53</v>
      </c>
      <c r="F4554" t="s">
        <v>42</v>
      </c>
      <c r="G4554">
        <v>2296.71</v>
      </c>
      <c r="H4554">
        <v>921.04</v>
      </c>
      <c r="I4554">
        <v>3937.96</v>
      </c>
      <c r="J4554">
        <v>3016.92</v>
      </c>
      <c r="K4554" s="1">
        <f t="shared" si="284"/>
        <v>3.2755580647963174</v>
      </c>
      <c r="L4554" t="s">
        <v>31</v>
      </c>
      <c r="M4554" s="2" t="s">
        <v>171</v>
      </c>
      <c r="N4554" s="3" t="str">
        <f t="shared" si="285"/>
        <v>Jan</v>
      </c>
      <c r="O4554" t="s">
        <v>28</v>
      </c>
      <c r="P4554" t="s">
        <v>22</v>
      </c>
      <c r="Q4554" t="str">
        <f t="shared" si="286"/>
        <v>Adult</v>
      </c>
      <c r="R4554" t="str">
        <f t="shared" si="287"/>
        <v>Profit</v>
      </c>
    </row>
    <row r="4555" spans="1:18">
      <c r="A4555">
        <v>9643</v>
      </c>
      <c r="B4555" t="s">
        <v>40</v>
      </c>
      <c r="C4555">
        <v>44</v>
      </c>
      <c r="D4555" t="s">
        <v>16</v>
      </c>
      <c r="E4555" t="s">
        <v>53</v>
      </c>
      <c r="F4555" t="s">
        <v>49</v>
      </c>
      <c r="G4555">
        <v>3044.31</v>
      </c>
      <c r="H4555">
        <v>1853.24</v>
      </c>
      <c r="I4555">
        <v>3936.98</v>
      </c>
      <c r="J4555">
        <v>2083.7399999999998</v>
      </c>
      <c r="K4555" s="1">
        <f t="shared" si="284"/>
        <v>1.1243767671753253</v>
      </c>
      <c r="L4555" t="s">
        <v>26</v>
      </c>
      <c r="M4555" s="2" t="s">
        <v>43</v>
      </c>
      <c r="N4555" s="3" t="str">
        <f t="shared" si="285"/>
        <v>Jul</v>
      </c>
      <c r="O4555" t="s">
        <v>28</v>
      </c>
      <c r="P4555" t="s">
        <v>22</v>
      </c>
      <c r="Q4555" t="str">
        <f t="shared" si="286"/>
        <v>Senior</v>
      </c>
      <c r="R4555" t="str">
        <f t="shared" si="287"/>
        <v>Profit</v>
      </c>
    </row>
    <row r="4556" spans="1:18">
      <c r="A4556">
        <v>1940</v>
      </c>
      <c r="B4556" t="s">
        <v>34</v>
      </c>
      <c r="C4556">
        <v>24</v>
      </c>
      <c r="D4556" t="s">
        <v>24</v>
      </c>
      <c r="E4556" t="s">
        <v>59</v>
      </c>
      <c r="F4556" t="s">
        <v>49</v>
      </c>
      <c r="G4556">
        <v>2336.98</v>
      </c>
      <c r="H4556">
        <v>352.2</v>
      </c>
      <c r="I4556">
        <v>3934.25</v>
      </c>
      <c r="J4556">
        <v>3582.05</v>
      </c>
      <c r="K4556" s="1">
        <f t="shared" si="284"/>
        <v>10.170499716070415</v>
      </c>
      <c r="L4556" t="s">
        <v>26</v>
      </c>
      <c r="M4556" s="2" t="s">
        <v>146</v>
      </c>
      <c r="N4556" s="3" t="str">
        <f t="shared" si="285"/>
        <v>Apr</v>
      </c>
      <c r="O4556" t="s">
        <v>33</v>
      </c>
      <c r="P4556" t="s">
        <v>22</v>
      </c>
      <c r="Q4556" t="str">
        <f t="shared" si="286"/>
        <v>Young</v>
      </c>
      <c r="R4556" t="str">
        <f t="shared" si="287"/>
        <v>Profit</v>
      </c>
    </row>
    <row r="4557" spans="1:18">
      <c r="A4557">
        <v>8839</v>
      </c>
      <c r="B4557" t="s">
        <v>34</v>
      </c>
      <c r="C4557">
        <v>25</v>
      </c>
      <c r="D4557" t="s">
        <v>24</v>
      </c>
      <c r="E4557" t="s">
        <v>30</v>
      </c>
      <c r="F4557" t="s">
        <v>49</v>
      </c>
      <c r="G4557">
        <v>2732.05</v>
      </c>
      <c r="H4557">
        <v>1328.95</v>
      </c>
      <c r="I4557">
        <v>3932.88</v>
      </c>
      <c r="J4557">
        <v>2603.9299999999998</v>
      </c>
      <c r="K4557" s="1">
        <f t="shared" si="284"/>
        <v>1.959388991308928</v>
      </c>
      <c r="L4557" t="s">
        <v>54</v>
      </c>
      <c r="M4557" s="2" t="s">
        <v>247</v>
      </c>
      <c r="N4557" s="3" t="str">
        <f t="shared" si="285"/>
        <v>Sep</v>
      </c>
      <c r="O4557" t="s">
        <v>28</v>
      </c>
      <c r="P4557" t="s">
        <v>39</v>
      </c>
      <c r="Q4557" t="str">
        <f t="shared" si="286"/>
        <v>Young</v>
      </c>
      <c r="R4557" t="str">
        <f t="shared" si="287"/>
        <v>Profit</v>
      </c>
    </row>
    <row r="4558" spans="1:18">
      <c r="A4558">
        <v>9660</v>
      </c>
      <c r="B4558" t="s">
        <v>34</v>
      </c>
      <c r="C4558">
        <v>48</v>
      </c>
      <c r="D4558" t="s">
        <v>16</v>
      </c>
      <c r="E4558" t="s">
        <v>66</v>
      </c>
      <c r="F4558" t="s">
        <v>36</v>
      </c>
      <c r="G4558">
        <v>2837.44</v>
      </c>
      <c r="H4558">
        <v>1248.83</v>
      </c>
      <c r="I4558">
        <v>3932.75</v>
      </c>
      <c r="J4558">
        <v>2683.92</v>
      </c>
      <c r="K4558" s="1">
        <f t="shared" si="284"/>
        <v>2.149147602155618</v>
      </c>
      <c r="L4558" t="s">
        <v>54</v>
      </c>
      <c r="M4558" s="2" t="s">
        <v>371</v>
      </c>
      <c r="N4558" s="3" t="str">
        <f t="shared" si="285"/>
        <v>Oct</v>
      </c>
      <c r="O4558" t="s">
        <v>21</v>
      </c>
      <c r="P4558" t="s">
        <v>39</v>
      </c>
      <c r="Q4558" t="str">
        <f t="shared" si="286"/>
        <v>Senior</v>
      </c>
      <c r="R4558" t="str">
        <f t="shared" si="287"/>
        <v>Profit</v>
      </c>
    </row>
    <row r="4559" spans="1:18">
      <c r="A4559">
        <v>8761</v>
      </c>
      <c r="B4559" t="s">
        <v>40</v>
      </c>
      <c r="C4559">
        <v>35</v>
      </c>
      <c r="D4559" t="s">
        <v>16</v>
      </c>
      <c r="E4559" t="s">
        <v>41</v>
      </c>
      <c r="F4559" t="s">
        <v>36</v>
      </c>
      <c r="G4559">
        <v>3408.82</v>
      </c>
      <c r="H4559">
        <v>1105.8699999999999</v>
      </c>
      <c r="I4559">
        <v>3932.02</v>
      </c>
      <c r="J4559">
        <v>2826.15</v>
      </c>
      <c r="K4559" s="1">
        <f t="shared" si="284"/>
        <v>2.5555897166936443</v>
      </c>
      <c r="L4559" t="s">
        <v>19</v>
      </c>
      <c r="M4559" s="2" t="s">
        <v>254</v>
      </c>
      <c r="N4559" s="3" t="str">
        <f t="shared" si="285"/>
        <v>Dec</v>
      </c>
      <c r="O4559" t="s">
        <v>51</v>
      </c>
      <c r="P4559" t="s">
        <v>22</v>
      </c>
      <c r="Q4559" t="str">
        <f t="shared" si="286"/>
        <v>Adult</v>
      </c>
      <c r="R4559" t="str">
        <f t="shared" si="287"/>
        <v>Profit</v>
      </c>
    </row>
    <row r="4560" spans="1:18">
      <c r="A4560">
        <v>8319</v>
      </c>
      <c r="B4560" t="s">
        <v>29</v>
      </c>
      <c r="C4560">
        <v>44</v>
      </c>
      <c r="D4560" t="s">
        <v>16</v>
      </c>
      <c r="E4560" t="s">
        <v>30</v>
      </c>
      <c r="F4560" t="s">
        <v>36</v>
      </c>
      <c r="G4560">
        <v>2877.74</v>
      </c>
      <c r="H4560">
        <v>1128.3499999999999</v>
      </c>
      <c r="I4560">
        <v>3931.55</v>
      </c>
      <c r="J4560">
        <v>2803.2</v>
      </c>
      <c r="K4560" s="1">
        <f t="shared" si="284"/>
        <v>2.4843355341870872</v>
      </c>
      <c r="L4560" t="s">
        <v>31</v>
      </c>
      <c r="M4560" s="2" t="s">
        <v>143</v>
      </c>
      <c r="N4560" s="3" t="str">
        <f t="shared" si="285"/>
        <v>Apr</v>
      </c>
      <c r="O4560" t="s">
        <v>33</v>
      </c>
      <c r="P4560" t="s">
        <v>22</v>
      </c>
      <c r="Q4560" t="str">
        <f t="shared" si="286"/>
        <v>Senior</v>
      </c>
      <c r="R4560" t="str">
        <f t="shared" si="287"/>
        <v>Profit</v>
      </c>
    </row>
    <row r="4561" spans="1:18">
      <c r="A4561">
        <v>8001</v>
      </c>
      <c r="B4561" t="s">
        <v>44</v>
      </c>
      <c r="C4561">
        <v>32</v>
      </c>
      <c r="D4561" t="s">
        <v>16</v>
      </c>
      <c r="E4561" t="s">
        <v>66</v>
      </c>
      <c r="F4561" t="s">
        <v>18</v>
      </c>
      <c r="G4561">
        <v>3191.14</v>
      </c>
      <c r="H4561">
        <v>90.26</v>
      </c>
      <c r="I4561">
        <v>3931.27</v>
      </c>
      <c r="J4561">
        <v>3841.01</v>
      </c>
      <c r="K4561" s="1">
        <f t="shared" si="284"/>
        <v>42.554952359849324</v>
      </c>
      <c r="L4561" t="s">
        <v>19</v>
      </c>
      <c r="M4561" s="2" t="s">
        <v>211</v>
      </c>
      <c r="N4561" s="3" t="str">
        <f t="shared" si="285"/>
        <v>Mar</v>
      </c>
      <c r="O4561" t="s">
        <v>56</v>
      </c>
      <c r="P4561" t="s">
        <v>39</v>
      </c>
      <c r="Q4561" t="str">
        <f t="shared" si="286"/>
        <v>Adult</v>
      </c>
      <c r="R4561" t="str">
        <f t="shared" si="287"/>
        <v>Profit</v>
      </c>
    </row>
    <row r="4562" spans="1:18">
      <c r="A4562">
        <v>3627</v>
      </c>
      <c r="B4562" t="s">
        <v>84</v>
      </c>
      <c r="C4562">
        <v>30</v>
      </c>
      <c r="D4562" t="s">
        <v>24</v>
      </c>
      <c r="E4562" t="s">
        <v>35</v>
      </c>
      <c r="F4562" t="s">
        <v>25</v>
      </c>
      <c r="G4562">
        <v>3197.85</v>
      </c>
      <c r="H4562">
        <v>1769.95</v>
      </c>
      <c r="I4562">
        <v>3930.73</v>
      </c>
      <c r="J4562">
        <v>2160.7800000000002</v>
      </c>
      <c r="K4562" s="1">
        <f t="shared" si="284"/>
        <v>1.2208141472922964</v>
      </c>
      <c r="L4562" t="s">
        <v>26</v>
      </c>
      <c r="M4562" s="2" t="s">
        <v>94</v>
      </c>
      <c r="N4562" s="3" t="str">
        <f t="shared" si="285"/>
        <v>Feb</v>
      </c>
      <c r="O4562" t="s">
        <v>21</v>
      </c>
      <c r="P4562" t="s">
        <v>22</v>
      </c>
      <c r="Q4562" t="str">
        <f t="shared" si="286"/>
        <v>Adult</v>
      </c>
      <c r="R4562" t="str">
        <f t="shared" si="287"/>
        <v>Profit</v>
      </c>
    </row>
    <row r="4563" spans="1:18">
      <c r="A4563">
        <v>5121</v>
      </c>
      <c r="B4563" t="s">
        <v>47</v>
      </c>
      <c r="C4563">
        <v>55</v>
      </c>
      <c r="D4563" t="s">
        <v>16</v>
      </c>
      <c r="E4563" t="s">
        <v>66</v>
      </c>
      <c r="F4563" t="s">
        <v>36</v>
      </c>
      <c r="G4563">
        <v>2403.02</v>
      </c>
      <c r="H4563">
        <v>1536.32</v>
      </c>
      <c r="I4563">
        <v>3930.01</v>
      </c>
      <c r="J4563">
        <v>2393.69</v>
      </c>
      <c r="K4563" s="1">
        <f t="shared" si="284"/>
        <v>1.5580673297229746</v>
      </c>
      <c r="L4563" t="s">
        <v>37</v>
      </c>
      <c r="M4563" s="2" t="s">
        <v>149</v>
      </c>
      <c r="N4563" s="3" t="str">
        <f t="shared" si="285"/>
        <v>Mar</v>
      </c>
      <c r="O4563" t="s">
        <v>21</v>
      </c>
      <c r="P4563" t="s">
        <v>22</v>
      </c>
      <c r="Q4563" t="str">
        <f t="shared" si="286"/>
        <v>Senior</v>
      </c>
      <c r="R4563" t="str">
        <f t="shared" si="287"/>
        <v>Profit</v>
      </c>
    </row>
    <row r="4564" spans="1:18">
      <c r="A4564">
        <v>766</v>
      </c>
      <c r="B4564" t="s">
        <v>23</v>
      </c>
      <c r="C4564">
        <v>49</v>
      </c>
      <c r="D4564" t="s">
        <v>16</v>
      </c>
      <c r="E4564" t="s">
        <v>57</v>
      </c>
      <c r="F4564" t="s">
        <v>36</v>
      </c>
      <c r="G4564">
        <v>2508</v>
      </c>
      <c r="H4564">
        <v>1953.29</v>
      </c>
      <c r="I4564">
        <v>3929.75</v>
      </c>
      <c r="J4564">
        <v>1976.46</v>
      </c>
      <c r="K4564" s="1">
        <f t="shared" si="284"/>
        <v>1.0118620378950387</v>
      </c>
      <c r="L4564" t="s">
        <v>19</v>
      </c>
      <c r="M4564" s="2" t="s">
        <v>318</v>
      </c>
      <c r="N4564" s="3" t="str">
        <f t="shared" si="285"/>
        <v>Mar</v>
      </c>
      <c r="O4564" t="s">
        <v>33</v>
      </c>
      <c r="P4564" t="s">
        <v>39</v>
      </c>
      <c r="Q4564" t="str">
        <f t="shared" si="286"/>
        <v>Senior</v>
      </c>
      <c r="R4564" t="str">
        <f t="shared" si="287"/>
        <v>Profit</v>
      </c>
    </row>
    <row r="4565" spans="1:18">
      <c r="A4565">
        <v>4531</v>
      </c>
      <c r="B4565" t="s">
        <v>40</v>
      </c>
      <c r="C4565">
        <v>48</v>
      </c>
      <c r="D4565" t="s">
        <v>16</v>
      </c>
      <c r="E4565" t="s">
        <v>17</v>
      </c>
      <c r="F4565" t="s">
        <v>42</v>
      </c>
      <c r="G4565">
        <v>3120.74</v>
      </c>
      <c r="H4565">
        <v>302.33999999999997</v>
      </c>
      <c r="I4565">
        <v>3929.61</v>
      </c>
      <c r="J4565">
        <v>3627.27</v>
      </c>
      <c r="K4565" s="1">
        <f t="shared" si="284"/>
        <v>11.997320897003375</v>
      </c>
      <c r="L4565" t="s">
        <v>54</v>
      </c>
      <c r="M4565" s="2" t="s">
        <v>241</v>
      </c>
      <c r="N4565" s="3" t="str">
        <f t="shared" si="285"/>
        <v>Sep</v>
      </c>
      <c r="O4565" t="s">
        <v>56</v>
      </c>
      <c r="P4565" t="s">
        <v>39</v>
      </c>
      <c r="Q4565" t="str">
        <f t="shared" si="286"/>
        <v>Senior</v>
      </c>
      <c r="R4565" t="str">
        <f t="shared" si="287"/>
        <v>Profit</v>
      </c>
    </row>
    <row r="4566" spans="1:18">
      <c r="A4566">
        <v>3619</v>
      </c>
      <c r="B4566" t="s">
        <v>84</v>
      </c>
      <c r="C4566">
        <v>53</v>
      </c>
      <c r="D4566" t="s">
        <v>24</v>
      </c>
      <c r="E4566" t="s">
        <v>59</v>
      </c>
      <c r="F4566" t="s">
        <v>42</v>
      </c>
      <c r="G4566">
        <v>2702.1</v>
      </c>
      <c r="H4566">
        <v>1012.44</v>
      </c>
      <c r="I4566">
        <v>3929.29</v>
      </c>
      <c r="J4566">
        <v>2916.85</v>
      </c>
      <c r="K4566" s="1">
        <f t="shared" si="284"/>
        <v>2.8810102327051479</v>
      </c>
      <c r="L4566" t="s">
        <v>31</v>
      </c>
      <c r="M4566" s="2" t="s">
        <v>139</v>
      </c>
      <c r="N4566" s="3" t="str">
        <f t="shared" si="285"/>
        <v>Jul</v>
      </c>
      <c r="O4566" t="s">
        <v>28</v>
      </c>
      <c r="P4566" t="s">
        <v>39</v>
      </c>
      <c r="Q4566" t="str">
        <f t="shared" si="286"/>
        <v>Senior</v>
      </c>
      <c r="R4566" t="str">
        <f t="shared" si="287"/>
        <v>Profit</v>
      </c>
    </row>
    <row r="4567" spans="1:18">
      <c r="A4567">
        <v>1462</v>
      </c>
      <c r="B4567" t="s">
        <v>44</v>
      </c>
      <c r="C4567">
        <v>34</v>
      </c>
      <c r="D4567" t="s">
        <v>16</v>
      </c>
      <c r="E4567" t="s">
        <v>59</v>
      </c>
      <c r="F4567" t="s">
        <v>36</v>
      </c>
      <c r="G4567">
        <v>2562.16</v>
      </c>
      <c r="H4567">
        <v>1818.68</v>
      </c>
      <c r="I4567">
        <v>3929.03</v>
      </c>
      <c r="J4567">
        <v>2110.35</v>
      </c>
      <c r="K4567" s="1">
        <f t="shared" si="284"/>
        <v>1.1603745573712803</v>
      </c>
      <c r="L4567" t="s">
        <v>37</v>
      </c>
      <c r="M4567" s="2" t="s">
        <v>103</v>
      </c>
      <c r="N4567" s="3" t="str">
        <f t="shared" si="285"/>
        <v>Oct</v>
      </c>
      <c r="O4567" t="s">
        <v>28</v>
      </c>
      <c r="P4567" t="s">
        <v>39</v>
      </c>
      <c r="Q4567" t="str">
        <f t="shared" si="286"/>
        <v>Adult</v>
      </c>
      <c r="R4567" t="str">
        <f t="shared" si="287"/>
        <v>Profit</v>
      </c>
    </row>
    <row r="4568" spans="1:18">
      <c r="A4568">
        <v>5009</v>
      </c>
      <c r="B4568" t="s">
        <v>23</v>
      </c>
      <c r="C4568">
        <v>52</v>
      </c>
      <c r="D4568" t="s">
        <v>16</v>
      </c>
      <c r="E4568" t="s">
        <v>35</v>
      </c>
      <c r="F4568" t="s">
        <v>36</v>
      </c>
      <c r="G4568">
        <v>2207.31</v>
      </c>
      <c r="H4568">
        <v>532.51</v>
      </c>
      <c r="I4568">
        <v>3928.61</v>
      </c>
      <c r="J4568">
        <v>3396.1</v>
      </c>
      <c r="K4568" s="1">
        <f t="shared" si="284"/>
        <v>6.3775328162851403</v>
      </c>
      <c r="L4568" t="s">
        <v>26</v>
      </c>
      <c r="M4568" s="2" t="s">
        <v>158</v>
      </c>
      <c r="N4568" s="3" t="str">
        <f t="shared" si="285"/>
        <v>Jan</v>
      </c>
      <c r="O4568" t="s">
        <v>33</v>
      </c>
      <c r="P4568" t="s">
        <v>39</v>
      </c>
      <c r="Q4568" t="str">
        <f t="shared" si="286"/>
        <v>Senior</v>
      </c>
      <c r="R4568" t="str">
        <f t="shared" si="287"/>
        <v>Profit</v>
      </c>
    </row>
    <row r="4569" spans="1:18">
      <c r="A4569">
        <v>885</v>
      </c>
      <c r="B4569" t="s">
        <v>47</v>
      </c>
      <c r="C4569">
        <v>20</v>
      </c>
      <c r="D4569" t="s">
        <v>16</v>
      </c>
      <c r="E4569" t="s">
        <v>41</v>
      </c>
      <c r="F4569" t="s">
        <v>42</v>
      </c>
      <c r="G4569">
        <v>3569.29</v>
      </c>
      <c r="H4569">
        <v>1959.68</v>
      </c>
      <c r="I4569">
        <v>3928.54</v>
      </c>
      <c r="J4569">
        <v>1968.86</v>
      </c>
      <c r="K4569" s="1">
        <f t="shared" si="284"/>
        <v>1.0046844382756368</v>
      </c>
      <c r="L4569" t="s">
        <v>54</v>
      </c>
      <c r="M4569" s="2" t="s">
        <v>280</v>
      </c>
      <c r="N4569" s="3" t="str">
        <f t="shared" si="285"/>
        <v>May</v>
      </c>
      <c r="O4569" t="s">
        <v>51</v>
      </c>
      <c r="P4569" t="s">
        <v>22</v>
      </c>
      <c r="Q4569" t="str">
        <f t="shared" si="286"/>
        <v>Young</v>
      </c>
      <c r="R4569" t="str">
        <f t="shared" si="287"/>
        <v>Profit</v>
      </c>
    </row>
    <row r="4570" spans="1:18">
      <c r="A4570">
        <v>9273</v>
      </c>
      <c r="B4570" t="s">
        <v>92</v>
      </c>
      <c r="C4570">
        <v>24</v>
      </c>
      <c r="D4570" t="s">
        <v>16</v>
      </c>
      <c r="E4570" t="s">
        <v>17</v>
      </c>
      <c r="F4570" t="s">
        <v>25</v>
      </c>
      <c r="G4570">
        <v>2420.35</v>
      </c>
      <c r="H4570">
        <v>1488.4</v>
      </c>
      <c r="I4570">
        <v>3928.13</v>
      </c>
      <c r="J4570">
        <v>2439.73</v>
      </c>
      <c r="K4570" s="1">
        <f t="shared" si="284"/>
        <v>1.6391628594463854</v>
      </c>
      <c r="L4570" t="s">
        <v>19</v>
      </c>
      <c r="M4570" s="2" t="s">
        <v>381</v>
      </c>
      <c r="N4570" s="3" t="str">
        <f t="shared" si="285"/>
        <v>Nov</v>
      </c>
      <c r="O4570" t="s">
        <v>28</v>
      </c>
      <c r="P4570" t="s">
        <v>39</v>
      </c>
      <c r="Q4570" t="str">
        <f t="shared" si="286"/>
        <v>Young</v>
      </c>
      <c r="R4570" t="str">
        <f t="shared" si="287"/>
        <v>Profit</v>
      </c>
    </row>
    <row r="4571" spans="1:18">
      <c r="A4571">
        <v>7813</v>
      </c>
      <c r="B4571" t="s">
        <v>44</v>
      </c>
      <c r="C4571">
        <v>40</v>
      </c>
      <c r="D4571" t="s">
        <v>16</v>
      </c>
      <c r="E4571" t="s">
        <v>66</v>
      </c>
      <c r="F4571" t="s">
        <v>18</v>
      </c>
      <c r="G4571">
        <v>2467.13</v>
      </c>
      <c r="H4571">
        <v>633.29999999999995</v>
      </c>
      <c r="I4571">
        <v>3927.9</v>
      </c>
      <c r="J4571">
        <v>3294.6</v>
      </c>
      <c r="K4571" s="1">
        <f t="shared" si="284"/>
        <v>5.202273803884415</v>
      </c>
      <c r="L4571" t="s">
        <v>37</v>
      </c>
      <c r="M4571" s="2" t="s">
        <v>299</v>
      </c>
      <c r="N4571" s="3" t="str">
        <f t="shared" si="285"/>
        <v>May</v>
      </c>
      <c r="O4571" t="s">
        <v>28</v>
      </c>
      <c r="P4571" t="s">
        <v>22</v>
      </c>
      <c r="Q4571" t="str">
        <f t="shared" si="286"/>
        <v>Adult</v>
      </c>
      <c r="R4571" t="str">
        <f t="shared" si="287"/>
        <v>Profit</v>
      </c>
    </row>
    <row r="4572" spans="1:18">
      <c r="A4572">
        <v>9370</v>
      </c>
      <c r="B4572" t="s">
        <v>23</v>
      </c>
      <c r="C4572">
        <v>36</v>
      </c>
      <c r="D4572" t="s">
        <v>24</v>
      </c>
      <c r="E4572" t="s">
        <v>17</v>
      </c>
      <c r="F4572" t="s">
        <v>18</v>
      </c>
      <c r="G4572">
        <v>2220.84</v>
      </c>
      <c r="H4572">
        <v>643.47</v>
      </c>
      <c r="I4572">
        <v>3926.21</v>
      </c>
      <c r="J4572">
        <v>3282.74</v>
      </c>
      <c r="K4572" s="1">
        <f t="shared" si="284"/>
        <v>5.1016208991872185</v>
      </c>
      <c r="L4572" t="s">
        <v>19</v>
      </c>
      <c r="M4572" s="2" t="s">
        <v>405</v>
      </c>
      <c r="N4572" s="3" t="str">
        <f t="shared" si="285"/>
        <v>Jul</v>
      </c>
      <c r="O4572" t="s">
        <v>21</v>
      </c>
      <c r="P4572" t="s">
        <v>22</v>
      </c>
      <c r="Q4572" t="str">
        <f t="shared" si="286"/>
        <v>Adult</v>
      </c>
      <c r="R4572" t="str">
        <f t="shared" si="287"/>
        <v>Profit</v>
      </c>
    </row>
    <row r="4573" spans="1:18">
      <c r="A4573">
        <v>6537</v>
      </c>
      <c r="B4573" t="s">
        <v>92</v>
      </c>
      <c r="C4573">
        <v>39</v>
      </c>
      <c r="D4573" t="s">
        <v>16</v>
      </c>
      <c r="E4573" t="s">
        <v>53</v>
      </c>
      <c r="F4573" t="s">
        <v>36</v>
      </c>
      <c r="G4573">
        <v>3500.79</v>
      </c>
      <c r="H4573">
        <v>139.13</v>
      </c>
      <c r="I4573">
        <v>3926.08</v>
      </c>
      <c r="J4573">
        <v>3786.95</v>
      </c>
      <c r="K4573" s="1">
        <f t="shared" si="284"/>
        <v>27.218788183713073</v>
      </c>
      <c r="L4573" t="s">
        <v>54</v>
      </c>
      <c r="M4573" s="2" t="s">
        <v>208</v>
      </c>
      <c r="N4573" s="3" t="str">
        <f t="shared" si="285"/>
        <v>Jun</v>
      </c>
      <c r="O4573" t="s">
        <v>56</v>
      </c>
      <c r="P4573" t="s">
        <v>39</v>
      </c>
      <c r="Q4573" t="str">
        <f t="shared" si="286"/>
        <v>Adult</v>
      </c>
      <c r="R4573" t="str">
        <f t="shared" si="287"/>
        <v>Profit</v>
      </c>
    </row>
    <row r="4574" spans="1:18">
      <c r="A4574">
        <v>6527</v>
      </c>
      <c r="B4574" t="s">
        <v>92</v>
      </c>
      <c r="C4574">
        <v>19</v>
      </c>
      <c r="D4574" t="s">
        <v>16</v>
      </c>
      <c r="E4574" t="s">
        <v>59</v>
      </c>
      <c r="F4574" t="s">
        <v>36</v>
      </c>
      <c r="G4574">
        <v>2838.81</v>
      </c>
      <c r="H4574">
        <v>1293.32</v>
      </c>
      <c r="I4574">
        <v>3924.94</v>
      </c>
      <c r="J4574">
        <v>2631.62</v>
      </c>
      <c r="K4574" s="1">
        <f t="shared" si="284"/>
        <v>2.0347787090588563</v>
      </c>
      <c r="L4574" t="s">
        <v>37</v>
      </c>
      <c r="M4574" s="2" t="s">
        <v>129</v>
      </c>
      <c r="N4574" s="3" t="str">
        <f t="shared" si="285"/>
        <v>Mar</v>
      </c>
      <c r="O4574" t="s">
        <v>21</v>
      </c>
      <c r="P4574" t="s">
        <v>39</v>
      </c>
      <c r="Q4574" t="str">
        <f t="shared" si="286"/>
        <v>Young</v>
      </c>
      <c r="R4574" t="str">
        <f t="shared" si="287"/>
        <v>Profit</v>
      </c>
    </row>
    <row r="4575" spans="1:18">
      <c r="A4575">
        <v>8371</v>
      </c>
      <c r="B4575" t="s">
        <v>52</v>
      </c>
      <c r="C4575">
        <v>51</v>
      </c>
      <c r="D4575" t="s">
        <v>24</v>
      </c>
      <c r="E4575" t="s">
        <v>66</v>
      </c>
      <c r="F4575" t="s">
        <v>42</v>
      </c>
      <c r="G4575">
        <v>2926.8</v>
      </c>
      <c r="H4575">
        <v>1630.92</v>
      </c>
      <c r="I4575">
        <v>3923.34</v>
      </c>
      <c r="J4575">
        <v>2292.42</v>
      </c>
      <c r="K4575" s="1">
        <f t="shared" si="284"/>
        <v>1.4055992936502097</v>
      </c>
      <c r="L4575" t="s">
        <v>26</v>
      </c>
      <c r="M4575" s="2" t="s">
        <v>103</v>
      </c>
      <c r="N4575" s="3" t="str">
        <f t="shared" si="285"/>
        <v>Oct</v>
      </c>
      <c r="O4575" t="s">
        <v>56</v>
      </c>
      <c r="P4575" t="s">
        <v>39</v>
      </c>
      <c r="Q4575" t="str">
        <f t="shared" si="286"/>
        <v>Senior</v>
      </c>
      <c r="R4575" t="str">
        <f t="shared" si="287"/>
        <v>Profit</v>
      </c>
    </row>
    <row r="4576" spans="1:18">
      <c r="A4576">
        <v>7035</v>
      </c>
      <c r="B4576" t="s">
        <v>84</v>
      </c>
      <c r="C4576">
        <v>42</v>
      </c>
      <c r="D4576" t="s">
        <v>16</v>
      </c>
      <c r="E4576" t="s">
        <v>66</v>
      </c>
      <c r="F4576" t="s">
        <v>36</v>
      </c>
      <c r="G4576">
        <v>2897.72</v>
      </c>
      <c r="H4576">
        <v>1254.82</v>
      </c>
      <c r="I4576">
        <v>3923</v>
      </c>
      <c r="J4576">
        <v>2668.18</v>
      </c>
      <c r="K4576" s="1">
        <f t="shared" si="284"/>
        <v>2.12634481439569</v>
      </c>
      <c r="L4576" t="s">
        <v>31</v>
      </c>
      <c r="M4576" s="2" t="s">
        <v>156</v>
      </c>
      <c r="N4576" s="3" t="str">
        <f t="shared" si="285"/>
        <v>Apr</v>
      </c>
      <c r="O4576" t="s">
        <v>56</v>
      </c>
      <c r="P4576" t="s">
        <v>22</v>
      </c>
      <c r="Q4576" t="str">
        <f t="shared" si="286"/>
        <v>Senior</v>
      </c>
      <c r="R4576" t="str">
        <f t="shared" si="287"/>
        <v>Profit</v>
      </c>
    </row>
    <row r="4577" spans="1:18">
      <c r="A4577">
        <v>2580</v>
      </c>
      <c r="B4577" t="s">
        <v>92</v>
      </c>
      <c r="C4577">
        <v>54</v>
      </c>
      <c r="D4577" t="s">
        <v>24</v>
      </c>
      <c r="E4577" t="s">
        <v>35</v>
      </c>
      <c r="F4577" t="s">
        <v>42</v>
      </c>
      <c r="G4577">
        <v>3312.05</v>
      </c>
      <c r="H4577">
        <v>365.03</v>
      </c>
      <c r="I4577">
        <v>3922.97</v>
      </c>
      <c r="J4577">
        <v>3557.94</v>
      </c>
      <c r="K4577" s="1">
        <f t="shared" si="284"/>
        <v>9.7469797002986063</v>
      </c>
      <c r="L4577" t="s">
        <v>19</v>
      </c>
      <c r="M4577" s="2" t="s">
        <v>282</v>
      </c>
      <c r="N4577" s="3" t="str">
        <f t="shared" si="285"/>
        <v>May</v>
      </c>
      <c r="O4577" t="s">
        <v>51</v>
      </c>
      <c r="P4577" t="s">
        <v>39</v>
      </c>
      <c r="Q4577" t="str">
        <f t="shared" si="286"/>
        <v>Senior</v>
      </c>
      <c r="R4577" t="str">
        <f t="shared" si="287"/>
        <v>Profit</v>
      </c>
    </row>
    <row r="4578" spans="1:18">
      <c r="A4578">
        <v>5162</v>
      </c>
      <c r="B4578" t="s">
        <v>34</v>
      </c>
      <c r="C4578">
        <v>44</v>
      </c>
      <c r="D4578" t="s">
        <v>16</v>
      </c>
      <c r="E4578" t="s">
        <v>53</v>
      </c>
      <c r="F4578" t="s">
        <v>25</v>
      </c>
      <c r="G4578">
        <v>2824.69</v>
      </c>
      <c r="H4578">
        <v>815.65</v>
      </c>
      <c r="I4578">
        <v>3922.68</v>
      </c>
      <c r="J4578">
        <v>3107.03</v>
      </c>
      <c r="K4578" s="1">
        <f t="shared" si="284"/>
        <v>3.8092686814197267</v>
      </c>
      <c r="L4578" t="s">
        <v>26</v>
      </c>
      <c r="M4578" s="2" t="s">
        <v>371</v>
      </c>
      <c r="N4578" s="3" t="str">
        <f t="shared" si="285"/>
        <v>Oct</v>
      </c>
      <c r="O4578" t="s">
        <v>21</v>
      </c>
      <c r="P4578" t="s">
        <v>39</v>
      </c>
      <c r="Q4578" t="str">
        <f t="shared" si="286"/>
        <v>Senior</v>
      </c>
      <c r="R4578" t="str">
        <f t="shared" si="287"/>
        <v>Profit</v>
      </c>
    </row>
    <row r="4579" spans="1:18">
      <c r="A4579">
        <v>908</v>
      </c>
      <c r="B4579" t="s">
        <v>84</v>
      </c>
      <c r="C4579">
        <v>37</v>
      </c>
      <c r="D4579" t="s">
        <v>24</v>
      </c>
      <c r="E4579" t="s">
        <v>57</v>
      </c>
      <c r="F4579" t="s">
        <v>42</v>
      </c>
      <c r="G4579">
        <v>3391.77</v>
      </c>
      <c r="H4579">
        <v>1204.47</v>
      </c>
      <c r="I4579">
        <v>3922.28</v>
      </c>
      <c r="J4579">
        <v>2717.81</v>
      </c>
      <c r="K4579" s="1">
        <f t="shared" si="284"/>
        <v>2.2564364409242237</v>
      </c>
      <c r="L4579" t="s">
        <v>26</v>
      </c>
      <c r="M4579" s="2" t="s">
        <v>331</v>
      </c>
      <c r="N4579" s="3" t="str">
        <f t="shared" si="285"/>
        <v>Sep</v>
      </c>
      <c r="O4579" t="s">
        <v>28</v>
      </c>
      <c r="P4579" t="s">
        <v>39</v>
      </c>
      <c r="Q4579" t="str">
        <f t="shared" si="286"/>
        <v>Adult</v>
      </c>
      <c r="R4579" t="str">
        <f t="shared" si="287"/>
        <v>Profit</v>
      </c>
    </row>
    <row r="4580" spans="1:18">
      <c r="A4580">
        <v>8463</v>
      </c>
      <c r="B4580" t="s">
        <v>15</v>
      </c>
      <c r="C4580">
        <v>36</v>
      </c>
      <c r="D4580" t="s">
        <v>24</v>
      </c>
      <c r="E4580" t="s">
        <v>41</v>
      </c>
      <c r="F4580" t="s">
        <v>42</v>
      </c>
      <c r="G4580">
        <v>3252.37</v>
      </c>
      <c r="H4580">
        <v>906.78</v>
      </c>
      <c r="I4580">
        <v>3921.69</v>
      </c>
      <c r="J4580">
        <v>3014.91</v>
      </c>
      <c r="K4580" s="1">
        <f t="shared" si="284"/>
        <v>3.3248527757559718</v>
      </c>
      <c r="L4580" t="s">
        <v>26</v>
      </c>
      <c r="M4580" s="2" t="s">
        <v>179</v>
      </c>
      <c r="N4580" s="3" t="str">
        <f t="shared" si="285"/>
        <v>Jan</v>
      </c>
      <c r="O4580" t="s">
        <v>56</v>
      </c>
      <c r="P4580" t="s">
        <v>22</v>
      </c>
      <c r="Q4580" t="str">
        <f t="shared" si="286"/>
        <v>Adult</v>
      </c>
      <c r="R4580" t="str">
        <f t="shared" si="287"/>
        <v>Profit</v>
      </c>
    </row>
    <row r="4581" spans="1:18">
      <c r="A4581">
        <v>6608</v>
      </c>
      <c r="B4581" t="s">
        <v>92</v>
      </c>
      <c r="C4581">
        <v>48</v>
      </c>
      <c r="D4581" t="s">
        <v>16</v>
      </c>
      <c r="E4581" t="s">
        <v>59</v>
      </c>
      <c r="F4581" t="s">
        <v>25</v>
      </c>
      <c r="G4581">
        <v>2312</v>
      </c>
      <c r="H4581">
        <v>676.92</v>
      </c>
      <c r="I4581">
        <v>3921.03</v>
      </c>
      <c r="J4581">
        <v>3244.11</v>
      </c>
      <c r="K4581" s="1">
        <f t="shared" si="284"/>
        <v>4.7924570111682332</v>
      </c>
      <c r="L4581" t="s">
        <v>54</v>
      </c>
      <c r="M4581" s="2" t="s">
        <v>287</v>
      </c>
      <c r="N4581" s="3" t="str">
        <f t="shared" si="285"/>
        <v>Feb</v>
      </c>
      <c r="O4581" t="s">
        <v>51</v>
      </c>
      <c r="P4581" t="s">
        <v>39</v>
      </c>
      <c r="Q4581" t="str">
        <f t="shared" si="286"/>
        <v>Senior</v>
      </c>
      <c r="R4581" t="str">
        <f t="shared" si="287"/>
        <v>Profit</v>
      </c>
    </row>
    <row r="4582" spans="1:18">
      <c r="A4582">
        <v>3833</v>
      </c>
      <c r="B4582" t="s">
        <v>92</v>
      </c>
      <c r="C4582">
        <v>31</v>
      </c>
      <c r="D4582" t="s">
        <v>24</v>
      </c>
      <c r="E4582" t="s">
        <v>17</v>
      </c>
      <c r="F4582" t="s">
        <v>42</v>
      </c>
      <c r="G4582">
        <v>2199.02</v>
      </c>
      <c r="H4582">
        <v>524.66</v>
      </c>
      <c r="I4582">
        <v>3920.81</v>
      </c>
      <c r="J4582">
        <v>3396.15</v>
      </c>
      <c r="K4582" s="1">
        <f t="shared" si="284"/>
        <v>6.4730492128235433</v>
      </c>
      <c r="L4582" t="s">
        <v>31</v>
      </c>
      <c r="M4582" s="2" t="s">
        <v>246</v>
      </c>
      <c r="N4582" s="3" t="str">
        <f t="shared" si="285"/>
        <v>Jul</v>
      </c>
      <c r="O4582" t="s">
        <v>56</v>
      </c>
      <c r="P4582" t="s">
        <v>39</v>
      </c>
      <c r="Q4582" t="str">
        <f t="shared" si="286"/>
        <v>Adult</v>
      </c>
      <c r="R4582" t="str">
        <f t="shared" si="287"/>
        <v>Profit</v>
      </c>
    </row>
    <row r="4583" spans="1:18">
      <c r="A4583">
        <v>474</v>
      </c>
      <c r="B4583" t="s">
        <v>92</v>
      </c>
      <c r="C4583">
        <v>47</v>
      </c>
      <c r="D4583" t="s">
        <v>24</v>
      </c>
      <c r="E4583" t="s">
        <v>66</v>
      </c>
      <c r="F4583" t="s">
        <v>42</v>
      </c>
      <c r="G4583">
        <v>3560.83</v>
      </c>
      <c r="H4583">
        <v>826.1</v>
      </c>
      <c r="I4583">
        <v>3919.86</v>
      </c>
      <c r="J4583">
        <v>3093.76</v>
      </c>
      <c r="K4583" s="1">
        <f t="shared" si="284"/>
        <v>3.7450187628616391</v>
      </c>
      <c r="L4583" t="s">
        <v>54</v>
      </c>
      <c r="M4583" s="2" t="s">
        <v>312</v>
      </c>
      <c r="N4583" s="3" t="str">
        <f t="shared" si="285"/>
        <v>Jul</v>
      </c>
      <c r="O4583" t="s">
        <v>28</v>
      </c>
      <c r="P4583" t="s">
        <v>22</v>
      </c>
      <c r="Q4583" t="str">
        <f t="shared" si="286"/>
        <v>Senior</v>
      </c>
      <c r="R4583" t="str">
        <f t="shared" si="287"/>
        <v>Profit</v>
      </c>
    </row>
    <row r="4584" spans="1:18">
      <c r="A4584">
        <v>3445</v>
      </c>
      <c r="B4584" t="s">
        <v>84</v>
      </c>
      <c r="C4584">
        <v>25</v>
      </c>
      <c r="D4584" t="s">
        <v>16</v>
      </c>
      <c r="E4584" t="s">
        <v>66</v>
      </c>
      <c r="F4584" t="s">
        <v>36</v>
      </c>
      <c r="G4584">
        <v>2402.38</v>
      </c>
      <c r="H4584">
        <v>1682.83</v>
      </c>
      <c r="I4584">
        <v>3918.92</v>
      </c>
      <c r="J4584">
        <v>2236.09</v>
      </c>
      <c r="K4584" s="1">
        <f t="shared" si="284"/>
        <v>1.3287676117017169</v>
      </c>
      <c r="L4584" t="s">
        <v>19</v>
      </c>
      <c r="M4584" s="2" t="s">
        <v>284</v>
      </c>
      <c r="N4584" s="3" t="str">
        <f t="shared" si="285"/>
        <v>Apr</v>
      </c>
      <c r="O4584" t="s">
        <v>28</v>
      </c>
      <c r="P4584" t="s">
        <v>22</v>
      </c>
      <c r="Q4584" t="str">
        <f t="shared" si="286"/>
        <v>Young</v>
      </c>
      <c r="R4584" t="str">
        <f t="shared" si="287"/>
        <v>Profit</v>
      </c>
    </row>
    <row r="4585" spans="1:18">
      <c r="A4585">
        <v>9833</v>
      </c>
      <c r="B4585" t="s">
        <v>84</v>
      </c>
      <c r="C4585">
        <v>45</v>
      </c>
      <c r="D4585" t="s">
        <v>16</v>
      </c>
      <c r="E4585" t="s">
        <v>30</v>
      </c>
      <c r="F4585" t="s">
        <v>18</v>
      </c>
      <c r="G4585">
        <v>3053.44</v>
      </c>
      <c r="H4585">
        <v>422.31</v>
      </c>
      <c r="I4585">
        <v>3918.18</v>
      </c>
      <c r="J4585">
        <v>3495.87</v>
      </c>
      <c r="K4585" s="1">
        <f t="shared" si="284"/>
        <v>8.2779711586275475</v>
      </c>
      <c r="L4585" t="s">
        <v>26</v>
      </c>
      <c r="M4585" s="2" t="s">
        <v>213</v>
      </c>
      <c r="N4585" s="3" t="str">
        <f t="shared" si="285"/>
        <v>Aug</v>
      </c>
      <c r="O4585" t="s">
        <v>56</v>
      </c>
      <c r="P4585" t="s">
        <v>22</v>
      </c>
      <c r="Q4585" t="str">
        <f t="shared" si="286"/>
        <v>Senior</v>
      </c>
      <c r="R4585" t="str">
        <f t="shared" si="287"/>
        <v>Profit</v>
      </c>
    </row>
    <row r="4586" spans="1:18">
      <c r="A4586">
        <v>8622</v>
      </c>
      <c r="B4586" t="s">
        <v>29</v>
      </c>
      <c r="C4586">
        <v>44</v>
      </c>
      <c r="D4586" t="s">
        <v>24</v>
      </c>
      <c r="E4586" t="s">
        <v>30</v>
      </c>
      <c r="F4586" t="s">
        <v>36</v>
      </c>
      <c r="G4586">
        <v>2362.85</v>
      </c>
      <c r="H4586">
        <v>1736.97</v>
      </c>
      <c r="I4586">
        <v>3918.09</v>
      </c>
      <c r="J4586">
        <v>2181.12</v>
      </c>
      <c r="K4586" s="1">
        <f t="shared" si="284"/>
        <v>1.2557038981674984</v>
      </c>
      <c r="L4586" t="s">
        <v>37</v>
      </c>
      <c r="M4586" s="2" t="s">
        <v>237</v>
      </c>
      <c r="N4586" s="3" t="str">
        <f t="shared" si="285"/>
        <v>Jan</v>
      </c>
      <c r="O4586" t="s">
        <v>33</v>
      </c>
      <c r="P4586" t="s">
        <v>39</v>
      </c>
      <c r="Q4586" t="str">
        <f t="shared" si="286"/>
        <v>Senior</v>
      </c>
      <c r="R4586" t="str">
        <f t="shared" si="287"/>
        <v>Profit</v>
      </c>
    </row>
    <row r="4587" spans="1:18">
      <c r="A4587">
        <v>4834</v>
      </c>
      <c r="B4587" t="s">
        <v>47</v>
      </c>
      <c r="C4587">
        <v>20</v>
      </c>
      <c r="D4587" t="s">
        <v>24</v>
      </c>
      <c r="E4587" t="s">
        <v>17</v>
      </c>
      <c r="F4587" t="s">
        <v>36</v>
      </c>
      <c r="G4587">
        <v>3241.68</v>
      </c>
      <c r="H4587">
        <v>1588.27</v>
      </c>
      <c r="I4587">
        <v>3917.85</v>
      </c>
      <c r="J4587">
        <v>2329.58</v>
      </c>
      <c r="K4587" s="1">
        <f t="shared" si="284"/>
        <v>1.4667405415955725</v>
      </c>
      <c r="L4587" t="s">
        <v>31</v>
      </c>
      <c r="M4587" s="2" t="s">
        <v>192</v>
      </c>
      <c r="N4587" s="3" t="str">
        <f t="shared" si="285"/>
        <v>Aug</v>
      </c>
      <c r="O4587" t="s">
        <v>21</v>
      </c>
      <c r="P4587" t="s">
        <v>22</v>
      </c>
      <c r="Q4587" t="str">
        <f t="shared" si="286"/>
        <v>Young</v>
      </c>
      <c r="R4587" t="str">
        <f t="shared" si="287"/>
        <v>Profit</v>
      </c>
    </row>
    <row r="4588" spans="1:18">
      <c r="A4588">
        <v>3427</v>
      </c>
      <c r="B4588" t="s">
        <v>84</v>
      </c>
      <c r="C4588">
        <v>39</v>
      </c>
      <c r="D4588" t="s">
        <v>16</v>
      </c>
      <c r="E4588" t="s">
        <v>66</v>
      </c>
      <c r="F4588" t="s">
        <v>25</v>
      </c>
      <c r="G4588">
        <v>3121.23</v>
      </c>
      <c r="H4588">
        <v>154.32</v>
      </c>
      <c r="I4588">
        <v>3917.47</v>
      </c>
      <c r="J4588">
        <v>3763.15</v>
      </c>
      <c r="K4588" s="1">
        <f t="shared" si="284"/>
        <v>24.385368066355625</v>
      </c>
      <c r="L4588" t="s">
        <v>26</v>
      </c>
      <c r="M4588" s="2" t="s">
        <v>95</v>
      </c>
      <c r="N4588" s="3" t="str">
        <f t="shared" si="285"/>
        <v>Sep</v>
      </c>
      <c r="O4588" t="s">
        <v>56</v>
      </c>
      <c r="P4588" t="s">
        <v>39</v>
      </c>
      <c r="Q4588" t="str">
        <f t="shared" si="286"/>
        <v>Adult</v>
      </c>
      <c r="R4588" t="str">
        <f t="shared" si="287"/>
        <v>Profit</v>
      </c>
    </row>
    <row r="4589" spans="1:18">
      <c r="A4589">
        <v>9867</v>
      </c>
      <c r="B4589" t="s">
        <v>44</v>
      </c>
      <c r="C4589">
        <v>24</v>
      </c>
      <c r="D4589" t="s">
        <v>24</v>
      </c>
      <c r="E4589" t="s">
        <v>30</v>
      </c>
      <c r="F4589" t="s">
        <v>18</v>
      </c>
      <c r="G4589">
        <v>3038.08</v>
      </c>
      <c r="H4589">
        <v>1562.25</v>
      </c>
      <c r="I4589">
        <v>3917.07</v>
      </c>
      <c r="J4589">
        <v>2354.8200000000002</v>
      </c>
      <c r="K4589" s="1">
        <f t="shared" si="284"/>
        <v>1.507325972155545</v>
      </c>
      <c r="L4589" t="s">
        <v>37</v>
      </c>
      <c r="M4589" s="2" t="s">
        <v>114</v>
      </c>
      <c r="N4589" s="3" t="str">
        <f t="shared" si="285"/>
        <v>Oct</v>
      </c>
      <c r="O4589" t="s">
        <v>21</v>
      </c>
      <c r="P4589" t="s">
        <v>22</v>
      </c>
      <c r="Q4589" t="str">
        <f t="shared" si="286"/>
        <v>Young</v>
      </c>
      <c r="R4589" t="str">
        <f t="shared" si="287"/>
        <v>Profit</v>
      </c>
    </row>
    <row r="4590" spans="1:18">
      <c r="A4590">
        <v>4064</v>
      </c>
      <c r="B4590" t="s">
        <v>84</v>
      </c>
      <c r="C4590">
        <v>48</v>
      </c>
      <c r="D4590" t="s">
        <v>16</v>
      </c>
      <c r="E4590" t="s">
        <v>53</v>
      </c>
      <c r="F4590" t="s">
        <v>42</v>
      </c>
      <c r="G4590">
        <v>2498.58</v>
      </c>
      <c r="H4590">
        <v>1583.35</v>
      </c>
      <c r="I4590">
        <v>3917.03</v>
      </c>
      <c r="J4590">
        <v>2333.6799999999998</v>
      </c>
      <c r="K4590" s="1">
        <f t="shared" si="284"/>
        <v>1.4738876432879653</v>
      </c>
      <c r="L4590" t="s">
        <v>19</v>
      </c>
      <c r="M4590" s="2" t="s">
        <v>258</v>
      </c>
      <c r="N4590" s="3" t="str">
        <f t="shared" si="285"/>
        <v>Nov</v>
      </c>
      <c r="O4590" t="s">
        <v>28</v>
      </c>
      <c r="P4590" t="s">
        <v>22</v>
      </c>
      <c r="Q4590" t="str">
        <f t="shared" si="286"/>
        <v>Senior</v>
      </c>
      <c r="R4590" t="str">
        <f t="shared" si="287"/>
        <v>Profit</v>
      </c>
    </row>
    <row r="4591" spans="1:18">
      <c r="A4591">
        <v>7984</v>
      </c>
      <c r="B4591" t="s">
        <v>92</v>
      </c>
      <c r="C4591">
        <v>55</v>
      </c>
      <c r="D4591" t="s">
        <v>24</v>
      </c>
      <c r="E4591" t="s">
        <v>41</v>
      </c>
      <c r="F4591" t="s">
        <v>49</v>
      </c>
      <c r="G4591">
        <v>2502.58</v>
      </c>
      <c r="H4591">
        <v>1853.61</v>
      </c>
      <c r="I4591">
        <v>3916.17</v>
      </c>
      <c r="J4591">
        <v>2062.56</v>
      </c>
      <c r="K4591" s="1">
        <f t="shared" si="284"/>
        <v>1.1127259779565282</v>
      </c>
      <c r="L4591" t="s">
        <v>26</v>
      </c>
      <c r="M4591" s="2" t="s">
        <v>150</v>
      </c>
      <c r="N4591" s="3" t="str">
        <f t="shared" si="285"/>
        <v>Apr</v>
      </c>
      <c r="O4591" t="s">
        <v>56</v>
      </c>
      <c r="P4591" t="s">
        <v>22</v>
      </c>
      <c r="Q4591" t="str">
        <f t="shared" si="286"/>
        <v>Senior</v>
      </c>
      <c r="R4591" t="str">
        <f t="shared" si="287"/>
        <v>Profit</v>
      </c>
    </row>
    <row r="4592" spans="1:18">
      <c r="A4592">
        <v>1279</v>
      </c>
      <c r="B4592" t="s">
        <v>92</v>
      </c>
      <c r="C4592">
        <v>36</v>
      </c>
      <c r="D4592" t="s">
        <v>16</v>
      </c>
      <c r="E4592" t="s">
        <v>35</v>
      </c>
      <c r="F4592" t="s">
        <v>25</v>
      </c>
      <c r="G4592">
        <v>2396.38</v>
      </c>
      <c r="H4592">
        <v>257.7</v>
      </c>
      <c r="I4592">
        <v>3915.41</v>
      </c>
      <c r="J4592">
        <v>3657.71</v>
      </c>
      <c r="K4592" s="1">
        <f t="shared" si="284"/>
        <v>14.193674815677145</v>
      </c>
      <c r="L4592" t="s">
        <v>31</v>
      </c>
      <c r="M4592" s="2" t="s">
        <v>232</v>
      </c>
      <c r="N4592" s="3" t="str">
        <f t="shared" si="285"/>
        <v>Jul</v>
      </c>
      <c r="O4592" t="s">
        <v>33</v>
      </c>
      <c r="P4592" t="s">
        <v>22</v>
      </c>
      <c r="Q4592" t="str">
        <f t="shared" si="286"/>
        <v>Adult</v>
      </c>
      <c r="R4592" t="str">
        <f t="shared" si="287"/>
        <v>Profit</v>
      </c>
    </row>
    <row r="4593" spans="1:18">
      <c r="A4593">
        <v>3227</v>
      </c>
      <c r="B4593" t="s">
        <v>23</v>
      </c>
      <c r="C4593">
        <v>24</v>
      </c>
      <c r="D4593" t="s">
        <v>16</v>
      </c>
      <c r="E4593" t="s">
        <v>30</v>
      </c>
      <c r="F4593" t="s">
        <v>18</v>
      </c>
      <c r="G4593">
        <v>2901.26</v>
      </c>
      <c r="H4593">
        <v>261.43</v>
      </c>
      <c r="I4593">
        <v>3915.2</v>
      </c>
      <c r="J4593">
        <v>3653.77</v>
      </c>
      <c r="K4593" s="1">
        <f t="shared" si="284"/>
        <v>13.976093026814061</v>
      </c>
      <c r="L4593" t="s">
        <v>31</v>
      </c>
      <c r="M4593" s="2" t="s">
        <v>196</v>
      </c>
      <c r="N4593" s="3" t="str">
        <f t="shared" si="285"/>
        <v>Jul</v>
      </c>
      <c r="O4593" t="s">
        <v>33</v>
      </c>
      <c r="P4593" t="s">
        <v>22</v>
      </c>
      <c r="Q4593" t="str">
        <f t="shared" si="286"/>
        <v>Young</v>
      </c>
      <c r="R4593" t="str">
        <f t="shared" si="287"/>
        <v>Profit</v>
      </c>
    </row>
    <row r="4594" spans="1:18">
      <c r="A4594">
        <v>9006</v>
      </c>
      <c r="B4594" t="s">
        <v>23</v>
      </c>
      <c r="C4594">
        <v>52</v>
      </c>
      <c r="D4594" t="s">
        <v>24</v>
      </c>
      <c r="E4594" t="s">
        <v>66</v>
      </c>
      <c r="F4594" t="s">
        <v>18</v>
      </c>
      <c r="G4594">
        <v>2662.47</v>
      </c>
      <c r="H4594">
        <v>1977.32</v>
      </c>
      <c r="I4594">
        <v>3912.7</v>
      </c>
      <c r="J4594">
        <v>1935.38</v>
      </c>
      <c r="K4594" s="1">
        <f t="shared" si="284"/>
        <v>0.97878947261950533</v>
      </c>
      <c r="L4594" t="s">
        <v>31</v>
      </c>
      <c r="M4594" s="2" t="s">
        <v>174</v>
      </c>
      <c r="N4594" s="3" t="str">
        <f t="shared" si="285"/>
        <v>Mar</v>
      </c>
      <c r="O4594" t="s">
        <v>21</v>
      </c>
      <c r="P4594" t="s">
        <v>39</v>
      </c>
      <c r="Q4594" t="str">
        <f t="shared" si="286"/>
        <v>Senior</v>
      </c>
      <c r="R4594" t="str">
        <f t="shared" si="287"/>
        <v>Profit</v>
      </c>
    </row>
    <row r="4595" spans="1:18">
      <c r="A4595">
        <v>3905</v>
      </c>
      <c r="B4595" t="s">
        <v>40</v>
      </c>
      <c r="C4595">
        <v>45</v>
      </c>
      <c r="D4595" t="s">
        <v>24</v>
      </c>
      <c r="E4595" t="s">
        <v>30</v>
      </c>
      <c r="F4595" t="s">
        <v>36</v>
      </c>
      <c r="G4595">
        <v>2298.77</v>
      </c>
      <c r="H4595">
        <v>1981.97</v>
      </c>
      <c r="I4595">
        <v>3911.91</v>
      </c>
      <c r="J4595">
        <v>1929.94</v>
      </c>
      <c r="K4595" s="1">
        <f t="shared" si="284"/>
        <v>0.97374834129679055</v>
      </c>
      <c r="L4595" t="s">
        <v>19</v>
      </c>
      <c r="M4595" s="2" t="s">
        <v>345</v>
      </c>
      <c r="N4595" s="3" t="str">
        <f t="shared" si="285"/>
        <v>Mar</v>
      </c>
      <c r="O4595" t="s">
        <v>21</v>
      </c>
      <c r="P4595" t="s">
        <v>39</v>
      </c>
      <c r="Q4595" t="str">
        <f t="shared" si="286"/>
        <v>Senior</v>
      </c>
      <c r="R4595" t="str">
        <f t="shared" si="287"/>
        <v>Profit</v>
      </c>
    </row>
    <row r="4596" spans="1:18">
      <c r="A4596">
        <v>7803</v>
      </c>
      <c r="B4596" t="s">
        <v>44</v>
      </c>
      <c r="C4596">
        <v>46</v>
      </c>
      <c r="D4596" t="s">
        <v>16</v>
      </c>
      <c r="E4596" t="s">
        <v>59</v>
      </c>
      <c r="F4596" t="s">
        <v>49</v>
      </c>
      <c r="G4596">
        <v>2214.92</v>
      </c>
      <c r="H4596">
        <v>59.66</v>
      </c>
      <c r="I4596">
        <v>3911.84</v>
      </c>
      <c r="J4596">
        <v>3852.18</v>
      </c>
      <c r="K4596" s="1">
        <f t="shared" si="284"/>
        <v>64.568890378813279</v>
      </c>
      <c r="L4596" t="s">
        <v>54</v>
      </c>
      <c r="M4596" s="2" t="s">
        <v>199</v>
      </c>
      <c r="N4596" s="3" t="str">
        <f t="shared" si="285"/>
        <v>Jan</v>
      </c>
      <c r="O4596" t="s">
        <v>51</v>
      </c>
      <c r="P4596" t="s">
        <v>39</v>
      </c>
      <c r="Q4596" t="str">
        <f t="shared" si="286"/>
        <v>Senior</v>
      </c>
      <c r="R4596" t="str">
        <f t="shared" si="287"/>
        <v>Profit</v>
      </c>
    </row>
    <row r="4597" spans="1:18">
      <c r="A4597">
        <v>3079</v>
      </c>
      <c r="B4597" t="s">
        <v>23</v>
      </c>
      <c r="C4597">
        <v>32</v>
      </c>
      <c r="D4597" t="s">
        <v>24</v>
      </c>
      <c r="E4597" t="s">
        <v>57</v>
      </c>
      <c r="F4597" t="s">
        <v>42</v>
      </c>
      <c r="G4597">
        <v>3400.08</v>
      </c>
      <c r="H4597">
        <v>1001.92</v>
      </c>
      <c r="I4597">
        <v>3910.62</v>
      </c>
      <c r="J4597">
        <v>2908.7</v>
      </c>
      <c r="K4597" s="1">
        <f t="shared" si="284"/>
        <v>2.9031259980836794</v>
      </c>
      <c r="L4597" t="s">
        <v>26</v>
      </c>
      <c r="M4597" s="2" t="s">
        <v>134</v>
      </c>
      <c r="N4597" s="3" t="str">
        <f t="shared" si="285"/>
        <v>Jul</v>
      </c>
      <c r="O4597" t="s">
        <v>33</v>
      </c>
      <c r="P4597" t="s">
        <v>22</v>
      </c>
      <c r="Q4597" t="str">
        <f t="shared" si="286"/>
        <v>Adult</v>
      </c>
      <c r="R4597" t="str">
        <f t="shared" si="287"/>
        <v>Profit</v>
      </c>
    </row>
    <row r="4598" spans="1:18">
      <c r="A4598">
        <v>2791</v>
      </c>
      <c r="B4598" t="s">
        <v>15</v>
      </c>
      <c r="C4598">
        <v>45</v>
      </c>
      <c r="D4598" t="s">
        <v>24</v>
      </c>
      <c r="E4598" t="s">
        <v>57</v>
      </c>
      <c r="F4598" t="s">
        <v>36</v>
      </c>
      <c r="G4598">
        <v>3120.53</v>
      </c>
      <c r="H4598">
        <v>532.97</v>
      </c>
      <c r="I4598">
        <v>3909.77</v>
      </c>
      <c r="J4598">
        <v>3376.8</v>
      </c>
      <c r="K4598" s="1">
        <f t="shared" si="284"/>
        <v>6.3358162748372333</v>
      </c>
      <c r="L4598" t="s">
        <v>31</v>
      </c>
      <c r="M4598" s="2" t="s">
        <v>50</v>
      </c>
      <c r="N4598" s="3" t="str">
        <f t="shared" si="285"/>
        <v>Apr</v>
      </c>
      <c r="O4598" t="s">
        <v>28</v>
      </c>
      <c r="P4598" t="s">
        <v>22</v>
      </c>
      <c r="Q4598" t="str">
        <f t="shared" si="286"/>
        <v>Senior</v>
      </c>
      <c r="R4598" t="str">
        <f t="shared" si="287"/>
        <v>Profit</v>
      </c>
    </row>
    <row r="4599" spans="1:18">
      <c r="A4599">
        <v>6001</v>
      </c>
      <c r="B4599" t="s">
        <v>47</v>
      </c>
      <c r="C4599">
        <v>45</v>
      </c>
      <c r="D4599" t="s">
        <v>24</v>
      </c>
      <c r="E4599" t="s">
        <v>59</v>
      </c>
      <c r="F4599" t="s">
        <v>18</v>
      </c>
      <c r="G4599">
        <v>2288.5100000000002</v>
      </c>
      <c r="H4599">
        <v>1674.74</v>
      </c>
      <c r="I4599">
        <v>3909.17</v>
      </c>
      <c r="J4599">
        <v>2234.4299999999998</v>
      </c>
      <c r="K4599" s="1">
        <f t="shared" si="284"/>
        <v>1.334195158651492</v>
      </c>
      <c r="L4599" t="s">
        <v>19</v>
      </c>
      <c r="M4599" s="2" t="s">
        <v>137</v>
      </c>
      <c r="N4599" s="3" t="str">
        <f t="shared" si="285"/>
        <v>Jun</v>
      </c>
      <c r="O4599" t="s">
        <v>33</v>
      </c>
      <c r="P4599" t="s">
        <v>39</v>
      </c>
      <c r="Q4599" t="str">
        <f t="shared" si="286"/>
        <v>Senior</v>
      </c>
      <c r="R4599" t="str">
        <f t="shared" si="287"/>
        <v>Profit</v>
      </c>
    </row>
    <row r="4600" spans="1:18">
      <c r="A4600">
        <v>5479</v>
      </c>
      <c r="B4600" t="s">
        <v>34</v>
      </c>
      <c r="C4600">
        <v>35</v>
      </c>
      <c r="D4600" t="s">
        <v>16</v>
      </c>
      <c r="E4600" t="s">
        <v>59</v>
      </c>
      <c r="F4600" t="s">
        <v>25</v>
      </c>
      <c r="G4600">
        <v>2364.54</v>
      </c>
      <c r="H4600">
        <v>1977.15</v>
      </c>
      <c r="I4600">
        <v>3908.03</v>
      </c>
      <c r="J4600">
        <v>1930.88</v>
      </c>
      <c r="K4600" s="1">
        <f t="shared" si="284"/>
        <v>0.97659762789874316</v>
      </c>
      <c r="L4600" t="s">
        <v>26</v>
      </c>
      <c r="M4600" s="2" t="s">
        <v>290</v>
      </c>
      <c r="N4600" s="3" t="str">
        <f t="shared" si="285"/>
        <v>Aug</v>
      </c>
      <c r="O4600" t="s">
        <v>51</v>
      </c>
      <c r="P4600" t="s">
        <v>39</v>
      </c>
      <c r="Q4600" t="str">
        <f t="shared" si="286"/>
        <v>Adult</v>
      </c>
      <c r="R4600" t="str">
        <f t="shared" si="287"/>
        <v>Profit</v>
      </c>
    </row>
    <row r="4601" spans="1:18">
      <c r="A4601">
        <v>1151</v>
      </c>
      <c r="B4601" t="s">
        <v>29</v>
      </c>
      <c r="C4601">
        <v>52</v>
      </c>
      <c r="D4601" t="s">
        <v>24</v>
      </c>
      <c r="E4601" t="s">
        <v>41</v>
      </c>
      <c r="F4601" t="s">
        <v>42</v>
      </c>
      <c r="G4601">
        <v>2274.12</v>
      </c>
      <c r="H4601">
        <v>1819.96</v>
      </c>
      <c r="I4601">
        <v>3905.62</v>
      </c>
      <c r="J4601">
        <v>2085.66</v>
      </c>
      <c r="K4601" s="1">
        <f t="shared" si="284"/>
        <v>1.145992219609222</v>
      </c>
      <c r="L4601" t="s">
        <v>31</v>
      </c>
      <c r="M4601" s="2" t="s">
        <v>324</v>
      </c>
      <c r="N4601" s="3" t="str">
        <f t="shared" si="285"/>
        <v>Mar</v>
      </c>
      <c r="O4601" t="s">
        <v>21</v>
      </c>
      <c r="P4601" t="s">
        <v>39</v>
      </c>
      <c r="Q4601" t="str">
        <f t="shared" si="286"/>
        <v>Senior</v>
      </c>
      <c r="R4601" t="str">
        <f t="shared" si="287"/>
        <v>Profit</v>
      </c>
    </row>
    <row r="4602" spans="1:18">
      <c r="A4602">
        <v>8308</v>
      </c>
      <c r="B4602" t="s">
        <v>15</v>
      </c>
      <c r="C4602">
        <v>19</v>
      </c>
      <c r="D4602" t="s">
        <v>16</v>
      </c>
      <c r="E4602" t="s">
        <v>57</v>
      </c>
      <c r="F4602" t="s">
        <v>25</v>
      </c>
      <c r="G4602">
        <v>3504.97</v>
      </c>
      <c r="H4602">
        <v>814.39</v>
      </c>
      <c r="I4602">
        <v>3905.37</v>
      </c>
      <c r="J4602">
        <v>3090.98</v>
      </c>
      <c r="K4602" s="1">
        <f t="shared" si="284"/>
        <v>3.7954542663834281</v>
      </c>
      <c r="L4602" t="s">
        <v>26</v>
      </c>
      <c r="M4602" s="2" t="s">
        <v>323</v>
      </c>
      <c r="N4602" s="3" t="str">
        <f t="shared" si="285"/>
        <v>Nov</v>
      </c>
      <c r="O4602" t="s">
        <v>51</v>
      </c>
      <c r="P4602" t="s">
        <v>39</v>
      </c>
      <c r="Q4602" t="str">
        <f t="shared" si="286"/>
        <v>Young</v>
      </c>
      <c r="R4602" t="str">
        <f t="shared" si="287"/>
        <v>Profit</v>
      </c>
    </row>
    <row r="4603" spans="1:18">
      <c r="A4603">
        <v>9907</v>
      </c>
      <c r="B4603" t="s">
        <v>23</v>
      </c>
      <c r="C4603">
        <v>43</v>
      </c>
      <c r="D4603" t="s">
        <v>24</v>
      </c>
      <c r="E4603" t="s">
        <v>57</v>
      </c>
      <c r="F4603" t="s">
        <v>18</v>
      </c>
      <c r="G4603">
        <v>3356.94</v>
      </c>
      <c r="H4603">
        <v>677.12</v>
      </c>
      <c r="I4603">
        <v>3905.23</v>
      </c>
      <c r="J4603">
        <v>3228.11</v>
      </c>
      <c r="K4603" s="1">
        <f t="shared" si="284"/>
        <v>4.7674119801512287</v>
      </c>
      <c r="L4603" t="s">
        <v>54</v>
      </c>
      <c r="M4603" s="2" t="s">
        <v>295</v>
      </c>
      <c r="N4603" s="3" t="str">
        <f t="shared" si="285"/>
        <v>Dec</v>
      </c>
      <c r="O4603" t="s">
        <v>21</v>
      </c>
      <c r="P4603" t="s">
        <v>39</v>
      </c>
      <c r="Q4603" t="str">
        <f t="shared" si="286"/>
        <v>Senior</v>
      </c>
      <c r="R4603" t="str">
        <f t="shared" si="287"/>
        <v>Profit</v>
      </c>
    </row>
    <row r="4604" spans="1:18">
      <c r="A4604">
        <v>1924</v>
      </c>
      <c r="B4604" t="s">
        <v>44</v>
      </c>
      <c r="C4604">
        <v>30</v>
      </c>
      <c r="D4604" t="s">
        <v>16</v>
      </c>
      <c r="E4604" t="s">
        <v>30</v>
      </c>
      <c r="F4604" t="s">
        <v>49</v>
      </c>
      <c r="G4604">
        <v>3476.08</v>
      </c>
      <c r="H4604">
        <v>51.71</v>
      </c>
      <c r="I4604">
        <v>3904.91</v>
      </c>
      <c r="J4604">
        <v>3853.2</v>
      </c>
      <c r="K4604" s="1">
        <f t="shared" si="284"/>
        <v>74.515567588474184</v>
      </c>
      <c r="L4604" t="s">
        <v>37</v>
      </c>
      <c r="M4604" s="2" t="s">
        <v>134</v>
      </c>
      <c r="N4604" s="3" t="str">
        <f t="shared" si="285"/>
        <v>Jul</v>
      </c>
      <c r="O4604" t="s">
        <v>51</v>
      </c>
      <c r="P4604" t="s">
        <v>22</v>
      </c>
      <c r="Q4604" t="str">
        <f t="shared" si="286"/>
        <v>Adult</v>
      </c>
      <c r="R4604" t="str">
        <f t="shared" si="287"/>
        <v>Profit</v>
      </c>
    </row>
    <row r="4605" spans="1:18">
      <c r="A4605">
        <v>50</v>
      </c>
      <c r="B4605" t="s">
        <v>44</v>
      </c>
      <c r="C4605">
        <v>58</v>
      </c>
      <c r="D4605" t="s">
        <v>16</v>
      </c>
      <c r="E4605" t="s">
        <v>66</v>
      </c>
      <c r="F4605" t="s">
        <v>18</v>
      </c>
      <c r="G4605">
        <v>2942.38</v>
      </c>
      <c r="H4605">
        <v>1940.61</v>
      </c>
      <c r="I4605">
        <v>3902.88</v>
      </c>
      <c r="J4605">
        <v>1962.27</v>
      </c>
      <c r="K4605" s="1">
        <f t="shared" si="284"/>
        <v>1.0111614389289967</v>
      </c>
      <c r="L4605" t="s">
        <v>37</v>
      </c>
      <c r="M4605" s="2" t="s">
        <v>98</v>
      </c>
      <c r="N4605" s="3" t="str">
        <f t="shared" si="285"/>
        <v>Aug</v>
      </c>
      <c r="O4605" t="s">
        <v>33</v>
      </c>
      <c r="P4605" t="s">
        <v>22</v>
      </c>
      <c r="Q4605" t="str">
        <f t="shared" si="286"/>
        <v>Senior</v>
      </c>
      <c r="R4605" t="str">
        <f t="shared" si="287"/>
        <v>Profit</v>
      </c>
    </row>
    <row r="4606" spans="1:18">
      <c r="A4606">
        <v>1623</v>
      </c>
      <c r="B4606" t="s">
        <v>44</v>
      </c>
      <c r="C4606">
        <v>22</v>
      </c>
      <c r="D4606" t="s">
        <v>24</v>
      </c>
      <c r="E4606" t="s">
        <v>17</v>
      </c>
      <c r="F4606" t="s">
        <v>18</v>
      </c>
      <c r="G4606">
        <v>2385.33</v>
      </c>
      <c r="H4606">
        <v>401.61</v>
      </c>
      <c r="I4606">
        <v>3900.8</v>
      </c>
      <c r="J4606">
        <v>3499.19</v>
      </c>
      <c r="K4606" s="1">
        <f t="shared" si="284"/>
        <v>8.7129055551405585</v>
      </c>
      <c r="L4606" t="s">
        <v>26</v>
      </c>
      <c r="M4606" s="2" t="s">
        <v>242</v>
      </c>
      <c r="N4606" s="3" t="str">
        <f t="shared" si="285"/>
        <v>Apr</v>
      </c>
      <c r="O4606" t="s">
        <v>21</v>
      </c>
      <c r="P4606" t="s">
        <v>22</v>
      </c>
      <c r="Q4606" t="str">
        <f t="shared" si="286"/>
        <v>Young</v>
      </c>
      <c r="R4606" t="str">
        <f t="shared" si="287"/>
        <v>Profit</v>
      </c>
    </row>
    <row r="4607" spans="1:18">
      <c r="A4607">
        <v>1803</v>
      </c>
      <c r="B4607" t="s">
        <v>47</v>
      </c>
      <c r="C4607">
        <v>38</v>
      </c>
      <c r="D4607" t="s">
        <v>24</v>
      </c>
      <c r="E4607" t="s">
        <v>30</v>
      </c>
      <c r="F4607" t="s">
        <v>42</v>
      </c>
      <c r="G4607">
        <v>2446.48</v>
      </c>
      <c r="H4607">
        <v>1485.21</v>
      </c>
      <c r="I4607">
        <v>3899.71</v>
      </c>
      <c r="J4607">
        <v>2414.5</v>
      </c>
      <c r="K4607" s="1">
        <f t="shared" si="284"/>
        <v>1.6256960295177112</v>
      </c>
      <c r="L4607" t="s">
        <v>26</v>
      </c>
      <c r="M4607" s="2" t="s">
        <v>335</v>
      </c>
      <c r="N4607" s="3" t="str">
        <f t="shared" si="285"/>
        <v>Jul</v>
      </c>
      <c r="O4607" t="s">
        <v>21</v>
      </c>
      <c r="P4607" t="s">
        <v>39</v>
      </c>
      <c r="Q4607" t="str">
        <f t="shared" si="286"/>
        <v>Adult</v>
      </c>
      <c r="R4607" t="str">
        <f t="shared" si="287"/>
        <v>Profit</v>
      </c>
    </row>
    <row r="4608" spans="1:18">
      <c r="A4608">
        <v>2061</v>
      </c>
      <c r="B4608" t="s">
        <v>23</v>
      </c>
      <c r="C4608">
        <v>48</v>
      </c>
      <c r="D4608" t="s">
        <v>24</v>
      </c>
      <c r="E4608" t="s">
        <v>59</v>
      </c>
      <c r="F4608" t="s">
        <v>18</v>
      </c>
      <c r="G4608">
        <v>2327.46</v>
      </c>
      <c r="H4608">
        <v>1436.86</v>
      </c>
      <c r="I4608">
        <v>3899.7</v>
      </c>
      <c r="J4608">
        <v>2462.84</v>
      </c>
      <c r="K4608" s="1">
        <f t="shared" si="284"/>
        <v>1.7140431218072745</v>
      </c>
      <c r="L4608" t="s">
        <v>31</v>
      </c>
      <c r="M4608" s="2" t="s">
        <v>345</v>
      </c>
      <c r="N4608" s="3" t="str">
        <f t="shared" si="285"/>
        <v>Mar</v>
      </c>
      <c r="O4608" t="s">
        <v>33</v>
      </c>
      <c r="P4608" t="s">
        <v>39</v>
      </c>
      <c r="Q4608" t="str">
        <f t="shared" si="286"/>
        <v>Senior</v>
      </c>
      <c r="R4608" t="str">
        <f t="shared" si="287"/>
        <v>Profit</v>
      </c>
    </row>
    <row r="4609" spans="1:18">
      <c r="A4609">
        <v>7507</v>
      </c>
      <c r="B4609" t="s">
        <v>44</v>
      </c>
      <c r="C4609">
        <v>38</v>
      </c>
      <c r="D4609" t="s">
        <v>24</v>
      </c>
      <c r="E4609" t="s">
        <v>59</v>
      </c>
      <c r="F4609" t="s">
        <v>42</v>
      </c>
      <c r="G4609">
        <v>2189.9699999999998</v>
      </c>
      <c r="H4609">
        <v>1940.81</v>
      </c>
      <c r="I4609">
        <v>3898.99</v>
      </c>
      <c r="J4609">
        <v>1958.18</v>
      </c>
      <c r="K4609" s="1">
        <f t="shared" si="284"/>
        <v>1.0089498714454275</v>
      </c>
      <c r="L4609" t="s">
        <v>37</v>
      </c>
      <c r="M4609" s="2" t="s">
        <v>391</v>
      </c>
      <c r="N4609" s="3" t="str">
        <f t="shared" si="285"/>
        <v>Jan</v>
      </c>
      <c r="O4609" t="s">
        <v>51</v>
      </c>
      <c r="P4609" t="s">
        <v>22</v>
      </c>
      <c r="Q4609" t="str">
        <f t="shared" si="286"/>
        <v>Adult</v>
      </c>
      <c r="R4609" t="str">
        <f t="shared" si="287"/>
        <v>Profit</v>
      </c>
    </row>
    <row r="4610" spans="1:18">
      <c r="A4610">
        <v>788</v>
      </c>
      <c r="B4610" t="s">
        <v>84</v>
      </c>
      <c r="C4610">
        <v>41</v>
      </c>
      <c r="D4610" t="s">
        <v>16</v>
      </c>
      <c r="E4610" t="s">
        <v>41</v>
      </c>
      <c r="F4610" t="s">
        <v>18</v>
      </c>
      <c r="G4610">
        <v>2263.73</v>
      </c>
      <c r="H4610">
        <v>131.63999999999999</v>
      </c>
      <c r="I4610">
        <v>3897.32</v>
      </c>
      <c r="J4610">
        <v>3765.68</v>
      </c>
      <c r="K4610" s="1">
        <f t="shared" ref="K4610:K4673" si="288">J4610/H4610</f>
        <v>28.605894864782744</v>
      </c>
      <c r="L4610" t="s">
        <v>31</v>
      </c>
      <c r="M4610" s="2" t="s">
        <v>269</v>
      </c>
      <c r="N4610" s="3" t="str">
        <f t="shared" ref="N4610:N4673" si="289">TEXT(M4610,"MMM")</f>
        <v>Jul</v>
      </c>
      <c r="O4610" t="s">
        <v>28</v>
      </c>
      <c r="P4610" t="s">
        <v>39</v>
      </c>
      <c r="Q4610" t="str">
        <f t="shared" ref="Q4610:Q4673" si="290">IF(C4610&gt;=18,IF(C4610&lt;=25,"Young",IF(C4610&lt;=40,"Adult",IF(C4610&lt;=60,"Senior",""))),"")</f>
        <v>Senior</v>
      </c>
      <c r="R4610" t="str">
        <f t="shared" ref="R4610:R4673" si="291">IF(J4610&gt;0,"Profit","Loss")</f>
        <v>Profit</v>
      </c>
    </row>
    <row r="4611" spans="1:18">
      <c r="A4611">
        <v>7895</v>
      </c>
      <c r="B4611" t="s">
        <v>23</v>
      </c>
      <c r="C4611">
        <v>56</v>
      </c>
      <c r="D4611" t="s">
        <v>24</v>
      </c>
      <c r="E4611" t="s">
        <v>66</v>
      </c>
      <c r="F4611" t="s">
        <v>25</v>
      </c>
      <c r="G4611">
        <v>2273.94</v>
      </c>
      <c r="H4611">
        <v>804</v>
      </c>
      <c r="I4611">
        <v>3896.53</v>
      </c>
      <c r="J4611">
        <v>3092.53</v>
      </c>
      <c r="K4611" s="1">
        <f t="shared" si="288"/>
        <v>3.8464303482587066</v>
      </c>
      <c r="L4611" t="s">
        <v>31</v>
      </c>
      <c r="M4611" s="2" t="s">
        <v>353</v>
      </c>
      <c r="N4611" s="3" t="str">
        <f t="shared" si="289"/>
        <v>Dec</v>
      </c>
      <c r="O4611" t="s">
        <v>33</v>
      </c>
      <c r="P4611" t="s">
        <v>22</v>
      </c>
      <c r="Q4611" t="str">
        <f t="shared" si="290"/>
        <v>Senior</v>
      </c>
      <c r="R4611" t="str">
        <f t="shared" si="291"/>
        <v>Profit</v>
      </c>
    </row>
    <row r="4612" spans="1:18">
      <c r="A4612">
        <v>2312</v>
      </c>
      <c r="B4612" t="s">
        <v>34</v>
      </c>
      <c r="C4612">
        <v>46</v>
      </c>
      <c r="D4612" t="s">
        <v>24</v>
      </c>
      <c r="E4612" t="s">
        <v>35</v>
      </c>
      <c r="F4612" t="s">
        <v>42</v>
      </c>
      <c r="G4612">
        <v>2381.41</v>
      </c>
      <c r="H4612">
        <v>673.84</v>
      </c>
      <c r="I4612">
        <v>3896.31</v>
      </c>
      <c r="J4612">
        <v>3222.47</v>
      </c>
      <c r="K4612" s="1">
        <f t="shared" si="288"/>
        <v>4.782248011397364</v>
      </c>
      <c r="L4612" t="s">
        <v>31</v>
      </c>
      <c r="M4612" s="2" t="s">
        <v>100</v>
      </c>
      <c r="N4612" s="3" t="str">
        <f t="shared" si="289"/>
        <v>Aug</v>
      </c>
      <c r="O4612" t="s">
        <v>56</v>
      </c>
      <c r="P4612" t="s">
        <v>22</v>
      </c>
      <c r="Q4612" t="str">
        <f t="shared" si="290"/>
        <v>Senior</v>
      </c>
      <c r="R4612" t="str">
        <f t="shared" si="291"/>
        <v>Profit</v>
      </c>
    </row>
    <row r="4613" spans="1:18">
      <c r="A4613">
        <v>792</v>
      </c>
      <c r="B4613" t="s">
        <v>44</v>
      </c>
      <c r="C4613">
        <v>20</v>
      </c>
      <c r="D4613" t="s">
        <v>16</v>
      </c>
      <c r="E4613" t="s">
        <v>41</v>
      </c>
      <c r="F4613" t="s">
        <v>18</v>
      </c>
      <c r="G4613">
        <v>2947.21</v>
      </c>
      <c r="H4613">
        <v>146.79</v>
      </c>
      <c r="I4613">
        <v>3894.61</v>
      </c>
      <c r="J4613">
        <v>3747.82</v>
      </c>
      <c r="K4613" s="1">
        <f t="shared" si="288"/>
        <v>25.531848218543502</v>
      </c>
      <c r="L4613" t="s">
        <v>37</v>
      </c>
      <c r="M4613" s="2" t="s">
        <v>367</v>
      </c>
      <c r="N4613" s="3" t="str">
        <f t="shared" si="289"/>
        <v>Feb</v>
      </c>
      <c r="O4613" t="s">
        <v>56</v>
      </c>
      <c r="P4613" t="s">
        <v>39</v>
      </c>
      <c r="Q4613" t="str">
        <f t="shared" si="290"/>
        <v>Young</v>
      </c>
      <c r="R4613" t="str">
        <f t="shared" si="291"/>
        <v>Profit</v>
      </c>
    </row>
    <row r="4614" spans="1:18">
      <c r="A4614">
        <v>8598</v>
      </c>
      <c r="B4614" t="s">
        <v>23</v>
      </c>
      <c r="C4614">
        <v>21</v>
      </c>
      <c r="D4614" t="s">
        <v>24</v>
      </c>
      <c r="E4614" t="s">
        <v>35</v>
      </c>
      <c r="F4614" t="s">
        <v>25</v>
      </c>
      <c r="G4614">
        <v>2231.65</v>
      </c>
      <c r="H4614">
        <v>786.34</v>
      </c>
      <c r="I4614">
        <v>3894.09</v>
      </c>
      <c r="J4614">
        <v>3107.75</v>
      </c>
      <c r="K4614" s="1">
        <f t="shared" si="288"/>
        <v>3.9521708166950682</v>
      </c>
      <c r="L4614" t="s">
        <v>19</v>
      </c>
      <c r="M4614" s="2" t="s">
        <v>194</v>
      </c>
      <c r="N4614" s="3" t="str">
        <f t="shared" si="289"/>
        <v>Sep</v>
      </c>
      <c r="O4614" t="s">
        <v>33</v>
      </c>
      <c r="P4614" t="s">
        <v>22</v>
      </c>
      <c r="Q4614" t="str">
        <f t="shared" si="290"/>
        <v>Young</v>
      </c>
      <c r="R4614" t="str">
        <f t="shared" si="291"/>
        <v>Profit</v>
      </c>
    </row>
    <row r="4615" spans="1:18">
      <c r="A4615">
        <v>1850</v>
      </c>
      <c r="B4615" t="s">
        <v>23</v>
      </c>
      <c r="C4615">
        <v>45</v>
      </c>
      <c r="D4615" t="s">
        <v>24</v>
      </c>
      <c r="E4615" t="s">
        <v>17</v>
      </c>
      <c r="F4615" t="s">
        <v>49</v>
      </c>
      <c r="G4615">
        <v>2628.82</v>
      </c>
      <c r="H4615">
        <v>1787.59</v>
      </c>
      <c r="I4615">
        <v>3892.97</v>
      </c>
      <c r="J4615">
        <v>2105.38</v>
      </c>
      <c r="K4615" s="1">
        <f t="shared" si="288"/>
        <v>1.1777756644420703</v>
      </c>
      <c r="L4615" t="s">
        <v>54</v>
      </c>
      <c r="M4615" s="2" t="s">
        <v>157</v>
      </c>
      <c r="N4615" s="3" t="str">
        <f t="shared" si="289"/>
        <v>Mar</v>
      </c>
      <c r="O4615" t="s">
        <v>51</v>
      </c>
      <c r="P4615" t="s">
        <v>22</v>
      </c>
      <c r="Q4615" t="str">
        <f t="shared" si="290"/>
        <v>Senior</v>
      </c>
      <c r="R4615" t="str">
        <f t="shared" si="291"/>
        <v>Profit</v>
      </c>
    </row>
    <row r="4616" spans="1:18">
      <c r="A4616">
        <v>8235</v>
      </c>
      <c r="B4616" t="s">
        <v>47</v>
      </c>
      <c r="C4616">
        <v>22</v>
      </c>
      <c r="D4616" t="s">
        <v>16</v>
      </c>
      <c r="E4616" t="s">
        <v>66</v>
      </c>
      <c r="F4616" t="s">
        <v>42</v>
      </c>
      <c r="G4616">
        <v>3225.67</v>
      </c>
      <c r="H4616">
        <v>367.22</v>
      </c>
      <c r="I4616">
        <v>3891.93</v>
      </c>
      <c r="J4616">
        <v>3524.71</v>
      </c>
      <c r="K4616" s="1">
        <f t="shared" si="288"/>
        <v>9.5983606557377037</v>
      </c>
      <c r="L4616" t="s">
        <v>19</v>
      </c>
      <c r="M4616" s="2" t="s">
        <v>222</v>
      </c>
      <c r="N4616" s="3" t="str">
        <f t="shared" si="289"/>
        <v>Aug</v>
      </c>
      <c r="O4616" t="s">
        <v>56</v>
      </c>
      <c r="P4616" t="s">
        <v>22</v>
      </c>
      <c r="Q4616" t="str">
        <f t="shared" si="290"/>
        <v>Young</v>
      </c>
      <c r="R4616" t="str">
        <f t="shared" si="291"/>
        <v>Profit</v>
      </c>
    </row>
    <row r="4617" spans="1:18">
      <c r="A4617">
        <v>4274</v>
      </c>
      <c r="B4617" t="s">
        <v>15</v>
      </c>
      <c r="C4617">
        <v>53</v>
      </c>
      <c r="D4617" t="s">
        <v>16</v>
      </c>
      <c r="E4617" t="s">
        <v>59</v>
      </c>
      <c r="F4617" t="s">
        <v>49</v>
      </c>
      <c r="G4617">
        <v>2700.61</v>
      </c>
      <c r="H4617">
        <v>179.48</v>
      </c>
      <c r="I4617">
        <v>3890.53</v>
      </c>
      <c r="J4617">
        <v>3711.05</v>
      </c>
      <c r="K4617" s="1">
        <f t="shared" si="288"/>
        <v>20.676677067082686</v>
      </c>
      <c r="L4617" t="s">
        <v>26</v>
      </c>
      <c r="M4617" s="2" t="s">
        <v>398</v>
      </c>
      <c r="N4617" s="3" t="str">
        <f t="shared" si="289"/>
        <v>Jan</v>
      </c>
      <c r="O4617" t="s">
        <v>28</v>
      </c>
      <c r="P4617" t="s">
        <v>22</v>
      </c>
      <c r="Q4617" t="str">
        <f t="shared" si="290"/>
        <v>Senior</v>
      </c>
      <c r="R4617" t="str">
        <f t="shared" si="291"/>
        <v>Profit</v>
      </c>
    </row>
    <row r="4618" spans="1:18">
      <c r="A4618">
        <v>4382</v>
      </c>
      <c r="B4618" t="s">
        <v>84</v>
      </c>
      <c r="C4618">
        <v>55</v>
      </c>
      <c r="D4618" t="s">
        <v>16</v>
      </c>
      <c r="E4618" t="s">
        <v>59</v>
      </c>
      <c r="F4618" t="s">
        <v>36</v>
      </c>
      <c r="G4618">
        <v>2782.59</v>
      </c>
      <c r="H4618">
        <v>445.56</v>
      </c>
      <c r="I4618">
        <v>3889.9</v>
      </c>
      <c r="J4618">
        <v>3444.34</v>
      </c>
      <c r="K4618" s="1">
        <f t="shared" si="288"/>
        <v>7.7303617919023253</v>
      </c>
      <c r="L4618" t="s">
        <v>54</v>
      </c>
      <c r="M4618" s="2" t="s">
        <v>405</v>
      </c>
      <c r="N4618" s="3" t="str">
        <f t="shared" si="289"/>
        <v>Jul</v>
      </c>
      <c r="O4618" t="s">
        <v>51</v>
      </c>
      <c r="P4618" t="s">
        <v>39</v>
      </c>
      <c r="Q4618" t="str">
        <f t="shared" si="290"/>
        <v>Senior</v>
      </c>
      <c r="R4618" t="str">
        <f t="shared" si="291"/>
        <v>Profit</v>
      </c>
    </row>
    <row r="4619" spans="1:18">
      <c r="A4619">
        <v>9024</v>
      </c>
      <c r="B4619" t="s">
        <v>29</v>
      </c>
      <c r="C4619">
        <v>19</v>
      </c>
      <c r="D4619" t="s">
        <v>16</v>
      </c>
      <c r="E4619" t="s">
        <v>53</v>
      </c>
      <c r="F4619" t="s">
        <v>18</v>
      </c>
      <c r="G4619">
        <v>2623.44</v>
      </c>
      <c r="H4619">
        <v>1849.41</v>
      </c>
      <c r="I4619">
        <v>3889.65</v>
      </c>
      <c r="J4619">
        <v>2040.24</v>
      </c>
      <c r="K4619" s="1">
        <f t="shared" si="288"/>
        <v>1.1031842587636056</v>
      </c>
      <c r="L4619" t="s">
        <v>37</v>
      </c>
      <c r="M4619" s="2" t="s">
        <v>285</v>
      </c>
      <c r="N4619" s="3" t="str">
        <f t="shared" si="289"/>
        <v>Feb</v>
      </c>
      <c r="O4619" t="s">
        <v>33</v>
      </c>
      <c r="P4619" t="s">
        <v>39</v>
      </c>
      <c r="Q4619" t="str">
        <f t="shared" si="290"/>
        <v>Young</v>
      </c>
      <c r="R4619" t="str">
        <f t="shared" si="291"/>
        <v>Profit</v>
      </c>
    </row>
    <row r="4620" spans="1:18">
      <c r="A4620">
        <v>4773</v>
      </c>
      <c r="B4620" t="s">
        <v>44</v>
      </c>
      <c r="C4620">
        <v>39</v>
      </c>
      <c r="D4620" t="s">
        <v>16</v>
      </c>
      <c r="E4620" t="s">
        <v>30</v>
      </c>
      <c r="F4620" t="s">
        <v>18</v>
      </c>
      <c r="G4620">
        <v>2619.4699999999998</v>
      </c>
      <c r="H4620">
        <v>1951.23</v>
      </c>
      <c r="I4620">
        <v>3889.4</v>
      </c>
      <c r="J4620">
        <v>1938.17</v>
      </c>
      <c r="K4620" s="1">
        <f t="shared" si="288"/>
        <v>0.9933067859760254</v>
      </c>
      <c r="L4620" t="s">
        <v>54</v>
      </c>
      <c r="M4620" s="2" t="s">
        <v>230</v>
      </c>
      <c r="N4620" s="3" t="str">
        <f t="shared" si="289"/>
        <v>Oct</v>
      </c>
      <c r="O4620" t="s">
        <v>51</v>
      </c>
      <c r="P4620" t="s">
        <v>22</v>
      </c>
      <c r="Q4620" t="str">
        <f t="shared" si="290"/>
        <v>Adult</v>
      </c>
      <c r="R4620" t="str">
        <f t="shared" si="291"/>
        <v>Profit</v>
      </c>
    </row>
    <row r="4621" spans="1:18">
      <c r="A4621">
        <v>5982</v>
      </c>
      <c r="B4621" t="s">
        <v>47</v>
      </c>
      <c r="C4621">
        <v>30</v>
      </c>
      <c r="D4621" t="s">
        <v>24</v>
      </c>
      <c r="E4621" t="s">
        <v>66</v>
      </c>
      <c r="F4621" t="s">
        <v>49</v>
      </c>
      <c r="G4621">
        <v>2830.66</v>
      </c>
      <c r="H4621">
        <v>1291.43</v>
      </c>
      <c r="I4621">
        <v>3889.3</v>
      </c>
      <c r="J4621">
        <v>2597.87</v>
      </c>
      <c r="K4621" s="1">
        <f t="shared" si="288"/>
        <v>2.0116227747535675</v>
      </c>
      <c r="L4621" t="s">
        <v>19</v>
      </c>
      <c r="M4621" s="2" t="s">
        <v>205</v>
      </c>
      <c r="N4621" s="3" t="str">
        <f t="shared" si="289"/>
        <v>Nov</v>
      </c>
      <c r="O4621" t="s">
        <v>21</v>
      </c>
      <c r="P4621" t="s">
        <v>22</v>
      </c>
      <c r="Q4621" t="str">
        <f t="shared" si="290"/>
        <v>Adult</v>
      </c>
      <c r="R4621" t="str">
        <f t="shared" si="291"/>
        <v>Profit</v>
      </c>
    </row>
    <row r="4622" spans="1:18">
      <c r="A4622">
        <v>1040</v>
      </c>
      <c r="B4622" t="s">
        <v>29</v>
      </c>
      <c r="C4622">
        <v>18</v>
      </c>
      <c r="D4622" t="s">
        <v>24</v>
      </c>
      <c r="E4622" t="s">
        <v>57</v>
      </c>
      <c r="F4622" t="s">
        <v>49</v>
      </c>
      <c r="G4622">
        <v>2997.66</v>
      </c>
      <c r="H4622">
        <v>1169.2</v>
      </c>
      <c r="I4622">
        <v>3888.18</v>
      </c>
      <c r="J4622">
        <v>2718.98</v>
      </c>
      <c r="K4622" s="1">
        <f t="shared" si="288"/>
        <v>2.3255046185425932</v>
      </c>
      <c r="L4622" t="s">
        <v>54</v>
      </c>
      <c r="M4622" s="2" t="s">
        <v>131</v>
      </c>
      <c r="N4622" s="3" t="str">
        <f t="shared" si="289"/>
        <v>May</v>
      </c>
      <c r="O4622" t="s">
        <v>56</v>
      </c>
      <c r="P4622" t="s">
        <v>22</v>
      </c>
      <c r="Q4622" t="str">
        <f t="shared" si="290"/>
        <v>Young</v>
      </c>
      <c r="R4622" t="str">
        <f t="shared" si="291"/>
        <v>Profit</v>
      </c>
    </row>
    <row r="4623" spans="1:18">
      <c r="A4623">
        <v>5433</v>
      </c>
      <c r="B4623" t="s">
        <v>23</v>
      </c>
      <c r="C4623">
        <v>31</v>
      </c>
      <c r="D4623" t="s">
        <v>16</v>
      </c>
      <c r="E4623" t="s">
        <v>57</v>
      </c>
      <c r="F4623" t="s">
        <v>18</v>
      </c>
      <c r="G4623">
        <v>2291.4899999999998</v>
      </c>
      <c r="H4623">
        <v>661.4</v>
      </c>
      <c r="I4623">
        <v>3886.56</v>
      </c>
      <c r="J4623">
        <v>3225.16</v>
      </c>
      <c r="K4623" s="1">
        <f t="shared" si="288"/>
        <v>4.8762624735409732</v>
      </c>
      <c r="L4623" t="s">
        <v>31</v>
      </c>
      <c r="M4623" s="2" t="s">
        <v>139</v>
      </c>
      <c r="N4623" s="3" t="str">
        <f t="shared" si="289"/>
        <v>Jul</v>
      </c>
      <c r="O4623" t="s">
        <v>21</v>
      </c>
      <c r="P4623" t="s">
        <v>39</v>
      </c>
      <c r="Q4623" t="str">
        <f t="shared" si="290"/>
        <v>Adult</v>
      </c>
      <c r="R4623" t="str">
        <f t="shared" si="291"/>
        <v>Profit</v>
      </c>
    </row>
    <row r="4624" spans="1:18">
      <c r="A4624">
        <v>1266</v>
      </c>
      <c r="B4624" t="s">
        <v>15</v>
      </c>
      <c r="C4624">
        <v>38</v>
      </c>
      <c r="D4624" t="s">
        <v>16</v>
      </c>
      <c r="E4624" t="s">
        <v>57</v>
      </c>
      <c r="F4624" t="s">
        <v>25</v>
      </c>
      <c r="G4624">
        <v>3297.7</v>
      </c>
      <c r="H4624">
        <v>184.57</v>
      </c>
      <c r="I4624">
        <v>3885.71</v>
      </c>
      <c r="J4624">
        <v>3701.14</v>
      </c>
      <c r="K4624" s="1">
        <f t="shared" si="288"/>
        <v>20.05277130627946</v>
      </c>
      <c r="L4624" t="s">
        <v>31</v>
      </c>
      <c r="M4624" s="2" t="s">
        <v>367</v>
      </c>
      <c r="N4624" s="3" t="str">
        <f t="shared" si="289"/>
        <v>Feb</v>
      </c>
      <c r="O4624" t="s">
        <v>33</v>
      </c>
      <c r="P4624" t="s">
        <v>39</v>
      </c>
      <c r="Q4624" t="str">
        <f t="shared" si="290"/>
        <v>Adult</v>
      </c>
      <c r="R4624" t="str">
        <f t="shared" si="291"/>
        <v>Profit</v>
      </c>
    </row>
    <row r="4625" spans="1:18">
      <c r="A4625">
        <v>7041</v>
      </c>
      <c r="B4625" t="s">
        <v>23</v>
      </c>
      <c r="C4625">
        <v>39</v>
      </c>
      <c r="D4625" t="s">
        <v>24</v>
      </c>
      <c r="E4625" t="s">
        <v>35</v>
      </c>
      <c r="F4625" t="s">
        <v>42</v>
      </c>
      <c r="G4625">
        <v>3306.81</v>
      </c>
      <c r="H4625">
        <v>609.5</v>
      </c>
      <c r="I4625">
        <v>3884.91</v>
      </c>
      <c r="J4625">
        <v>3275.41</v>
      </c>
      <c r="K4625" s="1">
        <f t="shared" si="288"/>
        <v>5.3739294503691548</v>
      </c>
      <c r="L4625" t="s">
        <v>54</v>
      </c>
      <c r="M4625" s="2" t="s">
        <v>234</v>
      </c>
      <c r="N4625" s="3" t="str">
        <f t="shared" si="289"/>
        <v>Oct</v>
      </c>
      <c r="O4625" t="s">
        <v>28</v>
      </c>
      <c r="P4625" t="s">
        <v>39</v>
      </c>
      <c r="Q4625" t="str">
        <f t="shared" si="290"/>
        <v>Adult</v>
      </c>
      <c r="R4625" t="str">
        <f t="shared" si="291"/>
        <v>Profit</v>
      </c>
    </row>
    <row r="4626" spans="1:18">
      <c r="A4626">
        <v>905</v>
      </c>
      <c r="B4626" t="s">
        <v>44</v>
      </c>
      <c r="C4626">
        <v>57</v>
      </c>
      <c r="D4626" t="s">
        <v>24</v>
      </c>
      <c r="E4626" t="s">
        <v>57</v>
      </c>
      <c r="F4626" t="s">
        <v>18</v>
      </c>
      <c r="G4626">
        <v>2520.0500000000002</v>
      </c>
      <c r="H4626">
        <v>85.93</v>
      </c>
      <c r="I4626">
        <v>3884.53</v>
      </c>
      <c r="J4626">
        <v>3798.6</v>
      </c>
      <c r="K4626" s="1">
        <f t="shared" si="288"/>
        <v>44.205748865355517</v>
      </c>
      <c r="L4626" t="s">
        <v>54</v>
      </c>
      <c r="M4626" s="2" t="s">
        <v>379</v>
      </c>
      <c r="N4626" s="3" t="str">
        <f t="shared" si="289"/>
        <v>Mar</v>
      </c>
      <c r="O4626" t="s">
        <v>56</v>
      </c>
      <c r="P4626" t="s">
        <v>39</v>
      </c>
      <c r="Q4626" t="str">
        <f t="shared" si="290"/>
        <v>Senior</v>
      </c>
      <c r="R4626" t="str">
        <f t="shared" si="291"/>
        <v>Profit</v>
      </c>
    </row>
    <row r="4627" spans="1:18">
      <c r="A4627">
        <v>6</v>
      </c>
      <c r="B4627" t="s">
        <v>44</v>
      </c>
      <c r="C4627">
        <v>43</v>
      </c>
      <c r="D4627" t="s">
        <v>16</v>
      </c>
      <c r="E4627" t="s">
        <v>30</v>
      </c>
      <c r="F4627" t="s">
        <v>25</v>
      </c>
      <c r="G4627">
        <v>2488.2399999999998</v>
      </c>
      <c r="H4627">
        <v>1197.28</v>
      </c>
      <c r="I4627">
        <v>3884.07</v>
      </c>
      <c r="J4627">
        <v>2686.79</v>
      </c>
      <c r="K4627" s="1">
        <f t="shared" si="288"/>
        <v>2.2440782440197782</v>
      </c>
      <c r="L4627" t="s">
        <v>37</v>
      </c>
      <c r="M4627" s="2" t="s">
        <v>45</v>
      </c>
      <c r="N4627" s="3" t="str">
        <f t="shared" si="289"/>
        <v>Apr</v>
      </c>
      <c r="O4627" t="s">
        <v>21</v>
      </c>
      <c r="P4627" t="s">
        <v>39</v>
      </c>
      <c r="Q4627" t="str">
        <f t="shared" si="290"/>
        <v>Senior</v>
      </c>
      <c r="R4627" t="str">
        <f t="shared" si="291"/>
        <v>Profit</v>
      </c>
    </row>
    <row r="4628" spans="1:18">
      <c r="A4628">
        <v>3344</v>
      </c>
      <c r="B4628" t="s">
        <v>34</v>
      </c>
      <c r="C4628">
        <v>42</v>
      </c>
      <c r="D4628" t="s">
        <v>24</v>
      </c>
      <c r="E4628" t="s">
        <v>57</v>
      </c>
      <c r="F4628" t="s">
        <v>42</v>
      </c>
      <c r="G4628">
        <v>2256.66</v>
      </c>
      <c r="H4628">
        <v>177.75</v>
      </c>
      <c r="I4628">
        <v>3883.92</v>
      </c>
      <c r="J4628">
        <v>3706.17</v>
      </c>
      <c r="K4628" s="1">
        <f t="shared" si="288"/>
        <v>20.850464135021099</v>
      </c>
      <c r="L4628" t="s">
        <v>37</v>
      </c>
      <c r="M4628" s="2" t="s">
        <v>366</v>
      </c>
      <c r="N4628" s="3" t="str">
        <f t="shared" si="289"/>
        <v>Jun</v>
      </c>
      <c r="O4628" t="s">
        <v>51</v>
      </c>
      <c r="P4628" t="s">
        <v>22</v>
      </c>
      <c r="Q4628" t="str">
        <f t="shared" si="290"/>
        <v>Senior</v>
      </c>
      <c r="R4628" t="str">
        <f t="shared" si="291"/>
        <v>Profit</v>
      </c>
    </row>
    <row r="4629" spans="1:18">
      <c r="A4629">
        <v>280</v>
      </c>
      <c r="B4629" t="s">
        <v>23</v>
      </c>
      <c r="C4629">
        <v>50</v>
      </c>
      <c r="D4629" t="s">
        <v>24</v>
      </c>
      <c r="E4629" t="s">
        <v>35</v>
      </c>
      <c r="F4629" t="s">
        <v>18</v>
      </c>
      <c r="G4629">
        <v>3261.87</v>
      </c>
      <c r="H4629">
        <v>417.3</v>
      </c>
      <c r="I4629">
        <v>3883.54</v>
      </c>
      <c r="J4629">
        <v>3466.24</v>
      </c>
      <c r="K4629" s="1">
        <f t="shared" si="288"/>
        <v>8.3063503474718416</v>
      </c>
      <c r="L4629" t="s">
        <v>54</v>
      </c>
      <c r="M4629" s="2" t="s">
        <v>246</v>
      </c>
      <c r="N4629" s="3" t="str">
        <f t="shared" si="289"/>
        <v>Jul</v>
      </c>
      <c r="O4629" t="s">
        <v>56</v>
      </c>
      <c r="P4629" t="s">
        <v>22</v>
      </c>
      <c r="Q4629" t="str">
        <f t="shared" si="290"/>
        <v>Senior</v>
      </c>
      <c r="R4629" t="str">
        <f t="shared" si="291"/>
        <v>Profit</v>
      </c>
    </row>
    <row r="4630" spans="1:18">
      <c r="A4630">
        <v>8243</v>
      </c>
      <c r="B4630" t="s">
        <v>29</v>
      </c>
      <c r="C4630">
        <v>27</v>
      </c>
      <c r="D4630" t="s">
        <v>24</v>
      </c>
      <c r="E4630" t="s">
        <v>57</v>
      </c>
      <c r="F4630" t="s">
        <v>42</v>
      </c>
      <c r="G4630">
        <v>2580.54</v>
      </c>
      <c r="H4630">
        <v>1665.88</v>
      </c>
      <c r="I4630">
        <v>3883.48</v>
      </c>
      <c r="J4630">
        <v>2217.6</v>
      </c>
      <c r="K4630" s="1">
        <f t="shared" si="288"/>
        <v>1.3311883208874586</v>
      </c>
      <c r="L4630" t="s">
        <v>37</v>
      </c>
      <c r="M4630" s="2" t="s">
        <v>321</v>
      </c>
      <c r="N4630" s="3" t="str">
        <f t="shared" si="289"/>
        <v>Sep</v>
      </c>
      <c r="O4630" t="s">
        <v>56</v>
      </c>
      <c r="P4630" t="s">
        <v>39</v>
      </c>
      <c r="Q4630" t="str">
        <f t="shared" si="290"/>
        <v>Adult</v>
      </c>
      <c r="R4630" t="str">
        <f t="shared" si="291"/>
        <v>Profit</v>
      </c>
    </row>
    <row r="4631" spans="1:18">
      <c r="A4631">
        <v>8871</v>
      </c>
      <c r="B4631" t="s">
        <v>40</v>
      </c>
      <c r="C4631">
        <v>60</v>
      </c>
      <c r="D4631" t="s">
        <v>24</v>
      </c>
      <c r="E4631" t="s">
        <v>57</v>
      </c>
      <c r="F4631" t="s">
        <v>49</v>
      </c>
      <c r="G4631">
        <v>2920.38</v>
      </c>
      <c r="H4631">
        <v>1661.44</v>
      </c>
      <c r="I4631">
        <v>3881.77</v>
      </c>
      <c r="J4631">
        <v>2220.33</v>
      </c>
      <c r="K4631" s="1">
        <f t="shared" si="288"/>
        <v>1.3363889156394453</v>
      </c>
      <c r="L4631" t="s">
        <v>54</v>
      </c>
      <c r="M4631" s="2" t="s">
        <v>253</v>
      </c>
      <c r="N4631" s="3" t="str">
        <f t="shared" si="289"/>
        <v>Jan</v>
      </c>
      <c r="O4631" t="s">
        <v>56</v>
      </c>
      <c r="P4631" t="s">
        <v>22</v>
      </c>
      <c r="Q4631" t="str">
        <f t="shared" si="290"/>
        <v>Senior</v>
      </c>
      <c r="R4631" t="str">
        <f t="shared" si="291"/>
        <v>Profit</v>
      </c>
    </row>
    <row r="4632" spans="1:18">
      <c r="A4632">
        <v>5197</v>
      </c>
      <c r="B4632" t="s">
        <v>29</v>
      </c>
      <c r="C4632">
        <v>52</v>
      </c>
      <c r="D4632" t="s">
        <v>16</v>
      </c>
      <c r="E4632" t="s">
        <v>35</v>
      </c>
      <c r="F4632" t="s">
        <v>18</v>
      </c>
      <c r="G4632">
        <v>2932.22</v>
      </c>
      <c r="H4632">
        <v>614.91999999999996</v>
      </c>
      <c r="I4632">
        <v>3881.51</v>
      </c>
      <c r="J4632">
        <v>3266.59</v>
      </c>
      <c r="K4632" s="1">
        <f t="shared" si="288"/>
        <v>5.3122194757041576</v>
      </c>
      <c r="L4632" t="s">
        <v>31</v>
      </c>
      <c r="M4632" s="2" t="s">
        <v>204</v>
      </c>
      <c r="N4632" s="3" t="str">
        <f t="shared" si="289"/>
        <v>Oct</v>
      </c>
      <c r="O4632" t="s">
        <v>21</v>
      </c>
      <c r="P4632" t="s">
        <v>39</v>
      </c>
      <c r="Q4632" t="str">
        <f t="shared" si="290"/>
        <v>Senior</v>
      </c>
      <c r="R4632" t="str">
        <f t="shared" si="291"/>
        <v>Profit</v>
      </c>
    </row>
    <row r="4633" spans="1:18">
      <c r="A4633">
        <v>3811</v>
      </c>
      <c r="B4633" t="s">
        <v>34</v>
      </c>
      <c r="C4633">
        <v>27</v>
      </c>
      <c r="D4633" t="s">
        <v>24</v>
      </c>
      <c r="E4633" t="s">
        <v>30</v>
      </c>
      <c r="F4633" t="s">
        <v>36</v>
      </c>
      <c r="G4633">
        <v>3057.92</v>
      </c>
      <c r="H4633">
        <v>1261.5999999999999</v>
      </c>
      <c r="I4633">
        <v>3881.03</v>
      </c>
      <c r="J4633">
        <v>2619.4299999999998</v>
      </c>
      <c r="K4633" s="1">
        <f t="shared" si="288"/>
        <v>2.0762761572606214</v>
      </c>
      <c r="L4633" t="s">
        <v>26</v>
      </c>
      <c r="M4633" s="2" t="s">
        <v>131</v>
      </c>
      <c r="N4633" s="3" t="str">
        <f t="shared" si="289"/>
        <v>May</v>
      </c>
      <c r="O4633" t="s">
        <v>56</v>
      </c>
      <c r="P4633" t="s">
        <v>39</v>
      </c>
      <c r="Q4633" t="str">
        <f t="shared" si="290"/>
        <v>Adult</v>
      </c>
      <c r="R4633" t="str">
        <f t="shared" si="291"/>
        <v>Profit</v>
      </c>
    </row>
    <row r="4634" spans="1:18">
      <c r="A4634">
        <v>991</v>
      </c>
      <c r="B4634" t="s">
        <v>40</v>
      </c>
      <c r="C4634">
        <v>54</v>
      </c>
      <c r="D4634" t="s">
        <v>24</v>
      </c>
      <c r="E4634" t="s">
        <v>59</v>
      </c>
      <c r="F4634" t="s">
        <v>42</v>
      </c>
      <c r="G4634">
        <v>2440.87</v>
      </c>
      <c r="H4634">
        <v>268.26</v>
      </c>
      <c r="I4634">
        <v>3880.77</v>
      </c>
      <c r="J4634">
        <v>3612.51</v>
      </c>
      <c r="K4634" s="1">
        <f t="shared" si="288"/>
        <v>13.466450458510401</v>
      </c>
      <c r="L4634" t="s">
        <v>19</v>
      </c>
      <c r="M4634" s="2" t="s">
        <v>138</v>
      </c>
      <c r="N4634" s="3" t="str">
        <f t="shared" si="289"/>
        <v>Jul</v>
      </c>
      <c r="O4634" t="s">
        <v>51</v>
      </c>
      <c r="P4634" t="s">
        <v>39</v>
      </c>
      <c r="Q4634" t="str">
        <f t="shared" si="290"/>
        <v>Senior</v>
      </c>
      <c r="R4634" t="str">
        <f t="shared" si="291"/>
        <v>Profit</v>
      </c>
    </row>
    <row r="4635" spans="1:18">
      <c r="A4635">
        <v>2697</v>
      </c>
      <c r="B4635" t="s">
        <v>40</v>
      </c>
      <c r="C4635">
        <v>36</v>
      </c>
      <c r="D4635" t="s">
        <v>16</v>
      </c>
      <c r="E4635" t="s">
        <v>66</v>
      </c>
      <c r="F4635" t="s">
        <v>18</v>
      </c>
      <c r="G4635">
        <v>2279.67</v>
      </c>
      <c r="H4635">
        <v>1397.09</v>
      </c>
      <c r="I4635">
        <v>3879.64</v>
      </c>
      <c r="J4635">
        <v>2482.5500000000002</v>
      </c>
      <c r="K4635" s="1">
        <f t="shared" si="288"/>
        <v>1.7769435039975952</v>
      </c>
      <c r="L4635" t="s">
        <v>19</v>
      </c>
      <c r="M4635" s="2" t="s">
        <v>360</v>
      </c>
      <c r="N4635" s="3" t="str">
        <f t="shared" si="289"/>
        <v>Aug</v>
      </c>
      <c r="O4635" t="s">
        <v>56</v>
      </c>
      <c r="P4635" t="s">
        <v>39</v>
      </c>
      <c r="Q4635" t="str">
        <f t="shared" si="290"/>
        <v>Adult</v>
      </c>
      <c r="R4635" t="str">
        <f t="shared" si="291"/>
        <v>Profit</v>
      </c>
    </row>
    <row r="4636" spans="1:18">
      <c r="A4636">
        <v>7406</v>
      </c>
      <c r="B4636" t="s">
        <v>92</v>
      </c>
      <c r="C4636">
        <v>29</v>
      </c>
      <c r="D4636" t="s">
        <v>16</v>
      </c>
      <c r="E4636" t="s">
        <v>30</v>
      </c>
      <c r="F4636" t="s">
        <v>25</v>
      </c>
      <c r="G4636">
        <v>2636.96</v>
      </c>
      <c r="H4636">
        <v>342.23</v>
      </c>
      <c r="I4636">
        <v>3879.16</v>
      </c>
      <c r="J4636">
        <v>3536.93</v>
      </c>
      <c r="K4636" s="1">
        <f t="shared" si="288"/>
        <v>10.334950179703707</v>
      </c>
      <c r="L4636" t="s">
        <v>19</v>
      </c>
      <c r="M4636" s="2" t="s">
        <v>390</v>
      </c>
      <c r="N4636" s="3" t="str">
        <f t="shared" si="289"/>
        <v>Oct</v>
      </c>
      <c r="O4636" t="s">
        <v>21</v>
      </c>
      <c r="P4636" t="s">
        <v>22</v>
      </c>
      <c r="Q4636" t="str">
        <f t="shared" si="290"/>
        <v>Adult</v>
      </c>
      <c r="R4636" t="str">
        <f t="shared" si="291"/>
        <v>Profit</v>
      </c>
    </row>
    <row r="4637" spans="1:18">
      <c r="A4637">
        <v>5786</v>
      </c>
      <c r="B4637" t="s">
        <v>23</v>
      </c>
      <c r="C4637">
        <v>57</v>
      </c>
      <c r="D4637" t="s">
        <v>16</v>
      </c>
      <c r="E4637" t="s">
        <v>59</v>
      </c>
      <c r="F4637" t="s">
        <v>18</v>
      </c>
      <c r="G4637">
        <v>2288.06</v>
      </c>
      <c r="H4637">
        <v>520.27</v>
      </c>
      <c r="I4637">
        <v>3877.2</v>
      </c>
      <c r="J4637">
        <v>3356.93</v>
      </c>
      <c r="K4637" s="1">
        <f t="shared" si="288"/>
        <v>6.4522843907970859</v>
      </c>
      <c r="L4637" t="s">
        <v>31</v>
      </c>
      <c r="M4637" s="2" t="s">
        <v>299</v>
      </c>
      <c r="N4637" s="3" t="str">
        <f t="shared" si="289"/>
        <v>May</v>
      </c>
      <c r="O4637" t="s">
        <v>51</v>
      </c>
      <c r="P4637" t="s">
        <v>39</v>
      </c>
      <c r="Q4637" t="str">
        <f t="shared" si="290"/>
        <v>Senior</v>
      </c>
      <c r="R4637" t="str">
        <f t="shared" si="291"/>
        <v>Profit</v>
      </c>
    </row>
    <row r="4638" spans="1:18">
      <c r="A4638">
        <v>4778</v>
      </c>
      <c r="B4638" t="s">
        <v>23</v>
      </c>
      <c r="C4638">
        <v>58</v>
      </c>
      <c r="D4638" t="s">
        <v>16</v>
      </c>
      <c r="E4638" t="s">
        <v>66</v>
      </c>
      <c r="F4638" t="s">
        <v>18</v>
      </c>
      <c r="G4638">
        <v>2459.67</v>
      </c>
      <c r="H4638">
        <v>1336.6</v>
      </c>
      <c r="I4638">
        <v>3877.19</v>
      </c>
      <c r="J4638">
        <v>2540.59</v>
      </c>
      <c r="K4638" s="1">
        <f t="shared" si="288"/>
        <v>1.9007855753404161</v>
      </c>
      <c r="L4638" t="s">
        <v>19</v>
      </c>
      <c r="M4638" s="2" t="s">
        <v>50</v>
      </c>
      <c r="N4638" s="3" t="str">
        <f t="shared" si="289"/>
        <v>Apr</v>
      </c>
      <c r="O4638" t="s">
        <v>51</v>
      </c>
      <c r="P4638" t="s">
        <v>39</v>
      </c>
      <c r="Q4638" t="str">
        <f t="shared" si="290"/>
        <v>Senior</v>
      </c>
      <c r="R4638" t="str">
        <f t="shared" si="291"/>
        <v>Profit</v>
      </c>
    </row>
    <row r="4639" spans="1:18">
      <c r="A4639">
        <v>7981</v>
      </c>
      <c r="B4639" t="s">
        <v>84</v>
      </c>
      <c r="C4639">
        <v>24</v>
      </c>
      <c r="D4639" t="s">
        <v>16</v>
      </c>
      <c r="E4639" t="s">
        <v>53</v>
      </c>
      <c r="F4639" t="s">
        <v>49</v>
      </c>
      <c r="G4639">
        <v>2315.8000000000002</v>
      </c>
      <c r="H4639">
        <v>1751.54</v>
      </c>
      <c r="I4639">
        <v>3876.77</v>
      </c>
      <c r="J4639">
        <v>2125.23</v>
      </c>
      <c r="K4639" s="1">
        <f t="shared" si="288"/>
        <v>1.2133493953892005</v>
      </c>
      <c r="L4639" t="s">
        <v>54</v>
      </c>
      <c r="M4639" s="2" t="s">
        <v>269</v>
      </c>
      <c r="N4639" s="3" t="str">
        <f t="shared" si="289"/>
        <v>Jul</v>
      </c>
      <c r="O4639" t="s">
        <v>28</v>
      </c>
      <c r="P4639" t="s">
        <v>39</v>
      </c>
      <c r="Q4639" t="str">
        <f t="shared" si="290"/>
        <v>Young</v>
      </c>
      <c r="R4639" t="str">
        <f t="shared" si="291"/>
        <v>Profit</v>
      </c>
    </row>
    <row r="4640" spans="1:18">
      <c r="A4640">
        <v>2259</v>
      </c>
      <c r="B4640" t="s">
        <v>47</v>
      </c>
      <c r="C4640">
        <v>30</v>
      </c>
      <c r="D4640" t="s">
        <v>16</v>
      </c>
      <c r="E4640" t="s">
        <v>59</v>
      </c>
      <c r="F4640" t="s">
        <v>36</v>
      </c>
      <c r="G4640">
        <v>2721.16</v>
      </c>
      <c r="H4640">
        <v>470.85</v>
      </c>
      <c r="I4640">
        <v>3876.28</v>
      </c>
      <c r="J4640">
        <v>3405.43</v>
      </c>
      <c r="K4640" s="1">
        <f t="shared" si="288"/>
        <v>7.2325156631623653</v>
      </c>
      <c r="L4640" t="s">
        <v>54</v>
      </c>
      <c r="M4640" s="2" t="s">
        <v>103</v>
      </c>
      <c r="N4640" s="3" t="str">
        <f t="shared" si="289"/>
        <v>Oct</v>
      </c>
      <c r="O4640" t="s">
        <v>33</v>
      </c>
      <c r="P4640" t="s">
        <v>39</v>
      </c>
      <c r="Q4640" t="str">
        <f t="shared" si="290"/>
        <v>Adult</v>
      </c>
      <c r="R4640" t="str">
        <f t="shared" si="291"/>
        <v>Profit</v>
      </c>
    </row>
    <row r="4641" spans="1:18">
      <c r="A4641">
        <v>5196</v>
      </c>
      <c r="B4641" t="s">
        <v>84</v>
      </c>
      <c r="C4641">
        <v>55</v>
      </c>
      <c r="D4641" t="s">
        <v>16</v>
      </c>
      <c r="E4641" t="s">
        <v>35</v>
      </c>
      <c r="F4641" t="s">
        <v>42</v>
      </c>
      <c r="G4641">
        <v>2468.5700000000002</v>
      </c>
      <c r="H4641">
        <v>1568.81</v>
      </c>
      <c r="I4641">
        <v>3872.51</v>
      </c>
      <c r="J4641">
        <v>2303.6999999999998</v>
      </c>
      <c r="K4641" s="1">
        <f t="shared" si="288"/>
        <v>1.4684378605439792</v>
      </c>
      <c r="L4641" t="s">
        <v>54</v>
      </c>
      <c r="M4641" s="2" t="s">
        <v>151</v>
      </c>
      <c r="N4641" s="3" t="str">
        <f t="shared" si="289"/>
        <v>May</v>
      </c>
      <c r="O4641" t="s">
        <v>21</v>
      </c>
      <c r="P4641" t="s">
        <v>22</v>
      </c>
      <c r="Q4641" t="str">
        <f t="shared" si="290"/>
        <v>Senior</v>
      </c>
      <c r="R4641" t="str">
        <f t="shared" si="291"/>
        <v>Profit</v>
      </c>
    </row>
    <row r="4642" spans="1:18">
      <c r="A4642">
        <v>241</v>
      </c>
      <c r="B4642" t="s">
        <v>40</v>
      </c>
      <c r="C4642">
        <v>23</v>
      </c>
      <c r="D4642" t="s">
        <v>16</v>
      </c>
      <c r="E4642" t="s">
        <v>41</v>
      </c>
      <c r="F4642" t="s">
        <v>36</v>
      </c>
      <c r="G4642">
        <v>2471.35</v>
      </c>
      <c r="H4642">
        <v>159.16</v>
      </c>
      <c r="I4642">
        <v>3872.31</v>
      </c>
      <c r="J4642">
        <v>3713.15</v>
      </c>
      <c r="K4642" s="1">
        <f t="shared" si="288"/>
        <v>23.329668258356371</v>
      </c>
      <c r="L4642" t="s">
        <v>31</v>
      </c>
      <c r="M4642" s="2" t="s">
        <v>224</v>
      </c>
      <c r="N4642" s="3" t="str">
        <f t="shared" si="289"/>
        <v>Apr</v>
      </c>
      <c r="O4642" t="s">
        <v>28</v>
      </c>
      <c r="P4642" t="s">
        <v>22</v>
      </c>
      <c r="Q4642" t="str">
        <f t="shared" si="290"/>
        <v>Young</v>
      </c>
      <c r="R4642" t="str">
        <f t="shared" si="291"/>
        <v>Profit</v>
      </c>
    </row>
    <row r="4643" spans="1:18">
      <c r="A4643">
        <v>951</v>
      </c>
      <c r="B4643" t="s">
        <v>52</v>
      </c>
      <c r="C4643">
        <v>34</v>
      </c>
      <c r="D4643" t="s">
        <v>24</v>
      </c>
      <c r="E4643" t="s">
        <v>66</v>
      </c>
      <c r="F4643" t="s">
        <v>49</v>
      </c>
      <c r="G4643">
        <v>2980.67</v>
      </c>
      <c r="H4643">
        <v>1680.51</v>
      </c>
      <c r="I4643">
        <v>3871.83</v>
      </c>
      <c r="J4643">
        <v>2191.3200000000002</v>
      </c>
      <c r="K4643" s="1">
        <f t="shared" si="288"/>
        <v>1.3039612974632702</v>
      </c>
      <c r="L4643" t="s">
        <v>54</v>
      </c>
      <c r="M4643" s="2" t="s">
        <v>312</v>
      </c>
      <c r="N4643" s="3" t="str">
        <f t="shared" si="289"/>
        <v>Jul</v>
      </c>
      <c r="O4643" t="s">
        <v>21</v>
      </c>
      <c r="P4643" t="s">
        <v>22</v>
      </c>
      <c r="Q4643" t="str">
        <f t="shared" si="290"/>
        <v>Adult</v>
      </c>
      <c r="R4643" t="str">
        <f t="shared" si="291"/>
        <v>Profit</v>
      </c>
    </row>
    <row r="4644" spans="1:18">
      <c r="A4644">
        <v>6047</v>
      </c>
      <c r="B4644" t="s">
        <v>44</v>
      </c>
      <c r="C4644">
        <v>52</v>
      </c>
      <c r="D4644" t="s">
        <v>16</v>
      </c>
      <c r="E4644" t="s">
        <v>17</v>
      </c>
      <c r="F4644" t="s">
        <v>42</v>
      </c>
      <c r="G4644">
        <v>2210.85</v>
      </c>
      <c r="H4644">
        <v>773.72</v>
      </c>
      <c r="I4644">
        <v>3869.26</v>
      </c>
      <c r="J4644">
        <v>3095.54</v>
      </c>
      <c r="K4644" s="1">
        <f t="shared" si="288"/>
        <v>4.0008530217649794</v>
      </c>
      <c r="L4644" t="s">
        <v>31</v>
      </c>
      <c r="M4644" s="2" t="s">
        <v>394</v>
      </c>
      <c r="N4644" s="3" t="str">
        <f t="shared" si="289"/>
        <v>Apr</v>
      </c>
      <c r="O4644" t="s">
        <v>51</v>
      </c>
      <c r="P4644" t="s">
        <v>22</v>
      </c>
      <c r="Q4644" t="str">
        <f t="shared" si="290"/>
        <v>Senior</v>
      </c>
      <c r="R4644" t="str">
        <f t="shared" si="291"/>
        <v>Profit</v>
      </c>
    </row>
    <row r="4645" spans="1:18">
      <c r="A4645">
        <v>1275</v>
      </c>
      <c r="B4645" t="s">
        <v>52</v>
      </c>
      <c r="C4645">
        <v>59</v>
      </c>
      <c r="D4645" t="s">
        <v>16</v>
      </c>
      <c r="E4645" t="s">
        <v>35</v>
      </c>
      <c r="F4645" t="s">
        <v>49</v>
      </c>
      <c r="G4645">
        <v>2991.69</v>
      </c>
      <c r="H4645">
        <v>892.56</v>
      </c>
      <c r="I4645">
        <v>3866.37</v>
      </c>
      <c r="J4645">
        <v>2973.81</v>
      </c>
      <c r="K4645" s="1">
        <f t="shared" si="288"/>
        <v>3.3317760150578115</v>
      </c>
      <c r="L4645" t="s">
        <v>31</v>
      </c>
      <c r="M4645" s="2" t="s">
        <v>278</v>
      </c>
      <c r="N4645" s="3" t="str">
        <f t="shared" si="289"/>
        <v>Sep</v>
      </c>
      <c r="O4645" t="s">
        <v>51</v>
      </c>
      <c r="P4645" t="s">
        <v>39</v>
      </c>
      <c r="Q4645" t="str">
        <f t="shared" si="290"/>
        <v>Senior</v>
      </c>
      <c r="R4645" t="str">
        <f t="shared" si="291"/>
        <v>Profit</v>
      </c>
    </row>
    <row r="4646" spans="1:18">
      <c r="A4646">
        <v>7819</v>
      </c>
      <c r="B4646" t="s">
        <v>34</v>
      </c>
      <c r="C4646">
        <v>58</v>
      </c>
      <c r="D4646" t="s">
        <v>16</v>
      </c>
      <c r="E4646" t="s">
        <v>53</v>
      </c>
      <c r="F4646" t="s">
        <v>42</v>
      </c>
      <c r="G4646">
        <v>2430.96</v>
      </c>
      <c r="H4646">
        <v>448.18</v>
      </c>
      <c r="I4646">
        <v>3864.52</v>
      </c>
      <c r="J4646">
        <v>3416.34</v>
      </c>
      <c r="K4646" s="1">
        <f t="shared" si="288"/>
        <v>7.6226962381186132</v>
      </c>
      <c r="L4646" t="s">
        <v>19</v>
      </c>
      <c r="M4646" s="2" t="s">
        <v>190</v>
      </c>
      <c r="N4646" s="3" t="str">
        <f t="shared" si="289"/>
        <v>Oct</v>
      </c>
      <c r="O4646" t="s">
        <v>28</v>
      </c>
      <c r="P4646" t="s">
        <v>39</v>
      </c>
      <c r="Q4646" t="str">
        <f t="shared" si="290"/>
        <v>Senior</v>
      </c>
      <c r="R4646" t="str">
        <f t="shared" si="291"/>
        <v>Profit</v>
      </c>
    </row>
    <row r="4647" spans="1:18">
      <c r="A4647">
        <v>9586</v>
      </c>
      <c r="B4647" t="s">
        <v>34</v>
      </c>
      <c r="C4647">
        <v>19</v>
      </c>
      <c r="D4647" t="s">
        <v>24</v>
      </c>
      <c r="E4647" t="s">
        <v>35</v>
      </c>
      <c r="F4647" t="s">
        <v>36</v>
      </c>
      <c r="G4647">
        <v>2341.2600000000002</v>
      </c>
      <c r="H4647">
        <v>671.23</v>
      </c>
      <c r="I4647">
        <v>3863.86</v>
      </c>
      <c r="J4647">
        <v>3192.63</v>
      </c>
      <c r="K4647" s="1">
        <f t="shared" si="288"/>
        <v>4.7563875273751171</v>
      </c>
      <c r="L4647" t="s">
        <v>31</v>
      </c>
      <c r="M4647" s="2" t="s">
        <v>222</v>
      </c>
      <c r="N4647" s="3" t="str">
        <f t="shared" si="289"/>
        <v>Aug</v>
      </c>
      <c r="O4647" t="s">
        <v>56</v>
      </c>
      <c r="P4647" t="s">
        <v>22</v>
      </c>
      <c r="Q4647" t="str">
        <f t="shared" si="290"/>
        <v>Young</v>
      </c>
      <c r="R4647" t="str">
        <f t="shared" si="291"/>
        <v>Profit</v>
      </c>
    </row>
    <row r="4648" spans="1:18">
      <c r="A4648">
        <v>5835</v>
      </c>
      <c r="B4648" t="s">
        <v>44</v>
      </c>
      <c r="C4648">
        <v>29</v>
      </c>
      <c r="D4648" t="s">
        <v>16</v>
      </c>
      <c r="E4648" t="s">
        <v>53</v>
      </c>
      <c r="F4648" t="s">
        <v>42</v>
      </c>
      <c r="G4648">
        <v>3327.97</v>
      </c>
      <c r="H4648">
        <v>956.78</v>
      </c>
      <c r="I4648">
        <v>3863.06</v>
      </c>
      <c r="J4648">
        <v>2906.28</v>
      </c>
      <c r="K4648" s="1">
        <f t="shared" si="288"/>
        <v>3.0375634942201972</v>
      </c>
      <c r="L4648" t="s">
        <v>31</v>
      </c>
      <c r="M4648" s="2" t="s">
        <v>80</v>
      </c>
      <c r="N4648" s="3" t="str">
        <f t="shared" si="289"/>
        <v>Mar</v>
      </c>
      <c r="O4648" t="s">
        <v>51</v>
      </c>
      <c r="P4648" t="s">
        <v>22</v>
      </c>
      <c r="Q4648" t="str">
        <f t="shared" si="290"/>
        <v>Adult</v>
      </c>
      <c r="R4648" t="str">
        <f t="shared" si="291"/>
        <v>Profit</v>
      </c>
    </row>
    <row r="4649" spans="1:18">
      <c r="A4649">
        <v>7262</v>
      </c>
      <c r="B4649" t="s">
        <v>84</v>
      </c>
      <c r="C4649">
        <v>20</v>
      </c>
      <c r="D4649" t="s">
        <v>24</v>
      </c>
      <c r="E4649" t="s">
        <v>41</v>
      </c>
      <c r="F4649" t="s">
        <v>36</v>
      </c>
      <c r="G4649">
        <v>3182.32</v>
      </c>
      <c r="H4649">
        <v>1887.52</v>
      </c>
      <c r="I4649">
        <v>3862.48</v>
      </c>
      <c r="J4649">
        <v>1974.96</v>
      </c>
      <c r="K4649" s="1">
        <f t="shared" si="288"/>
        <v>1.046325336950072</v>
      </c>
      <c r="L4649" t="s">
        <v>26</v>
      </c>
      <c r="M4649" s="2" t="s">
        <v>242</v>
      </c>
      <c r="N4649" s="3" t="str">
        <f t="shared" si="289"/>
        <v>Apr</v>
      </c>
      <c r="O4649" t="s">
        <v>33</v>
      </c>
      <c r="P4649" t="s">
        <v>39</v>
      </c>
      <c r="Q4649" t="str">
        <f t="shared" si="290"/>
        <v>Young</v>
      </c>
      <c r="R4649" t="str">
        <f t="shared" si="291"/>
        <v>Profit</v>
      </c>
    </row>
    <row r="4650" spans="1:18">
      <c r="A4650">
        <v>229</v>
      </c>
      <c r="B4650" t="s">
        <v>34</v>
      </c>
      <c r="C4650">
        <v>30</v>
      </c>
      <c r="D4650" t="s">
        <v>16</v>
      </c>
      <c r="E4650" t="s">
        <v>35</v>
      </c>
      <c r="F4650" t="s">
        <v>18</v>
      </c>
      <c r="G4650">
        <v>2722.51</v>
      </c>
      <c r="H4650">
        <v>1243.33</v>
      </c>
      <c r="I4650">
        <v>3861.21</v>
      </c>
      <c r="J4650">
        <v>2617.88</v>
      </c>
      <c r="K4650" s="1">
        <f t="shared" si="288"/>
        <v>2.1055391569414397</v>
      </c>
      <c r="L4650" t="s">
        <v>19</v>
      </c>
      <c r="M4650" s="2" t="s">
        <v>63</v>
      </c>
      <c r="N4650" s="3" t="str">
        <f t="shared" si="289"/>
        <v>Jan</v>
      </c>
      <c r="O4650" t="s">
        <v>33</v>
      </c>
      <c r="P4650" t="s">
        <v>22</v>
      </c>
      <c r="Q4650" t="str">
        <f t="shared" si="290"/>
        <v>Adult</v>
      </c>
      <c r="R4650" t="str">
        <f t="shared" si="291"/>
        <v>Profit</v>
      </c>
    </row>
    <row r="4651" spans="1:18">
      <c r="A4651">
        <v>5204</v>
      </c>
      <c r="B4651" t="s">
        <v>15</v>
      </c>
      <c r="C4651">
        <v>33</v>
      </c>
      <c r="D4651" t="s">
        <v>16</v>
      </c>
      <c r="E4651" t="s">
        <v>41</v>
      </c>
      <c r="F4651" t="s">
        <v>49</v>
      </c>
      <c r="G4651">
        <v>3002.14</v>
      </c>
      <c r="H4651">
        <v>1101.4100000000001</v>
      </c>
      <c r="I4651">
        <v>3859.96</v>
      </c>
      <c r="J4651">
        <v>2758.55</v>
      </c>
      <c r="K4651" s="1">
        <f t="shared" si="288"/>
        <v>2.5045623337358478</v>
      </c>
      <c r="L4651" t="s">
        <v>37</v>
      </c>
      <c r="M4651" s="2" t="s">
        <v>341</v>
      </c>
      <c r="N4651" s="3" t="str">
        <f t="shared" si="289"/>
        <v>Dec</v>
      </c>
      <c r="O4651" t="s">
        <v>51</v>
      </c>
      <c r="P4651" t="s">
        <v>39</v>
      </c>
      <c r="Q4651" t="str">
        <f t="shared" si="290"/>
        <v>Adult</v>
      </c>
      <c r="R4651" t="str">
        <f t="shared" si="291"/>
        <v>Profit</v>
      </c>
    </row>
    <row r="4652" spans="1:18">
      <c r="A4652">
        <v>1751</v>
      </c>
      <c r="B4652" t="s">
        <v>92</v>
      </c>
      <c r="C4652">
        <v>54</v>
      </c>
      <c r="D4652" t="s">
        <v>24</v>
      </c>
      <c r="E4652" t="s">
        <v>41</v>
      </c>
      <c r="F4652" t="s">
        <v>18</v>
      </c>
      <c r="G4652">
        <v>2157.98</v>
      </c>
      <c r="H4652">
        <v>1556.09</v>
      </c>
      <c r="I4652">
        <v>3859.72</v>
      </c>
      <c r="J4652">
        <v>2303.63</v>
      </c>
      <c r="K4652" s="1">
        <f t="shared" si="288"/>
        <v>1.4803963781015239</v>
      </c>
      <c r="L4652" t="s">
        <v>37</v>
      </c>
      <c r="M4652" s="2" t="s">
        <v>303</v>
      </c>
      <c r="N4652" s="3" t="str">
        <f t="shared" si="289"/>
        <v>Apr</v>
      </c>
      <c r="O4652" t="s">
        <v>21</v>
      </c>
      <c r="P4652" t="s">
        <v>39</v>
      </c>
      <c r="Q4652" t="str">
        <f t="shared" si="290"/>
        <v>Senior</v>
      </c>
      <c r="R4652" t="str">
        <f t="shared" si="291"/>
        <v>Profit</v>
      </c>
    </row>
    <row r="4653" spans="1:18">
      <c r="A4653">
        <v>8302</v>
      </c>
      <c r="B4653" t="s">
        <v>92</v>
      </c>
      <c r="C4653">
        <v>45</v>
      </c>
      <c r="D4653" t="s">
        <v>16</v>
      </c>
      <c r="E4653" t="s">
        <v>41</v>
      </c>
      <c r="F4653" t="s">
        <v>36</v>
      </c>
      <c r="G4653">
        <v>2374.36</v>
      </c>
      <c r="H4653">
        <v>1410.66</v>
      </c>
      <c r="I4653">
        <v>3859.37</v>
      </c>
      <c r="J4653">
        <v>2448.71</v>
      </c>
      <c r="K4653" s="1">
        <f t="shared" si="288"/>
        <v>1.7358612280776373</v>
      </c>
      <c r="L4653" t="s">
        <v>54</v>
      </c>
      <c r="M4653" s="2" t="s">
        <v>340</v>
      </c>
      <c r="N4653" s="3" t="str">
        <f t="shared" si="289"/>
        <v>Jul</v>
      </c>
      <c r="O4653" t="s">
        <v>51</v>
      </c>
      <c r="P4653" t="s">
        <v>22</v>
      </c>
      <c r="Q4653" t="str">
        <f t="shared" si="290"/>
        <v>Senior</v>
      </c>
      <c r="R4653" t="str">
        <f t="shared" si="291"/>
        <v>Profit</v>
      </c>
    </row>
    <row r="4654" spans="1:18">
      <c r="A4654">
        <v>5268</v>
      </c>
      <c r="B4654" t="s">
        <v>29</v>
      </c>
      <c r="C4654">
        <v>32</v>
      </c>
      <c r="D4654" t="s">
        <v>16</v>
      </c>
      <c r="E4654" t="s">
        <v>17</v>
      </c>
      <c r="F4654" t="s">
        <v>42</v>
      </c>
      <c r="G4654">
        <v>3164.19</v>
      </c>
      <c r="H4654">
        <v>523.91</v>
      </c>
      <c r="I4654">
        <v>3859.27</v>
      </c>
      <c r="J4654">
        <v>3335.36</v>
      </c>
      <c r="K4654" s="1">
        <f t="shared" si="288"/>
        <v>6.366284285468879</v>
      </c>
      <c r="L4654" t="s">
        <v>54</v>
      </c>
      <c r="M4654" s="2" t="s">
        <v>231</v>
      </c>
      <c r="N4654" s="3" t="str">
        <f t="shared" si="289"/>
        <v>Jul</v>
      </c>
      <c r="O4654" t="s">
        <v>51</v>
      </c>
      <c r="P4654" t="s">
        <v>22</v>
      </c>
      <c r="Q4654" t="str">
        <f t="shared" si="290"/>
        <v>Adult</v>
      </c>
      <c r="R4654" t="str">
        <f t="shared" si="291"/>
        <v>Profit</v>
      </c>
    </row>
    <row r="4655" spans="1:18">
      <c r="A4655">
        <v>9421</v>
      </c>
      <c r="B4655" t="s">
        <v>29</v>
      </c>
      <c r="C4655">
        <v>60</v>
      </c>
      <c r="D4655" t="s">
        <v>16</v>
      </c>
      <c r="E4655" t="s">
        <v>17</v>
      </c>
      <c r="F4655" t="s">
        <v>18</v>
      </c>
      <c r="G4655">
        <v>2707</v>
      </c>
      <c r="H4655">
        <v>574.14</v>
      </c>
      <c r="I4655">
        <v>3859.13</v>
      </c>
      <c r="J4655">
        <v>3284.99</v>
      </c>
      <c r="K4655" s="1">
        <f t="shared" si="288"/>
        <v>5.721583585884976</v>
      </c>
      <c r="L4655" t="s">
        <v>26</v>
      </c>
      <c r="M4655" s="2" t="s">
        <v>169</v>
      </c>
      <c r="N4655" s="3" t="str">
        <f t="shared" si="289"/>
        <v>Jun</v>
      </c>
      <c r="O4655" t="s">
        <v>33</v>
      </c>
      <c r="P4655" t="s">
        <v>39</v>
      </c>
      <c r="Q4655" t="str">
        <f t="shared" si="290"/>
        <v>Senior</v>
      </c>
      <c r="R4655" t="str">
        <f t="shared" si="291"/>
        <v>Profit</v>
      </c>
    </row>
    <row r="4656" spans="1:18">
      <c r="A4656">
        <v>4572</v>
      </c>
      <c r="B4656" t="s">
        <v>29</v>
      </c>
      <c r="C4656">
        <v>30</v>
      </c>
      <c r="D4656" t="s">
        <v>24</v>
      </c>
      <c r="E4656" t="s">
        <v>30</v>
      </c>
      <c r="F4656" t="s">
        <v>42</v>
      </c>
      <c r="G4656">
        <v>3235.78</v>
      </c>
      <c r="H4656">
        <v>469.38</v>
      </c>
      <c r="I4656">
        <v>3858.7</v>
      </c>
      <c r="J4656">
        <v>3389.32</v>
      </c>
      <c r="K4656" s="1">
        <f t="shared" si="288"/>
        <v>7.2208445183007379</v>
      </c>
      <c r="L4656" t="s">
        <v>37</v>
      </c>
      <c r="M4656" s="2" t="s">
        <v>190</v>
      </c>
      <c r="N4656" s="3" t="str">
        <f t="shared" si="289"/>
        <v>Oct</v>
      </c>
      <c r="O4656" t="s">
        <v>28</v>
      </c>
      <c r="P4656" t="s">
        <v>22</v>
      </c>
      <c r="Q4656" t="str">
        <f t="shared" si="290"/>
        <v>Adult</v>
      </c>
      <c r="R4656" t="str">
        <f t="shared" si="291"/>
        <v>Profit</v>
      </c>
    </row>
    <row r="4657" spans="1:18">
      <c r="A4657">
        <v>1727</v>
      </c>
      <c r="B4657" t="s">
        <v>29</v>
      </c>
      <c r="C4657">
        <v>26</v>
      </c>
      <c r="D4657" t="s">
        <v>16</v>
      </c>
      <c r="E4657" t="s">
        <v>66</v>
      </c>
      <c r="F4657" t="s">
        <v>49</v>
      </c>
      <c r="G4657">
        <v>2618.81</v>
      </c>
      <c r="H4657">
        <v>1870.21</v>
      </c>
      <c r="I4657">
        <v>3858.61</v>
      </c>
      <c r="J4657">
        <v>1988.4</v>
      </c>
      <c r="K4657" s="1">
        <f t="shared" si="288"/>
        <v>1.0631961116666042</v>
      </c>
      <c r="L4657" t="s">
        <v>31</v>
      </c>
      <c r="M4657" s="2" t="s">
        <v>249</v>
      </c>
      <c r="N4657" s="3" t="str">
        <f t="shared" si="289"/>
        <v>Sep</v>
      </c>
      <c r="O4657" t="s">
        <v>28</v>
      </c>
      <c r="P4657" t="s">
        <v>22</v>
      </c>
      <c r="Q4657" t="str">
        <f t="shared" si="290"/>
        <v>Adult</v>
      </c>
      <c r="R4657" t="str">
        <f t="shared" si="291"/>
        <v>Profit</v>
      </c>
    </row>
    <row r="4658" spans="1:18">
      <c r="A4658">
        <v>7652</v>
      </c>
      <c r="B4658" t="s">
        <v>34</v>
      </c>
      <c r="C4658">
        <v>51</v>
      </c>
      <c r="D4658" t="s">
        <v>16</v>
      </c>
      <c r="E4658" t="s">
        <v>41</v>
      </c>
      <c r="F4658" t="s">
        <v>36</v>
      </c>
      <c r="G4658">
        <v>2723.27</v>
      </c>
      <c r="H4658">
        <v>1090.0899999999999</v>
      </c>
      <c r="I4658">
        <v>3857.39</v>
      </c>
      <c r="J4658">
        <v>2767.3</v>
      </c>
      <c r="K4658" s="1">
        <f t="shared" si="288"/>
        <v>2.5385977304626226</v>
      </c>
      <c r="L4658" t="s">
        <v>54</v>
      </c>
      <c r="M4658" s="2" t="s">
        <v>284</v>
      </c>
      <c r="N4658" s="3" t="str">
        <f t="shared" si="289"/>
        <v>Apr</v>
      </c>
      <c r="O4658" t="s">
        <v>51</v>
      </c>
      <c r="P4658" t="s">
        <v>22</v>
      </c>
      <c r="Q4658" t="str">
        <f t="shared" si="290"/>
        <v>Senior</v>
      </c>
      <c r="R4658" t="str">
        <f t="shared" si="291"/>
        <v>Profit</v>
      </c>
    </row>
    <row r="4659" spans="1:18">
      <c r="A4659">
        <v>3074</v>
      </c>
      <c r="B4659" t="s">
        <v>34</v>
      </c>
      <c r="C4659">
        <v>41</v>
      </c>
      <c r="D4659" t="s">
        <v>16</v>
      </c>
      <c r="E4659" t="s">
        <v>59</v>
      </c>
      <c r="F4659" t="s">
        <v>25</v>
      </c>
      <c r="G4659">
        <v>3276.26</v>
      </c>
      <c r="H4659">
        <v>398.9</v>
      </c>
      <c r="I4659">
        <v>3856.84</v>
      </c>
      <c r="J4659">
        <v>3457.94</v>
      </c>
      <c r="K4659" s="1">
        <f t="shared" si="288"/>
        <v>8.6686888944597644</v>
      </c>
      <c r="L4659" t="s">
        <v>19</v>
      </c>
      <c r="M4659" s="2" t="s">
        <v>127</v>
      </c>
      <c r="N4659" s="3" t="str">
        <f t="shared" si="289"/>
        <v>Dec</v>
      </c>
      <c r="O4659" t="s">
        <v>28</v>
      </c>
      <c r="P4659" t="s">
        <v>22</v>
      </c>
      <c r="Q4659" t="str">
        <f t="shared" si="290"/>
        <v>Senior</v>
      </c>
      <c r="R4659" t="str">
        <f t="shared" si="291"/>
        <v>Profit</v>
      </c>
    </row>
    <row r="4660" spans="1:18">
      <c r="A4660">
        <v>9546</v>
      </c>
      <c r="B4660" t="s">
        <v>92</v>
      </c>
      <c r="C4660">
        <v>54</v>
      </c>
      <c r="D4660" t="s">
        <v>24</v>
      </c>
      <c r="E4660" t="s">
        <v>35</v>
      </c>
      <c r="F4660" t="s">
        <v>18</v>
      </c>
      <c r="G4660">
        <v>2772.41</v>
      </c>
      <c r="H4660">
        <v>320.33999999999997</v>
      </c>
      <c r="I4660">
        <v>3853.39</v>
      </c>
      <c r="J4660">
        <v>3533.05</v>
      </c>
      <c r="K4660" s="1">
        <f t="shared" si="288"/>
        <v>11.029062870699883</v>
      </c>
      <c r="L4660" t="s">
        <v>37</v>
      </c>
      <c r="M4660" s="2" t="s">
        <v>336</v>
      </c>
      <c r="N4660" s="3" t="str">
        <f t="shared" si="289"/>
        <v>Aug</v>
      </c>
      <c r="O4660" t="s">
        <v>51</v>
      </c>
      <c r="P4660" t="s">
        <v>22</v>
      </c>
      <c r="Q4660" t="str">
        <f t="shared" si="290"/>
        <v>Senior</v>
      </c>
      <c r="R4660" t="str">
        <f t="shared" si="291"/>
        <v>Profit</v>
      </c>
    </row>
    <row r="4661" spans="1:18">
      <c r="A4661">
        <v>7556</v>
      </c>
      <c r="B4661" t="s">
        <v>52</v>
      </c>
      <c r="C4661">
        <v>36</v>
      </c>
      <c r="D4661" t="s">
        <v>16</v>
      </c>
      <c r="E4661" t="s">
        <v>53</v>
      </c>
      <c r="F4661" t="s">
        <v>25</v>
      </c>
      <c r="G4661">
        <v>2725.51</v>
      </c>
      <c r="H4661">
        <v>297.10000000000002</v>
      </c>
      <c r="I4661">
        <v>3853.37</v>
      </c>
      <c r="J4661">
        <v>3556.27</v>
      </c>
      <c r="K4661" s="1">
        <f t="shared" si="288"/>
        <v>11.969942780208683</v>
      </c>
      <c r="L4661" t="s">
        <v>26</v>
      </c>
      <c r="M4661" s="2" t="s">
        <v>77</v>
      </c>
      <c r="N4661" s="3" t="str">
        <f t="shared" si="289"/>
        <v>Mar</v>
      </c>
      <c r="O4661" t="s">
        <v>56</v>
      </c>
      <c r="P4661" t="s">
        <v>39</v>
      </c>
      <c r="Q4661" t="str">
        <f t="shared" si="290"/>
        <v>Adult</v>
      </c>
      <c r="R4661" t="str">
        <f t="shared" si="291"/>
        <v>Profit</v>
      </c>
    </row>
    <row r="4662" spans="1:18">
      <c r="A4662">
        <v>1876</v>
      </c>
      <c r="B4662" t="s">
        <v>92</v>
      </c>
      <c r="C4662">
        <v>35</v>
      </c>
      <c r="D4662" t="s">
        <v>24</v>
      </c>
      <c r="E4662" t="s">
        <v>57</v>
      </c>
      <c r="F4662" t="s">
        <v>25</v>
      </c>
      <c r="G4662">
        <v>3374.91</v>
      </c>
      <c r="H4662">
        <v>761.51</v>
      </c>
      <c r="I4662">
        <v>3853.02</v>
      </c>
      <c r="J4662">
        <v>3091.51</v>
      </c>
      <c r="K4662" s="1">
        <f t="shared" si="288"/>
        <v>4.0597103124056151</v>
      </c>
      <c r="L4662" t="s">
        <v>37</v>
      </c>
      <c r="M4662" s="2" t="s">
        <v>180</v>
      </c>
      <c r="N4662" s="3" t="str">
        <f t="shared" si="289"/>
        <v>Nov</v>
      </c>
      <c r="O4662" t="s">
        <v>21</v>
      </c>
      <c r="P4662" t="s">
        <v>39</v>
      </c>
      <c r="Q4662" t="str">
        <f t="shared" si="290"/>
        <v>Adult</v>
      </c>
      <c r="R4662" t="str">
        <f t="shared" si="291"/>
        <v>Profit</v>
      </c>
    </row>
    <row r="4663" spans="1:18">
      <c r="A4663">
        <v>6919</v>
      </c>
      <c r="B4663" t="s">
        <v>23</v>
      </c>
      <c r="C4663">
        <v>59</v>
      </c>
      <c r="D4663" t="s">
        <v>16</v>
      </c>
      <c r="E4663" t="s">
        <v>59</v>
      </c>
      <c r="F4663" t="s">
        <v>42</v>
      </c>
      <c r="G4663">
        <v>2459.5100000000002</v>
      </c>
      <c r="H4663">
        <v>1020.43</v>
      </c>
      <c r="I4663">
        <v>3852.31</v>
      </c>
      <c r="J4663">
        <v>2831.88</v>
      </c>
      <c r="K4663" s="1">
        <f t="shared" si="288"/>
        <v>2.7751830110835631</v>
      </c>
      <c r="L4663" t="s">
        <v>26</v>
      </c>
      <c r="M4663" s="2" t="s">
        <v>177</v>
      </c>
      <c r="N4663" s="3" t="str">
        <f t="shared" si="289"/>
        <v>Jun</v>
      </c>
      <c r="O4663" t="s">
        <v>51</v>
      </c>
      <c r="P4663" t="s">
        <v>22</v>
      </c>
      <c r="Q4663" t="str">
        <f t="shared" si="290"/>
        <v>Senior</v>
      </c>
      <c r="R4663" t="str">
        <f t="shared" si="291"/>
        <v>Profit</v>
      </c>
    </row>
    <row r="4664" spans="1:18">
      <c r="A4664">
        <v>7036</v>
      </c>
      <c r="B4664" t="s">
        <v>52</v>
      </c>
      <c r="C4664">
        <v>24</v>
      </c>
      <c r="D4664" t="s">
        <v>24</v>
      </c>
      <c r="E4664" t="s">
        <v>53</v>
      </c>
      <c r="F4664" t="s">
        <v>42</v>
      </c>
      <c r="G4664">
        <v>2654.27</v>
      </c>
      <c r="H4664">
        <v>560.62</v>
      </c>
      <c r="I4664">
        <v>3851.28</v>
      </c>
      <c r="J4664">
        <v>3290.66</v>
      </c>
      <c r="K4664" s="1">
        <f t="shared" si="288"/>
        <v>5.869679997146017</v>
      </c>
      <c r="L4664" t="s">
        <v>54</v>
      </c>
      <c r="M4664" s="2" t="s">
        <v>305</v>
      </c>
      <c r="N4664" s="3" t="str">
        <f t="shared" si="289"/>
        <v>Jul</v>
      </c>
      <c r="O4664" t="s">
        <v>51</v>
      </c>
      <c r="P4664" t="s">
        <v>22</v>
      </c>
      <c r="Q4664" t="str">
        <f t="shared" si="290"/>
        <v>Young</v>
      </c>
      <c r="R4664" t="str">
        <f t="shared" si="291"/>
        <v>Profit</v>
      </c>
    </row>
    <row r="4665" spans="1:18">
      <c r="A4665">
        <v>333</v>
      </c>
      <c r="B4665" t="s">
        <v>92</v>
      </c>
      <c r="C4665">
        <v>24</v>
      </c>
      <c r="D4665" t="s">
        <v>16</v>
      </c>
      <c r="E4665" t="s">
        <v>57</v>
      </c>
      <c r="F4665" t="s">
        <v>18</v>
      </c>
      <c r="G4665">
        <v>2402.62</v>
      </c>
      <c r="H4665">
        <v>817.66</v>
      </c>
      <c r="I4665">
        <v>3849.63</v>
      </c>
      <c r="J4665">
        <v>3031.97</v>
      </c>
      <c r="K4665" s="1">
        <f t="shared" si="288"/>
        <v>3.7081060587530268</v>
      </c>
      <c r="L4665" t="s">
        <v>19</v>
      </c>
      <c r="M4665" s="2" t="s">
        <v>150</v>
      </c>
      <c r="N4665" s="3" t="str">
        <f t="shared" si="289"/>
        <v>Apr</v>
      </c>
      <c r="O4665" t="s">
        <v>56</v>
      </c>
      <c r="P4665" t="s">
        <v>39</v>
      </c>
      <c r="Q4665" t="str">
        <f t="shared" si="290"/>
        <v>Young</v>
      </c>
      <c r="R4665" t="str">
        <f t="shared" si="291"/>
        <v>Profit</v>
      </c>
    </row>
    <row r="4666" spans="1:18">
      <c r="A4666">
        <v>7113</v>
      </c>
      <c r="B4666" t="s">
        <v>44</v>
      </c>
      <c r="C4666">
        <v>38</v>
      </c>
      <c r="D4666" t="s">
        <v>24</v>
      </c>
      <c r="E4666" t="s">
        <v>35</v>
      </c>
      <c r="F4666" t="s">
        <v>49</v>
      </c>
      <c r="G4666">
        <v>2736.89</v>
      </c>
      <c r="H4666">
        <v>1104.76</v>
      </c>
      <c r="I4666">
        <v>3849.38</v>
      </c>
      <c r="J4666">
        <v>2744.62</v>
      </c>
      <c r="K4666" s="1">
        <f t="shared" si="288"/>
        <v>2.4843585937217134</v>
      </c>
      <c r="L4666" t="s">
        <v>37</v>
      </c>
      <c r="M4666" s="2" t="s">
        <v>394</v>
      </c>
      <c r="N4666" s="3" t="str">
        <f t="shared" si="289"/>
        <v>Apr</v>
      </c>
      <c r="O4666" t="s">
        <v>56</v>
      </c>
      <c r="P4666" t="s">
        <v>22</v>
      </c>
      <c r="Q4666" t="str">
        <f t="shared" si="290"/>
        <v>Adult</v>
      </c>
      <c r="R4666" t="str">
        <f t="shared" si="291"/>
        <v>Profit</v>
      </c>
    </row>
    <row r="4667" spans="1:18">
      <c r="A4667">
        <v>8749</v>
      </c>
      <c r="B4667" t="s">
        <v>44</v>
      </c>
      <c r="C4667">
        <v>57</v>
      </c>
      <c r="D4667" t="s">
        <v>24</v>
      </c>
      <c r="E4667" t="s">
        <v>30</v>
      </c>
      <c r="F4667" t="s">
        <v>42</v>
      </c>
      <c r="G4667">
        <v>2567.85</v>
      </c>
      <c r="H4667">
        <v>1526.14</v>
      </c>
      <c r="I4667">
        <v>3848.15</v>
      </c>
      <c r="J4667">
        <v>2322.0100000000002</v>
      </c>
      <c r="K4667" s="1">
        <f t="shared" si="288"/>
        <v>1.5214921304729581</v>
      </c>
      <c r="L4667" t="s">
        <v>31</v>
      </c>
      <c r="M4667" s="2" t="s">
        <v>392</v>
      </c>
      <c r="N4667" s="3" t="str">
        <f t="shared" si="289"/>
        <v>Aug</v>
      </c>
      <c r="O4667" t="s">
        <v>51</v>
      </c>
      <c r="P4667" t="s">
        <v>39</v>
      </c>
      <c r="Q4667" t="str">
        <f t="shared" si="290"/>
        <v>Senior</v>
      </c>
      <c r="R4667" t="str">
        <f t="shared" si="291"/>
        <v>Profit</v>
      </c>
    </row>
    <row r="4668" spans="1:18">
      <c r="A4668">
        <v>5027</v>
      </c>
      <c r="B4668" t="s">
        <v>47</v>
      </c>
      <c r="C4668">
        <v>21</v>
      </c>
      <c r="D4668" t="s">
        <v>16</v>
      </c>
      <c r="E4668" t="s">
        <v>35</v>
      </c>
      <c r="F4668" t="s">
        <v>18</v>
      </c>
      <c r="G4668">
        <v>2430.08</v>
      </c>
      <c r="H4668">
        <v>1644.14</v>
      </c>
      <c r="I4668">
        <v>3847.86</v>
      </c>
      <c r="J4668">
        <v>2203.7199999999998</v>
      </c>
      <c r="K4668" s="1">
        <f t="shared" si="288"/>
        <v>1.3403481455350517</v>
      </c>
      <c r="L4668" t="s">
        <v>31</v>
      </c>
      <c r="M4668" s="2" t="s">
        <v>150</v>
      </c>
      <c r="N4668" s="3" t="str">
        <f t="shared" si="289"/>
        <v>Apr</v>
      </c>
      <c r="O4668" t="s">
        <v>33</v>
      </c>
      <c r="P4668" t="s">
        <v>39</v>
      </c>
      <c r="Q4668" t="str">
        <f t="shared" si="290"/>
        <v>Young</v>
      </c>
      <c r="R4668" t="str">
        <f t="shared" si="291"/>
        <v>Profit</v>
      </c>
    </row>
    <row r="4669" spans="1:18">
      <c r="A4669">
        <v>6900</v>
      </c>
      <c r="B4669" t="s">
        <v>40</v>
      </c>
      <c r="C4669">
        <v>28</v>
      </c>
      <c r="D4669" t="s">
        <v>24</v>
      </c>
      <c r="E4669" t="s">
        <v>57</v>
      </c>
      <c r="F4669" t="s">
        <v>36</v>
      </c>
      <c r="G4669">
        <v>3168.39</v>
      </c>
      <c r="H4669">
        <v>885.72</v>
      </c>
      <c r="I4669">
        <v>3844.17</v>
      </c>
      <c r="J4669">
        <v>2958.45</v>
      </c>
      <c r="K4669" s="1">
        <f t="shared" si="288"/>
        <v>3.3401639344262293</v>
      </c>
      <c r="L4669" t="s">
        <v>26</v>
      </c>
      <c r="M4669" s="2" t="s">
        <v>286</v>
      </c>
      <c r="N4669" s="3" t="str">
        <f t="shared" si="289"/>
        <v>Apr</v>
      </c>
      <c r="O4669" t="s">
        <v>21</v>
      </c>
      <c r="P4669" t="s">
        <v>22</v>
      </c>
      <c r="Q4669" t="str">
        <f t="shared" si="290"/>
        <v>Adult</v>
      </c>
      <c r="R4669" t="str">
        <f t="shared" si="291"/>
        <v>Profit</v>
      </c>
    </row>
    <row r="4670" spans="1:18">
      <c r="A4670">
        <v>5723</v>
      </c>
      <c r="B4670" t="s">
        <v>47</v>
      </c>
      <c r="C4670">
        <v>57</v>
      </c>
      <c r="D4670" t="s">
        <v>16</v>
      </c>
      <c r="E4670" t="s">
        <v>66</v>
      </c>
      <c r="F4670" t="s">
        <v>49</v>
      </c>
      <c r="G4670">
        <v>2272.6</v>
      </c>
      <c r="H4670">
        <v>352.34</v>
      </c>
      <c r="I4670">
        <v>3843.54</v>
      </c>
      <c r="J4670">
        <v>3491.2</v>
      </c>
      <c r="K4670" s="1">
        <f t="shared" si="288"/>
        <v>9.908611000737924</v>
      </c>
      <c r="L4670" t="s">
        <v>54</v>
      </c>
      <c r="M4670" s="2" t="s">
        <v>286</v>
      </c>
      <c r="N4670" s="3" t="str">
        <f t="shared" si="289"/>
        <v>Apr</v>
      </c>
      <c r="O4670" t="s">
        <v>51</v>
      </c>
      <c r="P4670" t="s">
        <v>22</v>
      </c>
      <c r="Q4670" t="str">
        <f t="shared" si="290"/>
        <v>Senior</v>
      </c>
      <c r="R4670" t="str">
        <f t="shared" si="291"/>
        <v>Profit</v>
      </c>
    </row>
    <row r="4671" spans="1:18">
      <c r="A4671">
        <v>2685</v>
      </c>
      <c r="B4671" t="s">
        <v>34</v>
      </c>
      <c r="C4671">
        <v>58</v>
      </c>
      <c r="D4671" t="s">
        <v>24</v>
      </c>
      <c r="E4671" t="s">
        <v>30</v>
      </c>
      <c r="F4671" t="s">
        <v>42</v>
      </c>
      <c r="G4671">
        <v>2592.48</v>
      </c>
      <c r="H4671">
        <v>1309.17</v>
      </c>
      <c r="I4671">
        <v>3842.94</v>
      </c>
      <c r="J4671">
        <v>2533.77</v>
      </c>
      <c r="K4671" s="1">
        <f t="shared" si="288"/>
        <v>1.9354018194734066</v>
      </c>
      <c r="L4671" t="s">
        <v>54</v>
      </c>
      <c r="M4671" s="2" t="s">
        <v>256</v>
      </c>
      <c r="N4671" s="3" t="str">
        <f t="shared" si="289"/>
        <v>Mar</v>
      </c>
      <c r="O4671" t="s">
        <v>28</v>
      </c>
      <c r="P4671" t="s">
        <v>22</v>
      </c>
      <c r="Q4671" t="str">
        <f t="shared" si="290"/>
        <v>Senior</v>
      </c>
      <c r="R4671" t="str">
        <f t="shared" si="291"/>
        <v>Profit</v>
      </c>
    </row>
    <row r="4672" spans="1:18">
      <c r="A4672">
        <v>6860</v>
      </c>
      <c r="B4672" t="s">
        <v>44</v>
      </c>
      <c r="C4672">
        <v>48</v>
      </c>
      <c r="D4672" t="s">
        <v>24</v>
      </c>
      <c r="E4672" t="s">
        <v>30</v>
      </c>
      <c r="F4672" t="s">
        <v>42</v>
      </c>
      <c r="G4672">
        <v>3044.88</v>
      </c>
      <c r="H4672">
        <v>1235.42</v>
      </c>
      <c r="I4672">
        <v>3839.63</v>
      </c>
      <c r="J4672">
        <v>2604.21</v>
      </c>
      <c r="K4672" s="1">
        <f t="shared" si="288"/>
        <v>2.1079551893283255</v>
      </c>
      <c r="L4672" t="s">
        <v>19</v>
      </c>
      <c r="M4672" s="2" t="s">
        <v>127</v>
      </c>
      <c r="N4672" s="3" t="str">
        <f t="shared" si="289"/>
        <v>Dec</v>
      </c>
      <c r="O4672" t="s">
        <v>51</v>
      </c>
      <c r="P4672" t="s">
        <v>39</v>
      </c>
      <c r="Q4672" t="str">
        <f t="shared" si="290"/>
        <v>Senior</v>
      </c>
      <c r="R4672" t="str">
        <f t="shared" si="291"/>
        <v>Profit</v>
      </c>
    </row>
    <row r="4673" spans="1:18">
      <c r="A4673">
        <v>2476</v>
      </c>
      <c r="B4673" t="s">
        <v>44</v>
      </c>
      <c r="C4673">
        <v>21</v>
      </c>
      <c r="D4673" t="s">
        <v>16</v>
      </c>
      <c r="E4673" t="s">
        <v>41</v>
      </c>
      <c r="F4673" t="s">
        <v>36</v>
      </c>
      <c r="G4673">
        <v>2737.96</v>
      </c>
      <c r="H4673">
        <v>1500.88</v>
      </c>
      <c r="I4673">
        <v>3839.42</v>
      </c>
      <c r="J4673">
        <v>2338.54</v>
      </c>
      <c r="K4673" s="1">
        <f t="shared" si="288"/>
        <v>1.558112573956612</v>
      </c>
      <c r="L4673" t="s">
        <v>31</v>
      </c>
      <c r="M4673" s="2" t="s">
        <v>287</v>
      </c>
      <c r="N4673" s="3" t="str">
        <f t="shared" si="289"/>
        <v>Feb</v>
      </c>
      <c r="O4673" t="s">
        <v>33</v>
      </c>
      <c r="P4673" t="s">
        <v>39</v>
      </c>
      <c r="Q4673" t="str">
        <f t="shared" si="290"/>
        <v>Young</v>
      </c>
      <c r="R4673" t="str">
        <f t="shared" si="291"/>
        <v>Profit</v>
      </c>
    </row>
    <row r="4674" spans="1:18">
      <c r="A4674">
        <v>575</v>
      </c>
      <c r="B4674" t="s">
        <v>92</v>
      </c>
      <c r="C4674">
        <v>40</v>
      </c>
      <c r="D4674" t="s">
        <v>24</v>
      </c>
      <c r="E4674" t="s">
        <v>57</v>
      </c>
      <c r="F4674" t="s">
        <v>49</v>
      </c>
      <c r="G4674">
        <v>2138.75</v>
      </c>
      <c r="H4674">
        <v>1542.24</v>
      </c>
      <c r="I4674">
        <v>3838.78</v>
      </c>
      <c r="J4674">
        <v>2296.54</v>
      </c>
      <c r="K4674" s="1">
        <f t="shared" ref="K4674:K4737" si="292">J4674/H4674</f>
        <v>1.4890937856624131</v>
      </c>
      <c r="L4674" t="s">
        <v>54</v>
      </c>
      <c r="M4674" s="2" t="s">
        <v>238</v>
      </c>
      <c r="N4674" s="3" t="str">
        <f t="shared" ref="N4674:N4737" si="293">TEXT(M4674,"MMM")</f>
        <v>May</v>
      </c>
      <c r="O4674" t="s">
        <v>51</v>
      </c>
      <c r="P4674" t="s">
        <v>39</v>
      </c>
      <c r="Q4674" t="str">
        <f t="shared" ref="Q4674:Q4737" si="294">IF(C4674&gt;=18,IF(C4674&lt;=25,"Young",IF(C4674&lt;=40,"Adult",IF(C4674&lt;=60,"Senior",""))),"")</f>
        <v>Adult</v>
      </c>
      <c r="R4674" t="str">
        <f t="shared" ref="R4674:R4737" si="295">IF(J4674&gt;0,"Profit","Loss")</f>
        <v>Profit</v>
      </c>
    </row>
    <row r="4675" spans="1:18">
      <c r="A4675">
        <v>4015</v>
      </c>
      <c r="B4675" t="s">
        <v>47</v>
      </c>
      <c r="C4675">
        <v>42</v>
      </c>
      <c r="D4675" t="s">
        <v>24</v>
      </c>
      <c r="E4675" t="s">
        <v>17</v>
      </c>
      <c r="F4675" t="s">
        <v>18</v>
      </c>
      <c r="G4675">
        <v>3326.01</v>
      </c>
      <c r="H4675">
        <v>1583.5</v>
      </c>
      <c r="I4675">
        <v>3838.13</v>
      </c>
      <c r="J4675">
        <v>2254.63</v>
      </c>
      <c r="K4675" s="1">
        <f t="shared" si="292"/>
        <v>1.4238269655825704</v>
      </c>
      <c r="L4675" t="s">
        <v>31</v>
      </c>
      <c r="M4675" s="2" t="s">
        <v>108</v>
      </c>
      <c r="N4675" s="3" t="str">
        <f t="shared" si="293"/>
        <v>Feb</v>
      </c>
      <c r="O4675" t="s">
        <v>33</v>
      </c>
      <c r="P4675" t="s">
        <v>22</v>
      </c>
      <c r="Q4675" t="str">
        <f t="shared" si="294"/>
        <v>Senior</v>
      </c>
      <c r="R4675" t="str">
        <f t="shared" si="295"/>
        <v>Profit</v>
      </c>
    </row>
    <row r="4676" spans="1:18">
      <c r="A4676">
        <v>7858</v>
      </c>
      <c r="B4676" t="s">
        <v>52</v>
      </c>
      <c r="C4676">
        <v>25</v>
      </c>
      <c r="D4676" t="s">
        <v>24</v>
      </c>
      <c r="E4676" t="s">
        <v>35</v>
      </c>
      <c r="F4676" t="s">
        <v>42</v>
      </c>
      <c r="G4676">
        <v>3037.06</v>
      </c>
      <c r="H4676">
        <v>1120.17</v>
      </c>
      <c r="I4676">
        <v>3837.9</v>
      </c>
      <c r="J4676">
        <v>2717.73</v>
      </c>
      <c r="K4676" s="1">
        <f t="shared" si="292"/>
        <v>2.4261763839417232</v>
      </c>
      <c r="L4676" t="s">
        <v>31</v>
      </c>
      <c r="M4676" s="2" t="s">
        <v>292</v>
      </c>
      <c r="N4676" s="3" t="str">
        <f t="shared" si="293"/>
        <v>Oct</v>
      </c>
      <c r="O4676" t="s">
        <v>28</v>
      </c>
      <c r="P4676" t="s">
        <v>22</v>
      </c>
      <c r="Q4676" t="str">
        <f t="shared" si="294"/>
        <v>Young</v>
      </c>
      <c r="R4676" t="str">
        <f t="shared" si="295"/>
        <v>Profit</v>
      </c>
    </row>
    <row r="4677" spans="1:18">
      <c r="A4677">
        <v>1049</v>
      </c>
      <c r="B4677" t="s">
        <v>29</v>
      </c>
      <c r="C4677">
        <v>25</v>
      </c>
      <c r="D4677" t="s">
        <v>16</v>
      </c>
      <c r="E4677" t="s">
        <v>53</v>
      </c>
      <c r="F4677" t="s">
        <v>25</v>
      </c>
      <c r="G4677">
        <v>2727.31</v>
      </c>
      <c r="H4677">
        <v>1762.78</v>
      </c>
      <c r="I4677">
        <v>3837.57</v>
      </c>
      <c r="J4677">
        <v>2074.79</v>
      </c>
      <c r="K4677" s="1">
        <f t="shared" si="292"/>
        <v>1.1769988313913251</v>
      </c>
      <c r="L4677" t="s">
        <v>54</v>
      </c>
      <c r="M4677" s="2" t="s">
        <v>203</v>
      </c>
      <c r="N4677" s="3" t="str">
        <f t="shared" si="293"/>
        <v>Dec</v>
      </c>
      <c r="O4677" t="s">
        <v>33</v>
      </c>
      <c r="P4677" t="s">
        <v>22</v>
      </c>
      <c r="Q4677" t="str">
        <f t="shared" si="294"/>
        <v>Young</v>
      </c>
      <c r="R4677" t="str">
        <f t="shared" si="295"/>
        <v>Profit</v>
      </c>
    </row>
    <row r="4678" spans="1:18">
      <c r="A4678">
        <v>9748</v>
      </c>
      <c r="B4678" t="s">
        <v>44</v>
      </c>
      <c r="C4678">
        <v>20</v>
      </c>
      <c r="D4678" t="s">
        <v>24</v>
      </c>
      <c r="E4678" t="s">
        <v>57</v>
      </c>
      <c r="F4678" t="s">
        <v>25</v>
      </c>
      <c r="G4678">
        <v>2144.58</v>
      </c>
      <c r="H4678">
        <v>298.3</v>
      </c>
      <c r="I4678">
        <v>3837.35</v>
      </c>
      <c r="J4678">
        <v>3539.05</v>
      </c>
      <c r="K4678" s="1">
        <f t="shared" si="292"/>
        <v>11.864063023801542</v>
      </c>
      <c r="L4678" t="s">
        <v>26</v>
      </c>
      <c r="M4678" s="2" t="s">
        <v>158</v>
      </c>
      <c r="N4678" s="3" t="str">
        <f t="shared" si="293"/>
        <v>Jan</v>
      </c>
      <c r="O4678" t="s">
        <v>51</v>
      </c>
      <c r="P4678" t="s">
        <v>39</v>
      </c>
      <c r="Q4678" t="str">
        <f t="shared" si="294"/>
        <v>Young</v>
      </c>
      <c r="R4678" t="str">
        <f t="shared" si="295"/>
        <v>Profit</v>
      </c>
    </row>
    <row r="4679" spans="1:18">
      <c r="A4679">
        <v>6320</v>
      </c>
      <c r="B4679" t="s">
        <v>23</v>
      </c>
      <c r="C4679">
        <v>27</v>
      </c>
      <c r="D4679" t="s">
        <v>24</v>
      </c>
      <c r="E4679" t="s">
        <v>30</v>
      </c>
      <c r="F4679" t="s">
        <v>25</v>
      </c>
      <c r="G4679">
        <v>2741.51</v>
      </c>
      <c r="H4679">
        <v>1325.98</v>
      </c>
      <c r="I4679">
        <v>3837.02</v>
      </c>
      <c r="J4679">
        <v>2511.04</v>
      </c>
      <c r="K4679" s="1">
        <f t="shared" si="292"/>
        <v>1.8937238872381181</v>
      </c>
      <c r="L4679" t="s">
        <v>26</v>
      </c>
      <c r="M4679" s="2" t="s">
        <v>411</v>
      </c>
      <c r="N4679" s="3" t="str">
        <f t="shared" si="293"/>
        <v>Apr</v>
      </c>
      <c r="O4679" t="s">
        <v>33</v>
      </c>
      <c r="P4679" t="s">
        <v>39</v>
      </c>
      <c r="Q4679" t="str">
        <f t="shared" si="294"/>
        <v>Adult</v>
      </c>
      <c r="R4679" t="str">
        <f t="shared" si="295"/>
        <v>Profit</v>
      </c>
    </row>
    <row r="4680" spans="1:18">
      <c r="A4680">
        <v>4008</v>
      </c>
      <c r="B4680" t="s">
        <v>34</v>
      </c>
      <c r="C4680">
        <v>35</v>
      </c>
      <c r="D4680" t="s">
        <v>16</v>
      </c>
      <c r="E4680" t="s">
        <v>30</v>
      </c>
      <c r="F4680" t="s">
        <v>36</v>
      </c>
      <c r="G4680">
        <v>2939.1</v>
      </c>
      <c r="H4680">
        <v>95.39</v>
      </c>
      <c r="I4680">
        <v>3836.78</v>
      </c>
      <c r="J4680">
        <v>3741.39</v>
      </c>
      <c r="K4680" s="1">
        <f t="shared" si="292"/>
        <v>39.222035852814756</v>
      </c>
      <c r="L4680" t="s">
        <v>54</v>
      </c>
      <c r="M4680" s="2" t="s">
        <v>237</v>
      </c>
      <c r="N4680" s="3" t="str">
        <f t="shared" si="293"/>
        <v>Jan</v>
      </c>
      <c r="O4680" t="s">
        <v>21</v>
      </c>
      <c r="P4680" t="s">
        <v>39</v>
      </c>
      <c r="Q4680" t="str">
        <f t="shared" si="294"/>
        <v>Adult</v>
      </c>
      <c r="R4680" t="str">
        <f t="shared" si="295"/>
        <v>Profit</v>
      </c>
    </row>
    <row r="4681" spans="1:18">
      <c r="A4681">
        <v>4660</v>
      </c>
      <c r="B4681" t="s">
        <v>40</v>
      </c>
      <c r="C4681">
        <v>48</v>
      </c>
      <c r="D4681" t="s">
        <v>16</v>
      </c>
      <c r="E4681" t="s">
        <v>41</v>
      </c>
      <c r="F4681" t="s">
        <v>25</v>
      </c>
      <c r="G4681">
        <v>3117.58</v>
      </c>
      <c r="H4681">
        <v>1215.28</v>
      </c>
      <c r="I4681">
        <v>3836.48</v>
      </c>
      <c r="J4681">
        <v>2621.1999999999998</v>
      </c>
      <c r="K4681" s="1">
        <f t="shared" si="292"/>
        <v>2.1568691988677506</v>
      </c>
      <c r="L4681" t="s">
        <v>26</v>
      </c>
      <c r="M4681" s="2" t="s">
        <v>393</v>
      </c>
      <c r="N4681" s="3" t="str">
        <f t="shared" si="293"/>
        <v>Oct</v>
      </c>
      <c r="O4681" t="s">
        <v>21</v>
      </c>
      <c r="P4681" t="s">
        <v>39</v>
      </c>
      <c r="Q4681" t="str">
        <f t="shared" si="294"/>
        <v>Senior</v>
      </c>
      <c r="R4681" t="str">
        <f t="shared" si="295"/>
        <v>Profit</v>
      </c>
    </row>
    <row r="4682" spans="1:18">
      <c r="A4682">
        <v>7482</v>
      </c>
      <c r="B4682" t="s">
        <v>23</v>
      </c>
      <c r="C4682">
        <v>24</v>
      </c>
      <c r="D4682" t="s">
        <v>16</v>
      </c>
      <c r="E4682" t="s">
        <v>66</v>
      </c>
      <c r="F4682" t="s">
        <v>42</v>
      </c>
      <c r="G4682">
        <v>3085.57</v>
      </c>
      <c r="H4682">
        <v>1827.9</v>
      </c>
      <c r="I4682">
        <v>3835.97</v>
      </c>
      <c r="J4682">
        <v>2008.07</v>
      </c>
      <c r="K4682" s="1">
        <f t="shared" si="292"/>
        <v>1.0985666611959077</v>
      </c>
      <c r="L4682" t="s">
        <v>37</v>
      </c>
      <c r="M4682" s="2" t="s">
        <v>72</v>
      </c>
      <c r="N4682" s="3" t="str">
        <f t="shared" si="293"/>
        <v>Oct</v>
      </c>
      <c r="O4682" t="s">
        <v>28</v>
      </c>
      <c r="P4682" t="s">
        <v>22</v>
      </c>
      <c r="Q4682" t="str">
        <f t="shared" si="294"/>
        <v>Young</v>
      </c>
      <c r="R4682" t="str">
        <f t="shared" si="295"/>
        <v>Profit</v>
      </c>
    </row>
    <row r="4683" spans="1:18">
      <c r="A4683">
        <v>6786</v>
      </c>
      <c r="B4683" t="s">
        <v>47</v>
      </c>
      <c r="C4683">
        <v>21</v>
      </c>
      <c r="D4683" t="s">
        <v>24</v>
      </c>
      <c r="E4683" t="s">
        <v>30</v>
      </c>
      <c r="F4683" t="s">
        <v>18</v>
      </c>
      <c r="G4683">
        <v>2138.64</v>
      </c>
      <c r="H4683">
        <v>289.17</v>
      </c>
      <c r="I4683">
        <v>3835.75</v>
      </c>
      <c r="J4683">
        <v>3546.58</v>
      </c>
      <c r="K4683" s="1">
        <f t="shared" si="292"/>
        <v>12.264688591485976</v>
      </c>
      <c r="L4683" t="s">
        <v>37</v>
      </c>
      <c r="M4683" s="2" t="s">
        <v>240</v>
      </c>
      <c r="N4683" s="3" t="str">
        <f t="shared" si="293"/>
        <v>Jun</v>
      </c>
      <c r="O4683" t="s">
        <v>56</v>
      </c>
      <c r="P4683" t="s">
        <v>39</v>
      </c>
      <c r="Q4683" t="str">
        <f t="shared" si="294"/>
        <v>Young</v>
      </c>
      <c r="R4683" t="str">
        <f t="shared" si="295"/>
        <v>Profit</v>
      </c>
    </row>
    <row r="4684" spans="1:18">
      <c r="A4684">
        <v>4610</v>
      </c>
      <c r="B4684" t="s">
        <v>44</v>
      </c>
      <c r="C4684">
        <v>37</v>
      </c>
      <c r="D4684" t="s">
        <v>24</v>
      </c>
      <c r="E4684" t="s">
        <v>35</v>
      </c>
      <c r="F4684" t="s">
        <v>36</v>
      </c>
      <c r="G4684">
        <v>2223.61</v>
      </c>
      <c r="H4684">
        <v>589.88</v>
      </c>
      <c r="I4684">
        <v>3834.78</v>
      </c>
      <c r="J4684">
        <v>3244.9</v>
      </c>
      <c r="K4684" s="1">
        <f t="shared" si="292"/>
        <v>5.5009493456296195</v>
      </c>
      <c r="L4684" t="s">
        <v>31</v>
      </c>
      <c r="M4684" s="2" t="s">
        <v>107</v>
      </c>
      <c r="N4684" s="3" t="str">
        <f t="shared" si="293"/>
        <v>Apr</v>
      </c>
      <c r="O4684" t="s">
        <v>56</v>
      </c>
      <c r="P4684" t="s">
        <v>39</v>
      </c>
      <c r="Q4684" t="str">
        <f t="shared" si="294"/>
        <v>Adult</v>
      </c>
      <c r="R4684" t="str">
        <f t="shared" si="295"/>
        <v>Profit</v>
      </c>
    </row>
    <row r="4685" spans="1:18">
      <c r="A4685">
        <v>3722</v>
      </c>
      <c r="B4685" t="s">
        <v>47</v>
      </c>
      <c r="C4685">
        <v>58</v>
      </c>
      <c r="D4685" t="s">
        <v>24</v>
      </c>
      <c r="E4685" t="s">
        <v>17</v>
      </c>
      <c r="F4685" t="s">
        <v>49</v>
      </c>
      <c r="G4685">
        <v>2611.1</v>
      </c>
      <c r="H4685">
        <v>1180.3399999999999</v>
      </c>
      <c r="I4685">
        <v>3834.52</v>
      </c>
      <c r="J4685">
        <v>2654.18</v>
      </c>
      <c r="K4685" s="1">
        <f t="shared" si="292"/>
        <v>2.2486571665791213</v>
      </c>
      <c r="L4685" t="s">
        <v>19</v>
      </c>
      <c r="M4685" s="2" t="s">
        <v>141</v>
      </c>
      <c r="N4685" s="3" t="str">
        <f t="shared" si="293"/>
        <v>May</v>
      </c>
      <c r="O4685" t="s">
        <v>33</v>
      </c>
      <c r="P4685" t="s">
        <v>22</v>
      </c>
      <c r="Q4685" t="str">
        <f t="shared" si="294"/>
        <v>Senior</v>
      </c>
      <c r="R4685" t="str">
        <f t="shared" si="295"/>
        <v>Profit</v>
      </c>
    </row>
    <row r="4686" spans="1:18">
      <c r="A4686">
        <v>1856</v>
      </c>
      <c r="B4686" t="s">
        <v>40</v>
      </c>
      <c r="C4686">
        <v>28</v>
      </c>
      <c r="D4686" t="s">
        <v>16</v>
      </c>
      <c r="E4686" t="s">
        <v>30</v>
      </c>
      <c r="F4686" t="s">
        <v>49</v>
      </c>
      <c r="G4686">
        <v>2482.42</v>
      </c>
      <c r="H4686">
        <v>1679.63</v>
      </c>
      <c r="I4686">
        <v>3834.47</v>
      </c>
      <c r="J4686">
        <v>2154.84</v>
      </c>
      <c r="K4686" s="1">
        <f t="shared" si="292"/>
        <v>1.2829254061906492</v>
      </c>
      <c r="L4686" t="s">
        <v>26</v>
      </c>
      <c r="M4686" s="2" t="s">
        <v>298</v>
      </c>
      <c r="N4686" s="3" t="str">
        <f t="shared" si="293"/>
        <v>Aug</v>
      </c>
      <c r="O4686" t="s">
        <v>51</v>
      </c>
      <c r="P4686" t="s">
        <v>39</v>
      </c>
      <c r="Q4686" t="str">
        <f t="shared" si="294"/>
        <v>Adult</v>
      </c>
      <c r="R4686" t="str">
        <f t="shared" si="295"/>
        <v>Profit</v>
      </c>
    </row>
    <row r="4687" spans="1:18">
      <c r="A4687">
        <v>6442</v>
      </c>
      <c r="B4687" t="s">
        <v>44</v>
      </c>
      <c r="C4687">
        <v>30</v>
      </c>
      <c r="D4687" t="s">
        <v>24</v>
      </c>
      <c r="E4687" t="s">
        <v>59</v>
      </c>
      <c r="F4687" t="s">
        <v>36</v>
      </c>
      <c r="G4687">
        <v>3327.51</v>
      </c>
      <c r="H4687">
        <v>1870.91</v>
      </c>
      <c r="I4687">
        <v>3833.29</v>
      </c>
      <c r="J4687">
        <v>1962.38</v>
      </c>
      <c r="K4687" s="1">
        <f t="shared" si="292"/>
        <v>1.0488906467975476</v>
      </c>
      <c r="L4687" t="s">
        <v>54</v>
      </c>
      <c r="M4687" s="2" t="s">
        <v>262</v>
      </c>
      <c r="N4687" s="3" t="str">
        <f t="shared" si="293"/>
        <v>Jan</v>
      </c>
      <c r="O4687" t="s">
        <v>56</v>
      </c>
      <c r="P4687" t="s">
        <v>39</v>
      </c>
      <c r="Q4687" t="str">
        <f t="shared" si="294"/>
        <v>Adult</v>
      </c>
      <c r="R4687" t="str">
        <f t="shared" si="295"/>
        <v>Profit</v>
      </c>
    </row>
    <row r="4688" spans="1:18">
      <c r="A4688">
        <v>8675</v>
      </c>
      <c r="B4688" t="s">
        <v>40</v>
      </c>
      <c r="C4688">
        <v>52</v>
      </c>
      <c r="D4688" t="s">
        <v>24</v>
      </c>
      <c r="E4688" t="s">
        <v>66</v>
      </c>
      <c r="F4688" t="s">
        <v>42</v>
      </c>
      <c r="G4688">
        <v>2828.12</v>
      </c>
      <c r="H4688">
        <v>709.58</v>
      </c>
      <c r="I4688">
        <v>3832.71</v>
      </c>
      <c r="J4688">
        <v>3123.13</v>
      </c>
      <c r="K4688" s="1">
        <f t="shared" si="292"/>
        <v>4.4013782801093599</v>
      </c>
      <c r="L4688" t="s">
        <v>54</v>
      </c>
      <c r="M4688" s="2" t="s">
        <v>373</v>
      </c>
      <c r="N4688" s="3" t="str">
        <f t="shared" si="293"/>
        <v>Nov</v>
      </c>
      <c r="O4688" t="s">
        <v>51</v>
      </c>
      <c r="P4688" t="s">
        <v>22</v>
      </c>
      <c r="Q4688" t="str">
        <f t="shared" si="294"/>
        <v>Senior</v>
      </c>
      <c r="R4688" t="str">
        <f t="shared" si="295"/>
        <v>Profit</v>
      </c>
    </row>
    <row r="4689" spans="1:18">
      <c r="A4689">
        <v>6560</v>
      </c>
      <c r="B4689" t="s">
        <v>92</v>
      </c>
      <c r="C4689">
        <v>60</v>
      </c>
      <c r="D4689" t="s">
        <v>16</v>
      </c>
      <c r="E4689" t="s">
        <v>57</v>
      </c>
      <c r="F4689" t="s">
        <v>18</v>
      </c>
      <c r="G4689">
        <v>3252.91</v>
      </c>
      <c r="H4689">
        <v>1661.04</v>
      </c>
      <c r="I4689">
        <v>3831.94</v>
      </c>
      <c r="J4689">
        <v>2170.9</v>
      </c>
      <c r="K4689" s="1">
        <f t="shared" si="292"/>
        <v>1.3069522708664452</v>
      </c>
      <c r="L4689" t="s">
        <v>19</v>
      </c>
      <c r="M4689" s="2" t="s">
        <v>91</v>
      </c>
      <c r="N4689" s="3" t="str">
        <f t="shared" si="293"/>
        <v>Jan</v>
      </c>
      <c r="O4689" t="s">
        <v>28</v>
      </c>
      <c r="P4689" t="s">
        <v>39</v>
      </c>
      <c r="Q4689" t="str">
        <f t="shared" si="294"/>
        <v>Senior</v>
      </c>
      <c r="R4689" t="str">
        <f t="shared" si="295"/>
        <v>Profit</v>
      </c>
    </row>
    <row r="4690" spans="1:18">
      <c r="A4690">
        <v>7716</v>
      </c>
      <c r="B4690" t="s">
        <v>23</v>
      </c>
      <c r="C4690">
        <v>25</v>
      </c>
      <c r="D4690" t="s">
        <v>16</v>
      </c>
      <c r="E4690" t="s">
        <v>35</v>
      </c>
      <c r="F4690" t="s">
        <v>18</v>
      </c>
      <c r="G4690">
        <v>2393.5700000000002</v>
      </c>
      <c r="H4690">
        <v>146.75</v>
      </c>
      <c r="I4690">
        <v>3831.88</v>
      </c>
      <c r="J4690">
        <v>3685.13</v>
      </c>
      <c r="K4690" s="1">
        <f t="shared" si="292"/>
        <v>25.111618398637138</v>
      </c>
      <c r="L4690" t="s">
        <v>19</v>
      </c>
      <c r="M4690" s="2" t="s">
        <v>107</v>
      </c>
      <c r="N4690" s="3" t="str">
        <f t="shared" si="293"/>
        <v>Apr</v>
      </c>
      <c r="O4690" t="s">
        <v>28</v>
      </c>
      <c r="P4690" t="s">
        <v>39</v>
      </c>
      <c r="Q4690" t="str">
        <f t="shared" si="294"/>
        <v>Young</v>
      </c>
      <c r="R4690" t="str">
        <f t="shared" si="295"/>
        <v>Profit</v>
      </c>
    </row>
    <row r="4691" spans="1:18">
      <c r="A4691">
        <v>5919</v>
      </c>
      <c r="B4691" t="s">
        <v>92</v>
      </c>
      <c r="C4691">
        <v>49</v>
      </c>
      <c r="D4691" t="s">
        <v>24</v>
      </c>
      <c r="E4691" t="s">
        <v>41</v>
      </c>
      <c r="F4691" t="s">
        <v>18</v>
      </c>
      <c r="G4691">
        <v>3068.74</v>
      </c>
      <c r="H4691">
        <v>1746.82</v>
      </c>
      <c r="I4691">
        <v>3830.84</v>
      </c>
      <c r="J4691">
        <v>2084.02</v>
      </c>
      <c r="K4691" s="1">
        <f t="shared" si="292"/>
        <v>1.1930364891631651</v>
      </c>
      <c r="L4691" t="s">
        <v>31</v>
      </c>
      <c r="M4691" s="2" t="s">
        <v>146</v>
      </c>
      <c r="N4691" s="3" t="str">
        <f t="shared" si="293"/>
        <v>Apr</v>
      </c>
      <c r="O4691" t="s">
        <v>33</v>
      </c>
      <c r="P4691" t="s">
        <v>22</v>
      </c>
      <c r="Q4691" t="str">
        <f t="shared" si="294"/>
        <v>Senior</v>
      </c>
      <c r="R4691" t="str">
        <f t="shared" si="295"/>
        <v>Profit</v>
      </c>
    </row>
    <row r="4692" spans="1:18">
      <c r="A4692">
        <v>3112</v>
      </c>
      <c r="B4692" t="s">
        <v>40</v>
      </c>
      <c r="C4692">
        <v>59</v>
      </c>
      <c r="D4692" t="s">
        <v>16</v>
      </c>
      <c r="E4692" t="s">
        <v>35</v>
      </c>
      <c r="F4692" t="s">
        <v>49</v>
      </c>
      <c r="G4692">
        <v>2310.1</v>
      </c>
      <c r="H4692">
        <v>1677.56</v>
      </c>
      <c r="I4692">
        <v>3829.94</v>
      </c>
      <c r="J4692">
        <v>2152.38</v>
      </c>
      <c r="K4692" s="1">
        <f t="shared" si="292"/>
        <v>1.2830420372445697</v>
      </c>
      <c r="L4692" t="s">
        <v>26</v>
      </c>
      <c r="M4692" s="2" t="s">
        <v>389</v>
      </c>
      <c r="N4692" s="3" t="str">
        <f t="shared" si="293"/>
        <v>Oct</v>
      </c>
      <c r="O4692" t="s">
        <v>51</v>
      </c>
      <c r="P4692" t="s">
        <v>22</v>
      </c>
      <c r="Q4692" t="str">
        <f t="shared" si="294"/>
        <v>Senior</v>
      </c>
      <c r="R4692" t="str">
        <f t="shared" si="295"/>
        <v>Profit</v>
      </c>
    </row>
    <row r="4693" spans="1:18">
      <c r="A4693">
        <v>5858</v>
      </c>
      <c r="B4693" t="s">
        <v>40</v>
      </c>
      <c r="C4693">
        <v>43</v>
      </c>
      <c r="D4693" t="s">
        <v>16</v>
      </c>
      <c r="E4693" t="s">
        <v>53</v>
      </c>
      <c r="F4693" t="s">
        <v>36</v>
      </c>
      <c r="G4693">
        <v>2768.03</v>
      </c>
      <c r="H4693">
        <v>535.94000000000005</v>
      </c>
      <c r="I4693">
        <v>3829.12</v>
      </c>
      <c r="J4693">
        <v>3293.18</v>
      </c>
      <c r="K4693" s="1">
        <f t="shared" si="292"/>
        <v>6.1446803746688055</v>
      </c>
      <c r="L4693" t="s">
        <v>37</v>
      </c>
      <c r="M4693" s="2" t="s">
        <v>61</v>
      </c>
      <c r="N4693" s="3" t="str">
        <f t="shared" si="293"/>
        <v>Mar</v>
      </c>
      <c r="O4693" t="s">
        <v>33</v>
      </c>
      <c r="P4693" t="s">
        <v>22</v>
      </c>
      <c r="Q4693" t="str">
        <f t="shared" si="294"/>
        <v>Senior</v>
      </c>
      <c r="R4693" t="str">
        <f t="shared" si="295"/>
        <v>Profit</v>
      </c>
    </row>
    <row r="4694" spans="1:18">
      <c r="A4694">
        <v>6847</v>
      </c>
      <c r="B4694" t="s">
        <v>92</v>
      </c>
      <c r="C4694">
        <v>56</v>
      </c>
      <c r="D4694" t="s">
        <v>24</v>
      </c>
      <c r="E4694" t="s">
        <v>41</v>
      </c>
      <c r="F4694" t="s">
        <v>42</v>
      </c>
      <c r="G4694">
        <v>2752.29</v>
      </c>
      <c r="H4694">
        <v>709.5</v>
      </c>
      <c r="I4694">
        <v>3827.8</v>
      </c>
      <c r="J4694">
        <v>3118.3</v>
      </c>
      <c r="K4694" s="1">
        <f t="shared" si="292"/>
        <v>4.3950669485553213</v>
      </c>
      <c r="L4694" t="s">
        <v>19</v>
      </c>
      <c r="M4694" s="2" t="s">
        <v>250</v>
      </c>
      <c r="N4694" s="3" t="str">
        <f t="shared" si="293"/>
        <v>Jan</v>
      </c>
      <c r="O4694" t="s">
        <v>33</v>
      </c>
      <c r="P4694" t="s">
        <v>39</v>
      </c>
      <c r="Q4694" t="str">
        <f t="shared" si="294"/>
        <v>Senior</v>
      </c>
      <c r="R4694" t="str">
        <f t="shared" si="295"/>
        <v>Profit</v>
      </c>
    </row>
    <row r="4695" spans="1:18">
      <c r="A4695">
        <v>5617</v>
      </c>
      <c r="B4695" t="s">
        <v>44</v>
      </c>
      <c r="C4695">
        <v>32</v>
      </c>
      <c r="D4695" t="s">
        <v>16</v>
      </c>
      <c r="E4695" t="s">
        <v>57</v>
      </c>
      <c r="F4695" t="s">
        <v>25</v>
      </c>
      <c r="G4695">
        <v>2365.83</v>
      </c>
      <c r="H4695">
        <v>1452.6</v>
      </c>
      <c r="I4695">
        <v>3825.67</v>
      </c>
      <c r="J4695">
        <v>2373.0700000000002</v>
      </c>
      <c r="K4695" s="1">
        <f t="shared" si="292"/>
        <v>1.6336706595070909</v>
      </c>
      <c r="L4695" t="s">
        <v>37</v>
      </c>
      <c r="M4695" s="2" t="s">
        <v>282</v>
      </c>
      <c r="N4695" s="3" t="str">
        <f t="shared" si="293"/>
        <v>May</v>
      </c>
      <c r="O4695" t="s">
        <v>21</v>
      </c>
      <c r="P4695" t="s">
        <v>39</v>
      </c>
      <c r="Q4695" t="str">
        <f t="shared" si="294"/>
        <v>Adult</v>
      </c>
      <c r="R4695" t="str">
        <f t="shared" si="295"/>
        <v>Profit</v>
      </c>
    </row>
    <row r="4696" spans="1:18">
      <c r="A4696">
        <v>9294</v>
      </c>
      <c r="B4696" t="s">
        <v>40</v>
      </c>
      <c r="C4696">
        <v>55</v>
      </c>
      <c r="D4696" t="s">
        <v>16</v>
      </c>
      <c r="E4696" t="s">
        <v>35</v>
      </c>
      <c r="F4696" t="s">
        <v>42</v>
      </c>
      <c r="G4696">
        <v>2582.58</v>
      </c>
      <c r="H4696">
        <v>387.7</v>
      </c>
      <c r="I4696">
        <v>3825.63</v>
      </c>
      <c r="J4696">
        <v>3437.93</v>
      </c>
      <c r="K4696" s="1">
        <f t="shared" si="292"/>
        <v>8.8675006448284748</v>
      </c>
      <c r="L4696" t="s">
        <v>37</v>
      </c>
      <c r="M4696" s="2" t="s">
        <v>285</v>
      </c>
      <c r="N4696" s="3" t="str">
        <f t="shared" si="293"/>
        <v>Feb</v>
      </c>
      <c r="O4696" t="s">
        <v>56</v>
      </c>
      <c r="P4696" t="s">
        <v>39</v>
      </c>
      <c r="Q4696" t="str">
        <f t="shared" si="294"/>
        <v>Senior</v>
      </c>
      <c r="R4696" t="str">
        <f t="shared" si="295"/>
        <v>Profit</v>
      </c>
    </row>
    <row r="4697" spans="1:18">
      <c r="A4697">
        <v>217</v>
      </c>
      <c r="B4697" t="s">
        <v>23</v>
      </c>
      <c r="C4697">
        <v>42</v>
      </c>
      <c r="D4697" t="s">
        <v>16</v>
      </c>
      <c r="E4697" t="s">
        <v>35</v>
      </c>
      <c r="F4697" t="s">
        <v>25</v>
      </c>
      <c r="G4697">
        <v>2437.46</v>
      </c>
      <c r="H4697">
        <v>437.66</v>
      </c>
      <c r="I4697">
        <v>3824.42</v>
      </c>
      <c r="J4697">
        <v>3386.76</v>
      </c>
      <c r="K4697" s="1">
        <f t="shared" si="292"/>
        <v>7.7383356943746291</v>
      </c>
      <c r="L4697" t="s">
        <v>31</v>
      </c>
      <c r="M4697" s="2" t="s">
        <v>212</v>
      </c>
      <c r="N4697" s="3" t="str">
        <f t="shared" si="293"/>
        <v>Aug</v>
      </c>
      <c r="O4697" t="s">
        <v>33</v>
      </c>
      <c r="P4697" t="s">
        <v>39</v>
      </c>
      <c r="Q4697" t="str">
        <f t="shared" si="294"/>
        <v>Senior</v>
      </c>
      <c r="R4697" t="str">
        <f t="shared" si="295"/>
        <v>Profit</v>
      </c>
    </row>
    <row r="4698" spans="1:18">
      <c r="A4698">
        <v>5931</v>
      </c>
      <c r="B4698" t="s">
        <v>15</v>
      </c>
      <c r="C4698">
        <v>27</v>
      </c>
      <c r="D4698" t="s">
        <v>24</v>
      </c>
      <c r="E4698" t="s">
        <v>66</v>
      </c>
      <c r="F4698" t="s">
        <v>18</v>
      </c>
      <c r="G4698">
        <v>2774.79</v>
      </c>
      <c r="H4698">
        <v>1955.8</v>
      </c>
      <c r="I4698">
        <v>3824.01</v>
      </c>
      <c r="J4698">
        <v>1868.21</v>
      </c>
      <c r="K4698" s="1">
        <f t="shared" si="292"/>
        <v>0.95521525718376121</v>
      </c>
      <c r="L4698" t="s">
        <v>26</v>
      </c>
      <c r="M4698" s="2" t="s">
        <v>229</v>
      </c>
      <c r="N4698" s="3" t="str">
        <f t="shared" si="293"/>
        <v>Jan</v>
      </c>
      <c r="O4698" t="s">
        <v>21</v>
      </c>
      <c r="P4698" t="s">
        <v>22</v>
      </c>
      <c r="Q4698" t="str">
        <f t="shared" si="294"/>
        <v>Adult</v>
      </c>
      <c r="R4698" t="str">
        <f t="shared" si="295"/>
        <v>Profit</v>
      </c>
    </row>
    <row r="4699" spans="1:18">
      <c r="A4699">
        <v>8780</v>
      </c>
      <c r="B4699" t="s">
        <v>23</v>
      </c>
      <c r="C4699">
        <v>48</v>
      </c>
      <c r="D4699" t="s">
        <v>24</v>
      </c>
      <c r="E4699" t="s">
        <v>57</v>
      </c>
      <c r="F4699" t="s">
        <v>42</v>
      </c>
      <c r="G4699">
        <v>3431.28</v>
      </c>
      <c r="H4699">
        <v>998.05</v>
      </c>
      <c r="I4699">
        <v>3821.92</v>
      </c>
      <c r="J4699">
        <v>2823.87</v>
      </c>
      <c r="K4699" s="1">
        <f t="shared" si="292"/>
        <v>2.8293873052452283</v>
      </c>
      <c r="L4699" t="s">
        <v>19</v>
      </c>
      <c r="M4699" s="2" t="s">
        <v>232</v>
      </c>
      <c r="N4699" s="3" t="str">
        <f t="shared" si="293"/>
        <v>Jul</v>
      </c>
      <c r="O4699" t="s">
        <v>33</v>
      </c>
      <c r="P4699" t="s">
        <v>22</v>
      </c>
      <c r="Q4699" t="str">
        <f t="shared" si="294"/>
        <v>Senior</v>
      </c>
      <c r="R4699" t="str">
        <f t="shared" si="295"/>
        <v>Profit</v>
      </c>
    </row>
    <row r="4700" spans="1:18">
      <c r="A4700">
        <v>9034</v>
      </c>
      <c r="B4700" t="s">
        <v>40</v>
      </c>
      <c r="C4700">
        <v>34</v>
      </c>
      <c r="D4700" t="s">
        <v>16</v>
      </c>
      <c r="E4700" t="s">
        <v>30</v>
      </c>
      <c r="F4700" t="s">
        <v>36</v>
      </c>
      <c r="G4700">
        <v>3064.6</v>
      </c>
      <c r="H4700">
        <v>1106.69</v>
      </c>
      <c r="I4700">
        <v>3821.71</v>
      </c>
      <c r="J4700">
        <v>2715.02</v>
      </c>
      <c r="K4700" s="1">
        <f t="shared" si="292"/>
        <v>2.4532795995265158</v>
      </c>
      <c r="L4700" t="s">
        <v>37</v>
      </c>
      <c r="M4700" s="2" t="s">
        <v>273</v>
      </c>
      <c r="N4700" s="3" t="str">
        <f t="shared" si="293"/>
        <v>Sep</v>
      </c>
      <c r="O4700" t="s">
        <v>21</v>
      </c>
      <c r="P4700" t="s">
        <v>22</v>
      </c>
      <c r="Q4700" t="str">
        <f t="shared" si="294"/>
        <v>Adult</v>
      </c>
      <c r="R4700" t="str">
        <f t="shared" si="295"/>
        <v>Profit</v>
      </c>
    </row>
    <row r="4701" spans="1:18">
      <c r="A4701">
        <v>704</v>
      </c>
      <c r="B4701" t="s">
        <v>52</v>
      </c>
      <c r="C4701">
        <v>19</v>
      </c>
      <c r="D4701" t="s">
        <v>16</v>
      </c>
      <c r="E4701" t="s">
        <v>57</v>
      </c>
      <c r="F4701" t="s">
        <v>25</v>
      </c>
      <c r="G4701">
        <v>2736.51</v>
      </c>
      <c r="H4701">
        <v>73.260000000000005</v>
      </c>
      <c r="I4701">
        <v>3821.42</v>
      </c>
      <c r="J4701">
        <v>3748.16</v>
      </c>
      <c r="K4701" s="1">
        <f t="shared" si="292"/>
        <v>51.162435162435159</v>
      </c>
      <c r="L4701" t="s">
        <v>37</v>
      </c>
      <c r="M4701" s="2" t="s">
        <v>347</v>
      </c>
      <c r="N4701" s="3" t="str">
        <f t="shared" si="293"/>
        <v>Dec</v>
      </c>
      <c r="O4701" t="s">
        <v>56</v>
      </c>
      <c r="P4701" t="s">
        <v>39</v>
      </c>
      <c r="Q4701" t="str">
        <f t="shared" si="294"/>
        <v>Young</v>
      </c>
      <c r="R4701" t="str">
        <f t="shared" si="295"/>
        <v>Profit</v>
      </c>
    </row>
    <row r="4702" spans="1:18">
      <c r="A4702">
        <v>8374</v>
      </c>
      <c r="B4702" t="s">
        <v>40</v>
      </c>
      <c r="C4702">
        <v>32</v>
      </c>
      <c r="D4702" t="s">
        <v>24</v>
      </c>
      <c r="E4702" t="s">
        <v>35</v>
      </c>
      <c r="F4702" t="s">
        <v>18</v>
      </c>
      <c r="G4702">
        <v>2351.58</v>
      </c>
      <c r="H4702">
        <v>128.78</v>
      </c>
      <c r="I4702">
        <v>3821.4</v>
      </c>
      <c r="J4702">
        <v>3692.62</v>
      </c>
      <c r="K4702" s="1">
        <f t="shared" si="292"/>
        <v>28.673862400993944</v>
      </c>
      <c r="L4702" t="s">
        <v>26</v>
      </c>
      <c r="M4702" s="2" t="s">
        <v>276</v>
      </c>
      <c r="N4702" s="3" t="str">
        <f t="shared" si="293"/>
        <v>Nov</v>
      </c>
      <c r="O4702" t="s">
        <v>33</v>
      </c>
      <c r="P4702" t="s">
        <v>39</v>
      </c>
      <c r="Q4702" t="str">
        <f t="shared" si="294"/>
        <v>Adult</v>
      </c>
      <c r="R4702" t="str">
        <f t="shared" si="295"/>
        <v>Profit</v>
      </c>
    </row>
    <row r="4703" spans="1:18">
      <c r="A4703">
        <v>2415</v>
      </c>
      <c r="B4703" t="s">
        <v>52</v>
      </c>
      <c r="C4703">
        <v>59</v>
      </c>
      <c r="D4703" t="s">
        <v>16</v>
      </c>
      <c r="E4703" t="s">
        <v>59</v>
      </c>
      <c r="F4703" t="s">
        <v>25</v>
      </c>
      <c r="G4703">
        <v>2718.57</v>
      </c>
      <c r="H4703">
        <v>1508.63</v>
      </c>
      <c r="I4703">
        <v>3821.31</v>
      </c>
      <c r="J4703">
        <v>2312.6799999999998</v>
      </c>
      <c r="K4703" s="1">
        <f t="shared" si="292"/>
        <v>1.5329669965465353</v>
      </c>
      <c r="L4703" t="s">
        <v>19</v>
      </c>
      <c r="M4703" s="2" t="s">
        <v>147</v>
      </c>
      <c r="N4703" s="3" t="str">
        <f t="shared" si="293"/>
        <v>Oct</v>
      </c>
      <c r="O4703" t="s">
        <v>33</v>
      </c>
      <c r="P4703" t="s">
        <v>39</v>
      </c>
      <c r="Q4703" t="str">
        <f t="shared" si="294"/>
        <v>Senior</v>
      </c>
      <c r="R4703" t="str">
        <f t="shared" si="295"/>
        <v>Profit</v>
      </c>
    </row>
    <row r="4704" spans="1:18">
      <c r="A4704">
        <v>597</v>
      </c>
      <c r="B4704" t="s">
        <v>34</v>
      </c>
      <c r="C4704">
        <v>48</v>
      </c>
      <c r="D4704" t="s">
        <v>24</v>
      </c>
      <c r="E4704" t="s">
        <v>17</v>
      </c>
      <c r="F4704" t="s">
        <v>36</v>
      </c>
      <c r="G4704">
        <v>2423.69</v>
      </c>
      <c r="H4704">
        <v>386.7</v>
      </c>
      <c r="I4704">
        <v>3820.94</v>
      </c>
      <c r="J4704">
        <v>3434.24</v>
      </c>
      <c r="K4704" s="1">
        <f t="shared" si="292"/>
        <v>8.8808895784846129</v>
      </c>
      <c r="L4704" t="s">
        <v>31</v>
      </c>
      <c r="M4704" s="2" t="s">
        <v>343</v>
      </c>
      <c r="N4704" s="3" t="str">
        <f t="shared" si="293"/>
        <v>Dec</v>
      </c>
      <c r="O4704" t="s">
        <v>33</v>
      </c>
      <c r="P4704" t="s">
        <v>39</v>
      </c>
      <c r="Q4704" t="str">
        <f t="shared" si="294"/>
        <v>Senior</v>
      </c>
      <c r="R4704" t="str">
        <f t="shared" si="295"/>
        <v>Profit</v>
      </c>
    </row>
    <row r="4705" spans="1:18">
      <c r="A4705">
        <v>5319</v>
      </c>
      <c r="B4705" t="s">
        <v>44</v>
      </c>
      <c r="C4705">
        <v>43</v>
      </c>
      <c r="D4705" t="s">
        <v>16</v>
      </c>
      <c r="E4705" t="s">
        <v>35</v>
      </c>
      <c r="F4705" t="s">
        <v>42</v>
      </c>
      <c r="G4705">
        <v>2296.39</v>
      </c>
      <c r="H4705">
        <v>1434.97</v>
      </c>
      <c r="I4705">
        <v>3820.62</v>
      </c>
      <c r="J4705">
        <v>2385.65</v>
      </c>
      <c r="K4705" s="1">
        <f t="shared" si="292"/>
        <v>1.6625086238736699</v>
      </c>
      <c r="L4705" t="s">
        <v>26</v>
      </c>
      <c r="M4705" s="2" t="s">
        <v>122</v>
      </c>
      <c r="N4705" s="3" t="str">
        <f t="shared" si="293"/>
        <v>May</v>
      </c>
      <c r="O4705" t="s">
        <v>56</v>
      </c>
      <c r="P4705" t="s">
        <v>22</v>
      </c>
      <c r="Q4705" t="str">
        <f t="shared" si="294"/>
        <v>Senior</v>
      </c>
      <c r="R4705" t="str">
        <f t="shared" si="295"/>
        <v>Profit</v>
      </c>
    </row>
    <row r="4706" spans="1:18">
      <c r="A4706">
        <v>8689</v>
      </c>
      <c r="B4706" t="s">
        <v>15</v>
      </c>
      <c r="C4706">
        <v>26</v>
      </c>
      <c r="D4706" t="s">
        <v>24</v>
      </c>
      <c r="E4706" t="s">
        <v>35</v>
      </c>
      <c r="F4706" t="s">
        <v>25</v>
      </c>
      <c r="G4706">
        <v>3165.81</v>
      </c>
      <c r="H4706">
        <v>1695.41</v>
      </c>
      <c r="I4706">
        <v>3819.65</v>
      </c>
      <c r="J4706">
        <v>2124.2399999999998</v>
      </c>
      <c r="K4706" s="1">
        <f t="shared" si="292"/>
        <v>1.2529358680201248</v>
      </c>
      <c r="L4706" t="s">
        <v>31</v>
      </c>
      <c r="M4706" s="2" t="s">
        <v>403</v>
      </c>
      <c r="N4706" s="3" t="str">
        <f t="shared" si="293"/>
        <v>Sep</v>
      </c>
      <c r="O4706" t="s">
        <v>28</v>
      </c>
      <c r="P4706" t="s">
        <v>22</v>
      </c>
      <c r="Q4706" t="str">
        <f t="shared" si="294"/>
        <v>Adult</v>
      </c>
      <c r="R4706" t="str">
        <f t="shared" si="295"/>
        <v>Profit</v>
      </c>
    </row>
    <row r="4707" spans="1:18">
      <c r="A4707">
        <v>5649</v>
      </c>
      <c r="B4707" t="s">
        <v>47</v>
      </c>
      <c r="C4707">
        <v>60</v>
      </c>
      <c r="D4707" t="s">
        <v>24</v>
      </c>
      <c r="E4707" t="s">
        <v>53</v>
      </c>
      <c r="F4707" t="s">
        <v>25</v>
      </c>
      <c r="G4707">
        <v>2488.56</v>
      </c>
      <c r="H4707">
        <v>1021.52</v>
      </c>
      <c r="I4707">
        <v>3819.17</v>
      </c>
      <c r="J4707">
        <v>2797.65</v>
      </c>
      <c r="K4707" s="1">
        <f t="shared" si="292"/>
        <v>2.7387128984258755</v>
      </c>
      <c r="L4707" t="s">
        <v>31</v>
      </c>
      <c r="M4707" s="2" t="s">
        <v>78</v>
      </c>
      <c r="N4707" s="3" t="str">
        <f t="shared" si="293"/>
        <v>Dec</v>
      </c>
      <c r="O4707" t="s">
        <v>51</v>
      </c>
      <c r="P4707" t="s">
        <v>39</v>
      </c>
      <c r="Q4707" t="str">
        <f t="shared" si="294"/>
        <v>Senior</v>
      </c>
      <c r="R4707" t="str">
        <f t="shared" si="295"/>
        <v>Profit</v>
      </c>
    </row>
    <row r="4708" spans="1:18">
      <c r="A4708">
        <v>9407</v>
      </c>
      <c r="B4708" t="s">
        <v>23</v>
      </c>
      <c r="C4708">
        <v>18</v>
      </c>
      <c r="D4708" t="s">
        <v>16</v>
      </c>
      <c r="E4708" t="s">
        <v>66</v>
      </c>
      <c r="F4708" t="s">
        <v>36</v>
      </c>
      <c r="G4708">
        <v>2198.59</v>
      </c>
      <c r="H4708">
        <v>603.74</v>
      </c>
      <c r="I4708">
        <v>3819.04</v>
      </c>
      <c r="J4708">
        <v>3215.3</v>
      </c>
      <c r="K4708" s="1">
        <f t="shared" si="292"/>
        <v>5.3256368635505353</v>
      </c>
      <c r="L4708" t="s">
        <v>19</v>
      </c>
      <c r="M4708" s="2" t="s">
        <v>354</v>
      </c>
      <c r="N4708" s="3" t="str">
        <f t="shared" si="293"/>
        <v>Dec</v>
      </c>
      <c r="O4708" t="s">
        <v>21</v>
      </c>
      <c r="P4708" t="s">
        <v>22</v>
      </c>
      <c r="Q4708" t="str">
        <f t="shared" si="294"/>
        <v>Young</v>
      </c>
      <c r="R4708" t="str">
        <f t="shared" si="295"/>
        <v>Profit</v>
      </c>
    </row>
    <row r="4709" spans="1:18">
      <c r="A4709">
        <v>7731</v>
      </c>
      <c r="B4709" t="s">
        <v>29</v>
      </c>
      <c r="C4709">
        <v>34</v>
      </c>
      <c r="D4709" t="s">
        <v>16</v>
      </c>
      <c r="E4709" t="s">
        <v>41</v>
      </c>
      <c r="F4709" t="s">
        <v>36</v>
      </c>
      <c r="G4709">
        <v>2691.64</v>
      </c>
      <c r="H4709">
        <v>301.54000000000002</v>
      </c>
      <c r="I4709">
        <v>3818.44</v>
      </c>
      <c r="J4709">
        <v>3516.9</v>
      </c>
      <c r="K4709" s="1">
        <f t="shared" si="292"/>
        <v>11.663129269748623</v>
      </c>
      <c r="L4709" t="s">
        <v>37</v>
      </c>
      <c r="M4709" s="2" t="s">
        <v>212</v>
      </c>
      <c r="N4709" s="3" t="str">
        <f t="shared" si="293"/>
        <v>Aug</v>
      </c>
      <c r="O4709" t="s">
        <v>28</v>
      </c>
      <c r="P4709" t="s">
        <v>22</v>
      </c>
      <c r="Q4709" t="str">
        <f t="shared" si="294"/>
        <v>Adult</v>
      </c>
      <c r="R4709" t="str">
        <f t="shared" si="295"/>
        <v>Profit</v>
      </c>
    </row>
    <row r="4710" spans="1:18">
      <c r="A4710">
        <v>5140</v>
      </c>
      <c r="B4710" t="s">
        <v>47</v>
      </c>
      <c r="C4710">
        <v>35</v>
      </c>
      <c r="D4710" t="s">
        <v>24</v>
      </c>
      <c r="E4710" t="s">
        <v>59</v>
      </c>
      <c r="F4710" t="s">
        <v>49</v>
      </c>
      <c r="G4710">
        <v>2386.38</v>
      </c>
      <c r="H4710">
        <v>1204.33</v>
      </c>
      <c r="I4710">
        <v>3817.97</v>
      </c>
      <c r="J4710">
        <v>2613.64</v>
      </c>
      <c r="K4710" s="1">
        <f t="shared" si="292"/>
        <v>2.1702025192430647</v>
      </c>
      <c r="L4710" t="s">
        <v>26</v>
      </c>
      <c r="M4710" s="2" t="s">
        <v>74</v>
      </c>
      <c r="N4710" s="3" t="str">
        <f t="shared" si="293"/>
        <v>Aug</v>
      </c>
      <c r="O4710" t="s">
        <v>51</v>
      </c>
      <c r="P4710" t="s">
        <v>39</v>
      </c>
      <c r="Q4710" t="str">
        <f t="shared" si="294"/>
        <v>Adult</v>
      </c>
      <c r="R4710" t="str">
        <f t="shared" si="295"/>
        <v>Profit</v>
      </c>
    </row>
    <row r="4711" spans="1:18">
      <c r="A4711">
        <v>3258</v>
      </c>
      <c r="B4711" t="s">
        <v>29</v>
      </c>
      <c r="C4711">
        <v>24</v>
      </c>
      <c r="D4711" t="s">
        <v>16</v>
      </c>
      <c r="E4711" t="s">
        <v>41</v>
      </c>
      <c r="F4711" t="s">
        <v>18</v>
      </c>
      <c r="G4711">
        <v>2929.73</v>
      </c>
      <c r="H4711">
        <v>1842.79</v>
      </c>
      <c r="I4711">
        <v>3813.46</v>
      </c>
      <c r="J4711">
        <v>1970.67</v>
      </c>
      <c r="K4711" s="1">
        <f t="shared" si="292"/>
        <v>1.0693947763988301</v>
      </c>
      <c r="L4711" t="s">
        <v>19</v>
      </c>
      <c r="M4711" s="2" t="s">
        <v>64</v>
      </c>
      <c r="N4711" s="3" t="str">
        <f t="shared" si="293"/>
        <v>Feb</v>
      </c>
      <c r="O4711" t="s">
        <v>56</v>
      </c>
      <c r="P4711" t="s">
        <v>22</v>
      </c>
      <c r="Q4711" t="str">
        <f t="shared" si="294"/>
        <v>Young</v>
      </c>
      <c r="R4711" t="str">
        <f t="shared" si="295"/>
        <v>Profit</v>
      </c>
    </row>
    <row r="4712" spans="1:18">
      <c r="A4712">
        <v>4205</v>
      </c>
      <c r="B4712" t="s">
        <v>44</v>
      </c>
      <c r="C4712">
        <v>27</v>
      </c>
      <c r="D4712" t="s">
        <v>16</v>
      </c>
      <c r="E4712" t="s">
        <v>57</v>
      </c>
      <c r="F4712" t="s">
        <v>18</v>
      </c>
      <c r="G4712">
        <v>3202.64</v>
      </c>
      <c r="H4712">
        <v>224.84</v>
      </c>
      <c r="I4712">
        <v>3812.59</v>
      </c>
      <c r="J4712">
        <v>3587.75</v>
      </c>
      <c r="K4712" s="1">
        <f t="shared" si="292"/>
        <v>15.956902686354741</v>
      </c>
      <c r="L4712" t="s">
        <v>54</v>
      </c>
      <c r="M4712" s="2" t="s">
        <v>313</v>
      </c>
      <c r="N4712" s="3" t="str">
        <f t="shared" si="293"/>
        <v>Feb</v>
      </c>
      <c r="O4712" t="s">
        <v>28</v>
      </c>
      <c r="P4712" t="s">
        <v>39</v>
      </c>
      <c r="Q4712" t="str">
        <f t="shared" si="294"/>
        <v>Adult</v>
      </c>
      <c r="R4712" t="str">
        <f t="shared" si="295"/>
        <v>Profit</v>
      </c>
    </row>
    <row r="4713" spans="1:18">
      <c r="A4713">
        <v>1028</v>
      </c>
      <c r="B4713" t="s">
        <v>84</v>
      </c>
      <c r="C4713">
        <v>47</v>
      </c>
      <c r="D4713" t="s">
        <v>24</v>
      </c>
      <c r="E4713" t="s">
        <v>53</v>
      </c>
      <c r="F4713" t="s">
        <v>18</v>
      </c>
      <c r="G4713">
        <v>2582.23</v>
      </c>
      <c r="H4713">
        <v>1567.23</v>
      </c>
      <c r="I4713">
        <v>3811.68</v>
      </c>
      <c r="J4713">
        <v>2244.4499999999998</v>
      </c>
      <c r="K4713" s="1">
        <f t="shared" si="292"/>
        <v>1.4321127084091039</v>
      </c>
      <c r="L4713" t="s">
        <v>37</v>
      </c>
      <c r="M4713" s="2" t="s">
        <v>229</v>
      </c>
      <c r="N4713" s="3" t="str">
        <f t="shared" si="293"/>
        <v>Jan</v>
      </c>
      <c r="O4713" t="s">
        <v>33</v>
      </c>
      <c r="P4713" t="s">
        <v>39</v>
      </c>
      <c r="Q4713" t="str">
        <f t="shared" si="294"/>
        <v>Senior</v>
      </c>
      <c r="R4713" t="str">
        <f t="shared" si="295"/>
        <v>Profit</v>
      </c>
    </row>
    <row r="4714" spans="1:18">
      <c r="A4714">
        <v>4877</v>
      </c>
      <c r="B4714" t="s">
        <v>44</v>
      </c>
      <c r="C4714">
        <v>48</v>
      </c>
      <c r="D4714" t="s">
        <v>16</v>
      </c>
      <c r="E4714" t="s">
        <v>35</v>
      </c>
      <c r="F4714" t="s">
        <v>49</v>
      </c>
      <c r="G4714">
        <v>2595.9299999999998</v>
      </c>
      <c r="H4714">
        <v>214.85</v>
      </c>
      <c r="I4714">
        <v>3811.03</v>
      </c>
      <c r="J4714">
        <v>3596.18</v>
      </c>
      <c r="K4714" s="1">
        <f t="shared" si="292"/>
        <v>16.738096346288106</v>
      </c>
      <c r="L4714" t="s">
        <v>31</v>
      </c>
      <c r="M4714" s="2" t="s">
        <v>148</v>
      </c>
      <c r="N4714" s="3" t="str">
        <f t="shared" si="293"/>
        <v>Sep</v>
      </c>
      <c r="O4714" t="s">
        <v>51</v>
      </c>
      <c r="P4714" t="s">
        <v>22</v>
      </c>
      <c r="Q4714" t="str">
        <f t="shared" si="294"/>
        <v>Senior</v>
      </c>
      <c r="R4714" t="str">
        <f t="shared" si="295"/>
        <v>Profit</v>
      </c>
    </row>
    <row r="4715" spans="1:18">
      <c r="A4715">
        <v>2480</v>
      </c>
      <c r="B4715" t="s">
        <v>34</v>
      </c>
      <c r="C4715">
        <v>20</v>
      </c>
      <c r="D4715" t="s">
        <v>16</v>
      </c>
      <c r="E4715" t="s">
        <v>66</v>
      </c>
      <c r="F4715" t="s">
        <v>49</v>
      </c>
      <c r="G4715">
        <v>2794.87</v>
      </c>
      <c r="H4715">
        <v>462.21</v>
      </c>
      <c r="I4715">
        <v>3810.56</v>
      </c>
      <c r="J4715">
        <v>3348.35</v>
      </c>
      <c r="K4715" s="1">
        <f t="shared" si="292"/>
        <v>7.2442179961489366</v>
      </c>
      <c r="L4715" t="s">
        <v>54</v>
      </c>
      <c r="M4715" s="2" t="s">
        <v>214</v>
      </c>
      <c r="N4715" s="3" t="str">
        <f t="shared" si="293"/>
        <v>Jan</v>
      </c>
      <c r="O4715" t="s">
        <v>21</v>
      </c>
      <c r="P4715" t="s">
        <v>22</v>
      </c>
      <c r="Q4715" t="str">
        <f t="shared" si="294"/>
        <v>Young</v>
      </c>
      <c r="R4715" t="str">
        <f t="shared" si="295"/>
        <v>Profit</v>
      </c>
    </row>
    <row r="4716" spans="1:18">
      <c r="A4716">
        <v>7290</v>
      </c>
      <c r="B4716" t="s">
        <v>44</v>
      </c>
      <c r="C4716">
        <v>34</v>
      </c>
      <c r="D4716" t="s">
        <v>16</v>
      </c>
      <c r="E4716" t="s">
        <v>59</v>
      </c>
      <c r="F4716" t="s">
        <v>36</v>
      </c>
      <c r="G4716">
        <v>2814.08</v>
      </c>
      <c r="H4716">
        <v>1042.92</v>
      </c>
      <c r="I4716">
        <v>3810.53</v>
      </c>
      <c r="J4716">
        <v>2767.61</v>
      </c>
      <c r="K4716" s="1">
        <f t="shared" si="292"/>
        <v>2.6537126529359876</v>
      </c>
      <c r="L4716" t="s">
        <v>26</v>
      </c>
      <c r="M4716" s="2" t="s">
        <v>167</v>
      </c>
      <c r="N4716" s="3" t="str">
        <f t="shared" si="293"/>
        <v>Sep</v>
      </c>
      <c r="O4716" t="s">
        <v>28</v>
      </c>
      <c r="P4716" t="s">
        <v>39</v>
      </c>
      <c r="Q4716" t="str">
        <f t="shared" si="294"/>
        <v>Adult</v>
      </c>
      <c r="R4716" t="str">
        <f t="shared" si="295"/>
        <v>Profit</v>
      </c>
    </row>
    <row r="4717" spans="1:18">
      <c r="A4717">
        <v>6239</v>
      </c>
      <c r="B4717" t="s">
        <v>44</v>
      </c>
      <c r="C4717">
        <v>43</v>
      </c>
      <c r="D4717" t="s">
        <v>24</v>
      </c>
      <c r="E4717" t="s">
        <v>41</v>
      </c>
      <c r="F4717" t="s">
        <v>42</v>
      </c>
      <c r="G4717">
        <v>2865.35</v>
      </c>
      <c r="H4717">
        <v>612.98</v>
      </c>
      <c r="I4717">
        <v>3810.24</v>
      </c>
      <c r="J4717">
        <v>3197.26</v>
      </c>
      <c r="K4717" s="1">
        <f t="shared" si="292"/>
        <v>5.2159287415576365</v>
      </c>
      <c r="L4717" t="s">
        <v>54</v>
      </c>
      <c r="M4717" s="2" t="s">
        <v>283</v>
      </c>
      <c r="N4717" s="3" t="str">
        <f t="shared" si="293"/>
        <v>Jun</v>
      </c>
      <c r="O4717" t="s">
        <v>33</v>
      </c>
      <c r="P4717" t="s">
        <v>22</v>
      </c>
      <c r="Q4717" t="str">
        <f t="shared" si="294"/>
        <v>Senior</v>
      </c>
      <c r="R4717" t="str">
        <f t="shared" si="295"/>
        <v>Profit</v>
      </c>
    </row>
    <row r="4718" spans="1:18">
      <c r="A4718">
        <v>9021</v>
      </c>
      <c r="B4718" t="s">
        <v>15</v>
      </c>
      <c r="C4718">
        <v>51</v>
      </c>
      <c r="D4718" t="s">
        <v>24</v>
      </c>
      <c r="E4718" t="s">
        <v>59</v>
      </c>
      <c r="F4718" t="s">
        <v>25</v>
      </c>
      <c r="G4718">
        <v>3349.81</v>
      </c>
      <c r="H4718">
        <v>316.45</v>
      </c>
      <c r="I4718">
        <v>3809.82</v>
      </c>
      <c r="J4718">
        <v>3493.37</v>
      </c>
      <c r="K4718" s="1">
        <f t="shared" si="292"/>
        <v>11.039247906462316</v>
      </c>
      <c r="L4718" t="s">
        <v>37</v>
      </c>
      <c r="M4718" s="2" t="s">
        <v>280</v>
      </c>
      <c r="N4718" s="3" t="str">
        <f t="shared" si="293"/>
        <v>May</v>
      </c>
      <c r="O4718" t="s">
        <v>28</v>
      </c>
      <c r="P4718" t="s">
        <v>39</v>
      </c>
      <c r="Q4718" t="str">
        <f t="shared" si="294"/>
        <v>Senior</v>
      </c>
      <c r="R4718" t="str">
        <f t="shared" si="295"/>
        <v>Profit</v>
      </c>
    </row>
    <row r="4719" spans="1:18">
      <c r="A4719">
        <v>5381</v>
      </c>
      <c r="B4719" t="s">
        <v>84</v>
      </c>
      <c r="C4719">
        <v>19</v>
      </c>
      <c r="D4719" t="s">
        <v>16</v>
      </c>
      <c r="E4719" t="s">
        <v>30</v>
      </c>
      <c r="F4719" t="s">
        <v>25</v>
      </c>
      <c r="G4719">
        <v>2752.53</v>
      </c>
      <c r="H4719">
        <v>608.42999999999995</v>
      </c>
      <c r="I4719">
        <v>3809.54</v>
      </c>
      <c r="J4719">
        <v>3201.11</v>
      </c>
      <c r="K4719" s="1">
        <f t="shared" si="292"/>
        <v>5.2612625938891906</v>
      </c>
      <c r="L4719" t="s">
        <v>31</v>
      </c>
      <c r="M4719" s="2" t="s">
        <v>352</v>
      </c>
      <c r="N4719" s="3" t="str">
        <f t="shared" si="293"/>
        <v>Feb</v>
      </c>
      <c r="O4719" t="s">
        <v>28</v>
      </c>
      <c r="P4719" t="s">
        <v>22</v>
      </c>
      <c r="Q4719" t="str">
        <f t="shared" si="294"/>
        <v>Young</v>
      </c>
      <c r="R4719" t="str">
        <f t="shared" si="295"/>
        <v>Profit</v>
      </c>
    </row>
    <row r="4720" spans="1:18">
      <c r="A4720">
        <v>8601</v>
      </c>
      <c r="B4720" t="s">
        <v>92</v>
      </c>
      <c r="C4720">
        <v>41</v>
      </c>
      <c r="D4720" t="s">
        <v>24</v>
      </c>
      <c r="E4720" t="s">
        <v>35</v>
      </c>
      <c r="F4720" t="s">
        <v>49</v>
      </c>
      <c r="G4720">
        <v>2281.42</v>
      </c>
      <c r="H4720">
        <v>137.88</v>
      </c>
      <c r="I4720">
        <v>3809.23</v>
      </c>
      <c r="J4720">
        <v>3671.35</v>
      </c>
      <c r="K4720" s="1">
        <f t="shared" si="292"/>
        <v>26.627139541630402</v>
      </c>
      <c r="L4720" t="s">
        <v>54</v>
      </c>
      <c r="M4720" s="2" t="s">
        <v>226</v>
      </c>
      <c r="N4720" s="3" t="str">
        <f t="shared" si="293"/>
        <v>Jul</v>
      </c>
      <c r="O4720" t="s">
        <v>28</v>
      </c>
      <c r="P4720" t="s">
        <v>22</v>
      </c>
      <c r="Q4720" t="str">
        <f t="shared" si="294"/>
        <v>Senior</v>
      </c>
      <c r="R4720" t="str">
        <f t="shared" si="295"/>
        <v>Profit</v>
      </c>
    </row>
    <row r="4721" spans="1:18">
      <c r="A4721">
        <v>7012</v>
      </c>
      <c r="B4721" t="s">
        <v>44</v>
      </c>
      <c r="C4721">
        <v>33</v>
      </c>
      <c r="D4721" t="s">
        <v>16</v>
      </c>
      <c r="E4721" t="s">
        <v>17</v>
      </c>
      <c r="F4721" t="s">
        <v>36</v>
      </c>
      <c r="G4721">
        <v>2401.66</v>
      </c>
      <c r="H4721">
        <v>1472.22</v>
      </c>
      <c r="I4721">
        <v>3809.01</v>
      </c>
      <c r="J4721">
        <v>2336.79</v>
      </c>
      <c r="K4721" s="1">
        <f t="shared" si="292"/>
        <v>1.5872559807637445</v>
      </c>
      <c r="L4721" t="s">
        <v>31</v>
      </c>
      <c r="M4721" s="2" t="s">
        <v>233</v>
      </c>
      <c r="N4721" s="3" t="str">
        <f t="shared" si="293"/>
        <v>Sep</v>
      </c>
      <c r="O4721" t="s">
        <v>33</v>
      </c>
      <c r="P4721" t="s">
        <v>39</v>
      </c>
      <c r="Q4721" t="str">
        <f t="shared" si="294"/>
        <v>Adult</v>
      </c>
      <c r="R4721" t="str">
        <f t="shared" si="295"/>
        <v>Profit</v>
      </c>
    </row>
    <row r="4722" spans="1:18">
      <c r="A4722">
        <v>6571</v>
      </c>
      <c r="B4722" t="s">
        <v>23</v>
      </c>
      <c r="C4722">
        <v>42</v>
      </c>
      <c r="D4722" t="s">
        <v>16</v>
      </c>
      <c r="E4722" t="s">
        <v>41</v>
      </c>
      <c r="F4722" t="s">
        <v>36</v>
      </c>
      <c r="G4722">
        <v>2523.37</v>
      </c>
      <c r="H4722">
        <v>789.93</v>
      </c>
      <c r="I4722">
        <v>3808.25</v>
      </c>
      <c r="J4722">
        <v>3018.32</v>
      </c>
      <c r="K4722" s="1">
        <f t="shared" si="292"/>
        <v>3.8209967971845611</v>
      </c>
      <c r="L4722" t="s">
        <v>19</v>
      </c>
      <c r="M4722" s="2" t="s">
        <v>346</v>
      </c>
      <c r="N4722" s="3" t="str">
        <f t="shared" si="293"/>
        <v>May</v>
      </c>
      <c r="O4722" t="s">
        <v>56</v>
      </c>
      <c r="P4722" t="s">
        <v>39</v>
      </c>
      <c r="Q4722" t="str">
        <f t="shared" si="294"/>
        <v>Senior</v>
      </c>
      <c r="R4722" t="str">
        <f t="shared" si="295"/>
        <v>Profit</v>
      </c>
    </row>
    <row r="4723" spans="1:18">
      <c r="A4723">
        <v>1356</v>
      </c>
      <c r="B4723" t="s">
        <v>40</v>
      </c>
      <c r="C4723">
        <v>54</v>
      </c>
      <c r="D4723" t="s">
        <v>16</v>
      </c>
      <c r="E4723" t="s">
        <v>17</v>
      </c>
      <c r="F4723" t="s">
        <v>42</v>
      </c>
      <c r="G4723">
        <v>3363.18</v>
      </c>
      <c r="H4723">
        <v>759.1</v>
      </c>
      <c r="I4723">
        <v>3808.17</v>
      </c>
      <c r="J4723">
        <v>3049.07</v>
      </c>
      <c r="K4723" s="1">
        <f t="shared" si="292"/>
        <v>4.0166908180740348</v>
      </c>
      <c r="L4723" t="s">
        <v>54</v>
      </c>
      <c r="M4723" s="2" t="s">
        <v>238</v>
      </c>
      <c r="N4723" s="3" t="str">
        <f t="shared" si="293"/>
        <v>May</v>
      </c>
      <c r="O4723" t="s">
        <v>51</v>
      </c>
      <c r="P4723" t="s">
        <v>39</v>
      </c>
      <c r="Q4723" t="str">
        <f t="shared" si="294"/>
        <v>Senior</v>
      </c>
      <c r="R4723" t="str">
        <f t="shared" si="295"/>
        <v>Profit</v>
      </c>
    </row>
    <row r="4724" spans="1:18">
      <c r="A4724">
        <v>8883</v>
      </c>
      <c r="B4724" t="s">
        <v>47</v>
      </c>
      <c r="C4724">
        <v>34</v>
      </c>
      <c r="D4724" t="s">
        <v>16</v>
      </c>
      <c r="E4724" t="s">
        <v>35</v>
      </c>
      <c r="F4724" t="s">
        <v>42</v>
      </c>
      <c r="G4724">
        <v>2588.4699999999998</v>
      </c>
      <c r="H4724">
        <v>271.16000000000003</v>
      </c>
      <c r="I4724">
        <v>3807.9</v>
      </c>
      <c r="J4724">
        <v>3536.74</v>
      </c>
      <c r="K4724" s="1">
        <f t="shared" si="292"/>
        <v>13.043000442543146</v>
      </c>
      <c r="L4724" t="s">
        <v>54</v>
      </c>
      <c r="M4724" s="2" t="s">
        <v>172</v>
      </c>
      <c r="N4724" s="3" t="str">
        <f t="shared" si="293"/>
        <v>Nov</v>
      </c>
      <c r="O4724" t="s">
        <v>56</v>
      </c>
      <c r="P4724" t="s">
        <v>39</v>
      </c>
      <c r="Q4724" t="str">
        <f t="shared" si="294"/>
        <v>Adult</v>
      </c>
      <c r="R4724" t="str">
        <f t="shared" si="295"/>
        <v>Profit</v>
      </c>
    </row>
    <row r="4725" spans="1:18">
      <c r="A4725">
        <v>6530</v>
      </c>
      <c r="B4725" t="s">
        <v>15</v>
      </c>
      <c r="C4725">
        <v>20</v>
      </c>
      <c r="D4725" t="s">
        <v>24</v>
      </c>
      <c r="E4725" t="s">
        <v>30</v>
      </c>
      <c r="F4725" t="s">
        <v>36</v>
      </c>
      <c r="G4725">
        <v>2308.42</v>
      </c>
      <c r="H4725">
        <v>1728.62</v>
      </c>
      <c r="I4725">
        <v>3807.85</v>
      </c>
      <c r="J4725">
        <v>2079.23</v>
      </c>
      <c r="K4725" s="1">
        <f t="shared" si="292"/>
        <v>1.2028265321470306</v>
      </c>
      <c r="L4725" t="s">
        <v>31</v>
      </c>
      <c r="M4725" s="2" t="s">
        <v>109</v>
      </c>
      <c r="N4725" s="3" t="str">
        <f t="shared" si="293"/>
        <v>May</v>
      </c>
      <c r="O4725" t="s">
        <v>56</v>
      </c>
      <c r="P4725" t="s">
        <v>39</v>
      </c>
      <c r="Q4725" t="str">
        <f t="shared" si="294"/>
        <v>Young</v>
      </c>
      <c r="R4725" t="str">
        <f t="shared" si="295"/>
        <v>Profit</v>
      </c>
    </row>
    <row r="4726" spans="1:18">
      <c r="A4726">
        <v>5504</v>
      </c>
      <c r="B4726" t="s">
        <v>29</v>
      </c>
      <c r="C4726">
        <v>42</v>
      </c>
      <c r="D4726" t="s">
        <v>16</v>
      </c>
      <c r="E4726" t="s">
        <v>53</v>
      </c>
      <c r="F4726" t="s">
        <v>18</v>
      </c>
      <c r="G4726">
        <v>2931.1</v>
      </c>
      <c r="H4726">
        <v>1526.98</v>
      </c>
      <c r="I4726">
        <v>3807.77</v>
      </c>
      <c r="J4726">
        <v>2280.79</v>
      </c>
      <c r="K4726" s="1">
        <f t="shared" si="292"/>
        <v>1.4936606897274358</v>
      </c>
      <c r="L4726" t="s">
        <v>26</v>
      </c>
      <c r="M4726" s="2" t="s">
        <v>353</v>
      </c>
      <c r="N4726" s="3" t="str">
        <f t="shared" si="293"/>
        <v>Dec</v>
      </c>
      <c r="O4726" t="s">
        <v>56</v>
      </c>
      <c r="P4726" t="s">
        <v>39</v>
      </c>
      <c r="Q4726" t="str">
        <f t="shared" si="294"/>
        <v>Senior</v>
      </c>
      <c r="R4726" t="str">
        <f t="shared" si="295"/>
        <v>Profit</v>
      </c>
    </row>
    <row r="4727" spans="1:18">
      <c r="A4727">
        <v>5190</v>
      </c>
      <c r="B4727" t="s">
        <v>44</v>
      </c>
      <c r="C4727">
        <v>47</v>
      </c>
      <c r="D4727" t="s">
        <v>24</v>
      </c>
      <c r="E4727" t="s">
        <v>35</v>
      </c>
      <c r="F4727" t="s">
        <v>25</v>
      </c>
      <c r="G4727">
        <v>2722.82</v>
      </c>
      <c r="H4727">
        <v>688.34</v>
      </c>
      <c r="I4727">
        <v>3807.52</v>
      </c>
      <c r="J4727">
        <v>3119.18</v>
      </c>
      <c r="K4727" s="1">
        <f t="shared" si="292"/>
        <v>4.5314524798791291</v>
      </c>
      <c r="L4727" t="s">
        <v>31</v>
      </c>
      <c r="M4727" s="2" t="s">
        <v>160</v>
      </c>
      <c r="N4727" s="3" t="str">
        <f t="shared" si="293"/>
        <v>Apr</v>
      </c>
      <c r="O4727" t="s">
        <v>51</v>
      </c>
      <c r="P4727" t="s">
        <v>22</v>
      </c>
      <c r="Q4727" t="str">
        <f t="shared" si="294"/>
        <v>Senior</v>
      </c>
      <c r="R4727" t="str">
        <f t="shared" si="295"/>
        <v>Profit</v>
      </c>
    </row>
    <row r="4728" spans="1:18">
      <c r="A4728">
        <v>2422</v>
      </c>
      <c r="B4728" t="s">
        <v>47</v>
      </c>
      <c r="C4728">
        <v>56</v>
      </c>
      <c r="D4728" t="s">
        <v>16</v>
      </c>
      <c r="E4728" t="s">
        <v>53</v>
      </c>
      <c r="F4728" t="s">
        <v>49</v>
      </c>
      <c r="G4728">
        <v>3247.21</v>
      </c>
      <c r="H4728">
        <v>428.98</v>
      </c>
      <c r="I4728">
        <v>3806.61</v>
      </c>
      <c r="J4728">
        <v>3377.63</v>
      </c>
      <c r="K4728" s="1">
        <f t="shared" si="292"/>
        <v>7.8736304722830903</v>
      </c>
      <c r="L4728" t="s">
        <v>19</v>
      </c>
      <c r="M4728" s="2" t="s">
        <v>337</v>
      </c>
      <c r="N4728" s="3" t="str">
        <f t="shared" si="293"/>
        <v>Sep</v>
      </c>
      <c r="O4728" t="s">
        <v>51</v>
      </c>
      <c r="P4728" t="s">
        <v>39</v>
      </c>
      <c r="Q4728" t="str">
        <f t="shared" si="294"/>
        <v>Senior</v>
      </c>
      <c r="R4728" t="str">
        <f t="shared" si="295"/>
        <v>Profit</v>
      </c>
    </row>
    <row r="4729" spans="1:18">
      <c r="A4729">
        <v>510</v>
      </c>
      <c r="B4729" t="s">
        <v>15</v>
      </c>
      <c r="C4729">
        <v>59</v>
      </c>
      <c r="D4729" t="s">
        <v>24</v>
      </c>
      <c r="E4729" t="s">
        <v>59</v>
      </c>
      <c r="F4729" t="s">
        <v>36</v>
      </c>
      <c r="G4729">
        <v>2874.72</v>
      </c>
      <c r="H4729">
        <v>420.82</v>
      </c>
      <c r="I4729">
        <v>3805.9</v>
      </c>
      <c r="J4729">
        <v>3385.08</v>
      </c>
      <c r="K4729" s="1">
        <f t="shared" si="292"/>
        <v>8.044009315146619</v>
      </c>
      <c r="L4729" t="s">
        <v>26</v>
      </c>
      <c r="M4729" s="2" t="s">
        <v>119</v>
      </c>
      <c r="N4729" s="3" t="str">
        <f t="shared" si="293"/>
        <v>Jan</v>
      </c>
      <c r="O4729" t="s">
        <v>51</v>
      </c>
      <c r="P4729" t="s">
        <v>22</v>
      </c>
      <c r="Q4729" t="str">
        <f t="shared" si="294"/>
        <v>Senior</v>
      </c>
      <c r="R4729" t="str">
        <f t="shared" si="295"/>
        <v>Profit</v>
      </c>
    </row>
    <row r="4730" spans="1:18">
      <c r="A4730">
        <v>160</v>
      </c>
      <c r="B4730" t="s">
        <v>47</v>
      </c>
      <c r="C4730">
        <v>24</v>
      </c>
      <c r="D4730" t="s">
        <v>24</v>
      </c>
      <c r="E4730" t="s">
        <v>59</v>
      </c>
      <c r="F4730" t="s">
        <v>18</v>
      </c>
      <c r="G4730">
        <v>2259.1799999999998</v>
      </c>
      <c r="H4730">
        <v>1297.05</v>
      </c>
      <c r="I4730">
        <v>3802.42</v>
      </c>
      <c r="J4730">
        <v>2505.37</v>
      </c>
      <c r="K4730" s="1">
        <f t="shared" si="292"/>
        <v>1.9315909178520489</v>
      </c>
      <c r="L4730" t="s">
        <v>54</v>
      </c>
      <c r="M4730" s="2" t="s">
        <v>177</v>
      </c>
      <c r="N4730" s="3" t="str">
        <f t="shared" si="293"/>
        <v>Jun</v>
      </c>
      <c r="O4730" t="s">
        <v>21</v>
      </c>
      <c r="P4730" t="s">
        <v>39</v>
      </c>
      <c r="Q4730" t="str">
        <f t="shared" si="294"/>
        <v>Young</v>
      </c>
      <c r="R4730" t="str">
        <f t="shared" si="295"/>
        <v>Profit</v>
      </c>
    </row>
    <row r="4731" spans="1:18">
      <c r="A4731">
        <v>1367</v>
      </c>
      <c r="B4731" t="s">
        <v>29</v>
      </c>
      <c r="C4731">
        <v>36</v>
      </c>
      <c r="D4731" t="s">
        <v>24</v>
      </c>
      <c r="E4731" t="s">
        <v>17</v>
      </c>
      <c r="F4731" t="s">
        <v>18</v>
      </c>
      <c r="G4731">
        <v>3004.15</v>
      </c>
      <c r="H4731">
        <v>846.96</v>
      </c>
      <c r="I4731">
        <v>3802.09</v>
      </c>
      <c r="J4731">
        <v>2955.13</v>
      </c>
      <c r="K4731" s="1">
        <f t="shared" si="292"/>
        <v>3.4891022008123169</v>
      </c>
      <c r="L4731" t="s">
        <v>37</v>
      </c>
      <c r="M4731" s="2" t="s">
        <v>136</v>
      </c>
      <c r="N4731" s="3" t="str">
        <f t="shared" si="293"/>
        <v>Nov</v>
      </c>
      <c r="O4731" t="s">
        <v>51</v>
      </c>
      <c r="P4731" t="s">
        <v>39</v>
      </c>
      <c r="Q4731" t="str">
        <f t="shared" si="294"/>
        <v>Adult</v>
      </c>
      <c r="R4731" t="str">
        <f t="shared" si="295"/>
        <v>Profit</v>
      </c>
    </row>
    <row r="4732" spans="1:18">
      <c r="A4732">
        <v>9697</v>
      </c>
      <c r="B4732" t="s">
        <v>52</v>
      </c>
      <c r="C4732">
        <v>52</v>
      </c>
      <c r="D4732" t="s">
        <v>16</v>
      </c>
      <c r="E4732" t="s">
        <v>57</v>
      </c>
      <c r="F4732" t="s">
        <v>49</v>
      </c>
      <c r="G4732">
        <v>2268.61</v>
      </c>
      <c r="H4732">
        <v>204.19</v>
      </c>
      <c r="I4732">
        <v>3801.69</v>
      </c>
      <c r="J4732">
        <v>3597.5</v>
      </c>
      <c r="K4732" s="1">
        <f t="shared" si="292"/>
        <v>17.618394632450169</v>
      </c>
      <c r="L4732" t="s">
        <v>31</v>
      </c>
      <c r="M4732" s="2" t="s">
        <v>328</v>
      </c>
      <c r="N4732" s="3" t="str">
        <f t="shared" si="293"/>
        <v>May</v>
      </c>
      <c r="O4732" t="s">
        <v>33</v>
      </c>
      <c r="P4732" t="s">
        <v>22</v>
      </c>
      <c r="Q4732" t="str">
        <f t="shared" si="294"/>
        <v>Senior</v>
      </c>
      <c r="R4732" t="str">
        <f t="shared" si="295"/>
        <v>Profit</v>
      </c>
    </row>
    <row r="4733" spans="1:18">
      <c r="A4733">
        <v>6086</v>
      </c>
      <c r="B4733" t="s">
        <v>47</v>
      </c>
      <c r="C4733">
        <v>53</v>
      </c>
      <c r="D4733" t="s">
        <v>24</v>
      </c>
      <c r="E4733" t="s">
        <v>53</v>
      </c>
      <c r="F4733" t="s">
        <v>36</v>
      </c>
      <c r="G4733">
        <v>2560.5700000000002</v>
      </c>
      <c r="H4733">
        <v>874.48</v>
      </c>
      <c r="I4733">
        <v>3801.11</v>
      </c>
      <c r="J4733">
        <v>2926.63</v>
      </c>
      <c r="K4733" s="1">
        <f t="shared" si="292"/>
        <v>3.3467089012899094</v>
      </c>
      <c r="L4733" t="s">
        <v>37</v>
      </c>
      <c r="M4733" s="2" t="s">
        <v>262</v>
      </c>
      <c r="N4733" s="3" t="str">
        <f t="shared" si="293"/>
        <v>Jan</v>
      </c>
      <c r="O4733" t="s">
        <v>56</v>
      </c>
      <c r="P4733" t="s">
        <v>39</v>
      </c>
      <c r="Q4733" t="str">
        <f t="shared" si="294"/>
        <v>Senior</v>
      </c>
      <c r="R4733" t="str">
        <f t="shared" si="295"/>
        <v>Profit</v>
      </c>
    </row>
    <row r="4734" spans="1:18">
      <c r="A4734">
        <v>8819</v>
      </c>
      <c r="B4734" t="s">
        <v>15</v>
      </c>
      <c r="C4734">
        <v>40</v>
      </c>
      <c r="D4734" t="s">
        <v>16</v>
      </c>
      <c r="E4734" t="s">
        <v>57</v>
      </c>
      <c r="F4734" t="s">
        <v>18</v>
      </c>
      <c r="G4734">
        <v>2383.09</v>
      </c>
      <c r="H4734">
        <v>70.3</v>
      </c>
      <c r="I4734">
        <v>3800.81</v>
      </c>
      <c r="J4734">
        <v>3730.51</v>
      </c>
      <c r="K4734" s="1">
        <f t="shared" si="292"/>
        <v>53.065576102418213</v>
      </c>
      <c r="L4734" t="s">
        <v>19</v>
      </c>
      <c r="M4734" s="2" t="s">
        <v>374</v>
      </c>
      <c r="N4734" s="3" t="str">
        <f t="shared" si="293"/>
        <v>Apr</v>
      </c>
      <c r="O4734" t="s">
        <v>21</v>
      </c>
      <c r="P4734" t="s">
        <v>22</v>
      </c>
      <c r="Q4734" t="str">
        <f t="shared" si="294"/>
        <v>Adult</v>
      </c>
      <c r="R4734" t="str">
        <f t="shared" si="295"/>
        <v>Profit</v>
      </c>
    </row>
    <row r="4735" spans="1:18">
      <c r="A4735">
        <v>4998</v>
      </c>
      <c r="B4735" t="s">
        <v>15</v>
      </c>
      <c r="C4735">
        <v>36</v>
      </c>
      <c r="D4735" t="s">
        <v>24</v>
      </c>
      <c r="E4735" t="s">
        <v>41</v>
      </c>
      <c r="F4735" t="s">
        <v>49</v>
      </c>
      <c r="G4735">
        <v>2849.86</v>
      </c>
      <c r="H4735">
        <v>1585</v>
      </c>
      <c r="I4735">
        <v>3800.4</v>
      </c>
      <c r="J4735">
        <v>2215.4</v>
      </c>
      <c r="K4735" s="1">
        <f t="shared" si="292"/>
        <v>1.3977287066246058</v>
      </c>
      <c r="L4735" t="s">
        <v>31</v>
      </c>
      <c r="M4735" s="2" t="s">
        <v>125</v>
      </c>
      <c r="N4735" s="3" t="str">
        <f t="shared" si="293"/>
        <v>Jul</v>
      </c>
      <c r="O4735" t="s">
        <v>56</v>
      </c>
      <c r="P4735" t="s">
        <v>39</v>
      </c>
      <c r="Q4735" t="str">
        <f t="shared" si="294"/>
        <v>Adult</v>
      </c>
      <c r="R4735" t="str">
        <f t="shared" si="295"/>
        <v>Profit</v>
      </c>
    </row>
    <row r="4736" spans="1:18">
      <c r="A4736">
        <v>200</v>
      </c>
      <c r="B4736" t="s">
        <v>34</v>
      </c>
      <c r="C4736">
        <v>46</v>
      </c>
      <c r="D4736" t="s">
        <v>24</v>
      </c>
      <c r="E4736" t="s">
        <v>35</v>
      </c>
      <c r="F4736" t="s">
        <v>49</v>
      </c>
      <c r="G4736">
        <v>2554.1799999999998</v>
      </c>
      <c r="H4736">
        <v>449.83</v>
      </c>
      <c r="I4736">
        <v>3799.22</v>
      </c>
      <c r="J4736">
        <v>3349.39</v>
      </c>
      <c r="K4736" s="1">
        <f t="shared" si="292"/>
        <v>7.4459017851188225</v>
      </c>
      <c r="L4736" t="s">
        <v>31</v>
      </c>
      <c r="M4736" s="2" t="s">
        <v>187</v>
      </c>
      <c r="N4736" s="3" t="str">
        <f t="shared" si="293"/>
        <v>Dec</v>
      </c>
      <c r="O4736" t="s">
        <v>51</v>
      </c>
      <c r="P4736" t="s">
        <v>39</v>
      </c>
      <c r="Q4736" t="str">
        <f t="shared" si="294"/>
        <v>Senior</v>
      </c>
      <c r="R4736" t="str">
        <f t="shared" si="295"/>
        <v>Profit</v>
      </c>
    </row>
    <row r="4737" spans="1:18">
      <c r="A4737">
        <v>6740</v>
      </c>
      <c r="B4737" t="s">
        <v>23</v>
      </c>
      <c r="C4737">
        <v>26</v>
      </c>
      <c r="D4737" t="s">
        <v>16</v>
      </c>
      <c r="E4737" t="s">
        <v>41</v>
      </c>
      <c r="F4737" t="s">
        <v>49</v>
      </c>
      <c r="G4737">
        <v>2796.28</v>
      </c>
      <c r="H4737">
        <v>181.18</v>
      </c>
      <c r="I4737">
        <v>3798.85</v>
      </c>
      <c r="J4737">
        <v>3617.67</v>
      </c>
      <c r="K4737" s="1">
        <f t="shared" si="292"/>
        <v>19.96727011811458</v>
      </c>
      <c r="L4737" t="s">
        <v>26</v>
      </c>
      <c r="M4737" s="2" t="s">
        <v>327</v>
      </c>
      <c r="N4737" s="3" t="str">
        <f t="shared" si="293"/>
        <v>Oct</v>
      </c>
      <c r="O4737" t="s">
        <v>56</v>
      </c>
      <c r="P4737" t="s">
        <v>22</v>
      </c>
      <c r="Q4737" t="str">
        <f t="shared" si="294"/>
        <v>Adult</v>
      </c>
      <c r="R4737" t="str">
        <f t="shared" si="295"/>
        <v>Profit</v>
      </c>
    </row>
    <row r="4738" spans="1:18">
      <c r="A4738">
        <v>4565</v>
      </c>
      <c r="B4738" t="s">
        <v>29</v>
      </c>
      <c r="C4738">
        <v>32</v>
      </c>
      <c r="D4738" t="s">
        <v>16</v>
      </c>
      <c r="E4738" t="s">
        <v>17</v>
      </c>
      <c r="F4738" t="s">
        <v>18</v>
      </c>
      <c r="G4738">
        <v>3419.04</v>
      </c>
      <c r="H4738">
        <v>81.209999999999994</v>
      </c>
      <c r="I4738">
        <v>3797.5</v>
      </c>
      <c r="J4738">
        <v>3716.29</v>
      </c>
      <c r="K4738" s="1">
        <f t="shared" ref="K4738:K4801" si="296">J4738/H4738</f>
        <v>45.761482576037437</v>
      </c>
      <c r="L4738" t="s">
        <v>31</v>
      </c>
      <c r="M4738" s="2" t="s">
        <v>205</v>
      </c>
      <c r="N4738" s="3" t="str">
        <f t="shared" ref="N4738:N4801" si="297">TEXT(M4738,"MMM")</f>
        <v>Nov</v>
      </c>
      <c r="O4738" t="s">
        <v>33</v>
      </c>
      <c r="P4738" t="s">
        <v>22</v>
      </c>
      <c r="Q4738" t="str">
        <f t="shared" ref="Q4738:Q4801" si="298">IF(C4738&gt;=18,IF(C4738&lt;=25,"Young",IF(C4738&lt;=40,"Adult",IF(C4738&lt;=60,"Senior",""))),"")</f>
        <v>Adult</v>
      </c>
      <c r="R4738" t="str">
        <f t="shared" ref="R4738:R4801" si="299">IF(J4738&gt;0,"Profit","Loss")</f>
        <v>Profit</v>
      </c>
    </row>
    <row r="4739" spans="1:18">
      <c r="A4739">
        <v>2472</v>
      </c>
      <c r="B4739" t="s">
        <v>92</v>
      </c>
      <c r="C4739">
        <v>55</v>
      </c>
      <c r="D4739" t="s">
        <v>16</v>
      </c>
      <c r="E4739" t="s">
        <v>53</v>
      </c>
      <c r="F4739" t="s">
        <v>42</v>
      </c>
      <c r="G4739">
        <v>2909.17</v>
      </c>
      <c r="H4739">
        <v>80.040000000000006</v>
      </c>
      <c r="I4739">
        <v>3797.14</v>
      </c>
      <c r="J4739">
        <v>3717.1</v>
      </c>
      <c r="K4739" s="1">
        <f t="shared" si="296"/>
        <v>46.440529735132429</v>
      </c>
      <c r="L4739" t="s">
        <v>37</v>
      </c>
      <c r="M4739" s="2" t="s">
        <v>165</v>
      </c>
      <c r="N4739" s="3" t="str">
        <f t="shared" si="297"/>
        <v>Nov</v>
      </c>
      <c r="O4739" t="s">
        <v>33</v>
      </c>
      <c r="P4739" t="s">
        <v>39</v>
      </c>
      <c r="Q4739" t="str">
        <f t="shared" si="298"/>
        <v>Senior</v>
      </c>
      <c r="R4739" t="str">
        <f t="shared" si="299"/>
        <v>Profit</v>
      </c>
    </row>
    <row r="4740" spans="1:18">
      <c r="A4740">
        <v>8468</v>
      </c>
      <c r="B4740" t="s">
        <v>44</v>
      </c>
      <c r="C4740">
        <v>35</v>
      </c>
      <c r="D4740" t="s">
        <v>24</v>
      </c>
      <c r="E4740" t="s">
        <v>59</v>
      </c>
      <c r="F4740" t="s">
        <v>18</v>
      </c>
      <c r="G4740">
        <v>2331.23</v>
      </c>
      <c r="H4740">
        <v>304.88</v>
      </c>
      <c r="I4740">
        <v>3796.34</v>
      </c>
      <c r="J4740">
        <v>3491.46</v>
      </c>
      <c r="K4740" s="1">
        <f t="shared" si="296"/>
        <v>11.45191550774075</v>
      </c>
      <c r="L4740" t="s">
        <v>26</v>
      </c>
      <c r="M4740" s="2" t="s">
        <v>70</v>
      </c>
      <c r="N4740" s="3" t="str">
        <f t="shared" si="297"/>
        <v>Aug</v>
      </c>
      <c r="O4740" t="s">
        <v>21</v>
      </c>
      <c r="P4740" t="s">
        <v>22</v>
      </c>
      <c r="Q4740" t="str">
        <f t="shared" si="298"/>
        <v>Adult</v>
      </c>
      <c r="R4740" t="str">
        <f t="shared" si="299"/>
        <v>Profit</v>
      </c>
    </row>
    <row r="4741" spans="1:18">
      <c r="A4741">
        <v>1755</v>
      </c>
      <c r="B4741" t="s">
        <v>47</v>
      </c>
      <c r="C4741">
        <v>27</v>
      </c>
      <c r="D4741" t="s">
        <v>16</v>
      </c>
      <c r="E4741" t="s">
        <v>35</v>
      </c>
      <c r="F4741" t="s">
        <v>25</v>
      </c>
      <c r="G4741">
        <v>2450.83</v>
      </c>
      <c r="H4741">
        <v>1081.6300000000001</v>
      </c>
      <c r="I4741">
        <v>3795.66</v>
      </c>
      <c r="J4741">
        <v>2714.03</v>
      </c>
      <c r="K4741" s="1">
        <f t="shared" si="296"/>
        <v>2.5092037018204008</v>
      </c>
      <c r="L4741" t="s">
        <v>54</v>
      </c>
      <c r="M4741" s="2" t="s">
        <v>385</v>
      </c>
      <c r="N4741" s="3" t="str">
        <f t="shared" si="297"/>
        <v>Sep</v>
      </c>
      <c r="O4741" t="s">
        <v>51</v>
      </c>
      <c r="P4741" t="s">
        <v>22</v>
      </c>
      <c r="Q4741" t="str">
        <f t="shared" si="298"/>
        <v>Adult</v>
      </c>
      <c r="R4741" t="str">
        <f t="shared" si="299"/>
        <v>Profit</v>
      </c>
    </row>
    <row r="4742" spans="1:18">
      <c r="A4742">
        <v>8225</v>
      </c>
      <c r="B4742" t="s">
        <v>29</v>
      </c>
      <c r="C4742">
        <v>24</v>
      </c>
      <c r="D4742" t="s">
        <v>16</v>
      </c>
      <c r="E4742" t="s">
        <v>66</v>
      </c>
      <c r="F4742" t="s">
        <v>49</v>
      </c>
      <c r="G4742">
        <v>2372.39</v>
      </c>
      <c r="H4742">
        <v>816.47</v>
      </c>
      <c r="I4742">
        <v>3795.58</v>
      </c>
      <c r="J4742">
        <v>2979.11</v>
      </c>
      <c r="K4742" s="1">
        <f t="shared" si="296"/>
        <v>3.6487684789398265</v>
      </c>
      <c r="L4742" t="s">
        <v>26</v>
      </c>
      <c r="M4742" s="2" t="s">
        <v>179</v>
      </c>
      <c r="N4742" s="3" t="str">
        <f t="shared" si="297"/>
        <v>Jan</v>
      </c>
      <c r="O4742" t="s">
        <v>33</v>
      </c>
      <c r="P4742" t="s">
        <v>39</v>
      </c>
      <c r="Q4742" t="str">
        <f t="shared" si="298"/>
        <v>Young</v>
      </c>
      <c r="R4742" t="str">
        <f t="shared" si="299"/>
        <v>Profit</v>
      </c>
    </row>
    <row r="4743" spans="1:18">
      <c r="A4743">
        <v>3237</v>
      </c>
      <c r="B4743" t="s">
        <v>40</v>
      </c>
      <c r="C4743">
        <v>41</v>
      </c>
      <c r="D4743" t="s">
        <v>16</v>
      </c>
      <c r="E4743" t="s">
        <v>53</v>
      </c>
      <c r="F4743" t="s">
        <v>36</v>
      </c>
      <c r="G4743">
        <v>3377.66</v>
      </c>
      <c r="H4743">
        <v>1171.8900000000001</v>
      </c>
      <c r="I4743">
        <v>3794.03</v>
      </c>
      <c r="J4743">
        <v>2622.14</v>
      </c>
      <c r="K4743" s="1">
        <f t="shared" si="296"/>
        <v>2.2375308262720899</v>
      </c>
      <c r="L4743" t="s">
        <v>26</v>
      </c>
      <c r="M4743" s="2" t="s">
        <v>356</v>
      </c>
      <c r="N4743" s="3" t="str">
        <f t="shared" si="297"/>
        <v>Nov</v>
      </c>
      <c r="O4743" t="s">
        <v>21</v>
      </c>
      <c r="P4743" t="s">
        <v>39</v>
      </c>
      <c r="Q4743" t="str">
        <f t="shared" si="298"/>
        <v>Senior</v>
      </c>
      <c r="R4743" t="str">
        <f t="shared" si="299"/>
        <v>Profit</v>
      </c>
    </row>
    <row r="4744" spans="1:18">
      <c r="A4744">
        <v>5446</v>
      </c>
      <c r="B4744" t="s">
        <v>34</v>
      </c>
      <c r="C4744">
        <v>42</v>
      </c>
      <c r="D4744" t="s">
        <v>24</v>
      </c>
      <c r="E4744" t="s">
        <v>30</v>
      </c>
      <c r="F4744" t="s">
        <v>36</v>
      </c>
      <c r="G4744">
        <v>3049.59</v>
      </c>
      <c r="H4744">
        <v>69.11</v>
      </c>
      <c r="I4744">
        <v>3793.11</v>
      </c>
      <c r="J4744">
        <v>3724</v>
      </c>
      <c r="K4744" s="1">
        <f t="shared" si="296"/>
        <v>53.885110693097957</v>
      </c>
      <c r="L4744" t="s">
        <v>54</v>
      </c>
      <c r="M4744" s="2" t="s">
        <v>65</v>
      </c>
      <c r="N4744" s="3" t="str">
        <f t="shared" si="297"/>
        <v>Dec</v>
      </c>
      <c r="O4744" t="s">
        <v>33</v>
      </c>
      <c r="P4744" t="s">
        <v>39</v>
      </c>
      <c r="Q4744" t="str">
        <f t="shared" si="298"/>
        <v>Senior</v>
      </c>
      <c r="R4744" t="str">
        <f t="shared" si="299"/>
        <v>Profit</v>
      </c>
    </row>
    <row r="4745" spans="1:18">
      <c r="A4745">
        <v>1771</v>
      </c>
      <c r="B4745" t="s">
        <v>29</v>
      </c>
      <c r="C4745">
        <v>56</v>
      </c>
      <c r="D4745" t="s">
        <v>16</v>
      </c>
      <c r="E4745" t="s">
        <v>53</v>
      </c>
      <c r="F4745" t="s">
        <v>25</v>
      </c>
      <c r="G4745">
        <v>2590.08</v>
      </c>
      <c r="H4745">
        <v>848.72</v>
      </c>
      <c r="I4745">
        <v>3792.4</v>
      </c>
      <c r="J4745">
        <v>2943.68</v>
      </c>
      <c r="K4745" s="1">
        <f t="shared" si="296"/>
        <v>3.468375907248562</v>
      </c>
      <c r="L4745" t="s">
        <v>26</v>
      </c>
      <c r="M4745" s="2" t="s">
        <v>343</v>
      </c>
      <c r="N4745" s="3" t="str">
        <f t="shared" si="297"/>
        <v>Dec</v>
      </c>
      <c r="O4745" t="s">
        <v>28</v>
      </c>
      <c r="P4745" t="s">
        <v>39</v>
      </c>
      <c r="Q4745" t="str">
        <f t="shared" si="298"/>
        <v>Senior</v>
      </c>
      <c r="R4745" t="str">
        <f t="shared" si="299"/>
        <v>Profit</v>
      </c>
    </row>
    <row r="4746" spans="1:18">
      <c r="A4746">
        <v>7570</v>
      </c>
      <c r="B4746" t="s">
        <v>84</v>
      </c>
      <c r="C4746">
        <v>57</v>
      </c>
      <c r="D4746" t="s">
        <v>16</v>
      </c>
      <c r="E4746" t="s">
        <v>59</v>
      </c>
      <c r="F4746" t="s">
        <v>42</v>
      </c>
      <c r="G4746">
        <v>2136.39</v>
      </c>
      <c r="H4746">
        <v>1059.8699999999999</v>
      </c>
      <c r="I4746">
        <v>3790.98</v>
      </c>
      <c r="J4746">
        <v>2731.11</v>
      </c>
      <c r="K4746" s="1">
        <f t="shared" si="296"/>
        <v>2.5768348948455948</v>
      </c>
      <c r="L4746" t="s">
        <v>37</v>
      </c>
      <c r="M4746" s="2" t="s">
        <v>411</v>
      </c>
      <c r="N4746" s="3" t="str">
        <f t="shared" si="297"/>
        <v>Apr</v>
      </c>
      <c r="O4746" t="s">
        <v>33</v>
      </c>
      <c r="P4746" t="s">
        <v>39</v>
      </c>
      <c r="Q4746" t="str">
        <f t="shared" si="298"/>
        <v>Senior</v>
      </c>
      <c r="R4746" t="str">
        <f t="shared" si="299"/>
        <v>Profit</v>
      </c>
    </row>
    <row r="4747" spans="1:18">
      <c r="A4747">
        <v>243</v>
      </c>
      <c r="B4747" t="s">
        <v>15</v>
      </c>
      <c r="C4747">
        <v>46</v>
      </c>
      <c r="D4747" t="s">
        <v>24</v>
      </c>
      <c r="E4747" t="s">
        <v>35</v>
      </c>
      <c r="F4747" t="s">
        <v>42</v>
      </c>
      <c r="G4747">
        <v>2999.42</v>
      </c>
      <c r="H4747">
        <v>704.72</v>
      </c>
      <c r="I4747">
        <v>3790.58</v>
      </c>
      <c r="J4747">
        <v>3085.86</v>
      </c>
      <c r="K4747" s="1">
        <f t="shared" si="296"/>
        <v>4.3788454989215575</v>
      </c>
      <c r="L4747" t="s">
        <v>26</v>
      </c>
      <c r="M4747" s="2" t="s">
        <v>225</v>
      </c>
      <c r="N4747" s="3" t="str">
        <f t="shared" si="297"/>
        <v>Feb</v>
      </c>
      <c r="O4747" t="s">
        <v>56</v>
      </c>
      <c r="P4747" t="s">
        <v>22</v>
      </c>
      <c r="Q4747" t="str">
        <f t="shared" si="298"/>
        <v>Senior</v>
      </c>
      <c r="R4747" t="str">
        <f t="shared" si="299"/>
        <v>Profit</v>
      </c>
    </row>
    <row r="4748" spans="1:18">
      <c r="A4748">
        <v>6641</v>
      </c>
      <c r="B4748" t="s">
        <v>29</v>
      </c>
      <c r="C4748">
        <v>28</v>
      </c>
      <c r="D4748" t="s">
        <v>16</v>
      </c>
      <c r="E4748" t="s">
        <v>66</v>
      </c>
      <c r="F4748" t="s">
        <v>42</v>
      </c>
      <c r="G4748">
        <v>3445</v>
      </c>
      <c r="H4748">
        <v>1147.06</v>
      </c>
      <c r="I4748">
        <v>3789.85</v>
      </c>
      <c r="J4748">
        <v>2642.79</v>
      </c>
      <c r="K4748" s="1">
        <f t="shared" si="296"/>
        <v>2.3039684061862502</v>
      </c>
      <c r="L4748" t="s">
        <v>31</v>
      </c>
      <c r="M4748" s="2" t="s">
        <v>195</v>
      </c>
      <c r="N4748" s="3" t="str">
        <f t="shared" si="297"/>
        <v>Oct</v>
      </c>
      <c r="O4748" t="s">
        <v>51</v>
      </c>
      <c r="P4748" t="s">
        <v>39</v>
      </c>
      <c r="Q4748" t="str">
        <f t="shared" si="298"/>
        <v>Adult</v>
      </c>
      <c r="R4748" t="str">
        <f t="shared" si="299"/>
        <v>Profit</v>
      </c>
    </row>
    <row r="4749" spans="1:18">
      <c r="A4749">
        <v>5370</v>
      </c>
      <c r="B4749" t="s">
        <v>34</v>
      </c>
      <c r="C4749">
        <v>42</v>
      </c>
      <c r="D4749" t="s">
        <v>24</v>
      </c>
      <c r="E4749" t="s">
        <v>41</v>
      </c>
      <c r="F4749" t="s">
        <v>42</v>
      </c>
      <c r="G4749">
        <v>2627.6</v>
      </c>
      <c r="H4749">
        <v>404.77</v>
      </c>
      <c r="I4749">
        <v>3789.21</v>
      </c>
      <c r="J4749">
        <v>3384.44</v>
      </c>
      <c r="K4749" s="1">
        <f t="shared" si="296"/>
        <v>8.3613904192504389</v>
      </c>
      <c r="L4749" t="s">
        <v>26</v>
      </c>
      <c r="M4749" s="2" t="s">
        <v>305</v>
      </c>
      <c r="N4749" s="3" t="str">
        <f t="shared" si="297"/>
        <v>Jul</v>
      </c>
      <c r="O4749" t="s">
        <v>56</v>
      </c>
      <c r="P4749" t="s">
        <v>22</v>
      </c>
      <c r="Q4749" t="str">
        <f t="shared" si="298"/>
        <v>Senior</v>
      </c>
      <c r="R4749" t="str">
        <f t="shared" si="299"/>
        <v>Profit</v>
      </c>
    </row>
    <row r="4750" spans="1:18">
      <c r="A4750">
        <v>1889</v>
      </c>
      <c r="B4750" t="s">
        <v>92</v>
      </c>
      <c r="C4750">
        <v>38</v>
      </c>
      <c r="D4750" t="s">
        <v>16</v>
      </c>
      <c r="E4750" t="s">
        <v>35</v>
      </c>
      <c r="F4750" t="s">
        <v>49</v>
      </c>
      <c r="G4750">
        <v>2998.57</v>
      </c>
      <c r="H4750">
        <v>463.93</v>
      </c>
      <c r="I4750">
        <v>3787.84</v>
      </c>
      <c r="J4750">
        <v>3323.91</v>
      </c>
      <c r="K4750" s="1">
        <f t="shared" si="296"/>
        <v>7.164680016381781</v>
      </c>
      <c r="L4750" t="s">
        <v>26</v>
      </c>
      <c r="M4750" s="2" t="s">
        <v>384</v>
      </c>
      <c r="N4750" s="3" t="str">
        <f t="shared" si="297"/>
        <v>Mar</v>
      </c>
      <c r="O4750" t="s">
        <v>33</v>
      </c>
      <c r="P4750" t="s">
        <v>22</v>
      </c>
      <c r="Q4750" t="str">
        <f t="shared" si="298"/>
        <v>Adult</v>
      </c>
      <c r="R4750" t="str">
        <f t="shared" si="299"/>
        <v>Profit</v>
      </c>
    </row>
    <row r="4751" spans="1:18">
      <c r="A4751">
        <v>6291</v>
      </c>
      <c r="B4751" t="s">
        <v>47</v>
      </c>
      <c r="C4751">
        <v>57</v>
      </c>
      <c r="D4751" t="s">
        <v>24</v>
      </c>
      <c r="E4751" t="s">
        <v>41</v>
      </c>
      <c r="F4751" t="s">
        <v>18</v>
      </c>
      <c r="G4751">
        <v>2477.17</v>
      </c>
      <c r="H4751">
        <v>1674.16</v>
      </c>
      <c r="I4751">
        <v>3787.58</v>
      </c>
      <c r="J4751">
        <v>2113.42</v>
      </c>
      <c r="K4751" s="1">
        <f t="shared" si="296"/>
        <v>1.2623763559038563</v>
      </c>
      <c r="L4751" t="s">
        <v>54</v>
      </c>
      <c r="M4751" s="2" t="s">
        <v>197</v>
      </c>
      <c r="N4751" s="3" t="str">
        <f t="shared" si="297"/>
        <v>Mar</v>
      </c>
      <c r="O4751" t="s">
        <v>28</v>
      </c>
      <c r="P4751" t="s">
        <v>39</v>
      </c>
      <c r="Q4751" t="str">
        <f t="shared" si="298"/>
        <v>Senior</v>
      </c>
      <c r="R4751" t="str">
        <f t="shared" si="299"/>
        <v>Profit</v>
      </c>
    </row>
    <row r="4752" spans="1:18">
      <c r="A4752">
        <v>4145</v>
      </c>
      <c r="B4752" t="s">
        <v>47</v>
      </c>
      <c r="C4752">
        <v>36</v>
      </c>
      <c r="D4752" t="s">
        <v>24</v>
      </c>
      <c r="E4752" t="s">
        <v>59</v>
      </c>
      <c r="F4752" t="s">
        <v>36</v>
      </c>
      <c r="G4752">
        <v>2419.5</v>
      </c>
      <c r="H4752">
        <v>721.16</v>
      </c>
      <c r="I4752">
        <v>3786.6</v>
      </c>
      <c r="J4752">
        <v>3065.44</v>
      </c>
      <c r="K4752" s="1">
        <f t="shared" si="296"/>
        <v>4.2507071939652787</v>
      </c>
      <c r="L4752" t="s">
        <v>31</v>
      </c>
      <c r="M4752" s="2" t="s">
        <v>76</v>
      </c>
      <c r="N4752" s="3" t="str">
        <f t="shared" si="297"/>
        <v>Sep</v>
      </c>
      <c r="O4752" t="s">
        <v>56</v>
      </c>
      <c r="P4752" t="s">
        <v>22</v>
      </c>
      <c r="Q4752" t="str">
        <f t="shared" si="298"/>
        <v>Adult</v>
      </c>
      <c r="R4752" t="str">
        <f t="shared" si="299"/>
        <v>Profit</v>
      </c>
    </row>
    <row r="4753" spans="1:18">
      <c r="A4753">
        <v>7539</v>
      </c>
      <c r="B4753" t="s">
        <v>29</v>
      </c>
      <c r="C4753">
        <v>46</v>
      </c>
      <c r="D4753" t="s">
        <v>16</v>
      </c>
      <c r="E4753" t="s">
        <v>41</v>
      </c>
      <c r="F4753" t="s">
        <v>42</v>
      </c>
      <c r="G4753">
        <v>2754.06</v>
      </c>
      <c r="H4753">
        <v>872.74</v>
      </c>
      <c r="I4753">
        <v>3785.57</v>
      </c>
      <c r="J4753">
        <v>2912.83</v>
      </c>
      <c r="K4753" s="1">
        <f t="shared" si="296"/>
        <v>3.3375690354515664</v>
      </c>
      <c r="L4753" t="s">
        <v>37</v>
      </c>
      <c r="M4753" s="2" t="s">
        <v>320</v>
      </c>
      <c r="N4753" s="3" t="str">
        <f t="shared" si="297"/>
        <v>May</v>
      </c>
      <c r="O4753" t="s">
        <v>51</v>
      </c>
      <c r="P4753" t="s">
        <v>39</v>
      </c>
      <c r="Q4753" t="str">
        <f t="shared" si="298"/>
        <v>Senior</v>
      </c>
      <c r="R4753" t="str">
        <f t="shared" si="299"/>
        <v>Profit</v>
      </c>
    </row>
    <row r="4754" spans="1:18">
      <c r="A4754">
        <v>2592</v>
      </c>
      <c r="B4754" t="s">
        <v>92</v>
      </c>
      <c r="C4754">
        <v>55</v>
      </c>
      <c r="D4754" t="s">
        <v>24</v>
      </c>
      <c r="E4754" t="s">
        <v>66</v>
      </c>
      <c r="F4754" t="s">
        <v>42</v>
      </c>
      <c r="G4754">
        <v>2218.17</v>
      </c>
      <c r="H4754">
        <v>842.86</v>
      </c>
      <c r="I4754">
        <v>3785.12</v>
      </c>
      <c r="J4754">
        <v>2942.26</v>
      </c>
      <c r="K4754" s="1">
        <f t="shared" si="296"/>
        <v>3.4908051159148616</v>
      </c>
      <c r="L4754" t="s">
        <v>37</v>
      </c>
      <c r="M4754" s="2" t="s">
        <v>174</v>
      </c>
      <c r="N4754" s="3" t="str">
        <f t="shared" si="297"/>
        <v>Mar</v>
      </c>
      <c r="O4754" t="s">
        <v>28</v>
      </c>
      <c r="P4754" t="s">
        <v>22</v>
      </c>
      <c r="Q4754" t="str">
        <f t="shared" si="298"/>
        <v>Senior</v>
      </c>
      <c r="R4754" t="str">
        <f t="shared" si="299"/>
        <v>Profit</v>
      </c>
    </row>
    <row r="4755" spans="1:18">
      <c r="A4755">
        <v>3197</v>
      </c>
      <c r="B4755" t="s">
        <v>52</v>
      </c>
      <c r="C4755">
        <v>39</v>
      </c>
      <c r="D4755" t="s">
        <v>24</v>
      </c>
      <c r="E4755" t="s">
        <v>41</v>
      </c>
      <c r="F4755" t="s">
        <v>25</v>
      </c>
      <c r="G4755">
        <v>2916.84</v>
      </c>
      <c r="H4755">
        <v>264.91000000000003</v>
      </c>
      <c r="I4755">
        <v>3783.12</v>
      </c>
      <c r="J4755">
        <v>3518.21</v>
      </c>
      <c r="K4755" s="1">
        <f t="shared" si="296"/>
        <v>13.280774602695255</v>
      </c>
      <c r="L4755" t="s">
        <v>54</v>
      </c>
      <c r="M4755" s="2" t="s">
        <v>192</v>
      </c>
      <c r="N4755" s="3" t="str">
        <f t="shared" si="297"/>
        <v>Aug</v>
      </c>
      <c r="O4755" t="s">
        <v>56</v>
      </c>
      <c r="P4755" t="s">
        <v>22</v>
      </c>
      <c r="Q4755" t="str">
        <f t="shared" si="298"/>
        <v>Adult</v>
      </c>
      <c r="R4755" t="str">
        <f t="shared" si="299"/>
        <v>Profit</v>
      </c>
    </row>
    <row r="4756" spans="1:18">
      <c r="A4756">
        <v>6459</v>
      </c>
      <c r="B4756" t="s">
        <v>40</v>
      </c>
      <c r="C4756">
        <v>57</v>
      </c>
      <c r="D4756" t="s">
        <v>24</v>
      </c>
      <c r="E4756" t="s">
        <v>17</v>
      </c>
      <c r="F4756" t="s">
        <v>36</v>
      </c>
      <c r="G4756">
        <v>3067.98</v>
      </c>
      <c r="H4756">
        <v>633.55999999999995</v>
      </c>
      <c r="I4756">
        <v>3782.81</v>
      </c>
      <c r="J4756">
        <v>3149.25</v>
      </c>
      <c r="K4756" s="1">
        <f t="shared" si="296"/>
        <v>4.9707210051139592</v>
      </c>
      <c r="L4756" t="s">
        <v>37</v>
      </c>
      <c r="M4756" s="2" t="s">
        <v>221</v>
      </c>
      <c r="N4756" s="3" t="str">
        <f t="shared" si="297"/>
        <v>Dec</v>
      </c>
      <c r="O4756" t="s">
        <v>28</v>
      </c>
      <c r="P4756" t="s">
        <v>39</v>
      </c>
      <c r="Q4756" t="str">
        <f t="shared" si="298"/>
        <v>Senior</v>
      </c>
      <c r="R4756" t="str">
        <f t="shared" si="299"/>
        <v>Profit</v>
      </c>
    </row>
    <row r="4757" spans="1:18">
      <c r="A4757">
        <v>9429</v>
      </c>
      <c r="B4757" t="s">
        <v>47</v>
      </c>
      <c r="C4757">
        <v>47</v>
      </c>
      <c r="D4757" t="s">
        <v>16</v>
      </c>
      <c r="E4757" t="s">
        <v>30</v>
      </c>
      <c r="F4757" t="s">
        <v>18</v>
      </c>
      <c r="G4757">
        <v>2513.36</v>
      </c>
      <c r="H4757">
        <v>1886.15</v>
      </c>
      <c r="I4757">
        <v>3781.37</v>
      </c>
      <c r="J4757">
        <v>1895.22</v>
      </c>
      <c r="K4757" s="1">
        <f t="shared" si="296"/>
        <v>1.0048087373750763</v>
      </c>
      <c r="L4757" t="s">
        <v>19</v>
      </c>
      <c r="M4757" s="2" t="s">
        <v>71</v>
      </c>
      <c r="N4757" s="3" t="str">
        <f t="shared" si="297"/>
        <v>Sep</v>
      </c>
      <c r="O4757" t="s">
        <v>51</v>
      </c>
      <c r="P4757" t="s">
        <v>39</v>
      </c>
      <c r="Q4757" t="str">
        <f t="shared" si="298"/>
        <v>Senior</v>
      </c>
      <c r="R4757" t="str">
        <f t="shared" si="299"/>
        <v>Profit</v>
      </c>
    </row>
    <row r="4758" spans="1:18">
      <c r="A4758">
        <v>8972</v>
      </c>
      <c r="B4758" t="s">
        <v>23</v>
      </c>
      <c r="C4758">
        <v>56</v>
      </c>
      <c r="D4758" t="s">
        <v>16</v>
      </c>
      <c r="E4758" t="s">
        <v>59</v>
      </c>
      <c r="F4758" t="s">
        <v>25</v>
      </c>
      <c r="G4758">
        <v>2492.12</v>
      </c>
      <c r="H4758">
        <v>942.6</v>
      </c>
      <c r="I4758">
        <v>3781.2</v>
      </c>
      <c r="J4758">
        <v>2838.6</v>
      </c>
      <c r="K4758" s="1">
        <f t="shared" si="296"/>
        <v>3.0114576702737108</v>
      </c>
      <c r="L4758" t="s">
        <v>37</v>
      </c>
      <c r="M4758" s="2" t="s">
        <v>295</v>
      </c>
      <c r="N4758" s="3" t="str">
        <f t="shared" si="297"/>
        <v>Dec</v>
      </c>
      <c r="O4758" t="s">
        <v>51</v>
      </c>
      <c r="P4758" t="s">
        <v>39</v>
      </c>
      <c r="Q4758" t="str">
        <f t="shared" si="298"/>
        <v>Senior</v>
      </c>
      <c r="R4758" t="str">
        <f t="shared" si="299"/>
        <v>Profit</v>
      </c>
    </row>
    <row r="4759" spans="1:18">
      <c r="A4759">
        <v>9900</v>
      </c>
      <c r="B4759" t="s">
        <v>34</v>
      </c>
      <c r="C4759">
        <v>55</v>
      </c>
      <c r="D4759" t="s">
        <v>24</v>
      </c>
      <c r="E4759" t="s">
        <v>30</v>
      </c>
      <c r="F4759" t="s">
        <v>42</v>
      </c>
      <c r="G4759">
        <v>2648.79</v>
      </c>
      <c r="H4759">
        <v>475.83</v>
      </c>
      <c r="I4759">
        <v>3776.92</v>
      </c>
      <c r="J4759">
        <v>3301.09</v>
      </c>
      <c r="K4759" s="1">
        <f t="shared" si="296"/>
        <v>6.9375407183237714</v>
      </c>
      <c r="L4759" t="s">
        <v>19</v>
      </c>
      <c r="M4759" s="2" t="s">
        <v>177</v>
      </c>
      <c r="N4759" s="3" t="str">
        <f t="shared" si="297"/>
        <v>Jun</v>
      </c>
      <c r="O4759" t="s">
        <v>51</v>
      </c>
      <c r="P4759" t="s">
        <v>22</v>
      </c>
      <c r="Q4759" t="str">
        <f t="shared" si="298"/>
        <v>Senior</v>
      </c>
      <c r="R4759" t="str">
        <f t="shared" si="299"/>
        <v>Profit</v>
      </c>
    </row>
    <row r="4760" spans="1:18">
      <c r="A4760">
        <v>3718</v>
      </c>
      <c r="B4760" t="s">
        <v>29</v>
      </c>
      <c r="C4760">
        <v>45</v>
      </c>
      <c r="D4760" t="s">
        <v>24</v>
      </c>
      <c r="E4760" t="s">
        <v>59</v>
      </c>
      <c r="F4760" t="s">
        <v>36</v>
      </c>
      <c r="G4760">
        <v>2428.7199999999998</v>
      </c>
      <c r="H4760">
        <v>1103.67</v>
      </c>
      <c r="I4760">
        <v>3776.8</v>
      </c>
      <c r="J4760">
        <v>2673.13</v>
      </c>
      <c r="K4760" s="1">
        <f t="shared" si="296"/>
        <v>2.4220373843630796</v>
      </c>
      <c r="L4760" t="s">
        <v>31</v>
      </c>
      <c r="M4760" s="2" t="s">
        <v>58</v>
      </c>
      <c r="N4760" s="3" t="str">
        <f t="shared" si="297"/>
        <v>May</v>
      </c>
      <c r="O4760" t="s">
        <v>21</v>
      </c>
      <c r="P4760" t="s">
        <v>22</v>
      </c>
      <c r="Q4760" t="str">
        <f t="shared" si="298"/>
        <v>Senior</v>
      </c>
      <c r="R4760" t="str">
        <f t="shared" si="299"/>
        <v>Profit</v>
      </c>
    </row>
    <row r="4761" spans="1:18">
      <c r="A4761">
        <v>5172</v>
      </c>
      <c r="B4761" t="s">
        <v>34</v>
      </c>
      <c r="C4761">
        <v>27</v>
      </c>
      <c r="D4761" t="s">
        <v>16</v>
      </c>
      <c r="E4761" t="s">
        <v>53</v>
      </c>
      <c r="F4761" t="s">
        <v>42</v>
      </c>
      <c r="G4761">
        <v>2660.69</v>
      </c>
      <c r="H4761">
        <v>1652.26</v>
      </c>
      <c r="I4761">
        <v>3776.78</v>
      </c>
      <c r="J4761">
        <v>2124.52</v>
      </c>
      <c r="K4761" s="1">
        <f t="shared" si="296"/>
        <v>1.2858266858726835</v>
      </c>
      <c r="L4761" t="s">
        <v>31</v>
      </c>
      <c r="M4761" s="2" t="s">
        <v>262</v>
      </c>
      <c r="N4761" s="3" t="str">
        <f t="shared" si="297"/>
        <v>Jan</v>
      </c>
      <c r="O4761" t="s">
        <v>33</v>
      </c>
      <c r="P4761" t="s">
        <v>39</v>
      </c>
      <c r="Q4761" t="str">
        <f t="shared" si="298"/>
        <v>Adult</v>
      </c>
      <c r="R4761" t="str">
        <f t="shared" si="299"/>
        <v>Profit</v>
      </c>
    </row>
    <row r="4762" spans="1:18">
      <c r="A4762">
        <v>8502</v>
      </c>
      <c r="B4762" t="s">
        <v>15</v>
      </c>
      <c r="C4762">
        <v>50</v>
      </c>
      <c r="D4762" t="s">
        <v>16</v>
      </c>
      <c r="E4762" t="s">
        <v>30</v>
      </c>
      <c r="F4762" t="s">
        <v>36</v>
      </c>
      <c r="G4762">
        <v>2395.2399999999998</v>
      </c>
      <c r="H4762">
        <v>622.33000000000004</v>
      </c>
      <c r="I4762">
        <v>3776.53</v>
      </c>
      <c r="J4762">
        <v>3154.2</v>
      </c>
      <c r="K4762" s="1">
        <f t="shared" si="296"/>
        <v>5.0683720855494663</v>
      </c>
      <c r="L4762" t="s">
        <v>19</v>
      </c>
      <c r="M4762" s="2" t="s">
        <v>332</v>
      </c>
      <c r="N4762" s="3" t="str">
        <f t="shared" si="297"/>
        <v>Oct</v>
      </c>
      <c r="O4762" t="s">
        <v>56</v>
      </c>
      <c r="P4762" t="s">
        <v>39</v>
      </c>
      <c r="Q4762" t="str">
        <f t="shared" si="298"/>
        <v>Senior</v>
      </c>
      <c r="R4762" t="str">
        <f t="shared" si="299"/>
        <v>Profit</v>
      </c>
    </row>
    <row r="4763" spans="1:18">
      <c r="A4763">
        <v>741</v>
      </c>
      <c r="B4763" t="s">
        <v>40</v>
      </c>
      <c r="C4763">
        <v>26</v>
      </c>
      <c r="D4763" t="s">
        <v>16</v>
      </c>
      <c r="E4763" t="s">
        <v>53</v>
      </c>
      <c r="F4763" t="s">
        <v>18</v>
      </c>
      <c r="G4763">
        <v>2876.07</v>
      </c>
      <c r="H4763">
        <v>790.1</v>
      </c>
      <c r="I4763">
        <v>3774.36</v>
      </c>
      <c r="J4763">
        <v>2984.26</v>
      </c>
      <c r="K4763" s="1">
        <f t="shared" si="296"/>
        <v>3.7770661941526389</v>
      </c>
      <c r="L4763" t="s">
        <v>37</v>
      </c>
      <c r="M4763" s="2" t="s">
        <v>65</v>
      </c>
      <c r="N4763" s="3" t="str">
        <f t="shared" si="297"/>
        <v>Dec</v>
      </c>
      <c r="O4763" t="s">
        <v>56</v>
      </c>
      <c r="P4763" t="s">
        <v>39</v>
      </c>
      <c r="Q4763" t="str">
        <f t="shared" si="298"/>
        <v>Adult</v>
      </c>
      <c r="R4763" t="str">
        <f t="shared" si="299"/>
        <v>Profit</v>
      </c>
    </row>
    <row r="4764" spans="1:18">
      <c r="A4764">
        <v>9610</v>
      </c>
      <c r="B4764" t="s">
        <v>15</v>
      </c>
      <c r="C4764">
        <v>53</v>
      </c>
      <c r="D4764" t="s">
        <v>24</v>
      </c>
      <c r="E4764" t="s">
        <v>53</v>
      </c>
      <c r="F4764" t="s">
        <v>25</v>
      </c>
      <c r="G4764">
        <v>2371.4499999999998</v>
      </c>
      <c r="H4764">
        <v>62.56</v>
      </c>
      <c r="I4764">
        <v>3774.27</v>
      </c>
      <c r="J4764">
        <v>3711.71</v>
      </c>
      <c r="K4764" s="1">
        <f t="shared" si="296"/>
        <v>59.33040281329923</v>
      </c>
      <c r="L4764" t="s">
        <v>19</v>
      </c>
      <c r="M4764" s="2" t="s">
        <v>114</v>
      </c>
      <c r="N4764" s="3" t="str">
        <f t="shared" si="297"/>
        <v>Oct</v>
      </c>
      <c r="O4764" t="s">
        <v>56</v>
      </c>
      <c r="P4764" t="s">
        <v>39</v>
      </c>
      <c r="Q4764" t="str">
        <f t="shared" si="298"/>
        <v>Senior</v>
      </c>
      <c r="R4764" t="str">
        <f t="shared" si="299"/>
        <v>Profit</v>
      </c>
    </row>
    <row r="4765" spans="1:18">
      <c r="A4765">
        <v>2832</v>
      </c>
      <c r="B4765" t="s">
        <v>15</v>
      </c>
      <c r="C4765">
        <v>24</v>
      </c>
      <c r="D4765" t="s">
        <v>24</v>
      </c>
      <c r="E4765" t="s">
        <v>17</v>
      </c>
      <c r="F4765" t="s">
        <v>49</v>
      </c>
      <c r="G4765">
        <v>3078.54</v>
      </c>
      <c r="H4765">
        <v>180.8</v>
      </c>
      <c r="I4765">
        <v>3773.42</v>
      </c>
      <c r="J4765">
        <v>3592.62</v>
      </c>
      <c r="K4765" s="1">
        <f t="shared" si="296"/>
        <v>19.870685840707964</v>
      </c>
      <c r="L4765" t="s">
        <v>37</v>
      </c>
      <c r="M4765" s="2" t="s">
        <v>83</v>
      </c>
      <c r="N4765" s="3" t="str">
        <f t="shared" si="297"/>
        <v>Dec</v>
      </c>
      <c r="O4765" t="s">
        <v>28</v>
      </c>
      <c r="P4765" t="s">
        <v>22</v>
      </c>
      <c r="Q4765" t="str">
        <f t="shared" si="298"/>
        <v>Young</v>
      </c>
      <c r="R4765" t="str">
        <f t="shared" si="299"/>
        <v>Profit</v>
      </c>
    </row>
    <row r="4766" spans="1:18">
      <c r="A4766">
        <v>7808</v>
      </c>
      <c r="B4766" t="s">
        <v>40</v>
      </c>
      <c r="C4766">
        <v>29</v>
      </c>
      <c r="D4766" t="s">
        <v>24</v>
      </c>
      <c r="E4766" t="s">
        <v>17</v>
      </c>
      <c r="F4766" t="s">
        <v>36</v>
      </c>
      <c r="G4766">
        <v>2220.02</v>
      </c>
      <c r="H4766">
        <v>181.34</v>
      </c>
      <c r="I4766">
        <v>3773.05</v>
      </c>
      <c r="J4766">
        <v>3591.71</v>
      </c>
      <c r="K4766" s="1">
        <f t="shared" si="296"/>
        <v>19.806496084702768</v>
      </c>
      <c r="L4766" t="s">
        <v>26</v>
      </c>
      <c r="M4766" s="2" t="s">
        <v>366</v>
      </c>
      <c r="N4766" s="3" t="str">
        <f t="shared" si="297"/>
        <v>Jun</v>
      </c>
      <c r="O4766" t="s">
        <v>56</v>
      </c>
      <c r="P4766" t="s">
        <v>22</v>
      </c>
      <c r="Q4766" t="str">
        <f t="shared" si="298"/>
        <v>Adult</v>
      </c>
      <c r="R4766" t="str">
        <f t="shared" si="299"/>
        <v>Profit</v>
      </c>
    </row>
    <row r="4767" spans="1:18">
      <c r="A4767">
        <v>1722</v>
      </c>
      <c r="B4767" t="s">
        <v>34</v>
      </c>
      <c r="C4767">
        <v>25</v>
      </c>
      <c r="D4767" t="s">
        <v>16</v>
      </c>
      <c r="E4767" t="s">
        <v>41</v>
      </c>
      <c r="F4767" t="s">
        <v>42</v>
      </c>
      <c r="G4767">
        <v>2879.25</v>
      </c>
      <c r="H4767">
        <v>787.44</v>
      </c>
      <c r="I4767">
        <v>3772.72</v>
      </c>
      <c r="J4767">
        <v>2985.28</v>
      </c>
      <c r="K4767" s="1">
        <f t="shared" si="296"/>
        <v>3.7911205933150462</v>
      </c>
      <c r="L4767" t="s">
        <v>26</v>
      </c>
      <c r="M4767" s="2" t="s">
        <v>364</v>
      </c>
      <c r="N4767" s="3" t="str">
        <f t="shared" si="297"/>
        <v>Feb</v>
      </c>
      <c r="O4767" t="s">
        <v>33</v>
      </c>
      <c r="P4767" t="s">
        <v>39</v>
      </c>
      <c r="Q4767" t="str">
        <f t="shared" si="298"/>
        <v>Young</v>
      </c>
      <c r="R4767" t="str">
        <f t="shared" si="299"/>
        <v>Profit</v>
      </c>
    </row>
    <row r="4768" spans="1:18">
      <c r="A4768">
        <v>8998</v>
      </c>
      <c r="B4768" t="s">
        <v>44</v>
      </c>
      <c r="C4768">
        <v>38</v>
      </c>
      <c r="D4768" t="s">
        <v>24</v>
      </c>
      <c r="E4768" t="s">
        <v>57</v>
      </c>
      <c r="F4768" t="s">
        <v>25</v>
      </c>
      <c r="G4768">
        <v>2940.43</v>
      </c>
      <c r="H4768">
        <v>1752.65</v>
      </c>
      <c r="I4768">
        <v>3772.51</v>
      </c>
      <c r="J4768">
        <v>2019.86</v>
      </c>
      <c r="K4768" s="1">
        <f t="shared" si="296"/>
        <v>1.1524605597238466</v>
      </c>
      <c r="L4768" t="s">
        <v>37</v>
      </c>
      <c r="M4768" s="2" t="s">
        <v>190</v>
      </c>
      <c r="N4768" s="3" t="str">
        <f t="shared" si="297"/>
        <v>Oct</v>
      </c>
      <c r="O4768" t="s">
        <v>33</v>
      </c>
      <c r="P4768" t="s">
        <v>22</v>
      </c>
      <c r="Q4768" t="str">
        <f t="shared" si="298"/>
        <v>Adult</v>
      </c>
      <c r="R4768" t="str">
        <f t="shared" si="299"/>
        <v>Profit</v>
      </c>
    </row>
    <row r="4769" spans="1:18">
      <c r="A4769">
        <v>306</v>
      </c>
      <c r="B4769" t="s">
        <v>29</v>
      </c>
      <c r="C4769">
        <v>45</v>
      </c>
      <c r="D4769" t="s">
        <v>16</v>
      </c>
      <c r="E4769" t="s">
        <v>66</v>
      </c>
      <c r="F4769" t="s">
        <v>49</v>
      </c>
      <c r="G4769">
        <v>3225.65</v>
      </c>
      <c r="H4769">
        <v>731.21</v>
      </c>
      <c r="I4769">
        <v>3772.26</v>
      </c>
      <c r="J4769">
        <v>3041.05</v>
      </c>
      <c r="K4769" s="1">
        <f t="shared" si="296"/>
        <v>4.1589283516363285</v>
      </c>
      <c r="L4769" t="s">
        <v>26</v>
      </c>
      <c r="M4769" s="2" t="s">
        <v>177</v>
      </c>
      <c r="N4769" s="3" t="str">
        <f t="shared" si="297"/>
        <v>Jun</v>
      </c>
      <c r="O4769" t="s">
        <v>51</v>
      </c>
      <c r="P4769" t="s">
        <v>22</v>
      </c>
      <c r="Q4769" t="str">
        <f t="shared" si="298"/>
        <v>Senior</v>
      </c>
      <c r="R4769" t="str">
        <f t="shared" si="299"/>
        <v>Profit</v>
      </c>
    </row>
    <row r="4770" spans="1:18">
      <c r="A4770">
        <v>7438</v>
      </c>
      <c r="B4770" t="s">
        <v>15</v>
      </c>
      <c r="C4770">
        <v>46</v>
      </c>
      <c r="D4770" t="s">
        <v>16</v>
      </c>
      <c r="E4770" t="s">
        <v>59</v>
      </c>
      <c r="F4770" t="s">
        <v>42</v>
      </c>
      <c r="G4770">
        <v>2455.87</v>
      </c>
      <c r="H4770">
        <v>1475.58</v>
      </c>
      <c r="I4770">
        <v>3771.43</v>
      </c>
      <c r="J4770">
        <v>2295.85</v>
      </c>
      <c r="K4770" s="1">
        <f t="shared" si="296"/>
        <v>1.5558966643624881</v>
      </c>
      <c r="L4770" t="s">
        <v>19</v>
      </c>
      <c r="M4770" s="2" t="s">
        <v>227</v>
      </c>
      <c r="N4770" s="3" t="str">
        <f t="shared" si="297"/>
        <v>Aug</v>
      </c>
      <c r="O4770" t="s">
        <v>28</v>
      </c>
      <c r="P4770" t="s">
        <v>39</v>
      </c>
      <c r="Q4770" t="str">
        <f t="shared" si="298"/>
        <v>Senior</v>
      </c>
      <c r="R4770" t="str">
        <f t="shared" si="299"/>
        <v>Profit</v>
      </c>
    </row>
    <row r="4771" spans="1:18">
      <c r="A4771">
        <v>3106</v>
      </c>
      <c r="B4771" t="s">
        <v>44</v>
      </c>
      <c r="C4771">
        <v>54</v>
      </c>
      <c r="D4771" t="s">
        <v>24</v>
      </c>
      <c r="E4771" t="s">
        <v>35</v>
      </c>
      <c r="F4771" t="s">
        <v>25</v>
      </c>
      <c r="G4771">
        <v>3002.05</v>
      </c>
      <c r="H4771">
        <v>1022.68</v>
      </c>
      <c r="I4771">
        <v>3771</v>
      </c>
      <c r="J4771">
        <v>2748.32</v>
      </c>
      <c r="K4771" s="1">
        <f t="shared" si="296"/>
        <v>2.6873704384558224</v>
      </c>
      <c r="L4771" t="s">
        <v>37</v>
      </c>
      <c r="M4771" s="2" t="s">
        <v>273</v>
      </c>
      <c r="N4771" s="3" t="str">
        <f t="shared" si="297"/>
        <v>Sep</v>
      </c>
      <c r="O4771" t="s">
        <v>51</v>
      </c>
      <c r="P4771" t="s">
        <v>22</v>
      </c>
      <c r="Q4771" t="str">
        <f t="shared" si="298"/>
        <v>Senior</v>
      </c>
      <c r="R4771" t="str">
        <f t="shared" si="299"/>
        <v>Profit</v>
      </c>
    </row>
    <row r="4772" spans="1:18">
      <c r="A4772">
        <v>5519</v>
      </c>
      <c r="B4772" t="s">
        <v>52</v>
      </c>
      <c r="C4772">
        <v>28</v>
      </c>
      <c r="D4772" t="s">
        <v>16</v>
      </c>
      <c r="E4772" t="s">
        <v>30</v>
      </c>
      <c r="F4772" t="s">
        <v>25</v>
      </c>
      <c r="G4772">
        <v>2853.79</v>
      </c>
      <c r="H4772">
        <v>1052.82</v>
      </c>
      <c r="I4772">
        <v>3769.25</v>
      </c>
      <c r="J4772">
        <v>2716.43</v>
      </c>
      <c r="K4772" s="1">
        <f t="shared" si="296"/>
        <v>2.580146653748979</v>
      </c>
      <c r="L4772" t="s">
        <v>19</v>
      </c>
      <c r="M4772" s="2" t="s">
        <v>125</v>
      </c>
      <c r="N4772" s="3" t="str">
        <f t="shared" si="297"/>
        <v>Jul</v>
      </c>
      <c r="O4772" t="s">
        <v>33</v>
      </c>
      <c r="P4772" t="s">
        <v>39</v>
      </c>
      <c r="Q4772" t="str">
        <f t="shared" si="298"/>
        <v>Adult</v>
      </c>
      <c r="R4772" t="str">
        <f t="shared" si="299"/>
        <v>Profit</v>
      </c>
    </row>
    <row r="4773" spans="1:18">
      <c r="A4773">
        <v>3708</v>
      </c>
      <c r="B4773" t="s">
        <v>52</v>
      </c>
      <c r="C4773">
        <v>29</v>
      </c>
      <c r="D4773" t="s">
        <v>24</v>
      </c>
      <c r="E4773" t="s">
        <v>59</v>
      </c>
      <c r="F4773" t="s">
        <v>18</v>
      </c>
      <c r="G4773">
        <v>2882.15</v>
      </c>
      <c r="H4773">
        <v>1613.28</v>
      </c>
      <c r="I4773">
        <v>3769.03</v>
      </c>
      <c r="J4773">
        <v>2155.75</v>
      </c>
      <c r="K4773" s="1">
        <f t="shared" si="296"/>
        <v>1.3362528513339285</v>
      </c>
      <c r="L4773" t="s">
        <v>26</v>
      </c>
      <c r="M4773" s="2" t="s">
        <v>91</v>
      </c>
      <c r="N4773" s="3" t="str">
        <f t="shared" si="297"/>
        <v>Jan</v>
      </c>
      <c r="O4773" t="s">
        <v>56</v>
      </c>
      <c r="P4773" t="s">
        <v>22</v>
      </c>
      <c r="Q4773" t="str">
        <f t="shared" si="298"/>
        <v>Adult</v>
      </c>
      <c r="R4773" t="str">
        <f t="shared" si="299"/>
        <v>Profit</v>
      </c>
    </row>
    <row r="4774" spans="1:18">
      <c r="A4774">
        <v>4280</v>
      </c>
      <c r="B4774" t="s">
        <v>40</v>
      </c>
      <c r="C4774">
        <v>56</v>
      </c>
      <c r="D4774" t="s">
        <v>24</v>
      </c>
      <c r="E4774" t="s">
        <v>59</v>
      </c>
      <c r="F4774" t="s">
        <v>36</v>
      </c>
      <c r="G4774">
        <v>3392.37</v>
      </c>
      <c r="H4774">
        <v>1912.76</v>
      </c>
      <c r="I4774">
        <v>3766.39</v>
      </c>
      <c r="J4774">
        <v>1853.63</v>
      </c>
      <c r="K4774" s="1">
        <f t="shared" si="296"/>
        <v>0.96908655555323209</v>
      </c>
      <c r="L4774" t="s">
        <v>37</v>
      </c>
      <c r="M4774" s="2" t="s">
        <v>233</v>
      </c>
      <c r="N4774" s="3" t="str">
        <f t="shared" si="297"/>
        <v>Sep</v>
      </c>
      <c r="O4774" t="s">
        <v>56</v>
      </c>
      <c r="P4774" t="s">
        <v>22</v>
      </c>
      <c r="Q4774" t="str">
        <f t="shared" si="298"/>
        <v>Senior</v>
      </c>
      <c r="R4774" t="str">
        <f t="shared" si="299"/>
        <v>Profit</v>
      </c>
    </row>
    <row r="4775" spans="1:18">
      <c r="A4775">
        <v>7955</v>
      </c>
      <c r="B4775" t="s">
        <v>52</v>
      </c>
      <c r="C4775">
        <v>31</v>
      </c>
      <c r="D4775" t="s">
        <v>16</v>
      </c>
      <c r="E4775" t="s">
        <v>35</v>
      </c>
      <c r="F4775" t="s">
        <v>25</v>
      </c>
      <c r="G4775">
        <v>2709.15</v>
      </c>
      <c r="H4775">
        <v>812.65</v>
      </c>
      <c r="I4775">
        <v>3766.2</v>
      </c>
      <c r="J4775">
        <v>2953.55</v>
      </c>
      <c r="K4775" s="1">
        <f t="shared" si="296"/>
        <v>3.6344674829262291</v>
      </c>
      <c r="L4775" t="s">
        <v>19</v>
      </c>
      <c r="M4775" s="2" t="s">
        <v>368</v>
      </c>
      <c r="N4775" s="3" t="str">
        <f t="shared" si="297"/>
        <v>May</v>
      </c>
      <c r="O4775" t="s">
        <v>33</v>
      </c>
      <c r="P4775" t="s">
        <v>39</v>
      </c>
      <c r="Q4775" t="str">
        <f t="shared" si="298"/>
        <v>Adult</v>
      </c>
      <c r="R4775" t="str">
        <f t="shared" si="299"/>
        <v>Profit</v>
      </c>
    </row>
    <row r="4776" spans="1:18">
      <c r="A4776">
        <v>5344</v>
      </c>
      <c r="B4776" t="s">
        <v>44</v>
      </c>
      <c r="C4776">
        <v>58</v>
      </c>
      <c r="D4776" t="s">
        <v>16</v>
      </c>
      <c r="E4776" t="s">
        <v>59</v>
      </c>
      <c r="F4776" t="s">
        <v>18</v>
      </c>
      <c r="G4776">
        <v>2915.69</v>
      </c>
      <c r="H4776">
        <v>324.26</v>
      </c>
      <c r="I4776">
        <v>3766.02</v>
      </c>
      <c r="J4776">
        <v>3441.76</v>
      </c>
      <c r="K4776" s="1">
        <f t="shared" si="296"/>
        <v>10.61419848269907</v>
      </c>
      <c r="L4776" t="s">
        <v>31</v>
      </c>
      <c r="M4776" s="2" t="s">
        <v>339</v>
      </c>
      <c r="N4776" s="3" t="str">
        <f t="shared" si="297"/>
        <v>Aug</v>
      </c>
      <c r="O4776" t="s">
        <v>28</v>
      </c>
      <c r="P4776" t="s">
        <v>39</v>
      </c>
      <c r="Q4776" t="str">
        <f t="shared" si="298"/>
        <v>Senior</v>
      </c>
      <c r="R4776" t="str">
        <f t="shared" si="299"/>
        <v>Profit</v>
      </c>
    </row>
    <row r="4777" spans="1:18">
      <c r="A4777">
        <v>907</v>
      </c>
      <c r="B4777" t="s">
        <v>47</v>
      </c>
      <c r="C4777">
        <v>50</v>
      </c>
      <c r="D4777" t="s">
        <v>16</v>
      </c>
      <c r="E4777" t="s">
        <v>17</v>
      </c>
      <c r="F4777" t="s">
        <v>25</v>
      </c>
      <c r="G4777">
        <v>3223.81</v>
      </c>
      <c r="H4777">
        <v>1787.75</v>
      </c>
      <c r="I4777">
        <v>3764.92</v>
      </c>
      <c r="J4777">
        <v>1977.17</v>
      </c>
      <c r="K4777" s="1">
        <f t="shared" si="296"/>
        <v>1.1059544119703539</v>
      </c>
      <c r="L4777" t="s">
        <v>26</v>
      </c>
      <c r="M4777" s="2" t="s">
        <v>177</v>
      </c>
      <c r="N4777" s="3" t="str">
        <f t="shared" si="297"/>
        <v>Jun</v>
      </c>
      <c r="O4777" t="s">
        <v>21</v>
      </c>
      <c r="P4777" t="s">
        <v>22</v>
      </c>
      <c r="Q4777" t="str">
        <f t="shared" si="298"/>
        <v>Senior</v>
      </c>
      <c r="R4777" t="str">
        <f t="shared" si="299"/>
        <v>Profit</v>
      </c>
    </row>
    <row r="4778" spans="1:18">
      <c r="A4778">
        <v>1039</v>
      </c>
      <c r="B4778" t="s">
        <v>29</v>
      </c>
      <c r="C4778">
        <v>58</v>
      </c>
      <c r="D4778" t="s">
        <v>24</v>
      </c>
      <c r="E4778" t="s">
        <v>59</v>
      </c>
      <c r="F4778" t="s">
        <v>18</v>
      </c>
      <c r="G4778">
        <v>2476.14</v>
      </c>
      <c r="H4778">
        <v>427.22</v>
      </c>
      <c r="I4778">
        <v>3764.8</v>
      </c>
      <c r="J4778">
        <v>3337.58</v>
      </c>
      <c r="K4778" s="1">
        <f t="shared" si="296"/>
        <v>7.8123215205280641</v>
      </c>
      <c r="L4778" t="s">
        <v>26</v>
      </c>
      <c r="M4778" s="2" t="s">
        <v>325</v>
      </c>
      <c r="N4778" s="3" t="str">
        <f t="shared" si="297"/>
        <v>Jul</v>
      </c>
      <c r="O4778" t="s">
        <v>51</v>
      </c>
      <c r="P4778" t="s">
        <v>39</v>
      </c>
      <c r="Q4778" t="str">
        <f t="shared" si="298"/>
        <v>Senior</v>
      </c>
      <c r="R4778" t="str">
        <f t="shared" si="299"/>
        <v>Profit</v>
      </c>
    </row>
    <row r="4779" spans="1:18">
      <c r="A4779">
        <v>3541</v>
      </c>
      <c r="B4779" t="s">
        <v>92</v>
      </c>
      <c r="C4779">
        <v>60</v>
      </c>
      <c r="D4779" t="s">
        <v>16</v>
      </c>
      <c r="E4779" t="s">
        <v>17</v>
      </c>
      <c r="F4779" t="s">
        <v>49</v>
      </c>
      <c r="G4779">
        <v>3385.86</v>
      </c>
      <c r="H4779">
        <v>559.79999999999995</v>
      </c>
      <c r="I4779">
        <v>3764.59</v>
      </c>
      <c r="J4779">
        <v>3204.79</v>
      </c>
      <c r="K4779" s="1">
        <f t="shared" si="296"/>
        <v>5.7248838871025374</v>
      </c>
      <c r="L4779" t="s">
        <v>37</v>
      </c>
      <c r="M4779" s="2" t="s">
        <v>388</v>
      </c>
      <c r="N4779" s="3" t="str">
        <f t="shared" si="297"/>
        <v>Nov</v>
      </c>
      <c r="O4779" t="s">
        <v>28</v>
      </c>
      <c r="P4779" t="s">
        <v>22</v>
      </c>
      <c r="Q4779" t="str">
        <f t="shared" si="298"/>
        <v>Senior</v>
      </c>
      <c r="R4779" t="str">
        <f t="shared" si="299"/>
        <v>Profit</v>
      </c>
    </row>
    <row r="4780" spans="1:18">
      <c r="A4780">
        <v>3813</v>
      </c>
      <c r="B4780" t="s">
        <v>84</v>
      </c>
      <c r="C4780">
        <v>45</v>
      </c>
      <c r="D4780" t="s">
        <v>24</v>
      </c>
      <c r="E4780" t="s">
        <v>41</v>
      </c>
      <c r="F4780" t="s">
        <v>36</v>
      </c>
      <c r="G4780">
        <v>2353.14</v>
      </c>
      <c r="H4780">
        <v>935.83</v>
      </c>
      <c r="I4780">
        <v>3762.59</v>
      </c>
      <c r="J4780">
        <v>2826.76</v>
      </c>
      <c r="K4780" s="1">
        <f t="shared" si="296"/>
        <v>3.0205913467189554</v>
      </c>
      <c r="L4780" t="s">
        <v>37</v>
      </c>
      <c r="M4780" s="2" t="s">
        <v>341</v>
      </c>
      <c r="N4780" s="3" t="str">
        <f t="shared" si="297"/>
        <v>Dec</v>
      </c>
      <c r="O4780" t="s">
        <v>56</v>
      </c>
      <c r="P4780" t="s">
        <v>39</v>
      </c>
      <c r="Q4780" t="str">
        <f t="shared" si="298"/>
        <v>Senior</v>
      </c>
      <c r="R4780" t="str">
        <f t="shared" si="299"/>
        <v>Profit</v>
      </c>
    </row>
    <row r="4781" spans="1:18">
      <c r="A4781">
        <v>3272</v>
      </c>
      <c r="B4781" t="s">
        <v>52</v>
      </c>
      <c r="C4781">
        <v>44</v>
      </c>
      <c r="D4781" t="s">
        <v>24</v>
      </c>
      <c r="E4781" t="s">
        <v>59</v>
      </c>
      <c r="F4781" t="s">
        <v>49</v>
      </c>
      <c r="G4781">
        <v>2138.1799999999998</v>
      </c>
      <c r="H4781">
        <v>555.73</v>
      </c>
      <c r="I4781">
        <v>3762.54</v>
      </c>
      <c r="J4781">
        <v>3206.81</v>
      </c>
      <c r="K4781" s="1">
        <f t="shared" si="296"/>
        <v>5.7704460799309016</v>
      </c>
      <c r="L4781" t="s">
        <v>31</v>
      </c>
      <c r="M4781" s="2" t="s">
        <v>74</v>
      </c>
      <c r="N4781" s="3" t="str">
        <f t="shared" si="297"/>
        <v>Aug</v>
      </c>
      <c r="O4781" t="s">
        <v>51</v>
      </c>
      <c r="P4781" t="s">
        <v>39</v>
      </c>
      <c r="Q4781" t="str">
        <f t="shared" si="298"/>
        <v>Senior</v>
      </c>
      <c r="R4781" t="str">
        <f t="shared" si="299"/>
        <v>Profit</v>
      </c>
    </row>
    <row r="4782" spans="1:18">
      <c r="A4782">
        <v>8005</v>
      </c>
      <c r="B4782" t="s">
        <v>52</v>
      </c>
      <c r="C4782">
        <v>37</v>
      </c>
      <c r="D4782" t="s">
        <v>24</v>
      </c>
      <c r="E4782" t="s">
        <v>66</v>
      </c>
      <c r="F4782" t="s">
        <v>42</v>
      </c>
      <c r="G4782">
        <v>2127.2800000000002</v>
      </c>
      <c r="H4782">
        <v>229.9</v>
      </c>
      <c r="I4782">
        <v>3760.24</v>
      </c>
      <c r="J4782">
        <v>3530.34</v>
      </c>
      <c r="K4782" s="1">
        <f t="shared" si="296"/>
        <v>15.355980861244019</v>
      </c>
      <c r="L4782" t="s">
        <v>31</v>
      </c>
      <c r="M4782" s="2" t="s">
        <v>272</v>
      </c>
      <c r="N4782" s="3" t="str">
        <f t="shared" si="297"/>
        <v>Aug</v>
      </c>
      <c r="O4782" t="s">
        <v>51</v>
      </c>
      <c r="P4782" t="s">
        <v>22</v>
      </c>
      <c r="Q4782" t="str">
        <f t="shared" si="298"/>
        <v>Adult</v>
      </c>
      <c r="R4782" t="str">
        <f t="shared" si="299"/>
        <v>Profit</v>
      </c>
    </row>
    <row r="4783" spans="1:18">
      <c r="A4783">
        <v>8986</v>
      </c>
      <c r="B4783" t="s">
        <v>92</v>
      </c>
      <c r="C4783">
        <v>44</v>
      </c>
      <c r="D4783" t="s">
        <v>16</v>
      </c>
      <c r="E4783" t="s">
        <v>30</v>
      </c>
      <c r="F4783" t="s">
        <v>42</v>
      </c>
      <c r="G4783">
        <v>2212.06</v>
      </c>
      <c r="H4783">
        <v>1676.03</v>
      </c>
      <c r="I4783">
        <v>3759.7</v>
      </c>
      <c r="J4783">
        <v>2083.67</v>
      </c>
      <c r="K4783" s="1">
        <f t="shared" si="296"/>
        <v>1.2432176035035174</v>
      </c>
      <c r="L4783" t="s">
        <v>37</v>
      </c>
      <c r="M4783" s="2" t="s">
        <v>166</v>
      </c>
      <c r="N4783" s="3" t="str">
        <f t="shared" si="297"/>
        <v>Sep</v>
      </c>
      <c r="O4783" t="s">
        <v>21</v>
      </c>
      <c r="P4783" t="s">
        <v>22</v>
      </c>
      <c r="Q4783" t="str">
        <f t="shared" si="298"/>
        <v>Senior</v>
      </c>
      <c r="R4783" t="str">
        <f t="shared" si="299"/>
        <v>Profit</v>
      </c>
    </row>
    <row r="4784" spans="1:18">
      <c r="A4784">
        <v>2950</v>
      </c>
      <c r="B4784" t="s">
        <v>34</v>
      </c>
      <c r="C4784">
        <v>24</v>
      </c>
      <c r="D4784" t="s">
        <v>16</v>
      </c>
      <c r="E4784" t="s">
        <v>17</v>
      </c>
      <c r="F4784" t="s">
        <v>42</v>
      </c>
      <c r="G4784">
        <v>2390.71</v>
      </c>
      <c r="H4784">
        <v>1239.9100000000001</v>
      </c>
      <c r="I4784">
        <v>3759.61</v>
      </c>
      <c r="J4784">
        <v>2519.6999999999998</v>
      </c>
      <c r="K4784" s="1">
        <f t="shared" si="296"/>
        <v>2.0321636247792174</v>
      </c>
      <c r="L4784" t="s">
        <v>26</v>
      </c>
      <c r="M4784" s="2" t="s">
        <v>174</v>
      </c>
      <c r="N4784" s="3" t="str">
        <f t="shared" si="297"/>
        <v>Mar</v>
      </c>
      <c r="O4784" t="s">
        <v>51</v>
      </c>
      <c r="P4784" t="s">
        <v>22</v>
      </c>
      <c r="Q4784" t="str">
        <f t="shared" si="298"/>
        <v>Young</v>
      </c>
      <c r="R4784" t="str">
        <f t="shared" si="299"/>
        <v>Profit</v>
      </c>
    </row>
    <row r="4785" spans="1:18">
      <c r="A4785">
        <v>536</v>
      </c>
      <c r="B4785" t="s">
        <v>47</v>
      </c>
      <c r="C4785">
        <v>20</v>
      </c>
      <c r="D4785" t="s">
        <v>24</v>
      </c>
      <c r="E4785" t="s">
        <v>41</v>
      </c>
      <c r="F4785" t="s">
        <v>18</v>
      </c>
      <c r="G4785">
        <v>2453.7399999999998</v>
      </c>
      <c r="H4785">
        <v>624</v>
      </c>
      <c r="I4785">
        <v>3758.75</v>
      </c>
      <c r="J4785">
        <v>3134.75</v>
      </c>
      <c r="K4785" s="1">
        <f t="shared" si="296"/>
        <v>5.0236378205128203</v>
      </c>
      <c r="L4785" t="s">
        <v>26</v>
      </c>
      <c r="M4785" s="2" t="s">
        <v>63</v>
      </c>
      <c r="N4785" s="3" t="str">
        <f t="shared" si="297"/>
        <v>Jan</v>
      </c>
      <c r="O4785" t="s">
        <v>21</v>
      </c>
      <c r="P4785" t="s">
        <v>39</v>
      </c>
      <c r="Q4785" t="str">
        <f t="shared" si="298"/>
        <v>Young</v>
      </c>
      <c r="R4785" t="str">
        <f t="shared" si="299"/>
        <v>Profit</v>
      </c>
    </row>
    <row r="4786" spans="1:18">
      <c r="A4786">
        <v>3977</v>
      </c>
      <c r="B4786" t="s">
        <v>92</v>
      </c>
      <c r="C4786">
        <v>21</v>
      </c>
      <c r="D4786" t="s">
        <v>24</v>
      </c>
      <c r="E4786" t="s">
        <v>66</v>
      </c>
      <c r="F4786" t="s">
        <v>42</v>
      </c>
      <c r="G4786">
        <v>3396.03</v>
      </c>
      <c r="H4786">
        <v>118.06</v>
      </c>
      <c r="I4786">
        <v>3757.17</v>
      </c>
      <c r="J4786">
        <v>3639.11</v>
      </c>
      <c r="K4786" s="1">
        <f t="shared" si="296"/>
        <v>30.824241910892766</v>
      </c>
      <c r="L4786" t="s">
        <v>26</v>
      </c>
      <c r="M4786" s="2" t="s">
        <v>351</v>
      </c>
      <c r="N4786" s="3" t="str">
        <f t="shared" si="297"/>
        <v>Aug</v>
      </c>
      <c r="O4786" t="s">
        <v>56</v>
      </c>
      <c r="P4786" t="s">
        <v>22</v>
      </c>
      <c r="Q4786" t="str">
        <f t="shared" si="298"/>
        <v>Young</v>
      </c>
      <c r="R4786" t="str">
        <f t="shared" si="299"/>
        <v>Profit</v>
      </c>
    </row>
    <row r="4787" spans="1:18">
      <c r="A4787">
        <v>3235</v>
      </c>
      <c r="B4787" t="s">
        <v>44</v>
      </c>
      <c r="C4787">
        <v>41</v>
      </c>
      <c r="D4787" t="s">
        <v>16</v>
      </c>
      <c r="E4787" t="s">
        <v>30</v>
      </c>
      <c r="F4787" t="s">
        <v>42</v>
      </c>
      <c r="G4787">
        <v>3156.77</v>
      </c>
      <c r="H4787">
        <v>460.4</v>
      </c>
      <c r="I4787">
        <v>3756.82</v>
      </c>
      <c r="J4787">
        <v>3296.42</v>
      </c>
      <c r="K4787" s="1">
        <f t="shared" si="296"/>
        <v>7.1599044309296271</v>
      </c>
      <c r="L4787" t="s">
        <v>26</v>
      </c>
      <c r="M4787" s="2" t="s">
        <v>332</v>
      </c>
      <c r="N4787" s="3" t="str">
        <f t="shared" si="297"/>
        <v>Oct</v>
      </c>
      <c r="O4787" t="s">
        <v>28</v>
      </c>
      <c r="P4787" t="s">
        <v>39</v>
      </c>
      <c r="Q4787" t="str">
        <f t="shared" si="298"/>
        <v>Senior</v>
      </c>
      <c r="R4787" t="str">
        <f t="shared" si="299"/>
        <v>Profit</v>
      </c>
    </row>
    <row r="4788" spans="1:18">
      <c r="A4788">
        <v>4874</v>
      </c>
      <c r="B4788" t="s">
        <v>15</v>
      </c>
      <c r="C4788">
        <v>38</v>
      </c>
      <c r="D4788" t="s">
        <v>24</v>
      </c>
      <c r="E4788" t="s">
        <v>53</v>
      </c>
      <c r="F4788" t="s">
        <v>42</v>
      </c>
      <c r="G4788">
        <v>3170.17</v>
      </c>
      <c r="H4788">
        <v>1978.77</v>
      </c>
      <c r="I4788">
        <v>3755.82</v>
      </c>
      <c r="J4788">
        <v>1777.05</v>
      </c>
      <c r="K4788" s="1">
        <f t="shared" si="296"/>
        <v>0.89805788444336632</v>
      </c>
      <c r="L4788" t="s">
        <v>37</v>
      </c>
      <c r="M4788" s="2" t="s">
        <v>180</v>
      </c>
      <c r="N4788" s="3" t="str">
        <f t="shared" si="297"/>
        <v>Nov</v>
      </c>
      <c r="O4788" t="s">
        <v>56</v>
      </c>
      <c r="P4788" t="s">
        <v>39</v>
      </c>
      <c r="Q4788" t="str">
        <f t="shared" si="298"/>
        <v>Adult</v>
      </c>
      <c r="R4788" t="str">
        <f t="shared" si="299"/>
        <v>Profit</v>
      </c>
    </row>
    <row r="4789" spans="1:18">
      <c r="A4789">
        <v>1769</v>
      </c>
      <c r="B4789" t="s">
        <v>44</v>
      </c>
      <c r="C4789">
        <v>39</v>
      </c>
      <c r="D4789" t="s">
        <v>24</v>
      </c>
      <c r="E4789" t="s">
        <v>59</v>
      </c>
      <c r="F4789" t="s">
        <v>36</v>
      </c>
      <c r="G4789">
        <v>2482.1799999999998</v>
      </c>
      <c r="H4789">
        <v>895.97</v>
      </c>
      <c r="I4789">
        <v>3753.82</v>
      </c>
      <c r="J4789">
        <v>2857.85</v>
      </c>
      <c r="K4789" s="1">
        <f t="shared" si="296"/>
        <v>3.1896715291806643</v>
      </c>
      <c r="L4789" t="s">
        <v>37</v>
      </c>
      <c r="M4789" s="2" t="s">
        <v>346</v>
      </c>
      <c r="N4789" s="3" t="str">
        <f t="shared" si="297"/>
        <v>May</v>
      </c>
      <c r="O4789" t="s">
        <v>28</v>
      </c>
      <c r="P4789" t="s">
        <v>39</v>
      </c>
      <c r="Q4789" t="str">
        <f t="shared" si="298"/>
        <v>Adult</v>
      </c>
      <c r="R4789" t="str">
        <f t="shared" si="299"/>
        <v>Profit</v>
      </c>
    </row>
    <row r="4790" spans="1:18">
      <c r="A4790">
        <v>7886</v>
      </c>
      <c r="B4790" t="s">
        <v>44</v>
      </c>
      <c r="C4790">
        <v>54</v>
      </c>
      <c r="D4790" t="s">
        <v>16</v>
      </c>
      <c r="E4790" t="s">
        <v>30</v>
      </c>
      <c r="F4790" t="s">
        <v>18</v>
      </c>
      <c r="G4790">
        <v>3061.66</v>
      </c>
      <c r="H4790">
        <v>887.93</v>
      </c>
      <c r="I4790">
        <v>3753.26</v>
      </c>
      <c r="J4790">
        <v>2865.33</v>
      </c>
      <c r="K4790" s="1">
        <f t="shared" si="296"/>
        <v>3.2269773518182743</v>
      </c>
      <c r="L4790" t="s">
        <v>54</v>
      </c>
      <c r="M4790" s="2" t="s">
        <v>395</v>
      </c>
      <c r="N4790" s="3" t="str">
        <f t="shared" si="297"/>
        <v>Feb</v>
      </c>
      <c r="O4790" t="s">
        <v>51</v>
      </c>
      <c r="P4790" t="s">
        <v>39</v>
      </c>
      <c r="Q4790" t="str">
        <f t="shared" si="298"/>
        <v>Senior</v>
      </c>
      <c r="R4790" t="str">
        <f t="shared" si="299"/>
        <v>Profit</v>
      </c>
    </row>
    <row r="4791" spans="1:18">
      <c r="A4791">
        <v>8123</v>
      </c>
      <c r="B4791" t="s">
        <v>92</v>
      </c>
      <c r="C4791">
        <v>35</v>
      </c>
      <c r="D4791" t="s">
        <v>24</v>
      </c>
      <c r="E4791" t="s">
        <v>53</v>
      </c>
      <c r="F4791" t="s">
        <v>25</v>
      </c>
      <c r="G4791">
        <v>2434.06</v>
      </c>
      <c r="H4791">
        <v>1604.77</v>
      </c>
      <c r="I4791">
        <v>3753.04</v>
      </c>
      <c r="J4791">
        <v>2148.27</v>
      </c>
      <c r="K4791" s="1">
        <f t="shared" si="296"/>
        <v>1.3386778167587878</v>
      </c>
      <c r="L4791" t="s">
        <v>19</v>
      </c>
      <c r="M4791" s="2" t="s">
        <v>216</v>
      </c>
      <c r="N4791" s="3" t="str">
        <f t="shared" si="297"/>
        <v>Feb</v>
      </c>
      <c r="O4791" t="s">
        <v>56</v>
      </c>
      <c r="P4791" t="s">
        <v>22</v>
      </c>
      <c r="Q4791" t="str">
        <f t="shared" si="298"/>
        <v>Adult</v>
      </c>
      <c r="R4791" t="str">
        <f t="shared" si="299"/>
        <v>Profit</v>
      </c>
    </row>
    <row r="4792" spans="1:18">
      <c r="A4792">
        <v>8905</v>
      </c>
      <c r="B4792" t="s">
        <v>40</v>
      </c>
      <c r="C4792">
        <v>20</v>
      </c>
      <c r="D4792" t="s">
        <v>24</v>
      </c>
      <c r="E4792" t="s">
        <v>59</v>
      </c>
      <c r="F4792" t="s">
        <v>18</v>
      </c>
      <c r="G4792">
        <v>2849.78</v>
      </c>
      <c r="H4792">
        <v>854.72</v>
      </c>
      <c r="I4792">
        <v>3750.92</v>
      </c>
      <c r="J4792">
        <v>2896.2</v>
      </c>
      <c r="K4792" s="1">
        <f t="shared" si="296"/>
        <v>3.3884780980906024</v>
      </c>
      <c r="L4792" t="s">
        <v>37</v>
      </c>
      <c r="M4792" s="2" t="s">
        <v>183</v>
      </c>
      <c r="N4792" s="3" t="str">
        <f t="shared" si="297"/>
        <v>Jul</v>
      </c>
      <c r="O4792" t="s">
        <v>33</v>
      </c>
      <c r="P4792" t="s">
        <v>39</v>
      </c>
      <c r="Q4792" t="str">
        <f t="shared" si="298"/>
        <v>Young</v>
      </c>
      <c r="R4792" t="str">
        <f t="shared" si="299"/>
        <v>Profit</v>
      </c>
    </row>
    <row r="4793" spans="1:18">
      <c r="A4793">
        <v>3270</v>
      </c>
      <c r="B4793" t="s">
        <v>15</v>
      </c>
      <c r="C4793">
        <v>30</v>
      </c>
      <c r="D4793" t="s">
        <v>24</v>
      </c>
      <c r="E4793" t="s">
        <v>59</v>
      </c>
      <c r="F4793" t="s">
        <v>25</v>
      </c>
      <c r="G4793">
        <v>2498.9899999999998</v>
      </c>
      <c r="H4793">
        <v>173.73</v>
      </c>
      <c r="I4793">
        <v>3750.65</v>
      </c>
      <c r="J4793">
        <v>3576.92</v>
      </c>
      <c r="K4793" s="1">
        <f t="shared" si="296"/>
        <v>20.58895988027399</v>
      </c>
      <c r="L4793" t="s">
        <v>19</v>
      </c>
      <c r="M4793" s="2" t="s">
        <v>183</v>
      </c>
      <c r="N4793" s="3" t="str">
        <f t="shared" si="297"/>
        <v>Jul</v>
      </c>
      <c r="O4793" t="s">
        <v>51</v>
      </c>
      <c r="P4793" t="s">
        <v>39</v>
      </c>
      <c r="Q4793" t="str">
        <f t="shared" si="298"/>
        <v>Adult</v>
      </c>
      <c r="R4793" t="str">
        <f t="shared" si="299"/>
        <v>Profit</v>
      </c>
    </row>
    <row r="4794" spans="1:18">
      <c r="A4794">
        <v>7106</v>
      </c>
      <c r="B4794" t="s">
        <v>23</v>
      </c>
      <c r="C4794">
        <v>60</v>
      </c>
      <c r="D4794" t="s">
        <v>24</v>
      </c>
      <c r="E4794" t="s">
        <v>66</v>
      </c>
      <c r="F4794" t="s">
        <v>36</v>
      </c>
      <c r="G4794">
        <v>2251.79</v>
      </c>
      <c r="H4794">
        <v>1582.29</v>
      </c>
      <c r="I4794">
        <v>3750.11</v>
      </c>
      <c r="J4794">
        <v>2167.8200000000002</v>
      </c>
      <c r="K4794" s="1">
        <f t="shared" si="296"/>
        <v>1.3700522660195036</v>
      </c>
      <c r="L4794" t="s">
        <v>54</v>
      </c>
      <c r="M4794" s="2" t="s">
        <v>144</v>
      </c>
      <c r="N4794" s="3" t="str">
        <f t="shared" si="297"/>
        <v>Jun</v>
      </c>
      <c r="O4794" t="s">
        <v>33</v>
      </c>
      <c r="P4794" t="s">
        <v>39</v>
      </c>
      <c r="Q4794" t="str">
        <f t="shared" si="298"/>
        <v>Senior</v>
      </c>
      <c r="R4794" t="str">
        <f t="shared" si="299"/>
        <v>Profit</v>
      </c>
    </row>
    <row r="4795" spans="1:18">
      <c r="A4795">
        <v>4663</v>
      </c>
      <c r="B4795" t="s">
        <v>34</v>
      </c>
      <c r="C4795">
        <v>54</v>
      </c>
      <c r="D4795" t="s">
        <v>16</v>
      </c>
      <c r="E4795" t="s">
        <v>41</v>
      </c>
      <c r="F4795" t="s">
        <v>49</v>
      </c>
      <c r="G4795">
        <v>3229.4</v>
      </c>
      <c r="H4795">
        <v>1091.58</v>
      </c>
      <c r="I4795">
        <v>3749.94</v>
      </c>
      <c r="J4795">
        <v>2658.36</v>
      </c>
      <c r="K4795" s="1">
        <f t="shared" si="296"/>
        <v>2.4353322706535483</v>
      </c>
      <c r="L4795" t="s">
        <v>37</v>
      </c>
      <c r="M4795" s="2" t="s">
        <v>213</v>
      </c>
      <c r="N4795" s="3" t="str">
        <f t="shared" si="297"/>
        <v>Aug</v>
      </c>
      <c r="O4795" t="s">
        <v>28</v>
      </c>
      <c r="P4795" t="s">
        <v>22</v>
      </c>
      <c r="Q4795" t="str">
        <f t="shared" si="298"/>
        <v>Senior</v>
      </c>
      <c r="R4795" t="str">
        <f t="shared" si="299"/>
        <v>Profit</v>
      </c>
    </row>
    <row r="4796" spans="1:18">
      <c r="A4796">
        <v>9319</v>
      </c>
      <c r="B4796" t="s">
        <v>92</v>
      </c>
      <c r="C4796">
        <v>44</v>
      </c>
      <c r="D4796" t="s">
        <v>16</v>
      </c>
      <c r="E4796" t="s">
        <v>53</v>
      </c>
      <c r="F4796" t="s">
        <v>36</v>
      </c>
      <c r="G4796">
        <v>2916.34</v>
      </c>
      <c r="H4796">
        <v>971.83</v>
      </c>
      <c r="I4796">
        <v>3749.72</v>
      </c>
      <c r="J4796">
        <v>2777.89</v>
      </c>
      <c r="K4796" s="1">
        <f t="shared" si="296"/>
        <v>2.858411450562341</v>
      </c>
      <c r="L4796" t="s">
        <v>37</v>
      </c>
      <c r="M4796" s="2" t="s">
        <v>264</v>
      </c>
      <c r="N4796" s="3" t="str">
        <f t="shared" si="297"/>
        <v>Feb</v>
      </c>
      <c r="O4796" t="s">
        <v>51</v>
      </c>
      <c r="P4796" t="s">
        <v>39</v>
      </c>
      <c r="Q4796" t="str">
        <f t="shared" si="298"/>
        <v>Senior</v>
      </c>
      <c r="R4796" t="str">
        <f t="shared" si="299"/>
        <v>Profit</v>
      </c>
    </row>
    <row r="4797" spans="1:18">
      <c r="A4797">
        <v>9917</v>
      </c>
      <c r="B4797" t="s">
        <v>34</v>
      </c>
      <c r="C4797">
        <v>23</v>
      </c>
      <c r="D4797" t="s">
        <v>16</v>
      </c>
      <c r="E4797" t="s">
        <v>66</v>
      </c>
      <c r="F4797" t="s">
        <v>36</v>
      </c>
      <c r="G4797">
        <v>2861.33</v>
      </c>
      <c r="H4797">
        <v>1428.5</v>
      </c>
      <c r="I4797">
        <v>3749.27</v>
      </c>
      <c r="J4797">
        <v>2320.77</v>
      </c>
      <c r="K4797" s="1">
        <f t="shared" si="296"/>
        <v>1.6246202310115505</v>
      </c>
      <c r="L4797" t="s">
        <v>26</v>
      </c>
      <c r="M4797" s="2" t="s">
        <v>78</v>
      </c>
      <c r="N4797" s="3" t="str">
        <f t="shared" si="297"/>
        <v>Dec</v>
      </c>
      <c r="O4797" t="s">
        <v>33</v>
      </c>
      <c r="P4797" t="s">
        <v>39</v>
      </c>
      <c r="Q4797" t="str">
        <f t="shared" si="298"/>
        <v>Young</v>
      </c>
      <c r="R4797" t="str">
        <f t="shared" si="299"/>
        <v>Profit</v>
      </c>
    </row>
    <row r="4798" spans="1:18">
      <c r="A4798">
        <v>2830</v>
      </c>
      <c r="B4798" t="s">
        <v>47</v>
      </c>
      <c r="C4798">
        <v>45</v>
      </c>
      <c r="D4798" t="s">
        <v>16</v>
      </c>
      <c r="E4798" t="s">
        <v>57</v>
      </c>
      <c r="F4798" t="s">
        <v>25</v>
      </c>
      <c r="G4798">
        <v>3121.41</v>
      </c>
      <c r="H4798">
        <v>1794.48</v>
      </c>
      <c r="I4798">
        <v>3749.22</v>
      </c>
      <c r="J4798">
        <v>1954.74</v>
      </c>
      <c r="K4798" s="1">
        <f t="shared" si="296"/>
        <v>1.0893072087735722</v>
      </c>
      <c r="L4798" t="s">
        <v>19</v>
      </c>
      <c r="M4798" s="2" t="s">
        <v>165</v>
      </c>
      <c r="N4798" s="3" t="str">
        <f t="shared" si="297"/>
        <v>Nov</v>
      </c>
      <c r="O4798" t="s">
        <v>56</v>
      </c>
      <c r="P4798" t="s">
        <v>22</v>
      </c>
      <c r="Q4798" t="str">
        <f t="shared" si="298"/>
        <v>Senior</v>
      </c>
      <c r="R4798" t="str">
        <f t="shared" si="299"/>
        <v>Profit</v>
      </c>
    </row>
    <row r="4799" spans="1:18">
      <c r="A4799">
        <v>9433</v>
      </c>
      <c r="B4799" t="s">
        <v>92</v>
      </c>
      <c r="C4799">
        <v>37</v>
      </c>
      <c r="D4799" t="s">
        <v>24</v>
      </c>
      <c r="E4799" t="s">
        <v>30</v>
      </c>
      <c r="F4799" t="s">
        <v>42</v>
      </c>
      <c r="G4799">
        <v>3129.66</v>
      </c>
      <c r="H4799">
        <v>65.069999999999993</v>
      </c>
      <c r="I4799">
        <v>3748.86</v>
      </c>
      <c r="J4799">
        <v>3683.79</v>
      </c>
      <c r="K4799" s="1">
        <f t="shared" si="296"/>
        <v>56.612724757952982</v>
      </c>
      <c r="L4799" t="s">
        <v>54</v>
      </c>
      <c r="M4799" s="2" t="s">
        <v>160</v>
      </c>
      <c r="N4799" s="3" t="str">
        <f t="shared" si="297"/>
        <v>Apr</v>
      </c>
      <c r="O4799" t="s">
        <v>33</v>
      </c>
      <c r="P4799" t="s">
        <v>39</v>
      </c>
      <c r="Q4799" t="str">
        <f t="shared" si="298"/>
        <v>Adult</v>
      </c>
      <c r="R4799" t="str">
        <f t="shared" si="299"/>
        <v>Profit</v>
      </c>
    </row>
    <row r="4800" spans="1:18">
      <c r="A4800">
        <v>5810</v>
      </c>
      <c r="B4800" t="s">
        <v>15</v>
      </c>
      <c r="C4800">
        <v>45</v>
      </c>
      <c r="D4800" t="s">
        <v>16</v>
      </c>
      <c r="E4800" t="s">
        <v>53</v>
      </c>
      <c r="F4800" t="s">
        <v>42</v>
      </c>
      <c r="G4800">
        <v>2670.96</v>
      </c>
      <c r="H4800">
        <v>1306.1099999999999</v>
      </c>
      <c r="I4800">
        <v>3748.25</v>
      </c>
      <c r="J4800">
        <v>2442.14</v>
      </c>
      <c r="K4800" s="1">
        <f t="shared" si="296"/>
        <v>1.8697812588526235</v>
      </c>
      <c r="L4800" t="s">
        <v>54</v>
      </c>
      <c r="M4800" s="2" t="s">
        <v>94</v>
      </c>
      <c r="N4800" s="3" t="str">
        <f t="shared" si="297"/>
        <v>Feb</v>
      </c>
      <c r="O4800" t="s">
        <v>21</v>
      </c>
      <c r="P4800" t="s">
        <v>22</v>
      </c>
      <c r="Q4800" t="str">
        <f t="shared" si="298"/>
        <v>Senior</v>
      </c>
      <c r="R4800" t="str">
        <f t="shared" si="299"/>
        <v>Profit</v>
      </c>
    </row>
    <row r="4801" spans="1:18">
      <c r="A4801">
        <v>453</v>
      </c>
      <c r="B4801" t="s">
        <v>84</v>
      </c>
      <c r="C4801">
        <v>55</v>
      </c>
      <c r="D4801" t="s">
        <v>24</v>
      </c>
      <c r="E4801" t="s">
        <v>30</v>
      </c>
      <c r="F4801" t="s">
        <v>42</v>
      </c>
      <c r="G4801">
        <v>2293.6799999999998</v>
      </c>
      <c r="H4801">
        <v>753.34</v>
      </c>
      <c r="I4801">
        <v>3747.32</v>
      </c>
      <c r="J4801">
        <v>2993.98</v>
      </c>
      <c r="K4801" s="1">
        <f t="shared" si="296"/>
        <v>3.9742745639419117</v>
      </c>
      <c r="L4801" t="s">
        <v>37</v>
      </c>
      <c r="M4801" s="2" t="s">
        <v>210</v>
      </c>
      <c r="N4801" s="3" t="str">
        <f t="shared" si="297"/>
        <v>Oct</v>
      </c>
      <c r="O4801" t="s">
        <v>56</v>
      </c>
      <c r="P4801" t="s">
        <v>22</v>
      </c>
      <c r="Q4801" t="str">
        <f t="shared" si="298"/>
        <v>Senior</v>
      </c>
      <c r="R4801" t="str">
        <f t="shared" si="299"/>
        <v>Profit</v>
      </c>
    </row>
    <row r="4802" spans="1:18">
      <c r="A4802">
        <v>1801</v>
      </c>
      <c r="B4802" t="s">
        <v>34</v>
      </c>
      <c r="C4802">
        <v>23</v>
      </c>
      <c r="D4802" t="s">
        <v>24</v>
      </c>
      <c r="E4802" t="s">
        <v>57</v>
      </c>
      <c r="F4802" t="s">
        <v>25</v>
      </c>
      <c r="G4802">
        <v>3278.09</v>
      </c>
      <c r="H4802">
        <v>1040.67</v>
      </c>
      <c r="I4802">
        <v>3746.79</v>
      </c>
      <c r="J4802">
        <v>2706.12</v>
      </c>
      <c r="K4802" s="1">
        <f t="shared" ref="K4802:K4865" si="300">J4802/H4802</f>
        <v>2.6003632275361062</v>
      </c>
      <c r="L4802" t="s">
        <v>31</v>
      </c>
      <c r="M4802" s="2" t="s">
        <v>136</v>
      </c>
      <c r="N4802" s="3" t="str">
        <f t="shared" ref="N4802:N4865" si="301">TEXT(M4802,"MMM")</f>
        <v>Nov</v>
      </c>
      <c r="O4802" t="s">
        <v>51</v>
      </c>
      <c r="P4802" t="s">
        <v>39</v>
      </c>
      <c r="Q4802" t="str">
        <f t="shared" ref="Q4802:Q4865" si="302">IF(C4802&gt;=18,IF(C4802&lt;=25,"Young",IF(C4802&lt;=40,"Adult",IF(C4802&lt;=60,"Senior",""))),"")</f>
        <v>Young</v>
      </c>
      <c r="R4802" t="str">
        <f t="shared" ref="R4802:R4865" si="303">IF(J4802&gt;0,"Profit","Loss")</f>
        <v>Profit</v>
      </c>
    </row>
    <row r="4803" spans="1:18">
      <c r="A4803">
        <v>7563</v>
      </c>
      <c r="B4803" t="s">
        <v>34</v>
      </c>
      <c r="C4803">
        <v>28</v>
      </c>
      <c r="D4803" t="s">
        <v>16</v>
      </c>
      <c r="E4803" t="s">
        <v>57</v>
      </c>
      <c r="F4803" t="s">
        <v>25</v>
      </c>
      <c r="G4803">
        <v>3010.58</v>
      </c>
      <c r="H4803">
        <v>488.33</v>
      </c>
      <c r="I4803">
        <v>3745.92</v>
      </c>
      <c r="J4803">
        <v>3257.59</v>
      </c>
      <c r="K4803" s="1">
        <f t="shared" si="300"/>
        <v>6.6708782995105773</v>
      </c>
      <c r="L4803" t="s">
        <v>31</v>
      </c>
      <c r="M4803" s="2" t="s">
        <v>168</v>
      </c>
      <c r="N4803" s="3" t="str">
        <f t="shared" si="301"/>
        <v>Feb</v>
      </c>
      <c r="O4803" t="s">
        <v>28</v>
      </c>
      <c r="P4803" t="s">
        <v>22</v>
      </c>
      <c r="Q4803" t="str">
        <f t="shared" si="302"/>
        <v>Adult</v>
      </c>
      <c r="R4803" t="str">
        <f t="shared" si="303"/>
        <v>Profit</v>
      </c>
    </row>
    <row r="4804" spans="1:18">
      <c r="A4804">
        <v>2586</v>
      </c>
      <c r="B4804" t="s">
        <v>15</v>
      </c>
      <c r="C4804">
        <v>58</v>
      </c>
      <c r="D4804" t="s">
        <v>16</v>
      </c>
      <c r="E4804" t="s">
        <v>17</v>
      </c>
      <c r="F4804" t="s">
        <v>25</v>
      </c>
      <c r="G4804">
        <v>2299.81</v>
      </c>
      <c r="H4804">
        <v>681.76</v>
      </c>
      <c r="I4804">
        <v>3745.88</v>
      </c>
      <c r="J4804">
        <v>3064.12</v>
      </c>
      <c r="K4804" s="1">
        <f t="shared" si="300"/>
        <v>4.4944261910349681</v>
      </c>
      <c r="L4804" t="s">
        <v>26</v>
      </c>
      <c r="M4804" s="2" t="s">
        <v>336</v>
      </c>
      <c r="N4804" s="3" t="str">
        <f t="shared" si="301"/>
        <v>Aug</v>
      </c>
      <c r="O4804" t="s">
        <v>33</v>
      </c>
      <c r="P4804" t="s">
        <v>39</v>
      </c>
      <c r="Q4804" t="str">
        <f t="shared" si="302"/>
        <v>Senior</v>
      </c>
      <c r="R4804" t="str">
        <f t="shared" si="303"/>
        <v>Profit</v>
      </c>
    </row>
    <row r="4805" spans="1:18">
      <c r="A4805">
        <v>4288</v>
      </c>
      <c r="B4805" t="s">
        <v>44</v>
      </c>
      <c r="C4805">
        <v>50</v>
      </c>
      <c r="D4805" t="s">
        <v>16</v>
      </c>
      <c r="E4805" t="s">
        <v>59</v>
      </c>
      <c r="F4805" t="s">
        <v>42</v>
      </c>
      <c r="G4805">
        <v>2534.4</v>
      </c>
      <c r="H4805">
        <v>317.69</v>
      </c>
      <c r="I4805">
        <v>3745.15</v>
      </c>
      <c r="J4805">
        <v>3427.46</v>
      </c>
      <c r="K4805" s="1">
        <f t="shared" si="300"/>
        <v>10.788693380339325</v>
      </c>
      <c r="L4805" t="s">
        <v>54</v>
      </c>
      <c r="M4805" s="2" t="s">
        <v>408</v>
      </c>
      <c r="N4805" s="3" t="str">
        <f t="shared" si="301"/>
        <v>Dec</v>
      </c>
      <c r="O4805" t="s">
        <v>21</v>
      </c>
      <c r="P4805" t="s">
        <v>22</v>
      </c>
      <c r="Q4805" t="str">
        <f t="shared" si="302"/>
        <v>Senior</v>
      </c>
      <c r="R4805" t="str">
        <f t="shared" si="303"/>
        <v>Profit</v>
      </c>
    </row>
    <row r="4806" spans="1:18">
      <c r="A4806">
        <v>7724</v>
      </c>
      <c r="B4806" t="s">
        <v>47</v>
      </c>
      <c r="C4806">
        <v>58</v>
      </c>
      <c r="D4806" t="s">
        <v>24</v>
      </c>
      <c r="E4806" t="s">
        <v>59</v>
      </c>
      <c r="F4806" t="s">
        <v>25</v>
      </c>
      <c r="G4806">
        <v>2195.0700000000002</v>
      </c>
      <c r="H4806">
        <v>987.88</v>
      </c>
      <c r="I4806">
        <v>3744.85</v>
      </c>
      <c r="J4806">
        <v>2756.97</v>
      </c>
      <c r="K4806" s="1">
        <f t="shared" si="300"/>
        <v>2.7907944284730939</v>
      </c>
      <c r="L4806" t="s">
        <v>54</v>
      </c>
      <c r="M4806" s="2" t="s">
        <v>254</v>
      </c>
      <c r="N4806" s="3" t="str">
        <f t="shared" si="301"/>
        <v>Dec</v>
      </c>
      <c r="O4806" t="s">
        <v>56</v>
      </c>
      <c r="P4806" t="s">
        <v>39</v>
      </c>
      <c r="Q4806" t="str">
        <f t="shared" si="302"/>
        <v>Senior</v>
      </c>
      <c r="R4806" t="str">
        <f t="shared" si="303"/>
        <v>Profit</v>
      </c>
    </row>
    <row r="4807" spans="1:18">
      <c r="A4807">
        <v>4034</v>
      </c>
      <c r="B4807" t="s">
        <v>34</v>
      </c>
      <c r="C4807">
        <v>40</v>
      </c>
      <c r="D4807" t="s">
        <v>16</v>
      </c>
      <c r="E4807" t="s">
        <v>35</v>
      </c>
      <c r="F4807" t="s">
        <v>18</v>
      </c>
      <c r="G4807">
        <v>2975.17</v>
      </c>
      <c r="H4807">
        <v>894.3</v>
      </c>
      <c r="I4807">
        <v>3743.83</v>
      </c>
      <c r="J4807">
        <v>2849.53</v>
      </c>
      <c r="K4807" s="1">
        <f t="shared" si="300"/>
        <v>3.1863244996086326</v>
      </c>
      <c r="L4807" t="s">
        <v>54</v>
      </c>
      <c r="M4807" s="2" t="s">
        <v>245</v>
      </c>
      <c r="N4807" s="3" t="str">
        <f t="shared" si="301"/>
        <v>Mar</v>
      </c>
      <c r="O4807" t="s">
        <v>56</v>
      </c>
      <c r="P4807" t="s">
        <v>39</v>
      </c>
      <c r="Q4807" t="str">
        <f t="shared" si="302"/>
        <v>Adult</v>
      </c>
      <c r="R4807" t="str">
        <f t="shared" si="303"/>
        <v>Profit</v>
      </c>
    </row>
    <row r="4808" spans="1:18">
      <c r="A4808">
        <v>9460</v>
      </c>
      <c r="B4808" t="s">
        <v>29</v>
      </c>
      <c r="C4808">
        <v>32</v>
      </c>
      <c r="D4808" t="s">
        <v>16</v>
      </c>
      <c r="E4808" t="s">
        <v>35</v>
      </c>
      <c r="F4808" t="s">
        <v>42</v>
      </c>
      <c r="G4808">
        <v>2596.8200000000002</v>
      </c>
      <c r="H4808">
        <v>609.34</v>
      </c>
      <c r="I4808">
        <v>3743.51</v>
      </c>
      <c r="J4808">
        <v>3134.17</v>
      </c>
      <c r="K4808" s="1">
        <f t="shared" si="300"/>
        <v>5.1435487576722352</v>
      </c>
      <c r="L4808" t="s">
        <v>31</v>
      </c>
      <c r="M4808" s="2" t="s">
        <v>305</v>
      </c>
      <c r="N4808" s="3" t="str">
        <f t="shared" si="301"/>
        <v>Jul</v>
      </c>
      <c r="O4808" t="s">
        <v>56</v>
      </c>
      <c r="P4808" t="s">
        <v>39</v>
      </c>
      <c r="Q4808" t="str">
        <f t="shared" si="302"/>
        <v>Adult</v>
      </c>
      <c r="R4808" t="str">
        <f t="shared" si="303"/>
        <v>Profit</v>
      </c>
    </row>
    <row r="4809" spans="1:18">
      <c r="A4809">
        <v>8057</v>
      </c>
      <c r="B4809" t="s">
        <v>40</v>
      </c>
      <c r="C4809">
        <v>38</v>
      </c>
      <c r="D4809" t="s">
        <v>16</v>
      </c>
      <c r="E4809" t="s">
        <v>41</v>
      </c>
      <c r="F4809" t="s">
        <v>18</v>
      </c>
      <c r="G4809">
        <v>2162.46</v>
      </c>
      <c r="H4809">
        <v>1279.2</v>
      </c>
      <c r="I4809">
        <v>3742.85</v>
      </c>
      <c r="J4809">
        <v>2463.65</v>
      </c>
      <c r="K4809" s="1">
        <f t="shared" si="300"/>
        <v>1.9259302689180737</v>
      </c>
      <c r="L4809" t="s">
        <v>26</v>
      </c>
      <c r="M4809" s="2" t="s">
        <v>124</v>
      </c>
      <c r="N4809" s="3" t="str">
        <f t="shared" si="301"/>
        <v>Jun</v>
      </c>
      <c r="O4809" t="s">
        <v>21</v>
      </c>
      <c r="P4809" t="s">
        <v>22</v>
      </c>
      <c r="Q4809" t="str">
        <f t="shared" si="302"/>
        <v>Adult</v>
      </c>
      <c r="R4809" t="str">
        <f t="shared" si="303"/>
        <v>Profit</v>
      </c>
    </row>
    <row r="4810" spans="1:18">
      <c r="A4810">
        <v>1159</v>
      </c>
      <c r="B4810" t="s">
        <v>44</v>
      </c>
      <c r="C4810">
        <v>38</v>
      </c>
      <c r="D4810" t="s">
        <v>24</v>
      </c>
      <c r="E4810" t="s">
        <v>17</v>
      </c>
      <c r="F4810" t="s">
        <v>25</v>
      </c>
      <c r="G4810">
        <v>3388.43</v>
      </c>
      <c r="H4810">
        <v>654.03</v>
      </c>
      <c r="I4810">
        <v>3742.15</v>
      </c>
      <c r="J4810">
        <v>3088.12</v>
      </c>
      <c r="K4810" s="1">
        <f t="shared" si="300"/>
        <v>4.7216794336651224</v>
      </c>
      <c r="L4810" t="s">
        <v>31</v>
      </c>
      <c r="M4810" s="2" t="s">
        <v>216</v>
      </c>
      <c r="N4810" s="3" t="str">
        <f t="shared" si="301"/>
        <v>Feb</v>
      </c>
      <c r="O4810" t="s">
        <v>33</v>
      </c>
      <c r="P4810" t="s">
        <v>39</v>
      </c>
      <c r="Q4810" t="str">
        <f t="shared" si="302"/>
        <v>Adult</v>
      </c>
      <c r="R4810" t="str">
        <f t="shared" si="303"/>
        <v>Profit</v>
      </c>
    </row>
    <row r="4811" spans="1:18">
      <c r="A4811">
        <v>2118</v>
      </c>
      <c r="B4811" t="s">
        <v>47</v>
      </c>
      <c r="C4811">
        <v>23</v>
      </c>
      <c r="D4811" t="s">
        <v>16</v>
      </c>
      <c r="E4811" t="s">
        <v>35</v>
      </c>
      <c r="F4811" t="s">
        <v>49</v>
      </c>
      <c r="G4811">
        <v>2254.02</v>
      </c>
      <c r="H4811">
        <v>780.63</v>
      </c>
      <c r="I4811">
        <v>3741.86</v>
      </c>
      <c r="J4811">
        <v>2961.23</v>
      </c>
      <c r="K4811" s="1">
        <f t="shared" si="300"/>
        <v>3.7933848302012478</v>
      </c>
      <c r="L4811" t="s">
        <v>31</v>
      </c>
      <c r="M4811" s="2" t="s">
        <v>381</v>
      </c>
      <c r="N4811" s="3" t="str">
        <f t="shared" si="301"/>
        <v>Nov</v>
      </c>
      <c r="O4811" t="s">
        <v>56</v>
      </c>
      <c r="P4811" t="s">
        <v>39</v>
      </c>
      <c r="Q4811" t="str">
        <f t="shared" si="302"/>
        <v>Young</v>
      </c>
      <c r="R4811" t="str">
        <f t="shared" si="303"/>
        <v>Profit</v>
      </c>
    </row>
    <row r="4812" spans="1:18">
      <c r="A4812">
        <v>7746</v>
      </c>
      <c r="B4812" t="s">
        <v>23</v>
      </c>
      <c r="C4812">
        <v>48</v>
      </c>
      <c r="D4812" t="s">
        <v>16</v>
      </c>
      <c r="E4812" t="s">
        <v>41</v>
      </c>
      <c r="F4812" t="s">
        <v>25</v>
      </c>
      <c r="G4812">
        <v>2654.95</v>
      </c>
      <c r="H4812">
        <v>1682.6</v>
      </c>
      <c r="I4812">
        <v>3741.6</v>
      </c>
      <c r="J4812">
        <v>2059</v>
      </c>
      <c r="K4812" s="1">
        <f t="shared" si="300"/>
        <v>1.2237014144775942</v>
      </c>
      <c r="L4812" t="s">
        <v>31</v>
      </c>
      <c r="M4812" s="2" t="s">
        <v>196</v>
      </c>
      <c r="N4812" s="3" t="str">
        <f t="shared" si="301"/>
        <v>Jul</v>
      </c>
      <c r="O4812" t="s">
        <v>51</v>
      </c>
      <c r="P4812" t="s">
        <v>22</v>
      </c>
      <c r="Q4812" t="str">
        <f t="shared" si="302"/>
        <v>Senior</v>
      </c>
      <c r="R4812" t="str">
        <f t="shared" si="303"/>
        <v>Profit</v>
      </c>
    </row>
    <row r="4813" spans="1:18">
      <c r="A4813">
        <v>3674</v>
      </c>
      <c r="B4813" t="s">
        <v>44</v>
      </c>
      <c r="C4813">
        <v>57</v>
      </c>
      <c r="D4813" t="s">
        <v>16</v>
      </c>
      <c r="E4813" t="s">
        <v>53</v>
      </c>
      <c r="F4813" t="s">
        <v>25</v>
      </c>
      <c r="G4813">
        <v>2126.9499999999998</v>
      </c>
      <c r="H4813">
        <v>833.75</v>
      </c>
      <c r="I4813">
        <v>3741.58</v>
      </c>
      <c r="J4813">
        <v>2907.83</v>
      </c>
      <c r="K4813" s="1">
        <f t="shared" si="300"/>
        <v>3.4876521739130433</v>
      </c>
      <c r="L4813" t="s">
        <v>26</v>
      </c>
      <c r="M4813" s="2" t="s">
        <v>274</v>
      </c>
      <c r="N4813" s="3" t="str">
        <f t="shared" si="301"/>
        <v>Sep</v>
      </c>
      <c r="O4813" t="s">
        <v>21</v>
      </c>
      <c r="P4813" t="s">
        <v>22</v>
      </c>
      <c r="Q4813" t="str">
        <f t="shared" si="302"/>
        <v>Senior</v>
      </c>
      <c r="R4813" t="str">
        <f t="shared" si="303"/>
        <v>Profit</v>
      </c>
    </row>
    <row r="4814" spans="1:18">
      <c r="A4814">
        <v>2216</v>
      </c>
      <c r="B4814" t="s">
        <v>52</v>
      </c>
      <c r="C4814">
        <v>24</v>
      </c>
      <c r="D4814" t="s">
        <v>16</v>
      </c>
      <c r="E4814" t="s">
        <v>17</v>
      </c>
      <c r="F4814" t="s">
        <v>42</v>
      </c>
      <c r="G4814">
        <v>3346.85</v>
      </c>
      <c r="H4814">
        <v>836.69</v>
      </c>
      <c r="I4814">
        <v>3739.72</v>
      </c>
      <c r="J4814">
        <v>2903.03</v>
      </c>
      <c r="K4814" s="1">
        <f t="shared" si="300"/>
        <v>3.4696602086794393</v>
      </c>
      <c r="L4814" t="s">
        <v>26</v>
      </c>
      <c r="M4814" s="2" t="s">
        <v>340</v>
      </c>
      <c r="N4814" s="3" t="str">
        <f t="shared" si="301"/>
        <v>Jul</v>
      </c>
      <c r="O4814" t="s">
        <v>33</v>
      </c>
      <c r="P4814" t="s">
        <v>22</v>
      </c>
      <c r="Q4814" t="str">
        <f t="shared" si="302"/>
        <v>Young</v>
      </c>
      <c r="R4814" t="str">
        <f t="shared" si="303"/>
        <v>Profit</v>
      </c>
    </row>
    <row r="4815" spans="1:18">
      <c r="A4815">
        <v>3507</v>
      </c>
      <c r="B4815" t="s">
        <v>52</v>
      </c>
      <c r="C4815">
        <v>26</v>
      </c>
      <c r="D4815" t="s">
        <v>24</v>
      </c>
      <c r="E4815" t="s">
        <v>57</v>
      </c>
      <c r="F4815" t="s">
        <v>18</v>
      </c>
      <c r="G4815">
        <v>3284.29</v>
      </c>
      <c r="H4815">
        <v>933.05</v>
      </c>
      <c r="I4815">
        <v>3738.44</v>
      </c>
      <c r="J4815">
        <v>2805.39</v>
      </c>
      <c r="K4815" s="1">
        <f t="shared" si="300"/>
        <v>3.0066877444938642</v>
      </c>
      <c r="L4815" t="s">
        <v>54</v>
      </c>
      <c r="M4815" s="2" t="s">
        <v>122</v>
      </c>
      <c r="N4815" s="3" t="str">
        <f t="shared" si="301"/>
        <v>May</v>
      </c>
      <c r="O4815" t="s">
        <v>51</v>
      </c>
      <c r="P4815" t="s">
        <v>22</v>
      </c>
      <c r="Q4815" t="str">
        <f t="shared" si="302"/>
        <v>Adult</v>
      </c>
      <c r="R4815" t="str">
        <f t="shared" si="303"/>
        <v>Profit</v>
      </c>
    </row>
    <row r="4816" spans="1:18">
      <c r="A4816">
        <v>7920</v>
      </c>
      <c r="B4816" t="s">
        <v>34</v>
      </c>
      <c r="C4816">
        <v>57</v>
      </c>
      <c r="D4816" t="s">
        <v>16</v>
      </c>
      <c r="E4816" t="s">
        <v>30</v>
      </c>
      <c r="F4816" t="s">
        <v>42</v>
      </c>
      <c r="G4816">
        <v>2709.72</v>
      </c>
      <c r="H4816">
        <v>377.96</v>
      </c>
      <c r="I4816">
        <v>3738.04</v>
      </c>
      <c r="J4816">
        <v>3360.08</v>
      </c>
      <c r="K4816" s="1">
        <f t="shared" si="300"/>
        <v>8.8900412742089117</v>
      </c>
      <c r="L4816" t="s">
        <v>54</v>
      </c>
      <c r="M4816" s="2" t="s">
        <v>140</v>
      </c>
      <c r="N4816" s="3" t="str">
        <f t="shared" si="301"/>
        <v>Dec</v>
      </c>
      <c r="O4816" t="s">
        <v>21</v>
      </c>
      <c r="P4816" t="s">
        <v>39</v>
      </c>
      <c r="Q4816" t="str">
        <f t="shared" si="302"/>
        <v>Senior</v>
      </c>
      <c r="R4816" t="str">
        <f t="shared" si="303"/>
        <v>Profit</v>
      </c>
    </row>
    <row r="4817" spans="1:18">
      <c r="A4817">
        <v>80</v>
      </c>
      <c r="B4817" t="s">
        <v>15</v>
      </c>
      <c r="C4817">
        <v>46</v>
      </c>
      <c r="D4817" t="s">
        <v>16</v>
      </c>
      <c r="E4817" t="s">
        <v>66</v>
      </c>
      <c r="F4817" t="s">
        <v>36</v>
      </c>
      <c r="G4817">
        <v>2988.81</v>
      </c>
      <c r="H4817">
        <v>403.56</v>
      </c>
      <c r="I4817">
        <v>3737.29</v>
      </c>
      <c r="J4817">
        <v>3333.73</v>
      </c>
      <c r="K4817" s="1">
        <f t="shared" si="300"/>
        <v>8.2608038457726245</v>
      </c>
      <c r="L4817" t="s">
        <v>19</v>
      </c>
      <c r="M4817" s="2" t="s">
        <v>126</v>
      </c>
      <c r="N4817" s="3" t="str">
        <f t="shared" si="301"/>
        <v>Nov</v>
      </c>
      <c r="O4817" t="s">
        <v>28</v>
      </c>
      <c r="P4817" t="s">
        <v>22</v>
      </c>
      <c r="Q4817" t="str">
        <f t="shared" si="302"/>
        <v>Senior</v>
      </c>
      <c r="R4817" t="str">
        <f t="shared" si="303"/>
        <v>Profit</v>
      </c>
    </row>
    <row r="4818" spans="1:18">
      <c r="A4818">
        <v>9834</v>
      </c>
      <c r="B4818" t="s">
        <v>40</v>
      </c>
      <c r="C4818">
        <v>58</v>
      </c>
      <c r="D4818" t="s">
        <v>16</v>
      </c>
      <c r="E4818" t="s">
        <v>59</v>
      </c>
      <c r="F4818" t="s">
        <v>49</v>
      </c>
      <c r="G4818">
        <v>2788.8</v>
      </c>
      <c r="H4818">
        <v>1221.2</v>
      </c>
      <c r="I4818">
        <v>3736.96</v>
      </c>
      <c r="J4818">
        <v>2515.7600000000002</v>
      </c>
      <c r="K4818" s="1">
        <f t="shared" si="300"/>
        <v>2.0600720602685882</v>
      </c>
      <c r="L4818" t="s">
        <v>54</v>
      </c>
      <c r="M4818" s="2" t="s">
        <v>350</v>
      </c>
      <c r="N4818" s="3" t="str">
        <f t="shared" si="301"/>
        <v>Nov</v>
      </c>
      <c r="O4818" t="s">
        <v>51</v>
      </c>
      <c r="P4818" t="s">
        <v>39</v>
      </c>
      <c r="Q4818" t="str">
        <f t="shared" si="302"/>
        <v>Senior</v>
      </c>
      <c r="R4818" t="str">
        <f t="shared" si="303"/>
        <v>Profit</v>
      </c>
    </row>
    <row r="4819" spans="1:18">
      <c r="A4819">
        <v>2306</v>
      </c>
      <c r="B4819" t="s">
        <v>40</v>
      </c>
      <c r="C4819">
        <v>37</v>
      </c>
      <c r="D4819" t="s">
        <v>24</v>
      </c>
      <c r="E4819" t="s">
        <v>35</v>
      </c>
      <c r="F4819" t="s">
        <v>49</v>
      </c>
      <c r="G4819">
        <v>2299.56</v>
      </c>
      <c r="H4819">
        <v>603.89</v>
      </c>
      <c r="I4819">
        <v>3736.81</v>
      </c>
      <c r="J4819">
        <v>3132.92</v>
      </c>
      <c r="K4819" s="1">
        <f t="shared" si="300"/>
        <v>5.1878984583285037</v>
      </c>
      <c r="L4819" t="s">
        <v>26</v>
      </c>
      <c r="M4819" s="2" t="s">
        <v>186</v>
      </c>
      <c r="N4819" s="3" t="str">
        <f t="shared" si="301"/>
        <v>Jun</v>
      </c>
      <c r="O4819" t="s">
        <v>56</v>
      </c>
      <c r="P4819" t="s">
        <v>39</v>
      </c>
      <c r="Q4819" t="str">
        <f t="shared" si="302"/>
        <v>Adult</v>
      </c>
      <c r="R4819" t="str">
        <f t="shared" si="303"/>
        <v>Profit</v>
      </c>
    </row>
    <row r="4820" spans="1:18">
      <c r="A4820">
        <v>3311</v>
      </c>
      <c r="B4820" t="s">
        <v>29</v>
      </c>
      <c r="C4820">
        <v>19</v>
      </c>
      <c r="D4820" t="s">
        <v>16</v>
      </c>
      <c r="E4820" t="s">
        <v>53</v>
      </c>
      <c r="F4820" t="s">
        <v>49</v>
      </c>
      <c r="G4820">
        <v>3084.56</v>
      </c>
      <c r="H4820">
        <v>583.27</v>
      </c>
      <c r="I4820">
        <v>3736.47</v>
      </c>
      <c r="J4820">
        <v>3153.2</v>
      </c>
      <c r="K4820" s="1">
        <f t="shared" si="300"/>
        <v>5.4060726593172967</v>
      </c>
      <c r="L4820" t="s">
        <v>31</v>
      </c>
      <c r="M4820" s="2" t="s">
        <v>163</v>
      </c>
      <c r="N4820" s="3" t="str">
        <f t="shared" si="301"/>
        <v>Nov</v>
      </c>
      <c r="O4820" t="s">
        <v>56</v>
      </c>
      <c r="P4820" t="s">
        <v>39</v>
      </c>
      <c r="Q4820" t="str">
        <f t="shared" si="302"/>
        <v>Young</v>
      </c>
      <c r="R4820" t="str">
        <f t="shared" si="303"/>
        <v>Profit</v>
      </c>
    </row>
    <row r="4821" spans="1:18">
      <c r="A4821">
        <v>8441</v>
      </c>
      <c r="B4821" t="s">
        <v>84</v>
      </c>
      <c r="C4821">
        <v>46</v>
      </c>
      <c r="D4821" t="s">
        <v>16</v>
      </c>
      <c r="E4821" t="s">
        <v>57</v>
      </c>
      <c r="F4821" t="s">
        <v>25</v>
      </c>
      <c r="G4821">
        <v>3135.76</v>
      </c>
      <c r="H4821">
        <v>447.75</v>
      </c>
      <c r="I4821">
        <v>3736.08</v>
      </c>
      <c r="J4821">
        <v>3288.33</v>
      </c>
      <c r="K4821" s="1">
        <f t="shared" si="300"/>
        <v>7.3441206030150754</v>
      </c>
      <c r="L4821" t="s">
        <v>54</v>
      </c>
      <c r="M4821" s="2" t="s">
        <v>221</v>
      </c>
      <c r="N4821" s="3" t="str">
        <f t="shared" si="301"/>
        <v>Dec</v>
      </c>
      <c r="O4821" t="s">
        <v>33</v>
      </c>
      <c r="P4821" t="s">
        <v>39</v>
      </c>
      <c r="Q4821" t="str">
        <f t="shared" si="302"/>
        <v>Senior</v>
      </c>
      <c r="R4821" t="str">
        <f t="shared" si="303"/>
        <v>Profit</v>
      </c>
    </row>
    <row r="4822" spans="1:18">
      <c r="A4822">
        <v>5984</v>
      </c>
      <c r="B4822" t="s">
        <v>23</v>
      </c>
      <c r="C4822">
        <v>59</v>
      </c>
      <c r="D4822" t="s">
        <v>16</v>
      </c>
      <c r="E4822" t="s">
        <v>53</v>
      </c>
      <c r="F4822" t="s">
        <v>18</v>
      </c>
      <c r="G4822">
        <v>2922.13</v>
      </c>
      <c r="H4822">
        <v>172.69</v>
      </c>
      <c r="I4822">
        <v>3735.98</v>
      </c>
      <c r="J4822">
        <v>3563.29</v>
      </c>
      <c r="K4822" s="1">
        <f t="shared" si="300"/>
        <v>20.634026289883607</v>
      </c>
      <c r="L4822" t="s">
        <v>37</v>
      </c>
      <c r="M4822" s="2" t="s">
        <v>352</v>
      </c>
      <c r="N4822" s="3" t="str">
        <f t="shared" si="301"/>
        <v>Feb</v>
      </c>
      <c r="O4822" t="s">
        <v>33</v>
      </c>
      <c r="P4822" t="s">
        <v>22</v>
      </c>
      <c r="Q4822" t="str">
        <f t="shared" si="302"/>
        <v>Senior</v>
      </c>
      <c r="R4822" t="str">
        <f t="shared" si="303"/>
        <v>Profit</v>
      </c>
    </row>
    <row r="4823" spans="1:18">
      <c r="A4823">
        <v>2657</v>
      </c>
      <c r="B4823" t="s">
        <v>47</v>
      </c>
      <c r="C4823">
        <v>33</v>
      </c>
      <c r="D4823" t="s">
        <v>24</v>
      </c>
      <c r="E4823" t="s">
        <v>53</v>
      </c>
      <c r="F4823" t="s">
        <v>25</v>
      </c>
      <c r="G4823">
        <v>2156.4299999999998</v>
      </c>
      <c r="H4823">
        <v>66.37</v>
      </c>
      <c r="I4823">
        <v>3735.6</v>
      </c>
      <c r="J4823">
        <v>3669.23</v>
      </c>
      <c r="K4823" s="1">
        <f t="shared" si="300"/>
        <v>55.284465873135453</v>
      </c>
      <c r="L4823" t="s">
        <v>31</v>
      </c>
      <c r="M4823" s="2" t="s">
        <v>240</v>
      </c>
      <c r="N4823" s="3" t="str">
        <f t="shared" si="301"/>
        <v>Jun</v>
      </c>
      <c r="O4823" t="s">
        <v>33</v>
      </c>
      <c r="P4823" t="s">
        <v>22</v>
      </c>
      <c r="Q4823" t="str">
        <f t="shared" si="302"/>
        <v>Adult</v>
      </c>
      <c r="R4823" t="str">
        <f t="shared" si="303"/>
        <v>Profit</v>
      </c>
    </row>
    <row r="4824" spans="1:18">
      <c r="A4824">
        <v>1026</v>
      </c>
      <c r="B4824" t="s">
        <v>47</v>
      </c>
      <c r="C4824">
        <v>45</v>
      </c>
      <c r="D4824" t="s">
        <v>16</v>
      </c>
      <c r="E4824" t="s">
        <v>66</v>
      </c>
      <c r="F4824" t="s">
        <v>18</v>
      </c>
      <c r="G4824">
        <v>2963.26</v>
      </c>
      <c r="H4824">
        <v>270.62</v>
      </c>
      <c r="I4824">
        <v>3735.43</v>
      </c>
      <c r="J4824">
        <v>3464.81</v>
      </c>
      <c r="K4824" s="1">
        <f t="shared" si="300"/>
        <v>12.803229620870592</v>
      </c>
      <c r="L4824" t="s">
        <v>37</v>
      </c>
      <c r="M4824" s="2" t="s">
        <v>382</v>
      </c>
      <c r="N4824" s="3" t="str">
        <f t="shared" si="301"/>
        <v>Jun</v>
      </c>
      <c r="O4824" t="s">
        <v>33</v>
      </c>
      <c r="P4824" t="s">
        <v>22</v>
      </c>
      <c r="Q4824" t="str">
        <f t="shared" si="302"/>
        <v>Senior</v>
      </c>
      <c r="R4824" t="str">
        <f t="shared" si="303"/>
        <v>Profit</v>
      </c>
    </row>
    <row r="4825" spans="1:18">
      <c r="A4825">
        <v>7857</v>
      </c>
      <c r="B4825" t="s">
        <v>47</v>
      </c>
      <c r="C4825">
        <v>47</v>
      </c>
      <c r="D4825" t="s">
        <v>16</v>
      </c>
      <c r="E4825" t="s">
        <v>30</v>
      </c>
      <c r="F4825" t="s">
        <v>42</v>
      </c>
      <c r="G4825">
        <v>3292.48</v>
      </c>
      <c r="H4825">
        <v>1723</v>
      </c>
      <c r="I4825">
        <v>3734.99</v>
      </c>
      <c r="J4825">
        <v>2011.99</v>
      </c>
      <c r="K4825" s="1">
        <f t="shared" si="300"/>
        <v>1.1677248984329658</v>
      </c>
      <c r="L4825" t="s">
        <v>54</v>
      </c>
      <c r="M4825" s="2" t="s">
        <v>162</v>
      </c>
      <c r="N4825" s="3" t="str">
        <f t="shared" si="301"/>
        <v>Jan</v>
      </c>
      <c r="O4825" t="s">
        <v>56</v>
      </c>
      <c r="P4825" t="s">
        <v>39</v>
      </c>
      <c r="Q4825" t="str">
        <f t="shared" si="302"/>
        <v>Senior</v>
      </c>
      <c r="R4825" t="str">
        <f t="shared" si="303"/>
        <v>Profit</v>
      </c>
    </row>
    <row r="4826" spans="1:18">
      <c r="A4826">
        <v>8989</v>
      </c>
      <c r="B4826" t="s">
        <v>44</v>
      </c>
      <c r="C4826">
        <v>24</v>
      </c>
      <c r="D4826" t="s">
        <v>16</v>
      </c>
      <c r="E4826" t="s">
        <v>57</v>
      </c>
      <c r="F4826" t="s">
        <v>42</v>
      </c>
      <c r="G4826">
        <v>2264.1999999999998</v>
      </c>
      <c r="H4826">
        <v>314.98</v>
      </c>
      <c r="I4826">
        <v>3734.57</v>
      </c>
      <c r="J4826">
        <v>3419.59</v>
      </c>
      <c r="K4826" s="1">
        <f t="shared" si="300"/>
        <v>10.856530573369737</v>
      </c>
      <c r="L4826" t="s">
        <v>26</v>
      </c>
      <c r="M4826" s="2" t="s">
        <v>305</v>
      </c>
      <c r="N4826" s="3" t="str">
        <f t="shared" si="301"/>
        <v>Jul</v>
      </c>
      <c r="O4826" t="s">
        <v>28</v>
      </c>
      <c r="P4826" t="s">
        <v>22</v>
      </c>
      <c r="Q4826" t="str">
        <f t="shared" si="302"/>
        <v>Young</v>
      </c>
      <c r="R4826" t="str">
        <f t="shared" si="303"/>
        <v>Profit</v>
      </c>
    </row>
    <row r="4827" spans="1:18">
      <c r="A4827">
        <v>9454</v>
      </c>
      <c r="B4827" t="s">
        <v>44</v>
      </c>
      <c r="C4827">
        <v>45</v>
      </c>
      <c r="D4827" t="s">
        <v>16</v>
      </c>
      <c r="E4827" t="s">
        <v>41</v>
      </c>
      <c r="F4827" t="s">
        <v>49</v>
      </c>
      <c r="G4827">
        <v>2870.88</v>
      </c>
      <c r="H4827">
        <v>1452.05</v>
      </c>
      <c r="I4827">
        <v>3733.24</v>
      </c>
      <c r="J4827">
        <v>2281.19</v>
      </c>
      <c r="K4827" s="1">
        <f t="shared" si="300"/>
        <v>1.5710133948555491</v>
      </c>
      <c r="L4827" t="s">
        <v>54</v>
      </c>
      <c r="M4827" s="2" t="s">
        <v>226</v>
      </c>
      <c r="N4827" s="3" t="str">
        <f t="shared" si="301"/>
        <v>Jul</v>
      </c>
      <c r="O4827" t="s">
        <v>28</v>
      </c>
      <c r="P4827" t="s">
        <v>22</v>
      </c>
      <c r="Q4827" t="str">
        <f t="shared" si="302"/>
        <v>Senior</v>
      </c>
      <c r="R4827" t="str">
        <f t="shared" si="303"/>
        <v>Profit</v>
      </c>
    </row>
    <row r="4828" spans="1:18">
      <c r="A4828">
        <v>6429</v>
      </c>
      <c r="B4828" t="s">
        <v>40</v>
      </c>
      <c r="C4828">
        <v>20</v>
      </c>
      <c r="D4828" t="s">
        <v>24</v>
      </c>
      <c r="E4828" t="s">
        <v>30</v>
      </c>
      <c r="F4828" t="s">
        <v>36</v>
      </c>
      <c r="G4828">
        <v>2617</v>
      </c>
      <c r="H4828">
        <v>1503.76</v>
      </c>
      <c r="I4828">
        <v>3731.96</v>
      </c>
      <c r="J4828">
        <v>2228.1999999999998</v>
      </c>
      <c r="K4828" s="1">
        <f t="shared" si="300"/>
        <v>1.4817524072990369</v>
      </c>
      <c r="L4828" t="s">
        <v>54</v>
      </c>
      <c r="M4828" s="2" t="s">
        <v>404</v>
      </c>
      <c r="N4828" s="3" t="str">
        <f t="shared" si="301"/>
        <v>Mar</v>
      </c>
      <c r="O4828" t="s">
        <v>28</v>
      </c>
      <c r="P4828" t="s">
        <v>22</v>
      </c>
      <c r="Q4828" t="str">
        <f t="shared" si="302"/>
        <v>Young</v>
      </c>
      <c r="R4828" t="str">
        <f t="shared" si="303"/>
        <v>Profit</v>
      </c>
    </row>
    <row r="4829" spans="1:18">
      <c r="A4829">
        <v>2411</v>
      </c>
      <c r="B4829" t="s">
        <v>40</v>
      </c>
      <c r="C4829">
        <v>24</v>
      </c>
      <c r="D4829" t="s">
        <v>24</v>
      </c>
      <c r="E4829" t="s">
        <v>17</v>
      </c>
      <c r="F4829" t="s">
        <v>42</v>
      </c>
      <c r="G4829">
        <v>2320.4499999999998</v>
      </c>
      <c r="H4829">
        <v>1046.53</v>
      </c>
      <c r="I4829">
        <v>3731.59</v>
      </c>
      <c r="J4829">
        <v>2685.06</v>
      </c>
      <c r="K4829" s="1">
        <f t="shared" si="300"/>
        <v>2.5656789580805137</v>
      </c>
      <c r="L4829" t="s">
        <v>31</v>
      </c>
      <c r="M4829" s="2" t="s">
        <v>162</v>
      </c>
      <c r="N4829" s="3" t="str">
        <f t="shared" si="301"/>
        <v>Jan</v>
      </c>
      <c r="O4829" t="s">
        <v>21</v>
      </c>
      <c r="P4829" t="s">
        <v>22</v>
      </c>
      <c r="Q4829" t="str">
        <f t="shared" si="302"/>
        <v>Young</v>
      </c>
      <c r="R4829" t="str">
        <f t="shared" si="303"/>
        <v>Profit</v>
      </c>
    </row>
    <row r="4830" spans="1:18">
      <c r="A4830">
        <v>1073</v>
      </c>
      <c r="B4830" t="s">
        <v>29</v>
      </c>
      <c r="C4830">
        <v>53</v>
      </c>
      <c r="D4830" t="s">
        <v>24</v>
      </c>
      <c r="E4830" t="s">
        <v>53</v>
      </c>
      <c r="F4830" t="s">
        <v>36</v>
      </c>
      <c r="G4830">
        <v>2581.7199999999998</v>
      </c>
      <c r="H4830">
        <v>1809.22</v>
      </c>
      <c r="I4830">
        <v>3731.31</v>
      </c>
      <c r="J4830">
        <v>1922.09</v>
      </c>
      <c r="K4830" s="1">
        <f t="shared" si="300"/>
        <v>1.0623860005969423</v>
      </c>
      <c r="L4830" t="s">
        <v>37</v>
      </c>
      <c r="M4830" s="2" t="s">
        <v>309</v>
      </c>
      <c r="N4830" s="3" t="str">
        <f t="shared" si="301"/>
        <v>Jul</v>
      </c>
      <c r="O4830" t="s">
        <v>33</v>
      </c>
      <c r="P4830" t="s">
        <v>39</v>
      </c>
      <c r="Q4830" t="str">
        <f t="shared" si="302"/>
        <v>Senior</v>
      </c>
      <c r="R4830" t="str">
        <f t="shared" si="303"/>
        <v>Profit</v>
      </c>
    </row>
    <row r="4831" spans="1:18">
      <c r="A4831">
        <v>1510</v>
      </c>
      <c r="B4831" t="s">
        <v>84</v>
      </c>
      <c r="C4831">
        <v>46</v>
      </c>
      <c r="D4831" t="s">
        <v>24</v>
      </c>
      <c r="E4831" t="s">
        <v>57</v>
      </c>
      <c r="F4831" t="s">
        <v>36</v>
      </c>
      <c r="G4831">
        <v>2270.81</v>
      </c>
      <c r="H4831">
        <v>1015.81</v>
      </c>
      <c r="I4831">
        <v>3731.12</v>
      </c>
      <c r="J4831">
        <v>2715.31</v>
      </c>
      <c r="K4831" s="1">
        <f t="shared" si="300"/>
        <v>2.6730490938266014</v>
      </c>
      <c r="L4831" t="s">
        <v>31</v>
      </c>
      <c r="M4831" s="2" t="s">
        <v>98</v>
      </c>
      <c r="N4831" s="3" t="str">
        <f t="shared" si="301"/>
        <v>Aug</v>
      </c>
      <c r="O4831" t="s">
        <v>28</v>
      </c>
      <c r="P4831" t="s">
        <v>22</v>
      </c>
      <c r="Q4831" t="str">
        <f t="shared" si="302"/>
        <v>Senior</v>
      </c>
      <c r="R4831" t="str">
        <f t="shared" si="303"/>
        <v>Profit</v>
      </c>
    </row>
    <row r="4832" spans="1:18">
      <c r="A4832">
        <v>1562</v>
      </c>
      <c r="B4832" t="s">
        <v>40</v>
      </c>
      <c r="C4832">
        <v>56</v>
      </c>
      <c r="D4832" t="s">
        <v>24</v>
      </c>
      <c r="E4832" t="s">
        <v>35</v>
      </c>
      <c r="F4832" t="s">
        <v>42</v>
      </c>
      <c r="G4832">
        <v>2184.67</v>
      </c>
      <c r="H4832">
        <v>378.15</v>
      </c>
      <c r="I4832">
        <v>3730.04</v>
      </c>
      <c r="J4832">
        <v>3351.89</v>
      </c>
      <c r="K4832" s="1">
        <f t="shared" si="300"/>
        <v>8.863916435277007</v>
      </c>
      <c r="L4832" t="s">
        <v>19</v>
      </c>
      <c r="M4832" s="2" t="s">
        <v>295</v>
      </c>
      <c r="N4832" s="3" t="str">
        <f t="shared" si="301"/>
        <v>Dec</v>
      </c>
      <c r="O4832" t="s">
        <v>33</v>
      </c>
      <c r="P4832" t="s">
        <v>22</v>
      </c>
      <c r="Q4832" t="str">
        <f t="shared" si="302"/>
        <v>Senior</v>
      </c>
      <c r="R4832" t="str">
        <f t="shared" si="303"/>
        <v>Profit</v>
      </c>
    </row>
    <row r="4833" spans="1:18">
      <c r="A4833">
        <v>1919</v>
      </c>
      <c r="B4833" t="s">
        <v>44</v>
      </c>
      <c r="C4833">
        <v>50</v>
      </c>
      <c r="D4833" t="s">
        <v>24</v>
      </c>
      <c r="E4833" t="s">
        <v>59</v>
      </c>
      <c r="F4833" t="s">
        <v>18</v>
      </c>
      <c r="G4833">
        <v>2360.4</v>
      </c>
      <c r="H4833">
        <v>1098.8599999999999</v>
      </c>
      <c r="I4833">
        <v>3728.96</v>
      </c>
      <c r="J4833">
        <v>2630.1</v>
      </c>
      <c r="K4833" s="1">
        <f t="shared" si="300"/>
        <v>2.3934805161713051</v>
      </c>
      <c r="L4833" t="s">
        <v>26</v>
      </c>
      <c r="M4833" s="2" t="s">
        <v>266</v>
      </c>
      <c r="N4833" s="3" t="str">
        <f t="shared" si="301"/>
        <v>Sep</v>
      </c>
      <c r="O4833" t="s">
        <v>56</v>
      </c>
      <c r="P4833" t="s">
        <v>39</v>
      </c>
      <c r="Q4833" t="str">
        <f t="shared" si="302"/>
        <v>Senior</v>
      </c>
      <c r="R4833" t="str">
        <f t="shared" si="303"/>
        <v>Profit</v>
      </c>
    </row>
    <row r="4834" spans="1:18">
      <c r="A4834">
        <v>6627</v>
      </c>
      <c r="B4834" t="s">
        <v>34</v>
      </c>
      <c r="C4834">
        <v>33</v>
      </c>
      <c r="D4834" t="s">
        <v>24</v>
      </c>
      <c r="E4834" t="s">
        <v>35</v>
      </c>
      <c r="F4834" t="s">
        <v>42</v>
      </c>
      <c r="G4834">
        <v>2682.64</v>
      </c>
      <c r="H4834">
        <v>1273.5999999999999</v>
      </c>
      <c r="I4834">
        <v>3728.47</v>
      </c>
      <c r="J4834">
        <v>2454.87</v>
      </c>
      <c r="K4834" s="1">
        <f t="shared" si="300"/>
        <v>1.9275047110552765</v>
      </c>
      <c r="L4834" t="s">
        <v>19</v>
      </c>
      <c r="M4834" s="2" t="s">
        <v>172</v>
      </c>
      <c r="N4834" s="3" t="str">
        <f t="shared" si="301"/>
        <v>Nov</v>
      </c>
      <c r="O4834" t="s">
        <v>21</v>
      </c>
      <c r="P4834" t="s">
        <v>39</v>
      </c>
      <c r="Q4834" t="str">
        <f t="shared" si="302"/>
        <v>Adult</v>
      </c>
      <c r="R4834" t="str">
        <f t="shared" si="303"/>
        <v>Profit</v>
      </c>
    </row>
    <row r="4835" spans="1:18">
      <c r="A4835">
        <v>8740</v>
      </c>
      <c r="B4835" t="s">
        <v>52</v>
      </c>
      <c r="C4835">
        <v>44</v>
      </c>
      <c r="D4835" t="s">
        <v>24</v>
      </c>
      <c r="E4835" t="s">
        <v>41</v>
      </c>
      <c r="F4835" t="s">
        <v>42</v>
      </c>
      <c r="G4835">
        <v>2218.4899999999998</v>
      </c>
      <c r="H4835">
        <v>1402.25</v>
      </c>
      <c r="I4835">
        <v>3726.96</v>
      </c>
      <c r="J4835">
        <v>2324.71</v>
      </c>
      <c r="K4835" s="1">
        <f t="shared" si="300"/>
        <v>1.6578427527188448</v>
      </c>
      <c r="L4835" t="s">
        <v>19</v>
      </c>
      <c r="M4835" s="2" t="s">
        <v>314</v>
      </c>
      <c r="N4835" s="3" t="str">
        <f t="shared" si="301"/>
        <v>Jul</v>
      </c>
      <c r="O4835" t="s">
        <v>21</v>
      </c>
      <c r="P4835" t="s">
        <v>39</v>
      </c>
      <c r="Q4835" t="str">
        <f t="shared" si="302"/>
        <v>Senior</v>
      </c>
      <c r="R4835" t="str">
        <f t="shared" si="303"/>
        <v>Profit</v>
      </c>
    </row>
    <row r="4836" spans="1:18">
      <c r="A4836">
        <v>9829</v>
      </c>
      <c r="B4836" t="s">
        <v>84</v>
      </c>
      <c r="C4836">
        <v>18</v>
      </c>
      <c r="D4836" t="s">
        <v>16</v>
      </c>
      <c r="E4836" t="s">
        <v>41</v>
      </c>
      <c r="F4836" t="s">
        <v>18</v>
      </c>
      <c r="G4836">
        <v>2083.6999999999998</v>
      </c>
      <c r="H4836">
        <v>1957.55</v>
      </c>
      <c r="I4836">
        <v>3726.34</v>
      </c>
      <c r="J4836">
        <v>1768.79</v>
      </c>
      <c r="K4836" s="1">
        <f t="shared" si="300"/>
        <v>0.90357334423130953</v>
      </c>
      <c r="L4836" t="s">
        <v>54</v>
      </c>
      <c r="M4836" s="2" t="s">
        <v>396</v>
      </c>
      <c r="N4836" s="3" t="str">
        <f t="shared" si="301"/>
        <v>Jun</v>
      </c>
      <c r="O4836" t="s">
        <v>56</v>
      </c>
      <c r="P4836" t="s">
        <v>22</v>
      </c>
      <c r="Q4836" t="str">
        <f t="shared" si="302"/>
        <v>Young</v>
      </c>
      <c r="R4836" t="str">
        <f t="shared" si="303"/>
        <v>Profit</v>
      </c>
    </row>
    <row r="4837" spans="1:18">
      <c r="A4837">
        <v>6221</v>
      </c>
      <c r="B4837" t="s">
        <v>23</v>
      </c>
      <c r="C4837">
        <v>30</v>
      </c>
      <c r="D4837" t="s">
        <v>24</v>
      </c>
      <c r="E4837" t="s">
        <v>57</v>
      </c>
      <c r="F4837" t="s">
        <v>25</v>
      </c>
      <c r="G4837">
        <v>2175.3000000000002</v>
      </c>
      <c r="H4837">
        <v>1418.79</v>
      </c>
      <c r="I4837">
        <v>3725.32</v>
      </c>
      <c r="J4837">
        <v>2306.5300000000002</v>
      </c>
      <c r="K4837" s="1">
        <f t="shared" si="300"/>
        <v>1.6257021828459464</v>
      </c>
      <c r="L4837" t="s">
        <v>26</v>
      </c>
      <c r="M4837" s="2" t="s">
        <v>196</v>
      </c>
      <c r="N4837" s="3" t="str">
        <f t="shared" si="301"/>
        <v>Jul</v>
      </c>
      <c r="O4837" t="s">
        <v>56</v>
      </c>
      <c r="P4837" t="s">
        <v>39</v>
      </c>
      <c r="Q4837" t="str">
        <f t="shared" si="302"/>
        <v>Adult</v>
      </c>
      <c r="R4837" t="str">
        <f t="shared" si="303"/>
        <v>Profit</v>
      </c>
    </row>
    <row r="4838" spans="1:18">
      <c r="A4838">
        <v>2090</v>
      </c>
      <c r="B4838" t="s">
        <v>40</v>
      </c>
      <c r="C4838">
        <v>27</v>
      </c>
      <c r="D4838" t="s">
        <v>24</v>
      </c>
      <c r="E4838" t="s">
        <v>53</v>
      </c>
      <c r="F4838" t="s">
        <v>49</v>
      </c>
      <c r="G4838">
        <v>2335.37</v>
      </c>
      <c r="H4838">
        <v>1089.58</v>
      </c>
      <c r="I4838">
        <v>3725.23</v>
      </c>
      <c r="J4838">
        <v>2635.65</v>
      </c>
      <c r="K4838" s="1">
        <f t="shared" si="300"/>
        <v>2.4189595991115844</v>
      </c>
      <c r="L4838" t="s">
        <v>26</v>
      </c>
      <c r="M4838" s="2" t="s">
        <v>232</v>
      </c>
      <c r="N4838" s="3" t="str">
        <f t="shared" si="301"/>
        <v>Jul</v>
      </c>
      <c r="O4838" t="s">
        <v>51</v>
      </c>
      <c r="P4838" t="s">
        <v>22</v>
      </c>
      <c r="Q4838" t="str">
        <f t="shared" si="302"/>
        <v>Adult</v>
      </c>
      <c r="R4838" t="str">
        <f t="shared" si="303"/>
        <v>Profit</v>
      </c>
    </row>
    <row r="4839" spans="1:18">
      <c r="A4839">
        <v>1163</v>
      </c>
      <c r="B4839" t="s">
        <v>84</v>
      </c>
      <c r="C4839">
        <v>42</v>
      </c>
      <c r="D4839" t="s">
        <v>16</v>
      </c>
      <c r="E4839" t="s">
        <v>59</v>
      </c>
      <c r="F4839" t="s">
        <v>18</v>
      </c>
      <c r="G4839">
        <v>2658.28</v>
      </c>
      <c r="H4839">
        <v>962.06</v>
      </c>
      <c r="I4839">
        <v>3723.92</v>
      </c>
      <c r="J4839">
        <v>2761.86</v>
      </c>
      <c r="K4839" s="1">
        <f t="shared" si="300"/>
        <v>2.8707772903976885</v>
      </c>
      <c r="L4839" t="s">
        <v>26</v>
      </c>
      <c r="M4839" s="2" t="s">
        <v>179</v>
      </c>
      <c r="N4839" s="3" t="str">
        <f t="shared" si="301"/>
        <v>Jan</v>
      </c>
      <c r="O4839" t="s">
        <v>33</v>
      </c>
      <c r="P4839" t="s">
        <v>22</v>
      </c>
      <c r="Q4839" t="str">
        <f t="shared" si="302"/>
        <v>Senior</v>
      </c>
      <c r="R4839" t="str">
        <f t="shared" si="303"/>
        <v>Profit</v>
      </c>
    </row>
    <row r="4840" spans="1:18">
      <c r="A4840">
        <v>9119</v>
      </c>
      <c r="B4840" t="s">
        <v>92</v>
      </c>
      <c r="C4840">
        <v>51</v>
      </c>
      <c r="D4840" t="s">
        <v>16</v>
      </c>
      <c r="E4840" t="s">
        <v>57</v>
      </c>
      <c r="F4840" t="s">
        <v>36</v>
      </c>
      <c r="G4840">
        <v>2313.91</v>
      </c>
      <c r="H4840">
        <v>1469.79</v>
      </c>
      <c r="I4840">
        <v>3723.9</v>
      </c>
      <c r="J4840">
        <v>2254.11</v>
      </c>
      <c r="K4840" s="1">
        <f t="shared" si="300"/>
        <v>1.5336272528728596</v>
      </c>
      <c r="L4840" t="s">
        <v>37</v>
      </c>
      <c r="M4840" s="2" t="s">
        <v>208</v>
      </c>
      <c r="N4840" s="3" t="str">
        <f t="shared" si="301"/>
        <v>Jun</v>
      </c>
      <c r="O4840" t="s">
        <v>28</v>
      </c>
      <c r="P4840" t="s">
        <v>39</v>
      </c>
      <c r="Q4840" t="str">
        <f t="shared" si="302"/>
        <v>Senior</v>
      </c>
      <c r="R4840" t="str">
        <f t="shared" si="303"/>
        <v>Profit</v>
      </c>
    </row>
    <row r="4841" spans="1:18">
      <c r="A4841">
        <v>9604</v>
      </c>
      <c r="B4841" t="s">
        <v>47</v>
      </c>
      <c r="C4841">
        <v>25</v>
      </c>
      <c r="D4841" t="s">
        <v>16</v>
      </c>
      <c r="E4841" t="s">
        <v>57</v>
      </c>
      <c r="F4841" t="s">
        <v>25</v>
      </c>
      <c r="G4841">
        <v>2714.95</v>
      </c>
      <c r="H4841">
        <v>67.680000000000007</v>
      </c>
      <c r="I4841">
        <v>3722.95</v>
      </c>
      <c r="J4841">
        <v>3655.27</v>
      </c>
      <c r="K4841" s="1">
        <f t="shared" si="300"/>
        <v>54.008126477541367</v>
      </c>
      <c r="L4841" t="s">
        <v>31</v>
      </c>
      <c r="M4841" s="2" t="s">
        <v>77</v>
      </c>
      <c r="N4841" s="3" t="str">
        <f t="shared" si="301"/>
        <v>Mar</v>
      </c>
      <c r="O4841" t="s">
        <v>33</v>
      </c>
      <c r="P4841" t="s">
        <v>22</v>
      </c>
      <c r="Q4841" t="str">
        <f t="shared" si="302"/>
        <v>Young</v>
      </c>
      <c r="R4841" t="str">
        <f t="shared" si="303"/>
        <v>Profit</v>
      </c>
    </row>
    <row r="4842" spans="1:18">
      <c r="A4842">
        <v>3931</v>
      </c>
      <c r="B4842" t="s">
        <v>15</v>
      </c>
      <c r="C4842">
        <v>25</v>
      </c>
      <c r="D4842" t="s">
        <v>24</v>
      </c>
      <c r="E4842" t="s">
        <v>57</v>
      </c>
      <c r="F4842" t="s">
        <v>49</v>
      </c>
      <c r="G4842">
        <v>2254.6999999999998</v>
      </c>
      <c r="H4842">
        <v>1261.0899999999999</v>
      </c>
      <c r="I4842">
        <v>3722.69</v>
      </c>
      <c r="J4842">
        <v>2461.6</v>
      </c>
      <c r="K4842" s="1">
        <f t="shared" si="300"/>
        <v>1.951962191437566</v>
      </c>
      <c r="L4842" t="s">
        <v>19</v>
      </c>
      <c r="M4842" s="2" t="s">
        <v>194</v>
      </c>
      <c r="N4842" s="3" t="str">
        <f t="shared" si="301"/>
        <v>Sep</v>
      </c>
      <c r="O4842" t="s">
        <v>21</v>
      </c>
      <c r="P4842" t="s">
        <v>39</v>
      </c>
      <c r="Q4842" t="str">
        <f t="shared" si="302"/>
        <v>Young</v>
      </c>
      <c r="R4842" t="str">
        <f t="shared" si="303"/>
        <v>Profit</v>
      </c>
    </row>
    <row r="4843" spans="1:18">
      <c r="A4843">
        <v>2245</v>
      </c>
      <c r="B4843" t="s">
        <v>34</v>
      </c>
      <c r="C4843">
        <v>23</v>
      </c>
      <c r="D4843" t="s">
        <v>24</v>
      </c>
      <c r="E4843" t="s">
        <v>30</v>
      </c>
      <c r="F4843" t="s">
        <v>18</v>
      </c>
      <c r="G4843">
        <v>2806.75</v>
      </c>
      <c r="H4843">
        <v>1807.11</v>
      </c>
      <c r="I4843">
        <v>3721.26</v>
      </c>
      <c r="J4843">
        <v>1914.15</v>
      </c>
      <c r="K4843" s="1">
        <f t="shared" si="300"/>
        <v>1.0592326975114963</v>
      </c>
      <c r="L4843" t="s">
        <v>31</v>
      </c>
      <c r="M4843" s="2" t="s">
        <v>204</v>
      </c>
      <c r="N4843" s="3" t="str">
        <f t="shared" si="301"/>
        <v>Oct</v>
      </c>
      <c r="O4843" t="s">
        <v>21</v>
      </c>
      <c r="P4843" t="s">
        <v>39</v>
      </c>
      <c r="Q4843" t="str">
        <f t="shared" si="302"/>
        <v>Young</v>
      </c>
      <c r="R4843" t="str">
        <f t="shared" si="303"/>
        <v>Profit</v>
      </c>
    </row>
    <row r="4844" spans="1:18">
      <c r="A4844">
        <v>2811</v>
      </c>
      <c r="B4844" t="s">
        <v>84</v>
      </c>
      <c r="C4844">
        <v>19</v>
      </c>
      <c r="D4844" t="s">
        <v>16</v>
      </c>
      <c r="E4844" t="s">
        <v>53</v>
      </c>
      <c r="F4844" t="s">
        <v>42</v>
      </c>
      <c r="G4844">
        <v>2323.4</v>
      </c>
      <c r="H4844">
        <v>1383.29</v>
      </c>
      <c r="I4844">
        <v>3720.3</v>
      </c>
      <c r="J4844">
        <v>2337.0100000000002</v>
      </c>
      <c r="K4844" s="1">
        <f t="shared" si="300"/>
        <v>1.6894577420497512</v>
      </c>
      <c r="L4844" t="s">
        <v>31</v>
      </c>
      <c r="M4844" s="2" t="s">
        <v>255</v>
      </c>
      <c r="N4844" s="3" t="str">
        <f t="shared" si="301"/>
        <v>May</v>
      </c>
      <c r="O4844" t="s">
        <v>51</v>
      </c>
      <c r="P4844" t="s">
        <v>22</v>
      </c>
      <c r="Q4844" t="str">
        <f t="shared" si="302"/>
        <v>Young</v>
      </c>
      <c r="R4844" t="str">
        <f t="shared" si="303"/>
        <v>Profit</v>
      </c>
    </row>
    <row r="4845" spans="1:18">
      <c r="A4845">
        <v>9247</v>
      </c>
      <c r="B4845" t="s">
        <v>40</v>
      </c>
      <c r="C4845">
        <v>24</v>
      </c>
      <c r="D4845" t="s">
        <v>16</v>
      </c>
      <c r="E4845" t="s">
        <v>17</v>
      </c>
      <c r="F4845" t="s">
        <v>25</v>
      </c>
      <c r="G4845">
        <v>3326.82</v>
      </c>
      <c r="H4845">
        <v>913.32</v>
      </c>
      <c r="I4845">
        <v>3719.18</v>
      </c>
      <c r="J4845">
        <v>2805.86</v>
      </c>
      <c r="K4845" s="1">
        <f t="shared" si="300"/>
        <v>3.0721543380195331</v>
      </c>
      <c r="L4845" t="s">
        <v>26</v>
      </c>
      <c r="M4845" s="2" t="s">
        <v>349</v>
      </c>
      <c r="N4845" s="3" t="str">
        <f t="shared" si="301"/>
        <v>Jan</v>
      </c>
      <c r="O4845" t="s">
        <v>21</v>
      </c>
      <c r="P4845" t="s">
        <v>39</v>
      </c>
      <c r="Q4845" t="str">
        <f t="shared" si="302"/>
        <v>Young</v>
      </c>
      <c r="R4845" t="str">
        <f t="shared" si="303"/>
        <v>Profit</v>
      </c>
    </row>
    <row r="4846" spans="1:18">
      <c r="A4846">
        <v>8715</v>
      </c>
      <c r="B4846" t="s">
        <v>34</v>
      </c>
      <c r="C4846">
        <v>54</v>
      </c>
      <c r="D4846" t="s">
        <v>24</v>
      </c>
      <c r="E4846" t="s">
        <v>17</v>
      </c>
      <c r="F4846" t="s">
        <v>25</v>
      </c>
      <c r="G4846">
        <v>2114.73</v>
      </c>
      <c r="H4846">
        <v>911.39</v>
      </c>
      <c r="I4846">
        <v>3719.11</v>
      </c>
      <c r="J4846">
        <v>2807.72</v>
      </c>
      <c r="K4846" s="1">
        <f t="shared" si="300"/>
        <v>3.0807009074051721</v>
      </c>
      <c r="L4846" t="s">
        <v>54</v>
      </c>
      <c r="M4846" s="2" t="s">
        <v>207</v>
      </c>
      <c r="N4846" s="3" t="str">
        <f t="shared" si="301"/>
        <v>Oct</v>
      </c>
      <c r="O4846" t="s">
        <v>51</v>
      </c>
      <c r="P4846" t="s">
        <v>39</v>
      </c>
      <c r="Q4846" t="str">
        <f t="shared" si="302"/>
        <v>Senior</v>
      </c>
      <c r="R4846" t="str">
        <f t="shared" si="303"/>
        <v>Profit</v>
      </c>
    </row>
    <row r="4847" spans="1:18">
      <c r="A4847">
        <v>1143</v>
      </c>
      <c r="B4847" t="s">
        <v>15</v>
      </c>
      <c r="C4847">
        <v>42</v>
      </c>
      <c r="D4847" t="s">
        <v>24</v>
      </c>
      <c r="E4847" t="s">
        <v>53</v>
      </c>
      <c r="F4847" t="s">
        <v>42</v>
      </c>
      <c r="G4847">
        <v>3145.56</v>
      </c>
      <c r="H4847">
        <v>311.77999999999997</v>
      </c>
      <c r="I4847">
        <v>3718.88</v>
      </c>
      <c r="J4847">
        <v>3407.1</v>
      </c>
      <c r="K4847" s="1">
        <f t="shared" si="300"/>
        <v>10.927897876707936</v>
      </c>
      <c r="L4847" t="s">
        <v>31</v>
      </c>
      <c r="M4847" s="2" t="s">
        <v>233</v>
      </c>
      <c r="N4847" s="3" t="str">
        <f t="shared" si="301"/>
        <v>Sep</v>
      </c>
      <c r="O4847" t="s">
        <v>21</v>
      </c>
      <c r="P4847" t="s">
        <v>22</v>
      </c>
      <c r="Q4847" t="str">
        <f t="shared" si="302"/>
        <v>Senior</v>
      </c>
      <c r="R4847" t="str">
        <f t="shared" si="303"/>
        <v>Profit</v>
      </c>
    </row>
    <row r="4848" spans="1:18">
      <c r="A4848">
        <v>8553</v>
      </c>
      <c r="B4848" t="s">
        <v>52</v>
      </c>
      <c r="C4848">
        <v>18</v>
      </c>
      <c r="D4848" t="s">
        <v>16</v>
      </c>
      <c r="E4848" t="s">
        <v>17</v>
      </c>
      <c r="F4848" t="s">
        <v>18</v>
      </c>
      <c r="G4848">
        <v>3123.69</v>
      </c>
      <c r="H4848">
        <v>1280.3800000000001</v>
      </c>
      <c r="I4848">
        <v>3718.88</v>
      </c>
      <c r="J4848">
        <v>2438.5</v>
      </c>
      <c r="K4848" s="1">
        <f t="shared" si="300"/>
        <v>1.9045127227854228</v>
      </c>
      <c r="L4848" t="s">
        <v>54</v>
      </c>
      <c r="M4848" s="2" t="s">
        <v>32</v>
      </c>
      <c r="N4848" s="3" t="str">
        <f t="shared" si="301"/>
        <v>May</v>
      </c>
      <c r="O4848" t="s">
        <v>33</v>
      </c>
      <c r="P4848" t="s">
        <v>39</v>
      </c>
      <c r="Q4848" t="str">
        <f t="shared" si="302"/>
        <v>Young</v>
      </c>
      <c r="R4848" t="str">
        <f t="shared" si="303"/>
        <v>Profit</v>
      </c>
    </row>
    <row r="4849" spans="1:18">
      <c r="A4849">
        <v>2264</v>
      </c>
      <c r="B4849" t="s">
        <v>44</v>
      </c>
      <c r="C4849">
        <v>24</v>
      </c>
      <c r="D4849" t="s">
        <v>24</v>
      </c>
      <c r="E4849" t="s">
        <v>35</v>
      </c>
      <c r="F4849" t="s">
        <v>36</v>
      </c>
      <c r="G4849">
        <v>3300.12</v>
      </c>
      <c r="H4849">
        <v>732.33</v>
      </c>
      <c r="I4849">
        <v>3718.82</v>
      </c>
      <c r="J4849">
        <v>2986.49</v>
      </c>
      <c r="K4849" s="1">
        <f t="shared" si="300"/>
        <v>4.0780658992530681</v>
      </c>
      <c r="L4849" t="s">
        <v>19</v>
      </c>
      <c r="M4849" s="2" t="s">
        <v>257</v>
      </c>
      <c r="N4849" s="3" t="str">
        <f t="shared" si="301"/>
        <v>Feb</v>
      </c>
      <c r="O4849" t="s">
        <v>51</v>
      </c>
      <c r="P4849" t="s">
        <v>22</v>
      </c>
      <c r="Q4849" t="str">
        <f t="shared" si="302"/>
        <v>Young</v>
      </c>
      <c r="R4849" t="str">
        <f t="shared" si="303"/>
        <v>Profit</v>
      </c>
    </row>
    <row r="4850" spans="1:18">
      <c r="A4850">
        <v>5845</v>
      </c>
      <c r="B4850" t="s">
        <v>40</v>
      </c>
      <c r="C4850">
        <v>26</v>
      </c>
      <c r="D4850" t="s">
        <v>24</v>
      </c>
      <c r="E4850" t="s">
        <v>53</v>
      </c>
      <c r="F4850" t="s">
        <v>25</v>
      </c>
      <c r="G4850">
        <v>2261.0300000000002</v>
      </c>
      <c r="H4850">
        <v>1693.38</v>
      </c>
      <c r="I4850">
        <v>3718.79</v>
      </c>
      <c r="J4850">
        <v>2025.41</v>
      </c>
      <c r="K4850" s="1">
        <f t="shared" si="300"/>
        <v>1.1960753050112791</v>
      </c>
      <c r="L4850" t="s">
        <v>31</v>
      </c>
      <c r="M4850" s="2" t="s">
        <v>386</v>
      </c>
      <c r="N4850" s="3" t="str">
        <f t="shared" si="301"/>
        <v>Aug</v>
      </c>
      <c r="O4850" t="s">
        <v>28</v>
      </c>
      <c r="P4850" t="s">
        <v>22</v>
      </c>
      <c r="Q4850" t="str">
        <f t="shared" si="302"/>
        <v>Adult</v>
      </c>
      <c r="R4850" t="str">
        <f t="shared" si="303"/>
        <v>Profit</v>
      </c>
    </row>
    <row r="4851" spans="1:18">
      <c r="A4851">
        <v>9037</v>
      </c>
      <c r="B4851" t="s">
        <v>34</v>
      </c>
      <c r="C4851">
        <v>49</v>
      </c>
      <c r="D4851" t="s">
        <v>24</v>
      </c>
      <c r="E4851" t="s">
        <v>59</v>
      </c>
      <c r="F4851" t="s">
        <v>18</v>
      </c>
      <c r="G4851">
        <v>2582.0700000000002</v>
      </c>
      <c r="H4851">
        <v>510.95</v>
      </c>
      <c r="I4851">
        <v>3718.51</v>
      </c>
      <c r="J4851">
        <v>3207.56</v>
      </c>
      <c r="K4851" s="1">
        <f t="shared" si="300"/>
        <v>6.2776396907720908</v>
      </c>
      <c r="L4851" t="s">
        <v>19</v>
      </c>
      <c r="M4851" s="2" t="s">
        <v>241</v>
      </c>
      <c r="N4851" s="3" t="str">
        <f t="shared" si="301"/>
        <v>Sep</v>
      </c>
      <c r="O4851" t="s">
        <v>21</v>
      </c>
      <c r="P4851" t="s">
        <v>39</v>
      </c>
      <c r="Q4851" t="str">
        <f t="shared" si="302"/>
        <v>Senior</v>
      </c>
      <c r="R4851" t="str">
        <f t="shared" si="303"/>
        <v>Profit</v>
      </c>
    </row>
    <row r="4852" spans="1:18">
      <c r="A4852">
        <v>3021</v>
      </c>
      <c r="B4852" t="s">
        <v>92</v>
      </c>
      <c r="C4852">
        <v>42</v>
      </c>
      <c r="D4852" t="s">
        <v>16</v>
      </c>
      <c r="E4852" t="s">
        <v>59</v>
      </c>
      <c r="F4852" t="s">
        <v>36</v>
      </c>
      <c r="G4852">
        <v>3126.2</v>
      </c>
      <c r="H4852">
        <v>1391.4</v>
      </c>
      <c r="I4852">
        <v>3717.8</v>
      </c>
      <c r="J4852">
        <v>2326.4</v>
      </c>
      <c r="K4852" s="1">
        <f t="shared" si="300"/>
        <v>1.6719850510277419</v>
      </c>
      <c r="L4852" t="s">
        <v>54</v>
      </c>
      <c r="M4852" s="2" t="s">
        <v>139</v>
      </c>
      <c r="N4852" s="3" t="str">
        <f t="shared" si="301"/>
        <v>Jul</v>
      </c>
      <c r="O4852" t="s">
        <v>33</v>
      </c>
      <c r="P4852" t="s">
        <v>22</v>
      </c>
      <c r="Q4852" t="str">
        <f t="shared" si="302"/>
        <v>Senior</v>
      </c>
      <c r="R4852" t="str">
        <f t="shared" si="303"/>
        <v>Profit</v>
      </c>
    </row>
    <row r="4853" spans="1:18">
      <c r="A4853">
        <v>4945</v>
      </c>
      <c r="B4853" t="s">
        <v>40</v>
      </c>
      <c r="C4853">
        <v>32</v>
      </c>
      <c r="D4853" t="s">
        <v>24</v>
      </c>
      <c r="E4853" t="s">
        <v>59</v>
      </c>
      <c r="F4853" t="s">
        <v>18</v>
      </c>
      <c r="G4853">
        <v>3155.34</v>
      </c>
      <c r="H4853">
        <v>406.22</v>
      </c>
      <c r="I4853">
        <v>3717.52</v>
      </c>
      <c r="J4853">
        <v>3311.3</v>
      </c>
      <c r="K4853" s="1">
        <f t="shared" si="300"/>
        <v>8.1514942641918164</v>
      </c>
      <c r="L4853" t="s">
        <v>54</v>
      </c>
      <c r="M4853" s="2" t="s">
        <v>362</v>
      </c>
      <c r="N4853" s="3" t="str">
        <f t="shared" si="301"/>
        <v>Jun</v>
      </c>
      <c r="O4853" t="s">
        <v>51</v>
      </c>
      <c r="P4853" t="s">
        <v>39</v>
      </c>
      <c r="Q4853" t="str">
        <f t="shared" si="302"/>
        <v>Adult</v>
      </c>
      <c r="R4853" t="str">
        <f t="shared" si="303"/>
        <v>Profit</v>
      </c>
    </row>
    <row r="4854" spans="1:18">
      <c r="A4854">
        <v>5263</v>
      </c>
      <c r="B4854" t="s">
        <v>47</v>
      </c>
      <c r="C4854">
        <v>46</v>
      </c>
      <c r="D4854" t="s">
        <v>16</v>
      </c>
      <c r="E4854" t="s">
        <v>35</v>
      </c>
      <c r="F4854" t="s">
        <v>36</v>
      </c>
      <c r="G4854">
        <v>2508.5</v>
      </c>
      <c r="H4854">
        <v>666.77</v>
      </c>
      <c r="I4854">
        <v>3717.5</v>
      </c>
      <c r="J4854">
        <v>3050.73</v>
      </c>
      <c r="K4854" s="1">
        <f t="shared" si="300"/>
        <v>4.5753858151986444</v>
      </c>
      <c r="L4854" t="s">
        <v>37</v>
      </c>
      <c r="M4854" s="2" t="s">
        <v>373</v>
      </c>
      <c r="N4854" s="3" t="str">
        <f t="shared" si="301"/>
        <v>Nov</v>
      </c>
      <c r="O4854" t="s">
        <v>51</v>
      </c>
      <c r="P4854" t="s">
        <v>22</v>
      </c>
      <c r="Q4854" t="str">
        <f t="shared" si="302"/>
        <v>Senior</v>
      </c>
      <c r="R4854" t="str">
        <f t="shared" si="303"/>
        <v>Profit</v>
      </c>
    </row>
    <row r="4855" spans="1:18">
      <c r="A4855">
        <v>4311</v>
      </c>
      <c r="B4855" t="s">
        <v>15</v>
      </c>
      <c r="C4855">
        <v>57</v>
      </c>
      <c r="D4855" t="s">
        <v>24</v>
      </c>
      <c r="E4855" t="s">
        <v>57</v>
      </c>
      <c r="F4855" t="s">
        <v>18</v>
      </c>
      <c r="G4855">
        <v>3190.02</v>
      </c>
      <c r="H4855">
        <v>583.39</v>
      </c>
      <c r="I4855">
        <v>3717.2</v>
      </c>
      <c r="J4855">
        <v>3133.81</v>
      </c>
      <c r="K4855" s="1">
        <f t="shared" si="300"/>
        <v>5.3717238896792887</v>
      </c>
      <c r="L4855" t="s">
        <v>26</v>
      </c>
      <c r="M4855" s="2" t="s">
        <v>253</v>
      </c>
      <c r="N4855" s="3" t="str">
        <f t="shared" si="301"/>
        <v>Jan</v>
      </c>
      <c r="O4855" t="s">
        <v>21</v>
      </c>
      <c r="P4855" t="s">
        <v>39</v>
      </c>
      <c r="Q4855" t="str">
        <f t="shared" si="302"/>
        <v>Senior</v>
      </c>
      <c r="R4855" t="str">
        <f t="shared" si="303"/>
        <v>Profit</v>
      </c>
    </row>
    <row r="4856" spans="1:18">
      <c r="A4856">
        <v>9885</v>
      </c>
      <c r="B4856" t="s">
        <v>40</v>
      </c>
      <c r="C4856">
        <v>47</v>
      </c>
      <c r="D4856" t="s">
        <v>24</v>
      </c>
      <c r="E4856" t="s">
        <v>30</v>
      </c>
      <c r="F4856" t="s">
        <v>42</v>
      </c>
      <c r="G4856">
        <v>2066.35</v>
      </c>
      <c r="H4856">
        <v>732.35</v>
      </c>
      <c r="I4856">
        <v>3717.01</v>
      </c>
      <c r="J4856">
        <v>2984.66</v>
      </c>
      <c r="K4856" s="1">
        <f t="shared" si="300"/>
        <v>4.0754557247217855</v>
      </c>
      <c r="L4856" t="s">
        <v>37</v>
      </c>
      <c r="M4856" s="2" t="s">
        <v>238</v>
      </c>
      <c r="N4856" s="3" t="str">
        <f t="shared" si="301"/>
        <v>May</v>
      </c>
      <c r="O4856" t="s">
        <v>33</v>
      </c>
      <c r="P4856" t="s">
        <v>22</v>
      </c>
      <c r="Q4856" t="str">
        <f t="shared" si="302"/>
        <v>Senior</v>
      </c>
      <c r="R4856" t="str">
        <f t="shared" si="303"/>
        <v>Profit</v>
      </c>
    </row>
    <row r="4857" spans="1:18">
      <c r="A4857">
        <v>3680</v>
      </c>
      <c r="B4857" t="s">
        <v>47</v>
      </c>
      <c r="C4857">
        <v>48</v>
      </c>
      <c r="D4857" t="s">
        <v>24</v>
      </c>
      <c r="E4857" t="s">
        <v>66</v>
      </c>
      <c r="F4857" t="s">
        <v>49</v>
      </c>
      <c r="G4857">
        <v>2471.81</v>
      </c>
      <c r="H4857">
        <v>470.85</v>
      </c>
      <c r="I4857">
        <v>3716.29</v>
      </c>
      <c r="J4857">
        <v>3245.44</v>
      </c>
      <c r="K4857" s="1">
        <f t="shared" si="300"/>
        <v>6.8927259212063285</v>
      </c>
      <c r="L4857" t="s">
        <v>26</v>
      </c>
      <c r="M4857" s="2" t="s">
        <v>75</v>
      </c>
      <c r="N4857" s="3" t="str">
        <f t="shared" si="301"/>
        <v>Mar</v>
      </c>
      <c r="O4857" t="s">
        <v>33</v>
      </c>
      <c r="P4857" t="s">
        <v>39</v>
      </c>
      <c r="Q4857" t="str">
        <f t="shared" si="302"/>
        <v>Senior</v>
      </c>
      <c r="R4857" t="str">
        <f t="shared" si="303"/>
        <v>Profit</v>
      </c>
    </row>
    <row r="4858" spans="1:18">
      <c r="A4858">
        <v>6128</v>
      </c>
      <c r="B4858" t="s">
        <v>52</v>
      </c>
      <c r="C4858">
        <v>45</v>
      </c>
      <c r="D4858" t="s">
        <v>16</v>
      </c>
      <c r="E4858" t="s">
        <v>66</v>
      </c>
      <c r="F4858" t="s">
        <v>42</v>
      </c>
      <c r="G4858">
        <v>2489.94</v>
      </c>
      <c r="H4858">
        <v>316.56</v>
      </c>
      <c r="I4858">
        <v>3716.19</v>
      </c>
      <c r="J4858">
        <v>3399.63</v>
      </c>
      <c r="K4858" s="1">
        <f t="shared" si="300"/>
        <v>10.73929112964367</v>
      </c>
      <c r="L4858" t="s">
        <v>31</v>
      </c>
      <c r="M4858" s="2" t="s">
        <v>137</v>
      </c>
      <c r="N4858" s="3" t="str">
        <f t="shared" si="301"/>
        <v>Jun</v>
      </c>
      <c r="O4858" t="s">
        <v>33</v>
      </c>
      <c r="P4858" t="s">
        <v>39</v>
      </c>
      <c r="Q4858" t="str">
        <f t="shared" si="302"/>
        <v>Senior</v>
      </c>
      <c r="R4858" t="str">
        <f t="shared" si="303"/>
        <v>Profit</v>
      </c>
    </row>
    <row r="4859" spans="1:18">
      <c r="A4859">
        <v>1158</v>
      </c>
      <c r="B4859" t="s">
        <v>44</v>
      </c>
      <c r="C4859">
        <v>49</v>
      </c>
      <c r="D4859" t="s">
        <v>24</v>
      </c>
      <c r="E4859" t="s">
        <v>59</v>
      </c>
      <c r="F4859" t="s">
        <v>42</v>
      </c>
      <c r="G4859">
        <v>2478.6799999999998</v>
      </c>
      <c r="H4859">
        <v>1894.16</v>
      </c>
      <c r="I4859">
        <v>3716.1</v>
      </c>
      <c r="J4859">
        <v>1821.94</v>
      </c>
      <c r="K4859" s="1">
        <f t="shared" si="300"/>
        <v>0.96187228111669554</v>
      </c>
      <c r="L4859" t="s">
        <v>26</v>
      </c>
      <c r="M4859" s="2" t="s">
        <v>46</v>
      </c>
      <c r="N4859" s="3" t="str">
        <f t="shared" si="301"/>
        <v>May</v>
      </c>
      <c r="O4859" t="s">
        <v>21</v>
      </c>
      <c r="P4859" t="s">
        <v>22</v>
      </c>
      <c r="Q4859" t="str">
        <f t="shared" si="302"/>
        <v>Senior</v>
      </c>
      <c r="R4859" t="str">
        <f t="shared" si="303"/>
        <v>Profit</v>
      </c>
    </row>
    <row r="4860" spans="1:18">
      <c r="A4860">
        <v>4324</v>
      </c>
      <c r="B4860" t="s">
        <v>29</v>
      </c>
      <c r="C4860">
        <v>51</v>
      </c>
      <c r="D4860" t="s">
        <v>16</v>
      </c>
      <c r="E4860" t="s">
        <v>35</v>
      </c>
      <c r="F4860" t="s">
        <v>36</v>
      </c>
      <c r="G4860">
        <v>3293.3</v>
      </c>
      <c r="H4860">
        <v>644.95000000000005</v>
      </c>
      <c r="I4860">
        <v>3715.96</v>
      </c>
      <c r="J4860">
        <v>3071.01</v>
      </c>
      <c r="K4860" s="1">
        <f t="shared" si="300"/>
        <v>4.7616249321652839</v>
      </c>
      <c r="L4860" t="s">
        <v>19</v>
      </c>
      <c r="M4860" s="2" t="s">
        <v>99</v>
      </c>
      <c r="N4860" s="3" t="str">
        <f t="shared" si="301"/>
        <v>Nov</v>
      </c>
      <c r="O4860" t="s">
        <v>56</v>
      </c>
      <c r="P4860" t="s">
        <v>39</v>
      </c>
      <c r="Q4860" t="str">
        <f t="shared" si="302"/>
        <v>Senior</v>
      </c>
      <c r="R4860" t="str">
        <f t="shared" si="303"/>
        <v>Profit</v>
      </c>
    </row>
    <row r="4861" spans="1:18">
      <c r="A4861">
        <v>8759</v>
      </c>
      <c r="B4861" t="s">
        <v>92</v>
      </c>
      <c r="C4861">
        <v>46</v>
      </c>
      <c r="D4861" t="s">
        <v>16</v>
      </c>
      <c r="E4861" t="s">
        <v>41</v>
      </c>
      <c r="F4861" t="s">
        <v>18</v>
      </c>
      <c r="G4861">
        <v>2116.7800000000002</v>
      </c>
      <c r="H4861">
        <v>1559.48</v>
      </c>
      <c r="I4861">
        <v>3715.92</v>
      </c>
      <c r="J4861">
        <v>2156.44</v>
      </c>
      <c r="K4861" s="1">
        <f t="shared" si="300"/>
        <v>1.3827942647549183</v>
      </c>
      <c r="L4861" t="s">
        <v>26</v>
      </c>
      <c r="M4861" s="2" t="s">
        <v>94</v>
      </c>
      <c r="N4861" s="3" t="str">
        <f t="shared" si="301"/>
        <v>Feb</v>
      </c>
      <c r="O4861" t="s">
        <v>51</v>
      </c>
      <c r="P4861" t="s">
        <v>39</v>
      </c>
      <c r="Q4861" t="str">
        <f t="shared" si="302"/>
        <v>Senior</v>
      </c>
      <c r="R4861" t="str">
        <f t="shared" si="303"/>
        <v>Profit</v>
      </c>
    </row>
    <row r="4862" spans="1:18">
      <c r="A4862">
        <v>8550</v>
      </c>
      <c r="B4862" t="s">
        <v>40</v>
      </c>
      <c r="C4862">
        <v>19</v>
      </c>
      <c r="D4862" t="s">
        <v>24</v>
      </c>
      <c r="E4862" t="s">
        <v>57</v>
      </c>
      <c r="F4862" t="s">
        <v>25</v>
      </c>
      <c r="G4862">
        <v>2429.9</v>
      </c>
      <c r="H4862">
        <v>735.87</v>
      </c>
      <c r="I4862">
        <v>3714.42</v>
      </c>
      <c r="J4862">
        <v>2978.55</v>
      </c>
      <c r="K4862" s="1">
        <f t="shared" si="300"/>
        <v>4.0476578743528071</v>
      </c>
      <c r="L4862" t="s">
        <v>26</v>
      </c>
      <c r="M4862" s="2" t="s">
        <v>238</v>
      </c>
      <c r="N4862" s="3" t="str">
        <f t="shared" si="301"/>
        <v>May</v>
      </c>
      <c r="O4862" t="s">
        <v>28</v>
      </c>
      <c r="P4862" t="s">
        <v>22</v>
      </c>
      <c r="Q4862" t="str">
        <f t="shared" si="302"/>
        <v>Young</v>
      </c>
      <c r="R4862" t="str">
        <f t="shared" si="303"/>
        <v>Profit</v>
      </c>
    </row>
    <row r="4863" spans="1:18">
      <c r="A4863">
        <v>124</v>
      </c>
      <c r="B4863" t="s">
        <v>29</v>
      </c>
      <c r="C4863">
        <v>58</v>
      </c>
      <c r="D4863" t="s">
        <v>24</v>
      </c>
      <c r="E4863" t="s">
        <v>66</v>
      </c>
      <c r="F4863" t="s">
        <v>25</v>
      </c>
      <c r="G4863">
        <v>3195.67</v>
      </c>
      <c r="H4863">
        <v>1745.09</v>
      </c>
      <c r="I4863">
        <v>3714.05</v>
      </c>
      <c r="J4863">
        <v>1968.96</v>
      </c>
      <c r="K4863" s="1">
        <f t="shared" si="300"/>
        <v>1.1282856471585994</v>
      </c>
      <c r="L4863" t="s">
        <v>54</v>
      </c>
      <c r="M4863" s="2" t="s">
        <v>93</v>
      </c>
      <c r="N4863" s="3" t="str">
        <f t="shared" si="301"/>
        <v>Apr</v>
      </c>
      <c r="O4863" t="s">
        <v>21</v>
      </c>
      <c r="P4863" t="s">
        <v>39</v>
      </c>
      <c r="Q4863" t="str">
        <f t="shared" si="302"/>
        <v>Senior</v>
      </c>
      <c r="R4863" t="str">
        <f t="shared" si="303"/>
        <v>Profit</v>
      </c>
    </row>
    <row r="4864" spans="1:18">
      <c r="A4864">
        <v>880</v>
      </c>
      <c r="B4864" t="s">
        <v>47</v>
      </c>
      <c r="C4864">
        <v>20</v>
      </c>
      <c r="D4864" t="s">
        <v>16</v>
      </c>
      <c r="E4864" t="s">
        <v>66</v>
      </c>
      <c r="F4864" t="s">
        <v>25</v>
      </c>
      <c r="G4864">
        <v>2254.8000000000002</v>
      </c>
      <c r="H4864">
        <v>1453.38</v>
      </c>
      <c r="I4864">
        <v>3713.37</v>
      </c>
      <c r="J4864">
        <v>2259.9899999999998</v>
      </c>
      <c r="K4864" s="1">
        <f t="shared" si="300"/>
        <v>1.5549890599843121</v>
      </c>
      <c r="L4864" t="s">
        <v>26</v>
      </c>
      <c r="M4864" s="2" t="s">
        <v>218</v>
      </c>
      <c r="N4864" s="3" t="str">
        <f t="shared" si="301"/>
        <v>Jan</v>
      </c>
      <c r="O4864" t="s">
        <v>28</v>
      </c>
      <c r="P4864" t="s">
        <v>39</v>
      </c>
      <c r="Q4864" t="str">
        <f t="shared" si="302"/>
        <v>Young</v>
      </c>
      <c r="R4864" t="str">
        <f t="shared" si="303"/>
        <v>Profit</v>
      </c>
    </row>
    <row r="4865" spans="1:18">
      <c r="A4865">
        <v>7079</v>
      </c>
      <c r="B4865" t="s">
        <v>47</v>
      </c>
      <c r="C4865">
        <v>48</v>
      </c>
      <c r="D4865" t="s">
        <v>24</v>
      </c>
      <c r="E4865" t="s">
        <v>17</v>
      </c>
      <c r="F4865" t="s">
        <v>42</v>
      </c>
      <c r="G4865">
        <v>3164.55</v>
      </c>
      <c r="H4865">
        <v>611.95000000000005</v>
      </c>
      <c r="I4865">
        <v>3712.17</v>
      </c>
      <c r="J4865">
        <v>3100.22</v>
      </c>
      <c r="K4865" s="1">
        <f t="shared" si="300"/>
        <v>5.0661328539913386</v>
      </c>
      <c r="L4865" t="s">
        <v>26</v>
      </c>
      <c r="M4865" s="2" t="s">
        <v>169</v>
      </c>
      <c r="N4865" s="3" t="str">
        <f t="shared" si="301"/>
        <v>Jun</v>
      </c>
      <c r="O4865" t="s">
        <v>56</v>
      </c>
      <c r="P4865" t="s">
        <v>22</v>
      </c>
      <c r="Q4865" t="str">
        <f t="shared" si="302"/>
        <v>Senior</v>
      </c>
      <c r="R4865" t="str">
        <f t="shared" si="303"/>
        <v>Profit</v>
      </c>
    </row>
    <row r="4866" spans="1:18">
      <c r="A4866">
        <v>2873</v>
      </c>
      <c r="B4866" t="s">
        <v>34</v>
      </c>
      <c r="C4866">
        <v>39</v>
      </c>
      <c r="D4866" t="s">
        <v>24</v>
      </c>
      <c r="E4866" t="s">
        <v>41</v>
      </c>
      <c r="F4866" t="s">
        <v>42</v>
      </c>
      <c r="G4866">
        <v>3242.13</v>
      </c>
      <c r="H4866">
        <v>1943.92</v>
      </c>
      <c r="I4866">
        <v>3710.63</v>
      </c>
      <c r="J4866">
        <v>1766.71</v>
      </c>
      <c r="K4866" s="1">
        <f t="shared" ref="K4866:K4929" si="304">J4866/H4866</f>
        <v>0.90883884110457214</v>
      </c>
      <c r="L4866" t="s">
        <v>26</v>
      </c>
      <c r="M4866" s="2" t="s">
        <v>254</v>
      </c>
      <c r="N4866" s="3" t="str">
        <f t="shared" ref="N4866:N4929" si="305">TEXT(M4866,"MMM")</f>
        <v>Dec</v>
      </c>
      <c r="O4866" t="s">
        <v>51</v>
      </c>
      <c r="P4866" t="s">
        <v>39</v>
      </c>
      <c r="Q4866" t="str">
        <f t="shared" ref="Q4866:Q4929" si="306">IF(C4866&gt;=18,IF(C4866&lt;=25,"Young",IF(C4866&lt;=40,"Adult",IF(C4866&lt;=60,"Senior",""))),"")</f>
        <v>Adult</v>
      </c>
      <c r="R4866" t="str">
        <f t="shared" ref="R4866:R4929" si="307">IF(J4866&gt;0,"Profit","Loss")</f>
        <v>Profit</v>
      </c>
    </row>
    <row r="4867" spans="1:18">
      <c r="A4867">
        <v>2088</v>
      </c>
      <c r="B4867" t="s">
        <v>84</v>
      </c>
      <c r="C4867">
        <v>59</v>
      </c>
      <c r="D4867" t="s">
        <v>24</v>
      </c>
      <c r="E4867" t="s">
        <v>17</v>
      </c>
      <c r="F4867" t="s">
        <v>42</v>
      </c>
      <c r="G4867">
        <v>2123.86</v>
      </c>
      <c r="H4867">
        <v>188.62</v>
      </c>
      <c r="I4867">
        <v>3709.84</v>
      </c>
      <c r="J4867">
        <v>3521.22</v>
      </c>
      <c r="K4867" s="1">
        <f t="shared" si="304"/>
        <v>18.668327854946451</v>
      </c>
      <c r="L4867" t="s">
        <v>54</v>
      </c>
      <c r="M4867" s="2" t="s">
        <v>123</v>
      </c>
      <c r="N4867" s="3" t="str">
        <f t="shared" si="305"/>
        <v>Oct</v>
      </c>
      <c r="O4867" t="s">
        <v>28</v>
      </c>
      <c r="P4867" t="s">
        <v>39</v>
      </c>
      <c r="Q4867" t="str">
        <f t="shared" si="306"/>
        <v>Senior</v>
      </c>
      <c r="R4867" t="str">
        <f t="shared" si="307"/>
        <v>Profit</v>
      </c>
    </row>
    <row r="4868" spans="1:18">
      <c r="A4868">
        <v>9049</v>
      </c>
      <c r="B4868" t="s">
        <v>84</v>
      </c>
      <c r="C4868">
        <v>25</v>
      </c>
      <c r="D4868" t="s">
        <v>16</v>
      </c>
      <c r="E4868" t="s">
        <v>41</v>
      </c>
      <c r="F4868" t="s">
        <v>36</v>
      </c>
      <c r="G4868">
        <v>2772.57</v>
      </c>
      <c r="H4868">
        <v>1911.66</v>
      </c>
      <c r="I4868">
        <v>3707.19</v>
      </c>
      <c r="J4868">
        <v>1795.53</v>
      </c>
      <c r="K4868" s="1">
        <f t="shared" si="304"/>
        <v>0.93925174978814219</v>
      </c>
      <c r="L4868" t="s">
        <v>31</v>
      </c>
      <c r="M4868" s="2" t="s">
        <v>311</v>
      </c>
      <c r="N4868" s="3" t="str">
        <f t="shared" si="305"/>
        <v>Feb</v>
      </c>
      <c r="O4868" t="s">
        <v>33</v>
      </c>
      <c r="P4868" t="s">
        <v>39</v>
      </c>
      <c r="Q4868" t="str">
        <f t="shared" si="306"/>
        <v>Young</v>
      </c>
      <c r="R4868" t="str">
        <f t="shared" si="307"/>
        <v>Profit</v>
      </c>
    </row>
    <row r="4869" spans="1:18">
      <c r="A4869">
        <v>3575</v>
      </c>
      <c r="B4869" t="s">
        <v>44</v>
      </c>
      <c r="C4869">
        <v>28</v>
      </c>
      <c r="D4869" t="s">
        <v>16</v>
      </c>
      <c r="E4869" t="s">
        <v>35</v>
      </c>
      <c r="F4869" t="s">
        <v>49</v>
      </c>
      <c r="G4869">
        <v>3262.09</v>
      </c>
      <c r="H4869">
        <v>1604.95</v>
      </c>
      <c r="I4869">
        <v>3707.04</v>
      </c>
      <c r="J4869">
        <v>2102.09</v>
      </c>
      <c r="K4869" s="1">
        <f t="shared" si="304"/>
        <v>1.309754197950092</v>
      </c>
      <c r="L4869" t="s">
        <v>31</v>
      </c>
      <c r="M4869" s="2" t="s">
        <v>27</v>
      </c>
      <c r="N4869" s="3" t="str">
        <f t="shared" si="305"/>
        <v>Mar</v>
      </c>
      <c r="O4869" t="s">
        <v>21</v>
      </c>
      <c r="P4869" t="s">
        <v>39</v>
      </c>
      <c r="Q4869" t="str">
        <f t="shared" si="306"/>
        <v>Adult</v>
      </c>
      <c r="R4869" t="str">
        <f t="shared" si="307"/>
        <v>Profit</v>
      </c>
    </row>
    <row r="4870" spans="1:18">
      <c r="A4870">
        <v>2386</v>
      </c>
      <c r="B4870" t="s">
        <v>34</v>
      </c>
      <c r="C4870">
        <v>27</v>
      </c>
      <c r="D4870" t="s">
        <v>24</v>
      </c>
      <c r="E4870" t="s">
        <v>41</v>
      </c>
      <c r="F4870" t="s">
        <v>18</v>
      </c>
      <c r="G4870">
        <v>3368</v>
      </c>
      <c r="H4870">
        <v>1114.68</v>
      </c>
      <c r="I4870">
        <v>3706.68</v>
      </c>
      <c r="J4870">
        <v>2592</v>
      </c>
      <c r="K4870" s="1">
        <f t="shared" si="304"/>
        <v>2.3253310367100872</v>
      </c>
      <c r="L4870" t="s">
        <v>31</v>
      </c>
      <c r="M4870" s="2" t="s">
        <v>268</v>
      </c>
      <c r="N4870" s="3" t="str">
        <f t="shared" si="305"/>
        <v>Jun</v>
      </c>
      <c r="O4870" t="s">
        <v>21</v>
      </c>
      <c r="P4870" t="s">
        <v>22</v>
      </c>
      <c r="Q4870" t="str">
        <f t="shared" si="306"/>
        <v>Adult</v>
      </c>
      <c r="R4870" t="str">
        <f t="shared" si="307"/>
        <v>Profit</v>
      </c>
    </row>
    <row r="4871" spans="1:18">
      <c r="A4871">
        <v>8559</v>
      </c>
      <c r="B4871" t="s">
        <v>15</v>
      </c>
      <c r="C4871">
        <v>26</v>
      </c>
      <c r="D4871" t="s">
        <v>24</v>
      </c>
      <c r="E4871" t="s">
        <v>35</v>
      </c>
      <c r="F4871" t="s">
        <v>36</v>
      </c>
      <c r="G4871">
        <v>2085.09</v>
      </c>
      <c r="H4871">
        <v>1422.69</v>
      </c>
      <c r="I4871">
        <v>3705.06</v>
      </c>
      <c r="J4871">
        <v>2282.37</v>
      </c>
      <c r="K4871" s="1">
        <f t="shared" si="304"/>
        <v>1.604263753874702</v>
      </c>
      <c r="L4871" t="s">
        <v>26</v>
      </c>
      <c r="M4871" s="2" t="s">
        <v>181</v>
      </c>
      <c r="N4871" s="3" t="str">
        <f t="shared" si="305"/>
        <v>Aug</v>
      </c>
      <c r="O4871" t="s">
        <v>51</v>
      </c>
      <c r="P4871" t="s">
        <v>39</v>
      </c>
      <c r="Q4871" t="str">
        <f t="shared" si="306"/>
        <v>Adult</v>
      </c>
      <c r="R4871" t="str">
        <f t="shared" si="307"/>
        <v>Profit</v>
      </c>
    </row>
    <row r="4872" spans="1:18">
      <c r="A4872">
        <v>5541</v>
      </c>
      <c r="B4872" t="s">
        <v>23</v>
      </c>
      <c r="C4872">
        <v>32</v>
      </c>
      <c r="D4872" t="s">
        <v>24</v>
      </c>
      <c r="E4872" t="s">
        <v>57</v>
      </c>
      <c r="F4872" t="s">
        <v>36</v>
      </c>
      <c r="G4872">
        <v>3183.32</v>
      </c>
      <c r="H4872">
        <v>1639.89</v>
      </c>
      <c r="I4872">
        <v>3704.26</v>
      </c>
      <c r="J4872">
        <v>2064.37</v>
      </c>
      <c r="K4872" s="1">
        <f t="shared" si="304"/>
        <v>1.2588466299568872</v>
      </c>
      <c r="L4872" t="s">
        <v>31</v>
      </c>
      <c r="M4872" s="2" t="s">
        <v>334</v>
      </c>
      <c r="N4872" s="3" t="str">
        <f t="shared" si="305"/>
        <v>Mar</v>
      </c>
      <c r="O4872" t="s">
        <v>21</v>
      </c>
      <c r="P4872" t="s">
        <v>39</v>
      </c>
      <c r="Q4872" t="str">
        <f t="shared" si="306"/>
        <v>Adult</v>
      </c>
      <c r="R4872" t="str">
        <f t="shared" si="307"/>
        <v>Profit</v>
      </c>
    </row>
    <row r="4873" spans="1:18">
      <c r="A4873">
        <v>6327</v>
      </c>
      <c r="B4873" t="s">
        <v>44</v>
      </c>
      <c r="C4873">
        <v>35</v>
      </c>
      <c r="D4873" t="s">
        <v>24</v>
      </c>
      <c r="E4873" t="s">
        <v>41</v>
      </c>
      <c r="F4873" t="s">
        <v>18</v>
      </c>
      <c r="G4873">
        <v>3309.92</v>
      </c>
      <c r="H4873">
        <v>1385.1</v>
      </c>
      <c r="I4873">
        <v>3701.92</v>
      </c>
      <c r="J4873">
        <v>2316.8200000000002</v>
      </c>
      <c r="K4873" s="1">
        <f t="shared" si="304"/>
        <v>1.672673453180276</v>
      </c>
      <c r="L4873" t="s">
        <v>19</v>
      </c>
      <c r="M4873" s="2" t="s">
        <v>292</v>
      </c>
      <c r="N4873" s="3" t="str">
        <f t="shared" si="305"/>
        <v>Oct</v>
      </c>
      <c r="O4873" t="s">
        <v>28</v>
      </c>
      <c r="P4873" t="s">
        <v>39</v>
      </c>
      <c r="Q4873" t="str">
        <f t="shared" si="306"/>
        <v>Adult</v>
      </c>
      <c r="R4873" t="str">
        <f t="shared" si="307"/>
        <v>Profit</v>
      </c>
    </row>
    <row r="4874" spans="1:18">
      <c r="A4874">
        <v>3844</v>
      </c>
      <c r="B4874" t="s">
        <v>40</v>
      </c>
      <c r="C4874">
        <v>35</v>
      </c>
      <c r="D4874" t="s">
        <v>24</v>
      </c>
      <c r="E4874" t="s">
        <v>66</v>
      </c>
      <c r="F4874" t="s">
        <v>49</v>
      </c>
      <c r="G4874">
        <v>2444.36</v>
      </c>
      <c r="H4874">
        <v>450.95</v>
      </c>
      <c r="I4874">
        <v>3701.49</v>
      </c>
      <c r="J4874">
        <v>3250.54</v>
      </c>
      <c r="K4874" s="1">
        <f t="shared" si="304"/>
        <v>7.2082049007650513</v>
      </c>
      <c r="L4874" t="s">
        <v>37</v>
      </c>
      <c r="M4874" s="2" t="s">
        <v>278</v>
      </c>
      <c r="N4874" s="3" t="str">
        <f t="shared" si="305"/>
        <v>Sep</v>
      </c>
      <c r="O4874" t="s">
        <v>56</v>
      </c>
      <c r="P4874" t="s">
        <v>22</v>
      </c>
      <c r="Q4874" t="str">
        <f t="shared" si="306"/>
        <v>Adult</v>
      </c>
      <c r="R4874" t="str">
        <f t="shared" si="307"/>
        <v>Profit</v>
      </c>
    </row>
    <row r="4875" spans="1:18">
      <c r="A4875">
        <v>4126</v>
      </c>
      <c r="B4875" t="s">
        <v>44</v>
      </c>
      <c r="C4875">
        <v>26</v>
      </c>
      <c r="D4875" t="s">
        <v>24</v>
      </c>
      <c r="E4875" t="s">
        <v>17</v>
      </c>
      <c r="F4875" t="s">
        <v>18</v>
      </c>
      <c r="G4875">
        <v>2749.96</v>
      </c>
      <c r="H4875">
        <v>743.54</v>
      </c>
      <c r="I4875">
        <v>3701</v>
      </c>
      <c r="J4875">
        <v>2957.46</v>
      </c>
      <c r="K4875" s="1">
        <f t="shared" si="304"/>
        <v>3.9775398768055519</v>
      </c>
      <c r="L4875" t="s">
        <v>31</v>
      </c>
      <c r="M4875" s="2" t="s">
        <v>108</v>
      </c>
      <c r="N4875" s="3" t="str">
        <f t="shared" si="305"/>
        <v>Feb</v>
      </c>
      <c r="O4875" t="s">
        <v>56</v>
      </c>
      <c r="P4875" t="s">
        <v>22</v>
      </c>
      <c r="Q4875" t="str">
        <f t="shared" si="306"/>
        <v>Adult</v>
      </c>
      <c r="R4875" t="str">
        <f t="shared" si="307"/>
        <v>Profit</v>
      </c>
    </row>
    <row r="4876" spans="1:18">
      <c r="A4876">
        <v>8509</v>
      </c>
      <c r="B4876" t="s">
        <v>29</v>
      </c>
      <c r="C4876">
        <v>20</v>
      </c>
      <c r="D4876" t="s">
        <v>16</v>
      </c>
      <c r="E4876" t="s">
        <v>53</v>
      </c>
      <c r="F4876" t="s">
        <v>49</v>
      </c>
      <c r="G4876">
        <v>3065.83</v>
      </c>
      <c r="H4876">
        <v>1494.57</v>
      </c>
      <c r="I4876">
        <v>3700.77</v>
      </c>
      <c r="J4876">
        <v>2206.1999999999998</v>
      </c>
      <c r="K4876" s="1">
        <f t="shared" si="304"/>
        <v>1.4761436399767156</v>
      </c>
      <c r="L4876" t="s">
        <v>26</v>
      </c>
      <c r="M4876" s="2" t="s">
        <v>103</v>
      </c>
      <c r="N4876" s="3" t="str">
        <f t="shared" si="305"/>
        <v>Oct</v>
      </c>
      <c r="O4876" t="s">
        <v>28</v>
      </c>
      <c r="P4876" t="s">
        <v>22</v>
      </c>
      <c r="Q4876" t="str">
        <f t="shared" si="306"/>
        <v>Young</v>
      </c>
      <c r="R4876" t="str">
        <f t="shared" si="307"/>
        <v>Profit</v>
      </c>
    </row>
    <row r="4877" spans="1:18">
      <c r="A4877">
        <v>4949</v>
      </c>
      <c r="B4877" t="s">
        <v>40</v>
      </c>
      <c r="C4877">
        <v>31</v>
      </c>
      <c r="D4877" t="s">
        <v>16</v>
      </c>
      <c r="E4877" t="s">
        <v>59</v>
      </c>
      <c r="F4877" t="s">
        <v>49</v>
      </c>
      <c r="G4877">
        <v>3312.02</v>
      </c>
      <c r="H4877">
        <v>492.92</v>
      </c>
      <c r="I4877">
        <v>3700.46</v>
      </c>
      <c r="J4877">
        <v>3207.54</v>
      </c>
      <c r="K4877" s="1">
        <f t="shared" si="304"/>
        <v>6.5072222673050391</v>
      </c>
      <c r="L4877" t="s">
        <v>54</v>
      </c>
      <c r="M4877" s="2" t="s">
        <v>222</v>
      </c>
      <c r="N4877" s="3" t="str">
        <f t="shared" si="305"/>
        <v>Aug</v>
      </c>
      <c r="O4877" t="s">
        <v>21</v>
      </c>
      <c r="P4877" t="s">
        <v>39</v>
      </c>
      <c r="Q4877" t="str">
        <f t="shared" si="306"/>
        <v>Adult</v>
      </c>
      <c r="R4877" t="str">
        <f t="shared" si="307"/>
        <v>Profit</v>
      </c>
    </row>
    <row r="4878" spans="1:18">
      <c r="A4878">
        <v>7046</v>
      </c>
      <c r="B4878" t="s">
        <v>92</v>
      </c>
      <c r="C4878">
        <v>51</v>
      </c>
      <c r="D4878" t="s">
        <v>24</v>
      </c>
      <c r="E4878" t="s">
        <v>59</v>
      </c>
      <c r="F4878" t="s">
        <v>49</v>
      </c>
      <c r="G4878">
        <v>3330.21</v>
      </c>
      <c r="H4878">
        <v>1882.46</v>
      </c>
      <c r="I4878">
        <v>3700.16</v>
      </c>
      <c r="J4878">
        <v>1817.7</v>
      </c>
      <c r="K4878" s="1">
        <f t="shared" si="304"/>
        <v>0.96559820660199946</v>
      </c>
      <c r="L4878" t="s">
        <v>37</v>
      </c>
      <c r="M4878" s="2" t="s">
        <v>175</v>
      </c>
      <c r="N4878" s="3" t="str">
        <f t="shared" si="305"/>
        <v>May</v>
      </c>
      <c r="O4878" t="s">
        <v>28</v>
      </c>
      <c r="P4878" t="s">
        <v>22</v>
      </c>
      <c r="Q4878" t="str">
        <f t="shared" si="306"/>
        <v>Senior</v>
      </c>
      <c r="R4878" t="str">
        <f t="shared" si="307"/>
        <v>Profit</v>
      </c>
    </row>
    <row r="4879" spans="1:18">
      <c r="A4879">
        <v>2624</v>
      </c>
      <c r="B4879" t="s">
        <v>15</v>
      </c>
      <c r="C4879">
        <v>29</v>
      </c>
      <c r="D4879" t="s">
        <v>16</v>
      </c>
      <c r="E4879" t="s">
        <v>30</v>
      </c>
      <c r="F4879" t="s">
        <v>36</v>
      </c>
      <c r="G4879">
        <v>3120.28</v>
      </c>
      <c r="H4879">
        <v>490.25</v>
      </c>
      <c r="I4879">
        <v>3699.61</v>
      </c>
      <c r="J4879">
        <v>3209.36</v>
      </c>
      <c r="K4879" s="1">
        <f t="shared" si="304"/>
        <v>6.5463742988271294</v>
      </c>
      <c r="L4879" t="s">
        <v>19</v>
      </c>
      <c r="M4879" s="2" t="s">
        <v>375</v>
      </c>
      <c r="N4879" s="3" t="str">
        <f t="shared" si="305"/>
        <v>Mar</v>
      </c>
      <c r="O4879" t="s">
        <v>21</v>
      </c>
      <c r="P4879" t="s">
        <v>22</v>
      </c>
      <c r="Q4879" t="str">
        <f t="shared" si="306"/>
        <v>Adult</v>
      </c>
      <c r="R4879" t="str">
        <f t="shared" si="307"/>
        <v>Profit</v>
      </c>
    </row>
    <row r="4880" spans="1:18">
      <c r="A4880">
        <v>8145</v>
      </c>
      <c r="B4880" t="s">
        <v>44</v>
      </c>
      <c r="C4880">
        <v>36</v>
      </c>
      <c r="D4880" t="s">
        <v>24</v>
      </c>
      <c r="E4880" t="s">
        <v>30</v>
      </c>
      <c r="F4880" t="s">
        <v>49</v>
      </c>
      <c r="G4880">
        <v>2525.19</v>
      </c>
      <c r="H4880">
        <v>1361.13</v>
      </c>
      <c r="I4880">
        <v>3699.56</v>
      </c>
      <c r="J4880">
        <v>2338.4299999999998</v>
      </c>
      <c r="K4880" s="1">
        <f t="shared" si="304"/>
        <v>1.7180063623606854</v>
      </c>
      <c r="L4880" t="s">
        <v>26</v>
      </c>
      <c r="M4880" s="2" t="s">
        <v>185</v>
      </c>
      <c r="N4880" s="3" t="str">
        <f t="shared" si="305"/>
        <v>Jun</v>
      </c>
      <c r="O4880" t="s">
        <v>51</v>
      </c>
      <c r="P4880" t="s">
        <v>39</v>
      </c>
      <c r="Q4880" t="str">
        <f t="shared" si="306"/>
        <v>Adult</v>
      </c>
      <c r="R4880" t="str">
        <f t="shared" si="307"/>
        <v>Profit</v>
      </c>
    </row>
    <row r="4881" spans="1:18">
      <c r="A4881">
        <v>5311</v>
      </c>
      <c r="B4881" t="s">
        <v>92</v>
      </c>
      <c r="C4881">
        <v>22</v>
      </c>
      <c r="D4881" t="s">
        <v>24</v>
      </c>
      <c r="E4881" t="s">
        <v>30</v>
      </c>
      <c r="F4881" t="s">
        <v>25</v>
      </c>
      <c r="G4881">
        <v>3133.09</v>
      </c>
      <c r="H4881">
        <v>1481.79</v>
      </c>
      <c r="I4881">
        <v>3699.14</v>
      </c>
      <c r="J4881">
        <v>2217.35</v>
      </c>
      <c r="K4881" s="1">
        <f t="shared" si="304"/>
        <v>1.4963996247781399</v>
      </c>
      <c r="L4881" t="s">
        <v>26</v>
      </c>
      <c r="M4881" s="2" t="s">
        <v>192</v>
      </c>
      <c r="N4881" s="3" t="str">
        <f t="shared" si="305"/>
        <v>Aug</v>
      </c>
      <c r="O4881" t="s">
        <v>51</v>
      </c>
      <c r="P4881" t="s">
        <v>39</v>
      </c>
      <c r="Q4881" t="str">
        <f t="shared" si="306"/>
        <v>Young</v>
      </c>
      <c r="R4881" t="str">
        <f t="shared" si="307"/>
        <v>Profit</v>
      </c>
    </row>
    <row r="4882" spans="1:18">
      <c r="A4882">
        <v>8280</v>
      </c>
      <c r="B4882" t="s">
        <v>29</v>
      </c>
      <c r="C4882">
        <v>20</v>
      </c>
      <c r="D4882" t="s">
        <v>24</v>
      </c>
      <c r="E4882" t="s">
        <v>53</v>
      </c>
      <c r="F4882" t="s">
        <v>25</v>
      </c>
      <c r="G4882">
        <v>2378.7199999999998</v>
      </c>
      <c r="H4882">
        <v>103.04</v>
      </c>
      <c r="I4882">
        <v>3698.8</v>
      </c>
      <c r="J4882">
        <v>3595.76</v>
      </c>
      <c r="K4882" s="1">
        <f t="shared" si="304"/>
        <v>34.896739130434781</v>
      </c>
      <c r="L4882" t="s">
        <v>37</v>
      </c>
      <c r="M4882" s="2" t="s">
        <v>315</v>
      </c>
      <c r="N4882" s="3" t="str">
        <f t="shared" si="305"/>
        <v>Aug</v>
      </c>
      <c r="O4882" t="s">
        <v>21</v>
      </c>
      <c r="P4882" t="s">
        <v>39</v>
      </c>
      <c r="Q4882" t="str">
        <f t="shared" si="306"/>
        <v>Young</v>
      </c>
      <c r="R4882" t="str">
        <f t="shared" si="307"/>
        <v>Profit</v>
      </c>
    </row>
    <row r="4883" spans="1:18">
      <c r="A4883">
        <v>19</v>
      </c>
      <c r="B4883" t="s">
        <v>15</v>
      </c>
      <c r="C4883">
        <v>39</v>
      </c>
      <c r="D4883" t="s">
        <v>16</v>
      </c>
      <c r="E4883" t="s">
        <v>41</v>
      </c>
      <c r="F4883" t="s">
        <v>18</v>
      </c>
      <c r="G4883">
        <v>3070.77</v>
      </c>
      <c r="H4883">
        <v>883.83</v>
      </c>
      <c r="I4883">
        <v>3698.63</v>
      </c>
      <c r="J4883">
        <v>2814.8</v>
      </c>
      <c r="K4883" s="1">
        <f t="shared" si="304"/>
        <v>3.184775352726203</v>
      </c>
      <c r="L4883" t="s">
        <v>37</v>
      </c>
      <c r="M4883" s="2" t="s">
        <v>68</v>
      </c>
      <c r="N4883" s="3" t="str">
        <f t="shared" si="305"/>
        <v>Mar</v>
      </c>
      <c r="O4883" t="s">
        <v>33</v>
      </c>
      <c r="P4883" t="s">
        <v>39</v>
      </c>
      <c r="Q4883" t="str">
        <f t="shared" si="306"/>
        <v>Adult</v>
      </c>
      <c r="R4883" t="str">
        <f t="shared" si="307"/>
        <v>Profit</v>
      </c>
    </row>
    <row r="4884" spans="1:18">
      <c r="A4884">
        <v>4541</v>
      </c>
      <c r="B4884" t="s">
        <v>47</v>
      </c>
      <c r="C4884">
        <v>51</v>
      </c>
      <c r="D4884" t="s">
        <v>16</v>
      </c>
      <c r="E4884" t="s">
        <v>59</v>
      </c>
      <c r="F4884" t="s">
        <v>25</v>
      </c>
      <c r="G4884">
        <v>2705.89</v>
      </c>
      <c r="H4884">
        <v>70.05</v>
      </c>
      <c r="I4884">
        <v>3698.11</v>
      </c>
      <c r="J4884">
        <v>3628.06</v>
      </c>
      <c r="K4884" s="1">
        <f t="shared" si="304"/>
        <v>51.792433975731619</v>
      </c>
      <c r="L4884" t="s">
        <v>31</v>
      </c>
      <c r="M4884" s="2" t="s">
        <v>413</v>
      </c>
      <c r="N4884" s="3" t="str">
        <f t="shared" si="305"/>
        <v>Dec</v>
      </c>
      <c r="O4884" t="s">
        <v>21</v>
      </c>
      <c r="P4884" t="s">
        <v>22</v>
      </c>
      <c r="Q4884" t="str">
        <f t="shared" si="306"/>
        <v>Senior</v>
      </c>
      <c r="R4884" t="str">
        <f t="shared" si="307"/>
        <v>Profit</v>
      </c>
    </row>
    <row r="4885" spans="1:18">
      <c r="A4885">
        <v>4164</v>
      </c>
      <c r="B4885" t="s">
        <v>15</v>
      </c>
      <c r="C4885">
        <v>57</v>
      </c>
      <c r="D4885" t="s">
        <v>24</v>
      </c>
      <c r="E4885" t="s">
        <v>53</v>
      </c>
      <c r="F4885" t="s">
        <v>36</v>
      </c>
      <c r="G4885">
        <v>2128.38</v>
      </c>
      <c r="H4885">
        <v>654.59</v>
      </c>
      <c r="I4885">
        <v>3697.1</v>
      </c>
      <c r="J4885">
        <v>3042.51</v>
      </c>
      <c r="K4885" s="1">
        <f t="shared" si="304"/>
        <v>4.6479628469729146</v>
      </c>
      <c r="L4885" t="s">
        <v>54</v>
      </c>
      <c r="M4885" s="2" t="s">
        <v>117</v>
      </c>
      <c r="N4885" s="3" t="str">
        <f t="shared" si="305"/>
        <v>Dec</v>
      </c>
      <c r="O4885" t="s">
        <v>56</v>
      </c>
      <c r="P4885" t="s">
        <v>22</v>
      </c>
      <c r="Q4885" t="str">
        <f t="shared" si="306"/>
        <v>Senior</v>
      </c>
      <c r="R4885" t="str">
        <f t="shared" si="307"/>
        <v>Profit</v>
      </c>
    </row>
    <row r="4886" spans="1:18">
      <c r="A4886">
        <v>9906</v>
      </c>
      <c r="B4886" t="s">
        <v>44</v>
      </c>
      <c r="C4886">
        <v>35</v>
      </c>
      <c r="D4886" t="s">
        <v>16</v>
      </c>
      <c r="E4886" t="s">
        <v>30</v>
      </c>
      <c r="F4886" t="s">
        <v>18</v>
      </c>
      <c r="G4886">
        <v>2960.61</v>
      </c>
      <c r="H4886">
        <v>1986.46</v>
      </c>
      <c r="I4886">
        <v>3696.34</v>
      </c>
      <c r="J4886">
        <v>1709.88</v>
      </c>
      <c r="K4886" s="1">
        <f t="shared" si="304"/>
        <v>0.86076739526595047</v>
      </c>
      <c r="L4886" t="s">
        <v>31</v>
      </c>
      <c r="M4886" s="2" t="s">
        <v>392</v>
      </c>
      <c r="N4886" s="3" t="str">
        <f t="shared" si="305"/>
        <v>Aug</v>
      </c>
      <c r="O4886" t="s">
        <v>51</v>
      </c>
      <c r="P4886" t="s">
        <v>39</v>
      </c>
      <c r="Q4886" t="str">
        <f t="shared" si="306"/>
        <v>Adult</v>
      </c>
      <c r="R4886" t="str">
        <f t="shared" si="307"/>
        <v>Profit</v>
      </c>
    </row>
    <row r="4887" spans="1:18">
      <c r="A4887">
        <v>3439</v>
      </c>
      <c r="B4887" t="s">
        <v>29</v>
      </c>
      <c r="C4887">
        <v>51</v>
      </c>
      <c r="D4887" t="s">
        <v>16</v>
      </c>
      <c r="E4887" t="s">
        <v>17</v>
      </c>
      <c r="F4887" t="s">
        <v>49</v>
      </c>
      <c r="G4887">
        <v>2951.98</v>
      </c>
      <c r="H4887">
        <v>530.38</v>
      </c>
      <c r="I4887">
        <v>3695.67</v>
      </c>
      <c r="J4887">
        <v>3165.29</v>
      </c>
      <c r="K4887" s="1">
        <f t="shared" si="304"/>
        <v>5.9679663637392055</v>
      </c>
      <c r="L4887" t="s">
        <v>19</v>
      </c>
      <c r="M4887" s="2" t="s">
        <v>122</v>
      </c>
      <c r="N4887" s="3" t="str">
        <f t="shared" si="305"/>
        <v>May</v>
      </c>
      <c r="O4887" t="s">
        <v>56</v>
      </c>
      <c r="P4887" t="s">
        <v>22</v>
      </c>
      <c r="Q4887" t="str">
        <f t="shared" si="306"/>
        <v>Senior</v>
      </c>
      <c r="R4887" t="str">
        <f t="shared" si="307"/>
        <v>Profit</v>
      </c>
    </row>
    <row r="4888" spans="1:18">
      <c r="A4888">
        <v>8517</v>
      </c>
      <c r="B4888" t="s">
        <v>15</v>
      </c>
      <c r="C4888">
        <v>20</v>
      </c>
      <c r="D4888" t="s">
        <v>16</v>
      </c>
      <c r="E4888" t="s">
        <v>57</v>
      </c>
      <c r="F4888" t="s">
        <v>25</v>
      </c>
      <c r="G4888">
        <v>2420.94</v>
      </c>
      <c r="H4888">
        <v>284.70999999999998</v>
      </c>
      <c r="I4888">
        <v>3695.64</v>
      </c>
      <c r="J4888">
        <v>3410.93</v>
      </c>
      <c r="K4888" s="1">
        <f t="shared" si="304"/>
        <v>11.980365986442346</v>
      </c>
      <c r="L4888" t="s">
        <v>31</v>
      </c>
      <c r="M4888" s="2" t="s">
        <v>214</v>
      </c>
      <c r="N4888" s="3" t="str">
        <f t="shared" si="305"/>
        <v>Jan</v>
      </c>
      <c r="O4888" t="s">
        <v>56</v>
      </c>
      <c r="P4888" t="s">
        <v>22</v>
      </c>
      <c r="Q4888" t="str">
        <f t="shared" si="306"/>
        <v>Young</v>
      </c>
      <c r="R4888" t="str">
        <f t="shared" si="307"/>
        <v>Profit</v>
      </c>
    </row>
    <row r="4889" spans="1:18">
      <c r="A4889">
        <v>4818</v>
      </c>
      <c r="B4889" t="s">
        <v>92</v>
      </c>
      <c r="C4889">
        <v>47</v>
      </c>
      <c r="D4889" t="s">
        <v>24</v>
      </c>
      <c r="E4889" t="s">
        <v>59</v>
      </c>
      <c r="F4889" t="s">
        <v>18</v>
      </c>
      <c r="G4889">
        <v>2058.83</v>
      </c>
      <c r="H4889">
        <v>698.19</v>
      </c>
      <c r="I4889">
        <v>3694.09</v>
      </c>
      <c r="J4889">
        <v>2995.9</v>
      </c>
      <c r="K4889" s="1">
        <f t="shared" si="304"/>
        <v>4.2909523195691719</v>
      </c>
      <c r="L4889" t="s">
        <v>37</v>
      </c>
      <c r="M4889" s="2" t="s">
        <v>256</v>
      </c>
      <c r="N4889" s="3" t="str">
        <f t="shared" si="305"/>
        <v>Mar</v>
      </c>
      <c r="O4889" t="s">
        <v>51</v>
      </c>
      <c r="P4889" t="s">
        <v>39</v>
      </c>
      <c r="Q4889" t="str">
        <f t="shared" si="306"/>
        <v>Senior</v>
      </c>
      <c r="R4889" t="str">
        <f t="shared" si="307"/>
        <v>Profit</v>
      </c>
    </row>
    <row r="4890" spans="1:18">
      <c r="A4890">
        <v>1555</v>
      </c>
      <c r="B4890" t="s">
        <v>23</v>
      </c>
      <c r="C4890">
        <v>58</v>
      </c>
      <c r="D4890" t="s">
        <v>24</v>
      </c>
      <c r="E4890" t="s">
        <v>41</v>
      </c>
      <c r="F4890" t="s">
        <v>36</v>
      </c>
      <c r="G4890">
        <v>3250.22</v>
      </c>
      <c r="H4890">
        <v>619.57000000000005</v>
      </c>
      <c r="I4890">
        <v>3692.65</v>
      </c>
      <c r="J4890">
        <v>3073.08</v>
      </c>
      <c r="K4890" s="1">
        <f t="shared" si="304"/>
        <v>4.9600206594896452</v>
      </c>
      <c r="L4890" t="s">
        <v>19</v>
      </c>
      <c r="M4890" s="2" t="s">
        <v>148</v>
      </c>
      <c r="N4890" s="3" t="str">
        <f t="shared" si="305"/>
        <v>Sep</v>
      </c>
      <c r="O4890" t="s">
        <v>28</v>
      </c>
      <c r="P4890" t="s">
        <v>39</v>
      </c>
      <c r="Q4890" t="str">
        <f t="shared" si="306"/>
        <v>Senior</v>
      </c>
      <c r="R4890" t="str">
        <f t="shared" si="307"/>
        <v>Profit</v>
      </c>
    </row>
    <row r="4891" spans="1:18">
      <c r="A4891">
        <v>143</v>
      </c>
      <c r="B4891" t="s">
        <v>84</v>
      </c>
      <c r="C4891">
        <v>24</v>
      </c>
      <c r="D4891" t="s">
        <v>16</v>
      </c>
      <c r="E4891" t="s">
        <v>66</v>
      </c>
      <c r="F4891" t="s">
        <v>25</v>
      </c>
      <c r="G4891">
        <v>2803</v>
      </c>
      <c r="H4891">
        <v>1570.64</v>
      </c>
      <c r="I4891">
        <v>3692.41</v>
      </c>
      <c r="J4891">
        <v>2121.77</v>
      </c>
      <c r="K4891" s="1">
        <f t="shared" si="304"/>
        <v>1.3508951764885651</v>
      </c>
      <c r="L4891" t="s">
        <v>19</v>
      </c>
      <c r="M4891" s="2" t="s">
        <v>165</v>
      </c>
      <c r="N4891" s="3" t="str">
        <f t="shared" si="305"/>
        <v>Nov</v>
      </c>
      <c r="O4891" t="s">
        <v>56</v>
      </c>
      <c r="P4891" t="s">
        <v>39</v>
      </c>
      <c r="Q4891" t="str">
        <f t="shared" si="306"/>
        <v>Young</v>
      </c>
      <c r="R4891" t="str">
        <f t="shared" si="307"/>
        <v>Profit</v>
      </c>
    </row>
    <row r="4892" spans="1:18">
      <c r="A4892">
        <v>7914</v>
      </c>
      <c r="B4892" t="s">
        <v>52</v>
      </c>
      <c r="C4892">
        <v>23</v>
      </c>
      <c r="D4892" t="s">
        <v>24</v>
      </c>
      <c r="E4892" t="s">
        <v>57</v>
      </c>
      <c r="F4892" t="s">
        <v>36</v>
      </c>
      <c r="G4892">
        <v>2640.95</v>
      </c>
      <c r="H4892">
        <v>1857.2</v>
      </c>
      <c r="I4892">
        <v>3692.39</v>
      </c>
      <c r="J4892">
        <v>1835.19</v>
      </c>
      <c r="K4892" s="1">
        <f t="shared" si="304"/>
        <v>0.98814882618996336</v>
      </c>
      <c r="L4892" t="s">
        <v>37</v>
      </c>
      <c r="M4892" s="2" t="s">
        <v>151</v>
      </c>
      <c r="N4892" s="3" t="str">
        <f t="shared" si="305"/>
        <v>May</v>
      </c>
      <c r="O4892" t="s">
        <v>56</v>
      </c>
      <c r="P4892" t="s">
        <v>22</v>
      </c>
      <c r="Q4892" t="str">
        <f t="shared" si="306"/>
        <v>Young</v>
      </c>
      <c r="R4892" t="str">
        <f t="shared" si="307"/>
        <v>Profit</v>
      </c>
    </row>
    <row r="4893" spans="1:18">
      <c r="A4893">
        <v>6248</v>
      </c>
      <c r="B4893" t="s">
        <v>40</v>
      </c>
      <c r="C4893">
        <v>49</v>
      </c>
      <c r="D4893" t="s">
        <v>24</v>
      </c>
      <c r="E4893" t="s">
        <v>41</v>
      </c>
      <c r="F4893" t="s">
        <v>18</v>
      </c>
      <c r="G4893">
        <v>3242.84</v>
      </c>
      <c r="H4893">
        <v>1350.37</v>
      </c>
      <c r="I4893">
        <v>3691.12</v>
      </c>
      <c r="J4893">
        <v>2340.75</v>
      </c>
      <c r="K4893" s="1">
        <f t="shared" si="304"/>
        <v>1.7334138051052677</v>
      </c>
      <c r="L4893" t="s">
        <v>19</v>
      </c>
      <c r="M4893" s="2" t="s">
        <v>211</v>
      </c>
      <c r="N4893" s="3" t="str">
        <f t="shared" si="305"/>
        <v>Mar</v>
      </c>
      <c r="O4893" t="s">
        <v>28</v>
      </c>
      <c r="P4893" t="s">
        <v>22</v>
      </c>
      <c r="Q4893" t="str">
        <f t="shared" si="306"/>
        <v>Senior</v>
      </c>
      <c r="R4893" t="str">
        <f t="shared" si="307"/>
        <v>Profit</v>
      </c>
    </row>
    <row r="4894" spans="1:18">
      <c r="A4894">
        <v>3175</v>
      </c>
      <c r="B4894" t="s">
        <v>34</v>
      </c>
      <c r="C4894">
        <v>32</v>
      </c>
      <c r="D4894" t="s">
        <v>16</v>
      </c>
      <c r="E4894" t="s">
        <v>53</v>
      </c>
      <c r="F4894" t="s">
        <v>18</v>
      </c>
      <c r="G4894">
        <v>2435.96</v>
      </c>
      <c r="H4894">
        <v>71.28</v>
      </c>
      <c r="I4894">
        <v>3690.76</v>
      </c>
      <c r="J4894">
        <v>3619.48</v>
      </c>
      <c r="K4894" s="1">
        <f t="shared" si="304"/>
        <v>50.778338945005608</v>
      </c>
      <c r="L4894" t="s">
        <v>31</v>
      </c>
      <c r="M4894" s="2" t="s">
        <v>321</v>
      </c>
      <c r="N4894" s="3" t="str">
        <f t="shared" si="305"/>
        <v>Sep</v>
      </c>
      <c r="O4894" t="s">
        <v>56</v>
      </c>
      <c r="P4894" t="s">
        <v>22</v>
      </c>
      <c r="Q4894" t="str">
        <f t="shared" si="306"/>
        <v>Adult</v>
      </c>
      <c r="R4894" t="str">
        <f t="shared" si="307"/>
        <v>Profit</v>
      </c>
    </row>
    <row r="4895" spans="1:18">
      <c r="A4895">
        <v>4577</v>
      </c>
      <c r="B4895" t="s">
        <v>34</v>
      </c>
      <c r="C4895">
        <v>44</v>
      </c>
      <c r="D4895" t="s">
        <v>16</v>
      </c>
      <c r="E4895" t="s">
        <v>41</v>
      </c>
      <c r="F4895" t="s">
        <v>18</v>
      </c>
      <c r="G4895">
        <v>2849.19</v>
      </c>
      <c r="H4895">
        <v>964</v>
      </c>
      <c r="I4895">
        <v>3689.72</v>
      </c>
      <c r="J4895">
        <v>2725.72</v>
      </c>
      <c r="K4895" s="1">
        <f t="shared" si="304"/>
        <v>2.827510373443983</v>
      </c>
      <c r="L4895" t="s">
        <v>54</v>
      </c>
      <c r="M4895" s="2" t="s">
        <v>74</v>
      </c>
      <c r="N4895" s="3" t="str">
        <f t="shared" si="305"/>
        <v>Aug</v>
      </c>
      <c r="O4895" t="s">
        <v>21</v>
      </c>
      <c r="P4895" t="s">
        <v>39</v>
      </c>
      <c r="Q4895" t="str">
        <f t="shared" si="306"/>
        <v>Senior</v>
      </c>
      <c r="R4895" t="str">
        <f t="shared" si="307"/>
        <v>Profit</v>
      </c>
    </row>
    <row r="4896" spans="1:18">
      <c r="A4896">
        <v>8112</v>
      </c>
      <c r="B4896" t="s">
        <v>23</v>
      </c>
      <c r="C4896">
        <v>60</v>
      </c>
      <c r="D4896" t="s">
        <v>16</v>
      </c>
      <c r="E4896" t="s">
        <v>66</v>
      </c>
      <c r="F4896" t="s">
        <v>25</v>
      </c>
      <c r="G4896">
        <v>3033.51</v>
      </c>
      <c r="H4896">
        <v>1667.01</v>
      </c>
      <c r="I4896">
        <v>3689.55</v>
      </c>
      <c r="J4896">
        <v>2022.54</v>
      </c>
      <c r="K4896" s="1">
        <f t="shared" si="304"/>
        <v>1.2132740655424983</v>
      </c>
      <c r="L4896" t="s">
        <v>31</v>
      </c>
      <c r="M4896" s="2" t="s">
        <v>138</v>
      </c>
      <c r="N4896" s="3" t="str">
        <f t="shared" si="305"/>
        <v>Jul</v>
      </c>
      <c r="O4896" t="s">
        <v>21</v>
      </c>
      <c r="P4896" t="s">
        <v>22</v>
      </c>
      <c r="Q4896" t="str">
        <f t="shared" si="306"/>
        <v>Senior</v>
      </c>
      <c r="R4896" t="str">
        <f t="shared" si="307"/>
        <v>Profit</v>
      </c>
    </row>
    <row r="4897" spans="1:18">
      <c r="A4897">
        <v>2636</v>
      </c>
      <c r="B4897" t="s">
        <v>29</v>
      </c>
      <c r="C4897">
        <v>32</v>
      </c>
      <c r="D4897" t="s">
        <v>24</v>
      </c>
      <c r="E4897" t="s">
        <v>41</v>
      </c>
      <c r="F4897" t="s">
        <v>49</v>
      </c>
      <c r="G4897">
        <v>2271.5700000000002</v>
      </c>
      <c r="H4897">
        <v>428.52</v>
      </c>
      <c r="I4897">
        <v>3683.25</v>
      </c>
      <c r="J4897">
        <v>3254.73</v>
      </c>
      <c r="K4897" s="1">
        <f t="shared" si="304"/>
        <v>7.5952814337720529</v>
      </c>
      <c r="L4897" t="s">
        <v>54</v>
      </c>
      <c r="M4897" s="2" t="s">
        <v>256</v>
      </c>
      <c r="N4897" s="3" t="str">
        <f t="shared" si="305"/>
        <v>Mar</v>
      </c>
      <c r="O4897" t="s">
        <v>56</v>
      </c>
      <c r="P4897" t="s">
        <v>22</v>
      </c>
      <c r="Q4897" t="str">
        <f t="shared" si="306"/>
        <v>Adult</v>
      </c>
      <c r="R4897" t="str">
        <f t="shared" si="307"/>
        <v>Profit</v>
      </c>
    </row>
    <row r="4898" spans="1:18">
      <c r="A4898">
        <v>2276</v>
      </c>
      <c r="B4898" t="s">
        <v>34</v>
      </c>
      <c r="C4898">
        <v>38</v>
      </c>
      <c r="D4898" t="s">
        <v>16</v>
      </c>
      <c r="E4898" t="s">
        <v>59</v>
      </c>
      <c r="F4898" t="s">
        <v>42</v>
      </c>
      <c r="G4898">
        <v>2898.98</v>
      </c>
      <c r="H4898">
        <v>1854.59</v>
      </c>
      <c r="I4898">
        <v>3682.82</v>
      </c>
      <c r="J4898">
        <v>1828.23</v>
      </c>
      <c r="K4898" s="1">
        <f t="shared" si="304"/>
        <v>0.98578661590971595</v>
      </c>
      <c r="L4898" t="s">
        <v>31</v>
      </c>
      <c r="M4898" s="2" t="s">
        <v>157</v>
      </c>
      <c r="N4898" s="3" t="str">
        <f t="shared" si="305"/>
        <v>Mar</v>
      </c>
      <c r="O4898" t="s">
        <v>33</v>
      </c>
      <c r="P4898" t="s">
        <v>22</v>
      </c>
      <c r="Q4898" t="str">
        <f t="shared" si="306"/>
        <v>Adult</v>
      </c>
      <c r="R4898" t="str">
        <f t="shared" si="307"/>
        <v>Profit</v>
      </c>
    </row>
    <row r="4899" spans="1:18">
      <c r="A4899">
        <v>419</v>
      </c>
      <c r="B4899" t="s">
        <v>92</v>
      </c>
      <c r="C4899">
        <v>50</v>
      </c>
      <c r="D4899" t="s">
        <v>16</v>
      </c>
      <c r="E4899" t="s">
        <v>59</v>
      </c>
      <c r="F4899" t="s">
        <v>42</v>
      </c>
      <c r="G4899">
        <v>2102.63</v>
      </c>
      <c r="H4899">
        <v>884.78</v>
      </c>
      <c r="I4899">
        <v>3681.98</v>
      </c>
      <c r="J4899">
        <v>2797.2</v>
      </c>
      <c r="K4899" s="1">
        <f t="shared" si="304"/>
        <v>3.1614638667239312</v>
      </c>
      <c r="L4899" t="s">
        <v>19</v>
      </c>
      <c r="M4899" s="2" t="s">
        <v>291</v>
      </c>
      <c r="N4899" s="3" t="str">
        <f t="shared" si="305"/>
        <v>May</v>
      </c>
      <c r="O4899" t="s">
        <v>33</v>
      </c>
      <c r="P4899" t="s">
        <v>22</v>
      </c>
      <c r="Q4899" t="str">
        <f t="shared" si="306"/>
        <v>Senior</v>
      </c>
      <c r="R4899" t="str">
        <f t="shared" si="307"/>
        <v>Profit</v>
      </c>
    </row>
    <row r="4900" spans="1:18">
      <c r="A4900">
        <v>1533</v>
      </c>
      <c r="B4900" t="s">
        <v>23</v>
      </c>
      <c r="C4900">
        <v>38</v>
      </c>
      <c r="D4900" t="s">
        <v>16</v>
      </c>
      <c r="E4900" t="s">
        <v>57</v>
      </c>
      <c r="F4900" t="s">
        <v>49</v>
      </c>
      <c r="G4900">
        <v>2301.61</v>
      </c>
      <c r="H4900">
        <v>1621.83</v>
      </c>
      <c r="I4900">
        <v>3681.93</v>
      </c>
      <c r="J4900">
        <v>2060.1</v>
      </c>
      <c r="K4900" s="1">
        <f t="shared" si="304"/>
        <v>1.2702317752168846</v>
      </c>
      <c r="L4900" t="s">
        <v>31</v>
      </c>
      <c r="M4900" s="2" t="s">
        <v>191</v>
      </c>
      <c r="N4900" s="3" t="str">
        <f t="shared" si="305"/>
        <v>Jun</v>
      </c>
      <c r="O4900" t="s">
        <v>21</v>
      </c>
      <c r="P4900" t="s">
        <v>22</v>
      </c>
      <c r="Q4900" t="str">
        <f t="shared" si="306"/>
        <v>Adult</v>
      </c>
      <c r="R4900" t="str">
        <f t="shared" si="307"/>
        <v>Profit</v>
      </c>
    </row>
    <row r="4901" spans="1:18">
      <c r="A4901">
        <v>9203</v>
      </c>
      <c r="B4901" t="s">
        <v>15</v>
      </c>
      <c r="C4901">
        <v>45</v>
      </c>
      <c r="D4901" t="s">
        <v>24</v>
      </c>
      <c r="E4901" t="s">
        <v>30</v>
      </c>
      <c r="F4901" t="s">
        <v>18</v>
      </c>
      <c r="G4901">
        <v>2441.38</v>
      </c>
      <c r="H4901">
        <v>961.29</v>
      </c>
      <c r="I4901">
        <v>3681.86</v>
      </c>
      <c r="J4901">
        <v>2720.57</v>
      </c>
      <c r="K4901" s="1">
        <f t="shared" si="304"/>
        <v>2.8301241040684917</v>
      </c>
      <c r="L4901" t="s">
        <v>37</v>
      </c>
      <c r="M4901" s="2" t="s">
        <v>415</v>
      </c>
      <c r="N4901" s="3" t="str">
        <f t="shared" si="305"/>
        <v>Aug</v>
      </c>
      <c r="O4901" t="s">
        <v>33</v>
      </c>
      <c r="P4901" t="s">
        <v>22</v>
      </c>
      <c r="Q4901" t="str">
        <f t="shared" si="306"/>
        <v>Senior</v>
      </c>
      <c r="R4901" t="str">
        <f t="shared" si="307"/>
        <v>Profit</v>
      </c>
    </row>
    <row r="4902" spans="1:18">
      <c r="A4902">
        <v>4569</v>
      </c>
      <c r="B4902" t="s">
        <v>52</v>
      </c>
      <c r="C4902">
        <v>23</v>
      </c>
      <c r="D4902" t="s">
        <v>16</v>
      </c>
      <c r="E4902" t="s">
        <v>35</v>
      </c>
      <c r="F4902" t="s">
        <v>18</v>
      </c>
      <c r="G4902">
        <v>2432</v>
      </c>
      <c r="H4902">
        <v>358.17</v>
      </c>
      <c r="I4902">
        <v>3681.36</v>
      </c>
      <c r="J4902">
        <v>3323.19</v>
      </c>
      <c r="K4902" s="1">
        <f t="shared" si="304"/>
        <v>9.2782477594438397</v>
      </c>
      <c r="L4902" t="s">
        <v>37</v>
      </c>
      <c r="M4902" s="2" t="s">
        <v>95</v>
      </c>
      <c r="N4902" s="3" t="str">
        <f t="shared" si="305"/>
        <v>Sep</v>
      </c>
      <c r="O4902" t="s">
        <v>21</v>
      </c>
      <c r="P4902" t="s">
        <v>22</v>
      </c>
      <c r="Q4902" t="str">
        <f t="shared" si="306"/>
        <v>Young</v>
      </c>
      <c r="R4902" t="str">
        <f t="shared" si="307"/>
        <v>Profit</v>
      </c>
    </row>
    <row r="4903" spans="1:18">
      <c r="A4903">
        <v>4939</v>
      </c>
      <c r="B4903" t="s">
        <v>15</v>
      </c>
      <c r="C4903">
        <v>55</v>
      </c>
      <c r="D4903" t="s">
        <v>16</v>
      </c>
      <c r="E4903" t="s">
        <v>53</v>
      </c>
      <c r="F4903" t="s">
        <v>18</v>
      </c>
      <c r="G4903">
        <v>2863.42</v>
      </c>
      <c r="H4903">
        <v>1702.84</v>
      </c>
      <c r="I4903">
        <v>3681.12</v>
      </c>
      <c r="J4903">
        <v>1978.28</v>
      </c>
      <c r="K4903" s="1">
        <f t="shared" si="304"/>
        <v>1.1617533062413381</v>
      </c>
      <c r="L4903" t="s">
        <v>19</v>
      </c>
      <c r="M4903" s="2" t="s">
        <v>70</v>
      </c>
      <c r="N4903" s="3" t="str">
        <f t="shared" si="305"/>
        <v>Aug</v>
      </c>
      <c r="O4903" t="s">
        <v>51</v>
      </c>
      <c r="P4903" t="s">
        <v>22</v>
      </c>
      <c r="Q4903" t="str">
        <f t="shared" si="306"/>
        <v>Senior</v>
      </c>
      <c r="R4903" t="str">
        <f t="shared" si="307"/>
        <v>Profit</v>
      </c>
    </row>
    <row r="4904" spans="1:18">
      <c r="A4904">
        <v>9101</v>
      </c>
      <c r="B4904" t="s">
        <v>15</v>
      </c>
      <c r="C4904">
        <v>57</v>
      </c>
      <c r="D4904" t="s">
        <v>16</v>
      </c>
      <c r="E4904" t="s">
        <v>66</v>
      </c>
      <c r="F4904" t="s">
        <v>36</v>
      </c>
      <c r="G4904">
        <v>2817.57</v>
      </c>
      <c r="H4904">
        <v>623.46</v>
      </c>
      <c r="I4904">
        <v>3680.86</v>
      </c>
      <c r="J4904">
        <v>3057.4</v>
      </c>
      <c r="K4904" s="1">
        <f t="shared" si="304"/>
        <v>4.9039232669297146</v>
      </c>
      <c r="L4904" t="s">
        <v>54</v>
      </c>
      <c r="M4904" s="2" t="s">
        <v>32</v>
      </c>
      <c r="N4904" s="3" t="str">
        <f t="shared" si="305"/>
        <v>May</v>
      </c>
      <c r="O4904" t="s">
        <v>21</v>
      </c>
      <c r="P4904" t="s">
        <v>22</v>
      </c>
      <c r="Q4904" t="str">
        <f t="shared" si="306"/>
        <v>Senior</v>
      </c>
      <c r="R4904" t="str">
        <f t="shared" si="307"/>
        <v>Profit</v>
      </c>
    </row>
    <row r="4905" spans="1:18">
      <c r="A4905">
        <v>1022</v>
      </c>
      <c r="B4905" t="s">
        <v>15</v>
      </c>
      <c r="C4905">
        <v>59</v>
      </c>
      <c r="D4905" t="s">
        <v>16</v>
      </c>
      <c r="E4905" t="s">
        <v>66</v>
      </c>
      <c r="F4905" t="s">
        <v>18</v>
      </c>
      <c r="G4905">
        <v>2557.21</v>
      </c>
      <c r="H4905">
        <v>84.12</v>
      </c>
      <c r="I4905">
        <v>3680.58</v>
      </c>
      <c r="J4905">
        <v>3596.46</v>
      </c>
      <c r="K4905" s="1">
        <f t="shared" si="304"/>
        <v>42.75392296718973</v>
      </c>
      <c r="L4905" t="s">
        <v>37</v>
      </c>
      <c r="M4905" s="2" t="s">
        <v>192</v>
      </c>
      <c r="N4905" s="3" t="str">
        <f t="shared" si="305"/>
        <v>Aug</v>
      </c>
      <c r="O4905" t="s">
        <v>56</v>
      </c>
      <c r="P4905" t="s">
        <v>39</v>
      </c>
      <c r="Q4905" t="str">
        <f t="shared" si="306"/>
        <v>Senior</v>
      </c>
      <c r="R4905" t="str">
        <f t="shared" si="307"/>
        <v>Profit</v>
      </c>
    </row>
    <row r="4906" spans="1:18">
      <c r="A4906">
        <v>9902</v>
      </c>
      <c r="B4906" t="s">
        <v>29</v>
      </c>
      <c r="C4906">
        <v>22</v>
      </c>
      <c r="D4906" t="s">
        <v>24</v>
      </c>
      <c r="E4906" t="s">
        <v>59</v>
      </c>
      <c r="F4906" t="s">
        <v>25</v>
      </c>
      <c r="G4906">
        <v>2816.56</v>
      </c>
      <c r="H4906">
        <v>269.74</v>
      </c>
      <c r="I4906">
        <v>3679.31</v>
      </c>
      <c r="J4906">
        <v>3409.57</v>
      </c>
      <c r="K4906" s="1">
        <f t="shared" si="304"/>
        <v>12.640209090235041</v>
      </c>
      <c r="L4906" t="s">
        <v>54</v>
      </c>
      <c r="M4906" s="2" t="s">
        <v>90</v>
      </c>
      <c r="N4906" s="3" t="str">
        <f t="shared" si="305"/>
        <v>Oct</v>
      </c>
      <c r="O4906" t="s">
        <v>28</v>
      </c>
      <c r="P4906" t="s">
        <v>39</v>
      </c>
      <c r="Q4906" t="str">
        <f t="shared" si="306"/>
        <v>Young</v>
      </c>
      <c r="R4906" t="str">
        <f t="shared" si="307"/>
        <v>Profit</v>
      </c>
    </row>
    <row r="4907" spans="1:18">
      <c r="A4907">
        <v>8409</v>
      </c>
      <c r="B4907" t="s">
        <v>29</v>
      </c>
      <c r="C4907">
        <v>26</v>
      </c>
      <c r="D4907" t="s">
        <v>16</v>
      </c>
      <c r="E4907" t="s">
        <v>53</v>
      </c>
      <c r="F4907" t="s">
        <v>42</v>
      </c>
      <c r="G4907">
        <v>2155.67</v>
      </c>
      <c r="H4907">
        <v>1517.01</v>
      </c>
      <c r="I4907">
        <v>3678.55</v>
      </c>
      <c r="J4907">
        <v>2161.54</v>
      </c>
      <c r="K4907" s="1">
        <f t="shared" si="304"/>
        <v>1.4248686561064199</v>
      </c>
      <c r="L4907" t="s">
        <v>19</v>
      </c>
      <c r="M4907" s="2" t="s">
        <v>99</v>
      </c>
      <c r="N4907" s="3" t="str">
        <f t="shared" si="305"/>
        <v>Nov</v>
      </c>
      <c r="O4907" t="s">
        <v>21</v>
      </c>
      <c r="P4907" t="s">
        <v>22</v>
      </c>
      <c r="Q4907" t="str">
        <f t="shared" si="306"/>
        <v>Adult</v>
      </c>
      <c r="R4907" t="str">
        <f t="shared" si="307"/>
        <v>Profit</v>
      </c>
    </row>
    <row r="4908" spans="1:18">
      <c r="A4908">
        <v>9608</v>
      </c>
      <c r="B4908" t="s">
        <v>84</v>
      </c>
      <c r="C4908">
        <v>29</v>
      </c>
      <c r="D4908" t="s">
        <v>16</v>
      </c>
      <c r="E4908" t="s">
        <v>41</v>
      </c>
      <c r="F4908" t="s">
        <v>36</v>
      </c>
      <c r="G4908">
        <v>2172.8000000000002</v>
      </c>
      <c r="H4908">
        <v>1145.57</v>
      </c>
      <c r="I4908">
        <v>3678.5</v>
      </c>
      <c r="J4908">
        <v>2532.9299999999998</v>
      </c>
      <c r="K4908" s="1">
        <f t="shared" si="304"/>
        <v>2.2110652339010275</v>
      </c>
      <c r="L4908" t="s">
        <v>19</v>
      </c>
      <c r="M4908" s="2" t="s">
        <v>258</v>
      </c>
      <c r="N4908" s="3" t="str">
        <f t="shared" si="305"/>
        <v>Nov</v>
      </c>
      <c r="O4908" t="s">
        <v>28</v>
      </c>
      <c r="P4908" t="s">
        <v>39</v>
      </c>
      <c r="Q4908" t="str">
        <f t="shared" si="306"/>
        <v>Adult</v>
      </c>
      <c r="R4908" t="str">
        <f t="shared" si="307"/>
        <v>Profit</v>
      </c>
    </row>
    <row r="4909" spans="1:18">
      <c r="A4909">
        <v>3646</v>
      </c>
      <c r="B4909" t="s">
        <v>92</v>
      </c>
      <c r="C4909">
        <v>59</v>
      </c>
      <c r="D4909" t="s">
        <v>16</v>
      </c>
      <c r="E4909" t="s">
        <v>41</v>
      </c>
      <c r="F4909" t="s">
        <v>25</v>
      </c>
      <c r="G4909">
        <v>2267.52</v>
      </c>
      <c r="H4909">
        <v>100.07</v>
      </c>
      <c r="I4909">
        <v>3677.95</v>
      </c>
      <c r="J4909">
        <v>3577.88</v>
      </c>
      <c r="K4909" s="1">
        <f t="shared" si="304"/>
        <v>35.75377235934846</v>
      </c>
      <c r="L4909" t="s">
        <v>37</v>
      </c>
      <c r="M4909" s="2" t="s">
        <v>391</v>
      </c>
      <c r="N4909" s="3" t="str">
        <f t="shared" si="305"/>
        <v>Jan</v>
      </c>
      <c r="O4909" t="s">
        <v>56</v>
      </c>
      <c r="P4909" t="s">
        <v>22</v>
      </c>
      <c r="Q4909" t="str">
        <f t="shared" si="306"/>
        <v>Senior</v>
      </c>
      <c r="R4909" t="str">
        <f t="shared" si="307"/>
        <v>Profit</v>
      </c>
    </row>
    <row r="4910" spans="1:18">
      <c r="A4910">
        <v>962</v>
      </c>
      <c r="B4910" t="s">
        <v>29</v>
      </c>
      <c r="C4910">
        <v>34</v>
      </c>
      <c r="D4910" t="s">
        <v>16</v>
      </c>
      <c r="E4910" t="s">
        <v>35</v>
      </c>
      <c r="F4910" t="s">
        <v>42</v>
      </c>
      <c r="G4910">
        <v>3201.71</v>
      </c>
      <c r="H4910">
        <v>1955.58</v>
      </c>
      <c r="I4910">
        <v>3677.73</v>
      </c>
      <c r="J4910">
        <v>1722.15</v>
      </c>
      <c r="K4910" s="1">
        <f t="shared" si="304"/>
        <v>0.88063387844015595</v>
      </c>
      <c r="L4910" t="s">
        <v>26</v>
      </c>
      <c r="M4910" s="2" t="s">
        <v>218</v>
      </c>
      <c r="N4910" s="3" t="str">
        <f t="shared" si="305"/>
        <v>Jan</v>
      </c>
      <c r="O4910" t="s">
        <v>28</v>
      </c>
      <c r="P4910" t="s">
        <v>22</v>
      </c>
      <c r="Q4910" t="str">
        <f t="shared" si="306"/>
        <v>Adult</v>
      </c>
      <c r="R4910" t="str">
        <f t="shared" si="307"/>
        <v>Profit</v>
      </c>
    </row>
    <row r="4911" spans="1:18">
      <c r="A4911">
        <v>4138</v>
      </c>
      <c r="B4911" t="s">
        <v>84</v>
      </c>
      <c r="C4911">
        <v>35</v>
      </c>
      <c r="D4911" t="s">
        <v>24</v>
      </c>
      <c r="E4911" t="s">
        <v>30</v>
      </c>
      <c r="F4911" t="s">
        <v>42</v>
      </c>
      <c r="G4911">
        <v>2433.79</v>
      </c>
      <c r="H4911">
        <v>1198.17</v>
      </c>
      <c r="I4911">
        <v>3677.71</v>
      </c>
      <c r="J4911">
        <v>2479.54</v>
      </c>
      <c r="K4911" s="1">
        <f t="shared" si="304"/>
        <v>2.0694392281562717</v>
      </c>
      <c r="L4911" t="s">
        <v>19</v>
      </c>
      <c r="M4911" s="2" t="s">
        <v>132</v>
      </c>
      <c r="N4911" s="3" t="str">
        <f t="shared" si="305"/>
        <v>Oct</v>
      </c>
      <c r="O4911" t="s">
        <v>56</v>
      </c>
      <c r="P4911" t="s">
        <v>39</v>
      </c>
      <c r="Q4911" t="str">
        <f t="shared" si="306"/>
        <v>Adult</v>
      </c>
      <c r="R4911" t="str">
        <f t="shared" si="307"/>
        <v>Profit</v>
      </c>
    </row>
    <row r="4912" spans="1:18">
      <c r="A4912">
        <v>5389</v>
      </c>
      <c r="B4912" t="s">
        <v>34</v>
      </c>
      <c r="C4912">
        <v>59</v>
      </c>
      <c r="D4912" t="s">
        <v>24</v>
      </c>
      <c r="E4912" t="s">
        <v>53</v>
      </c>
      <c r="F4912" t="s">
        <v>36</v>
      </c>
      <c r="G4912">
        <v>2644.81</v>
      </c>
      <c r="H4912">
        <v>1221.6600000000001</v>
      </c>
      <c r="I4912">
        <v>3677.6</v>
      </c>
      <c r="J4912">
        <v>2455.94</v>
      </c>
      <c r="K4912" s="1">
        <f t="shared" si="304"/>
        <v>2.0103302064404169</v>
      </c>
      <c r="L4912" t="s">
        <v>19</v>
      </c>
      <c r="M4912" s="2" t="s">
        <v>78</v>
      </c>
      <c r="N4912" s="3" t="str">
        <f t="shared" si="305"/>
        <v>Dec</v>
      </c>
      <c r="O4912" t="s">
        <v>28</v>
      </c>
      <c r="P4912" t="s">
        <v>22</v>
      </c>
      <c r="Q4912" t="str">
        <f t="shared" si="306"/>
        <v>Senior</v>
      </c>
      <c r="R4912" t="str">
        <f t="shared" si="307"/>
        <v>Profit</v>
      </c>
    </row>
    <row r="4913" spans="1:18">
      <c r="A4913">
        <v>3363</v>
      </c>
      <c r="B4913" t="s">
        <v>47</v>
      </c>
      <c r="C4913">
        <v>35</v>
      </c>
      <c r="D4913" t="s">
        <v>16</v>
      </c>
      <c r="E4913" t="s">
        <v>53</v>
      </c>
      <c r="F4913" t="s">
        <v>18</v>
      </c>
      <c r="G4913">
        <v>2796.9</v>
      </c>
      <c r="H4913">
        <v>473.53</v>
      </c>
      <c r="I4913">
        <v>3677.22</v>
      </c>
      <c r="J4913">
        <v>3203.69</v>
      </c>
      <c r="K4913" s="1">
        <f t="shared" si="304"/>
        <v>6.7655481173315319</v>
      </c>
      <c r="L4913" t="s">
        <v>19</v>
      </c>
      <c r="M4913" s="2" t="s">
        <v>136</v>
      </c>
      <c r="N4913" s="3" t="str">
        <f t="shared" si="305"/>
        <v>Nov</v>
      </c>
      <c r="O4913" t="s">
        <v>51</v>
      </c>
      <c r="P4913" t="s">
        <v>22</v>
      </c>
      <c r="Q4913" t="str">
        <f t="shared" si="306"/>
        <v>Adult</v>
      </c>
      <c r="R4913" t="str">
        <f t="shared" si="307"/>
        <v>Profit</v>
      </c>
    </row>
    <row r="4914" spans="1:18">
      <c r="A4914">
        <v>3810</v>
      </c>
      <c r="B4914" t="s">
        <v>44</v>
      </c>
      <c r="C4914">
        <v>54</v>
      </c>
      <c r="D4914" t="s">
        <v>16</v>
      </c>
      <c r="E4914" t="s">
        <v>66</v>
      </c>
      <c r="F4914" t="s">
        <v>36</v>
      </c>
      <c r="G4914">
        <v>2077.52</v>
      </c>
      <c r="H4914">
        <v>1936.93</v>
      </c>
      <c r="I4914">
        <v>3676.99</v>
      </c>
      <c r="J4914">
        <v>1740.06</v>
      </c>
      <c r="K4914" s="1">
        <f t="shared" si="304"/>
        <v>0.8983597755210565</v>
      </c>
      <c r="L4914" t="s">
        <v>37</v>
      </c>
      <c r="M4914" s="2" t="s">
        <v>285</v>
      </c>
      <c r="N4914" s="3" t="str">
        <f t="shared" si="305"/>
        <v>Feb</v>
      </c>
      <c r="O4914" t="s">
        <v>51</v>
      </c>
      <c r="P4914" t="s">
        <v>22</v>
      </c>
      <c r="Q4914" t="str">
        <f t="shared" si="306"/>
        <v>Senior</v>
      </c>
      <c r="R4914" t="str">
        <f t="shared" si="307"/>
        <v>Profit</v>
      </c>
    </row>
    <row r="4915" spans="1:18">
      <c r="A4915">
        <v>7177</v>
      </c>
      <c r="B4915" t="s">
        <v>84</v>
      </c>
      <c r="C4915">
        <v>44</v>
      </c>
      <c r="D4915" t="s">
        <v>24</v>
      </c>
      <c r="E4915" t="s">
        <v>41</v>
      </c>
      <c r="F4915" t="s">
        <v>36</v>
      </c>
      <c r="G4915">
        <v>2047.19</v>
      </c>
      <c r="H4915">
        <v>454.03</v>
      </c>
      <c r="I4915">
        <v>3675.92</v>
      </c>
      <c r="J4915">
        <v>3221.89</v>
      </c>
      <c r="K4915" s="1">
        <f t="shared" si="304"/>
        <v>7.0962050965795216</v>
      </c>
      <c r="L4915" t="s">
        <v>26</v>
      </c>
      <c r="M4915" s="2" t="s">
        <v>90</v>
      </c>
      <c r="N4915" s="3" t="str">
        <f t="shared" si="305"/>
        <v>Oct</v>
      </c>
      <c r="O4915" t="s">
        <v>56</v>
      </c>
      <c r="P4915" t="s">
        <v>22</v>
      </c>
      <c r="Q4915" t="str">
        <f t="shared" si="306"/>
        <v>Senior</v>
      </c>
      <c r="R4915" t="str">
        <f t="shared" si="307"/>
        <v>Profit</v>
      </c>
    </row>
    <row r="4916" spans="1:18">
      <c r="A4916">
        <v>8801</v>
      </c>
      <c r="B4916" t="s">
        <v>29</v>
      </c>
      <c r="C4916">
        <v>47</v>
      </c>
      <c r="D4916" t="s">
        <v>24</v>
      </c>
      <c r="E4916" t="s">
        <v>35</v>
      </c>
      <c r="F4916" t="s">
        <v>42</v>
      </c>
      <c r="G4916">
        <v>3310.28</v>
      </c>
      <c r="H4916">
        <v>1766.63</v>
      </c>
      <c r="I4916">
        <v>3675.81</v>
      </c>
      <c r="J4916">
        <v>1909.18</v>
      </c>
      <c r="K4916" s="1">
        <f t="shared" si="304"/>
        <v>1.0806903539507424</v>
      </c>
      <c r="L4916" t="s">
        <v>26</v>
      </c>
      <c r="M4916" s="2" t="s">
        <v>344</v>
      </c>
      <c r="N4916" s="3" t="str">
        <f t="shared" si="305"/>
        <v>Jan</v>
      </c>
      <c r="O4916" t="s">
        <v>33</v>
      </c>
      <c r="P4916" t="s">
        <v>39</v>
      </c>
      <c r="Q4916" t="str">
        <f t="shared" si="306"/>
        <v>Senior</v>
      </c>
      <c r="R4916" t="str">
        <f t="shared" si="307"/>
        <v>Profit</v>
      </c>
    </row>
    <row r="4917" spans="1:18">
      <c r="A4917">
        <v>4089</v>
      </c>
      <c r="B4917" t="s">
        <v>29</v>
      </c>
      <c r="C4917">
        <v>51</v>
      </c>
      <c r="D4917" t="s">
        <v>24</v>
      </c>
      <c r="E4917" t="s">
        <v>59</v>
      </c>
      <c r="F4917" t="s">
        <v>18</v>
      </c>
      <c r="G4917">
        <v>2356.27</v>
      </c>
      <c r="H4917">
        <v>1711.09</v>
      </c>
      <c r="I4917">
        <v>3675.77</v>
      </c>
      <c r="J4917">
        <v>1964.68</v>
      </c>
      <c r="K4917" s="1">
        <f t="shared" si="304"/>
        <v>1.1482037765401003</v>
      </c>
      <c r="L4917" t="s">
        <v>31</v>
      </c>
      <c r="M4917" s="2" t="s">
        <v>362</v>
      </c>
      <c r="N4917" s="3" t="str">
        <f t="shared" si="305"/>
        <v>Jun</v>
      </c>
      <c r="O4917" t="s">
        <v>51</v>
      </c>
      <c r="P4917" t="s">
        <v>39</v>
      </c>
      <c r="Q4917" t="str">
        <f t="shared" si="306"/>
        <v>Senior</v>
      </c>
      <c r="R4917" t="str">
        <f t="shared" si="307"/>
        <v>Profit</v>
      </c>
    </row>
    <row r="4918" spans="1:18">
      <c r="A4918">
        <v>3448</v>
      </c>
      <c r="B4918" t="s">
        <v>40</v>
      </c>
      <c r="C4918">
        <v>51</v>
      </c>
      <c r="D4918" t="s">
        <v>16</v>
      </c>
      <c r="E4918" t="s">
        <v>53</v>
      </c>
      <c r="F4918" t="s">
        <v>49</v>
      </c>
      <c r="G4918">
        <v>2981.16</v>
      </c>
      <c r="H4918">
        <v>703.13</v>
      </c>
      <c r="I4918">
        <v>3675.51</v>
      </c>
      <c r="J4918">
        <v>2972.38</v>
      </c>
      <c r="K4918" s="1">
        <f t="shared" si="304"/>
        <v>4.2273548276990036</v>
      </c>
      <c r="L4918" t="s">
        <v>31</v>
      </c>
      <c r="M4918" s="2" t="s">
        <v>386</v>
      </c>
      <c r="N4918" s="3" t="str">
        <f t="shared" si="305"/>
        <v>Aug</v>
      </c>
      <c r="O4918" t="s">
        <v>56</v>
      </c>
      <c r="P4918" t="s">
        <v>22</v>
      </c>
      <c r="Q4918" t="str">
        <f t="shared" si="306"/>
        <v>Senior</v>
      </c>
      <c r="R4918" t="str">
        <f t="shared" si="307"/>
        <v>Profit</v>
      </c>
    </row>
    <row r="4919" spans="1:18">
      <c r="A4919">
        <v>3860</v>
      </c>
      <c r="B4919" t="s">
        <v>40</v>
      </c>
      <c r="C4919">
        <v>58</v>
      </c>
      <c r="D4919" t="s">
        <v>24</v>
      </c>
      <c r="E4919" t="s">
        <v>17</v>
      </c>
      <c r="F4919" t="s">
        <v>36</v>
      </c>
      <c r="G4919">
        <v>3223.25</v>
      </c>
      <c r="H4919">
        <v>1025.27</v>
      </c>
      <c r="I4919">
        <v>3675.3</v>
      </c>
      <c r="J4919">
        <v>2650.03</v>
      </c>
      <c r="K4919" s="1">
        <f t="shared" si="304"/>
        <v>2.5847142703873129</v>
      </c>
      <c r="L4919" t="s">
        <v>26</v>
      </c>
      <c r="M4919" s="2" t="s">
        <v>67</v>
      </c>
      <c r="N4919" s="3" t="str">
        <f t="shared" si="305"/>
        <v>Oct</v>
      </c>
      <c r="O4919" t="s">
        <v>21</v>
      </c>
      <c r="P4919" t="s">
        <v>22</v>
      </c>
      <c r="Q4919" t="str">
        <f t="shared" si="306"/>
        <v>Senior</v>
      </c>
      <c r="R4919" t="str">
        <f t="shared" si="307"/>
        <v>Profit</v>
      </c>
    </row>
    <row r="4920" spans="1:18">
      <c r="A4920">
        <v>5277</v>
      </c>
      <c r="B4920" t="s">
        <v>34</v>
      </c>
      <c r="C4920">
        <v>25</v>
      </c>
      <c r="D4920" t="s">
        <v>16</v>
      </c>
      <c r="E4920" t="s">
        <v>41</v>
      </c>
      <c r="F4920" t="s">
        <v>42</v>
      </c>
      <c r="G4920">
        <v>2380.13</v>
      </c>
      <c r="H4920">
        <v>1499.08</v>
      </c>
      <c r="I4920">
        <v>3673.42</v>
      </c>
      <c r="J4920">
        <v>2174.34</v>
      </c>
      <c r="K4920" s="1">
        <f t="shared" si="304"/>
        <v>1.4504496090935775</v>
      </c>
      <c r="L4920" t="s">
        <v>31</v>
      </c>
      <c r="M4920" s="2" t="s">
        <v>261</v>
      </c>
      <c r="N4920" s="3" t="str">
        <f t="shared" si="305"/>
        <v>Dec</v>
      </c>
      <c r="O4920" t="s">
        <v>51</v>
      </c>
      <c r="P4920" t="s">
        <v>22</v>
      </c>
      <c r="Q4920" t="str">
        <f t="shared" si="306"/>
        <v>Young</v>
      </c>
      <c r="R4920" t="str">
        <f t="shared" si="307"/>
        <v>Profit</v>
      </c>
    </row>
    <row r="4921" spans="1:18">
      <c r="A4921">
        <v>3941</v>
      </c>
      <c r="B4921" t="s">
        <v>52</v>
      </c>
      <c r="C4921">
        <v>44</v>
      </c>
      <c r="D4921" t="s">
        <v>16</v>
      </c>
      <c r="E4921" t="s">
        <v>53</v>
      </c>
      <c r="F4921" t="s">
        <v>42</v>
      </c>
      <c r="G4921">
        <v>2456.81</v>
      </c>
      <c r="H4921">
        <v>62.02</v>
      </c>
      <c r="I4921">
        <v>3672.32</v>
      </c>
      <c r="J4921">
        <v>3610.3</v>
      </c>
      <c r="K4921" s="1">
        <f t="shared" si="304"/>
        <v>58.211867139632375</v>
      </c>
      <c r="L4921" t="s">
        <v>19</v>
      </c>
      <c r="M4921" s="2" t="s">
        <v>64</v>
      </c>
      <c r="N4921" s="3" t="str">
        <f t="shared" si="305"/>
        <v>Feb</v>
      </c>
      <c r="O4921" t="s">
        <v>28</v>
      </c>
      <c r="P4921" t="s">
        <v>22</v>
      </c>
      <c r="Q4921" t="str">
        <f t="shared" si="306"/>
        <v>Senior</v>
      </c>
      <c r="R4921" t="str">
        <f t="shared" si="307"/>
        <v>Profit</v>
      </c>
    </row>
    <row r="4922" spans="1:18">
      <c r="A4922">
        <v>9464</v>
      </c>
      <c r="B4922" t="s">
        <v>34</v>
      </c>
      <c r="C4922">
        <v>25</v>
      </c>
      <c r="D4922" t="s">
        <v>16</v>
      </c>
      <c r="E4922" t="s">
        <v>53</v>
      </c>
      <c r="F4922" t="s">
        <v>18</v>
      </c>
      <c r="G4922">
        <v>2233.88</v>
      </c>
      <c r="H4922">
        <v>1738.24</v>
      </c>
      <c r="I4922">
        <v>3671.59</v>
      </c>
      <c r="J4922">
        <v>1933.35</v>
      </c>
      <c r="K4922" s="1">
        <f t="shared" si="304"/>
        <v>1.1122457198085418</v>
      </c>
      <c r="L4922" t="s">
        <v>19</v>
      </c>
      <c r="M4922" s="2" t="s">
        <v>306</v>
      </c>
      <c r="N4922" s="3" t="str">
        <f t="shared" si="305"/>
        <v>Jan</v>
      </c>
      <c r="O4922" t="s">
        <v>21</v>
      </c>
      <c r="P4922" t="s">
        <v>39</v>
      </c>
      <c r="Q4922" t="str">
        <f t="shared" si="306"/>
        <v>Young</v>
      </c>
      <c r="R4922" t="str">
        <f t="shared" si="307"/>
        <v>Profit</v>
      </c>
    </row>
    <row r="4923" spans="1:18">
      <c r="A4923">
        <v>9880</v>
      </c>
      <c r="B4923" t="s">
        <v>29</v>
      </c>
      <c r="C4923">
        <v>59</v>
      </c>
      <c r="D4923" t="s">
        <v>16</v>
      </c>
      <c r="E4923" t="s">
        <v>17</v>
      </c>
      <c r="F4923" t="s">
        <v>18</v>
      </c>
      <c r="G4923">
        <v>2061.9299999999998</v>
      </c>
      <c r="H4923">
        <v>1149.48</v>
      </c>
      <c r="I4923">
        <v>3671.53</v>
      </c>
      <c r="J4923">
        <v>2522.0500000000002</v>
      </c>
      <c r="K4923" s="1">
        <f t="shared" si="304"/>
        <v>2.1940790618366566</v>
      </c>
      <c r="L4923" t="s">
        <v>31</v>
      </c>
      <c r="M4923" s="2" t="s">
        <v>243</v>
      </c>
      <c r="N4923" s="3" t="str">
        <f t="shared" si="305"/>
        <v>Oct</v>
      </c>
      <c r="O4923" t="s">
        <v>33</v>
      </c>
      <c r="P4923" t="s">
        <v>22</v>
      </c>
      <c r="Q4923" t="str">
        <f t="shared" si="306"/>
        <v>Senior</v>
      </c>
      <c r="R4923" t="str">
        <f t="shared" si="307"/>
        <v>Profit</v>
      </c>
    </row>
    <row r="4924" spans="1:18">
      <c r="A4924">
        <v>2421</v>
      </c>
      <c r="B4924" t="s">
        <v>92</v>
      </c>
      <c r="C4924">
        <v>41</v>
      </c>
      <c r="D4924" t="s">
        <v>24</v>
      </c>
      <c r="E4924" t="s">
        <v>53</v>
      </c>
      <c r="F4924" t="s">
        <v>49</v>
      </c>
      <c r="G4924">
        <v>2955.68</v>
      </c>
      <c r="H4924">
        <v>1008.41</v>
      </c>
      <c r="I4924">
        <v>3670.86</v>
      </c>
      <c r="J4924">
        <v>2662.45</v>
      </c>
      <c r="K4924" s="1">
        <f t="shared" si="304"/>
        <v>2.6402455350502274</v>
      </c>
      <c r="L4924" t="s">
        <v>26</v>
      </c>
      <c r="M4924" s="2" t="s">
        <v>69</v>
      </c>
      <c r="N4924" s="3" t="str">
        <f t="shared" si="305"/>
        <v>Sep</v>
      </c>
      <c r="O4924" t="s">
        <v>28</v>
      </c>
      <c r="P4924" t="s">
        <v>39</v>
      </c>
      <c r="Q4924" t="str">
        <f t="shared" si="306"/>
        <v>Senior</v>
      </c>
      <c r="R4924" t="str">
        <f t="shared" si="307"/>
        <v>Profit</v>
      </c>
    </row>
    <row r="4925" spans="1:18">
      <c r="A4925">
        <v>972</v>
      </c>
      <c r="B4925" t="s">
        <v>15</v>
      </c>
      <c r="C4925">
        <v>19</v>
      </c>
      <c r="D4925" t="s">
        <v>16</v>
      </c>
      <c r="E4925" t="s">
        <v>66</v>
      </c>
      <c r="F4925" t="s">
        <v>18</v>
      </c>
      <c r="G4925">
        <v>3152.69</v>
      </c>
      <c r="H4925">
        <v>947.54</v>
      </c>
      <c r="I4925">
        <v>3668.78</v>
      </c>
      <c r="J4925">
        <v>2721.24</v>
      </c>
      <c r="K4925" s="1">
        <f t="shared" si="304"/>
        <v>2.8718998670240832</v>
      </c>
      <c r="L4925" t="s">
        <v>37</v>
      </c>
      <c r="M4925" s="2" t="s">
        <v>153</v>
      </c>
      <c r="N4925" s="3" t="str">
        <f t="shared" si="305"/>
        <v>Apr</v>
      </c>
      <c r="O4925" t="s">
        <v>28</v>
      </c>
      <c r="P4925" t="s">
        <v>39</v>
      </c>
      <c r="Q4925" t="str">
        <f t="shared" si="306"/>
        <v>Young</v>
      </c>
      <c r="R4925" t="str">
        <f t="shared" si="307"/>
        <v>Profit</v>
      </c>
    </row>
    <row r="4926" spans="1:18">
      <c r="A4926">
        <v>1326</v>
      </c>
      <c r="B4926" t="s">
        <v>23</v>
      </c>
      <c r="C4926">
        <v>52</v>
      </c>
      <c r="D4926" t="s">
        <v>24</v>
      </c>
      <c r="E4926" t="s">
        <v>30</v>
      </c>
      <c r="F4926" t="s">
        <v>36</v>
      </c>
      <c r="G4926">
        <v>2993.66</v>
      </c>
      <c r="H4926">
        <v>1715.71</v>
      </c>
      <c r="I4926">
        <v>3666.29</v>
      </c>
      <c r="J4926">
        <v>1950.58</v>
      </c>
      <c r="K4926" s="1">
        <f t="shared" si="304"/>
        <v>1.1368937640976622</v>
      </c>
      <c r="L4926" t="s">
        <v>19</v>
      </c>
      <c r="M4926" s="2" t="s">
        <v>335</v>
      </c>
      <c r="N4926" s="3" t="str">
        <f t="shared" si="305"/>
        <v>Jul</v>
      </c>
      <c r="O4926" t="s">
        <v>21</v>
      </c>
      <c r="P4926" t="s">
        <v>22</v>
      </c>
      <c r="Q4926" t="str">
        <f t="shared" si="306"/>
        <v>Senior</v>
      </c>
      <c r="R4926" t="str">
        <f t="shared" si="307"/>
        <v>Profit</v>
      </c>
    </row>
    <row r="4927" spans="1:18">
      <c r="A4927">
        <v>2157</v>
      </c>
      <c r="B4927" t="s">
        <v>34</v>
      </c>
      <c r="C4927">
        <v>39</v>
      </c>
      <c r="D4927" t="s">
        <v>16</v>
      </c>
      <c r="E4927" t="s">
        <v>57</v>
      </c>
      <c r="F4927" t="s">
        <v>42</v>
      </c>
      <c r="G4927">
        <v>2499.91</v>
      </c>
      <c r="H4927">
        <v>736.38</v>
      </c>
      <c r="I4927">
        <v>3665.69</v>
      </c>
      <c r="J4927">
        <v>2929.31</v>
      </c>
      <c r="K4927" s="1">
        <f t="shared" si="304"/>
        <v>3.9779869089328876</v>
      </c>
      <c r="L4927" t="s">
        <v>26</v>
      </c>
      <c r="M4927" s="2" t="s">
        <v>247</v>
      </c>
      <c r="N4927" s="3" t="str">
        <f t="shared" si="305"/>
        <v>Sep</v>
      </c>
      <c r="O4927" t="s">
        <v>56</v>
      </c>
      <c r="P4927" t="s">
        <v>22</v>
      </c>
      <c r="Q4927" t="str">
        <f t="shared" si="306"/>
        <v>Adult</v>
      </c>
      <c r="R4927" t="str">
        <f t="shared" si="307"/>
        <v>Profit</v>
      </c>
    </row>
    <row r="4928" spans="1:18">
      <c r="A4928">
        <v>1294</v>
      </c>
      <c r="B4928" t="s">
        <v>40</v>
      </c>
      <c r="C4928">
        <v>27</v>
      </c>
      <c r="D4928" t="s">
        <v>24</v>
      </c>
      <c r="E4928" t="s">
        <v>41</v>
      </c>
      <c r="F4928" t="s">
        <v>36</v>
      </c>
      <c r="G4928">
        <v>2242.25</v>
      </c>
      <c r="H4928">
        <v>754.52</v>
      </c>
      <c r="I4928">
        <v>3664.6</v>
      </c>
      <c r="J4928">
        <v>2910.08</v>
      </c>
      <c r="K4928" s="1">
        <f t="shared" si="304"/>
        <v>3.8568626411493399</v>
      </c>
      <c r="L4928" t="s">
        <v>54</v>
      </c>
      <c r="M4928" s="2" t="s">
        <v>384</v>
      </c>
      <c r="N4928" s="3" t="str">
        <f t="shared" si="305"/>
        <v>Mar</v>
      </c>
      <c r="O4928" t="s">
        <v>28</v>
      </c>
      <c r="P4928" t="s">
        <v>39</v>
      </c>
      <c r="Q4928" t="str">
        <f t="shared" si="306"/>
        <v>Adult</v>
      </c>
      <c r="R4928" t="str">
        <f t="shared" si="307"/>
        <v>Profit</v>
      </c>
    </row>
    <row r="4929" spans="1:18">
      <c r="A4929">
        <v>7561</v>
      </c>
      <c r="B4929" t="s">
        <v>47</v>
      </c>
      <c r="C4929">
        <v>18</v>
      </c>
      <c r="D4929" t="s">
        <v>16</v>
      </c>
      <c r="E4929" t="s">
        <v>41</v>
      </c>
      <c r="F4929" t="s">
        <v>36</v>
      </c>
      <c r="G4929">
        <v>3257.36</v>
      </c>
      <c r="H4929">
        <v>1073.75</v>
      </c>
      <c r="I4929">
        <v>3663.96</v>
      </c>
      <c r="J4929">
        <v>2590.21</v>
      </c>
      <c r="K4929" s="1">
        <f t="shared" si="304"/>
        <v>2.412302677532014</v>
      </c>
      <c r="L4929" t="s">
        <v>37</v>
      </c>
      <c r="M4929" s="2" t="s">
        <v>197</v>
      </c>
      <c r="N4929" s="3" t="str">
        <f t="shared" si="305"/>
        <v>Mar</v>
      </c>
      <c r="O4929" t="s">
        <v>51</v>
      </c>
      <c r="P4929" t="s">
        <v>22</v>
      </c>
      <c r="Q4929" t="str">
        <f t="shared" si="306"/>
        <v>Young</v>
      </c>
      <c r="R4929" t="str">
        <f t="shared" si="307"/>
        <v>Profit</v>
      </c>
    </row>
    <row r="4930" spans="1:18">
      <c r="A4930">
        <v>9677</v>
      </c>
      <c r="B4930" t="s">
        <v>47</v>
      </c>
      <c r="C4930">
        <v>30</v>
      </c>
      <c r="D4930" t="s">
        <v>24</v>
      </c>
      <c r="E4930" t="s">
        <v>41</v>
      </c>
      <c r="F4930" t="s">
        <v>42</v>
      </c>
      <c r="G4930">
        <v>2637.62</v>
      </c>
      <c r="H4930">
        <v>1386.68</v>
      </c>
      <c r="I4930">
        <v>3663.6</v>
      </c>
      <c r="J4930">
        <v>2276.92</v>
      </c>
      <c r="K4930" s="1">
        <f t="shared" ref="K4930:K4993" si="308">J4930/H4930</f>
        <v>1.6419938269824328</v>
      </c>
      <c r="L4930" t="s">
        <v>26</v>
      </c>
      <c r="M4930" s="2" t="s">
        <v>211</v>
      </c>
      <c r="N4930" s="3" t="str">
        <f t="shared" ref="N4930:N4993" si="309">TEXT(M4930,"MMM")</f>
        <v>Mar</v>
      </c>
      <c r="O4930" t="s">
        <v>56</v>
      </c>
      <c r="P4930" t="s">
        <v>22</v>
      </c>
      <c r="Q4930" t="str">
        <f t="shared" ref="Q4930:Q4993" si="310">IF(C4930&gt;=18,IF(C4930&lt;=25,"Young",IF(C4930&lt;=40,"Adult",IF(C4930&lt;=60,"Senior",""))),"")</f>
        <v>Adult</v>
      </c>
      <c r="R4930" t="str">
        <f t="shared" ref="R4930:R4993" si="311">IF(J4930&gt;0,"Profit","Loss")</f>
        <v>Profit</v>
      </c>
    </row>
    <row r="4931" spans="1:18">
      <c r="A4931">
        <v>7900</v>
      </c>
      <c r="B4931" t="s">
        <v>23</v>
      </c>
      <c r="C4931">
        <v>34</v>
      </c>
      <c r="D4931" t="s">
        <v>16</v>
      </c>
      <c r="E4931" t="s">
        <v>30</v>
      </c>
      <c r="F4931" t="s">
        <v>42</v>
      </c>
      <c r="G4931">
        <v>2772.82</v>
      </c>
      <c r="H4931">
        <v>322.52</v>
      </c>
      <c r="I4931">
        <v>3662.55</v>
      </c>
      <c r="J4931">
        <v>3340.03</v>
      </c>
      <c r="K4931" s="1">
        <f t="shared" si="308"/>
        <v>10.356039935507876</v>
      </c>
      <c r="L4931" t="s">
        <v>54</v>
      </c>
      <c r="M4931" s="2" t="s">
        <v>360</v>
      </c>
      <c r="N4931" s="3" t="str">
        <f t="shared" si="309"/>
        <v>Aug</v>
      </c>
      <c r="O4931" t="s">
        <v>28</v>
      </c>
      <c r="P4931" t="s">
        <v>22</v>
      </c>
      <c r="Q4931" t="str">
        <f t="shared" si="310"/>
        <v>Adult</v>
      </c>
      <c r="R4931" t="str">
        <f t="shared" si="311"/>
        <v>Profit</v>
      </c>
    </row>
    <row r="4932" spans="1:18">
      <c r="A4932">
        <v>8823</v>
      </c>
      <c r="B4932" t="s">
        <v>47</v>
      </c>
      <c r="C4932">
        <v>60</v>
      </c>
      <c r="D4932" t="s">
        <v>24</v>
      </c>
      <c r="E4932" t="s">
        <v>35</v>
      </c>
      <c r="F4932" t="s">
        <v>49</v>
      </c>
      <c r="G4932">
        <v>2836.87</v>
      </c>
      <c r="H4932">
        <v>1438.88</v>
      </c>
      <c r="I4932">
        <v>3661.82</v>
      </c>
      <c r="J4932">
        <v>2222.94</v>
      </c>
      <c r="K4932" s="1">
        <f t="shared" si="308"/>
        <v>1.5449099299455131</v>
      </c>
      <c r="L4932" t="s">
        <v>19</v>
      </c>
      <c r="M4932" s="2" t="s">
        <v>283</v>
      </c>
      <c r="N4932" s="3" t="str">
        <f t="shared" si="309"/>
        <v>Jun</v>
      </c>
      <c r="O4932" t="s">
        <v>28</v>
      </c>
      <c r="P4932" t="s">
        <v>22</v>
      </c>
      <c r="Q4932" t="str">
        <f t="shared" si="310"/>
        <v>Senior</v>
      </c>
      <c r="R4932" t="str">
        <f t="shared" si="311"/>
        <v>Profit</v>
      </c>
    </row>
    <row r="4933" spans="1:18">
      <c r="A4933">
        <v>5372</v>
      </c>
      <c r="B4933" t="s">
        <v>47</v>
      </c>
      <c r="C4933">
        <v>46</v>
      </c>
      <c r="D4933" t="s">
        <v>16</v>
      </c>
      <c r="E4933" t="s">
        <v>57</v>
      </c>
      <c r="F4933" t="s">
        <v>18</v>
      </c>
      <c r="G4933">
        <v>2563.4</v>
      </c>
      <c r="H4933">
        <v>145.68</v>
      </c>
      <c r="I4933">
        <v>3660.73</v>
      </c>
      <c r="J4933">
        <v>3515.05</v>
      </c>
      <c r="K4933" s="1">
        <f t="shared" si="308"/>
        <v>24.128569467325644</v>
      </c>
      <c r="L4933" t="s">
        <v>31</v>
      </c>
      <c r="M4933" s="2" t="s">
        <v>388</v>
      </c>
      <c r="N4933" s="3" t="str">
        <f t="shared" si="309"/>
        <v>Nov</v>
      </c>
      <c r="O4933" t="s">
        <v>21</v>
      </c>
      <c r="P4933" t="s">
        <v>22</v>
      </c>
      <c r="Q4933" t="str">
        <f t="shared" si="310"/>
        <v>Senior</v>
      </c>
      <c r="R4933" t="str">
        <f t="shared" si="311"/>
        <v>Profit</v>
      </c>
    </row>
    <row r="4934" spans="1:18">
      <c r="A4934">
        <v>2355</v>
      </c>
      <c r="B4934" t="s">
        <v>92</v>
      </c>
      <c r="C4934">
        <v>59</v>
      </c>
      <c r="D4934" t="s">
        <v>24</v>
      </c>
      <c r="E4934" t="s">
        <v>57</v>
      </c>
      <c r="F4934" t="s">
        <v>42</v>
      </c>
      <c r="G4934">
        <v>2837.03</v>
      </c>
      <c r="H4934">
        <v>1219.33</v>
      </c>
      <c r="I4934">
        <v>3660.67</v>
      </c>
      <c r="J4934">
        <v>2441.34</v>
      </c>
      <c r="K4934" s="1">
        <f t="shared" si="308"/>
        <v>2.0021979283704989</v>
      </c>
      <c r="L4934" t="s">
        <v>54</v>
      </c>
      <c r="M4934" s="2" t="s">
        <v>207</v>
      </c>
      <c r="N4934" s="3" t="str">
        <f t="shared" si="309"/>
        <v>Oct</v>
      </c>
      <c r="O4934" t="s">
        <v>21</v>
      </c>
      <c r="P4934" t="s">
        <v>22</v>
      </c>
      <c r="Q4934" t="str">
        <f t="shared" si="310"/>
        <v>Senior</v>
      </c>
      <c r="R4934" t="str">
        <f t="shared" si="311"/>
        <v>Profit</v>
      </c>
    </row>
    <row r="4935" spans="1:18">
      <c r="A4935">
        <v>1936</v>
      </c>
      <c r="B4935" t="s">
        <v>29</v>
      </c>
      <c r="C4935">
        <v>57</v>
      </c>
      <c r="D4935" t="s">
        <v>16</v>
      </c>
      <c r="E4935" t="s">
        <v>59</v>
      </c>
      <c r="F4935" t="s">
        <v>49</v>
      </c>
      <c r="G4935">
        <v>3045.02</v>
      </c>
      <c r="H4935">
        <v>709.2</v>
      </c>
      <c r="I4935">
        <v>3658.03</v>
      </c>
      <c r="J4935">
        <v>2948.83</v>
      </c>
      <c r="K4935" s="1">
        <f t="shared" si="308"/>
        <v>4.1579667230682453</v>
      </c>
      <c r="L4935" t="s">
        <v>31</v>
      </c>
      <c r="M4935" s="2" t="s">
        <v>371</v>
      </c>
      <c r="N4935" s="3" t="str">
        <f t="shared" si="309"/>
        <v>Oct</v>
      </c>
      <c r="O4935" t="s">
        <v>28</v>
      </c>
      <c r="P4935" t="s">
        <v>39</v>
      </c>
      <c r="Q4935" t="str">
        <f t="shared" si="310"/>
        <v>Senior</v>
      </c>
      <c r="R4935" t="str">
        <f t="shared" si="311"/>
        <v>Profit</v>
      </c>
    </row>
    <row r="4936" spans="1:18">
      <c r="A4936">
        <v>6682</v>
      </c>
      <c r="B4936" t="s">
        <v>47</v>
      </c>
      <c r="C4936">
        <v>30</v>
      </c>
      <c r="D4936" t="s">
        <v>24</v>
      </c>
      <c r="E4936" t="s">
        <v>53</v>
      </c>
      <c r="F4936" t="s">
        <v>25</v>
      </c>
      <c r="G4936">
        <v>2671.35</v>
      </c>
      <c r="H4936">
        <v>1371.93</v>
      </c>
      <c r="I4936">
        <v>3656.33</v>
      </c>
      <c r="J4936">
        <v>2284.4</v>
      </c>
      <c r="K4936" s="1">
        <f t="shared" si="308"/>
        <v>1.6650995313171955</v>
      </c>
      <c r="L4936" t="s">
        <v>54</v>
      </c>
      <c r="M4936" s="2" t="s">
        <v>365</v>
      </c>
      <c r="N4936" s="3" t="str">
        <f t="shared" si="309"/>
        <v>Jun</v>
      </c>
      <c r="O4936" t="s">
        <v>33</v>
      </c>
      <c r="P4936" t="s">
        <v>22</v>
      </c>
      <c r="Q4936" t="str">
        <f t="shared" si="310"/>
        <v>Adult</v>
      </c>
      <c r="R4936" t="str">
        <f t="shared" si="311"/>
        <v>Profit</v>
      </c>
    </row>
    <row r="4937" spans="1:18">
      <c r="A4937">
        <v>3623</v>
      </c>
      <c r="B4937" t="s">
        <v>52</v>
      </c>
      <c r="C4937">
        <v>34</v>
      </c>
      <c r="D4937" t="s">
        <v>16</v>
      </c>
      <c r="E4937" t="s">
        <v>17</v>
      </c>
      <c r="F4937" t="s">
        <v>18</v>
      </c>
      <c r="G4937">
        <v>2913.09</v>
      </c>
      <c r="H4937">
        <v>744.37</v>
      </c>
      <c r="I4937">
        <v>3655.64</v>
      </c>
      <c r="J4937">
        <v>2911.27</v>
      </c>
      <c r="K4937" s="1">
        <f t="shared" si="308"/>
        <v>3.9110522992597767</v>
      </c>
      <c r="L4937" t="s">
        <v>54</v>
      </c>
      <c r="M4937" s="2" t="s">
        <v>305</v>
      </c>
      <c r="N4937" s="3" t="str">
        <f t="shared" si="309"/>
        <v>Jul</v>
      </c>
      <c r="O4937" t="s">
        <v>21</v>
      </c>
      <c r="P4937" t="s">
        <v>22</v>
      </c>
      <c r="Q4937" t="str">
        <f t="shared" si="310"/>
        <v>Adult</v>
      </c>
      <c r="R4937" t="str">
        <f t="shared" si="311"/>
        <v>Profit</v>
      </c>
    </row>
    <row r="4938" spans="1:18">
      <c r="A4938">
        <v>770</v>
      </c>
      <c r="B4938" t="s">
        <v>23</v>
      </c>
      <c r="C4938">
        <v>37</v>
      </c>
      <c r="D4938" t="s">
        <v>24</v>
      </c>
      <c r="E4938" t="s">
        <v>59</v>
      </c>
      <c r="F4938" t="s">
        <v>36</v>
      </c>
      <c r="G4938">
        <v>2601.21</v>
      </c>
      <c r="H4938">
        <v>770.67</v>
      </c>
      <c r="I4938">
        <v>3655.25</v>
      </c>
      <c r="J4938">
        <v>2884.58</v>
      </c>
      <c r="K4938" s="1">
        <f t="shared" si="308"/>
        <v>3.7429509387935176</v>
      </c>
      <c r="L4938" t="s">
        <v>26</v>
      </c>
      <c r="M4938" s="2" t="s">
        <v>378</v>
      </c>
      <c r="N4938" s="3" t="str">
        <f t="shared" si="309"/>
        <v>Jun</v>
      </c>
      <c r="O4938" t="s">
        <v>51</v>
      </c>
      <c r="P4938" t="s">
        <v>22</v>
      </c>
      <c r="Q4938" t="str">
        <f t="shared" si="310"/>
        <v>Adult</v>
      </c>
      <c r="R4938" t="str">
        <f t="shared" si="311"/>
        <v>Profit</v>
      </c>
    </row>
    <row r="4939" spans="1:18">
      <c r="A4939">
        <v>2848</v>
      </c>
      <c r="B4939" t="s">
        <v>52</v>
      </c>
      <c r="C4939">
        <v>43</v>
      </c>
      <c r="D4939" t="s">
        <v>16</v>
      </c>
      <c r="E4939" t="s">
        <v>66</v>
      </c>
      <c r="F4939" t="s">
        <v>25</v>
      </c>
      <c r="G4939">
        <v>2238.2399999999998</v>
      </c>
      <c r="H4939">
        <v>1145.33</v>
      </c>
      <c r="I4939">
        <v>3654.76</v>
      </c>
      <c r="J4939">
        <v>2509.4299999999998</v>
      </c>
      <c r="K4939" s="1">
        <f t="shared" si="308"/>
        <v>2.1910104511363535</v>
      </c>
      <c r="L4939" t="s">
        <v>26</v>
      </c>
      <c r="M4939" s="2" t="s">
        <v>374</v>
      </c>
      <c r="N4939" s="3" t="str">
        <f t="shared" si="309"/>
        <v>Apr</v>
      </c>
      <c r="O4939" t="s">
        <v>21</v>
      </c>
      <c r="P4939" t="s">
        <v>22</v>
      </c>
      <c r="Q4939" t="str">
        <f t="shared" si="310"/>
        <v>Senior</v>
      </c>
      <c r="R4939" t="str">
        <f t="shared" si="311"/>
        <v>Profit</v>
      </c>
    </row>
    <row r="4940" spans="1:18">
      <c r="A4940">
        <v>7831</v>
      </c>
      <c r="B4940" t="s">
        <v>84</v>
      </c>
      <c r="C4940">
        <v>35</v>
      </c>
      <c r="D4940" t="s">
        <v>16</v>
      </c>
      <c r="E4940" t="s">
        <v>66</v>
      </c>
      <c r="F4940" t="s">
        <v>49</v>
      </c>
      <c r="G4940">
        <v>2610.46</v>
      </c>
      <c r="H4940">
        <v>78.94</v>
      </c>
      <c r="I4940">
        <v>3654.11</v>
      </c>
      <c r="J4940">
        <v>3575.17</v>
      </c>
      <c r="K4940" s="1">
        <f t="shared" si="308"/>
        <v>45.289713706612616</v>
      </c>
      <c r="L4940" t="s">
        <v>37</v>
      </c>
      <c r="M4940" s="2" t="s">
        <v>411</v>
      </c>
      <c r="N4940" s="3" t="str">
        <f t="shared" si="309"/>
        <v>Apr</v>
      </c>
      <c r="O4940" t="s">
        <v>51</v>
      </c>
      <c r="P4940" t="s">
        <v>39</v>
      </c>
      <c r="Q4940" t="str">
        <f t="shared" si="310"/>
        <v>Adult</v>
      </c>
      <c r="R4940" t="str">
        <f t="shared" si="311"/>
        <v>Profit</v>
      </c>
    </row>
    <row r="4941" spans="1:18">
      <c r="A4941">
        <v>6553</v>
      </c>
      <c r="B4941" t="s">
        <v>92</v>
      </c>
      <c r="C4941">
        <v>38</v>
      </c>
      <c r="D4941" t="s">
        <v>16</v>
      </c>
      <c r="E4941" t="s">
        <v>35</v>
      </c>
      <c r="F4941" t="s">
        <v>18</v>
      </c>
      <c r="G4941">
        <v>3052.32</v>
      </c>
      <c r="H4941">
        <v>353.28</v>
      </c>
      <c r="I4941">
        <v>3652.92</v>
      </c>
      <c r="J4941">
        <v>3299.64</v>
      </c>
      <c r="K4941" s="1">
        <f t="shared" si="308"/>
        <v>9.3400135869565215</v>
      </c>
      <c r="L4941" t="s">
        <v>31</v>
      </c>
      <c r="M4941" s="2" t="s">
        <v>91</v>
      </c>
      <c r="N4941" s="3" t="str">
        <f t="shared" si="309"/>
        <v>Jan</v>
      </c>
      <c r="O4941" t="s">
        <v>56</v>
      </c>
      <c r="P4941" t="s">
        <v>22</v>
      </c>
      <c r="Q4941" t="str">
        <f t="shared" si="310"/>
        <v>Adult</v>
      </c>
      <c r="R4941" t="str">
        <f t="shared" si="311"/>
        <v>Profit</v>
      </c>
    </row>
    <row r="4942" spans="1:18">
      <c r="A4942">
        <v>7721</v>
      </c>
      <c r="B4942" t="s">
        <v>15</v>
      </c>
      <c r="C4942">
        <v>55</v>
      </c>
      <c r="D4942" t="s">
        <v>24</v>
      </c>
      <c r="E4942" t="s">
        <v>30</v>
      </c>
      <c r="F4942" t="s">
        <v>18</v>
      </c>
      <c r="G4942">
        <v>3129.16</v>
      </c>
      <c r="H4942">
        <v>251.61</v>
      </c>
      <c r="I4942">
        <v>3651.8</v>
      </c>
      <c r="J4942">
        <v>3400.19</v>
      </c>
      <c r="K4942" s="1">
        <f t="shared" si="308"/>
        <v>13.513731568697587</v>
      </c>
      <c r="L4942" t="s">
        <v>19</v>
      </c>
      <c r="M4942" s="2" t="s">
        <v>201</v>
      </c>
      <c r="N4942" s="3" t="str">
        <f t="shared" si="309"/>
        <v>Oct</v>
      </c>
      <c r="O4942" t="s">
        <v>33</v>
      </c>
      <c r="P4942" t="s">
        <v>39</v>
      </c>
      <c r="Q4942" t="str">
        <f t="shared" si="310"/>
        <v>Senior</v>
      </c>
      <c r="R4942" t="str">
        <f t="shared" si="311"/>
        <v>Profit</v>
      </c>
    </row>
    <row r="4943" spans="1:18">
      <c r="A4943">
        <v>2948</v>
      </c>
      <c r="B4943" t="s">
        <v>34</v>
      </c>
      <c r="C4943">
        <v>57</v>
      </c>
      <c r="D4943" t="s">
        <v>16</v>
      </c>
      <c r="E4943" t="s">
        <v>57</v>
      </c>
      <c r="F4943" t="s">
        <v>25</v>
      </c>
      <c r="G4943">
        <v>2495.0100000000002</v>
      </c>
      <c r="H4943">
        <v>695.11</v>
      </c>
      <c r="I4943">
        <v>3651.5</v>
      </c>
      <c r="J4943">
        <v>2956.39</v>
      </c>
      <c r="K4943" s="1">
        <f t="shared" si="308"/>
        <v>4.2531254046122191</v>
      </c>
      <c r="L4943" t="s">
        <v>54</v>
      </c>
      <c r="M4943" s="2" t="s">
        <v>409</v>
      </c>
      <c r="N4943" s="3" t="str">
        <f t="shared" si="309"/>
        <v>May</v>
      </c>
      <c r="O4943" t="s">
        <v>51</v>
      </c>
      <c r="P4943" t="s">
        <v>39</v>
      </c>
      <c r="Q4943" t="str">
        <f t="shared" si="310"/>
        <v>Senior</v>
      </c>
      <c r="R4943" t="str">
        <f t="shared" si="311"/>
        <v>Profit</v>
      </c>
    </row>
    <row r="4944" spans="1:18">
      <c r="A4944">
        <v>5889</v>
      </c>
      <c r="B4944" t="s">
        <v>84</v>
      </c>
      <c r="C4944">
        <v>42</v>
      </c>
      <c r="D4944" t="s">
        <v>16</v>
      </c>
      <c r="E4944" t="s">
        <v>53</v>
      </c>
      <c r="F4944" t="s">
        <v>49</v>
      </c>
      <c r="G4944">
        <v>2517.79</v>
      </c>
      <c r="H4944">
        <v>1444.59</v>
      </c>
      <c r="I4944">
        <v>3650.12</v>
      </c>
      <c r="J4944">
        <v>2205.5300000000002</v>
      </c>
      <c r="K4944" s="1">
        <f t="shared" si="308"/>
        <v>1.5267515350376233</v>
      </c>
      <c r="L4944" t="s">
        <v>19</v>
      </c>
      <c r="M4944" s="2" t="s">
        <v>303</v>
      </c>
      <c r="N4944" s="3" t="str">
        <f t="shared" si="309"/>
        <v>Apr</v>
      </c>
      <c r="O4944" t="s">
        <v>51</v>
      </c>
      <c r="P4944" t="s">
        <v>39</v>
      </c>
      <c r="Q4944" t="str">
        <f t="shared" si="310"/>
        <v>Senior</v>
      </c>
      <c r="R4944" t="str">
        <f t="shared" si="311"/>
        <v>Profit</v>
      </c>
    </row>
    <row r="4945" spans="1:18">
      <c r="A4945">
        <v>6749</v>
      </c>
      <c r="B4945" t="s">
        <v>84</v>
      </c>
      <c r="C4945">
        <v>46</v>
      </c>
      <c r="D4945" t="s">
        <v>24</v>
      </c>
      <c r="E4945" t="s">
        <v>66</v>
      </c>
      <c r="F4945" t="s">
        <v>36</v>
      </c>
      <c r="G4945">
        <v>2064.48</v>
      </c>
      <c r="H4945">
        <v>443.3</v>
      </c>
      <c r="I4945">
        <v>3650.06</v>
      </c>
      <c r="J4945">
        <v>3206.76</v>
      </c>
      <c r="K4945" s="1">
        <f t="shared" si="308"/>
        <v>7.2338371306113247</v>
      </c>
      <c r="L4945" t="s">
        <v>19</v>
      </c>
      <c r="M4945" s="2" t="s">
        <v>168</v>
      </c>
      <c r="N4945" s="3" t="str">
        <f t="shared" si="309"/>
        <v>Feb</v>
      </c>
      <c r="O4945" t="s">
        <v>56</v>
      </c>
      <c r="P4945" t="s">
        <v>22</v>
      </c>
      <c r="Q4945" t="str">
        <f t="shared" si="310"/>
        <v>Senior</v>
      </c>
      <c r="R4945" t="str">
        <f t="shared" si="311"/>
        <v>Profit</v>
      </c>
    </row>
    <row r="4946" spans="1:18">
      <c r="A4946">
        <v>9269</v>
      </c>
      <c r="B4946" t="s">
        <v>15</v>
      </c>
      <c r="C4946">
        <v>50</v>
      </c>
      <c r="D4946" t="s">
        <v>24</v>
      </c>
      <c r="E4946" t="s">
        <v>30</v>
      </c>
      <c r="F4946" t="s">
        <v>36</v>
      </c>
      <c r="G4946">
        <v>2776.03</v>
      </c>
      <c r="H4946">
        <v>1154.76</v>
      </c>
      <c r="I4946">
        <v>3649.95</v>
      </c>
      <c r="J4946">
        <v>2495.19</v>
      </c>
      <c r="K4946" s="1">
        <f t="shared" si="308"/>
        <v>2.1607866569676815</v>
      </c>
      <c r="L4946" t="s">
        <v>54</v>
      </c>
      <c r="M4946" s="2" t="s">
        <v>279</v>
      </c>
      <c r="N4946" s="3" t="str">
        <f t="shared" si="309"/>
        <v>May</v>
      </c>
      <c r="O4946" t="s">
        <v>56</v>
      </c>
      <c r="P4946" t="s">
        <v>39</v>
      </c>
      <c r="Q4946" t="str">
        <f t="shared" si="310"/>
        <v>Senior</v>
      </c>
      <c r="R4946" t="str">
        <f t="shared" si="311"/>
        <v>Profit</v>
      </c>
    </row>
    <row r="4947" spans="1:18">
      <c r="A4947">
        <v>9667</v>
      </c>
      <c r="B4947" t="s">
        <v>92</v>
      </c>
      <c r="C4947">
        <v>37</v>
      </c>
      <c r="D4947" t="s">
        <v>16</v>
      </c>
      <c r="E4947" t="s">
        <v>57</v>
      </c>
      <c r="F4947" t="s">
        <v>49</v>
      </c>
      <c r="G4947">
        <v>2058.14</v>
      </c>
      <c r="H4947">
        <v>284.82</v>
      </c>
      <c r="I4947">
        <v>3649.46</v>
      </c>
      <c r="J4947">
        <v>3364.64</v>
      </c>
      <c r="K4947" s="1">
        <f t="shared" si="308"/>
        <v>11.813215364089601</v>
      </c>
      <c r="L4947" t="s">
        <v>19</v>
      </c>
      <c r="M4947" s="2" t="s">
        <v>185</v>
      </c>
      <c r="N4947" s="3" t="str">
        <f t="shared" si="309"/>
        <v>Jun</v>
      </c>
      <c r="O4947" t="s">
        <v>28</v>
      </c>
      <c r="P4947" t="s">
        <v>22</v>
      </c>
      <c r="Q4947" t="str">
        <f t="shared" si="310"/>
        <v>Adult</v>
      </c>
      <c r="R4947" t="str">
        <f t="shared" si="311"/>
        <v>Profit</v>
      </c>
    </row>
    <row r="4948" spans="1:18">
      <c r="A4948">
        <v>8034</v>
      </c>
      <c r="B4948" t="s">
        <v>15</v>
      </c>
      <c r="C4948">
        <v>36</v>
      </c>
      <c r="D4948" t="s">
        <v>16</v>
      </c>
      <c r="E4948" t="s">
        <v>30</v>
      </c>
      <c r="F4948" t="s">
        <v>25</v>
      </c>
      <c r="G4948">
        <v>2029.02</v>
      </c>
      <c r="H4948">
        <v>607.5</v>
      </c>
      <c r="I4948">
        <v>3649.1</v>
      </c>
      <c r="J4948">
        <v>3041.6</v>
      </c>
      <c r="K4948" s="1">
        <f t="shared" si="308"/>
        <v>5.0067489711934154</v>
      </c>
      <c r="L4948" t="s">
        <v>54</v>
      </c>
      <c r="M4948" s="2" t="s">
        <v>280</v>
      </c>
      <c r="N4948" s="3" t="str">
        <f t="shared" si="309"/>
        <v>May</v>
      </c>
      <c r="O4948" t="s">
        <v>33</v>
      </c>
      <c r="P4948" t="s">
        <v>22</v>
      </c>
      <c r="Q4948" t="str">
        <f t="shared" si="310"/>
        <v>Adult</v>
      </c>
      <c r="R4948" t="str">
        <f t="shared" si="311"/>
        <v>Profit</v>
      </c>
    </row>
    <row r="4949" spans="1:18">
      <c r="A4949">
        <v>6972</v>
      </c>
      <c r="B4949" t="s">
        <v>92</v>
      </c>
      <c r="C4949">
        <v>22</v>
      </c>
      <c r="D4949" t="s">
        <v>16</v>
      </c>
      <c r="E4949" t="s">
        <v>66</v>
      </c>
      <c r="F4949" t="s">
        <v>36</v>
      </c>
      <c r="G4949">
        <v>2352.0100000000002</v>
      </c>
      <c r="H4949">
        <v>396.12</v>
      </c>
      <c r="I4949">
        <v>3648.87</v>
      </c>
      <c r="J4949">
        <v>3252.75</v>
      </c>
      <c r="K4949" s="1">
        <f t="shared" si="308"/>
        <v>8.211526810057558</v>
      </c>
      <c r="L4949" t="s">
        <v>26</v>
      </c>
      <c r="M4949" s="2" t="s">
        <v>381</v>
      </c>
      <c r="N4949" s="3" t="str">
        <f t="shared" si="309"/>
        <v>Nov</v>
      </c>
      <c r="O4949" t="s">
        <v>33</v>
      </c>
      <c r="P4949" t="s">
        <v>22</v>
      </c>
      <c r="Q4949" t="str">
        <f t="shared" si="310"/>
        <v>Young</v>
      </c>
      <c r="R4949" t="str">
        <f t="shared" si="311"/>
        <v>Profit</v>
      </c>
    </row>
    <row r="4950" spans="1:18">
      <c r="A4950">
        <v>4048</v>
      </c>
      <c r="B4950" t="s">
        <v>84</v>
      </c>
      <c r="C4950">
        <v>25</v>
      </c>
      <c r="D4950" t="s">
        <v>24</v>
      </c>
      <c r="E4950" t="s">
        <v>53</v>
      </c>
      <c r="F4950" t="s">
        <v>49</v>
      </c>
      <c r="G4950">
        <v>3200.1</v>
      </c>
      <c r="H4950">
        <v>908.04</v>
      </c>
      <c r="I4950">
        <v>3647.84</v>
      </c>
      <c r="J4950">
        <v>2739.8</v>
      </c>
      <c r="K4950" s="1">
        <f t="shared" si="308"/>
        <v>3.0172679617637992</v>
      </c>
      <c r="L4950" t="s">
        <v>37</v>
      </c>
      <c r="M4950" s="2" t="s">
        <v>79</v>
      </c>
      <c r="N4950" s="3" t="str">
        <f t="shared" si="309"/>
        <v>Feb</v>
      </c>
      <c r="O4950" t="s">
        <v>33</v>
      </c>
      <c r="P4950" t="s">
        <v>39</v>
      </c>
      <c r="Q4950" t="str">
        <f t="shared" si="310"/>
        <v>Young</v>
      </c>
      <c r="R4950" t="str">
        <f t="shared" si="311"/>
        <v>Profit</v>
      </c>
    </row>
    <row r="4951" spans="1:18">
      <c r="A4951">
        <v>2792</v>
      </c>
      <c r="B4951" t="s">
        <v>92</v>
      </c>
      <c r="C4951">
        <v>20</v>
      </c>
      <c r="D4951" t="s">
        <v>16</v>
      </c>
      <c r="E4951" t="s">
        <v>17</v>
      </c>
      <c r="F4951" t="s">
        <v>49</v>
      </c>
      <c r="G4951">
        <v>2298.8200000000002</v>
      </c>
      <c r="H4951">
        <v>786.43</v>
      </c>
      <c r="I4951">
        <v>3647.16</v>
      </c>
      <c r="J4951">
        <v>2860.73</v>
      </c>
      <c r="K4951" s="1">
        <f t="shared" si="308"/>
        <v>3.6376155538318735</v>
      </c>
      <c r="L4951" t="s">
        <v>19</v>
      </c>
      <c r="M4951" s="2" t="s">
        <v>218</v>
      </c>
      <c r="N4951" s="3" t="str">
        <f t="shared" si="309"/>
        <v>Jan</v>
      </c>
      <c r="O4951" t="s">
        <v>33</v>
      </c>
      <c r="P4951" t="s">
        <v>39</v>
      </c>
      <c r="Q4951" t="str">
        <f t="shared" si="310"/>
        <v>Young</v>
      </c>
      <c r="R4951" t="str">
        <f t="shared" si="311"/>
        <v>Profit</v>
      </c>
    </row>
    <row r="4952" spans="1:18">
      <c r="A4952">
        <v>9417</v>
      </c>
      <c r="B4952" t="s">
        <v>34</v>
      </c>
      <c r="C4952">
        <v>39</v>
      </c>
      <c r="D4952" t="s">
        <v>16</v>
      </c>
      <c r="E4952" t="s">
        <v>66</v>
      </c>
      <c r="F4952" t="s">
        <v>42</v>
      </c>
      <c r="G4952">
        <v>2890.58</v>
      </c>
      <c r="H4952">
        <v>404.42</v>
      </c>
      <c r="I4952">
        <v>3646.1</v>
      </c>
      <c r="J4952">
        <v>3241.68</v>
      </c>
      <c r="K4952" s="1">
        <f t="shared" si="308"/>
        <v>8.0156273181346123</v>
      </c>
      <c r="L4952" t="s">
        <v>19</v>
      </c>
      <c r="M4952" s="2" t="s">
        <v>85</v>
      </c>
      <c r="N4952" s="3" t="str">
        <f t="shared" si="309"/>
        <v>Feb</v>
      </c>
      <c r="O4952" t="s">
        <v>28</v>
      </c>
      <c r="P4952" t="s">
        <v>22</v>
      </c>
      <c r="Q4952" t="str">
        <f t="shared" si="310"/>
        <v>Adult</v>
      </c>
      <c r="R4952" t="str">
        <f t="shared" si="311"/>
        <v>Profit</v>
      </c>
    </row>
    <row r="4953" spans="1:18">
      <c r="A4953">
        <v>8670</v>
      </c>
      <c r="B4953" t="s">
        <v>34</v>
      </c>
      <c r="C4953">
        <v>51</v>
      </c>
      <c r="D4953" t="s">
        <v>16</v>
      </c>
      <c r="E4953" t="s">
        <v>59</v>
      </c>
      <c r="F4953" t="s">
        <v>18</v>
      </c>
      <c r="G4953">
        <v>2463.27</v>
      </c>
      <c r="H4953">
        <v>362.13</v>
      </c>
      <c r="I4953">
        <v>3644.44</v>
      </c>
      <c r="J4953">
        <v>3282.31</v>
      </c>
      <c r="K4953" s="1">
        <f t="shared" si="308"/>
        <v>9.0638997045259995</v>
      </c>
      <c r="L4953" t="s">
        <v>26</v>
      </c>
      <c r="M4953" s="2" t="s">
        <v>58</v>
      </c>
      <c r="N4953" s="3" t="str">
        <f t="shared" si="309"/>
        <v>May</v>
      </c>
      <c r="O4953" t="s">
        <v>21</v>
      </c>
      <c r="P4953" t="s">
        <v>22</v>
      </c>
      <c r="Q4953" t="str">
        <f t="shared" si="310"/>
        <v>Senior</v>
      </c>
      <c r="R4953" t="str">
        <f t="shared" si="311"/>
        <v>Profit</v>
      </c>
    </row>
    <row r="4954" spans="1:18">
      <c r="A4954">
        <v>2745</v>
      </c>
      <c r="B4954" t="s">
        <v>44</v>
      </c>
      <c r="C4954">
        <v>38</v>
      </c>
      <c r="D4954" t="s">
        <v>24</v>
      </c>
      <c r="E4954" t="s">
        <v>41</v>
      </c>
      <c r="F4954" t="s">
        <v>36</v>
      </c>
      <c r="G4954">
        <v>2710.61</v>
      </c>
      <c r="H4954">
        <v>910.73</v>
      </c>
      <c r="I4954">
        <v>3642.56</v>
      </c>
      <c r="J4954">
        <v>2731.83</v>
      </c>
      <c r="K4954" s="1">
        <f t="shared" si="308"/>
        <v>2.9996047127029963</v>
      </c>
      <c r="L4954" t="s">
        <v>37</v>
      </c>
      <c r="M4954" s="2" t="s">
        <v>280</v>
      </c>
      <c r="N4954" s="3" t="str">
        <f t="shared" si="309"/>
        <v>May</v>
      </c>
      <c r="O4954" t="s">
        <v>33</v>
      </c>
      <c r="P4954" t="s">
        <v>22</v>
      </c>
      <c r="Q4954" t="str">
        <f t="shared" si="310"/>
        <v>Adult</v>
      </c>
      <c r="R4954" t="str">
        <f t="shared" si="311"/>
        <v>Profit</v>
      </c>
    </row>
    <row r="4955" spans="1:18">
      <c r="A4955">
        <v>6706</v>
      </c>
      <c r="B4955" t="s">
        <v>15</v>
      </c>
      <c r="C4955">
        <v>20</v>
      </c>
      <c r="D4955" t="s">
        <v>16</v>
      </c>
      <c r="E4955" t="s">
        <v>57</v>
      </c>
      <c r="F4955" t="s">
        <v>49</v>
      </c>
      <c r="G4955">
        <v>2732.48</v>
      </c>
      <c r="H4955">
        <v>318.95999999999998</v>
      </c>
      <c r="I4955">
        <v>3640.77</v>
      </c>
      <c r="J4955">
        <v>3321.81</v>
      </c>
      <c r="K4955" s="1">
        <f t="shared" si="308"/>
        <v>10.414503386004515</v>
      </c>
      <c r="L4955" t="s">
        <v>54</v>
      </c>
      <c r="M4955" s="2" t="s">
        <v>399</v>
      </c>
      <c r="N4955" s="3" t="str">
        <f t="shared" si="309"/>
        <v>Dec</v>
      </c>
      <c r="O4955" t="s">
        <v>56</v>
      </c>
      <c r="P4955" t="s">
        <v>39</v>
      </c>
      <c r="Q4955" t="str">
        <f t="shared" si="310"/>
        <v>Young</v>
      </c>
      <c r="R4955" t="str">
        <f t="shared" si="311"/>
        <v>Profit</v>
      </c>
    </row>
    <row r="4956" spans="1:18">
      <c r="A4956">
        <v>1259</v>
      </c>
      <c r="B4956" t="s">
        <v>92</v>
      </c>
      <c r="C4956">
        <v>19</v>
      </c>
      <c r="D4956" t="s">
        <v>24</v>
      </c>
      <c r="E4956" t="s">
        <v>30</v>
      </c>
      <c r="F4956" t="s">
        <v>18</v>
      </c>
      <c r="G4956">
        <v>3096.17</v>
      </c>
      <c r="H4956">
        <v>755.86</v>
      </c>
      <c r="I4956">
        <v>3640.73</v>
      </c>
      <c r="J4956">
        <v>2884.87</v>
      </c>
      <c r="K4956" s="1">
        <f t="shared" si="308"/>
        <v>3.8166723996507286</v>
      </c>
      <c r="L4956" t="s">
        <v>19</v>
      </c>
      <c r="M4956" s="2" t="s">
        <v>196</v>
      </c>
      <c r="N4956" s="3" t="str">
        <f t="shared" si="309"/>
        <v>Jul</v>
      </c>
      <c r="O4956" t="s">
        <v>51</v>
      </c>
      <c r="P4956" t="s">
        <v>39</v>
      </c>
      <c r="Q4956" t="str">
        <f t="shared" si="310"/>
        <v>Young</v>
      </c>
      <c r="R4956" t="str">
        <f t="shared" si="311"/>
        <v>Profit</v>
      </c>
    </row>
    <row r="4957" spans="1:18">
      <c r="A4957">
        <v>8133</v>
      </c>
      <c r="B4957" t="s">
        <v>84</v>
      </c>
      <c r="C4957">
        <v>43</v>
      </c>
      <c r="D4957" t="s">
        <v>24</v>
      </c>
      <c r="E4957" t="s">
        <v>59</v>
      </c>
      <c r="F4957" t="s">
        <v>36</v>
      </c>
      <c r="G4957">
        <v>3233.37</v>
      </c>
      <c r="H4957">
        <v>1054.1400000000001</v>
      </c>
      <c r="I4957">
        <v>3640.19</v>
      </c>
      <c r="J4957">
        <v>2586.0500000000002</v>
      </c>
      <c r="K4957" s="1">
        <f t="shared" si="308"/>
        <v>2.4532320185174643</v>
      </c>
      <c r="L4957" t="s">
        <v>54</v>
      </c>
      <c r="M4957" s="2" t="s">
        <v>238</v>
      </c>
      <c r="N4957" s="3" t="str">
        <f t="shared" si="309"/>
        <v>May</v>
      </c>
      <c r="O4957" t="s">
        <v>28</v>
      </c>
      <c r="P4957" t="s">
        <v>22</v>
      </c>
      <c r="Q4957" t="str">
        <f t="shared" si="310"/>
        <v>Senior</v>
      </c>
      <c r="R4957" t="str">
        <f t="shared" si="311"/>
        <v>Profit</v>
      </c>
    </row>
    <row r="4958" spans="1:18">
      <c r="A4958">
        <v>7990</v>
      </c>
      <c r="B4958" t="s">
        <v>52</v>
      </c>
      <c r="C4958">
        <v>41</v>
      </c>
      <c r="D4958" t="s">
        <v>16</v>
      </c>
      <c r="E4958" t="s">
        <v>59</v>
      </c>
      <c r="F4958" t="s">
        <v>36</v>
      </c>
      <c r="G4958">
        <v>3062.16</v>
      </c>
      <c r="H4958">
        <v>1697.97</v>
      </c>
      <c r="I4958">
        <v>3638.52</v>
      </c>
      <c r="J4958">
        <v>1940.55</v>
      </c>
      <c r="K4958" s="1">
        <f t="shared" si="308"/>
        <v>1.1428647149242919</v>
      </c>
      <c r="L4958" t="s">
        <v>26</v>
      </c>
      <c r="M4958" s="2" t="s">
        <v>379</v>
      </c>
      <c r="N4958" s="3" t="str">
        <f t="shared" si="309"/>
        <v>Mar</v>
      </c>
      <c r="O4958" t="s">
        <v>51</v>
      </c>
      <c r="P4958" t="s">
        <v>39</v>
      </c>
      <c r="Q4958" t="str">
        <f t="shared" si="310"/>
        <v>Senior</v>
      </c>
      <c r="R4958" t="str">
        <f t="shared" si="311"/>
        <v>Profit</v>
      </c>
    </row>
    <row r="4959" spans="1:18">
      <c r="A4959">
        <v>5030</v>
      </c>
      <c r="B4959" t="s">
        <v>29</v>
      </c>
      <c r="C4959">
        <v>42</v>
      </c>
      <c r="D4959" t="s">
        <v>24</v>
      </c>
      <c r="E4959" t="s">
        <v>17</v>
      </c>
      <c r="F4959" t="s">
        <v>18</v>
      </c>
      <c r="G4959">
        <v>3207.73</v>
      </c>
      <c r="H4959">
        <v>239.31</v>
      </c>
      <c r="I4959">
        <v>3637.98</v>
      </c>
      <c r="J4959">
        <v>3398.67</v>
      </c>
      <c r="K4959" s="1">
        <f t="shared" si="308"/>
        <v>14.201955622414442</v>
      </c>
      <c r="L4959" t="s">
        <v>54</v>
      </c>
      <c r="M4959" s="2" t="s">
        <v>390</v>
      </c>
      <c r="N4959" s="3" t="str">
        <f t="shared" si="309"/>
        <v>Oct</v>
      </c>
      <c r="O4959" t="s">
        <v>21</v>
      </c>
      <c r="P4959" t="s">
        <v>22</v>
      </c>
      <c r="Q4959" t="str">
        <f t="shared" si="310"/>
        <v>Senior</v>
      </c>
      <c r="R4959" t="str">
        <f t="shared" si="311"/>
        <v>Profit</v>
      </c>
    </row>
    <row r="4960" spans="1:18">
      <c r="A4960">
        <v>6541</v>
      </c>
      <c r="B4960" t="s">
        <v>84</v>
      </c>
      <c r="C4960">
        <v>39</v>
      </c>
      <c r="D4960" t="s">
        <v>16</v>
      </c>
      <c r="E4960" t="s">
        <v>53</v>
      </c>
      <c r="F4960" t="s">
        <v>49</v>
      </c>
      <c r="G4960">
        <v>2610.4699999999998</v>
      </c>
      <c r="H4960">
        <v>1251.3</v>
      </c>
      <c r="I4960">
        <v>3637.26</v>
      </c>
      <c r="J4960">
        <v>2385.96</v>
      </c>
      <c r="K4960" s="1">
        <f t="shared" si="308"/>
        <v>1.9067849436585951</v>
      </c>
      <c r="L4960" t="s">
        <v>31</v>
      </c>
      <c r="M4960" s="2" t="s">
        <v>38</v>
      </c>
      <c r="N4960" s="3" t="str">
        <f t="shared" si="309"/>
        <v>Sep</v>
      </c>
      <c r="O4960" t="s">
        <v>28</v>
      </c>
      <c r="P4960" t="s">
        <v>22</v>
      </c>
      <c r="Q4960" t="str">
        <f t="shared" si="310"/>
        <v>Adult</v>
      </c>
      <c r="R4960" t="str">
        <f t="shared" si="311"/>
        <v>Profit</v>
      </c>
    </row>
    <row r="4961" spans="1:18">
      <c r="A4961">
        <v>7117</v>
      </c>
      <c r="B4961" t="s">
        <v>23</v>
      </c>
      <c r="C4961">
        <v>41</v>
      </c>
      <c r="D4961" t="s">
        <v>24</v>
      </c>
      <c r="E4961" t="s">
        <v>41</v>
      </c>
      <c r="F4961" t="s">
        <v>49</v>
      </c>
      <c r="G4961">
        <v>2925.23</v>
      </c>
      <c r="H4961">
        <v>899.95</v>
      </c>
      <c r="I4961">
        <v>3636.91</v>
      </c>
      <c r="J4961">
        <v>2736.96</v>
      </c>
      <c r="K4961" s="1">
        <f t="shared" si="308"/>
        <v>3.0412356242013443</v>
      </c>
      <c r="L4961" t="s">
        <v>19</v>
      </c>
      <c r="M4961" s="2" t="s">
        <v>45</v>
      </c>
      <c r="N4961" s="3" t="str">
        <f t="shared" si="309"/>
        <v>Apr</v>
      </c>
      <c r="O4961" t="s">
        <v>21</v>
      </c>
      <c r="P4961" t="s">
        <v>39</v>
      </c>
      <c r="Q4961" t="str">
        <f t="shared" si="310"/>
        <v>Senior</v>
      </c>
      <c r="R4961" t="str">
        <f t="shared" si="311"/>
        <v>Profit</v>
      </c>
    </row>
    <row r="4962" spans="1:18">
      <c r="A4962">
        <v>4303</v>
      </c>
      <c r="B4962" t="s">
        <v>40</v>
      </c>
      <c r="C4962">
        <v>31</v>
      </c>
      <c r="D4962" t="s">
        <v>24</v>
      </c>
      <c r="E4962" t="s">
        <v>59</v>
      </c>
      <c r="F4962" t="s">
        <v>36</v>
      </c>
      <c r="G4962">
        <v>2458.96</v>
      </c>
      <c r="H4962">
        <v>1795.64</v>
      </c>
      <c r="I4962">
        <v>3636.44</v>
      </c>
      <c r="J4962">
        <v>1840.8</v>
      </c>
      <c r="K4962" s="1">
        <f t="shared" si="308"/>
        <v>1.0251498073110423</v>
      </c>
      <c r="L4962" t="s">
        <v>31</v>
      </c>
      <c r="M4962" s="2" t="s">
        <v>193</v>
      </c>
      <c r="N4962" s="3" t="str">
        <f t="shared" si="309"/>
        <v>Nov</v>
      </c>
      <c r="O4962" t="s">
        <v>33</v>
      </c>
      <c r="P4962" t="s">
        <v>39</v>
      </c>
      <c r="Q4962" t="str">
        <f t="shared" si="310"/>
        <v>Adult</v>
      </c>
      <c r="R4962" t="str">
        <f t="shared" si="311"/>
        <v>Profit</v>
      </c>
    </row>
    <row r="4963" spans="1:18">
      <c r="A4963">
        <v>2972</v>
      </c>
      <c r="B4963" t="s">
        <v>44</v>
      </c>
      <c r="C4963">
        <v>58</v>
      </c>
      <c r="D4963" t="s">
        <v>16</v>
      </c>
      <c r="E4963" t="s">
        <v>66</v>
      </c>
      <c r="F4963" t="s">
        <v>42</v>
      </c>
      <c r="G4963">
        <v>2649.79</v>
      </c>
      <c r="H4963">
        <v>385.46</v>
      </c>
      <c r="I4963">
        <v>3635.56</v>
      </c>
      <c r="J4963">
        <v>3250.1</v>
      </c>
      <c r="K4963" s="1">
        <f t="shared" si="308"/>
        <v>8.4317438904166444</v>
      </c>
      <c r="L4963" t="s">
        <v>19</v>
      </c>
      <c r="M4963" s="2" t="s">
        <v>234</v>
      </c>
      <c r="N4963" s="3" t="str">
        <f t="shared" si="309"/>
        <v>Oct</v>
      </c>
      <c r="O4963" t="s">
        <v>28</v>
      </c>
      <c r="P4963" t="s">
        <v>39</v>
      </c>
      <c r="Q4963" t="str">
        <f t="shared" si="310"/>
        <v>Senior</v>
      </c>
      <c r="R4963" t="str">
        <f t="shared" si="311"/>
        <v>Profit</v>
      </c>
    </row>
    <row r="4964" spans="1:18">
      <c r="A4964">
        <v>5787</v>
      </c>
      <c r="B4964" t="s">
        <v>92</v>
      </c>
      <c r="C4964">
        <v>50</v>
      </c>
      <c r="D4964" t="s">
        <v>16</v>
      </c>
      <c r="E4964" t="s">
        <v>17</v>
      </c>
      <c r="F4964" t="s">
        <v>36</v>
      </c>
      <c r="G4964">
        <v>2211.09</v>
      </c>
      <c r="H4964">
        <v>1008.99</v>
      </c>
      <c r="I4964">
        <v>3633.66</v>
      </c>
      <c r="J4964">
        <v>2624.67</v>
      </c>
      <c r="K4964" s="1">
        <f t="shared" si="308"/>
        <v>2.6012844527696015</v>
      </c>
      <c r="L4964" t="s">
        <v>54</v>
      </c>
      <c r="M4964" s="2" t="s">
        <v>164</v>
      </c>
      <c r="N4964" s="3" t="str">
        <f t="shared" si="309"/>
        <v>Nov</v>
      </c>
      <c r="O4964" t="s">
        <v>21</v>
      </c>
      <c r="P4964" t="s">
        <v>22</v>
      </c>
      <c r="Q4964" t="str">
        <f t="shared" si="310"/>
        <v>Senior</v>
      </c>
      <c r="R4964" t="str">
        <f t="shared" si="311"/>
        <v>Profit</v>
      </c>
    </row>
    <row r="4965" spans="1:18">
      <c r="A4965">
        <v>9090</v>
      </c>
      <c r="B4965" t="s">
        <v>40</v>
      </c>
      <c r="C4965">
        <v>46</v>
      </c>
      <c r="D4965" t="s">
        <v>24</v>
      </c>
      <c r="E4965" t="s">
        <v>35</v>
      </c>
      <c r="F4965" t="s">
        <v>42</v>
      </c>
      <c r="G4965">
        <v>2225.29</v>
      </c>
      <c r="H4965">
        <v>1899.16</v>
      </c>
      <c r="I4965">
        <v>3633.43</v>
      </c>
      <c r="J4965">
        <v>1734.27</v>
      </c>
      <c r="K4965" s="1">
        <f t="shared" si="308"/>
        <v>0.91317740474736198</v>
      </c>
      <c r="L4965" t="s">
        <v>37</v>
      </c>
      <c r="M4965" s="2" t="s">
        <v>269</v>
      </c>
      <c r="N4965" s="3" t="str">
        <f t="shared" si="309"/>
        <v>Jul</v>
      </c>
      <c r="O4965" t="s">
        <v>56</v>
      </c>
      <c r="P4965" t="s">
        <v>22</v>
      </c>
      <c r="Q4965" t="str">
        <f t="shared" si="310"/>
        <v>Senior</v>
      </c>
      <c r="R4965" t="str">
        <f t="shared" si="311"/>
        <v>Profit</v>
      </c>
    </row>
    <row r="4966" spans="1:18">
      <c r="A4966">
        <v>9839</v>
      </c>
      <c r="B4966" t="s">
        <v>15</v>
      </c>
      <c r="C4966">
        <v>35</v>
      </c>
      <c r="D4966" t="s">
        <v>24</v>
      </c>
      <c r="E4966" t="s">
        <v>17</v>
      </c>
      <c r="F4966" t="s">
        <v>18</v>
      </c>
      <c r="G4966">
        <v>3133.01</v>
      </c>
      <c r="H4966">
        <v>1356.37</v>
      </c>
      <c r="I4966">
        <v>3632.97</v>
      </c>
      <c r="J4966">
        <v>2276.6</v>
      </c>
      <c r="K4966" s="1">
        <f t="shared" si="308"/>
        <v>1.6784505702721235</v>
      </c>
      <c r="L4966" t="s">
        <v>37</v>
      </c>
      <c r="M4966" s="2" t="s">
        <v>58</v>
      </c>
      <c r="N4966" s="3" t="str">
        <f t="shared" si="309"/>
        <v>May</v>
      </c>
      <c r="O4966" t="s">
        <v>28</v>
      </c>
      <c r="P4966" t="s">
        <v>22</v>
      </c>
      <c r="Q4966" t="str">
        <f t="shared" si="310"/>
        <v>Adult</v>
      </c>
      <c r="R4966" t="str">
        <f t="shared" si="311"/>
        <v>Profit</v>
      </c>
    </row>
    <row r="4967" spans="1:18">
      <c r="A4967">
        <v>8264</v>
      </c>
      <c r="B4967" t="s">
        <v>40</v>
      </c>
      <c r="C4967">
        <v>31</v>
      </c>
      <c r="D4967" t="s">
        <v>24</v>
      </c>
      <c r="E4967" t="s">
        <v>35</v>
      </c>
      <c r="F4967" t="s">
        <v>18</v>
      </c>
      <c r="G4967">
        <v>3254.63</v>
      </c>
      <c r="H4967">
        <v>291.55</v>
      </c>
      <c r="I4967">
        <v>3632.84</v>
      </c>
      <c r="J4967">
        <v>3341.29</v>
      </c>
      <c r="K4967" s="1">
        <f t="shared" si="308"/>
        <v>11.460435602812552</v>
      </c>
      <c r="L4967" t="s">
        <v>26</v>
      </c>
      <c r="M4967" s="2" t="s">
        <v>192</v>
      </c>
      <c r="N4967" s="3" t="str">
        <f t="shared" si="309"/>
        <v>Aug</v>
      </c>
      <c r="O4967" t="s">
        <v>28</v>
      </c>
      <c r="P4967" t="s">
        <v>22</v>
      </c>
      <c r="Q4967" t="str">
        <f t="shared" si="310"/>
        <v>Adult</v>
      </c>
      <c r="R4967" t="str">
        <f t="shared" si="311"/>
        <v>Profit</v>
      </c>
    </row>
    <row r="4968" spans="1:18">
      <c r="A4968">
        <v>2602</v>
      </c>
      <c r="B4968" t="s">
        <v>92</v>
      </c>
      <c r="C4968">
        <v>45</v>
      </c>
      <c r="D4968" t="s">
        <v>24</v>
      </c>
      <c r="E4968" t="s">
        <v>17</v>
      </c>
      <c r="F4968" t="s">
        <v>49</v>
      </c>
      <c r="G4968">
        <v>2846.16</v>
      </c>
      <c r="H4968">
        <v>376.67</v>
      </c>
      <c r="I4968">
        <v>3631.59</v>
      </c>
      <c r="J4968">
        <v>3254.92</v>
      </c>
      <c r="K4968" s="1">
        <f t="shared" si="308"/>
        <v>8.6413040592561128</v>
      </c>
      <c r="L4968" t="s">
        <v>54</v>
      </c>
      <c r="M4968" s="2" t="s">
        <v>179</v>
      </c>
      <c r="N4968" s="3" t="str">
        <f t="shared" si="309"/>
        <v>Jan</v>
      </c>
      <c r="O4968" t="s">
        <v>21</v>
      </c>
      <c r="P4968" t="s">
        <v>39</v>
      </c>
      <c r="Q4968" t="str">
        <f t="shared" si="310"/>
        <v>Senior</v>
      </c>
      <c r="R4968" t="str">
        <f t="shared" si="311"/>
        <v>Profit</v>
      </c>
    </row>
    <row r="4969" spans="1:18">
      <c r="A4969">
        <v>9587</v>
      </c>
      <c r="B4969" t="s">
        <v>52</v>
      </c>
      <c r="C4969">
        <v>48</v>
      </c>
      <c r="D4969" t="s">
        <v>24</v>
      </c>
      <c r="E4969" t="s">
        <v>66</v>
      </c>
      <c r="F4969" t="s">
        <v>25</v>
      </c>
      <c r="G4969">
        <v>2189.66</v>
      </c>
      <c r="H4969">
        <v>776.19</v>
      </c>
      <c r="I4969">
        <v>3631.37</v>
      </c>
      <c r="J4969">
        <v>2855.18</v>
      </c>
      <c r="K4969" s="1">
        <f t="shared" si="308"/>
        <v>3.6784550174570656</v>
      </c>
      <c r="L4969" t="s">
        <v>31</v>
      </c>
      <c r="M4969" s="2" t="s">
        <v>370</v>
      </c>
      <c r="N4969" s="3" t="str">
        <f t="shared" si="309"/>
        <v>Jul</v>
      </c>
      <c r="O4969" t="s">
        <v>33</v>
      </c>
      <c r="P4969" t="s">
        <v>22</v>
      </c>
      <c r="Q4969" t="str">
        <f t="shared" si="310"/>
        <v>Senior</v>
      </c>
      <c r="R4969" t="str">
        <f t="shared" si="311"/>
        <v>Profit</v>
      </c>
    </row>
    <row r="4970" spans="1:18">
      <c r="A4970">
        <v>3040</v>
      </c>
      <c r="B4970" t="s">
        <v>84</v>
      </c>
      <c r="C4970">
        <v>57</v>
      </c>
      <c r="D4970" t="s">
        <v>16</v>
      </c>
      <c r="E4970" t="s">
        <v>53</v>
      </c>
      <c r="F4970" t="s">
        <v>18</v>
      </c>
      <c r="G4970">
        <v>2758.77</v>
      </c>
      <c r="H4970">
        <v>987.73</v>
      </c>
      <c r="I4970">
        <v>3630.08</v>
      </c>
      <c r="J4970">
        <v>2642.35</v>
      </c>
      <c r="K4970" s="1">
        <f t="shared" si="308"/>
        <v>2.6751743897623843</v>
      </c>
      <c r="L4970" t="s">
        <v>54</v>
      </c>
      <c r="M4970" s="2" t="s">
        <v>188</v>
      </c>
      <c r="N4970" s="3" t="str">
        <f t="shared" si="309"/>
        <v>Mar</v>
      </c>
      <c r="O4970" t="s">
        <v>33</v>
      </c>
      <c r="P4970" t="s">
        <v>22</v>
      </c>
      <c r="Q4970" t="str">
        <f t="shared" si="310"/>
        <v>Senior</v>
      </c>
      <c r="R4970" t="str">
        <f t="shared" si="311"/>
        <v>Profit</v>
      </c>
    </row>
    <row r="4971" spans="1:18">
      <c r="A4971">
        <v>4719</v>
      </c>
      <c r="B4971" t="s">
        <v>40</v>
      </c>
      <c r="C4971">
        <v>52</v>
      </c>
      <c r="D4971" t="s">
        <v>24</v>
      </c>
      <c r="E4971" t="s">
        <v>30</v>
      </c>
      <c r="F4971" t="s">
        <v>18</v>
      </c>
      <c r="G4971">
        <v>2870.72</v>
      </c>
      <c r="H4971">
        <v>107.57</v>
      </c>
      <c r="I4971">
        <v>3630.06</v>
      </c>
      <c r="J4971">
        <v>3522.49</v>
      </c>
      <c r="K4971" s="1">
        <f t="shared" si="308"/>
        <v>32.746025843636701</v>
      </c>
      <c r="L4971" t="s">
        <v>19</v>
      </c>
      <c r="M4971" s="2" t="s">
        <v>351</v>
      </c>
      <c r="N4971" s="3" t="str">
        <f t="shared" si="309"/>
        <v>Aug</v>
      </c>
      <c r="O4971" t="s">
        <v>56</v>
      </c>
      <c r="P4971" t="s">
        <v>22</v>
      </c>
      <c r="Q4971" t="str">
        <f t="shared" si="310"/>
        <v>Senior</v>
      </c>
      <c r="R4971" t="str">
        <f t="shared" si="311"/>
        <v>Profit</v>
      </c>
    </row>
    <row r="4972" spans="1:18">
      <c r="A4972">
        <v>7317</v>
      </c>
      <c r="B4972" t="s">
        <v>15</v>
      </c>
      <c r="C4972">
        <v>59</v>
      </c>
      <c r="D4972" t="s">
        <v>16</v>
      </c>
      <c r="E4972" t="s">
        <v>17</v>
      </c>
      <c r="F4972" t="s">
        <v>18</v>
      </c>
      <c r="G4972">
        <v>3297.81</v>
      </c>
      <c r="H4972">
        <v>1063.3399999999999</v>
      </c>
      <c r="I4972">
        <v>3629.7</v>
      </c>
      <c r="J4972">
        <v>2566.36</v>
      </c>
      <c r="K4972" s="1">
        <f t="shared" si="308"/>
        <v>2.4134895705983039</v>
      </c>
      <c r="L4972" t="s">
        <v>54</v>
      </c>
      <c r="M4972" s="2" t="s">
        <v>87</v>
      </c>
      <c r="N4972" s="3" t="str">
        <f t="shared" si="309"/>
        <v>May</v>
      </c>
      <c r="O4972" t="s">
        <v>51</v>
      </c>
      <c r="P4972" t="s">
        <v>22</v>
      </c>
      <c r="Q4972" t="str">
        <f t="shared" si="310"/>
        <v>Senior</v>
      </c>
      <c r="R4972" t="str">
        <f t="shared" si="311"/>
        <v>Profit</v>
      </c>
    </row>
    <row r="4973" spans="1:18">
      <c r="A4973">
        <v>4260</v>
      </c>
      <c r="B4973" t="s">
        <v>15</v>
      </c>
      <c r="C4973">
        <v>28</v>
      </c>
      <c r="D4973" t="s">
        <v>24</v>
      </c>
      <c r="E4973" t="s">
        <v>59</v>
      </c>
      <c r="F4973" t="s">
        <v>42</v>
      </c>
      <c r="G4973">
        <v>2821.99</v>
      </c>
      <c r="H4973">
        <v>1007.64</v>
      </c>
      <c r="I4973">
        <v>3629.33</v>
      </c>
      <c r="J4973">
        <v>2621.69</v>
      </c>
      <c r="K4973" s="1">
        <f t="shared" si="308"/>
        <v>2.6018121551347706</v>
      </c>
      <c r="L4973" t="s">
        <v>31</v>
      </c>
      <c r="M4973" s="2" t="s">
        <v>265</v>
      </c>
      <c r="N4973" s="3" t="str">
        <f t="shared" si="309"/>
        <v>Feb</v>
      </c>
      <c r="O4973" t="s">
        <v>33</v>
      </c>
      <c r="P4973" t="s">
        <v>22</v>
      </c>
      <c r="Q4973" t="str">
        <f t="shared" si="310"/>
        <v>Adult</v>
      </c>
      <c r="R4973" t="str">
        <f t="shared" si="311"/>
        <v>Profit</v>
      </c>
    </row>
    <row r="4974" spans="1:18">
      <c r="A4974">
        <v>3300</v>
      </c>
      <c r="B4974" t="s">
        <v>34</v>
      </c>
      <c r="C4974">
        <v>58</v>
      </c>
      <c r="D4974" t="s">
        <v>24</v>
      </c>
      <c r="E4974" t="s">
        <v>41</v>
      </c>
      <c r="F4974" t="s">
        <v>42</v>
      </c>
      <c r="G4974">
        <v>2994.12</v>
      </c>
      <c r="H4974">
        <v>669.43</v>
      </c>
      <c r="I4974">
        <v>3629.26</v>
      </c>
      <c r="J4974">
        <v>2959.83</v>
      </c>
      <c r="K4974" s="1">
        <f t="shared" si="308"/>
        <v>4.421418221471999</v>
      </c>
      <c r="L4974" t="s">
        <v>26</v>
      </c>
      <c r="M4974" s="2" t="s">
        <v>286</v>
      </c>
      <c r="N4974" s="3" t="str">
        <f t="shared" si="309"/>
        <v>Apr</v>
      </c>
      <c r="O4974" t="s">
        <v>28</v>
      </c>
      <c r="P4974" t="s">
        <v>39</v>
      </c>
      <c r="Q4974" t="str">
        <f t="shared" si="310"/>
        <v>Senior</v>
      </c>
      <c r="R4974" t="str">
        <f t="shared" si="311"/>
        <v>Profit</v>
      </c>
    </row>
    <row r="4975" spans="1:18">
      <c r="A4975">
        <v>3560</v>
      </c>
      <c r="B4975" t="s">
        <v>84</v>
      </c>
      <c r="C4975">
        <v>49</v>
      </c>
      <c r="D4975" t="s">
        <v>16</v>
      </c>
      <c r="E4975" t="s">
        <v>53</v>
      </c>
      <c r="F4975" t="s">
        <v>42</v>
      </c>
      <c r="G4975">
        <v>2441.1999999999998</v>
      </c>
      <c r="H4975">
        <v>76.72</v>
      </c>
      <c r="I4975">
        <v>3627.84</v>
      </c>
      <c r="J4975">
        <v>3551.12</v>
      </c>
      <c r="K4975" s="1">
        <f t="shared" si="308"/>
        <v>46.286757038581854</v>
      </c>
      <c r="L4975" t="s">
        <v>37</v>
      </c>
      <c r="M4975" s="2" t="s">
        <v>178</v>
      </c>
      <c r="N4975" s="3" t="str">
        <f t="shared" si="309"/>
        <v>Mar</v>
      </c>
      <c r="O4975" t="s">
        <v>56</v>
      </c>
      <c r="P4975" t="s">
        <v>22</v>
      </c>
      <c r="Q4975" t="str">
        <f t="shared" si="310"/>
        <v>Senior</v>
      </c>
      <c r="R4975" t="str">
        <f t="shared" si="311"/>
        <v>Profit</v>
      </c>
    </row>
    <row r="4976" spans="1:18">
      <c r="A4976">
        <v>2201</v>
      </c>
      <c r="B4976" t="s">
        <v>47</v>
      </c>
      <c r="C4976">
        <v>21</v>
      </c>
      <c r="D4976" t="s">
        <v>24</v>
      </c>
      <c r="E4976" t="s">
        <v>57</v>
      </c>
      <c r="F4976" t="s">
        <v>49</v>
      </c>
      <c r="G4976">
        <v>3127.97</v>
      </c>
      <c r="H4976">
        <v>530.78</v>
      </c>
      <c r="I4976">
        <v>3626.98</v>
      </c>
      <c r="J4976">
        <v>3096.2</v>
      </c>
      <c r="K4976" s="1">
        <f t="shared" si="308"/>
        <v>5.8333019330042575</v>
      </c>
      <c r="L4976" t="s">
        <v>19</v>
      </c>
      <c r="M4976" s="2" t="s">
        <v>328</v>
      </c>
      <c r="N4976" s="3" t="str">
        <f t="shared" si="309"/>
        <v>May</v>
      </c>
      <c r="O4976" t="s">
        <v>56</v>
      </c>
      <c r="P4976" t="s">
        <v>22</v>
      </c>
      <c r="Q4976" t="str">
        <f t="shared" si="310"/>
        <v>Young</v>
      </c>
      <c r="R4976" t="str">
        <f t="shared" si="311"/>
        <v>Profit</v>
      </c>
    </row>
    <row r="4977" spans="1:18">
      <c r="A4977">
        <v>9666</v>
      </c>
      <c r="B4977" t="s">
        <v>29</v>
      </c>
      <c r="C4977">
        <v>31</v>
      </c>
      <c r="D4977" t="s">
        <v>16</v>
      </c>
      <c r="E4977" t="s">
        <v>17</v>
      </c>
      <c r="F4977" t="s">
        <v>49</v>
      </c>
      <c r="G4977">
        <v>2707.7</v>
      </c>
      <c r="H4977">
        <v>1079.95</v>
      </c>
      <c r="I4977">
        <v>3625.76</v>
      </c>
      <c r="J4977">
        <v>2545.81</v>
      </c>
      <c r="K4977" s="1">
        <f t="shared" si="308"/>
        <v>2.357340617621186</v>
      </c>
      <c r="L4977" t="s">
        <v>54</v>
      </c>
      <c r="M4977" s="2" t="s">
        <v>175</v>
      </c>
      <c r="N4977" s="3" t="str">
        <f t="shared" si="309"/>
        <v>May</v>
      </c>
      <c r="O4977" t="s">
        <v>51</v>
      </c>
      <c r="P4977" t="s">
        <v>22</v>
      </c>
      <c r="Q4977" t="str">
        <f t="shared" si="310"/>
        <v>Adult</v>
      </c>
      <c r="R4977" t="str">
        <f t="shared" si="311"/>
        <v>Profit</v>
      </c>
    </row>
    <row r="4978" spans="1:18">
      <c r="A4978">
        <v>6097</v>
      </c>
      <c r="B4978" t="s">
        <v>84</v>
      </c>
      <c r="C4978">
        <v>32</v>
      </c>
      <c r="D4978" t="s">
        <v>16</v>
      </c>
      <c r="E4978" t="s">
        <v>53</v>
      </c>
      <c r="F4978" t="s">
        <v>25</v>
      </c>
      <c r="G4978">
        <v>3254.96</v>
      </c>
      <c r="H4978">
        <v>71.3</v>
      </c>
      <c r="I4978">
        <v>3624.65</v>
      </c>
      <c r="J4978">
        <v>3553.35</v>
      </c>
      <c r="K4978" s="1">
        <f t="shared" si="308"/>
        <v>49.836605890603089</v>
      </c>
      <c r="L4978" t="s">
        <v>26</v>
      </c>
      <c r="M4978" s="2" t="s">
        <v>368</v>
      </c>
      <c r="N4978" s="3" t="str">
        <f t="shared" si="309"/>
        <v>May</v>
      </c>
      <c r="O4978" t="s">
        <v>51</v>
      </c>
      <c r="P4978" t="s">
        <v>22</v>
      </c>
      <c r="Q4978" t="str">
        <f t="shared" si="310"/>
        <v>Adult</v>
      </c>
      <c r="R4978" t="str">
        <f t="shared" si="311"/>
        <v>Profit</v>
      </c>
    </row>
    <row r="4979" spans="1:18">
      <c r="A4979">
        <v>9396</v>
      </c>
      <c r="B4979" t="s">
        <v>15</v>
      </c>
      <c r="C4979">
        <v>41</v>
      </c>
      <c r="D4979" t="s">
        <v>16</v>
      </c>
      <c r="E4979" t="s">
        <v>17</v>
      </c>
      <c r="F4979" t="s">
        <v>42</v>
      </c>
      <c r="G4979">
        <v>2347.2600000000002</v>
      </c>
      <c r="H4979">
        <v>783.69</v>
      </c>
      <c r="I4979">
        <v>3622.87</v>
      </c>
      <c r="J4979">
        <v>2839.18</v>
      </c>
      <c r="K4979" s="1">
        <f t="shared" si="308"/>
        <v>3.6228355599790727</v>
      </c>
      <c r="L4979" t="s">
        <v>26</v>
      </c>
      <c r="M4979" s="2" t="s">
        <v>164</v>
      </c>
      <c r="N4979" s="3" t="str">
        <f t="shared" si="309"/>
        <v>Nov</v>
      </c>
      <c r="O4979" t="s">
        <v>33</v>
      </c>
      <c r="P4979" t="s">
        <v>39</v>
      </c>
      <c r="Q4979" t="str">
        <f t="shared" si="310"/>
        <v>Senior</v>
      </c>
      <c r="R4979" t="str">
        <f t="shared" si="311"/>
        <v>Profit</v>
      </c>
    </row>
    <row r="4980" spans="1:18">
      <c r="A4980">
        <v>6054</v>
      </c>
      <c r="B4980" t="s">
        <v>84</v>
      </c>
      <c r="C4980">
        <v>48</v>
      </c>
      <c r="D4980" t="s">
        <v>16</v>
      </c>
      <c r="E4980" t="s">
        <v>30</v>
      </c>
      <c r="F4980" t="s">
        <v>42</v>
      </c>
      <c r="G4980">
        <v>2066.25</v>
      </c>
      <c r="H4980">
        <v>1048.32</v>
      </c>
      <c r="I4980">
        <v>3621.64</v>
      </c>
      <c r="J4980">
        <v>2573.3200000000002</v>
      </c>
      <c r="K4980" s="1">
        <f t="shared" si="308"/>
        <v>2.4547084859584865</v>
      </c>
      <c r="L4980" t="s">
        <v>37</v>
      </c>
      <c r="M4980" s="2" t="s">
        <v>390</v>
      </c>
      <c r="N4980" s="3" t="str">
        <f t="shared" si="309"/>
        <v>Oct</v>
      </c>
      <c r="O4980" t="s">
        <v>51</v>
      </c>
      <c r="P4980" t="s">
        <v>39</v>
      </c>
      <c r="Q4980" t="str">
        <f t="shared" si="310"/>
        <v>Senior</v>
      </c>
      <c r="R4980" t="str">
        <f t="shared" si="311"/>
        <v>Profit</v>
      </c>
    </row>
    <row r="4981" spans="1:18">
      <c r="A4981">
        <v>1536</v>
      </c>
      <c r="B4981" t="s">
        <v>92</v>
      </c>
      <c r="C4981">
        <v>25</v>
      </c>
      <c r="D4981" t="s">
        <v>24</v>
      </c>
      <c r="E4981" t="s">
        <v>53</v>
      </c>
      <c r="F4981" t="s">
        <v>36</v>
      </c>
      <c r="G4981">
        <v>2977.1</v>
      </c>
      <c r="H4981">
        <v>380.4</v>
      </c>
      <c r="I4981">
        <v>3621.49</v>
      </c>
      <c r="J4981">
        <v>3241.09</v>
      </c>
      <c r="K4981" s="1">
        <f t="shared" si="308"/>
        <v>8.5202155625657205</v>
      </c>
      <c r="L4981" t="s">
        <v>26</v>
      </c>
      <c r="M4981" s="2" t="s">
        <v>324</v>
      </c>
      <c r="N4981" s="3" t="str">
        <f t="shared" si="309"/>
        <v>Mar</v>
      </c>
      <c r="O4981" t="s">
        <v>33</v>
      </c>
      <c r="P4981" t="s">
        <v>22</v>
      </c>
      <c r="Q4981" t="str">
        <f t="shared" si="310"/>
        <v>Young</v>
      </c>
      <c r="R4981" t="str">
        <f t="shared" si="311"/>
        <v>Profit</v>
      </c>
    </row>
    <row r="4982" spans="1:18">
      <c r="A4982">
        <v>261</v>
      </c>
      <c r="B4982" t="s">
        <v>23</v>
      </c>
      <c r="C4982">
        <v>41</v>
      </c>
      <c r="D4982" t="s">
        <v>16</v>
      </c>
      <c r="E4982" t="s">
        <v>57</v>
      </c>
      <c r="F4982" t="s">
        <v>36</v>
      </c>
      <c r="G4982">
        <v>2418.08</v>
      </c>
      <c r="H4982">
        <v>1174.78</v>
      </c>
      <c r="I4982">
        <v>3621.42</v>
      </c>
      <c r="J4982">
        <v>2446.64</v>
      </c>
      <c r="K4982" s="1">
        <f t="shared" si="308"/>
        <v>2.0826367490083251</v>
      </c>
      <c r="L4982" t="s">
        <v>31</v>
      </c>
      <c r="M4982" s="2" t="s">
        <v>183</v>
      </c>
      <c r="N4982" s="3" t="str">
        <f t="shared" si="309"/>
        <v>Jul</v>
      </c>
      <c r="O4982" t="s">
        <v>21</v>
      </c>
      <c r="P4982" t="s">
        <v>22</v>
      </c>
      <c r="Q4982" t="str">
        <f t="shared" si="310"/>
        <v>Senior</v>
      </c>
      <c r="R4982" t="str">
        <f t="shared" si="311"/>
        <v>Profit</v>
      </c>
    </row>
    <row r="4983" spans="1:18">
      <c r="A4983">
        <v>9305</v>
      </c>
      <c r="B4983" t="s">
        <v>40</v>
      </c>
      <c r="C4983">
        <v>28</v>
      </c>
      <c r="D4983" t="s">
        <v>24</v>
      </c>
      <c r="E4983" t="s">
        <v>59</v>
      </c>
      <c r="F4983" t="s">
        <v>18</v>
      </c>
      <c r="G4983">
        <v>2103.92</v>
      </c>
      <c r="H4983">
        <v>371.03</v>
      </c>
      <c r="I4983">
        <v>3620.54</v>
      </c>
      <c r="J4983">
        <v>3249.51</v>
      </c>
      <c r="K4983" s="1">
        <f t="shared" si="308"/>
        <v>8.7580788615475846</v>
      </c>
      <c r="L4983" t="s">
        <v>37</v>
      </c>
      <c r="M4983" s="2" t="s">
        <v>351</v>
      </c>
      <c r="N4983" s="3" t="str">
        <f t="shared" si="309"/>
        <v>Aug</v>
      </c>
      <c r="O4983" t="s">
        <v>56</v>
      </c>
      <c r="P4983" t="s">
        <v>22</v>
      </c>
      <c r="Q4983" t="str">
        <f t="shared" si="310"/>
        <v>Adult</v>
      </c>
      <c r="R4983" t="str">
        <f t="shared" si="311"/>
        <v>Profit</v>
      </c>
    </row>
    <row r="4984" spans="1:18">
      <c r="A4984">
        <v>2086</v>
      </c>
      <c r="B4984" t="s">
        <v>52</v>
      </c>
      <c r="C4984">
        <v>45</v>
      </c>
      <c r="D4984" t="s">
        <v>24</v>
      </c>
      <c r="E4984" t="s">
        <v>57</v>
      </c>
      <c r="F4984" t="s">
        <v>25</v>
      </c>
      <c r="G4984">
        <v>3185.04</v>
      </c>
      <c r="H4984">
        <v>754.4</v>
      </c>
      <c r="I4984">
        <v>3620.5</v>
      </c>
      <c r="J4984">
        <v>2866.1</v>
      </c>
      <c r="K4984" s="1">
        <f t="shared" si="308"/>
        <v>3.7991781548250265</v>
      </c>
      <c r="L4984" t="s">
        <v>37</v>
      </c>
      <c r="M4984" s="2" t="s">
        <v>269</v>
      </c>
      <c r="N4984" s="3" t="str">
        <f t="shared" si="309"/>
        <v>Jul</v>
      </c>
      <c r="O4984" t="s">
        <v>51</v>
      </c>
      <c r="P4984" t="s">
        <v>39</v>
      </c>
      <c r="Q4984" t="str">
        <f t="shared" si="310"/>
        <v>Senior</v>
      </c>
      <c r="R4984" t="str">
        <f t="shared" si="311"/>
        <v>Profit</v>
      </c>
    </row>
    <row r="4985" spans="1:18">
      <c r="A4985">
        <v>3208</v>
      </c>
      <c r="B4985" t="s">
        <v>15</v>
      </c>
      <c r="C4985">
        <v>54</v>
      </c>
      <c r="D4985" t="s">
        <v>16</v>
      </c>
      <c r="E4985" t="s">
        <v>30</v>
      </c>
      <c r="F4985" t="s">
        <v>36</v>
      </c>
      <c r="G4985">
        <v>3080.32</v>
      </c>
      <c r="H4985">
        <v>306.64999999999998</v>
      </c>
      <c r="I4985">
        <v>3620.27</v>
      </c>
      <c r="J4985">
        <v>3313.62</v>
      </c>
      <c r="K4985" s="1">
        <f t="shared" si="308"/>
        <v>10.805869884232839</v>
      </c>
      <c r="L4985" t="s">
        <v>26</v>
      </c>
      <c r="M4985" s="2" t="s">
        <v>117</v>
      </c>
      <c r="N4985" s="3" t="str">
        <f t="shared" si="309"/>
        <v>Dec</v>
      </c>
      <c r="O4985" t="s">
        <v>33</v>
      </c>
      <c r="P4985" t="s">
        <v>22</v>
      </c>
      <c r="Q4985" t="str">
        <f t="shared" si="310"/>
        <v>Senior</v>
      </c>
      <c r="R4985" t="str">
        <f t="shared" si="311"/>
        <v>Profit</v>
      </c>
    </row>
    <row r="4986" spans="1:18">
      <c r="A4986">
        <v>8506</v>
      </c>
      <c r="B4986" t="s">
        <v>47</v>
      </c>
      <c r="C4986">
        <v>18</v>
      </c>
      <c r="D4986" t="s">
        <v>24</v>
      </c>
      <c r="E4986" t="s">
        <v>53</v>
      </c>
      <c r="F4986" t="s">
        <v>18</v>
      </c>
      <c r="G4986">
        <v>2926.99</v>
      </c>
      <c r="H4986">
        <v>1621.59</v>
      </c>
      <c r="I4986">
        <v>3620.01</v>
      </c>
      <c r="J4986">
        <v>1998.42</v>
      </c>
      <c r="K4986" s="1">
        <f t="shared" si="308"/>
        <v>1.2323830314691138</v>
      </c>
      <c r="L4986" t="s">
        <v>31</v>
      </c>
      <c r="M4986" s="2" t="s">
        <v>405</v>
      </c>
      <c r="N4986" s="3" t="str">
        <f t="shared" si="309"/>
        <v>Jul</v>
      </c>
      <c r="O4986" t="s">
        <v>28</v>
      </c>
      <c r="P4986" t="s">
        <v>39</v>
      </c>
      <c r="Q4986" t="str">
        <f t="shared" si="310"/>
        <v>Young</v>
      </c>
      <c r="R4986" t="str">
        <f t="shared" si="311"/>
        <v>Profit</v>
      </c>
    </row>
    <row r="4987" spans="1:18">
      <c r="A4987">
        <v>3749</v>
      </c>
      <c r="B4987" t="s">
        <v>34</v>
      </c>
      <c r="C4987">
        <v>34</v>
      </c>
      <c r="D4987" t="s">
        <v>24</v>
      </c>
      <c r="E4987" t="s">
        <v>53</v>
      </c>
      <c r="F4987" t="s">
        <v>49</v>
      </c>
      <c r="G4987">
        <v>2752.73</v>
      </c>
      <c r="H4987">
        <v>498.48</v>
      </c>
      <c r="I4987">
        <v>3619.97</v>
      </c>
      <c r="J4987">
        <v>3121.49</v>
      </c>
      <c r="K4987" s="1">
        <f t="shared" si="308"/>
        <v>6.262016530251965</v>
      </c>
      <c r="L4987" t="s">
        <v>31</v>
      </c>
      <c r="M4987" s="2" t="s">
        <v>277</v>
      </c>
      <c r="N4987" s="3" t="str">
        <f t="shared" si="309"/>
        <v>Apr</v>
      </c>
      <c r="O4987" t="s">
        <v>56</v>
      </c>
      <c r="P4987" t="s">
        <v>39</v>
      </c>
      <c r="Q4987" t="str">
        <f t="shared" si="310"/>
        <v>Adult</v>
      </c>
      <c r="R4987" t="str">
        <f t="shared" si="311"/>
        <v>Profit</v>
      </c>
    </row>
    <row r="4988" spans="1:18">
      <c r="A4988">
        <v>2682</v>
      </c>
      <c r="B4988" t="s">
        <v>23</v>
      </c>
      <c r="C4988">
        <v>20</v>
      </c>
      <c r="D4988" t="s">
        <v>16</v>
      </c>
      <c r="E4988" t="s">
        <v>17</v>
      </c>
      <c r="F4988" t="s">
        <v>42</v>
      </c>
      <c r="G4988">
        <v>2292.0100000000002</v>
      </c>
      <c r="H4988">
        <v>1678.64</v>
      </c>
      <c r="I4988">
        <v>3618.44</v>
      </c>
      <c r="J4988">
        <v>1939.8</v>
      </c>
      <c r="K4988" s="1">
        <f t="shared" si="308"/>
        <v>1.1555783253109659</v>
      </c>
      <c r="L4988" t="s">
        <v>26</v>
      </c>
      <c r="M4988" s="2" t="s">
        <v>98</v>
      </c>
      <c r="N4988" s="3" t="str">
        <f t="shared" si="309"/>
        <v>Aug</v>
      </c>
      <c r="O4988" t="s">
        <v>51</v>
      </c>
      <c r="P4988" t="s">
        <v>22</v>
      </c>
      <c r="Q4988" t="str">
        <f t="shared" si="310"/>
        <v>Young</v>
      </c>
      <c r="R4988" t="str">
        <f t="shared" si="311"/>
        <v>Profit</v>
      </c>
    </row>
    <row r="4989" spans="1:18">
      <c r="A4989">
        <v>1775</v>
      </c>
      <c r="B4989" t="s">
        <v>23</v>
      </c>
      <c r="C4989">
        <v>53</v>
      </c>
      <c r="D4989" t="s">
        <v>24</v>
      </c>
      <c r="E4989" t="s">
        <v>41</v>
      </c>
      <c r="F4989" t="s">
        <v>36</v>
      </c>
      <c r="G4989">
        <v>3202.58</v>
      </c>
      <c r="H4989">
        <v>1151.49</v>
      </c>
      <c r="I4989">
        <v>3618.38</v>
      </c>
      <c r="J4989">
        <v>2466.89</v>
      </c>
      <c r="K4989" s="1">
        <f t="shared" si="308"/>
        <v>2.1423460038732425</v>
      </c>
      <c r="L4989" t="s">
        <v>54</v>
      </c>
      <c r="M4989" s="2" t="s">
        <v>316</v>
      </c>
      <c r="N4989" s="3" t="str">
        <f t="shared" si="309"/>
        <v>Jun</v>
      </c>
      <c r="O4989" t="s">
        <v>51</v>
      </c>
      <c r="P4989" t="s">
        <v>22</v>
      </c>
      <c r="Q4989" t="str">
        <f t="shared" si="310"/>
        <v>Senior</v>
      </c>
      <c r="R4989" t="str">
        <f t="shared" si="311"/>
        <v>Profit</v>
      </c>
    </row>
    <row r="4990" spans="1:18">
      <c r="A4990">
        <v>9749</v>
      </c>
      <c r="B4990" t="s">
        <v>92</v>
      </c>
      <c r="C4990">
        <v>57</v>
      </c>
      <c r="D4990" t="s">
        <v>16</v>
      </c>
      <c r="E4990" t="s">
        <v>30</v>
      </c>
      <c r="F4990" t="s">
        <v>49</v>
      </c>
      <c r="G4990">
        <v>3128.94</v>
      </c>
      <c r="H4990">
        <v>773.11</v>
      </c>
      <c r="I4990">
        <v>3617.94</v>
      </c>
      <c r="J4990">
        <v>2844.83</v>
      </c>
      <c r="K4990" s="1">
        <f t="shared" si="308"/>
        <v>3.6797221611413637</v>
      </c>
      <c r="L4990" t="s">
        <v>31</v>
      </c>
      <c r="M4990" s="2" t="s">
        <v>109</v>
      </c>
      <c r="N4990" s="3" t="str">
        <f t="shared" si="309"/>
        <v>May</v>
      </c>
      <c r="O4990" t="s">
        <v>28</v>
      </c>
      <c r="P4990" t="s">
        <v>22</v>
      </c>
      <c r="Q4990" t="str">
        <f t="shared" si="310"/>
        <v>Senior</v>
      </c>
      <c r="R4990" t="str">
        <f t="shared" si="311"/>
        <v>Profit</v>
      </c>
    </row>
    <row r="4991" spans="1:18">
      <c r="A4991">
        <v>2936</v>
      </c>
      <c r="B4991" t="s">
        <v>44</v>
      </c>
      <c r="C4991">
        <v>54</v>
      </c>
      <c r="D4991" t="s">
        <v>24</v>
      </c>
      <c r="E4991" t="s">
        <v>53</v>
      </c>
      <c r="F4991" t="s">
        <v>25</v>
      </c>
      <c r="G4991">
        <v>2740.41</v>
      </c>
      <c r="H4991">
        <v>766.27</v>
      </c>
      <c r="I4991">
        <v>3617.87</v>
      </c>
      <c r="J4991">
        <v>2851.6</v>
      </c>
      <c r="K4991" s="1">
        <f t="shared" si="308"/>
        <v>3.721403682775001</v>
      </c>
      <c r="L4991" t="s">
        <v>37</v>
      </c>
      <c r="M4991" s="2" t="s">
        <v>99</v>
      </c>
      <c r="N4991" s="3" t="str">
        <f t="shared" si="309"/>
        <v>Nov</v>
      </c>
      <c r="O4991" t="s">
        <v>56</v>
      </c>
      <c r="P4991" t="s">
        <v>22</v>
      </c>
      <c r="Q4991" t="str">
        <f t="shared" si="310"/>
        <v>Senior</v>
      </c>
      <c r="R4991" t="str">
        <f t="shared" si="311"/>
        <v>Profit</v>
      </c>
    </row>
    <row r="4992" spans="1:18">
      <c r="A4992">
        <v>7457</v>
      </c>
      <c r="B4992" t="s">
        <v>47</v>
      </c>
      <c r="C4992">
        <v>25</v>
      </c>
      <c r="D4992" t="s">
        <v>16</v>
      </c>
      <c r="E4992" t="s">
        <v>57</v>
      </c>
      <c r="F4992" t="s">
        <v>25</v>
      </c>
      <c r="G4992">
        <v>2935.69</v>
      </c>
      <c r="H4992">
        <v>195.12</v>
      </c>
      <c r="I4992">
        <v>3617.58</v>
      </c>
      <c r="J4992">
        <v>3422.46</v>
      </c>
      <c r="K4992" s="1">
        <f t="shared" si="308"/>
        <v>17.540282902829027</v>
      </c>
      <c r="L4992" t="s">
        <v>37</v>
      </c>
      <c r="M4992" s="2" t="s">
        <v>168</v>
      </c>
      <c r="N4992" s="3" t="str">
        <f t="shared" si="309"/>
        <v>Feb</v>
      </c>
      <c r="O4992" t="s">
        <v>21</v>
      </c>
      <c r="P4992" t="s">
        <v>22</v>
      </c>
      <c r="Q4992" t="str">
        <f t="shared" si="310"/>
        <v>Young</v>
      </c>
      <c r="R4992" t="str">
        <f t="shared" si="311"/>
        <v>Profit</v>
      </c>
    </row>
    <row r="4993" spans="1:18">
      <c r="A4993">
        <v>3482</v>
      </c>
      <c r="B4993" t="s">
        <v>52</v>
      </c>
      <c r="C4993">
        <v>58</v>
      </c>
      <c r="D4993" t="s">
        <v>24</v>
      </c>
      <c r="E4993" t="s">
        <v>57</v>
      </c>
      <c r="F4993" t="s">
        <v>42</v>
      </c>
      <c r="G4993">
        <v>3107.25</v>
      </c>
      <c r="H4993">
        <v>1348.83</v>
      </c>
      <c r="I4993">
        <v>3616.15</v>
      </c>
      <c r="J4993">
        <v>2267.3200000000002</v>
      </c>
      <c r="K4993" s="1">
        <f t="shared" si="308"/>
        <v>1.680953122335654</v>
      </c>
      <c r="L4993" t="s">
        <v>54</v>
      </c>
      <c r="M4993" s="2" t="s">
        <v>306</v>
      </c>
      <c r="N4993" s="3" t="str">
        <f t="shared" si="309"/>
        <v>Jan</v>
      </c>
      <c r="O4993" t="s">
        <v>51</v>
      </c>
      <c r="P4993" t="s">
        <v>39</v>
      </c>
      <c r="Q4993" t="str">
        <f t="shared" si="310"/>
        <v>Senior</v>
      </c>
      <c r="R4993" t="str">
        <f t="shared" si="311"/>
        <v>Profit</v>
      </c>
    </row>
    <row r="4994" spans="1:18">
      <c r="A4994">
        <v>7291</v>
      </c>
      <c r="B4994" t="s">
        <v>40</v>
      </c>
      <c r="C4994">
        <v>32</v>
      </c>
      <c r="D4994" t="s">
        <v>16</v>
      </c>
      <c r="E4994" t="s">
        <v>53</v>
      </c>
      <c r="F4994" t="s">
        <v>36</v>
      </c>
      <c r="G4994">
        <v>3220.17</v>
      </c>
      <c r="H4994">
        <v>1007.25</v>
      </c>
      <c r="I4994">
        <v>3614.87</v>
      </c>
      <c r="J4994">
        <v>2607.62</v>
      </c>
      <c r="K4994" s="1">
        <f t="shared" ref="K4994:K5057" si="312">J4994/H4994</f>
        <v>2.588850831471829</v>
      </c>
      <c r="L4994" t="s">
        <v>19</v>
      </c>
      <c r="M4994" s="2" t="s">
        <v>210</v>
      </c>
      <c r="N4994" s="3" t="str">
        <f t="shared" ref="N4994:N5057" si="313">TEXT(M4994,"MMM")</f>
        <v>Oct</v>
      </c>
      <c r="O4994" t="s">
        <v>28</v>
      </c>
      <c r="P4994" t="s">
        <v>39</v>
      </c>
      <c r="Q4994" t="str">
        <f t="shared" ref="Q4994:Q5057" si="314">IF(C4994&gt;=18,IF(C4994&lt;=25,"Young",IF(C4994&lt;=40,"Adult",IF(C4994&lt;=60,"Senior",""))),"")</f>
        <v>Adult</v>
      </c>
      <c r="R4994" t="str">
        <f t="shared" ref="R4994:R5057" si="315">IF(J4994&gt;0,"Profit","Loss")</f>
        <v>Profit</v>
      </c>
    </row>
    <row r="4995" spans="1:18">
      <c r="A4995">
        <v>3975</v>
      </c>
      <c r="B4995" t="s">
        <v>92</v>
      </c>
      <c r="C4995">
        <v>57</v>
      </c>
      <c r="D4995" t="s">
        <v>16</v>
      </c>
      <c r="E4995" t="s">
        <v>66</v>
      </c>
      <c r="F4995" t="s">
        <v>25</v>
      </c>
      <c r="G4995">
        <v>2551.8000000000002</v>
      </c>
      <c r="H4995">
        <v>674.52</v>
      </c>
      <c r="I4995">
        <v>3613.58</v>
      </c>
      <c r="J4995">
        <v>2939.06</v>
      </c>
      <c r="K4995" s="1">
        <f t="shared" si="312"/>
        <v>4.3572614600011859</v>
      </c>
      <c r="L4995" t="s">
        <v>19</v>
      </c>
      <c r="M4995" s="2" t="s">
        <v>319</v>
      </c>
      <c r="N4995" s="3" t="str">
        <f t="shared" si="313"/>
        <v>Nov</v>
      </c>
      <c r="O4995" t="s">
        <v>21</v>
      </c>
      <c r="P4995" t="s">
        <v>22</v>
      </c>
      <c r="Q4995" t="str">
        <f t="shared" si="314"/>
        <v>Senior</v>
      </c>
      <c r="R4995" t="str">
        <f t="shared" si="315"/>
        <v>Profit</v>
      </c>
    </row>
    <row r="4996" spans="1:18">
      <c r="A4996">
        <v>9755</v>
      </c>
      <c r="B4996" t="s">
        <v>34</v>
      </c>
      <c r="C4996">
        <v>33</v>
      </c>
      <c r="D4996" t="s">
        <v>24</v>
      </c>
      <c r="E4996" t="s">
        <v>53</v>
      </c>
      <c r="F4996" t="s">
        <v>25</v>
      </c>
      <c r="G4996">
        <v>2007.46</v>
      </c>
      <c r="H4996">
        <v>686.8</v>
      </c>
      <c r="I4996">
        <v>3612.53</v>
      </c>
      <c r="J4996">
        <v>2925.73</v>
      </c>
      <c r="K4996" s="1">
        <f t="shared" si="312"/>
        <v>4.2599446709376823</v>
      </c>
      <c r="L4996" t="s">
        <v>31</v>
      </c>
      <c r="M4996" s="2" t="s">
        <v>75</v>
      </c>
      <c r="N4996" s="3" t="str">
        <f t="shared" si="313"/>
        <v>Mar</v>
      </c>
      <c r="O4996" t="s">
        <v>28</v>
      </c>
      <c r="P4996" t="s">
        <v>22</v>
      </c>
      <c r="Q4996" t="str">
        <f t="shared" si="314"/>
        <v>Adult</v>
      </c>
      <c r="R4996" t="str">
        <f t="shared" si="315"/>
        <v>Profit</v>
      </c>
    </row>
    <row r="4997" spans="1:18">
      <c r="A4997">
        <v>1796</v>
      </c>
      <c r="B4997" t="s">
        <v>29</v>
      </c>
      <c r="C4997">
        <v>43</v>
      </c>
      <c r="D4997" t="s">
        <v>16</v>
      </c>
      <c r="E4997" t="s">
        <v>59</v>
      </c>
      <c r="F4997" t="s">
        <v>49</v>
      </c>
      <c r="G4997">
        <v>2025.84</v>
      </c>
      <c r="H4997">
        <v>1510.88</v>
      </c>
      <c r="I4997">
        <v>3612.26</v>
      </c>
      <c r="J4997">
        <v>2101.38</v>
      </c>
      <c r="K4997" s="1">
        <f t="shared" si="312"/>
        <v>1.3908318331038865</v>
      </c>
      <c r="L4997" t="s">
        <v>37</v>
      </c>
      <c r="M4997" s="2" t="s">
        <v>280</v>
      </c>
      <c r="N4997" s="3" t="str">
        <f t="shared" si="313"/>
        <v>May</v>
      </c>
      <c r="O4997" t="s">
        <v>56</v>
      </c>
      <c r="P4997" t="s">
        <v>22</v>
      </c>
      <c r="Q4997" t="str">
        <f t="shared" si="314"/>
        <v>Senior</v>
      </c>
      <c r="R4997" t="str">
        <f t="shared" si="315"/>
        <v>Profit</v>
      </c>
    </row>
    <row r="4998" spans="1:18">
      <c r="A4998">
        <v>8613</v>
      </c>
      <c r="B4998" t="s">
        <v>29</v>
      </c>
      <c r="C4998">
        <v>43</v>
      </c>
      <c r="D4998" t="s">
        <v>24</v>
      </c>
      <c r="E4998" t="s">
        <v>59</v>
      </c>
      <c r="F4998" t="s">
        <v>36</v>
      </c>
      <c r="G4998">
        <v>2146.7600000000002</v>
      </c>
      <c r="H4998">
        <v>301.24</v>
      </c>
      <c r="I4998">
        <v>3611</v>
      </c>
      <c r="J4998">
        <v>3309.76</v>
      </c>
      <c r="K4998" s="1">
        <f t="shared" si="312"/>
        <v>10.987119904395167</v>
      </c>
      <c r="L4998" t="s">
        <v>26</v>
      </c>
      <c r="M4998" s="2" t="s">
        <v>296</v>
      </c>
      <c r="N4998" s="3" t="str">
        <f t="shared" si="313"/>
        <v>Dec</v>
      </c>
      <c r="O4998" t="s">
        <v>28</v>
      </c>
      <c r="P4998" t="s">
        <v>22</v>
      </c>
      <c r="Q4998" t="str">
        <f t="shared" si="314"/>
        <v>Senior</v>
      </c>
      <c r="R4998" t="str">
        <f t="shared" si="315"/>
        <v>Profit</v>
      </c>
    </row>
    <row r="4999" spans="1:18">
      <c r="A4999">
        <v>6427</v>
      </c>
      <c r="B4999" t="s">
        <v>29</v>
      </c>
      <c r="C4999">
        <v>54</v>
      </c>
      <c r="D4999" t="s">
        <v>16</v>
      </c>
      <c r="E4999" t="s">
        <v>59</v>
      </c>
      <c r="F4999" t="s">
        <v>36</v>
      </c>
      <c r="G4999">
        <v>2641.59</v>
      </c>
      <c r="H4999">
        <v>1529.64</v>
      </c>
      <c r="I4999">
        <v>3610.02</v>
      </c>
      <c r="J4999">
        <v>2080.38</v>
      </c>
      <c r="K4999" s="1">
        <f t="shared" si="312"/>
        <v>1.360045500902173</v>
      </c>
      <c r="L4999" t="s">
        <v>37</v>
      </c>
      <c r="M4999" s="2" t="s">
        <v>342</v>
      </c>
      <c r="N4999" s="3" t="str">
        <f t="shared" si="313"/>
        <v>Jan</v>
      </c>
      <c r="O4999" t="s">
        <v>21</v>
      </c>
      <c r="P4999" t="s">
        <v>22</v>
      </c>
      <c r="Q4999" t="str">
        <f t="shared" si="314"/>
        <v>Senior</v>
      </c>
      <c r="R4999" t="str">
        <f t="shared" si="315"/>
        <v>Profit</v>
      </c>
    </row>
    <row r="5000" spans="1:18">
      <c r="A5000">
        <v>123</v>
      </c>
      <c r="B5000" t="s">
        <v>29</v>
      </c>
      <c r="C5000">
        <v>49</v>
      </c>
      <c r="D5000" t="s">
        <v>16</v>
      </c>
      <c r="E5000" t="s">
        <v>30</v>
      </c>
      <c r="F5000" t="s">
        <v>25</v>
      </c>
      <c r="G5000">
        <v>2507.56</v>
      </c>
      <c r="H5000">
        <v>1327.2</v>
      </c>
      <c r="I5000">
        <v>3609.61</v>
      </c>
      <c r="J5000">
        <v>2282.41</v>
      </c>
      <c r="K5000" s="1">
        <f t="shared" si="312"/>
        <v>1.719718203737191</v>
      </c>
      <c r="L5000" t="s">
        <v>31</v>
      </c>
      <c r="M5000" s="2" t="s">
        <v>159</v>
      </c>
      <c r="N5000" s="3" t="str">
        <f t="shared" si="313"/>
        <v>Apr</v>
      </c>
      <c r="O5000" t="s">
        <v>21</v>
      </c>
      <c r="P5000" t="s">
        <v>39</v>
      </c>
      <c r="Q5000" t="str">
        <f t="shared" si="314"/>
        <v>Senior</v>
      </c>
      <c r="R5000" t="str">
        <f t="shared" si="315"/>
        <v>Profit</v>
      </c>
    </row>
    <row r="5001" spans="1:18">
      <c r="A5001">
        <v>5363</v>
      </c>
      <c r="B5001" t="s">
        <v>44</v>
      </c>
      <c r="C5001">
        <v>33</v>
      </c>
      <c r="D5001" t="s">
        <v>16</v>
      </c>
      <c r="E5001" t="s">
        <v>59</v>
      </c>
      <c r="F5001" t="s">
        <v>36</v>
      </c>
      <c r="G5001">
        <v>2774.08</v>
      </c>
      <c r="H5001">
        <v>1786.36</v>
      </c>
      <c r="I5001">
        <v>3609.22</v>
      </c>
      <c r="J5001">
        <v>1822.86</v>
      </c>
      <c r="K5001" s="1">
        <f t="shared" si="312"/>
        <v>1.0204326115676572</v>
      </c>
      <c r="L5001" t="s">
        <v>54</v>
      </c>
      <c r="M5001" s="2" t="s">
        <v>355</v>
      </c>
      <c r="N5001" s="3" t="str">
        <f t="shared" si="313"/>
        <v>Jul</v>
      </c>
      <c r="O5001" t="s">
        <v>33</v>
      </c>
      <c r="P5001" t="s">
        <v>39</v>
      </c>
      <c r="Q5001" t="str">
        <f t="shared" si="314"/>
        <v>Adult</v>
      </c>
      <c r="R5001" t="str">
        <f t="shared" si="315"/>
        <v>Profit</v>
      </c>
    </row>
    <row r="5002" spans="1:18">
      <c r="A5002">
        <v>6869</v>
      </c>
      <c r="B5002" t="s">
        <v>52</v>
      </c>
      <c r="C5002">
        <v>23</v>
      </c>
      <c r="D5002" t="s">
        <v>16</v>
      </c>
      <c r="E5002" t="s">
        <v>53</v>
      </c>
      <c r="F5002" t="s">
        <v>25</v>
      </c>
      <c r="G5002">
        <v>2720.05</v>
      </c>
      <c r="H5002">
        <v>413.83</v>
      </c>
      <c r="I5002">
        <v>3608.97</v>
      </c>
      <c r="J5002">
        <v>3195.14</v>
      </c>
      <c r="K5002" s="1">
        <f t="shared" si="312"/>
        <v>7.7208998864267935</v>
      </c>
      <c r="L5002" t="s">
        <v>37</v>
      </c>
      <c r="M5002" s="2" t="s">
        <v>185</v>
      </c>
      <c r="N5002" s="3" t="str">
        <f t="shared" si="313"/>
        <v>Jun</v>
      </c>
      <c r="O5002" t="s">
        <v>56</v>
      </c>
      <c r="P5002" t="s">
        <v>22</v>
      </c>
      <c r="Q5002" t="str">
        <f t="shared" si="314"/>
        <v>Young</v>
      </c>
      <c r="R5002" t="str">
        <f t="shared" si="315"/>
        <v>Profit</v>
      </c>
    </row>
    <row r="5003" spans="1:18">
      <c r="A5003">
        <v>1094</v>
      </c>
      <c r="B5003" t="s">
        <v>44</v>
      </c>
      <c r="C5003">
        <v>56</v>
      </c>
      <c r="D5003" t="s">
        <v>16</v>
      </c>
      <c r="E5003" t="s">
        <v>35</v>
      </c>
      <c r="F5003" t="s">
        <v>49</v>
      </c>
      <c r="G5003">
        <v>2687.1</v>
      </c>
      <c r="H5003">
        <v>633.20000000000005</v>
      </c>
      <c r="I5003">
        <v>3608.92</v>
      </c>
      <c r="J5003">
        <v>2975.72</v>
      </c>
      <c r="K5003" s="1">
        <f t="shared" si="312"/>
        <v>4.6994946304485152</v>
      </c>
      <c r="L5003" t="s">
        <v>31</v>
      </c>
      <c r="M5003" s="2" t="s">
        <v>172</v>
      </c>
      <c r="N5003" s="3" t="str">
        <f t="shared" si="313"/>
        <v>Nov</v>
      </c>
      <c r="O5003" t="s">
        <v>33</v>
      </c>
      <c r="P5003" t="s">
        <v>22</v>
      </c>
      <c r="Q5003" t="str">
        <f t="shared" si="314"/>
        <v>Senior</v>
      </c>
      <c r="R5003" t="str">
        <f t="shared" si="315"/>
        <v>Profit</v>
      </c>
    </row>
    <row r="5004" spans="1:18">
      <c r="A5004">
        <v>5545</v>
      </c>
      <c r="B5004" t="s">
        <v>15</v>
      </c>
      <c r="C5004">
        <v>30</v>
      </c>
      <c r="D5004" t="s">
        <v>24</v>
      </c>
      <c r="E5004" t="s">
        <v>66</v>
      </c>
      <c r="F5004" t="s">
        <v>42</v>
      </c>
      <c r="G5004">
        <v>2097.4699999999998</v>
      </c>
      <c r="H5004">
        <v>1067.99</v>
      </c>
      <c r="I5004">
        <v>3608.32</v>
      </c>
      <c r="J5004">
        <v>2540.33</v>
      </c>
      <c r="K5004" s="1">
        <f t="shared" si="312"/>
        <v>2.3786084139364601</v>
      </c>
      <c r="L5004" t="s">
        <v>19</v>
      </c>
      <c r="M5004" s="2" t="s">
        <v>165</v>
      </c>
      <c r="N5004" s="3" t="str">
        <f t="shared" si="313"/>
        <v>Nov</v>
      </c>
      <c r="O5004" t="s">
        <v>33</v>
      </c>
      <c r="P5004" t="s">
        <v>39</v>
      </c>
      <c r="Q5004" t="str">
        <f t="shared" si="314"/>
        <v>Adult</v>
      </c>
      <c r="R5004" t="str">
        <f t="shared" si="315"/>
        <v>Profit</v>
      </c>
    </row>
    <row r="5005" spans="1:18">
      <c r="A5005">
        <v>5896</v>
      </c>
      <c r="B5005" t="s">
        <v>92</v>
      </c>
      <c r="C5005">
        <v>52</v>
      </c>
      <c r="D5005" t="s">
        <v>16</v>
      </c>
      <c r="E5005" t="s">
        <v>53</v>
      </c>
      <c r="F5005" t="s">
        <v>25</v>
      </c>
      <c r="G5005">
        <v>2935.21</v>
      </c>
      <c r="H5005">
        <v>1359.04</v>
      </c>
      <c r="I5005">
        <v>3608.29</v>
      </c>
      <c r="J5005">
        <v>2249.25</v>
      </c>
      <c r="K5005" s="1">
        <f t="shared" si="312"/>
        <v>1.6550285495643984</v>
      </c>
      <c r="L5005" t="s">
        <v>19</v>
      </c>
      <c r="M5005" s="2" t="s">
        <v>265</v>
      </c>
      <c r="N5005" s="3" t="str">
        <f t="shared" si="313"/>
        <v>Feb</v>
      </c>
      <c r="O5005" t="s">
        <v>28</v>
      </c>
      <c r="P5005" t="s">
        <v>22</v>
      </c>
      <c r="Q5005" t="str">
        <f t="shared" si="314"/>
        <v>Senior</v>
      </c>
      <c r="R5005" t="str">
        <f t="shared" si="315"/>
        <v>Profit</v>
      </c>
    </row>
    <row r="5006" spans="1:18">
      <c r="A5006">
        <v>3726</v>
      </c>
      <c r="B5006" t="s">
        <v>15</v>
      </c>
      <c r="C5006">
        <v>55</v>
      </c>
      <c r="D5006" t="s">
        <v>16</v>
      </c>
      <c r="E5006" t="s">
        <v>41</v>
      </c>
      <c r="F5006" t="s">
        <v>18</v>
      </c>
      <c r="G5006">
        <v>3262.05</v>
      </c>
      <c r="H5006">
        <v>624.87</v>
      </c>
      <c r="I5006">
        <v>3608.17</v>
      </c>
      <c r="J5006">
        <v>2983.3</v>
      </c>
      <c r="K5006" s="1">
        <f t="shared" si="312"/>
        <v>4.7742730487941492</v>
      </c>
      <c r="L5006" t="s">
        <v>54</v>
      </c>
      <c r="M5006" s="2" t="s">
        <v>227</v>
      </c>
      <c r="N5006" s="3" t="str">
        <f t="shared" si="313"/>
        <v>Aug</v>
      </c>
      <c r="O5006" t="s">
        <v>51</v>
      </c>
      <c r="P5006" t="s">
        <v>39</v>
      </c>
      <c r="Q5006" t="str">
        <f t="shared" si="314"/>
        <v>Senior</v>
      </c>
      <c r="R5006" t="str">
        <f t="shared" si="315"/>
        <v>Profit</v>
      </c>
    </row>
    <row r="5007" spans="1:18">
      <c r="A5007">
        <v>113</v>
      </c>
      <c r="B5007" t="s">
        <v>23</v>
      </c>
      <c r="C5007">
        <v>51</v>
      </c>
      <c r="D5007" t="s">
        <v>24</v>
      </c>
      <c r="E5007" t="s">
        <v>53</v>
      </c>
      <c r="F5007" t="s">
        <v>36</v>
      </c>
      <c r="G5007">
        <v>2708.24</v>
      </c>
      <c r="H5007">
        <v>180.73</v>
      </c>
      <c r="I5007">
        <v>3607.96</v>
      </c>
      <c r="J5007">
        <v>3427.23</v>
      </c>
      <c r="K5007" s="1">
        <f t="shared" si="312"/>
        <v>18.963260111768939</v>
      </c>
      <c r="L5007" t="s">
        <v>31</v>
      </c>
      <c r="M5007" s="2" t="s">
        <v>152</v>
      </c>
      <c r="N5007" s="3" t="str">
        <f t="shared" si="313"/>
        <v>Nov</v>
      </c>
      <c r="O5007" t="s">
        <v>51</v>
      </c>
      <c r="P5007" t="s">
        <v>22</v>
      </c>
      <c r="Q5007" t="str">
        <f t="shared" si="314"/>
        <v>Senior</v>
      </c>
      <c r="R5007" t="str">
        <f t="shared" si="315"/>
        <v>Profit</v>
      </c>
    </row>
    <row r="5008" spans="1:18">
      <c r="A5008">
        <v>6974</v>
      </c>
      <c r="B5008" t="s">
        <v>34</v>
      </c>
      <c r="C5008">
        <v>40</v>
      </c>
      <c r="D5008" t="s">
        <v>16</v>
      </c>
      <c r="E5008" t="s">
        <v>59</v>
      </c>
      <c r="F5008" t="s">
        <v>42</v>
      </c>
      <c r="G5008">
        <v>3127.49</v>
      </c>
      <c r="H5008">
        <v>747.82</v>
      </c>
      <c r="I5008">
        <v>3607.59</v>
      </c>
      <c r="J5008">
        <v>2859.77</v>
      </c>
      <c r="K5008" s="1">
        <f t="shared" si="312"/>
        <v>3.8241421732502472</v>
      </c>
      <c r="L5008" t="s">
        <v>37</v>
      </c>
      <c r="M5008" s="2" t="s">
        <v>121</v>
      </c>
      <c r="N5008" s="3" t="str">
        <f t="shared" si="313"/>
        <v>Jun</v>
      </c>
      <c r="O5008" t="s">
        <v>21</v>
      </c>
      <c r="P5008" t="s">
        <v>39</v>
      </c>
      <c r="Q5008" t="str">
        <f t="shared" si="314"/>
        <v>Adult</v>
      </c>
      <c r="R5008" t="str">
        <f t="shared" si="315"/>
        <v>Profit</v>
      </c>
    </row>
    <row r="5009" spans="1:18">
      <c r="A5009">
        <v>1767</v>
      </c>
      <c r="B5009" t="s">
        <v>44</v>
      </c>
      <c r="C5009">
        <v>46</v>
      </c>
      <c r="D5009" t="s">
        <v>16</v>
      </c>
      <c r="E5009" t="s">
        <v>41</v>
      </c>
      <c r="F5009" t="s">
        <v>36</v>
      </c>
      <c r="G5009">
        <v>3262.3</v>
      </c>
      <c r="H5009">
        <v>1489.95</v>
      </c>
      <c r="I5009">
        <v>3607.52</v>
      </c>
      <c r="J5009">
        <v>2117.5700000000002</v>
      </c>
      <c r="K5009" s="1">
        <f t="shared" si="312"/>
        <v>1.4212356119332865</v>
      </c>
      <c r="L5009" t="s">
        <v>37</v>
      </c>
      <c r="M5009" s="2" t="s">
        <v>199</v>
      </c>
      <c r="N5009" s="3" t="str">
        <f t="shared" si="313"/>
        <v>Jan</v>
      </c>
      <c r="O5009" t="s">
        <v>21</v>
      </c>
      <c r="P5009" t="s">
        <v>22</v>
      </c>
      <c r="Q5009" t="str">
        <f t="shared" si="314"/>
        <v>Senior</v>
      </c>
      <c r="R5009" t="str">
        <f t="shared" si="315"/>
        <v>Profit</v>
      </c>
    </row>
    <row r="5010" spans="1:18">
      <c r="A5010">
        <v>4476</v>
      </c>
      <c r="B5010" t="s">
        <v>47</v>
      </c>
      <c r="C5010">
        <v>34</v>
      </c>
      <c r="D5010" t="s">
        <v>24</v>
      </c>
      <c r="E5010" t="s">
        <v>41</v>
      </c>
      <c r="F5010" t="s">
        <v>42</v>
      </c>
      <c r="G5010">
        <v>2434.21</v>
      </c>
      <c r="H5010">
        <v>1563.96</v>
      </c>
      <c r="I5010">
        <v>3607.04</v>
      </c>
      <c r="J5010">
        <v>2043.08</v>
      </c>
      <c r="K5010" s="1">
        <f t="shared" si="312"/>
        <v>1.3063505460497711</v>
      </c>
      <c r="L5010" t="s">
        <v>37</v>
      </c>
      <c r="M5010" s="2" t="s">
        <v>363</v>
      </c>
      <c r="N5010" s="3" t="str">
        <f t="shared" si="313"/>
        <v>Jul</v>
      </c>
      <c r="O5010" t="s">
        <v>51</v>
      </c>
      <c r="P5010" t="s">
        <v>22</v>
      </c>
      <c r="Q5010" t="str">
        <f t="shared" si="314"/>
        <v>Adult</v>
      </c>
      <c r="R5010" t="str">
        <f t="shared" si="315"/>
        <v>Profit</v>
      </c>
    </row>
    <row r="5011" spans="1:18">
      <c r="A5011">
        <v>1585</v>
      </c>
      <c r="B5011" t="s">
        <v>44</v>
      </c>
      <c r="C5011">
        <v>21</v>
      </c>
      <c r="D5011" t="s">
        <v>16</v>
      </c>
      <c r="E5011" t="s">
        <v>41</v>
      </c>
      <c r="F5011" t="s">
        <v>49</v>
      </c>
      <c r="G5011">
        <v>2551.79</v>
      </c>
      <c r="H5011">
        <v>962.45</v>
      </c>
      <c r="I5011">
        <v>3605.85</v>
      </c>
      <c r="J5011">
        <v>2643.4</v>
      </c>
      <c r="K5011" s="1">
        <f t="shared" si="312"/>
        <v>2.746532287391553</v>
      </c>
      <c r="L5011" t="s">
        <v>19</v>
      </c>
      <c r="M5011" s="2" t="s">
        <v>151</v>
      </c>
      <c r="N5011" s="3" t="str">
        <f t="shared" si="313"/>
        <v>May</v>
      </c>
      <c r="O5011" t="s">
        <v>33</v>
      </c>
      <c r="P5011" t="s">
        <v>22</v>
      </c>
      <c r="Q5011" t="str">
        <f t="shared" si="314"/>
        <v>Young</v>
      </c>
      <c r="R5011" t="str">
        <f t="shared" si="315"/>
        <v>Profit</v>
      </c>
    </row>
    <row r="5012" spans="1:18">
      <c r="A5012">
        <v>9056</v>
      </c>
      <c r="B5012" t="s">
        <v>40</v>
      </c>
      <c r="C5012">
        <v>60</v>
      </c>
      <c r="D5012" t="s">
        <v>24</v>
      </c>
      <c r="E5012" t="s">
        <v>41</v>
      </c>
      <c r="F5012" t="s">
        <v>36</v>
      </c>
      <c r="G5012">
        <v>2852.37</v>
      </c>
      <c r="H5012">
        <v>1615.16</v>
      </c>
      <c r="I5012">
        <v>3605.53</v>
      </c>
      <c r="J5012">
        <v>1990.37</v>
      </c>
      <c r="K5012" s="1">
        <f t="shared" si="312"/>
        <v>1.2323051586220559</v>
      </c>
      <c r="L5012" t="s">
        <v>54</v>
      </c>
      <c r="M5012" s="2" t="s">
        <v>300</v>
      </c>
      <c r="N5012" s="3" t="str">
        <f t="shared" si="313"/>
        <v>Aug</v>
      </c>
      <c r="O5012" t="s">
        <v>51</v>
      </c>
      <c r="P5012" t="s">
        <v>39</v>
      </c>
      <c r="Q5012" t="str">
        <f t="shared" si="314"/>
        <v>Senior</v>
      </c>
      <c r="R5012" t="str">
        <f t="shared" si="315"/>
        <v>Profit</v>
      </c>
    </row>
    <row r="5013" spans="1:18">
      <c r="A5013">
        <v>4560</v>
      </c>
      <c r="B5013" t="s">
        <v>15</v>
      </c>
      <c r="C5013">
        <v>29</v>
      </c>
      <c r="D5013" t="s">
        <v>24</v>
      </c>
      <c r="E5013" t="s">
        <v>66</v>
      </c>
      <c r="F5013" t="s">
        <v>25</v>
      </c>
      <c r="G5013">
        <v>2364.63</v>
      </c>
      <c r="H5013">
        <v>187.23</v>
      </c>
      <c r="I5013">
        <v>3604.83</v>
      </c>
      <c r="J5013">
        <v>3417.6</v>
      </c>
      <c r="K5013" s="1">
        <f t="shared" si="312"/>
        <v>18.253485018426534</v>
      </c>
      <c r="L5013" t="s">
        <v>26</v>
      </c>
      <c r="M5013" s="2" t="s">
        <v>86</v>
      </c>
      <c r="N5013" s="3" t="str">
        <f t="shared" si="313"/>
        <v>May</v>
      </c>
      <c r="O5013" t="s">
        <v>21</v>
      </c>
      <c r="P5013" t="s">
        <v>39</v>
      </c>
      <c r="Q5013" t="str">
        <f t="shared" si="314"/>
        <v>Adult</v>
      </c>
      <c r="R5013" t="str">
        <f t="shared" si="315"/>
        <v>Profit</v>
      </c>
    </row>
    <row r="5014" spans="1:18">
      <c r="A5014">
        <v>9437</v>
      </c>
      <c r="B5014" t="s">
        <v>84</v>
      </c>
      <c r="C5014">
        <v>18</v>
      </c>
      <c r="D5014" t="s">
        <v>24</v>
      </c>
      <c r="E5014" t="s">
        <v>30</v>
      </c>
      <c r="F5014" t="s">
        <v>36</v>
      </c>
      <c r="G5014">
        <v>3179.37</v>
      </c>
      <c r="H5014">
        <v>382.28</v>
      </c>
      <c r="I5014">
        <v>3604.6</v>
      </c>
      <c r="J5014">
        <v>3222.32</v>
      </c>
      <c r="K5014" s="1">
        <f t="shared" si="312"/>
        <v>8.4292141885528942</v>
      </c>
      <c r="L5014" t="s">
        <v>37</v>
      </c>
      <c r="M5014" s="2" t="s">
        <v>275</v>
      </c>
      <c r="N5014" s="3" t="str">
        <f t="shared" si="313"/>
        <v>Jan</v>
      </c>
      <c r="O5014" t="s">
        <v>28</v>
      </c>
      <c r="P5014" t="s">
        <v>22</v>
      </c>
      <c r="Q5014" t="str">
        <f t="shared" si="314"/>
        <v>Young</v>
      </c>
      <c r="R5014" t="str">
        <f t="shared" si="315"/>
        <v>Profit</v>
      </c>
    </row>
    <row r="5015" spans="1:18">
      <c r="A5015">
        <v>4615</v>
      </c>
      <c r="B5015" t="s">
        <v>44</v>
      </c>
      <c r="C5015">
        <v>53</v>
      </c>
      <c r="D5015" t="s">
        <v>16</v>
      </c>
      <c r="E5015" t="s">
        <v>57</v>
      </c>
      <c r="F5015" t="s">
        <v>42</v>
      </c>
      <c r="G5015">
        <v>2637.26</v>
      </c>
      <c r="H5015">
        <v>983.62</v>
      </c>
      <c r="I5015">
        <v>3603.56</v>
      </c>
      <c r="J5015">
        <v>2619.94</v>
      </c>
      <c r="K5015" s="1">
        <f t="shared" si="312"/>
        <v>2.6635692645533844</v>
      </c>
      <c r="L5015" t="s">
        <v>26</v>
      </c>
      <c r="M5015" s="2" t="s">
        <v>340</v>
      </c>
      <c r="N5015" s="3" t="str">
        <f t="shared" si="313"/>
        <v>Jul</v>
      </c>
      <c r="O5015" t="s">
        <v>28</v>
      </c>
      <c r="P5015" t="s">
        <v>39</v>
      </c>
      <c r="Q5015" t="str">
        <f t="shared" si="314"/>
        <v>Senior</v>
      </c>
      <c r="R5015" t="str">
        <f t="shared" si="315"/>
        <v>Profit</v>
      </c>
    </row>
    <row r="5016" spans="1:18">
      <c r="A5016">
        <v>4513</v>
      </c>
      <c r="B5016" t="s">
        <v>44</v>
      </c>
      <c r="C5016">
        <v>18</v>
      </c>
      <c r="D5016" t="s">
        <v>16</v>
      </c>
      <c r="E5016" t="s">
        <v>66</v>
      </c>
      <c r="F5016" t="s">
        <v>18</v>
      </c>
      <c r="G5016">
        <v>2630.73</v>
      </c>
      <c r="H5016">
        <v>1370.56</v>
      </c>
      <c r="I5016">
        <v>3602.99</v>
      </c>
      <c r="J5016">
        <v>2232.4299999999998</v>
      </c>
      <c r="K5016" s="1">
        <f t="shared" si="312"/>
        <v>1.6288451435909408</v>
      </c>
      <c r="L5016" t="s">
        <v>54</v>
      </c>
      <c r="M5016" s="2" t="s">
        <v>411</v>
      </c>
      <c r="N5016" s="3" t="str">
        <f t="shared" si="313"/>
        <v>Apr</v>
      </c>
      <c r="O5016" t="s">
        <v>21</v>
      </c>
      <c r="P5016" t="s">
        <v>39</v>
      </c>
      <c r="Q5016" t="str">
        <f t="shared" si="314"/>
        <v>Young</v>
      </c>
      <c r="R5016" t="str">
        <f t="shared" si="315"/>
        <v>Profit</v>
      </c>
    </row>
    <row r="5017" spans="1:18">
      <c r="A5017">
        <v>8851</v>
      </c>
      <c r="B5017" t="s">
        <v>44</v>
      </c>
      <c r="C5017">
        <v>18</v>
      </c>
      <c r="D5017" t="s">
        <v>16</v>
      </c>
      <c r="E5017" t="s">
        <v>57</v>
      </c>
      <c r="F5017" t="s">
        <v>36</v>
      </c>
      <c r="G5017">
        <v>2252.79</v>
      </c>
      <c r="H5017">
        <v>368.19</v>
      </c>
      <c r="I5017">
        <v>3602.72</v>
      </c>
      <c r="J5017">
        <v>3234.53</v>
      </c>
      <c r="K5017" s="1">
        <f t="shared" si="312"/>
        <v>8.7849479888101261</v>
      </c>
      <c r="L5017" t="s">
        <v>31</v>
      </c>
      <c r="M5017" s="2" t="s">
        <v>149</v>
      </c>
      <c r="N5017" s="3" t="str">
        <f t="shared" si="313"/>
        <v>Mar</v>
      </c>
      <c r="O5017" t="s">
        <v>21</v>
      </c>
      <c r="P5017" t="s">
        <v>22</v>
      </c>
      <c r="Q5017" t="str">
        <f t="shared" si="314"/>
        <v>Young</v>
      </c>
      <c r="R5017" t="str">
        <f t="shared" si="315"/>
        <v>Profit</v>
      </c>
    </row>
    <row r="5018" spans="1:18">
      <c r="A5018">
        <v>1280</v>
      </c>
      <c r="B5018" t="s">
        <v>29</v>
      </c>
      <c r="C5018">
        <v>44</v>
      </c>
      <c r="D5018" t="s">
        <v>16</v>
      </c>
      <c r="E5018" t="s">
        <v>17</v>
      </c>
      <c r="F5018" t="s">
        <v>42</v>
      </c>
      <c r="G5018">
        <v>2341.75</v>
      </c>
      <c r="H5018">
        <v>1450.69</v>
      </c>
      <c r="I5018">
        <v>3602.59</v>
      </c>
      <c r="J5018">
        <v>2151.9</v>
      </c>
      <c r="K5018" s="1">
        <f t="shared" si="312"/>
        <v>1.4833630892885454</v>
      </c>
      <c r="L5018" t="s">
        <v>37</v>
      </c>
      <c r="M5018" s="2" t="s">
        <v>255</v>
      </c>
      <c r="N5018" s="3" t="str">
        <f t="shared" si="313"/>
        <v>May</v>
      </c>
      <c r="O5018" t="s">
        <v>56</v>
      </c>
      <c r="P5018" t="s">
        <v>39</v>
      </c>
      <c r="Q5018" t="str">
        <f t="shared" si="314"/>
        <v>Senior</v>
      </c>
      <c r="R5018" t="str">
        <f t="shared" si="315"/>
        <v>Profit</v>
      </c>
    </row>
    <row r="5019" spans="1:18">
      <c r="A5019">
        <v>6562</v>
      </c>
      <c r="B5019" t="s">
        <v>34</v>
      </c>
      <c r="C5019">
        <v>18</v>
      </c>
      <c r="D5019" t="s">
        <v>24</v>
      </c>
      <c r="E5019" t="s">
        <v>41</v>
      </c>
      <c r="F5019" t="s">
        <v>36</v>
      </c>
      <c r="G5019">
        <v>2991.34</v>
      </c>
      <c r="H5019">
        <v>662.13</v>
      </c>
      <c r="I5019">
        <v>3601.89</v>
      </c>
      <c r="J5019">
        <v>2939.76</v>
      </c>
      <c r="K5019" s="1">
        <f t="shared" si="312"/>
        <v>4.4398532010330305</v>
      </c>
      <c r="L5019" t="s">
        <v>54</v>
      </c>
      <c r="M5019" s="2" t="s">
        <v>338</v>
      </c>
      <c r="N5019" s="3" t="str">
        <f t="shared" si="313"/>
        <v>Jun</v>
      </c>
      <c r="O5019" t="s">
        <v>21</v>
      </c>
      <c r="P5019" t="s">
        <v>39</v>
      </c>
      <c r="Q5019" t="str">
        <f t="shared" si="314"/>
        <v>Young</v>
      </c>
      <c r="R5019" t="str">
        <f t="shared" si="315"/>
        <v>Profit</v>
      </c>
    </row>
    <row r="5020" spans="1:18">
      <c r="A5020">
        <v>835</v>
      </c>
      <c r="B5020" t="s">
        <v>84</v>
      </c>
      <c r="C5020">
        <v>46</v>
      </c>
      <c r="D5020" t="s">
        <v>24</v>
      </c>
      <c r="E5020" t="s">
        <v>41</v>
      </c>
      <c r="F5020" t="s">
        <v>36</v>
      </c>
      <c r="G5020">
        <v>2931.01</v>
      </c>
      <c r="H5020">
        <v>304.14</v>
      </c>
      <c r="I5020">
        <v>3600.85</v>
      </c>
      <c r="J5020">
        <v>3296.71</v>
      </c>
      <c r="K5020" s="1">
        <f t="shared" si="312"/>
        <v>10.839448937989085</v>
      </c>
      <c r="L5020" t="s">
        <v>31</v>
      </c>
      <c r="M5020" s="2" t="s">
        <v>383</v>
      </c>
      <c r="N5020" s="3" t="str">
        <f t="shared" si="313"/>
        <v>Dec</v>
      </c>
      <c r="O5020" t="s">
        <v>28</v>
      </c>
      <c r="P5020" t="s">
        <v>22</v>
      </c>
      <c r="Q5020" t="str">
        <f t="shared" si="314"/>
        <v>Senior</v>
      </c>
      <c r="R5020" t="str">
        <f t="shared" si="315"/>
        <v>Profit</v>
      </c>
    </row>
    <row r="5021" spans="1:18">
      <c r="A5021">
        <v>313</v>
      </c>
      <c r="B5021" t="s">
        <v>47</v>
      </c>
      <c r="C5021">
        <v>42</v>
      </c>
      <c r="D5021" t="s">
        <v>24</v>
      </c>
      <c r="E5021" t="s">
        <v>57</v>
      </c>
      <c r="F5021" t="s">
        <v>25</v>
      </c>
      <c r="G5021">
        <v>2085.4299999999998</v>
      </c>
      <c r="H5021">
        <v>1798.93</v>
      </c>
      <c r="I5021">
        <v>3600.64</v>
      </c>
      <c r="J5021">
        <v>1801.71</v>
      </c>
      <c r="K5021" s="1">
        <f t="shared" si="312"/>
        <v>1.0015453630769402</v>
      </c>
      <c r="L5021" t="s">
        <v>37</v>
      </c>
      <c r="M5021" s="2" t="s">
        <v>257</v>
      </c>
      <c r="N5021" s="3" t="str">
        <f t="shared" si="313"/>
        <v>Feb</v>
      </c>
      <c r="O5021" t="s">
        <v>21</v>
      </c>
      <c r="P5021" t="s">
        <v>22</v>
      </c>
      <c r="Q5021" t="str">
        <f t="shared" si="314"/>
        <v>Senior</v>
      </c>
      <c r="R5021" t="str">
        <f t="shared" si="315"/>
        <v>Profit</v>
      </c>
    </row>
    <row r="5022" spans="1:18">
      <c r="A5022">
        <v>5728</v>
      </c>
      <c r="B5022" t="s">
        <v>44</v>
      </c>
      <c r="C5022">
        <v>18</v>
      </c>
      <c r="D5022" t="s">
        <v>16</v>
      </c>
      <c r="E5022" t="s">
        <v>35</v>
      </c>
      <c r="F5022" t="s">
        <v>49</v>
      </c>
      <c r="G5022">
        <v>2653.07</v>
      </c>
      <c r="H5022">
        <v>1982.19</v>
      </c>
      <c r="I5022">
        <v>3599.54</v>
      </c>
      <c r="J5022">
        <v>1617.35</v>
      </c>
      <c r="K5022" s="1">
        <f t="shared" si="312"/>
        <v>0.81594095419712531</v>
      </c>
      <c r="L5022" t="s">
        <v>37</v>
      </c>
      <c r="M5022" s="2" t="s">
        <v>394</v>
      </c>
      <c r="N5022" s="3" t="str">
        <f t="shared" si="313"/>
        <v>Apr</v>
      </c>
      <c r="O5022" t="s">
        <v>51</v>
      </c>
      <c r="P5022" t="s">
        <v>22</v>
      </c>
      <c r="Q5022" t="str">
        <f t="shared" si="314"/>
        <v>Young</v>
      </c>
      <c r="R5022" t="str">
        <f t="shared" si="315"/>
        <v>Profit</v>
      </c>
    </row>
    <row r="5023" spans="1:18">
      <c r="A5023">
        <v>1170</v>
      </c>
      <c r="B5023" t="s">
        <v>52</v>
      </c>
      <c r="C5023">
        <v>23</v>
      </c>
      <c r="D5023" t="s">
        <v>24</v>
      </c>
      <c r="E5023" t="s">
        <v>41</v>
      </c>
      <c r="F5023" t="s">
        <v>42</v>
      </c>
      <c r="G5023">
        <v>2297.9699999999998</v>
      </c>
      <c r="H5023">
        <v>1594.65</v>
      </c>
      <c r="I5023">
        <v>3596.25</v>
      </c>
      <c r="J5023">
        <v>2001.6</v>
      </c>
      <c r="K5023" s="1">
        <f t="shared" si="312"/>
        <v>1.2551970651867179</v>
      </c>
      <c r="L5023" t="s">
        <v>31</v>
      </c>
      <c r="M5023" s="2" t="s">
        <v>343</v>
      </c>
      <c r="N5023" s="3" t="str">
        <f t="shared" si="313"/>
        <v>Dec</v>
      </c>
      <c r="O5023" t="s">
        <v>28</v>
      </c>
      <c r="P5023" t="s">
        <v>39</v>
      </c>
      <c r="Q5023" t="str">
        <f t="shared" si="314"/>
        <v>Young</v>
      </c>
      <c r="R5023" t="str">
        <f t="shared" si="315"/>
        <v>Profit</v>
      </c>
    </row>
    <row r="5024" spans="1:18">
      <c r="A5024">
        <v>3359</v>
      </c>
      <c r="B5024" t="s">
        <v>40</v>
      </c>
      <c r="C5024">
        <v>27</v>
      </c>
      <c r="D5024" t="s">
        <v>24</v>
      </c>
      <c r="E5024" t="s">
        <v>59</v>
      </c>
      <c r="F5024" t="s">
        <v>42</v>
      </c>
      <c r="G5024">
        <v>3225.14</v>
      </c>
      <c r="H5024">
        <v>710.64</v>
      </c>
      <c r="I5024">
        <v>3596.11</v>
      </c>
      <c r="J5024">
        <v>2885.47</v>
      </c>
      <c r="K5024" s="1">
        <f t="shared" si="312"/>
        <v>4.0603821907013398</v>
      </c>
      <c r="L5024" t="s">
        <v>19</v>
      </c>
      <c r="M5024" s="2" t="s">
        <v>283</v>
      </c>
      <c r="N5024" s="3" t="str">
        <f t="shared" si="313"/>
        <v>Jun</v>
      </c>
      <c r="O5024" t="s">
        <v>21</v>
      </c>
      <c r="P5024" t="s">
        <v>22</v>
      </c>
      <c r="Q5024" t="str">
        <f t="shared" si="314"/>
        <v>Adult</v>
      </c>
      <c r="R5024" t="str">
        <f t="shared" si="315"/>
        <v>Profit</v>
      </c>
    </row>
    <row r="5025" spans="1:18">
      <c r="A5025">
        <v>5052</v>
      </c>
      <c r="B5025" t="s">
        <v>92</v>
      </c>
      <c r="C5025">
        <v>41</v>
      </c>
      <c r="D5025" t="s">
        <v>24</v>
      </c>
      <c r="E5025" t="s">
        <v>66</v>
      </c>
      <c r="F5025" t="s">
        <v>49</v>
      </c>
      <c r="G5025">
        <v>2936.64</v>
      </c>
      <c r="H5025">
        <v>1883.56</v>
      </c>
      <c r="I5025">
        <v>3595.05</v>
      </c>
      <c r="J5025">
        <v>1711.49</v>
      </c>
      <c r="K5025" s="1">
        <f t="shared" si="312"/>
        <v>0.90864639300048844</v>
      </c>
      <c r="L5025" t="s">
        <v>54</v>
      </c>
      <c r="M5025" s="2" t="s">
        <v>126</v>
      </c>
      <c r="N5025" s="3" t="str">
        <f t="shared" si="313"/>
        <v>Nov</v>
      </c>
      <c r="O5025" t="s">
        <v>21</v>
      </c>
      <c r="P5025" t="s">
        <v>22</v>
      </c>
      <c r="Q5025" t="str">
        <f t="shared" si="314"/>
        <v>Senior</v>
      </c>
      <c r="R5025" t="str">
        <f t="shared" si="315"/>
        <v>Profit</v>
      </c>
    </row>
    <row r="5026" spans="1:18">
      <c r="A5026">
        <v>9357</v>
      </c>
      <c r="B5026" t="s">
        <v>44</v>
      </c>
      <c r="C5026">
        <v>57</v>
      </c>
      <c r="D5026" t="s">
        <v>24</v>
      </c>
      <c r="E5026" t="s">
        <v>41</v>
      </c>
      <c r="F5026" t="s">
        <v>25</v>
      </c>
      <c r="G5026">
        <v>2017.18</v>
      </c>
      <c r="H5026">
        <v>1875.74</v>
      </c>
      <c r="I5026">
        <v>3594.51</v>
      </c>
      <c r="J5026">
        <v>1718.77</v>
      </c>
      <c r="K5026" s="1">
        <f t="shared" si="312"/>
        <v>0.91631569407273927</v>
      </c>
      <c r="L5026" t="s">
        <v>31</v>
      </c>
      <c r="M5026" s="2" t="s">
        <v>413</v>
      </c>
      <c r="N5026" s="3" t="str">
        <f t="shared" si="313"/>
        <v>Dec</v>
      </c>
      <c r="O5026" t="s">
        <v>56</v>
      </c>
      <c r="P5026" t="s">
        <v>39</v>
      </c>
      <c r="Q5026" t="str">
        <f t="shared" si="314"/>
        <v>Senior</v>
      </c>
      <c r="R5026" t="str">
        <f t="shared" si="315"/>
        <v>Profit</v>
      </c>
    </row>
    <row r="5027" spans="1:18">
      <c r="A5027">
        <v>5693</v>
      </c>
      <c r="B5027" t="s">
        <v>92</v>
      </c>
      <c r="C5027">
        <v>47</v>
      </c>
      <c r="D5027" t="s">
        <v>16</v>
      </c>
      <c r="E5027" t="s">
        <v>66</v>
      </c>
      <c r="F5027" t="s">
        <v>25</v>
      </c>
      <c r="G5027">
        <v>2523.4299999999998</v>
      </c>
      <c r="H5027">
        <v>732.51</v>
      </c>
      <c r="I5027">
        <v>3594.21</v>
      </c>
      <c r="J5027">
        <v>2861.7</v>
      </c>
      <c r="K5027" s="1">
        <f t="shared" si="312"/>
        <v>3.9067043453331691</v>
      </c>
      <c r="L5027" t="s">
        <v>31</v>
      </c>
      <c r="M5027" s="2" t="s">
        <v>409</v>
      </c>
      <c r="N5027" s="3" t="str">
        <f t="shared" si="313"/>
        <v>May</v>
      </c>
      <c r="O5027" t="s">
        <v>51</v>
      </c>
      <c r="P5027" t="s">
        <v>39</v>
      </c>
      <c r="Q5027" t="str">
        <f t="shared" si="314"/>
        <v>Senior</v>
      </c>
      <c r="R5027" t="str">
        <f t="shared" si="315"/>
        <v>Profit</v>
      </c>
    </row>
    <row r="5028" spans="1:18">
      <c r="A5028">
        <v>5110</v>
      </c>
      <c r="B5028" t="s">
        <v>34</v>
      </c>
      <c r="C5028">
        <v>30</v>
      </c>
      <c r="D5028" t="s">
        <v>16</v>
      </c>
      <c r="E5028" t="s">
        <v>41</v>
      </c>
      <c r="F5028" t="s">
        <v>49</v>
      </c>
      <c r="G5028">
        <v>2399.75</v>
      </c>
      <c r="H5028">
        <v>1799.6</v>
      </c>
      <c r="I5028">
        <v>3593.88</v>
      </c>
      <c r="J5028">
        <v>1794.28</v>
      </c>
      <c r="K5028" s="1">
        <f t="shared" si="312"/>
        <v>0.99704378750833522</v>
      </c>
      <c r="L5028" t="s">
        <v>54</v>
      </c>
      <c r="M5028" s="2" t="s">
        <v>407</v>
      </c>
      <c r="N5028" s="3" t="str">
        <f t="shared" si="313"/>
        <v>Dec</v>
      </c>
      <c r="O5028" t="s">
        <v>21</v>
      </c>
      <c r="P5028" t="s">
        <v>39</v>
      </c>
      <c r="Q5028" t="str">
        <f t="shared" si="314"/>
        <v>Adult</v>
      </c>
      <c r="R5028" t="str">
        <f t="shared" si="315"/>
        <v>Profit</v>
      </c>
    </row>
    <row r="5029" spans="1:18">
      <c r="A5029">
        <v>2786</v>
      </c>
      <c r="B5029" t="s">
        <v>29</v>
      </c>
      <c r="C5029">
        <v>24</v>
      </c>
      <c r="D5029" t="s">
        <v>24</v>
      </c>
      <c r="E5029" t="s">
        <v>17</v>
      </c>
      <c r="F5029" t="s">
        <v>25</v>
      </c>
      <c r="G5029">
        <v>2408.8200000000002</v>
      </c>
      <c r="H5029">
        <v>1539.2</v>
      </c>
      <c r="I5029">
        <v>3592.19</v>
      </c>
      <c r="J5029">
        <v>2052.9899999999998</v>
      </c>
      <c r="K5029" s="1">
        <f t="shared" si="312"/>
        <v>1.3338032744282742</v>
      </c>
      <c r="L5029" t="s">
        <v>31</v>
      </c>
      <c r="M5029" s="2" t="s">
        <v>344</v>
      </c>
      <c r="N5029" s="3" t="str">
        <f t="shared" si="313"/>
        <v>Jan</v>
      </c>
      <c r="O5029" t="s">
        <v>21</v>
      </c>
      <c r="P5029" t="s">
        <v>22</v>
      </c>
      <c r="Q5029" t="str">
        <f t="shared" si="314"/>
        <v>Young</v>
      </c>
      <c r="R5029" t="str">
        <f t="shared" si="315"/>
        <v>Profit</v>
      </c>
    </row>
    <row r="5030" spans="1:18">
      <c r="A5030">
        <v>3514</v>
      </c>
      <c r="B5030" t="s">
        <v>29</v>
      </c>
      <c r="C5030">
        <v>56</v>
      </c>
      <c r="D5030" t="s">
        <v>24</v>
      </c>
      <c r="E5030" t="s">
        <v>41</v>
      </c>
      <c r="F5030" t="s">
        <v>49</v>
      </c>
      <c r="G5030">
        <v>2949.61</v>
      </c>
      <c r="H5030">
        <v>1535.6</v>
      </c>
      <c r="I5030">
        <v>3592.03</v>
      </c>
      <c r="J5030">
        <v>2056.4299999999998</v>
      </c>
      <c r="K5030" s="1">
        <f t="shared" si="312"/>
        <v>1.3391703568637665</v>
      </c>
      <c r="L5030" t="s">
        <v>37</v>
      </c>
      <c r="M5030" s="2" t="s">
        <v>332</v>
      </c>
      <c r="N5030" s="3" t="str">
        <f t="shared" si="313"/>
        <v>Oct</v>
      </c>
      <c r="O5030" t="s">
        <v>21</v>
      </c>
      <c r="P5030" t="s">
        <v>39</v>
      </c>
      <c r="Q5030" t="str">
        <f t="shared" si="314"/>
        <v>Senior</v>
      </c>
      <c r="R5030" t="str">
        <f t="shared" si="315"/>
        <v>Profit</v>
      </c>
    </row>
    <row r="5031" spans="1:18">
      <c r="A5031">
        <v>8727</v>
      </c>
      <c r="B5031" t="s">
        <v>47</v>
      </c>
      <c r="C5031">
        <v>24</v>
      </c>
      <c r="D5031" t="s">
        <v>16</v>
      </c>
      <c r="E5031" t="s">
        <v>17</v>
      </c>
      <c r="F5031" t="s">
        <v>25</v>
      </c>
      <c r="G5031">
        <v>2288.2399999999998</v>
      </c>
      <c r="H5031">
        <v>1588.61</v>
      </c>
      <c r="I5031">
        <v>3591.05</v>
      </c>
      <c r="J5031">
        <v>2002.44</v>
      </c>
      <c r="K5031" s="1">
        <f t="shared" si="312"/>
        <v>1.2604981713573502</v>
      </c>
      <c r="L5031" t="s">
        <v>19</v>
      </c>
      <c r="M5031" s="2" t="s">
        <v>302</v>
      </c>
      <c r="N5031" s="3" t="str">
        <f t="shared" si="313"/>
        <v>Aug</v>
      </c>
      <c r="O5031" t="s">
        <v>28</v>
      </c>
      <c r="P5031" t="s">
        <v>22</v>
      </c>
      <c r="Q5031" t="str">
        <f t="shared" si="314"/>
        <v>Young</v>
      </c>
      <c r="R5031" t="str">
        <f t="shared" si="315"/>
        <v>Profit</v>
      </c>
    </row>
    <row r="5032" spans="1:18">
      <c r="A5032">
        <v>8247</v>
      </c>
      <c r="B5032" t="s">
        <v>44</v>
      </c>
      <c r="C5032">
        <v>23</v>
      </c>
      <c r="D5032" t="s">
        <v>24</v>
      </c>
      <c r="E5032" t="s">
        <v>35</v>
      </c>
      <c r="F5032" t="s">
        <v>36</v>
      </c>
      <c r="G5032">
        <v>2490.21</v>
      </c>
      <c r="H5032">
        <v>901.64</v>
      </c>
      <c r="I5032">
        <v>3589.91</v>
      </c>
      <c r="J5032">
        <v>2688.27</v>
      </c>
      <c r="K5032" s="1">
        <f t="shared" si="312"/>
        <v>2.9815336497937093</v>
      </c>
      <c r="L5032" t="s">
        <v>54</v>
      </c>
      <c r="M5032" s="2" t="s">
        <v>239</v>
      </c>
      <c r="N5032" s="3" t="str">
        <f t="shared" si="313"/>
        <v>Sep</v>
      </c>
      <c r="O5032" t="s">
        <v>56</v>
      </c>
      <c r="P5032" t="s">
        <v>22</v>
      </c>
      <c r="Q5032" t="str">
        <f t="shared" si="314"/>
        <v>Young</v>
      </c>
      <c r="R5032" t="str">
        <f t="shared" si="315"/>
        <v>Profit</v>
      </c>
    </row>
    <row r="5033" spans="1:18">
      <c r="A5033">
        <v>2372</v>
      </c>
      <c r="B5033" t="s">
        <v>29</v>
      </c>
      <c r="C5033">
        <v>43</v>
      </c>
      <c r="D5033" t="s">
        <v>16</v>
      </c>
      <c r="E5033" t="s">
        <v>59</v>
      </c>
      <c r="F5033" t="s">
        <v>49</v>
      </c>
      <c r="G5033">
        <v>2024.36</v>
      </c>
      <c r="H5033">
        <v>73.959999999999994</v>
      </c>
      <c r="I5033">
        <v>3588.7</v>
      </c>
      <c r="J5033">
        <v>3514.74</v>
      </c>
      <c r="K5033" s="1">
        <f t="shared" si="312"/>
        <v>47.522174148188213</v>
      </c>
      <c r="L5033" t="s">
        <v>26</v>
      </c>
      <c r="M5033" s="2" t="s">
        <v>78</v>
      </c>
      <c r="N5033" s="3" t="str">
        <f t="shared" si="313"/>
        <v>Dec</v>
      </c>
      <c r="O5033" t="s">
        <v>51</v>
      </c>
      <c r="P5033" t="s">
        <v>39</v>
      </c>
      <c r="Q5033" t="str">
        <f t="shared" si="314"/>
        <v>Senior</v>
      </c>
      <c r="R5033" t="str">
        <f t="shared" si="315"/>
        <v>Profit</v>
      </c>
    </row>
    <row r="5034" spans="1:18">
      <c r="A5034">
        <v>2598</v>
      </c>
      <c r="B5034" t="s">
        <v>34</v>
      </c>
      <c r="C5034">
        <v>40</v>
      </c>
      <c r="D5034" t="s">
        <v>24</v>
      </c>
      <c r="E5034" t="s">
        <v>66</v>
      </c>
      <c r="F5034" t="s">
        <v>25</v>
      </c>
      <c r="G5034">
        <v>3145.44</v>
      </c>
      <c r="H5034">
        <v>686.17</v>
      </c>
      <c r="I5034">
        <v>3587.82</v>
      </c>
      <c r="J5034">
        <v>2901.65</v>
      </c>
      <c r="K5034" s="1">
        <f t="shared" si="312"/>
        <v>4.2287625515542802</v>
      </c>
      <c r="L5034" t="s">
        <v>19</v>
      </c>
      <c r="M5034" s="2" t="s">
        <v>318</v>
      </c>
      <c r="N5034" s="3" t="str">
        <f t="shared" si="313"/>
        <v>Mar</v>
      </c>
      <c r="O5034" t="s">
        <v>51</v>
      </c>
      <c r="P5034" t="s">
        <v>22</v>
      </c>
      <c r="Q5034" t="str">
        <f t="shared" si="314"/>
        <v>Adult</v>
      </c>
      <c r="R5034" t="str">
        <f t="shared" si="315"/>
        <v>Profit</v>
      </c>
    </row>
    <row r="5035" spans="1:18">
      <c r="A5035">
        <v>5171</v>
      </c>
      <c r="B5035" t="s">
        <v>84</v>
      </c>
      <c r="C5035">
        <v>55</v>
      </c>
      <c r="D5035" t="s">
        <v>16</v>
      </c>
      <c r="E5035" t="s">
        <v>53</v>
      </c>
      <c r="F5035" t="s">
        <v>36</v>
      </c>
      <c r="G5035">
        <v>3107.54</v>
      </c>
      <c r="H5035">
        <v>1294.99</v>
      </c>
      <c r="I5035">
        <v>3587.48</v>
      </c>
      <c r="J5035">
        <v>2292.4899999999998</v>
      </c>
      <c r="K5035" s="1">
        <f t="shared" si="312"/>
        <v>1.7702762183491763</v>
      </c>
      <c r="L5035" t="s">
        <v>26</v>
      </c>
      <c r="M5035" s="2" t="s">
        <v>62</v>
      </c>
      <c r="N5035" s="3" t="str">
        <f t="shared" si="313"/>
        <v>Feb</v>
      </c>
      <c r="O5035" t="s">
        <v>21</v>
      </c>
      <c r="P5035" t="s">
        <v>39</v>
      </c>
      <c r="Q5035" t="str">
        <f t="shared" si="314"/>
        <v>Senior</v>
      </c>
      <c r="R5035" t="str">
        <f t="shared" si="315"/>
        <v>Profit</v>
      </c>
    </row>
    <row r="5036" spans="1:18">
      <c r="A5036">
        <v>9442</v>
      </c>
      <c r="B5036" t="s">
        <v>47</v>
      </c>
      <c r="C5036">
        <v>25</v>
      </c>
      <c r="D5036" t="s">
        <v>24</v>
      </c>
      <c r="E5036" t="s">
        <v>57</v>
      </c>
      <c r="F5036" t="s">
        <v>36</v>
      </c>
      <c r="G5036">
        <v>3183.39</v>
      </c>
      <c r="H5036">
        <v>1585.38</v>
      </c>
      <c r="I5036">
        <v>3587.33</v>
      </c>
      <c r="J5036">
        <v>2001.95</v>
      </c>
      <c r="K5036" s="1">
        <f t="shared" si="312"/>
        <v>1.2627571938588855</v>
      </c>
      <c r="L5036" t="s">
        <v>37</v>
      </c>
      <c r="M5036" s="2" t="s">
        <v>189</v>
      </c>
      <c r="N5036" s="3" t="str">
        <f t="shared" si="313"/>
        <v>May</v>
      </c>
      <c r="O5036" t="s">
        <v>56</v>
      </c>
      <c r="P5036" t="s">
        <v>39</v>
      </c>
      <c r="Q5036" t="str">
        <f t="shared" si="314"/>
        <v>Young</v>
      </c>
      <c r="R5036" t="str">
        <f t="shared" si="315"/>
        <v>Profit</v>
      </c>
    </row>
    <row r="5037" spans="1:18">
      <c r="A5037">
        <v>3223</v>
      </c>
      <c r="B5037" t="s">
        <v>52</v>
      </c>
      <c r="C5037">
        <v>48</v>
      </c>
      <c r="D5037" t="s">
        <v>16</v>
      </c>
      <c r="E5037" t="s">
        <v>59</v>
      </c>
      <c r="F5037" t="s">
        <v>18</v>
      </c>
      <c r="G5037">
        <v>2426.0100000000002</v>
      </c>
      <c r="H5037">
        <v>1405.31</v>
      </c>
      <c r="I5037">
        <v>3587.17</v>
      </c>
      <c r="J5037">
        <v>2181.86</v>
      </c>
      <c r="K5037" s="1">
        <f t="shared" si="312"/>
        <v>1.5525827041720335</v>
      </c>
      <c r="L5037" t="s">
        <v>54</v>
      </c>
      <c r="M5037" s="2" t="s">
        <v>138</v>
      </c>
      <c r="N5037" s="3" t="str">
        <f t="shared" si="313"/>
        <v>Jul</v>
      </c>
      <c r="O5037" t="s">
        <v>51</v>
      </c>
      <c r="P5037" t="s">
        <v>22</v>
      </c>
      <c r="Q5037" t="str">
        <f t="shared" si="314"/>
        <v>Senior</v>
      </c>
      <c r="R5037" t="str">
        <f t="shared" si="315"/>
        <v>Profit</v>
      </c>
    </row>
    <row r="5038" spans="1:18">
      <c r="A5038">
        <v>2315</v>
      </c>
      <c r="B5038" t="s">
        <v>15</v>
      </c>
      <c r="C5038">
        <v>37</v>
      </c>
      <c r="D5038" t="s">
        <v>16</v>
      </c>
      <c r="E5038" t="s">
        <v>66</v>
      </c>
      <c r="F5038" t="s">
        <v>42</v>
      </c>
      <c r="G5038">
        <v>2602.19</v>
      </c>
      <c r="H5038">
        <v>859.24</v>
      </c>
      <c r="I5038">
        <v>3587.15</v>
      </c>
      <c r="J5038">
        <v>2727.91</v>
      </c>
      <c r="K5038" s="1">
        <f t="shared" si="312"/>
        <v>3.1747940040035378</v>
      </c>
      <c r="L5038" t="s">
        <v>31</v>
      </c>
      <c r="M5038" s="2" t="s">
        <v>186</v>
      </c>
      <c r="N5038" s="3" t="str">
        <f t="shared" si="313"/>
        <v>Jun</v>
      </c>
      <c r="O5038" t="s">
        <v>33</v>
      </c>
      <c r="P5038" t="s">
        <v>22</v>
      </c>
      <c r="Q5038" t="str">
        <f t="shared" si="314"/>
        <v>Adult</v>
      </c>
      <c r="R5038" t="str">
        <f t="shared" si="315"/>
        <v>Profit</v>
      </c>
    </row>
    <row r="5039" spans="1:18">
      <c r="A5039">
        <v>274</v>
      </c>
      <c r="B5039" t="s">
        <v>15</v>
      </c>
      <c r="C5039">
        <v>41</v>
      </c>
      <c r="D5039" t="s">
        <v>24</v>
      </c>
      <c r="E5039" t="s">
        <v>53</v>
      </c>
      <c r="F5039" t="s">
        <v>36</v>
      </c>
      <c r="G5039">
        <v>2451.04</v>
      </c>
      <c r="H5039">
        <v>1909.31</v>
      </c>
      <c r="I5039">
        <v>3586.66</v>
      </c>
      <c r="J5039">
        <v>1677.35</v>
      </c>
      <c r="K5039" s="1">
        <f t="shared" si="312"/>
        <v>0.87851108515641774</v>
      </c>
      <c r="L5039" t="s">
        <v>37</v>
      </c>
      <c r="M5039" s="2" t="s">
        <v>243</v>
      </c>
      <c r="N5039" s="3" t="str">
        <f t="shared" si="313"/>
        <v>Oct</v>
      </c>
      <c r="O5039" t="s">
        <v>51</v>
      </c>
      <c r="P5039" t="s">
        <v>22</v>
      </c>
      <c r="Q5039" t="str">
        <f t="shared" si="314"/>
        <v>Senior</v>
      </c>
      <c r="R5039" t="str">
        <f t="shared" si="315"/>
        <v>Profit</v>
      </c>
    </row>
    <row r="5040" spans="1:18">
      <c r="A5040">
        <v>4090</v>
      </c>
      <c r="B5040" t="s">
        <v>44</v>
      </c>
      <c r="C5040">
        <v>20</v>
      </c>
      <c r="D5040" t="s">
        <v>24</v>
      </c>
      <c r="E5040" t="s">
        <v>57</v>
      </c>
      <c r="F5040" t="s">
        <v>25</v>
      </c>
      <c r="G5040">
        <v>2186.3200000000002</v>
      </c>
      <c r="H5040">
        <v>100.39</v>
      </c>
      <c r="I5040">
        <v>3585.66</v>
      </c>
      <c r="J5040">
        <v>3485.27</v>
      </c>
      <c r="K5040" s="1">
        <f t="shared" si="312"/>
        <v>34.71730252017133</v>
      </c>
      <c r="L5040" t="s">
        <v>54</v>
      </c>
      <c r="M5040" s="2" t="s">
        <v>207</v>
      </c>
      <c r="N5040" s="3" t="str">
        <f t="shared" si="313"/>
        <v>Oct</v>
      </c>
      <c r="O5040" t="s">
        <v>21</v>
      </c>
      <c r="P5040" t="s">
        <v>39</v>
      </c>
      <c r="Q5040" t="str">
        <f t="shared" si="314"/>
        <v>Young</v>
      </c>
      <c r="R5040" t="str">
        <f t="shared" si="315"/>
        <v>Profit</v>
      </c>
    </row>
    <row r="5041" spans="1:18">
      <c r="A5041">
        <v>5035</v>
      </c>
      <c r="B5041" t="s">
        <v>47</v>
      </c>
      <c r="C5041">
        <v>26</v>
      </c>
      <c r="D5041" t="s">
        <v>24</v>
      </c>
      <c r="E5041" t="s">
        <v>66</v>
      </c>
      <c r="F5041" t="s">
        <v>18</v>
      </c>
      <c r="G5041">
        <v>2304.19</v>
      </c>
      <c r="H5041">
        <v>1711.28</v>
      </c>
      <c r="I5041">
        <v>3585.64</v>
      </c>
      <c r="J5041">
        <v>1874.36</v>
      </c>
      <c r="K5041" s="1">
        <f t="shared" si="312"/>
        <v>1.0952970875601888</v>
      </c>
      <c r="L5041" t="s">
        <v>19</v>
      </c>
      <c r="M5041" s="2" t="s">
        <v>230</v>
      </c>
      <c r="N5041" s="3" t="str">
        <f t="shared" si="313"/>
        <v>Oct</v>
      </c>
      <c r="O5041" t="s">
        <v>28</v>
      </c>
      <c r="P5041" t="s">
        <v>22</v>
      </c>
      <c r="Q5041" t="str">
        <f t="shared" si="314"/>
        <v>Adult</v>
      </c>
      <c r="R5041" t="str">
        <f t="shared" si="315"/>
        <v>Profit</v>
      </c>
    </row>
    <row r="5042" spans="1:18">
      <c r="A5042">
        <v>7442</v>
      </c>
      <c r="B5042" t="s">
        <v>29</v>
      </c>
      <c r="C5042">
        <v>52</v>
      </c>
      <c r="D5042" t="s">
        <v>24</v>
      </c>
      <c r="E5042" t="s">
        <v>30</v>
      </c>
      <c r="F5042" t="s">
        <v>42</v>
      </c>
      <c r="G5042">
        <v>2669.44</v>
      </c>
      <c r="H5042">
        <v>783.79</v>
      </c>
      <c r="I5042">
        <v>3584.39</v>
      </c>
      <c r="J5042">
        <v>2800.6</v>
      </c>
      <c r="K5042" s="1">
        <f t="shared" si="312"/>
        <v>3.5731509715612599</v>
      </c>
      <c r="L5042" t="s">
        <v>31</v>
      </c>
      <c r="M5042" s="2" t="s">
        <v>88</v>
      </c>
      <c r="N5042" s="3" t="str">
        <f t="shared" si="313"/>
        <v>Dec</v>
      </c>
      <c r="O5042" t="s">
        <v>56</v>
      </c>
      <c r="P5042" t="s">
        <v>22</v>
      </c>
      <c r="Q5042" t="str">
        <f t="shared" si="314"/>
        <v>Senior</v>
      </c>
      <c r="R5042" t="str">
        <f t="shared" si="315"/>
        <v>Profit</v>
      </c>
    </row>
    <row r="5043" spans="1:18">
      <c r="A5043">
        <v>8012</v>
      </c>
      <c r="B5043" t="s">
        <v>40</v>
      </c>
      <c r="C5043">
        <v>38</v>
      </c>
      <c r="D5043" t="s">
        <v>16</v>
      </c>
      <c r="E5043" t="s">
        <v>59</v>
      </c>
      <c r="F5043" t="s">
        <v>25</v>
      </c>
      <c r="G5043">
        <v>2495.2800000000002</v>
      </c>
      <c r="H5043">
        <v>1754.39</v>
      </c>
      <c r="I5043">
        <v>3583.28</v>
      </c>
      <c r="J5043">
        <v>1828.89</v>
      </c>
      <c r="K5043" s="1">
        <f t="shared" si="312"/>
        <v>1.0424649023307246</v>
      </c>
      <c r="L5043" t="s">
        <v>37</v>
      </c>
      <c r="M5043" s="2" t="s">
        <v>91</v>
      </c>
      <c r="N5043" s="3" t="str">
        <f t="shared" si="313"/>
        <v>Jan</v>
      </c>
      <c r="O5043" t="s">
        <v>21</v>
      </c>
      <c r="P5043" t="s">
        <v>39</v>
      </c>
      <c r="Q5043" t="str">
        <f t="shared" si="314"/>
        <v>Adult</v>
      </c>
      <c r="R5043" t="str">
        <f t="shared" si="315"/>
        <v>Profit</v>
      </c>
    </row>
    <row r="5044" spans="1:18">
      <c r="A5044">
        <v>8357</v>
      </c>
      <c r="B5044" t="s">
        <v>52</v>
      </c>
      <c r="C5044">
        <v>22</v>
      </c>
      <c r="D5044" t="s">
        <v>24</v>
      </c>
      <c r="E5044" t="s">
        <v>30</v>
      </c>
      <c r="F5044" t="s">
        <v>36</v>
      </c>
      <c r="G5044">
        <v>2509.12</v>
      </c>
      <c r="H5044">
        <v>1770.99</v>
      </c>
      <c r="I5044">
        <v>3582.79</v>
      </c>
      <c r="J5044">
        <v>1811.8</v>
      </c>
      <c r="K5044" s="1">
        <f t="shared" si="312"/>
        <v>1.0230436083772354</v>
      </c>
      <c r="L5044" t="s">
        <v>19</v>
      </c>
      <c r="M5044" s="2" t="s">
        <v>347</v>
      </c>
      <c r="N5044" s="3" t="str">
        <f t="shared" si="313"/>
        <v>Dec</v>
      </c>
      <c r="O5044" t="s">
        <v>56</v>
      </c>
      <c r="P5044" t="s">
        <v>22</v>
      </c>
      <c r="Q5044" t="str">
        <f t="shared" si="314"/>
        <v>Young</v>
      </c>
      <c r="R5044" t="str">
        <f t="shared" si="315"/>
        <v>Profit</v>
      </c>
    </row>
    <row r="5045" spans="1:18">
      <c r="A5045">
        <v>758</v>
      </c>
      <c r="B5045" t="s">
        <v>92</v>
      </c>
      <c r="C5045">
        <v>58</v>
      </c>
      <c r="D5045" t="s">
        <v>24</v>
      </c>
      <c r="E5045" t="s">
        <v>41</v>
      </c>
      <c r="F5045" t="s">
        <v>36</v>
      </c>
      <c r="G5045">
        <v>2839.01</v>
      </c>
      <c r="H5045">
        <v>1337.85</v>
      </c>
      <c r="I5045">
        <v>3582.06</v>
      </c>
      <c r="J5045">
        <v>2244.21</v>
      </c>
      <c r="K5045" s="1">
        <f t="shared" si="312"/>
        <v>1.6774750532570917</v>
      </c>
      <c r="L5045" t="s">
        <v>19</v>
      </c>
      <c r="M5045" s="2" t="s">
        <v>210</v>
      </c>
      <c r="N5045" s="3" t="str">
        <f t="shared" si="313"/>
        <v>Oct</v>
      </c>
      <c r="O5045" t="s">
        <v>56</v>
      </c>
      <c r="P5045" t="s">
        <v>39</v>
      </c>
      <c r="Q5045" t="str">
        <f t="shared" si="314"/>
        <v>Senior</v>
      </c>
      <c r="R5045" t="str">
        <f t="shared" si="315"/>
        <v>Profit</v>
      </c>
    </row>
    <row r="5046" spans="1:18">
      <c r="A5046">
        <v>8751</v>
      </c>
      <c r="B5046" t="s">
        <v>15</v>
      </c>
      <c r="C5046">
        <v>52</v>
      </c>
      <c r="D5046" t="s">
        <v>16</v>
      </c>
      <c r="E5046" t="s">
        <v>17</v>
      </c>
      <c r="F5046" t="s">
        <v>25</v>
      </c>
      <c r="G5046">
        <v>2630.89</v>
      </c>
      <c r="H5046">
        <v>450.04</v>
      </c>
      <c r="I5046">
        <v>3580.6</v>
      </c>
      <c r="J5046">
        <v>3130.56</v>
      </c>
      <c r="K5046" s="1">
        <f t="shared" si="312"/>
        <v>6.9561816727402004</v>
      </c>
      <c r="L5046" t="s">
        <v>37</v>
      </c>
      <c r="M5046" s="2" t="s">
        <v>364</v>
      </c>
      <c r="N5046" s="3" t="str">
        <f t="shared" si="313"/>
        <v>Feb</v>
      </c>
      <c r="O5046" t="s">
        <v>21</v>
      </c>
      <c r="P5046" t="s">
        <v>22</v>
      </c>
      <c r="Q5046" t="str">
        <f t="shared" si="314"/>
        <v>Senior</v>
      </c>
      <c r="R5046" t="str">
        <f t="shared" si="315"/>
        <v>Profit</v>
      </c>
    </row>
    <row r="5047" spans="1:18">
      <c r="A5047">
        <v>6823</v>
      </c>
      <c r="B5047" t="s">
        <v>92</v>
      </c>
      <c r="C5047">
        <v>43</v>
      </c>
      <c r="D5047" t="s">
        <v>24</v>
      </c>
      <c r="E5047" t="s">
        <v>30</v>
      </c>
      <c r="F5047" t="s">
        <v>49</v>
      </c>
      <c r="G5047">
        <v>2363.29</v>
      </c>
      <c r="H5047">
        <v>927.6</v>
      </c>
      <c r="I5047">
        <v>3579.27</v>
      </c>
      <c r="J5047">
        <v>2651.67</v>
      </c>
      <c r="K5047" s="1">
        <f t="shared" si="312"/>
        <v>2.858635187580854</v>
      </c>
      <c r="L5047" t="s">
        <v>19</v>
      </c>
      <c r="M5047" s="2" t="s">
        <v>177</v>
      </c>
      <c r="N5047" s="3" t="str">
        <f t="shared" si="313"/>
        <v>Jun</v>
      </c>
      <c r="O5047" t="s">
        <v>28</v>
      </c>
      <c r="P5047" t="s">
        <v>39</v>
      </c>
      <c r="Q5047" t="str">
        <f t="shared" si="314"/>
        <v>Senior</v>
      </c>
      <c r="R5047" t="str">
        <f t="shared" si="315"/>
        <v>Profit</v>
      </c>
    </row>
    <row r="5048" spans="1:18">
      <c r="A5048">
        <v>8952</v>
      </c>
      <c r="B5048" t="s">
        <v>34</v>
      </c>
      <c r="C5048">
        <v>21</v>
      </c>
      <c r="D5048" t="s">
        <v>16</v>
      </c>
      <c r="E5048" t="s">
        <v>59</v>
      </c>
      <c r="F5048" t="s">
        <v>36</v>
      </c>
      <c r="G5048">
        <v>2982.23</v>
      </c>
      <c r="H5048">
        <v>826.87</v>
      </c>
      <c r="I5048">
        <v>3579.2</v>
      </c>
      <c r="J5048">
        <v>2752.33</v>
      </c>
      <c r="K5048" s="1">
        <f t="shared" si="312"/>
        <v>3.3286127202583233</v>
      </c>
      <c r="L5048" t="s">
        <v>31</v>
      </c>
      <c r="M5048" s="2" t="s">
        <v>178</v>
      </c>
      <c r="N5048" s="3" t="str">
        <f t="shared" si="313"/>
        <v>Mar</v>
      </c>
      <c r="O5048" t="s">
        <v>21</v>
      </c>
      <c r="P5048" t="s">
        <v>22</v>
      </c>
      <c r="Q5048" t="str">
        <f t="shared" si="314"/>
        <v>Young</v>
      </c>
      <c r="R5048" t="str">
        <f t="shared" si="315"/>
        <v>Profit</v>
      </c>
    </row>
    <row r="5049" spans="1:18">
      <c r="A5049">
        <v>4925</v>
      </c>
      <c r="B5049" t="s">
        <v>52</v>
      </c>
      <c r="C5049">
        <v>39</v>
      </c>
      <c r="D5049" t="s">
        <v>24</v>
      </c>
      <c r="E5049" t="s">
        <v>30</v>
      </c>
      <c r="F5049" t="s">
        <v>49</v>
      </c>
      <c r="G5049">
        <v>2945.95</v>
      </c>
      <c r="H5049">
        <v>395.72</v>
      </c>
      <c r="I5049">
        <v>3578.85</v>
      </c>
      <c r="J5049">
        <v>3183.13</v>
      </c>
      <c r="K5049" s="1">
        <f t="shared" si="312"/>
        <v>8.0438946730011125</v>
      </c>
      <c r="L5049" t="s">
        <v>54</v>
      </c>
      <c r="M5049" s="2" t="s">
        <v>259</v>
      </c>
      <c r="N5049" s="3" t="str">
        <f t="shared" si="313"/>
        <v>Sep</v>
      </c>
      <c r="O5049" t="s">
        <v>28</v>
      </c>
      <c r="P5049" t="s">
        <v>22</v>
      </c>
      <c r="Q5049" t="str">
        <f t="shared" si="314"/>
        <v>Adult</v>
      </c>
      <c r="R5049" t="str">
        <f t="shared" si="315"/>
        <v>Profit</v>
      </c>
    </row>
    <row r="5050" spans="1:18">
      <c r="A5050">
        <v>1685</v>
      </c>
      <c r="B5050" t="s">
        <v>84</v>
      </c>
      <c r="C5050">
        <v>52</v>
      </c>
      <c r="D5050" t="s">
        <v>24</v>
      </c>
      <c r="E5050" t="s">
        <v>57</v>
      </c>
      <c r="F5050" t="s">
        <v>36</v>
      </c>
      <c r="G5050">
        <v>2555.83</v>
      </c>
      <c r="H5050">
        <v>1726.44</v>
      </c>
      <c r="I5050">
        <v>3578.51</v>
      </c>
      <c r="J5050">
        <v>1852.07</v>
      </c>
      <c r="K5050" s="1">
        <f t="shared" si="312"/>
        <v>1.0727682398461573</v>
      </c>
      <c r="L5050" t="s">
        <v>37</v>
      </c>
      <c r="M5050" s="2" t="s">
        <v>97</v>
      </c>
      <c r="N5050" s="3" t="str">
        <f t="shared" si="313"/>
        <v>Jun</v>
      </c>
      <c r="O5050" t="s">
        <v>21</v>
      </c>
      <c r="P5050" t="s">
        <v>39</v>
      </c>
      <c r="Q5050" t="str">
        <f t="shared" si="314"/>
        <v>Senior</v>
      </c>
      <c r="R5050" t="str">
        <f t="shared" si="315"/>
        <v>Profit</v>
      </c>
    </row>
    <row r="5051" spans="1:18">
      <c r="A5051">
        <v>1144</v>
      </c>
      <c r="B5051" t="s">
        <v>52</v>
      </c>
      <c r="C5051">
        <v>30</v>
      </c>
      <c r="D5051" t="s">
        <v>16</v>
      </c>
      <c r="E5051" t="s">
        <v>57</v>
      </c>
      <c r="F5051" t="s">
        <v>18</v>
      </c>
      <c r="G5051">
        <v>2486.5500000000002</v>
      </c>
      <c r="H5051">
        <v>1244.47</v>
      </c>
      <c r="I5051">
        <v>3578.27</v>
      </c>
      <c r="J5051">
        <v>2333.8000000000002</v>
      </c>
      <c r="K5051" s="1">
        <f t="shared" si="312"/>
        <v>1.87533648862568</v>
      </c>
      <c r="L5051" t="s">
        <v>19</v>
      </c>
      <c r="M5051" s="2" t="s">
        <v>400</v>
      </c>
      <c r="N5051" s="3" t="str">
        <f t="shared" si="313"/>
        <v>Aug</v>
      </c>
      <c r="O5051" t="s">
        <v>51</v>
      </c>
      <c r="P5051" t="s">
        <v>39</v>
      </c>
      <c r="Q5051" t="str">
        <f t="shared" si="314"/>
        <v>Adult</v>
      </c>
      <c r="R5051" t="str">
        <f t="shared" si="315"/>
        <v>Profit</v>
      </c>
    </row>
    <row r="5052" spans="1:18">
      <c r="A5052">
        <v>1264</v>
      </c>
      <c r="B5052" t="s">
        <v>34</v>
      </c>
      <c r="C5052">
        <v>56</v>
      </c>
      <c r="D5052" t="s">
        <v>24</v>
      </c>
      <c r="E5052" t="s">
        <v>41</v>
      </c>
      <c r="F5052" t="s">
        <v>36</v>
      </c>
      <c r="G5052">
        <v>2158.63</v>
      </c>
      <c r="H5052">
        <v>640.19000000000005</v>
      </c>
      <c r="I5052">
        <v>3578.1</v>
      </c>
      <c r="J5052">
        <v>2937.91</v>
      </c>
      <c r="K5052" s="1">
        <f t="shared" si="312"/>
        <v>4.5891219794123614</v>
      </c>
      <c r="L5052" t="s">
        <v>31</v>
      </c>
      <c r="M5052" s="2" t="s">
        <v>144</v>
      </c>
      <c r="N5052" s="3" t="str">
        <f t="shared" si="313"/>
        <v>Jun</v>
      </c>
      <c r="O5052" t="s">
        <v>51</v>
      </c>
      <c r="P5052" t="s">
        <v>22</v>
      </c>
      <c r="Q5052" t="str">
        <f t="shared" si="314"/>
        <v>Senior</v>
      </c>
      <c r="R5052" t="str">
        <f t="shared" si="315"/>
        <v>Profit</v>
      </c>
    </row>
    <row r="5053" spans="1:18">
      <c r="A5053">
        <v>5596</v>
      </c>
      <c r="B5053" t="s">
        <v>23</v>
      </c>
      <c r="C5053">
        <v>19</v>
      </c>
      <c r="D5053" t="s">
        <v>24</v>
      </c>
      <c r="E5053" t="s">
        <v>59</v>
      </c>
      <c r="F5053" t="s">
        <v>36</v>
      </c>
      <c r="G5053">
        <v>3055.47</v>
      </c>
      <c r="H5053">
        <v>1153.81</v>
      </c>
      <c r="I5053">
        <v>3578.04</v>
      </c>
      <c r="J5053">
        <v>2424.23</v>
      </c>
      <c r="K5053" s="1">
        <f t="shared" si="312"/>
        <v>2.1010651667085569</v>
      </c>
      <c r="L5053" t="s">
        <v>26</v>
      </c>
      <c r="M5053" s="2" t="s">
        <v>250</v>
      </c>
      <c r="N5053" s="3" t="str">
        <f t="shared" si="313"/>
        <v>Jan</v>
      </c>
      <c r="O5053" t="s">
        <v>33</v>
      </c>
      <c r="P5053" t="s">
        <v>39</v>
      </c>
      <c r="Q5053" t="str">
        <f t="shared" si="314"/>
        <v>Young</v>
      </c>
      <c r="R5053" t="str">
        <f t="shared" si="315"/>
        <v>Profit</v>
      </c>
    </row>
    <row r="5054" spans="1:18">
      <c r="A5054">
        <v>7939</v>
      </c>
      <c r="B5054" t="s">
        <v>23</v>
      </c>
      <c r="C5054">
        <v>44</v>
      </c>
      <c r="D5054" t="s">
        <v>24</v>
      </c>
      <c r="E5054" t="s">
        <v>57</v>
      </c>
      <c r="F5054" t="s">
        <v>42</v>
      </c>
      <c r="G5054">
        <v>2400.9</v>
      </c>
      <c r="H5054">
        <v>1259.01</v>
      </c>
      <c r="I5054">
        <v>3576.86</v>
      </c>
      <c r="J5054">
        <v>2317.85</v>
      </c>
      <c r="K5054" s="1">
        <f t="shared" si="312"/>
        <v>1.8410099999205725</v>
      </c>
      <c r="L5054" t="s">
        <v>26</v>
      </c>
      <c r="M5054" s="2" t="s">
        <v>125</v>
      </c>
      <c r="N5054" s="3" t="str">
        <f t="shared" si="313"/>
        <v>Jul</v>
      </c>
      <c r="O5054" t="s">
        <v>28</v>
      </c>
      <c r="P5054" t="s">
        <v>39</v>
      </c>
      <c r="Q5054" t="str">
        <f t="shared" si="314"/>
        <v>Senior</v>
      </c>
      <c r="R5054" t="str">
        <f t="shared" si="315"/>
        <v>Profit</v>
      </c>
    </row>
    <row r="5055" spans="1:18">
      <c r="A5055">
        <v>9569</v>
      </c>
      <c r="B5055" t="s">
        <v>47</v>
      </c>
      <c r="C5055">
        <v>58</v>
      </c>
      <c r="D5055" t="s">
        <v>16</v>
      </c>
      <c r="E5055" t="s">
        <v>57</v>
      </c>
      <c r="F5055" t="s">
        <v>36</v>
      </c>
      <c r="G5055">
        <v>3064.34</v>
      </c>
      <c r="H5055">
        <v>532.78</v>
      </c>
      <c r="I5055">
        <v>3575.89</v>
      </c>
      <c r="J5055">
        <v>3043.11</v>
      </c>
      <c r="K5055" s="1">
        <f t="shared" si="312"/>
        <v>5.7117571980930224</v>
      </c>
      <c r="L5055" t="s">
        <v>26</v>
      </c>
      <c r="M5055" s="2" t="s">
        <v>191</v>
      </c>
      <c r="N5055" s="3" t="str">
        <f t="shared" si="313"/>
        <v>Jun</v>
      </c>
      <c r="O5055" t="s">
        <v>51</v>
      </c>
      <c r="P5055" t="s">
        <v>22</v>
      </c>
      <c r="Q5055" t="str">
        <f t="shared" si="314"/>
        <v>Senior</v>
      </c>
      <c r="R5055" t="str">
        <f t="shared" si="315"/>
        <v>Profit</v>
      </c>
    </row>
    <row r="5056" spans="1:18">
      <c r="A5056">
        <v>31</v>
      </c>
      <c r="B5056" t="s">
        <v>29</v>
      </c>
      <c r="C5056">
        <v>23</v>
      </c>
      <c r="D5056" t="s">
        <v>16</v>
      </c>
      <c r="E5056" t="s">
        <v>53</v>
      </c>
      <c r="F5056" t="s">
        <v>36</v>
      </c>
      <c r="G5056">
        <v>2083.8000000000002</v>
      </c>
      <c r="H5056">
        <v>1444.71</v>
      </c>
      <c r="I5056">
        <v>3575.63</v>
      </c>
      <c r="J5056">
        <v>2130.92</v>
      </c>
      <c r="K5056" s="1">
        <f t="shared" si="312"/>
        <v>1.4749811380830755</v>
      </c>
      <c r="L5056" t="s">
        <v>31</v>
      </c>
      <c r="M5056" s="2" t="s">
        <v>80</v>
      </c>
      <c r="N5056" s="3" t="str">
        <f t="shared" si="313"/>
        <v>Mar</v>
      </c>
      <c r="O5056" t="s">
        <v>21</v>
      </c>
      <c r="P5056" t="s">
        <v>22</v>
      </c>
      <c r="Q5056" t="str">
        <f t="shared" si="314"/>
        <v>Young</v>
      </c>
      <c r="R5056" t="str">
        <f t="shared" si="315"/>
        <v>Profit</v>
      </c>
    </row>
    <row r="5057" spans="1:18">
      <c r="A5057">
        <v>9222</v>
      </c>
      <c r="B5057" t="s">
        <v>47</v>
      </c>
      <c r="C5057">
        <v>51</v>
      </c>
      <c r="D5057" t="s">
        <v>16</v>
      </c>
      <c r="E5057" t="s">
        <v>17</v>
      </c>
      <c r="F5057" t="s">
        <v>18</v>
      </c>
      <c r="G5057">
        <v>2027.97</v>
      </c>
      <c r="H5057">
        <v>425.86</v>
      </c>
      <c r="I5057">
        <v>3574.23</v>
      </c>
      <c r="J5057">
        <v>3148.37</v>
      </c>
      <c r="K5057" s="1">
        <f t="shared" si="312"/>
        <v>7.3929695204996939</v>
      </c>
      <c r="L5057" t="s">
        <v>26</v>
      </c>
      <c r="M5057" s="2" t="s">
        <v>191</v>
      </c>
      <c r="N5057" s="3" t="str">
        <f t="shared" si="313"/>
        <v>Jun</v>
      </c>
      <c r="O5057" t="s">
        <v>33</v>
      </c>
      <c r="P5057" t="s">
        <v>22</v>
      </c>
      <c r="Q5057" t="str">
        <f t="shared" si="314"/>
        <v>Senior</v>
      </c>
      <c r="R5057" t="str">
        <f t="shared" si="315"/>
        <v>Profit</v>
      </c>
    </row>
    <row r="5058" spans="1:18">
      <c r="A5058">
        <v>7181</v>
      </c>
      <c r="B5058" t="s">
        <v>84</v>
      </c>
      <c r="C5058">
        <v>27</v>
      </c>
      <c r="D5058" t="s">
        <v>24</v>
      </c>
      <c r="E5058" t="s">
        <v>35</v>
      </c>
      <c r="F5058" t="s">
        <v>18</v>
      </c>
      <c r="G5058">
        <v>2492.17</v>
      </c>
      <c r="H5058">
        <v>1444.15</v>
      </c>
      <c r="I5058">
        <v>3574.17</v>
      </c>
      <c r="J5058">
        <v>2130.02</v>
      </c>
      <c r="K5058" s="1">
        <f t="shared" ref="K5058:K5121" si="316">J5058/H5058</f>
        <v>1.474929889554409</v>
      </c>
      <c r="L5058" t="s">
        <v>26</v>
      </c>
      <c r="M5058" s="2" t="s">
        <v>391</v>
      </c>
      <c r="N5058" s="3" t="str">
        <f t="shared" ref="N5058:N5121" si="317">TEXT(M5058,"MMM")</f>
        <v>Jan</v>
      </c>
      <c r="O5058" t="s">
        <v>56</v>
      </c>
      <c r="P5058" t="s">
        <v>39</v>
      </c>
      <c r="Q5058" t="str">
        <f t="shared" ref="Q5058:Q5121" si="318">IF(C5058&gt;=18,IF(C5058&lt;=25,"Young",IF(C5058&lt;=40,"Adult",IF(C5058&lt;=60,"Senior",""))),"")</f>
        <v>Adult</v>
      </c>
      <c r="R5058" t="str">
        <f t="shared" ref="R5058:R5121" si="319">IF(J5058&gt;0,"Profit","Loss")</f>
        <v>Profit</v>
      </c>
    </row>
    <row r="5059" spans="1:18">
      <c r="A5059">
        <v>9339</v>
      </c>
      <c r="B5059" t="s">
        <v>92</v>
      </c>
      <c r="C5059">
        <v>42</v>
      </c>
      <c r="D5059" t="s">
        <v>16</v>
      </c>
      <c r="E5059" t="s">
        <v>59</v>
      </c>
      <c r="F5059" t="s">
        <v>18</v>
      </c>
      <c r="G5059">
        <v>2407</v>
      </c>
      <c r="H5059">
        <v>560.04999999999995</v>
      </c>
      <c r="I5059">
        <v>3573.92</v>
      </c>
      <c r="J5059">
        <v>3013.87</v>
      </c>
      <c r="K5059" s="1">
        <f t="shared" si="316"/>
        <v>5.3814302294437999</v>
      </c>
      <c r="L5059" t="s">
        <v>37</v>
      </c>
      <c r="M5059" s="2" t="s">
        <v>379</v>
      </c>
      <c r="N5059" s="3" t="str">
        <f t="shared" si="317"/>
        <v>Mar</v>
      </c>
      <c r="O5059" t="s">
        <v>28</v>
      </c>
      <c r="P5059" t="s">
        <v>22</v>
      </c>
      <c r="Q5059" t="str">
        <f t="shared" si="318"/>
        <v>Senior</v>
      </c>
      <c r="R5059" t="str">
        <f t="shared" si="319"/>
        <v>Profit</v>
      </c>
    </row>
    <row r="5060" spans="1:18">
      <c r="A5060">
        <v>6488</v>
      </c>
      <c r="B5060" t="s">
        <v>47</v>
      </c>
      <c r="C5060">
        <v>34</v>
      </c>
      <c r="D5060" t="s">
        <v>16</v>
      </c>
      <c r="E5060" t="s">
        <v>30</v>
      </c>
      <c r="F5060" t="s">
        <v>25</v>
      </c>
      <c r="G5060">
        <v>2986.42</v>
      </c>
      <c r="H5060">
        <v>1404.51</v>
      </c>
      <c r="I5060">
        <v>3572.93</v>
      </c>
      <c r="J5060">
        <v>2168.42</v>
      </c>
      <c r="K5060" s="1">
        <f t="shared" si="316"/>
        <v>1.5438978718556651</v>
      </c>
      <c r="L5060" t="s">
        <v>31</v>
      </c>
      <c r="M5060" s="2" t="s">
        <v>196</v>
      </c>
      <c r="N5060" s="3" t="str">
        <f t="shared" si="317"/>
        <v>Jul</v>
      </c>
      <c r="O5060" t="s">
        <v>33</v>
      </c>
      <c r="P5060" t="s">
        <v>39</v>
      </c>
      <c r="Q5060" t="str">
        <f t="shared" si="318"/>
        <v>Adult</v>
      </c>
      <c r="R5060" t="str">
        <f t="shared" si="319"/>
        <v>Profit</v>
      </c>
    </row>
    <row r="5061" spans="1:18">
      <c r="A5061">
        <v>4512</v>
      </c>
      <c r="B5061" t="s">
        <v>92</v>
      </c>
      <c r="C5061">
        <v>25</v>
      </c>
      <c r="D5061" t="s">
        <v>16</v>
      </c>
      <c r="E5061" t="s">
        <v>66</v>
      </c>
      <c r="F5061" t="s">
        <v>49</v>
      </c>
      <c r="G5061">
        <v>2773.93</v>
      </c>
      <c r="H5061">
        <v>1838.16</v>
      </c>
      <c r="I5061">
        <v>3572.23</v>
      </c>
      <c r="J5061">
        <v>1734.07</v>
      </c>
      <c r="K5061" s="1">
        <f t="shared" si="316"/>
        <v>0.94337272054663346</v>
      </c>
      <c r="L5061" t="s">
        <v>37</v>
      </c>
      <c r="M5061" s="2" t="s">
        <v>397</v>
      </c>
      <c r="N5061" s="3" t="str">
        <f t="shared" si="317"/>
        <v>Oct</v>
      </c>
      <c r="O5061" t="s">
        <v>51</v>
      </c>
      <c r="P5061" t="s">
        <v>22</v>
      </c>
      <c r="Q5061" t="str">
        <f t="shared" si="318"/>
        <v>Young</v>
      </c>
      <c r="R5061" t="str">
        <f t="shared" si="319"/>
        <v>Profit</v>
      </c>
    </row>
    <row r="5062" spans="1:18">
      <c r="A5062">
        <v>1252</v>
      </c>
      <c r="B5062" t="s">
        <v>29</v>
      </c>
      <c r="C5062">
        <v>36</v>
      </c>
      <c r="D5062" t="s">
        <v>24</v>
      </c>
      <c r="E5062" t="s">
        <v>17</v>
      </c>
      <c r="F5062" t="s">
        <v>25</v>
      </c>
      <c r="G5062">
        <v>2068.23</v>
      </c>
      <c r="H5062">
        <v>487.82</v>
      </c>
      <c r="I5062">
        <v>3571.71</v>
      </c>
      <c r="J5062">
        <v>3083.89</v>
      </c>
      <c r="K5062" s="1">
        <f t="shared" si="316"/>
        <v>6.3217785248657288</v>
      </c>
      <c r="L5062" t="s">
        <v>19</v>
      </c>
      <c r="M5062" s="2" t="s">
        <v>196</v>
      </c>
      <c r="N5062" s="3" t="str">
        <f t="shared" si="317"/>
        <v>Jul</v>
      </c>
      <c r="O5062" t="s">
        <v>33</v>
      </c>
      <c r="P5062" t="s">
        <v>39</v>
      </c>
      <c r="Q5062" t="str">
        <f t="shared" si="318"/>
        <v>Adult</v>
      </c>
      <c r="R5062" t="str">
        <f t="shared" si="319"/>
        <v>Profit</v>
      </c>
    </row>
    <row r="5063" spans="1:18">
      <c r="A5063">
        <v>9237</v>
      </c>
      <c r="B5063" t="s">
        <v>34</v>
      </c>
      <c r="C5063">
        <v>28</v>
      </c>
      <c r="D5063" t="s">
        <v>24</v>
      </c>
      <c r="E5063" t="s">
        <v>30</v>
      </c>
      <c r="F5063" t="s">
        <v>18</v>
      </c>
      <c r="G5063">
        <v>2533.65</v>
      </c>
      <c r="H5063">
        <v>872.79</v>
      </c>
      <c r="I5063">
        <v>3571.61</v>
      </c>
      <c r="J5063">
        <v>2698.82</v>
      </c>
      <c r="K5063" s="1">
        <f t="shared" si="316"/>
        <v>3.0921756665406344</v>
      </c>
      <c r="L5063" t="s">
        <v>54</v>
      </c>
      <c r="M5063" s="2" t="s">
        <v>399</v>
      </c>
      <c r="N5063" s="3" t="str">
        <f t="shared" si="317"/>
        <v>Dec</v>
      </c>
      <c r="O5063" t="s">
        <v>28</v>
      </c>
      <c r="P5063" t="s">
        <v>39</v>
      </c>
      <c r="Q5063" t="str">
        <f t="shared" si="318"/>
        <v>Adult</v>
      </c>
      <c r="R5063" t="str">
        <f t="shared" si="319"/>
        <v>Profit</v>
      </c>
    </row>
    <row r="5064" spans="1:18">
      <c r="A5064">
        <v>2119</v>
      </c>
      <c r="B5064" t="s">
        <v>15</v>
      </c>
      <c r="C5064">
        <v>45</v>
      </c>
      <c r="D5064" t="s">
        <v>16</v>
      </c>
      <c r="E5064" t="s">
        <v>53</v>
      </c>
      <c r="F5064" t="s">
        <v>49</v>
      </c>
      <c r="G5064">
        <v>2064.77</v>
      </c>
      <c r="H5064">
        <v>473.51</v>
      </c>
      <c r="I5064">
        <v>3571.04</v>
      </c>
      <c r="J5064">
        <v>3097.53</v>
      </c>
      <c r="K5064" s="1">
        <f t="shared" si="316"/>
        <v>6.5416358683026763</v>
      </c>
      <c r="L5064" t="s">
        <v>37</v>
      </c>
      <c r="M5064" s="2" t="s">
        <v>166</v>
      </c>
      <c r="N5064" s="3" t="str">
        <f t="shared" si="317"/>
        <v>Sep</v>
      </c>
      <c r="O5064" t="s">
        <v>51</v>
      </c>
      <c r="P5064" t="s">
        <v>39</v>
      </c>
      <c r="Q5064" t="str">
        <f t="shared" si="318"/>
        <v>Senior</v>
      </c>
      <c r="R5064" t="str">
        <f t="shared" si="319"/>
        <v>Profit</v>
      </c>
    </row>
    <row r="5065" spans="1:18">
      <c r="A5065">
        <v>2978</v>
      </c>
      <c r="B5065" t="s">
        <v>29</v>
      </c>
      <c r="C5065">
        <v>53</v>
      </c>
      <c r="D5065" t="s">
        <v>24</v>
      </c>
      <c r="E5065" t="s">
        <v>30</v>
      </c>
      <c r="F5065" t="s">
        <v>18</v>
      </c>
      <c r="G5065">
        <v>2093.7600000000002</v>
      </c>
      <c r="H5065">
        <v>425.11</v>
      </c>
      <c r="I5065">
        <v>3569.27</v>
      </c>
      <c r="J5065">
        <v>3144.16</v>
      </c>
      <c r="K5065" s="1">
        <f t="shared" si="316"/>
        <v>7.3961092423137531</v>
      </c>
      <c r="L5065" t="s">
        <v>31</v>
      </c>
      <c r="M5065" s="2" t="s">
        <v>118</v>
      </c>
      <c r="N5065" s="3" t="str">
        <f t="shared" si="317"/>
        <v>Nov</v>
      </c>
      <c r="O5065" t="s">
        <v>21</v>
      </c>
      <c r="P5065" t="s">
        <v>39</v>
      </c>
      <c r="Q5065" t="str">
        <f t="shared" si="318"/>
        <v>Senior</v>
      </c>
      <c r="R5065" t="str">
        <f t="shared" si="319"/>
        <v>Profit</v>
      </c>
    </row>
    <row r="5066" spans="1:18">
      <c r="A5066">
        <v>2344</v>
      </c>
      <c r="B5066" t="s">
        <v>15</v>
      </c>
      <c r="C5066">
        <v>20</v>
      </c>
      <c r="D5066" t="s">
        <v>16</v>
      </c>
      <c r="E5066" t="s">
        <v>57</v>
      </c>
      <c r="F5066" t="s">
        <v>36</v>
      </c>
      <c r="G5066">
        <v>2818.95</v>
      </c>
      <c r="H5066">
        <v>1319.09</v>
      </c>
      <c r="I5066">
        <v>3568.99</v>
      </c>
      <c r="J5066">
        <v>2249.9</v>
      </c>
      <c r="K5066" s="1">
        <f t="shared" si="316"/>
        <v>1.7056455586806056</v>
      </c>
      <c r="L5066" t="s">
        <v>31</v>
      </c>
      <c r="M5066" s="2" t="s">
        <v>380</v>
      </c>
      <c r="N5066" s="3" t="str">
        <f t="shared" si="317"/>
        <v>Apr</v>
      </c>
      <c r="O5066" t="s">
        <v>51</v>
      </c>
      <c r="P5066" t="s">
        <v>22</v>
      </c>
      <c r="Q5066" t="str">
        <f t="shared" si="318"/>
        <v>Young</v>
      </c>
      <c r="R5066" t="str">
        <f t="shared" si="319"/>
        <v>Profit</v>
      </c>
    </row>
    <row r="5067" spans="1:18">
      <c r="A5067">
        <v>404</v>
      </c>
      <c r="B5067" t="s">
        <v>92</v>
      </c>
      <c r="C5067">
        <v>21</v>
      </c>
      <c r="D5067" t="s">
        <v>24</v>
      </c>
      <c r="E5067" t="s">
        <v>17</v>
      </c>
      <c r="F5067" t="s">
        <v>36</v>
      </c>
      <c r="G5067">
        <v>2151.63</v>
      </c>
      <c r="H5067">
        <v>1908.85</v>
      </c>
      <c r="I5067">
        <v>3566.2</v>
      </c>
      <c r="J5067">
        <v>1657.35</v>
      </c>
      <c r="K5067" s="1">
        <f t="shared" si="316"/>
        <v>0.86824527857086731</v>
      </c>
      <c r="L5067" t="s">
        <v>54</v>
      </c>
      <c r="M5067" s="2" t="s">
        <v>283</v>
      </c>
      <c r="N5067" s="3" t="str">
        <f t="shared" si="317"/>
        <v>Jun</v>
      </c>
      <c r="O5067" t="s">
        <v>56</v>
      </c>
      <c r="P5067" t="s">
        <v>39</v>
      </c>
      <c r="Q5067" t="str">
        <f t="shared" si="318"/>
        <v>Young</v>
      </c>
      <c r="R5067" t="str">
        <f t="shared" si="319"/>
        <v>Profit</v>
      </c>
    </row>
    <row r="5068" spans="1:18">
      <c r="A5068">
        <v>782</v>
      </c>
      <c r="B5068" t="s">
        <v>23</v>
      </c>
      <c r="C5068">
        <v>27</v>
      </c>
      <c r="D5068" t="s">
        <v>16</v>
      </c>
      <c r="E5068" t="s">
        <v>35</v>
      </c>
      <c r="F5068" t="s">
        <v>36</v>
      </c>
      <c r="G5068">
        <v>2404.81</v>
      </c>
      <c r="H5068">
        <v>1091.23</v>
      </c>
      <c r="I5068">
        <v>3565.84</v>
      </c>
      <c r="J5068">
        <v>2474.61</v>
      </c>
      <c r="K5068" s="1">
        <f t="shared" si="316"/>
        <v>2.2677254107749971</v>
      </c>
      <c r="L5068" t="s">
        <v>31</v>
      </c>
      <c r="M5068" s="2" t="s">
        <v>103</v>
      </c>
      <c r="N5068" s="3" t="str">
        <f t="shared" si="317"/>
        <v>Oct</v>
      </c>
      <c r="O5068" t="s">
        <v>21</v>
      </c>
      <c r="P5068" t="s">
        <v>39</v>
      </c>
      <c r="Q5068" t="str">
        <f t="shared" si="318"/>
        <v>Adult</v>
      </c>
      <c r="R5068" t="str">
        <f t="shared" si="319"/>
        <v>Profit</v>
      </c>
    </row>
    <row r="5069" spans="1:18">
      <c r="A5069">
        <v>2706</v>
      </c>
      <c r="B5069" t="s">
        <v>92</v>
      </c>
      <c r="C5069">
        <v>52</v>
      </c>
      <c r="D5069" t="s">
        <v>16</v>
      </c>
      <c r="E5069" t="s">
        <v>30</v>
      </c>
      <c r="F5069" t="s">
        <v>42</v>
      </c>
      <c r="G5069">
        <v>2026.52</v>
      </c>
      <c r="H5069">
        <v>1252.3</v>
      </c>
      <c r="I5069">
        <v>3565.44</v>
      </c>
      <c r="J5069">
        <v>2313.14</v>
      </c>
      <c r="K5069" s="1">
        <f t="shared" si="316"/>
        <v>1.8471133115068274</v>
      </c>
      <c r="L5069" t="s">
        <v>31</v>
      </c>
      <c r="M5069" s="2" t="s">
        <v>364</v>
      </c>
      <c r="N5069" s="3" t="str">
        <f t="shared" si="317"/>
        <v>Feb</v>
      </c>
      <c r="O5069" t="s">
        <v>33</v>
      </c>
      <c r="P5069" t="s">
        <v>39</v>
      </c>
      <c r="Q5069" t="str">
        <f t="shared" si="318"/>
        <v>Senior</v>
      </c>
      <c r="R5069" t="str">
        <f t="shared" si="319"/>
        <v>Profit</v>
      </c>
    </row>
    <row r="5070" spans="1:18">
      <c r="A5070">
        <v>6406</v>
      </c>
      <c r="B5070" t="s">
        <v>15</v>
      </c>
      <c r="C5070">
        <v>57</v>
      </c>
      <c r="D5070" t="s">
        <v>16</v>
      </c>
      <c r="E5070" t="s">
        <v>30</v>
      </c>
      <c r="F5070" t="s">
        <v>42</v>
      </c>
      <c r="G5070">
        <v>2238.4899999999998</v>
      </c>
      <c r="H5070">
        <v>411.92</v>
      </c>
      <c r="I5070">
        <v>3562.8</v>
      </c>
      <c r="J5070">
        <v>3150.88</v>
      </c>
      <c r="K5070" s="1">
        <f t="shared" si="316"/>
        <v>7.6492522819965041</v>
      </c>
      <c r="L5070" t="s">
        <v>19</v>
      </c>
      <c r="M5070" s="2" t="s">
        <v>199</v>
      </c>
      <c r="N5070" s="3" t="str">
        <f t="shared" si="317"/>
        <v>Jan</v>
      </c>
      <c r="O5070" t="s">
        <v>21</v>
      </c>
      <c r="P5070" t="s">
        <v>39</v>
      </c>
      <c r="Q5070" t="str">
        <f t="shared" si="318"/>
        <v>Senior</v>
      </c>
      <c r="R5070" t="str">
        <f t="shared" si="319"/>
        <v>Profit</v>
      </c>
    </row>
    <row r="5071" spans="1:18">
      <c r="A5071">
        <v>7038</v>
      </c>
      <c r="B5071" t="s">
        <v>47</v>
      </c>
      <c r="C5071">
        <v>53</v>
      </c>
      <c r="D5071" t="s">
        <v>16</v>
      </c>
      <c r="E5071" t="s">
        <v>57</v>
      </c>
      <c r="F5071" t="s">
        <v>36</v>
      </c>
      <c r="G5071">
        <v>2792.02</v>
      </c>
      <c r="H5071">
        <v>911.4</v>
      </c>
      <c r="I5071">
        <v>3562.35</v>
      </c>
      <c r="J5071">
        <v>2650.95</v>
      </c>
      <c r="K5071" s="1">
        <f t="shared" si="316"/>
        <v>2.9086570111915733</v>
      </c>
      <c r="L5071" t="s">
        <v>26</v>
      </c>
      <c r="M5071" s="2" t="s">
        <v>194</v>
      </c>
      <c r="N5071" s="3" t="str">
        <f t="shared" si="317"/>
        <v>Sep</v>
      </c>
      <c r="O5071" t="s">
        <v>51</v>
      </c>
      <c r="P5071" t="s">
        <v>22</v>
      </c>
      <c r="Q5071" t="str">
        <f t="shared" si="318"/>
        <v>Senior</v>
      </c>
      <c r="R5071" t="str">
        <f t="shared" si="319"/>
        <v>Profit</v>
      </c>
    </row>
    <row r="5072" spans="1:18">
      <c r="A5072">
        <v>2741</v>
      </c>
      <c r="B5072" t="s">
        <v>47</v>
      </c>
      <c r="C5072">
        <v>20</v>
      </c>
      <c r="D5072" t="s">
        <v>24</v>
      </c>
      <c r="E5072" t="s">
        <v>53</v>
      </c>
      <c r="F5072" t="s">
        <v>36</v>
      </c>
      <c r="G5072">
        <v>2609.7399999999998</v>
      </c>
      <c r="H5072">
        <v>1509.76</v>
      </c>
      <c r="I5072">
        <v>3560.95</v>
      </c>
      <c r="J5072">
        <v>2051.19</v>
      </c>
      <c r="K5072" s="1">
        <f t="shared" si="316"/>
        <v>1.3586199130987706</v>
      </c>
      <c r="L5072" t="s">
        <v>54</v>
      </c>
      <c r="M5072" s="2" t="s">
        <v>255</v>
      </c>
      <c r="N5072" s="3" t="str">
        <f t="shared" si="317"/>
        <v>May</v>
      </c>
      <c r="O5072" t="s">
        <v>28</v>
      </c>
      <c r="P5072" t="s">
        <v>22</v>
      </c>
      <c r="Q5072" t="str">
        <f t="shared" si="318"/>
        <v>Young</v>
      </c>
      <c r="R5072" t="str">
        <f t="shared" si="319"/>
        <v>Profit</v>
      </c>
    </row>
    <row r="5073" spans="1:18">
      <c r="A5073">
        <v>5843</v>
      </c>
      <c r="B5073" t="s">
        <v>52</v>
      </c>
      <c r="C5073">
        <v>60</v>
      </c>
      <c r="D5073" t="s">
        <v>16</v>
      </c>
      <c r="E5073" t="s">
        <v>30</v>
      </c>
      <c r="F5073" t="s">
        <v>42</v>
      </c>
      <c r="G5073">
        <v>3192.57</v>
      </c>
      <c r="H5073">
        <v>466.14</v>
      </c>
      <c r="I5073">
        <v>3560.73</v>
      </c>
      <c r="J5073">
        <v>3094.59</v>
      </c>
      <c r="K5073" s="1">
        <f t="shared" si="316"/>
        <v>6.6387565967305964</v>
      </c>
      <c r="L5073" t="s">
        <v>26</v>
      </c>
      <c r="M5073" s="2" t="s">
        <v>387</v>
      </c>
      <c r="N5073" s="3" t="str">
        <f t="shared" si="317"/>
        <v>May</v>
      </c>
      <c r="O5073" t="s">
        <v>56</v>
      </c>
      <c r="P5073" t="s">
        <v>39</v>
      </c>
      <c r="Q5073" t="str">
        <f t="shared" si="318"/>
        <v>Senior</v>
      </c>
      <c r="R5073" t="str">
        <f t="shared" si="319"/>
        <v>Profit</v>
      </c>
    </row>
    <row r="5074" spans="1:18">
      <c r="A5074">
        <v>3161</v>
      </c>
      <c r="B5074" t="s">
        <v>29</v>
      </c>
      <c r="C5074">
        <v>54</v>
      </c>
      <c r="D5074" t="s">
        <v>16</v>
      </c>
      <c r="E5074" t="s">
        <v>35</v>
      </c>
      <c r="F5074" t="s">
        <v>36</v>
      </c>
      <c r="G5074">
        <v>2874.08</v>
      </c>
      <c r="H5074">
        <v>612.52</v>
      </c>
      <c r="I5074">
        <v>3558.78</v>
      </c>
      <c r="J5074">
        <v>2946.26</v>
      </c>
      <c r="K5074" s="1">
        <f t="shared" si="316"/>
        <v>4.8100633448703718</v>
      </c>
      <c r="L5074" t="s">
        <v>31</v>
      </c>
      <c r="M5074" s="2" t="s">
        <v>249</v>
      </c>
      <c r="N5074" s="3" t="str">
        <f t="shared" si="317"/>
        <v>Sep</v>
      </c>
      <c r="O5074" t="s">
        <v>21</v>
      </c>
      <c r="P5074" t="s">
        <v>22</v>
      </c>
      <c r="Q5074" t="str">
        <f t="shared" si="318"/>
        <v>Senior</v>
      </c>
      <c r="R5074" t="str">
        <f t="shared" si="319"/>
        <v>Profit</v>
      </c>
    </row>
    <row r="5075" spans="1:18">
      <c r="A5075">
        <v>7172</v>
      </c>
      <c r="B5075" t="s">
        <v>92</v>
      </c>
      <c r="C5075">
        <v>53</v>
      </c>
      <c r="D5075" t="s">
        <v>24</v>
      </c>
      <c r="E5075" t="s">
        <v>57</v>
      </c>
      <c r="F5075" t="s">
        <v>49</v>
      </c>
      <c r="G5075">
        <v>3058.78</v>
      </c>
      <c r="H5075">
        <v>78.819999999999993</v>
      </c>
      <c r="I5075">
        <v>3557.87</v>
      </c>
      <c r="J5075">
        <v>3479.05</v>
      </c>
      <c r="K5075" s="1">
        <f t="shared" si="316"/>
        <v>44.139177873636136</v>
      </c>
      <c r="L5075" t="s">
        <v>31</v>
      </c>
      <c r="M5075" s="2" t="s">
        <v>345</v>
      </c>
      <c r="N5075" s="3" t="str">
        <f t="shared" si="317"/>
        <v>Mar</v>
      </c>
      <c r="O5075" t="s">
        <v>21</v>
      </c>
      <c r="P5075" t="s">
        <v>22</v>
      </c>
      <c r="Q5075" t="str">
        <f t="shared" si="318"/>
        <v>Senior</v>
      </c>
      <c r="R5075" t="str">
        <f t="shared" si="319"/>
        <v>Profit</v>
      </c>
    </row>
    <row r="5076" spans="1:18">
      <c r="A5076">
        <v>8528</v>
      </c>
      <c r="B5076" t="s">
        <v>47</v>
      </c>
      <c r="C5076">
        <v>48</v>
      </c>
      <c r="D5076" t="s">
        <v>24</v>
      </c>
      <c r="E5076" t="s">
        <v>17</v>
      </c>
      <c r="F5076" t="s">
        <v>36</v>
      </c>
      <c r="G5076">
        <v>2516.2199999999998</v>
      </c>
      <c r="H5076">
        <v>1034.22</v>
      </c>
      <c r="I5076">
        <v>3557.62</v>
      </c>
      <c r="J5076">
        <v>2523.4</v>
      </c>
      <c r="K5076" s="1">
        <f t="shared" si="316"/>
        <v>2.4399064028930013</v>
      </c>
      <c r="L5076" t="s">
        <v>37</v>
      </c>
      <c r="M5076" s="2" t="s">
        <v>120</v>
      </c>
      <c r="N5076" s="3" t="str">
        <f t="shared" si="317"/>
        <v>Feb</v>
      </c>
      <c r="O5076" t="s">
        <v>21</v>
      </c>
      <c r="P5076" t="s">
        <v>22</v>
      </c>
      <c r="Q5076" t="str">
        <f t="shared" si="318"/>
        <v>Senior</v>
      </c>
      <c r="R5076" t="str">
        <f t="shared" si="319"/>
        <v>Profit</v>
      </c>
    </row>
    <row r="5077" spans="1:18">
      <c r="A5077">
        <v>635</v>
      </c>
      <c r="B5077" t="s">
        <v>15</v>
      </c>
      <c r="C5077">
        <v>43</v>
      </c>
      <c r="D5077" t="s">
        <v>16</v>
      </c>
      <c r="E5077" t="s">
        <v>41</v>
      </c>
      <c r="F5077" t="s">
        <v>36</v>
      </c>
      <c r="G5077">
        <v>2707.77</v>
      </c>
      <c r="H5077">
        <v>1949.76</v>
      </c>
      <c r="I5077">
        <v>3557.47</v>
      </c>
      <c r="J5077">
        <v>1607.71</v>
      </c>
      <c r="K5077" s="1">
        <f t="shared" si="316"/>
        <v>0.8245681519776793</v>
      </c>
      <c r="L5077" t="s">
        <v>37</v>
      </c>
      <c r="M5077" s="2" t="s">
        <v>259</v>
      </c>
      <c r="N5077" s="3" t="str">
        <f t="shared" si="317"/>
        <v>Sep</v>
      </c>
      <c r="O5077" t="s">
        <v>56</v>
      </c>
      <c r="P5077" t="s">
        <v>22</v>
      </c>
      <c r="Q5077" t="str">
        <f t="shared" si="318"/>
        <v>Senior</v>
      </c>
      <c r="R5077" t="str">
        <f t="shared" si="319"/>
        <v>Profit</v>
      </c>
    </row>
    <row r="5078" spans="1:18">
      <c r="A5078">
        <v>1238</v>
      </c>
      <c r="B5078" t="s">
        <v>47</v>
      </c>
      <c r="C5078">
        <v>39</v>
      </c>
      <c r="D5078" t="s">
        <v>24</v>
      </c>
      <c r="E5078" t="s">
        <v>53</v>
      </c>
      <c r="F5078" t="s">
        <v>25</v>
      </c>
      <c r="G5078">
        <v>2506.84</v>
      </c>
      <c r="H5078">
        <v>1087.01</v>
      </c>
      <c r="I5078">
        <v>3557.22</v>
      </c>
      <c r="J5078">
        <v>2470.21</v>
      </c>
      <c r="K5078" s="1">
        <f t="shared" si="316"/>
        <v>2.2724813939154194</v>
      </c>
      <c r="L5078" t="s">
        <v>37</v>
      </c>
      <c r="M5078" s="2" t="s">
        <v>93</v>
      </c>
      <c r="N5078" s="3" t="str">
        <f t="shared" si="317"/>
        <v>Apr</v>
      </c>
      <c r="O5078" t="s">
        <v>56</v>
      </c>
      <c r="P5078" t="s">
        <v>22</v>
      </c>
      <c r="Q5078" t="str">
        <f t="shared" si="318"/>
        <v>Adult</v>
      </c>
      <c r="R5078" t="str">
        <f t="shared" si="319"/>
        <v>Profit</v>
      </c>
    </row>
    <row r="5079" spans="1:18">
      <c r="A5079">
        <v>6038</v>
      </c>
      <c r="B5079" t="s">
        <v>47</v>
      </c>
      <c r="C5079">
        <v>29</v>
      </c>
      <c r="D5079" t="s">
        <v>16</v>
      </c>
      <c r="E5079" t="s">
        <v>57</v>
      </c>
      <c r="F5079" t="s">
        <v>25</v>
      </c>
      <c r="G5079">
        <v>2089.09</v>
      </c>
      <c r="H5079">
        <v>1480.55</v>
      </c>
      <c r="I5079">
        <v>3557.04</v>
      </c>
      <c r="J5079">
        <v>2076.4899999999998</v>
      </c>
      <c r="K5079" s="1">
        <f t="shared" si="316"/>
        <v>1.4025125797845395</v>
      </c>
      <c r="L5079" t="s">
        <v>31</v>
      </c>
      <c r="M5079" s="2" t="s">
        <v>339</v>
      </c>
      <c r="N5079" s="3" t="str">
        <f t="shared" si="317"/>
        <v>Aug</v>
      </c>
      <c r="O5079" t="s">
        <v>21</v>
      </c>
      <c r="P5079" t="s">
        <v>22</v>
      </c>
      <c r="Q5079" t="str">
        <f t="shared" si="318"/>
        <v>Adult</v>
      </c>
      <c r="R5079" t="str">
        <f t="shared" si="319"/>
        <v>Profit</v>
      </c>
    </row>
    <row r="5080" spans="1:18">
      <c r="A5080">
        <v>7555</v>
      </c>
      <c r="B5080" t="s">
        <v>34</v>
      </c>
      <c r="C5080">
        <v>41</v>
      </c>
      <c r="D5080" t="s">
        <v>16</v>
      </c>
      <c r="E5080" t="s">
        <v>35</v>
      </c>
      <c r="F5080" t="s">
        <v>18</v>
      </c>
      <c r="G5080">
        <v>2478.69</v>
      </c>
      <c r="H5080">
        <v>213.56</v>
      </c>
      <c r="I5080">
        <v>3557.04</v>
      </c>
      <c r="J5080">
        <v>3343.48</v>
      </c>
      <c r="K5080" s="1">
        <f t="shared" si="316"/>
        <v>15.655928076418805</v>
      </c>
      <c r="L5080" t="s">
        <v>37</v>
      </c>
      <c r="M5080" s="2" t="s">
        <v>340</v>
      </c>
      <c r="N5080" s="3" t="str">
        <f t="shared" si="317"/>
        <v>Jul</v>
      </c>
      <c r="O5080" t="s">
        <v>56</v>
      </c>
      <c r="P5080" t="s">
        <v>22</v>
      </c>
      <c r="Q5080" t="str">
        <f t="shared" si="318"/>
        <v>Senior</v>
      </c>
      <c r="R5080" t="str">
        <f t="shared" si="319"/>
        <v>Profit</v>
      </c>
    </row>
    <row r="5081" spans="1:18">
      <c r="A5081">
        <v>1078</v>
      </c>
      <c r="B5081" t="s">
        <v>47</v>
      </c>
      <c r="C5081">
        <v>35</v>
      </c>
      <c r="D5081" t="s">
        <v>16</v>
      </c>
      <c r="E5081" t="s">
        <v>57</v>
      </c>
      <c r="F5081" t="s">
        <v>42</v>
      </c>
      <c r="G5081">
        <v>3113.21</v>
      </c>
      <c r="H5081">
        <v>1725.41</v>
      </c>
      <c r="I5081">
        <v>3554.52</v>
      </c>
      <c r="J5081">
        <v>1829.11</v>
      </c>
      <c r="K5081" s="1">
        <f t="shared" si="316"/>
        <v>1.0601016569974671</v>
      </c>
      <c r="L5081" t="s">
        <v>31</v>
      </c>
      <c r="M5081" s="2" t="s">
        <v>72</v>
      </c>
      <c r="N5081" s="3" t="str">
        <f t="shared" si="317"/>
        <v>Oct</v>
      </c>
      <c r="O5081" t="s">
        <v>28</v>
      </c>
      <c r="P5081" t="s">
        <v>22</v>
      </c>
      <c r="Q5081" t="str">
        <f t="shared" si="318"/>
        <v>Adult</v>
      </c>
      <c r="R5081" t="str">
        <f t="shared" si="319"/>
        <v>Profit</v>
      </c>
    </row>
    <row r="5082" spans="1:18">
      <c r="A5082">
        <v>4927</v>
      </c>
      <c r="B5082" t="s">
        <v>44</v>
      </c>
      <c r="C5082">
        <v>19</v>
      </c>
      <c r="D5082" t="s">
        <v>16</v>
      </c>
      <c r="E5082" t="s">
        <v>59</v>
      </c>
      <c r="F5082" t="s">
        <v>49</v>
      </c>
      <c r="G5082">
        <v>2084.7399999999998</v>
      </c>
      <c r="H5082">
        <v>1833.08</v>
      </c>
      <c r="I5082">
        <v>3553.69</v>
      </c>
      <c r="J5082">
        <v>1720.61</v>
      </c>
      <c r="K5082" s="1">
        <f t="shared" si="316"/>
        <v>0.93864424902350141</v>
      </c>
      <c r="L5082" t="s">
        <v>19</v>
      </c>
      <c r="M5082" s="2" t="s">
        <v>220</v>
      </c>
      <c r="N5082" s="3" t="str">
        <f t="shared" si="317"/>
        <v>Jul</v>
      </c>
      <c r="O5082" t="s">
        <v>33</v>
      </c>
      <c r="P5082" t="s">
        <v>39</v>
      </c>
      <c r="Q5082" t="str">
        <f t="shared" si="318"/>
        <v>Young</v>
      </c>
      <c r="R5082" t="str">
        <f t="shared" si="319"/>
        <v>Profit</v>
      </c>
    </row>
    <row r="5083" spans="1:18">
      <c r="A5083">
        <v>4091</v>
      </c>
      <c r="B5083" t="s">
        <v>92</v>
      </c>
      <c r="C5083">
        <v>22</v>
      </c>
      <c r="D5083" t="s">
        <v>16</v>
      </c>
      <c r="E5083" t="s">
        <v>35</v>
      </c>
      <c r="F5083" t="s">
        <v>42</v>
      </c>
      <c r="G5083">
        <v>2819.84</v>
      </c>
      <c r="H5083">
        <v>1659.71</v>
      </c>
      <c r="I5083">
        <v>3553.28</v>
      </c>
      <c r="J5083">
        <v>1893.57</v>
      </c>
      <c r="K5083" s="1">
        <f t="shared" si="316"/>
        <v>1.1409041338547095</v>
      </c>
      <c r="L5083" t="s">
        <v>31</v>
      </c>
      <c r="M5083" s="2" t="s">
        <v>262</v>
      </c>
      <c r="N5083" s="3" t="str">
        <f t="shared" si="317"/>
        <v>Jan</v>
      </c>
      <c r="O5083" t="s">
        <v>33</v>
      </c>
      <c r="P5083" t="s">
        <v>22</v>
      </c>
      <c r="Q5083" t="str">
        <f t="shared" si="318"/>
        <v>Young</v>
      </c>
      <c r="R5083" t="str">
        <f t="shared" si="319"/>
        <v>Profit</v>
      </c>
    </row>
    <row r="5084" spans="1:18">
      <c r="A5084">
        <v>3996</v>
      </c>
      <c r="B5084" t="s">
        <v>40</v>
      </c>
      <c r="C5084">
        <v>57</v>
      </c>
      <c r="D5084" t="s">
        <v>24</v>
      </c>
      <c r="E5084" t="s">
        <v>57</v>
      </c>
      <c r="F5084" t="s">
        <v>25</v>
      </c>
      <c r="G5084">
        <v>3140.26</v>
      </c>
      <c r="H5084">
        <v>1169.0899999999999</v>
      </c>
      <c r="I5084">
        <v>3553.23</v>
      </c>
      <c r="J5084">
        <v>2384.14</v>
      </c>
      <c r="K5084" s="1">
        <f t="shared" si="316"/>
        <v>2.0393126277703173</v>
      </c>
      <c r="L5084" t="s">
        <v>54</v>
      </c>
      <c r="M5084" s="2" t="s">
        <v>290</v>
      </c>
      <c r="N5084" s="3" t="str">
        <f t="shared" si="317"/>
        <v>Aug</v>
      </c>
      <c r="O5084" t="s">
        <v>21</v>
      </c>
      <c r="P5084" t="s">
        <v>22</v>
      </c>
      <c r="Q5084" t="str">
        <f t="shared" si="318"/>
        <v>Senior</v>
      </c>
      <c r="R5084" t="str">
        <f t="shared" si="319"/>
        <v>Profit</v>
      </c>
    </row>
    <row r="5085" spans="1:18">
      <c r="A5085">
        <v>1102</v>
      </c>
      <c r="B5085" t="s">
        <v>52</v>
      </c>
      <c r="C5085">
        <v>55</v>
      </c>
      <c r="D5085" t="s">
        <v>24</v>
      </c>
      <c r="E5085" t="s">
        <v>30</v>
      </c>
      <c r="F5085" t="s">
        <v>36</v>
      </c>
      <c r="G5085">
        <v>2293.7800000000002</v>
      </c>
      <c r="H5085">
        <v>1580.72</v>
      </c>
      <c r="I5085">
        <v>3549.65</v>
      </c>
      <c r="J5085">
        <v>1968.93</v>
      </c>
      <c r="K5085" s="1">
        <f t="shared" si="316"/>
        <v>1.2455906169340554</v>
      </c>
      <c r="L5085" t="s">
        <v>37</v>
      </c>
      <c r="M5085" s="2" t="s">
        <v>186</v>
      </c>
      <c r="N5085" s="3" t="str">
        <f t="shared" si="317"/>
        <v>Jun</v>
      </c>
      <c r="O5085" t="s">
        <v>56</v>
      </c>
      <c r="P5085" t="s">
        <v>39</v>
      </c>
      <c r="Q5085" t="str">
        <f t="shared" si="318"/>
        <v>Senior</v>
      </c>
      <c r="R5085" t="str">
        <f t="shared" si="319"/>
        <v>Profit</v>
      </c>
    </row>
    <row r="5086" spans="1:18">
      <c r="A5086">
        <v>3717</v>
      </c>
      <c r="B5086" t="s">
        <v>84</v>
      </c>
      <c r="C5086">
        <v>34</v>
      </c>
      <c r="D5086" t="s">
        <v>24</v>
      </c>
      <c r="E5086" t="s">
        <v>59</v>
      </c>
      <c r="F5086" t="s">
        <v>36</v>
      </c>
      <c r="G5086">
        <v>2107.62</v>
      </c>
      <c r="H5086">
        <v>1988.63</v>
      </c>
      <c r="I5086">
        <v>3549.44</v>
      </c>
      <c r="J5086">
        <v>1560.81</v>
      </c>
      <c r="K5086" s="1">
        <f t="shared" si="316"/>
        <v>0.784866968717157</v>
      </c>
      <c r="L5086" t="s">
        <v>54</v>
      </c>
      <c r="M5086" s="2" t="s">
        <v>311</v>
      </c>
      <c r="N5086" s="3" t="str">
        <f t="shared" si="317"/>
        <v>Feb</v>
      </c>
      <c r="O5086" t="s">
        <v>21</v>
      </c>
      <c r="P5086" t="s">
        <v>22</v>
      </c>
      <c r="Q5086" t="str">
        <f t="shared" si="318"/>
        <v>Adult</v>
      </c>
      <c r="R5086" t="str">
        <f t="shared" si="319"/>
        <v>Profit</v>
      </c>
    </row>
    <row r="5087" spans="1:18">
      <c r="A5087">
        <v>5935</v>
      </c>
      <c r="B5087" t="s">
        <v>15</v>
      </c>
      <c r="C5087">
        <v>26</v>
      </c>
      <c r="D5087" t="s">
        <v>16</v>
      </c>
      <c r="E5087" t="s">
        <v>57</v>
      </c>
      <c r="F5087" t="s">
        <v>49</v>
      </c>
      <c r="G5087">
        <v>2109.1799999999998</v>
      </c>
      <c r="H5087">
        <v>1802.37</v>
      </c>
      <c r="I5087">
        <v>3549.33</v>
      </c>
      <c r="J5087">
        <v>1746.96</v>
      </c>
      <c r="K5087" s="1">
        <f t="shared" si="316"/>
        <v>0.96925714475940017</v>
      </c>
      <c r="L5087" t="s">
        <v>31</v>
      </c>
      <c r="M5087" s="2" t="s">
        <v>197</v>
      </c>
      <c r="N5087" s="3" t="str">
        <f t="shared" si="317"/>
        <v>Mar</v>
      </c>
      <c r="O5087" t="s">
        <v>56</v>
      </c>
      <c r="P5087" t="s">
        <v>39</v>
      </c>
      <c r="Q5087" t="str">
        <f t="shared" si="318"/>
        <v>Adult</v>
      </c>
      <c r="R5087" t="str">
        <f t="shared" si="319"/>
        <v>Profit</v>
      </c>
    </row>
    <row r="5088" spans="1:18">
      <c r="A5088">
        <v>9485</v>
      </c>
      <c r="B5088" t="s">
        <v>23</v>
      </c>
      <c r="C5088">
        <v>44</v>
      </c>
      <c r="D5088" t="s">
        <v>24</v>
      </c>
      <c r="E5088" t="s">
        <v>57</v>
      </c>
      <c r="F5088" t="s">
        <v>18</v>
      </c>
      <c r="G5088">
        <v>2149.16</v>
      </c>
      <c r="H5088">
        <v>908.44</v>
      </c>
      <c r="I5088">
        <v>3548.88</v>
      </c>
      <c r="J5088">
        <v>2640.44</v>
      </c>
      <c r="K5088" s="1">
        <f t="shared" si="316"/>
        <v>2.9065651006120383</v>
      </c>
      <c r="L5088" t="s">
        <v>19</v>
      </c>
      <c r="M5088" s="2" t="s">
        <v>129</v>
      </c>
      <c r="N5088" s="3" t="str">
        <f t="shared" si="317"/>
        <v>Mar</v>
      </c>
      <c r="O5088" t="s">
        <v>28</v>
      </c>
      <c r="P5088" t="s">
        <v>39</v>
      </c>
      <c r="Q5088" t="str">
        <f t="shared" si="318"/>
        <v>Senior</v>
      </c>
      <c r="R5088" t="str">
        <f t="shared" si="319"/>
        <v>Profit</v>
      </c>
    </row>
    <row r="5089" spans="1:18">
      <c r="A5089">
        <v>2307</v>
      </c>
      <c r="B5089" t="s">
        <v>84</v>
      </c>
      <c r="C5089">
        <v>59</v>
      </c>
      <c r="D5089" t="s">
        <v>24</v>
      </c>
      <c r="E5089" t="s">
        <v>57</v>
      </c>
      <c r="F5089" t="s">
        <v>42</v>
      </c>
      <c r="G5089">
        <v>2528.04</v>
      </c>
      <c r="H5089">
        <v>194.51</v>
      </c>
      <c r="I5089">
        <v>3547.6</v>
      </c>
      <c r="J5089">
        <v>3353.09</v>
      </c>
      <c r="K5089" s="1">
        <f t="shared" si="316"/>
        <v>17.238650969101847</v>
      </c>
      <c r="L5089" t="s">
        <v>54</v>
      </c>
      <c r="M5089" s="2" t="s">
        <v>265</v>
      </c>
      <c r="N5089" s="3" t="str">
        <f t="shared" si="317"/>
        <v>Feb</v>
      </c>
      <c r="O5089" t="s">
        <v>21</v>
      </c>
      <c r="P5089" t="s">
        <v>39</v>
      </c>
      <c r="Q5089" t="str">
        <f t="shared" si="318"/>
        <v>Senior</v>
      </c>
      <c r="R5089" t="str">
        <f t="shared" si="319"/>
        <v>Profit</v>
      </c>
    </row>
    <row r="5090" spans="1:18">
      <c r="A5090">
        <v>5526</v>
      </c>
      <c r="B5090" t="s">
        <v>92</v>
      </c>
      <c r="C5090">
        <v>53</v>
      </c>
      <c r="D5090" t="s">
        <v>24</v>
      </c>
      <c r="E5090" t="s">
        <v>59</v>
      </c>
      <c r="F5090" t="s">
        <v>36</v>
      </c>
      <c r="G5090">
        <v>2670.78</v>
      </c>
      <c r="H5090">
        <v>597.54999999999995</v>
      </c>
      <c r="I5090">
        <v>3545.82</v>
      </c>
      <c r="J5090">
        <v>2948.27</v>
      </c>
      <c r="K5090" s="1">
        <f t="shared" si="316"/>
        <v>4.9339302150447661</v>
      </c>
      <c r="L5090" t="s">
        <v>19</v>
      </c>
      <c r="M5090" s="2" t="s">
        <v>185</v>
      </c>
      <c r="N5090" s="3" t="str">
        <f t="shared" si="317"/>
        <v>Jun</v>
      </c>
      <c r="O5090" t="s">
        <v>28</v>
      </c>
      <c r="P5090" t="s">
        <v>39</v>
      </c>
      <c r="Q5090" t="str">
        <f t="shared" si="318"/>
        <v>Senior</v>
      </c>
      <c r="R5090" t="str">
        <f t="shared" si="319"/>
        <v>Profit</v>
      </c>
    </row>
    <row r="5091" spans="1:18">
      <c r="A5091">
        <v>2987</v>
      </c>
      <c r="B5091" t="s">
        <v>44</v>
      </c>
      <c r="C5091">
        <v>28</v>
      </c>
      <c r="D5091" t="s">
        <v>24</v>
      </c>
      <c r="E5091" t="s">
        <v>57</v>
      </c>
      <c r="F5091" t="s">
        <v>49</v>
      </c>
      <c r="G5091">
        <v>2901.47</v>
      </c>
      <c r="H5091">
        <v>1083.18</v>
      </c>
      <c r="I5091">
        <v>3544.77</v>
      </c>
      <c r="J5091">
        <v>2461.59</v>
      </c>
      <c r="K5091" s="1">
        <f t="shared" si="316"/>
        <v>2.2725585775217416</v>
      </c>
      <c r="L5091" t="s">
        <v>37</v>
      </c>
      <c r="M5091" s="2" t="s">
        <v>289</v>
      </c>
      <c r="N5091" s="3" t="str">
        <f t="shared" si="317"/>
        <v>Dec</v>
      </c>
      <c r="O5091" t="s">
        <v>21</v>
      </c>
      <c r="P5091" t="s">
        <v>22</v>
      </c>
      <c r="Q5091" t="str">
        <f t="shared" si="318"/>
        <v>Adult</v>
      </c>
      <c r="R5091" t="str">
        <f t="shared" si="319"/>
        <v>Profit</v>
      </c>
    </row>
    <row r="5092" spans="1:18">
      <c r="A5092">
        <v>6542</v>
      </c>
      <c r="B5092" t="s">
        <v>92</v>
      </c>
      <c r="C5092">
        <v>27</v>
      </c>
      <c r="D5092" t="s">
        <v>24</v>
      </c>
      <c r="E5092" t="s">
        <v>17</v>
      </c>
      <c r="F5092" t="s">
        <v>25</v>
      </c>
      <c r="G5092">
        <v>3099.82</v>
      </c>
      <c r="H5092">
        <v>948.69</v>
      </c>
      <c r="I5092">
        <v>3544.18</v>
      </c>
      <c r="J5092">
        <v>2595.4899999999998</v>
      </c>
      <c r="K5092" s="1">
        <f t="shared" si="316"/>
        <v>2.7358673539301561</v>
      </c>
      <c r="L5092" t="s">
        <v>26</v>
      </c>
      <c r="M5092" s="2" t="s">
        <v>83</v>
      </c>
      <c r="N5092" s="3" t="str">
        <f t="shared" si="317"/>
        <v>Dec</v>
      </c>
      <c r="O5092" t="s">
        <v>28</v>
      </c>
      <c r="P5092" t="s">
        <v>22</v>
      </c>
      <c r="Q5092" t="str">
        <f t="shared" si="318"/>
        <v>Adult</v>
      </c>
      <c r="R5092" t="str">
        <f t="shared" si="319"/>
        <v>Profit</v>
      </c>
    </row>
    <row r="5093" spans="1:18">
      <c r="A5093">
        <v>4626</v>
      </c>
      <c r="B5093" t="s">
        <v>29</v>
      </c>
      <c r="C5093">
        <v>28</v>
      </c>
      <c r="D5093" t="s">
        <v>16</v>
      </c>
      <c r="E5093" t="s">
        <v>17</v>
      </c>
      <c r="F5093" t="s">
        <v>18</v>
      </c>
      <c r="G5093">
        <v>2017.22</v>
      </c>
      <c r="H5093">
        <v>822.04</v>
      </c>
      <c r="I5093">
        <v>3542.91</v>
      </c>
      <c r="J5093">
        <v>2720.87</v>
      </c>
      <c r="K5093" s="1">
        <f t="shared" si="316"/>
        <v>3.3098997615687802</v>
      </c>
      <c r="L5093" t="s">
        <v>31</v>
      </c>
      <c r="M5093" s="2" t="s">
        <v>93</v>
      </c>
      <c r="N5093" s="3" t="str">
        <f t="shared" si="317"/>
        <v>Apr</v>
      </c>
      <c r="O5093" t="s">
        <v>51</v>
      </c>
      <c r="P5093" t="s">
        <v>39</v>
      </c>
      <c r="Q5093" t="str">
        <f t="shared" si="318"/>
        <v>Adult</v>
      </c>
      <c r="R5093" t="str">
        <f t="shared" si="319"/>
        <v>Profit</v>
      </c>
    </row>
    <row r="5094" spans="1:18">
      <c r="A5094">
        <v>1599</v>
      </c>
      <c r="B5094" t="s">
        <v>23</v>
      </c>
      <c r="C5094">
        <v>22</v>
      </c>
      <c r="D5094" t="s">
        <v>16</v>
      </c>
      <c r="E5094" t="s">
        <v>57</v>
      </c>
      <c r="F5094" t="s">
        <v>42</v>
      </c>
      <c r="G5094">
        <v>3059.15</v>
      </c>
      <c r="H5094">
        <v>1706.97</v>
      </c>
      <c r="I5094">
        <v>3541.72</v>
      </c>
      <c r="J5094">
        <v>1834.75</v>
      </c>
      <c r="K5094" s="1">
        <f t="shared" si="316"/>
        <v>1.0748577889476676</v>
      </c>
      <c r="L5094" t="s">
        <v>31</v>
      </c>
      <c r="M5094" s="2" t="s">
        <v>198</v>
      </c>
      <c r="N5094" s="3" t="str">
        <f t="shared" si="317"/>
        <v>Jul</v>
      </c>
      <c r="O5094" t="s">
        <v>56</v>
      </c>
      <c r="P5094" t="s">
        <v>39</v>
      </c>
      <c r="Q5094" t="str">
        <f t="shared" si="318"/>
        <v>Young</v>
      </c>
      <c r="R5094" t="str">
        <f t="shared" si="319"/>
        <v>Profit</v>
      </c>
    </row>
    <row r="5095" spans="1:18">
      <c r="A5095">
        <v>780</v>
      </c>
      <c r="B5095" t="s">
        <v>29</v>
      </c>
      <c r="C5095">
        <v>46</v>
      </c>
      <c r="D5095" t="s">
        <v>24</v>
      </c>
      <c r="E5095" t="s">
        <v>53</v>
      </c>
      <c r="F5095" t="s">
        <v>36</v>
      </c>
      <c r="G5095">
        <v>2058.52</v>
      </c>
      <c r="H5095">
        <v>738.83</v>
      </c>
      <c r="I5095">
        <v>3538.39</v>
      </c>
      <c r="J5095">
        <v>2799.56</v>
      </c>
      <c r="K5095" s="1">
        <f t="shared" si="316"/>
        <v>3.7891801903008808</v>
      </c>
      <c r="L5095" t="s">
        <v>37</v>
      </c>
      <c r="M5095" s="2" t="s">
        <v>233</v>
      </c>
      <c r="N5095" s="3" t="str">
        <f t="shared" si="317"/>
        <v>Sep</v>
      </c>
      <c r="O5095" t="s">
        <v>28</v>
      </c>
      <c r="P5095" t="s">
        <v>22</v>
      </c>
      <c r="Q5095" t="str">
        <f t="shared" si="318"/>
        <v>Senior</v>
      </c>
      <c r="R5095" t="str">
        <f t="shared" si="319"/>
        <v>Profit</v>
      </c>
    </row>
    <row r="5096" spans="1:18">
      <c r="A5096">
        <v>2919</v>
      </c>
      <c r="B5096" t="s">
        <v>15</v>
      </c>
      <c r="C5096">
        <v>47</v>
      </c>
      <c r="D5096" t="s">
        <v>24</v>
      </c>
      <c r="E5096" t="s">
        <v>17</v>
      </c>
      <c r="F5096" t="s">
        <v>36</v>
      </c>
      <c r="G5096">
        <v>2140.61</v>
      </c>
      <c r="H5096">
        <v>1638.67</v>
      </c>
      <c r="I5096">
        <v>3537.02</v>
      </c>
      <c r="J5096">
        <v>1898.35</v>
      </c>
      <c r="K5096" s="1">
        <f t="shared" si="316"/>
        <v>1.1584699787022401</v>
      </c>
      <c r="L5096" t="s">
        <v>19</v>
      </c>
      <c r="M5096" s="2" t="s">
        <v>326</v>
      </c>
      <c r="N5096" s="3" t="str">
        <f t="shared" si="317"/>
        <v>Jun</v>
      </c>
      <c r="O5096" t="s">
        <v>56</v>
      </c>
      <c r="P5096" t="s">
        <v>22</v>
      </c>
      <c r="Q5096" t="str">
        <f t="shared" si="318"/>
        <v>Senior</v>
      </c>
      <c r="R5096" t="str">
        <f t="shared" si="319"/>
        <v>Profit</v>
      </c>
    </row>
    <row r="5097" spans="1:18">
      <c r="A5097">
        <v>2060</v>
      </c>
      <c r="B5097" t="s">
        <v>15</v>
      </c>
      <c r="C5097">
        <v>60</v>
      </c>
      <c r="D5097" t="s">
        <v>16</v>
      </c>
      <c r="E5097" t="s">
        <v>59</v>
      </c>
      <c r="F5097" t="s">
        <v>18</v>
      </c>
      <c r="G5097">
        <v>3198.74</v>
      </c>
      <c r="H5097">
        <v>852.24</v>
      </c>
      <c r="I5097">
        <v>3536.64</v>
      </c>
      <c r="J5097">
        <v>2684.4</v>
      </c>
      <c r="K5097" s="1">
        <f t="shared" si="316"/>
        <v>3.1498169529709941</v>
      </c>
      <c r="L5097" t="s">
        <v>54</v>
      </c>
      <c r="M5097" s="2" t="s">
        <v>304</v>
      </c>
      <c r="N5097" s="3" t="str">
        <f t="shared" si="317"/>
        <v>Feb</v>
      </c>
      <c r="O5097" t="s">
        <v>28</v>
      </c>
      <c r="P5097" t="s">
        <v>22</v>
      </c>
      <c r="Q5097" t="str">
        <f t="shared" si="318"/>
        <v>Senior</v>
      </c>
      <c r="R5097" t="str">
        <f t="shared" si="319"/>
        <v>Profit</v>
      </c>
    </row>
    <row r="5098" spans="1:18">
      <c r="A5098">
        <v>1766</v>
      </c>
      <c r="B5098" t="s">
        <v>15</v>
      </c>
      <c r="C5098">
        <v>46</v>
      </c>
      <c r="D5098" t="s">
        <v>24</v>
      </c>
      <c r="E5098" t="s">
        <v>17</v>
      </c>
      <c r="F5098" t="s">
        <v>49</v>
      </c>
      <c r="G5098">
        <v>2930.2</v>
      </c>
      <c r="H5098">
        <v>444.97</v>
      </c>
      <c r="I5098">
        <v>3536.26</v>
      </c>
      <c r="J5098">
        <v>3091.29</v>
      </c>
      <c r="K5098" s="1">
        <f t="shared" si="316"/>
        <v>6.9471874508393823</v>
      </c>
      <c r="L5098" t="s">
        <v>31</v>
      </c>
      <c r="M5098" s="2" t="s">
        <v>396</v>
      </c>
      <c r="N5098" s="3" t="str">
        <f t="shared" si="317"/>
        <v>Jun</v>
      </c>
      <c r="O5098" t="s">
        <v>56</v>
      </c>
      <c r="P5098" t="s">
        <v>39</v>
      </c>
      <c r="Q5098" t="str">
        <f t="shared" si="318"/>
        <v>Senior</v>
      </c>
      <c r="R5098" t="str">
        <f t="shared" si="319"/>
        <v>Profit</v>
      </c>
    </row>
    <row r="5099" spans="1:18">
      <c r="A5099">
        <v>5823</v>
      </c>
      <c r="B5099" t="s">
        <v>47</v>
      </c>
      <c r="C5099">
        <v>23</v>
      </c>
      <c r="D5099" t="s">
        <v>24</v>
      </c>
      <c r="E5099" t="s">
        <v>41</v>
      </c>
      <c r="F5099" t="s">
        <v>25</v>
      </c>
      <c r="G5099">
        <v>3153.09</v>
      </c>
      <c r="H5099">
        <v>213.61</v>
      </c>
      <c r="I5099">
        <v>3536.21</v>
      </c>
      <c r="J5099">
        <v>3322.6</v>
      </c>
      <c r="K5099" s="1">
        <f t="shared" si="316"/>
        <v>15.554515238050652</v>
      </c>
      <c r="L5099" t="s">
        <v>54</v>
      </c>
      <c r="M5099" s="2" t="s">
        <v>376</v>
      </c>
      <c r="N5099" s="3" t="str">
        <f t="shared" si="317"/>
        <v>Aug</v>
      </c>
      <c r="O5099" t="s">
        <v>56</v>
      </c>
      <c r="P5099" t="s">
        <v>39</v>
      </c>
      <c r="Q5099" t="str">
        <f t="shared" si="318"/>
        <v>Young</v>
      </c>
      <c r="R5099" t="str">
        <f t="shared" si="319"/>
        <v>Profit</v>
      </c>
    </row>
    <row r="5100" spans="1:18">
      <c r="A5100">
        <v>641</v>
      </c>
      <c r="B5100" t="s">
        <v>47</v>
      </c>
      <c r="C5100">
        <v>44</v>
      </c>
      <c r="D5100" t="s">
        <v>16</v>
      </c>
      <c r="E5100" t="s">
        <v>59</v>
      </c>
      <c r="F5100" t="s">
        <v>25</v>
      </c>
      <c r="G5100">
        <v>2048.91</v>
      </c>
      <c r="H5100">
        <v>1158.8499999999999</v>
      </c>
      <c r="I5100">
        <v>3535.78</v>
      </c>
      <c r="J5100">
        <v>2376.9299999999998</v>
      </c>
      <c r="K5100" s="1">
        <f t="shared" si="316"/>
        <v>2.0511110152306165</v>
      </c>
      <c r="L5100" t="s">
        <v>54</v>
      </c>
      <c r="M5100" s="2" t="s">
        <v>349</v>
      </c>
      <c r="N5100" s="3" t="str">
        <f t="shared" si="317"/>
        <v>Jan</v>
      </c>
      <c r="O5100" t="s">
        <v>21</v>
      </c>
      <c r="P5100" t="s">
        <v>39</v>
      </c>
      <c r="Q5100" t="str">
        <f t="shared" si="318"/>
        <v>Senior</v>
      </c>
      <c r="R5100" t="str">
        <f t="shared" si="319"/>
        <v>Profit</v>
      </c>
    </row>
    <row r="5101" spans="1:18">
      <c r="A5101">
        <v>8399</v>
      </c>
      <c r="B5101" t="s">
        <v>44</v>
      </c>
      <c r="C5101">
        <v>27</v>
      </c>
      <c r="D5101" t="s">
        <v>24</v>
      </c>
      <c r="E5101" t="s">
        <v>17</v>
      </c>
      <c r="F5101" t="s">
        <v>49</v>
      </c>
      <c r="G5101">
        <v>2004.34</v>
      </c>
      <c r="H5101">
        <v>618.32000000000005</v>
      </c>
      <c r="I5101">
        <v>3535.41</v>
      </c>
      <c r="J5101">
        <v>2917.09</v>
      </c>
      <c r="K5101" s="1">
        <f t="shared" si="316"/>
        <v>4.7177674990296286</v>
      </c>
      <c r="L5101" t="s">
        <v>31</v>
      </c>
      <c r="M5101" s="2" t="s">
        <v>416</v>
      </c>
      <c r="N5101" s="3" t="str">
        <f t="shared" si="317"/>
        <v>Aug</v>
      </c>
      <c r="O5101" t="s">
        <v>28</v>
      </c>
      <c r="P5101" t="s">
        <v>22</v>
      </c>
      <c r="Q5101" t="str">
        <f t="shared" si="318"/>
        <v>Adult</v>
      </c>
      <c r="R5101" t="str">
        <f t="shared" si="319"/>
        <v>Profit</v>
      </c>
    </row>
    <row r="5102" spans="1:18">
      <c r="A5102">
        <v>5619</v>
      </c>
      <c r="B5102" t="s">
        <v>84</v>
      </c>
      <c r="C5102">
        <v>42</v>
      </c>
      <c r="D5102" t="s">
        <v>24</v>
      </c>
      <c r="E5102" t="s">
        <v>17</v>
      </c>
      <c r="F5102" t="s">
        <v>42</v>
      </c>
      <c r="G5102">
        <v>2119.8200000000002</v>
      </c>
      <c r="H5102">
        <v>1455.83</v>
      </c>
      <c r="I5102">
        <v>3534.3</v>
      </c>
      <c r="J5102">
        <v>2078.4699999999998</v>
      </c>
      <c r="K5102" s="1">
        <f t="shared" si="316"/>
        <v>1.4276872986543758</v>
      </c>
      <c r="L5102" t="s">
        <v>37</v>
      </c>
      <c r="M5102" s="2" t="s">
        <v>198</v>
      </c>
      <c r="N5102" s="3" t="str">
        <f t="shared" si="317"/>
        <v>Jul</v>
      </c>
      <c r="O5102" t="s">
        <v>33</v>
      </c>
      <c r="P5102" t="s">
        <v>22</v>
      </c>
      <c r="Q5102" t="str">
        <f t="shared" si="318"/>
        <v>Senior</v>
      </c>
      <c r="R5102" t="str">
        <f t="shared" si="319"/>
        <v>Profit</v>
      </c>
    </row>
    <row r="5103" spans="1:18">
      <c r="A5103">
        <v>7404</v>
      </c>
      <c r="B5103" t="s">
        <v>23</v>
      </c>
      <c r="C5103">
        <v>43</v>
      </c>
      <c r="D5103" t="s">
        <v>16</v>
      </c>
      <c r="E5103" t="s">
        <v>30</v>
      </c>
      <c r="F5103" t="s">
        <v>49</v>
      </c>
      <c r="G5103">
        <v>2070.0100000000002</v>
      </c>
      <c r="H5103">
        <v>1295.18</v>
      </c>
      <c r="I5103">
        <v>3534.1</v>
      </c>
      <c r="J5103">
        <v>2238.92</v>
      </c>
      <c r="K5103" s="1">
        <f t="shared" si="316"/>
        <v>1.7286554764588706</v>
      </c>
      <c r="L5103" t="s">
        <v>31</v>
      </c>
      <c r="M5103" s="2" t="s">
        <v>216</v>
      </c>
      <c r="N5103" s="3" t="str">
        <f t="shared" si="317"/>
        <v>Feb</v>
      </c>
      <c r="O5103" t="s">
        <v>51</v>
      </c>
      <c r="P5103" t="s">
        <v>39</v>
      </c>
      <c r="Q5103" t="str">
        <f t="shared" si="318"/>
        <v>Senior</v>
      </c>
      <c r="R5103" t="str">
        <f t="shared" si="319"/>
        <v>Profit</v>
      </c>
    </row>
    <row r="5104" spans="1:18">
      <c r="A5104">
        <v>2597</v>
      </c>
      <c r="B5104" t="s">
        <v>84</v>
      </c>
      <c r="C5104">
        <v>51</v>
      </c>
      <c r="D5104" t="s">
        <v>16</v>
      </c>
      <c r="E5104" t="s">
        <v>30</v>
      </c>
      <c r="F5104" t="s">
        <v>25</v>
      </c>
      <c r="G5104">
        <v>2487.85</v>
      </c>
      <c r="H5104">
        <v>1740.58</v>
      </c>
      <c r="I5104">
        <v>3533.39</v>
      </c>
      <c r="J5104">
        <v>1792.81</v>
      </c>
      <c r="K5104" s="1">
        <f t="shared" si="316"/>
        <v>1.0300072389663215</v>
      </c>
      <c r="L5104" t="s">
        <v>54</v>
      </c>
      <c r="M5104" s="2" t="s">
        <v>300</v>
      </c>
      <c r="N5104" s="3" t="str">
        <f t="shared" si="317"/>
        <v>Aug</v>
      </c>
      <c r="O5104" t="s">
        <v>28</v>
      </c>
      <c r="P5104" t="s">
        <v>39</v>
      </c>
      <c r="Q5104" t="str">
        <f t="shared" si="318"/>
        <v>Senior</v>
      </c>
      <c r="R5104" t="str">
        <f t="shared" si="319"/>
        <v>Profit</v>
      </c>
    </row>
    <row r="5105" spans="1:18">
      <c r="A5105">
        <v>5367</v>
      </c>
      <c r="B5105" t="s">
        <v>15</v>
      </c>
      <c r="C5105">
        <v>31</v>
      </c>
      <c r="D5105" t="s">
        <v>16</v>
      </c>
      <c r="E5105" t="s">
        <v>53</v>
      </c>
      <c r="F5105" t="s">
        <v>36</v>
      </c>
      <c r="G5105">
        <v>2404.0700000000002</v>
      </c>
      <c r="H5105">
        <v>141.6</v>
      </c>
      <c r="I5105">
        <v>3532.59</v>
      </c>
      <c r="J5105">
        <v>3390.99</v>
      </c>
      <c r="K5105" s="1">
        <f t="shared" si="316"/>
        <v>23.947669491525424</v>
      </c>
      <c r="L5105" t="s">
        <v>54</v>
      </c>
      <c r="M5105" s="2" t="s">
        <v>332</v>
      </c>
      <c r="N5105" s="3" t="str">
        <f t="shared" si="317"/>
        <v>Oct</v>
      </c>
      <c r="O5105" t="s">
        <v>28</v>
      </c>
      <c r="P5105" t="s">
        <v>39</v>
      </c>
      <c r="Q5105" t="str">
        <f t="shared" si="318"/>
        <v>Adult</v>
      </c>
      <c r="R5105" t="str">
        <f t="shared" si="319"/>
        <v>Profit</v>
      </c>
    </row>
    <row r="5106" spans="1:18">
      <c r="A5106">
        <v>9434</v>
      </c>
      <c r="B5106" t="s">
        <v>52</v>
      </c>
      <c r="C5106">
        <v>44</v>
      </c>
      <c r="D5106" t="s">
        <v>16</v>
      </c>
      <c r="E5106" t="s">
        <v>30</v>
      </c>
      <c r="F5106" t="s">
        <v>49</v>
      </c>
      <c r="G5106">
        <v>2349.2399999999998</v>
      </c>
      <c r="H5106">
        <v>693.78</v>
      </c>
      <c r="I5106">
        <v>3532.09</v>
      </c>
      <c r="J5106">
        <v>2838.31</v>
      </c>
      <c r="K5106" s="1">
        <f t="shared" si="316"/>
        <v>4.0910807460578278</v>
      </c>
      <c r="L5106" t="s">
        <v>37</v>
      </c>
      <c r="M5106" s="2" t="s">
        <v>308</v>
      </c>
      <c r="N5106" s="3" t="str">
        <f t="shared" si="317"/>
        <v>Jul</v>
      </c>
      <c r="O5106" t="s">
        <v>56</v>
      </c>
      <c r="P5106" t="s">
        <v>22</v>
      </c>
      <c r="Q5106" t="str">
        <f t="shared" si="318"/>
        <v>Senior</v>
      </c>
      <c r="R5106" t="str">
        <f t="shared" si="319"/>
        <v>Profit</v>
      </c>
    </row>
    <row r="5107" spans="1:18">
      <c r="A5107">
        <v>4310</v>
      </c>
      <c r="B5107" t="s">
        <v>44</v>
      </c>
      <c r="C5107">
        <v>18</v>
      </c>
      <c r="D5107" t="s">
        <v>16</v>
      </c>
      <c r="E5107" t="s">
        <v>59</v>
      </c>
      <c r="F5107" t="s">
        <v>18</v>
      </c>
      <c r="G5107">
        <v>3017.24</v>
      </c>
      <c r="H5107">
        <v>901.75</v>
      </c>
      <c r="I5107">
        <v>3532.02</v>
      </c>
      <c r="J5107">
        <v>2630.27</v>
      </c>
      <c r="K5107" s="1">
        <f t="shared" si="316"/>
        <v>2.9168505683393402</v>
      </c>
      <c r="L5107" t="s">
        <v>26</v>
      </c>
      <c r="M5107" s="2" t="s">
        <v>216</v>
      </c>
      <c r="N5107" s="3" t="str">
        <f t="shared" si="317"/>
        <v>Feb</v>
      </c>
      <c r="O5107" t="s">
        <v>56</v>
      </c>
      <c r="P5107" t="s">
        <v>39</v>
      </c>
      <c r="Q5107" t="str">
        <f t="shared" si="318"/>
        <v>Young</v>
      </c>
      <c r="R5107" t="str">
        <f t="shared" si="319"/>
        <v>Profit</v>
      </c>
    </row>
    <row r="5108" spans="1:18">
      <c r="A5108">
        <v>7135</v>
      </c>
      <c r="B5108" t="s">
        <v>47</v>
      </c>
      <c r="C5108">
        <v>60</v>
      </c>
      <c r="D5108" t="s">
        <v>24</v>
      </c>
      <c r="E5108" t="s">
        <v>35</v>
      </c>
      <c r="F5108" t="s">
        <v>25</v>
      </c>
      <c r="G5108">
        <v>2752.78</v>
      </c>
      <c r="H5108">
        <v>1707.68</v>
      </c>
      <c r="I5108">
        <v>3530.75</v>
      </c>
      <c r="J5108">
        <v>1823.07</v>
      </c>
      <c r="K5108" s="1">
        <f t="shared" si="316"/>
        <v>1.067571207720416</v>
      </c>
      <c r="L5108" t="s">
        <v>19</v>
      </c>
      <c r="M5108" s="2" t="s">
        <v>130</v>
      </c>
      <c r="N5108" s="3" t="str">
        <f t="shared" si="317"/>
        <v>Feb</v>
      </c>
      <c r="O5108" t="s">
        <v>56</v>
      </c>
      <c r="P5108" t="s">
        <v>39</v>
      </c>
      <c r="Q5108" t="str">
        <f t="shared" si="318"/>
        <v>Senior</v>
      </c>
      <c r="R5108" t="str">
        <f t="shared" si="319"/>
        <v>Profit</v>
      </c>
    </row>
    <row r="5109" spans="1:18">
      <c r="A5109">
        <v>3447</v>
      </c>
      <c r="B5109" t="s">
        <v>40</v>
      </c>
      <c r="C5109">
        <v>44</v>
      </c>
      <c r="D5109" t="s">
        <v>24</v>
      </c>
      <c r="E5109" t="s">
        <v>57</v>
      </c>
      <c r="F5109" t="s">
        <v>18</v>
      </c>
      <c r="G5109">
        <v>2098.5</v>
      </c>
      <c r="H5109">
        <v>985.14</v>
      </c>
      <c r="I5109">
        <v>3528.77</v>
      </c>
      <c r="J5109">
        <v>2543.63</v>
      </c>
      <c r="K5109" s="1">
        <f t="shared" si="316"/>
        <v>2.5819984976754573</v>
      </c>
      <c r="L5109" t="s">
        <v>26</v>
      </c>
      <c r="M5109" s="2" t="s">
        <v>254</v>
      </c>
      <c r="N5109" s="3" t="str">
        <f t="shared" si="317"/>
        <v>Dec</v>
      </c>
      <c r="O5109" t="s">
        <v>28</v>
      </c>
      <c r="P5109" t="s">
        <v>22</v>
      </c>
      <c r="Q5109" t="str">
        <f t="shared" si="318"/>
        <v>Senior</v>
      </c>
      <c r="R5109" t="str">
        <f t="shared" si="319"/>
        <v>Profit</v>
      </c>
    </row>
    <row r="5110" spans="1:18">
      <c r="A5110">
        <v>8206</v>
      </c>
      <c r="B5110" t="s">
        <v>52</v>
      </c>
      <c r="C5110">
        <v>21</v>
      </c>
      <c r="D5110" t="s">
        <v>16</v>
      </c>
      <c r="E5110" t="s">
        <v>35</v>
      </c>
      <c r="F5110" t="s">
        <v>18</v>
      </c>
      <c r="G5110">
        <v>2695.02</v>
      </c>
      <c r="H5110">
        <v>698.23</v>
      </c>
      <c r="I5110">
        <v>3527.91</v>
      </c>
      <c r="J5110">
        <v>2829.68</v>
      </c>
      <c r="K5110" s="1">
        <f t="shared" si="316"/>
        <v>4.0526474084470729</v>
      </c>
      <c r="L5110" t="s">
        <v>19</v>
      </c>
      <c r="M5110" s="2" t="s">
        <v>360</v>
      </c>
      <c r="N5110" s="3" t="str">
        <f t="shared" si="317"/>
        <v>Aug</v>
      </c>
      <c r="O5110" t="s">
        <v>56</v>
      </c>
      <c r="P5110" t="s">
        <v>39</v>
      </c>
      <c r="Q5110" t="str">
        <f t="shared" si="318"/>
        <v>Young</v>
      </c>
      <c r="R5110" t="str">
        <f t="shared" si="319"/>
        <v>Profit</v>
      </c>
    </row>
    <row r="5111" spans="1:18">
      <c r="A5111">
        <v>7897</v>
      </c>
      <c r="B5111" t="s">
        <v>84</v>
      </c>
      <c r="C5111">
        <v>46</v>
      </c>
      <c r="D5111" t="s">
        <v>24</v>
      </c>
      <c r="E5111" t="s">
        <v>30</v>
      </c>
      <c r="F5111" t="s">
        <v>25</v>
      </c>
      <c r="G5111">
        <v>2206.2399999999998</v>
      </c>
      <c r="H5111">
        <v>515.54999999999995</v>
      </c>
      <c r="I5111">
        <v>3527.37</v>
      </c>
      <c r="J5111">
        <v>3011.82</v>
      </c>
      <c r="K5111" s="1">
        <f t="shared" si="316"/>
        <v>5.841955193482689</v>
      </c>
      <c r="L5111" t="s">
        <v>37</v>
      </c>
      <c r="M5111" s="2" t="s">
        <v>391</v>
      </c>
      <c r="N5111" s="3" t="str">
        <f t="shared" si="317"/>
        <v>Jan</v>
      </c>
      <c r="O5111" t="s">
        <v>28</v>
      </c>
      <c r="P5111" t="s">
        <v>39</v>
      </c>
      <c r="Q5111" t="str">
        <f t="shared" si="318"/>
        <v>Senior</v>
      </c>
      <c r="R5111" t="str">
        <f t="shared" si="319"/>
        <v>Profit</v>
      </c>
    </row>
    <row r="5112" spans="1:18">
      <c r="A5112">
        <v>6713</v>
      </c>
      <c r="B5112" t="s">
        <v>29</v>
      </c>
      <c r="C5112">
        <v>35</v>
      </c>
      <c r="D5112" t="s">
        <v>16</v>
      </c>
      <c r="E5112" t="s">
        <v>66</v>
      </c>
      <c r="F5112" t="s">
        <v>36</v>
      </c>
      <c r="G5112">
        <v>3048.24</v>
      </c>
      <c r="H5112">
        <v>1886.89</v>
      </c>
      <c r="I5112">
        <v>3526.36</v>
      </c>
      <c r="J5112">
        <v>1639.47</v>
      </c>
      <c r="K5112" s="1">
        <f t="shared" si="316"/>
        <v>0.86887417920493504</v>
      </c>
      <c r="L5112" t="s">
        <v>26</v>
      </c>
      <c r="M5112" s="2" t="s">
        <v>109</v>
      </c>
      <c r="N5112" s="3" t="str">
        <f t="shared" si="317"/>
        <v>May</v>
      </c>
      <c r="O5112" t="s">
        <v>28</v>
      </c>
      <c r="P5112" t="s">
        <v>39</v>
      </c>
      <c r="Q5112" t="str">
        <f t="shared" si="318"/>
        <v>Adult</v>
      </c>
      <c r="R5112" t="str">
        <f t="shared" si="319"/>
        <v>Profit</v>
      </c>
    </row>
    <row r="5113" spans="1:18">
      <c r="A5113">
        <v>182</v>
      </c>
      <c r="B5113" t="s">
        <v>47</v>
      </c>
      <c r="C5113">
        <v>42</v>
      </c>
      <c r="D5113" t="s">
        <v>16</v>
      </c>
      <c r="E5113" t="s">
        <v>57</v>
      </c>
      <c r="F5113" t="s">
        <v>42</v>
      </c>
      <c r="G5113">
        <v>2072.79</v>
      </c>
      <c r="H5113">
        <v>843.81</v>
      </c>
      <c r="I5113">
        <v>3526.33</v>
      </c>
      <c r="J5113">
        <v>2682.52</v>
      </c>
      <c r="K5113" s="1">
        <f t="shared" si="316"/>
        <v>3.1790568966947537</v>
      </c>
      <c r="L5113" t="s">
        <v>19</v>
      </c>
      <c r="M5113" s="2" t="s">
        <v>191</v>
      </c>
      <c r="N5113" s="3" t="str">
        <f t="shared" si="317"/>
        <v>Jun</v>
      </c>
      <c r="O5113" t="s">
        <v>33</v>
      </c>
      <c r="P5113" t="s">
        <v>39</v>
      </c>
      <c r="Q5113" t="str">
        <f t="shared" si="318"/>
        <v>Senior</v>
      </c>
      <c r="R5113" t="str">
        <f t="shared" si="319"/>
        <v>Profit</v>
      </c>
    </row>
    <row r="5114" spans="1:18">
      <c r="A5114">
        <v>449</v>
      </c>
      <c r="B5114" t="s">
        <v>92</v>
      </c>
      <c r="C5114">
        <v>43</v>
      </c>
      <c r="D5114" t="s">
        <v>24</v>
      </c>
      <c r="E5114" t="s">
        <v>59</v>
      </c>
      <c r="F5114" t="s">
        <v>36</v>
      </c>
      <c r="G5114">
        <v>1999.12</v>
      </c>
      <c r="H5114">
        <v>435.39</v>
      </c>
      <c r="I5114">
        <v>3525.55</v>
      </c>
      <c r="J5114">
        <v>3090.16</v>
      </c>
      <c r="K5114" s="1">
        <f t="shared" si="316"/>
        <v>7.097452858356875</v>
      </c>
      <c r="L5114" t="s">
        <v>37</v>
      </c>
      <c r="M5114" s="2" t="s">
        <v>265</v>
      </c>
      <c r="N5114" s="3" t="str">
        <f t="shared" si="317"/>
        <v>Feb</v>
      </c>
      <c r="O5114" t="s">
        <v>56</v>
      </c>
      <c r="P5114" t="s">
        <v>39</v>
      </c>
      <c r="Q5114" t="str">
        <f t="shared" si="318"/>
        <v>Senior</v>
      </c>
      <c r="R5114" t="str">
        <f t="shared" si="319"/>
        <v>Profit</v>
      </c>
    </row>
    <row r="5115" spans="1:18">
      <c r="A5115">
        <v>7964</v>
      </c>
      <c r="B5115" t="s">
        <v>47</v>
      </c>
      <c r="C5115">
        <v>46</v>
      </c>
      <c r="D5115" t="s">
        <v>16</v>
      </c>
      <c r="E5115" t="s">
        <v>17</v>
      </c>
      <c r="F5115" t="s">
        <v>18</v>
      </c>
      <c r="G5115">
        <v>2827.38</v>
      </c>
      <c r="H5115">
        <v>137</v>
      </c>
      <c r="I5115">
        <v>3524.82</v>
      </c>
      <c r="J5115">
        <v>3387.82</v>
      </c>
      <c r="K5115" s="1">
        <f t="shared" si="316"/>
        <v>24.728613138686132</v>
      </c>
      <c r="L5115" t="s">
        <v>26</v>
      </c>
      <c r="M5115" s="2" t="s">
        <v>354</v>
      </c>
      <c r="N5115" s="3" t="str">
        <f t="shared" si="317"/>
        <v>Dec</v>
      </c>
      <c r="O5115" t="s">
        <v>28</v>
      </c>
      <c r="P5115" t="s">
        <v>39</v>
      </c>
      <c r="Q5115" t="str">
        <f t="shared" si="318"/>
        <v>Senior</v>
      </c>
      <c r="R5115" t="str">
        <f t="shared" si="319"/>
        <v>Profit</v>
      </c>
    </row>
    <row r="5116" spans="1:18">
      <c r="A5116">
        <v>6302</v>
      </c>
      <c r="B5116" t="s">
        <v>15</v>
      </c>
      <c r="C5116">
        <v>56</v>
      </c>
      <c r="D5116" t="s">
        <v>16</v>
      </c>
      <c r="E5116" t="s">
        <v>30</v>
      </c>
      <c r="F5116" t="s">
        <v>36</v>
      </c>
      <c r="G5116">
        <v>2368.6999999999998</v>
      </c>
      <c r="H5116">
        <v>809.86</v>
      </c>
      <c r="I5116">
        <v>3524.07</v>
      </c>
      <c r="J5116">
        <v>2714.21</v>
      </c>
      <c r="K5116" s="1">
        <f t="shared" si="316"/>
        <v>3.3514558071765492</v>
      </c>
      <c r="L5116" t="s">
        <v>26</v>
      </c>
      <c r="M5116" s="2" t="s">
        <v>221</v>
      </c>
      <c r="N5116" s="3" t="str">
        <f t="shared" si="317"/>
        <v>Dec</v>
      </c>
      <c r="O5116" t="s">
        <v>21</v>
      </c>
      <c r="P5116" t="s">
        <v>39</v>
      </c>
      <c r="Q5116" t="str">
        <f t="shared" si="318"/>
        <v>Senior</v>
      </c>
      <c r="R5116" t="str">
        <f t="shared" si="319"/>
        <v>Profit</v>
      </c>
    </row>
    <row r="5117" spans="1:18">
      <c r="A5117">
        <v>2198</v>
      </c>
      <c r="B5117" t="s">
        <v>34</v>
      </c>
      <c r="C5117">
        <v>53</v>
      </c>
      <c r="D5117" t="s">
        <v>24</v>
      </c>
      <c r="E5117" t="s">
        <v>59</v>
      </c>
      <c r="F5117" t="s">
        <v>18</v>
      </c>
      <c r="G5117">
        <v>2169.79</v>
      </c>
      <c r="H5117">
        <v>165.01</v>
      </c>
      <c r="I5117">
        <v>3523.65</v>
      </c>
      <c r="J5117">
        <v>3358.64</v>
      </c>
      <c r="K5117" s="1">
        <f t="shared" si="316"/>
        <v>20.354160353917944</v>
      </c>
      <c r="L5117" t="s">
        <v>54</v>
      </c>
      <c r="M5117" s="2" t="s">
        <v>75</v>
      </c>
      <c r="N5117" s="3" t="str">
        <f t="shared" si="317"/>
        <v>Mar</v>
      </c>
      <c r="O5117" t="s">
        <v>51</v>
      </c>
      <c r="P5117" t="s">
        <v>39</v>
      </c>
      <c r="Q5117" t="str">
        <f t="shared" si="318"/>
        <v>Senior</v>
      </c>
      <c r="R5117" t="str">
        <f t="shared" si="319"/>
        <v>Profit</v>
      </c>
    </row>
    <row r="5118" spans="1:18">
      <c r="A5118">
        <v>8056</v>
      </c>
      <c r="B5118" t="s">
        <v>15</v>
      </c>
      <c r="C5118">
        <v>39</v>
      </c>
      <c r="D5118" t="s">
        <v>24</v>
      </c>
      <c r="E5118" t="s">
        <v>41</v>
      </c>
      <c r="F5118" t="s">
        <v>42</v>
      </c>
      <c r="G5118">
        <v>2421.4</v>
      </c>
      <c r="H5118">
        <v>980.41</v>
      </c>
      <c r="I5118">
        <v>3521.36</v>
      </c>
      <c r="J5118">
        <v>2540.9499999999998</v>
      </c>
      <c r="K5118" s="1">
        <f t="shared" si="316"/>
        <v>2.5917218306626819</v>
      </c>
      <c r="L5118" t="s">
        <v>31</v>
      </c>
      <c r="M5118" s="2" t="s">
        <v>347</v>
      </c>
      <c r="N5118" s="3" t="str">
        <f t="shared" si="317"/>
        <v>Dec</v>
      </c>
      <c r="O5118" t="s">
        <v>51</v>
      </c>
      <c r="P5118" t="s">
        <v>39</v>
      </c>
      <c r="Q5118" t="str">
        <f t="shared" si="318"/>
        <v>Adult</v>
      </c>
      <c r="R5118" t="str">
        <f t="shared" si="319"/>
        <v>Profit</v>
      </c>
    </row>
    <row r="5119" spans="1:18">
      <c r="A5119">
        <v>4924</v>
      </c>
      <c r="B5119" t="s">
        <v>15</v>
      </c>
      <c r="C5119">
        <v>54</v>
      </c>
      <c r="D5119" t="s">
        <v>16</v>
      </c>
      <c r="E5119" t="s">
        <v>53</v>
      </c>
      <c r="F5119" t="s">
        <v>25</v>
      </c>
      <c r="G5119">
        <v>2491.59</v>
      </c>
      <c r="H5119">
        <v>1844.05</v>
      </c>
      <c r="I5119">
        <v>3521.34</v>
      </c>
      <c r="J5119">
        <v>1677.29</v>
      </c>
      <c r="K5119" s="1">
        <f t="shared" si="316"/>
        <v>0.9095686125647352</v>
      </c>
      <c r="L5119" t="s">
        <v>37</v>
      </c>
      <c r="M5119" s="2" t="s">
        <v>214</v>
      </c>
      <c r="N5119" s="3" t="str">
        <f t="shared" si="317"/>
        <v>Jan</v>
      </c>
      <c r="O5119" t="s">
        <v>33</v>
      </c>
      <c r="P5119" t="s">
        <v>39</v>
      </c>
      <c r="Q5119" t="str">
        <f t="shared" si="318"/>
        <v>Senior</v>
      </c>
      <c r="R5119" t="str">
        <f t="shared" si="319"/>
        <v>Profit</v>
      </c>
    </row>
    <row r="5120" spans="1:18">
      <c r="A5120">
        <v>6784</v>
      </c>
      <c r="B5120" t="s">
        <v>92</v>
      </c>
      <c r="C5120">
        <v>58</v>
      </c>
      <c r="D5120" t="s">
        <v>24</v>
      </c>
      <c r="E5120" t="s">
        <v>17</v>
      </c>
      <c r="F5120" t="s">
        <v>36</v>
      </c>
      <c r="G5120">
        <v>2383.0300000000002</v>
      </c>
      <c r="H5120">
        <v>842.15</v>
      </c>
      <c r="I5120">
        <v>3521.31</v>
      </c>
      <c r="J5120">
        <v>2679.16</v>
      </c>
      <c r="K5120" s="1">
        <f t="shared" si="316"/>
        <v>3.1813334916582554</v>
      </c>
      <c r="L5120" t="s">
        <v>37</v>
      </c>
      <c r="M5120" s="2" t="s">
        <v>99</v>
      </c>
      <c r="N5120" s="3" t="str">
        <f t="shared" si="317"/>
        <v>Nov</v>
      </c>
      <c r="O5120" t="s">
        <v>33</v>
      </c>
      <c r="P5120" t="s">
        <v>22</v>
      </c>
      <c r="Q5120" t="str">
        <f t="shared" si="318"/>
        <v>Senior</v>
      </c>
      <c r="R5120" t="str">
        <f t="shared" si="319"/>
        <v>Profit</v>
      </c>
    </row>
    <row r="5121" spans="1:18">
      <c r="A5121">
        <v>6711</v>
      </c>
      <c r="B5121" t="s">
        <v>52</v>
      </c>
      <c r="C5121">
        <v>31</v>
      </c>
      <c r="D5121" t="s">
        <v>16</v>
      </c>
      <c r="E5121" t="s">
        <v>17</v>
      </c>
      <c r="F5121" t="s">
        <v>42</v>
      </c>
      <c r="G5121">
        <v>2220.5500000000002</v>
      </c>
      <c r="H5121">
        <v>1071.8</v>
      </c>
      <c r="I5121">
        <v>3520.5</v>
      </c>
      <c r="J5121">
        <v>2448.6999999999998</v>
      </c>
      <c r="K5121" s="1">
        <f t="shared" si="316"/>
        <v>2.2846613174099644</v>
      </c>
      <c r="L5121" t="s">
        <v>19</v>
      </c>
      <c r="M5121" s="2" t="s">
        <v>268</v>
      </c>
      <c r="N5121" s="3" t="str">
        <f t="shared" si="317"/>
        <v>Jun</v>
      </c>
      <c r="O5121" t="s">
        <v>28</v>
      </c>
      <c r="P5121" t="s">
        <v>22</v>
      </c>
      <c r="Q5121" t="str">
        <f t="shared" si="318"/>
        <v>Adult</v>
      </c>
      <c r="R5121" t="str">
        <f t="shared" si="319"/>
        <v>Profit</v>
      </c>
    </row>
    <row r="5122" spans="1:18">
      <c r="A5122">
        <v>5934</v>
      </c>
      <c r="B5122" t="s">
        <v>34</v>
      </c>
      <c r="C5122">
        <v>24</v>
      </c>
      <c r="D5122" t="s">
        <v>16</v>
      </c>
      <c r="E5122" t="s">
        <v>57</v>
      </c>
      <c r="F5122" t="s">
        <v>42</v>
      </c>
      <c r="G5122">
        <v>2370.9</v>
      </c>
      <c r="H5122">
        <v>1759.46</v>
      </c>
      <c r="I5122">
        <v>3520.25</v>
      </c>
      <c r="J5122">
        <v>1760.79</v>
      </c>
      <c r="K5122" s="1">
        <f t="shared" ref="K5122:K5185" si="320">J5122/H5122</f>
        <v>1.0007559137462629</v>
      </c>
      <c r="L5122" t="s">
        <v>31</v>
      </c>
      <c r="M5122" s="2" t="s">
        <v>360</v>
      </c>
      <c r="N5122" s="3" t="str">
        <f t="shared" ref="N5122:N5185" si="321">TEXT(M5122,"MMM")</f>
        <v>Aug</v>
      </c>
      <c r="O5122" t="s">
        <v>28</v>
      </c>
      <c r="P5122" t="s">
        <v>22</v>
      </c>
      <c r="Q5122" t="str">
        <f t="shared" ref="Q5122:Q5185" si="322">IF(C5122&gt;=18,IF(C5122&lt;=25,"Young",IF(C5122&lt;=40,"Adult",IF(C5122&lt;=60,"Senior",""))),"")</f>
        <v>Young</v>
      </c>
      <c r="R5122" t="str">
        <f t="shared" ref="R5122:R5185" si="323">IF(J5122&gt;0,"Profit","Loss")</f>
        <v>Profit</v>
      </c>
    </row>
    <row r="5123" spans="1:18">
      <c r="A5123">
        <v>2985</v>
      </c>
      <c r="B5123" t="s">
        <v>29</v>
      </c>
      <c r="C5123">
        <v>29</v>
      </c>
      <c r="D5123" t="s">
        <v>24</v>
      </c>
      <c r="E5123" t="s">
        <v>53</v>
      </c>
      <c r="F5123" t="s">
        <v>36</v>
      </c>
      <c r="G5123">
        <v>3020.5</v>
      </c>
      <c r="H5123">
        <v>593.69000000000005</v>
      </c>
      <c r="I5123">
        <v>3519.29</v>
      </c>
      <c r="J5123">
        <v>2925.6</v>
      </c>
      <c r="K5123" s="1">
        <f t="shared" si="320"/>
        <v>4.9278242854014715</v>
      </c>
      <c r="L5123" t="s">
        <v>31</v>
      </c>
      <c r="M5123" s="2" t="s">
        <v>339</v>
      </c>
      <c r="N5123" s="3" t="str">
        <f t="shared" si="321"/>
        <v>Aug</v>
      </c>
      <c r="O5123" t="s">
        <v>56</v>
      </c>
      <c r="P5123" t="s">
        <v>39</v>
      </c>
      <c r="Q5123" t="str">
        <f t="shared" si="322"/>
        <v>Adult</v>
      </c>
      <c r="R5123" t="str">
        <f t="shared" si="323"/>
        <v>Profit</v>
      </c>
    </row>
    <row r="5124" spans="1:18">
      <c r="A5124">
        <v>8830</v>
      </c>
      <c r="B5124" t="s">
        <v>23</v>
      </c>
      <c r="C5124">
        <v>25</v>
      </c>
      <c r="D5124" t="s">
        <v>24</v>
      </c>
      <c r="E5124" t="s">
        <v>57</v>
      </c>
      <c r="F5124" t="s">
        <v>36</v>
      </c>
      <c r="G5124">
        <v>2052.42</v>
      </c>
      <c r="H5124">
        <v>208.36</v>
      </c>
      <c r="I5124">
        <v>3518.75</v>
      </c>
      <c r="J5124">
        <v>3310.39</v>
      </c>
      <c r="K5124" s="1">
        <f t="shared" si="320"/>
        <v>15.887838356690342</v>
      </c>
      <c r="L5124" t="s">
        <v>19</v>
      </c>
      <c r="M5124" s="2" t="s">
        <v>224</v>
      </c>
      <c r="N5124" s="3" t="str">
        <f t="shared" si="321"/>
        <v>Apr</v>
      </c>
      <c r="O5124" t="s">
        <v>56</v>
      </c>
      <c r="P5124" t="s">
        <v>39</v>
      </c>
      <c r="Q5124" t="str">
        <f t="shared" si="322"/>
        <v>Young</v>
      </c>
      <c r="R5124" t="str">
        <f t="shared" si="323"/>
        <v>Profit</v>
      </c>
    </row>
    <row r="5125" spans="1:18">
      <c r="A5125">
        <v>1529</v>
      </c>
      <c r="B5125" t="s">
        <v>92</v>
      </c>
      <c r="C5125">
        <v>53</v>
      </c>
      <c r="D5125" t="s">
        <v>24</v>
      </c>
      <c r="E5125" t="s">
        <v>57</v>
      </c>
      <c r="F5125" t="s">
        <v>49</v>
      </c>
      <c r="G5125">
        <v>2525.34</v>
      </c>
      <c r="H5125">
        <v>1667</v>
      </c>
      <c r="I5125">
        <v>3518.09</v>
      </c>
      <c r="J5125">
        <v>1851.09</v>
      </c>
      <c r="K5125" s="1">
        <f t="shared" si="320"/>
        <v>1.1104319136172764</v>
      </c>
      <c r="L5125" t="s">
        <v>37</v>
      </c>
      <c r="M5125" s="2" t="s">
        <v>257</v>
      </c>
      <c r="N5125" s="3" t="str">
        <f t="shared" si="321"/>
        <v>Feb</v>
      </c>
      <c r="O5125" t="s">
        <v>56</v>
      </c>
      <c r="P5125" t="s">
        <v>39</v>
      </c>
      <c r="Q5125" t="str">
        <f t="shared" si="322"/>
        <v>Senior</v>
      </c>
      <c r="R5125" t="str">
        <f t="shared" si="323"/>
        <v>Profit</v>
      </c>
    </row>
    <row r="5126" spans="1:18">
      <c r="A5126">
        <v>1371</v>
      </c>
      <c r="B5126" t="s">
        <v>40</v>
      </c>
      <c r="C5126">
        <v>24</v>
      </c>
      <c r="D5126" t="s">
        <v>16</v>
      </c>
      <c r="E5126" t="s">
        <v>41</v>
      </c>
      <c r="F5126" t="s">
        <v>25</v>
      </c>
      <c r="G5126">
        <v>2742.3</v>
      </c>
      <c r="H5126">
        <v>894.2</v>
      </c>
      <c r="I5126">
        <v>3517.5</v>
      </c>
      <c r="J5126">
        <v>2623.3</v>
      </c>
      <c r="K5126" s="1">
        <f t="shared" si="320"/>
        <v>2.933683739655558</v>
      </c>
      <c r="L5126" t="s">
        <v>19</v>
      </c>
      <c r="M5126" s="2" t="s">
        <v>198</v>
      </c>
      <c r="N5126" s="3" t="str">
        <f t="shared" si="321"/>
        <v>Jul</v>
      </c>
      <c r="O5126" t="s">
        <v>51</v>
      </c>
      <c r="P5126" t="s">
        <v>39</v>
      </c>
      <c r="Q5126" t="str">
        <f t="shared" si="322"/>
        <v>Young</v>
      </c>
      <c r="R5126" t="str">
        <f t="shared" si="323"/>
        <v>Profit</v>
      </c>
    </row>
    <row r="5127" spans="1:18">
      <c r="A5127">
        <v>5373</v>
      </c>
      <c r="B5127" t="s">
        <v>44</v>
      </c>
      <c r="C5127">
        <v>41</v>
      </c>
      <c r="D5127" t="s">
        <v>16</v>
      </c>
      <c r="E5127" t="s">
        <v>17</v>
      </c>
      <c r="F5127" t="s">
        <v>18</v>
      </c>
      <c r="G5127">
        <v>3159.61</v>
      </c>
      <c r="H5127">
        <v>1403.17</v>
      </c>
      <c r="I5127">
        <v>3517.29</v>
      </c>
      <c r="J5127">
        <v>2114.12</v>
      </c>
      <c r="K5127" s="1">
        <f t="shared" si="320"/>
        <v>1.5066741734786233</v>
      </c>
      <c r="L5127" t="s">
        <v>19</v>
      </c>
      <c r="M5127" s="2" t="s">
        <v>191</v>
      </c>
      <c r="N5127" s="3" t="str">
        <f t="shared" si="321"/>
        <v>Jun</v>
      </c>
      <c r="O5127" t="s">
        <v>51</v>
      </c>
      <c r="P5127" t="s">
        <v>39</v>
      </c>
      <c r="Q5127" t="str">
        <f t="shared" si="322"/>
        <v>Senior</v>
      </c>
      <c r="R5127" t="str">
        <f t="shared" si="323"/>
        <v>Profit</v>
      </c>
    </row>
    <row r="5128" spans="1:18">
      <c r="A5128">
        <v>6609</v>
      </c>
      <c r="B5128" t="s">
        <v>47</v>
      </c>
      <c r="C5128">
        <v>25</v>
      </c>
      <c r="D5128" t="s">
        <v>24</v>
      </c>
      <c r="E5128" t="s">
        <v>57</v>
      </c>
      <c r="F5128" t="s">
        <v>36</v>
      </c>
      <c r="G5128">
        <v>3061.22</v>
      </c>
      <c r="H5128">
        <v>1846.5</v>
      </c>
      <c r="I5128">
        <v>3516.95</v>
      </c>
      <c r="J5128">
        <v>1670.45</v>
      </c>
      <c r="K5128" s="1">
        <f t="shared" si="320"/>
        <v>0.90465746005957215</v>
      </c>
      <c r="L5128" t="s">
        <v>54</v>
      </c>
      <c r="M5128" s="2" t="s">
        <v>291</v>
      </c>
      <c r="N5128" s="3" t="str">
        <f t="shared" si="321"/>
        <v>May</v>
      </c>
      <c r="O5128" t="s">
        <v>56</v>
      </c>
      <c r="P5128" t="s">
        <v>39</v>
      </c>
      <c r="Q5128" t="str">
        <f t="shared" si="322"/>
        <v>Young</v>
      </c>
      <c r="R5128" t="str">
        <f t="shared" si="323"/>
        <v>Profit</v>
      </c>
    </row>
    <row r="5129" spans="1:18">
      <c r="A5129">
        <v>6792</v>
      </c>
      <c r="B5129" t="s">
        <v>44</v>
      </c>
      <c r="C5129">
        <v>58</v>
      </c>
      <c r="D5129" t="s">
        <v>24</v>
      </c>
      <c r="E5129" t="s">
        <v>17</v>
      </c>
      <c r="F5129" t="s">
        <v>36</v>
      </c>
      <c r="G5129">
        <v>2079.1</v>
      </c>
      <c r="H5129">
        <v>723.42</v>
      </c>
      <c r="I5129">
        <v>3516.72</v>
      </c>
      <c r="J5129">
        <v>2793.3</v>
      </c>
      <c r="K5129" s="1">
        <f t="shared" si="320"/>
        <v>3.8612424317823675</v>
      </c>
      <c r="L5129" t="s">
        <v>37</v>
      </c>
      <c r="M5129" s="2" t="s">
        <v>151</v>
      </c>
      <c r="N5129" s="3" t="str">
        <f t="shared" si="321"/>
        <v>May</v>
      </c>
      <c r="O5129" t="s">
        <v>56</v>
      </c>
      <c r="P5129" t="s">
        <v>39</v>
      </c>
      <c r="Q5129" t="str">
        <f t="shared" si="322"/>
        <v>Senior</v>
      </c>
      <c r="R5129" t="str">
        <f t="shared" si="323"/>
        <v>Profit</v>
      </c>
    </row>
    <row r="5130" spans="1:18">
      <c r="A5130">
        <v>4904</v>
      </c>
      <c r="B5130" t="s">
        <v>29</v>
      </c>
      <c r="C5130">
        <v>38</v>
      </c>
      <c r="D5130" t="s">
        <v>24</v>
      </c>
      <c r="E5130" t="s">
        <v>57</v>
      </c>
      <c r="F5130" t="s">
        <v>42</v>
      </c>
      <c r="G5130">
        <v>2884.7</v>
      </c>
      <c r="H5130">
        <v>761.75</v>
      </c>
      <c r="I5130">
        <v>3516.15</v>
      </c>
      <c r="J5130">
        <v>2754.4</v>
      </c>
      <c r="K5130" s="1">
        <f t="shared" si="320"/>
        <v>3.6158844765342963</v>
      </c>
      <c r="L5130" t="s">
        <v>19</v>
      </c>
      <c r="M5130" s="2" t="s">
        <v>299</v>
      </c>
      <c r="N5130" s="3" t="str">
        <f t="shared" si="321"/>
        <v>May</v>
      </c>
      <c r="O5130" t="s">
        <v>33</v>
      </c>
      <c r="P5130" t="s">
        <v>39</v>
      </c>
      <c r="Q5130" t="str">
        <f t="shared" si="322"/>
        <v>Adult</v>
      </c>
      <c r="R5130" t="str">
        <f t="shared" si="323"/>
        <v>Profit</v>
      </c>
    </row>
    <row r="5131" spans="1:18">
      <c r="A5131">
        <v>3984</v>
      </c>
      <c r="B5131" t="s">
        <v>84</v>
      </c>
      <c r="C5131">
        <v>38</v>
      </c>
      <c r="D5131" t="s">
        <v>16</v>
      </c>
      <c r="E5131" t="s">
        <v>41</v>
      </c>
      <c r="F5131" t="s">
        <v>49</v>
      </c>
      <c r="G5131">
        <v>2432.94</v>
      </c>
      <c r="H5131">
        <v>341.9</v>
      </c>
      <c r="I5131">
        <v>3515.91</v>
      </c>
      <c r="J5131">
        <v>3174.01</v>
      </c>
      <c r="K5131" s="1">
        <f t="shared" si="320"/>
        <v>9.2834454518865179</v>
      </c>
      <c r="L5131" t="s">
        <v>19</v>
      </c>
      <c r="M5131" s="2" t="s">
        <v>291</v>
      </c>
      <c r="N5131" s="3" t="str">
        <f t="shared" si="321"/>
        <v>May</v>
      </c>
      <c r="O5131" t="s">
        <v>51</v>
      </c>
      <c r="P5131" t="s">
        <v>22</v>
      </c>
      <c r="Q5131" t="str">
        <f t="shared" si="322"/>
        <v>Adult</v>
      </c>
      <c r="R5131" t="str">
        <f t="shared" si="323"/>
        <v>Profit</v>
      </c>
    </row>
    <row r="5132" spans="1:18">
      <c r="A5132">
        <v>8560</v>
      </c>
      <c r="B5132" t="s">
        <v>29</v>
      </c>
      <c r="C5132">
        <v>19</v>
      </c>
      <c r="D5132" t="s">
        <v>16</v>
      </c>
      <c r="E5132" t="s">
        <v>35</v>
      </c>
      <c r="F5132" t="s">
        <v>18</v>
      </c>
      <c r="G5132">
        <v>3159.18</v>
      </c>
      <c r="H5132">
        <v>1373.46</v>
      </c>
      <c r="I5132">
        <v>3515.88</v>
      </c>
      <c r="J5132">
        <v>2142.42</v>
      </c>
      <c r="K5132" s="1">
        <f t="shared" si="320"/>
        <v>1.559870691538159</v>
      </c>
      <c r="L5132" t="s">
        <v>37</v>
      </c>
      <c r="M5132" s="2" t="s">
        <v>94</v>
      </c>
      <c r="N5132" s="3" t="str">
        <f t="shared" si="321"/>
        <v>Feb</v>
      </c>
      <c r="O5132" t="s">
        <v>21</v>
      </c>
      <c r="P5132" t="s">
        <v>22</v>
      </c>
      <c r="Q5132" t="str">
        <f t="shared" si="322"/>
        <v>Young</v>
      </c>
      <c r="R5132" t="str">
        <f t="shared" si="323"/>
        <v>Profit</v>
      </c>
    </row>
    <row r="5133" spans="1:18">
      <c r="A5133">
        <v>9332</v>
      </c>
      <c r="B5133" t="s">
        <v>92</v>
      </c>
      <c r="C5133">
        <v>24</v>
      </c>
      <c r="D5133" t="s">
        <v>24</v>
      </c>
      <c r="E5133" t="s">
        <v>59</v>
      </c>
      <c r="F5133" t="s">
        <v>25</v>
      </c>
      <c r="G5133">
        <v>2290.2399999999998</v>
      </c>
      <c r="H5133">
        <v>722.01</v>
      </c>
      <c r="I5133">
        <v>3515.62</v>
      </c>
      <c r="J5133">
        <v>2793.61</v>
      </c>
      <c r="K5133" s="1">
        <f t="shared" si="320"/>
        <v>3.8692123377792553</v>
      </c>
      <c r="L5133" t="s">
        <v>54</v>
      </c>
      <c r="M5133" s="2" t="s">
        <v>96</v>
      </c>
      <c r="N5133" s="3" t="str">
        <f t="shared" si="321"/>
        <v>Apr</v>
      </c>
      <c r="O5133" t="s">
        <v>56</v>
      </c>
      <c r="P5133" t="s">
        <v>39</v>
      </c>
      <c r="Q5133" t="str">
        <f t="shared" si="322"/>
        <v>Young</v>
      </c>
      <c r="R5133" t="str">
        <f t="shared" si="323"/>
        <v>Profit</v>
      </c>
    </row>
    <row r="5134" spans="1:18">
      <c r="A5134">
        <v>9451</v>
      </c>
      <c r="B5134" t="s">
        <v>23</v>
      </c>
      <c r="C5134">
        <v>34</v>
      </c>
      <c r="D5134" t="s">
        <v>16</v>
      </c>
      <c r="E5134" t="s">
        <v>59</v>
      </c>
      <c r="F5134" t="s">
        <v>18</v>
      </c>
      <c r="G5134">
        <v>2399.96</v>
      </c>
      <c r="H5134">
        <v>602.26</v>
      </c>
      <c r="I5134">
        <v>3513.94</v>
      </c>
      <c r="J5134">
        <v>2911.68</v>
      </c>
      <c r="K5134" s="1">
        <f t="shared" si="320"/>
        <v>4.8345897120844814</v>
      </c>
      <c r="L5134" t="s">
        <v>26</v>
      </c>
      <c r="M5134" s="2" t="s">
        <v>88</v>
      </c>
      <c r="N5134" s="3" t="str">
        <f t="shared" si="321"/>
        <v>Dec</v>
      </c>
      <c r="O5134" t="s">
        <v>28</v>
      </c>
      <c r="P5134" t="s">
        <v>22</v>
      </c>
      <c r="Q5134" t="str">
        <f t="shared" si="322"/>
        <v>Adult</v>
      </c>
      <c r="R5134" t="str">
        <f t="shared" si="323"/>
        <v>Profit</v>
      </c>
    </row>
    <row r="5135" spans="1:18">
      <c r="A5135">
        <v>5747</v>
      </c>
      <c r="B5135" t="s">
        <v>23</v>
      </c>
      <c r="C5135">
        <v>46</v>
      </c>
      <c r="D5135" t="s">
        <v>24</v>
      </c>
      <c r="E5135" t="s">
        <v>66</v>
      </c>
      <c r="F5135" t="s">
        <v>36</v>
      </c>
      <c r="G5135">
        <v>2189.94</v>
      </c>
      <c r="H5135">
        <v>1403.39</v>
      </c>
      <c r="I5135">
        <v>3513.08</v>
      </c>
      <c r="J5135">
        <v>2109.69</v>
      </c>
      <c r="K5135" s="1">
        <f t="shared" si="320"/>
        <v>1.5032813401834129</v>
      </c>
      <c r="L5135" t="s">
        <v>31</v>
      </c>
      <c r="M5135" s="2" t="s">
        <v>278</v>
      </c>
      <c r="N5135" s="3" t="str">
        <f t="shared" si="321"/>
        <v>Sep</v>
      </c>
      <c r="O5135" t="s">
        <v>51</v>
      </c>
      <c r="P5135" t="s">
        <v>22</v>
      </c>
      <c r="Q5135" t="str">
        <f t="shared" si="322"/>
        <v>Senior</v>
      </c>
      <c r="R5135" t="str">
        <f t="shared" si="323"/>
        <v>Profit</v>
      </c>
    </row>
    <row r="5136" spans="1:18">
      <c r="A5136">
        <v>670</v>
      </c>
      <c r="B5136" t="s">
        <v>34</v>
      </c>
      <c r="C5136">
        <v>45</v>
      </c>
      <c r="D5136" t="s">
        <v>16</v>
      </c>
      <c r="E5136" t="s">
        <v>57</v>
      </c>
      <c r="F5136" t="s">
        <v>25</v>
      </c>
      <c r="G5136">
        <v>3095.92</v>
      </c>
      <c r="H5136">
        <v>1351.9</v>
      </c>
      <c r="I5136">
        <v>3512.88</v>
      </c>
      <c r="J5136">
        <v>2160.98</v>
      </c>
      <c r="K5136" s="1">
        <f t="shared" si="320"/>
        <v>1.5984762186552259</v>
      </c>
      <c r="L5136" t="s">
        <v>37</v>
      </c>
      <c r="M5136" s="2" t="s">
        <v>359</v>
      </c>
      <c r="N5136" s="3" t="str">
        <f t="shared" si="321"/>
        <v>Jul</v>
      </c>
      <c r="O5136" t="s">
        <v>28</v>
      </c>
      <c r="P5136" t="s">
        <v>39</v>
      </c>
      <c r="Q5136" t="str">
        <f t="shared" si="322"/>
        <v>Senior</v>
      </c>
      <c r="R5136" t="str">
        <f t="shared" si="323"/>
        <v>Profit</v>
      </c>
    </row>
    <row r="5137" spans="1:18">
      <c r="A5137">
        <v>1719</v>
      </c>
      <c r="B5137" t="s">
        <v>34</v>
      </c>
      <c r="C5137">
        <v>43</v>
      </c>
      <c r="D5137" t="s">
        <v>24</v>
      </c>
      <c r="E5137" t="s">
        <v>57</v>
      </c>
      <c r="F5137" t="s">
        <v>25</v>
      </c>
      <c r="G5137">
        <v>2140.34</v>
      </c>
      <c r="H5137">
        <v>1982.95</v>
      </c>
      <c r="I5137">
        <v>3511.87</v>
      </c>
      <c r="J5137">
        <v>1528.92</v>
      </c>
      <c r="K5137" s="1">
        <f t="shared" si="320"/>
        <v>0.77103305680929934</v>
      </c>
      <c r="L5137" t="s">
        <v>19</v>
      </c>
      <c r="M5137" s="2" t="s">
        <v>123</v>
      </c>
      <c r="N5137" s="3" t="str">
        <f t="shared" si="321"/>
        <v>Oct</v>
      </c>
      <c r="O5137" t="s">
        <v>33</v>
      </c>
      <c r="P5137" t="s">
        <v>22</v>
      </c>
      <c r="Q5137" t="str">
        <f t="shared" si="322"/>
        <v>Senior</v>
      </c>
      <c r="R5137" t="str">
        <f t="shared" si="323"/>
        <v>Profit</v>
      </c>
    </row>
    <row r="5138" spans="1:18">
      <c r="A5138">
        <v>3743</v>
      </c>
      <c r="B5138" t="s">
        <v>34</v>
      </c>
      <c r="C5138">
        <v>55</v>
      </c>
      <c r="D5138" t="s">
        <v>24</v>
      </c>
      <c r="E5138" t="s">
        <v>53</v>
      </c>
      <c r="F5138" t="s">
        <v>25</v>
      </c>
      <c r="G5138">
        <v>2847.85</v>
      </c>
      <c r="H5138">
        <v>1556.52</v>
      </c>
      <c r="I5138">
        <v>3511.04</v>
      </c>
      <c r="J5138">
        <v>1954.52</v>
      </c>
      <c r="K5138" s="1">
        <f t="shared" si="320"/>
        <v>1.255698609719117</v>
      </c>
      <c r="L5138" t="s">
        <v>19</v>
      </c>
      <c r="M5138" s="2" t="s">
        <v>38</v>
      </c>
      <c r="N5138" s="3" t="str">
        <f t="shared" si="321"/>
        <v>Sep</v>
      </c>
      <c r="O5138" t="s">
        <v>21</v>
      </c>
      <c r="P5138" t="s">
        <v>22</v>
      </c>
      <c r="Q5138" t="str">
        <f t="shared" si="322"/>
        <v>Senior</v>
      </c>
      <c r="R5138" t="str">
        <f t="shared" si="323"/>
        <v>Profit</v>
      </c>
    </row>
    <row r="5139" spans="1:18">
      <c r="A5139">
        <v>5924</v>
      </c>
      <c r="B5139" t="s">
        <v>47</v>
      </c>
      <c r="C5139">
        <v>38</v>
      </c>
      <c r="D5139" t="s">
        <v>24</v>
      </c>
      <c r="E5139" t="s">
        <v>66</v>
      </c>
      <c r="F5139" t="s">
        <v>42</v>
      </c>
      <c r="G5139">
        <v>2085.12</v>
      </c>
      <c r="H5139">
        <v>1249.92</v>
      </c>
      <c r="I5139">
        <v>3511.02</v>
      </c>
      <c r="J5139">
        <v>2261.1</v>
      </c>
      <c r="K5139" s="1">
        <f t="shared" si="320"/>
        <v>1.8089957757296464</v>
      </c>
      <c r="L5139" t="s">
        <v>19</v>
      </c>
      <c r="M5139" s="2" t="s">
        <v>381</v>
      </c>
      <c r="N5139" s="3" t="str">
        <f t="shared" si="321"/>
        <v>Nov</v>
      </c>
      <c r="O5139" t="s">
        <v>21</v>
      </c>
      <c r="P5139" t="s">
        <v>22</v>
      </c>
      <c r="Q5139" t="str">
        <f t="shared" si="322"/>
        <v>Adult</v>
      </c>
      <c r="R5139" t="str">
        <f t="shared" si="323"/>
        <v>Profit</v>
      </c>
    </row>
    <row r="5140" spans="1:18">
      <c r="A5140">
        <v>9211</v>
      </c>
      <c r="B5140" t="s">
        <v>92</v>
      </c>
      <c r="C5140">
        <v>33</v>
      </c>
      <c r="D5140" t="s">
        <v>24</v>
      </c>
      <c r="E5140" t="s">
        <v>53</v>
      </c>
      <c r="F5140" t="s">
        <v>18</v>
      </c>
      <c r="G5140">
        <v>3126.41</v>
      </c>
      <c r="H5140">
        <v>675.78</v>
      </c>
      <c r="I5140">
        <v>3510.42</v>
      </c>
      <c r="J5140">
        <v>2834.64</v>
      </c>
      <c r="K5140" s="1">
        <f t="shared" si="320"/>
        <v>4.1946195507413657</v>
      </c>
      <c r="L5140" t="s">
        <v>37</v>
      </c>
      <c r="M5140" s="2" t="s">
        <v>389</v>
      </c>
      <c r="N5140" s="3" t="str">
        <f t="shared" si="321"/>
        <v>Oct</v>
      </c>
      <c r="O5140" t="s">
        <v>21</v>
      </c>
      <c r="P5140" t="s">
        <v>39</v>
      </c>
      <c r="Q5140" t="str">
        <f t="shared" si="322"/>
        <v>Adult</v>
      </c>
      <c r="R5140" t="str">
        <f t="shared" si="323"/>
        <v>Profit</v>
      </c>
    </row>
    <row r="5141" spans="1:18">
      <c r="A5141">
        <v>359</v>
      </c>
      <c r="B5141" t="s">
        <v>23</v>
      </c>
      <c r="C5141">
        <v>58</v>
      </c>
      <c r="D5141" t="s">
        <v>24</v>
      </c>
      <c r="E5141" t="s">
        <v>66</v>
      </c>
      <c r="F5141" t="s">
        <v>42</v>
      </c>
      <c r="G5141">
        <v>3096.96</v>
      </c>
      <c r="H5141">
        <v>419.7</v>
      </c>
      <c r="I5141">
        <v>3509.84</v>
      </c>
      <c r="J5141">
        <v>3090.14</v>
      </c>
      <c r="K5141" s="1">
        <f t="shared" si="320"/>
        <v>7.3627352871098406</v>
      </c>
      <c r="L5141" t="s">
        <v>26</v>
      </c>
      <c r="M5141" s="2" t="s">
        <v>99</v>
      </c>
      <c r="N5141" s="3" t="str">
        <f t="shared" si="321"/>
        <v>Nov</v>
      </c>
      <c r="O5141" t="s">
        <v>51</v>
      </c>
      <c r="P5141" t="s">
        <v>22</v>
      </c>
      <c r="Q5141" t="str">
        <f t="shared" si="322"/>
        <v>Senior</v>
      </c>
      <c r="R5141" t="str">
        <f t="shared" si="323"/>
        <v>Profit</v>
      </c>
    </row>
    <row r="5142" spans="1:18">
      <c r="A5142">
        <v>5609</v>
      </c>
      <c r="B5142" t="s">
        <v>44</v>
      </c>
      <c r="C5142">
        <v>44</v>
      </c>
      <c r="D5142" t="s">
        <v>16</v>
      </c>
      <c r="E5142" t="s">
        <v>30</v>
      </c>
      <c r="F5142" t="s">
        <v>18</v>
      </c>
      <c r="G5142">
        <v>2207.73</v>
      </c>
      <c r="H5142">
        <v>175.76</v>
      </c>
      <c r="I5142">
        <v>3509.43</v>
      </c>
      <c r="J5142">
        <v>3333.67</v>
      </c>
      <c r="K5142" s="1">
        <f t="shared" si="320"/>
        <v>18.967171142467002</v>
      </c>
      <c r="L5142" t="s">
        <v>37</v>
      </c>
      <c r="M5142" s="2" t="s">
        <v>133</v>
      </c>
      <c r="N5142" s="3" t="str">
        <f t="shared" si="321"/>
        <v>Apr</v>
      </c>
      <c r="O5142" t="s">
        <v>28</v>
      </c>
      <c r="P5142" t="s">
        <v>39</v>
      </c>
      <c r="Q5142" t="str">
        <f t="shared" si="322"/>
        <v>Senior</v>
      </c>
      <c r="R5142" t="str">
        <f t="shared" si="323"/>
        <v>Profit</v>
      </c>
    </row>
    <row r="5143" spans="1:18">
      <c r="A5143">
        <v>51</v>
      </c>
      <c r="B5143" t="s">
        <v>44</v>
      </c>
      <c r="C5143">
        <v>47</v>
      </c>
      <c r="D5143" t="s">
        <v>24</v>
      </c>
      <c r="E5143" t="s">
        <v>35</v>
      </c>
      <c r="F5143" t="s">
        <v>25</v>
      </c>
      <c r="G5143">
        <v>2072.7399999999998</v>
      </c>
      <c r="H5143">
        <v>85.19</v>
      </c>
      <c r="I5143">
        <v>3508.82</v>
      </c>
      <c r="J5143">
        <v>3423.63</v>
      </c>
      <c r="K5143" s="1">
        <f t="shared" si="320"/>
        <v>40.188167625308139</v>
      </c>
      <c r="L5143" t="s">
        <v>19</v>
      </c>
      <c r="M5143" s="2" t="s">
        <v>99</v>
      </c>
      <c r="N5143" s="3" t="str">
        <f t="shared" si="321"/>
        <v>Nov</v>
      </c>
      <c r="O5143" t="s">
        <v>51</v>
      </c>
      <c r="P5143" t="s">
        <v>39</v>
      </c>
      <c r="Q5143" t="str">
        <f t="shared" si="322"/>
        <v>Senior</v>
      </c>
      <c r="R5143" t="str">
        <f t="shared" si="323"/>
        <v>Profit</v>
      </c>
    </row>
    <row r="5144" spans="1:18">
      <c r="A5144">
        <v>4439</v>
      </c>
      <c r="B5144" t="s">
        <v>92</v>
      </c>
      <c r="C5144">
        <v>42</v>
      </c>
      <c r="D5144" t="s">
        <v>16</v>
      </c>
      <c r="E5144" t="s">
        <v>35</v>
      </c>
      <c r="F5144" t="s">
        <v>18</v>
      </c>
      <c r="G5144">
        <v>3137.26</v>
      </c>
      <c r="H5144">
        <v>1110.92</v>
      </c>
      <c r="I5144">
        <v>3508.23</v>
      </c>
      <c r="J5144">
        <v>2397.31</v>
      </c>
      <c r="K5144" s="1">
        <f t="shared" si="320"/>
        <v>2.1579501674287975</v>
      </c>
      <c r="L5144" t="s">
        <v>37</v>
      </c>
      <c r="M5144" s="2" t="s">
        <v>216</v>
      </c>
      <c r="N5144" s="3" t="str">
        <f t="shared" si="321"/>
        <v>Feb</v>
      </c>
      <c r="O5144" t="s">
        <v>28</v>
      </c>
      <c r="P5144" t="s">
        <v>22</v>
      </c>
      <c r="Q5144" t="str">
        <f t="shared" si="322"/>
        <v>Senior</v>
      </c>
      <c r="R5144" t="str">
        <f t="shared" si="323"/>
        <v>Profit</v>
      </c>
    </row>
    <row r="5145" spans="1:18">
      <c r="A5145">
        <v>4586</v>
      </c>
      <c r="B5145" t="s">
        <v>84</v>
      </c>
      <c r="C5145">
        <v>41</v>
      </c>
      <c r="D5145" t="s">
        <v>16</v>
      </c>
      <c r="E5145" t="s">
        <v>59</v>
      </c>
      <c r="F5145" t="s">
        <v>18</v>
      </c>
      <c r="G5145">
        <v>3074.14</v>
      </c>
      <c r="H5145">
        <v>665.13</v>
      </c>
      <c r="I5145">
        <v>3508.17</v>
      </c>
      <c r="J5145">
        <v>2843.04</v>
      </c>
      <c r="K5145" s="1">
        <f t="shared" si="320"/>
        <v>4.2744125208605839</v>
      </c>
      <c r="L5145" t="s">
        <v>19</v>
      </c>
      <c r="M5145" s="2" t="s">
        <v>412</v>
      </c>
      <c r="N5145" s="3" t="str">
        <f t="shared" si="321"/>
        <v>Dec</v>
      </c>
      <c r="O5145" t="s">
        <v>51</v>
      </c>
      <c r="P5145" t="s">
        <v>22</v>
      </c>
      <c r="Q5145" t="str">
        <f t="shared" si="322"/>
        <v>Senior</v>
      </c>
      <c r="R5145" t="str">
        <f t="shared" si="323"/>
        <v>Profit</v>
      </c>
    </row>
    <row r="5146" spans="1:18">
      <c r="A5146">
        <v>2005</v>
      </c>
      <c r="B5146" t="s">
        <v>34</v>
      </c>
      <c r="C5146">
        <v>32</v>
      </c>
      <c r="D5146" t="s">
        <v>24</v>
      </c>
      <c r="E5146" t="s">
        <v>41</v>
      </c>
      <c r="F5146" t="s">
        <v>25</v>
      </c>
      <c r="G5146">
        <v>2573.0100000000002</v>
      </c>
      <c r="H5146">
        <v>1726.53</v>
      </c>
      <c r="I5146">
        <v>3507.93</v>
      </c>
      <c r="J5146">
        <v>1781.4</v>
      </c>
      <c r="K5146" s="1">
        <f t="shared" si="320"/>
        <v>1.0317805077235844</v>
      </c>
      <c r="L5146" t="s">
        <v>19</v>
      </c>
      <c r="M5146" s="2" t="s">
        <v>372</v>
      </c>
      <c r="N5146" s="3" t="str">
        <f t="shared" si="321"/>
        <v>Sep</v>
      </c>
      <c r="O5146" t="s">
        <v>51</v>
      </c>
      <c r="P5146" t="s">
        <v>22</v>
      </c>
      <c r="Q5146" t="str">
        <f t="shared" si="322"/>
        <v>Adult</v>
      </c>
      <c r="R5146" t="str">
        <f t="shared" si="323"/>
        <v>Profit</v>
      </c>
    </row>
    <row r="5147" spans="1:18">
      <c r="A5147">
        <v>8212</v>
      </c>
      <c r="B5147" t="s">
        <v>15</v>
      </c>
      <c r="C5147">
        <v>55</v>
      </c>
      <c r="D5147" t="s">
        <v>16</v>
      </c>
      <c r="E5147" t="s">
        <v>53</v>
      </c>
      <c r="F5147" t="s">
        <v>36</v>
      </c>
      <c r="G5147">
        <v>2055.3200000000002</v>
      </c>
      <c r="H5147">
        <v>1886.03</v>
      </c>
      <c r="I5147">
        <v>3506.31</v>
      </c>
      <c r="J5147">
        <v>1620.28</v>
      </c>
      <c r="K5147" s="1">
        <f t="shared" si="320"/>
        <v>0.85909556051600455</v>
      </c>
      <c r="L5147" t="s">
        <v>37</v>
      </c>
      <c r="M5147" s="2" t="s">
        <v>183</v>
      </c>
      <c r="N5147" s="3" t="str">
        <f t="shared" si="321"/>
        <v>Jul</v>
      </c>
      <c r="O5147" t="s">
        <v>28</v>
      </c>
      <c r="P5147" t="s">
        <v>39</v>
      </c>
      <c r="Q5147" t="str">
        <f t="shared" si="322"/>
        <v>Senior</v>
      </c>
      <c r="R5147" t="str">
        <f t="shared" si="323"/>
        <v>Profit</v>
      </c>
    </row>
    <row r="5148" spans="1:18">
      <c r="A5148">
        <v>4194</v>
      </c>
      <c r="B5148" t="s">
        <v>47</v>
      </c>
      <c r="C5148">
        <v>35</v>
      </c>
      <c r="D5148" t="s">
        <v>24</v>
      </c>
      <c r="E5148" t="s">
        <v>59</v>
      </c>
      <c r="F5148" t="s">
        <v>49</v>
      </c>
      <c r="G5148">
        <v>2667.84</v>
      </c>
      <c r="H5148">
        <v>999.4</v>
      </c>
      <c r="I5148">
        <v>3504.77</v>
      </c>
      <c r="J5148">
        <v>2505.37</v>
      </c>
      <c r="K5148" s="1">
        <f t="shared" si="320"/>
        <v>2.5068741244746846</v>
      </c>
      <c r="L5148" t="s">
        <v>19</v>
      </c>
      <c r="M5148" s="2" t="s">
        <v>346</v>
      </c>
      <c r="N5148" s="3" t="str">
        <f t="shared" si="321"/>
        <v>May</v>
      </c>
      <c r="O5148" t="s">
        <v>33</v>
      </c>
      <c r="P5148" t="s">
        <v>22</v>
      </c>
      <c r="Q5148" t="str">
        <f t="shared" si="322"/>
        <v>Adult</v>
      </c>
      <c r="R5148" t="str">
        <f t="shared" si="323"/>
        <v>Profit</v>
      </c>
    </row>
    <row r="5149" spans="1:18">
      <c r="A5149">
        <v>3870</v>
      </c>
      <c r="B5149" t="s">
        <v>84</v>
      </c>
      <c r="C5149">
        <v>48</v>
      </c>
      <c r="D5149" t="s">
        <v>16</v>
      </c>
      <c r="E5149" t="s">
        <v>35</v>
      </c>
      <c r="F5149" t="s">
        <v>36</v>
      </c>
      <c r="G5149">
        <v>2226.7399999999998</v>
      </c>
      <c r="H5149">
        <v>1647.64</v>
      </c>
      <c r="I5149">
        <v>3504.04</v>
      </c>
      <c r="J5149">
        <v>1856.4</v>
      </c>
      <c r="K5149" s="1">
        <f t="shared" si="320"/>
        <v>1.1267024349979364</v>
      </c>
      <c r="L5149" t="s">
        <v>26</v>
      </c>
      <c r="M5149" s="2" t="s">
        <v>125</v>
      </c>
      <c r="N5149" s="3" t="str">
        <f t="shared" si="321"/>
        <v>Jul</v>
      </c>
      <c r="O5149" t="s">
        <v>33</v>
      </c>
      <c r="P5149" t="s">
        <v>39</v>
      </c>
      <c r="Q5149" t="str">
        <f t="shared" si="322"/>
        <v>Senior</v>
      </c>
      <c r="R5149" t="str">
        <f t="shared" si="323"/>
        <v>Profit</v>
      </c>
    </row>
    <row r="5150" spans="1:18">
      <c r="A5150">
        <v>8810</v>
      </c>
      <c r="B5150" t="s">
        <v>92</v>
      </c>
      <c r="C5150">
        <v>32</v>
      </c>
      <c r="D5150" t="s">
        <v>16</v>
      </c>
      <c r="E5150" t="s">
        <v>30</v>
      </c>
      <c r="F5150" t="s">
        <v>49</v>
      </c>
      <c r="G5150">
        <v>3104.52</v>
      </c>
      <c r="H5150">
        <v>235.37</v>
      </c>
      <c r="I5150">
        <v>3503.86</v>
      </c>
      <c r="J5150">
        <v>3268.49</v>
      </c>
      <c r="K5150" s="1">
        <f t="shared" si="320"/>
        <v>13.886604070187364</v>
      </c>
      <c r="L5150" t="s">
        <v>26</v>
      </c>
      <c r="M5150" s="2" t="s">
        <v>379</v>
      </c>
      <c r="N5150" s="3" t="str">
        <f t="shared" si="321"/>
        <v>Mar</v>
      </c>
      <c r="O5150" t="s">
        <v>33</v>
      </c>
      <c r="P5150" t="s">
        <v>39</v>
      </c>
      <c r="Q5150" t="str">
        <f t="shared" si="322"/>
        <v>Adult</v>
      </c>
      <c r="R5150" t="str">
        <f t="shared" si="323"/>
        <v>Profit</v>
      </c>
    </row>
    <row r="5151" spans="1:18">
      <c r="A5151">
        <v>2971</v>
      </c>
      <c r="B5151" t="s">
        <v>23</v>
      </c>
      <c r="C5151">
        <v>56</v>
      </c>
      <c r="D5151" t="s">
        <v>16</v>
      </c>
      <c r="E5151" t="s">
        <v>53</v>
      </c>
      <c r="F5151" t="s">
        <v>36</v>
      </c>
      <c r="G5151">
        <v>2997.39</v>
      </c>
      <c r="H5151">
        <v>246.78</v>
      </c>
      <c r="I5151">
        <v>3502.22</v>
      </c>
      <c r="J5151">
        <v>3255.44</v>
      </c>
      <c r="K5151" s="1">
        <f t="shared" si="320"/>
        <v>13.191668692762784</v>
      </c>
      <c r="L5151" t="s">
        <v>37</v>
      </c>
      <c r="M5151" s="2" t="s">
        <v>343</v>
      </c>
      <c r="N5151" s="3" t="str">
        <f t="shared" si="321"/>
        <v>Dec</v>
      </c>
      <c r="O5151" t="s">
        <v>28</v>
      </c>
      <c r="P5151" t="s">
        <v>22</v>
      </c>
      <c r="Q5151" t="str">
        <f t="shared" si="322"/>
        <v>Senior</v>
      </c>
      <c r="R5151" t="str">
        <f t="shared" si="323"/>
        <v>Profit</v>
      </c>
    </row>
    <row r="5152" spans="1:18">
      <c r="A5152">
        <v>6979</v>
      </c>
      <c r="B5152" t="s">
        <v>40</v>
      </c>
      <c r="C5152">
        <v>49</v>
      </c>
      <c r="D5152" t="s">
        <v>24</v>
      </c>
      <c r="E5152" t="s">
        <v>53</v>
      </c>
      <c r="F5152" t="s">
        <v>36</v>
      </c>
      <c r="G5152">
        <v>1956.92</v>
      </c>
      <c r="H5152">
        <v>1300.29</v>
      </c>
      <c r="I5152">
        <v>3502.15</v>
      </c>
      <c r="J5152">
        <v>2201.86</v>
      </c>
      <c r="K5152" s="1">
        <f t="shared" si="320"/>
        <v>1.6933607118412048</v>
      </c>
      <c r="L5152" t="s">
        <v>31</v>
      </c>
      <c r="M5152" s="2" t="s">
        <v>399</v>
      </c>
      <c r="N5152" s="3" t="str">
        <f t="shared" si="321"/>
        <v>Dec</v>
      </c>
      <c r="O5152" t="s">
        <v>28</v>
      </c>
      <c r="P5152" t="s">
        <v>39</v>
      </c>
      <c r="Q5152" t="str">
        <f t="shared" si="322"/>
        <v>Senior</v>
      </c>
      <c r="R5152" t="str">
        <f t="shared" si="323"/>
        <v>Profit</v>
      </c>
    </row>
    <row r="5153" spans="1:18">
      <c r="A5153">
        <v>59</v>
      </c>
      <c r="B5153" t="s">
        <v>34</v>
      </c>
      <c r="C5153">
        <v>19</v>
      </c>
      <c r="D5153" t="s">
        <v>16</v>
      </c>
      <c r="E5153" t="s">
        <v>35</v>
      </c>
      <c r="F5153" t="s">
        <v>25</v>
      </c>
      <c r="G5153">
        <v>2280.19</v>
      </c>
      <c r="H5153">
        <v>386.95</v>
      </c>
      <c r="I5153">
        <v>3502.11</v>
      </c>
      <c r="J5153">
        <v>3115.16</v>
      </c>
      <c r="K5153" s="1">
        <f t="shared" si="320"/>
        <v>8.0505491665589872</v>
      </c>
      <c r="L5153" t="s">
        <v>37</v>
      </c>
      <c r="M5153" s="2" t="s">
        <v>107</v>
      </c>
      <c r="N5153" s="3" t="str">
        <f t="shared" si="321"/>
        <v>Apr</v>
      </c>
      <c r="O5153" t="s">
        <v>56</v>
      </c>
      <c r="P5153" t="s">
        <v>22</v>
      </c>
      <c r="Q5153" t="str">
        <f t="shared" si="322"/>
        <v>Young</v>
      </c>
      <c r="R5153" t="str">
        <f t="shared" si="323"/>
        <v>Profit</v>
      </c>
    </row>
    <row r="5154" spans="1:18">
      <c r="A5154">
        <v>877</v>
      </c>
      <c r="B5154" t="s">
        <v>34</v>
      </c>
      <c r="C5154">
        <v>57</v>
      </c>
      <c r="D5154" t="s">
        <v>24</v>
      </c>
      <c r="E5154" t="s">
        <v>17</v>
      </c>
      <c r="F5154" t="s">
        <v>36</v>
      </c>
      <c r="G5154">
        <v>2305.69</v>
      </c>
      <c r="H5154">
        <v>111.38</v>
      </c>
      <c r="I5154">
        <v>3501.14</v>
      </c>
      <c r="J5154">
        <v>3389.76</v>
      </c>
      <c r="K5154" s="1">
        <f t="shared" si="320"/>
        <v>30.434189261985996</v>
      </c>
      <c r="L5154" t="s">
        <v>19</v>
      </c>
      <c r="M5154" s="2" t="s">
        <v>201</v>
      </c>
      <c r="N5154" s="3" t="str">
        <f t="shared" si="321"/>
        <v>Oct</v>
      </c>
      <c r="O5154" t="s">
        <v>51</v>
      </c>
      <c r="P5154" t="s">
        <v>22</v>
      </c>
      <c r="Q5154" t="str">
        <f t="shared" si="322"/>
        <v>Senior</v>
      </c>
      <c r="R5154" t="str">
        <f t="shared" si="323"/>
        <v>Profit</v>
      </c>
    </row>
    <row r="5155" spans="1:18">
      <c r="A5155">
        <v>2546</v>
      </c>
      <c r="B5155" t="s">
        <v>15</v>
      </c>
      <c r="C5155">
        <v>48</v>
      </c>
      <c r="D5155" t="s">
        <v>24</v>
      </c>
      <c r="E5155" t="s">
        <v>66</v>
      </c>
      <c r="F5155" t="s">
        <v>49</v>
      </c>
      <c r="G5155">
        <v>2057.3000000000002</v>
      </c>
      <c r="H5155">
        <v>1888.12</v>
      </c>
      <c r="I5155">
        <v>3500.57</v>
      </c>
      <c r="J5155">
        <v>1612.45</v>
      </c>
      <c r="K5155" s="1">
        <f t="shared" si="320"/>
        <v>0.85399762726945327</v>
      </c>
      <c r="L5155" t="s">
        <v>54</v>
      </c>
      <c r="M5155" s="2" t="s">
        <v>81</v>
      </c>
      <c r="N5155" s="3" t="str">
        <f t="shared" si="321"/>
        <v>Feb</v>
      </c>
      <c r="O5155" t="s">
        <v>56</v>
      </c>
      <c r="P5155" t="s">
        <v>22</v>
      </c>
      <c r="Q5155" t="str">
        <f t="shared" si="322"/>
        <v>Senior</v>
      </c>
      <c r="R5155" t="str">
        <f t="shared" si="323"/>
        <v>Profit</v>
      </c>
    </row>
    <row r="5156" spans="1:18">
      <c r="A5156">
        <v>9500</v>
      </c>
      <c r="B5156" t="s">
        <v>44</v>
      </c>
      <c r="C5156">
        <v>38</v>
      </c>
      <c r="D5156" t="s">
        <v>24</v>
      </c>
      <c r="E5156" t="s">
        <v>17</v>
      </c>
      <c r="F5156" t="s">
        <v>25</v>
      </c>
      <c r="G5156">
        <v>2014.95</v>
      </c>
      <c r="H5156">
        <v>849.02</v>
      </c>
      <c r="I5156">
        <v>3500.35</v>
      </c>
      <c r="J5156">
        <v>2651.33</v>
      </c>
      <c r="K5156" s="1">
        <f t="shared" si="320"/>
        <v>3.1228121834585756</v>
      </c>
      <c r="L5156" t="s">
        <v>37</v>
      </c>
      <c r="M5156" s="2" t="s">
        <v>74</v>
      </c>
      <c r="N5156" s="3" t="str">
        <f t="shared" si="321"/>
        <v>Aug</v>
      </c>
      <c r="O5156" t="s">
        <v>51</v>
      </c>
      <c r="P5156" t="s">
        <v>39</v>
      </c>
      <c r="Q5156" t="str">
        <f t="shared" si="322"/>
        <v>Adult</v>
      </c>
      <c r="R5156" t="str">
        <f t="shared" si="323"/>
        <v>Profit</v>
      </c>
    </row>
    <row r="5157" spans="1:18">
      <c r="A5157">
        <v>6799</v>
      </c>
      <c r="B5157" t="s">
        <v>34</v>
      </c>
      <c r="C5157">
        <v>46</v>
      </c>
      <c r="D5157" t="s">
        <v>16</v>
      </c>
      <c r="E5157" t="s">
        <v>57</v>
      </c>
      <c r="F5157" t="s">
        <v>18</v>
      </c>
      <c r="G5157">
        <v>2788.31</v>
      </c>
      <c r="H5157">
        <v>1826.38</v>
      </c>
      <c r="I5157">
        <v>3499.64</v>
      </c>
      <c r="J5157">
        <v>1673.26</v>
      </c>
      <c r="K5157" s="1">
        <f t="shared" si="320"/>
        <v>0.91616202542734804</v>
      </c>
      <c r="L5157" t="s">
        <v>54</v>
      </c>
      <c r="M5157" s="2" t="s">
        <v>375</v>
      </c>
      <c r="N5157" s="3" t="str">
        <f t="shared" si="321"/>
        <v>Mar</v>
      </c>
      <c r="O5157" t="s">
        <v>33</v>
      </c>
      <c r="P5157" t="s">
        <v>39</v>
      </c>
      <c r="Q5157" t="str">
        <f t="shared" si="322"/>
        <v>Senior</v>
      </c>
      <c r="R5157" t="str">
        <f t="shared" si="323"/>
        <v>Profit</v>
      </c>
    </row>
    <row r="5158" spans="1:18">
      <c r="A5158">
        <v>844</v>
      </c>
      <c r="B5158" t="s">
        <v>47</v>
      </c>
      <c r="C5158">
        <v>45</v>
      </c>
      <c r="D5158" t="s">
        <v>24</v>
      </c>
      <c r="E5158" t="s">
        <v>66</v>
      </c>
      <c r="F5158" t="s">
        <v>36</v>
      </c>
      <c r="G5158">
        <v>2363.12</v>
      </c>
      <c r="H5158">
        <v>559.57000000000005</v>
      </c>
      <c r="I5158">
        <v>3496.85</v>
      </c>
      <c r="J5158">
        <v>2937.28</v>
      </c>
      <c r="K5158" s="1">
        <f t="shared" si="320"/>
        <v>5.2491734724878034</v>
      </c>
      <c r="L5158" t="s">
        <v>37</v>
      </c>
      <c r="M5158" s="2" t="s">
        <v>245</v>
      </c>
      <c r="N5158" s="3" t="str">
        <f t="shared" si="321"/>
        <v>Mar</v>
      </c>
      <c r="O5158" t="s">
        <v>56</v>
      </c>
      <c r="P5158" t="s">
        <v>39</v>
      </c>
      <c r="Q5158" t="str">
        <f t="shared" si="322"/>
        <v>Senior</v>
      </c>
      <c r="R5158" t="str">
        <f t="shared" si="323"/>
        <v>Profit</v>
      </c>
    </row>
    <row r="5159" spans="1:18">
      <c r="A5159">
        <v>6098</v>
      </c>
      <c r="B5159" t="s">
        <v>44</v>
      </c>
      <c r="C5159">
        <v>51</v>
      </c>
      <c r="D5159" t="s">
        <v>24</v>
      </c>
      <c r="E5159" t="s">
        <v>59</v>
      </c>
      <c r="F5159" t="s">
        <v>25</v>
      </c>
      <c r="G5159">
        <v>2111.98</v>
      </c>
      <c r="H5159">
        <v>1950.22</v>
      </c>
      <c r="I5159">
        <v>3496.84</v>
      </c>
      <c r="J5159">
        <v>1546.62</v>
      </c>
      <c r="K5159" s="1">
        <f t="shared" si="320"/>
        <v>0.79304898934479184</v>
      </c>
      <c r="L5159" t="s">
        <v>19</v>
      </c>
      <c r="M5159" s="2" t="s">
        <v>218</v>
      </c>
      <c r="N5159" s="3" t="str">
        <f t="shared" si="321"/>
        <v>Jan</v>
      </c>
      <c r="O5159" t="s">
        <v>33</v>
      </c>
      <c r="P5159" t="s">
        <v>22</v>
      </c>
      <c r="Q5159" t="str">
        <f t="shared" si="322"/>
        <v>Senior</v>
      </c>
      <c r="R5159" t="str">
        <f t="shared" si="323"/>
        <v>Profit</v>
      </c>
    </row>
    <row r="5160" spans="1:18">
      <c r="A5160">
        <v>7136</v>
      </c>
      <c r="B5160" t="s">
        <v>34</v>
      </c>
      <c r="C5160">
        <v>27</v>
      </c>
      <c r="D5160" t="s">
        <v>24</v>
      </c>
      <c r="E5160" t="s">
        <v>66</v>
      </c>
      <c r="F5160" t="s">
        <v>49</v>
      </c>
      <c r="G5160">
        <v>2133.9</v>
      </c>
      <c r="H5160">
        <v>1031.7</v>
      </c>
      <c r="I5160">
        <v>3495.9</v>
      </c>
      <c r="J5160">
        <v>2464.1999999999998</v>
      </c>
      <c r="K5160" s="1">
        <f t="shared" si="320"/>
        <v>2.3884850247164873</v>
      </c>
      <c r="L5160" t="s">
        <v>26</v>
      </c>
      <c r="M5160" s="2" t="s">
        <v>205</v>
      </c>
      <c r="N5160" s="3" t="str">
        <f t="shared" si="321"/>
        <v>Nov</v>
      </c>
      <c r="O5160" t="s">
        <v>51</v>
      </c>
      <c r="P5160" t="s">
        <v>39</v>
      </c>
      <c r="Q5160" t="str">
        <f t="shared" si="322"/>
        <v>Adult</v>
      </c>
      <c r="R5160" t="str">
        <f t="shared" si="323"/>
        <v>Profit</v>
      </c>
    </row>
    <row r="5161" spans="1:18">
      <c r="A5161">
        <v>4977</v>
      </c>
      <c r="B5161" t="s">
        <v>47</v>
      </c>
      <c r="C5161">
        <v>46</v>
      </c>
      <c r="D5161" t="s">
        <v>16</v>
      </c>
      <c r="E5161" t="s">
        <v>57</v>
      </c>
      <c r="F5161" t="s">
        <v>36</v>
      </c>
      <c r="G5161">
        <v>2289.2199999999998</v>
      </c>
      <c r="H5161">
        <v>333</v>
      </c>
      <c r="I5161">
        <v>3494.92</v>
      </c>
      <c r="J5161">
        <v>3161.92</v>
      </c>
      <c r="K5161" s="1">
        <f t="shared" si="320"/>
        <v>9.4952552552552554</v>
      </c>
      <c r="L5161" t="s">
        <v>26</v>
      </c>
      <c r="M5161" s="2" t="s">
        <v>388</v>
      </c>
      <c r="N5161" s="3" t="str">
        <f t="shared" si="321"/>
        <v>Nov</v>
      </c>
      <c r="O5161" t="s">
        <v>28</v>
      </c>
      <c r="P5161" t="s">
        <v>39</v>
      </c>
      <c r="Q5161" t="str">
        <f t="shared" si="322"/>
        <v>Senior</v>
      </c>
      <c r="R5161" t="str">
        <f t="shared" si="323"/>
        <v>Profit</v>
      </c>
    </row>
    <row r="5162" spans="1:18">
      <c r="A5162">
        <v>8794</v>
      </c>
      <c r="B5162" t="s">
        <v>29</v>
      </c>
      <c r="C5162">
        <v>24</v>
      </c>
      <c r="D5162" t="s">
        <v>24</v>
      </c>
      <c r="E5162" t="s">
        <v>53</v>
      </c>
      <c r="F5162" t="s">
        <v>25</v>
      </c>
      <c r="G5162">
        <v>2927.63</v>
      </c>
      <c r="H5162">
        <v>183.85</v>
      </c>
      <c r="I5162">
        <v>3494.23</v>
      </c>
      <c r="J5162">
        <v>3310.38</v>
      </c>
      <c r="K5162" s="1">
        <f t="shared" si="320"/>
        <v>18.005874354093013</v>
      </c>
      <c r="L5162" t="s">
        <v>37</v>
      </c>
      <c r="M5162" s="2" t="s">
        <v>409</v>
      </c>
      <c r="N5162" s="3" t="str">
        <f t="shared" si="321"/>
        <v>May</v>
      </c>
      <c r="O5162" t="s">
        <v>21</v>
      </c>
      <c r="P5162" t="s">
        <v>22</v>
      </c>
      <c r="Q5162" t="str">
        <f t="shared" si="322"/>
        <v>Young</v>
      </c>
      <c r="R5162" t="str">
        <f t="shared" si="323"/>
        <v>Profit</v>
      </c>
    </row>
    <row r="5163" spans="1:18">
      <c r="A5163">
        <v>8250</v>
      </c>
      <c r="B5163" t="s">
        <v>52</v>
      </c>
      <c r="C5163">
        <v>37</v>
      </c>
      <c r="D5163" t="s">
        <v>24</v>
      </c>
      <c r="E5163" t="s">
        <v>57</v>
      </c>
      <c r="F5163" t="s">
        <v>18</v>
      </c>
      <c r="G5163">
        <v>2465.9299999999998</v>
      </c>
      <c r="H5163">
        <v>1831.99</v>
      </c>
      <c r="I5163">
        <v>3493.8</v>
      </c>
      <c r="J5163">
        <v>1661.81</v>
      </c>
      <c r="K5163" s="1">
        <f t="shared" si="320"/>
        <v>0.90710647983886372</v>
      </c>
      <c r="L5163" t="s">
        <v>19</v>
      </c>
      <c r="M5163" s="2" t="s">
        <v>259</v>
      </c>
      <c r="N5163" s="3" t="str">
        <f t="shared" si="321"/>
        <v>Sep</v>
      </c>
      <c r="O5163" t="s">
        <v>28</v>
      </c>
      <c r="P5163" t="s">
        <v>22</v>
      </c>
      <c r="Q5163" t="str">
        <f t="shared" si="322"/>
        <v>Adult</v>
      </c>
      <c r="R5163" t="str">
        <f t="shared" si="323"/>
        <v>Profit</v>
      </c>
    </row>
    <row r="5164" spans="1:18">
      <c r="A5164">
        <v>4360</v>
      </c>
      <c r="B5164" t="s">
        <v>23</v>
      </c>
      <c r="C5164">
        <v>56</v>
      </c>
      <c r="D5164" t="s">
        <v>16</v>
      </c>
      <c r="E5164" t="s">
        <v>66</v>
      </c>
      <c r="F5164" t="s">
        <v>25</v>
      </c>
      <c r="G5164">
        <v>3090.31</v>
      </c>
      <c r="H5164">
        <v>767.07</v>
      </c>
      <c r="I5164">
        <v>3492.94</v>
      </c>
      <c r="J5164">
        <v>2725.87</v>
      </c>
      <c r="K5164" s="1">
        <f t="shared" si="320"/>
        <v>3.5536130991956401</v>
      </c>
      <c r="L5164" t="s">
        <v>37</v>
      </c>
      <c r="M5164" s="2" t="s">
        <v>208</v>
      </c>
      <c r="N5164" s="3" t="str">
        <f t="shared" si="321"/>
        <v>Jun</v>
      </c>
      <c r="O5164" t="s">
        <v>56</v>
      </c>
      <c r="P5164" t="s">
        <v>39</v>
      </c>
      <c r="Q5164" t="str">
        <f t="shared" si="322"/>
        <v>Senior</v>
      </c>
      <c r="R5164" t="str">
        <f t="shared" si="323"/>
        <v>Profit</v>
      </c>
    </row>
    <row r="5165" spans="1:18">
      <c r="A5165">
        <v>3333</v>
      </c>
      <c r="B5165" t="s">
        <v>92</v>
      </c>
      <c r="C5165">
        <v>39</v>
      </c>
      <c r="D5165" t="s">
        <v>16</v>
      </c>
      <c r="E5165" t="s">
        <v>17</v>
      </c>
      <c r="F5165" t="s">
        <v>49</v>
      </c>
      <c r="G5165">
        <v>2103.4</v>
      </c>
      <c r="H5165">
        <v>436.21</v>
      </c>
      <c r="I5165">
        <v>3491.87</v>
      </c>
      <c r="J5165">
        <v>3055.66</v>
      </c>
      <c r="K5165" s="1">
        <f t="shared" si="320"/>
        <v>7.0050205176405855</v>
      </c>
      <c r="L5165" t="s">
        <v>26</v>
      </c>
      <c r="M5165" s="2" t="s">
        <v>406</v>
      </c>
      <c r="N5165" s="3" t="str">
        <f t="shared" si="321"/>
        <v>Jan</v>
      </c>
      <c r="O5165" t="s">
        <v>51</v>
      </c>
      <c r="P5165" t="s">
        <v>22</v>
      </c>
      <c r="Q5165" t="str">
        <f t="shared" si="322"/>
        <v>Adult</v>
      </c>
      <c r="R5165" t="str">
        <f t="shared" si="323"/>
        <v>Profit</v>
      </c>
    </row>
    <row r="5166" spans="1:18">
      <c r="A5166">
        <v>3947</v>
      </c>
      <c r="B5166" t="s">
        <v>84</v>
      </c>
      <c r="C5166">
        <v>47</v>
      </c>
      <c r="D5166" t="s">
        <v>16</v>
      </c>
      <c r="E5166" t="s">
        <v>30</v>
      </c>
      <c r="F5166" t="s">
        <v>42</v>
      </c>
      <c r="G5166">
        <v>2613.54</v>
      </c>
      <c r="H5166">
        <v>1518.64</v>
      </c>
      <c r="I5166">
        <v>3490.23</v>
      </c>
      <c r="J5166">
        <v>1971.59</v>
      </c>
      <c r="K5166" s="1">
        <f t="shared" si="320"/>
        <v>1.2982602855186218</v>
      </c>
      <c r="L5166" t="s">
        <v>31</v>
      </c>
      <c r="M5166" s="2" t="s">
        <v>122</v>
      </c>
      <c r="N5166" s="3" t="str">
        <f t="shared" si="321"/>
        <v>May</v>
      </c>
      <c r="O5166" t="s">
        <v>21</v>
      </c>
      <c r="P5166" t="s">
        <v>39</v>
      </c>
      <c r="Q5166" t="str">
        <f t="shared" si="322"/>
        <v>Senior</v>
      </c>
      <c r="R5166" t="str">
        <f t="shared" si="323"/>
        <v>Profit</v>
      </c>
    </row>
    <row r="5167" spans="1:18">
      <c r="A5167">
        <v>5699</v>
      </c>
      <c r="B5167" t="s">
        <v>40</v>
      </c>
      <c r="C5167">
        <v>35</v>
      </c>
      <c r="D5167" t="s">
        <v>24</v>
      </c>
      <c r="E5167" t="s">
        <v>57</v>
      </c>
      <c r="F5167" t="s">
        <v>49</v>
      </c>
      <c r="G5167">
        <v>2120.54</v>
      </c>
      <c r="H5167">
        <v>1660.03</v>
      </c>
      <c r="I5167">
        <v>3487.93</v>
      </c>
      <c r="J5167">
        <v>1827.9</v>
      </c>
      <c r="K5167" s="1">
        <f t="shared" si="320"/>
        <v>1.1011246784696662</v>
      </c>
      <c r="L5167" t="s">
        <v>19</v>
      </c>
      <c r="M5167" s="2" t="s">
        <v>295</v>
      </c>
      <c r="N5167" s="3" t="str">
        <f t="shared" si="321"/>
        <v>Dec</v>
      </c>
      <c r="O5167" t="s">
        <v>21</v>
      </c>
      <c r="P5167" t="s">
        <v>22</v>
      </c>
      <c r="Q5167" t="str">
        <f t="shared" si="322"/>
        <v>Adult</v>
      </c>
      <c r="R5167" t="str">
        <f t="shared" si="323"/>
        <v>Profit</v>
      </c>
    </row>
    <row r="5168" spans="1:18">
      <c r="A5168">
        <v>6152</v>
      </c>
      <c r="B5168" t="s">
        <v>52</v>
      </c>
      <c r="C5168">
        <v>55</v>
      </c>
      <c r="D5168" t="s">
        <v>24</v>
      </c>
      <c r="E5168" t="s">
        <v>35</v>
      </c>
      <c r="F5168" t="s">
        <v>18</v>
      </c>
      <c r="G5168">
        <v>1939.48</v>
      </c>
      <c r="H5168">
        <v>113.2</v>
      </c>
      <c r="I5168">
        <v>3487.03</v>
      </c>
      <c r="J5168">
        <v>3373.83</v>
      </c>
      <c r="K5168" s="1">
        <f t="shared" si="320"/>
        <v>29.804151943462895</v>
      </c>
      <c r="L5168" t="s">
        <v>31</v>
      </c>
      <c r="M5168" s="2" t="s">
        <v>402</v>
      </c>
      <c r="N5168" s="3" t="str">
        <f t="shared" si="321"/>
        <v>Jan</v>
      </c>
      <c r="O5168" t="s">
        <v>28</v>
      </c>
      <c r="P5168" t="s">
        <v>22</v>
      </c>
      <c r="Q5168" t="str">
        <f t="shared" si="322"/>
        <v>Senior</v>
      </c>
      <c r="R5168" t="str">
        <f t="shared" si="323"/>
        <v>Profit</v>
      </c>
    </row>
    <row r="5169" spans="1:18">
      <c r="A5169">
        <v>8639</v>
      </c>
      <c r="B5169" t="s">
        <v>23</v>
      </c>
      <c r="C5169">
        <v>26</v>
      </c>
      <c r="D5169" t="s">
        <v>16</v>
      </c>
      <c r="E5169" t="s">
        <v>41</v>
      </c>
      <c r="F5169" t="s">
        <v>49</v>
      </c>
      <c r="G5169">
        <v>2604.91</v>
      </c>
      <c r="H5169">
        <v>400.42</v>
      </c>
      <c r="I5169">
        <v>3486.74</v>
      </c>
      <c r="J5169">
        <v>3086.32</v>
      </c>
      <c r="K5169" s="1">
        <f t="shared" si="320"/>
        <v>7.7077069077468661</v>
      </c>
      <c r="L5169" t="s">
        <v>26</v>
      </c>
      <c r="M5169" s="2" t="s">
        <v>390</v>
      </c>
      <c r="N5169" s="3" t="str">
        <f t="shared" si="321"/>
        <v>Oct</v>
      </c>
      <c r="O5169" t="s">
        <v>21</v>
      </c>
      <c r="P5169" t="s">
        <v>22</v>
      </c>
      <c r="Q5169" t="str">
        <f t="shared" si="322"/>
        <v>Adult</v>
      </c>
      <c r="R5169" t="str">
        <f t="shared" si="323"/>
        <v>Profit</v>
      </c>
    </row>
    <row r="5170" spans="1:18">
      <c r="A5170">
        <v>2935</v>
      </c>
      <c r="B5170" t="s">
        <v>92</v>
      </c>
      <c r="C5170">
        <v>46</v>
      </c>
      <c r="D5170" t="s">
        <v>16</v>
      </c>
      <c r="E5170" t="s">
        <v>17</v>
      </c>
      <c r="F5170" t="s">
        <v>36</v>
      </c>
      <c r="G5170">
        <v>3134.64</v>
      </c>
      <c r="H5170">
        <v>1398.97</v>
      </c>
      <c r="I5170">
        <v>3484.5</v>
      </c>
      <c r="J5170">
        <v>2085.5300000000002</v>
      </c>
      <c r="K5170" s="1">
        <f t="shared" si="320"/>
        <v>1.4907610599226575</v>
      </c>
      <c r="L5170" t="s">
        <v>37</v>
      </c>
      <c r="M5170" s="2" t="s">
        <v>190</v>
      </c>
      <c r="N5170" s="3" t="str">
        <f t="shared" si="321"/>
        <v>Oct</v>
      </c>
      <c r="O5170" t="s">
        <v>21</v>
      </c>
      <c r="P5170" t="s">
        <v>39</v>
      </c>
      <c r="Q5170" t="str">
        <f t="shared" si="322"/>
        <v>Senior</v>
      </c>
      <c r="R5170" t="str">
        <f t="shared" si="323"/>
        <v>Profit</v>
      </c>
    </row>
    <row r="5171" spans="1:18">
      <c r="A5171">
        <v>10</v>
      </c>
      <c r="B5171" t="s">
        <v>52</v>
      </c>
      <c r="C5171">
        <v>44</v>
      </c>
      <c r="D5171" t="s">
        <v>24</v>
      </c>
      <c r="E5171" t="s">
        <v>53</v>
      </c>
      <c r="F5171" t="s">
        <v>49</v>
      </c>
      <c r="G5171">
        <v>1985.87</v>
      </c>
      <c r="H5171">
        <v>392.7</v>
      </c>
      <c r="I5171">
        <v>3484.47</v>
      </c>
      <c r="J5171">
        <v>3091.77</v>
      </c>
      <c r="K5171" s="1">
        <f t="shared" si="320"/>
        <v>7.8731092436974794</v>
      </c>
      <c r="L5171" t="s">
        <v>54</v>
      </c>
      <c r="M5171" s="2" t="s">
        <v>55</v>
      </c>
      <c r="N5171" s="3" t="str">
        <f t="shared" si="321"/>
        <v>Nov</v>
      </c>
      <c r="O5171" t="s">
        <v>56</v>
      </c>
      <c r="P5171" t="s">
        <v>39</v>
      </c>
      <c r="Q5171" t="str">
        <f t="shared" si="322"/>
        <v>Senior</v>
      </c>
      <c r="R5171" t="str">
        <f t="shared" si="323"/>
        <v>Profit</v>
      </c>
    </row>
    <row r="5172" spans="1:18">
      <c r="A5172">
        <v>7922</v>
      </c>
      <c r="B5172" t="s">
        <v>23</v>
      </c>
      <c r="C5172">
        <v>44</v>
      </c>
      <c r="D5172" t="s">
        <v>24</v>
      </c>
      <c r="E5172" t="s">
        <v>57</v>
      </c>
      <c r="F5172" t="s">
        <v>18</v>
      </c>
      <c r="G5172">
        <v>2778.56</v>
      </c>
      <c r="H5172">
        <v>1519.15</v>
      </c>
      <c r="I5172">
        <v>3482.96</v>
      </c>
      <c r="J5172">
        <v>1963.81</v>
      </c>
      <c r="K5172" s="1">
        <f t="shared" si="320"/>
        <v>1.2927031563703386</v>
      </c>
      <c r="L5172" t="s">
        <v>31</v>
      </c>
      <c r="M5172" s="2" t="s">
        <v>116</v>
      </c>
      <c r="N5172" s="3" t="str">
        <f t="shared" si="321"/>
        <v>Sep</v>
      </c>
      <c r="O5172" t="s">
        <v>33</v>
      </c>
      <c r="P5172" t="s">
        <v>39</v>
      </c>
      <c r="Q5172" t="str">
        <f t="shared" si="322"/>
        <v>Senior</v>
      </c>
      <c r="R5172" t="str">
        <f t="shared" si="323"/>
        <v>Profit</v>
      </c>
    </row>
    <row r="5173" spans="1:18">
      <c r="A5173">
        <v>5154</v>
      </c>
      <c r="B5173" t="s">
        <v>29</v>
      </c>
      <c r="C5173">
        <v>44</v>
      </c>
      <c r="D5173" t="s">
        <v>16</v>
      </c>
      <c r="E5173" t="s">
        <v>57</v>
      </c>
      <c r="F5173" t="s">
        <v>42</v>
      </c>
      <c r="G5173">
        <v>2219.89</v>
      </c>
      <c r="H5173">
        <v>1476.26</v>
      </c>
      <c r="I5173">
        <v>3482.16</v>
      </c>
      <c r="J5173">
        <v>2005.9</v>
      </c>
      <c r="K5173" s="1">
        <f t="shared" si="320"/>
        <v>1.3587714901169172</v>
      </c>
      <c r="L5173" t="s">
        <v>26</v>
      </c>
      <c r="M5173" s="2" t="s">
        <v>371</v>
      </c>
      <c r="N5173" s="3" t="str">
        <f t="shared" si="321"/>
        <v>Oct</v>
      </c>
      <c r="O5173" t="s">
        <v>51</v>
      </c>
      <c r="P5173" t="s">
        <v>22</v>
      </c>
      <c r="Q5173" t="str">
        <f t="shared" si="322"/>
        <v>Senior</v>
      </c>
      <c r="R5173" t="str">
        <f t="shared" si="323"/>
        <v>Profit</v>
      </c>
    </row>
    <row r="5174" spans="1:18">
      <c r="A5174">
        <v>5037</v>
      </c>
      <c r="B5174" t="s">
        <v>47</v>
      </c>
      <c r="C5174">
        <v>40</v>
      </c>
      <c r="D5174" t="s">
        <v>16</v>
      </c>
      <c r="E5174" t="s">
        <v>57</v>
      </c>
      <c r="F5174" t="s">
        <v>49</v>
      </c>
      <c r="G5174">
        <v>2461.9299999999998</v>
      </c>
      <c r="H5174">
        <v>1006.62</v>
      </c>
      <c r="I5174">
        <v>3482.01</v>
      </c>
      <c r="J5174">
        <v>2475.39</v>
      </c>
      <c r="K5174" s="1">
        <f t="shared" si="320"/>
        <v>2.4591106872504023</v>
      </c>
      <c r="L5174" t="s">
        <v>19</v>
      </c>
      <c r="M5174" s="2" t="s">
        <v>335</v>
      </c>
      <c r="N5174" s="3" t="str">
        <f t="shared" si="321"/>
        <v>Jul</v>
      </c>
      <c r="O5174" t="s">
        <v>28</v>
      </c>
      <c r="P5174" t="s">
        <v>22</v>
      </c>
      <c r="Q5174" t="str">
        <f t="shared" si="322"/>
        <v>Adult</v>
      </c>
      <c r="R5174" t="str">
        <f t="shared" si="323"/>
        <v>Profit</v>
      </c>
    </row>
    <row r="5175" spans="1:18">
      <c r="A5175">
        <v>5733</v>
      </c>
      <c r="B5175" t="s">
        <v>23</v>
      </c>
      <c r="C5175">
        <v>57</v>
      </c>
      <c r="D5175" t="s">
        <v>16</v>
      </c>
      <c r="E5175" t="s">
        <v>66</v>
      </c>
      <c r="F5175" t="s">
        <v>25</v>
      </c>
      <c r="G5175">
        <v>2977.53</v>
      </c>
      <c r="H5175">
        <v>1414.26</v>
      </c>
      <c r="I5175">
        <v>3481.91</v>
      </c>
      <c r="J5175">
        <v>2067.65</v>
      </c>
      <c r="K5175" s="1">
        <f t="shared" si="320"/>
        <v>1.4620013293170988</v>
      </c>
      <c r="L5175" t="s">
        <v>31</v>
      </c>
      <c r="M5175" s="2" t="s">
        <v>330</v>
      </c>
      <c r="N5175" s="3" t="str">
        <f t="shared" si="321"/>
        <v>Jul</v>
      </c>
      <c r="O5175" t="s">
        <v>21</v>
      </c>
      <c r="P5175" t="s">
        <v>22</v>
      </c>
      <c r="Q5175" t="str">
        <f t="shared" si="322"/>
        <v>Senior</v>
      </c>
      <c r="R5175" t="str">
        <f t="shared" si="323"/>
        <v>Profit</v>
      </c>
    </row>
    <row r="5176" spans="1:18">
      <c r="A5176">
        <v>8718</v>
      </c>
      <c r="B5176" t="s">
        <v>47</v>
      </c>
      <c r="C5176">
        <v>47</v>
      </c>
      <c r="D5176" t="s">
        <v>16</v>
      </c>
      <c r="E5176" t="s">
        <v>53</v>
      </c>
      <c r="F5176" t="s">
        <v>18</v>
      </c>
      <c r="G5176">
        <v>2979.47</v>
      </c>
      <c r="H5176">
        <v>1144.6300000000001</v>
      </c>
      <c r="I5176">
        <v>3481.43</v>
      </c>
      <c r="J5176">
        <v>2336.8000000000002</v>
      </c>
      <c r="K5176" s="1">
        <f t="shared" si="320"/>
        <v>2.0415330718223355</v>
      </c>
      <c r="L5176" t="s">
        <v>26</v>
      </c>
      <c r="M5176" s="2" t="s">
        <v>376</v>
      </c>
      <c r="N5176" s="3" t="str">
        <f t="shared" si="321"/>
        <v>Aug</v>
      </c>
      <c r="O5176" t="s">
        <v>56</v>
      </c>
      <c r="P5176" t="s">
        <v>39</v>
      </c>
      <c r="Q5176" t="str">
        <f t="shared" si="322"/>
        <v>Senior</v>
      </c>
      <c r="R5176" t="str">
        <f t="shared" si="323"/>
        <v>Profit</v>
      </c>
    </row>
    <row r="5177" spans="1:18">
      <c r="A5177">
        <v>3835</v>
      </c>
      <c r="B5177" t="s">
        <v>92</v>
      </c>
      <c r="C5177">
        <v>60</v>
      </c>
      <c r="D5177" t="s">
        <v>16</v>
      </c>
      <c r="E5177" t="s">
        <v>30</v>
      </c>
      <c r="F5177" t="s">
        <v>18</v>
      </c>
      <c r="G5177">
        <v>1943.51</v>
      </c>
      <c r="H5177">
        <v>1079.3599999999999</v>
      </c>
      <c r="I5177">
        <v>3481.19</v>
      </c>
      <c r="J5177">
        <v>2401.83</v>
      </c>
      <c r="K5177" s="1">
        <f t="shared" si="320"/>
        <v>2.2252353246368219</v>
      </c>
      <c r="L5177" t="s">
        <v>31</v>
      </c>
      <c r="M5177" s="2" t="s">
        <v>190</v>
      </c>
      <c r="N5177" s="3" t="str">
        <f t="shared" si="321"/>
        <v>Oct</v>
      </c>
      <c r="O5177" t="s">
        <v>33</v>
      </c>
      <c r="P5177" t="s">
        <v>22</v>
      </c>
      <c r="Q5177" t="str">
        <f t="shared" si="322"/>
        <v>Senior</v>
      </c>
      <c r="R5177" t="str">
        <f t="shared" si="323"/>
        <v>Profit</v>
      </c>
    </row>
    <row r="5178" spans="1:18">
      <c r="A5178">
        <v>6418</v>
      </c>
      <c r="B5178" t="s">
        <v>34</v>
      </c>
      <c r="C5178">
        <v>18</v>
      </c>
      <c r="D5178" t="s">
        <v>16</v>
      </c>
      <c r="E5178" t="s">
        <v>30</v>
      </c>
      <c r="F5178" t="s">
        <v>49</v>
      </c>
      <c r="G5178">
        <v>2022.83</v>
      </c>
      <c r="H5178">
        <v>394.05</v>
      </c>
      <c r="I5178">
        <v>3480.32</v>
      </c>
      <c r="J5178">
        <v>3086.27</v>
      </c>
      <c r="K5178" s="1">
        <f t="shared" si="320"/>
        <v>7.8321786575307701</v>
      </c>
      <c r="L5178" t="s">
        <v>54</v>
      </c>
      <c r="M5178" s="2" t="s">
        <v>174</v>
      </c>
      <c r="N5178" s="3" t="str">
        <f t="shared" si="321"/>
        <v>Mar</v>
      </c>
      <c r="O5178" t="s">
        <v>21</v>
      </c>
      <c r="P5178" t="s">
        <v>22</v>
      </c>
      <c r="Q5178" t="str">
        <f t="shared" si="322"/>
        <v>Young</v>
      </c>
      <c r="R5178" t="str">
        <f t="shared" si="323"/>
        <v>Profit</v>
      </c>
    </row>
    <row r="5179" spans="1:18">
      <c r="A5179">
        <v>7852</v>
      </c>
      <c r="B5179" t="s">
        <v>29</v>
      </c>
      <c r="C5179">
        <v>47</v>
      </c>
      <c r="D5179" t="s">
        <v>24</v>
      </c>
      <c r="E5179" t="s">
        <v>41</v>
      </c>
      <c r="F5179" t="s">
        <v>49</v>
      </c>
      <c r="G5179">
        <v>2548.58</v>
      </c>
      <c r="H5179">
        <v>1571.15</v>
      </c>
      <c r="I5179">
        <v>3479.42</v>
      </c>
      <c r="J5179">
        <v>1908.27</v>
      </c>
      <c r="K5179" s="1">
        <f t="shared" si="320"/>
        <v>1.2145689463132099</v>
      </c>
      <c r="L5179" t="s">
        <v>54</v>
      </c>
      <c r="M5179" s="2" t="s">
        <v>211</v>
      </c>
      <c r="N5179" s="3" t="str">
        <f t="shared" si="321"/>
        <v>Mar</v>
      </c>
      <c r="O5179" t="s">
        <v>28</v>
      </c>
      <c r="P5179" t="s">
        <v>22</v>
      </c>
      <c r="Q5179" t="str">
        <f t="shared" si="322"/>
        <v>Senior</v>
      </c>
      <c r="R5179" t="str">
        <f t="shared" si="323"/>
        <v>Profit</v>
      </c>
    </row>
    <row r="5180" spans="1:18">
      <c r="A5180">
        <v>3832</v>
      </c>
      <c r="B5180" t="s">
        <v>47</v>
      </c>
      <c r="C5180">
        <v>56</v>
      </c>
      <c r="D5180" t="s">
        <v>16</v>
      </c>
      <c r="E5180" t="s">
        <v>53</v>
      </c>
      <c r="F5180" t="s">
        <v>36</v>
      </c>
      <c r="G5180">
        <v>3125.03</v>
      </c>
      <c r="H5180">
        <v>967.13</v>
      </c>
      <c r="I5180">
        <v>3479.41</v>
      </c>
      <c r="J5180">
        <v>2512.2800000000002</v>
      </c>
      <c r="K5180" s="1">
        <f t="shared" si="320"/>
        <v>2.5976652569975083</v>
      </c>
      <c r="L5180" t="s">
        <v>19</v>
      </c>
      <c r="M5180" s="2" t="s">
        <v>27</v>
      </c>
      <c r="N5180" s="3" t="str">
        <f t="shared" si="321"/>
        <v>Mar</v>
      </c>
      <c r="O5180" t="s">
        <v>33</v>
      </c>
      <c r="P5180" t="s">
        <v>39</v>
      </c>
      <c r="Q5180" t="str">
        <f t="shared" si="322"/>
        <v>Senior</v>
      </c>
      <c r="R5180" t="str">
        <f t="shared" si="323"/>
        <v>Profit</v>
      </c>
    </row>
    <row r="5181" spans="1:18">
      <c r="A5181">
        <v>4211</v>
      </c>
      <c r="B5181" t="s">
        <v>23</v>
      </c>
      <c r="C5181">
        <v>43</v>
      </c>
      <c r="D5181" t="s">
        <v>16</v>
      </c>
      <c r="E5181" t="s">
        <v>59</v>
      </c>
      <c r="F5181" t="s">
        <v>49</v>
      </c>
      <c r="G5181">
        <v>2778.29</v>
      </c>
      <c r="H5181">
        <v>1735.18</v>
      </c>
      <c r="I5181">
        <v>3479.37</v>
      </c>
      <c r="J5181">
        <v>1744.19</v>
      </c>
      <c r="K5181" s="1">
        <f t="shared" si="320"/>
        <v>1.0051925448656625</v>
      </c>
      <c r="L5181" t="s">
        <v>19</v>
      </c>
      <c r="M5181" s="2" t="s">
        <v>139</v>
      </c>
      <c r="N5181" s="3" t="str">
        <f t="shared" si="321"/>
        <v>Jul</v>
      </c>
      <c r="O5181" t="s">
        <v>51</v>
      </c>
      <c r="P5181" t="s">
        <v>22</v>
      </c>
      <c r="Q5181" t="str">
        <f t="shared" si="322"/>
        <v>Senior</v>
      </c>
      <c r="R5181" t="str">
        <f t="shared" si="323"/>
        <v>Profit</v>
      </c>
    </row>
    <row r="5182" spans="1:18">
      <c r="A5182">
        <v>105</v>
      </c>
      <c r="B5182" t="s">
        <v>47</v>
      </c>
      <c r="C5182">
        <v>52</v>
      </c>
      <c r="D5182" t="s">
        <v>24</v>
      </c>
      <c r="E5182" t="s">
        <v>35</v>
      </c>
      <c r="F5182" t="s">
        <v>42</v>
      </c>
      <c r="G5182">
        <v>2358.66</v>
      </c>
      <c r="H5182">
        <v>1391.84</v>
      </c>
      <c r="I5182">
        <v>3477.51</v>
      </c>
      <c r="J5182">
        <v>2085.67</v>
      </c>
      <c r="K5182" s="1">
        <f t="shared" si="320"/>
        <v>1.4984983906196117</v>
      </c>
      <c r="L5182" t="s">
        <v>31</v>
      </c>
      <c r="M5182" s="2" t="s">
        <v>145</v>
      </c>
      <c r="N5182" s="3" t="str">
        <f t="shared" si="321"/>
        <v>Mar</v>
      </c>
      <c r="O5182" t="s">
        <v>21</v>
      </c>
      <c r="P5182" t="s">
        <v>22</v>
      </c>
      <c r="Q5182" t="str">
        <f t="shared" si="322"/>
        <v>Senior</v>
      </c>
      <c r="R5182" t="str">
        <f t="shared" si="323"/>
        <v>Profit</v>
      </c>
    </row>
    <row r="5183" spans="1:18">
      <c r="A5183">
        <v>1400</v>
      </c>
      <c r="B5183" t="s">
        <v>84</v>
      </c>
      <c r="C5183">
        <v>24</v>
      </c>
      <c r="D5183" t="s">
        <v>16</v>
      </c>
      <c r="E5183" t="s">
        <v>17</v>
      </c>
      <c r="F5183" t="s">
        <v>42</v>
      </c>
      <c r="G5183">
        <v>2072.2600000000002</v>
      </c>
      <c r="H5183">
        <v>384.18</v>
      </c>
      <c r="I5183">
        <v>3476.81</v>
      </c>
      <c r="J5183">
        <v>3092.63</v>
      </c>
      <c r="K5183" s="1">
        <f t="shared" si="320"/>
        <v>8.0499505440158252</v>
      </c>
      <c r="L5183" t="s">
        <v>26</v>
      </c>
      <c r="M5183" s="2" t="s">
        <v>379</v>
      </c>
      <c r="N5183" s="3" t="str">
        <f t="shared" si="321"/>
        <v>Mar</v>
      </c>
      <c r="O5183" t="s">
        <v>33</v>
      </c>
      <c r="P5183" t="s">
        <v>39</v>
      </c>
      <c r="Q5183" t="str">
        <f t="shared" si="322"/>
        <v>Young</v>
      </c>
      <c r="R5183" t="str">
        <f t="shared" si="323"/>
        <v>Profit</v>
      </c>
    </row>
    <row r="5184" spans="1:18">
      <c r="A5184">
        <v>6658</v>
      </c>
      <c r="B5184" t="s">
        <v>84</v>
      </c>
      <c r="C5184">
        <v>44</v>
      </c>
      <c r="D5184" t="s">
        <v>16</v>
      </c>
      <c r="E5184" t="s">
        <v>57</v>
      </c>
      <c r="F5184" t="s">
        <v>49</v>
      </c>
      <c r="G5184">
        <v>2806.62</v>
      </c>
      <c r="H5184">
        <v>1702.4</v>
      </c>
      <c r="I5184">
        <v>3476.05</v>
      </c>
      <c r="J5184">
        <v>1773.65</v>
      </c>
      <c r="K5184" s="1">
        <f t="shared" si="320"/>
        <v>1.0418526785714286</v>
      </c>
      <c r="L5184" t="s">
        <v>37</v>
      </c>
      <c r="M5184" s="2" t="s">
        <v>379</v>
      </c>
      <c r="N5184" s="3" t="str">
        <f t="shared" si="321"/>
        <v>Mar</v>
      </c>
      <c r="O5184" t="s">
        <v>56</v>
      </c>
      <c r="P5184" t="s">
        <v>22</v>
      </c>
      <c r="Q5184" t="str">
        <f t="shared" si="322"/>
        <v>Senior</v>
      </c>
      <c r="R5184" t="str">
        <f t="shared" si="323"/>
        <v>Profit</v>
      </c>
    </row>
    <row r="5185" spans="1:18">
      <c r="A5185">
        <v>7889</v>
      </c>
      <c r="B5185" t="s">
        <v>34</v>
      </c>
      <c r="C5185">
        <v>57</v>
      </c>
      <c r="D5185" t="s">
        <v>24</v>
      </c>
      <c r="E5185" t="s">
        <v>57</v>
      </c>
      <c r="F5185" t="s">
        <v>25</v>
      </c>
      <c r="G5185">
        <v>3030.22</v>
      </c>
      <c r="H5185">
        <v>1167.1400000000001</v>
      </c>
      <c r="I5185">
        <v>3474.59</v>
      </c>
      <c r="J5185">
        <v>2307.4499999999998</v>
      </c>
      <c r="K5185" s="1">
        <f t="shared" si="320"/>
        <v>1.9770121836283561</v>
      </c>
      <c r="L5185" t="s">
        <v>54</v>
      </c>
      <c r="M5185" s="2" t="s">
        <v>216</v>
      </c>
      <c r="N5185" s="3" t="str">
        <f t="shared" si="321"/>
        <v>Feb</v>
      </c>
      <c r="O5185" t="s">
        <v>56</v>
      </c>
      <c r="P5185" t="s">
        <v>22</v>
      </c>
      <c r="Q5185" t="str">
        <f t="shared" si="322"/>
        <v>Senior</v>
      </c>
      <c r="R5185" t="str">
        <f t="shared" si="323"/>
        <v>Profit</v>
      </c>
    </row>
    <row r="5186" spans="1:18">
      <c r="A5186">
        <v>4400</v>
      </c>
      <c r="B5186" t="s">
        <v>34</v>
      </c>
      <c r="C5186">
        <v>37</v>
      </c>
      <c r="D5186" t="s">
        <v>16</v>
      </c>
      <c r="E5186" t="s">
        <v>66</v>
      </c>
      <c r="F5186" t="s">
        <v>42</v>
      </c>
      <c r="G5186">
        <v>1931.25</v>
      </c>
      <c r="H5186">
        <v>1380.61</v>
      </c>
      <c r="I5186">
        <v>3474.25</v>
      </c>
      <c r="J5186">
        <v>2093.64</v>
      </c>
      <c r="K5186" s="1">
        <f t="shared" ref="K5186:K5249" si="324">J5186/H5186</f>
        <v>1.5164601154562114</v>
      </c>
      <c r="L5186" t="s">
        <v>37</v>
      </c>
      <c r="M5186" s="2" t="s">
        <v>162</v>
      </c>
      <c r="N5186" s="3" t="str">
        <f t="shared" ref="N5186:N5249" si="325">TEXT(M5186,"MMM")</f>
        <v>Jan</v>
      </c>
      <c r="O5186" t="s">
        <v>28</v>
      </c>
      <c r="P5186" t="s">
        <v>22</v>
      </c>
      <c r="Q5186" t="str">
        <f t="shared" ref="Q5186:Q5249" si="326">IF(C5186&gt;=18,IF(C5186&lt;=25,"Young",IF(C5186&lt;=40,"Adult",IF(C5186&lt;=60,"Senior",""))),"")</f>
        <v>Adult</v>
      </c>
      <c r="R5186" t="str">
        <f t="shared" ref="R5186:R5249" si="327">IF(J5186&gt;0,"Profit","Loss")</f>
        <v>Profit</v>
      </c>
    </row>
    <row r="5187" spans="1:18">
      <c r="A5187">
        <v>9055</v>
      </c>
      <c r="B5187" t="s">
        <v>84</v>
      </c>
      <c r="C5187">
        <v>23</v>
      </c>
      <c r="D5187" t="s">
        <v>24</v>
      </c>
      <c r="E5187" t="s">
        <v>17</v>
      </c>
      <c r="F5187" t="s">
        <v>18</v>
      </c>
      <c r="G5187">
        <v>2170.1999999999998</v>
      </c>
      <c r="H5187">
        <v>357.64</v>
      </c>
      <c r="I5187">
        <v>3472.77</v>
      </c>
      <c r="J5187">
        <v>3115.13</v>
      </c>
      <c r="K5187" s="1">
        <f t="shared" si="324"/>
        <v>8.7102393468292139</v>
      </c>
      <c r="L5187" t="s">
        <v>37</v>
      </c>
      <c r="M5187" s="2" t="s">
        <v>252</v>
      </c>
      <c r="N5187" s="3" t="str">
        <f t="shared" si="325"/>
        <v>Dec</v>
      </c>
      <c r="O5187" t="s">
        <v>28</v>
      </c>
      <c r="P5187" t="s">
        <v>39</v>
      </c>
      <c r="Q5187" t="str">
        <f t="shared" si="326"/>
        <v>Young</v>
      </c>
      <c r="R5187" t="str">
        <f t="shared" si="327"/>
        <v>Profit</v>
      </c>
    </row>
    <row r="5188" spans="1:18">
      <c r="A5188">
        <v>5852</v>
      </c>
      <c r="B5188" t="s">
        <v>92</v>
      </c>
      <c r="C5188">
        <v>45</v>
      </c>
      <c r="D5188" t="s">
        <v>16</v>
      </c>
      <c r="E5188" t="s">
        <v>57</v>
      </c>
      <c r="F5188" t="s">
        <v>42</v>
      </c>
      <c r="G5188">
        <v>2052.5500000000002</v>
      </c>
      <c r="H5188">
        <v>1028.3900000000001</v>
      </c>
      <c r="I5188">
        <v>3472.44</v>
      </c>
      <c r="J5188">
        <v>2444.0500000000002</v>
      </c>
      <c r="K5188" s="1">
        <f t="shared" si="324"/>
        <v>2.3765789243380429</v>
      </c>
      <c r="L5188" t="s">
        <v>26</v>
      </c>
      <c r="M5188" s="2" t="s">
        <v>254</v>
      </c>
      <c r="N5188" s="3" t="str">
        <f t="shared" si="325"/>
        <v>Dec</v>
      </c>
      <c r="O5188" t="s">
        <v>28</v>
      </c>
      <c r="P5188" t="s">
        <v>39</v>
      </c>
      <c r="Q5188" t="str">
        <f t="shared" si="326"/>
        <v>Senior</v>
      </c>
      <c r="R5188" t="str">
        <f t="shared" si="327"/>
        <v>Profit</v>
      </c>
    </row>
    <row r="5189" spans="1:18">
      <c r="A5189">
        <v>656</v>
      </c>
      <c r="B5189" t="s">
        <v>29</v>
      </c>
      <c r="C5189">
        <v>48</v>
      </c>
      <c r="D5189" t="s">
        <v>24</v>
      </c>
      <c r="E5189" t="s">
        <v>53</v>
      </c>
      <c r="F5189" t="s">
        <v>18</v>
      </c>
      <c r="G5189">
        <v>2617.58</v>
      </c>
      <c r="H5189">
        <v>1441.87</v>
      </c>
      <c r="I5189">
        <v>3471.73</v>
      </c>
      <c r="J5189">
        <v>2029.86</v>
      </c>
      <c r="K5189" s="1">
        <f t="shared" si="324"/>
        <v>1.4077968194081298</v>
      </c>
      <c r="L5189" t="s">
        <v>19</v>
      </c>
      <c r="M5189" s="2" t="s">
        <v>148</v>
      </c>
      <c r="N5189" s="3" t="str">
        <f t="shared" si="325"/>
        <v>Sep</v>
      </c>
      <c r="O5189" t="s">
        <v>21</v>
      </c>
      <c r="P5189" t="s">
        <v>39</v>
      </c>
      <c r="Q5189" t="str">
        <f t="shared" si="326"/>
        <v>Senior</v>
      </c>
      <c r="R5189" t="str">
        <f t="shared" si="327"/>
        <v>Profit</v>
      </c>
    </row>
    <row r="5190" spans="1:18">
      <c r="A5190">
        <v>870</v>
      </c>
      <c r="B5190" t="s">
        <v>47</v>
      </c>
      <c r="C5190">
        <v>49</v>
      </c>
      <c r="D5190" t="s">
        <v>16</v>
      </c>
      <c r="E5190" t="s">
        <v>53</v>
      </c>
      <c r="F5190" t="s">
        <v>49</v>
      </c>
      <c r="G5190">
        <v>2618.79</v>
      </c>
      <c r="H5190">
        <v>1137.24</v>
      </c>
      <c r="I5190">
        <v>3471.46</v>
      </c>
      <c r="J5190">
        <v>2334.2199999999998</v>
      </c>
      <c r="K5190" s="1">
        <f t="shared" si="324"/>
        <v>2.0525306883331571</v>
      </c>
      <c r="L5190" t="s">
        <v>37</v>
      </c>
      <c r="M5190" s="2" t="s">
        <v>45</v>
      </c>
      <c r="N5190" s="3" t="str">
        <f t="shared" si="325"/>
        <v>Apr</v>
      </c>
      <c r="O5190" t="s">
        <v>56</v>
      </c>
      <c r="P5190" t="s">
        <v>39</v>
      </c>
      <c r="Q5190" t="str">
        <f t="shared" si="326"/>
        <v>Senior</v>
      </c>
      <c r="R5190" t="str">
        <f t="shared" si="327"/>
        <v>Profit</v>
      </c>
    </row>
    <row r="5191" spans="1:18">
      <c r="A5191">
        <v>7190</v>
      </c>
      <c r="B5191" t="s">
        <v>15</v>
      </c>
      <c r="C5191">
        <v>59</v>
      </c>
      <c r="D5191" t="s">
        <v>16</v>
      </c>
      <c r="E5191" t="s">
        <v>66</v>
      </c>
      <c r="F5191" t="s">
        <v>42</v>
      </c>
      <c r="G5191">
        <v>2656.13</v>
      </c>
      <c r="H5191">
        <v>497.52</v>
      </c>
      <c r="I5191">
        <v>3471.4</v>
      </c>
      <c r="J5191">
        <v>2973.88</v>
      </c>
      <c r="K5191" s="1">
        <f t="shared" si="324"/>
        <v>5.9774079433992604</v>
      </c>
      <c r="L5191" t="s">
        <v>26</v>
      </c>
      <c r="M5191" s="2" t="s">
        <v>412</v>
      </c>
      <c r="N5191" s="3" t="str">
        <f t="shared" si="325"/>
        <v>Dec</v>
      </c>
      <c r="O5191" t="s">
        <v>28</v>
      </c>
      <c r="P5191" t="s">
        <v>22</v>
      </c>
      <c r="Q5191" t="str">
        <f t="shared" si="326"/>
        <v>Senior</v>
      </c>
      <c r="R5191" t="str">
        <f t="shared" si="327"/>
        <v>Profit</v>
      </c>
    </row>
    <row r="5192" spans="1:18">
      <c r="A5192">
        <v>2295</v>
      </c>
      <c r="B5192" t="s">
        <v>92</v>
      </c>
      <c r="C5192">
        <v>46</v>
      </c>
      <c r="D5192" t="s">
        <v>16</v>
      </c>
      <c r="E5192" t="s">
        <v>57</v>
      </c>
      <c r="F5192" t="s">
        <v>42</v>
      </c>
      <c r="G5192">
        <v>3047.62</v>
      </c>
      <c r="H5192">
        <v>877.75</v>
      </c>
      <c r="I5192">
        <v>3471.38</v>
      </c>
      <c r="J5192">
        <v>2593.63</v>
      </c>
      <c r="K5192" s="1">
        <f t="shared" si="324"/>
        <v>2.9548618627171748</v>
      </c>
      <c r="L5192" t="s">
        <v>31</v>
      </c>
      <c r="M5192" s="2" t="s">
        <v>117</v>
      </c>
      <c r="N5192" s="3" t="str">
        <f t="shared" si="325"/>
        <v>Dec</v>
      </c>
      <c r="O5192" t="s">
        <v>51</v>
      </c>
      <c r="P5192" t="s">
        <v>39</v>
      </c>
      <c r="Q5192" t="str">
        <f t="shared" si="326"/>
        <v>Senior</v>
      </c>
      <c r="R5192" t="str">
        <f t="shared" si="327"/>
        <v>Profit</v>
      </c>
    </row>
    <row r="5193" spans="1:18">
      <c r="A5193">
        <v>6349</v>
      </c>
      <c r="B5193" t="s">
        <v>92</v>
      </c>
      <c r="C5193">
        <v>52</v>
      </c>
      <c r="D5193" t="s">
        <v>24</v>
      </c>
      <c r="E5193" t="s">
        <v>53</v>
      </c>
      <c r="F5193" t="s">
        <v>18</v>
      </c>
      <c r="G5193">
        <v>1982.32</v>
      </c>
      <c r="H5193">
        <v>1506.9</v>
      </c>
      <c r="I5193">
        <v>3470.75</v>
      </c>
      <c r="J5193">
        <v>1963.85</v>
      </c>
      <c r="K5193" s="1">
        <f t="shared" si="324"/>
        <v>1.3032384365253167</v>
      </c>
      <c r="L5193" t="s">
        <v>37</v>
      </c>
      <c r="M5193" s="2" t="s">
        <v>259</v>
      </c>
      <c r="N5193" s="3" t="str">
        <f t="shared" si="325"/>
        <v>Sep</v>
      </c>
      <c r="O5193" t="s">
        <v>51</v>
      </c>
      <c r="P5193" t="s">
        <v>39</v>
      </c>
      <c r="Q5193" t="str">
        <f t="shared" si="326"/>
        <v>Senior</v>
      </c>
      <c r="R5193" t="str">
        <f t="shared" si="327"/>
        <v>Profit</v>
      </c>
    </row>
    <row r="5194" spans="1:18">
      <c r="A5194">
        <v>9702</v>
      </c>
      <c r="B5194" t="s">
        <v>34</v>
      </c>
      <c r="C5194">
        <v>47</v>
      </c>
      <c r="D5194" t="s">
        <v>24</v>
      </c>
      <c r="E5194" t="s">
        <v>53</v>
      </c>
      <c r="F5194" t="s">
        <v>18</v>
      </c>
      <c r="G5194">
        <v>2834.58</v>
      </c>
      <c r="H5194">
        <v>682.63</v>
      </c>
      <c r="I5194">
        <v>3470.63</v>
      </c>
      <c r="J5194">
        <v>2788</v>
      </c>
      <c r="K5194" s="1">
        <f t="shared" si="324"/>
        <v>4.0842037414118924</v>
      </c>
      <c r="L5194" t="s">
        <v>37</v>
      </c>
      <c r="M5194" s="2" t="s">
        <v>43</v>
      </c>
      <c r="N5194" s="3" t="str">
        <f t="shared" si="325"/>
        <v>Jul</v>
      </c>
      <c r="O5194" t="s">
        <v>28</v>
      </c>
      <c r="P5194" t="s">
        <v>39</v>
      </c>
      <c r="Q5194" t="str">
        <f t="shared" si="326"/>
        <v>Senior</v>
      </c>
      <c r="R5194" t="str">
        <f t="shared" si="327"/>
        <v>Profit</v>
      </c>
    </row>
    <row r="5195" spans="1:18">
      <c r="A5195">
        <v>4820</v>
      </c>
      <c r="B5195" t="s">
        <v>15</v>
      </c>
      <c r="C5195">
        <v>48</v>
      </c>
      <c r="D5195" t="s">
        <v>16</v>
      </c>
      <c r="E5195" t="s">
        <v>17</v>
      </c>
      <c r="F5195" t="s">
        <v>36</v>
      </c>
      <c r="G5195">
        <v>2772.91</v>
      </c>
      <c r="H5195">
        <v>1730.9</v>
      </c>
      <c r="I5195">
        <v>3469.83</v>
      </c>
      <c r="J5195">
        <v>1738.93</v>
      </c>
      <c r="K5195" s="1">
        <f t="shared" si="324"/>
        <v>1.0046392050378417</v>
      </c>
      <c r="L5195" t="s">
        <v>19</v>
      </c>
      <c r="M5195" s="2" t="s">
        <v>107</v>
      </c>
      <c r="N5195" s="3" t="str">
        <f t="shared" si="325"/>
        <v>Apr</v>
      </c>
      <c r="O5195" t="s">
        <v>21</v>
      </c>
      <c r="P5195" t="s">
        <v>39</v>
      </c>
      <c r="Q5195" t="str">
        <f t="shared" si="326"/>
        <v>Senior</v>
      </c>
      <c r="R5195" t="str">
        <f t="shared" si="327"/>
        <v>Profit</v>
      </c>
    </row>
    <row r="5196" spans="1:18">
      <c r="A5196">
        <v>9013</v>
      </c>
      <c r="B5196" t="s">
        <v>44</v>
      </c>
      <c r="C5196">
        <v>30</v>
      </c>
      <c r="D5196" t="s">
        <v>16</v>
      </c>
      <c r="E5196" t="s">
        <v>41</v>
      </c>
      <c r="F5196" t="s">
        <v>36</v>
      </c>
      <c r="G5196">
        <v>2705.23</v>
      </c>
      <c r="H5196">
        <v>1913.22</v>
      </c>
      <c r="I5196">
        <v>3468.09</v>
      </c>
      <c r="J5196">
        <v>1554.87</v>
      </c>
      <c r="K5196" s="1">
        <f t="shared" si="324"/>
        <v>0.81269796468780375</v>
      </c>
      <c r="L5196" t="s">
        <v>19</v>
      </c>
      <c r="M5196" s="2" t="s">
        <v>109</v>
      </c>
      <c r="N5196" s="3" t="str">
        <f t="shared" si="325"/>
        <v>May</v>
      </c>
      <c r="O5196" t="s">
        <v>28</v>
      </c>
      <c r="P5196" t="s">
        <v>22</v>
      </c>
      <c r="Q5196" t="str">
        <f t="shared" si="326"/>
        <v>Adult</v>
      </c>
      <c r="R5196" t="str">
        <f t="shared" si="327"/>
        <v>Profit</v>
      </c>
    </row>
    <row r="5197" spans="1:18">
      <c r="A5197">
        <v>8019</v>
      </c>
      <c r="B5197" t="s">
        <v>47</v>
      </c>
      <c r="C5197">
        <v>35</v>
      </c>
      <c r="D5197" t="s">
        <v>16</v>
      </c>
      <c r="E5197" t="s">
        <v>57</v>
      </c>
      <c r="F5197" t="s">
        <v>18</v>
      </c>
      <c r="G5197">
        <v>2637.67</v>
      </c>
      <c r="H5197">
        <v>948.86</v>
      </c>
      <c r="I5197">
        <v>3467.33</v>
      </c>
      <c r="J5197">
        <v>2518.4699999999998</v>
      </c>
      <c r="K5197" s="1">
        <f t="shared" si="324"/>
        <v>2.6542060999515207</v>
      </c>
      <c r="L5197" t="s">
        <v>31</v>
      </c>
      <c r="M5197" s="2" t="s">
        <v>46</v>
      </c>
      <c r="N5197" s="3" t="str">
        <f t="shared" si="325"/>
        <v>May</v>
      </c>
      <c r="O5197" t="s">
        <v>51</v>
      </c>
      <c r="P5197" t="s">
        <v>39</v>
      </c>
      <c r="Q5197" t="str">
        <f t="shared" si="326"/>
        <v>Adult</v>
      </c>
      <c r="R5197" t="str">
        <f t="shared" si="327"/>
        <v>Profit</v>
      </c>
    </row>
    <row r="5198" spans="1:18">
      <c r="A5198">
        <v>310</v>
      </c>
      <c r="B5198" t="s">
        <v>52</v>
      </c>
      <c r="C5198">
        <v>53</v>
      </c>
      <c r="D5198" t="s">
        <v>16</v>
      </c>
      <c r="E5198" t="s">
        <v>41</v>
      </c>
      <c r="F5198" t="s">
        <v>18</v>
      </c>
      <c r="G5198">
        <v>2592.91</v>
      </c>
      <c r="H5198">
        <v>1781.86</v>
      </c>
      <c r="I5198">
        <v>3467.21</v>
      </c>
      <c r="J5198">
        <v>1685.35</v>
      </c>
      <c r="K5198" s="1">
        <f t="shared" si="324"/>
        <v>0.94583749565061226</v>
      </c>
      <c r="L5198" t="s">
        <v>31</v>
      </c>
      <c r="M5198" s="2" t="s">
        <v>199</v>
      </c>
      <c r="N5198" s="3" t="str">
        <f t="shared" si="325"/>
        <v>Jan</v>
      </c>
      <c r="O5198" t="s">
        <v>56</v>
      </c>
      <c r="P5198" t="s">
        <v>22</v>
      </c>
      <c r="Q5198" t="str">
        <f t="shared" si="326"/>
        <v>Senior</v>
      </c>
      <c r="R5198" t="str">
        <f t="shared" si="327"/>
        <v>Profit</v>
      </c>
    </row>
    <row r="5199" spans="1:18">
      <c r="A5199">
        <v>1364</v>
      </c>
      <c r="B5199" t="s">
        <v>23</v>
      </c>
      <c r="C5199">
        <v>59</v>
      </c>
      <c r="D5199" t="s">
        <v>24</v>
      </c>
      <c r="E5199" t="s">
        <v>59</v>
      </c>
      <c r="F5199" t="s">
        <v>25</v>
      </c>
      <c r="G5199">
        <v>2289.85</v>
      </c>
      <c r="H5199">
        <v>1002.14</v>
      </c>
      <c r="I5199">
        <v>3467.15</v>
      </c>
      <c r="J5199">
        <v>2465.0100000000002</v>
      </c>
      <c r="K5199" s="1">
        <f t="shared" si="324"/>
        <v>2.459746143253438</v>
      </c>
      <c r="L5199" t="s">
        <v>26</v>
      </c>
      <c r="M5199" s="2" t="s">
        <v>116</v>
      </c>
      <c r="N5199" s="3" t="str">
        <f t="shared" si="325"/>
        <v>Sep</v>
      </c>
      <c r="O5199" t="s">
        <v>21</v>
      </c>
      <c r="P5199" t="s">
        <v>22</v>
      </c>
      <c r="Q5199" t="str">
        <f t="shared" si="326"/>
        <v>Senior</v>
      </c>
      <c r="R5199" t="str">
        <f t="shared" si="327"/>
        <v>Profit</v>
      </c>
    </row>
    <row r="5200" spans="1:18">
      <c r="A5200">
        <v>8648</v>
      </c>
      <c r="B5200" t="s">
        <v>15</v>
      </c>
      <c r="C5200">
        <v>29</v>
      </c>
      <c r="D5200" t="s">
        <v>16</v>
      </c>
      <c r="E5200" t="s">
        <v>30</v>
      </c>
      <c r="F5200" t="s">
        <v>36</v>
      </c>
      <c r="G5200">
        <v>3125.05</v>
      </c>
      <c r="H5200">
        <v>411.21</v>
      </c>
      <c r="I5200">
        <v>3465.77</v>
      </c>
      <c r="J5200">
        <v>3054.56</v>
      </c>
      <c r="K5200" s="1">
        <f t="shared" si="324"/>
        <v>7.4282240217893536</v>
      </c>
      <c r="L5200" t="s">
        <v>37</v>
      </c>
      <c r="M5200" s="2" t="s">
        <v>383</v>
      </c>
      <c r="N5200" s="3" t="str">
        <f t="shared" si="325"/>
        <v>Dec</v>
      </c>
      <c r="O5200" t="s">
        <v>56</v>
      </c>
      <c r="P5200" t="s">
        <v>39</v>
      </c>
      <c r="Q5200" t="str">
        <f t="shared" si="326"/>
        <v>Adult</v>
      </c>
      <c r="R5200" t="str">
        <f t="shared" si="327"/>
        <v>Profit</v>
      </c>
    </row>
    <row r="5201" spans="1:18">
      <c r="A5201">
        <v>4734</v>
      </c>
      <c r="B5201" t="s">
        <v>52</v>
      </c>
      <c r="C5201">
        <v>42</v>
      </c>
      <c r="D5201" t="s">
        <v>24</v>
      </c>
      <c r="E5201" t="s">
        <v>66</v>
      </c>
      <c r="F5201" t="s">
        <v>36</v>
      </c>
      <c r="G5201">
        <v>2381.08</v>
      </c>
      <c r="H5201">
        <v>927.29</v>
      </c>
      <c r="I5201">
        <v>3464.76</v>
      </c>
      <c r="J5201">
        <v>2537.4699999999998</v>
      </c>
      <c r="K5201" s="1">
        <f t="shared" si="324"/>
        <v>2.7364362820692554</v>
      </c>
      <c r="L5201" t="s">
        <v>31</v>
      </c>
      <c r="M5201" s="2" t="s">
        <v>171</v>
      </c>
      <c r="N5201" s="3" t="str">
        <f t="shared" si="325"/>
        <v>Jan</v>
      </c>
      <c r="O5201" t="s">
        <v>28</v>
      </c>
      <c r="P5201" t="s">
        <v>22</v>
      </c>
      <c r="Q5201" t="str">
        <f t="shared" si="326"/>
        <v>Senior</v>
      </c>
      <c r="R5201" t="str">
        <f t="shared" si="327"/>
        <v>Profit</v>
      </c>
    </row>
    <row r="5202" spans="1:18">
      <c r="A5202">
        <v>8234</v>
      </c>
      <c r="B5202" t="s">
        <v>34</v>
      </c>
      <c r="C5202">
        <v>26</v>
      </c>
      <c r="D5202" t="s">
        <v>24</v>
      </c>
      <c r="E5202" t="s">
        <v>30</v>
      </c>
      <c r="F5202" t="s">
        <v>25</v>
      </c>
      <c r="G5202">
        <v>2033.22</v>
      </c>
      <c r="H5202">
        <v>1196.6199999999999</v>
      </c>
      <c r="I5202">
        <v>3463.18</v>
      </c>
      <c r="J5202">
        <v>2266.56</v>
      </c>
      <c r="K5202" s="1">
        <f t="shared" si="324"/>
        <v>1.894135147331651</v>
      </c>
      <c r="L5202" t="s">
        <v>31</v>
      </c>
      <c r="M5202" s="2" t="s">
        <v>160</v>
      </c>
      <c r="N5202" s="3" t="str">
        <f t="shared" si="325"/>
        <v>Apr</v>
      </c>
      <c r="O5202" t="s">
        <v>51</v>
      </c>
      <c r="P5202" t="s">
        <v>22</v>
      </c>
      <c r="Q5202" t="str">
        <f t="shared" si="326"/>
        <v>Adult</v>
      </c>
      <c r="R5202" t="str">
        <f t="shared" si="327"/>
        <v>Profit</v>
      </c>
    </row>
    <row r="5203" spans="1:18">
      <c r="A5203">
        <v>389</v>
      </c>
      <c r="B5203" t="s">
        <v>40</v>
      </c>
      <c r="C5203">
        <v>44</v>
      </c>
      <c r="D5203" t="s">
        <v>16</v>
      </c>
      <c r="E5203" t="s">
        <v>53</v>
      </c>
      <c r="F5203" t="s">
        <v>18</v>
      </c>
      <c r="G5203">
        <v>2350.91</v>
      </c>
      <c r="H5203">
        <v>1081.8399999999999</v>
      </c>
      <c r="I5203">
        <v>3461.41</v>
      </c>
      <c r="J5203">
        <v>2379.5700000000002</v>
      </c>
      <c r="K5203" s="1">
        <f t="shared" si="324"/>
        <v>2.1995581601715597</v>
      </c>
      <c r="L5203" t="s">
        <v>19</v>
      </c>
      <c r="M5203" s="2" t="s">
        <v>195</v>
      </c>
      <c r="N5203" s="3" t="str">
        <f t="shared" si="325"/>
        <v>Oct</v>
      </c>
      <c r="O5203" t="s">
        <v>28</v>
      </c>
      <c r="P5203" t="s">
        <v>22</v>
      </c>
      <c r="Q5203" t="str">
        <f t="shared" si="326"/>
        <v>Senior</v>
      </c>
      <c r="R5203" t="str">
        <f t="shared" si="327"/>
        <v>Profit</v>
      </c>
    </row>
    <row r="5204" spans="1:18">
      <c r="A5204">
        <v>9511</v>
      </c>
      <c r="B5204" t="s">
        <v>84</v>
      </c>
      <c r="C5204">
        <v>23</v>
      </c>
      <c r="D5204" t="s">
        <v>16</v>
      </c>
      <c r="E5204" t="s">
        <v>53</v>
      </c>
      <c r="F5204" t="s">
        <v>18</v>
      </c>
      <c r="G5204">
        <v>1942.11</v>
      </c>
      <c r="H5204">
        <v>587.61</v>
      </c>
      <c r="I5204">
        <v>3461.38</v>
      </c>
      <c r="J5204">
        <v>2873.77</v>
      </c>
      <c r="K5204" s="1">
        <f t="shared" si="324"/>
        <v>4.8906077160021102</v>
      </c>
      <c r="L5204" t="s">
        <v>54</v>
      </c>
      <c r="M5204" s="2" t="s">
        <v>360</v>
      </c>
      <c r="N5204" s="3" t="str">
        <f t="shared" si="325"/>
        <v>Aug</v>
      </c>
      <c r="O5204" t="s">
        <v>28</v>
      </c>
      <c r="P5204" t="s">
        <v>22</v>
      </c>
      <c r="Q5204" t="str">
        <f t="shared" si="326"/>
        <v>Young</v>
      </c>
      <c r="R5204" t="str">
        <f t="shared" si="327"/>
        <v>Profit</v>
      </c>
    </row>
    <row r="5205" spans="1:18">
      <c r="A5205">
        <v>1868</v>
      </c>
      <c r="B5205" t="s">
        <v>29</v>
      </c>
      <c r="C5205">
        <v>19</v>
      </c>
      <c r="D5205" t="s">
        <v>16</v>
      </c>
      <c r="E5205" t="s">
        <v>53</v>
      </c>
      <c r="F5205" t="s">
        <v>25</v>
      </c>
      <c r="G5205">
        <v>2113.7199999999998</v>
      </c>
      <c r="H5205">
        <v>1827.3</v>
      </c>
      <c r="I5205">
        <v>3460.88</v>
      </c>
      <c r="J5205">
        <v>1633.58</v>
      </c>
      <c r="K5205" s="1">
        <f t="shared" si="324"/>
        <v>0.89398566190554363</v>
      </c>
      <c r="L5205" t="s">
        <v>26</v>
      </c>
      <c r="M5205" s="2" t="s">
        <v>218</v>
      </c>
      <c r="N5205" s="3" t="str">
        <f t="shared" si="325"/>
        <v>Jan</v>
      </c>
      <c r="O5205" t="s">
        <v>28</v>
      </c>
      <c r="P5205" t="s">
        <v>22</v>
      </c>
      <c r="Q5205" t="str">
        <f t="shared" si="326"/>
        <v>Young</v>
      </c>
      <c r="R5205" t="str">
        <f t="shared" si="327"/>
        <v>Profit</v>
      </c>
    </row>
    <row r="5206" spans="1:18">
      <c r="A5206">
        <v>1085</v>
      </c>
      <c r="B5206" t="s">
        <v>34</v>
      </c>
      <c r="C5206">
        <v>35</v>
      </c>
      <c r="D5206" t="s">
        <v>16</v>
      </c>
      <c r="E5206" t="s">
        <v>41</v>
      </c>
      <c r="F5206" t="s">
        <v>49</v>
      </c>
      <c r="G5206">
        <v>2197.35</v>
      </c>
      <c r="H5206">
        <v>1554.68</v>
      </c>
      <c r="I5206">
        <v>3460.46</v>
      </c>
      <c r="J5206">
        <v>1905.78</v>
      </c>
      <c r="K5206" s="1">
        <f t="shared" si="324"/>
        <v>1.2258342552808295</v>
      </c>
      <c r="L5206" t="s">
        <v>54</v>
      </c>
      <c r="M5206" s="2" t="s">
        <v>334</v>
      </c>
      <c r="N5206" s="3" t="str">
        <f t="shared" si="325"/>
        <v>Mar</v>
      </c>
      <c r="O5206" t="s">
        <v>56</v>
      </c>
      <c r="P5206" t="s">
        <v>39</v>
      </c>
      <c r="Q5206" t="str">
        <f t="shared" si="326"/>
        <v>Adult</v>
      </c>
      <c r="R5206" t="str">
        <f t="shared" si="327"/>
        <v>Profit</v>
      </c>
    </row>
    <row r="5207" spans="1:18">
      <c r="A5207">
        <v>7101</v>
      </c>
      <c r="B5207" t="s">
        <v>29</v>
      </c>
      <c r="C5207">
        <v>21</v>
      </c>
      <c r="D5207" t="s">
        <v>16</v>
      </c>
      <c r="E5207" t="s">
        <v>30</v>
      </c>
      <c r="F5207" t="s">
        <v>18</v>
      </c>
      <c r="G5207">
        <v>2719.79</v>
      </c>
      <c r="H5207">
        <v>877.24</v>
      </c>
      <c r="I5207">
        <v>3460.38</v>
      </c>
      <c r="J5207">
        <v>2583.14</v>
      </c>
      <c r="K5207" s="1">
        <f t="shared" si="324"/>
        <v>2.9446217682732203</v>
      </c>
      <c r="L5207" t="s">
        <v>19</v>
      </c>
      <c r="M5207" s="2" t="s">
        <v>387</v>
      </c>
      <c r="N5207" s="3" t="str">
        <f t="shared" si="325"/>
        <v>May</v>
      </c>
      <c r="O5207" t="s">
        <v>56</v>
      </c>
      <c r="P5207" t="s">
        <v>39</v>
      </c>
      <c r="Q5207" t="str">
        <f t="shared" si="326"/>
        <v>Young</v>
      </c>
      <c r="R5207" t="str">
        <f t="shared" si="327"/>
        <v>Profit</v>
      </c>
    </row>
    <row r="5208" spans="1:18">
      <c r="A5208">
        <v>3894</v>
      </c>
      <c r="B5208" t="s">
        <v>23</v>
      </c>
      <c r="C5208">
        <v>28</v>
      </c>
      <c r="D5208" t="s">
        <v>24</v>
      </c>
      <c r="E5208" t="s">
        <v>57</v>
      </c>
      <c r="F5208" t="s">
        <v>18</v>
      </c>
      <c r="G5208">
        <v>2869.26</v>
      </c>
      <c r="H5208">
        <v>1855.61</v>
      </c>
      <c r="I5208">
        <v>3460.08</v>
      </c>
      <c r="J5208">
        <v>1604.47</v>
      </c>
      <c r="K5208" s="1">
        <f t="shared" si="324"/>
        <v>0.86465906090180589</v>
      </c>
      <c r="L5208" t="s">
        <v>54</v>
      </c>
      <c r="M5208" s="2" t="s">
        <v>329</v>
      </c>
      <c r="N5208" s="3" t="str">
        <f t="shared" si="325"/>
        <v>Apr</v>
      </c>
      <c r="O5208" t="s">
        <v>28</v>
      </c>
      <c r="P5208" t="s">
        <v>22</v>
      </c>
      <c r="Q5208" t="str">
        <f t="shared" si="326"/>
        <v>Adult</v>
      </c>
      <c r="R5208" t="str">
        <f t="shared" si="327"/>
        <v>Profit</v>
      </c>
    </row>
    <row r="5209" spans="1:18">
      <c r="A5209">
        <v>1728</v>
      </c>
      <c r="B5209" t="s">
        <v>84</v>
      </c>
      <c r="C5209">
        <v>53</v>
      </c>
      <c r="D5209" t="s">
        <v>16</v>
      </c>
      <c r="E5209" t="s">
        <v>53</v>
      </c>
      <c r="F5209" t="s">
        <v>18</v>
      </c>
      <c r="G5209">
        <v>2332.6799999999998</v>
      </c>
      <c r="H5209">
        <v>891.23</v>
      </c>
      <c r="I5209">
        <v>3459.84</v>
      </c>
      <c r="J5209">
        <v>2568.61</v>
      </c>
      <c r="K5209" s="1">
        <f t="shared" si="324"/>
        <v>2.8820955308955041</v>
      </c>
      <c r="L5209" t="s">
        <v>31</v>
      </c>
      <c r="M5209" s="2" t="s">
        <v>378</v>
      </c>
      <c r="N5209" s="3" t="str">
        <f t="shared" si="325"/>
        <v>Jun</v>
      </c>
      <c r="O5209" t="s">
        <v>28</v>
      </c>
      <c r="P5209" t="s">
        <v>22</v>
      </c>
      <c r="Q5209" t="str">
        <f t="shared" si="326"/>
        <v>Senior</v>
      </c>
      <c r="R5209" t="str">
        <f t="shared" si="327"/>
        <v>Profit</v>
      </c>
    </row>
    <row r="5210" spans="1:18">
      <c r="A5210">
        <v>4065</v>
      </c>
      <c r="B5210" t="s">
        <v>92</v>
      </c>
      <c r="C5210">
        <v>19</v>
      </c>
      <c r="D5210" t="s">
        <v>24</v>
      </c>
      <c r="E5210" t="s">
        <v>35</v>
      </c>
      <c r="F5210" t="s">
        <v>18</v>
      </c>
      <c r="G5210">
        <v>2288.29</v>
      </c>
      <c r="H5210">
        <v>647.57000000000005</v>
      </c>
      <c r="I5210">
        <v>3458.94</v>
      </c>
      <c r="J5210">
        <v>2811.37</v>
      </c>
      <c r="K5210" s="1">
        <f t="shared" si="324"/>
        <v>4.3414148277406301</v>
      </c>
      <c r="L5210" t="s">
        <v>31</v>
      </c>
      <c r="M5210" s="2" t="s">
        <v>147</v>
      </c>
      <c r="N5210" s="3" t="str">
        <f t="shared" si="325"/>
        <v>Oct</v>
      </c>
      <c r="O5210" t="s">
        <v>21</v>
      </c>
      <c r="P5210" t="s">
        <v>22</v>
      </c>
      <c r="Q5210" t="str">
        <f t="shared" si="326"/>
        <v>Young</v>
      </c>
      <c r="R5210" t="str">
        <f t="shared" si="327"/>
        <v>Profit</v>
      </c>
    </row>
    <row r="5211" spans="1:18">
      <c r="A5211">
        <v>3024</v>
      </c>
      <c r="B5211" t="s">
        <v>84</v>
      </c>
      <c r="C5211">
        <v>56</v>
      </c>
      <c r="D5211" t="s">
        <v>24</v>
      </c>
      <c r="E5211" t="s">
        <v>66</v>
      </c>
      <c r="F5211" t="s">
        <v>42</v>
      </c>
      <c r="G5211">
        <v>2239.87</v>
      </c>
      <c r="H5211">
        <v>1608.61</v>
      </c>
      <c r="I5211">
        <v>3457.72</v>
      </c>
      <c r="J5211">
        <v>1849.11</v>
      </c>
      <c r="K5211" s="1">
        <f t="shared" si="324"/>
        <v>1.1495079602886964</v>
      </c>
      <c r="L5211" t="s">
        <v>37</v>
      </c>
      <c r="M5211" s="2" t="s">
        <v>408</v>
      </c>
      <c r="N5211" s="3" t="str">
        <f t="shared" si="325"/>
        <v>Dec</v>
      </c>
      <c r="O5211" t="s">
        <v>28</v>
      </c>
      <c r="P5211" t="s">
        <v>22</v>
      </c>
      <c r="Q5211" t="str">
        <f t="shared" si="326"/>
        <v>Senior</v>
      </c>
      <c r="R5211" t="str">
        <f t="shared" si="327"/>
        <v>Profit</v>
      </c>
    </row>
    <row r="5212" spans="1:18">
      <c r="A5212">
        <v>4735</v>
      </c>
      <c r="B5212" t="s">
        <v>40</v>
      </c>
      <c r="C5212">
        <v>29</v>
      </c>
      <c r="D5212" t="s">
        <v>16</v>
      </c>
      <c r="E5212" t="s">
        <v>41</v>
      </c>
      <c r="F5212" t="s">
        <v>49</v>
      </c>
      <c r="G5212">
        <v>2272.9899999999998</v>
      </c>
      <c r="H5212">
        <v>1314.07</v>
      </c>
      <c r="I5212">
        <v>3457.58</v>
      </c>
      <c r="J5212">
        <v>2143.5100000000002</v>
      </c>
      <c r="K5212" s="1">
        <f t="shared" si="324"/>
        <v>1.6311992511814442</v>
      </c>
      <c r="L5212" t="s">
        <v>31</v>
      </c>
      <c r="M5212" s="2" t="s">
        <v>189</v>
      </c>
      <c r="N5212" s="3" t="str">
        <f t="shared" si="325"/>
        <v>May</v>
      </c>
      <c r="O5212" t="s">
        <v>21</v>
      </c>
      <c r="P5212" t="s">
        <v>39</v>
      </c>
      <c r="Q5212" t="str">
        <f t="shared" si="326"/>
        <v>Adult</v>
      </c>
      <c r="R5212" t="str">
        <f t="shared" si="327"/>
        <v>Profit</v>
      </c>
    </row>
    <row r="5213" spans="1:18">
      <c r="A5213">
        <v>8568</v>
      </c>
      <c r="B5213" t="s">
        <v>92</v>
      </c>
      <c r="C5213">
        <v>40</v>
      </c>
      <c r="D5213" t="s">
        <v>16</v>
      </c>
      <c r="E5213" t="s">
        <v>41</v>
      </c>
      <c r="F5213" t="s">
        <v>25</v>
      </c>
      <c r="G5213">
        <v>2881.4</v>
      </c>
      <c r="H5213">
        <v>1450.84</v>
      </c>
      <c r="I5213">
        <v>3456.57</v>
      </c>
      <c r="J5213">
        <v>2005.73</v>
      </c>
      <c r="K5213" s="1">
        <f t="shared" si="324"/>
        <v>1.3824611948939924</v>
      </c>
      <c r="L5213" t="s">
        <v>31</v>
      </c>
      <c r="M5213" s="2" t="s">
        <v>311</v>
      </c>
      <c r="N5213" s="3" t="str">
        <f t="shared" si="325"/>
        <v>Feb</v>
      </c>
      <c r="O5213" t="s">
        <v>28</v>
      </c>
      <c r="P5213" t="s">
        <v>39</v>
      </c>
      <c r="Q5213" t="str">
        <f t="shared" si="326"/>
        <v>Adult</v>
      </c>
      <c r="R5213" t="str">
        <f t="shared" si="327"/>
        <v>Profit</v>
      </c>
    </row>
    <row r="5214" spans="1:18">
      <c r="A5214">
        <v>5436</v>
      </c>
      <c r="B5214" t="s">
        <v>34</v>
      </c>
      <c r="C5214">
        <v>57</v>
      </c>
      <c r="D5214" t="s">
        <v>16</v>
      </c>
      <c r="E5214" t="s">
        <v>41</v>
      </c>
      <c r="F5214" t="s">
        <v>36</v>
      </c>
      <c r="G5214">
        <v>2810.75</v>
      </c>
      <c r="H5214">
        <v>1178.6099999999999</v>
      </c>
      <c r="I5214">
        <v>3455.44</v>
      </c>
      <c r="J5214">
        <v>2276.83</v>
      </c>
      <c r="K5214" s="1">
        <f t="shared" si="324"/>
        <v>1.9317925352746033</v>
      </c>
      <c r="L5214" t="s">
        <v>31</v>
      </c>
      <c r="M5214" s="2" t="s">
        <v>145</v>
      </c>
      <c r="N5214" s="3" t="str">
        <f t="shared" si="325"/>
        <v>Mar</v>
      </c>
      <c r="O5214" t="s">
        <v>51</v>
      </c>
      <c r="P5214" t="s">
        <v>22</v>
      </c>
      <c r="Q5214" t="str">
        <f t="shared" si="326"/>
        <v>Senior</v>
      </c>
      <c r="R5214" t="str">
        <f t="shared" si="327"/>
        <v>Profit</v>
      </c>
    </row>
    <row r="5215" spans="1:18">
      <c r="A5215">
        <v>2334</v>
      </c>
      <c r="B5215" t="s">
        <v>47</v>
      </c>
      <c r="C5215">
        <v>39</v>
      </c>
      <c r="D5215" t="s">
        <v>16</v>
      </c>
      <c r="E5215" t="s">
        <v>66</v>
      </c>
      <c r="F5215" t="s">
        <v>36</v>
      </c>
      <c r="G5215">
        <v>2392.41</v>
      </c>
      <c r="H5215">
        <v>1207.72</v>
      </c>
      <c r="I5215">
        <v>3453.77</v>
      </c>
      <c r="J5215">
        <v>2246.0500000000002</v>
      </c>
      <c r="K5215" s="1">
        <f t="shared" si="324"/>
        <v>1.8597439803928064</v>
      </c>
      <c r="L5215" t="s">
        <v>37</v>
      </c>
      <c r="M5215" s="2" t="s">
        <v>284</v>
      </c>
      <c r="N5215" s="3" t="str">
        <f t="shared" si="325"/>
        <v>Apr</v>
      </c>
      <c r="O5215" t="s">
        <v>33</v>
      </c>
      <c r="P5215" t="s">
        <v>39</v>
      </c>
      <c r="Q5215" t="str">
        <f t="shared" si="326"/>
        <v>Adult</v>
      </c>
      <c r="R5215" t="str">
        <f t="shared" si="327"/>
        <v>Profit</v>
      </c>
    </row>
    <row r="5216" spans="1:18">
      <c r="A5216">
        <v>8837</v>
      </c>
      <c r="B5216" t="s">
        <v>23</v>
      </c>
      <c r="C5216">
        <v>44</v>
      </c>
      <c r="D5216" t="s">
        <v>16</v>
      </c>
      <c r="E5216" t="s">
        <v>30</v>
      </c>
      <c r="F5216" t="s">
        <v>36</v>
      </c>
      <c r="G5216">
        <v>2882.38</v>
      </c>
      <c r="H5216">
        <v>983.59</v>
      </c>
      <c r="I5216">
        <v>3452.1</v>
      </c>
      <c r="J5216">
        <v>2468.5100000000002</v>
      </c>
      <c r="K5216" s="1">
        <f t="shared" si="324"/>
        <v>2.5096940798503442</v>
      </c>
      <c r="L5216" t="s">
        <v>37</v>
      </c>
      <c r="M5216" s="2" t="s">
        <v>318</v>
      </c>
      <c r="N5216" s="3" t="str">
        <f t="shared" si="325"/>
        <v>Mar</v>
      </c>
      <c r="O5216" t="s">
        <v>33</v>
      </c>
      <c r="P5216" t="s">
        <v>22</v>
      </c>
      <c r="Q5216" t="str">
        <f t="shared" si="326"/>
        <v>Senior</v>
      </c>
      <c r="R5216" t="str">
        <f t="shared" si="327"/>
        <v>Profit</v>
      </c>
    </row>
    <row r="5217" spans="1:18">
      <c r="A5217">
        <v>2828</v>
      </c>
      <c r="B5217" t="s">
        <v>92</v>
      </c>
      <c r="C5217">
        <v>21</v>
      </c>
      <c r="D5217" t="s">
        <v>16</v>
      </c>
      <c r="E5217" t="s">
        <v>30</v>
      </c>
      <c r="F5217" t="s">
        <v>42</v>
      </c>
      <c r="G5217">
        <v>2454.5</v>
      </c>
      <c r="H5217">
        <v>668.79</v>
      </c>
      <c r="I5217">
        <v>3450.86</v>
      </c>
      <c r="J5217">
        <v>2782.07</v>
      </c>
      <c r="K5217" s="1">
        <f t="shared" si="324"/>
        <v>4.1598558590888031</v>
      </c>
      <c r="L5217" t="s">
        <v>37</v>
      </c>
      <c r="M5217" s="2" t="s">
        <v>135</v>
      </c>
      <c r="N5217" s="3" t="str">
        <f t="shared" si="325"/>
        <v>May</v>
      </c>
      <c r="O5217" t="s">
        <v>28</v>
      </c>
      <c r="P5217" t="s">
        <v>22</v>
      </c>
      <c r="Q5217" t="str">
        <f t="shared" si="326"/>
        <v>Young</v>
      </c>
      <c r="R5217" t="str">
        <f t="shared" si="327"/>
        <v>Profit</v>
      </c>
    </row>
    <row r="5218" spans="1:18">
      <c r="A5218">
        <v>2335</v>
      </c>
      <c r="B5218" t="s">
        <v>52</v>
      </c>
      <c r="C5218">
        <v>59</v>
      </c>
      <c r="D5218" t="s">
        <v>24</v>
      </c>
      <c r="E5218" t="s">
        <v>41</v>
      </c>
      <c r="F5218" t="s">
        <v>36</v>
      </c>
      <c r="G5218">
        <v>3123.35</v>
      </c>
      <c r="H5218">
        <v>157.94999999999999</v>
      </c>
      <c r="I5218">
        <v>3448.81</v>
      </c>
      <c r="J5218">
        <v>3290.86</v>
      </c>
      <c r="K5218" s="1">
        <f t="shared" si="324"/>
        <v>20.83482114593226</v>
      </c>
      <c r="L5218" t="s">
        <v>37</v>
      </c>
      <c r="M5218" s="2" t="s">
        <v>154</v>
      </c>
      <c r="N5218" s="3" t="str">
        <f t="shared" si="325"/>
        <v>Sep</v>
      </c>
      <c r="O5218" t="s">
        <v>28</v>
      </c>
      <c r="P5218" t="s">
        <v>22</v>
      </c>
      <c r="Q5218" t="str">
        <f t="shared" si="326"/>
        <v>Senior</v>
      </c>
      <c r="R5218" t="str">
        <f t="shared" si="327"/>
        <v>Profit</v>
      </c>
    </row>
    <row r="5219" spans="1:18">
      <c r="A5219">
        <v>5854</v>
      </c>
      <c r="B5219" t="s">
        <v>92</v>
      </c>
      <c r="C5219">
        <v>46</v>
      </c>
      <c r="D5219" t="s">
        <v>24</v>
      </c>
      <c r="E5219" t="s">
        <v>57</v>
      </c>
      <c r="F5219" t="s">
        <v>36</v>
      </c>
      <c r="G5219">
        <v>2502.25</v>
      </c>
      <c r="H5219">
        <v>1181.73</v>
      </c>
      <c r="I5219">
        <v>3448.76</v>
      </c>
      <c r="J5219">
        <v>2267.0300000000002</v>
      </c>
      <c r="K5219" s="1">
        <f t="shared" si="324"/>
        <v>1.9183992959474669</v>
      </c>
      <c r="L5219" t="s">
        <v>37</v>
      </c>
      <c r="M5219" s="2" t="s">
        <v>142</v>
      </c>
      <c r="N5219" s="3" t="str">
        <f t="shared" si="325"/>
        <v>Jun</v>
      </c>
      <c r="O5219" t="s">
        <v>56</v>
      </c>
      <c r="P5219" t="s">
        <v>39</v>
      </c>
      <c r="Q5219" t="str">
        <f t="shared" si="326"/>
        <v>Senior</v>
      </c>
      <c r="R5219" t="str">
        <f t="shared" si="327"/>
        <v>Profit</v>
      </c>
    </row>
    <row r="5220" spans="1:18">
      <c r="A5220">
        <v>9304</v>
      </c>
      <c r="B5220" t="s">
        <v>34</v>
      </c>
      <c r="C5220">
        <v>24</v>
      </c>
      <c r="D5220" t="s">
        <v>24</v>
      </c>
      <c r="E5220" t="s">
        <v>41</v>
      </c>
      <c r="F5220" t="s">
        <v>25</v>
      </c>
      <c r="G5220">
        <v>2244.13</v>
      </c>
      <c r="H5220">
        <v>1916.47</v>
      </c>
      <c r="I5220">
        <v>3447.63</v>
      </c>
      <c r="J5220">
        <v>1531.16</v>
      </c>
      <c r="K5220" s="1">
        <f t="shared" si="324"/>
        <v>0.7989480659754653</v>
      </c>
      <c r="L5220" t="s">
        <v>37</v>
      </c>
      <c r="M5220" s="2" t="s">
        <v>280</v>
      </c>
      <c r="N5220" s="3" t="str">
        <f t="shared" si="325"/>
        <v>May</v>
      </c>
      <c r="O5220" t="s">
        <v>51</v>
      </c>
      <c r="P5220" t="s">
        <v>22</v>
      </c>
      <c r="Q5220" t="str">
        <f t="shared" si="326"/>
        <v>Young</v>
      </c>
      <c r="R5220" t="str">
        <f t="shared" si="327"/>
        <v>Profit</v>
      </c>
    </row>
    <row r="5221" spans="1:18">
      <c r="A5221">
        <v>837</v>
      </c>
      <c r="B5221" t="s">
        <v>34</v>
      </c>
      <c r="C5221">
        <v>37</v>
      </c>
      <c r="D5221" t="s">
        <v>16</v>
      </c>
      <c r="E5221" t="s">
        <v>59</v>
      </c>
      <c r="F5221" t="s">
        <v>49</v>
      </c>
      <c r="G5221">
        <v>2013.18</v>
      </c>
      <c r="H5221">
        <v>656.84</v>
      </c>
      <c r="I5221">
        <v>3447.41</v>
      </c>
      <c r="J5221">
        <v>2790.57</v>
      </c>
      <c r="K5221" s="1">
        <f t="shared" si="324"/>
        <v>4.2484775592229465</v>
      </c>
      <c r="L5221" t="s">
        <v>31</v>
      </c>
      <c r="M5221" s="2" t="s">
        <v>307</v>
      </c>
      <c r="N5221" s="3" t="str">
        <f t="shared" si="325"/>
        <v>Sep</v>
      </c>
      <c r="O5221" t="s">
        <v>28</v>
      </c>
      <c r="P5221" t="s">
        <v>22</v>
      </c>
      <c r="Q5221" t="str">
        <f t="shared" si="326"/>
        <v>Adult</v>
      </c>
      <c r="R5221" t="str">
        <f t="shared" si="327"/>
        <v>Profit</v>
      </c>
    </row>
    <row r="5222" spans="1:18">
      <c r="A5222">
        <v>7174</v>
      </c>
      <c r="B5222" t="s">
        <v>44</v>
      </c>
      <c r="C5222">
        <v>21</v>
      </c>
      <c r="D5222" t="s">
        <v>16</v>
      </c>
      <c r="E5222" t="s">
        <v>59</v>
      </c>
      <c r="F5222" t="s">
        <v>42</v>
      </c>
      <c r="G5222">
        <v>2188.59</v>
      </c>
      <c r="H5222">
        <v>320.17</v>
      </c>
      <c r="I5222">
        <v>3447.34</v>
      </c>
      <c r="J5222">
        <v>3127.17</v>
      </c>
      <c r="K5222" s="1">
        <f t="shared" si="324"/>
        <v>9.7672174157478828</v>
      </c>
      <c r="L5222" t="s">
        <v>54</v>
      </c>
      <c r="M5222" s="2" t="s">
        <v>225</v>
      </c>
      <c r="N5222" s="3" t="str">
        <f t="shared" si="325"/>
        <v>Feb</v>
      </c>
      <c r="O5222" t="s">
        <v>56</v>
      </c>
      <c r="P5222" t="s">
        <v>39</v>
      </c>
      <c r="Q5222" t="str">
        <f t="shared" si="326"/>
        <v>Young</v>
      </c>
      <c r="R5222" t="str">
        <f t="shared" si="327"/>
        <v>Profit</v>
      </c>
    </row>
    <row r="5223" spans="1:18">
      <c r="A5223">
        <v>7048</v>
      </c>
      <c r="B5223" t="s">
        <v>52</v>
      </c>
      <c r="C5223">
        <v>39</v>
      </c>
      <c r="D5223" t="s">
        <v>24</v>
      </c>
      <c r="E5223" t="s">
        <v>35</v>
      </c>
      <c r="F5223" t="s">
        <v>25</v>
      </c>
      <c r="G5223">
        <v>3131.53</v>
      </c>
      <c r="H5223">
        <v>176.96</v>
      </c>
      <c r="I5223">
        <v>3447.1</v>
      </c>
      <c r="J5223">
        <v>3270.14</v>
      </c>
      <c r="K5223" s="1">
        <f t="shared" si="324"/>
        <v>18.479543399638334</v>
      </c>
      <c r="L5223" t="s">
        <v>19</v>
      </c>
      <c r="M5223" s="2" t="s">
        <v>182</v>
      </c>
      <c r="N5223" s="3" t="str">
        <f t="shared" si="325"/>
        <v>May</v>
      </c>
      <c r="O5223" t="s">
        <v>21</v>
      </c>
      <c r="P5223" t="s">
        <v>22</v>
      </c>
      <c r="Q5223" t="str">
        <f t="shared" si="326"/>
        <v>Adult</v>
      </c>
      <c r="R5223" t="str">
        <f t="shared" si="327"/>
        <v>Profit</v>
      </c>
    </row>
    <row r="5224" spans="1:18">
      <c r="A5224">
        <v>701</v>
      </c>
      <c r="B5224" t="s">
        <v>92</v>
      </c>
      <c r="C5224">
        <v>26</v>
      </c>
      <c r="D5224" t="s">
        <v>16</v>
      </c>
      <c r="E5224" t="s">
        <v>66</v>
      </c>
      <c r="F5224" t="s">
        <v>18</v>
      </c>
      <c r="G5224">
        <v>1958.74</v>
      </c>
      <c r="H5224">
        <v>1483.49</v>
      </c>
      <c r="I5224">
        <v>3446.57</v>
      </c>
      <c r="J5224">
        <v>1963.08</v>
      </c>
      <c r="K5224" s="1">
        <f t="shared" si="324"/>
        <v>1.3232849564203331</v>
      </c>
      <c r="L5224" t="s">
        <v>19</v>
      </c>
      <c r="M5224" s="2" t="s">
        <v>368</v>
      </c>
      <c r="N5224" s="3" t="str">
        <f t="shared" si="325"/>
        <v>May</v>
      </c>
      <c r="O5224" t="s">
        <v>21</v>
      </c>
      <c r="P5224" t="s">
        <v>22</v>
      </c>
      <c r="Q5224" t="str">
        <f t="shared" si="326"/>
        <v>Adult</v>
      </c>
      <c r="R5224" t="str">
        <f t="shared" si="327"/>
        <v>Profit</v>
      </c>
    </row>
    <row r="5225" spans="1:18">
      <c r="A5225">
        <v>3632</v>
      </c>
      <c r="B5225" t="s">
        <v>44</v>
      </c>
      <c r="C5225">
        <v>40</v>
      </c>
      <c r="D5225" t="s">
        <v>24</v>
      </c>
      <c r="E5225" t="s">
        <v>57</v>
      </c>
      <c r="F5225" t="s">
        <v>36</v>
      </c>
      <c r="G5225">
        <v>3116.29</v>
      </c>
      <c r="H5225">
        <v>1251.6400000000001</v>
      </c>
      <c r="I5225">
        <v>3446.1</v>
      </c>
      <c r="J5225">
        <v>2194.46</v>
      </c>
      <c r="K5225" s="1">
        <f t="shared" si="324"/>
        <v>1.7532677127608576</v>
      </c>
      <c r="L5225" t="s">
        <v>26</v>
      </c>
      <c r="M5225" s="2" t="s">
        <v>48</v>
      </c>
      <c r="N5225" s="3" t="str">
        <f t="shared" si="325"/>
        <v>Jul</v>
      </c>
      <c r="O5225" t="s">
        <v>56</v>
      </c>
      <c r="P5225" t="s">
        <v>39</v>
      </c>
      <c r="Q5225" t="str">
        <f t="shared" si="326"/>
        <v>Adult</v>
      </c>
      <c r="R5225" t="str">
        <f t="shared" si="327"/>
        <v>Profit</v>
      </c>
    </row>
    <row r="5226" spans="1:18">
      <c r="A5226">
        <v>9884</v>
      </c>
      <c r="B5226" t="s">
        <v>34</v>
      </c>
      <c r="C5226">
        <v>35</v>
      </c>
      <c r="D5226" t="s">
        <v>24</v>
      </c>
      <c r="E5226" t="s">
        <v>30</v>
      </c>
      <c r="F5226" t="s">
        <v>18</v>
      </c>
      <c r="G5226">
        <v>2399.56</v>
      </c>
      <c r="H5226">
        <v>571.97</v>
      </c>
      <c r="I5226">
        <v>3445.91</v>
      </c>
      <c r="J5226">
        <v>2873.94</v>
      </c>
      <c r="K5226" s="1">
        <f t="shared" si="324"/>
        <v>5.0246341591342203</v>
      </c>
      <c r="L5226" t="s">
        <v>19</v>
      </c>
      <c r="M5226" s="2" t="s">
        <v>296</v>
      </c>
      <c r="N5226" s="3" t="str">
        <f t="shared" si="325"/>
        <v>Dec</v>
      </c>
      <c r="O5226" t="s">
        <v>33</v>
      </c>
      <c r="P5226" t="s">
        <v>22</v>
      </c>
      <c r="Q5226" t="str">
        <f t="shared" si="326"/>
        <v>Adult</v>
      </c>
      <c r="R5226" t="str">
        <f t="shared" si="327"/>
        <v>Profit</v>
      </c>
    </row>
    <row r="5227" spans="1:18">
      <c r="A5227">
        <v>4525</v>
      </c>
      <c r="B5227" t="s">
        <v>47</v>
      </c>
      <c r="C5227">
        <v>20</v>
      </c>
      <c r="D5227" t="s">
        <v>24</v>
      </c>
      <c r="E5227" t="s">
        <v>35</v>
      </c>
      <c r="F5227" t="s">
        <v>49</v>
      </c>
      <c r="G5227">
        <v>2012.9</v>
      </c>
      <c r="H5227">
        <v>1209.0999999999999</v>
      </c>
      <c r="I5227">
        <v>3445.82</v>
      </c>
      <c r="J5227">
        <v>2236.7199999999998</v>
      </c>
      <c r="K5227" s="1">
        <f t="shared" si="324"/>
        <v>1.8499048879331734</v>
      </c>
      <c r="L5227" t="s">
        <v>19</v>
      </c>
      <c r="M5227" s="2" t="s">
        <v>269</v>
      </c>
      <c r="N5227" s="3" t="str">
        <f t="shared" si="325"/>
        <v>Jul</v>
      </c>
      <c r="O5227" t="s">
        <v>28</v>
      </c>
      <c r="P5227" t="s">
        <v>22</v>
      </c>
      <c r="Q5227" t="str">
        <f t="shared" si="326"/>
        <v>Young</v>
      </c>
      <c r="R5227" t="str">
        <f t="shared" si="327"/>
        <v>Profit</v>
      </c>
    </row>
    <row r="5228" spans="1:18">
      <c r="A5228">
        <v>2718</v>
      </c>
      <c r="B5228" t="s">
        <v>23</v>
      </c>
      <c r="C5228">
        <v>34</v>
      </c>
      <c r="D5228" t="s">
        <v>24</v>
      </c>
      <c r="E5228" t="s">
        <v>41</v>
      </c>
      <c r="F5228" t="s">
        <v>42</v>
      </c>
      <c r="G5228">
        <v>2871.46</v>
      </c>
      <c r="H5228">
        <v>1105.2</v>
      </c>
      <c r="I5228">
        <v>3444.07</v>
      </c>
      <c r="J5228">
        <v>2338.87</v>
      </c>
      <c r="K5228" s="1">
        <f t="shared" si="324"/>
        <v>2.1162414042707201</v>
      </c>
      <c r="L5228" t="s">
        <v>37</v>
      </c>
      <c r="M5228" s="2" t="s">
        <v>43</v>
      </c>
      <c r="N5228" s="3" t="str">
        <f t="shared" si="325"/>
        <v>Jul</v>
      </c>
      <c r="O5228" t="s">
        <v>51</v>
      </c>
      <c r="P5228" t="s">
        <v>39</v>
      </c>
      <c r="Q5228" t="str">
        <f t="shared" si="326"/>
        <v>Adult</v>
      </c>
      <c r="R5228" t="str">
        <f t="shared" si="327"/>
        <v>Profit</v>
      </c>
    </row>
    <row r="5229" spans="1:18">
      <c r="A5229">
        <v>6112</v>
      </c>
      <c r="B5229" t="s">
        <v>40</v>
      </c>
      <c r="C5229">
        <v>47</v>
      </c>
      <c r="D5229" t="s">
        <v>24</v>
      </c>
      <c r="E5229" t="s">
        <v>59</v>
      </c>
      <c r="F5229" t="s">
        <v>49</v>
      </c>
      <c r="G5229">
        <v>1951.86</v>
      </c>
      <c r="H5229">
        <v>213.7</v>
      </c>
      <c r="I5229">
        <v>3443.66</v>
      </c>
      <c r="J5229">
        <v>3229.96</v>
      </c>
      <c r="K5229" s="1">
        <f t="shared" si="324"/>
        <v>15.114459522695368</v>
      </c>
      <c r="L5229" t="s">
        <v>37</v>
      </c>
      <c r="M5229" s="2" t="s">
        <v>415</v>
      </c>
      <c r="N5229" s="3" t="str">
        <f t="shared" si="325"/>
        <v>Aug</v>
      </c>
      <c r="O5229" t="s">
        <v>33</v>
      </c>
      <c r="P5229" t="s">
        <v>22</v>
      </c>
      <c r="Q5229" t="str">
        <f t="shared" si="326"/>
        <v>Senior</v>
      </c>
      <c r="R5229" t="str">
        <f t="shared" si="327"/>
        <v>Profit</v>
      </c>
    </row>
    <row r="5230" spans="1:18">
      <c r="A5230">
        <v>1833</v>
      </c>
      <c r="B5230" t="s">
        <v>47</v>
      </c>
      <c r="C5230">
        <v>51</v>
      </c>
      <c r="D5230" t="s">
        <v>16</v>
      </c>
      <c r="E5230" t="s">
        <v>59</v>
      </c>
      <c r="F5230" t="s">
        <v>49</v>
      </c>
      <c r="G5230">
        <v>2111.6799999999998</v>
      </c>
      <c r="H5230">
        <v>1613.75</v>
      </c>
      <c r="I5230">
        <v>3442.68</v>
      </c>
      <c r="J5230">
        <v>1828.93</v>
      </c>
      <c r="K5230" s="1">
        <f t="shared" si="324"/>
        <v>1.1333415956622774</v>
      </c>
      <c r="L5230" t="s">
        <v>31</v>
      </c>
      <c r="M5230" s="2" t="s">
        <v>248</v>
      </c>
      <c r="N5230" s="3" t="str">
        <f t="shared" si="325"/>
        <v>Jan</v>
      </c>
      <c r="O5230" t="s">
        <v>56</v>
      </c>
      <c r="P5230" t="s">
        <v>22</v>
      </c>
      <c r="Q5230" t="str">
        <f t="shared" si="326"/>
        <v>Senior</v>
      </c>
      <c r="R5230" t="str">
        <f t="shared" si="327"/>
        <v>Profit</v>
      </c>
    </row>
    <row r="5231" spans="1:18">
      <c r="A5231">
        <v>7026</v>
      </c>
      <c r="B5231" t="s">
        <v>52</v>
      </c>
      <c r="C5231">
        <v>33</v>
      </c>
      <c r="D5231" t="s">
        <v>16</v>
      </c>
      <c r="E5231" t="s">
        <v>17</v>
      </c>
      <c r="F5231" t="s">
        <v>25</v>
      </c>
      <c r="G5231">
        <v>1917.29</v>
      </c>
      <c r="H5231">
        <v>1808.65</v>
      </c>
      <c r="I5231">
        <v>3442.59</v>
      </c>
      <c r="J5231">
        <v>1633.94</v>
      </c>
      <c r="K5231" s="1">
        <f t="shared" si="324"/>
        <v>0.9034030907030105</v>
      </c>
      <c r="L5231" t="s">
        <v>54</v>
      </c>
      <c r="M5231" s="2" t="s">
        <v>131</v>
      </c>
      <c r="N5231" s="3" t="str">
        <f t="shared" si="325"/>
        <v>May</v>
      </c>
      <c r="O5231" t="s">
        <v>33</v>
      </c>
      <c r="P5231" t="s">
        <v>22</v>
      </c>
      <c r="Q5231" t="str">
        <f t="shared" si="326"/>
        <v>Adult</v>
      </c>
      <c r="R5231" t="str">
        <f t="shared" si="327"/>
        <v>Profit</v>
      </c>
    </row>
    <row r="5232" spans="1:18">
      <c r="A5232">
        <v>292</v>
      </c>
      <c r="B5232" t="s">
        <v>15</v>
      </c>
      <c r="C5232">
        <v>56</v>
      </c>
      <c r="D5232" t="s">
        <v>16</v>
      </c>
      <c r="E5232" t="s">
        <v>35</v>
      </c>
      <c r="F5232" t="s">
        <v>18</v>
      </c>
      <c r="G5232">
        <v>2368.9299999999998</v>
      </c>
      <c r="H5232">
        <v>1471.72</v>
      </c>
      <c r="I5232">
        <v>3441.91</v>
      </c>
      <c r="J5232">
        <v>1970.19</v>
      </c>
      <c r="K5232" s="1">
        <f t="shared" si="324"/>
        <v>1.3386989372978555</v>
      </c>
      <c r="L5232" t="s">
        <v>37</v>
      </c>
      <c r="M5232" s="2" t="s">
        <v>254</v>
      </c>
      <c r="N5232" s="3" t="str">
        <f t="shared" si="325"/>
        <v>Dec</v>
      </c>
      <c r="O5232" t="s">
        <v>33</v>
      </c>
      <c r="P5232" t="s">
        <v>22</v>
      </c>
      <c r="Q5232" t="str">
        <f t="shared" si="326"/>
        <v>Senior</v>
      </c>
      <c r="R5232" t="str">
        <f t="shared" si="327"/>
        <v>Profit</v>
      </c>
    </row>
    <row r="5233" spans="1:18">
      <c r="A5233">
        <v>3617</v>
      </c>
      <c r="B5233" t="s">
        <v>52</v>
      </c>
      <c r="C5233">
        <v>57</v>
      </c>
      <c r="D5233" t="s">
        <v>16</v>
      </c>
      <c r="E5233" t="s">
        <v>35</v>
      </c>
      <c r="F5233" t="s">
        <v>42</v>
      </c>
      <c r="G5233">
        <v>2847.31</v>
      </c>
      <c r="H5233">
        <v>1436.65</v>
      </c>
      <c r="I5233">
        <v>3441.44</v>
      </c>
      <c r="J5233">
        <v>2004.79</v>
      </c>
      <c r="K5233" s="1">
        <f t="shared" si="324"/>
        <v>1.3954616642884488</v>
      </c>
      <c r="L5233" t="s">
        <v>54</v>
      </c>
      <c r="M5233" s="2" t="s">
        <v>219</v>
      </c>
      <c r="N5233" s="3" t="str">
        <f t="shared" si="325"/>
        <v>Oct</v>
      </c>
      <c r="O5233" t="s">
        <v>51</v>
      </c>
      <c r="P5233" t="s">
        <v>22</v>
      </c>
      <c r="Q5233" t="str">
        <f t="shared" si="326"/>
        <v>Senior</v>
      </c>
      <c r="R5233" t="str">
        <f t="shared" si="327"/>
        <v>Profit</v>
      </c>
    </row>
    <row r="5234" spans="1:18">
      <c r="A5234">
        <v>4422</v>
      </c>
      <c r="B5234" t="s">
        <v>92</v>
      </c>
      <c r="C5234">
        <v>38</v>
      </c>
      <c r="D5234" t="s">
        <v>24</v>
      </c>
      <c r="E5234" t="s">
        <v>53</v>
      </c>
      <c r="F5234" t="s">
        <v>18</v>
      </c>
      <c r="G5234">
        <v>2644.48</v>
      </c>
      <c r="H5234">
        <v>1632.85</v>
      </c>
      <c r="I5234">
        <v>3439.33</v>
      </c>
      <c r="J5234">
        <v>1806.48</v>
      </c>
      <c r="K5234" s="1">
        <f t="shared" si="324"/>
        <v>1.1063355482744894</v>
      </c>
      <c r="L5234" t="s">
        <v>19</v>
      </c>
      <c r="M5234" s="2" t="s">
        <v>176</v>
      </c>
      <c r="N5234" s="3" t="str">
        <f t="shared" si="325"/>
        <v>May</v>
      </c>
      <c r="O5234" t="s">
        <v>33</v>
      </c>
      <c r="P5234" t="s">
        <v>22</v>
      </c>
      <c r="Q5234" t="str">
        <f t="shared" si="326"/>
        <v>Adult</v>
      </c>
      <c r="R5234" t="str">
        <f t="shared" si="327"/>
        <v>Profit</v>
      </c>
    </row>
    <row r="5235" spans="1:18">
      <c r="A5235">
        <v>1334</v>
      </c>
      <c r="B5235" t="s">
        <v>23</v>
      </c>
      <c r="C5235">
        <v>36</v>
      </c>
      <c r="D5235" t="s">
        <v>24</v>
      </c>
      <c r="E5235" t="s">
        <v>53</v>
      </c>
      <c r="F5235" t="s">
        <v>25</v>
      </c>
      <c r="G5235">
        <v>3062.18</v>
      </c>
      <c r="H5235">
        <v>873.17</v>
      </c>
      <c r="I5235">
        <v>3437.96</v>
      </c>
      <c r="J5235">
        <v>2564.79</v>
      </c>
      <c r="K5235" s="1">
        <f t="shared" si="324"/>
        <v>2.9373317910601604</v>
      </c>
      <c r="L5235" t="s">
        <v>37</v>
      </c>
      <c r="M5235" s="2" t="s">
        <v>133</v>
      </c>
      <c r="N5235" s="3" t="str">
        <f t="shared" si="325"/>
        <v>Apr</v>
      </c>
      <c r="O5235" t="s">
        <v>33</v>
      </c>
      <c r="P5235" t="s">
        <v>22</v>
      </c>
      <c r="Q5235" t="str">
        <f t="shared" si="326"/>
        <v>Adult</v>
      </c>
      <c r="R5235" t="str">
        <f t="shared" si="327"/>
        <v>Profit</v>
      </c>
    </row>
    <row r="5236" spans="1:18">
      <c r="A5236">
        <v>2067</v>
      </c>
      <c r="B5236" t="s">
        <v>52</v>
      </c>
      <c r="C5236">
        <v>58</v>
      </c>
      <c r="D5236" t="s">
        <v>24</v>
      </c>
      <c r="E5236" t="s">
        <v>17</v>
      </c>
      <c r="F5236" t="s">
        <v>49</v>
      </c>
      <c r="G5236">
        <v>2719.84</v>
      </c>
      <c r="H5236">
        <v>1507.8</v>
      </c>
      <c r="I5236">
        <v>3437.64</v>
      </c>
      <c r="J5236">
        <v>1929.84</v>
      </c>
      <c r="K5236" s="1">
        <f t="shared" si="324"/>
        <v>1.2799044966175885</v>
      </c>
      <c r="L5236" t="s">
        <v>31</v>
      </c>
      <c r="M5236" s="2" t="s">
        <v>63</v>
      </c>
      <c r="N5236" s="3" t="str">
        <f t="shared" si="325"/>
        <v>Jan</v>
      </c>
      <c r="O5236" t="s">
        <v>56</v>
      </c>
      <c r="P5236" t="s">
        <v>22</v>
      </c>
      <c r="Q5236" t="str">
        <f t="shared" si="326"/>
        <v>Senior</v>
      </c>
      <c r="R5236" t="str">
        <f t="shared" si="327"/>
        <v>Profit</v>
      </c>
    </row>
    <row r="5237" spans="1:18">
      <c r="A5237">
        <v>2659</v>
      </c>
      <c r="B5237" t="s">
        <v>44</v>
      </c>
      <c r="C5237">
        <v>50</v>
      </c>
      <c r="D5237" t="s">
        <v>16</v>
      </c>
      <c r="E5237" t="s">
        <v>17</v>
      </c>
      <c r="F5237" t="s">
        <v>36</v>
      </c>
      <c r="G5237">
        <v>2631.8</v>
      </c>
      <c r="H5237">
        <v>1259.78</v>
      </c>
      <c r="I5237">
        <v>3437.29</v>
      </c>
      <c r="J5237">
        <v>2177.5100000000002</v>
      </c>
      <c r="K5237" s="1">
        <f t="shared" si="324"/>
        <v>1.7284843385352999</v>
      </c>
      <c r="L5237" t="s">
        <v>26</v>
      </c>
      <c r="M5237" s="2" t="s">
        <v>352</v>
      </c>
      <c r="N5237" s="3" t="str">
        <f t="shared" si="325"/>
        <v>Feb</v>
      </c>
      <c r="O5237" t="s">
        <v>21</v>
      </c>
      <c r="P5237" t="s">
        <v>22</v>
      </c>
      <c r="Q5237" t="str">
        <f t="shared" si="326"/>
        <v>Senior</v>
      </c>
      <c r="R5237" t="str">
        <f t="shared" si="327"/>
        <v>Profit</v>
      </c>
    </row>
    <row r="5238" spans="1:18">
      <c r="A5238">
        <v>6715</v>
      </c>
      <c r="B5238" t="s">
        <v>15</v>
      </c>
      <c r="C5238">
        <v>28</v>
      </c>
      <c r="D5238" t="s">
        <v>16</v>
      </c>
      <c r="E5238" t="s">
        <v>57</v>
      </c>
      <c r="F5238" t="s">
        <v>42</v>
      </c>
      <c r="G5238">
        <v>2334.17</v>
      </c>
      <c r="H5238">
        <v>1707.07</v>
      </c>
      <c r="I5238">
        <v>3436.8</v>
      </c>
      <c r="J5238">
        <v>1729.73</v>
      </c>
      <c r="K5238" s="1">
        <f t="shared" si="324"/>
        <v>1.013274206681624</v>
      </c>
      <c r="L5238" t="s">
        <v>26</v>
      </c>
      <c r="M5238" s="2" t="s">
        <v>331</v>
      </c>
      <c r="N5238" s="3" t="str">
        <f t="shared" si="325"/>
        <v>Sep</v>
      </c>
      <c r="O5238" t="s">
        <v>33</v>
      </c>
      <c r="P5238" t="s">
        <v>39</v>
      </c>
      <c r="Q5238" t="str">
        <f t="shared" si="326"/>
        <v>Adult</v>
      </c>
      <c r="R5238" t="str">
        <f t="shared" si="327"/>
        <v>Profit</v>
      </c>
    </row>
    <row r="5239" spans="1:18">
      <c r="A5239">
        <v>1379</v>
      </c>
      <c r="B5239" t="s">
        <v>52</v>
      </c>
      <c r="C5239">
        <v>32</v>
      </c>
      <c r="D5239" t="s">
        <v>24</v>
      </c>
      <c r="E5239" t="s">
        <v>17</v>
      </c>
      <c r="F5239" t="s">
        <v>25</v>
      </c>
      <c r="G5239">
        <v>2031.04</v>
      </c>
      <c r="H5239">
        <v>848.14</v>
      </c>
      <c r="I5239">
        <v>3435.78</v>
      </c>
      <c r="J5239">
        <v>2587.64</v>
      </c>
      <c r="K5239" s="1">
        <f t="shared" si="324"/>
        <v>3.0509585681609166</v>
      </c>
      <c r="L5239" t="s">
        <v>37</v>
      </c>
      <c r="M5239" s="2" t="s">
        <v>237</v>
      </c>
      <c r="N5239" s="3" t="str">
        <f t="shared" si="325"/>
        <v>Jan</v>
      </c>
      <c r="O5239" t="s">
        <v>28</v>
      </c>
      <c r="P5239" t="s">
        <v>39</v>
      </c>
      <c r="Q5239" t="str">
        <f t="shared" si="326"/>
        <v>Adult</v>
      </c>
      <c r="R5239" t="str">
        <f t="shared" si="327"/>
        <v>Profit</v>
      </c>
    </row>
    <row r="5240" spans="1:18">
      <c r="A5240">
        <v>7232</v>
      </c>
      <c r="B5240" t="s">
        <v>84</v>
      </c>
      <c r="C5240">
        <v>55</v>
      </c>
      <c r="D5240" t="s">
        <v>16</v>
      </c>
      <c r="E5240" t="s">
        <v>30</v>
      </c>
      <c r="F5240" t="s">
        <v>36</v>
      </c>
      <c r="G5240">
        <v>2570.2399999999998</v>
      </c>
      <c r="H5240">
        <v>480.45</v>
      </c>
      <c r="I5240">
        <v>3434.48</v>
      </c>
      <c r="J5240">
        <v>2954.03</v>
      </c>
      <c r="K5240" s="1">
        <f t="shared" si="324"/>
        <v>6.1484649807472165</v>
      </c>
      <c r="L5240" t="s">
        <v>37</v>
      </c>
      <c r="M5240" s="2" t="s">
        <v>312</v>
      </c>
      <c r="N5240" s="3" t="str">
        <f t="shared" si="325"/>
        <v>Jul</v>
      </c>
      <c r="O5240" t="s">
        <v>28</v>
      </c>
      <c r="P5240" t="s">
        <v>22</v>
      </c>
      <c r="Q5240" t="str">
        <f t="shared" si="326"/>
        <v>Senior</v>
      </c>
      <c r="R5240" t="str">
        <f t="shared" si="327"/>
        <v>Profit</v>
      </c>
    </row>
    <row r="5241" spans="1:18">
      <c r="A5241">
        <v>6017</v>
      </c>
      <c r="B5241" t="s">
        <v>92</v>
      </c>
      <c r="C5241">
        <v>56</v>
      </c>
      <c r="D5241" t="s">
        <v>16</v>
      </c>
      <c r="E5241" t="s">
        <v>66</v>
      </c>
      <c r="F5241" t="s">
        <v>18</v>
      </c>
      <c r="G5241">
        <v>2212.71</v>
      </c>
      <c r="H5241">
        <v>148.36000000000001</v>
      </c>
      <c r="I5241">
        <v>3434.39</v>
      </c>
      <c r="J5241">
        <v>3286.03</v>
      </c>
      <c r="K5241" s="1">
        <f t="shared" si="324"/>
        <v>22.149029387975194</v>
      </c>
      <c r="L5241" t="s">
        <v>31</v>
      </c>
      <c r="M5241" s="2" t="s">
        <v>212</v>
      </c>
      <c r="N5241" s="3" t="str">
        <f t="shared" si="325"/>
        <v>Aug</v>
      </c>
      <c r="O5241" t="s">
        <v>33</v>
      </c>
      <c r="P5241" t="s">
        <v>39</v>
      </c>
      <c r="Q5241" t="str">
        <f t="shared" si="326"/>
        <v>Senior</v>
      </c>
      <c r="R5241" t="str">
        <f t="shared" si="327"/>
        <v>Profit</v>
      </c>
    </row>
    <row r="5242" spans="1:18">
      <c r="A5242">
        <v>7630</v>
      </c>
      <c r="B5242" t="s">
        <v>40</v>
      </c>
      <c r="C5242">
        <v>44</v>
      </c>
      <c r="D5242" t="s">
        <v>16</v>
      </c>
      <c r="E5242" t="s">
        <v>66</v>
      </c>
      <c r="F5242" t="s">
        <v>49</v>
      </c>
      <c r="G5242">
        <v>2077.62</v>
      </c>
      <c r="H5242">
        <v>643.34</v>
      </c>
      <c r="I5242">
        <v>3433.99</v>
      </c>
      <c r="J5242">
        <v>2790.65</v>
      </c>
      <c r="K5242" s="1">
        <f t="shared" si="324"/>
        <v>4.3377529766530918</v>
      </c>
      <c r="L5242" t="s">
        <v>37</v>
      </c>
      <c r="M5242" s="2" t="s">
        <v>194</v>
      </c>
      <c r="N5242" s="3" t="str">
        <f t="shared" si="325"/>
        <v>Sep</v>
      </c>
      <c r="O5242" t="s">
        <v>21</v>
      </c>
      <c r="P5242" t="s">
        <v>22</v>
      </c>
      <c r="Q5242" t="str">
        <f t="shared" si="326"/>
        <v>Senior</v>
      </c>
      <c r="R5242" t="str">
        <f t="shared" si="327"/>
        <v>Profit</v>
      </c>
    </row>
    <row r="5243" spans="1:18">
      <c r="A5243">
        <v>8277</v>
      </c>
      <c r="B5243" t="s">
        <v>34</v>
      </c>
      <c r="C5243">
        <v>48</v>
      </c>
      <c r="D5243" t="s">
        <v>24</v>
      </c>
      <c r="E5243" t="s">
        <v>53</v>
      </c>
      <c r="F5243" t="s">
        <v>18</v>
      </c>
      <c r="G5243">
        <v>3018.76</v>
      </c>
      <c r="H5243">
        <v>1669.53</v>
      </c>
      <c r="I5243">
        <v>3433.04</v>
      </c>
      <c r="J5243">
        <v>1763.51</v>
      </c>
      <c r="K5243" s="1">
        <f t="shared" si="324"/>
        <v>1.056291291561098</v>
      </c>
      <c r="L5243" t="s">
        <v>37</v>
      </c>
      <c r="M5243" s="2" t="s">
        <v>132</v>
      </c>
      <c r="N5243" s="3" t="str">
        <f t="shared" si="325"/>
        <v>Oct</v>
      </c>
      <c r="O5243" t="s">
        <v>28</v>
      </c>
      <c r="P5243" t="s">
        <v>39</v>
      </c>
      <c r="Q5243" t="str">
        <f t="shared" si="326"/>
        <v>Senior</v>
      </c>
      <c r="R5243" t="str">
        <f t="shared" si="327"/>
        <v>Profit</v>
      </c>
    </row>
    <row r="5244" spans="1:18">
      <c r="A5244">
        <v>1528</v>
      </c>
      <c r="B5244" t="s">
        <v>84</v>
      </c>
      <c r="C5244">
        <v>55</v>
      </c>
      <c r="D5244" t="s">
        <v>16</v>
      </c>
      <c r="E5244" t="s">
        <v>41</v>
      </c>
      <c r="F5244" t="s">
        <v>18</v>
      </c>
      <c r="G5244">
        <v>2466.54</v>
      </c>
      <c r="H5244">
        <v>1483.07</v>
      </c>
      <c r="I5244">
        <v>3431.93</v>
      </c>
      <c r="J5244">
        <v>1948.86</v>
      </c>
      <c r="K5244" s="1">
        <f t="shared" si="324"/>
        <v>1.3140714868482271</v>
      </c>
      <c r="L5244" t="s">
        <v>54</v>
      </c>
      <c r="M5244" s="2" t="s">
        <v>181</v>
      </c>
      <c r="N5244" s="3" t="str">
        <f t="shared" si="325"/>
        <v>Aug</v>
      </c>
      <c r="O5244" t="s">
        <v>28</v>
      </c>
      <c r="P5244" t="s">
        <v>39</v>
      </c>
      <c r="Q5244" t="str">
        <f t="shared" si="326"/>
        <v>Senior</v>
      </c>
      <c r="R5244" t="str">
        <f t="shared" si="327"/>
        <v>Profit</v>
      </c>
    </row>
    <row r="5245" spans="1:18">
      <c r="A5245">
        <v>1099</v>
      </c>
      <c r="B5245" t="s">
        <v>23</v>
      </c>
      <c r="C5245">
        <v>40</v>
      </c>
      <c r="D5245" t="s">
        <v>24</v>
      </c>
      <c r="E5245" t="s">
        <v>17</v>
      </c>
      <c r="F5245" t="s">
        <v>36</v>
      </c>
      <c r="G5245">
        <v>2107.65</v>
      </c>
      <c r="H5245">
        <v>90.48</v>
      </c>
      <c r="I5245">
        <v>3431.24</v>
      </c>
      <c r="J5245">
        <v>3340.76</v>
      </c>
      <c r="K5245" s="1">
        <f t="shared" si="324"/>
        <v>36.922634836427939</v>
      </c>
      <c r="L5245" t="s">
        <v>26</v>
      </c>
      <c r="M5245" s="2" t="s">
        <v>276</v>
      </c>
      <c r="N5245" s="3" t="str">
        <f t="shared" si="325"/>
        <v>Nov</v>
      </c>
      <c r="O5245" t="s">
        <v>51</v>
      </c>
      <c r="P5245" t="s">
        <v>22</v>
      </c>
      <c r="Q5245" t="str">
        <f t="shared" si="326"/>
        <v>Adult</v>
      </c>
      <c r="R5245" t="str">
        <f t="shared" si="327"/>
        <v>Profit</v>
      </c>
    </row>
    <row r="5246" spans="1:18">
      <c r="A5246">
        <v>7554</v>
      </c>
      <c r="B5246" t="s">
        <v>23</v>
      </c>
      <c r="C5246">
        <v>60</v>
      </c>
      <c r="D5246" t="s">
        <v>16</v>
      </c>
      <c r="E5246" t="s">
        <v>59</v>
      </c>
      <c r="F5246" t="s">
        <v>18</v>
      </c>
      <c r="G5246">
        <v>2090.83</v>
      </c>
      <c r="H5246">
        <v>1361.9</v>
      </c>
      <c r="I5246">
        <v>3431.18</v>
      </c>
      <c r="J5246">
        <v>2069.2800000000002</v>
      </c>
      <c r="K5246" s="1">
        <f t="shared" si="324"/>
        <v>1.5194067112122771</v>
      </c>
      <c r="L5246" t="s">
        <v>26</v>
      </c>
      <c r="M5246" s="2" t="s">
        <v>230</v>
      </c>
      <c r="N5246" s="3" t="str">
        <f t="shared" si="325"/>
        <v>Oct</v>
      </c>
      <c r="O5246" t="s">
        <v>21</v>
      </c>
      <c r="P5246" t="s">
        <v>39</v>
      </c>
      <c r="Q5246" t="str">
        <f t="shared" si="326"/>
        <v>Senior</v>
      </c>
      <c r="R5246" t="str">
        <f t="shared" si="327"/>
        <v>Profit</v>
      </c>
    </row>
    <row r="5247" spans="1:18">
      <c r="A5247">
        <v>3121</v>
      </c>
      <c r="B5247" t="s">
        <v>23</v>
      </c>
      <c r="C5247">
        <v>24</v>
      </c>
      <c r="D5247" t="s">
        <v>16</v>
      </c>
      <c r="E5247" t="s">
        <v>66</v>
      </c>
      <c r="F5247" t="s">
        <v>25</v>
      </c>
      <c r="G5247">
        <v>2110.4899999999998</v>
      </c>
      <c r="H5247">
        <v>1492.44</v>
      </c>
      <c r="I5247">
        <v>3431.02</v>
      </c>
      <c r="J5247">
        <v>1938.58</v>
      </c>
      <c r="K5247" s="1">
        <f t="shared" si="324"/>
        <v>1.2989332904505373</v>
      </c>
      <c r="L5247" t="s">
        <v>54</v>
      </c>
      <c r="M5247" s="2" t="s">
        <v>382</v>
      </c>
      <c r="N5247" s="3" t="str">
        <f t="shared" si="325"/>
        <v>Jun</v>
      </c>
      <c r="O5247" t="s">
        <v>33</v>
      </c>
      <c r="P5247" t="s">
        <v>22</v>
      </c>
      <c r="Q5247" t="str">
        <f t="shared" si="326"/>
        <v>Young</v>
      </c>
      <c r="R5247" t="str">
        <f t="shared" si="327"/>
        <v>Profit</v>
      </c>
    </row>
    <row r="5248" spans="1:18">
      <c r="A5248">
        <v>1672</v>
      </c>
      <c r="B5248" t="s">
        <v>40</v>
      </c>
      <c r="C5248">
        <v>49</v>
      </c>
      <c r="D5248" t="s">
        <v>24</v>
      </c>
      <c r="E5248" t="s">
        <v>17</v>
      </c>
      <c r="F5248" t="s">
        <v>42</v>
      </c>
      <c r="G5248">
        <v>2298.67</v>
      </c>
      <c r="H5248">
        <v>423.23</v>
      </c>
      <c r="I5248">
        <v>3430.96</v>
      </c>
      <c r="J5248">
        <v>3007.73</v>
      </c>
      <c r="K5248" s="1">
        <f t="shared" si="324"/>
        <v>7.1066086997613587</v>
      </c>
      <c r="L5248" t="s">
        <v>54</v>
      </c>
      <c r="M5248" s="2" t="s">
        <v>62</v>
      </c>
      <c r="N5248" s="3" t="str">
        <f t="shared" si="325"/>
        <v>Feb</v>
      </c>
      <c r="O5248" t="s">
        <v>33</v>
      </c>
      <c r="P5248" t="s">
        <v>22</v>
      </c>
      <c r="Q5248" t="str">
        <f t="shared" si="326"/>
        <v>Senior</v>
      </c>
      <c r="R5248" t="str">
        <f t="shared" si="327"/>
        <v>Profit</v>
      </c>
    </row>
    <row r="5249" spans="1:18">
      <c r="A5249">
        <v>1473</v>
      </c>
      <c r="B5249" t="s">
        <v>34</v>
      </c>
      <c r="C5249">
        <v>33</v>
      </c>
      <c r="D5249" t="s">
        <v>16</v>
      </c>
      <c r="E5249" t="s">
        <v>66</v>
      </c>
      <c r="F5249" t="s">
        <v>25</v>
      </c>
      <c r="G5249">
        <v>2243.8000000000002</v>
      </c>
      <c r="H5249">
        <v>846.77</v>
      </c>
      <c r="I5249">
        <v>3430.86</v>
      </c>
      <c r="J5249">
        <v>2584.09</v>
      </c>
      <c r="K5249" s="1">
        <f t="shared" si="324"/>
        <v>3.0517023512878354</v>
      </c>
      <c r="L5249" t="s">
        <v>37</v>
      </c>
      <c r="M5249" s="2" t="s">
        <v>383</v>
      </c>
      <c r="N5249" s="3" t="str">
        <f t="shared" si="325"/>
        <v>Dec</v>
      </c>
      <c r="O5249" t="s">
        <v>33</v>
      </c>
      <c r="P5249" t="s">
        <v>39</v>
      </c>
      <c r="Q5249" t="str">
        <f t="shared" si="326"/>
        <v>Adult</v>
      </c>
      <c r="R5249" t="str">
        <f t="shared" si="327"/>
        <v>Profit</v>
      </c>
    </row>
    <row r="5250" spans="1:18">
      <c r="A5250">
        <v>7892</v>
      </c>
      <c r="B5250" t="s">
        <v>40</v>
      </c>
      <c r="C5250">
        <v>39</v>
      </c>
      <c r="D5250" t="s">
        <v>16</v>
      </c>
      <c r="E5250" t="s">
        <v>66</v>
      </c>
      <c r="F5250" t="s">
        <v>36</v>
      </c>
      <c r="G5250">
        <v>2246.58</v>
      </c>
      <c r="H5250">
        <v>906.29</v>
      </c>
      <c r="I5250">
        <v>3429.04</v>
      </c>
      <c r="J5250">
        <v>2522.75</v>
      </c>
      <c r="K5250" s="1">
        <f t="shared" ref="K5250:K5313" si="328">J5250/H5250</f>
        <v>2.7836012755299078</v>
      </c>
      <c r="L5250" t="s">
        <v>26</v>
      </c>
      <c r="M5250" s="2" t="s">
        <v>288</v>
      </c>
      <c r="N5250" s="3" t="str">
        <f t="shared" ref="N5250:N5313" si="329">TEXT(M5250,"MMM")</f>
        <v>May</v>
      </c>
      <c r="O5250" t="s">
        <v>28</v>
      </c>
      <c r="P5250" t="s">
        <v>39</v>
      </c>
      <c r="Q5250" t="str">
        <f t="shared" ref="Q5250:Q5313" si="330">IF(C5250&gt;=18,IF(C5250&lt;=25,"Young",IF(C5250&lt;=40,"Adult",IF(C5250&lt;=60,"Senior",""))),"")</f>
        <v>Adult</v>
      </c>
      <c r="R5250" t="str">
        <f t="shared" ref="R5250:R5313" si="331">IF(J5250&gt;0,"Profit","Loss")</f>
        <v>Profit</v>
      </c>
    </row>
    <row r="5251" spans="1:18">
      <c r="A5251">
        <v>5632</v>
      </c>
      <c r="B5251" t="s">
        <v>34</v>
      </c>
      <c r="C5251">
        <v>24</v>
      </c>
      <c r="D5251" t="s">
        <v>24</v>
      </c>
      <c r="E5251" t="s">
        <v>17</v>
      </c>
      <c r="F5251" t="s">
        <v>42</v>
      </c>
      <c r="G5251">
        <v>3030.56</v>
      </c>
      <c r="H5251">
        <v>1776.89</v>
      </c>
      <c r="I5251">
        <v>3427.63</v>
      </c>
      <c r="J5251">
        <v>1650.74</v>
      </c>
      <c r="K5251" s="1">
        <f t="shared" si="328"/>
        <v>0.92900517195774635</v>
      </c>
      <c r="L5251" t="s">
        <v>26</v>
      </c>
      <c r="M5251" s="2" t="s">
        <v>301</v>
      </c>
      <c r="N5251" s="3" t="str">
        <f t="shared" si="329"/>
        <v>Mar</v>
      </c>
      <c r="O5251" t="s">
        <v>21</v>
      </c>
      <c r="P5251" t="s">
        <v>39</v>
      </c>
      <c r="Q5251" t="str">
        <f t="shared" si="330"/>
        <v>Young</v>
      </c>
      <c r="R5251" t="str">
        <f t="shared" si="331"/>
        <v>Profit</v>
      </c>
    </row>
    <row r="5252" spans="1:18">
      <c r="A5252">
        <v>6160</v>
      </c>
      <c r="B5252" t="s">
        <v>84</v>
      </c>
      <c r="C5252">
        <v>52</v>
      </c>
      <c r="D5252" t="s">
        <v>24</v>
      </c>
      <c r="E5252" t="s">
        <v>30</v>
      </c>
      <c r="F5252" t="s">
        <v>36</v>
      </c>
      <c r="G5252">
        <v>2734.4</v>
      </c>
      <c r="H5252">
        <v>1112.24</v>
      </c>
      <c r="I5252">
        <v>3427.37</v>
      </c>
      <c r="J5252">
        <v>2315.13</v>
      </c>
      <c r="K5252" s="1">
        <f t="shared" si="328"/>
        <v>2.0815021937711284</v>
      </c>
      <c r="L5252" t="s">
        <v>31</v>
      </c>
      <c r="M5252" s="2" t="s">
        <v>132</v>
      </c>
      <c r="N5252" s="3" t="str">
        <f t="shared" si="329"/>
        <v>Oct</v>
      </c>
      <c r="O5252" t="s">
        <v>51</v>
      </c>
      <c r="P5252" t="s">
        <v>22</v>
      </c>
      <c r="Q5252" t="str">
        <f t="shared" si="330"/>
        <v>Senior</v>
      </c>
      <c r="R5252" t="str">
        <f t="shared" si="331"/>
        <v>Profit</v>
      </c>
    </row>
    <row r="5253" spans="1:18">
      <c r="A5253">
        <v>9125</v>
      </c>
      <c r="B5253" t="s">
        <v>15</v>
      </c>
      <c r="C5253">
        <v>47</v>
      </c>
      <c r="D5253" t="s">
        <v>24</v>
      </c>
      <c r="E5253" t="s">
        <v>57</v>
      </c>
      <c r="F5253" t="s">
        <v>18</v>
      </c>
      <c r="G5253">
        <v>2987.57</v>
      </c>
      <c r="H5253">
        <v>1807.93</v>
      </c>
      <c r="I5253">
        <v>3426.34</v>
      </c>
      <c r="J5253">
        <v>1618.41</v>
      </c>
      <c r="K5253" s="1">
        <f t="shared" si="328"/>
        <v>0.89517293258035435</v>
      </c>
      <c r="L5253" t="s">
        <v>37</v>
      </c>
      <c r="M5253" s="2" t="s">
        <v>198</v>
      </c>
      <c r="N5253" s="3" t="str">
        <f t="shared" si="329"/>
        <v>Jul</v>
      </c>
      <c r="O5253" t="s">
        <v>56</v>
      </c>
      <c r="P5253" t="s">
        <v>39</v>
      </c>
      <c r="Q5253" t="str">
        <f t="shared" si="330"/>
        <v>Senior</v>
      </c>
      <c r="R5253" t="str">
        <f t="shared" si="331"/>
        <v>Profit</v>
      </c>
    </row>
    <row r="5254" spans="1:18">
      <c r="A5254">
        <v>819</v>
      </c>
      <c r="B5254" t="s">
        <v>52</v>
      </c>
      <c r="C5254">
        <v>54</v>
      </c>
      <c r="D5254" t="s">
        <v>24</v>
      </c>
      <c r="E5254" t="s">
        <v>53</v>
      </c>
      <c r="F5254" t="s">
        <v>42</v>
      </c>
      <c r="G5254">
        <v>2658.22</v>
      </c>
      <c r="H5254">
        <v>837.02</v>
      </c>
      <c r="I5254">
        <v>3425.78</v>
      </c>
      <c r="J5254">
        <v>2588.7600000000002</v>
      </c>
      <c r="K5254" s="1">
        <f t="shared" si="328"/>
        <v>3.0928293230747177</v>
      </c>
      <c r="L5254" t="s">
        <v>31</v>
      </c>
      <c r="M5254" s="2" t="s">
        <v>360</v>
      </c>
      <c r="N5254" s="3" t="str">
        <f t="shared" si="329"/>
        <v>Aug</v>
      </c>
      <c r="O5254" t="s">
        <v>33</v>
      </c>
      <c r="P5254" t="s">
        <v>22</v>
      </c>
      <c r="Q5254" t="str">
        <f t="shared" si="330"/>
        <v>Senior</v>
      </c>
      <c r="R5254" t="str">
        <f t="shared" si="331"/>
        <v>Profit</v>
      </c>
    </row>
    <row r="5255" spans="1:18">
      <c r="A5255">
        <v>9696</v>
      </c>
      <c r="B5255" t="s">
        <v>29</v>
      </c>
      <c r="C5255">
        <v>38</v>
      </c>
      <c r="D5255" t="s">
        <v>24</v>
      </c>
      <c r="E5255" t="s">
        <v>57</v>
      </c>
      <c r="F5255" t="s">
        <v>36</v>
      </c>
      <c r="G5255">
        <v>1943.14</v>
      </c>
      <c r="H5255">
        <v>1613.57</v>
      </c>
      <c r="I5255">
        <v>3423.27</v>
      </c>
      <c r="J5255">
        <v>1809.7</v>
      </c>
      <c r="K5255" s="1">
        <f t="shared" si="328"/>
        <v>1.1215503510848617</v>
      </c>
      <c r="L5255" t="s">
        <v>26</v>
      </c>
      <c r="M5255" s="2" t="s">
        <v>88</v>
      </c>
      <c r="N5255" s="3" t="str">
        <f t="shared" si="329"/>
        <v>Dec</v>
      </c>
      <c r="O5255" t="s">
        <v>21</v>
      </c>
      <c r="P5255" t="s">
        <v>22</v>
      </c>
      <c r="Q5255" t="str">
        <f t="shared" si="330"/>
        <v>Adult</v>
      </c>
      <c r="R5255" t="str">
        <f t="shared" si="331"/>
        <v>Profit</v>
      </c>
    </row>
    <row r="5256" spans="1:18">
      <c r="A5256">
        <v>2866</v>
      </c>
      <c r="B5256" t="s">
        <v>29</v>
      </c>
      <c r="C5256">
        <v>31</v>
      </c>
      <c r="D5256" t="s">
        <v>16</v>
      </c>
      <c r="E5256" t="s">
        <v>53</v>
      </c>
      <c r="F5256" t="s">
        <v>25</v>
      </c>
      <c r="G5256">
        <v>2796.5</v>
      </c>
      <c r="H5256">
        <v>52.25</v>
      </c>
      <c r="I5256">
        <v>3421.54</v>
      </c>
      <c r="J5256">
        <v>3369.29</v>
      </c>
      <c r="K5256" s="1">
        <f t="shared" si="328"/>
        <v>64.484019138755983</v>
      </c>
      <c r="L5256" t="s">
        <v>31</v>
      </c>
      <c r="M5256" s="2" t="s">
        <v>390</v>
      </c>
      <c r="N5256" s="3" t="str">
        <f t="shared" si="329"/>
        <v>Oct</v>
      </c>
      <c r="O5256" t="s">
        <v>51</v>
      </c>
      <c r="P5256" t="s">
        <v>22</v>
      </c>
      <c r="Q5256" t="str">
        <f t="shared" si="330"/>
        <v>Adult</v>
      </c>
      <c r="R5256" t="str">
        <f t="shared" si="331"/>
        <v>Profit</v>
      </c>
    </row>
    <row r="5257" spans="1:18">
      <c r="A5257">
        <v>17</v>
      </c>
      <c r="B5257" t="s">
        <v>44</v>
      </c>
      <c r="C5257">
        <v>48</v>
      </c>
      <c r="D5257" t="s">
        <v>16</v>
      </c>
      <c r="E5257" t="s">
        <v>57</v>
      </c>
      <c r="F5257" t="s">
        <v>18</v>
      </c>
      <c r="G5257">
        <v>2040.19</v>
      </c>
      <c r="H5257">
        <v>701.17</v>
      </c>
      <c r="I5257">
        <v>3421.31</v>
      </c>
      <c r="J5257">
        <v>2720.14</v>
      </c>
      <c r="K5257" s="1">
        <f t="shared" si="328"/>
        <v>3.8794300954119545</v>
      </c>
      <c r="L5257" t="s">
        <v>37</v>
      </c>
      <c r="M5257" s="2" t="s">
        <v>65</v>
      </c>
      <c r="N5257" s="3" t="str">
        <f t="shared" si="329"/>
        <v>Dec</v>
      </c>
      <c r="O5257" t="s">
        <v>28</v>
      </c>
      <c r="P5257" t="s">
        <v>39</v>
      </c>
      <c r="Q5257" t="str">
        <f t="shared" si="330"/>
        <v>Senior</v>
      </c>
      <c r="R5257" t="str">
        <f t="shared" si="331"/>
        <v>Profit</v>
      </c>
    </row>
    <row r="5258" spans="1:18">
      <c r="A5258">
        <v>7926</v>
      </c>
      <c r="B5258" t="s">
        <v>47</v>
      </c>
      <c r="C5258">
        <v>56</v>
      </c>
      <c r="D5258" t="s">
        <v>16</v>
      </c>
      <c r="E5258" t="s">
        <v>17</v>
      </c>
      <c r="F5258" t="s">
        <v>18</v>
      </c>
      <c r="G5258">
        <v>2557.9899999999998</v>
      </c>
      <c r="H5258">
        <v>1616.72</v>
      </c>
      <c r="I5258">
        <v>3420.14</v>
      </c>
      <c r="J5258">
        <v>1803.42</v>
      </c>
      <c r="K5258" s="1">
        <f t="shared" si="328"/>
        <v>1.1154807264090256</v>
      </c>
      <c r="L5258" t="s">
        <v>31</v>
      </c>
      <c r="M5258" s="2" t="s">
        <v>393</v>
      </c>
      <c r="N5258" s="3" t="str">
        <f t="shared" si="329"/>
        <v>Oct</v>
      </c>
      <c r="O5258" t="s">
        <v>21</v>
      </c>
      <c r="P5258" t="s">
        <v>22</v>
      </c>
      <c r="Q5258" t="str">
        <f t="shared" si="330"/>
        <v>Senior</v>
      </c>
      <c r="R5258" t="str">
        <f t="shared" si="331"/>
        <v>Profit</v>
      </c>
    </row>
    <row r="5259" spans="1:18">
      <c r="A5259">
        <v>7584</v>
      </c>
      <c r="B5259" t="s">
        <v>44</v>
      </c>
      <c r="C5259">
        <v>52</v>
      </c>
      <c r="D5259" t="s">
        <v>24</v>
      </c>
      <c r="E5259" t="s">
        <v>35</v>
      </c>
      <c r="F5259" t="s">
        <v>42</v>
      </c>
      <c r="G5259">
        <v>2409.42</v>
      </c>
      <c r="H5259">
        <v>825.36</v>
      </c>
      <c r="I5259">
        <v>3419.32</v>
      </c>
      <c r="J5259">
        <v>2593.96</v>
      </c>
      <c r="K5259" s="1">
        <f t="shared" si="328"/>
        <v>3.14282252592808</v>
      </c>
      <c r="L5259" t="s">
        <v>54</v>
      </c>
      <c r="M5259" s="2" t="s">
        <v>249</v>
      </c>
      <c r="N5259" s="3" t="str">
        <f t="shared" si="329"/>
        <v>Sep</v>
      </c>
      <c r="O5259" t="s">
        <v>33</v>
      </c>
      <c r="P5259" t="s">
        <v>39</v>
      </c>
      <c r="Q5259" t="str">
        <f t="shared" si="330"/>
        <v>Senior</v>
      </c>
      <c r="R5259" t="str">
        <f t="shared" si="331"/>
        <v>Profit</v>
      </c>
    </row>
    <row r="5260" spans="1:18">
      <c r="A5260">
        <v>2205</v>
      </c>
      <c r="B5260" t="s">
        <v>47</v>
      </c>
      <c r="C5260">
        <v>60</v>
      </c>
      <c r="D5260" t="s">
        <v>16</v>
      </c>
      <c r="E5260" t="s">
        <v>41</v>
      </c>
      <c r="F5260" t="s">
        <v>18</v>
      </c>
      <c r="G5260">
        <v>2601.41</v>
      </c>
      <c r="H5260">
        <v>1869.54</v>
      </c>
      <c r="I5260">
        <v>3418.72</v>
      </c>
      <c r="J5260">
        <v>1549.18</v>
      </c>
      <c r="K5260" s="1">
        <f t="shared" si="328"/>
        <v>0.82864233982690938</v>
      </c>
      <c r="L5260" t="s">
        <v>37</v>
      </c>
      <c r="M5260" s="2" t="s">
        <v>356</v>
      </c>
      <c r="N5260" s="3" t="str">
        <f t="shared" si="329"/>
        <v>Nov</v>
      </c>
      <c r="O5260" t="s">
        <v>33</v>
      </c>
      <c r="P5260" t="s">
        <v>39</v>
      </c>
      <c r="Q5260" t="str">
        <f t="shared" si="330"/>
        <v>Senior</v>
      </c>
      <c r="R5260" t="str">
        <f t="shared" si="331"/>
        <v>Profit</v>
      </c>
    </row>
    <row r="5261" spans="1:18">
      <c r="A5261">
        <v>6717</v>
      </c>
      <c r="B5261" t="s">
        <v>52</v>
      </c>
      <c r="C5261">
        <v>39</v>
      </c>
      <c r="D5261" t="s">
        <v>16</v>
      </c>
      <c r="E5261" t="s">
        <v>66</v>
      </c>
      <c r="F5261" t="s">
        <v>49</v>
      </c>
      <c r="G5261">
        <v>2404.56</v>
      </c>
      <c r="H5261">
        <v>1762.84</v>
      </c>
      <c r="I5261">
        <v>3418.5</v>
      </c>
      <c r="J5261">
        <v>1655.66</v>
      </c>
      <c r="K5261" s="1">
        <f t="shared" si="328"/>
        <v>0.93920038120305882</v>
      </c>
      <c r="L5261" t="s">
        <v>31</v>
      </c>
      <c r="M5261" s="2" t="s">
        <v>354</v>
      </c>
      <c r="N5261" s="3" t="str">
        <f t="shared" si="329"/>
        <v>Dec</v>
      </c>
      <c r="O5261" t="s">
        <v>51</v>
      </c>
      <c r="P5261" t="s">
        <v>39</v>
      </c>
      <c r="Q5261" t="str">
        <f t="shared" si="330"/>
        <v>Adult</v>
      </c>
      <c r="R5261" t="str">
        <f t="shared" si="331"/>
        <v>Profit</v>
      </c>
    </row>
    <row r="5262" spans="1:18">
      <c r="A5262">
        <v>1407</v>
      </c>
      <c r="B5262" t="s">
        <v>34</v>
      </c>
      <c r="C5262">
        <v>23</v>
      </c>
      <c r="D5262" t="s">
        <v>24</v>
      </c>
      <c r="E5262" t="s">
        <v>17</v>
      </c>
      <c r="F5262" t="s">
        <v>36</v>
      </c>
      <c r="G5262">
        <v>2835.38</v>
      </c>
      <c r="H5262">
        <v>1395.49</v>
      </c>
      <c r="I5262">
        <v>3417.86</v>
      </c>
      <c r="J5262">
        <v>2022.37</v>
      </c>
      <c r="K5262" s="1">
        <f t="shared" si="328"/>
        <v>1.4492185540562812</v>
      </c>
      <c r="L5262" t="s">
        <v>26</v>
      </c>
      <c r="M5262" s="2" t="s">
        <v>178</v>
      </c>
      <c r="N5262" s="3" t="str">
        <f t="shared" si="329"/>
        <v>Mar</v>
      </c>
      <c r="O5262" t="s">
        <v>51</v>
      </c>
      <c r="P5262" t="s">
        <v>22</v>
      </c>
      <c r="Q5262" t="str">
        <f t="shared" si="330"/>
        <v>Young</v>
      </c>
      <c r="R5262" t="str">
        <f t="shared" si="331"/>
        <v>Profit</v>
      </c>
    </row>
    <row r="5263" spans="1:18">
      <c r="A5263">
        <v>5783</v>
      </c>
      <c r="B5263" t="s">
        <v>44</v>
      </c>
      <c r="C5263">
        <v>51</v>
      </c>
      <c r="D5263" t="s">
        <v>24</v>
      </c>
      <c r="E5263" t="s">
        <v>30</v>
      </c>
      <c r="F5263" t="s">
        <v>42</v>
      </c>
      <c r="G5263">
        <v>2181.64</v>
      </c>
      <c r="H5263">
        <v>1380.48</v>
      </c>
      <c r="I5263">
        <v>3417.26</v>
      </c>
      <c r="J5263">
        <v>2036.78</v>
      </c>
      <c r="K5263" s="1">
        <f t="shared" si="328"/>
        <v>1.4754143486323597</v>
      </c>
      <c r="L5263" t="s">
        <v>19</v>
      </c>
      <c r="M5263" s="2" t="s">
        <v>339</v>
      </c>
      <c r="N5263" s="3" t="str">
        <f t="shared" si="329"/>
        <v>Aug</v>
      </c>
      <c r="O5263" t="s">
        <v>28</v>
      </c>
      <c r="P5263" t="s">
        <v>22</v>
      </c>
      <c r="Q5263" t="str">
        <f t="shared" si="330"/>
        <v>Senior</v>
      </c>
      <c r="R5263" t="str">
        <f t="shared" si="331"/>
        <v>Profit</v>
      </c>
    </row>
    <row r="5264" spans="1:18">
      <c r="A5264">
        <v>8913</v>
      </c>
      <c r="B5264" t="s">
        <v>40</v>
      </c>
      <c r="C5264">
        <v>49</v>
      </c>
      <c r="D5264" t="s">
        <v>16</v>
      </c>
      <c r="E5264" t="s">
        <v>17</v>
      </c>
      <c r="F5264" t="s">
        <v>18</v>
      </c>
      <c r="G5264">
        <v>2628.84</v>
      </c>
      <c r="H5264">
        <v>1800.26</v>
      </c>
      <c r="I5264">
        <v>3416.89</v>
      </c>
      <c r="J5264">
        <v>1616.63</v>
      </c>
      <c r="K5264" s="1">
        <f t="shared" si="328"/>
        <v>0.89799806694588569</v>
      </c>
      <c r="L5264" t="s">
        <v>54</v>
      </c>
      <c r="M5264" s="2" t="s">
        <v>389</v>
      </c>
      <c r="N5264" s="3" t="str">
        <f t="shared" si="329"/>
        <v>Oct</v>
      </c>
      <c r="O5264" t="s">
        <v>33</v>
      </c>
      <c r="P5264" t="s">
        <v>39</v>
      </c>
      <c r="Q5264" t="str">
        <f t="shared" si="330"/>
        <v>Senior</v>
      </c>
      <c r="R5264" t="str">
        <f t="shared" si="331"/>
        <v>Profit</v>
      </c>
    </row>
    <row r="5265" spans="1:18">
      <c r="A5265">
        <v>9435</v>
      </c>
      <c r="B5265" t="s">
        <v>34</v>
      </c>
      <c r="C5265">
        <v>56</v>
      </c>
      <c r="D5265" t="s">
        <v>24</v>
      </c>
      <c r="E5265" t="s">
        <v>30</v>
      </c>
      <c r="F5265" t="s">
        <v>36</v>
      </c>
      <c r="G5265">
        <v>3048.69</v>
      </c>
      <c r="H5265">
        <v>613.16999999999996</v>
      </c>
      <c r="I5265">
        <v>3416.57</v>
      </c>
      <c r="J5265">
        <v>2803.4</v>
      </c>
      <c r="K5265" s="1">
        <f t="shared" si="328"/>
        <v>4.5719784072932468</v>
      </c>
      <c r="L5265" t="s">
        <v>37</v>
      </c>
      <c r="M5265" s="2" t="s">
        <v>314</v>
      </c>
      <c r="N5265" s="3" t="str">
        <f t="shared" si="329"/>
        <v>Jul</v>
      </c>
      <c r="O5265" t="s">
        <v>21</v>
      </c>
      <c r="P5265" t="s">
        <v>22</v>
      </c>
      <c r="Q5265" t="str">
        <f t="shared" si="330"/>
        <v>Senior</v>
      </c>
      <c r="R5265" t="str">
        <f t="shared" si="331"/>
        <v>Profit</v>
      </c>
    </row>
    <row r="5266" spans="1:18">
      <c r="A5266">
        <v>7641</v>
      </c>
      <c r="B5266" t="s">
        <v>92</v>
      </c>
      <c r="C5266">
        <v>45</v>
      </c>
      <c r="D5266" t="s">
        <v>24</v>
      </c>
      <c r="E5266" t="s">
        <v>57</v>
      </c>
      <c r="F5266" t="s">
        <v>25</v>
      </c>
      <c r="G5266">
        <v>2411.2399999999998</v>
      </c>
      <c r="H5266">
        <v>1796.18</v>
      </c>
      <c r="I5266">
        <v>3414.39</v>
      </c>
      <c r="J5266">
        <v>1618.21</v>
      </c>
      <c r="K5266" s="1">
        <f t="shared" si="328"/>
        <v>0.90091750270017479</v>
      </c>
      <c r="L5266" t="s">
        <v>19</v>
      </c>
      <c r="M5266" s="2" t="s">
        <v>131</v>
      </c>
      <c r="N5266" s="3" t="str">
        <f t="shared" si="329"/>
        <v>May</v>
      </c>
      <c r="O5266" t="s">
        <v>51</v>
      </c>
      <c r="P5266" t="s">
        <v>39</v>
      </c>
      <c r="Q5266" t="str">
        <f t="shared" si="330"/>
        <v>Senior</v>
      </c>
      <c r="R5266" t="str">
        <f t="shared" si="331"/>
        <v>Profit</v>
      </c>
    </row>
    <row r="5267" spans="1:18">
      <c r="A5267">
        <v>7435</v>
      </c>
      <c r="B5267" t="s">
        <v>15</v>
      </c>
      <c r="C5267">
        <v>46</v>
      </c>
      <c r="D5267" t="s">
        <v>24</v>
      </c>
      <c r="E5267" t="s">
        <v>30</v>
      </c>
      <c r="F5267" t="s">
        <v>36</v>
      </c>
      <c r="G5267">
        <v>2063.1999999999998</v>
      </c>
      <c r="H5267">
        <v>776.46</v>
      </c>
      <c r="I5267">
        <v>3413.97</v>
      </c>
      <c r="J5267">
        <v>2637.51</v>
      </c>
      <c r="K5267" s="1">
        <f t="shared" si="328"/>
        <v>3.3968395023568503</v>
      </c>
      <c r="L5267" t="s">
        <v>31</v>
      </c>
      <c r="M5267" s="2" t="s">
        <v>215</v>
      </c>
      <c r="N5267" s="3" t="str">
        <f t="shared" si="329"/>
        <v>Oct</v>
      </c>
      <c r="O5267" t="s">
        <v>56</v>
      </c>
      <c r="P5267" t="s">
        <v>39</v>
      </c>
      <c r="Q5267" t="str">
        <f t="shared" si="330"/>
        <v>Senior</v>
      </c>
      <c r="R5267" t="str">
        <f t="shared" si="331"/>
        <v>Profit</v>
      </c>
    </row>
    <row r="5268" spans="1:18">
      <c r="A5268">
        <v>3877</v>
      </c>
      <c r="B5268" t="s">
        <v>29</v>
      </c>
      <c r="C5268">
        <v>22</v>
      </c>
      <c r="D5268" t="s">
        <v>16</v>
      </c>
      <c r="E5268" t="s">
        <v>59</v>
      </c>
      <c r="F5268" t="s">
        <v>36</v>
      </c>
      <c r="G5268">
        <v>2116.44</v>
      </c>
      <c r="H5268">
        <v>920.48</v>
      </c>
      <c r="I5268">
        <v>3413.06</v>
      </c>
      <c r="J5268">
        <v>2492.58</v>
      </c>
      <c r="K5268" s="1">
        <f t="shared" si="328"/>
        <v>2.707913262645576</v>
      </c>
      <c r="L5268" t="s">
        <v>54</v>
      </c>
      <c r="M5268" s="2" t="s">
        <v>135</v>
      </c>
      <c r="N5268" s="3" t="str">
        <f t="shared" si="329"/>
        <v>May</v>
      </c>
      <c r="O5268" t="s">
        <v>56</v>
      </c>
      <c r="P5268" t="s">
        <v>39</v>
      </c>
      <c r="Q5268" t="str">
        <f t="shared" si="330"/>
        <v>Young</v>
      </c>
      <c r="R5268" t="str">
        <f t="shared" si="331"/>
        <v>Profit</v>
      </c>
    </row>
    <row r="5269" spans="1:18">
      <c r="A5269">
        <v>195</v>
      </c>
      <c r="B5269" t="s">
        <v>15</v>
      </c>
      <c r="C5269">
        <v>24</v>
      </c>
      <c r="D5269" t="s">
        <v>16</v>
      </c>
      <c r="E5269" t="s">
        <v>66</v>
      </c>
      <c r="F5269" t="s">
        <v>42</v>
      </c>
      <c r="G5269">
        <v>2018.54</v>
      </c>
      <c r="H5269">
        <v>1395.9</v>
      </c>
      <c r="I5269">
        <v>3412.96</v>
      </c>
      <c r="J5269">
        <v>2017.06</v>
      </c>
      <c r="K5269" s="1">
        <f t="shared" si="328"/>
        <v>1.4449888960527257</v>
      </c>
      <c r="L5269" t="s">
        <v>54</v>
      </c>
      <c r="M5269" s="2" t="s">
        <v>68</v>
      </c>
      <c r="N5269" s="3" t="str">
        <f t="shared" si="329"/>
        <v>Mar</v>
      </c>
      <c r="O5269" t="s">
        <v>33</v>
      </c>
      <c r="P5269" t="s">
        <v>39</v>
      </c>
      <c r="Q5269" t="str">
        <f t="shared" si="330"/>
        <v>Young</v>
      </c>
      <c r="R5269" t="str">
        <f t="shared" si="331"/>
        <v>Profit</v>
      </c>
    </row>
    <row r="5270" spans="1:18">
      <c r="A5270">
        <v>6404</v>
      </c>
      <c r="B5270" t="s">
        <v>23</v>
      </c>
      <c r="C5270">
        <v>48</v>
      </c>
      <c r="D5270" t="s">
        <v>24</v>
      </c>
      <c r="E5270" t="s">
        <v>17</v>
      </c>
      <c r="F5270" t="s">
        <v>36</v>
      </c>
      <c r="G5270">
        <v>2728.59</v>
      </c>
      <c r="H5270">
        <v>1138.4000000000001</v>
      </c>
      <c r="I5270">
        <v>3412.67</v>
      </c>
      <c r="J5270">
        <v>2274.27</v>
      </c>
      <c r="K5270" s="1">
        <f t="shared" si="328"/>
        <v>1.9977775825720308</v>
      </c>
      <c r="L5270" t="s">
        <v>37</v>
      </c>
      <c r="M5270" s="2" t="s">
        <v>417</v>
      </c>
      <c r="N5270" s="3" t="str">
        <f t="shared" si="329"/>
        <v>Nov</v>
      </c>
      <c r="O5270" t="s">
        <v>21</v>
      </c>
      <c r="P5270" t="s">
        <v>22</v>
      </c>
      <c r="Q5270" t="str">
        <f t="shared" si="330"/>
        <v>Senior</v>
      </c>
      <c r="R5270" t="str">
        <f t="shared" si="331"/>
        <v>Profit</v>
      </c>
    </row>
    <row r="5271" spans="1:18">
      <c r="A5271">
        <v>3676</v>
      </c>
      <c r="B5271" t="s">
        <v>52</v>
      </c>
      <c r="C5271">
        <v>36</v>
      </c>
      <c r="D5271" t="s">
        <v>24</v>
      </c>
      <c r="E5271" t="s">
        <v>17</v>
      </c>
      <c r="F5271" t="s">
        <v>49</v>
      </c>
      <c r="G5271">
        <v>2087.08</v>
      </c>
      <c r="H5271">
        <v>1934.22</v>
      </c>
      <c r="I5271">
        <v>3411.61</v>
      </c>
      <c r="J5271">
        <v>1477.39</v>
      </c>
      <c r="K5271" s="1">
        <f t="shared" si="328"/>
        <v>0.76381693912791726</v>
      </c>
      <c r="L5271" t="s">
        <v>31</v>
      </c>
      <c r="M5271" s="2" t="s">
        <v>389</v>
      </c>
      <c r="N5271" s="3" t="str">
        <f t="shared" si="329"/>
        <v>Oct</v>
      </c>
      <c r="O5271" t="s">
        <v>56</v>
      </c>
      <c r="P5271" t="s">
        <v>39</v>
      </c>
      <c r="Q5271" t="str">
        <f t="shared" si="330"/>
        <v>Adult</v>
      </c>
      <c r="R5271" t="str">
        <f t="shared" si="331"/>
        <v>Profit</v>
      </c>
    </row>
    <row r="5272" spans="1:18">
      <c r="A5272">
        <v>7380</v>
      </c>
      <c r="B5272" t="s">
        <v>23</v>
      </c>
      <c r="C5272">
        <v>59</v>
      </c>
      <c r="D5272" t="s">
        <v>24</v>
      </c>
      <c r="E5272" t="s">
        <v>41</v>
      </c>
      <c r="F5272" t="s">
        <v>49</v>
      </c>
      <c r="G5272">
        <v>2664.15</v>
      </c>
      <c r="H5272">
        <v>1163.94</v>
      </c>
      <c r="I5272">
        <v>3411.34</v>
      </c>
      <c r="J5272">
        <v>2247.4</v>
      </c>
      <c r="K5272" s="1">
        <f t="shared" si="328"/>
        <v>1.9308555423819098</v>
      </c>
      <c r="L5272" t="s">
        <v>37</v>
      </c>
      <c r="M5272" s="2" t="s">
        <v>269</v>
      </c>
      <c r="N5272" s="3" t="str">
        <f t="shared" si="329"/>
        <v>Jul</v>
      </c>
      <c r="O5272" t="s">
        <v>21</v>
      </c>
      <c r="P5272" t="s">
        <v>39</v>
      </c>
      <c r="Q5272" t="str">
        <f t="shared" si="330"/>
        <v>Senior</v>
      </c>
      <c r="R5272" t="str">
        <f t="shared" si="331"/>
        <v>Profit</v>
      </c>
    </row>
    <row r="5273" spans="1:18">
      <c r="A5273">
        <v>9625</v>
      </c>
      <c r="B5273" t="s">
        <v>92</v>
      </c>
      <c r="C5273">
        <v>58</v>
      </c>
      <c r="D5273" t="s">
        <v>16</v>
      </c>
      <c r="E5273" t="s">
        <v>57</v>
      </c>
      <c r="F5273" t="s">
        <v>49</v>
      </c>
      <c r="G5273">
        <v>2074.04</v>
      </c>
      <c r="H5273">
        <v>544.83000000000004</v>
      </c>
      <c r="I5273">
        <v>3410.95</v>
      </c>
      <c r="J5273">
        <v>2866.12</v>
      </c>
      <c r="K5273" s="1">
        <f t="shared" si="328"/>
        <v>5.2605766936475593</v>
      </c>
      <c r="L5273" t="s">
        <v>26</v>
      </c>
      <c r="M5273" s="2" t="s">
        <v>353</v>
      </c>
      <c r="N5273" s="3" t="str">
        <f t="shared" si="329"/>
        <v>Dec</v>
      </c>
      <c r="O5273" t="s">
        <v>51</v>
      </c>
      <c r="P5273" t="s">
        <v>39</v>
      </c>
      <c r="Q5273" t="str">
        <f t="shared" si="330"/>
        <v>Senior</v>
      </c>
      <c r="R5273" t="str">
        <f t="shared" si="331"/>
        <v>Profit</v>
      </c>
    </row>
    <row r="5274" spans="1:18">
      <c r="A5274">
        <v>4023</v>
      </c>
      <c r="B5274" t="s">
        <v>47</v>
      </c>
      <c r="C5274">
        <v>56</v>
      </c>
      <c r="D5274" t="s">
        <v>16</v>
      </c>
      <c r="E5274" t="s">
        <v>53</v>
      </c>
      <c r="F5274" t="s">
        <v>18</v>
      </c>
      <c r="G5274">
        <v>2731.14</v>
      </c>
      <c r="H5274">
        <v>905.48</v>
      </c>
      <c r="I5274">
        <v>3410.81</v>
      </c>
      <c r="J5274">
        <v>2505.33</v>
      </c>
      <c r="K5274" s="1">
        <f t="shared" si="328"/>
        <v>2.7668529398771922</v>
      </c>
      <c r="L5274" t="s">
        <v>26</v>
      </c>
      <c r="M5274" s="2" t="s">
        <v>299</v>
      </c>
      <c r="N5274" s="3" t="str">
        <f t="shared" si="329"/>
        <v>May</v>
      </c>
      <c r="O5274" t="s">
        <v>56</v>
      </c>
      <c r="P5274" t="s">
        <v>39</v>
      </c>
      <c r="Q5274" t="str">
        <f t="shared" si="330"/>
        <v>Senior</v>
      </c>
      <c r="R5274" t="str">
        <f t="shared" si="331"/>
        <v>Profit</v>
      </c>
    </row>
    <row r="5275" spans="1:18">
      <c r="A5275">
        <v>3476</v>
      </c>
      <c r="B5275" t="s">
        <v>92</v>
      </c>
      <c r="C5275">
        <v>51</v>
      </c>
      <c r="D5275" t="s">
        <v>24</v>
      </c>
      <c r="E5275" t="s">
        <v>35</v>
      </c>
      <c r="F5275" t="s">
        <v>18</v>
      </c>
      <c r="G5275">
        <v>2848.2</v>
      </c>
      <c r="H5275">
        <v>1763.83</v>
      </c>
      <c r="I5275">
        <v>3410.21</v>
      </c>
      <c r="J5275">
        <v>1646.38</v>
      </c>
      <c r="K5275" s="1">
        <f t="shared" si="328"/>
        <v>0.93341195013124856</v>
      </c>
      <c r="L5275" t="s">
        <v>31</v>
      </c>
      <c r="M5275" s="2" t="s">
        <v>400</v>
      </c>
      <c r="N5275" s="3" t="str">
        <f t="shared" si="329"/>
        <v>Aug</v>
      </c>
      <c r="O5275" t="s">
        <v>51</v>
      </c>
      <c r="P5275" t="s">
        <v>22</v>
      </c>
      <c r="Q5275" t="str">
        <f t="shared" si="330"/>
        <v>Senior</v>
      </c>
      <c r="R5275" t="str">
        <f t="shared" si="331"/>
        <v>Profit</v>
      </c>
    </row>
    <row r="5276" spans="1:18">
      <c r="A5276">
        <v>3776</v>
      </c>
      <c r="B5276" t="s">
        <v>52</v>
      </c>
      <c r="C5276">
        <v>42</v>
      </c>
      <c r="D5276" t="s">
        <v>24</v>
      </c>
      <c r="E5276" t="s">
        <v>35</v>
      </c>
      <c r="F5276" t="s">
        <v>36</v>
      </c>
      <c r="G5276">
        <v>2818.77</v>
      </c>
      <c r="H5276">
        <v>1946.71</v>
      </c>
      <c r="I5276">
        <v>3408.87</v>
      </c>
      <c r="J5276">
        <v>1462.16</v>
      </c>
      <c r="K5276" s="1">
        <f t="shared" si="328"/>
        <v>0.75109286950804177</v>
      </c>
      <c r="L5276" t="s">
        <v>37</v>
      </c>
      <c r="M5276" s="2" t="s">
        <v>202</v>
      </c>
      <c r="N5276" s="3" t="str">
        <f t="shared" si="329"/>
        <v>Jun</v>
      </c>
      <c r="O5276" t="s">
        <v>51</v>
      </c>
      <c r="P5276" t="s">
        <v>22</v>
      </c>
      <c r="Q5276" t="str">
        <f t="shared" si="330"/>
        <v>Senior</v>
      </c>
      <c r="R5276" t="str">
        <f t="shared" si="331"/>
        <v>Profit</v>
      </c>
    </row>
    <row r="5277" spans="1:18">
      <c r="A5277">
        <v>1302</v>
      </c>
      <c r="B5277" t="s">
        <v>44</v>
      </c>
      <c r="C5277">
        <v>20</v>
      </c>
      <c r="D5277" t="s">
        <v>16</v>
      </c>
      <c r="E5277" t="s">
        <v>57</v>
      </c>
      <c r="F5277" t="s">
        <v>25</v>
      </c>
      <c r="G5277">
        <v>2462.96</v>
      </c>
      <c r="H5277">
        <v>883.64</v>
      </c>
      <c r="I5277">
        <v>3408.37</v>
      </c>
      <c r="J5277">
        <v>2524.73</v>
      </c>
      <c r="K5277" s="1">
        <f t="shared" si="328"/>
        <v>2.8571929745145082</v>
      </c>
      <c r="L5277" t="s">
        <v>54</v>
      </c>
      <c r="M5277" s="2" t="s">
        <v>253</v>
      </c>
      <c r="N5277" s="3" t="str">
        <f t="shared" si="329"/>
        <v>Jan</v>
      </c>
      <c r="O5277" t="s">
        <v>33</v>
      </c>
      <c r="P5277" t="s">
        <v>39</v>
      </c>
      <c r="Q5277" t="str">
        <f t="shared" si="330"/>
        <v>Young</v>
      </c>
      <c r="R5277" t="str">
        <f t="shared" si="331"/>
        <v>Profit</v>
      </c>
    </row>
    <row r="5278" spans="1:18">
      <c r="A5278">
        <v>8395</v>
      </c>
      <c r="B5278" t="s">
        <v>84</v>
      </c>
      <c r="C5278">
        <v>52</v>
      </c>
      <c r="D5278" t="s">
        <v>24</v>
      </c>
      <c r="E5278" t="s">
        <v>17</v>
      </c>
      <c r="F5278" t="s">
        <v>49</v>
      </c>
      <c r="G5278">
        <v>2579.39</v>
      </c>
      <c r="H5278">
        <v>399.01</v>
      </c>
      <c r="I5278">
        <v>3407.76</v>
      </c>
      <c r="J5278">
        <v>3008.75</v>
      </c>
      <c r="K5278" s="1">
        <f t="shared" si="328"/>
        <v>7.5405378311320517</v>
      </c>
      <c r="L5278" t="s">
        <v>54</v>
      </c>
      <c r="M5278" s="2" t="s">
        <v>394</v>
      </c>
      <c r="N5278" s="3" t="str">
        <f t="shared" si="329"/>
        <v>Apr</v>
      </c>
      <c r="O5278" t="s">
        <v>33</v>
      </c>
      <c r="P5278" t="s">
        <v>22</v>
      </c>
      <c r="Q5278" t="str">
        <f t="shared" si="330"/>
        <v>Senior</v>
      </c>
      <c r="R5278" t="str">
        <f t="shared" si="331"/>
        <v>Profit</v>
      </c>
    </row>
    <row r="5279" spans="1:18">
      <c r="A5279">
        <v>1350</v>
      </c>
      <c r="B5279" t="s">
        <v>15</v>
      </c>
      <c r="C5279">
        <v>29</v>
      </c>
      <c r="D5279" t="s">
        <v>24</v>
      </c>
      <c r="E5279" t="s">
        <v>57</v>
      </c>
      <c r="F5279" t="s">
        <v>36</v>
      </c>
      <c r="G5279">
        <v>2220</v>
      </c>
      <c r="H5279">
        <v>1724.16</v>
      </c>
      <c r="I5279">
        <v>3407.61</v>
      </c>
      <c r="J5279">
        <v>1683.45</v>
      </c>
      <c r="K5279" s="1">
        <f t="shared" si="328"/>
        <v>0.97638850222717144</v>
      </c>
      <c r="L5279" t="s">
        <v>31</v>
      </c>
      <c r="M5279" s="2" t="s">
        <v>43</v>
      </c>
      <c r="N5279" s="3" t="str">
        <f t="shared" si="329"/>
        <v>Jul</v>
      </c>
      <c r="O5279" t="s">
        <v>56</v>
      </c>
      <c r="P5279" t="s">
        <v>22</v>
      </c>
      <c r="Q5279" t="str">
        <f t="shared" si="330"/>
        <v>Adult</v>
      </c>
      <c r="R5279" t="str">
        <f t="shared" si="331"/>
        <v>Profit</v>
      </c>
    </row>
    <row r="5280" spans="1:18">
      <c r="A5280">
        <v>3781</v>
      </c>
      <c r="B5280" t="s">
        <v>84</v>
      </c>
      <c r="C5280">
        <v>58</v>
      </c>
      <c r="D5280" t="s">
        <v>24</v>
      </c>
      <c r="E5280" t="s">
        <v>35</v>
      </c>
      <c r="F5280" t="s">
        <v>49</v>
      </c>
      <c r="G5280">
        <v>2832.38</v>
      </c>
      <c r="H5280">
        <v>230.93</v>
      </c>
      <c r="I5280">
        <v>3406.88</v>
      </c>
      <c r="J5280">
        <v>3175.95</v>
      </c>
      <c r="K5280" s="1">
        <f t="shared" si="328"/>
        <v>13.752868834711816</v>
      </c>
      <c r="L5280" t="s">
        <v>54</v>
      </c>
      <c r="M5280" s="2" t="s">
        <v>88</v>
      </c>
      <c r="N5280" s="3" t="str">
        <f t="shared" si="329"/>
        <v>Dec</v>
      </c>
      <c r="O5280" t="s">
        <v>21</v>
      </c>
      <c r="P5280" t="s">
        <v>39</v>
      </c>
      <c r="Q5280" t="str">
        <f t="shared" si="330"/>
        <v>Senior</v>
      </c>
      <c r="R5280" t="str">
        <f t="shared" si="331"/>
        <v>Profit</v>
      </c>
    </row>
    <row r="5281" spans="1:18">
      <c r="A5281">
        <v>3836</v>
      </c>
      <c r="B5281" t="s">
        <v>40</v>
      </c>
      <c r="C5281">
        <v>38</v>
      </c>
      <c r="D5281" t="s">
        <v>24</v>
      </c>
      <c r="E5281" t="s">
        <v>35</v>
      </c>
      <c r="F5281" t="s">
        <v>49</v>
      </c>
      <c r="G5281">
        <v>3036.15</v>
      </c>
      <c r="H5281">
        <v>632.47</v>
      </c>
      <c r="I5281">
        <v>3406.76</v>
      </c>
      <c r="J5281">
        <v>2774.29</v>
      </c>
      <c r="K5281" s="1">
        <f t="shared" si="328"/>
        <v>4.3864373013739781</v>
      </c>
      <c r="L5281" t="s">
        <v>19</v>
      </c>
      <c r="M5281" s="2" t="s">
        <v>196</v>
      </c>
      <c r="N5281" s="3" t="str">
        <f t="shared" si="329"/>
        <v>Jul</v>
      </c>
      <c r="O5281" t="s">
        <v>28</v>
      </c>
      <c r="P5281" t="s">
        <v>22</v>
      </c>
      <c r="Q5281" t="str">
        <f t="shared" si="330"/>
        <v>Adult</v>
      </c>
      <c r="R5281" t="str">
        <f t="shared" si="331"/>
        <v>Profit</v>
      </c>
    </row>
    <row r="5282" spans="1:18">
      <c r="A5282">
        <v>8768</v>
      </c>
      <c r="B5282" t="s">
        <v>47</v>
      </c>
      <c r="C5282">
        <v>18</v>
      </c>
      <c r="D5282" t="s">
        <v>16</v>
      </c>
      <c r="E5282" t="s">
        <v>17</v>
      </c>
      <c r="F5282" t="s">
        <v>49</v>
      </c>
      <c r="G5282">
        <v>2430.1</v>
      </c>
      <c r="H5282">
        <v>1999.42</v>
      </c>
      <c r="I5282">
        <v>3406.39</v>
      </c>
      <c r="J5282">
        <v>1406.97</v>
      </c>
      <c r="K5282" s="1">
        <f t="shared" si="328"/>
        <v>0.70368906983025081</v>
      </c>
      <c r="L5282" t="s">
        <v>54</v>
      </c>
      <c r="M5282" s="2" t="s">
        <v>126</v>
      </c>
      <c r="N5282" s="3" t="str">
        <f t="shared" si="329"/>
        <v>Nov</v>
      </c>
      <c r="O5282" t="s">
        <v>56</v>
      </c>
      <c r="P5282" t="s">
        <v>22</v>
      </c>
      <c r="Q5282" t="str">
        <f t="shared" si="330"/>
        <v>Young</v>
      </c>
      <c r="R5282" t="str">
        <f t="shared" si="331"/>
        <v>Profit</v>
      </c>
    </row>
    <row r="5283" spans="1:18">
      <c r="A5283">
        <v>9219</v>
      </c>
      <c r="B5283" t="s">
        <v>23</v>
      </c>
      <c r="C5283">
        <v>25</v>
      </c>
      <c r="D5283" t="s">
        <v>24</v>
      </c>
      <c r="E5283" t="s">
        <v>41</v>
      </c>
      <c r="F5283" t="s">
        <v>18</v>
      </c>
      <c r="G5283">
        <v>2322.16</v>
      </c>
      <c r="H5283">
        <v>1725.99</v>
      </c>
      <c r="I5283">
        <v>3405.18</v>
      </c>
      <c r="J5283">
        <v>1679.19</v>
      </c>
      <c r="K5283" s="1">
        <f t="shared" si="328"/>
        <v>0.97288512679679495</v>
      </c>
      <c r="L5283" t="s">
        <v>54</v>
      </c>
      <c r="M5283" s="2" t="s">
        <v>302</v>
      </c>
      <c r="N5283" s="3" t="str">
        <f t="shared" si="329"/>
        <v>Aug</v>
      </c>
      <c r="O5283" t="s">
        <v>56</v>
      </c>
      <c r="P5283" t="s">
        <v>22</v>
      </c>
      <c r="Q5283" t="str">
        <f t="shared" si="330"/>
        <v>Young</v>
      </c>
      <c r="R5283" t="str">
        <f t="shared" si="331"/>
        <v>Profit</v>
      </c>
    </row>
    <row r="5284" spans="1:18">
      <c r="A5284">
        <v>5721</v>
      </c>
      <c r="B5284" t="s">
        <v>23</v>
      </c>
      <c r="C5284">
        <v>21</v>
      </c>
      <c r="D5284" t="s">
        <v>24</v>
      </c>
      <c r="E5284" t="s">
        <v>30</v>
      </c>
      <c r="F5284" t="s">
        <v>42</v>
      </c>
      <c r="G5284">
        <v>2863.71</v>
      </c>
      <c r="H5284">
        <v>805.45</v>
      </c>
      <c r="I5284">
        <v>3405.02</v>
      </c>
      <c r="J5284">
        <v>2599.5700000000002</v>
      </c>
      <c r="K5284" s="1">
        <f t="shared" si="328"/>
        <v>3.2274753243528465</v>
      </c>
      <c r="L5284" t="s">
        <v>54</v>
      </c>
      <c r="M5284" s="2" t="s">
        <v>304</v>
      </c>
      <c r="N5284" s="3" t="str">
        <f t="shared" si="329"/>
        <v>Feb</v>
      </c>
      <c r="O5284" t="s">
        <v>33</v>
      </c>
      <c r="P5284" t="s">
        <v>22</v>
      </c>
      <c r="Q5284" t="str">
        <f t="shared" si="330"/>
        <v>Young</v>
      </c>
      <c r="R5284" t="str">
        <f t="shared" si="331"/>
        <v>Profit</v>
      </c>
    </row>
    <row r="5285" spans="1:18">
      <c r="A5285">
        <v>4321</v>
      </c>
      <c r="B5285" t="s">
        <v>52</v>
      </c>
      <c r="C5285">
        <v>20</v>
      </c>
      <c r="D5285" t="s">
        <v>24</v>
      </c>
      <c r="E5285" t="s">
        <v>53</v>
      </c>
      <c r="F5285" t="s">
        <v>25</v>
      </c>
      <c r="G5285">
        <v>1925.15</v>
      </c>
      <c r="H5285">
        <v>1737.16</v>
      </c>
      <c r="I5285">
        <v>3404.23</v>
      </c>
      <c r="J5285">
        <v>1667.07</v>
      </c>
      <c r="K5285" s="1">
        <f t="shared" si="328"/>
        <v>0.95965253632365466</v>
      </c>
      <c r="L5285" t="s">
        <v>37</v>
      </c>
      <c r="M5285" s="2" t="s">
        <v>339</v>
      </c>
      <c r="N5285" s="3" t="str">
        <f t="shared" si="329"/>
        <v>Aug</v>
      </c>
      <c r="O5285" t="s">
        <v>28</v>
      </c>
      <c r="P5285" t="s">
        <v>22</v>
      </c>
      <c r="Q5285" t="str">
        <f t="shared" si="330"/>
        <v>Young</v>
      </c>
      <c r="R5285" t="str">
        <f t="shared" si="331"/>
        <v>Profit</v>
      </c>
    </row>
    <row r="5286" spans="1:18">
      <c r="A5286">
        <v>6295</v>
      </c>
      <c r="B5286" t="s">
        <v>47</v>
      </c>
      <c r="C5286">
        <v>46</v>
      </c>
      <c r="D5286" t="s">
        <v>24</v>
      </c>
      <c r="E5286" t="s">
        <v>35</v>
      </c>
      <c r="F5286" t="s">
        <v>49</v>
      </c>
      <c r="G5286">
        <v>1991.97</v>
      </c>
      <c r="H5286">
        <v>956</v>
      </c>
      <c r="I5286">
        <v>3401.45</v>
      </c>
      <c r="J5286">
        <v>2445.4499999999998</v>
      </c>
      <c r="K5286" s="1">
        <f t="shared" si="328"/>
        <v>2.5580020920502089</v>
      </c>
      <c r="L5286" t="s">
        <v>54</v>
      </c>
      <c r="M5286" s="2" t="s">
        <v>224</v>
      </c>
      <c r="N5286" s="3" t="str">
        <f t="shared" si="329"/>
        <v>Apr</v>
      </c>
      <c r="O5286" t="s">
        <v>51</v>
      </c>
      <c r="P5286" t="s">
        <v>39</v>
      </c>
      <c r="Q5286" t="str">
        <f t="shared" si="330"/>
        <v>Senior</v>
      </c>
      <c r="R5286" t="str">
        <f t="shared" si="331"/>
        <v>Profit</v>
      </c>
    </row>
    <row r="5287" spans="1:18">
      <c r="A5287">
        <v>9114</v>
      </c>
      <c r="B5287" t="s">
        <v>52</v>
      </c>
      <c r="C5287">
        <v>53</v>
      </c>
      <c r="D5287" t="s">
        <v>24</v>
      </c>
      <c r="E5287" t="s">
        <v>41</v>
      </c>
      <c r="F5287" t="s">
        <v>18</v>
      </c>
      <c r="G5287">
        <v>2071.14</v>
      </c>
      <c r="H5287">
        <v>1490.31</v>
      </c>
      <c r="I5287">
        <v>3398.91</v>
      </c>
      <c r="J5287">
        <v>1908.6</v>
      </c>
      <c r="K5287" s="1">
        <f t="shared" si="328"/>
        <v>1.2806731485395655</v>
      </c>
      <c r="L5287" t="s">
        <v>37</v>
      </c>
      <c r="M5287" s="2" t="s">
        <v>328</v>
      </c>
      <c r="N5287" s="3" t="str">
        <f t="shared" si="329"/>
        <v>May</v>
      </c>
      <c r="O5287" t="s">
        <v>33</v>
      </c>
      <c r="P5287" t="s">
        <v>22</v>
      </c>
      <c r="Q5287" t="str">
        <f t="shared" si="330"/>
        <v>Senior</v>
      </c>
      <c r="R5287" t="str">
        <f t="shared" si="331"/>
        <v>Profit</v>
      </c>
    </row>
    <row r="5288" spans="1:18">
      <c r="A5288">
        <v>5215</v>
      </c>
      <c r="B5288" t="s">
        <v>84</v>
      </c>
      <c r="C5288">
        <v>23</v>
      </c>
      <c r="D5288" t="s">
        <v>16</v>
      </c>
      <c r="E5288" t="s">
        <v>53</v>
      </c>
      <c r="F5288" t="s">
        <v>18</v>
      </c>
      <c r="G5288">
        <v>2635.33</v>
      </c>
      <c r="H5288">
        <v>1906.04</v>
      </c>
      <c r="I5288">
        <v>3396.86</v>
      </c>
      <c r="J5288">
        <v>1490.82</v>
      </c>
      <c r="K5288" s="1">
        <f t="shared" si="328"/>
        <v>0.7821556735430526</v>
      </c>
      <c r="L5288" t="s">
        <v>54</v>
      </c>
      <c r="M5288" s="2" t="s">
        <v>223</v>
      </c>
      <c r="N5288" s="3" t="str">
        <f t="shared" si="329"/>
        <v>Dec</v>
      </c>
      <c r="O5288" t="s">
        <v>21</v>
      </c>
      <c r="P5288" t="s">
        <v>39</v>
      </c>
      <c r="Q5288" t="str">
        <f t="shared" si="330"/>
        <v>Young</v>
      </c>
      <c r="R5288" t="str">
        <f t="shared" si="331"/>
        <v>Profit</v>
      </c>
    </row>
    <row r="5289" spans="1:18">
      <c r="A5289">
        <v>462</v>
      </c>
      <c r="B5289" t="s">
        <v>47</v>
      </c>
      <c r="C5289">
        <v>52</v>
      </c>
      <c r="D5289" t="s">
        <v>16</v>
      </c>
      <c r="E5289" t="s">
        <v>17</v>
      </c>
      <c r="F5289" t="s">
        <v>25</v>
      </c>
      <c r="G5289">
        <v>2550.3200000000002</v>
      </c>
      <c r="H5289">
        <v>1810.75</v>
      </c>
      <c r="I5289">
        <v>3394.2</v>
      </c>
      <c r="J5289">
        <v>1583.45</v>
      </c>
      <c r="K5289" s="1">
        <f t="shared" si="328"/>
        <v>0.87447190390722074</v>
      </c>
      <c r="L5289" t="s">
        <v>26</v>
      </c>
      <c r="M5289" s="2" t="s">
        <v>240</v>
      </c>
      <c r="N5289" s="3" t="str">
        <f t="shared" si="329"/>
        <v>Jun</v>
      </c>
      <c r="O5289" t="s">
        <v>51</v>
      </c>
      <c r="P5289" t="s">
        <v>22</v>
      </c>
      <c r="Q5289" t="str">
        <f t="shared" si="330"/>
        <v>Senior</v>
      </c>
      <c r="R5289" t="str">
        <f t="shared" si="331"/>
        <v>Profit</v>
      </c>
    </row>
    <row r="5290" spans="1:18">
      <c r="A5290">
        <v>9358</v>
      </c>
      <c r="B5290" t="s">
        <v>52</v>
      </c>
      <c r="C5290">
        <v>35</v>
      </c>
      <c r="D5290" t="s">
        <v>16</v>
      </c>
      <c r="E5290" t="s">
        <v>35</v>
      </c>
      <c r="F5290" t="s">
        <v>49</v>
      </c>
      <c r="G5290">
        <v>2911.42</v>
      </c>
      <c r="H5290">
        <v>103.47</v>
      </c>
      <c r="I5290">
        <v>3393.84</v>
      </c>
      <c r="J5290">
        <v>3290.37</v>
      </c>
      <c r="K5290" s="1">
        <f t="shared" si="328"/>
        <v>31.800231951290229</v>
      </c>
      <c r="L5290" t="s">
        <v>37</v>
      </c>
      <c r="M5290" s="2" t="s">
        <v>345</v>
      </c>
      <c r="N5290" s="3" t="str">
        <f t="shared" si="329"/>
        <v>Mar</v>
      </c>
      <c r="O5290" t="s">
        <v>51</v>
      </c>
      <c r="P5290" t="s">
        <v>22</v>
      </c>
      <c r="Q5290" t="str">
        <f t="shared" si="330"/>
        <v>Adult</v>
      </c>
      <c r="R5290" t="str">
        <f t="shared" si="331"/>
        <v>Profit</v>
      </c>
    </row>
    <row r="5291" spans="1:18">
      <c r="A5291">
        <v>6061</v>
      </c>
      <c r="B5291" t="s">
        <v>29</v>
      </c>
      <c r="C5291">
        <v>43</v>
      </c>
      <c r="D5291" t="s">
        <v>24</v>
      </c>
      <c r="E5291" t="s">
        <v>59</v>
      </c>
      <c r="F5291" t="s">
        <v>25</v>
      </c>
      <c r="G5291">
        <v>2660.07</v>
      </c>
      <c r="H5291">
        <v>1068.45</v>
      </c>
      <c r="I5291">
        <v>3392.76</v>
      </c>
      <c r="J5291">
        <v>2324.31</v>
      </c>
      <c r="K5291" s="1">
        <f t="shared" si="328"/>
        <v>2.1754036220693527</v>
      </c>
      <c r="L5291" t="s">
        <v>31</v>
      </c>
      <c r="M5291" s="2" t="s">
        <v>172</v>
      </c>
      <c r="N5291" s="3" t="str">
        <f t="shared" si="329"/>
        <v>Nov</v>
      </c>
      <c r="O5291" t="s">
        <v>28</v>
      </c>
      <c r="P5291" t="s">
        <v>39</v>
      </c>
      <c r="Q5291" t="str">
        <f t="shared" si="330"/>
        <v>Senior</v>
      </c>
      <c r="R5291" t="str">
        <f t="shared" si="331"/>
        <v>Profit</v>
      </c>
    </row>
    <row r="5292" spans="1:18">
      <c r="A5292">
        <v>9765</v>
      </c>
      <c r="B5292" t="s">
        <v>29</v>
      </c>
      <c r="C5292">
        <v>57</v>
      </c>
      <c r="D5292" t="s">
        <v>16</v>
      </c>
      <c r="E5292" t="s">
        <v>53</v>
      </c>
      <c r="F5292" t="s">
        <v>25</v>
      </c>
      <c r="G5292">
        <v>2277.88</v>
      </c>
      <c r="H5292">
        <v>95.11</v>
      </c>
      <c r="I5292">
        <v>3391.68</v>
      </c>
      <c r="J5292">
        <v>3296.57</v>
      </c>
      <c r="K5292" s="1">
        <f t="shared" si="328"/>
        <v>34.660603511723266</v>
      </c>
      <c r="L5292" t="s">
        <v>26</v>
      </c>
      <c r="M5292" s="2" t="s">
        <v>304</v>
      </c>
      <c r="N5292" s="3" t="str">
        <f t="shared" si="329"/>
        <v>Feb</v>
      </c>
      <c r="O5292" t="s">
        <v>56</v>
      </c>
      <c r="P5292" t="s">
        <v>39</v>
      </c>
      <c r="Q5292" t="str">
        <f t="shared" si="330"/>
        <v>Senior</v>
      </c>
      <c r="R5292" t="str">
        <f t="shared" si="331"/>
        <v>Profit</v>
      </c>
    </row>
    <row r="5293" spans="1:18">
      <c r="A5293">
        <v>7627</v>
      </c>
      <c r="B5293" t="s">
        <v>92</v>
      </c>
      <c r="C5293">
        <v>60</v>
      </c>
      <c r="D5293" t="s">
        <v>24</v>
      </c>
      <c r="E5293" t="s">
        <v>59</v>
      </c>
      <c r="F5293" t="s">
        <v>18</v>
      </c>
      <c r="G5293">
        <v>1928.22</v>
      </c>
      <c r="H5293">
        <v>1793.57</v>
      </c>
      <c r="I5293">
        <v>3391.63</v>
      </c>
      <c r="J5293">
        <v>1598.06</v>
      </c>
      <c r="K5293" s="1">
        <f t="shared" si="328"/>
        <v>0.89099393946152083</v>
      </c>
      <c r="L5293" t="s">
        <v>19</v>
      </c>
      <c r="M5293" s="2" t="s">
        <v>152</v>
      </c>
      <c r="N5293" s="3" t="str">
        <f t="shared" si="329"/>
        <v>Nov</v>
      </c>
      <c r="O5293" t="s">
        <v>51</v>
      </c>
      <c r="P5293" t="s">
        <v>39</v>
      </c>
      <c r="Q5293" t="str">
        <f t="shared" si="330"/>
        <v>Senior</v>
      </c>
      <c r="R5293" t="str">
        <f t="shared" si="331"/>
        <v>Profit</v>
      </c>
    </row>
    <row r="5294" spans="1:18">
      <c r="A5294">
        <v>9138</v>
      </c>
      <c r="B5294" t="s">
        <v>44</v>
      </c>
      <c r="C5294">
        <v>30</v>
      </c>
      <c r="D5294" t="s">
        <v>24</v>
      </c>
      <c r="E5294" t="s">
        <v>17</v>
      </c>
      <c r="F5294" t="s">
        <v>42</v>
      </c>
      <c r="G5294">
        <v>1988.21</v>
      </c>
      <c r="H5294">
        <v>868.25</v>
      </c>
      <c r="I5294">
        <v>3391.59</v>
      </c>
      <c r="J5294">
        <v>2523.34</v>
      </c>
      <c r="K5294" s="1">
        <f t="shared" si="328"/>
        <v>2.9062366829830122</v>
      </c>
      <c r="L5294" t="s">
        <v>31</v>
      </c>
      <c r="M5294" s="2" t="s">
        <v>166</v>
      </c>
      <c r="N5294" s="3" t="str">
        <f t="shared" si="329"/>
        <v>Sep</v>
      </c>
      <c r="O5294" t="s">
        <v>28</v>
      </c>
      <c r="P5294" t="s">
        <v>39</v>
      </c>
      <c r="Q5294" t="str">
        <f t="shared" si="330"/>
        <v>Adult</v>
      </c>
      <c r="R5294" t="str">
        <f t="shared" si="331"/>
        <v>Profit</v>
      </c>
    </row>
    <row r="5295" spans="1:18">
      <c r="A5295">
        <v>4295</v>
      </c>
      <c r="B5295" t="s">
        <v>92</v>
      </c>
      <c r="C5295">
        <v>30</v>
      </c>
      <c r="D5295" t="s">
        <v>24</v>
      </c>
      <c r="E5295" t="s">
        <v>41</v>
      </c>
      <c r="F5295" t="s">
        <v>42</v>
      </c>
      <c r="G5295">
        <v>2294.94</v>
      </c>
      <c r="H5295">
        <v>1523.63</v>
      </c>
      <c r="I5295">
        <v>3391.07</v>
      </c>
      <c r="J5295">
        <v>1867.44</v>
      </c>
      <c r="K5295" s="1">
        <f t="shared" si="328"/>
        <v>1.2256518971141288</v>
      </c>
      <c r="L5295" t="s">
        <v>26</v>
      </c>
      <c r="M5295" s="2" t="s">
        <v>167</v>
      </c>
      <c r="N5295" s="3" t="str">
        <f t="shared" si="329"/>
        <v>Sep</v>
      </c>
      <c r="O5295" t="s">
        <v>21</v>
      </c>
      <c r="P5295" t="s">
        <v>22</v>
      </c>
      <c r="Q5295" t="str">
        <f t="shared" si="330"/>
        <v>Adult</v>
      </c>
      <c r="R5295" t="str">
        <f t="shared" si="331"/>
        <v>Profit</v>
      </c>
    </row>
    <row r="5296" spans="1:18">
      <c r="A5296">
        <v>4248</v>
      </c>
      <c r="B5296" t="s">
        <v>34</v>
      </c>
      <c r="C5296">
        <v>48</v>
      </c>
      <c r="D5296" t="s">
        <v>16</v>
      </c>
      <c r="E5296" t="s">
        <v>35</v>
      </c>
      <c r="F5296" t="s">
        <v>36</v>
      </c>
      <c r="G5296">
        <v>2657.98</v>
      </c>
      <c r="H5296">
        <v>1781.18</v>
      </c>
      <c r="I5296">
        <v>3390.23</v>
      </c>
      <c r="J5296">
        <v>1609.05</v>
      </c>
      <c r="K5296" s="1">
        <f t="shared" si="328"/>
        <v>0.90336181632400991</v>
      </c>
      <c r="L5296" t="s">
        <v>31</v>
      </c>
      <c r="M5296" s="2" t="s">
        <v>221</v>
      </c>
      <c r="N5296" s="3" t="str">
        <f t="shared" si="329"/>
        <v>Dec</v>
      </c>
      <c r="O5296" t="s">
        <v>51</v>
      </c>
      <c r="P5296" t="s">
        <v>22</v>
      </c>
      <c r="Q5296" t="str">
        <f t="shared" si="330"/>
        <v>Senior</v>
      </c>
      <c r="R5296" t="str">
        <f t="shared" si="331"/>
        <v>Profit</v>
      </c>
    </row>
    <row r="5297" spans="1:18">
      <c r="A5297">
        <v>6888</v>
      </c>
      <c r="B5297" t="s">
        <v>15</v>
      </c>
      <c r="C5297">
        <v>39</v>
      </c>
      <c r="D5297" t="s">
        <v>24</v>
      </c>
      <c r="E5297" t="s">
        <v>17</v>
      </c>
      <c r="F5297" t="s">
        <v>18</v>
      </c>
      <c r="G5297">
        <v>2498.38</v>
      </c>
      <c r="H5297">
        <v>1230.1199999999999</v>
      </c>
      <c r="I5297">
        <v>3389.86</v>
      </c>
      <c r="J5297">
        <v>2159.7399999999998</v>
      </c>
      <c r="K5297" s="1">
        <f t="shared" si="328"/>
        <v>1.7557148896042662</v>
      </c>
      <c r="L5297" t="s">
        <v>31</v>
      </c>
      <c r="M5297" s="2" t="s">
        <v>313</v>
      </c>
      <c r="N5297" s="3" t="str">
        <f t="shared" si="329"/>
        <v>Feb</v>
      </c>
      <c r="O5297" t="s">
        <v>56</v>
      </c>
      <c r="P5297" t="s">
        <v>22</v>
      </c>
      <c r="Q5297" t="str">
        <f t="shared" si="330"/>
        <v>Adult</v>
      </c>
      <c r="R5297" t="str">
        <f t="shared" si="331"/>
        <v>Profit</v>
      </c>
    </row>
    <row r="5298" spans="1:18">
      <c r="A5298">
        <v>8125</v>
      </c>
      <c r="B5298" t="s">
        <v>40</v>
      </c>
      <c r="C5298">
        <v>39</v>
      </c>
      <c r="D5298" t="s">
        <v>24</v>
      </c>
      <c r="E5298" t="s">
        <v>59</v>
      </c>
      <c r="F5298" t="s">
        <v>18</v>
      </c>
      <c r="G5298">
        <v>2685.7</v>
      </c>
      <c r="H5298">
        <v>307.02</v>
      </c>
      <c r="I5298">
        <v>3389.36</v>
      </c>
      <c r="J5298">
        <v>3082.34</v>
      </c>
      <c r="K5298" s="1">
        <f t="shared" si="328"/>
        <v>10.039541397954531</v>
      </c>
      <c r="L5298" t="s">
        <v>26</v>
      </c>
      <c r="M5298" s="2" t="s">
        <v>67</v>
      </c>
      <c r="N5298" s="3" t="str">
        <f t="shared" si="329"/>
        <v>Oct</v>
      </c>
      <c r="O5298" t="s">
        <v>28</v>
      </c>
      <c r="P5298" t="s">
        <v>22</v>
      </c>
      <c r="Q5298" t="str">
        <f t="shared" si="330"/>
        <v>Adult</v>
      </c>
      <c r="R5298" t="str">
        <f t="shared" si="331"/>
        <v>Profit</v>
      </c>
    </row>
    <row r="5299" spans="1:18">
      <c r="A5299">
        <v>1168</v>
      </c>
      <c r="B5299" t="s">
        <v>40</v>
      </c>
      <c r="C5299">
        <v>20</v>
      </c>
      <c r="D5299" t="s">
        <v>24</v>
      </c>
      <c r="E5299" t="s">
        <v>57</v>
      </c>
      <c r="F5299" t="s">
        <v>25</v>
      </c>
      <c r="G5299">
        <v>2173.73</v>
      </c>
      <c r="H5299">
        <v>1541.4</v>
      </c>
      <c r="I5299">
        <v>3389.16</v>
      </c>
      <c r="J5299">
        <v>1847.76</v>
      </c>
      <c r="K5299" s="1">
        <f t="shared" si="328"/>
        <v>1.1987543791358504</v>
      </c>
      <c r="L5299" t="s">
        <v>31</v>
      </c>
      <c r="M5299" s="2" t="s">
        <v>249</v>
      </c>
      <c r="N5299" s="3" t="str">
        <f t="shared" si="329"/>
        <v>Sep</v>
      </c>
      <c r="O5299" t="s">
        <v>33</v>
      </c>
      <c r="P5299" t="s">
        <v>39</v>
      </c>
      <c r="Q5299" t="str">
        <f t="shared" si="330"/>
        <v>Young</v>
      </c>
      <c r="R5299" t="str">
        <f t="shared" si="331"/>
        <v>Profit</v>
      </c>
    </row>
    <row r="5300" spans="1:18">
      <c r="A5300">
        <v>1433</v>
      </c>
      <c r="B5300" t="s">
        <v>23</v>
      </c>
      <c r="C5300">
        <v>29</v>
      </c>
      <c r="D5300" t="s">
        <v>16</v>
      </c>
      <c r="E5300" t="s">
        <v>17</v>
      </c>
      <c r="F5300" t="s">
        <v>49</v>
      </c>
      <c r="G5300">
        <v>3015.35</v>
      </c>
      <c r="H5300">
        <v>962.81</v>
      </c>
      <c r="I5300">
        <v>3389.11</v>
      </c>
      <c r="J5300">
        <v>2426.3000000000002</v>
      </c>
      <c r="K5300" s="1">
        <f t="shared" si="328"/>
        <v>2.5200195261785816</v>
      </c>
      <c r="L5300" t="s">
        <v>26</v>
      </c>
      <c r="M5300" s="2" t="s">
        <v>222</v>
      </c>
      <c r="N5300" s="3" t="str">
        <f t="shared" si="329"/>
        <v>Aug</v>
      </c>
      <c r="O5300" t="s">
        <v>51</v>
      </c>
      <c r="P5300" t="s">
        <v>22</v>
      </c>
      <c r="Q5300" t="str">
        <f t="shared" si="330"/>
        <v>Adult</v>
      </c>
      <c r="R5300" t="str">
        <f t="shared" si="331"/>
        <v>Profit</v>
      </c>
    </row>
    <row r="5301" spans="1:18">
      <c r="A5301">
        <v>4155</v>
      </c>
      <c r="B5301" t="s">
        <v>23</v>
      </c>
      <c r="C5301">
        <v>37</v>
      </c>
      <c r="D5301" t="s">
        <v>16</v>
      </c>
      <c r="E5301" t="s">
        <v>41</v>
      </c>
      <c r="F5301" t="s">
        <v>18</v>
      </c>
      <c r="G5301">
        <v>1894.51</v>
      </c>
      <c r="H5301">
        <v>1542.33</v>
      </c>
      <c r="I5301">
        <v>3389.07</v>
      </c>
      <c r="J5301">
        <v>1846.74</v>
      </c>
      <c r="K5301" s="1">
        <f t="shared" si="328"/>
        <v>1.1973702126004162</v>
      </c>
      <c r="L5301" t="s">
        <v>26</v>
      </c>
      <c r="M5301" s="2" t="s">
        <v>251</v>
      </c>
      <c r="N5301" s="3" t="str">
        <f t="shared" si="329"/>
        <v>Jan</v>
      </c>
      <c r="O5301" t="s">
        <v>28</v>
      </c>
      <c r="P5301" t="s">
        <v>22</v>
      </c>
      <c r="Q5301" t="str">
        <f t="shared" si="330"/>
        <v>Adult</v>
      </c>
      <c r="R5301" t="str">
        <f t="shared" si="331"/>
        <v>Profit</v>
      </c>
    </row>
    <row r="5302" spans="1:18">
      <c r="A5302">
        <v>966</v>
      </c>
      <c r="B5302" t="s">
        <v>15</v>
      </c>
      <c r="C5302">
        <v>46</v>
      </c>
      <c r="D5302" t="s">
        <v>16</v>
      </c>
      <c r="E5302" t="s">
        <v>66</v>
      </c>
      <c r="F5302" t="s">
        <v>49</v>
      </c>
      <c r="G5302">
        <v>2305.11</v>
      </c>
      <c r="H5302">
        <v>599.20000000000005</v>
      </c>
      <c r="I5302">
        <v>3388.56</v>
      </c>
      <c r="J5302">
        <v>2789.36</v>
      </c>
      <c r="K5302" s="1">
        <f t="shared" si="328"/>
        <v>4.6551401869158875</v>
      </c>
      <c r="L5302" t="s">
        <v>54</v>
      </c>
      <c r="M5302" s="2" t="s">
        <v>373</v>
      </c>
      <c r="N5302" s="3" t="str">
        <f t="shared" si="329"/>
        <v>Nov</v>
      </c>
      <c r="O5302" t="s">
        <v>33</v>
      </c>
      <c r="P5302" t="s">
        <v>22</v>
      </c>
      <c r="Q5302" t="str">
        <f t="shared" si="330"/>
        <v>Senior</v>
      </c>
      <c r="R5302" t="str">
        <f t="shared" si="331"/>
        <v>Profit</v>
      </c>
    </row>
    <row r="5303" spans="1:18">
      <c r="A5303">
        <v>8044</v>
      </c>
      <c r="B5303" t="s">
        <v>92</v>
      </c>
      <c r="C5303">
        <v>35</v>
      </c>
      <c r="D5303" t="s">
        <v>16</v>
      </c>
      <c r="E5303" t="s">
        <v>30</v>
      </c>
      <c r="F5303" t="s">
        <v>25</v>
      </c>
      <c r="G5303">
        <v>2016.54</v>
      </c>
      <c r="H5303">
        <v>1443.26</v>
      </c>
      <c r="I5303">
        <v>3387.35</v>
      </c>
      <c r="J5303">
        <v>1944.09</v>
      </c>
      <c r="K5303" s="1">
        <f t="shared" si="328"/>
        <v>1.3470130122084725</v>
      </c>
      <c r="L5303" t="s">
        <v>31</v>
      </c>
      <c r="M5303" s="2" t="s">
        <v>275</v>
      </c>
      <c r="N5303" s="3" t="str">
        <f t="shared" si="329"/>
        <v>Jan</v>
      </c>
      <c r="O5303" t="s">
        <v>56</v>
      </c>
      <c r="P5303" t="s">
        <v>39</v>
      </c>
      <c r="Q5303" t="str">
        <f t="shared" si="330"/>
        <v>Adult</v>
      </c>
      <c r="R5303" t="str">
        <f t="shared" si="331"/>
        <v>Profit</v>
      </c>
    </row>
    <row r="5304" spans="1:18">
      <c r="A5304">
        <v>4715</v>
      </c>
      <c r="B5304" t="s">
        <v>84</v>
      </c>
      <c r="C5304">
        <v>27</v>
      </c>
      <c r="D5304" t="s">
        <v>24</v>
      </c>
      <c r="E5304" t="s">
        <v>17</v>
      </c>
      <c r="F5304" t="s">
        <v>36</v>
      </c>
      <c r="G5304">
        <v>2801.64</v>
      </c>
      <c r="H5304">
        <v>1821.09</v>
      </c>
      <c r="I5304">
        <v>3387</v>
      </c>
      <c r="J5304">
        <v>1565.91</v>
      </c>
      <c r="K5304" s="1">
        <f t="shared" si="328"/>
        <v>0.85987512972999691</v>
      </c>
      <c r="L5304" t="s">
        <v>26</v>
      </c>
      <c r="M5304" s="2" t="s">
        <v>162</v>
      </c>
      <c r="N5304" s="3" t="str">
        <f t="shared" si="329"/>
        <v>Jan</v>
      </c>
      <c r="O5304" t="s">
        <v>33</v>
      </c>
      <c r="P5304" t="s">
        <v>22</v>
      </c>
      <c r="Q5304" t="str">
        <f t="shared" si="330"/>
        <v>Adult</v>
      </c>
      <c r="R5304" t="str">
        <f t="shared" si="331"/>
        <v>Profit</v>
      </c>
    </row>
    <row r="5305" spans="1:18">
      <c r="A5305">
        <v>2110</v>
      </c>
      <c r="B5305" t="s">
        <v>34</v>
      </c>
      <c r="C5305">
        <v>31</v>
      </c>
      <c r="D5305" t="s">
        <v>24</v>
      </c>
      <c r="E5305" t="s">
        <v>30</v>
      </c>
      <c r="F5305" t="s">
        <v>25</v>
      </c>
      <c r="G5305">
        <v>2488.0100000000002</v>
      </c>
      <c r="H5305">
        <v>1673.09</v>
      </c>
      <c r="I5305">
        <v>3386.75</v>
      </c>
      <c r="J5305">
        <v>1713.66</v>
      </c>
      <c r="K5305" s="1">
        <f t="shared" si="328"/>
        <v>1.0242485461033179</v>
      </c>
      <c r="L5305" t="s">
        <v>26</v>
      </c>
      <c r="M5305" s="2" t="s">
        <v>65</v>
      </c>
      <c r="N5305" s="3" t="str">
        <f t="shared" si="329"/>
        <v>Dec</v>
      </c>
      <c r="O5305" t="s">
        <v>56</v>
      </c>
      <c r="P5305" t="s">
        <v>22</v>
      </c>
      <c r="Q5305" t="str">
        <f t="shared" si="330"/>
        <v>Adult</v>
      </c>
      <c r="R5305" t="str">
        <f t="shared" si="331"/>
        <v>Profit</v>
      </c>
    </row>
    <row r="5306" spans="1:18">
      <c r="A5306">
        <v>7402</v>
      </c>
      <c r="B5306" t="s">
        <v>44</v>
      </c>
      <c r="C5306">
        <v>46</v>
      </c>
      <c r="D5306" t="s">
        <v>24</v>
      </c>
      <c r="E5306" t="s">
        <v>35</v>
      </c>
      <c r="F5306" t="s">
        <v>42</v>
      </c>
      <c r="G5306">
        <v>3054.8</v>
      </c>
      <c r="H5306">
        <v>716.78</v>
      </c>
      <c r="I5306">
        <v>3386.47</v>
      </c>
      <c r="J5306">
        <v>2669.69</v>
      </c>
      <c r="K5306" s="1">
        <f t="shared" si="328"/>
        <v>3.7245598370490249</v>
      </c>
      <c r="L5306" t="s">
        <v>19</v>
      </c>
      <c r="M5306" s="2" t="s">
        <v>55</v>
      </c>
      <c r="N5306" s="3" t="str">
        <f t="shared" si="329"/>
        <v>Nov</v>
      </c>
      <c r="O5306" t="s">
        <v>33</v>
      </c>
      <c r="P5306" t="s">
        <v>39</v>
      </c>
      <c r="Q5306" t="str">
        <f t="shared" si="330"/>
        <v>Senior</v>
      </c>
      <c r="R5306" t="str">
        <f t="shared" si="331"/>
        <v>Profit</v>
      </c>
    </row>
    <row r="5307" spans="1:18">
      <c r="A5307">
        <v>2286</v>
      </c>
      <c r="B5307" t="s">
        <v>92</v>
      </c>
      <c r="C5307">
        <v>35</v>
      </c>
      <c r="D5307" t="s">
        <v>24</v>
      </c>
      <c r="E5307" t="s">
        <v>41</v>
      </c>
      <c r="F5307" t="s">
        <v>18</v>
      </c>
      <c r="G5307">
        <v>1957.34</v>
      </c>
      <c r="H5307">
        <v>122.61</v>
      </c>
      <c r="I5307">
        <v>3385.92</v>
      </c>
      <c r="J5307">
        <v>3263.31</v>
      </c>
      <c r="K5307" s="1">
        <f t="shared" si="328"/>
        <v>26.615365793980914</v>
      </c>
      <c r="L5307" t="s">
        <v>31</v>
      </c>
      <c r="M5307" s="2" t="s">
        <v>270</v>
      </c>
      <c r="N5307" s="3" t="str">
        <f t="shared" si="329"/>
        <v>Feb</v>
      </c>
      <c r="O5307" t="s">
        <v>21</v>
      </c>
      <c r="P5307" t="s">
        <v>39</v>
      </c>
      <c r="Q5307" t="str">
        <f t="shared" si="330"/>
        <v>Adult</v>
      </c>
      <c r="R5307" t="str">
        <f t="shared" si="331"/>
        <v>Profit</v>
      </c>
    </row>
    <row r="5308" spans="1:18">
      <c r="A5308">
        <v>7715</v>
      </c>
      <c r="B5308" t="s">
        <v>40</v>
      </c>
      <c r="C5308">
        <v>29</v>
      </c>
      <c r="D5308" t="s">
        <v>16</v>
      </c>
      <c r="E5308" t="s">
        <v>17</v>
      </c>
      <c r="F5308" t="s">
        <v>25</v>
      </c>
      <c r="G5308">
        <v>2773.33</v>
      </c>
      <c r="H5308">
        <v>1552.77</v>
      </c>
      <c r="I5308">
        <v>3385.42</v>
      </c>
      <c r="J5308">
        <v>1832.65</v>
      </c>
      <c r="K5308" s="1">
        <f t="shared" si="328"/>
        <v>1.1802456255594842</v>
      </c>
      <c r="L5308" t="s">
        <v>37</v>
      </c>
      <c r="M5308" s="2" t="s">
        <v>244</v>
      </c>
      <c r="N5308" s="3" t="str">
        <f t="shared" si="329"/>
        <v>Jun</v>
      </c>
      <c r="O5308" t="s">
        <v>51</v>
      </c>
      <c r="P5308" t="s">
        <v>39</v>
      </c>
      <c r="Q5308" t="str">
        <f t="shared" si="330"/>
        <v>Adult</v>
      </c>
      <c r="R5308" t="str">
        <f t="shared" si="331"/>
        <v>Profit</v>
      </c>
    </row>
    <row r="5309" spans="1:18">
      <c r="A5309">
        <v>986</v>
      </c>
      <c r="B5309" t="s">
        <v>15</v>
      </c>
      <c r="C5309">
        <v>49</v>
      </c>
      <c r="D5309" t="s">
        <v>24</v>
      </c>
      <c r="E5309" t="s">
        <v>66</v>
      </c>
      <c r="F5309" t="s">
        <v>49</v>
      </c>
      <c r="G5309">
        <v>2448.64</v>
      </c>
      <c r="H5309">
        <v>1407.61</v>
      </c>
      <c r="I5309">
        <v>3383.41</v>
      </c>
      <c r="J5309">
        <v>1975.8</v>
      </c>
      <c r="K5309" s="1">
        <f t="shared" si="328"/>
        <v>1.4036558421721927</v>
      </c>
      <c r="L5309" t="s">
        <v>31</v>
      </c>
      <c r="M5309" s="2" t="s">
        <v>176</v>
      </c>
      <c r="N5309" s="3" t="str">
        <f t="shared" si="329"/>
        <v>May</v>
      </c>
      <c r="O5309" t="s">
        <v>51</v>
      </c>
      <c r="P5309" t="s">
        <v>22</v>
      </c>
      <c r="Q5309" t="str">
        <f t="shared" si="330"/>
        <v>Senior</v>
      </c>
      <c r="R5309" t="str">
        <f t="shared" si="331"/>
        <v>Profit</v>
      </c>
    </row>
    <row r="5310" spans="1:18">
      <c r="A5310">
        <v>3995</v>
      </c>
      <c r="B5310" t="s">
        <v>29</v>
      </c>
      <c r="C5310">
        <v>40</v>
      </c>
      <c r="D5310" t="s">
        <v>16</v>
      </c>
      <c r="E5310" t="s">
        <v>57</v>
      </c>
      <c r="F5310" t="s">
        <v>18</v>
      </c>
      <c r="G5310">
        <v>2464.0500000000002</v>
      </c>
      <c r="H5310">
        <v>1349.68</v>
      </c>
      <c r="I5310">
        <v>3383.3</v>
      </c>
      <c r="J5310">
        <v>2033.62</v>
      </c>
      <c r="K5310" s="1">
        <f t="shared" si="328"/>
        <v>1.506742338924782</v>
      </c>
      <c r="L5310" t="s">
        <v>19</v>
      </c>
      <c r="M5310" s="2" t="s">
        <v>142</v>
      </c>
      <c r="N5310" s="3" t="str">
        <f t="shared" si="329"/>
        <v>Jun</v>
      </c>
      <c r="O5310" t="s">
        <v>33</v>
      </c>
      <c r="P5310" t="s">
        <v>22</v>
      </c>
      <c r="Q5310" t="str">
        <f t="shared" si="330"/>
        <v>Adult</v>
      </c>
      <c r="R5310" t="str">
        <f t="shared" si="331"/>
        <v>Profit</v>
      </c>
    </row>
    <row r="5311" spans="1:18">
      <c r="A5311">
        <v>2946</v>
      </c>
      <c r="B5311" t="s">
        <v>44</v>
      </c>
      <c r="C5311">
        <v>33</v>
      </c>
      <c r="D5311" t="s">
        <v>24</v>
      </c>
      <c r="E5311" t="s">
        <v>35</v>
      </c>
      <c r="F5311" t="s">
        <v>36</v>
      </c>
      <c r="G5311">
        <v>1964.74</v>
      </c>
      <c r="H5311">
        <v>753.79</v>
      </c>
      <c r="I5311">
        <v>3382.75</v>
      </c>
      <c r="J5311">
        <v>2628.96</v>
      </c>
      <c r="K5311" s="1">
        <f t="shared" si="328"/>
        <v>3.4876557131296515</v>
      </c>
      <c r="L5311" t="s">
        <v>37</v>
      </c>
      <c r="M5311" s="2" t="s">
        <v>383</v>
      </c>
      <c r="N5311" s="3" t="str">
        <f t="shared" si="329"/>
        <v>Dec</v>
      </c>
      <c r="O5311" t="s">
        <v>28</v>
      </c>
      <c r="P5311" t="s">
        <v>39</v>
      </c>
      <c r="Q5311" t="str">
        <f t="shared" si="330"/>
        <v>Adult</v>
      </c>
      <c r="R5311" t="str">
        <f t="shared" si="331"/>
        <v>Profit</v>
      </c>
    </row>
    <row r="5312" spans="1:18">
      <c r="A5312">
        <v>2271</v>
      </c>
      <c r="B5312" t="s">
        <v>23</v>
      </c>
      <c r="C5312">
        <v>40</v>
      </c>
      <c r="D5312" t="s">
        <v>24</v>
      </c>
      <c r="E5312" t="s">
        <v>17</v>
      </c>
      <c r="F5312" t="s">
        <v>49</v>
      </c>
      <c r="G5312">
        <v>2147.4699999999998</v>
      </c>
      <c r="H5312">
        <v>1191.8499999999999</v>
      </c>
      <c r="I5312">
        <v>3382.74</v>
      </c>
      <c r="J5312">
        <v>2190.89</v>
      </c>
      <c r="K5312" s="1">
        <f t="shared" si="328"/>
        <v>1.8382262868649579</v>
      </c>
      <c r="L5312" t="s">
        <v>19</v>
      </c>
      <c r="M5312" s="2" t="s">
        <v>140</v>
      </c>
      <c r="N5312" s="3" t="str">
        <f t="shared" si="329"/>
        <v>Dec</v>
      </c>
      <c r="O5312" t="s">
        <v>33</v>
      </c>
      <c r="P5312" t="s">
        <v>39</v>
      </c>
      <c r="Q5312" t="str">
        <f t="shared" si="330"/>
        <v>Adult</v>
      </c>
      <c r="R5312" t="str">
        <f t="shared" si="331"/>
        <v>Profit</v>
      </c>
    </row>
    <row r="5313" spans="1:18">
      <c r="A5313">
        <v>8169</v>
      </c>
      <c r="B5313" t="s">
        <v>34</v>
      </c>
      <c r="C5313">
        <v>30</v>
      </c>
      <c r="D5313" t="s">
        <v>24</v>
      </c>
      <c r="E5313" t="s">
        <v>66</v>
      </c>
      <c r="F5313" t="s">
        <v>42</v>
      </c>
      <c r="G5313">
        <v>2650.96</v>
      </c>
      <c r="H5313">
        <v>1574.84</v>
      </c>
      <c r="I5313">
        <v>3382.25</v>
      </c>
      <c r="J5313">
        <v>1807.41</v>
      </c>
      <c r="K5313" s="1">
        <f t="shared" si="328"/>
        <v>1.147678494323233</v>
      </c>
      <c r="L5313" t="s">
        <v>37</v>
      </c>
      <c r="M5313" s="2" t="s">
        <v>58</v>
      </c>
      <c r="N5313" s="3" t="str">
        <f t="shared" si="329"/>
        <v>May</v>
      </c>
      <c r="O5313" t="s">
        <v>56</v>
      </c>
      <c r="P5313" t="s">
        <v>39</v>
      </c>
      <c r="Q5313" t="str">
        <f t="shared" si="330"/>
        <v>Adult</v>
      </c>
      <c r="R5313" t="str">
        <f t="shared" si="331"/>
        <v>Profit</v>
      </c>
    </row>
    <row r="5314" spans="1:18">
      <c r="A5314">
        <v>3764</v>
      </c>
      <c r="B5314" t="s">
        <v>52</v>
      </c>
      <c r="C5314">
        <v>33</v>
      </c>
      <c r="D5314" t="s">
        <v>16</v>
      </c>
      <c r="E5314" t="s">
        <v>59</v>
      </c>
      <c r="F5314" t="s">
        <v>25</v>
      </c>
      <c r="G5314">
        <v>2060.02</v>
      </c>
      <c r="H5314">
        <v>1623.77</v>
      </c>
      <c r="I5314">
        <v>3381.46</v>
      </c>
      <c r="J5314">
        <v>1757.69</v>
      </c>
      <c r="K5314" s="1">
        <f t="shared" ref="K5314:K5377" si="332">J5314/H5314</f>
        <v>1.0824747347222821</v>
      </c>
      <c r="L5314" t="s">
        <v>54</v>
      </c>
      <c r="M5314" s="2" t="s">
        <v>414</v>
      </c>
      <c r="N5314" s="3" t="str">
        <f t="shared" ref="N5314:N5377" si="333">TEXT(M5314,"MMM")</f>
        <v>May</v>
      </c>
      <c r="O5314" t="s">
        <v>51</v>
      </c>
      <c r="P5314" t="s">
        <v>39</v>
      </c>
      <c r="Q5314" t="str">
        <f t="shared" ref="Q5314:Q5377" si="334">IF(C5314&gt;=18,IF(C5314&lt;=25,"Young",IF(C5314&lt;=40,"Adult",IF(C5314&lt;=60,"Senior",""))),"")</f>
        <v>Adult</v>
      </c>
      <c r="R5314" t="str">
        <f t="shared" ref="R5314:R5377" si="335">IF(J5314&gt;0,"Profit","Loss")</f>
        <v>Profit</v>
      </c>
    </row>
    <row r="5315" spans="1:18">
      <c r="A5315">
        <v>5127</v>
      </c>
      <c r="B5315" t="s">
        <v>23</v>
      </c>
      <c r="C5315">
        <v>23</v>
      </c>
      <c r="D5315" t="s">
        <v>24</v>
      </c>
      <c r="E5315" t="s">
        <v>66</v>
      </c>
      <c r="F5315" t="s">
        <v>36</v>
      </c>
      <c r="G5315">
        <v>2000.54</v>
      </c>
      <c r="H5315">
        <v>96.99</v>
      </c>
      <c r="I5315">
        <v>3381.18</v>
      </c>
      <c r="J5315">
        <v>3284.19</v>
      </c>
      <c r="K5315" s="1">
        <f t="shared" si="332"/>
        <v>33.861119703062172</v>
      </c>
      <c r="L5315" t="s">
        <v>19</v>
      </c>
      <c r="M5315" s="2" t="s">
        <v>343</v>
      </c>
      <c r="N5315" s="3" t="str">
        <f t="shared" si="333"/>
        <v>Dec</v>
      </c>
      <c r="O5315" t="s">
        <v>33</v>
      </c>
      <c r="P5315" t="s">
        <v>22</v>
      </c>
      <c r="Q5315" t="str">
        <f t="shared" si="334"/>
        <v>Young</v>
      </c>
      <c r="R5315" t="str">
        <f t="shared" si="335"/>
        <v>Profit</v>
      </c>
    </row>
    <row r="5316" spans="1:18">
      <c r="A5316">
        <v>1011</v>
      </c>
      <c r="B5316" t="s">
        <v>84</v>
      </c>
      <c r="C5316">
        <v>47</v>
      </c>
      <c r="D5316" t="s">
        <v>16</v>
      </c>
      <c r="E5316" t="s">
        <v>17</v>
      </c>
      <c r="F5316" t="s">
        <v>36</v>
      </c>
      <c r="G5316">
        <v>2076.86</v>
      </c>
      <c r="H5316">
        <v>1106.8900000000001</v>
      </c>
      <c r="I5316">
        <v>3381.09</v>
      </c>
      <c r="J5316">
        <v>2274.1999999999998</v>
      </c>
      <c r="K5316" s="1">
        <f t="shared" si="332"/>
        <v>2.0545853698199457</v>
      </c>
      <c r="L5316" t="s">
        <v>31</v>
      </c>
      <c r="M5316" s="2" t="s">
        <v>328</v>
      </c>
      <c r="N5316" s="3" t="str">
        <f t="shared" si="333"/>
        <v>May</v>
      </c>
      <c r="O5316" t="s">
        <v>21</v>
      </c>
      <c r="P5316" t="s">
        <v>39</v>
      </c>
      <c r="Q5316" t="str">
        <f t="shared" si="334"/>
        <v>Senior</v>
      </c>
      <c r="R5316" t="str">
        <f t="shared" si="335"/>
        <v>Profit</v>
      </c>
    </row>
    <row r="5317" spans="1:18">
      <c r="A5317">
        <v>9383</v>
      </c>
      <c r="B5317" t="s">
        <v>15</v>
      </c>
      <c r="C5317">
        <v>44</v>
      </c>
      <c r="D5317" t="s">
        <v>16</v>
      </c>
      <c r="E5317" t="s">
        <v>30</v>
      </c>
      <c r="F5317" t="s">
        <v>25</v>
      </c>
      <c r="G5317">
        <v>2519.5300000000002</v>
      </c>
      <c r="H5317">
        <v>286.3</v>
      </c>
      <c r="I5317">
        <v>3380.57</v>
      </c>
      <c r="J5317">
        <v>3094.27</v>
      </c>
      <c r="K5317" s="1">
        <f t="shared" si="332"/>
        <v>10.807789032483409</v>
      </c>
      <c r="L5317" t="s">
        <v>37</v>
      </c>
      <c r="M5317" s="2" t="s">
        <v>218</v>
      </c>
      <c r="N5317" s="3" t="str">
        <f t="shared" si="333"/>
        <v>Jan</v>
      </c>
      <c r="O5317" t="s">
        <v>33</v>
      </c>
      <c r="P5317" t="s">
        <v>22</v>
      </c>
      <c r="Q5317" t="str">
        <f t="shared" si="334"/>
        <v>Senior</v>
      </c>
      <c r="R5317" t="str">
        <f t="shared" si="335"/>
        <v>Profit</v>
      </c>
    </row>
    <row r="5318" spans="1:18">
      <c r="A5318">
        <v>6918</v>
      </c>
      <c r="B5318" t="s">
        <v>40</v>
      </c>
      <c r="C5318">
        <v>28</v>
      </c>
      <c r="D5318" t="s">
        <v>16</v>
      </c>
      <c r="E5318" t="s">
        <v>59</v>
      </c>
      <c r="F5318" t="s">
        <v>25</v>
      </c>
      <c r="G5318">
        <v>2077.91</v>
      </c>
      <c r="H5318">
        <v>1699.99</v>
      </c>
      <c r="I5318">
        <v>3380.48</v>
      </c>
      <c r="J5318">
        <v>1680.49</v>
      </c>
      <c r="K5318" s="1">
        <f t="shared" si="332"/>
        <v>0.98852934429026051</v>
      </c>
      <c r="L5318" t="s">
        <v>31</v>
      </c>
      <c r="M5318" s="2" t="s">
        <v>377</v>
      </c>
      <c r="N5318" s="3" t="str">
        <f t="shared" si="333"/>
        <v>Mar</v>
      </c>
      <c r="O5318" t="s">
        <v>56</v>
      </c>
      <c r="P5318" t="s">
        <v>22</v>
      </c>
      <c r="Q5318" t="str">
        <f t="shared" si="334"/>
        <v>Adult</v>
      </c>
      <c r="R5318" t="str">
        <f t="shared" si="335"/>
        <v>Profit</v>
      </c>
    </row>
    <row r="5319" spans="1:18">
      <c r="A5319">
        <v>3498</v>
      </c>
      <c r="B5319" t="s">
        <v>40</v>
      </c>
      <c r="C5319">
        <v>22</v>
      </c>
      <c r="D5319" t="s">
        <v>24</v>
      </c>
      <c r="E5319" t="s">
        <v>41</v>
      </c>
      <c r="F5319" t="s">
        <v>18</v>
      </c>
      <c r="G5319">
        <v>2096.71</v>
      </c>
      <c r="H5319">
        <v>1830.47</v>
      </c>
      <c r="I5319">
        <v>3377.9</v>
      </c>
      <c r="J5319">
        <v>1547.43</v>
      </c>
      <c r="K5319" s="1">
        <f t="shared" si="332"/>
        <v>0.84537304626680576</v>
      </c>
      <c r="L5319" t="s">
        <v>31</v>
      </c>
      <c r="M5319" s="2" t="s">
        <v>320</v>
      </c>
      <c r="N5319" s="3" t="str">
        <f t="shared" si="333"/>
        <v>May</v>
      </c>
      <c r="O5319" t="s">
        <v>51</v>
      </c>
      <c r="P5319" t="s">
        <v>39</v>
      </c>
      <c r="Q5319" t="str">
        <f t="shared" si="334"/>
        <v>Young</v>
      </c>
      <c r="R5319" t="str">
        <f t="shared" si="335"/>
        <v>Profit</v>
      </c>
    </row>
    <row r="5320" spans="1:18">
      <c r="A5320">
        <v>2008</v>
      </c>
      <c r="B5320" t="s">
        <v>47</v>
      </c>
      <c r="C5320">
        <v>19</v>
      </c>
      <c r="D5320" t="s">
        <v>16</v>
      </c>
      <c r="E5320" t="s">
        <v>41</v>
      </c>
      <c r="F5320" t="s">
        <v>36</v>
      </c>
      <c r="G5320">
        <v>3033.87</v>
      </c>
      <c r="H5320">
        <v>235.44</v>
      </c>
      <c r="I5320">
        <v>3376.88</v>
      </c>
      <c r="J5320">
        <v>3141.44</v>
      </c>
      <c r="K5320" s="1">
        <f t="shared" si="332"/>
        <v>13.342847434590555</v>
      </c>
      <c r="L5320" t="s">
        <v>19</v>
      </c>
      <c r="M5320" s="2" t="s">
        <v>319</v>
      </c>
      <c r="N5320" s="3" t="str">
        <f t="shared" si="333"/>
        <v>Nov</v>
      </c>
      <c r="O5320" t="s">
        <v>21</v>
      </c>
      <c r="P5320" t="s">
        <v>22</v>
      </c>
      <c r="Q5320" t="str">
        <f t="shared" si="334"/>
        <v>Young</v>
      </c>
      <c r="R5320" t="str">
        <f t="shared" si="335"/>
        <v>Profit</v>
      </c>
    </row>
    <row r="5321" spans="1:18">
      <c r="A5321">
        <v>6282</v>
      </c>
      <c r="B5321" t="s">
        <v>40</v>
      </c>
      <c r="C5321">
        <v>50</v>
      </c>
      <c r="D5321" t="s">
        <v>16</v>
      </c>
      <c r="E5321" t="s">
        <v>17</v>
      </c>
      <c r="F5321" t="s">
        <v>42</v>
      </c>
      <c r="G5321">
        <v>2752.14</v>
      </c>
      <c r="H5321">
        <v>665.61</v>
      </c>
      <c r="I5321">
        <v>3376.66</v>
      </c>
      <c r="J5321">
        <v>2711.05</v>
      </c>
      <c r="K5321" s="1">
        <f t="shared" si="332"/>
        <v>4.0730307537446855</v>
      </c>
      <c r="L5321" t="s">
        <v>19</v>
      </c>
      <c r="M5321" s="2" t="s">
        <v>127</v>
      </c>
      <c r="N5321" s="3" t="str">
        <f t="shared" si="333"/>
        <v>Dec</v>
      </c>
      <c r="O5321" t="s">
        <v>51</v>
      </c>
      <c r="P5321" t="s">
        <v>22</v>
      </c>
      <c r="Q5321" t="str">
        <f t="shared" si="334"/>
        <v>Senior</v>
      </c>
      <c r="R5321" t="str">
        <f t="shared" si="335"/>
        <v>Profit</v>
      </c>
    </row>
    <row r="5322" spans="1:18">
      <c r="A5322">
        <v>4548</v>
      </c>
      <c r="B5322" t="s">
        <v>47</v>
      </c>
      <c r="C5322">
        <v>33</v>
      </c>
      <c r="D5322" t="s">
        <v>24</v>
      </c>
      <c r="E5322" t="s">
        <v>35</v>
      </c>
      <c r="F5322" t="s">
        <v>36</v>
      </c>
      <c r="G5322">
        <v>2115.94</v>
      </c>
      <c r="H5322">
        <v>300.56</v>
      </c>
      <c r="I5322">
        <v>3376.62</v>
      </c>
      <c r="J5322">
        <v>3076.06</v>
      </c>
      <c r="K5322" s="1">
        <f t="shared" si="332"/>
        <v>10.234429065743944</v>
      </c>
      <c r="L5322" t="s">
        <v>54</v>
      </c>
      <c r="M5322" s="2" t="s">
        <v>349</v>
      </c>
      <c r="N5322" s="3" t="str">
        <f t="shared" si="333"/>
        <v>Jan</v>
      </c>
      <c r="O5322" t="s">
        <v>56</v>
      </c>
      <c r="P5322" t="s">
        <v>39</v>
      </c>
      <c r="Q5322" t="str">
        <f t="shared" si="334"/>
        <v>Adult</v>
      </c>
      <c r="R5322" t="str">
        <f t="shared" si="335"/>
        <v>Profit</v>
      </c>
    </row>
    <row r="5323" spans="1:18">
      <c r="A5323">
        <v>348</v>
      </c>
      <c r="B5323" t="s">
        <v>34</v>
      </c>
      <c r="C5323">
        <v>54</v>
      </c>
      <c r="D5323" t="s">
        <v>16</v>
      </c>
      <c r="E5323" t="s">
        <v>57</v>
      </c>
      <c r="F5323" t="s">
        <v>42</v>
      </c>
      <c r="G5323">
        <v>1903.29</v>
      </c>
      <c r="H5323">
        <v>623.03</v>
      </c>
      <c r="I5323">
        <v>3376.17</v>
      </c>
      <c r="J5323">
        <v>2753.14</v>
      </c>
      <c r="K5323" s="1">
        <f t="shared" si="332"/>
        <v>4.4189525384010402</v>
      </c>
      <c r="L5323" t="s">
        <v>37</v>
      </c>
      <c r="M5323" s="2" t="s">
        <v>64</v>
      </c>
      <c r="N5323" s="3" t="str">
        <f t="shared" si="333"/>
        <v>Feb</v>
      </c>
      <c r="O5323" t="s">
        <v>21</v>
      </c>
      <c r="P5323" t="s">
        <v>22</v>
      </c>
      <c r="Q5323" t="str">
        <f t="shared" si="334"/>
        <v>Senior</v>
      </c>
      <c r="R5323" t="str">
        <f t="shared" si="335"/>
        <v>Profit</v>
      </c>
    </row>
    <row r="5324" spans="1:18">
      <c r="A5324">
        <v>6292</v>
      </c>
      <c r="B5324" t="s">
        <v>15</v>
      </c>
      <c r="C5324">
        <v>41</v>
      </c>
      <c r="D5324" t="s">
        <v>24</v>
      </c>
      <c r="E5324" t="s">
        <v>53</v>
      </c>
      <c r="F5324" t="s">
        <v>49</v>
      </c>
      <c r="G5324">
        <v>1917.16</v>
      </c>
      <c r="H5324">
        <v>1317.81</v>
      </c>
      <c r="I5324">
        <v>3375.97</v>
      </c>
      <c r="J5324">
        <v>2058.16</v>
      </c>
      <c r="K5324" s="1">
        <f t="shared" si="332"/>
        <v>1.5618032948604124</v>
      </c>
      <c r="L5324" t="s">
        <v>37</v>
      </c>
      <c r="M5324" s="2" t="s">
        <v>164</v>
      </c>
      <c r="N5324" s="3" t="str">
        <f t="shared" si="333"/>
        <v>Nov</v>
      </c>
      <c r="O5324" t="s">
        <v>28</v>
      </c>
      <c r="P5324" t="s">
        <v>22</v>
      </c>
      <c r="Q5324" t="str">
        <f t="shared" si="334"/>
        <v>Senior</v>
      </c>
      <c r="R5324" t="str">
        <f t="shared" si="335"/>
        <v>Profit</v>
      </c>
    </row>
    <row r="5325" spans="1:18">
      <c r="A5325">
        <v>675</v>
      </c>
      <c r="B5325" t="s">
        <v>47</v>
      </c>
      <c r="C5325">
        <v>59</v>
      </c>
      <c r="D5325" t="s">
        <v>24</v>
      </c>
      <c r="E5325" t="s">
        <v>59</v>
      </c>
      <c r="F5325" t="s">
        <v>25</v>
      </c>
      <c r="G5325">
        <v>2830.67</v>
      </c>
      <c r="H5325">
        <v>1557.4</v>
      </c>
      <c r="I5325">
        <v>3375.4</v>
      </c>
      <c r="J5325">
        <v>1818</v>
      </c>
      <c r="K5325" s="1">
        <f t="shared" si="332"/>
        <v>1.1673301656607165</v>
      </c>
      <c r="L5325" t="s">
        <v>31</v>
      </c>
      <c r="M5325" s="2" t="s">
        <v>358</v>
      </c>
      <c r="N5325" s="3" t="str">
        <f t="shared" si="333"/>
        <v>Nov</v>
      </c>
      <c r="O5325" t="s">
        <v>51</v>
      </c>
      <c r="P5325" t="s">
        <v>39</v>
      </c>
      <c r="Q5325" t="str">
        <f t="shared" si="334"/>
        <v>Senior</v>
      </c>
      <c r="R5325" t="str">
        <f t="shared" si="335"/>
        <v>Profit</v>
      </c>
    </row>
    <row r="5326" spans="1:18">
      <c r="A5326">
        <v>4132</v>
      </c>
      <c r="B5326" t="s">
        <v>29</v>
      </c>
      <c r="C5326">
        <v>60</v>
      </c>
      <c r="D5326" t="s">
        <v>16</v>
      </c>
      <c r="E5326" t="s">
        <v>59</v>
      </c>
      <c r="F5326" t="s">
        <v>42</v>
      </c>
      <c r="G5326">
        <v>2171.83</v>
      </c>
      <c r="H5326">
        <v>536.24</v>
      </c>
      <c r="I5326">
        <v>3373.81</v>
      </c>
      <c r="J5326">
        <v>2837.57</v>
      </c>
      <c r="K5326" s="1">
        <f t="shared" si="332"/>
        <v>5.2916045054453233</v>
      </c>
      <c r="L5326" t="s">
        <v>26</v>
      </c>
      <c r="M5326" s="2" t="s">
        <v>414</v>
      </c>
      <c r="N5326" s="3" t="str">
        <f t="shared" si="333"/>
        <v>May</v>
      </c>
      <c r="O5326" t="s">
        <v>33</v>
      </c>
      <c r="P5326" t="s">
        <v>39</v>
      </c>
      <c r="Q5326" t="str">
        <f t="shared" si="334"/>
        <v>Senior</v>
      </c>
      <c r="R5326" t="str">
        <f t="shared" si="335"/>
        <v>Profit</v>
      </c>
    </row>
    <row r="5327" spans="1:18">
      <c r="A5327">
        <v>5864</v>
      </c>
      <c r="B5327" t="s">
        <v>47</v>
      </c>
      <c r="C5327">
        <v>53</v>
      </c>
      <c r="D5327" t="s">
        <v>16</v>
      </c>
      <c r="E5327" t="s">
        <v>53</v>
      </c>
      <c r="F5327" t="s">
        <v>18</v>
      </c>
      <c r="G5327">
        <v>2045.69</v>
      </c>
      <c r="H5327">
        <v>1807.55</v>
      </c>
      <c r="I5327">
        <v>3371.99</v>
      </c>
      <c r="J5327">
        <v>1564.44</v>
      </c>
      <c r="K5327" s="1">
        <f t="shared" si="332"/>
        <v>0.86550302896185449</v>
      </c>
      <c r="L5327" t="s">
        <v>37</v>
      </c>
      <c r="M5327" s="2" t="s">
        <v>143</v>
      </c>
      <c r="N5327" s="3" t="str">
        <f t="shared" si="333"/>
        <v>Apr</v>
      </c>
      <c r="O5327" t="s">
        <v>28</v>
      </c>
      <c r="P5327" t="s">
        <v>39</v>
      </c>
      <c r="Q5327" t="str">
        <f t="shared" si="334"/>
        <v>Senior</v>
      </c>
      <c r="R5327" t="str">
        <f t="shared" si="335"/>
        <v>Profit</v>
      </c>
    </row>
    <row r="5328" spans="1:18">
      <c r="A5328">
        <v>6722</v>
      </c>
      <c r="B5328" t="s">
        <v>29</v>
      </c>
      <c r="C5328">
        <v>52</v>
      </c>
      <c r="D5328" t="s">
        <v>16</v>
      </c>
      <c r="E5328" t="s">
        <v>57</v>
      </c>
      <c r="F5328" t="s">
        <v>18</v>
      </c>
      <c r="G5328">
        <v>2469.5100000000002</v>
      </c>
      <c r="H5328">
        <v>1430.24</v>
      </c>
      <c r="I5328">
        <v>3371.86</v>
      </c>
      <c r="J5328">
        <v>1941.62</v>
      </c>
      <c r="K5328" s="1">
        <f t="shared" si="332"/>
        <v>1.3575483834880859</v>
      </c>
      <c r="L5328" t="s">
        <v>19</v>
      </c>
      <c r="M5328" s="2" t="s">
        <v>169</v>
      </c>
      <c r="N5328" s="3" t="str">
        <f t="shared" si="333"/>
        <v>Jun</v>
      </c>
      <c r="O5328" t="s">
        <v>51</v>
      </c>
      <c r="P5328" t="s">
        <v>22</v>
      </c>
      <c r="Q5328" t="str">
        <f t="shared" si="334"/>
        <v>Senior</v>
      </c>
      <c r="R5328" t="str">
        <f t="shared" si="335"/>
        <v>Profit</v>
      </c>
    </row>
    <row r="5329" spans="1:18">
      <c r="A5329">
        <v>7836</v>
      </c>
      <c r="B5329" t="s">
        <v>29</v>
      </c>
      <c r="C5329">
        <v>40</v>
      </c>
      <c r="D5329" t="s">
        <v>16</v>
      </c>
      <c r="E5329" t="s">
        <v>41</v>
      </c>
      <c r="F5329" t="s">
        <v>25</v>
      </c>
      <c r="G5329">
        <v>1897.48</v>
      </c>
      <c r="H5329">
        <v>832.06</v>
      </c>
      <c r="I5329">
        <v>3370.98</v>
      </c>
      <c r="J5329">
        <v>2538.92</v>
      </c>
      <c r="K5329" s="1">
        <f t="shared" si="332"/>
        <v>3.0513664879936546</v>
      </c>
      <c r="L5329" t="s">
        <v>54</v>
      </c>
      <c r="M5329" s="2" t="s">
        <v>183</v>
      </c>
      <c r="N5329" s="3" t="str">
        <f t="shared" si="333"/>
        <v>Jul</v>
      </c>
      <c r="O5329" t="s">
        <v>56</v>
      </c>
      <c r="P5329" t="s">
        <v>39</v>
      </c>
      <c r="Q5329" t="str">
        <f t="shared" si="334"/>
        <v>Adult</v>
      </c>
      <c r="R5329" t="str">
        <f t="shared" si="335"/>
        <v>Profit</v>
      </c>
    </row>
    <row r="5330" spans="1:18">
      <c r="A5330">
        <v>6581</v>
      </c>
      <c r="B5330" t="s">
        <v>23</v>
      </c>
      <c r="C5330">
        <v>47</v>
      </c>
      <c r="D5330" t="s">
        <v>16</v>
      </c>
      <c r="E5330" t="s">
        <v>53</v>
      </c>
      <c r="F5330" t="s">
        <v>25</v>
      </c>
      <c r="G5330">
        <v>2278.2600000000002</v>
      </c>
      <c r="H5330">
        <v>251.42</v>
      </c>
      <c r="I5330">
        <v>3368.9</v>
      </c>
      <c r="J5330">
        <v>3117.48</v>
      </c>
      <c r="K5330" s="1">
        <f t="shared" si="332"/>
        <v>12.399490891734946</v>
      </c>
      <c r="L5330" t="s">
        <v>31</v>
      </c>
      <c r="M5330" s="2" t="s">
        <v>171</v>
      </c>
      <c r="N5330" s="3" t="str">
        <f t="shared" si="333"/>
        <v>Jan</v>
      </c>
      <c r="O5330" t="s">
        <v>51</v>
      </c>
      <c r="P5330" t="s">
        <v>39</v>
      </c>
      <c r="Q5330" t="str">
        <f t="shared" si="334"/>
        <v>Senior</v>
      </c>
      <c r="R5330" t="str">
        <f t="shared" si="335"/>
        <v>Profit</v>
      </c>
    </row>
    <row r="5331" spans="1:18">
      <c r="A5331">
        <v>9554</v>
      </c>
      <c r="B5331" t="s">
        <v>23</v>
      </c>
      <c r="C5331">
        <v>38</v>
      </c>
      <c r="D5331" t="s">
        <v>16</v>
      </c>
      <c r="E5331" t="s">
        <v>57</v>
      </c>
      <c r="F5331" t="s">
        <v>25</v>
      </c>
      <c r="G5331">
        <v>2108.5100000000002</v>
      </c>
      <c r="H5331">
        <v>142.74</v>
      </c>
      <c r="I5331">
        <v>3366.69</v>
      </c>
      <c r="J5331">
        <v>3223.95</v>
      </c>
      <c r="K5331" s="1">
        <f t="shared" si="332"/>
        <v>22.58617065994115</v>
      </c>
      <c r="L5331" t="s">
        <v>19</v>
      </c>
      <c r="M5331" s="2" t="s">
        <v>390</v>
      </c>
      <c r="N5331" s="3" t="str">
        <f t="shared" si="333"/>
        <v>Oct</v>
      </c>
      <c r="O5331" t="s">
        <v>28</v>
      </c>
      <c r="P5331" t="s">
        <v>22</v>
      </c>
      <c r="Q5331" t="str">
        <f t="shared" si="334"/>
        <v>Adult</v>
      </c>
      <c r="R5331" t="str">
        <f t="shared" si="335"/>
        <v>Profit</v>
      </c>
    </row>
    <row r="5332" spans="1:18">
      <c r="A5332">
        <v>6913</v>
      </c>
      <c r="B5332" t="s">
        <v>47</v>
      </c>
      <c r="C5332">
        <v>32</v>
      </c>
      <c r="D5332" t="s">
        <v>16</v>
      </c>
      <c r="E5332" t="s">
        <v>35</v>
      </c>
      <c r="F5332" t="s">
        <v>36</v>
      </c>
      <c r="G5332">
        <v>2729.83</v>
      </c>
      <c r="H5332">
        <v>414.07</v>
      </c>
      <c r="I5332">
        <v>3366.17</v>
      </c>
      <c r="J5332">
        <v>2952.1</v>
      </c>
      <c r="K5332" s="1">
        <f t="shared" si="332"/>
        <v>7.1294708624145677</v>
      </c>
      <c r="L5332" t="s">
        <v>54</v>
      </c>
      <c r="M5332" s="2" t="s">
        <v>266</v>
      </c>
      <c r="N5332" s="3" t="str">
        <f t="shared" si="333"/>
        <v>Sep</v>
      </c>
      <c r="O5332" t="s">
        <v>21</v>
      </c>
      <c r="P5332" t="s">
        <v>22</v>
      </c>
      <c r="Q5332" t="str">
        <f t="shared" si="334"/>
        <v>Adult</v>
      </c>
      <c r="R5332" t="str">
        <f t="shared" si="335"/>
        <v>Profit</v>
      </c>
    </row>
    <row r="5333" spans="1:18">
      <c r="A5333">
        <v>1018</v>
      </c>
      <c r="B5333" t="s">
        <v>44</v>
      </c>
      <c r="C5333">
        <v>25</v>
      </c>
      <c r="D5333" t="s">
        <v>16</v>
      </c>
      <c r="E5333" t="s">
        <v>41</v>
      </c>
      <c r="F5333" t="s">
        <v>18</v>
      </c>
      <c r="G5333">
        <v>2674.49</v>
      </c>
      <c r="H5333">
        <v>1826.54</v>
      </c>
      <c r="I5333">
        <v>3364.63</v>
      </c>
      <c r="J5333">
        <v>1538.09</v>
      </c>
      <c r="K5333" s="1">
        <f t="shared" si="332"/>
        <v>0.84207846529503871</v>
      </c>
      <c r="L5333" t="s">
        <v>31</v>
      </c>
      <c r="M5333" s="2" t="s">
        <v>171</v>
      </c>
      <c r="N5333" s="3" t="str">
        <f t="shared" si="333"/>
        <v>Jan</v>
      </c>
      <c r="O5333" t="s">
        <v>21</v>
      </c>
      <c r="P5333" t="s">
        <v>22</v>
      </c>
      <c r="Q5333" t="str">
        <f t="shared" si="334"/>
        <v>Young</v>
      </c>
      <c r="R5333" t="str">
        <f t="shared" si="335"/>
        <v>Profit</v>
      </c>
    </row>
    <row r="5334" spans="1:18">
      <c r="A5334">
        <v>7201</v>
      </c>
      <c r="B5334" t="s">
        <v>84</v>
      </c>
      <c r="C5334">
        <v>39</v>
      </c>
      <c r="D5334" t="s">
        <v>16</v>
      </c>
      <c r="E5334" t="s">
        <v>35</v>
      </c>
      <c r="F5334" t="s">
        <v>49</v>
      </c>
      <c r="G5334">
        <v>2220.1799999999998</v>
      </c>
      <c r="H5334">
        <v>1399.44</v>
      </c>
      <c r="I5334">
        <v>3364.43</v>
      </c>
      <c r="J5334">
        <v>1964.99</v>
      </c>
      <c r="K5334" s="1">
        <f t="shared" si="332"/>
        <v>1.404125936088721</v>
      </c>
      <c r="L5334" t="s">
        <v>26</v>
      </c>
      <c r="M5334" s="2" t="s">
        <v>43</v>
      </c>
      <c r="N5334" s="3" t="str">
        <f t="shared" si="333"/>
        <v>Jul</v>
      </c>
      <c r="O5334" t="s">
        <v>28</v>
      </c>
      <c r="P5334" t="s">
        <v>22</v>
      </c>
      <c r="Q5334" t="str">
        <f t="shared" si="334"/>
        <v>Adult</v>
      </c>
      <c r="R5334" t="str">
        <f t="shared" si="335"/>
        <v>Profit</v>
      </c>
    </row>
    <row r="5335" spans="1:18">
      <c r="A5335">
        <v>4369</v>
      </c>
      <c r="B5335" t="s">
        <v>34</v>
      </c>
      <c r="C5335">
        <v>20</v>
      </c>
      <c r="D5335" t="s">
        <v>24</v>
      </c>
      <c r="E5335" t="s">
        <v>59</v>
      </c>
      <c r="F5335" t="s">
        <v>36</v>
      </c>
      <c r="G5335">
        <v>2196.63</v>
      </c>
      <c r="H5335">
        <v>828.64</v>
      </c>
      <c r="I5335">
        <v>3364.08</v>
      </c>
      <c r="J5335">
        <v>2535.44</v>
      </c>
      <c r="K5335" s="1">
        <f t="shared" si="332"/>
        <v>3.0597605715389071</v>
      </c>
      <c r="L5335" t="s">
        <v>26</v>
      </c>
      <c r="M5335" s="2" t="s">
        <v>160</v>
      </c>
      <c r="N5335" s="3" t="str">
        <f t="shared" si="333"/>
        <v>Apr</v>
      </c>
      <c r="O5335" t="s">
        <v>28</v>
      </c>
      <c r="P5335" t="s">
        <v>39</v>
      </c>
      <c r="Q5335" t="str">
        <f t="shared" si="334"/>
        <v>Young</v>
      </c>
      <c r="R5335" t="str">
        <f t="shared" si="335"/>
        <v>Profit</v>
      </c>
    </row>
    <row r="5336" spans="1:18">
      <c r="A5336">
        <v>309</v>
      </c>
      <c r="B5336" t="s">
        <v>52</v>
      </c>
      <c r="C5336">
        <v>47</v>
      </c>
      <c r="D5336" t="s">
        <v>24</v>
      </c>
      <c r="E5336" t="s">
        <v>35</v>
      </c>
      <c r="F5336" t="s">
        <v>36</v>
      </c>
      <c r="G5336">
        <v>2923.7</v>
      </c>
      <c r="H5336">
        <v>1413.6</v>
      </c>
      <c r="I5336">
        <v>3363.33</v>
      </c>
      <c r="J5336">
        <v>1949.73</v>
      </c>
      <c r="K5336" s="1">
        <f t="shared" si="332"/>
        <v>1.3792657045840409</v>
      </c>
      <c r="L5336" t="s">
        <v>37</v>
      </c>
      <c r="M5336" s="2" t="s">
        <v>69</v>
      </c>
      <c r="N5336" s="3" t="str">
        <f t="shared" si="333"/>
        <v>Sep</v>
      </c>
      <c r="O5336" t="s">
        <v>28</v>
      </c>
      <c r="P5336" t="s">
        <v>22</v>
      </c>
      <c r="Q5336" t="str">
        <f t="shared" si="334"/>
        <v>Senior</v>
      </c>
      <c r="R5336" t="str">
        <f t="shared" si="335"/>
        <v>Profit</v>
      </c>
    </row>
    <row r="5337" spans="1:18">
      <c r="A5337">
        <v>2043</v>
      </c>
      <c r="B5337" t="s">
        <v>84</v>
      </c>
      <c r="C5337">
        <v>36</v>
      </c>
      <c r="D5337" t="s">
        <v>24</v>
      </c>
      <c r="E5337" t="s">
        <v>57</v>
      </c>
      <c r="F5337" t="s">
        <v>42</v>
      </c>
      <c r="G5337">
        <v>1920.07</v>
      </c>
      <c r="H5337">
        <v>928.59</v>
      </c>
      <c r="I5337">
        <v>3363.09</v>
      </c>
      <c r="J5337">
        <v>2434.5</v>
      </c>
      <c r="K5337" s="1">
        <f t="shared" si="332"/>
        <v>2.6217167964333021</v>
      </c>
      <c r="L5337" t="s">
        <v>26</v>
      </c>
      <c r="M5337" s="2" t="s">
        <v>60</v>
      </c>
      <c r="N5337" s="3" t="str">
        <f t="shared" si="333"/>
        <v>Dec</v>
      </c>
      <c r="O5337" t="s">
        <v>28</v>
      </c>
      <c r="P5337" t="s">
        <v>39</v>
      </c>
      <c r="Q5337" t="str">
        <f t="shared" si="334"/>
        <v>Adult</v>
      </c>
      <c r="R5337" t="str">
        <f t="shared" si="335"/>
        <v>Profit</v>
      </c>
    </row>
    <row r="5338" spans="1:18">
      <c r="A5338">
        <v>5736</v>
      </c>
      <c r="B5338" t="s">
        <v>15</v>
      </c>
      <c r="C5338">
        <v>23</v>
      </c>
      <c r="D5338" t="s">
        <v>24</v>
      </c>
      <c r="E5338" t="s">
        <v>66</v>
      </c>
      <c r="F5338" t="s">
        <v>49</v>
      </c>
      <c r="G5338">
        <v>2570.52</v>
      </c>
      <c r="H5338">
        <v>903.02</v>
      </c>
      <c r="I5338">
        <v>3362.42</v>
      </c>
      <c r="J5338">
        <v>2459.4</v>
      </c>
      <c r="K5338" s="1">
        <f t="shared" si="332"/>
        <v>2.7235277181014816</v>
      </c>
      <c r="L5338" t="s">
        <v>26</v>
      </c>
      <c r="M5338" s="2" t="s">
        <v>216</v>
      </c>
      <c r="N5338" s="3" t="str">
        <f t="shared" si="333"/>
        <v>Feb</v>
      </c>
      <c r="O5338" t="s">
        <v>56</v>
      </c>
      <c r="P5338" t="s">
        <v>39</v>
      </c>
      <c r="Q5338" t="str">
        <f t="shared" si="334"/>
        <v>Young</v>
      </c>
      <c r="R5338" t="str">
        <f t="shared" si="335"/>
        <v>Profit</v>
      </c>
    </row>
    <row r="5339" spans="1:18">
      <c r="A5339">
        <v>9278</v>
      </c>
      <c r="B5339" t="s">
        <v>40</v>
      </c>
      <c r="C5339">
        <v>27</v>
      </c>
      <c r="D5339" t="s">
        <v>24</v>
      </c>
      <c r="E5339" t="s">
        <v>41</v>
      </c>
      <c r="F5339" t="s">
        <v>36</v>
      </c>
      <c r="G5339">
        <v>2544.92</v>
      </c>
      <c r="H5339">
        <v>901.03</v>
      </c>
      <c r="I5339">
        <v>3362.36</v>
      </c>
      <c r="J5339">
        <v>2461.33</v>
      </c>
      <c r="K5339" s="1">
        <f t="shared" si="332"/>
        <v>2.7316848495610579</v>
      </c>
      <c r="L5339" t="s">
        <v>54</v>
      </c>
      <c r="M5339" s="2" t="s">
        <v>262</v>
      </c>
      <c r="N5339" s="3" t="str">
        <f t="shared" si="333"/>
        <v>Jan</v>
      </c>
      <c r="O5339" t="s">
        <v>21</v>
      </c>
      <c r="P5339" t="s">
        <v>39</v>
      </c>
      <c r="Q5339" t="str">
        <f t="shared" si="334"/>
        <v>Adult</v>
      </c>
      <c r="R5339" t="str">
        <f t="shared" si="335"/>
        <v>Profit</v>
      </c>
    </row>
    <row r="5340" spans="1:18">
      <c r="A5340">
        <v>8886</v>
      </c>
      <c r="B5340" t="s">
        <v>92</v>
      </c>
      <c r="C5340">
        <v>30</v>
      </c>
      <c r="D5340" t="s">
        <v>16</v>
      </c>
      <c r="E5340" t="s">
        <v>57</v>
      </c>
      <c r="F5340" t="s">
        <v>49</v>
      </c>
      <c r="G5340">
        <v>1997.49</v>
      </c>
      <c r="H5340">
        <v>625.79</v>
      </c>
      <c r="I5340">
        <v>3361.64</v>
      </c>
      <c r="J5340">
        <v>2735.85</v>
      </c>
      <c r="K5340" s="1">
        <f t="shared" si="332"/>
        <v>4.3718340018216972</v>
      </c>
      <c r="L5340" t="s">
        <v>26</v>
      </c>
      <c r="M5340" s="2" t="s">
        <v>50</v>
      </c>
      <c r="N5340" s="3" t="str">
        <f t="shared" si="333"/>
        <v>Apr</v>
      </c>
      <c r="O5340" t="s">
        <v>51</v>
      </c>
      <c r="P5340" t="s">
        <v>39</v>
      </c>
      <c r="Q5340" t="str">
        <f t="shared" si="334"/>
        <v>Adult</v>
      </c>
      <c r="R5340" t="str">
        <f t="shared" si="335"/>
        <v>Profit</v>
      </c>
    </row>
    <row r="5341" spans="1:18">
      <c r="A5341">
        <v>196</v>
      </c>
      <c r="B5341" t="s">
        <v>92</v>
      </c>
      <c r="C5341">
        <v>30</v>
      </c>
      <c r="D5341" t="s">
        <v>16</v>
      </c>
      <c r="E5341" t="s">
        <v>17</v>
      </c>
      <c r="F5341" t="s">
        <v>42</v>
      </c>
      <c r="G5341">
        <v>2316.85</v>
      </c>
      <c r="H5341">
        <v>1277.55</v>
      </c>
      <c r="I5341">
        <v>3360.94</v>
      </c>
      <c r="J5341">
        <v>2083.39</v>
      </c>
      <c r="K5341" s="1">
        <f t="shared" si="332"/>
        <v>1.6307698328832532</v>
      </c>
      <c r="L5341" t="s">
        <v>54</v>
      </c>
      <c r="M5341" s="2" t="s">
        <v>199</v>
      </c>
      <c r="N5341" s="3" t="str">
        <f t="shared" si="333"/>
        <v>Jan</v>
      </c>
      <c r="O5341" t="s">
        <v>51</v>
      </c>
      <c r="P5341" t="s">
        <v>22</v>
      </c>
      <c r="Q5341" t="str">
        <f t="shared" si="334"/>
        <v>Adult</v>
      </c>
      <c r="R5341" t="str">
        <f t="shared" si="335"/>
        <v>Profit</v>
      </c>
    </row>
    <row r="5342" spans="1:18">
      <c r="A5342">
        <v>4876</v>
      </c>
      <c r="B5342" t="s">
        <v>47</v>
      </c>
      <c r="C5342">
        <v>32</v>
      </c>
      <c r="D5342" t="s">
        <v>24</v>
      </c>
      <c r="E5342" t="s">
        <v>59</v>
      </c>
      <c r="F5342" t="s">
        <v>49</v>
      </c>
      <c r="G5342">
        <v>2310.0500000000002</v>
      </c>
      <c r="H5342">
        <v>267.14</v>
      </c>
      <c r="I5342">
        <v>3360.6</v>
      </c>
      <c r="J5342">
        <v>3093.46</v>
      </c>
      <c r="K5342" s="1">
        <f t="shared" si="332"/>
        <v>11.57992064086247</v>
      </c>
      <c r="L5342" t="s">
        <v>19</v>
      </c>
      <c r="M5342" s="2" t="s">
        <v>225</v>
      </c>
      <c r="N5342" s="3" t="str">
        <f t="shared" si="333"/>
        <v>Feb</v>
      </c>
      <c r="O5342" t="s">
        <v>21</v>
      </c>
      <c r="P5342" t="s">
        <v>22</v>
      </c>
      <c r="Q5342" t="str">
        <f t="shared" si="334"/>
        <v>Adult</v>
      </c>
      <c r="R5342" t="str">
        <f t="shared" si="335"/>
        <v>Profit</v>
      </c>
    </row>
    <row r="5343" spans="1:18">
      <c r="A5343">
        <v>6398</v>
      </c>
      <c r="B5343" t="s">
        <v>84</v>
      </c>
      <c r="C5343">
        <v>48</v>
      </c>
      <c r="D5343" t="s">
        <v>16</v>
      </c>
      <c r="E5343" t="s">
        <v>59</v>
      </c>
      <c r="F5343" t="s">
        <v>49</v>
      </c>
      <c r="G5343">
        <v>1884.55</v>
      </c>
      <c r="H5343">
        <v>1111.4100000000001</v>
      </c>
      <c r="I5343">
        <v>3360.59</v>
      </c>
      <c r="J5343">
        <v>2249.1799999999998</v>
      </c>
      <c r="K5343" s="1">
        <f t="shared" si="332"/>
        <v>2.0237176199602303</v>
      </c>
      <c r="L5343" t="s">
        <v>37</v>
      </c>
      <c r="M5343" s="2" t="s">
        <v>75</v>
      </c>
      <c r="N5343" s="3" t="str">
        <f t="shared" si="333"/>
        <v>Mar</v>
      </c>
      <c r="O5343" t="s">
        <v>51</v>
      </c>
      <c r="P5343" t="s">
        <v>39</v>
      </c>
      <c r="Q5343" t="str">
        <f t="shared" si="334"/>
        <v>Senior</v>
      </c>
      <c r="R5343" t="str">
        <f t="shared" si="335"/>
        <v>Profit</v>
      </c>
    </row>
    <row r="5344" spans="1:18">
      <c r="A5344">
        <v>5477</v>
      </c>
      <c r="B5344" t="s">
        <v>23</v>
      </c>
      <c r="C5344">
        <v>37</v>
      </c>
      <c r="D5344" t="s">
        <v>24</v>
      </c>
      <c r="E5344" t="s">
        <v>41</v>
      </c>
      <c r="F5344" t="s">
        <v>42</v>
      </c>
      <c r="G5344">
        <v>1950</v>
      </c>
      <c r="H5344">
        <v>1951.17</v>
      </c>
      <c r="I5344">
        <v>3359.25</v>
      </c>
      <c r="J5344">
        <v>1408.08</v>
      </c>
      <c r="K5344" s="1">
        <f t="shared" si="332"/>
        <v>0.72165931210504464</v>
      </c>
      <c r="L5344" t="s">
        <v>37</v>
      </c>
      <c r="M5344" s="2" t="s">
        <v>324</v>
      </c>
      <c r="N5344" s="3" t="str">
        <f t="shared" si="333"/>
        <v>Mar</v>
      </c>
      <c r="O5344" t="s">
        <v>28</v>
      </c>
      <c r="P5344" t="s">
        <v>22</v>
      </c>
      <c r="Q5344" t="str">
        <f t="shared" si="334"/>
        <v>Adult</v>
      </c>
      <c r="R5344" t="str">
        <f t="shared" si="335"/>
        <v>Profit</v>
      </c>
    </row>
    <row r="5345" spans="1:18">
      <c r="A5345">
        <v>6261</v>
      </c>
      <c r="B5345" t="s">
        <v>34</v>
      </c>
      <c r="C5345">
        <v>51</v>
      </c>
      <c r="D5345" t="s">
        <v>16</v>
      </c>
      <c r="E5345" t="s">
        <v>17</v>
      </c>
      <c r="F5345" t="s">
        <v>25</v>
      </c>
      <c r="G5345">
        <v>2544.9699999999998</v>
      </c>
      <c r="H5345">
        <v>1479.47</v>
      </c>
      <c r="I5345">
        <v>3359</v>
      </c>
      <c r="J5345">
        <v>1879.53</v>
      </c>
      <c r="K5345" s="1">
        <f t="shared" si="332"/>
        <v>1.2704076459813312</v>
      </c>
      <c r="L5345" t="s">
        <v>26</v>
      </c>
      <c r="M5345" s="2" t="s">
        <v>373</v>
      </c>
      <c r="N5345" s="3" t="str">
        <f t="shared" si="333"/>
        <v>Nov</v>
      </c>
      <c r="O5345" t="s">
        <v>56</v>
      </c>
      <c r="P5345" t="s">
        <v>22</v>
      </c>
      <c r="Q5345" t="str">
        <f t="shared" si="334"/>
        <v>Senior</v>
      </c>
      <c r="R5345" t="str">
        <f t="shared" si="335"/>
        <v>Profit</v>
      </c>
    </row>
    <row r="5346" spans="1:18">
      <c r="A5346">
        <v>1328</v>
      </c>
      <c r="B5346" t="s">
        <v>29</v>
      </c>
      <c r="C5346">
        <v>46</v>
      </c>
      <c r="D5346" t="s">
        <v>24</v>
      </c>
      <c r="E5346" t="s">
        <v>35</v>
      </c>
      <c r="F5346" t="s">
        <v>49</v>
      </c>
      <c r="G5346">
        <v>2881.81</v>
      </c>
      <c r="H5346">
        <v>1394.22</v>
      </c>
      <c r="I5346">
        <v>3358.61</v>
      </c>
      <c r="J5346">
        <v>1964.39</v>
      </c>
      <c r="K5346" s="1">
        <f t="shared" si="332"/>
        <v>1.4089526760482565</v>
      </c>
      <c r="L5346" t="s">
        <v>31</v>
      </c>
      <c r="M5346" s="2" t="s">
        <v>46</v>
      </c>
      <c r="N5346" s="3" t="str">
        <f t="shared" si="333"/>
        <v>May</v>
      </c>
      <c r="O5346" t="s">
        <v>33</v>
      </c>
      <c r="P5346" t="s">
        <v>22</v>
      </c>
      <c r="Q5346" t="str">
        <f t="shared" si="334"/>
        <v>Senior</v>
      </c>
      <c r="R5346" t="str">
        <f t="shared" si="335"/>
        <v>Profit</v>
      </c>
    </row>
    <row r="5347" spans="1:18">
      <c r="A5347">
        <v>1080</v>
      </c>
      <c r="B5347" t="s">
        <v>23</v>
      </c>
      <c r="C5347">
        <v>26</v>
      </c>
      <c r="D5347" t="s">
        <v>16</v>
      </c>
      <c r="E5347" t="s">
        <v>30</v>
      </c>
      <c r="F5347" t="s">
        <v>25</v>
      </c>
      <c r="G5347">
        <v>2686.8</v>
      </c>
      <c r="H5347">
        <v>105.14</v>
      </c>
      <c r="I5347">
        <v>3358.49</v>
      </c>
      <c r="J5347">
        <v>3253.35</v>
      </c>
      <c r="K5347" s="1">
        <f t="shared" si="332"/>
        <v>30.943028343161497</v>
      </c>
      <c r="L5347" t="s">
        <v>19</v>
      </c>
      <c r="M5347" s="2" t="s">
        <v>165</v>
      </c>
      <c r="N5347" s="3" t="str">
        <f t="shared" si="333"/>
        <v>Nov</v>
      </c>
      <c r="O5347" t="s">
        <v>28</v>
      </c>
      <c r="P5347" t="s">
        <v>39</v>
      </c>
      <c r="Q5347" t="str">
        <f t="shared" si="334"/>
        <v>Adult</v>
      </c>
      <c r="R5347" t="str">
        <f t="shared" si="335"/>
        <v>Profit</v>
      </c>
    </row>
    <row r="5348" spans="1:18">
      <c r="A5348">
        <v>6466</v>
      </c>
      <c r="B5348" t="s">
        <v>84</v>
      </c>
      <c r="C5348">
        <v>22</v>
      </c>
      <c r="D5348" t="s">
        <v>16</v>
      </c>
      <c r="E5348" t="s">
        <v>30</v>
      </c>
      <c r="F5348" t="s">
        <v>18</v>
      </c>
      <c r="G5348">
        <v>2058.44</v>
      </c>
      <c r="H5348">
        <v>1100.44</v>
      </c>
      <c r="I5348">
        <v>3357.79</v>
      </c>
      <c r="J5348">
        <v>2257.35</v>
      </c>
      <c r="K5348" s="1">
        <f t="shared" si="332"/>
        <v>2.0513158373014431</v>
      </c>
      <c r="L5348" t="s">
        <v>54</v>
      </c>
      <c r="M5348" s="2" t="s">
        <v>73</v>
      </c>
      <c r="N5348" s="3" t="str">
        <f t="shared" si="333"/>
        <v>Feb</v>
      </c>
      <c r="O5348" t="s">
        <v>21</v>
      </c>
      <c r="P5348" t="s">
        <v>39</v>
      </c>
      <c r="Q5348" t="str">
        <f t="shared" si="334"/>
        <v>Young</v>
      </c>
      <c r="R5348" t="str">
        <f t="shared" si="335"/>
        <v>Profit</v>
      </c>
    </row>
    <row r="5349" spans="1:18">
      <c r="A5349">
        <v>8470</v>
      </c>
      <c r="B5349" t="s">
        <v>52</v>
      </c>
      <c r="C5349">
        <v>30</v>
      </c>
      <c r="D5349" t="s">
        <v>16</v>
      </c>
      <c r="E5349" t="s">
        <v>17</v>
      </c>
      <c r="F5349" t="s">
        <v>49</v>
      </c>
      <c r="G5349">
        <v>2436.88</v>
      </c>
      <c r="H5349">
        <v>1265.93</v>
      </c>
      <c r="I5349">
        <v>3357.4</v>
      </c>
      <c r="J5349">
        <v>2091.4699999999998</v>
      </c>
      <c r="K5349" s="1">
        <f t="shared" si="332"/>
        <v>1.652121365320357</v>
      </c>
      <c r="L5349" t="s">
        <v>26</v>
      </c>
      <c r="M5349" s="2" t="s">
        <v>401</v>
      </c>
      <c r="N5349" s="3" t="str">
        <f t="shared" si="333"/>
        <v>Mar</v>
      </c>
      <c r="O5349" t="s">
        <v>56</v>
      </c>
      <c r="P5349" t="s">
        <v>39</v>
      </c>
      <c r="Q5349" t="str">
        <f t="shared" si="334"/>
        <v>Adult</v>
      </c>
      <c r="R5349" t="str">
        <f t="shared" si="335"/>
        <v>Profit</v>
      </c>
    </row>
    <row r="5350" spans="1:18">
      <c r="A5350">
        <v>8910</v>
      </c>
      <c r="B5350" t="s">
        <v>47</v>
      </c>
      <c r="C5350">
        <v>21</v>
      </c>
      <c r="D5350" t="s">
        <v>16</v>
      </c>
      <c r="E5350" t="s">
        <v>41</v>
      </c>
      <c r="F5350" t="s">
        <v>49</v>
      </c>
      <c r="G5350">
        <v>1907.37</v>
      </c>
      <c r="H5350">
        <v>515.16</v>
      </c>
      <c r="I5350">
        <v>3356.95</v>
      </c>
      <c r="J5350">
        <v>2841.79</v>
      </c>
      <c r="K5350" s="1">
        <f t="shared" si="332"/>
        <v>5.5163250252348783</v>
      </c>
      <c r="L5350" t="s">
        <v>19</v>
      </c>
      <c r="M5350" s="2" t="s">
        <v>139</v>
      </c>
      <c r="N5350" s="3" t="str">
        <f t="shared" si="333"/>
        <v>Jul</v>
      </c>
      <c r="O5350" t="s">
        <v>33</v>
      </c>
      <c r="P5350" t="s">
        <v>22</v>
      </c>
      <c r="Q5350" t="str">
        <f t="shared" si="334"/>
        <v>Young</v>
      </c>
      <c r="R5350" t="str">
        <f t="shared" si="335"/>
        <v>Profit</v>
      </c>
    </row>
    <row r="5351" spans="1:18">
      <c r="A5351">
        <v>8956</v>
      </c>
      <c r="B5351" t="s">
        <v>34</v>
      </c>
      <c r="C5351">
        <v>59</v>
      </c>
      <c r="D5351" t="s">
        <v>16</v>
      </c>
      <c r="E5351" t="s">
        <v>35</v>
      </c>
      <c r="F5351" t="s">
        <v>49</v>
      </c>
      <c r="G5351">
        <v>2750.5</v>
      </c>
      <c r="H5351">
        <v>1027.53</v>
      </c>
      <c r="I5351">
        <v>3356.02</v>
      </c>
      <c r="J5351">
        <v>2328.4899999999998</v>
      </c>
      <c r="K5351" s="1">
        <f t="shared" si="332"/>
        <v>2.2661041526768075</v>
      </c>
      <c r="L5351" t="s">
        <v>31</v>
      </c>
      <c r="M5351" s="2" t="s">
        <v>329</v>
      </c>
      <c r="N5351" s="3" t="str">
        <f t="shared" si="333"/>
        <v>Apr</v>
      </c>
      <c r="O5351" t="s">
        <v>51</v>
      </c>
      <c r="P5351" t="s">
        <v>39</v>
      </c>
      <c r="Q5351" t="str">
        <f t="shared" si="334"/>
        <v>Senior</v>
      </c>
      <c r="R5351" t="str">
        <f t="shared" si="335"/>
        <v>Profit</v>
      </c>
    </row>
    <row r="5352" spans="1:18">
      <c r="A5352">
        <v>4895</v>
      </c>
      <c r="B5352" t="s">
        <v>23</v>
      </c>
      <c r="C5352">
        <v>50</v>
      </c>
      <c r="D5352" t="s">
        <v>16</v>
      </c>
      <c r="E5352" t="s">
        <v>59</v>
      </c>
      <c r="F5352" t="s">
        <v>42</v>
      </c>
      <c r="G5352">
        <v>2973.09</v>
      </c>
      <c r="H5352">
        <v>1802.04</v>
      </c>
      <c r="I5352">
        <v>3355.97</v>
      </c>
      <c r="J5352">
        <v>1553.93</v>
      </c>
      <c r="K5352" s="1">
        <f t="shared" si="332"/>
        <v>0.86231715167254896</v>
      </c>
      <c r="L5352" t="s">
        <v>26</v>
      </c>
      <c r="M5352" s="2" t="s">
        <v>64</v>
      </c>
      <c r="N5352" s="3" t="str">
        <f t="shared" si="333"/>
        <v>Feb</v>
      </c>
      <c r="O5352" t="s">
        <v>28</v>
      </c>
      <c r="P5352" t="s">
        <v>22</v>
      </c>
      <c r="Q5352" t="str">
        <f t="shared" si="334"/>
        <v>Senior</v>
      </c>
      <c r="R5352" t="str">
        <f t="shared" si="335"/>
        <v>Profit</v>
      </c>
    </row>
    <row r="5353" spans="1:18">
      <c r="A5353">
        <v>4435</v>
      </c>
      <c r="B5353" t="s">
        <v>92</v>
      </c>
      <c r="C5353">
        <v>31</v>
      </c>
      <c r="D5353" t="s">
        <v>24</v>
      </c>
      <c r="E5353" t="s">
        <v>35</v>
      </c>
      <c r="F5353" t="s">
        <v>49</v>
      </c>
      <c r="G5353">
        <v>2056.9899999999998</v>
      </c>
      <c r="H5353">
        <v>66.069999999999993</v>
      </c>
      <c r="I5353">
        <v>3355.9</v>
      </c>
      <c r="J5353">
        <v>3289.83</v>
      </c>
      <c r="K5353" s="1">
        <f t="shared" si="332"/>
        <v>49.793098229150907</v>
      </c>
      <c r="L5353" t="s">
        <v>26</v>
      </c>
      <c r="M5353" s="2" t="s">
        <v>157</v>
      </c>
      <c r="N5353" s="3" t="str">
        <f t="shared" si="333"/>
        <v>Mar</v>
      </c>
      <c r="O5353" t="s">
        <v>33</v>
      </c>
      <c r="P5353" t="s">
        <v>22</v>
      </c>
      <c r="Q5353" t="str">
        <f t="shared" si="334"/>
        <v>Adult</v>
      </c>
      <c r="R5353" t="str">
        <f t="shared" si="335"/>
        <v>Profit</v>
      </c>
    </row>
    <row r="5354" spans="1:18">
      <c r="A5354">
        <v>1904</v>
      </c>
      <c r="B5354" t="s">
        <v>34</v>
      </c>
      <c r="C5354">
        <v>20</v>
      </c>
      <c r="D5354" t="s">
        <v>16</v>
      </c>
      <c r="E5354" t="s">
        <v>35</v>
      </c>
      <c r="F5354" t="s">
        <v>42</v>
      </c>
      <c r="G5354">
        <v>2710.64</v>
      </c>
      <c r="H5354">
        <v>1601.28</v>
      </c>
      <c r="I5354">
        <v>3355.76</v>
      </c>
      <c r="J5354">
        <v>1754.48</v>
      </c>
      <c r="K5354" s="1">
        <f t="shared" si="332"/>
        <v>1.0956734612310153</v>
      </c>
      <c r="L5354" t="s">
        <v>26</v>
      </c>
      <c r="M5354" s="2" t="s">
        <v>236</v>
      </c>
      <c r="N5354" s="3" t="str">
        <f t="shared" si="333"/>
        <v>Jun</v>
      </c>
      <c r="O5354" t="s">
        <v>51</v>
      </c>
      <c r="P5354" t="s">
        <v>22</v>
      </c>
      <c r="Q5354" t="str">
        <f t="shared" si="334"/>
        <v>Young</v>
      </c>
      <c r="R5354" t="str">
        <f t="shared" si="335"/>
        <v>Profit</v>
      </c>
    </row>
    <row r="5355" spans="1:18">
      <c r="A5355">
        <v>7193</v>
      </c>
      <c r="B5355" t="s">
        <v>23</v>
      </c>
      <c r="C5355">
        <v>57</v>
      </c>
      <c r="D5355" t="s">
        <v>16</v>
      </c>
      <c r="E5355" t="s">
        <v>41</v>
      </c>
      <c r="F5355" t="s">
        <v>25</v>
      </c>
      <c r="G5355">
        <v>2925.83</v>
      </c>
      <c r="H5355">
        <v>1488.9</v>
      </c>
      <c r="I5355">
        <v>3355.6</v>
      </c>
      <c r="J5355">
        <v>1866.7</v>
      </c>
      <c r="K5355" s="1">
        <f t="shared" si="332"/>
        <v>1.2537443750419772</v>
      </c>
      <c r="L5355" t="s">
        <v>54</v>
      </c>
      <c r="M5355" s="2" t="s">
        <v>393</v>
      </c>
      <c r="N5355" s="3" t="str">
        <f t="shared" si="333"/>
        <v>Oct</v>
      </c>
      <c r="O5355" t="s">
        <v>21</v>
      </c>
      <c r="P5355" t="s">
        <v>39</v>
      </c>
      <c r="Q5355" t="str">
        <f t="shared" si="334"/>
        <v>Senior</v>
      </c>
      <c r="R5355" t="str">
        <f t="shared" si="335"/>
        <v>Profit</v>
      </c>
    </row>
    <row r="5356" spans="1:18">
      <c r="A5356">
        <v>9584</v>
      </c>
      <c r="B5356" t="s">
        <v>47</v>
      </c>
      <c r="C5356">
        <v>60</v>
      </c>
      <c r="D5356" t="s">
        <v>16</v>
      </c>
      <c r="E5356" t="s">
        <v>30</v>
      </c>
      <c r="F5356" t="s">
        <v>42</v>
      </c>
      <c r="G5356">
        <v>1999.92</v>
      </c>
      <c r="H5356">
        <v>1339.2</v>
      </c>
      <c r="I5356">
        <v>3355.43</v>
      </c>
      <c r="J5356">
        <v>2016.23</v>
      </c>
      <c r="K5356" s="1">
        <f t="shared" si="332"/>
        <v>1.5055480884109915</v>
      </c>
      <c r="L5356" t="s">
        <v>37</v>
      </c>
      <c r="M5356" s="2" t="s">
        <v>173</v>
      </c>
      <c r="N5356" s="3" t="str">
        <f t="shared" si="333"/>
        <v>Jun</v>
      </c>
      <c r="O5356" t="s">
        <v>28</v>
      </c>
      <c r="P5356" t="s">
        <v>22</v>
      </c>
      <c r="Q5356" t="str">
        <f t="shared" si="334"/>
        <v>Senior</v>
      </c>
      <c r="R5356" t="str">
        <f t="shared" si="335"/>
        <v>Profit</v>
      </c>
    </row>
    <row r="5357" spans="1:18">
      <c r="A5357">
        <v>4186</v>
      </c>
      <c r="B5357" t="s">
        <v>23</v>
      </c>
      <c r="C5357">
        <v>36</v>
      </c>
      <c r="D5357" t="s">
        <v>16</v>
      </c>
      <c r="E5357" t="s">
        <v>30</v>
      </c>
      <c r="F5357" t="s">
        <v>49</v>
      </c>
      <c r="G5357">
        <v>2178.27</v>
      </c>
      <c r="H5357">
        <v>1817.79</v>
      </c>
      <c r="I5357">
        <v>3354.66</v>
      </c>
      <c r="J5357">
        <v>1536.87</v>
      </c>
      <c r="K5357" s="1">
        <f t="shared" si="332"/>
        <v>0.84546069678015612</v>
      </c>
      <c r="L5357" t="s">
        <v>19</v>
      </c>
      <c r="M5357" s="2" t="s">
        <v>371</v>
      </c>
      <c r="N5357" s="3" t="str">
        <f t="shared" si="333"/>
        <v>Oct</v>
      </c>
      <c r="O5357" t="s">
        <v>56</v>
      </c>
      <c r="P5357" t="s">
        <v>22</v>
      </c>
      <c r="Q5357" t="str">
        <f t="shared" si="334"/>
        <v>Adult</v>
      </c>
      <c r="R5357" t="str">
        <f t="shared" si="335"/>
        <v>Profit</v>
      </c>
    </row>
    <row r="5358" spans="1:18">
      <c r="A5358">
        <v>719</v>
      </c>
      <c r="B5358" t="s">
        <v>29</v>
      </c>
      <c r="C5358">
        <v>56</v>
      </c>
      <c r="D5358" t="s">
        <v>16</v>
      </c>
      <c r="E5358" t="s">
        <v>30</v>
      </c>
      <c r="F5358" t="s">
        <v>36</v>
      </c>
      <c r="G5358">
        <v>2114.19</v>
      </c>
      <c r="H5358">
        <v>1131.9000000000001</v>
      </c>
      <c r="I5358">
        <v>3354.59</v>
      </c>
      <c r="J5358">
        <v>2222.69</v>
      </c>
      <c r="K5358" s="1">
        <f t="shared" si="332"/>
        <v>1.9636805371499249</v>
      </c>
      <c r="L5358" t="s">
        <v>54</v>
      </c>
      <c r="M5358" s="2" t="s">
        <v>62</v>
      </c>
      <c r="N5358" s="3" t="str">
        <f t="shared" si="333"/>
        <v>Feb</v>
      </c>
      <c r="O5358" t="s">
        <v>56</v>
      </c>
      <c r="P5358" t="s">
        <v>39</v>
      </c>
      <c r="Q5358" t="str">
        <f t="shared" si="334"/>
        <v>Senior</v>
      </c>
      <c r="R5358" t="str">
        <f t="shared" si="335"/>
        <v>Profit</v>
      </c>
    </row>
    <row r="5359" spans="1:18">
      <c r="A5359">
        <v>6085</v>
      </c>
      <c r="B5359" t="s">
        <v>47</v>
      </c>
      <c r="C5359">
        <v>28</v>
      </c>
      <c r="D5359" t="s">
        <v>16</v>
      </c>
      <c r="E5359" t="s">
        <v>53</v>
      </c>
      <c r="F5359" t="s">
        <v>42</v>
      </c>
      <c r="G5359">
        <v>1871.16</v>
      </c>
      <c r="H5359">
        <v>272.51</v>
      </c>
      <c r="I5359">
        <v>3354.5</v>
      </c>
      <c r="J5359">
        <v>3081.99</v>
      </c>
      <c r="K5359" s="1">
        <f t="shared" si="332"/>
        <v>11.309640013210524</v>
      </c>
      <c r="L5359" t="s">
        <v>37</v>
      </c>
      <c r="M5359" s="2" t="s">
        <v>118</v>
      </c>
      <c r="N5359" s="3" t="str">
        <f t="shared" si="333"/>
        <v>Nov</v>
      </c>
      <c r="O5359" t="s">
        <v>51</v>
      </c>
      <c r="P5359" t="s">
        <v>39</v>
      </c>
      <c r="Q5359" t="str">
        <f t="shared" si="334"/>
        <v>Adult</v>
      </c>
      <c r="R5359" t="str">
        <f t="shared" si="335"/>
        <v>Profit</v>
      </c>
    </row>
    <row r="5360" spans="1:18">
      <c r="A5360">
        <v>7281</v>
      </c>
      <c r="B5360" t="s">
        <v>23</v>
      </c>
      <c r="C5360">
        <v>42</v>
      </c>
      <c r="D5360" t="s">
        <v>24</v>
      </c>
      <c r="E5360" t="s">
        <v>30</v>
      </c>
      <c r="F5360" t="s">
        <v>25</v>
      </c>
      <c r="G5360">
        <v>2992.88</v>
      </c>
      <c r="H5360">
        <v>399.75</v>
      </c>
      <c r="I5360">
        <v>3353.62</v>
      </c>
      <c r="J5360">
        <v>2953.87</v>
      </c>
      <c r="K5360" s="1">
        <f t="shared" si="332"/>
        <v>7.3892933083176979</v>
      </c>
      <c r="L5360" t="s">
        <v>37</v>
      </c>
      <c r="M5360" s="2" t="s">
        <v>181</v>
      </c>
      <c r="N5360" s="3" t="str">
        <f t="shared" si="333"/>
        <v>Aug</v>
      </c>
      <c r="O5360" t="s">
        <v>33</v>
      </c>
      <c r="P5360" t="s">
        <v>39</v>
      </c>
      <c r="Q5360" t="str">
        <f t="shared" si="334"/>
        <v>Senior</v>
      </c>
      <c r="R5360" t="str">
        <f t="shared" si="335"/>
        <v>Profit</v>
      </c>
    </row>
    <row r="5361" spans="1:18">
      <c r="A5361">
        <v>3963</v>
      </c>
      <c r="B5361" t="s">
        <v>23</v>
      </c>
      <c r="C5361">
        <v>43</v>
      </c>
      <c r="D5361" t="s">
        <v>24</v>
      </c>
      <c r="E5361" t="s">
        <v>66</v>
      </c>
      <c r="F5361" t="s">
        <v>42</v>
      </c>
      <c r="G5361">
        <v>2071.4499999999998</v>
      </c>
      <c r="H5361">
        <v>1870.47</v>
      </c>
      <c r="I5361">
        <v>3353.2</v>
      </c>
      <c r="J5361">
        <v>1482.73</v>
      </c>
      <c r="K5361" s="1">
        <f t="shared" si="332"/>
        <v>0.79270450742326792</v>
      </c>
      <c r="L5361" t="s">
        <v>31</v>
      </c>
      <c r="M5361" s="2" t="s">
        <v>314</v>
      </c>
      <c r="N5361" s="3" t="str">
        <f t="shared" si="333"/>
        <v>Jul</v>
      </c>
      <c r="O5361" t="s">
        <v>28</v>
      </c>
      <c r="P5361" t="s">
        <v>22</v>
      </c>
      <c r="Q5361" t="str">
        <f t="shared" si="334"/>
        <v>Senior</v>
      </c>
      <c r="R5361" t="str">
        <f t="shared" si="335"/>
        <v>Profit</v>
      </c>
    </row>
    <row r="5362" spans="1:18">
      <c r="A5362">
        <v>2849</v>
      </c>
      <c r="B5362" t="s">
        <v>15</v>
      </c>
      <c r="C5362">
        <v>44</v>
      </c>
      <c r="D5362" t="s">
        <v>24</v>
      </c>
      <c r="E5362" t="s">
        <v>41</v>
      </c>
      <c r="F5362" t="s">
        <v>25</v>
      </c>
      <c r="G5362">
        <v>2938.82</v>
      </c>
      <c r="H5362">
        <v>1926.31</v>
      </c>
      <c r="I5362">
        <v>3352.04</v>
      </c>
      <c r="J5362">
        <v>1425.73</v>
      </c>
      <c r="K5362" s="1">
        <f t="shared" si="332"/>
        <v>0.74013528455959843</v>
      </c>
      <c r="L5362" t="s">
        <v>37</v>
      </c>
      <c r="M5362" s="2" t="s">
        <v>326</v>
      </c>
      <c r="N5362" s="3" t="str">
        <f t="shared" si="333"/>
        <v>Jun</v>
      </c>
      <c r="O5362" t="s">
        <v>28</v>
      </c>
      <c r="P5362" t="s">
        <v>22</v>
      </c>
      <c r="Q5362" t="str">
        <f t="shared" si="334"/>
        <v>Senior</v>
      </c>
      <c r="R5362" t="str">
        <f t="shared" si="335"/>
        <v>Profit</v>
      </c>
    </row>
    <row r="5363" spans="1:18">
      <c r="A5363">
        <v>8512</v>
      </c>
      <c r="B5363" t="s">
        <v>15</v>
      </c>
      <c r="C5363">
        <v>35</v>
      </c>
      <c r="D5363" t="s">
        <v>16</v>
      </c>
      <c r="E5363" t="s">
        <v>53</v>
      </c>
      <c r="F5363" t="s">
        <v>25</v>
      </c>
      <c r="G5363">
        <v>3033.48</v>
      </c>
      <c r="H5363">
        <v>1612.43</v>
      </c>
      <c r="I5363">
        <v>3351.61</v>
      </c>
      <c r="J5363">
        <v>1739.18</v>
      </c>
      <c r="K5363" s="1">
        <f t="shared" si="332"/>
        <v>1.0786080636058619</v>
      </c>
      <c r="L5363" t="s">
        <v>54</v>
      </c>
      <c r="M5363" s="2" t="s">
        <v>138</v>
      </c>
      <c r="N5363" s="3" t="str">
        <f t="shared" si="333"/>
        <v>Jul</v>
      </c>
      <c r="O5363" t="s">
        <v>28</v>
      </c>
      <c r="P5363" t="s">
        <v>39</v>
      </c>
      <c r="Q5363" t="str">
        <f t="shared" si="334"/>
        <v>Adult</v>
      </c>
      <c r="R5363" t="str">
        <f t="shared" si="335"/>
        <v>Profit</v>
      </c>
    </row>
    <row r="5364" spans="1:18">
      <c r="A5364">
        <v>4459</v>
      </c>
      <c r="B5364" t="s">
        <v>84</v>
      </c>
      <c r="C5364">
        <v>46</v>
      </c>
      <c r="D5364" t="s">
        <v>16</v>
      </c>
      <c r="E5364" t="s">
        <v>35</v>
      </c>
      <c r="F5364" t="s">
        <v>36</v>
      </c>
      <c r="G5364">
        <v>2382.5300000000002</v>
      </c>
      <c r="H5364">
        <v>1284.01</v>
      </c>
      <c r="I5364">
        <v>3351.26</v>
      </c>
      <c r="J5364">
        <v>2067.25</v>
      </c>
      <c r="K5364" s="1">
        <f t="shared" si="332"/>
        <v>1.6099952492581833</v>
      </c>
      <c r="L5364" t="s">
        <v>26</v>
      </c>
      <c r="M5364" s="2" t="s">
        <v>416</v>
      </c>
      <c r="N5364" s="3" t="str">
        <f t="shared" si="333"/>
        <v>Aug</v>
      </c>
      <c r="O5364" t="s">
        <v>28</v>
      </c>
      <c r="P5364" t="s">
        <v>22</v>
      </c>
      <c r="Q5364" t="str">
        <f t="shared" si="334"/>
        <v>Senior</v>
      </c>
      <c r="R5364" t="str">
        <f t="shared" si="335"/>
        <v>Profit</v>
      </c>
    </row>
    <row r="5365" spans="1:18">
      <c r="A5365">
        <v>4833</v>
      </c>
      <c r="B5365" t="s">
        <v>44</v>
      </c>
      <c r="C5365">
        <v>47</v>
      </c>
      <c r="D5365" t="s">
        <v>16</v>
      </c>
      <c r="E5365" t="s">
        <v>30</v>
      </c>
      <c r="F5365" t="s">
        <v>49</v>
      </c>
      <c r="G5365">
        <v>2990.52</v>
      </c>
      <c r="H5365">
        <v>1891.07</v>
      </c>
      <c r="I5365">
        <v>3350.82</v>
      </c>
      <c r="J5365">
        <v>1459.75</v>
      </c>
      <c r="K5365" s="1">
        <f t="shared" si="332"/>
        <v>0.77191748586778919</v>
      </c>
      <c r="L5365" t="s">
        <v>54</v>
      </c>
      <c r="M5365" s="2" t="s">
        <v>391</v>
      </c>
      <c r="N5365" s="3" t="str">
        <f t="shared" si="333"/>
        <v>Jan</v>
      </c>
      <c r="O5365" t="s">
        <v>56</v>
      </c>
      <c r="P5365" t="s">
        <v>22</v>
      </c>
      <c r="Q5365" t="str">
        <f t="shared" si="334"/>
        <v>Senior</v>
      </c>
      <c r="R5365" t="str">
        <f t="shared" si="335"/>
        <v>Profit</v>
      </c>
    </row>
    <row r="5366" spans="1:18">
      <c r="A5366">
        <v>9759</v>
      </c>
      <c r="B5366" t="s">
        <v>52</v>
      </c>
      <c r="C5366">
        <v>57</v>
      </c>
      <c r="D5366" t="s">
        <v>24</v>
      </c>
      <c r="E5366" t="s">
        <v>66</v>
      </c>
      <c r="F5366" t="s">
        <v>25</v>
      </c>
      <c r="G5366">
        <v>2759.62</v>
      </c>
      <c r="H5366">
        <v>741.93</v>
      </c>
      <c r="I5366">
        <v>3350.69</v>
      </c>
      <c r="J5366">
        <v>2608.7600000000002</v>
      </c>
      <c r="K5366" s="1">
        <f t="shared" si="332"/>
        <v>3.5161807717709221</v>
      </c>
      <c r="L5366" t="s">
        <v>31</v>
      </c>
      <c r="M5366" s="2" t="s">
        <v>200</v>
      </c>
      <c r="N5366" s="3" t="str">
        <f t="shared" si="333"/>
        <v>Oct</v>
      </c>
      <c r="O5366" t="s">
        <v>21</v>
      </c>
      <c r="P5366" t="s">
        <v>22</v>
      </c>
      <c r="Q5366" t="str">
        <f t="shared" si="334"/>
        <v>Senior</v>
      </c>
      <c r="R5366" t="str">
        <f t="shared" si="335"/>
        <v>Profit</v>
      </c>
    </row>
    <row r="5367" spans="1:18">
      <c r="A5367">
        <v>6338</v>
      </c>
      <c r="B5367" t="s">
        <v>47</v>
      </c>
      <c r="C5367">
        <v>25</v>
      </c>
      <c r="D5367" t="s">
        <v>24</v>
      </c>
      <c r="E5367" t="s">
        <v>41</v>
      </c>
      <c r="F5367" t="s">
        <v>25</v>
      </c>
      <c r="G5367">
        <v>2535.77</v>
      </c>
      <c r="H5367">
        <v>1578.86</v>
      </c>
      <c r="I5367">
        <v>3348.38</v>
      </c>
      <c r="J5367">
        <v>1769.52</v>
      </c>
      <c r="K5367" s="1">
        <f t="shared" si="332"/>
        <v>1.1207580152768455</v>
      </c>
      <c r="L5367" t="s">
        <v>31</v>
      </c>
      <c r="M5367" s="2" t="s">
        <v>348</v>
      </c>
      <c r="N5367" s="3" t="str">
        <f t="shared" si="333"/>
        <v>Nov</v>
      </c>
      <c r="O5367" t="s">
        <v>56</v>
      </c>
      <c r="P5367" t="s">
        <v>22</v>
      </c>
      <c r="Q5367" t="str">
        <f t="shared" si="334"/>
        <v>Young</v>
      </c>
      <c r="R5367" t="str">
        <f t="shared" si="335"/>
        <v>Profit</v>
      </c>
    </row>
    <row r="5368" spans="1:18">
      <c r="A5368">
        <v>8186</v>
      </c>
      <c r="B5368" t="s">
        <v>44</v>
      </c>
      <c r="C5368">
        <v>37</v>
      </c>
      <c r="D5368" t="s">
        <v>16</v>
      </c>
      <c r="E5368" t="s">
        <v>17</v>
      </c>
      <c r="F5368" t="s">
        <v>36</v>
      </c>
      <c r="G5368">
        <v>2521.09</v>
      </c>
      <c r="H5368">
        <v>296.83</v>
      </c>
      <c r="I5368">
        <v>3347.69</v>
      </c>
      <c r="J5368">
        <v>3050.86</v>
      </c>
      <c r="K5368" s="1">
        <f t="shared" si="332"/>
        <v>10.278139002122428</v>
      </c>
      <c r="L5368" t="s">
        <v>54</v>
      </c>
      <c r="M5368" s="2" t="s">
        <v>322</v>
      </c>
      <c r="N5368" s="3" t="str">
        <f t="shared" si="333"/>
        <v>Jun</v>
      </c>
      <c r="O5368" t="s">
        <v>28</v>
      </c>
      <c r="P5368" t="s">
        <v>22</v>
      </c>
      <c r="Q5368" t="str">
        <f t="shared" si="334"/>
        <v>Adult</v>
      </c>
      <c r="R5368" t="str">
        <f t="shared" si="335"/>
        <v>Profit</v>
      </c>
    </row>
    <row r="5369" spans="1:18">
      <c r="A5369">
        <v>5094</v>
      </c>
      <c r="B5369" t="s">
        <v>84</v>
      </c>
      <c r="C5369">
        <v>43</v>
      </c>
      <c r="D5369" t="s">
        <v>16</v>
      </c>
      <c r="E5369" t="s">
        <v>53</v>
      </c>
      <c r="F5369" t="s">
        <v>25</v>
      </c>
      <c r="G5369">
        <v>2982.16</v>
      </c>
      <c r="H5369">
        <v>1609.79</v>
      </c>
      <c r="I5369">
        <v>3347.24</v>
      </c>
      <c r="J5369">
        <v>1737.45</v>
      </c>
      <c r="K5369" s="1">
        <f t="shared" si="332"/>
        <v>1.0793022692400873</v>
      </c>
      <c r="L5369" t="s">
        <v>37</v>
      </c>
      <c r="M5369" s="2" t="s">
        <v>304</v>
      </c>
      <c r="N5369" s="3" t="str">
        <f t="shared" si="333"/>
        <v>Feb</v>
      </c>
      <c r="O5369" t="s">
        <v>28</v>
      </c>
      <c r="P5369" t="s">
        <v>39</v>
      </c>
      <c r="Q5369" t="str">
        <f t="shared" si="334"/>
        <v>Senior</v>
      </c>
      <c r="R5369" t="str">
        <f t="shared" si="335"/>
        <v>Profit</v>
      </c>
    </row>
    <row r="5370" spans="1:18">
      <c r="A5370">
        <v>2427</v>
      </c>
      <c r="B5370" t="s">
        <v>52</v>
      </c>
      <c r="C5370">
        <v>18</v>
      </c>
      <c r="D5370" t="s">
        <v>16</v>
      </c>
      <c r="E5370" t="s">
        <v>53</v>
      </c>
      <c r="F5370" t="s">
        <v>42</v>
      </c>
      <c r="G5370">
        <v>2498.89</v>
      </c>
      <c r="H5370">
        <v>464.08</v>
      </c>
      <c r="I5370">
        <v>3346.73</v>
      </c>
      <c r="J5370">
        <v>2882.65</v>
      </c>
      <c r="K5370" s="1">
        <f t="shared" si="332"/>
        <v>6.2115368039993113</v>
      </c>
      <c r="L5370" t="s">
        <v>31</v>
      </c>
      <c r="M5370" s="2" t="s">
        <v>386</v>
      </c>
      <c r="N5370" s="3" t="str">
        <f t="shared" si="333"/>
        <v>Aug</v>
      </c>
      <c r="O5370" t="s">
        <v>51</v>
      </c>
      <c r="P5370" t="s">
        <v>22</v>
      </c>
      <c r="Q5370" t="str">
        <f t="shared" si="334"/>
        <v>Young</v>
      </c>
      <c r="R5370" t="str">
        <f t="shared" si="335"/>
        <v>Profit</v>
      </c>
    </row>
    <row r="5371" spans="1:18">
      <c r="A5371">
        <v>7810</v>
      </c>
      <c r="B5371" t="s">
        <v>84</v>
      </c>
      <c r="C5371">
        <v>21</v>
      </c>
      <c r="D5371" t="s">
        <v>16</v>
      </c>
      <c r="E5371" t="s">
        <v>17</v>
      </c>
      <c r="F5371" t="s">
        <v>49</v>
      </c>
      <c r="G5371">
        <v>2835.94</v>
      </c>
      <c r="H5371">
        <v>1062.25</v>
      </c>
      <c r="I5371">
        <v>3346.32</v>
      </c>
      <c r="J5371">
        <v>2284.0700000000002</v>
      </c>
      <c r="K5371" s="1">
        <f t="shared" si="332"/>
        <v>2.1502188750294189</v>
      </c>
      <c r="L5371" t="s">
        <v>54</v>
      </c>
      <c r="M5371" s="2" t="s">
        <v>365</v>
      </c>
      <c r="N5371" s="3" t="str">
        <f t="shared" si="333"/>
        <v>Jun</v>
      </c>
      <c r="O5371" t="s">
        <v>28</v>
      </c>
      <c r="P5371" t="s">
        <v>22</v>
      </c>
      <c r="Q5371" t="str">
        <f t="shared" si="334"/>
        <v>Young</v>
      </c>
      <c r="R5371" t="str">
        <f t="shared" si="335"/>
        <v>Profit</v>
      </c>
    </row>
    <row r="5372" spans="1:18">
      <c r="A5372">
        <v>3554</v>
      </c>
      <c r="B5372" t="s">
        <v>40</v>
      </c>
      <c r="C5372">
        <v>41</v>
      </c>
      <c r="D5372" t="s">
        <v>16</v>
      </c>
      <c r="E5372" t="s">
        <v>53</v>
      </c>
      <c r="F5372" t="s">
        <v>18</v>
      </c>
      <c r="G5372">
        <v>2956.32</v>
      </c>
      <c r="H5372">
        <v>1299.1099999999999</v>
      </c>
      <c r="I5372">
        <v>3344.81</v>
      </c>
      <c r="J5372">
        <v>2045.7</v>
      </c>
      <c r="K5372" s="1">
        <f t="shared" si="332"/>
        <v>1.5746934439731819</v>
      </c>
      <c r="L5372" t="s">
        <v>26</v>
      </c>
      <c r="M5372" s="2" t="s">
        <v>204</v>
      </c>
      <c r="N5372" s="3" t="str">
        <f t="shared" si="333"/>
        <v>Oct</v>
      </c>
      <c r="O5372" t="s">
        <v>51</v>
      </c>
      <c r="P5372" t="s">
        <v>22</v>
      </c>
      <c r="Q5372" t="str">
        <f t="shared" si="334"/>
        <v>Senior</v>
      </c>
      <c r="R5372" t="str">
        <f t="shared" si="335"/>
        <v>Profit</v>
      </c>
    </row>
    <row r="5373" spans="1:18">
      <c r="A5373">
        <v>402</v>
      </c>
      <c r="B5373" t="s">
        <v>15</v>
      </c>
      <c r="C5373">
        <v>45</v>
      </c>
      <c r="D5373" t="s">
        <v>16</v>
      </c>
      <c r="E5373" t="s">
        <v>41</v>
      </c>
      <c r="F5373" t="s">
        <v>42</v>
      </c>
      <c r="G5373">
        <v>1864.61</v>
      </c>
      <c r="H5373">
        <v>1254.92</v>
      </c>
      <c r="I5373">
        <v>3344.17</v>
      </c>
      <c r="J5373">
        <v>2089.25</v>
      </c>
      <c r="K5373" s="1">
        <f t="shared" si="332"/>
        <v>1.6648471615720524</v>
      </c>
      <c r="L5373" t="s">
        <v>19</v>
      </c>
      <c r="M5373" s="2" t="s">
        <v>289</v>
      </c>
      <c r="N5373" s="3" t="str">
        <f t="shared" si="333"/>
        <v>Dec</v>
      </c>
      <c r="O5373" t="s">
        <v>28</v>
      </c>
      <c r="P5373" t="s">
        <v>39</v>
      </c>
      <c r="Q5373" t="str">
        <f t="shared" si="334"/>
        <v>Senior</v>
      </c>
      <c r="R5373" t="str">
        <f t="shared" si="335"/>
        <v>Profit</v>
      </c>
    </row>
    <row r="5374" spans="1:18">
      <c r="A5374">
        <v>2529</v>
      </c>
      <c r="B5374" t="s">
        <v>34</v>
      </c>
      <c r="C5374">
        <v>33</v>
      </c>
      <c r="D5374" t="s">
        <v>16</v>
      </c>
      <c r="E5374" t="s">
        <v>59</v>
      </c>
      <c r="F5374" t="s">
        <v>18</v>
      </c>
      <c r="G5374">
        <v>2561.04</v>
      </c>
      <c r="H5374">
        <v>1907.6</v>
      </c>
      <c r="I5374">
        <v>3342.35</v>
      </c>
      <c r="J5374">
        <v>1434.75</v>
      </c>
      <c r="K5374" s="1">
        <f t="shared" si="332"/>
        <v>0.75212308660096461</v>
      </c>
      <c r="L5374" t="s">
        <v>31</v>
      </c>
      <c r="M5374" s="2" t="s">
        <v>377</v>
      </c>
      <c r="N5374" s="3" t="str">
        <f t="shared" si="333"/>
        <v>Mar</v>
      </c>
      <c r="O5374" t="s">
        <v>21</v>
      </c>
      <c r="P5374" t="s">
        <v>39</v>
      </c>
      <c r="Q5374" t="str">
        <f t="shared" si="334"/>
        <v>Adult</v>
      </c>
      <c r="R5374" t="str">
        <f t="shared" si="335"/>
        <v>Profit</v>
      </c>
    </row>
    <row r="5375" spans="1:18">
      <c r="A5375">
        <v>350</v>
      </c>
      <c r="B5375" t="s">
        <v>44</v>
      </c>
      <c r="C5375">
        <v>30</v>
      </c>
      <c r="D5375" t="s">
        <v>16</v>
      </c>
      <c r="E5375" t="s">
        <v>35</v>
      </c>
      <c r="F5375" t="s">
        <v>36</v>
      </c>
      <c r="G5375">
        <v>1908.44</v>
      </c>
      <c r="H5375">
        <v>699.86</v>
      </c>
      <c r="I5375">
        <v>3341.23</v>
      </c>
      <c r="J5375">
        <v>2641.37</v>
      </c>
      <c r="K5375" s="1">
        <f t="shared" si="332"/>
        <v>3.7741405423941927</v>
      </c>
      <c r="L5375" t="s">
        <v>26</v>
      </c>
      <c r="M5375" s="2" t="s">
        <v>86</v>
      </c>
      <c r="N5375" s="3" t="str">
        <f t="shared" si="333"/>
        <v>May</v>
      </c>
      <c r="O5375" t="s">
        <v>56</v>
      </c>
      <c r="P5375" t="s">
        <v>39</v>
      </c>
      <c r="Q5375" t="str">
        <f t="shared" si="334"/>
        <v>Adult</v>
      </c>
      <c r="R5375" t="str">
        <f t="shared" si="335"/>
        <v>Profit</v>
      </c>
    </row>
    <row r="5376" spans="1:18">
      <c r="A5376">
        <v>9680</v>
      </c>
      <c r="B5376" t="s">
        <v>34</v>
      </c>
      <c r="C5376">
        <v>20</v>
      </c>
      <c r="D5376" t="s">
        <v>16</v>
      </c>
      <c r="E5376" t="s">
        <v>59</v>
      </c>
      <c r="F5376" t="s">
        <v>42</v>
      </c>
      <c r="G5376">
        <v>2499.7600000000002</v>
      </c>
      <c r="H5376">
        <v>1152.1500000000001</v>
      </c>
      <c r="I5376">
        <v>3339.26</v>
      </c>
      <c r="J5376">
        <v>2187.11</v>
      </c>
      <c r="K5376" s="1">
        <f t="shared" si="332"/>
        <v>1.8982858134791476</v>
      </c>
      <c r="L5376" t="s">
        <v>26</v>
      </c>
      <c r="M5376" s="2" t="s">
        <v>203</v>
      </c>
      <c r="N5376" s="3" t="str">
        <f t="shared" si="333"/>
        <v>Dec</v>
      </c>
      <c r="O5376" t="s">
        <v>28</v>
      </c>
      <c r="P5376" t="s">
        <v>22</v>
      </c>
      <c r="Q5376" t="str">
        <f t="shared" si="334"/>
        <v>Young</v>
      </c>
      <c r="R5376" t="str">
        <f t="shared" si="335"/>
        <v>Profit</v>
      </c>
    </row>
    <row r="5377" spans="1:18">
      <c r="A5377">
        <v>9477</v>
      </c>
      <c r="B5377" t="s">
        <v>44</v>
      </c>
      <c r="C5377">
        <v>44</v>
      </c>
      <c r="D5377" t="s">
        <v>16</v>
      </c>
      <c r="E5377" t="s">
        <v>30</v>
      </c>
      <c r="F5377" t="s">
        <v>18</v>
      </c>
      <c r="G5377">
        <v>2993.55</v>
      </c>
      <c r="H5377">
        <v>227.33</v>
      </c>
      <c r="I5377">
        <v>3339.19</v>
      </c>
      <c r="J5377">
        <v>3111.86</v>
      </c>
      <c r="K5377" s="1">
        <f t="shared" si="332"/>
        <v>13.688734438921392</v>
      </c>
      <c r="L5377" t="s">
        <v>19</v>
      </c>
      <c r="M5377" s="2" t="s">
        <v>218</v>
      </c>
      <c r="N5377" s="3" t="str">
        <f t="shared" si="333"/>
        <v>Jan</v>
      </c>
      <c r="O5377" t="s">
        <v>56</v>
      </c>
      <c r="P5377" t="s">
        <v>39</v>
      </c>
      <c r="Q5377" t="str">
        <f t="shared" si="334"/>
        <v>Senior</v>
      </c>
      <c r="R5377" t="str">
        <f t="shared" si="335"/>
        <v>Profit</v>
      </c>
    </row>
    <row r="5378" spans="1:18">
      <c r="A5378">
        <v>7887</v>
      </c>
      <c r="B5378" t="s">
        <v>47</v>
      </c>
      <c r="C5378">
        <v>23</v>
      </c>
      <c r="D5378" t="s">
        <v>16</v>
      </c>
      <c r="E5378" t="s">
        <v>17</v>
      </c>
      <c r="F5378" t="s">
        <v>25</v>
      </c>
      <c r="G5378">
        <v>2154.63</v>
      </c>
      <c r="H5378">
        <v>788.34</v>
      </c>
      <c r="I5378">
        <v>3338.19</v>
      </c>
      <c r="J5378">
        <v>2549.85</v>
      </c>
      <c r="K5378" s="1">
        <f t="shared" ref="K5378:K5441" si="336">J5378/H5378</f>
        <v>3.2344546769160512</v>
      </c>
      <c r="L5378" t="s">
        <v>26</v>
      </c>
      <c r="M5378" s="2" t="s">
        <v>61</v>
      </c>
      <c r="N5378" s="3" t="str">
        <f t="shared" ref="N5378:N5441" si="337">TEXT(M5378,"MMM")</f>
        <v>Mar</v>
      </c>
      <c r="O5378" t="s">
        <v>56</v>
      </c>
      <c r="P5378" t="s">
        <v>39</v>
      </c>
      <c r="Q5378" t="str">
        <f t="shared" ref="Q5378:Q5441" si="338">IF(C5378&gt;=18,IF(C5378&lt;=25,"Young",IF(C5378&lt;=40,"Adult",IF(C5378&lt;=60,"Senior",""))),"")</f>
        <v>Young</v>
      </c>
      <c r="R5378" t="str">
        <f t="shared" ref="R5378:R5441" si="339">IF(J5378&gt;0,"Profit","Loss")</f>
        <v>Profit</v>
      </c>
    </row>
    <row r="5379" spans="1:18">
      <c r="A5379">
        <v>2347</v>
      </c>
      <c r="B5379" t="s">
        <v>92</v>
      </c>
      <c r="C5379">
        <v>56</v>
      </c>
      <c r="D5379" t="s">
        <v>24</v>
      </c>
      <c r="E5379" t="s">
        <v>17</v>
      </c>
      <c r="F5379" t="s">
        <v>36</v>
      </c>
      <c r="G5379">
        <v>2091.62</v>
      </c>
      <c r="H5379">
        <v>310.02999999999997</v>
      </c>
      <c r="I5379">
        <v>3337.88</v>
      </c>
      <c r="J5379">
        <v>3027.85</v>
      </c>
      <c r="K5379" s="1">
        <f t="shared" si="336"/>
        <v>9.7663129374576663</v>
      </c>
      <c r="L5379" t="s">
        <v>26</v>
      </c>
      <c r="M5379" s="2" t="s">
        <v>416</v>
      </c>
      <c r="N5379" s="3" t="str">
        <f t="shared" si="337"/>
        <v>Aug</v>
      </c>
      <c r="O5379" t="s">
        <v>28</v>
      </c>
      <c r="P5379" t="s">
        <v>22</v>
      </c>
      <c r="Q5379" t="str">
        <f t="shared" si="338"/>
        <v>Senior</v>
      </c>
      <c r="R5379" t="str">
        <f t="shared" si="339"/>
        <v>Profit</v>
      </c>
    </row>
    <row r="5380" spans="1:18">
      <c r="A5380">
        <v>8425</v>
      </c>
      <c r="B5380" t="s">
        <v>84</v>
      </c>
      <c r="C5380">
        <v>40</v>
      </c>
      <c r="D5380" t="s">
        <v>24</v>
      </c>
      <c r="E5380" t="s">
        <v>59</v>
      </c>
      <c r="F5380" t="s">
        <v>36</v>
      </c>
      <c r="G5380">
        <v>1901.85</v>
      </c>
      <c r="H5380">
        <v>1446.51</v>
      </c>
      <c r="I5380">
        <v>3337.71</v>
      </c>
      <c r="J5380">
        <v>1891.2</v>
      </c>
      <c r="K5380" s="1">
        <f t="shared" si="336"/>
        <v>1.3074226932409732</v>
      </c>
      <c r="L5380" t="s">
        <v>31</v>
      </c>
      <c r="M5380" s="2" t="s">
        <v>277</v>
      </c>
      <c r="N5380" s="3" t="str">
        <f t="shared" si="337"/>
        <v>Apr</v>
      </c>
      <c r="O5380" t="s">
        <v>21</v>
      </c>
      <c r="P5380" t="s">
        <v>22</v>
      </c>
      <c r="Q5380" t="str">
        <f t="shared" si="338"/>
        <v>Adult</v>
      </c>
      <c r="R5380" t="str">
        <f t="shared" si="339"/>
        <v>Profit</v>
      </c>
    </row>
    <row r="5381" spans="1:18">
      <c r="A5381">
        <v>1129</v>
      </c>
      <c r="B5381" t="s">
        <v>52</v>
      </c>
      <c r="C5381">
        <v>40</v>
      </c>
      <c r="D5381" t="s">
        <v>24</v>
      </c>
      <c r="E5381" t="s">
        <v>53</v>
      </c>
      <c r="F5381" t="s">
        <v>25</v>
      </c>
      <c r="G5381">
        <v>2829.31</v>
      </c>
      <c r="H5381">
        <v>1454.24</v>
      </c>
      <c r="I5381">
        <v>3337.26</v>
      </c>
      <c r="J5381">
        <v>1883.02</v>
      </c>
      <c r="K5381" s="1">
        <f t="shared" si="336"/>
        <v>1.2948481681153041</v>
      </c>
      <c r="L5381" t="s">
        <v>19</v>
      </c>
      <c r="M5381" s="2" t="s">
        <v>149</v>
      </c>
      <c r="N5381" s="3" t="str">
        <f t="shared" si="337"/>
        <v>Mar</v>
      </c>
      <c r="O5381" t="s">
        <v>21</v>
      </c>
      <c r="P5381" t="s">
        <v>22</v>
      </c>
      <c r="Q5381" t="str">
        <f t="shared" si="338"/>
        <v>Adult</v>
      </c>
      <c r="R5381" t="str">
        <f t="shared" si="339"/>
        <v>Profit</v>
      </c>
    </row>
    <row r="5382" spans="1:18">
      <c r="A5382">
        <v>4491</v>
      </c>
      <c r="B5382" t="s">
        <v>44</v>
      </c>
      <c r="C5382">
        <v>36</v>
      </c>
      <c r="D5382" t="s">
        <v>24</v>
      </c>
      <c r="E5382" t="s">
        <v>17</v>
      </c>
      <c r="F5382" t="s">
        <v>42</v>
      </c>
      <c r="G5382">
        <v>2430.58</v>
      </c>
      <c r="H5382">
        <v>394.01</v>
      </c>
      <c r="I5382">
        <v>3337.1</v>
      </c>
      <c r="J5382">
        <v>2943.09</v>
      </c>
      <c r="K5382" s="1">
        <f t="shared" si="336"/>
        <v>7.4695819903048148</v>
      </c>
      <c r="L5382" t="s">
        <v>54</v>
      </c>
      <c r="M5382" s="2" t="s">
        <v>153</v>
      </c>
      <c r="N5382" s="3" t="str">
        <f t="shared" si="337"/>
        <v>Apr</v>
      </c>
      <c r="O5382" t="s">
        <v>21</v>
      </c>
      <c r="P5382" t="s">
        <v>22</v>
      </c>
      <c r="Q5382" t="str">
        <f t="shared" si="338"/>
        <v>Adult</v>
      </c>
      <c r="R5382" t="str">
        <f t="shared" si="339"/>
        <v>Profit</v>
      </c>
    </row>
    <row r="5383" spans="1:18">
      <c r="A5383">
        <v>3186</v>
      </c>
      <c r="B5383" t="s">
        <v>47</v>
      </c>
      <c r="C5383">
        <v>39</v>
      </c>
      <c r="D5383" t="s">
        <v>24</v>
      </c>
      <c r="E5383" t="s">
        <v>30</v>
      </c>
      <c r="F5383" t="s">
        <v>36</v>
      </c>
      <c r="G5383">
        <v>2823.77</v>
      </c>
      <c r="H5383">
        <v>190.48</v>
      </c>
      <c r="I5383">
        <v>3336.81</v>
      </c>
      <c r="J5383">
        <v>3146.33</v>
      </c>
      <c r="K5383" s="1">
        <f t="shared" si="336"/>
        <v>16.517902141957162</v>
      </c>
      <c r="L5383" t="s">
        <v>19</v>
      </c>
      <c r="M5383" s="2" t="s">
        <v>68</v>
      </c>
      <c r="N5383" s="3" t="str">
        <f t="shared" si="337"/>
        <v>Mar</v>
      </c>
      <c r="O5383" t="s">
        <v>33</v>
      </c>
      <c r="P5383" t="s">
        <v>39</v>
      </c>
      <c r="Q5383" t="str">
        <f t="shared" si="338"/>
        <v>Adult</v>
      </c>
      <c r="R5383" t="str">
        <f t="shared" si="339"/>
        <v>Profit</v>
      </c>
    </row>
    <row r="5384" spans="1:18">
      <c r="A5384">
        <v>9275</v>
      </c>
      <c r="B5384" t="s">
        <v>23</v>
      </c>
      <c r="C5384">
        <v>30</v>
      </c>
      <c r="D5384" t="s">
        <v>24</v>
      </c>
      <c r="E5384" t="s">
        <v>66</v>
      </c>
      <c r="F5384" t="s">
        <v>25</v>
      </c>
      <c r="G5384">
        <v>2785.67</v>
      </c>
      <c r="H5384">
        <v>833.71</v>
      </c>
      <c r="I5384">
        <v>3335.81</v>
      </c>
      <c r="J5384">
        <v>2502.1</v>
      </c>
      <c r="K5384" s="1">
        <f t="shared" si="336"/>
        <v>3.0011634741097022</v>
      </c>
      <c r="L5384" t="s">
        <v>54</v>
      </c>
      <c r="M5384" s="2" t="s">
        <v>318</v>
      </c>
      <c r="N5384" s="3" t="str">
        <f t="shared" si="337"/>
        <v>Mar</v>
      </c>
      <c r="O5384" t="s">
        <v>28</v>
      </c>
      <c r="P5384" t="s">
        <v>22</v>
      </c>
      <c r="Q5384" t="str">
        <f t="shared" si="338"/>
        <v>Adult</v>
      </c>
      <c r="R5384" t="str">
        <f t="shared" si="339"/>
        <v>Profit</v>
      </c>
    </row>
    <row r="5385" spans="1:18">
      <c r="A5385">
        <v>7697</v>
      </c>
      <c r="B5385" t="s">
        <v>34</v>
      </c>
      <c r="C5385">
        <v>33</v>
      </c>
      <c r="D5385" t="s">
        <v>16</v>
      </c>
      <c r="E5385" t="s">
        <v>17</v>
      </c>
      <c r="F5385" t="s">
        <v>49</v>
      </c>
      <c r="G5385">
        <v>1916.32</v>
      </c>
      <c r="H5385">
        <v>1682.3</v>
      </c>
      <c r="I5385">
        <v>3334.83</v>
      </c>
      <c r="J5385">
        <v>1652.53</v>
      </c>
      <c r="K5385" s="1">
        <f t="shared" si="336"/>
        <v>0.98230398858705348</v>
      </c>
      <c r="L5385" t="s">
        <v>19</v>
      </c>
      <c r="M5385" s="2" t="s">
        <v>322</v>
      </c>
      <c r="N5385" s="3" t="str">
        <f t="shared" si="337"/>
        <v>Jun</v>
      </c>
      <c r="O5385" t="s">
        <v>21</v>
      </c>
      <c r="P5385" t="s">
        <v>22</v>
      </c>
      <c r="Q5385" t="str">
        <f t="shared" si="338"/>
        <v>Adult</v>
      </c>
      <c r="R5385" t="str">
        <f t="shared" si="339"/>
        <v>Profit</v>
      </c>
    </row>
    <row r="5386" spans="1:18">
      <c r="A5386">
        <v>4364</v>
      </c>
      <c r="B5386" t="s">
        <v>29</v>
      </c>
      <c r="C5386">
        <v>30</v>
      </c>
      <c r="D5386" t="s">
        <v>16</v>
      </c>
      <c r="E5386" t="s">
        <v>17</v>
      </c>
      <c r="F5386" t="s">
        <v>36</v>
      </c>
      <c r="G5386">
        <v>2230.94</v>
      </c>
      <c r="H5386">
        <v>704.66</v>
      </c>
      <c r="I5386">
        <v>3334.12</v>
      </c>
      <c r="J5386">
        <v>2629.46</v>
      </c>
      <c r="K5386" s="1">
        <f t="shared" si="336"/>
        <v>3.7315300996225131</v>
      </c>
      <c r="L5386" t="s">
        <v>54</v>
      </c>
      <c r="M5386" s="2" t="s">
        <v>379</v>
      </c>
      <c r="N5386" s="3" t="str">
        <f t="shared" si="337"/>
        <v>Mar</v>
      </c>
      <c r="O5386" t="s">
        <v>51</v>
      </c>
      <c r="P5386" t="s">
        <v>39</v>
      </c>
      <c r="Q5386" t="str">
        <f t="shared" si="338"/>
        <v>Adult</v>
      </c>
      <c r="R5386" t="str">
        <f t="shared" si="339"/>
        <v>Profit</v>
      </c>
    </row>
    <row r="5387" spans="1:18">
      <c r="A5387">
        <v>4711</v>
      </c>
      <c r="B5387" t="s">
        <v>47</v>
      </c>
      <c r="C5387">
        <v>25</v>
      </c>
      <c r="D5387" t="s">
        <v>24</v>
      </c>
      <c r="E5387" t="s">
        <v>30</v>
      </c>
      <c r="F5387" t="s">
        <v>42</v>
      </c>
      <c r="G5387">
        <v>2893.72</v>
      </c>
      <c r="H5387">
        <v>235.52</v>
      </c>
      <c r="I5387">
        <v>3333.76</v>
      </c>
      <c r="J5387">
        <v>3098.24</v>
      </c>
      <c r="K5387" s="1">
        <f t="shared" si="336"/>
        <v>13.154891304347824</v>
      </c>
      <c r="L5387" t="s">
        <v>26</v>
      </c>
      <c r="M5387" s="2" t="s">
        <v>266</v>
      </c>
      <c r="N5387" s="3" t="str">
        <f t="shared" si="337"/>
        <v>Sep</v>
      </c>
      <c r="O5387" t="s">
        <v>28</v>
      </c>
      <c r="P5387" t="s">
        <v>39</v>
      </c>
      <c r="Q5387" t="str">
        <f t="shared" si="338"/>
        <v>Young</v>
      </c>
      <c r="R5387" t="str">
        <f t="shared" si="339"/>
        <v>Profit</v>
      </c>
    </row>
    <row r="5388" spans="1:18">
      <c r="A5388">
        <v>2050</v>
      </c>
      <c r="B5388" t="s">
        <v>52</v>
      </c>
      <c r="C5388">
        <v>31</v>
      </c>
      <c r="D5388" t="s">
        <v>24</v>
      </c>
      <c r="E5388" t="s">
        <v>59</v>
      </c>
      <c r="F5388" t="s">
        <v>42</v>
      </c>
      <c r="G5388">
        <v>1983.84</v>
      </c>
      <c r="H5388">
        <v>744.12</v>
      </c>
      <c r="I5388">
        <v>3333.33</v>
      </c>
      <c r="J5388">
        <v>2589.21</v>
      </c>
      <c r="K5388" s="1">
        <f t="shared" si="336"/>
        <v>3.4795597484276728</v>
      </c>
      <c r="L5388" t="s">
        <v>54</v>
      </c>
      <c r="M5388" s="2" t="s">
        <v>124</v>
      </c>
      <c r="N5388" s="3" t="str">
        <f t="shared" si="337"/>
        <v>Jun</v>
      </c>
      <c r="O5388" t="s">
        <v>21</v>
      </c>
      <c r="P5388" t="s">
        <v>22</v>
      </c>
      <c r="Q5388" t="str">
        <f t="shared" si="338"/>
        <v>Adult</v>
      </c>
      <c r="R5388" t="str">
        <f t="shared" si="339"/>
        <v>Profit</v>
      </c>
    </row>
    <row r="5389" spans="1:18">
      <c r="A5389">
        <v>4284</v>
      </c>
      <c r="B5389" t="s">
        <v>15</v>
      </c>
      <c r="C5389">
        <v>37</v>
      </c>
      <c r="D5389" t="s">
        <v>16</v>
      </c>
      <c r="E5389" t="s">
        <v>57</v>
      </c>
      <c r="F5389" t="s">
        <v>18</v>
      </c>
      <c r="G5389">
        <v>2787.72</v>
      </c>
      <c r="H5389">
        <v>464.72</v>
      </c>
      <c r="I5389">
        <v>3333.08</v>
      </c>
      <c r="J5389">
        <v>2868.36</v>
      </c>
      <c r="K5389" s="1">
        <f t="shared" si="336"/>
        <v>6.172232742296436</v>
      </c>
      <c r="L5389" t="s">
        <v>19</v>
      </c>
      <c r="M5389" s="2" t="s">
        <v>385</v>
      </c>
      <c r="N5389" s="3" t="str">
        <f t="shared" si="337"/>
        <v>Sep</v>
      </c>
      <c r="O5389" t="s">
        <v>33</v>
      </c>
      <c r="P5389" t="s">
        <v>39</v>
      </c>
      <c r="Q5389" t="str">
        <f t="shared" si="338"/>
        <v>Adult</v>
      </c>
      <c r="R5389" t="str">
        <f t="shared" si="339"/>
        <v>Profit</v>
      </c>
    </row>
    <row r="5390" spans="1:18">
      <c r="A5390">
        <v>5443</v>
      </c>
      <c r="B5390" t="s">
        <v>44</v>
      </c>
      <c r="C5390">
        <v>54</v>
      </c>
      <c r="D5390" t="s">
        <v>16</v>
      </c>
      <c r="E5390" t="s">
        <v>35</v>
      </c>
      <c r="F5390" t="s">
        <v>36</v>
      </c>
      <c r="G5390">
        <v>2029.31</v>
      </c>
      <c r="H5390">
        <v>1690.65</v>
      </c>
      <c r="I5390">
        <v>3331.09</v>
      </c>
      <c r="J5390">
        <v>1640.44</v>
      </c>
      <c r="K5390" s="1">
        <f t="shared" si="336"/>
        <v>0.97030136338094819</v>
      </c>
      <c r="L5390" t="s">
        <v>54</v>
      </c>
      <c r="M5390" s="2" t="s">
        <v>369</v>
      </c>
      <c r="N5390" s="3" t="str">
        <f t="shared" si="337"/>
        <v>Oct</v>
      </c>
      <c r="O5390" t="s">
        <v>28</v>
      </c>
      <c r="P5390" t="s">
        <v>22</v>
      </c>
      <c r="Q5390" t="str">
        <f t="shared" si="338"/>
        <v>Senior</v>
      </c>
      <c r="R5390" t="str">
        <f t="shared" si="339"/>
        <v>Profit</v>
      </c>
    </row>
    <row r="5391" spans="1:18">
      <c r="A5391">
        <v>2293</v>
      </c>
      <c r="B5391" t="s">
        <v>23</v>
      </c>
      <c r="C5391">
        <v>31</v>
      </c>
      <c r="D5391" t="s">
        <v>24</v>
      </c>
      <c r="E5391" t="s">
        <v>35</v>
      </c>
      <c r="F5391" t="s">
        <v>25</v>
      </c>
      <c r="G5391">
        <v>2651.08</v>
      </c>
      <c r="H5391">
        <v>1358.76</v>
      </c>
      <c r="I5391">
        <v>3330.84</v>
      </c>
      <c r="J5391">
        <v>1972.08</v>
      </c>
      <c r="K5391" s="1">
        <f t="shared" si="336"/>
        <v>1.4513821425417293</v>
      </c>
      <c r="L5391" t="s">
        <v>31</v>
      </c>
      <c r="M5391" s="2" t="s">
        <v>397</v>
      </c>
      <c r="N5391" s="3" t="str">
        <f t="shared" si="337"/>
        <v>Oct</v>
      </c>
      <c r="O5391" t="s">
        <v>33</v>
      </c>
      <c r="P5391" t="s">
        <v>39</v>
      </c>
      <c r="Q5391" t="str">
        <f t="shared" si="338"/>
        <v>Adult</v>
      </c>
      <c r="R5391" t="str">
        <f t="shared" si="339"/>
        <v>Profit</v>
      </c>
    </row>
    <row r="5392" spans="1:18">
      <c r="A5392">
        <v>7709</v>
      </c>
      <c r="B5392" t="s">
        <v>52</v>
      </c>
      <c r="C5392">
        <v>51</v>
      </c>
      <c r="D5392" t="s">
        <v>16</v>
      </c>
      <c r="E5392" t="s">
        <v>35</v>
      </c>
      <c r="F5392" t="s">
        <v>36</v>
      </c>
      <c r="G5392">
        <v>2521.77</v>
      </c>
      <c r="H5392">
        <v>187.03</v>
      </c>
      <c r="I5392">
        <v>3330.33</v>
      </c>
      <c r="J5392">
        <v>3143.3</v>
      </c>
      <c r="K5392" s="1">
        <f t="shared" si="336"/>
        <v>16.806394696038069</v>
      </c>
      <c r="L5392" t="s">
        <v>26</v>
      </c>
      <c r="M5392" s="2" t="s">
        <v>187</v>
      </c>
      <c r="N5392" s="3" t="str">
        <f t="shared" si="337"/>
        <v>Dec</v>
      </c>
      <c r="O5392" t="s">
        <v>21</v>
      </c>
      <c r="P5392" t="s">
        <v>22</v>
      </c>
      <c r="Q5392" t="str">
        <f t="shared" si="338"/>
        <v>Senior</v>
      </c>
      <c r="R5392" t="str">
        <f t="shared" si="339"/>
        <v>Profit</v>
      </c>
    </row>
    <row r="5393" spans="1:18">
      <c r="A5393">
        <v>5301</v>
      </c>
      <c r="B5393" t="s">
        <v>29</v>
      </c>
      <c r="C5393">
        <v>47</v>
      </c>
      <c r="D5393" t="s">
        <v>24</v>
      </c>
      <c r="E5393" t="s">
        <v>59</v>
      </c>
      <c r="F5393" t="s">
        <v>25</v>
      </c>
      <c r="G5393">
        <v>2933.27</v>
      </c>
      <c r="H5393">
        <v>555.07000000000005</v>
      </c>
      <c r="I5393">
        <v>3329.7</v>
      </c>
      <c r="J5393">
        <v>2774.63</v>
      </c>
      <c r="K5393" s="1">
        <f t="shared" si="336"/>
        <v>4.99870286630515</v>
      </c>
      <c r="L5393" t="s">
        <v>31</v>
      </c>
      <c r="M5393" s="2" t="s">
        <v>177</v>
      </c>
      <c r="N5393" s="3" t="str">
        <f t="shared" si="337"/>
        <v>Jun</v>
      </c>
      <c r="O5393" t="s">
        <v>56</v>
      </c>
      <c r="P5393" t="s">
        <v>22</v>
      </c>
      <c r="Q5393" t="str">
        <f t="shared" si="338"/>
        <v>Senior</v>
      </c>
      <c r="R5393" t="str">
        <f t="shared" si="339"/>
        <v>Profit</v>
      </c>
    </row>
    <row r="5394" spans="1:18">
      <c r="A5394">
        <v>9127</v>
      </c>
      <c r="B5394" t="s">
        <v>40</v>
      </c>
      <c r="C5394">
        <v>51</v>
      </c>
      <c r="D5394" t="s">
        <v>16</v>
      </c>
      <c r="E5394" t="s">
        <v>53</v>
      </c>
      <c r="F5394" t="s">
        <v>36</v>
      </c>
      <c r="G5394">
        <v>2680.18</v>
      </c>
      <c r="H5394">
        <v>241.05</v>
      </c>
      <c r="I5394">
        <v>3329.56</v>
      </c>
      <c r="J5394">
        <v>3088.51</v>
      </c>
      <c r="K5394" s="1">
        <f t="shared" si="336"/>
        <v>12.812735946898984</v>
      </c>
      <c r="L5394" t="s">
        <v>19</v>
      </c>
      <c r="M5394" s="2" t="s">
        <v>68</v>
      </c>
      <c r="N5394" s="3" t="str">
        <f t="shared" si="337"/>
        <v>Mar</v>
      </c>
      <c r="O5394" t="s">
        <v>28</v>
      </c>
      <c r="P5394" t="s">
        <v>22</v>
      </c>
      <c r="Q5394" t="str">
        <f t="shared" si="338"/>
        <v>Senior</v>
      </c>
      <c r="R5394" t="str">
        <f t="shared" si="339"/>
        <v>Profit</v>
      </c>
    </row>
    <row r="5395" spans="1:18">
      <c r="A5395">
        <v>8895</v>
      </c>
      <c r="B5395" t="s">
        <v>52</v>
      </c>
      <c r="C5395">
        <v>47</v>
      </c>
      <c r="D5395" t="s">
        <v>24</v>
      </c>
      <c r="E5395" t="s">
        <v>57</v>
      </c>
      <c r="F5395" t="s">
        <v>42</v>
      </c>
      <c r="G5395">
        <v>2644.58</v>
      </c>
      <c r="H5395">
        <v>1299.54</v>
      </c>
      <c r="I5395">
        <v>3328.85</v>
      </c>
      <c r="J5395">
        <v>2029.31</v>
      </c>
      <c r="K5395" s="1">
        <f t="shared" si="336"/>
        <v>1.5615602443941703</v>
      </c>
      <c r="L5395" t="s">
        <v>19</v>
      </c>
      <c r="M5395" s="2" t="s">
        <v>338</v>
      </c>
      <c r="N5395" s="3" t="str">
        <f t="shared" si="337"/>
        <v>Jun</v>
      </c>
      <c r="O5395" t="s">
        <v>21</v>
      </c>
      <c r="P5395" t="s">
        <v>39</v>
      </c>
      <c r="Q5395" t="str">
        <f t="shared" si="338"/>
        <v>Senior</v>
      </c>
      <c r="R5395" t="str">
        <f t="shared" si="339"/>
        <v>Profit</v>
      </c>
    </row>
    <row r="5396" spans="1:18">
      <c r="A5396">
        <v>9827</v>
      </c>
      <c r="B5396" t="s">
        <v>15</v>
      </c>
      <c r="C5396">
        <v>33</v>
      </c>
      <c r="D5396" t="s">
        <v>24</v>
      </c>
      <c r="E5396" t="s">
        <v>57</v>
      </c>
      <c r="F5396" t="s">
        <v>49</v>
      </c>
      <c r="G5396">
        <v>2788.52</v>
      </c>
      <c r="H5396">
        <v>392.61</v>
      </c>
      <c r="I5396">
        <v>3327.44</v>
      </c>
      <c r="J5396">
        <v>2934.83</v>
      </c>
      <c r="K5396" s="1">
        <f t="shared" si="336"/>
        <v>7.475178930745523</v>
      </c>
      <c r="L5396" t="s">
        <v>31</v>
      </c>
      <c r="M5396" s="2" t="s">
        <v>243</v>
      </c>
      <c r="N5396" s="3" t="str">
        <f t="shared" si="337"/>
        <v>Oct</v>
      </c>
      <c r="O5396" t="s">
        <v>28</v>
      </c>
      <c r="P5396" t="s">
        <v>22</v>
      </c>
      <c r="Q5396" t="str">
        <f t="shared" si="338"/>
        <v>Adult</v>
      </c>
      <c r="R5396" t="str">
        <f t="shared" si="339"/>
        <v>Profit</v>
      </c>
    </row>
    <row r="5397" spans="1:18">
      <c r="A5397">
        <v>1332</v>
      </c>
      <c r="B5397" t="s">
        <v>92</v>
      </c>
      <c r="C5397">
        <v>51</v>
      </c>
      <c r="D5397" t="s">
        <v>16</v>
      </c>
      <c r="E5397" t="s">
        <v>57</v>
      </c>
      <c r="F5397" t="s">
        <v>25</v>
      </c>
      <c r="G5397">
        <v>2847.2</v>
      </c>
      <c r="H5397">
        <v>893.74</v>
      </c>
      <c r="I5397">
        <v>3326.87</v>
      </c>
      <c r="J5397">
        <v>2433.13</v>
      </c>
      <c r="K5397" s="1">
        <f t="shared" si="336"/>
        <v>2.7224136773558305</v>
      </c>
      <c r="L5397" t="s">
        <v>31</v>
      </c>
      <c r="M5397" s="2" t="s">
        <v>199</v>
      </c>
      <c r="N5397" s="3" t="str">
        <f t="shared" si="337"/>
        <v>Jan</v>
      </c>
      <c r="O5397" t="s">
        <v>56</v>
      </c>
      <c r="P5397" t="s">
        <v>39</v>
      </c>
      <c r="Q5397" t="str">
        <f t="shared" si="338"/>
        <v>Senior</v>
      </c>
      <c r="R5397" t="str">
        <f t="shared" si="339"/>
        <v>Profit</v>
      </c>
    </row>
    <row r="5398" spans="1:18">
      <c r="A5398">
        <v>5051</v>
      </c>
      <c r="B5398" t="s">
        <v>92</v>
      </c>
      <c r="C5398">
        <v>49</v>
      </c>
      <c r="D5398" t="s">
        <v>16</v>
      </c>
      <c r="E5398" t="s">
        <v>59</v>
      </c>
      <c r="F5398" t="s">
        <v>18</v>
      </c>
      <c r="G5398">
        <v>2192.15</v>
      </c>
      <c r="H5398">
        <v>1553.32</v>
      </c>
      <c r="I5398">
        <v>3326.78</v>
      </c>
      <c r="J5398">
        <v>1773.46</v>
      </c>
      <c r="K5398" s="1">
        <f t="shared" si="336"/>
        <v>1.1417222465428889</v>
      </c>
      <c r="L5398" t="s">
        <v>26</v>
      </c>
      <c r="M5398" s="2" t="s">
        <v>412</v>
      </c>
      <c r="N5398" s="3" t="str">
        <f t="shared" si="337"/>
        <v>Dec</v>
      </c>
      <c r="O5398" t="s">
        <v>56</v>
      </c>
      <c r="P5398" t="s">
        <v>22</v>
      </c>
      <c r="Q5398" t="str">
        <f t="shared" si="338"/>
        <v>Senior</v>
      </c>
      <c r="R5398" t="str">
        <f t="shared" si="339"/>
        <v>Profit</v>
      </c>
    </row>
    <row r="5399" spans="1:18">
      <c r="A5399">
        <v>7142</v>
      </c>
      <c r="B5399" t="s">
        <v>47</v>
      </c>
      <c r="C5399">
        <v>32</v>
      </c>
      <c r="D5399" t="s">
        <v>24</v>
      </c>
      <c r="E5399" t="s">
        <v>17</v>
      </c>
      <c r="F5399" t="s">
        <v>25</v>
      </c>
      <c r="G5399">
        <v>2509.64</v>
      </c>
      <c r="H5399">
        <v>1801.15</v>
      </c>
      <c r="I5399">
        <v>3326.43</v>
      </c>
      <c r="J5399">
        <v>1525.28</v>
      </c>
      <c r="K5399" s="1">
        <f t="shared" si="336"/>
        <v>0.84683674319184954</v>
      </c>
      <c r="L5399" t="s">
        <v>37</v>
      </c>
      <c r="M5399" s="2" t="s">
        <v>149</v>
      </c>
      <c r="N5399" s="3" t="str">
        <f t="shared" si="337"/>
        <v>Mar</v>
      </c>
      <c r="O5399" t="s">
        <v>51</v>
      </c>
      <c r="P5399" t="s">
        <v>22</v>
      </c>
      <c r="Q5399" t="str">
        <f t="shared" si="338"/>
        <v>Adult</v>
      </c>
      <c r="R5399" t="str">
        <f t="shared" si="339"/>
        <v>Profit</v>
      </c>
    </row>
    <row r="5400" spans="1:18">
      <c r="A5400">
        <v>4793</v>
      </c>
      <c r="B5400" t="s">
        <v>44</v>
      </c>
      <c r="C5400">
        <v>20</v>
      </c>
      <c r="D5400" t="s">
        <v>24</v>
      </c>
      <c r="E5400" t="s">
        <v>53</v>
      </c>
      <c r="F5400" t="s">
        <v>25</v>
      </c>
      <c r="G5400">
        <v>2804.02</v>
      </c>
      <c r="H5400">
        <v>851.18</v>
      </c>
      <c r="I5400">
        <v>3326.11</v>
      </c>
      <c r="J5400">
        <v>2474.9299999999998</v>
      </c>
      <c r="K5400" s="1">
        <f t="shared" si="336"/>
        <v>2.9076458563406096</v>
      </c>
      <c r="L5400" t="s">
        <v>37</v>
      </c>
      <c r="M5400" s="2" t="s">
        <v>154</v>
      </c>
      <c r="N5400" s="3" t="str">
        <f t="shared" si="337"/>
        <v>Sep</v>
      </c>
      <c r="O5400" t="s">
        <v>56</v>
      </c>
      <c r="P5400" t="s">
        <v>39</v>
      </c>
      <c r="Q5400" t="str">
        <f t="shared" si="338"/>
        <v>Young</v>
      </c>
      <c r="R5400" t="str">
        <f t="shared" si="339"/>
        <v>Profit</v>
      </c>
    </row>
    <row r="5401" spans="1:18">
      <c r="A5401">
        <v>5603</v>
      </c>
      <c r="B5401" t="s">
        <v>29</v>
      </c>
      <c r="C5401">
        <v>32</v>
      </c>
      <c r="D5401" t="s">
        <v>24</v>
      </c>
      <c r="E5401" t="s">
        <v>17</v>
      </c>
      <c r="F5401" t="s">
        <v>25</v>
      </c>
      <c r="G5401">
        <v>2228.1799999999998</v>
      </c>
      <c r="H5401">
        <v>1660.33</v>
      </c>
      <c r="I5401">
        <v>3325.46</v>
      </c>
      <c r="J5401">
        <v>1665.13</v>
      </c>
      <c r="K5401" s="1">
        <f t="shared" si="336"/>
        <v>1.0028909915498727</v>
      </c>
      <c r="L5401" t="s">
        <v>19</v>
      </c>
      <c r="M5401" s="2" t="s">
        <v>72</v>
      </c>
      <c r="N5401" s="3" t="str">
        <f t="shared" si="337"/>
        <v>Oct</v>
      </c>
      <c r="O5401" t="s">
        <v>56</v>
      </c>
      <c r="P5401" t="s">
        <v>22</v>
      </c>
      <c r="Q5401" t="str">
        <f t="shared" si="338"/>
        <v>Adult</v>
      </c>
      <c r="R5401" t="str">
        <f t="shared" si="339"/>
        <v>Profit</v>
      </c>
    </row>
    <row r="5402" spans="1:18">
      <c r="A5402">
        <v>3932</v>
      </c>
      <c r="B5402" t="s">
        <v>15</v>
      </c>
      <c r="C5402">
        <v>33</v>
      </c>
      <c r="D5402" t="s">
        <v>24</v>
      </c>
      <c r="E5402" t="s">
        <v>57</v>
      </c>
      <c r="F5402" t="s">
        <v>18</v>
      </c>
      <c r="G5402">
        <v>2919.58</v>
      </c>
      <c r="H5402">
        <v>1610.29</v>
      </c>
      <c r="I5402">
        <v>3324.35</v>
      </c>
      <c r="J5402">
        <v>1714.06</v>
      </c>
      <c r="K5402" s="1">
        <f t="shared" si="336"/>
        <v>1.0644418086183234</v>
      </c>
      <c r="L5402" t="s">
        <v>37</v>
      </c>
      <c r="M5402" s="2" t="s">
        <v>289</v>
      </c>
      <c r="N5402" s="3" t="str">
        <f t="shared" si="337"/>
        <v>Dec</v>
      </c>
      <c r="O5402" t="s">
        <v>56</v>
      </c>
      <c r="P5402" t="s">
        <v>39</v>
      </c>
      <c r="Q5402" t="str">
        <f t="shared" si="338"/>
        <v>Adult</v>
      </c>
      <c r="R5402" t="str">
        <f t="shared" si="339"/>
        <v>Profit</v>
      </c>
    </row>
    <row r="5403" spans="1:18">
      <c r="A5403">
        <v>4728</v>
      </c>
      <c r="B5403" t="s">
        <v>52</v>
      </c>
      <c r="C5403">
        <v>51</v>
      </c>
      <c r="D5403" t="s">
        <v>16</v>
      </c>
      <c r="E5403" t="s">
        <v>17</v>
      </c>
      <c r="F5403" t="s">
        <v>36</v>
      </c>
      <c r="G5403">
        <v>2960.6</v>
      </c>
      <c r="H5403">
        <v>797.13</v>
      </c>
      <c r="I5403">
        <v>3324.01</v>
      </c>
      <c r="J5403">
        <v>2526.88</v>
      </c>
      <c r="K5403" s="1">
        <f t="shared" si="336"/>
        <v>3.1699722755384947</v>
      </c>
      <c r="L5403" t="s">
        <v>19</v>
      </c>
      <c r="M5403" s="2" t="s">
        <v>187</v>
      </c>
      <c r="N5403" s="3" t="str">
        <f t="shared" si="337"/>
        <v>Dec</v>
      </c>
      <c r="O5403" t="s">
        <v>28</v>
      </c>
      <c r="P5403" t="s">
        <v>22</v>
      </c>
      <c r="Q5403" t="str">
        <f t="shared" si="338"/>
        <v>Senior</v>
      </c>
      <c r="R5403" t="str">
        <f t="shared" si="339"/>
        <v>Profit</v>
      </c>
    </row>
    <row r="5404" spans="1:18">
      <c r="A5404">
        <v>9579</v>
      </c>
      <c r="B5404" t="s">
        <v>52</v>
      </c>
      <c r="C5404">
        <v>33</v>
      </c>
      <c r="D5404" t="s">
        <v>16</v>
      </c>
      <c r="E5404" t="s">
        <v>30</v>
      </c>
      <c r="F5404" t="s">
        <v>18</v>
      </c>
      <c r="G5404">
        <v>2634.27</v>
      </c>
      <c r="H5404">
        <v>1465.41</v>
      </c>
      <c r="I5404">
        <v>3323.97</v>
      </c>
      <c r="J5404">
        <v>1858.56</v>
      </c>
      <c r="K5404" s="1">
        <f t="shared" si="336"/>
        <v>1.2682866910966895</v>
      </c>
      <c r="L5404" t="s">
        <v>26</v>
      </c>
      <c r="M5404" s="2" t="s">
        <v>112</v>
      </c>
      <c r="N5404" s="3" t="str">
        <f t="shared" si="337"/>
        <v>Jan</v>
      </c>
      <c r="O5404" t="s">
        <v>28</v>
      </c>
      <c r="P5404" t="s">
        <v>39</v>
      </c>
      <c r="Q5404" t="str">
        <f t="shared" si="338"/>
        <v>Adult</v>
      </c>
      <c r="R5404" t="str">
        <f t="shared" si="339"/>
        <v>Profit</v>
      </c>
    </row>
    <row r="5405" spans="1:18">
      <c r="A5405">
        <v>2027</v>
      </c>
      <c r="B5405" t="s">
        <v>47</v>
      </c>
      <c r="C5405">
        <v>40</v>
      </c>
      <c r="D5405" t="s">
        <v>16</v>
      </c>
      <c r="E5405" t="s">
        <v>66</v>
      </c>
      <c r="F5405" t="s">
        <v>49</v>
      </c>
      <c r="G5405">
        <v>2820.47</v>
      </c>
      <c r="H5405">
        <v>1996.48</v>
      </c>
      <c r="I5405">
        <v>3323.74</v>
      </c>
      <c r="J5405">
        <v>1327.26</v>
      </c>
      <c r="K5405" s="1">
        <f t="shared" si="336"/>
        <v>0.66480004808462889</v>
      </c>
      <c r="L5405" t="s">
        <v>37</v>
      </c>
      <c r="M5405" s="2" t="s">
        <v>159</v>
      </c>
      <c r="N5405" s="3" t="str">
        <f t="shared" si="337"/>
        <v>Apr</v>
      </c>
      <c r="O5405" t="s">
        <v>56</v>
      </c>
      <c r="P5405" t="s">
        <v>22</v>
      </c>
      <c r="Q5405" t="str">
        <f t="shared" si="338"/>
        <v>Adult</v>
      </c>
      <c r="R5405" t="str">
        <f t="shared" si="339"/>
        <v>Profit</v>
      </c>
    </row>
    <row r="5406" spans="1:18">
      <c r="A5406">
        <v>2234</v>
      </c>
      <c r="B5406" t="s">
        <v>34</v>
      </c>
      <c r="C5406">
        <v>43</v>
      </c>
      <c r="D5406" t="s">
        <v>24</v>
      </c>
      <c r="E5406" t="s">
        <v>41</v>
      </c>
      <c r="F5406" t="s">
        <v>49</v>
      </c>
      <c r="G5406">
        <v>2673.39</v>
      </c>
      <c r="H5406">
        <v>239.15</v>
      </c>
      <c r="I5406">
        <v>3323.51</v>
      </c>
      <c r="J5406">
        <v>3084.36</v>
      </c>
      <c r="K5406" s="1">
        <f t="shared" si="336"/>
        <v>12.897177503658792</v>
      </c>
      <c r="L5406" t="s">
        <v>19</v>
      </c>
      <c r="M5406" s="2" t="s">
        <v>83</v>
      </c>
      <c r="N5406" s="3" t="str">
        <f t="shared" si="337"/>
        <v>Dec</v>
      </c>
      <c r="O5406" t="s">
        <v>33</v>
      </c>
      <c r="P5406" t="s">
        <v>39</v>
      </c>
      <c r="Q5406" t="str">
        <f t="shared" si="338"/>
        <v>Senior</v>
      </c>
      <c r="R5406" t="str">
        <f t="shared" si="339"/>
        <v>Profit</v>
      </c>
    </row>
    <row r="5407" spans="1:18">
      <c r="A5407">
        <v>7236</v>
      </c>
      <c r="B5407" t="s">
        <v>29</v>
      </c>
      <c r="C5407">
        <v>21</v>
      </c>
      <c r="D5407" t="s">
        <v>16</v>
      </c>
      <c r="E5407" t="s">
        <v>57</v>
      </c>
      <c r="F5407" t="s">
        <v>49</v>
      </c>
      <c r="G5407">
        <v>2184.69</v>
      </c>
      <c r="H5407">
        <v>1039.77</v>
      </c>
      <c r="I5407">
        <v>3323.1</v>
      </c>
      <c r="J5407">
        <v>2283.33</v>
      </c>
      <c r="K5407" s="1">
        <f t="shared" si="336"/>
        <v>2.1959952681843098</v>
      </c>
      <c r="L5407" t="s">
        <v>54</v>
      </c>
      <c r="M5407" s="2" t="s">
        <v>103</v>
      </c>
      <c r="N5407" s="3" t="str">
        <f t="shared" si="337"/>
        <v>Oct</v>
      </c>
      <c r="O5407" t="s">
        <v>51</v>
      </c>
      <c r="P5407" t="s">
        <v>39</v>
      </c>
      <c r="Q5407" t="str">
        <f t="shared" si="338"/>
        <v>Young</v>
      </c>
      <c r="R5407" t="str">
        <f t="shared" si="339"/>
        <v>Profit</v>
      </c>
    </row>
    <row r="5408" spans="1:18">
      <c r="A5408">
        <v>9321</v>
      </c>
      <c r="B5408" t="s">
        <v>44</v>
      </c>
      <c r="C5408">
        <v>25</v>
      </c>
      <c r="D5408" t="s">
        <v>24</v>
      </c>
      <c r="E5408" t="s">
        <v>30</v>
      </c>
      <c r="F5408" t="s">
        <v>42</v>
      </c>
      <c r="G5408">
        <v>2363.09</v>
      </c>
      <c r="H5408">
        <v>804.6</v>
      </c>
      <c r="I5408">
        <v>3322.48</v>
      </c>
      <c r="J5408">
        <v>2517.88</v>
      </c>
      <c r="K5408" s="1">
        <f t="shared" si="336"/>
        <v>3.1293562018394234</v>
      </c>
      <c r="L5408" t="s">
        <v>37</v>
      </c>
      <c r="M5408" s="2" t="s">
        <v>356</v>
      </c>
      <c r="N5408" s="3" t="str">
        <f t="shared" si="337"/>
        <v>Nov</v>
      </c>
      <c r="O5408" t="s">
        <v>51</v>
      </c>
      <c r="P5408" t="s">
        <v>22</v>
      </c>
      <c r="Q5408" t="str">
        <f t="shared" si="338"/>
        <v>Young</v>
      </c>
      <c r="R5408" t="str">
        <f t="shared" si="339"/>
        <v>Profit</v>
      </c>
    </row>
    <row r="5409" spans="1:18">
      <c r="A5409">
        <v>4111</v>
      </c>
      <c r="B5409" t="s">
        <v>29</v>
      </c>
      <c r="C5409">
        <v>25</v>
      </c>
      <c r="D5409" t="s">
        <v>24</v>
      </c>
      <c r="E5409" t="s">
        <v>59</v>
      </c>
      <c r="F5409" t="s">
        <v>18</v>
      </c>
      <c r="G5409">
        <v>2053.0300000000002</v>
      </c>
      <c r="H5409">
        <v>930.87</v>
      </c>
      <c r="I5409">
        <v>3320.25</v>
      </c>
      <c r="J5409">
        <v>2389.38</v>
      </c>
      <c r="K5409" s="1">
        <f t="shared" si="336"/>
        <v>2.5668245834541881</v>
      </c>
      <c r="L5409" t="s">
        <v>37</v>
      </c>
      <c r="M5409" s="2" t="s">
        <v>202</v>
      </c>
      <c r="N5409" s="3" t="str">
        <f t="shared" si="337"/>
        <v>Jun</v>
      </c>
      <c r="O5409" t="s">
        <v>51</v>
      </c>
      <c r="P5409" t="s">
        <v>39</v>
      </c>
      <c r="Q5409" t="str">
        <f t="shared" si="338"/>
        <v>Young</v>
      </c>
      <c r="R5409" t="str">
        <f t="shared" si="339"/>
        <v>Profit</v>
      </c>
    </row>
    <row r="5410" spans="1:18">
      <c r="A5410">
        <v>6468</v>
      </c>
      <c r="B5410" t="s">
        <v>15</v>
      </c>
      <c r="C5410">
        <v>56</v>
      </c>
      <c r="D5410" t="s">
        <v>24</v>
      </c>
      <c r="E5410" t="s">
        <v>30</v>
      </c>
      <c r="F5410" t="s">
        <v>25</v>
      </c>
      <c r="G5410">
        <v>2589.11</v>
      </c>
      <c r="H5410">
        <v>496.7</v>
      </c>
      <c r="I5410">
        <v>3319.89</v>
      </c>
      <c r="J5410">
        <v>2823.19</v>
      </c>
      <c r="K5410" s="1">
        <f t="shared" si="336"/>
        <v>5.683893698409503</v>
      </c>
      <c r="L5410" t="s">
        <v>37</v>
      </c>
      <c r="M5410" s="2" t="s">
        <v>301</v>
      </c>
      <c r="N5410" s="3" t="str">
        <f t="shared" si="337"/>
        <v>Mar</v>
      </c>
      <c r="O5410" t="s">
        <v>28</v>
      </c>
      <c r="P5410" t="s">
        <v>39</v>
      </c>
      <c r="Q5410" t="str">
        <f t="shared" si="338"/>
        <v>Senior</v>
      </c>
      <c r="R5410" t="str">
        <f t="shared" si="339"/>
        <v>Profit</v>
      </c>
    </row>
    <row r="5411" spans="1:18">
      <c r="A5411">
        <v>2794</v>
      </c>
      <c r="B5411" t="s">
        <v>15</v>
      </c>
      <c r="C5411">
        <v>60</v>
      </c>
      <c r="D5411" t="s">
        <v>24</v>
      </c>
      <c r="E5411" t="s">
        <v>59</v>
      </c>
      <c r="F5411" t="s">
        <v>42</v>
      </c>
      <c r="G5411">
        <v>2309.7600000000002</v>
      </c>
      <c r="H5411">
        <v>353.73</v>
      </c>
      <c r="I5411">
        <v>3318.71</v>
      </c>
      <c r="J5411">
        <v>2964.98</v>
      </c>
      <c r="K5411" s="1">
        <f t="shared" si="336"/>
        <v>8.382042801006417</v>
      </c>
      <c r="L5411" t="s">
        <v>31</v>
      </c>
      <c r="M5411" s="2" t="s">
        <v>336</v>
      </c>
      <c r="N5411" s="3" t="str">
        <f t="shared" si="337"/>
        <v>Aug</v>
      </c>
      <c r="O5411" t="s">
        <v>51</v>
      </c>
      <c r="P5411" t="s">
        <v>22</v>
      </c>
      <c r="Q5411" t="str">
        <f t="shared" si="338"/>
        <v>Senior</v>
      </c>
      <c r="R5411" t="str">
        <f t="shared" si="339"/>
        <v>Profit</v>
      </c>
    </row>
    <row r="5412" spans="1:18">
      <c r="A5412">
        <v>9878</v>
      </c>
      <c r="B5412" t="s">
        <v>84</v>
      </c>
      <c r="C5412">
        <v>54</v>
      </c>
      <c r="D5412" t="s">
        <v>24</v>
      </c>
      <c r="E5412" t="s">
        <v>57</v>
      </c>
      <c r="F5412" t="s">
        <v>25</v>
      </c>
      <c r="G5412">
        <v>2873.68</v>
      </c>
      <c r="H5412">
        <v>407.51</v>
      </c>
      <c r="I5412">
        <v>3318.68</v>
      </c>
      <c r="J5412">
        <v>2911.17</v>
      </c>
      <c r="K5412" s="1">
        <f t="shared" si="336"/>
        <v>7.1438001521435064</v>
      </c>
      <c r="L5412" t="s">
        <v>26</v>
      </c>
      <c r="M5412" s="2" t="s">
        <v>275</v>
      </c>
      <c r="N5412" s="3" t="str">
        <f t="shared" si="337"/>
        <v>Jan</v>
      </c>
      <c r="O5412" t="s">
        <v>21</v>
      </c>
      <c r="P5412" t="s">
        <v>39</v>
      </c>
      <c r="Q5412" t="str">
        <f t="shared" si="338"/>
        <v>Senior</v>
      </c>
      <c r="R5412" t="str">
        <f t="shared" si="339"/>
        <v>Profit</v>
      </c>
    </row>
    <row r="5413" spans="1:18">
      <c r="A5413">
        <v>3289</v>
      </c>
      <c r="B5413" t="s">
        <v>23</v>
      </c>
      <c r="C5413">
        <v>44</v>
      </c>
      <c r="D5413" t="s">
        <v>24</v>
      </c>
      <c r="E5413" t="s">
        <v>41</v>
      </c>
      <c r="F5413" t="s">
        <v>25</v>
      </c>
      <c r="G5413">
        <v>2917.46</v>
      </c>
      <c r="H5413">
        <v>989.96</v>
      </c>
      <c r="I5413">
        <v>3318.52</v>
      </c>
      <c r="J5413">
        <v>2328.56</v>
      </c>
      <c r="K5413" s="1">
        <f t="shared" si="336"/>
        <v>2.3521758454887065</v>
      </c>
      <c r="L5413" t="s">
        <v>54</v>
      </c>
      <c r="M5413" s="2" t="s">
        <v>143</v>
      </c>
      <c r="N5413" s="3" t="str">
        <f t="shared" si="337"/>
        <v>Apr</v>
      </c>
      <c r="O5413" t="s">
        <v>21</v>
      </c>
      <c r="P5413" t="s">
        <v>39</v>
      </c>
      <c r="Q5413" t="str">
        <f t="shared" si="338"/>
        <v>Senior</v>
      </c>
      <c r="R5413" t="str">
        <f t="shared" si="339"/>
        <v>Profit</v>
      </c>
    </row>
    <row r="5414" spans="1:18">
      <c r="A5414">
        <v>2727</v>
      </c>
      <c r="B5414" t="s">
        <v>44</v>
      </c>
      <c r="C5414">
        <v>42</v>
      </c>
      <c r="D5414" t="s">
        <v>24</v>
      </c>
      <c r="E5414" t="s">
        <v>59</v>
      </c>
      <c r="F5414" t="s">
        <v>49</v>
      </c>
      <c r="G5414">
        <v>2424.56</v>
      </c>
      <c r="H5414">
        <v>608.91</v>
      </c>
      <c r="I5414">
        <v>3317.13</v>
      </c>
      <c r="J5414">
        <v>2708.22</v>
      </c>
      <c r="K5414" s="1">
        <f t="shared" si="336"/>
        <v>4.4476523624180908</v>
      </c>
      <c r="L5414" t="s">
        <v>26</v>
      </c>
      <c r="M5414" s="2" t="s">
        <v>331</v>
      </c>
      <c r="N5414" s="3" t="str">
        <f t="shared" si="337"/>
        <v>Sep</v>
      </c>
      <c r="O5414" t="s">
        <v>56</v>
      </c>
      <c r="P5414" t="s">
        <v>22</v>
      </c>
      <c r="Q5414" t="str">
        <f t="shared" si="338"/>
        <v>Senior</v>
      </c>
      <c r="R5414" t="str">
        <f t="shared" si="339"/>
        <v>Profit</v>
      </c>
    </row>
    <row r="5415" spans="1:18">
      <c r="A5415">
        <v>4272</v>
      </c>
      <c r="B5415" t="s">
        <v>52</v>
      </c>
      <c r="C5415">
        <v>48</v>
      </c>
      <c r="D5415" t="s">
        <v>24</v>
      </c>
      <c r="E5415" t="s">
        <v>17</v>
      </c>
      <c r="F5415" t="s">
        <v>18</v>
      </c>
      <c r="G5415">
        <v>1943.74</v>
      </c>
      <c r="H5415">
        <v>695.88</v>
      </c>
      <c r="I5415">
        <v>3317.08</v>
      </c>
      <c r="J5415">
        <v>2621.1999999999998</v>
      </c>
      <c r="K5415" s="1">
        <f t="shared" si="336"/>
        <v>3.766741392194056</v>
      </c>
      <c r="L5415" t="s">
        <v>19</v>
      </c>
      <c r="M5415" s="2" t="s">
        <v>379</v>
      </c>
      <c r="N5415" s="3" t="str">
        <f t="shared" si="337"/>
        <v>Mar</v>
      </c>
      <c r="O5415" t="s">
        <v>51</v>
      </c>
      <c r="P5415" t="s">
        <v>39</v>
      </c>
      <c r="Q5415" t="str">
        <f t="shared" si="338"/>
        <v>Senior</v>
      </c>
      <c r="R5415" t="str">
        <f t="shared" si="339"/>
        <v>Profit</v>
      </c>
    </row>
    <row r="5416" spans="1:18">
      <c r="A5416">
        <v>9866</v>
      </c>
      <c r="B5416" t="s">
        <v>29</v>
      </c>
      <c r="C5416">
        <v>58</v>
      </c>
      <c r="D5416" t="s">
        <v>24</v>
      </c>
      <c r="E5416" t="s">
        <v>17</v>
      </c>
      <c r="F5416" t="s">
        <v>18</v>
      </c>
      <c r="G5416">
        <v>2122.75</v>
      </c>
      <c r="H5416">
        <v>1642.74</v>
      </c>
      <c r="I5416">
        <v>3316.36</v>
      </c>
      <c r="J5416">
        <v>1673.62</v>
      </c>
      <c r="K5416" s="1">
        <f t="shared" si="336"/>
        <v>1.0187978621084286</v>
      </c>
      <c r="L5416" t="s">
        <v>26</v>
      </c>
      <c r="M5416" s="2" t="s">
        <v>198</v>
      </c>
      <c r="N5416" s="3" t="str">
        <f t="shared" si="337"/>
        <v>Jul</v>
      </c>
      <c r="O5416" t="s">
        <v>28</v>
      </c>
      <c r="P5416" t="s">
        <v>22</v>
      </c>
      <c r="Q5416" t="str">
        <f t="shared" si="338"/>
        <v>Senior</v>
      </c>
      <c r="R5416" t="str">
        <f t="shared" si="339"/>
        <v>Profit</v>
      </c>
    </row>
    <row r="5417" spans="1:18">
      <c r="A5417">
        <v>3962</v>
      </c>
      <c r="B5417" t="s">
        <v>23</v>
      </c>
      <c r="C5417">
        <v>57</v>
      </c>
      <c r="D5417" t="s">
        <v>16</v>
      </c>
      <c r="E5417" t="s">
        <v>59</v>
      </c>
      <c r="F5417" t="s">
        <v>42</v>
      </c>
      <c r="G5417">
        <v>2577.86</v>
      </c>
      <c r="H5417">
        <v>146.68</v>
      </c>
      <c r="I5417">
        <v>3315.85</v>
      </c>
      <c r="J5417">
        <v>3169.17</v>
      </c>
      <c r="K5417" s="1">
        <f t="shared" si="336"/>
        <v>21.606013089719116</v>
      </c>
      <c r="L5417" t="s">
        <v>19</v>
      </c>
      <c r="M5417" s="2" t="s">
        <v>343</v>
      </c>
      <c r="N5417" s="3" t="str">
        <f t="shared" si="337"/>
        <v>Dec</v>
      </c>
      <c r="O5417" t="s">
        <v>21</v>
      </c>
      <c r="P5417" t="s">
        <v>39</v>
      </c>
      <c r="Q5417" t="str">
        <f t="shared" si="338"/>
        <v>Senior</v>
      </c>
      <c r="R5417" t="str">
        <f t="shared" si="339"/>
        <v>Profit</v>
      </c>
    </row>
    <row r="5418" spans="1:18">
      <c r="A5418">
        <v>4798</v>
      </c>
      <c r="B5418" t="s">
        <v>29</v>
      </c>
      <c r="C5418">
        <v>20</v>
      </c>
      <c r="D5418" t="s">
        <v>24</v>
      </c>
      <c r="E5418" t="s">
        <v>30</v>
      </c>
      <c r="F5418" t="s">
        <v>18</v>
      </c>
      <c r="G5418">
        <v>2913.04</v>
      </c>
      <c r="H5418">
        <v>1683.61</v>
      </c>
      <c r="I5418">
        <v>3315.06</v>
      </c>
      <c r="J5418">
        <v>1631.45</v>
      </c>
      <c r="K5418" s="1">
        <f t="shared" si="336"/>
        <v>0.96901895332054344</v>
      </c>
      <c r="L5418" t="s">
        <v>37</v>
      </c>
      <c r="M5418" s="2" t="s">
        <v>210</v>
      </c>
      <c r="N5418" s="3" t="str">
        <f t="shared" si="337"/>
        <v>Oct</v>
      </c>
      <c r="O5418" t="s">
        <v>51</v>
      </c>
      <c r="P5418" t="s">
        <v>39</v>
      </c>
      <c r="Q5418" t="str">
        <f t="shared" si="338"/>
        <v>Young</v>
      </c>
      <c r="R5418" t="str">
        <f t="shared" si="339"/>
        <v>Profit</v>
      </c>
    </row>
    <row r="5419" spans="1:18">
      <c r="A5419">
        <v>8558</v>
      </c>
      <c r="B5419" t="s">
        <v>15</v>
      </c>
      <c r="C5419">
        <v>26</v>
      </c>
      <c r="D5419" t="s">
        <v>16</v>
      </c>
      <c r="E5419" t="s">
        <v>66</v>
      </c>
      <c r="F5419" t="s">
        <v>49</v>
      </c>
      <c r="G5419">
        <v>2104.29</v>
      </c>
      <c r="H5419">
        <v>1023.41</v>
      </c>
      <c r="I5419">
        <v>3314.67</v>
      </c>
      <c r="J5419">
        <v>2291.2600000000002</v>
      </c>
      <c r="K5419" s="1">
        <f t="shared" si="336"/>
        <v>2.2388485553199602</v>
      </c>
      <c r="L5419" t="s">
        <v>19</v>
      </c>
      <c r="M5419" s="2" t="s">
        <v>200</v>
      </c>
      <c r="N5419" s="3" t="str">
        <f t="shared" si="337"/>
        <v>Oct</v>
      </c>
      <c r="O5419" t="s">
        <v>51</v>
      </c>
      <c r="P5419" t="s">
        <v>39</v>
      </c>
      <c r="Q5419" t="str">
        <f t="shared" si="338"/>
        <v>Adult</v>
      </c>
      <c r="R5419" t="str">
        <f t="shared" si="339"/>
        <v>Profit</v>
      </c>
    </row>
    <row r="5420" spans="1:18">
      <c r="A5420">
        <v>4908</v>
      </c>
      <c r="B5420" t="s">
        <v>52</v>
      </c>
      <c r="C5420">
        <v>45</v>
      </c>
      <c r="D5420" t="s">
        <v>24</v>
      </c>
      <c r="E5420" t="s">
        <v>35</v>
      </c>
      <c r="F5420" t="s">
        <v>49</v>
      </c>
      <c r="G5420">
        <v>2654.18</v>
      </c>
      <c r="H5420">
        <v>275.32</v>
      </c>
      <c r="I5420">
        <v>3314.56</v>
      </c>
      <c r="J5420">
        <v>3039.24</v>
      </c>
      <c r="K5420" s="1">
        <f t="shared" si="336"/>
        <v>11.038936510242626</v>
      </c>
      <c r="L5420" t="s">
        <v>19</v>
      </c>
      <c r="M5420" s="2" t="s">
        <v>354</v>
      </c>
      <c r="N5420" s="3" t="str">
        <f t="shared" si="337"/>
        <v>Dec</v>
      </c>
      <c r="O5420" t="s">
        <v>33</v>
      </c>
      <c r="P5420" t="s">
        <v>22</v>
      </c>
      <c r="Q5420" t="str">
        <f t="shared" si="338"/>
        <v>Senior</v>
      </c>
      <c r="R5420" t="str">
        <f t="shared" si="339"/>
        <v>Profit</v>
      </c>
    </row>
    <row r="5421" spans="1:18">
      <c r="A5421">
        <v>4657</v>
      </c>
      <c r="B5421" t="s">
        <v>23</v>
      </c>
      <c r="C5421">
        <v>22</v>
      </c>
      <c r="D5421" t="s">
        <v>24</v>
      </c>
      <c r="E5421" t="s">
        <v>59</v>
      </c>
      <c r="F5421" t="s">
        <v>49</v>
      </c>
      <c r="G5421">
        <v>2572.6</v>
      </c>
      <c r="H5421">
        <v>1127.8699999999999</v>
      </c>
      <c r="I5421">
        <v>3314.44</v>
      </c>
      <c r="J5421">
        <v>2186.5700000000002</v>
      </c>
      <c r="K5421" s="1">
        <f t="shared" si="336"/>
        <v>1.9386720100720831</v>
      </c>
      <c r="L5421" t="s">
        <v>31</v>
      </c>
      <c r="M5421" s="2" t="s">
        <v>175</v>
      </c>
      <c r="N5421" s="3" t="str">
        <f t="shared" si="337"/>
        <v>May</v>
      </c>
      <c r="O5421" t="s">
        <v>56</v>
      </c>
      <c r="P5421" t="s">
        <v>39</v>
      </c>
      <c r="Q5421" t="str">
        <f t="shared" si="338"/>
        <v>Young</v>
      </c>
      <c r="R5421" t="str">
        <f t="shared" si="339"/>
        <v>Profit</v>
      </c>
    </row>
    <row r="5422" spans="1:18">
      <c r="A5422">
        <v>7188</v>
      </c>
      <c r="B5422" t="s">
        <v>47</v>
      </c>
      <c r="C5422">
        <v>51</v>
      </c>
      <c r="D5422" t="s">
        <v>16</v>
      </c>
      <c r="E5422" t="s">
        <v>30</v>
      </c>
      <c r="F5422" t="s">
        <v>42</v>
      </c>
      <c r="G5422">
        <v>1974.92</v>
      </c>
      <c r="H5422">
        <v>1076.57</v>
      </c>
      <c r="I5422">
        <v>3313.72</v>
      </c>
      <c r="J5422">
        <v>2237.15</v>
      </c>
      <c r="K5422" s="1">
        <f t="shared" si="336"/>
        <v>2.0780348700038087</v>
      </c>
      <c r="L5422" t="s">
        <v>54</v>
      </c>
      <c r="M5422" s="2" t="s">
        <v>293</v>
      </c>
      <c r="N5422" s="3" t="str">
        <f t="shared" si="337"/>
        <v>Jul</v>
      </c>
      <c r="O5422" t="s">
        <v>21</v>
      </c>
      <c r="P5422" t="s">
        <v>39</v>
      </c>
      <c r="Q5422" t="str">
        <f t="shared" si="338"/>
        <v>Senior</v>
      </c>
      <c r="R5422" t="str">
        <f t="shared" si="339"/>
        <v>Profit</v>
      </c>
    </row>
    <row r="5423" spans="1:18">
      <c r="A5423">
        <v>9191</v>
      </c>
      <c r="B5423" t="s">
        <v>52</v>
      </c>
      <c r="C5423">
        <v>52</v>
      </c>
      <c r="D5423" t="s">
        <v>24</v>
      </c>
      <c r="E5423" t="s">
        <v>53</v>
      </c>
      <c r="F5423" t="s">
        <v>36</v>
      </c>
      <c r="G5423">
        <v>2007.99</v>
      </c>
      <c r="H5423">
        <v>917.12</v>
      </c>
      <c r="I5423">
        <v>3313.71</v>
      </c>
      <c r="J5423">
        <v>2396.59</v>
      </c>
      <c r="K5423" s="1">
        <f t="shared" si="336"/>
        <v>2.6131694870900213</v>
      </c>
      <c r="L5423" t="s">
        <v>19</v>
      </c>
      <c r="M5423" s="2" t="s">
        <v>342</v>
      </c>
      <c r="N5423" s="3" t="str">
        <f t="shared" si="337"/>
        <v>Jan</v>
      </c>
      <c r="O5423" t="s">
        <v>21</v>
      </c>
      <c r="P5423" t="s">
        <v>22</v>
      </c>
      <c r="Q5423" t="str">
        <f t="shared" si="338"/>
        <v>Senior</v>
      </c>
      <c r="R5423" t="str">
        <f t="shared" si="339"/>
        <v>Profit</v>
      </c>
    </row>
    <row r="5424" spans="1:18">
      <c r="A5424">
        <v>7500</v>
      </c>
      <c r="B5424" t="s">
        <v>84</v>
      </c>
      <c r="C5424">
        <v>22</v>
      </c>
      <c r="D5424" t="s">
        <v>24</v>
      </c>
      <c r="E5424" t="s">
        <v>30</v>
      </c>
      <c r="F5424" t="s">
        <v>42</v>
      </c>
      <c r="G5424">
        <v>2710.64</v>
      </c>
      <c r="H5424">
        <v>1763.26</v>
      </c>
      <c r="I5424">
        <v>3312.49</v>
      </c>
      <c r="J5424">
        <v>1549.23</v>
      </c>
      <c r="K5424" s="1">
        <f t="shared" si="336"/>
        <v>0.87861688009709293</v>
      </c>
      <c r="L5424" t="s">
        <v>31</v>
      </c>
      <c r="M5424" s="2" t="s">
        <v>345</v>
      </c>
      <c r="N5424" s="3" t="str">
        <f t="shared" si="337"/>
        <v>Mar</v>
      </c>
      <c r="O5424" t="s">
        <v>28</v>
      </c>
      <c r="P5424" t="s">
        <v>39</v>
      </c>
      <c r="Q5424" t="str">
        <f t="shared" si="338"/>
        <v>Young</v>
      </c>
      <c r="R5424" t="str">
        <f t="shared" si="339"/>
        <v>Profit</v>
      </c>
    </row>
    <row r="5425" spans="1:18">
      <c r="A5425">
        <v>702</v>
      </c>
      <c r="B5425" t="s">
        <v>23</v>
      </c>
      <c r="C5425">
        <v>19</v>
      </c>
      <c r="D5425" t="s">
        <v>24</v>
      </c>
      <c r="E5425" t="s">
        <v>53</v>
      </c>
      <c r="F5425" t="s">
        <v>18</v>
      </c>
      <c r="G5425">
        <v>2177.09</v>
      </c>
      <c r="H5425">
        <v>880.72</v>
      </c>
      <c r="I5425">
        <v>3311.79</v>
      </c>
      <c r="J5425">
        <v>2431.0700000000002</v>
      </c>
      <c r="K5425" s="1">
        <f t="shared" si="336"/>
        <v>2.7603211009174311</v>
      </c>
      <c r="L5425" t="s">
        <v>19</v>
      </c>
      <c r="M5425" s="2" t="s">
        <v>32</v>
      </c>
      <c r="N5425" s="3" t="str">
        <f t="shared" si="337"/>
        <v>May</v>
      </c>
      <c r="O5425" t="s">
        <v>56</v>
      </c>
      <c r="P5425" t="s">
        <v>22</v>
      </c>
      <c r="Q5425" t="str">
        <f t="shared" si="338"/>
        <v>Young</v>
      </c>
      <c r="R5425" t="str">
        <f t="shared" si="339"/>
        <v>Profit</v>
      </c>
    </row>
    <row r="5426" spans="1:18">
      <c r="A5426">
        <v>3330</v>
      </c>
      <c r="B5426" t="s">
        <v>15</v>
      </c>
      <c r="C5426">
        <v>19</v>
      </c>
      <c r="D5426" t="s">
        <v>24</v>
      </c>
      <c r="E5426" t="s">
        <v>17</v>
      </c>
      <c r="F5426" t="s">
        <v>18</v>
      </c>
      <c r="G5426">
        <v>2587.15</v>
      </c>
      <c r="H5426">
        <v>1021.78</v>
      </c>
      <c r="I5426">
        <v>3310.46</v>
      </c>
      <c r="J5426">
        <v>2288.6799999999998</v>
      </c>
      <c r="K5426" s="1">
        <f t="shared" si="336"/>
        <v>2.239895085047662</v>
      </c>
      <c r="L5426" t="s">
        <v>26</v>
      </c>
      <c r="M5426" s="2" t="s">
        <v>249</v>
      </c>
      <c r="N5426" s="3" t="str">
        <f t="shared" si="337"/>
        <v>Sep</v>
      </c>
      <c r="O5426" t="s">
        <v>51</v>
      </c>
      <c r="P5426" t="s">
        <v>39</v>
      </c>
      <c r="Q5426" t="str">
        <f t="shared" si="338"/>
        <v>Young</v>
      </c>
      <c r="R5426" t="str">
        <f t="shared" si="339"/>
        <v>Profit</v>
      </c>
    </row>
    <row r="5427" spans="1:18">
      <c r="A5427">
        <v>3068</v>
      </c>
      <c r="B5427" t="s">
        <v>34</v>
      </c>
      <c r="C5427">
        <v>23</v>
      </c>
      <c r="D5427" t="s">
        <v>16</v>
      </c>
      <c r="E5427" t="s">
        <v>41</v>
      </c>
      <c r="F5427" t="s">
        <v>18</v>
      </c>
      <c r="G5427">
        <v>2595.67</v>
      </c>
      <c r="H5427">
        <v>652.9</v>
      </c>
      <c r="I5427">
        <v>3309.82</v>
      </c>
      <c r="J5427">
        <v>2656.92</v>
      </c>
      <c r="K5427" s="1">
        <f t="shared" si="336"/>
        <v>4.0694133864297752</v>
      </c>
      <c r="L5427" t="s">
        <v>54</v>
      </c>
      <c r="M5427" s="2" t="s">
        <v>124</v>
      </c>
      <c r="N5427" s="3" t="str">
        <f t="shared" si="337"/>
        <v>Jun</v>
      </c>
      <c r="O5427" t="s">
        <v>33</v>
      </c>
      <c r="P5427" t="s">
        <v>22</v>
      </c>
      <c r="Q5427" t="str">
        <f t="shared" si="338"/>
        <v>Young</v>
      </c>
      <c r="R5427" t="str">
        <f t="shared" si="339"/>
        <v>Profit</v>
      </c>
    </row>
    <row r="5428" spans="1:18">
      <c r="A5428">
        <v>2691</v>
      </c>
      <c r="B5428" t="s">
        <v>84</v>
      </c>
      <c r="C5428">
        <v>38</v>
      </c>
      <c r="D5428" t="s">
        <v>16</v>
      </c>
      <c r="E5428" t="s">
        <v>53</v>
      </c>
      <c r="F5428" t="s">
        <v>25</v>
      </c>
      <c r="G5428">
        <v>2424.77</v>
      </c>
      <c r="H5428">
        <v>1241.42</v>
      </c>
      <c r="I5428">
        <v>3309.39</v>
      </c>
      <c r="J5428">
        <v>2067.9699999999998</v>
      </c>
      <c r="K5428" s="1">
        <f t="shared" si="336"/>
        <v>1.6658101206682667</v>
      </c>
      <c r="L5428" t="s">
        <v>26</v>
      </c>
      <c r="M5428" s="2" t="s">
        <v>166</v>
      </c>
      <c r="N5428" s="3" t="str">
        <f t="shared" si="337"/>
        <v>Sep</v>
      </c>
      <c r="O5428" t="s">
        <v>28</v>
      </c>
      <c r="P5428" t="s">
        <v>39</v>
      </c>
      <c r="Q5428" t="str">
        <f t="shared" si="338"/>
        <v>Adult</v>
      </c>
      <c r="R5428" t="str">
        <f t="shared" si="339"/>
        <v>Profit</v>
      </c>
    </row>
    <row r="5429" spans="1:18">
      <c r="A5429">
        <v>5892</v>
      </c>
      <c r="B5429" t="s">
        <v>92</v>
      </c>
      <c r="C5429">
        <v>32</v>
      </c>
      <c r="D5429" t="s">
        <v>16</v>
      </c>
      <c r="E5429" t="s">
        <v>66</v>
      </c>
      <c r="F5429" t="s">
        <v>25</v>
      </c>
      <c r="G5429">
        <v>2546.8200000000002</v>
      </c>
      <c r="H5429">
        <v>458.56</v>
      </c>
      <c r="I5429">
        <v>3309.28</v>
      </c>
      <c r="J5429">
        <v>2850.72</v>
      </c>
      <c r="K5429" s="1">
        <f t="shared" si="336"/>
        <v>6.2166782972784365</v>
      </c>
      <c r="L5429" t="s">
        <v>26</v>
      </c>
      <c r="M5429" s="2" t="s">
        <v>404</v>
      </c>
      <c r="N5429" s="3" t="str">
        <f t="shared" si="337"/>
        <v>Mar</v>
      </c>
      <c r="O5429" t="s">
        <v>51</v>
      </c>
      <c r="P5429" t="s">
        <v>39</v>
      </c>
      <c r="Q5429" t="str">
        <f t="shared" si="338"/>
        <v>Adult</v>
      </c>
      <c r="R5429" t="str">
        <f t="shared" si="339"/>
        <v>Profit</v>
      </c>
    </row>
    <row r="5430" spans="1:18">
      <c r="A5430">
        <v>3693</v>
      </c>
      <c r="B5430" t="s">
        <v>40</v>
      </c>
      <c r="C5430">
        <v>60</v>
      </c>
      <c r="D5430" t="s">
        <v>24</v>
      </c>
      <c r="E5430" t="s">
        <v>57</v>
      </c>
      <c r="F5430" t="s">
        <v>18</v>
      </c>
      <c r="G5430">
        <v>2017.1</v>
      </c>
      <c r="H5430">
        <v>315.91000000000003</v>
      </c>
      <c r="I5430">
        <v>3308.04</v>
      </c>
      <c r="J5430">
        <v>2992.13</v>
      </c>
      <c r="K5430" s="1">
        <f t="shared" si="336"/>
        <v>9.4714633914722537</v>
      </c>
      <c r="L5430" t="s">
        <v>19</v>
      </c>
      <c r="M5430" s="2" t="s">
        <v>218</v>
      </c>
      <c r="N5430" s="3" t="str">
        <f t="shared" si="337"/>
        <v>Jan</v>
      </c>
      <c r="O5430" t="s">
        <v>51</v>
      </c>
      <c r="P5430" t="s">
        <v>22</v>
      </c>
      <c r="Q5430" t="str">
        <f t="shared" si="338"/>
        <v>Senior</v>
      </c>
      <c r="R5430" t="str">
        <f t="shared" si="339"/>
        <v>Profit</v>
      </c>
    </row>
    <row r="5431" spans="1:18">
      <c r="A5431">
        <v>7992</v>
      </c>
      <c r="B5431" t="s">
        <v>23</v>
      </c>
      <c r="C5431">
        <v>21</v>
      </c>
      <c r="D5431" t="s">
        <v>24</v>
      </c>
      <c r="E5431" t="s">
        <v>53</v>
      </c>
      <c r="F5431" t="s">
        <v>36</v>
      </c>
      <c r="G5431">
        <v>2033.12</v>
      </c>
      <c r="H5431">
        <v>166.84</v>
      </c>
      <c r="I5431">
        <v>3306.85</v>
      </c>
      <c r="J5431">
        <v>3140.01</v>
      </c>
      <c r="K5431" s="1">
        <f t="shared" si="336"/>
        <v>18.820486693838408</v>
      </c>
      <c r="L5431" t="s">
        <v>19</v>
      </c>
      <c r="M5431" s="2" t="s">
        <v>64</v>
      </c>
      <c r="N5431" s="3" t="str">
        <f t="shared" si="337"/>
        <v>Feb</v>
      </c>
      <c r="O5431" t="s">
        <v>33</v>
      </c>
      <c r="P5431" t="s">
        <v>39</v>
      </c>
      <c r="Q5431" t="str">
        <f t="shared" si="338"/>
        <v>Young</v>
      </c>
      <c r="R5431" t="str">
        <f t="shared" si="339"/>
        <v>Profit</v>
      </c>
    </row>
    <row r="5432" spans="1:18">
      <c r="A5432">
        <v>5216</v>
      </c>
      <c r="B5432" t="s">
        <v>29</v>
      </c>
      <c r="C5432">
        <v>49</v>
      </c>
      <c r="D5432" t="s">
        <v>16</v>
      </c>
      <c r="E5432" t="s">
        <v>17</v>
      </c>
      <c r="F5432" t="s">
        <v>36</v>
      </c>
      <c r="G5432">
        <v>2170.77</v>
      </c>
      <c r="H5432">
        <v>1647.82</v>
      </c>
      <c r="I5432">
        <v>3305.95</v>
      </c>
      <c r="J5432">
        <v>1658.13</v>
      </c>
      <c r="K5432" s="1">
        <f t="shared" si="336"/>
        <v>1.0062567513442002</v>
      </c>
      <c r="L5432" t="s">
        <v>19</v>
      </c>
      <c r="M5432" s="2" t="s">
        <v>300</v>
      </c>
      <c r="N5432" s="3" t="str">
        <f t="shared" si="337"/>
        <v>Aug</v>
      </c>
      <c r="O5432" t="s">
        <v>51</v>
      </c>
      <c r="P5432" t="s">
        <v>39</v>
      </c>
      <c r="Q5432" t="str">
        <f t="shared" si="338"/>
        <v>Senior</v>
      </c>
      <c r="R5432" t="str">
        <f t="shared" si="339"/>
        <v>Profit</v>
      </c>
    </row>
    <row r="5433" spans="1:18">
      <c r="A5433">
        <v>3915</v>
      </c>
      <c r="B5433" t="s">
        <v>84</v>
      </c>
      <c r="C5433">
        <v>59</v>
      </c>
      <c r="D5433" t="s">
        <v>16</v>
      </c>
      <c r="E5433" t="s">
        <v>41</v>
      </c>
      <c r="F5433" t="s">
        <v>36</v>
      </c>
      <c r="G5433">
        <v>2978.58</v>
      </c>
      <c r="H5433">
        <v>1167.9000000000001</v>
      </c>
      <c r="I5433">
        <v>3304.45</v>
      </c>
      <c r="J5433">
        <v>2136.5500000000002</v>
      </c>
      <c r="K5433" s="1">
        <f t="shared" si="336"/>
        <v>1.8293946399520506</v>
      </c>
      <c r="L5433" t="s">
        <v>26</v>
      </c>
      <c r="M5433" s="2" t="s">
        <v>371</v>
      </c>
      <c r="N5433" s="3" t="str">
        <f t="shared" si="337"/>
        <v>Oct</v>
      </c>
      <c r="O5433" t="s">
        <v>51</v>
      </c>
      <c r="P5433" t="s">
        <v>39</v>
      </c>
      <c r="Q5433" t="str">
        <f t="shared" si="338"/>
        <v>Senior</v>
      </c>
      <c r="R5433" t="str">
        <f t="shared" si="339"/>
        <v>Profit</v>
      </c>
    </row>
    <row r="5434" spans="1:18">
      <c r="A5434">
        <v>2523</v>
      </c>
      <c r="B5434" t="s">
        <v>23</v>
      </c>
      <c r="C5434">
        <v>31</v>
      </c>
      <c r="D5434" t="s">
        <v>16</v>
      </c>
      <c r="E5434" t="s">
        <v>30</v>
      </c>
      <c r="F5434" t="s">
        <v>42</v>
      </c>
      <c r="G5434">
        <v>2696.6</v>
      </c>
      <c r="H5434">
        <v>1777.1</v>
      </c>
      <c r="I5434">
        <v>3302.2</v>
      </c>
      <c r="J5434">
        <v>1525.1</v>
      </c>
      <c r="K5434" s="1">
        <f t="shared" si="336"/>
        <v>0.85819593720105791</v>
      </c>
      <c r="L5434" t="s">
        <v>26</v>
      </c>
      <c r="M5434" s="2" t="s">
        <v>143</v>
      </c>
      <c r="N5434" s="3" t="str">
        <f t="shared" si="337"/>
        <v>Apr</v>
      </c>
      <c r="O5434" t="s">
        <v>21</v>
      </c>
      <c r="P5434" t="s">
        <v>39</v>
      </c>
      <c r="Q5434" t="str">
        <f t="shared" si="338"/>
        <v>Adult</v>
      </c>
      <c r="R5434" t="str">
        <f t="shared" si="339"/>
        <v>Profit</v>
      </c>
    </row>
    <row r="5435" spans="1:18">
      <c r="A5435">
        <v>7738</v>
      </c>
      <c r="B5435" t="s">
        <v>15</v>
      </c>
      <c r="C5435">
        <v>56</v>
      </c>
      <c r="D5435" t="s">
        <v>16</v>
      </c>
      <c r="E5435" t="s">
        <v>66</v>
      </c>
      <c r="F5435" t="s">
        <v>36</v>
      </c>
      <c r="G5435">
        <v>2887.91</v>
      </c>
      <c r="H5435">
        <v>1398.44</v>
      </c>
      <c r="I5435">
        <v>3302.2</v>
      </c>
      <c r="J5435">
        <v>1903.76</v>
      </c>
      <c r="K5435" s="1">
        <f t="shared" si="336"/>
        <v>1.3613454992706158</v>
      </c>
      <c r="L5435" t="s">
        <v>37</v>
      </c>
      <c r="M5435" s="2" t="s">
        <v>384</v>
      </c>
      <c r="N5435" s="3" t="str">
        <f t="shared" si="337"/>
        <v>Mar</v>
      </c>
      <c r="O5435" t="s">
        <v>56</v>
      </c>
      <c r="P5435" t="s">
        <v>22</v>
      </c>
      <c r="Q5435" t="str">
        <f t="shared" si="338"/>
        <v>Senior</v>
      </c>
      <c r="R5435" t="str">
        <f t="shared" si="339"/>
        <v>Profit</v>
      </c>
    </row>
    <row r="5436" spans="1:18">
      <c r="A5436">
        <v>2418</v>
      </c>
      <c r="B5436" t="s">
        <v>34</v>
      </c>
      <c r="C5436">
        <v>33</v>
      </c>
      <c r="D5436" t="s">
        <v>16</v>
      </c>
      <c r="E5436" t="s">
        <v>59</v>
      </c>
      <c r="F5436" t="s">
        <v>42</v>
      </c>
      <c r="G5436">
        <v>1911.53</v>
      </c>
      <c r="H5436">
        <v>252.44</v>
      </c>
      <c r="I5436">
        <v>3302.05</v>
      </c>
      <c r="J5436">
        <v>3049.61</v>
      </c>
      <c r="K5436" s="1">
        <f t="shared" si="336"/>
        <v>12.080533988274443</v>
      </c>
      <c r="L5436" t="s">
        <v>26</v>
      </c>
      <c r="M5436" s="2" t="s">
        <v>171</v>
      </c>
      <c r="N5436" s="3" t="str">
        <f t="shared" si="337"/>
        <v>Jan</v>
      </c>
      <c r="O5436" t="s">
        <v>56</v>
      </c>
      <c r="P5436" t="s">
        <v>39</v>
      </c>
      <c r="Q5436" t="str">
        <f t="shared" si="338"/>
        <v>Adult</v>
      </c>
      <c r="R5436" t="str">
        <f t="shared" si="339"/>
        <v>Profit</v>
      </c>
    </row>
    <row r="5437" spans="1:18">
      <c r="A5437">
        <v>3484</v>
      </c>
      <c r="B5437" t="s">
        <v>52</v>
      </c>
      <c r="C5437">
        <v>20</v>
      </c>
      <c r="D5437" t="s">
        <v>24</v>
      </c>
      <c r="E5437" t="s">
        <v>17</v>
      </c>
      <c r="F5437" t="s">
        <v>49</v>
      </c>
      <c r="G5437">
        <v>2590.7600000000002</v>
      </c>
      <c r="H5437">
        <v>1476.76</v>
      </c>
      <c r="I5437">
        <v>3299.52</v>
      </c>
      <c r="J5437">
        <v>1822.76</v>
      </c>
      <c r="K5437" s="1">
        <f t="shared" si="336"/>
        <v>1.2342967035943553</v>
      </c>
      <c r="L5437" t="s">
        <v>37</v>
      </c>
      <c r="M5437" s="2" t="s">
        <v>308</v>
      </c>
      <c r="N5437" s="3" t="str">
        <f t="shared" si="337"/>
        <v>Jul</v>
      </c>
      <c r="O5437" t="s">
        <v>51</v>
      </c>
      <c r="P5437" t="s">
        <v>39</v>
      </c>
      <c r="Q5437" t="str">
        <f t="shared" si="338"/>
        <v>Young</v>
      </c>
      <c r="R5437" t="str">
        <f t="shared" si="339"/>
        <v>Profit</v>
      </c>
    </row>
    <row r="5438" spans="1:18">
      <c r="A5438">
        <v>7293</v>
      </c>
      <c r="B5438" t="s">
        <v>15</v>
      </c>
      <c r="C5438">
        <v>41</v>
      </c>
      <c r="D5438" t="s">
        <v>24</v>
      </c>
      <c r="E5438" t="s">
        <v>57</v>
      </c>
      <c r="F5438" t="s">
        <v>42</v>
      </c>
      <c r="G5438">
        <v>2796.91</v>
      </c>
      <c r="H5438">
        <v>796.96</v>
      </c>
      <c r="I5438">
        <v>3298.39</v>
      </c>
      <c r="J5438">
        <v>2501.4299999999998</v>
      </c>
      <c r="K5438" s="1">
        <f t="shared" si="336"/>
        <v>3.138714615539048</v>
      </c>
      <c r="L5438" t="s">
        <v>19</v>
      </c>
      <c r="M5438" s="2" t="s">
        <v>219</v>
      </c>
      <c r="N5438" s="3" t="str">
        <f t="shared" si="337"/>
        <v>Oct</v>
      </c>
      <c r="O5438" t="s">
        <v>56</v>
      </c>
      <c r="P5438" t="s">
        <v>39</v>
      </c>
      <c r="Q5438" t="str">
        <f t="shared" si="338"/>
        <v>Senior</v>
      </c>
      <c r="R5438" t="str">
        <f t="shared" si="339"/>
        <v>Profit</v>
      </c>
    </row>
    <row r="5439" spans="1:18">
      <c r="A5439">
        <v>2863</v>
      </c>
      <c r="B5439" t="s">
        <v>40</v>
      </c>
      <c r="C5439">
        <v>55</v>
      </c>
      <c r="D5439" t="s">
        <v>16</v>
      </c>
      <c r="E5439" t="s">
        <v>57</v>
      </c>
      <c r="F5439" t="s">
        <v>25</v>
      </c>
      <c r="G5439">
        <v>2011.96</v>
      </c>
      <c r="H5439">
        <v>572.1</v>
      </c>
      <c r="I5439">
        <v>3297.7</v>
      </c>
      <c r="J5439">
        <v>2725.6</v>
      </c>
      <c r="K5439" s="1">
        <f t="shared" si="336"/>
        <v>4.7642020625764721</v>
      </c>
      <c r="L5439" t="s">
        <v>26</v>
      </c>
      <c r="M5439" s="2" t="s">
        <v>224</v>
      </c>
      <c r="N5439" s="3" t="str">
        <f t="shared" si="337"/>
        <v>Apr</v>
      </c>
      <c r="O5439" t="s">
        <v>56</v>
      </c>
      <c r="P5439" t="s">
        <v>39</v>
      </c>
      <c r="Q5439" t="str">
        <f t="shared" si="338"/>
        <v>Senior</v>
      </c>
      <c r="R5439" t="str">
        <f t="shared" si="339"/>
        <v>Profit</v>
      </c>
    </row>
    <row r="5440" spans="1:18">
      <c r="A5440">
        <v>8848</v>
      </c>
      <c r="B5440" t="s">
        <v>40</v>
      </c>
      <c r="C5440">
        <v>29</v>
      </c>
      <c r="D5440" t="s">
        <v>24</v>
      </c>
      <c r="E5440" t="s">
        <v>30</v>
      </c>
      <c r="F5440" t="s">
        <v>42</v>
      </c>
      <c r="G5440">
        <v>2776.25</v>
      </c>
      <c r="H5440">
        <v>1776.65</v>
      </c>
      <c r="I5440">
        <v>3296.3</v>
      </c>
      <c r="J5440">
        <v>1519.65</v>
      </c>
      <c r="K5440" s="1">
        <f t="shared" si="336"/>
        <v>0.85534573495060928</v>
      </c>
      <c r="L5440" t="s">
        <v>37</v>
      </c>
      <c r="M5440" s="2" t="s">
        <v>76</v>
      </c>
      <c r="N5440" s="3" t="str">
        <f t="shared" si="337"/>
        <v>Sep</v>
      </c>
      <c r="O5440" t="s">
        <v>33</v>
      </c>
      <c r="P5440" t="s">
        <v>39</v>
      </c>
      <c r="Q5440" t="str">
        <f t="shared" si="338"/>
        <v>Adult</v>
      </c>
      <c r="R5440" t="str">
        <f t="shared" si="339"/>
        <v>Profit</v>
      </c>
    </row>
    <row r="5441" spans="1:18">
      <c r="A5441">
        <v>4761</v>
      </c>
      <c r="B5441" t="s">
        <v>44</v>
      </c>
      <c r="C5441">
        <v>46</v>
      </c>
      <c r="D5441" t="s">
        <v>24</v>
      </c>
      <c r="E5441" t="s">
        <v>35</v>
      </c>
      <c r="F5441" t="s">
        <v>25</v>
      </c>
      <c r="G5441">
        <v>2328.83</v>
      </c>
      <c r="H5441">
        <v>1583.92</v>
      </c>
      <c r="I5441">
        <v>3295.48</v>
      </c>
      <c r="J5441">
        <v>1711.56</v>
      </c>
      <c r="K5441" s="1">
        <f t="shared" si="336"/>
        <v>1.0805848780241425</v>
      </c>
      <c r="L5441" t="s">
        <v>26</v>
      </c>
      <c r="M5441" s="2" t="s">
        <v>222</v>
      </c>
      <c r="N5441" s="3" t="str">
        <f t="shared" si="337"/>
        <v>Aug</v>
      </c>
      <c r="O5441" t="s">
        <v>28</v>
      </c>
      <c r="P5441" t="s">
        <v>22</v>
      </c>
      <c r="Q5441" t="str">
        <f t="shared" si="338"/>
        <v>Senior</v>
      </c>
      <c r="R5441" t="str">
        <f t="shared" si="339"/>
        <v>Profit</v>
      </c>
    </row>
    <row r="5442" spans="1:18">
      <c r="A5442">
        <v>8720</v>
      </c>
      <c r="B5442" t="s">
        <v>52</v>
      </c>
      <c r="C5442">
        <v>34</v>
      </c>
      <c r="D5442" t="s">
        <v>16</v>
      </c>
      <c r="E5442" t="s">
        <v>41</v>
      </c>
      <c r="F5442" t="s">
        <v>49</v>
      </c>
      <c r="G5442">
        <v>2279.33</v>
      </c>
      <c r="H5442">
        <v>1912.81</v>
      </c>
      <c r="I5442">
        <v>3295.17</v>
      </c>
      <c r="J5442">
        <v>1382.36</v>
      </c>
      <c r="K5442" s="1">
        <f t="shared" ref="K5442:K5505" si="340">J5442/H5442</f>
        <v>0.72268547320434329</v>
      </c>
      <c r="L5442" t="s">
        <v>54</v>
      </c>
      <c r="M5442" s="2" t="s">
        <v>363</v>
      </c>
      <c r="N5442" s="3" t="str">
        <f t="shared" ref="N5442:N5505" si="341">TEXT(M5442,"MMM")</f>
        <v>Jul</v>
      </c>
      <c r="O5442" t="s">
        <v>28</v>
      </c>
      <c r="P5442" t="s">
        <v>39</v>
      </c>
      <c r="Q5442" t="str">
        <f t="shared" ref="Q5442:Q5505" si="342">IF(C5442&gt;=18,IF(C5442&lt;=25,"Young",IF(C5442&lt;=40,"Adult",IF(C5442&lt;=60,"Senior",""))),"")</f>
        <v>Adult</v>
      </c>
      <c r="R5442" t="str">
        <f t="shared" ref="R5442:R5505" si="343">IF(J5442&gt;0,"Profit","Loss")</f>
        <v>Profit</v>
      </c>
    </row>
    <row r="5443" spans="1:18">
      <c r="A5443">
        <v>235</v>
      </c>
      <c r="B5443" t="s">
        <v>29</v>
      </c>
      <c r="C5443">
        <v>45</v>
      </c>
      <c r="D5443" t="s">
        <v>24</v>
      </c>
      <c r="E5443" t="s">
        <v>35</v>
      </c>
      <c r="F5443" t="s">
        <v>49</v>
      </c>
      <c r="G5443">
        <v>2208.36</v>
      </c>
      <c r="H5443">
        <v>782.65</v>
      </c>
      <c r="I5443">
        <v>3295.13</v>
      </c>
      <c r="J5443">
        <v>2512.48</v>
      </c>
      <c r="K5443" s="1">
        <f t="shared" si="340"/>
        <v>3.210221682744522</v>
      </c>
      <c r="L5443" t="s">
        <v>19</v>
      </c>
      <c r="M5443" s="2" t="s">
        <v>205</v>
      </c>
      <c r="N5443" s="3" t="str">
        <f t="shared" si="341"/>
        <v>Nov</v>
      </c>
      <c r="O5443" t="s">
        <v>56</v>
      </c>
      <c r="P5443" t="s">
        <v>22</v>
      </c>
      <c r="Q5443" t="str">
        <f t="shared" si="342"/>
        <v>Senior</v>
      </c>
      <c r="R5443" t="str">
        <f t="shared" si="343"/>
        <v>Profit</v>
      </c>
    </row>
    <row r="5444" spans="1:18">
      <c r="A5444">
        <v>3315</v>
      </c>
      <c r="B5444" t="s">
        <v>44</v>
      </c>
      <c r="C5444">
        <v>48</v>
      </c>
      <c r="D5444" t="s">
        <v>16</v>
      </c>
      <c r="E5444" t="s">
        <v>59</v>
      </c>
      <c r="F5444" t="s">
        <v>49</v>
      </c>
      <c r="G5444">
        <v>2884.43</v>
      </c>
      <c r="H5444">
        <v>663.47</v>
      </c>
      <c r="I5444">
        <v>3294.8</v>
      </c>
      <c r="J5444">
        <v>2631.33</v>
      </c>
      <c r="K5444" s="1">
        <f t="shared" si="340"/>
        <v>3.9660120276726905</v>
      </c>
      <c r="L5444" t="s">
        <v>31</v>
      </c>
      <c r="M5444" s="2" t="s">
        <v>230</v>
      </c>
      <c r="N5444" s="3" t="str">
        <f t="shared" si="341"/>
        <v>Oct</v>
      </c>
      <c r="O5444" t="s">
        <v>56</v>
      </c>
      <c r="P5444" t="s">
        <v>39</v>
      </c>
      <c r="Q5444" t="str">
        <f t="shared" si="342"/>
        <v>Senior</v>
      </c>
      <c r="R5444" t="str">
        <f t="shared" si="343"/>
        <v>Profit</v>
      </c>
    </row>
    <row r="5445" spans="1:18">
      <c r="A5445">
        <v>4774</v>
      </c>
      <c r="B5445" t="s">
        <v>47</v>
      </c>
      <c r="C5445">
        <v>49</v>
      </c>
      <c r="D5445" t="s">
        <v>16</v>
      </c>
      <c r="E5445" t="s">
        <v>57</v>
      </c>
      <c r="F5445" t="s">
        <v>42</v>
      </c>
      <c r="G5445">
        <v>2147.5300000000002</v>
      </c>
      <c r="H5445">
        <v>1450.65</v>
      </c>
      <c r="I5445">
        <v>3294.57</v>
      </c>
      <c r="J5445">
        <v>1843.92</v>
      </c>
      <c r="K5445" s="1">
        <f t="shared" si="340"/>
        <v>1.2710991624444214</v>
      </c>
      <c r="L5445" t="s">
        <v>37</v>
      </c>
      <c r="M5445" s="2" t="s">
        <v>293</v>
      </c>
      <c r="N5445" s="3" t="str">
        <f t="shared" si="341"/>
        <v>Jul</v>
      </c>
      <c r="O5445" t="s">
        <v>28</v>
      </c>
      <c r="P5445" t="s">
        <v>22</v>
      </c>
      <c r="Q5445" t="str">
        <f t="shared" si="342"/>
        <v>Senior</v>
      </c>
      <c r="R5445" t="str">
        <f t="shared" si="343"/>
        <v>Profit</v>
      </c>
    </row>
    <row r="5446" spans="1:18">
      <c r="A5446">
        <v>3953</v>
      </c>
      <c r="B5446" t="s">
        <v>44</v>
      </c>
      <c r="C5446">
        <v>51</v>
      </c>
      <c r="D5446" t="s">
        <v>16</v>
      </c>
      <c r="E5446" t="s">
        <v>17</v>
      </c>
      <c r="F5446" t="s">
        <v>18</v>
      </c>
      <c r="G5446">
        <v>2581.1799999999998</v>
      </c>
      <c r="H5446">
        <v>151.79</v>
      </c>
      <c r="I5446">
        <v>3294.39</v>
      </c>
      <c r="J5446">
        <v>3142.6</v>
      </c>
      <c r="K5446" s="1">
        <f t="shared" si="340"/>
        <v>20.703603662955398</v>
      </c>
      <c r="L5446" t="s">
        <v>26</v>
      </c>
      <c r="M5446" s="2" t="s">
        <v>117</v>
      </c>
      <c r="N5446" s="3" t="str">
        <f t="shared" si="341"/>
        <v>Dec</v>
      </c>
      <c r="O5446" t="s">
        <v>33</v>
      </c>
      <c r="P5446" t="s">
        <v>39</v>
      </c>
      <c r="Q5446" t="str">
        <f t="shared" si="342"/>
        <v>Senior</v>
      </c>
      <c r="R5446" t="str">
        <f t="shared" si="343"/>
        <v>Profit</v>
      </c>
    </row>
    <row r="5447" spans="1:18">
      <c r="A5447">
        <v>5573</v>
      </c>
      <c r="B5447" t="s">
        <v>23</v>
      </c>
      <c r="C5447">
        <v>21</v>
      </c>
      <c r="D5447" t="s">
        <v>24</v>
      </c>
      <c r="E5447" t="s">
        <v>30</v>
      </c>
      <c r="F5447" t="s">
        <v>18</v>
      </c>
      <c r="G5447">
        <v>1838.62</v>
      </c>
      <c r="H5447">
        <v>946.47</v>
      </c>
      <c r="I5447">
        <v>3294.22</v>
      </c>
      <c r="J5447">
        <v>2347.75</v>
      </c>
      <c r="K5447" s="1">
        <f t="shared" si="340"/>
        <v>2.4805329276152439</v>
      </c>
      <c r="L5447" t="s">
        <v>26</v>
      </c>
      <c r="M5447" s="2" t="s">
        <v>142</v>
      </c>
      <c r="N5447" s="3" t="str">
        <f t="shared" si="341"/>
        <v>Jun</v>
      </c>
      <c r="O5447" t="s">
        <v>21</v>
      </c>
      <c r="P5447" t="s">
        <v>22</v>
      </c>
      <c r="Q5447" t="str">
        <f t="shared" si="342"/>
        <v>Young</v>
      </c>
      <c r="R5447" t="str">
        <f t="shared" si="343"/>
        <v>Profit</v>
      </c>
    </row>
    <row r="5448" spans="1:18">
      <c r="A5448">
        <v>2055</v>
      </c>
      <c r="B5448" t="s">
        <v>23</v>
      </c>
      <c r="C5448">
        <v>31</v>
      </c>
      <c r="D5448" t="s">
        <v>16</v>
      </c>
      <c r="E5448" t="s">
        <v>35</v>
      </c>
      <c r="F5448" t="s">
        <v>42</v>
      </c>
      <c r="G5448">
        <v>2529.27</v>
      </c>
      <c r="H5448">
        <v>1314.54</v>
      </c>
      <c r="I5448">
        <v>3292.53</v>
      </c>
      <c r="J5448">
        <v>1977.99</v>
      </c>
      <c r="K5448" s="1">
        <f t="shared" si="340"/>
        <v>1.5047012643205988</v>
      </c>
      <c r="L5448" t="s">
        <v>26</v>
      </c>
      <c r="M5448" s="2" t="s">
        <v>278</v>
      </c>
      <c r="N5448" s="3" t="str">
        <f t="shared" si="341"/>
        <v>Sep</v>
      </c>
      <c r="O5448" t="s">
        <v>21</v>
      </c>
      <c r="P5448" t="s">
        <v>39</v>
      </c>
      <c r="Q5448" t="str">
        <f t="shared" si="342"/>
        <v>Adult</v>
      </c>
      <c r="R5448" t="str">
        <f t="shared" si="343"/>
        <v>Profit</v>
      </c>
    </row>
    <row r="5449" spans="1:18">
      <c r="A5449">
        <v>5664</v>
      </c>
      <c r="B5449" t="s">
        <v>52</v>
      </c>
      <c r="C5449">
        <v>43</v>
      </c>
      <c r="D5449" t="s">
        <v>24</v>
      </c>
      <c r="E5449" t="s">
        <v>35</v>
      </c>
      <c r="F5449" t="s">
        <v>49</v>
      </c>
      <c r="G5449">
        <v>1957.84</v>
      </c>
      <c r="H5449">
        <v>434.49</v>
      </c>
      <c r="I5449">
        <v>3292.47</v>
      </c>
      <c r="J5449">
        <v>2857.98</v>
      </c>
      <c r="K5449" s="1">
        <f t="shared" si="340"/>
        <v>6.5777808465097012</v>
      </c>
      <c r="L5449" t="s">
        <v>26</v>
      </c>
      <c r="M5449" s="2" t="s">
        <v>222</v>
      </c>
      <c r="N5449" s="3" t="str">
        <f t="shared" si="341"/>
        <v>Aug</v>
      </c>
      <c r="O5449" t="s">
        <v>56</v>
      </c>
      <c r="P5449" t="s">
        <v>39</v>
      </c>
      <c r="Q5449" t="str">
        <f t="shared" si="342"/>
        <v>Senior</v>
      </c>
      <c r="R5449" t="str">
        <f t="shared" si="343"/>
        <v>Profit</v>
      </c>
    </row>
    <row r="5450" spans="1:18">
      <c r="A5450">
        <v>822</v>
      </c>
      <c r="B5450" t="s">
        <v>15</v>
      </c>
      <c r="C5450">
        <v>35</v>
      </c>
      <c r="D5450" t="s">
        <v>16</v>
      </c>
      <c r="E5450" t="s">
        <v>53</v>
      </c>
      <c r="F5450" t="s">
        <v>42</v>
      </c>
      <c r="G5450">
        <v>2222.44</v>
      </c>
      <c r="H5450">
        <v>524.42999999999995</v>
      </c>
      <c r="I5450">
        <v>3292.15</v>
      </c>
      <c r="J5450">
        <v>2767.72</v>
      </c>
      <c r="K5450" s="1">
        <f t="shared" si="340"/>
        <v>5.2775775603989095</v>
      </c>
      <c r="L5450" t="s">
        <v>19</v>
      </c>
      <c r="M5450" s="2" t="s">
        <v>194</v>
      </c>
      <c r="N5450" s="3" t="str">
        <f t="shared" si="341"/>
        <v>Sep</v>
      </c>
      <c r="O5450" t="s">
        <v>21</v>
      </c>
      <c r="P5450" t="s">
        <v>22</v>
      </c>
      <c r="Q5450" t="str">
        <f t="shared" si="342"/>
        <v>Adult</v>
      </c>
      <c r="R5450" t="str">
        <f t="shared" si="343"/>
        <v>Profit</v>
      </c>
    </row>
    <row r="5451" spans="1:18">
      <c r="A5451">
        <v>2814</v>
      </c>
      <c r="B5451" t="s">
        <v>92</v>
      </c>
      <c r="C5451">
        <v>29</v>
      </c>
      <c r="D5451" t="s">
        <v>24</v>
      </c>
      <c r="E5451" t="s">
        <v>35</v>
      </c>
      <c r="F5451" t="s">
        <v>18</v>
      </c>
      <c r="G5451">
        <v>2185.34</v>
      </c>
      <c r="H5451">
        <v>902.55</v>
      </c>
      <c r="I5451">
        <v>3291.83</v>
      </c>
      <c r="J5451">
        <v>2389.2800000000002</v>
      </c>
      <c r="K5451" s="1">
        <f t="shared" si="340"/>
        <v>2.6472549997230073</v>
      </c>
      <c r="L5451" t="s">
        <v>54</v>
      </c>
      <c r="M5451" s="2" t="s">
        <v>322</v>
      </c>
      <c r="N5451" s="3" t="str">
        <f t="shared" si="341"/>
        <v>Jun</v>
      </c>
      <c r="O5451" t="s">
        <v>33</v>
      </c>
      <c r="P5451" t="s">
        <v>39</v>
      </c>
      <c r="Q5451" t="str">
        <f t="shared" si="342"/>
        <v>Adult</v>
      </c>
      <c r="R5451" t="str">
        <f t="shared" si="343"/>
        <v>Profit</v>
      </c>
    </row>
    <row r="5452" spans="1:18">
      <c r="A5452">
        <v>1800</v>
      </c>
      <c r="B5452" t="s">
        <v>44</v>
      </c>
      <c r="C5452">
        <v>39</v>
      </c>
      <c r="D5452" t="s">
        <v>16</v>
      </c>
      <c r="E5452" t="s">
        <v>17</v>
      </c>
      <c r="F5452" t="s">
        <v>36</v>
      </c>
      <c r="G5452">
        <v>2851.84</v>
      </c>
      <c r="H5452">
        <v>1350.51</v>
      </c>
      <c r="I5452">
        <v>3291.39</v>
      </c>
      <c r="J5452">
        <v>1940.88</v>
      </c>
      <c r="K5452" s="1">
        <f t="shared" si="340"/>
        <v>1.4371459670791036</v>
      </c>
      <c r="L5452" t="s">
        <v>31</v>
      </c>
      <c r="M5452" s="2" t="s">
        <v>316</v>
      </c>
      <c r="N5452" s="3" t="str">
        <f t="shared" si="341"/>
        <v>Jun</v>
      </c>
      <c r="O5452" t="s">
        <v>56</v>
      </c>
      <c r="P5452" t="s">
        <v>39</v>
      </c>
      <c r="Q5452" t="str">
        <f t="shared" si="342"/>
        <v>Adult</v>
      </c>
      <c r="R5452" t="str">
        <f t="shared" si="343"/>
        <v>Profit</v>
      </c>
    </row>
    <row r="5453" spans="1:18">
      <c r="A5453">
        <v>4830</v>
      </c>
      <c r="B5453" t="s">
        <v>92</v>
      </c>
      <c r="C5453">
        <v>39</v>
      </c>
      <c r="D5453" t="s">
        <v>16</v>
      </c>
      <c r="E5453" t="s">
        <v>41</v>
      </c>
      <c r="F5453" t="s">
        <v>49</v>
      </c>
      <c r="G5453">
        <v>2742.85</v>
      </c>
      <c r="H5453">
        <v>628.48</v>
      </c>
      <c r="I5453">
        <v>3290.49</v>
      </c>
      <c r="J5453">
        <v>2662.01</v>
      </c>
      <c r="K5453" s="1">
        <f t="shared" si="340"/>
        <v>4.2356320010183302</v>
      </c>
      <c r="L5453" t="s">
        <v>54</v>
      </c>
      <c r="M5453" s="2" t="s">
        <v>259</v>
      </c>
      <c r="N5453" s="3" t="str">
        <f t="shared" si="341"/>
        <v>Sep</v>
      </c>
      <c r="O5453" t="s">
        <v>21</v>
      </c>
      <c r="P5453" t="s">
        <v>22</v>
      </c>
      <c r="Q5453" t="str">
        <f t="shared" si="342"/>
        <v>Adult</v>
      </c>
      <c r="R5453" t="str">
        <f t="shared" si="343"/>
        <v>Profit</v>
      </c>
    </row>
    <row r="5454" spans="1:18">
      <c r="A5454">
        <v>1004</v>
      </c>
      <c r="B5454" t="s">
        <v>23</v>
      </c>
      <c r="C5454">
        <v>36</v>
      </c>
      <c r="D5454" t="s">
        <v>24</v>
      </c>
      <c r="E5454" t="s">
        <v>59</v>
      </c>
      <c r="F5454" t="s">
        <v>42</v>
      </c>
      <c r="G5454">
        <v>2952.62</v>
      </c>
      <c r="H5454">
        <v>922.86</v>
      </c>
      <c r="I5454">
        <v>3290.28</v>
      </c>
      <c r="J5454">
        <v>2367.42</v>
      </c>
      <c r="K5454" s="1">
        <f t="shared" si="340"/>
        <v>2.5653078473441258</v>
      </c>
      <c r="L5454" t="s">
        <v>54</v>
      </c>
      <c r="M5454" s="2" t="s">
        <v>260</v>
      </c>
      <c r="N5454" s="3" t="str">
        <f t="shared" si="341"/>
        <v>Jun</v>
      </c>
      <c r="O5454" t="s">
        <v>21</v>
      </c>
      <c r="P5454" t="s">
        <v>39</v>
      </c>
      <c r="Q5454" t="str">
        <f t="shared" si="342"/>
        <v>Adult</v>
      </c>
      <c r="R5454" t="str">
        <f t="shared" si="343"/>
        <v>Profit</v>
      </c>
    </row>
    <row r="5455" spans="1:18">
      <c r="A5455">
        <v>463</v>
      </c>
      <c r="B5455" t="s">
        <v>47</v>
      </c>
      <c r="C5455">
        <v>38</v>
      </c>
      <c r="D5455" t="s">
        <v>24</v>
      </c>
      <c r="E5455" t="s">
        <v>53</v>
      </c>
      <c r="F5455" t="s">
        <v>42</v>
      </c>
      <c r="G5455">
        <v>2782.7</v>
      </c>
      <c r="H5455">
        <v>1791.89</v>
      </c>
      <c r="I5455">
        <v>3289.87</v>
      </c>
      <c r="J5455">
        <v>1497.98</v>
      </c>
      <c r="K5455" s="1">
        <f t="shared" si="340"/>
        <v>0.83597765487836861</v>
      </c>
      <c r="L5455" t="s">
        <v>54</v>
      </c>
      <c r="M5455" s="2" t="s">
        <v>237</v>
      </c>
      <c r="N5455" s="3" t="str">
        <f t="shared" si="341"/>
        <v>Jan</v>
      </c>
      <c r="O5455" t="s">
        <v>33</v>
      </c>
      <c r="P5455" t="s">
        <v>39</v>
      </c>
      <c r="Q5455" t="str">
        <f t="shared" si="342"/>
        <v>Adult</v>
      </c>
      <c r="R5455" t="str">
        <f t="shared" si="343"/>
        <v>Profit</v>
      </c>
    </row>
    <row r="5456" spans="1:18">
      <c r="A5456">
        <v>9993</v>
      </c>
      <c r="B5456" t="s">
        <v>44</v>
      </c>
      <c r="C5456">
        <v>39</v>
      </c>
      <c r="D5456" t="s">
        <v>24</v>
      </c>
      <c r="E5456" t="s">
        <v>30</v>
      </c>
      <c r="F5456" t="s">
        <v>18</v>
      </c>
      <c r="G5456">
        <v>2160.04</v>
      </c>
      <c r="H5456">
        <v>421.14</v>
      </c>
      <c r="I5456">
        <v>3288.97</v>
      </c>
      <c r="J5456">
        <v>2867.83</v>
      </c>
      <c r="K5456" s="1">
        <f t="shared" si="340"/>
        <v>6.8096832407275487</v>
      </c>
      <c r="L5456" t="s">
        <v>31</v>
      </c>
      <c r="M5456" s="2" t="s">
        <v>279</v>
      </c>
      <c r="N5456" s="3" t="str">
        <f t="shared" si="341"/>
        <v>May</v>
      </c>
      <c r="O5456" t="s">
        <v>28</v>
      </c>
      <c r="P5456" t="s">
        <v>39</v>
      </c>
      <c r="Q5456" t="str">
        <f t="shared" si="342"/>
        <v>Adult</v>
      </c>
      <c r="R5456" t="str">
        <f t="shared" si="343"/>
        <v>Profit</v>
      </c>
    </row>
    <row r="5457" spans="1:18">
      <c r="A5457">
        <v>3710</v>
      </c>
      <c r="B5457" t="s">
        <v>84</v>
      </c>
      <c r="C5457">
        <v>21</v>
      </c>
      <c r="D5457" t="s">
        <v>24</v>
      </c>
      <c r="E5457" t="s">
        <v>59</v>
      </c>
      <c r="F5457" t="s">
        <v>42</v>
      </c>
      <c r="G5457">
        <v>2152.56</v>
      </c>
      <c r="H5457">
        <v>1806.29</v>
      </c>
      <c r="I5457">
        <v>3288.43</v>
      </c>
      <c r="J5457">
        <v>1482.14</v>
      </c>
      <c r="K5457" s="1">
        <f t="shared" si="340"/>
        <v>0.82054376650482486</v>
      </c>
      <c r="L5457" t="s">
        <v>31</v>
      </c>
      <c r="M5457" s="2" t="s">
        <v>142</v>
      </c>
      <c r="N5457" s="3" t="str">
        <f t="shared" si="341"/>
        <v>Jun</v>
      </c>
      <c r="O5457" t="s">
        <v>28</v>
      </c>
      <c r="P5457" t="s">
        <v>39</v>
      </c>
      <c r="Q5457" t="str">
        <f t="shared" si="342"/>
        <v>Young</v>
      </c>
      <c r="R5457" t="str">
        <f t="shared" si="343"/>
        <v>Profit</v>
      </c>
    </row>
    <row r="5458" spans="1:18">
      <c r="A5458">
        <v>3544</v>
      </c>
      <c r="B5458" t="s">
        <v>52</v>
      </c>
      <c r="C5458">
        <v>28</v>
      </c>
      <c r="D5458" t="s">
        <v>16</v>
      </c>
      <c r="E5458" t="s">
        <v>57</v>
      </c>
      <c r="F5458" t="s">
        <v>25</v>
      </c>
      <c r="G5458">
        <v>2029.85</v>
      </c>
      <c r="H5458">
        <v>278.29000000000002</v>
      </c>
      <c r="I5458">
        <v>3288.12</v>
      </c>
      <c r="J5458">
        <v>3009.83</v>
      </c>
      <c r="K5458" s="1">
        <f t="shared" si="340"/>
        <v>10.815444320672679</v>
      </c>
      <c r="L5458" t="s">
        <v>19</v>
      </c>
      <c r="M5458" s="2" t="s">
        <v>98</v>
      </c>
      <c r="N5458" s="3" t="str">
        <f t="shared" si="341"/>
        <v>Aug</v>
      </c>
      <c r="O5458" t="s">
        <v>21</v>
      </c>
      <c r="P5458" t="s">
        <v>39</v>
      </c>
      <c r="Q5458" t="str">
        <f t="shared" si="342"/>
        <v>Adult</v>
      </c>
      <c r="R5458" t="str">
        <f t="shared" si="343"/>
        <v>Profit</v>
      </c>
    </row>
    <row r="5459" spans="1:18">
      <c r="A5459">
        <v>4933</v>
      </c>
      <c r="B5459" t="s">
        <v>47</v>
      </c>
      <c r="C5459">
        <v>37</v>
      </c>
      <c r="D5459" t="s">
        <v>16</v>
      </c>
      <c r="E5459" t="s">
        <v>41</v>
      </c>
      <c r="F5459" t="s">
        <v>18</v>
      </c>
      <c r="G5459">
        <v>2377.69</v>
      </c>
      <c r="H5459">
        <v>693.17</v>
      </c>
      <c r="I5459">
        <v>3287.79</v>
      </c>
      <c r="J5459">
        <v>2594.62</v>
      </c>
      <c r="K5459" s="1">
        <f t="shared" si="340"/>
        <v>3.7431221778207369</v>
      </c>
      <c r="L5459" t="s">
        <v>31</v>
      </c>
      <c r="M5459" s="2" t="s">
        <v>67</v>
      </c>
      <c r="N5459" s="3" t="str">
        <f t="shared" si="341"/>
        <v>Oct</v>
      </c>
      <c r="O5459" t="s">
        <v>21</v>
      </c>
      <c r="P5459" t="s">
        <v>39</v>
      </c>
      <c r="Q5459" t="str">
        <f t="shared" si="342"/>
        <v>Adult</v>
      </c>
      <c r="R5459" t="str">
        <f t="shared" si="343"/>
        <v>Profit</v>
      </c>
    </row>
    <row r="5460" spans="1:18">
      <c r="A5460">
        <v>6142</v>
      </c>
      <c r="B5460" t="s">
        <v>44</v>
      </c>
      <c r="C5460">
        <v>34</v>
      </c>
      <c r="D5460" t="s">
        <v>24</v>
      </c>
      <c r="E5460" t="s">
        <v>57</v>
      </c>
      <c r="F5460" t="s">
        <v>49</v>
      </c>
      <c r="G5460">
        <v>1978.5</v>
      </c>
      <c r="H5460">
        <v>1943.88</v>
      </c>
      <c r="I5460">
        <v>3287.53</v>
      </c>
      <c r="J5460">
        <v>1343.65</v>
      </c>
      <c r="K5460" s="1">
        <f t="shared" si="340"/>
        <v>0.69122065148054412</v>
      </c>
      <c r="L5460" t="s">
        <v>26</v>
      </c>
      <c r="M5460" s="2" t="s">
        <v>306</v>
      </c>
      <c r="N5460" s="3" t="str">
        <f t="shared" si="341"/>
        <v>Jan</v>
      </c>
      <c r="O5460" t="s">
        <v>21</v>
      </c>
      <c r="P5460" t="s">
        <v>22</v>
      </c>
      <c r="Q5460" t="str">
        <f t="shared" si="342"/>
        <v>Adult</v>
      </c>
      <c r="R5460" t="str">
        <f t="shared" si="343"/>
        <v>Profit</v>
      </c>
    </row>
    <row r="5461" spans="1:18">
      <c r="A5461">
        <v>4377</v>
      </c>
      <c r="B5461" t="s">
        <v>47</v>
      </c>
      <c r="C5461">
        <v>41</v>
      </c>
      <c r="D5461" t="s">
        <v>24</v>
      </c>
      <c r="E5461" t="s">
        <v>66</v>
      </c>
      <c r="F5461" t="s">
        <v>36</v>
      </c>
      <c r="G5461">
        <v>2010.44</v>
      </c>
      <c r="H5461">
        <v>1777.55</v>
      </c>
      <c r="I5461">
        <v>3287.5</v>
      </c>
      <c r="J5461">
        <v>1509.95</v>
      </c>
      <c r="K5461" s="1">
        <f t="shared" si="340"/>
        <v>0.84945571151303767</v>
      </c>
      <c r="L5461" t="s">
        <v>26</v>
      </c>
      <c r="M5461" s="2" t="s">
        <v>285</v>
      </c>
      <c r="N5461" s="3" t="str">
        <f t="shared" si="341"/>
        <v>Feb</v>
      </c>
      <c r="O5461" t="s">
        <v>21</v>
      </c>
      <c r="P5461" t="s">
        <v>22</v>
      </c>
      <c r="Q5461" t="str">
        <f t="shared" si="342"/>
        <v>Senior</v>
      </c>
      <c r="R5461" t="str">
        <f t="shared" si="343"/>
        <v>Profit</v>
      </c>
    </row>
    <row r="5462" spans="1:18">
      <c r="A5462">
        <v>4449</v>
      </c>
      <c r="B5462" t="s">
        <v>84</v>
      </c>
      <c r="C5462">
        <v>55</v>
      </c>
      <c r="D5462" t="s">
        <v>24</v>
      </c>
      <c r="E5462" t="s">
        <v>57</v>
      </c>
      <c r="F5462" t="s">
        <v>36</v>
      </c>
      <c r="G5462">
        <v>2223.54</v>
      </c>
      <c r="H5462">
        <v>992.27</v>
      </c>
      <c r="I5462">
        <v>3287.39</v>
      </c>
      <c r="J5462">
        <v>2295.12</v>
      </c>
      <c r="K5462" s="1">
        <f t="shared" si="340"/>
        <v>2.3129994860269885</v>
      </c>
      <c r="L5462" t="s">
        <v>26</v>
      </c>
      <c r="M5462" s="2" t="s">
        <v>292</v>
      </c>
      <c r="N5462" s="3" t="str">
        <f t="shared" si="341"/>
        <v>Oct</v>
      </c>
      <c r="O5462" t="s">
        <v>28</v>
      </c>
      <c r="P5462" t="s">
        <v>22</v>
      </c>
      <c r="Q5462" t="str">
        <f t="shared" si="342"/>
        <v>Senior</v>
      </c>
      <c r="R5462" t="str">
        <f t="shared" si="343"/>
        <v>Profit</v>
      </c>
    </row>
    <row r="5463" spans="1:18">
      <c r="A5463">
        <v>1489</v>
      </c>
      <c r="B5463" t="s">
        <v>23</v>
      </c>
      <c r="C5463">
        <v>54</v>
      </c>
      <c r="D5463" t="s">
        <v>24</v>
      </c>
      <c r="E5463" t="s">
        <v>59</v>
      </c>
      <c r="F5463" t="s">
        <v>49</v>
      </c>
      <c r="G5463">
        <v>2506.4499999999998</v>
      </c>
      <c r="H5463">
        <v>971.35</v>
      </c>
      <c r="I5463">
        <v>3286.23</v>
      </c>
      <c r="J5463">
        <v>2314.88</v>
      </c>
      <c r="K5463" s="1">
        <f t="shared" si="340"/>
        <v>2.3831574612652493</v>
      </c>
      <c r="L5463" t="s">
        <v>26</v>
      </c>
      <c r="M5463" s="2" t="s">
        <v>216</v>
      </c>
      <c r="N5463" s="3" t="str">
        <f t="shared" si="341"/>
        <v>Feb</v>
      </c>
      <c r="O5463" t="s">
        <v>56</v>
      </c>
      <c r="P5463" t="s">
        <v>39</v>
      </c>
      <c r="Q5463" t="str">
        <f t="shared" si="342"/>
        <v>Senior</v>
      </c>
      <c r="R5463" t="str">
        <f t="shared" si="343"/>
        <v>Profit</v>
      </c>
    </row>
    <row r="5464" spans="1:18">
      <c r="A5464">
        <v>772</v>
      </c>
      <c r="B5464" t="s">
        <v>47</v>
      </c>
      <c r="C5464">
        <v>33</v>
      </c>
      <c r="D5464" t="s">
        <v>24</v>
      </c>
      <c r="E5464" t="s">
        <v>66</v>
      </c>
      <c r="F5464" t="s">
        <v>18</v>
      </c>
      <c r="G5464">
        <v>2579.37</v>
      </c>
      <c r="H5464">
        <v>1030.32</v>
      </c>
      <c r="I5464">
        <v>3286.17</v>
      </c>
      <c r="J5464">
        <v>2255.85</v>
      </c>
      <c r="K5464" s="1">
        <f t="shared" si="340"/>
        <v>2.1894654088050314</v>
      </c>
      <c r="L5464" t="s">
        <v>26</v>
      </c>
      <c r="M5464" s="2" t="s">
        <v>332</v>
      </c>
      <c r="N5464" s="3" t="str">
        <f t="shared" si="341"/>
        <v>Oct</v>
      </c>
      <c r="O5464" t="s">
        <v>56</v>
      </c>
      <c r="P5464" t="s">
        <v>22</v>
      </c>
      <c r="Q5464" t="str">
        <f t="shared" si="342"/>
        <v>Adult</v>
      </c>
      <c r="R5464" t="str">
        <f t="shared" si="343"/>
        <v>Profit</v>
      </c>
    </row>
    <row r="5465" spans="1:18">
      <c r="A5465">
        <v>372</v>
      </c>
      <c r="B5465" t="s">
        <v>47</v>
      </c>
      <c r="C5465">
        <v>37</v>
      </c>
      <c r="D5465" t="s">
        <v>24</v>
      </c>
      <c r="E5465" t="s">
        <v>30</v>
      </c>
      <c r="F5465" t="s">
        <v>42</v>
      </c>
      <c r="G5465">
        <v>2726.27</v>
      </c>
      <c r="H5465">
        <v>1870.37</v>
      </c>
      <c r="I5465">
        <v>3285.91</v>
      </c>
      <c r="J5465">
        <v>1415.54</v>
      </c>
      <c r="K5465" s="1">
        <f t="shared" si="340"/>
        <v>0.75682351620267652</v>
      </c>
      <c r="L5465" t="s">
        <v>31</v>
      </c>
      <c r="M5465" s="2" t="s">
        <v>281</v>
      </c>
      <c r="N5465" s="3" t="str">
        <f t="shared" si="341"/>
        <v>Aug</v>
      </c>
      <c r="O5465" t="s">
        <v>21</v>
      </c>
      <c r="P5465" t="s">
        <v>39</v>
      </c>
      <c r="Q5465" t="str">
        <f t="shared" si="342"/>
        <v>Adult</v>
      </c>
      <c r="R5465" t="str">
        <f t="shared" si="343"/>
        <v>Profit</v>
      </c>
    </row>
    <row r="5466" spans="1:18">
      <c r="A5466">
        <v>4883</v>
      </c>
      <c r="B5466" t="s">
        <v>29</v>
      </c>
      <c r="C5466">
        <v>21</v>
      </c>
      <c r="D5466" t="s">
        <v>24</v>
      </c>
      <c r="E5466" t="s">
        <v>59</v>
      </c>
      <c r="F5466" t="s">
        <v>42</v>
      </c>
      <c r="G5466">
        <v>1844.37</v>
      </c>
      <c r="H5466">
        <v>81.42</v>
      </c>
      <c r="I5466">
        <v>3284.55</v>
      </c>
      <c r="J5466">
        <v>3203.13</v>
      </c>
      <c r="K5466" s="1">
        <f t="shared" si="340"/>
        <v>39.340825350036845</v>
      </c>
      <c r="L5466" t="s">
        <v>37</v>
      </c>
      <c r="M5466" s="2" t="s">
        <v>191</v>
      </c>
      <c r="N5466" s="3" t="str">
        <f t="shared" si="341"/>
        <v>Jun</v>
      </c>
      <c r="O5466" t="s">
        <v>51</v>
      </c>
      <c r="P5466" t="s">
        <v>22</v>
      </c>
      <c r="Q5466" t="str">
        <f t="shared" si="342"/>
        <v>Young</v>
      </c>
      <c r="R5466" t="str">
        <f t="shared" si="343"/>
        <v>Profit</v>
      </c>
    </row>
    <row r="5467" spans="1:18">
      <c r="A5467">
        <v>3357</v>
      </c>
      <c r="B5467" t="s">
        <v>40</v>
      </c>
      <c r="C5467">
        <v>56</v>
      </c>
      <c r="D5467" t="s">
        <v>16</v>
      </c>
      <c r="E5467" t="s">
        <v>17</v>
      </c>
      <c r="F5467" t="s">
        <v>36</v>
      </c>
      <c r="G5467">
        <v>2240.59</v>
      </c>
      <c r="H5467">
        <v>1649.39</v>
      </c>
      <c r="I5467">
        <v>3282.88</v>
      </c>
      <c r="J5467">
        <v>1633.49</v>
      </c>
      <c r="K5467" s="1">
        <f t="shared" si="340"/>
        <v>0.99036007251165581</v>
      </c>
      <c r="L5467" t="s">
        <v>37</v>
      </c>
      <c r="M5467" s="2" t="s">
        <v>221</v>
      </c>
      <c r="N5467" s="3" t="str">
        <f t="shared" si="341"/>
        <v>Dec</v>
      </c>
      <c r="O5467" t="s">
        <v>33</v>
      </c>
      <c r="P5467" t="s">
        <v>22</v>
      </c>
      <c r="Q5467" t="str">
        <f t="shared" si="342"/>
        <v>Senior</v>
      </c>
      <c r="R5467" t="str">
        <f t="shared" si="343"/>
        <v>Profit</v>
      </c>
    </row>
    <row r="5468" spans="1:18">
      <c r="A5468">
        <v>9521</v>
      </c>
      <c r="B5468" t="s">
        <v>23</v>
      </c>
      <c r="C5468">
        <v>31</v>
      </c>
      <c r="D5468" t="s">
        <v>24</v>
      </c>
      <c r="E5468" t="s">
        <v>66</v>
      </c>
      <c r="F5468" t="s">
        <v>25</v>
      </c>
      <c r="G5468">
        <v>2326.8000000000002</v>
      </c>
      <c r="H5468">
        <v>91.02</v>
      </c>
      <c r="I5468">
        <v>3279.32</v>
      </c>
      <c r="J5468">
        <v>3188.3</v>
      </c>
      <c r="K5468" s="1">
        <f t="shared" si="340"/>
        <v>35.028565150516371</v>
      </c>
      <c r="L5468" t="s">
        <v>37</v>
      </c>
      <c r="M5468" s="2" t="s">
        <v>311</v>
      </c>
      <c r="N5468" s="3" t="str">
        <f t="shared" si="341"/>
        <v>Feb</v>
      </c>
      <c r="O5468" t="s">
        <v>51</v>
      </c>
      <c r="P5468" t="s">
        <v>22</v>
      </c>
      <c r="Q5468" t="str">
        <f t="shared" si="342"/>
        <v>Adult</v>
      </c>
      <c r="R5468" t="str">
        <f t="shared" si="343"/>
        <v>Profit</v>
      </c>
    </row>
    <row r="5469" spans="1:18">
      <c r="A5469">
        <v>5214</v>
      </c>
      <c r="B5469" t="s">
        <v>40</v>
      </c>
      <c r="C5469">
        <v>42</v>
      </c>
      <c r="D5469" t="s">
        <v>16</v>
      </c>
      <c r="E5469" t="s">
        <v>53</v>
      </c>
      <c r="F5469" t="s">
        <v>49</v>
      </c>
      <c r="G5469">
        <v>2220.02</v>
      </c>
      <c r="H5469">
        <v>267.68</v>
      </c>
      <c r="I5469">
        <v>3278.21</v>
      </c>
      <c r="J5469">
        <v>3010.53</v>
      </c>
      <c r="K5469" s="1">
        <f t="shared" si="340"/>
        <v>11.246749850567843</v>
      </c>
      <c r="L5469" t="s">
        <v>54</v>
      </c>
      <c r="M5469" s="2" t="s">
        <v>348</v>
      </c>
      <c r="N5469" s="3" t="str">
        <f t="shared" si="341"/>
        <v>Nov</v>
      </c>
      <c r="O5469" t="s">
        <v>51</v>
      </c>
      <c r="P5469" t="s">
        <v>39</v>
      </c>
      <c r="Q5469" t="str">
        <f t="shared" si="342"/>
        <v>Senior</v>
      </c>
      <c r="R5469" t="str">
        <f t="shared" si="343"/>
        <v>Profit</v>
      </c>
    </row>
    <row r="5470" spans="1:18">
      <c r="A5470">
        <v>640</v>
      </c>
      <c r="B5470" t="s">
        <v>47</v>
      </c>
      <c r="C5470">
        <v>47</v>
      </c>
      <c r="D5470" t="s">
        <v>16</v>
      </c>
      <c r="E5470" t="s">
        <v>53</v>
      </c>
      <c r="F5470" t="s">
        <v>49</v>
      </c>
      <c r="G5470">
        <v>2603.52</v>
      </c>
      <c r="H5470">
        <v>607.73</v>
      </c>
      <c r="I5470">
        <v>3276.65</v>
      </c>
      <c r="J5470">
        <v>2668.92</v>
      </c>
      <c r="K5470" s="1">
        <f t="shared" si="340"/>
        <v>4.3916212791864808</v>
      </c>
      <c r="L5470" t="s">
        <v>19</v>
      </c>
      <c r="M5470" s="2" t="s">
        <v>313</v>
      </c>
      <c r="N5470" s="3" t="str">
        <f t="shared" si="341"/>
        <v>Feb</v>
      </c>
      <c r="O5470" t="s">
        <v>21</v>
      </c>
      <c r="P5470" t="s">
        <v>39</v>
      </c>
      <c r="Q5470" t="str">
        <f t="shared" si="342"/>
        <v>Senior</v>
      </c>
      <c r="R5470" t="str">
        <f t="shared" si="343"/>
        <v>Profit</v>
      </c>
    </row>
    <row r="5471" spans="1:18">
      <c r="A5471">
        <v>3994</v>
      </c>
      <c r="B5471" t="s">
        <v>44</v>
      </c>
      <c r="C5471">
        <v>32</v>
      </c>
      <c r="D5471" t="s">
        <v>16</v>
      </c>
      <c r="E5471" t="s">
        <v>59</v>
      </c>
      <c r="F5471" t="s">
        <v>18</v>
      </c>
      <c r="G5471">
        <v>2273.5100000000002</v>
      </c>
      <c r="H5471">
        <v>96.84</v>
      </c>
      <c r="I5471">
        <v>3276.15</v>
      </c>
      <c r="J5471">
        <v>3179.31</v>
      </c>
      <c r="K5471" s="1">
        <f t="shared" si="340"/>
        <v>32.830545229244109</v>
      </c>
      <c r="L5471" t="s">
        <v>54</v>
      </c>
      <c r="M5471" s="2" t="s">
        <v>414</v>
      </c>
      <c r="N5471" s="3" t="str">
        <f t="shared" si="341"/>
        <v>May</v>
      </c>
      <c r="O5471" t="s">
        <v>56</v>
      </c>
      <c r="P5471" t="s">
        <v>22</v>
      </c>
      <c r="Q5471" t="str">
        <f t="shared" si="342"/>
        <v>Adult</v>
      </c>
      <c r="R5471" t="str">
        <f t="shared" si="343"/>
        <v>Profit</v>
      </c>
    </row>
    <row r="5472" spans="1:18">
      <c r="A5472">
        <v>6000</v>
      </c>
      <c r="B5472" t="s">
        <v>29</v>
      </c>
      <c r="C5472">
        <v>56</v>
      </c>
      <c r="D5472" t="s">
        <v>16</v>
      </c>
      <c r="E5472" t="s">
        <v>35</v>
      </c>
      <c r="F5472" t="s">
        <v>36</v>
      </c>
      <c r="G5472">
        <v>2375.4699999999998</v>
      </c>
      <c r="H5472">
        <v>943.8</v>
      </c>
      <c r="I5472">
        <v>3275.98</v>
      </c>
      <c r="J5472">
        <v>2332.1799999999998</v>
      </c>
      <c r="K5472" s="1">
        <f t="shared" si="340"/>
        <v>2.4710531892350072</v>
      </c>
      <c r="L5472" t="s">
        <v>26</v>
      </c>
      <c r="M5472" s="2" t="s">
        <v>189</v>
      </c>
      <c r="N5472" s="3" t="str">
        <f t="shared" si="341"/>
        <v>May</v>
      </c>
      <c r="O5472" t="s">
        <v>21</v>
      </c>
      <c r="P5472" t="s">
        <v>39</v>
      </c>
      <c r="Q5472" t="str">
        <f t="shared" si="342"/>
        <v>Senior</v>
      </c>
      <c r="R5472" t="str">
        <f t="shared" si="343"/>
        <v>Profit</v>
      </c>
    </row>
    <row r="5473" spans="1:18">
      <c r="A5473">
        <v>9795</v>
      </c>
      <c r="B5473" t="s">
        <v>84</v>
      </c>
      <c r="C5473">
        <v>24</v>
      </c>
      <c r="D5473" t="s">
        <v>24</v>
      </c>
      <c r="E5473" t="s">
        <v>17</v>
      </c>
      <c r="F5473" t="s">
        <v>25</v>
      </c>
      <c r="G5473">
        <v>2796.82</v>
      </c>
      <c r="H5473">
        <v>1498.71</v>
      </c>
      <c r="I5473">
        <v>3274.26</v>
      </c>
      <c r="J5473">
        <v>1775.55</v>
      </c>
      <c r="K5473" s="1">
        <f t="shared" si="340"/>
        <v>1.1847188582180674</v>
      </c>
      <c r="L5473" t="s">
        <v>26</v>
      </c>
      <c r="M5473" s="2" t="s">
        <v>280</v>
      </c>
      <c r="N5473" s="3" t="str">
        <f t="shared" si="341"/>
        <v>May</v>
      </c>
      <c r="O5473" t="s">
        <v>56</v>
      </c>
      <c r="P5473" t="s">
        <v>22</v>
      </c>
      <c r="Q5473" t="str">
        <f t="shared" si="342"/>
        <v>Young</v>
      </c>
      <c r="R5473" t="str">
        <f t="shared" si="343"/>
        <v>Profit</v>
      </c>
    </row>
    <row r="5474" spans="1:18">
      <c r="A5474">
        <v>5131</v>
      </c>
      <c r="B5474" t="s">
        <v>84</v>
      </c>
      <c r="C5474">
        <v>47</v>
      </c>
      <c r="D5474" t="s">
        <v>24</v>
      </c>
      <c r="E5474" t="s">
        <v>59</v>
      </c>
      <c r="F5474" t="s">
        <v>36</v>
      </c>
      <c r="G5474">
        <v>2676.71</v>
      </c>
      <c r="H5474">
        <v>1889.48</v>
      </c>
      <c r="I5474">
        <v>3274.04</v>
      </c>
      <c r="J5474">
        <v>1384.56</v>
      </c>
      <c r="K5474" s="1">
        <f t="shared" si="340"/>
        <v>0.7327730380845523</v>
      </c>
      <c r="L5474" t="s">
        <v>26</v>
      </c>
      <c r="M5474" s="2" t="s">
        <v>62</v>
      </c>
      <c r="N5474" s="3" t="str">
        <f t="shared" si="341"/>
        <v>Feb</v>
      </c>
      <c r="O5474" t="s">
        <v>56</v>
      </c>
      <c r="P5474" t="s">
        <v>39</v>
      </c>
      <c r="Q5474" t="str">
        <f t="shared" si="342"/>
        <v>Senior</v>
      </c>
      <c r="R5474" t="str">
        <f t="shared" si="343"/>
        <v>Profit</v>
      </c>
    </row>
    <row r="5475" spans="1:18">
      <c r="A5475">
        <v>5369</v>
      </c>
      <c r="B5475" t="s">
        <v>34</v>
      </c>
      <c r="C5475">
        <v>60</v>
      </c>
      <c r="D5475" t="s">
        <v>16</v>
      </c>
      <c r="E5475" t="s">
        <v>35</v>
      </c>
      <c r="F5475" t="s">
        <v>42</v>
      </c>
      <c r="G5475">
        <v>2123.5500000000002</v>
      </c>
      <c r="H5475">
        <v>328.39</v>
      </c>
      <c r="I5475">
        <v>3274.03</v>
      </c>
      <c r="J5475">
        <v>2945.64</v>
      </c>
      <c r="K5475" s="1">
        <f t="shared" si="340"/>
        <v>8.9699442735771484</v>
      </c>
      <c r="L5475" t="s">
        <v>54</v>
      </c>
      <c r="M5475" s="2" t="s">
        <v>139</v>
      </c>
      <c r="N5475" s="3" t="str">
        <f t="shared" si="341"/>
        <v>Jul</v>
      </c>
      <c r="O5475" t="s">
        <v>21</v>
      </c>
      <c r="P5475" t="s">
        <v>39</v>
      </c>
      <c r="Q5475" t="str">
        <f t="shared" si="342"/>
        <v>Senior</v>
      </c>
      <c r="R5475" t="str">
        <f t="shared" si="343"/>
        <v>Profit</v>
      </c>
    </row>
    <row r="5476" spans="1:18">
      <c r="A5476">
        <v>5468</v>
      </c>
      <c r="B5476" t="s">
        <v>15</v>
      </c>
      <c r="C5476">
        <v>58</v>
      </c>
      <c r="D5476" t="s">
        <v>24</v>
      </c>
      <c r="E5476" t="s">
        <v>30</v>
      </c>
      <c r="F5476" t="s">
        <v>36</v>
      </c>
      <c r="G5476">
        <v>1837.99</v>
      </c>
      <c r="H5476">
        <v>1171.03</v>
      </c>
      <c r="I5476">
        <v>3273.71</v>
      </c>
      <c r="J5476">
        <v>2102.6799999999998</v>
      </c>
      <c r="K5476" s="1">
        <f t="shared" si="340"/>
        <v>1.7955816674209883</v>
      </c>
      <c r="L5476" t="s">
        <v>37</v>
      </c>
      <c r="M5476" s="2" t="s">
        <v>227</v>
      </c>
      <c r="N5476" s="3" t="str">
        <f t="shared" si="341"/>
        <v>Aug</v>
      </c>
      <c r="O5476" t="s">
        <v>56</v>
      </c>
      <c r="P5476" t="s">
        <v>22</v>
      </c>
      <c r="Q5476" t="str">
        <f t="shared" si="342"/>
        <v>Senior</v>
      </c>
      <c r="R5476" t="str">
        <f t="shared" si="343"/>
        <v>Profit</v>
      </c>
    </row>
    <row r="5477" spans="1:18">
      <c r="A5477">
        <v>755</v>
      </c>
      <c r="B5477" t="s">
        <v>92</v>
      </c>
      <c r="C5477">
        <v>31</v>
      </c>
      <c r="D5477" t="s">
        <v>24</v>
      </c>
      <c r="E5477" t="s">
        <v>35</v>
      </c>
      <c r="F5477" t="s">
        <v>49</v>
      </c>
      <c r="G5477">
        <v>1971.47</v>
      </c>
      <c r="H5477">
        <v>844.81</v>
      </c>
      <c r="I5477">
        <v>3273.43</v>
      </c>
      <c r="J5477">
        <v>2428.62</v>
      </c>
      <c r="K5477" s="1">
        <f t="shared" si="340"/>
        <v>2.8747529030196137</v>
      </c>
      <c r="L5477" t="s">
        <v>19</v>
      </c>
      <c r="M5477" s="2" t="s">
        <v>141</v>
      </c>
      <c r="N5477" s="3" t="str">
        <f t="shared" si="341"/>
        <v>May</v>
      </c>
      <c r="O5477" t="s">
        <v>33</v>
      </c>
      <c r="P5477" t="s">
        <v>39</v>
      </c>
      <c r="Q5477" t="str">
        <f t="shared" si="342"/>
        <v>Adult</v>
      </c>
      <c r="R5477" t="str">
        <f t="shared" si="343"/>
        <v>Profit</v>
      </c>
    </row>
    <row r="5478" spans="1:18">
      <c r="A5478">
        <v>1977</v>
      </c>
      <c r="B5478" t="s">
        <v>40</v>
      </c>
      <c r="C5478">
        <v>51</v>
      </c>
      <c r="D5478" t="s">
        <v>24</v>
      </c>
      <c r="E5478" t="s">
        <v>59</v>
      </c>
      <c r="F5478" t="s">
        <v>18</v>
      </c>
      <c r="G5478">
        <v>1869.82</v>
      </c>
      <c r="H5478">
        <v>312.32</v>
      </c>
      <c r="I5478">
        <v>3271.84</v>
      </c>
      <c r="J5478">
        <v>2959.52</v>
      </c>
      <c r="K5478" s="1">
        <f t="shared" si="340"/>
        <v>9.4759221311475414</v>
      </c>
      <c r="L5478" t="s">
        <v>26</v>
      </c>
      <c r="M5478" s="2" t="s">
        <v>175</v>
      </c>
      <c r="N5478" s="3" t="str">
        <f t="shared" si="341"/>
        <v>May</v>
      </c>
      <c r="O5478" t="s">
        <v>51</v>
      </c>
      <c r="P5478" t="s">
        <v>22</v>
      </c>
      <c r="Q5478" t="str">
        <f t="shared" si="342"/>
        <v>Senior</v>
      </c>
      <c r="R5478" t="str">
        <f t="shared" si="343"/>
        <v>Profit</v>
      </c>
    </row>
    <row r="5479" spans="1:18">
      <c r="A5479">
        <v>3299</v>
      </c>
      <c r="B5479" t="s">
        <v>84</v>
      </c>
      <c r="C5479">
        <v>23</v>
      </c>
      <c r="D5479" t="s">
        <v>24</v>
      </c>
      <c r="E5479" t="s">
        <v>66</v>
      </c>
      <c r="F5479" t="s">
        <v>49</v>
      </c>
      <c r="G5479">
        <v>2437.48</v>
      </c>
      <c r="H5479">
        <v>1742.07</v>
      </c>
      <c r="I5479">
        <v>3271.37</v>
      </c>
      <c r="J5479">
        <v>1529.3</v>
      </c>
      <c r="K5479" s="1">
        <f t="shared" si="340"/>
        <v>0.87786369089646221</v>
      </c>
      <c r="L5479" t="s">
        <v>54</v>
      </c>
      <c r="M5479" s="2" t="s">
        <v>116</v>
      </c>
      <c r="N5479" s="3" t="str">
        <f t="shared" si="341"/>
        <v>Sep</v>
      </c>
      <c r="O5479" t="s">
        <v>51</v>
      </c>
      <c r="P5479" t="s">
        <v>39</v>
      </c>
      <c r="Q5479" t="str">
        <f t="shared" si="342"/>
        <v>Young</v>
      </c>
      <c r="R5479" t="str">
        <f t="shared" si="343"/>
        <v>Profit</v>
      </c>
    </row>
    <row r="5480" spans="1:18">
      <c r="A5480">
        <v>5461</v>
      </c>
      <c r="B5480" t="s">
        <v>84</v>
      </c>
      <c r="C5480">
        <v>40</v>
      </c>
      <c r="D5480" t="s">
        <v>24</v>
      </c>
      <c r="E5480" t="s">
        <v>57</v>
      </c>
      <c r="F5480" t="s">
        <v>18</v>
      </c>
      <c r="G5480">
        <v>2956.68</v>
      </c>
      <c r="H5480">
        <v>1532.19</v>
      </c>
      <c r="I5480">
        <v>3270.68</v>
      </c>
      <c r="J5480">
        <v>1738.49</v>
      </c>
      <c r="K5480" s="1">
        <f t="shared" si="340"/>
        <v>1.1346438757595336</v>
      </c>
      <c r="L5480" t="s">
        <v>26</v>
      </c>
      <c r="M5480" s="2" t="s">
        <v>242</v>
      </c>
      <c r="N5480" s="3" t="str">
        <f t="shared" si="341"/>
        <v>Apr</v>
      </c>
      <c r="O5480" t="s">
        <v>51</v>
      </c>
      <c r="P5480" t="s">
        <v>22</v>
      </c>
      <c r="Q5480" t="str">
        <f t="shared" si="342"/>
        <v>Adult</v>
      </c>
      <c r="R5480" t="str">
        <f t="shared" si="343"/>
        <v>Profit</v>
      </c>
    </row>
    <row r="5481" spans="1:18">
      <c r="A5481">
        <v>3814</v>
      </c>
      <c r="B5481" t="s">
        <v>44</v>
      </c>
      <c r="C5481">
        <v>58</v>
      </c>
      <c r="D5481" t="s">
        <v>16</v>
      </c>
      <c r="E5481" t="s">
        <v>41</v>
      </c>
      <c r="F5481" t="s">
        <v>18</v>
      </c>
      <c r="G5481">
        <v>2239.7600000000002</v>
      </c>
      <c r="H5481">
        <v>213.47</v>
      </c>
      <c r="I5481">
        <v>3270.32</v>
      </c>
      <c r="J5481">
        <v>3056.85</v>
      </c>
      <c r="K5481" s="1">
        <f t="shared" si="340"/>
        <v>14.319810746240689</v>
      </c>
      <c r="L5481" t="s">
        <v>19</v>
      </c>
      <c r="M5481" s="2" t="s">
        <v>296</v>
      </c>
      <c r="N5481" s="3" t="str">
        <f t="shared" si="341"/>
        <v>Dec</v>
      </c>
      <c r="O5481" t="s">
        <v>28</v>
      </c>
      <c r="P5481" t="s">
        <v>39</v>
      </c>
      <c r="Q5481" t="str">
        <f t="shared" si="342"/>
        <v>Senior</v>
      </c>
      <c r="R5481" t="str">
        <f t="shared" si="343"/>
        <v>Profit</v>
      </c>
    </row>
    <row r="5482" spans="1:18">
      <c r="A5482">
        <v>3375</v>
      </c>
      <c r="B5482" t="s">
        <v>34</v>
      </c>
      <c r="C5482">
        <v>26</v>
      </c>
      <c r="D5482" t="s">
        <v>16</v>
      </c>
      <c r="E5482" t="s">
        <v>53</v>
      </c>
      <c r="F5482" t="s">
        <v>42</v>
      </c>
      <c r="G5482">
        <v>1860.23</v>
      </c>
      <c r="H5482">
        <v>273.54000000000002</v>
      </c>
      <c r="I5482">
        <v>3270.23</v>
      </c>
      <c r="J5482">
        <v>2996.69</v>
      </c>
      <c r="K5482" s="1">
        <f t="shared" si="340"/>
        <v>10.955216787307158</v>
      </c>
      <c r="L5482" t="s">
        <v>19</v>
      </c>
      <c r="M5482" s="2" t="s">
        <v>182</v>
      </c>
      <c r="N5482" s="3" t="str">
        <f t="shared" si="341"/>
        <v>May</v>
      </c>
      <c r="O5482" t="s">
        <v>21</v>
      </c>
      <c r="P5482" t="s">
        <v>22</v>
      </c>
      <c r="Q5482" t="str">
        <f t="shared" si="342"/>
        <v>Adult</v>
      </c>
      <c r="R5482" t="str">
        <f t="shared" si="343"/>
        <v>Profit</v>
      </c>
    </row>
    <row r="5483" spans="1:18">
      <c r="A5483">
        <v>1455</v>
      </c>
      <c r="B5483" t="s">
        <v>29</v>
      </c>
      <c r="C5483">
        <v>32</v>
      </c>
      <c r="D5483" t="s">
        <v>16</v>
      </c>
      <c r="E5483" t="s">
        <v>53</v>
      </c>
      <c r="F5483" t="s">
        <v>49</v>
      </c>
      <c r="G5483">
        <v>2003.04</v>
      </c>
      <c r="H5483">
        <v>1254.74</v>
      </c>
      <c r="I5483">
        <v>3269.31</v>
      </c>
      <c r="J5483">
        <v>2014.57</v>
      </c>
      <c r="K5483" s="1">
        <f t="shared" si="340"/>
        <v>1.6055676873296458</v>
      </c>
      <c r="L5483" t="s">
        <v>31</v>
      </c>
      <c r="M5483" s="2" t="s">
        <v>180</v>
      </c>
      <c r="N5483" s="3" t="str">
        <f t="shared" si="341"/>
        <v>Nov</v>
      </c>
      <c r="O5483" t="s">
        <v>51</v>
      </c>
      <c r="P5483" t="s">
        <v>39</v>
      </c>
      <c r="Q5483" t="str">
        <f t="shared" si="342"/>
        <v>Adult</v>
      </c>
      <c r="R5483" t="str">
        <f t="shared" si="343"/>
        <v>Profit</v>
      </c>
    </row>
    <row r="5484" spans="1:18">
      <c r="A5484">
        <v>36</v>
      </c>
      <c r="B5484" t="s">
        <v>84</v>
      </c>
      <c r="C5484">
        <v>53</v>
      </c>
      <c r="D5484" t="s">
        <v>24</v>
      </c>
      <c r="E5484" t="s">
        <v>35</v>
      </c>
      <c r="F5484" t="s">
        <v>42</v>
      </c>
      <c r="G5484">
        <v>2867.68</v>
      </c>
      <c r="H5484">
        <v>1181.6500000000001</v>
      </c>
      <c r="I5484">
        <v>3268.59</v>
      </c>
      <c r="J5484">
        <v>2086.94</v>
      </c>
      <c r="K5484" s="1">
        <f t="shared" si="340"/>
        <v>1.7661236406719416</v>
      </c>
      <c r="L5484" t="s">
        <v>19</v>
      </c>
      <c r="M5484" s="2" t="s">
        <v>85</v>
      </c>
      <c r="N5484" s="3" t="str">
        <f t="shared" si="341"/>
        <v>Feb</v>
      </c>
      <c r="O5484" t="s">
        <v>28</v>
      </c>
      <c r="P5484" t="s">
        <v>39</v>
      </c>
      <c r="Q5484" t="str">
        <f t="shared" si="342"/>
        <v>Senior</v>
      </c>
      <c r="R5484" t="str">
        <f t="shared" si="343"/>
        <v>Profit</v>
      </c>
    </row>
    <row r="5485" spans="1:18">
      <c r="A5485">
        <v>8022</v>
      </c>
      <c r="B5485" t="s">
        <v>29</v>
      </c>
      <c r="C5485">
        <v>60</v>
      </c>
      <c r="D5485" t="s">
        <v>16</v>
      </c>
      <c r="E5485" t="s">
        <v>35</v>
      </c>
      <c r="F5485" t="s">
        <v>42</v>
      </c>
      <c r="G5485">
        <v>2227.7800000000002</v>
      </c>
      <c r="H5485">
        <v>163.6</v>
      </c>
      <c r="I5485">
        <v>3268.32</v>
      </c>
      <c r="J5485">
        <v>3104.72</v>
      </c>
      <c r="K5485" s="1">
        <f t="shared" si="340"/>
        <v>18.977506112469438</v>
      </c>
      <c r="L5485" t="s">
        <v>26</v>
      </c>
      <c r="M5485" s="2" t="s">
        <v>120</v>
      </c>
      <c r="N5485" s="3" t="str">
        <f t="shared" si="341"/>
        <v>Feb</v>
      </c>
      <c r="O5485" t="s">
        <v>51</v>
      </c>
      <c r="P5485" t="s">
        <v>22</v>
      </c>
      <c r="Q5485" t="str">
        <f t="shared" si="342"/>
        <v>Senior</v>
      </c>
      <c r="R5485" t="str">
        <f t="shared" si="343"/>
        <v>Profit</v>
      </c>
    </row>
    <row r="5486" spans="1:18">
      <c r="A5486">
        <v>3921</v>
      </c>
      <c r="B5486" t="s">
        <v>23</v>
      </c>
      <c r="C5486">
        <v>30</v>
      </c>
      <c r="D5486" t="s">
        <v>16</v>
      </c>
      <c r="E5486" t="s">
        <v>41</v>
      </c>
      <c r="F5486" t="s">
        <v>42</v>
      </c>
      <c r="G5486">
        <v>2092.7199999999998</v>
      </c>
      <c r="H5486">
        <v>688.13</v>
      </c>
      <c r="I5486">
        <v>3267.96</v>
      </c>
      <c r="J5486">
        <v>2579.83</v>
      </c>
      <c r="K5486" s="1">
        <f t="shared" si="340"/>
        <v>3.749044511938151</v>
      </c>
      <c r="L5486" t="s">
        <v>37</v>
      </c>
      <c r="M5486" s="2" t="s">
        <v>321</v>
      </c>
      <c r="N5486" s="3" t="str">
        <f t="shared" si="341"/>
        <v>Sep</v>
      </c>
      <c r="O5486" t="s">
        <v>51</v>
      </c>
      <c r="P5486" t="s">
        <v>39</v>
      </c>
      <c r="Q5486" t="str">
        <f t="shared" si="342"/>
        <v>Adult</v>
      </c>
      <c r="R5486" t="str">
        <f t="shared" si="343"/>
        <v>Profit</v>
      </c>
    </row>
    <row r="5487" spans="1:18">
      <c r="A5487">
        <v>97</v>
      </c>
      <c r="B5487" t="s">
        <v>47</v>
      </c>
      <c r="C5487">
        <v>57</v>
      </c>
      <c r="D5487" t="s">
        <v>24</v>
      </c>
      <c r="E5487" t="s">
        <v>35</v>
      </c>
      <c r="F5487" t="s">
        <v>25</v>
      </c>
      <c r="G5487">
        <v>2218.69</v>
      </c>
      <c r="H5487">
        <v>246.15</v>
      </c>
      <c r="I5487">
        <v>3266.95</v>
      </c>
      <c r="J5487">
        <v>3020.8</v>
      </c>
      <c r="K5487" s="1">
        <f t="shared" si="340"/>
        <v>12.272191752996141</v>
      </c>
      <c r="L5487" t="s">
        <v>37</v>
      </c>
      <c r="M5487" s="2" t="s">
        <v>138</v>
      </c>
      <c r="N5487" s="3" t="str">
        <f t="shared" si="341"/>
        <v>Jul</v>
      </c>
      <c r="O5487" t="s">
        <v>33</v>
      </c>
      <c r="P5487" t="s">
        <v>39</v>
      </c>
      <c r="Q5487" t="str">
        <f t="shared" si="342"/>
        <v>Senior</v>
      </c>
      <c r="R5487" t="str">
        <f t="shared" si="343"/>
        <v>Profit</v>
      </c>
    </row>
    <row r="5488" spans="1:18">
      <c r="A5488">
        <v>9849</v>
      </c>
      <c r="B5488" t="s">
        <v>40</v>
      </c>
      <c r="C5488">
        <v>49</v>
      </c>
      <c r="D5488" t="s">
        <v>24</v>
      </c>
      <c r="E5488" t="s">
        <v>57</v>
      </c>
      <c r="F5488" t="s">
        <v>42</v>
      </c>
      <c r="G5488">
        <v>1997.53</v>
      </c>
      <c r="H5488">
        <v>1958.91</v>
      </c>
      <c r="I5488">
        <v>3266.92</v>
      </c>
      <c r="J5488">
        <v>1308.01</v>
      </c>
      <c r="K5488" s="1">
        <f t="shared" si="340"/>
        <v>0.66772337677586002</v>
      </c>
      <c r="L5488" t="s">
        <v>26</v>
      </c>
      <c r="M5488" s="2" t="s">
        <v>198</v>
      </c>
      <c r="N5488" s="3" t="str">
        <f t="shared" si="341"/>
        <v>Jul</v>
      </c>
      <c r="O5488" t="s">
        <v>51</v>
      </c>
      <c r="P5488" t="s">
        <v>39</v>
      </c>
      <c r="Q5488" t="str">
        <f t="shared" si="342"/>
        <v>Senior</v>
      </c>
      <c r="R5488" t="str">
        <f t="shared" si="343"/>
        <v>Profit</v>
      </c>
    </row>
    <row r="5489" spans="1:18">
      <c r="A5489">
        <v>595</v>
      </c>
      <c r="B5489" t="s">
        <v>23</v>
      </c>
      <c r="C5489">
        <v>18</v>
      </c>
      <c r="D5489" t="s">
        <v>16</v>
      </c>
      <c r="E5489" t="s">
        <v>53</v>
      </c>
      <c r="F5489" t="s">
        <v>18</v>
      </c>
      <c r="G5489">
        <v>2953.63</v>
      </c>
      <c r="H5489">
        <v>1909.86</v>
      </c>
      <c r="I5489">
        <v>3266.51</v>
      </c>
      <c r="J5489">
        <v>1356.65</v>
      </c>
      <c r="K5489" s="1">
        <f t="shared" si="340"/>
        <v>0.71034002492329285</v>
      </c>
      <c r="L5489" t="s">
        <v>37</v>
      </c>
      <c r="M5489" s="2" t="s">
        <v>341</v>
      </c>
      <c r="N5489" s="3" t="str">
        <f t="shared" si="341"/>
        <v>Dec</v>
      </c>
      <c r="O5489" t="s">
        <v>28</v>
      </c>
      <c r="P5489" t="s">
        <v>22</v>
      </c>
      <c r="Q5489" t="str">
        <f t="shared" si="342"/>
        <v>Young</v>
      </c>
      <c r="R5489" t="str">
        <f t="shared" si="343"/>
        <v>Profit</v>
      </c>
    </row>
    <row r="5490" spans="1:18">
      <c r="A5490">
        <v>3796</v>
      </c>
      <c r="B5490" t="s">
        <v>15</v>
      </c>
      <c r="C5490">
        <v>53</v>
      </c>
      <c r="D5490" t="s">
        <v>16</v>
      </c>
      <c r="E5490" t="s">
        <v>57</v>
      </c>
      <c r="F5490" t="s">
        <v>42</v>
      </c>
      <c r="G5490">
        <v>2163.63</v>
      </c>
      <c r="H5490">
        <v>742.75</v>
      </c>
      <c r="I5490">
        <v>3266.03</v>
      </c>
      <c r="J5490">
        <v>2523.2800000000002</v>
      </c>
      <c r="K5490" s="1">
        <f t="shared" si="340"/>
        <v>3.3972130595759005</v>
      </c>
      <c r="L5490" t="s">
        <v>54</v>
      </c>
      <c r="M5490" s="2" t="s">
        <v>369</v>
      </c>
      <c r="N5490" s="3" t="str">
        <f t="shared" si="341"/>
        <v>Oct</v>
      </c>
      <c r="O5490" t="s">
        <v>56</v>
      </c>
      <c r="P5490" t="s">
        <v>39</v>
      </c>
      <c r="Q5490" t="str">
        <f t="shared" si="342"/>
        <v>Senior</v>
      </c>
      <c r="R5490" t="str">
        <f t="shared" si="343"/>
        <v>Profit</v>
      </c>
    </row>
    <row r="5491" spans="1:18">
      <c r="A5491">
        <v>7300</v>
      </c>
      <c r="B5491" t="s">
        <v>84</v>
      </c>
      <c r="C5491">
        <v>52</v>
      </c>
      <c r="D5491" t="s">
        <v>24</v>
      </c>
      <c r="E5491" t="s">
        <v>17</v>
      </c>
      <c r="F5491" t="s">
        <v>49</v>
      </c>
      <c r="G5491">
        <v>2046.65</v>
      </c>
      <c r="H5491">
        <v>1886.25</v>
      </c>
      <c r="I5491">
        <v>3265.69</v>
      </c>
      <c r="J5491">
        <v>1379.44</v>
      </c>
      <c r="K5491" s="1">
        <f t="shared" si="340"/>
        <v>0.73131345261762759</v>
      </c>
      <c r="L5491" t="s">
        <v>19</v>
      </c>
      <c r="M5491" s="2" t="s">
        <v>60</v>
      </c>
      <c r="N5491" s="3" t="str">
        <f t="shared" si="341"/>
        <v>Dec</v>
      </c>
      <c r="O5491" t="s">
        <v>56</v>
      </c>
      <c r="P5491" t="s">
        <v>22</v>
      </c>
      <c r="Q5491" t="str">
        <f t="shared" si="342"/>
        <v>Senior</v>
      </c>
      <c r="R5491" t="str">
        <f t="shared" si="343"/>
        <v>Profit</v>
      </c>
    </row>
    <row r="5492" spans="1:18">
      <c r="A5492">
        <v>319</v>
      </c>
      <c r="B5492" t="s">
        <v>84</v>
      </c>
      <c r="C5492">
        <v>27</v>
      </c>
      <c r="D5492" t="s">
        <v>24</v>
      </c>
      <c r="E5492" t="s">
        <v>41</v>
      </c>
      <c r="F5492" t="s">
        <v>36</v>
      </c>
      <c r="G5492">
        <v>2282.9</v>
      </c>
      <c r="H5492">
        <v>1128.96</v>
      </c>
      <c r="I5492">
        <v>3265.3</v>
      </c>
      <c r="J5492">
        <v>2136.34</v>
      </c>
      <c r="K5492" s="1">
        <f t="shared" si="340"/>
        <v>1.8923079648526078</v>
      </c>
      <c r="L5492" t="s">
        <v>26</v>
      </c>
      <c r="M5492" s="2" t="s">
        <v>161</v>
      </c>
      <c r="N5492" s="3" t="str">
        <f t="shared" si="341"/>
        <v>Jan</v>
      </c>
      <c r="O5492" t="s">
        <v>56</v>
      </c>
      <c r="P5492" t="s">
        <v>22</v>
      </c>
      <c r="Q5492" t="str">
        <f t="shared" si="342"/>
        <v>Adult</v>
      </c>
      <c r="R5492" t="str">
        <f t="shared" si="343"/>
        <v>Profit</v>
      </c>
    </row>
    <row r="5493" spans="1:18">
      <c r="A5493">
        <v>8492</v>
      </c>
      <c r="B5493" t="s">
        <v>44</v>
      </c>
      <c r="C5493">
        <v>36</v>
      </c>
      <c r="D5493" t="s">
        <v>24</v>
      </c>
      <c r="E5493" t="s">
        <v>53</v>
      </c>
      <c r="F5493" t="s">
        <v>42</v>
      </c>
      <c r="G5493">
        <v>2826.72</v>
      </c>
      <c r="H5493">
        <v>575</v>
      </c>
      <c r="I5493">
        <v>3264.56</v>
      </c>
      <c r="J5493">
        <v>2689.56</v>
      </c>
      <c r="K5493" s="1">
        <f t="shared" si="340"/>
        <v>4.6774956521739126</v>
      </c>
      <c r="L5493" t="s">
        <v>54</v>
      </c>
      <c r="M5493" s="2" t="s">
        <v>301</v>
      </c>
      <c r="N5493" s="3" t="str">
        <f t="shared" si="341"/>
        <v>Mar</v>
      </c>
      <c r="O5493" t="s">
        <v>33</v>
      </c>
      <c r="P5493" t="s">
        <v>22</v>
      </c>
      <c r="Q5493" t="str">
        <f t="shared" si="342"/>
        <v>Adult</v>
      </c>
      <c r="R5493" t="str">
        <f t="shared" si="343"/>
        <v>Profit</v>
      </c>
    </row>
    <row r="5494" spans="1:18">
      <c r="A5494">
        <v>7246</v>
      </c>
      <c r="B5494" t="s">
        <v>47</v>
      </c>
      <c r="C5494">
        <v>33</v>
      </c>
      <c r="D5494" t="s">
        <v>24</v>
      </c>
      <c r="E5494" t="s">
        <v>17</v>
      </c>
      <c r="F5494" t="s">
        <v>36</v>
      </c>
      <c r="G5494">
        <v>2655.89</v>
      </c>
      <c r="H5494">
        <v>931.49</v>
      </c>
      <c r="I5494">
        <v>3264.55</v>
      </c>
      <c r="J5494">
        <v>2333.06</v>
      </c>
      <c r="K5494" s="1">
        <f t="shared" si="340"/>
        <v>2.5046538341796474</v>
      </c>
      <c r="L5494" t="s">
        <v>31</v>
      </c>
      <c r="M5494" s="2" t="s">
        <v>299</v>
      </c>
      <c r="N5494" s="3" t="str">
        <f t="shared" si="341"/>
        <v>May</v>
      </c>
      <c r="O5494" t="s">
        <v>51</v>
      </c>
      <c r="P5494" t="s">
        <v>39</v>
      </c>
      <c r="Q5494" t="str">
        <f t="shared" si="342"/>
        <v>Adult</v>
      </c>
      <c r="R5494" t="str">
        <f t="shared" si="343"/>
        <v>Profit</v>
      </c>
    </row>
    <row r="5495" spans="1:18">
      <c r="A5495">
        <v>2717</v>
      </c>
      <c r="B5495" t="s">
        <v>52</v>
      </c>
      <c r="C5495">
        <v>28</v>
      </c>
      <c r="D5495" t="s">
        <v>16</v>
      </c>
      <c r="E5495" t="s">
        <v>35</v>
      </c>
      <c r="F5495" t="s">
        <v>49</v>
      </c>
      <c r="G5495">
        <v>2958.03</v>
      </c>
      <c r="H5495">
        <v>1119.81</v>
      </c>
      <c r="I5495">
        <v>3262.21</v>
      </c>
      <c r="J5495">
        <v>2142.4</v>
      </c>
      <c r="K5495" s="1">
        <f t="shared" si="340"/>
        <v>1.9131817004670437</v>
      </c>
      <c r="L5495" t="s">
        <v>37</v>
      </c>
      <c r="M5495" s="2" t="s">
        <v>130</v>
      </c>
      <c r="N5495" s="3" t="str">
        <f t="shared" si="341"/>
        <v>Feb</v>
      </c>
      <c r="O5495" t="s">
        <v>51</v>
      </c>
      <c r="P5495" t="s">
        <v>39</v>
      </c>
      <c r="Q5495" t="str">
        <f t="shared" si="342"/>
        <v>Adult</v>
      </c>
      <c r="R5495" t="str">
        <f t="shared" si="343"/>
        <v>Profit</v>
      </c>
    </row>
    <row r="5496" spans="1:18">
      <c r="A5496">
        <v>7935</v>
      </c>
      <c r="B5496" t="s">
        <v>34</v>
      </c>
      <c r="C5496">
        <v>60</v>
      </c>
      <c r="D5496" t="s">
        <v>16</v>
      </c>
      <c r="E5496" t="s">
        <v>30</v>
      </c>
      <c r="F5496" t="s">
        <v>36</v>
      </c>
      <c r="G5496">
        <v>2174.19</v>
      </c>
      <c r="H5496">
        <v>1092.19</v>
      </c>
      <c r="I5496">
        <v>3261.58</v>
      </c>
      <c r="J5496">
        <v>2169.39</v>
      </c>
      <c r="K5496" s="1">
        <f t="shared" si="340"/>
        <v>1.9862752817733176</v>
      </c>
      <c r="L5496" t="s">
        <v>31</v>
      </c>
      <c r="M5496" s="2" t="s">
        <v>151</v>
      </c>
      <c r="N5496" s="3" t="str">
        <f t="shared" si="341"/>
        <v>May</v>
      </c>
      <c r="O5496" t="s">
        <v>33</v>
      </c>
      <c r="P5496" t="s">
        <v>39</v>
      </c>
      <c r="Q5496" t="str">
        <f t="shared" si="342"/>
        <v>Senior</v>
      </c>
      <c r="R5496" t="str">
        <f t="shared" si="343"/>
        <v>Profit</v>
      </c>
    </row>
    <row r="5497" spans="1:18">
      <c r="A5497">
        <v>7133</v>
      </c>
      <c r="B5497" t="s">
        <v>15</v>
      </c>
      <c r="C5497">
        <v>55</v>
      </c>
      <c r="D5497" t="s">
        <v>24</v>
      </c>
      <c r="E5497" t="s">
        <v>66</v>
      </c>
      <c r="F5497" t="s">
        <v>25</v>
      </c>
      <c r="G5497">
        <v>2641.5</v>
      </c>
      <c r="H5497">
        <v>1105.28</v>
      </c>
      <c r="I5497">
        <v>3260.92</v>
      </c>
      <c r="J5497">
        <v>2155.64</v>
      </c>
      <c r="K5497" s="1">
        <f t="shared" si="340"/>
        <v>1.9503112333526345</v>
      </c>
      <c r="L5497" t="s">
        <v>31</v>
      </c>
      <c r="M5497" s="2" t="s">
        <v>74</v>
      </c>
      <c r="N5497" s="3" t="str">
        <f t="shared" si="341"/>
        <v>Aug</v>
      </c>
      <c r="O5497" t="s">
        <v>56</v>
      </c>
      <c r="P5497" t="s">
        <v>22</v>
      </c>
      <c r="Q5497" t="str">
        <f t="shared" si="342"/>
        <v>Senior</v>
      </c>
      <c r="R5497" t="str">
        <f t="shared" si="343"/>
        <v>Profit</v>
      </c>
    </row>
    <row r="5498" spans="1:18">
      <c r="A5498">
        <v>2010</v>
      </c>
      <c r="B5498" t="s">
        <v>47</v>
      </c>
      <c r="C5498">
        <v>43</v>
      </c>
      <c r="D5498" t="s">
        <v>16</v>
      </c>
      <c r="E5498" t="s">
        <v>30</v>
      </c>
      <c r="F5498" t="s">
        <v>49</v>
      </c>
      <c r="G5498">
        <v>2599.46</v>
      </c>
      <c r="H5498">
        <v>175.69</v>
      </c>
      <c r="I5498">
        <v>3259.24</v>
      </c>
      <c r="J5498">
        <v>3083.55</v>
      </c>
      <c r="K5498" s="1">
        <f t="shared" si="340"/>
        <v>17.551084296203541</v>
      </c>
      <c r="L5498" t="s">
        <v>31</v>
      </c>
      <c r="M5498" s="2" t="s">
        <v>249</v>
      </c>
      <c r="N5498" s="3" t="str">
        <f t="shared" si="341"/>
        <v>Sep</v>
      </c>
      <c r="O5498" t="s">
        <v>21</v>
      </c>
      <c r="P5498" t="s">
        <v>22</v>
      </c>
      <c r="Q5498" t="str">
        <f t="shared" si="342"/>
        <v>Senior</v>
      </c>
      <c r="R5498" t="str">
        <f t="shared" si="343"/>
        <v>Profit</v>
      </c>
    </row>
    <row r="5499" spans="1:18">
      <c r="A5499">
        <v>2189</v>
      </c>
      <c r="B5499" t="s">
        <v>47</v>
      </c>
      <c r="C5499">
        <v>33</v>
      </c>
      <c r="D5499" t="s">
        <v>24</v>
      </c>
      <c r="E5499" t="s">
        <v>30</v>
      </c>
      <c r="F5499" t="s">
        <v>42</v>
      </c>
      <c r="G5499">
        <v>1938.8</v>
      </c>
      <c r="H5499">
        <v>90.07</v>
      </c>
      <c r="I5499">
        <v>3259.16</v>
      </c>
      <c r="J5499">
        <v>3169.09</v>
      </c>
      <c r="K5499" s="1">
        <f t="shared" si="340"/>
        <v>35.184745198179201</v>
      </c>
      <c r="L5499" t="s">
        <v>26</v>
      </c>
      <c r="M5499" s="2" t="s">
        <v>245</v>
      </c>
      <c r="N5499" s="3" t="str">
        <f t="shared" si="341"/>
        <v>Mar</v>
      </c>
      <c r="O5499" t="s">
        <v>51</v>
      </c>
      <c r="P5499" t="s">
        <v>22</v>
      </c>
      <c r="Q5499" t="str">
        <f t="shared" si="342"/>
        <v>Adult</v>
      </c>
      <c r="R5499" t="str">
        <f t="shared" si="343"/>
        <v>Profit</v>
      </c>
    </row>
    <row r="5500" spans="1:18">
      <c r="A5500">
        <v>5980</v>
      </c>
      <c r="B5500" t="s">
        <v>23</v>
      </c>
      <c r="C5500">
        <v>37</v>
      </c>
      <c r="D5500" t="s">
        <v>16</v>
      </c>
      <c r="E5500" t="s">
        <v>59</v>
      </c>
      <c r="F5500" t="s">
        <v>25</v>
      </c>
      <c r="G5500">
        <v>2144.59</v>
      </c>
      <c r="H5500">
        <v>992.27</v>
      </c>
      <c r="I5500">
        <v>3258.92</v>
      </c>
      <c r="J5500">
        <v>2266.65</v>
      </c>
      <c r="K5500" s="1">
        <f t="shared" si="340"/>
        <v>2.2843076985094783</v>
      </c>
      <c r="L5500" t="s">
        <v>26</v>
      </c>
      <c r="M5500" s="2" t="s">
        <v>393</v>
      </c>
      <c r="N5500" s="3" t="str">
        <f t="shared" si="341"/>
        <v>Oct</v>
      </c>
      <c r="O5500" t="s">
        <v>21</v>
      </c>
      <c r="P5500" t="s">
        <v>39</v>
      </c>
      <c r="Q5500" t="str">
        <f t="shared" si="342"/>
        <v>Adult</v>
      </c>
      <c r="R5500" t="str">
        <f t="shared" si="343"/>
        <v>Profit</v>
      </c>
    </row>
    <row r="5501" spans="1:18">
      <c r="A5501">
        <v>8393</v>
      </c>
      <c r="B5501" t="s">
        <v>34</v>
      </c>
      <c r="C5501">
        <v>41</v>
      </c>
      <c r="D5501" t="s">
        <v>16</v>
      </c>
      <c r="E5501" t="s">
        <v>17</v>
      </c>
      <c r="F5501" t="s">
        <v>49</v>
      </c>
      <c r="G5501">
        <v>2636.31</v>
      </c>
      <c r="H5501">
        <v>501.95</v>
      </c>
      <c r="I5501">
        <v>3258.88</v>
      </c>
      <c r="J5501">
        <v>2756.93</v>
      </c>
      <c r="K5501" s="1">
        <f t="shared" si="340"/>
        <v>5.4924394860045815</v>
      </c>
      <c r="L5501" t="s">
        <v>54</v>
      </c>
      <c r="M5501" s="2" t="s">
        <v>315</v>
      </c>
      <c r="N5501" s="3" t="str">
        <f t="shared" si="341"/>
        <v>Aug</v>
      </c>
      <c r="O5501" t="s">
        <v>28</v>
      </c>
      <c r="P5501" t="s">
        <v>22</v>
      </c>
      <c r="Q5501" t="str">
        <f t="shared" si="342"/>
        <v>Senior</v>
      </c>
      <c r="R5501" t="str">
        <f t="shared" si="343"/>
        <v>Profit</v>
      </c>
    </row>
    <row r="5502" spans="1:18">
      <c r="A5502">
        <v>5719</v>
      </c>
      <c r="B5502" t="s">
        <v>84</v>
      </c>
      <c r="C5502">
        <v>29</v>
      </c>
      <c r="D5502" t="s">
        <v>16</v>
      </c>
      <c r="E5502" t="s">
        <v>35</v>
      </c>
      <c r="F5502" t="s">
        <v>42</v>
      </c>
      <c r="G5502">
        <v>2397.6</v>
      </c>
      <c r="H5502">
        <v>145.94</v>
      </c>
      <c r="I5502">
        <v>3257.7</v>
      </c>
      <c r="J5502">
        <v>3111.76</v>
      </c>
      <c r="K5502" s="1">
        <f t="shared" si="340"/>
        <v>21.322187200219268</v>
      </c>
      <c r="L5502" t="s">
        <v>26</v>
      </c>
      <c r="M5502" s="2" t="s">
        <v>170</v>
      </c>
      <c r="N5502" s="3" t="str">
        <f t="shared" si="341"/>
        <v>Aug</v>
      </c>
      <c r="O5502" t="s">
        <v>28</v>
      </c>
      <c r="P5502" t="s">
        <v>39</v>
      </c>
      <c r="Q5502" t="str">
        <f t="shared" si="342"/>
        <v>Adult</v>
      </c>
      <c r="R5502" t="str">
        <f t="shared" si="343"/>
        <v>Profit</v>
      </c>
    </row>
    <row r="5503" spans="1:18">
      <c r="A5503">
        <v>440</v>
      </c>
      <c r="B5503" t="s">
        <v>15</v>
      </c>
      <c r="C5503">
        <v>25</v>
      </c>
      <c r="D5503" t="s">
        <v>16</v>
      </c>
      <c r="E5503" t="s">
        <v>41</v>
      </c>
      <c r="F5503" t="s">
        <v>49</v>
      </c>
      <c r="G5503">
        <v>2142.8200000000002</v>
      </c>
      <c r="H5503">
        <v>1258.42</v>
      </c>
      <c r="I5503">
        <v>3257.34</v>
      </c>
      <c r="J5503">
        <v>1998.92</v>
      </c>
      <c r="K5503" s="1">
        <f t="shared" si="340"/>
        <v>1.5884362931294798</v>
      </c>
      <c r="L5503" t="s">
        <v>26</v>
      </c>
      <c r="M5503" s="2" t="s">
        <v>98</v>
      </c>
      <c r="N5503" s="3" t="str">
        <f t="shared" si="341"/>
        <v>Aug</v>
      </c>
      <c r="O5503" t="s">
        <v>51</v>
      </c>
      <c r="P5503" t="s">
        <v>22</v>
      </c>
      <c r="Q5503" t="str">
        <f t="shared" si="342"/>
        <v>Young</v>
      </c>
      <c r="R5503" t="str">
        <f t="shared" si="343"/>
        <v>Profit</v>
      </c>
    </row>
    <row r="5504" spans="1:18">
      <c r="A5504">
        <v>4343</v>
      </c>
      <c r="B5504" t="s">
        <v>15</v>
      </c>
      <c r="C5504">
        <v>32</v>
      </c>
      <c r="D5504" t="s">
        <v>24</v>
      </c>
      <c r="E5504" t="s">
        <v>41</v>
      </c>
      <c r="F5504" t="s">
        <v>49</v>
      </c>
      <c r="G5504">
        <v>2586.37</v>
      </c>
      <c r="H5504">
        <v>1366.09</v>
      </c>
      <c r="I5504">
        <v>3257.22</v>
      </c>
      <c r="J5504">
        <v>1891.13</v>
      </c>
      <c r="K5504" s="1">
        <f t="shared" si="340"/>
        <v>1.3843377815517282</v>
      </c>
      <c r="L5504" t="s">
        <v>54</v>
      </c>
      <c r="M5504" s="2" t="s">
        <v>334</v>
      </c>
      <c r="N5504" s="3" t="str">
        <f t="shared" si="341"/>
        <v>Mar</v>
      </c>
      <c r="O5504" t="s">
        <v>51</v>
      </c>
      <c r="P5504" t="s">
        <v>39</v>
      </c>
      <c r="Q5504" t="str">
        <f t="shared" si="342"/>
        <v>Adult</v>
      </c>
      <c r="R5504" t="str">
        <f t="shared" si="343"/>
        <v>Profit</v>
      </c>
    </row>
    <row r="5505" spans="1:18">
      <c r="A5505">
        <v>9283</v>
      </c>
      <c r="B5505" t="s">
        <v>44</v>
      </c>
      <c r="C5505">
        <v>30</v>
      </c>
      <c r="D5505" t="s">
        <v>16</v>
      </c>
      <c r="E5505" t="s">
        <v>41</v>
      </c>
      <c r="F5505" t="s">
        <v>18</v>
      </c>
      <c r="G5505">
        <v>2714.27</v>
      </c>
      <c r="H5505">
        <v>585.24</v>
      </c>
      <c r="I5505">
        <v>3257.16</v>
      </c>
      <c r="J5505">
        <v>2671.92</v>
      </c>
      <c r="K5505" s="1">
        <f t="shared" si="340"/>
        <v>4.565511584990773</v>
      </c>
      <c r="L5505" t="s">
        <v>37</v>
      </c>
      <c r="M5505" s="2" t="s">
        <v>95</v>
      </c>
      <c r="N5505" s="3" t="str">
        <f t="shared" si="341"/>
        <v>Sep</v>
      </c>
      <c r="O5505" t="s">
        <v>51</v>
      </c>
      <c r="P5505" t="s">
        <v>39</v>
      </c>
      <c r="Q5505" t="str">
        <f t="shared" si="342"/>
        <v>Adult</v>
      </c>
      <c r="R5505" t="str">
        <f t="shared" si="343"/>
        <v>Profit</v>
      </c>
    </row>
    <row r="5506" spans="1:18">
      <c r="A5506">
        <v>8757</v>
      </c>
      <c r="B5506" t="s">
        <v>29</v>
      </c>
      <c r="C5506">
        <v>34</v>
      </c>
      <c r="D5506" t="s">
        <v>16</v>
      </c>
      <c r="E5506" t="s">
        <v>17</v>
      </c>
      <c r="F5506" t="s">
        <v>36</v>
      </c>
      <c r="G5506">
        <v>2590.86</v>
      </c>
      <c r="H5506">
        <v>493.86</v>
      </c>
      <c r="I5506">
        <v>3256.91</v>
      </c>
      <c r="J5506">
        <v>2763.05</v>
      </c>
      <c r="K5506" s="1">
        <f t="shared" ref="K5506:K5569" si="344">J5506/H5506</f>
        <v>5.5948041955209984</v>
      </c>
      <c r="L5506" t="s">
        <v>19</v>
      </c>
      <c r="M5506" s="2" t="s">
        <v>268</v>
      </c>
      <c r="N5506" s="3" t="str">
        <f t="shared" ref="N5506:N5569" si="345">TEXT(M5506,"MMM")</f>
        <v>Jun</v>
      </c>
      <c r="O5506" t="s">
        <v>28</v>
      </c>
      <c r="P5506" t="s">
        <v>39</v>
      </c>
      <c r="Q5506" t="str">
        <f t="shared" ref="Q5506:Q5569" si="346">IF(C5506&gt;=18,IF(C5506&lt;=25,"Young",IF(C5506&lt;=40,"Adult",IF(C5506&lt;=60,"Senior",""))),"")</f>
        <v>Adult</v>
      </c>
      <c r="R5506" t="str">
        <f t="shared" ref="R5506:R5569" si="347">IF(J5506&gt;0,"Profit","Loss")</f>
        <v>Profit</v>
      </c>
    </row>
    <row r="5507" spans="1:18">
      <c r="A5507">
        <v>8037</v>
      </c>
      <c r="B5507" t="s">
        <v>34</v>
      </c>
      <c r="C5507">
        <v>24</v>
      </c>
      <c r="D5507" t="s">
        <v>16</v>
      </c>
      <c r="E5507" t="s">
        <v>66</v>
      </c>
      <c r="F5507" t="s">
        <v>25</v>
      </c>
      <c r="G5507">
        <v>2599.4499999999998</v>
      </c>
      <c r="H5507">
        <v>1959.67</v>
      </c>
      <c r="I5507">
        <v>3256</v>
      </c>
      <c r="J5507">
        <v>1296.33</v>
      </c>
      <c r="K5507" s="1">
        <f t="shared" si="344"/>
        <v>0.66150423285553173</v>
      </c>
      <c r="L5507" t="s">
        <v>37</v>
      </c>
      <c r="M5507" s="2" t="s">
        <v>266</v>
      </c>
      <c r="N5507" s="3" t="str">
        <f t="shared" si="345"/>
        <v>Sep</v>
      </c>
      <c r="O5507" t="s">
        <v>28</v>
      </c>
      <c r="P5507" t="s">
        <v>39</v>
      </c>
      <c r="Q5507" t="str">
        <f t="shared" si="346"/>
        <v>Young</v>
      </c>
      <c r="R5507" t="str">
        <f t="shared" si="347"/>
        <v>Profit</v>
      </c>
    </row>
    <row r="5508" spans="1:18">
      <c r="A5508">
        <v>5302</v>
      </c>
      <c r="B5508" t="s">
        <v>15</v>
      </c>
      <c r="C5508">
        <v>57</v>
      </c>
      <c r="D5508" t="s">
        <v>16</v>
      </c>
      <c r="E5508" t="s">
        <v>57</v>
      </c>
      <c r="F5508" t="s">
        <v>49</v>
      </c>
      <c r="G5508">
        <v>2649.77</v>
      </c>
      <c r="H5508">
        <v>932.7</v>
      </c>
      <c r="I5508">
        <v>3254.73</v>
      </c>
      <c r="J5508">
        <v>2322.0300000000002</v>
      </c>
      <c r="K5508" s="1">
        <f t="shared" si="344"/>
        <v>2.4895786426503701</v>
      </c>
      <c r="L5508" t="s">
        <v>26</v>
      </c>
      <c r="M5508" s="2" t="s">
        <v>360</v>
      </c>
      <c r="N5508" s="3" t="str">
        <f t="shared" si="345"/>
        <v>Aug</v>
      </c>
      <c r="O5508" t="s">
        <v>28</v>
      </c>
      <c r="P5508" t="s">
        <v>22</v>
      </c>
      <c r="Q5508" t="str">
        <f t="shared" si="346"/>
        <v>Senior</v>
      </c>
      <c r="R5508" t="str">
        <f t="shared" si="347"/>
        <v>Profit</v>
      </c>
    </row>
    <row r="5509" spans="1:18">
      <c r="A5509">
        <v>3865</v>
      </c>
      <c r="B5509" t="s">
        <v>29</v>
      </c>
      <c r="C5509">
        <v>21</v>
      </c>
      <c r="D5509" t="s">
        <v>16</v>
      </c>
      <c r="E5509" t="s">
        <v>66</v>
      </c>
      <c r="F5509" t="s">
        <v>25</v>
      </c>
      <c r="G5509">
        <v>2668.19</v>
      </c>
      <c r="H5509">
        <v>1691.48</v>
      </c>
      <c r="I5509">
        <v>3253.63</v>
      </c>
      <c r="J5509">
        <v>1562.15</v>
      </c>
      <c r="K5509" s="1">
        <f t="shared" si="344"/>
        <v>0.92354033154397341</v>
      </c>
      <c r="L5509" t="s">
        <v>54</v>
      </c>
      <c r="M5509" s="2" t="s">
        <v>128</v>
      </c>
      <c r="N5509" s="3" t="str">
        <f t="shared" si="345"/>
        <v>Dec</v>
      </c>
      <c r="O5509" t="s">
        <v>21</v>
      </c>
      <c r="P5509" t="s">
        <v>22</v>
      </c>
      <c r="Q5509" t="str">
        <f t="shared" si="346"/>
        <v>Young</v>
      </c>
      <c r="R5509" t="str">
        <f t="shared" si="347"/>
        <v>Profit</v>
      </c>
    </row>
    <row r="5510" spans="1:18">
      <c r="A5510">
        <v>6141</v>
      </c>
      <c r="B5510" t="s">
        <v>29</v>
      </c>
      <c r="C5510">
        <v>60</v>
      </c>
      <c r="D5510" t="s">
        <v>24</v>
      </c>
      <c r="E5510" t="s">
        <v>41</v>
      </c>
      <c r="F5510" t="s">
        <v>36</v>
      </c>
      <c r="G5510">
        <v>2537.5700000000002</v>
      </c>
      <c r="H5510">
        <v>1315.4</v>
      </c>
      <c r="I5510">
        <v>3253.21</v>
      </c>
      <c r="J5510">
        <v>1937.81</v>
      </c>
      <c r="K5510" s="1">
        <f t="shared" si="344"/>
        <v>1.473171658811008</v>
      </c>
      <c r="L5510" t="s">
        <v>37</v>
      </c>
      <c r="M5510" s="2" t="s">
        <v>348</v>
      </c>
      <c r="N5510" s="3" t="str">
        <f t="shared" si="345"/>
        <v>Nov</v>
      </c>
      <c r="O5510" t="s">
        <v>51</v>
      </c>
      <c r="P5510" t="s">
        <v>39</v>
      </c>
      <c r="Q5510" t="str">
        <f t="shared" si="346"/>
        <v>Senior</v>
      </c>
      <c r="R5510" t="str">
        <f t="shared" si="347"/>
        <v>Profit</v>
      </c>
    </row>
    <row r="5511" spans="1:18">
      <c r="A5511">
        <v>362</v>
      </c>
      <c r="B5511" t="s">
        <v>84</v>
      </c>
      <c r="C5511">
        <v>51</v>
      </c>
      <c r="D5511" t="s">
        <v>24</v>
      </c>
      <c r="E5511" t="s">
        <v>57</v>
      </c>
      <c r="F5511" t="s">
        <v>25</v>
      </c>
      <c r="G5511">
        <v>2712.22</v>
      </c>
      <c r="H5511">
        <v>1508.03</v>
      </c>
      <c r="I5511">
        <v>3253.2</v>
      </c>
      <c r="J5511">
        <v>1745.17</v>
      </c>
      <c r="K5511" s="1">
        <f t="shared" si="344"/>
        <v>1.1572515135640538</v>
      </c>
      <c r="L5511" t="s">
        <v>54</v>
      </c>
      <c r="M5511" s="2" t="s">
        <v>116</v>
      </c>
      <c r="N5511" s="3" t="str">
        <f t="shared" si="345"/>
        <v>Sep</v>
      </c>
      <c r="O5511" t="s">
        <v>51</v>
      </c>
      <c r="P5511" t="s">
        <v>39</v>
      </c>
      <c r="Q5511" t="str">
        <f t="shared" si="346"/>
        <v>Senior</v>
      </c>
      <c r="R5511" t="str">
        <f t="shared" si="347"/>
        <v>Profit</v>
      </c>
    </row>
    <row r="5512" spans="1:18">
      <c r="A5512">
        <v>5412</v>
      </c>
      <c r="B5512" t="s">
        <v>92</v>
      </c>
      <c r="C5512">
        <v>57</v>
      </c>
      <c r="D5512" t="s">
        <v>16</v>
      </c>
      <c r="E5512" t="s">
        <v>17</v>
      </c>
      <c r="F5512" t="s">
        <v>36</v>
      </c>
      <c r="G5512">
        <v>1997.68</v>
      </c>
      <c r="H5512">
        <v>510.92</v>
      </c>
      <c r="I5512">
        <v>3251.34</v>
      </c>
      <c r="J5512">
        <v>2740.42</v>
      </c>
      <c r="K5512" s="1">
        <f t="shared" si="344"/>
        <v>5.3636968605652546</v>
      </c>
      <c r="L5512" t="s">
        <v>31</v>
      </c>
      <c r="M5512" s="2" t="s">
        <v>271</v>
      </c>
      <c r="N5512" s="3" t="str">
        <f t="shared" si="345"/>
        <v>Aug</v>
      </c>
      <c r="O5512" t="s">
        <v>28</v>
      </c>
      <c r="P5512" t="s">
        <v>22</v>
      </c>
      <c r="Q5512" t="str">
        <f t="shared" si="346"/>
        <v>Senior</v>
      </c>
      <c r="R5512" t="str">
        <f t="shared" si="347"/>
        <v>Profit</v>
      </c>
    </row>
    <row r="5513" spans="1:18">
      <c r="A5513">
        <v>7589</v>
      </c>
      <c r="B5513" t="s">
        <v>52</v>
      </c>
      <c r="C5513">
        <v>42</v>
      </c>
      <c r="D5513" t="s">
        <v>24</v>
      </c>
      <c r="E5513" t="s">
        <v>57</v>
      </c>
      <c r="F5513" t="s">
        <v>25</v>
      </c>
      <c r="G5513">
        <v>1818.49</v>
      </c>
      <c r="H5513">
        <v>291.83999999999997</v>
      </c>
      <c r="I5513">
        <v>3251.11</v>
      </c>
      <c r="J5513">
        <v>2959.27</v>
      </c>
      <c r="K5513" s="1">
        <f t="shared" si="344"/>
        <v>10.140042489035089</v>
      </c>
      <c r="L5513" t="s">
        <v>26</v>
      </c>
      <c r="M5513" s="2" t="s">
        <v>235</v>
      </c>
      <c r="N5513" s="3" t="str">
        <f t="shared" si="345"/>
        <v>Aug</v>
      </c>
      <c r="O5513" t="s">
        <v>51</v>
      </c>
      <c r="P5513" t="s">
        <v>22</v>
      </c>
      <c r="Q5513" t="str">
        <f t="shared" si="346"/>
        <v>Senior</v>
      </c>
      <c r="R5513" t="str">
        <f t="shared" si="347"/>
        <v>Profit</v>
      </c>
    </row>
    <row r="5514" spans="1:18">
      <c r="A5514">
        <v>4069</v>
      </c>
      <c r="B5514" t="s">
        <v>34</v>
      </c>
      <c r="C5514">
        <v>57</v>
      </c>
      <c r="D5514" t="s">
        <v>24</v>
      </c>
      <c r="E5514" t="s">
        <v>57</v>
      </c>
      <c r="F5514" t="s">
        <v>18</v>
      </c>
      <c r="G5514">
        <v>2930.24</v>
      </c>
      <c r="H5514">
        <v>1223.93</v>
      </c>
      <c r="I5514">
        <v>3249.14</v>
      </c>
      <c r="J5514">
        <v>2025.21</v>
      </c>
      <c r="K5514" s="1">
        <f t="shared" si="344"/>
        <v>1.6546779636090299</v>
      </c>
      <c r="L5514" t="s">
        <v>31</v>
      </c>
      <c r="M5514" s="2" t="s">
        <v>378</v>
      </c>
      <c r="N5514" s="3" t="str">
        <f t="shared" si="345"/>
        <v>Jun</v>
      </c>
      <c r="O5514" t="s">
        <v>33</v>
      </c>
      <c r="P5514" t="s">
        <v>39</v>
      </c>
      <c r="Q5514" t="str">
        <f t="shared" si="346"/>
        <v>Senior</v>
      </c>
      <c r="R5514" t="str">
        <f t="shared" si="347"/>
        <v>Profit</v>
      </c>
    </row>
    <row r="5515" spans="1:18">
      <c r="A5515">
        <v>1861</v>
      </c>
      <c r="B5515" t="s">
        <v>47</v>
      </c>
      <c r="C5515">
        <v>55</v>
      </c>
      <c r="D5515" t="s">
        <v>24</v>
      </c>
      <c r="E5515" t="s">
        <v>41</v>
      </c>
      <c r="F5515" t="s">
        <v>36</v>
      </c>
      <c r="G5515">
        <v>2246.37</v>
      </c>
      <c r="H5515">
        <v>52.05</v>
      </c>
      <c r="I5515">
        <v>3248.92</v>
      </c>
      <c r="J5515">
        <v>3196.87</v>
      </c>
      <c r="K5515" s="1">
        <f t="shared" si="344"/>
        <v>61.419212295869357</v>
      </c>
      <c r="L5515" t="s">
        <v>54</v>
      </c>
      <c r="M5515" s="2" t="s">
        <v>131</v>
      </c>
      <c r="N5515" s="3" t="str">
        <f t="shared" si="345"/>
        <v>May</v>
      </c>
      <c r="O5515" t="s">
        <v>21</v>
      </c>
      <c r="P5515" t="s">
        <v>22</v>
      </c>
      <c r="Q5515" t="str">
        <f t="shared" si="346"/>
        <v>Senior</v>
      </c>
      <c r="R5515" t="str">
        <f t="shared" si="347"/>
        <v>Profit</v>
      </c>
    </row>
    <row r="5516" spans="1:18">
      <c r="A5516">
        <v>8525</v>
      </c>
      <c r="B5516" t="s">
        <v>47</v>
      </c>
      <c r="C5516">
        <v>21</v>
      </c>
      <c r="D5516" t="s">
        <v>24</v>
      </c>
      <c r="E5516" t="s">
        <v>30</v>
      </c>
      <c r="F5516" t="s">
        <v>42</v>
      </c>
      <c r="G5516">
        <v>1935.11</v>
      </c>
      <c r="H5516">
        <v>1818.96</v>
      </c>
      <c r="I5516">
        <v>3248.61</v>
      </c>
      <c r="J5516">
        <v>1429.65</v>
      </c>
      <c r="K5516" s="1">
        <f t="shared" si="344"/>
        <v>0.78597110436733086</v>
      </c>
      <c r="L5516" t="s">
        <v>37</v>
      </c>
      <c r="M5516" s="2" t="s">
        <v>265</v>
      </c>
      <c r="N5516" s="3" t="str">
        <f t="shared" si="345"/>
        <v>Feb</v>
      </c>
      <c r="O5516" t="s">
        <v>33</v>
      </c>
      <c r="P5516" t="s">
        <v>22</v>
      </c>
      <c r="Q5516" t="str">
        <f t="shared" si="346"/>
        <v>Young</v>
      </c>
      <c r="R5516" t="str">
        <f t="shared" si="347"/>
        <v>Profit</v>
      </c>
    </row>
    <row r="5517" spans="1:18">
      <c r="A5517">
        <v>5169</v>
      </c>
      <c r="B5517" t="s">
        <v>23</v>
      </c>
      <c r="C5517">
        <v>59</v>
      </c>
      <c r="D5517" t="s">
        <v>24</v>
      </c>
      <c r="E5517" t="s">
        <v>59</v>
      </c>
      <c r="F5517" t="s">
        <v>25</v>
      </c>
      <c r="G5517">
        <v>1909.07</v>
      </c>
      <c r="H5517">
        <v>321.27999999999997</v>
      </c>
      <c r="I5517">
        <v>3247.96</v>
      </c>
      <c r="J5517">
        <v>2926.68</v>
      </c>
      <c r="K5517" s="1">
        <f t="shared" si="344"/>
        <v>9.1094372509960166</v>
      </c>
      <c r="L5517" t="s">
        <v>19</v>
      </c>
      <c r="M5517" s="2" t="s">
        <v>410</v>
      </c>
      <c r="N5517" s="3" t="str">
        <f t="shared" si="345"/>
        <v>Mar</v>
      </c>
      <c r="O5517" t="s">
        <v>33</v>
      </c>
      <c r="P5517" t="s">
        <v>39</v>
      </c>
      <c r="Q5517" t="str">
        <f t="shared" si="346"/>
        <v>Senior</v>
      </c>
      <c r="R5517" t="str">
        <f t="shared" si="347"/>
        <v>Profit</v>
      </c>
    </row>
    <row r="5518" spans="1:18">
      <c r="A5518">
        <v>2338</v>
      </c>
      <c r="B5518" t="s">
        <v>52</v>
      </c>
      <c r="C5518">
        <v>19</v>
      </c>
      <c r="D5518" t="s">
        <v>16</v>
      </c>
      <c r="E5518" t="s">
        <v>30</v>
      </c>
      <c r="F5518" t="s">
        <v>25</v>
      </c>
      <c r="G5518">
        <v>2034.84</v>
      </c>
      <c r="H5518">
        <v>284.99</v>
      </c>
      <c r="I5518">
        <v>3247.73</v>
      </c>
      <c r="J5518">
        <v>2962.74</v>
      </c>
      <c r="K5518" s="1">
        <f t="shared" si="344"/>
        <v>10.395943717323414</v>
      </c>
      <c r="L5518" t="s">
        <v>19</v>
      </c>
      <c r="M5518" s="2" t="s">
        <v>281</v>
      </c>
      <c r="N5518" s="3" t="str">
        <f t="shared" si="345"/>
        <v>Aug</v>
      </c>
      <c r="O5518" t="s">
        <v>51</v>
      </c>
      <c r="P5518" t="s">
        <v>22</v>
      </c>
      <c r="Q5518" t="str">
        <f t="shared" si="346"/>
        <v>Young</v>
      </c>
      <c r="R5518" t="str">
        <f t="shared" si="347"/>
        <v>Profit</v>
      </c>
    </row>
    <row r="5519" spans="1:18">
      <c r="A5519">
        <v>7853</v>
      </c>
      <c r="B5519" t="s">
        <v>29</v>
      </c>
      <c r="C5519">
        <v>27</v>
      </c>
      <c r="D5519" t="s">
        <v>16</v>
      </c>
      <c r="E5519" t="s">
        <v>59</v>
      </c>
      <c r="F5519" t="s">
        <v>42</v>
      </c>
      <c r="G5519">
        <v>1882.89</v>
      </c>
      <c r="H5519">
        <v>230.6</v>
      </c>
      <c r="I5519">
        <v>3247.62</v>
      </c>
      <c r="J5519">
        <v>3017.02</v>
      </c>
      <c r="K5519" s="1">
        <f t="shared" si="344"/>
        <v>13.083347788378145</v>
      </c>
      <c r="L5519" t="s">
        <v>19</v>
      </c>
      <c r="M5519" s="2" t="s">
        <v>155</v>
      </c>
      <c r="N5519" s="3" t="str">
        <f t="shared" si="345"/>
        <v>Jul</v>
      </c>
      <c r="O5519" t="s">
        <v>51</v>
      </c>
      <c r="P5519" t="s">
        <v>39</v>
      </c>
      <c r="Q5519" t="str">
        <f t="shared" si="346"/>
        <v>Adult</v>
      </c>
      <c r="R5519" t="str">
        <f t="shared" si="347"/>
        <v>Profit</v>
      </c>
    </row>
    <row r="5520" spans="1:18">
      <c r="A5520">
        <v>6982</v>
      </c>
      <c r="B5520" t="s">
        <v>23</v>
      </c>
      <c r="C5520">
        <v>50</v>
      </c>
      <c r="D5520" t="s">
        <v>16</v>
      </c>
      <c r="E5520" t="s">
        <v>66</v>
      </c>
      <c r="F5520" t="s">
        <v>36</v>
      </c>
      <c r="G5520">
        <v>2264.12</v>
      </c>
      <c r="H5520">
        <v>681.67</v>
      </c>
      <c r="I5520">
        <v>3245.89</v>
      </c>
      <c r="J5520">
        <v>2564.2199999999998</v>
      </c>
      <c r="K5520" s="1">
        <f t="shared" si="344"/>
        <v>3.7616735370487184</v>
      </c>
      <c r="L5520" t="s">
        <v>19</v>
      </c>
      <c r="M5520" s="2" t="s">
        <v>249</v>
      </c>
      <c r="N5520" s="3" t="str">
        <f t="shared" si="345"/>
        <v>Sep</v>
      </c>
      <c r="O5520" t="s">
        <v>56</v>
      </c>
      <c r="P5520" t="s">
        <v>39</v>
      </c>
      <c r="Q5520" t="str">
        <f t="shared" si="346"/>
        <v>Senior</v>
      </c>
      <c r="R5520" t="str">
        <f t="shared" si="347"/>
        <v>Profit</v>
      </c>
    </row>
    <row r="5521" spans="1:18">
      <c r="A5521">
        <v>2764</v>
      </c>
      <c r="B5521" t="s">
        <v>40</v>
      </c>
      <c r="C5521">
        <v>52</v>
      </c>
      <c r="D5521" t="s">
        <v>24</v>
      </c>
      <c r="E5521" t="s">
        <v>57</v>
      </c>
      <c r="F5521" t="s">
        <v>42</v>
      </c>
      <c r="G5521">
        <v>2583.1</v>
      </c>
      <c r="H5521">
        <v>1399.24</v>
      </c>
      <c r="I5521">
        <v>3245.86</v>
      </c>
      <c r="J5521">
        <v>1846.62</v>
      </c>
      <c r="K5521" s="1">
        <f t="shared" si="344"/>
        <v>1.3197307109573768</v>
      </c>
      <c r="L5521" t="s">
        <v>31</v>
      </c>
      <c r="M5521" s="2" t="s">
        <v>148</v>
      </c>
      <c r="N5521" s="3" t="str">
        <f t="shared" si="345"/>
        <v>Sep</v>
      </c>
      <c r="O5521" t="s">
        <v>33</v>
      </c>
      <c r="P5521" t="s">
        <v>22</v>
      </c>
      <c r="Q5521" t="str">
        <f t="shared" si="346"/>
        <v>Senior</v>
      </c>
      <c r="R5521" t="str">
        <f t="shared" si="347"/>
        <v>Profit</v>
      </c>
    </row>
    <row r="5522" spans="1:18">
      <c r="A5522">
        <v>5174</v>
      </c>
      <c r="B5522" t="s">
        <v>47</v>
      </c>
      <c r="C5522">
        <v>46</v>
      </c>
      <c r="D5522" t="s">
        <v>24</v>
      </c>
      <c r="E5522" t="s">
        <v>66</v>
      </c>
      <c r="F5522" t="s">
        <v>25</v>
      </c>
      <c r="G5522">
        <v>2567.9699999999998</v>
      </c>
      <c r="H5522">
        <v>1751.38</v>
      </c>
      <c r="I5522">
        <v>3245.78</v>
      </c>
      <c r="J5522">
        <v>1494.4</v>
      </c>
      <c r="K5522" s="1">
        <f t="shared" si="344"/>
        <v>0.85326999280567328</v>
      </c>
      <c r="L5522" t="s">
        <v>37</v>
      </c>
      <c r="M5522" s="2" t="s">
        <v>405</v>
      </c>
      <c r="N5522" s="3" t="str">
        <f t="shared" si="345"/>
        <v>Jul</v>
      </c>
      <c r="O5522" t="s">
        <v>28</v>
      </c>
      <c r="P5522" t="s">
        <v>39</v>
      </c>
      <c r="Q5522" t="str">
        <f t="shared" si="346"/>
        <v>Senior</v>
      </c>
      <c r="R5522" t="str">
        <f t="shared" si="347"/>
        <v>Profit</v>
      </c>
    </row>
    <row r="5523" spans="1:18">
      <c r="A5523">
        <v>5640</v>
      </c>
      <c r="B5523" t="s">
        <v>92</v>
      </c>
      <c r="C5523">
        <v>26</v>
      </c>
      <c r="D5523" t="s">
        <v>16</v>
      </c>
      <c r="E5523" t="s">
        <v>41</v>
      </c>
      <c r="F5523" t="s">
        <v>25</v>
      </c>
      <c r="G5523">
        <v>2414.9299999999998</v>
      </c>
      <c r="H5523">
        <v>1501.91</v>
      </c>
      <c r="I5523">
        <v>3245.63</v>
      </c>
      <c r="J5523">
        <v>1743.72</v>
      </c>
      <c r="K5523" s="1">
        <f t="shared" si="344"/>
        <v>1.1610016578889546</v>
      </c>
      <c r="L5523" t="s">
        <v>37</v>
      </c>
      <c r="M5523" s="2" t="s">
        <v>160</v>
      </c>
      <c r="N5523" s="3" t="str">
        <f t="shared" si="345"/>
        <v>Apr</v>
      </c>
      <c r="O5523" t="s">
        <v>33</v>
      </c>
      <c r="P5523" t="s">
        <v>39</v>
      </c>
      <c r="Q5523" t="str">
        <f t="shared" si="346"/>
        <v>Adult</v>
      </c>
      <c r="R5523" t="str">
        <f t="shared" si="347"/>
        <v>Profit</v>
      </c>
    </row>
    <row r="5524" spans="1:18">
      <c r="A5524">
        <v>3422</v>
      </c>
      <c r="B5524" t="s">
        <v>47</v>
      </c>
      <c r="C5524">
        <v>47</v>
      </c>
      <c r="D5524" t="s">
        <v>24</v>
      </c>
      <c r="E5524" t="s">
        <v>53</v>
      </c>
      <c r="F5524" t="s">
        <v>36</v>
      </c>
      <c r="G5524">
        <v>2527.9699999999998</v>
      </c>
      <c r="H5524">
        <v>994.33</v>
      </c>
      <c r="I5524">
        <v>3245.4</v>
      </c>
      <c r="J5524">
        <v>2251.0700000000002</v>
      </c>
      <c r="K5524" s="1">
        <f t="shared" si="344"/>
        <v>2.2639063489988236</v>
      </c>
      <c r="L5524" t="s">
        <v>26</v>
      </c>
      <c r="M5524" s="2" t="s">
        <v>328</v>
      </c>
      <c r="N5524" s="3" t="str">
        <f t="shared" si="345"/>
        <v>May</v>
      </c>
      <c r="O5524" t="s">
        <v>56</v>
      </c>
      <c r="P5524" t="s">
        <v>22</v>
      </c>
      <c r="Q5524" t="str">
        <f t="shared" si="346"/>
        <v>Senior</v>
      </c>
      <c r="R5524" t="str">
        <f t="shared" si="347"/>
        <v>Profit</v>
      </c>
    </row>
    <row r="5525" spans="1:18">
      <c r="A5525">
        <v>6471</v>
      </c>
      <c r="B5525" t="s">
        <v>47</v>
      </c>
      <c r="C5525">
        <v>44</v>
      </c>
      <c r="D5525" t="s">
        <v>16</v>
      </c>
      <c r="E5525" t="s">
        <v>17</v>
      </c>
      <c r="F5525" t="s">
        <v>49</v>
      </c>
      <c r="G5525">
        <v>2347.89</v>
      </c>
      <c r="H5525">
        <v>262.22000000000003</v>
      </c>
      <c r="I5525">
        <v>3243.86</v>
      </c>
      <c r="J5525">
        <v>2981.64</v>
      </c>
      <c r="K5525" s="1">
        <f t="shared" si="344"/>
        <v>11.370757379299823</v>
      </c>
      <c r="L5525" t="s">
        <v>31</v>
      </c>
      <c r="M5525" s="2" t="s">
        <v>249</v>
      </c>
      <c r="N5525" s="3" t="str">
        <f t="shared" si="345"/>
        <v>Sep</v>
      </c>
      <c r="O5525" t="s">
        <v>28</v>
      </c>
      <c r="P5525" t="s">
        <v>22</v>
      </c>
      <c r="Q5525" t="str">
        <f t="shared" si="346"/>
        <v>Senior</v>
      </c>
      <c r="R5525" t="str">
        <f t="shared" si="347"/>
        <v>Profit</v>
      </c>
    </row>
    <row r="5526" spans="1:18">
      <c r="A5526">
        <v>1089</v>
      </c>
      <c r="B5526" t="s">
        <v>52</v>
      </c>
      <c r="C5526">
        <v>31</v>
      </c>
      <c r="D5526" t="s">
        <v>16</v>
      </c>
      <c r="E5526" t="s">
        <v>59</v>
      </c>
      <c r="F5526" t="s">
        <v>25</v>
      </c>
      <c r="G5526">
        <v>2914.83</v>
      </c>
      <c r="H5526">
        <v>405.97</v>
      </c>
      <c r="I5526">
        <v>3242.83</v>
      </c>
      <c r="J5526">
        <v>2836.86</v>
      </c>
      <c r="K5526" s="1">
        <f t="shared" si="344"/>
        <v>6.9878562455353839</v>
      </c>
      <c r="L5526" t="s">
        <v>31</v>
      </c>
      <c r="M5526" s="2" t="s">
        <v>317</v>
      </c>
      <c r="N5526" s="3" t="str">
        <f t="shared" si="345"/>
        <v>Nov</v>
      </c>
      <c r="O5526" t="s">
        <v>21</v>
      </c>
      <c r="P5526" t="s">
        <v>39</v>
      </c>
      <c r="Q5526" t="str">
        <f t="shared" si="346"/>
        <v>Adult</v>
      </c>
      <c r="R5526" t="str">
        <f t="shared" si="347"/>
        <v>Profit</v>
      </c>
    </row>
    <row r="5527" spans="1:18">
      <c r="A5527">
        <v>231</v>
      </c>
      <c r="B5527" t="s">
        <v>47</v>
      </c>
      <c r="C5527">
        <v>25</v>
      </c>
      <c r="D5527" t="s">
        <v>16</v>
      </c>
      <c r="E5527" t="s">
        <v>41</v>
      </c>
      <c r="F5527" t="s">
        <v>49</v>
      </c>
      <c r="G5527">
        <v>1825.86</v>
      </c>
      <c r="H5527">
        <v>1266.45</v>
      </c>
      <c r="I5527">
        <v>3241.49</v>
      </c>
      <c r="J5527">
        <v>1975.04</v>
      </c>
      <c r="K5527" s="1">
        <f t="shared" si="344"/>
        <v>1.5595088633582059</v>
      </c>
      <c r="L5527" t="s">
        <v>54</v>
      </c>
      <c r="M5527" s="2" t="s">
        <v>153</v>
      </c>
      <c r="N5527" s="3" t="str">
        <f t="shared" si="345"/>
        <v>Apr</v>
      </c>
      <c r="O5527" t="s">
        <v>28</v>
      </c>
      <c r="P5527" t="s">
        <v>22</v>
      </c>
      <c r="Q5527" t="str">
        <f t="shared" si="346"/>
        <v>Young</v>
      </c>
      <c r="R5527" t="str">
        <f t="shared" si="347"/>
        <v>Profit</v>
      </c>
    </row>
    <row r="5528" spans="1:18">
      <c r="A5528">
        <v>3438</v>
      </c>
      <c r="B5528" t="s">
        <v>47</v>
      </c>
      <c r="C5528">
        <v>23</v>
      </c>
      <c r="D5528" t="s">
        <v>16</v>
      </c>
      <c r="E5528" t="s">
        <v>53</v>
      </c>
      <c r="F5528" t="s">
        <v>25</v>
      </c>
      <c r="G5528">
        <v>1945.83</v>
      </c>
      <c r="H5528">
        <v>438.69</v>
      </c>
      <c r="I5528">
        <v>3241.45</v>
      </c>
      <c r="J5528">
        <v>2802.76</v>
      </c>
      <c r="K5528" s="1">
        <f t="shared" si="344"/>
        <v>6.3889306799790289</v>
      </c>
      <c r="L5528" t="s">
        <v>31</v>
      </c>
      <c r="M5528" s="2" t="s">
        <v>235</v>
      </c>
      <c r="N5528" s="3" t="str">
        <f t="shared" si="345"/>
        <v>Aug</v>
      </c>
      <c r="O5528" t="s">
        <v>21</v>
      </c>
      <c r="P5528" t="s">
        <v>39</v>
      </c>
      <c r="Q5528" t="str">
        <f t="shared" si="346"/>
        <v>Young</v>
      </c>
      <c r="R5528" t="str">
        <f t="shared" si="347"/>
        <v>Profit</v>
      </c>
    </row>
    <row r="5529" spans="1:18">
      <c r="A5529">
        <v>4320</v>
      </c>
      <c r="B5529" t="s">
        <v>47</v>
      </c>
      <c r="C5529">
        <v>41</v>
      </c>
      <c r="D5529" t="s">
        <v>16</v>
      </c>
      <c r="E5529" t="s">
        <v>30</v>
      </c>
      <c r="F5529" t="s">
        <v>42</v>
      </c>
      <c r="G5529">
        <v>2663.33</v>
      </c>
      <c r="H5529">
        <v>1118.5</v>
      </c>
      <c r="I5529">
        <v>3240.72</v>
      </c>
      <c r="J5529">
        <v>2122.2199999999998</v>
      </c>
      <c r="K5529" s="1">
        <f t="shared" si="344"/>
        <v>1.8973804202056324</v>
      </c>
      <c r="L5529" t="s">
        <v>37</v>
      </c>
      <c r="M5529" s="2" t="s">
        <v>287</v>
      </c>
      <c r="N5529" s="3" t="str">
        <f t="shared" si="345"/>
        <v>Feb</v>
      </c>
      <c r="O5529" t="s">
        <v>51</v>
      </c>
      <c r="P5529" t="s">
        <v>22</v>
      </c>
      <c r="Q5529" t="str">
        <f t="shared" si="346"/>
        <v>Senior</v>
      </c>
      <c r="R5529" t="str">
        <f t="shared" si="347"/>
        <v>Profit</v>
      </c>
    </row>
    <row r="5530" spans="1:18">
      <c r="A5530">
        <v>4183</v>
      </c>
      <c r="B5530" t="s">
        <v>23</v>
      </c>
      <c r="C5530">
        <v>51</v>
      </c>
      <c r="D5530" t="s">
        <v>16</v>
      </c>
      <c r="E5530" t="s">
        <v>66</v>
      </c>
      <c r="F5530" t="s">
        <v>18</v>
      </c>
      <c r="G5530">
        <v>1861.68</v>
      </c>
      <c r="H5530">
        <v>421.2</v>
      </c>
      <c r="I5530">
        <v>3240.32</v>
      </c>
      <c r="J5530">
        <v>2819.12</v>
      </c>
      <c r="K5530" s="1">
        <f t="shared" si="344"/>
        <v>6.6930674264007592</v>
      </c>
      <c r="L5530" t="s">
        <v>31</v>
      </c>
      <c r="M5530" s="2" t="s">
        <v>325</v>
      </c>
      <c r="N5530" s="3" t="str">
        <f t="shared" si="345"/>
        <v>Jul</v>
      </c>
      <c r="O5530" t="s">
        <v>28</v>
      </c>
      <c r="P5530" t="s">
        <v>39</v>
      </c>
      <c r="Q5530" t="str">
        <f t="shared" si="346"/>
        <v>Senior</v>
      </c>
      <c r="R5530" t="str">
        <f t="shared" si="347"/>
        <v>Profit</v>
      </c>
    </row>
    <row r="5531" spans="1:18">
      <c r="A5531">
        <v>2587</v>
      </c>
      <c r="B5531" t="s">
        <v>52</v>
      </c>
      <c r="C5531">
        <v>21</v>
      </c>
      <c r="D5531" t="s">
        <v>24</v>
      </c>
      <c r="E5531" t="s">
        <v>59</v>
      </c>
      <c r="F5531" t="s">
        <v>49</v>
      </c>
      <c r="G5531">
        <v>2004.78</v>
      </c>
      <c r="H5531">
        <v>1496.98</v>
      </c>
      <c r="I5531">
        <v>3238.59</v>
      </c>
      <c r="J5531">
        <v>1741.61</v>
      </c>
      <c r="K5531" s="1">
        <f t="shared" si="344"/>
        <v>1.1634156768961508</v>
      </c>
      <c r="L5531" t="s">
        <v>19</v>
      </c>
      <c r="M5531" s="2" t="s">
        <v>314</v>
      </c>
      <c r="N5531" s="3" t="str">
        <f t="shared" si="345"/>
        <v>Jul</v>
      </c>
      <c r="O5531" t="s">
        <v>21</v>
      </c>
      <c r="P5531" t="s">
        <v>39</v>
      </c>
      <c r="Q5531" t="str">
        <f t="shared" si="346"/>
        <v>Young</v>
      </c>
      <c r="R5531" t="str">
        <f t="shared" si="347"/>
        <v>Profit</v>
      </c>
    </row>
    <row r="5532" spans="1:18">
      <c r="A5532">
        <v>7568</v>
      </c>
      <c r="B5532" t="s">
        <v>84</v>
      </c>
      <c r="C5532">
        <v>50</v>
      </c>
      <c r="D5532" t="s">
        <v>16</v>
      </c>
      <c r="E5532" t="s">
        <v>17</v>
      </c>
      <c r="F5532" t="s">
        <v>49</v>
      </c>
      <c r="G5532">
        <v>1834.21</v>
      </c>
      <c r="H5532">
        <v>1993.89</v>
      </c>
      <c r="I5532">
        <v>3237.86</v>
      </c>
      <c r="J5532">
        <v>1243.97</v>
      </c>
      <c r="K5532" s="1">
        <f t="shared" si="344"/>
        <v>0.62389098696517864</v>
      </c>
      <c r="L5532" t="s">
        <v>31</v>
      </c>
      <c r="M5532" s="2" t="s">
        <v>399</v>
      </c>
      <c r="N5532" s="3" t="str">
        <f t="shared" si="345"/>
        <v>Dec</v>
      </c>
      <c r="O5532" t="s">
        <v>28</v>
      </c>
      <c r="P5532" t="s">
        <v>22</v>
      </c>
      <c r="Q5532" t="str">
        <f t="shared" si="346"/>
        <v>Senior</v>
      </c>
      <c r="R5532" t="str">
        <f t="shared" si="347"/>
        <v>Profit</v>
      </c>
    </row>
    <row r="5533" spans="1:18">
      <c r="A5533">
        <v>130</v>
      </c>
      <c r="B5533" t="s">
        <v>29</v>
      </c>
      <c r="C5533">
        <v>60</v>
      </c>
      <c r="D5533" t="s">
        <v>16</v>
      </c>
      <c r="E5533" t="s">
        <v>17</v>
      </c>
      <c r="F5533" t="s">
        <v>42</v>
      </c>
      <c r="G5533">
        <v>2311.08</v>
      </c>
      <c r="H5533">
        <v>1959.01</v>
      </c>
      <c r="I5533">
        <v>3235.23</v>
      </c>
      <c r="J5533">
        <v>1276.22</v>
      </c>
      <c r="K5533" s="1">
        <f t="shared" si="344"/>
        <v>0.65146170769929712</v>
      </c>
      <c r="L5533" t="s">
        <v>31</v>
      </c>
      <c r="M5533" s="2" t="s">
        <v>132</v>
      </c>
      <c r="N5533" s="3" t="str">
        <f t="shared" si="345"/>
        <v>Oct</v>
      </c>
      <c r="O5533" t="s">
        <v>21</v>
      </c>
      <c r="P5533" t="s">
        <v>22</v>
      </c>
      <c r="Q5533" t="str">
        <f t="shared" si="346"/>
        <v>Senior</v>
      </c>
      <c r="R5533" t="str">
        <f t="shared" si="347"/>
        <v>Profit</v>
      </c>
    </row>
    <row r="5534" spans="1:18">
      <c r="A5534">
        <v>3472</v>
      </c>
      <c r="B5534" t="s">
        <v>44</v>
      </c>
      <c r="C5534">
        <v>53</v>
      </c>
      <c r="D5534" t="s">
        <v>16</v>
      </c>
      <c r="E5534" t="s">
        <v>17</v>
      </c>
      <c r="F5534" t="s">
        <v>49</v>
      </c>
      <c r="G5534">
        <v>2415.5</v>
      </c>
      <c r="H5534">
        <v>1816.21</v>
      </c>
      <c r="I5534">
        <v>3234.71</v>
      </c>
      <c r="J5534">
        <v>1418.5</v>
      </c>
      <c r="K5534" s="1">
        <f t="shared" si="344"/>
        <v>0.78102201837893193</v>
      </c>
      <c r="L5534" t="s">
        <v>31</v>
      </c>
      <c r="M5534" s="2" t="s">
        <v>197</v>
      </c>
      <c r="N5534" s="3" t="str">
        <f t="shared" si="345"/>
        <v>Mar</v>
      </c>
      <c r="O5534" t="s">
        <v>21</v>
      </c>
      <c r="P5534" t="s">
        <v>39</v>
      </c>
      <c r="Q5534" t="str">
        <f t="shared" si="346"/>
        <v>Senior</v>
      </c>
      <c r="R5534" t="str">
        <f t="shared" si="347"/>
        <v>Profit</v>
      </c>
    </row>
    <row r="5535" spans="1:18">
      <c r="A5535">
        <v>8435</v>
      </c>
      <c r="B5535" t="s">
        <v>40</v>
      </c>
      <c r="C5535">
        <v>23</v>
      </c>
      <c r="D5535" t="s">
        <v>16</v>
      </c>
      <c r="E5535" t="s">
        <v>66</v>
      </c>
      <c r="F5535" t="s">
        <v>36</v>
      </c>
      <c r="G5535">
        <v>1973.4</v>
      </c>
      <c r="H5535">
        <v>944.18</v>
      </c>
      <c r="I5535">
        <v>3234.03</v>
      </c>
      <c r="J5535">
        <v>2289.85</v>
      </c>
      <c r="K5535" s="1">
        <f t="shared" si="344"/>
        <v>2.4252261221377278</v>
      </c>
      <c r="L5535" t="s">
        <v>26</v>
      </c>
      <c r="M5535" s="2" t="s">
        <v>176</v>
      </c>
      <c r="N5535" s="3" t="str">
        <f t="shared" si="345"/>
        <v>May</v>
      </c>
      <c r="O5535" t="s">
        <v>51</v>
      </c>
      <c r="P5535" t="s">
        <v>39</v>
      </c>
      <c r="Q5535" t="str">
        <f t="shared" si="346"/>
        <v>Young</v>
      </c>
      <c r="R5535" t="str">
        <f t="shared" si="347"/>
        <v>Profit</v>
      </c>
    </row>
    <row r="5536" spans="1:18">
      <c r="A5536">
        <v>7107</v>
      </c>
      <c r="B5536" t="s">
        <v>84</v>
      </c>
      <c r="C5536">
        <v>48</v>
      </c>
      <c r="D5536" t="s">
        <v>24</v>
      </c>
      <c r="E5536" t="s">
        <v>35</v>
      </c>
      <c r="F5536" t="s">
        <v>25</v>
      </c>
      <c r="G5536">
        <v>1943.11</v>
      </c>
      <c r="H5536">
        <v>1781.82</v>
      </c>
      <c r="I5536">
        <v>3233.46</v>
      </c>
      <c r="J5536">
        <v>1451.64</v>
      </c>
      <c r="K5536" s="1">
        <f t="shared" si="344"/>
        <v>0.8146950870458296</v>
      </c>
      <c r="L5536" t="s">
        <v>19</v>
      </c>
      <c r="M5536" s="2" t="s">
        <v>402</v>
      </c>
      <c r="N5536" s="3" t="str">
        <f t="shared" si="345"/>
        <v>Jan</v>
      </c>
      <c r="O5536" t="s">
        <v>33</v>
      </c>
      <c r="P5536" t="s">
        <v>39</v>
      </c>
      <c r="Q5536" t="str">
        <f t="shared" si="346"/>
        <v>Senior</v>
      </c>
      <c r="R5536" t="str">
        <f t="shared" si="347"/>
        <v>Profit</v>
      </c>
    </row>
    <row r="5537" spans="1:18">
      <c r="A5537">
        <v>6234</v>
      </c>
      <c r="B5537" t="s">
        <v>34</v>
      </c>
      <c r="C5537">
        <v>54</v>
      </c>
      <c r="D5537" t="s">
        <v>16</v>
      </c>
      <c r="E5537" t="s">
        <v>59</v>
      </c>
      <c r="F5537" t="s">
        <v>18</v>
      </c>
      <c r="G5537">
        <v>2268.2399999999998</v>
      </c>
      <c r="H5537">
        <v>966.94</v>
      </c>
      <c r="I5537">
        <v>3233.11</v>
      </c>
      <c r="J5537">
        <v>2266.17</v>
      </c>
      <c r="K5537" s="1">
        <f t="shared" si="344"/>
        <v>2.3436511055494651</v>
      </c>
      <c r="L5537" t="s">
        <v>31</v>
      </c>
      <c r="M5537" s="2" t="s">
        <v>74</v>
      </c>
      <c r="N5537" s="3" t="str">
        <f t="shared" si="345"/>
        <v>Aug</v>
      </c>
      <c r="O5537" t="s">
        <v>28</v>
      </c>
      <c r="P5537" t="s">
        <v>39</v>
      </c>
      <c r="Q5537" t="str">
        <f t="shared" si="346"/>
        <v>Senior</v>
      </c>
      <c r="R5537" t="str">
        <f t="shared" si="347"/>
        <v>Profit</v>
      </c>
    </row>
    <row r="5538" spans="1:18">
      <c r="A5538">
        <v>8097</v>
      </c>
      <c r="B5538" t="s">
        <v>40</v>
      </c>
      <c r="C5538">
        <v>32</v>
      </c>
      <c r="D5538" t="s">
        <v>24</v>
      </c>
      <c r="E5538" t="s">
        <v>66</v>
      </c>
      <c r="F5538" t="s">
        <v>18</v>
      </c>
      <c r="G5538">
        <v>2870.04</v>
      </c>
      <c r="H5538">
        <v>122.15</v>
      </c>
      <c r="I5538">
        <v>3232.24</v>
      </c>
      <c r="J5538">
        <v>3110.09</v>
      </c>
      <c r="K5538" s="1">
        <f t="shared" si="344"/>
        <v>25.461236185018421</v>
      </c>
      <c r="L5538" t="s">
        <v>54</v>
      </c>
      <c r="M5538" s="2" t="s">
        <v>187</v>
      </c>
      <c r="N5538" s="3" t="str">
        <f t="shared" si="345"/>
        <v>Dec</v>
      </c>
      <c r="O5538" t="s">
        <v>21</v>
      </c>
      <c r="P5538" t="s">
        <v>22</v>
      </c>
      <c r="Q5538" t="str">
        <f t="shared" si="346"/>
        <v>Adult</v>
      </c>
      <c r="R5538" t="str">
        <f t="shared" si="347"/>
        <v>Profit</v>
      </c>
    </row>
    <row r="5539" spans="1:18">
      <c r="A5539">
        <v>2729</v>
      </c>
      <c r="B5539" t="s">
        <v>15</v>
      </c>
      <c r="C5539">
        <v>37</v>
      </c>
      <c r="D5539" t="s">
        <v>24</v>
      </c>
      <c r="E5539" t="s">
        <v>30</v>
      </c>
      <c r="F5539" t="s">
        <v>18</v>
      </c>
      <c r="G5539">
        <v>2232.1</v>
      </c>
      <c r="H5539">
        <v>1572.98</v>
      </c>
      <c r="I5539">
        <v>3231.68</v>
      </c>
      <c r="J5539">
        <v>1658.7</v>
      </c>
      <c r="K5539" s="1">
        <f t="shared" si="344"/>
        <v>1.0544952891963026</v>
      </c>
      <c r="L5539" t="s">
        <v>26</v>
      </c>
      <c r="M5539" s="2" t="s">
        <v>205</v>
      </c>
      <c r="N5539" s="3" t="str">
        <f t="shared" si="345"/>
        <v>Nov</v>
      </c>
      <c r="O5539" t="s">
        <v>28</v>
      </c>
      <c r="P5539" t="s">
        <v>39</v>
      </c>
      <c r="Q5539" t="str">
        <f t="shared" si="346"/>
        <v>Adult</v>
      </c>
      <c r="R5539" t="str">
        <f t="shared" si="347"/>
        <v>Profit</v>
      </c>
    </row>
    <row r="5540" spans="1:18">
      <c r="A5540">
        <v>1070</v>
      </c>
      <c r="B5540" t="s">
        <v>40</v>
      </c>
      <c r="C5540">
        <v>24</v>
      </c>
      <c r="D5540" t="s">
        <v>16</v>
      </c>
      <c r="E5540" t="s">
        <v>35</v>
      </c>
      <c r="F5540" t="s">
        <v>18</v>
      </c>
      <c r="G5540">
        <v>2239.23</v>
      </c>
      <c r="H5540">
        <v>271.10000000000002</v>
      </c>
      <c r="I5540">
        <v>3231.16</v>
      </c>
      <c r="J5540">
        <v>2960.06</v>
      </c>
      <c r="K5540" s="1">
        <f t="shared" si="344"/>
        <v>10.918701586130577</v>
      </c>
      <c r="L5540" t="s">
        <v>26</v>
      </c>
      <c r="M5540" s="2" t="s">
        <v>310</v>
      </c>
      <c r="N5540" s="3" t="str">
        <f t="shared" si="345"/>
        <v>Apr</v>
      </c>
      <c r="O5540" t="s">
        <v>51</v>
      </c>
      <c r="P5540" t="s">
        <v>39</v>
      </c>
      <c r="Q5540" t="str">
        <f t="shared" si="346"/>
        <v>Young</v>
      </c>
      <c r="R5540" t="str">
        <f t="shared" si="347"/>
        <v>Profit</v>
      </c>
    </row>
    <row r="5541" spans="1:18">
      <c r="A5541">
        <v>5604</v>
      </c>
      <c r="B5541" t="s">
        <v>34</v>
      </c>
      <c r="C5541">
        <v>43</v>
      </c>
      <c r="D5541" t="s">
        <v>16</v>
      </c>
      <c r="E5541" t="s">
        <v>41</v>
      </c>
      <c r="F5541" t="s">
        <v>25</v>
      </c>
      <c r="G5541">
        <v>2902.38</v>
      </c>
      <c r="H5541">
        <v>272.60000000000002</v>
      </c>
      <c r="I5541">
        <v>3229.45</v>
      </c>
      <c r="J5541">
        <v>2956.85</v>
      </c>
      <c r="K5541" s="1">
        <f t="shared" si="344"/>
        <v>10.846845194424063</v>
      </c>
      <c r="L5541" t="s">
        <v>31</v>
      </c>
      <c r="M5541" s="2" t="s">
        <v>43</v>
      </c>
      <c r="N5541" s="3" t="str">
        <f t="shared" si="345"/>
        <v>Jul</v>
      </c>
      <c r="O5541" t="s">
        <v>21</v>
      </c>
      <c r="P5541" t="s">
        <v>22</v>
      </c>
      <c r="Q5541" t="str">
        <f t="shared" si="346"/>
        <v>Senior</v>
      </c>
      <c r="R5541" t="str">
        <f t="shared" si="347"/>
        <v>Profit</v>
      </c>
    </row>
    <row r="5542" spans="1:18">
      <c r="A5542">
        <v>4256</v>
      </c>
      <c r="B5542" t="s">
        <v>29</v>
      </c>
      <c r="C5542">
        <v>50</v>
      </c>
      <c r="D5542" t="s">
        <v>16</v>
      </c>
      <c r="E5542" t="s">
        <v>59</v>
      </c>
      <c r="F5542" t="s">
        <v>36</v>
      </c>
      <c r="G5542">
        <v>1976.65</v>
      </c>
      <c r="H5542">
        <v>1144.07</v>
      </c>
      <c r="I5542">
        <v>3228.06</v>
      </c>
      <c r="J5542">
        <v>2083.9899999999998</v>
      </c>
      <c r="K5542" s="1">
        <f t="shared" si="344"/>
        <v>1.8215581214436178</v>
      </c>
      <c r="L5542" t="s">
        <v>19</v>
      </c>
      <c r="M5542" s="2" t="s">
        <v>230</v>
      </c>
      <c r="N5542" s="3" t="str">
        <f t="shared" si="345"/>
        <v>Oct</v>
      </c>
      <c r="O5542" t="s">
        <v>21</v>
      </c>
      <c r="P5542" t="s">
        <v>39</v>
      </c>
      <c r="Q5542" t="str">
        <f t="shared" si="346"/>
        <v>Senior</v>
      </c>
      <c r="R5542" t="str">
        <f t="shared" si="347"/>
        <v>Profit</v>
      </c>
    </row>
    <row r="5543" spans="1:18">
      <c r="A5543">
        <v>3088</v>
      </c>
      <c r="B5543" t="s">
        <v>40</v>
      </c>
      <c r="C5543">
        <v>59</v>
      </c>
      <c r="D5543" t="s">
        <v>16</v>
      </c>
      <c r="E5543" t="s">
        <v>41</v>
      </c>
      <c r="F5543" t="s">
        <v>18</v>
      </c>
      <c r="G5543">
        <v>2565.54</v>
      </c>
      <c r="H5543">
        <v>1285.32</v>
      </c>
      <c r="I5543">
        <v>3228.04</v>
      </c>
      <c r="J5543">
        <v>1942.72</v>
      </c>
      <c r="K5543" s="1">
        <f t="shared" si="344"/>
        <v>1.5114679612859057</v>
      </c>
      <c r="L5543" t="s">
        <v>54</v>
      </c>
      <c r="M5543" s="2" t="s">
        <v>410</v>
      </c>
      <c r="N5543" s="3" t="str">
        <f t="shared" si="345"/>
        <v>Mar</v>
      </c>
      <c r="O5543" t="s">
        <v>33</v>
      </c>
      <c r="P5543" t="s">
        <v>39</v>
      </c>
      <c r="Q5543" t="str">
        <f t="shared" si="346"/>
        <v>Senior</v>
      </c>
      <c r="R5543" t="str">
        <f t="shared" si="347"/>
        <v>Profit</v>
      </c>
    </row>
    <row r="5544" spans="1:18">
      <c r="A5544">
        <v>2177</v>
      </c>
      <c r="B5544" t="s">
        <v>84</v>
      </c>
      <c r="C5544">
        <v>56</v>
      </c>
      <c r="D5544" t="s">
        <v>16</v>
      </c>
      <c r="E5544" t="s">
        <v>53</v>
      </c>
      <c r="F5544" t="s">
        <v>49</v>
      </c>
      <c r="G5544">
        <v>1858.27</v>
      </c>
      <c r="H5544">
        <v>1135.57</v>
      </c>
      <c r="I5544">
        <v>3227.02</v>
      </c>
      <c r="J5544">
        <v>2091.4499999999998</v>
      </c>
      <c r="K5544" s="1">
        <f t="shared" si="344"/>
        <v>1.8417622867810879</v>
      </c>
      <c r="L5544" t="s">
        <v>19</v>
      </c>
      <c r="M5544" s="2" t="s">
        <v>109</v>
      </c>
      <c r="N5544" s="3" t="str">
        <f t="shared" si="345"/>
        <v>May</v>
      </c>
      <c r="O5544" t="s">
        <v>51</v>
      </c>
      <c r="P5544" t="s">
        <v>39</v>
      </c>
      <c r="Q5544" t="str">
        <f t="shared" si="346"/>
        <v>Senior</v>
      </c>
      <c r="R5544" t="str">
        <f t="shared" si="347"/>
        <v>Profit</v>
      </c>
    </row>
    <row r="5545" spans="1:18">
      <c r="A5545">
        <v>9739</v>
      </c>
      <c r="B5545" t="s">
        <v>23</v>
      </c>
      <c r="C5545">
        <v>54</v>
      </c>
      <c r="D5545" t="s">
        <v>16</v>
      </c>
      <c r="E5545" t="s">
        <v>53</v>
      </c>
      <c r="F5545" t="s">
        <v>25</v>
      </c>
      <c r="G5545">
        <v>2699.77</v>
      </c>
      <c r="H5545">
        <v>1239.23</v>
      </c>
      <c r="I5545">
        <v>3226.87</v>
      </c>
      <c r="J5545">
        <v>1987.64</v>
      </c>
      <c r="K5545" s="1">
        <f t="shared" si="344"/>
        <v>1.6039314735763337</v>
      </c>
      <c r="L5545" t="s">
        <v>37</v>
      </c>
      <c r="M5545" s="2" t="s">
        <v>72</v>
      </c>
      <c r="N5545" s="3" t="str">
        <f t="shared" si="345"/>
        <v>Oct</v>
      </c>
      <c r="O5545" t="s">
        <v>51</v>
      </c>
      <c r="P5545" t="s">
        <v>22</v>
      </c>
      <c r="Q5545" t="str">
        <f t="shared" si="346"/>
        <v>Senior</v>
      </c>
      <c r="R5545" t="str">
        <f t="shared" si="347"/>
        <v>Profit</v>
      </c>
    </row>
    <row r="5546" spans="1:18">
      <c r="A5546">
        <v>9408</v>
      </c>
      <c r="B5546" t="s">
        <v>23</v>
      </c>
      <c r="C5546">
        <v>28</v>
      </c>
      <c r="D5546" t="s">
        <v>24</v>
      </c>
      <c r="E5546" t="s">
        <v>30</v>
      </c>
      <c r="F5546" t="s">
        <v>42</v>
      </c>
      <c r="G5546">
        <v>2417.59</v>
      </c>
      <c r="H5546">
        <v>173.74</v>
      </c>
      <c r="I5546">
        <v>3224.62</v>
      </c>
      <c r="J5546">
        <v>3050.88</v>
      </c>
      <c r="K5546" s="1">
        <f t="shared" si="344"/>
        <v>17.56003223207091</v>
      </c>
      <c r="L5546" t="s">
        <v>26</v>
      </c>
      <c r="M5546" s="2" t="s">
        <v>414</v>
      </c>
      <c r="N5546" s="3" t="str">
        <f t="shared" si="345"/>
        <v>May</v>
      </c>
      <c r="O5546" t="s">
        <v>21</v>
      </c>
      <c r="P5546" t="s">
        <v>22</v>
      </c>
      <c r="Q5546" t="str">
        <f t="shared" si="346"/>
        <v>Adult</v>
      </c>
      <c r="R5546" t="str">
        <f t="shared" si="347"/>
        <v>Profit</v>
      </c>
    </row>
    <row r="5547" spans="1:18">
      <c r="A5547">
        <v>5927</v>
      </c>
      <c r="B5547" t="s">
        <v>15</v>
      </c>
      <c r="C5547">
        <v>22</v>
      </c>
      <c r="D5547" t="s">
        <v>24</v>
      </c>
      <c r="E5547" t="s">
        <v>59</v>
      </c>
      <c r="F5547" t="s">
        <v>25</v>
      </c>
      <c r="G5547">
        <v>2861.69</v>
      </c>
      <c r="H5547">
        <v>1865.84</v>
      </c>
      <c r="I5547">
        <v>3224.33</v>
      </c>
      <c r="J5547">
        <v>1358.49</v>
      </c>
      <c r="K5547" s="1">
        <f t="shared" si="344"/>
        <v>0.72808493761522963</v>
      </c>
      <c r="L5547" t="s">
        <v>31</v>
      </c>
      <c r="M5547" s="2" t="s">
        <v>251</v>
      </c>
      <c r="N5547" s="3" t="str">
        <f t="shared" si="345"/>
        <v>Jan</v>
      </c>
      <c r="O5547" t="s">
        <v>28</v>
      </c>
      <c r="P5547" t="s">
        <v>22</v>
      </c>
      <c r="Q5547" t="str">
        <f t="shared" si="346"/>
        <v>Young</v>
      </c>
      <c r="R5547" t="str">
        <f t="shared" si="347"/>
        <v>Profit</v>
      </c>
    </row>
    <row r="5548" spans="1:18">
      <c r="A5548">
        <v>2329</v>
      </c>
      <c r="B5548" t="s">
        <v>84</v>
      </c>
      <c r="C5548">
        <v>59</v>
      </c>
      <c r="D5548" t="s">
        <v>16</v>
      </c>
      <c r="E5548" t="s">
        <v>57</v>
      </c>
      <c r="F5548" t="s">
        <v>18</v>
      </c>
      <c r="G5548">
        <v>2117.63</v>
      </c>
      <c r="H5548">
        <v>1703.04</v>
      </c>
      <c r="I5548">
        <v>3224.06</v>
      </c>
      <c r="J5548">
        <v>1521.02</v>
      </c>
      <c r="K5548" s="1">
        <f t="shared" si="344"/>
        <v>0.89312053739195796</v>
      </c>
      <c r="L5548" t="s">
        <v>37</v>
      </c>
      <c r="M5548" s="2" t="s">
        <v>118</v>
      </c>
      <c r="N5548" s="3" t="str">
        <f t="shared" si="345"/>
        <v>Nov</v>
      </c>
      <c r="O5548" t="s">
        <v>21</v>
      </c>
      <c r="P5548" t="s">
        <v>39</v>
      </c>
      <c r="Q5548" t="str">
        <f t="shared" si="346"/>
        <v>Senior</v>
      </c>
      <c r="R5548" t="str">
        <f t="shared" si="347"/>
        <v>Profit</v>
      </c>
    </row>
    <row r="5549" spans="1:18">
      <c r="A5549">
        <v>1888</v>
      </c>
      <c r="B5549" t="s">
        <v>15</v>
      </c>
      <c r="C5549">
        <v>27</v>
      </c>
      <c r="D5549" t="s">
        <v>24</v>
      </c>
      <c r="E5549" t="s">
        <v>57</v>
      </c>
      <c r="F5549" t="s">
        <v>18</v>
      </c>
      <c r="G5549">
        <v>2659.47</v>
      </c>
      <c r="H5549">
        <v>907.52</v>
      </c>
      <c r="I5549">
        <v>3222.73</v>
      </c>
      <c r="J5549">
        <v>2315.21</v>
      </c>
      <c r="K5549" s="1">
        <f t="shared" si="344"/>
        <v>2.5511393688293373</v>
      </c>
      <c r="L5549" t="s">
        <v>19</v>
      </c>
      <c r="M5549" s="2" t="s">
        <v>168</v>
      </c>
      <c r="N5549" s="3" t="str">
        <f t="shared" si="345"/>
        <v>Feb</v>
      </c>
      <c r="O5549" t="s">
        <v>56</v>
      </c>
      <c r="P5549" t="s">
        <v>39</v>
      </c>
      <c r="Q5549" t="str">
        <f t="shared" si="346"/>
        <v>Adult</v>
      </c>
      <c r="R5549" t="str">
        <f t="shared" si="347"/>
        <v>Profit</v>
      </c>
    </row>
    <row r="5550" spans="1:18">
      <c r="A5550">
        <v>2348</v>
      </c>
      <c r="B5550" t="s">
        <v>44</v>
      </c>
      <c r="C5550">
        <v>29</v>
      </c>
      <c r="D5550" t="s">
        <v>16</v>
      </c>
      <c r="E5550" t="s">
        <v>30</v>
      </c>
      <c r="F5550" t="s">
        <v>42</v>
      </c>
      <c r="G5550">
        <v>2918.25</v>
      </c>
      <c r="H5550">
        <v>1724.62</v>
      </c>
      <c r="I5550">
        <v>3222.25</v>
      </c>
      <c r="J5550">
        <v>1497.63</v>
      </c>
      <c r="K5550" s="1">
        <f t="shared" si="344"/>
        <v>0.86838260022497726</v>
      </c>
      <c r="L5550" t="s">
        <v>26</v>
      </c>
      <c r="M5550" s="2" t="s">
        <v>375</v>
      </c>
      <c r="N5550" s="3" t="str">
        <f t="shared" si="345"/>
        <v>Mar</v>
      </c>
      <c r="O5550" t="s">
        <v>56</v>
      </c>
      <c r="P5550" t="s">
        <v>39</v>
      </c>
      <c r="Q5550" t="str">
        <f t="shared" si="346"/>
        <v>Adult</v>
      </c>
      <c r="R5550" t="str">
        <f t="shared" si="347"/>
        <v>Profit</v>
      </c>
    </row>
    <row r="5551" spans="1:18">
      <c r="A5551">
        <v>8309</v>
      </c>
      <c r="B5551" t="s">
        <v>23</v>
      </c>
      <c r="C5551">
        <v>30</v>
      </c>
      <c r="D5551" t="s">
        <v>24</v>
      </c>
      <c r="E5551" t="s">
        <v>35</v>
      </c>
      <c r="F5551" t="s">
        <v>49</v>
      </c>
      <c r="G5551">
        <v>2156.7800000000002</v>
      </c>
      <c r="H5551">
        <v>251.54</v>
      </c>
      <c r="I5551">
        <v>3221.09</v>
      </c>
      <c r="J5551">
        <v>2969.55</v>
      </c>
      <c r="K5551" s="1">
        <f t="shared" si="344"/>
        <v>11.805478253955634</v>
      </c>
      <c r="L5551" t="s">
        <v>54</v>
      </c>
      <c r="M5551" s="2" t="s">
        <v>50</v>
      </c>
      <c r="N5551" s="3" t="str">
        <f t="shared" si="345"/>
        <v>Apr</v>
      </c>
      <c r="O5551" t="s">
        <v>33</v>
      </c>
      <c r="P5551" t="s">
        <v>39</v>
      </c>
      <c r="Q5551" t="str">
        <f t="shared" si="346"/>
        <v>Adult</v>
      </c>
      <c r="R5551" t="str">
        <f t="shared" si="347"/>
        <v>Profit</v>
      </c>
    </row>
    <row r="5552" spans="1:18">
      <c r="A5552">
        <v>3606</v>
      </c>
      <c r="B5552" t="s">
        <v>23</v>
      </c>
      <c r="C5552">
        <v>24</v>
      </c>
      <c r="D5552" t="s">
        <v>24</v>
      </c>
      <c r="E5552" t="s">
        <v>41</v>
      </c>
      <c r="F5552" t="s">
        <v>42</v>
      </c>
      <c r="G5552">
        <v>1791.44</v>
      </c>
      <c r="H5552">
        <v>71.17</v>
      </c>
      <c r="I5552">
        <v>3220.69</v>
      </c>
      <c r="J5552">
        <v>3149.52</v>
      </c>
      <c r="K5552" s="1">
        <f t="shared" si="344"/>
        <v>44.253477588871718</v>
      </c>
      <c r="L5552" t="s">
        <v>54</v>
      </c>
      <c r="M5552" s="2" t="s">
        <v>325</v>
      </c>
      <c r="N5552" s="3" t="str">
        <f t="shared" si="345"/>
        <v>Jul</v>
      </c>
      <c r="O5552" t="s">
        <v>33</v>
      </c>
      <c r="P5552" t="s">
        <v>39</v>
      </c>
      <c r="Q5552" t="str">
        <f t="shared" si="346"/>
        <v>Young</v>
      </c>
      <c r="R5552" t="str">
        <f t="shared" si="347"/>
        <v>Profit</v>
      </c>
    </row>
    <row r="5553" spans="1:18">
      <c r="A5553">
        <v>5716</v>
      </c>
      <c r="B5553" t="s">
        <v>52</v>
      </c>
      <c r="C5553">
        <v>19</v>
      </c>
      <c r="D5553" t="s">
        <v>16</v>
      </c>
      <c r="E5553" t="s">
        <v>30</v>
      </c>
      <c r="F5553" t="s">
        <v>36</v>
      </c>
      <c r="G5553">
        <v>2086.3000000000002</v>
      </c>
      <c r="H5553">
        <v>1179.98</v>
      </c>
      <c r="I5553">
        <v>3220.67</v>
      </c>
      <c r="J5553">
        <v>2040.69</v>
      </c>
      <c r="K5553" s="1">
        <f t="shared" si="344"/>
        <v>1.7294276174172445</v>
      </c>
      <c r="L5553" t="s">
        <v>26</v>
      </c>
      <c r="M5553" s="2" t="s">
        <v>378</v>
      </c>
      <c r="N5553" s="3" t="str">
        <f t="shared" si="345"/>
        <v>Jun</v>
      </c>
      <c r="O5553" t="s">
        <v>28</v>
      </c>
      <c r="P5553" t="s">
        <v>22</v>
      </c>
      <c r="Q5553" t="str">
        <f t="shared" si="346"/>
        <v>Young</v>
      </c>
      <c r="R5553" t="str">
        <f t="shared" si="347"/>
        <v>Profit</v>
      </c>
    </row>
    <row r="5554" spans="1:18">
      <c r="A5554">
        <v>6604</v>
      </c>
      <c r="B5554" t="s">
        <v>92</v>
      </c>
      <c r="C5554">
        <v>46</v>
      </c>
      <c r="D5554" t="s">
        <v>24</v>
      </c>
      <c r="E5554" t="s">
        <v>30</v>
      </c>
      <c r="F5554" t="s">
        <v>18</v>
      </c>
      <c r="G5554">
        <v>1964.31</v>
      </c>
      <c r="H5554">
        <v>795.42</v>
      </c>
      <c r="I5554">
        <v>3220.12</v>
      </c>
      <c r="J5554">
        <v>2424.6999999999998</v>
      </c>
      <c r="K5554" s="1">
        <f t="shared" si="344"/>
        <v>3.0483266701868197</v>
      </c>
      <c r="L5554" t="s">
        <v>37</v>
      </c>
      <c r="M5554" s="2" t="s">
        <v>326</v>
      </c>
      <c r="N5554" s="3" t="str">
        <f t="shared" si="345"/>
        <v>Jun</v>
      </c>
      <c r="O5554" t="s">
        <v>21</v>
      </c>
      <c r="P5554" t="s">
        <v>39</v>
      </c>
      <c r="Q5554" t="str">
        <f t="shared" si="346"/>
        <v>Senior</v>
      </c>
      <c r="R5554" t="str">
        <f t="shared" si="347"/>
        <v>Profit</v>
      </c>
    </row>
    <row r="5555" spans="1:18">
      <c r="A5555">
        <v>3491</v>
      </c>
      <c r="B5555" t="s">
        <v>52</v>
      </c>
      <c r="C5555">
        <v>30</v>
      </c>
      <c r="D5555" t="s">
        <v>16</v>
      </c>
      <c r="E5555" t="s">
        <v>30</v>
      </c>
      <c r="F5555" t="s">
        <v>18</v>
      </c>
      <c r="G5555">
        <v>2337.5700000000002</v>
      </c>
      <c r="H5555">
        <v>71.459999999999994</v>
      </c>
      <c r="I5555">
        <v>3219.38</v>
      </c>
      <c r="J5555">
        <v>3147.92</v>
      </c>
      <c r="K5555" s="1">
        <f t="shared" si="344"/>
        <v>44.051497341169892</v>
      </c>
      <c r="L5555" t="s">
        <v>26</v>
      </c>
      <c r="M5555" s="2" t="s">
        <v>101</v>
      </c>
      <c r="N5555" s="3" t="str">
        <f t="shared" si="345"/>
        <v>Feb</v>
      </c>
      <c r="O5555" t="s">
        <v>51</v>
      </c>
      <c r="P5555" t="s">
        <v>39</v>
      </c>
      <c r="Q5555" t="str">
        <f t="shared" si="346"/>
        <v>Adult</v>
      </c>
      <c r="R5555" t="str">
        <f t="shared" si="347"/>
        <v>Profit</v>
      </c>
    </row>
    <row r="5556" spans="1:18">
      <c r="A5556">
        <v>3384</v>
      </c>
      <c r="B5556" t="s">
        <v>23</v>
      </c>
      <c r="C5556">
        <v>30</v>
      </c>
      <c r="D5556" t="s">
        <v>24</v>
      </c>
      <c r="E5556" t="s">
        <v>59</v>
      </c>
      <c r="F5556" t="s">
        <v>42</v>
      </c>
      <c r="G5556">
        <v>2586.5</v>
      </c>
      <c r="H5556">
        <v>814.21</v>
      </c>
      <c r="I5556">
        <v>3218.74</v>
      </c>
      <c r="J5556">
        <v>2404.5300000000002</v>
      </c>
      <c r="K5556" s="1">
        <f t="shared" si="344"/>
        <v>2.9532061753110379</v>
      </c>
      <c r="L5556" t="s">
        <v>26</v>
      </c>
      <c r="M5556" s="2" t="s">
        <v>366</v>
      </c>
      <c r="N5556" s="3" t="str">
        <f t="shared" si="345"/>
        <v>Jun</v>
      </c>
      <c r="O5556" t="s">
        <v>56</v>
      </c>
      <c r="P5556" t="s">
        <v>39</v>
      </c>
      <c r="Q5556" t="str">
        <f t="shared" si="346"/>
        <v>Adult</v>
      </c>
      <c r="R5556" t="str">
        <f t="shared" si="347"/>
        <v>Profit</v>
      </c>
    </row>
    <row r="5557" spans="1:18">
      <c r="A5557">
        <v>2709</v>
      </c>
      <c r="B5557" t="s">
        <v>34</v>
      </c>
      <c r="C5557">
        <v>49</v>
      </c>
      <c r="D5557" t="s">
        <v>16</v>
      </c>
      <c r="E5557" t="s">
        <v>30</v>
      </c>
      <c r="F5557" t="s">
        <v>36</v>
      </c>
      <c r="G5557">
        <v>2271.1999999999998</v>
      </c>
      <c r="H5557">
        <v>1019.2</v>
      </c>
      <c r="I5557">
        <v>3218.03</v>
      </c>
      <c r="J5557">
        <v>2198.83</v>
      </c>
      <c r="K5557" s="1">
        <f t="shared" si="344"/>
        <v>2.1574077708006278</v>
      </c>
      <c r="L5557" t="s">
        <v>37</v>
      </c>
      <c r="M5557" s="2" t="s">
        <v>393</v>
      </c>
      <c r="N5557" s="3" t="str">
        <f t="shared" si="345"/>
        <v>Oct</v>
      </c>
      <c r="O5557" t="s">
        <v>28</v>
      </c>
      <c r="P5557" t="s">
        <v>39</v>
      </c>
      <c r="Q5557" t="str">
        <f t="shared" si="346"/>
        <v>Senior</v>
      </c>
      <c r="R5557" t="str">
        <f t="shared" si="347"/>
        <v>Profit</v>
      </c>
    </row>
    <row r="5558" spans="1:18">
      <c r="A5558">
        <v>6290</v>
      </c>
      <c r="B5558" t="s">
        <v>23</v>
      </c>
      <c r="C5558">
        <v>42</v>
      </c>
      <c r="D5558" t="s">
        <v>16</v>
      </c>
      <c r="E5558" t="s">
        <v>17</v>
      </c>
      <c r="F5558" t="s">
        <v>49</v>
      </c>
      <c r="G5558">
        <v>2393.7600000000002</v>
      </c>
      <c r="H5558">
        <v>1875.4</v>
      </c>
      <c r="I5558">
        <v>3217.84</v>
      </c>
      <c r="J5558">
        <v>1342.44</v>
      </c>
      <c r="K5558" s="1">
        <f t="shared" si="344"/>
        <v>0.71581529273754929</v>
      </c>
      <c r="L5558" t="s">
        <v>54</v>
      </c>
      <c r="M5558" s="2" t="s">
        <v>129</v>
      </c>
      <c r="N5558" s="3" t="str">
        <f t="shared" si="345"/>
        <v>Mar</v>
      </c>
      <c r="O5558" t="s">
        <v>33</v>
      </c>
      <c r="P5558" t="s">
        <v>39</v>
      </c>
      <c r="Q5558" t="str">
        <f t="shared" si="346"/>
        <v>Senior</v>
      </c>
      <c r="R5558" t="str">
        <f t="shared" si="347"/>
        <v>Profit</v>
      </c>
    </row>
    <row r="5559" spans="1:18">
      <c r="A5559">
        <v>938</v>
      </c>
      <c r="B5559" t="s">
        <v>92</v>
      </c>
      <c r="C5559">
        <v>54</v>
      </c>
      <c r="D5559" t="s">
        <v>16</v>
      </c>
      <c r="E5559" t="s">
        <v>53</v>
      </c>
      <c r="F5559" t="s">
        <v>25</v>
      </c>
      <c r="G5559">
        <v>2085.5</v>
      </c>
      <c r="H5559">
        <v>586.70000000000005</v>
      </c>
      <c r="I5559">
        <v>3215.34</v>
      </c>
      <c r="J5559">
        <v>2628.64</v>
      </c>
      <c r="K5559" s="1">
        <f t="shared" si="344"/>
        <v>4.4803817964888353</v>
      </c>
      <c r="L5559" t="s">
        <v>31</v>
      </c>
      <c r="M5559" s="2" t="s">
        <v>392</v>
      </c>
      <c r="N5559" s="3" t="str">
        <f t="shared" si="345"/>
        <v>Aug</v>
      </c>
      <c r="O5559" t="s">
        <v>51</v>
      </c>
      <c r="P5559" t="s">
        <v>22</v>
      </c>
      <c r="Q5559" t="str">
        <f t="shared" si="346"/>
        <v>Senior</v>
      </c>
      <c r="R5559" t="str">
        <f t="shared" si="347"/>
        <v>Profit</v>
      </c>
    </row>
    <row r="5560" spans="1:18">
      <c r="A5560">
        <v>2122</v>
      </c>
      <c r="B5560" t="s">
        <v>15</v>
      </c>
      <c r="C5560">
        <v>18</v>
      </c>
      <c r="D5560" t="s">
        <v>16</v>
      </c>
      <c r="E5560" t="s">
        <v>17</v>
      </c>
      <c r="F5560" t="s">
        <v>36</v>
      </c>
      <c r="G5560">
        <v>2610.4</v>
      </c>
      <c r="H5560">
        <v>1343.96</v>
      </c>
      <c r="I5560">
        <v>3215.31</v>
      </c>
      <c r="J5560">
        <v>1871.35</v>
      </c>
      <c r="K5560" s="1">
        <f t="shared" si="344"/>
        <v>1.3924149528259768</v>
      </c>
      <c r="L5560" t="s">
        <v>26</v>
      </c>
      <c r="M5560" s="2" t="s">
        <v>277</v>
      </c>
      <c r="N5560" s="3" t="str">
        <f t="shared" si="345"/>
        <v>Apr</v>
      </c>
      <c r="O5560" t="s">
        <v>56</v>
      </c>
      <c r="P5560" t="s">
        <v>39</v>
      </c>
      <c r="Q5560" t="str">
        <f t="shared" si="346"/>
        <v>Young</v>
      </c>
      <c r="R5560" t="str">
        <f t="shared" si="347"/>
        <v>Profit</v>
      </c>
    </row>
    <row r="5561" spans="1:18">
      <c r="A5561">
        <v>1637</v>
      </c>
      <c r="B5561" t="s">
        <v>52</v>
      </c>
      <c r="C5561">
        <v>59</v>
      </c>
      <c r="D5561" t="s">
        <v>16</v>
      </c>
      <c r="E5561" t="s">
        <v>66</v>
      </c>
      <c r="F5561" t="s">
        <v>49</v>
      </c>
      <c r="G5561">
        <v>2415.64</v>
      </c>
      <c r="H5561">
        <v>1494.39</v>
      </c>
      <c r="I5561">
        <v>3214.79</v>
      </c>
      <c r="J5561">
        <v>1720.4</v>
      </c>
      <c r="K5561" s="1">
        <f t="shared" si="344"/>
        <v>1.1512389670701757</v>
      </c>
      <c r="L5561" t="s">
        <v>37</v>
      </c>
      <c r="M5561" s="2" t="s">
        <v>343</v>
      </c>
      <c r="N5561" s="3" t="str">
        <f t="shared" si="345"/>
        <v>Dec</v>
      </c>
      <c r="O5561" t="s">
        <v>56</v>
      </c>
      <c r="P5561" t="s">
        <v>22</v>
      </c>
      <c r="Q5561" t="str">
        <f t="shared" si="346"/>
        <v>Senior</v>
      </c>
      <c r="R5561" t="str">
        <f t="shared" si="347"/>
        <v>Profit</v>
      </c>
    </row>
    <row r="5562" spans="1:18">
      <c r="A5562">
        <v>2954</v>
      </c>
      <c r="B5562" t="s">
        <v>15</v>
      </c>
      <c r="C5562">
        <v>55</v>
      </c>
      <c r="D5562" t="s">
        <v>16</v>
      </c>
      <c r="E5562" t="s">
        <v>57</v>
      </c>
      <c r="F5562" t="s">
        <v>25</v>
      </c>
      <c r="G5562">
        <v>2780.93</v>
      </c>
      <c r="H5562">
        <v>1170.98</v>
      </c>
      <c r="I5562">
        <v>3213.83</v>
      </c>
      <c r="J5562">
        <v>2042.85</v>
      </c>
      <c r="K5562" s="1">
        <f t="shared" si="344"/>
        <v>1.7445643819706569</v>
      </c>
      <c r="L5562" t="s">
        <v>31</v>
      </c>
      <c r="M5562" s="2" t="s">
        <v>217</v>
      </c>
      <c r="N5562" s="3" t="str">
        <f t="shared" si="345"/>
        <v>Sep</v>
      </c>
      <c r="O5562" t="s">
        <v>51</v>
      </c>
      <c r="P5562" t="s">
        <v>22</v>
      </c>
      <c r="Q5562" t="str">
        <f t="shared" si="346"/>
        <v>Senior</v>
      </c>
      <c r="R5562" t="str">
        <f t="shared" si="347"/>
        <v>Profit</v>
      </c>
    </row>
    <row r="5563" spans="1:18">
      <c r="A5563">
        <v>4842</v>
      </c>
      <c r="B5563" t="s">
        <v>40</v>
      </c>
      <c r="C5563">
        <v>36</v>
      </c>
      <c r="D5563" t="s">
        <v>16</v>
      </c>
      <c r="E5563" t="s">
        <v>35</v>
      </c>
      <c r="F5563" t="s">
        <v>25</v>
      </c>
      <c r="G5563">
        <v>2103.87</v>
      </c>
      <c r="H5563">
        <v>1507.72</v>
      </c>
      <c r="I5563">
        <v>3211.77</v>
      </c>
      <c r="J5563">
        <v>1704.05</v>
      </c>
      <c r="K5563" s="1">
        <f t="shared" si="344"/>
        <v>1.1302164858196482</v>
      </c>
      <c r="L5563" t="s">
        <v>19</v>
      </c>
      <c r="M5563" s="2" t="s">
        <v>159</v>
      </c>
      <c r="N5563" s="3" t="str">
        <f t="shared" si="345"/>
        <v>Apr</v>
      </c>
      <c r="O5563" t="s">
        <v>28</v>
      </c>
      <c r="P5563" t="s">
        <v>22</v>
      </c>
      <c r="Q5563" t="str">
        <f t="shared" si="346"/>
        <v>Adult</v>
      </c>
      <c r="R5563" t="str">
        <f t="shared" si="347"/>
        <v>Profit</v>
      </c>
    </row>
    <row r="5564" spans="1:18">
      <c r="A5564">
        <v>3601</v>
      </c>
      <c r="B5564" t="s">
        <v>23</v>
      </c>
      <c r="C5564">
        <v>22</v>
      </c>
      <c r="D5564" t="s">
        <v>24</v>
      </c>
      <c r="E5564" t="s">
        <v>53</v>
      </c>
      <c r="F5564" t="s">
        <v>25</v>
      </c>
      <c r="G5564">
        <v>1841.28</v>
      </c>
      <c r="H5564">
        <v>1150.3499999999999</v>
      </c>
      <c r="I5564">
        <v>3209.97</v>
      </c>
      <c r="J5564">
        <v>2059.62</v>
      </c>
      <c r="K5564" s="1">
        <f t="shared" si="344"/>
        <v>1.790428999869605</v>
      </c>
      <c r="L5564" t="s">
        <v>37</v>
      </c>
      <c r="M5564" s="2" t="s">
        <v>326</v>
      </c>
      <c r="N5564" s="3" t="str">
        <f t="shared" si="345"/>
        <v>Jun</v>
      </c>
      <c r="O5564" t="s">
        <v>28</v>
      </c>
      <c r="P5564" t="s">
        <v>39</v>
      </c>
      <c r="Q5564" t="str">
        <f t="shared" si="346"/>
        <v>Young</v>
      </c>
      <c r="R5564" t="str">
        <f t="shared" si="347"/>
        <v>Profit</v>
      </c>
    </row>
    <row r="5565" spans="1:18">
      <c r="A5565">
        <v>7248</v>
      </c>
      <c r="B5565" t="s">
        <v>92</v>
      </c>
      <c r="C5565">
        <v>32</v>
      </c>
      <c r="D5565" t="s">
        <v>16</v>
      </c>
      <c r="E5565" t="s">
        <v>17</v>
      </c>
      <c r="F5565" t="s">
        <v>49</v>
      </c>
      <c r="G5565">
        <v>2800.77</v>
      </c>
      <c r="H5565">
        <v>685.78</v>
      </c>
      <c r="I5565">
        <v>3209.91</v>
      </c>
      <c r="J5565">
        <v>2524.13</v>
      </c>
      <c r="K5565" s="1">
        <f t="shared" si="344"/>
        <v>3.6806701857738635</v>
      </c>
      <c r="L5565" t="s">
        <v>54</v>
      </c>
      <c r="M5565" s="2" t="s">
        <v>382</v>
      </c>
      <c r="N5565" s="3" t="str">
        <f t="shared" si="345"/>
        <v>Jun</v>
      </c>
      <c r="O5565" t="s">
        <v>28</v>
      </c>
      <c r="P5565" t="s">
        <v>22</v>
      </c>
      <c r="Q5565" t="str">
        <f t="shared" si="346"/>
        <v>Adult</v>
      </c>
      <c r="R5565" t="str">
        <f t="shared" si="347"/>
        <v>Profit</v>
      </c>
    </row>
    <row r="5566" spans="1:18">
      <c r="A5566">
        <v>8338</v>
      </c>
      <c r="B5566" t="s">
        <v>23</v>
      </c>
      <c r="C5566">
        <v>30</v>
      </c>
      <c r="D5566" t="s">
        <v>24</v>
      </c>
      <c r="E5566" t="s">
        <v>41</v>
      </c>
      <c r="F5566" t="s">
        <v>18</v>
      </c>
      <c r="G5566">
        <v>2123.1</v>
      </c>
      <c r="H5566">
        <v>923.06</v>
      </c>
      <c r="I5566">
        <v>3208.66</v>
      </c>
      <c r="J5566">
        <v>2285.6</v>
      </c>
      <c r="K5566" s="1">
        <f t="shared" si="344"/>
        <v>2.476112062054471</v>
      </c>
      <c r="L5566" t="s">
        <v>37</v>
      </c>
      <c r="M5566" s="2" t="s">
        <v>95</v>
      </c>
      <c r="N5566" s="3" t="str">
        <f t="shared" si="345"/>
        <v>Sep</v>
      </c>
      <c r="O5566" t="s">
        <v>21</v>
      </c>
      <c r="P5566" t="s">
        <v>39</v>
      </c>
      <c r="Q5566" t="str">
        <f t="shared" si="346"/>
        <v>Adult</v>
      </c>
      <c r="R5566" t="str">
        <f t="shared" si="347"/>
        <v>Profit</v>
      </c>
    </row>
    <row r="5567" spans="1:18">
      <c r="A5567">
        <v>305</v>
      </c>
      <c r="B5567" t="s">
        <v>92</v>
      </c>
      <c r="C5567">
        <v>35</v>
      </c>
      <c r="D5567" t="s">
        <v>24</v>
      </c>
      <c r="E5567" t="s">
        <v>59</v>
      </c>
      <c r="F5567" t="s">
        <v>42</v>
      </c>
      <c r="G5567">
        <v>2670.72</v>
      </c>
      <c r="H5567">
        <v>646.95000000000005</v>
      </c>
      <c r="I5567">
        <v>3207.53</v>
      </c>
      <c r="J5567">
        <v>2560.58</v>
      </c>
      <c r="K5567" s="1">
        <f t="shared" si="344"/>
        <v>3.9579256511322356</v>
      </c>
      <c r="L5567" t="s">
        <v>31</v>
      </c>
      <c r="M5567" s="2" t="s">
        <v>243</v>
      </c>
      <c r="N5567" s="3" t="str">
        <f t="shared" si="345"/>
        <v>Oct</v>
      </c>
      <c r="O5567" t="s">
        <v>56</v>
      </c>
      <c r="P5567" t="s">
        <v>39</v>
      </c>
      <c r="Q5567" t="str">
        <f t="shared" si="346"/>
        <v>Adult</v>
      </c>
      <c r="R5567" t="str">
        <f t="shared" si="347"/>
        <v>Profit</v>
      </c>
    </row>
    <row r="5568" spans="1:18">
      <c r="A5568">
        <v>3879</v>
      </c>
      <c r="B5568" t="s">
        <v>92</v>
      </c>
      <c r="C5568">
        <v>37</v>
      </c>
      <c r="D5568" t="s">
        <v>24</v>
      </c>
      <c r="E5568" t="s">
        <v>41</v>
      </c>
      <c r="F5568" t="s">
        <v>36</v>
      </c>
      <c r="G5568">
        <v>2108.23</v>
      </c>
      <c r="H5568">
        <v>1675.42</v>
      </c>
      <c r="I5568">
        <v>3206.89</v>
      </c>
      <c r="J5568">
        <v>1531.47</v>
      </c>
      <c r="K5568" s="1">
        <f t="shared" si="344"/>
        <v>0.91408124529968604</v>
      </c>
      <c r="L5568" t="s">
        <v>26</v>
      </c>
      <c r="M5568" s="2" t="s">
        <v>179</v>
      </c>
      <c r="N5568" s="3" t="str">
        <f t="shared" si="345"/>
        <v>Jan</v>
      </c>
      <c r="O5568" t="s">
        <v>21</v>
      </c>
      <c r="P5568" t="s">
        <v>22</v>
      </c>
      <c r="Q5568" t="str">
        <f t="shared" si="346"/>
        <v>Adult</v>
      </c>
      <c r="R5568" t="str">
        <f t="shared" si="347"/>
        <v>Profit</v>
      </c>
    </row>
    <row r="5569" spans="1:18">
      <c r="A5569">
        <v>9798</v>
      </c>
      <c r="B5569" t="s">
        <v>23</v>
      </c>
      <c r="C5569">
        <v>60</v>
      </c>
      <c r="D5569" t="s">
        <v>24</v>
      </c>
      <c r="E5569" t="s">
        <v>35</v>
      </c>
      <c r="F5569" t="s">
        <v>49</v>
      </c>
      <c r="G5569">
        <v>2861.14</v>
      </c>
      <c r="H5569">
        <v>945.02</v>
      </c>
      <c r="I5569">
        <v>3206.23</v>
      </c>
      <c r="J5569">
        <v>2261.21</v>
      </c>
      <c r="K5569" s="1">
        <f t="shared" si="344"/>
        <v>2.3927641743031893</v>
      </c>
      <c r="L5569" t="s">
        <v>37</v>
      </c>
      <c r="M5569" s="2" t="s">
        <v>183</v>
      </c>
      <c r="N5569" s="3" t="str">
        <f t="shared" si="345"/>
        <v>Jul</v>
      </c>
      <c r="O5569" t="s">
        <v>51</v>
      </c>
      <c r="P5569" t="s">
        <v>39</v>
      </c>
      <c r="Q5569" t="str">
        <f t="shared" si="346"/>
        <v>Senior</v>
      </c>
      <c r="R5569" t="str">
        <f t="shared" si="347"/>
        <v>Profit</v>
      </c>
    </row>
    <row r="5570" spans="1:18">
      <c r="A5570">
        <v>6179</v>
      </c>
      <c r="B5570" t="s">
        <v>47</v>
      </c>
      <c r="C5570">
        <v>57</v>
      </c>
      <c r="D5570" t="s">
        <v>16</v>
      </c>
      <c r="E5570" t="s">
        <v>35</v>
      </c>
      <c r="F5570" t="s">
        <v>42</v>
      </c>
      <c r="G5570">
        <v>2220.31</v>
      </c>
      <c r="H5570">
        <v>163.18</v>
      </c>
      <c r="I5570">
        <v>3205.53</v>
      </c>
      <c r="J5570">
        <v>3042.35</v>
      </c>
      <c r="K5570" s="1">
        <f t="shared" ref="K5570:K5633" si="348">J5570/H5570</f>
        <v>18.644135310699838</v>
      </c>
      <c r="L5570" t="s">
        <v>26</v>
      </c>
      <c r="M5570" s="2" t="s">
        <v>294</v>
      </c>
      <c r="N5570" s="3" t="str">
        <f t="shared" ref="N5570:N5633" si="349">TEXT(M5570,"MMM")</f>
        <v>Jan</v>
      </c>
      <c r="O5570" t="s">
        <v>33</v>
      </c>
      <c r="P5570" t="s">
        <v>39</v>
      </c>
      <c r="Q5570" t="str">
        <f t="shared" ref="Q5570:Q5633" si="350">IF(C5570&gt;=18,IF(C5570&lt;=25,"Young",IF(C5570&lt;=40,"Adult",IF(C5570&lt;=60,"Senior",""))),"")</f>
        <v>Senior</v>
      </c>
      <c r="R5570" t="str">
        <f t="shared" ref="R5570:R5633" si="351">IF(J5570&gt;0,"Profit","Loss")</f>
        <v>Profit</v>
      </c>
    </row>
    <row r="5571" spans="1:18">
      <c r="A5571">
        <v>7512</v>
      </c>
      <c r="B5571" t="s">
        <v>92</v>
      </c>
      <c r="C5571">
        <v>45</v>
      </c>
      <c r="D5571" t="s">
        <v>16</v>
      </c>
      <c r="E5571" t="s">
        <v>57</v>
      </c>
      <c r="F5571" t="s">
        <v>49</v>
      </c>
      <c r="G5571">
        <v>2229.0100000000002</v>
      </c>
      <c r="H5571">
        <v>638.55999999999995</v>
      </c>
      <c r="I5571">
        <v>3205.45</v>
      </c>
      <c r="J5571">
        <v>2566.89</v>
      </c>
      <c r="K5571" s="1">
        <f t="shared" si="348"/>
        <v>4.0198101979453771</v>
      </c>
      <c r="L5571" t="s">
        <v>26</v>
      </c>
      <c r="M5571" s="2" t="s">
        <v>373</v>
      </c>
      <c r="N5571" s="3" t="str">
        <f t="shared" si="349"/>
        <v>Nov</v>
      </c>
      <c r="O5571" t="s">
        <v>33</v>
      </c>
      <c r="P5571" t="s">
        <v>39</v>
      </c>
      <c r="Q5571" t="str">
        <f t="shared" si="350"/>
        <v>Senior</v>
      </c>
      <c r="R5571" t="str">
        <f t="shared" si="351"/>
        <v>Profit</v>
      </c>
    </row>
    <row r="5572" spans="1:18">
      <c r="A5572">
        <v>4979</v>
      </c>
      <c r="B5572" t="s">
        <v>92</v>
      </c>
      <c r="C5572">
        <v>22</v>
      </c>
      <c r="D5572" t="s">
        <v>24</v>
      </c>
      <c r="E5572" t="s">
        <v>66</v>
      </c>
      <c r="F5572" t="s">
        <v>49</v>
      </c>
      <c r="G5572">
        <v>1791</v>
      </c>
      <c r="H5572">
        <v>168.44</v>
      </c>
      <c r="I5572">
        <v>3203.63</v>
      </c>
      <c r="J5572">
        <v>3035.19</v>
      </c>
      <c r="K5572" s="1">
        <f t="shared" si="348"/>
        <v>18.01941344098789</v>
      </c>
      <c r="L5572" t="s">
        <v>54</v>
      </c>
      <c r="M5572" s="2" t="s">
        <v>171</v>
      </c>
      <c r="N5572" s="3" t="str">
        <f t="shared" si="349"/>
        <v>Jan</v>
      </c>
      <c r="O5572" t="s">
        <v>21</v>
      </c>
      <c r="P5572" t="s">
        <v>39</v>
      </c>
      <c r="Q5572" t="str">
        <f t="shared" si="350"/>
        <v>Young</v>
      </c>
      <c r="R5572" t="str">
        <f t="shared" si="351"/>
        <v>Profit</v>
      </c>
    </row>
    <row r="5573" spans="1:18">
      <c r="A5573">
        <v>312</v>
      </c>
      <c r="B5573" t="s">
        <v>44</v>
      </c>
      <c r="C5573">
        <v>26</v>
      </c>
      <c r="D5573" t="s">
        <v>24</v>
      </c>
      <c r="E5573" t="s">
        <v>57</v>
      </c>
      <c r="F5573" t="s">
        <v>25</v>
      </c>
      <c r="G5573">
        <v>1993.83</v>
      </c>
      <c r="H5573">
        <v>162.82</v>
      </c>
      <c r="I5573">
        <v>3203.26</v>
      </c>
      <c r="J5573">
        <v>3040.44</v>
      </c>
      <c r="K5573" s="1">
        <f t="shared" si="348"/>
        <v>18.67362731851124</v>
      </c>
      <c r="L5573" t="s">
        <v>26</v>
      </c>
      <c r="M5573" s="2" t="s">
        <v>258</v>
      </c>
      <c r="N5573" s="3" t="str">
        <f t="shared" si="349"/>
        <v>Nov</v>
      </c>
      <c r="O5573" t="s">
        <v>28</v>
      </c>
      <c r="P5573" t="s">
        <v>39</v>
      </c>
      <c r="Q5573" t="str">
        <f t="shared" si="350"/>
        <v>Adult</v>
      </c>
      <c r="R5573" t="str">
        <f t="shared" si="351"/>
        <v>Profit</v>
      </c>
    </row>
    <row r="5574" spans="1:18">
      <c r="A5574">
        <v>8841</v>
      </c>
      <c r="B5574" t="s">
        <v>47</v>
      </c>
      <c r="C5574">
        <v>41</v>
      </c>
      <c r="D5574" t="s">
        <v>16</v>
      </c>
      <c r="E5574" t="s">
        <v>57</v>
      </c>
      <c r="F5574" t="s">
        <v>36</v>
      </c>
      <c r="G5574">
        <v>2492.83</v>
      </c>
      <c r="H5574">
        <v>789.36</v>
      </c>
      <c r="I5574">
        <v>3202.92</v>
      </c>
      <c r="J5574">
        <v>2413.56</v>
      </c>
      <c r="K5574" s="1">
        <f t="shared" si="348"/>
        <v>3.0576162967467315</v>
      </c>
      <c r="L5574" t="s">
        <v>26</v>
      </c>
      <c r="M5574" s="2" t="s">
        <v>248</v>
      </c>
      <c r="N5574" s="3" t="str">
        <f t="shared" si="349"/>
        <v>Jan</v>
      </c>
      <c r="O5574" t="s">
        <v>51</v>
      </c>
      <c r="P5574" t="s">
        <v>39</v>
      </c>
      <c r="Q5574" t="str">
        <f t="shared" si="350"/>
        <v>Senior</v>
      </c>
      <c r="R5574" t="str">
        <f t="shared" si="351"/>
        <v>Profit</v>
      </c>
    </row>
    <row r="5575" spans="1:18">
      <c r="A5575">
        <v>5818</v>
      </c>
      <c r="B5575" t="s">
        <v>15</v>
      </c>
      <c r="C5575">
        <v>53</v>
      </c>
      <c r="D5575" t="s">
        <v>24</v>
      </c>
      <c r="E5575" t="s">
        <v>57</v>
      </c>
      <c r="F5575" t="s">
        <v>42</v>
      </c>
      <c r="G5575">
        <v>2604.0300000000002</v>
      </c>
      <c r="H5575">
        <v>64.709999999999994</v>
      </c>
      <c r="I5575">
        <v>3202.17</v>
      </c>
      <c r="J5575">
        <v>3137.46</v>
      </c>
      <c r="K5575" s="1">
        <f t="shared" si="348"/>
        <v>48.484932777005106</v>
      </c>
      <c r="L5575" t="s">
        <v>37</v>
      </c>
      <c r="M5575" s="2" t="s">
        <v>251</v>
      </c>
      <c r="N5575" s="3" t="str">
        <f t="shared" si="349"/>
        <v>Jan</v>
      </c>
      <c r="O5575" t="s">
        <v>28</v>
      </c>
      <c r="P5575" t="s">
        <v>22</v>
      </c>
      <c r="Q5575" t="str">
        <f t="shared" si="350"/>
        <v>Senior</v>
      </c>
      <c r="R5575" t="str">
        <f t="shared" si="351"/>
        <v>Profit</v>
      </c>
    </row>
    <row r="5576" spans="1:18">
      <c r="A5576">
        <v>5779</v>
      </c>
      <c r="B5576" t="s">
        <v>47</v>
      </c>
      <c r="C5576">
        <v>29</v>
      </c>
      <c r="D5576" t="s">
        <v>24</v>
      </c>
      <c r="E5576" t="s">
        <v>59</v>
      </c>
      <c r="F5576" t="s">
        <v>18</v>
      </c>
      <c r="G5576">
        <v>2117.52</v>
      </c>
      <c r="H5576">
        <v>278.3</v>
      </c>
      <c r="I5576">
        <v>3201.93</v>
      </c>
      <c r="J5576">
        <v>2923.63</v>
      </c>
      <c r="K5576" s="1">
        <f t="shared" si="348"/>
        <v>10.505318002155947</v>
      </c>
      <c r="L5576" t="s">
        <v>54</v>
      </c>
      <c r="M5576" s="2" t="s">
        <v>336</v>
      </c>
      <c r="N5576" s="3" t="str">
        <f t="shared" si="349"/>
        <v>Aug</v>
      </c>
      <c r="O5576" t="s">
        <v>56</v>
      </c>
      <c r="P5576" t="s">
        <v>22</v>
      </c>
      <c r="Q5576" t="str">
        <f t="shared" si="350"/>
        <v>Adult</v>
      </c>
      <c r="R5576" t="str">
        <f t="shared" si="351"/>
        <v>Profit</v>
      </c>
    </row>
    <row r="5577" spans="1:18">
      <c r="A5577">
        <v>3585</v>
      </c>
      <c r="B5577" t="s">
        <v>44</v>
      </c>
      <c r="C5577">
        <v>18</v>
      </c>
      <c r="D5577" t="s">
        <v>16</v>
      </c>
      <c r="E5577" t="s">
        <v>35</v>
      </c>
      <c r="F5577" t="s">
        <v>18</v>
      </c>
      <c r="G5577">
        <v>2342.4499999999998</v>
      </c>
      <c r="H5577">
        <v>171.23</v>
      </c>
      <c r="I5577">
        <v>3201.8</v>
      </c>
      <c r="J5577">
        <v>3030.57</v>
      </c>
      <c r="K5577" s="1">
        <f t="shared" si="348"/>
        <v>17.698826140279159</v>
      </c>
      <c r="L5577" t="s">
        <v>37</v>
      </c>
      <c r="M5577" s="2" t="s">
        <v>140</v>
      </c>
      <c r="N5577" s="3" t="str">
        <f t="shared" si="349"/>
        <v>Dec</v>
      </c>
      <c r="O5577" t="s">
        <v>21</v>
      </c>
      <c r="P5577" t="s">
        <v>22</v>
      </c>
      <c r="Q5577" t="str">
        <f t="shared" si="350"/>
        <v>Young</v>
      </c>
      <c r="R5577" t="str">
        <f t="shared" si="351"/>
        <v>Profit</v>
      </c>
    </row>
    <row r="5578" spans="1:18">
      <c r="A5578">
        <v>2964</v>
      </c>
      <c r="B5578" t="s">
        <v>29</v>
      </c>
      <c r="C5578">
        <v>38</v>
      </c>
      <c r="D5578" t="s">
        <v>24</v>
      </c>
      <c r="E5578" t="s">
        <v>17</v>
      </c>
      <c r="F5578" t="s">
        <v>42</v>
      </c>
      <c r="G5578">
        <v>2596.83</v>
      </c>
      <c r="H5578">
        <v>423.93</v>
      </c>
      <c r="I5578">
        <v>3200.48</v>
      </c>
      <c r="J5578">
        <v>2776.55</v>
      </c>
      <c r="K5578" s="1">
        <f t="shared" si="348"/>
        <v>6.5495482744792772</v>
      </c>
      <c r="L5578" t="s">
        <v>54</v>
      </c>
      <c r="M5578" s="2" t="s">
        <v>199</v>
      </c>
      <c r="N5578" s="3" t="str">
        <f t="shared" si="349"/>
        <v>Jan</v>
      </c>
      <c r="O5578" t="s">
        <v>56</v>
      </c>
      <c r="P5578" t="s">
        <v>39</v>
      </c>
      <c r="Q5578" t="str">
        <f t="shared" si="350"/>
        <v>Adult</v>
      </c>
      <c r="R5578" t="str">
        <f t="shared" si="351"/>
        <v>Profit</v>
      </c>
    </row>
    <row r="5579" spans="1:18">
      <c r="A5579">
        <v>1081</v>
      </c>
      <c r="B5579" t="s">
        <v>40</v>
      </c>
      <c r="C5579">
        <v>37</v>
      </c>
      <c r="D5579" t="s">
        <v>16</v>
      </c>
      <c r="E5579" t="s">
        <v>53</v>
      </c>
      <c r="F5579" t="s">
        <v>36</v>
      </c>
      <c r="G5579">
        <v>2050.5300000000002</v>
      </c>
      <c r="H5579">
        <v>1826.05</v>
      </c>
      <c r="I5579">
        <v>3199.35</v>
      </c>
      <c r="J5579">
        <v>1373.3</v>
      </c>
      <c r="K5579" s="1">
        <f t="shared" si="348"/>
        <v>0.75206045836641933</v>
      </c>
      <c r="L5579" t="s">
        <v>37</v>
      </c>
      <c r="M5579" s="2" t="s">
        <v>221</v>
      </c>
      <c r="N5579" s="3" t="str">
        <f t="shared" si="349"/>
        <v>Dec</v>
      </c>
      <c r="O5579" t="s">
        <v>33</v>
      </c>
      <c r="P5579" t="s">
        <v>22</v>
      </c>
      <c r="Q5579" t="str">
        <f t="shared" si="350"/>
        <v>Adult</v>
      </c>
      <c r="R5579" t="str">
        <f t="shared" si="351"/>
        <v>Profit</v>
      </c>
    </row>
    <row r="5580" spans="1:18">
      <c r="A5580">
        <v>1088</v>
      </c>
      <c r="B5580" t="s">
        <v>52</v>
      </c>
      <c r="C5580">
        <v>40</v>
      </c>
      <c r="D5580" t="s">
        <v>16</v>
      </c>
      <c r="E5580" t="s">
        <v>30</v>
      </c>
      <c r="F5580" t="s">
        <v>25</v>
      </c>
      <c r="G5580">
        <v>2081.16</v>
      </c>
      <c r="H5580">
        <v>1591.21</v>
      </c>
      <c r="I5580">
        <v>3198.88</v>
      </c>
      <c r="J5580">
        <v>1607.67</v>
      </c>
      <c r="K5580" s="1">
        <f t="shared" si="348"/>
        <v>1.0103443291583134</v>
      </c>
      <c r="L5580" t="s">
        <v>19</v>
      </c>
      <c r="M5580" s="2" t="s">
        <v>341</v>
      </c>
      <c r="N5580" s="3" t="str">
        <f t="shared" si="349"/>
        <v>Dec</v>
      </c>
      <c r="O5580" t="s">
        <v>51</v>
      </c>
      <c r="P5580" t="s">
        <v>39</v>
      </c>
      <c r="Q5580" t="str">
        <f t="shared" si="350"/>
        <v>Adult</v>
      </c>
      <c r="R5580" t="str">
        <f t="shared" si="351"/>
        <v>Profit</v>
      </c>
    </row>
    <row r="5581" spans="1:18">
      <c r="A5581">
        <v>1228</v>
      </c>
      <c r="B5581" t="s">
        <v>34</v>
      </c>
      <c r="C5581">
        <v>24</v>
      </c>
      <c r="D5581" t="s">
        <v>16</v>
      </c>
      <c r="E5581" t="s">
        <v>59</v>
      </c>
      <c r="F5581" t="s">
        <v>18</v>
      </c>
      <c r="G5581">
        <v>2847.54</v>
      </c>
      <c r="H5581">
        <v>1521.03</v>
      </c>
      <c r="I5581">
        <v>3196.75</v>
      </c>
      <c r="J5581">
        <v>1675.72</v>
      </c>
      <c r="K5581" s="1">
        <f t="shared" si="348"/>
        <v>1.1017008211540864</v>
      </c>
      <c r="L5581" t="s">
        <v>54</v>
      </c>
      <c r="M5581" s="2" t="s">
        <v>245</v>
      </c>
      <c r="N5581" s="3" t="str">
        <f t="shared" si="349"/>
        <v>Mar</v>
      </c>
      <c r="O5581" t="s">
        <v>56</v>
      </c>
      <c r="P5581" t="s">
        <v>22</v>
      </c>
      <c r="Q5581" t="str">
        <f t="shared" si="350"/>
        <v>Young</v>
      </c>
      <c r="R5581" t="str">
        <f t="shared" si="351"/>
        <v>Profit</v>
      </c>
    </row>
    <row r="5582" spans="1:18">
      <c r="A5582">
        <v>1546</v>
      </c>
      <c r="B5582" t="s">
        <v>52</v>
      </c>
      <c r="C5582">
        <v>52</v>
      </c>
      <c r="D5582" t="s">
        <v>24</v>
      </c>
      <c r="E5582" t="s">
        <v>30</v>
      </c>
      <c r="F5582" t="s">
        <v>36</v>
      </c>
      <c r="G5582">
        <v>2556.9</v>
      </c>
      <c r="H5582">
        <v>986.12</v>
      </c>
      <c r="I5582">
        <v>3194.85</v>
      </c>
      <c r="J5582">
        <v>2208.73</v>
      </c>
      <c r="K5582" s="1">
        <f t="shared" si="348"/>
        <v>2.2398186833245446</v>
      </c>
      <c r="L5582" t="s">
        <v>54</v>
      </c>
      <c r="M5582" s="2" t="s">
        <v>95</v>
      </c>
      <c r="N5582" s="3" t="str">
        <f t="shared" si="349"/>
        <v>Sep</v>
      </c>
      <c r="O5582" t="s">
        <v>56</v>
      </c>
      <c r="P5582" t="s">
        <v>39</v>
      </c>
      <c r="Q5582" t="str">
        <f t="shared" si="350"/>
        <v>Senior</v>
      </c>
      <c r="R5582" t="str">
        <f t="shared" si="351"/>
        <v>Profit</v>
      </c>
    </row>
    <row r="5583" spans="1:18">
      <c r="A5583">
        <v>5926</v>
      </c>
      <c r="B5583" t="s">
        <v>47</v>
      </c>
      <c r="C5583">
        <v>48</v>
      </c>
      <c r="D5583" t="s">
        <v>24</v>
      </c>
      <c r="E5583" t="s">
        <v>17</v>
      </c>
      <c r="F5583" t="s">
        <v>25</v>
      </c>
      <c r="G5583">
        <v>1952.27</v>
      </c>
      <c r="H5583">
        <v>751.59</v>
      </c>
      <c r="I5583">
        <v>3194.02</v>
      </c>
      <c r="J5583">
        <v>2442.4299999999998</v>
      </c>
      <c r="K5583" s="1">
        <f t="shared" si="348"/>
        <v>3.2496840032464505</v>
      </c>
      <c r="L5583" t="s">
        <v>54</v>
      </c>
      <c r="M5583" s="2" t="s">
        <v>373</v>
      </c>
      <c r="N5583" s="3" t="str">
        <f t="shared" si="349"/>
        <v>Nov</v>
      </c>
      <c r="O5583" t="s">
        <v>51</v>
      </c>
      <c r="P5583" t="s">
        <v>22</v>
      </c>
      <c r="Q5583" t="str">
        <f t="shared" si="350"/>
        <v>Senior</v>
      </c>
      <c r="R5583" t="str">
        <f t="shared" si="351"/>
        <v>Profit</v>
      </c>
    </row>
    <row r="5584" spans="1:18">
      <c r="A5584">
        <v>5817</v>
      </c>
      <c r="B5584" t="s">
        <v>23</v>
      </c>
      <c r="C5584">
        <v>18</v>
      </c>
      <c r="D5584" t="s">
        <v>24</v>
      </c>
      <c r="E5584" t="s">
        <v>35</v>
      </c>
      <c r="F5584" t="s">
        <v>18</v>
      </c>
      <c r="G5584">
        <v>2049.6</v>
      </c>
      <c r="H5584">
        <v>1308.67</v>
      </c>
      <c r="I5584">
        <v>3193.64</v>
      </c>
      <c r="J5584">
        <v>1884.97</v>
      </c>
      <c r="K5584" s="1">
        <f t="shared" si="348"/>
        <v>1.4403707580979161</v>
      </c>
      <c r="L5584" t="s">
        <v>54</v>
      </c>
      <c r="M5584" s="2" t="s">
        <v>284</v>
      </c>
      <c r="N5584" s="3" t="str">
        <f t="shared" si="349"/>
        <v>Apr</v>
      </c>
      <c r="O5584" t="s">
        <v>56</v>
      </c>
      <c r="P5584" t="s">
        <v>22</v>
      </c>
      <c r="Q5584" t="str">
        <f t="shared" si="350"/>
        <v>Young</v>
      </c>
      <c r="R5584" t="str">
        <f t="shared" si="351"/>
        <v>Profit</v>
      </c>
    </row>
    <row r="5585" spans="1:18">
      <c r="A5585">
        <v>2188</v>
      </c>
      <c r="B5585" t="s">
        <v>47</v>
      </c>
      <c r="C5585">
        <v>23</v>
      </c>
      <c r="D5585" t="s">
        <v>16</v>
      </c>
      <c r="E5585" t="s">
        <v>57</v>
      </c>
      <c r="F5585" t="s">
        <v>18</v>
      </c>
      <c r="G5585">
        <v>2317.89</v>
      </c>
      <c r="H5585">
        <v>347.54</v>
      </c>
      <c r="I5585">
        <v>3192.98</v>
      </c>
      <c r="J5585">
        <v>2845.44</v>
      </c>
      <c r="K5585" s="1">
        <f t="shared" si="348"/>
        <v>8.1873741152097601</v>
      </c>
      <c r="L5585" t="s">
        <v>31</v>
      </c>
      <c r="M5585" s="2" t="s">
        <v>240</v>
      </c>
      <c r="N5585" s="3" t="str">
        <f t="shared" si="349"/>
        <v>Jun</v>
      </c>
      <c r="O5585" t="s">
        <v>56</v>
      </c>
      <c r="P5585" t="s">
        <v>39</v>
      </c>
      <c r="Q5585" t="str">
        <f t="shared" si="350"/>
        <v>Young</v>
      </c>
      <c r="R5585" t="str">
        <f t="shared" si="351"/>
        <v>Profit</v>
      </c>
    </row>
    <row r="5586" spans="1:18">
      <c r="A5586">
        <v>3383</v>
      </c>
      <c r="B5586" t="s">
        <v>34</v>
      </c>
      <c r="C5586">
        <v>27</v>
      </c>
      <c r="D5586" t="s">
        <v>16</v>
      </c>
      <c r="E5586" t="s">
        <v>53</v>
      </c>
      <c r="F5586" t="s">
        <v>42</v>
      </c>
      <c r="G5586">
        <v>1940.81</v>
      </c>
      <c r="H5586">
        <v>754.74</v>
      </c>
      <c r="I5586">
        <v>3192.51</v>
      </c>
      <c r="J5586">
        <v>2437.77</v>
      </c>
      <c r="K5586" s="1">
        <f t="shared" si="348"/>
        <v>3.2299467366245329</v>
      </c>
      <c r="L5586" t="s">
        <v>31</v>
      </c>
      <c r="M5586" s="2" t="s">
        <v>177</v>
      </c>
      <c r="N5586" s="3" t="str">
        <f t="shared" si="349"/>
        <v>Jun</v>
      </c>
      <c r="O5586" t="s">
        <v>21</v>
      </c>
      <c r="P5586" t="s">
        <v>39</v>
      </c>
      <c r="Q5586" t="str">
        <f t="shared" si="350"/>
        <v>Adult</v>
      </c>
      <c r="R5586" t="str">
        <f t="shared" si="351"/>
        <v>Profit</v>
      </c>
    </row>
    <row r="5587" spans="1:18">
      <c r="A5587">
        <v>154</v>
      </c>
      <c r="B5587" t="s">
        <v>92</v>
      </c>
      <c r="C5587">
        <v>58</v>
      </c>
      <c r="D5587" t="s">
        <v>16</v>
      </c>
      <c r="E5587" t="s">
        <v>35</v>
      </c>
      <c r="F5587" t="s">
        <v>25</v>
      </c>
      <c r="G5587">
        <v>2110.37</v>
      </c>
      <c r="H5587">
        <v>1243.44</v>
      </c>
      <c r="I5587">
        <v>3191.31</v>
      </c>
      <c r="J5587">
        <v>1947.87</v>
      </c>
      <c r="K5587" s="1">
        <f t="shared" si="348"/>
        <v>1.56651708164447</v>
      </c>
      <c r="L5587" t="s">
        <v>19</v>
      </c>
      <c r="M5587" s="2" t="s">
        <v>172</v>
      </c>
      <c r="N5587" s="3" t="str">
        <f t="shared" si="349"/>
        <v>Nov</v>
      </c>
      <c r="O5587" t="s">
        <v>33</v>
      </c>
      <c r="P5587" t="s">
        <v>22</v>
      </c>
      <c r="Q5587" t="str">
        <f t="shared" si="350"/>
        <v>Senior</v>
      </c>
      <c r="R5587" t="str">
        <f t="shared" si="351"/>
        <v>Profit</v>
      </c>
    </row>
    <row r="5588" spans="1:18">
      <c r="A5588">
        <v>7269</v>
      </c>
      <c r="B5588" t="s">
        <v>52</v>
      </c>
      <c r="C5588">
        <v>25</v>
      </c>
      <c r="D5588" t="s">
        <v>16</v>
      </c>
      <c r="E5588" t="s">
        <v>30</v>
      </c>
      <c r="F5588" t="s">
        <v>25</v>
      </c>
      <c r="G5588">
        <v>2815.05</v>
      </c>
      <c r="H5588">
        <v>823.44</v>
      </c>
      <c r="I5588">
        <v>3190.42</v>
      </c>
      <c r="J5588">
        <v>2366.98</v>
      </c>
      <c r="K5588" s="1">
        <f t="shared" si="348"/>
        <v>2.874502088798212</v>
      </c>
      <c r="L5588" t="s">
        <v>37</v>
      </c>
      <c r="M5588" s="2" t="s">
        <v>301</v>
      </c>
      <c r="N5588" s="3" t="str">
        <f t="shared" si="349"/>
        <v>Mar</v>
      </c>
      <c r="O5588" t="s">
        <v>56</v>
      </c>
      <c r="P5588" t="s">
        <v>22</v>
      </c>
      <c r="Q5588" t="str">
        <f t="shared" si="350"/>
        <v>Young</v>
      </c>
      <c r="R5588" t="str">
        <f t="shared" si="351"/>
        <v>Profit</v>
      </c>
    </row>
    <row r="5589" spans="1:18">
      <c r="A5589">
        <v>7446</v>
      </c>
      <c r="B5589" t="s">
        <v>29</v>
      </c>
      <c r="C5589">
        <v>37</v>
      </c>
      <c r="D5589" t="s">
        <v>16</v>
      </c>
      <c r="E5589" t="s">
        <v>57</v>
      </c>
      <c r="F5589" t="s">
        <v>49</v>
      </c>
      <c r="G5589">
        <v>2678.69</v>
      </c>
      <c r="H5589">
        <v>511.78</v>
      </c>
      <c r="I5589">
        <v>3189.83</v>
      </c>
      <c r="J5589">
        <v>2678.05</v>
      </c>
      <c r="K5589" s="1">
        <f t="shared" si="348"/>
        <v>5.2328148813943498</v>
      </c>
      <c r="L5589" t="s">
        <v>37</v>
      </c>
      <c r="M5589" s="2" t="s">
        <v>209</v>
      </c>
      <c r="N5589" s="3" t="str">
        <f t="shared" si="349"/>
        <v>Apr</v>
      </c>
      <c r="O5589" t="s">
        <v>28</v>
      </c>
      <c r="P5589" t="s">
        <v>22</v>
      </c>
      <c r="Q5589" t="str">
        <f t="shared" si="350"/>
        <v>Adult</v>
      </c>
      <c r="R5589" t="str">
        <f t="shared" si="351"/>
        <v>Profit</v>
      </c>
    </row>
    <row r="5590" spans="1:18">
      <c r="A5590">
        <v>5881</v>
      </c>
      <c r="B5590" t="s">
        <v>40</v>
      </c>
      <c r="C5590">
        <v>20</v>
      </c>
      <c r="D5590" t="s">
        <v>16</v>
      </c>
      <c r="E5590" t="s">
        <v>66</v>
      </c>
      <c r="F5590" t="s">
        <v>18</v>
      </c>
      <c r="G5590">
        <v>2090.9899999999998</v>
      </c>
      <c r="H5590">
        <v>1366.12</v>
      </c>
      <c r="I5590">
        <v>3189.74</v>
      </c>
      <c r="J5590">
        <v>1823.62</v>
      </c>
      <c r="K5590" s="1">
        <f t="shared" si="348"/>
        <v>1.3348900535824086</v>
      </c>
      <c r="L5590" t="s">
        <v>37</v>
      </c>
      <c r="M5590" s="2" t="s">
        <v>128</v>
      </c>
      <c r="N5590" s="3" t="str">
        <f t="shared" si="349"/>
        <v>Dec</v>
      </c>
      <c r="O5590" t="s">
        <v>33</v>
      </c>
      <c r="P5590" t="s">
        <v>22</v>
      </c>
      <c r="Q5590" t="str">
        <f t="shared" si="350"/>
        <v>Young</v>
      </c>
      <c r="R5590" t="str">
        <f t="shared" si="351"/>
        <v>Profit</v>
      </c>
    </row>
    <row r="5591" spans="1:18">
      <c r="A5591">
        <v>2407</v>
      </c>
      <c r="B5591" t="s">
        <v>29</v>
      </c>
      <c r="C5591">
        <v>24</v>
      </c>
      <c r="D5591" t="s">
        <v>16</v>
      </c>
      <c r="E5591" t="s">
        <v>53</v>
      </c>
      <c r="F5591" t="s">
        <v>36</v>
      </c>
      <c r="G5591">
        <v>2730.31</v>
      </c>
      <c r="H5591">
        <v>1468.38</v>
      </c>
      <c r="I5591">
        <v>3189.47</v>
      </c>
      <c r="J5591">
        <v>1721.09</v>
      </c>
      <c r="K5591" s="1">
        <f t="shared" si="348"/>
        <v>1.1721012272027675</v>
      </c>
      <c r="L5591" t="s">
        <v>54</v>
      </c>
      <c r="M5591" s="2" t="s">
        <v>226</v>
      </c>
      <c r="N5591" s="3" t="str">
        <f t="shared" si="349"/>
        <v>Jul</v>
      </c>
      <c r="O5591" t="s">
        <v>28</v>
      </c>
      <c r="P5591" t="s">
        <v>22</v>
      </c>
      <c r="Q5591" t="str">
        <f t="shared" si="350"/>
        <v>Young</v>
      </c>
      <c r="R5591" t="str">
        <f t="shared" si="351"/>
        <v>Profit</v>
      </c>
    </row>
    <row r="5592" spans="1:18">
      <c r="A5592">
        <v>8631</v>
      </c>
      <c r="B5592" t="s">
        <v>40</v>
      </c>
      <c r="C5592">
        <v>50</v>
      </c>
      <c r="D5592" t="s">
        <v>24</v>
      </c>
      <c r="E5592" t="s">
        <v>57</v>
      </c>
      <c r="F5592" t="s">
        <v>18</v>
      </c>
      <c r="G5592">
        <v>1877.46</v>
      </c>
      <c r="H5592">
        <v>1539.87</v>
      </c>
      <c r="I5592">
        <v>3188.63</v>
      </c>
      <c r="J5592">
        <v>1648.76</v>
      </c>
      <c r="K5592" s="1">
        <f t="shared" si="348"/>
        <v>1.0707137615512998</v>
      </c>
      <c r="L5592" t="s">
        <v>37</v>
      </c>
      <c r="M5592" s="2" t="s">
        <v>330</v>
      </c>
      <c r="N5592" s="3" t="str">
        <f t="shared" si="349"/>
        <v>Jul</v>
      </c>
      <c r="O5592" t="s">
        <v>51</v>
      </c>
      <c r="P5592" t="s">
        <v>22</v>
      </c>
      <c r="Q5592" t="str">
        <f t="shared" si="350"/>
        <v>Senior</v>
      </c>
      <c r="R5592" t="str">
        <f t="shared" si="351"/>
        <v>Profit</v>
      </c>
    </row>
    <row r="5593" spans="1:18">
      <c r="A5593">
        <v>6188</v>
      </c>
      <c r="B5593" t="s">
        <v>52</v>
      </c>
      <c r="C5593">
        <v>27</v>
      </c>
      <c r="D5593" t="s">
        <v>24</v>
      </c>
      <c r="E5593" t="s">
        <v>66</v>
      </c>
      <c r="F5593" t="s">
        <v>36</v>
      </c>
      <c r="G5593">
        <v>2693.08</v>
      </c>
      <c r="H5593">
        <v>319.68</v>
      </c>
      <c r="I5593">
        <v>3188.5</v>
      </c>
      <c r="J5593">
        <v>2868.82</v>
      </c>
      <c r="K5593" s="1">
        <f t="shared" si="348"/>
        <v>8.974036536536536</v>
      </c>
      <c r="L5593" t="s">
        <v>54</v>
      </c>
      <c r="M5593" s="2" t="s">
        <v>171</v>
      </c>
      <c r="N5593" s="3" t="str">
        <f t="shared" si="349"/>
        <v>Jan</v>
      </c>
      <c r="O5593" t="s">
        <v>33</v>
      </c>
      <c r="P5593" t="s">
        <v>39</v>
      </c>
      <c r="Q5593" t="str">
        <f t="shared" si="350"/>
        <v>Adult</v>
      </c>
      <c r="R5593" t="str">
        <f t="shared" si="351"/>
        <v>Profit</v>
      </c>
    </row>
    <row r="5594" spans="1:18">
      <c r="A5594">
        <v>9671</v>
      </c>
      <c r="B5594" t="s">
        <v>40</v>
      </c>
      <c r="C5594">
        <v>43</v>
      </c>
      <c r="D5594" t="s">
        <v>24</v>
      </c>
      <c r="E5594" t="s">
        <v>57</v>
      </c>
      <c r="F5594" t="s">
        <v>36</v>
      </c>
      <c r="G5594">
        <v>2370.2800000000002</v>
      </c>
      <c r="H5594">
        <v>1761.31</v>
      </c>
      <c r="I5594">
        <v>3186.6</v>
      </c>
      <c r="J5594">
        <v>1425.29</v>
      </c>
      <c r="K5594" s="1">
        <f t="shared" si="348"/>
        <v>0.8092215453270577</v>
      </c>
      <c r="L5594" t="s">
        <v>31</v>
      </c>
      <c r="M5594" s="2" t="s">
        <v>142</v>
      </c>
      <c r="N5594" s="3" t="str">
        <f t="shared" si="349"/>
        <v>Jun</v>
      </c>
      <c r="O5594" t="s">
        <v>28</v>
      </c>
      <c r="P5594" t="s">
        <v>39</v>
      </c>
      <c r="Q5594" t="str">
        <f t="shared" si="350"/>
        <v>Senior</v>
      </c>
      <c r="R5594" t="str">
        <f t="shared" si="351"/>
        <v>Profit</v>
      </c>
    </row>
    <row r="5595" spans="1:18">
      <c r="A5595">
        <v>3326</v>
      </c>
      <c r="B5595" t="s">
        <v>52</v>
      </c>
      <c r="C5595">
        <v>19</v>
      </c>
      <c r="D5595" t="s">
        <v>24</v>
      </c>
      <c r="E5595" t="s">
        <v>35</v>
      </c>
      <c r="F5595" t="s">
        <v>25</v>
      </c>
      <c r="G5595">
        <v>2621.98</v>
      </c>
      <c r="H5595">
        <v>1261.1300000000001</v>
      </c>
      <c r="I5595">
        <v>3186.24</v>
      </c>
      <c r="J5595">
        <v>1925.11</v>
      </c>
      <c r="K5595" s="1">
        <f t="shared" si="348"/>
        <v>1.5264960789133553</v>
      </c>
      <c r="L5595" t="s">
        <v>19</v>
      </c>
      <c r="M5595" s="2" t="s">
        <v>38</v>
      </c>
      <c r="N5595" s="3" t="str">
        <f t="shared" si="349"/>
        <v>Sep</v>
      </c>
      <c r="O5595" t="s">
        <v>28</v>
      </c>
      <c r="P5595" t="s">
        <v>22</v>
      </c>
      <c r="Q5595" t="str">
        <f t="shared" si="350"/>
        <v>Young</v>
      </c>
      <c r="R5595" t="str">
        <f t="shared" si="351"/>
        <v>Profit</v>
      </c>
    </row>
    <row r="5596" spans="1:18">
      <c r="A5596">
        <v>3747</v>
      </c>
      <c r="B5596" t="s">
        <v>40</v>
      </c>
      <c r="C5596">
        <v>50</v>
      </c>
      <c r="D5596" t="s">
        <v>16</v>
      </c>
      <c r="E5596" t="s">
        <v>35</v>
      </c>
      <c r="F5596" t="s">
        <v>25</v>
      </c>
      <c r="G5596">
        <v>2516.13</v>
      </c>
      <c r="H5596">
        <v>725.89</v>
      </c>
      <c r="I5596">
        <v>3185.63</v>
      </c>
      <c r="J5596">
        <v>2459.7399999999998</v>
      </c>
      <c r="K5596" s="1">
        <f t="shared" si="348"/>
        <v>3.3885850473212193</v>
      </c>
      <c r="L5596" t="s">
        <v>54</v>
      </c>
      <c r="M5596" s="2" t="s">
        <v>217</v>
      </c>
      <c r="N5596" s="3" t="str">
        <f t="shared" si="349"/>
        <v>Sep</v>
      </c>
      <c r="O5596" t="s">
        <v>33</v>
      </c>
      <c r="P5596" t="s">
        <v>22</v>
      </c>
      <c r="Q5596" t="str">
        <f t="shared" si="350"/>
        <v>Senior</v>
      </c>
      <c r="R5596" t="str">
        <f t="shared" si="351"/>
        <v>Profit</v>
      </c>
    </row>
    <row r="5597" spans="1:18">
      <c r="A5597">
        <v>7309</v>
      </c>
      <c r="B5597" t="s">
        <v>92</v>
      </c>
      <c r="C5597">
        <v>47</v>
      </c>
      <c r="D5597" t="s">
        <v>24</v>
      </c>
      <c r="E5597" t="s">
        <v>17</v>
      </c>
      <c r="F5597" t="s">
        <v>18</v>
      </c>
      <c r="G5597">
        <v>1801.19</v>
      </c>
      <c r="H5597">
        <v>148.33000000000001</v>
      </c>
      <c r="I5597">
        <v>3185.25</v>
      </c>
      <c r="J5597">
        <v>3036.92</v>
      </c>
      <c r="K5597" s="1">
        <f t="shared" si="348"/>
        <v>20.474078069170094</v>
      </c>
      <c r="L5597" t="s">
        <v>37</v>
      </c>
      <c r="M5597" s="2" t="s">
        <v>360</v>
      </c>
      <c r="N5597" s="3" t="str">
        <f t="shared" si="349"/>
        <v>Aug</v>
      </c>
      <c r="O5597" t="s">
        <v>21</v>
      </c>
      <c r="P5597" t="s">
        <v>22</v>
      </c>
      <c r="Q5597" t="str">
        <f t="shared" si="350"/>
        <v>Senior</v>
      </c>
      <c r="R5597" t="str">
        <f t="shared" si="351"/>
        <v>Profit</v>
      </c>
    </row>
    <row r="5598" spans="1:18">
      <c r="A5598">
        <v>8074</v>
      </c>
      <c r="B5598" t="s">
        <v>84</v>
      </c>
      <c r="C5598">
        <v>46</v>
      </c>
      <c r="D5598" t="s">
        <v>24</v>
      </c>
      <c r="E5598" t="s">
        <v>35</v>
      </c>
      <c r="F5598" t="s">
        <v>18</v>
      </c>
      <c r="G5598">
        <v>2468.3000000000002</v>
      </c>
      <c r="H5598">
        <v>1919.69</v>
      </c>
      <c r="I5598">
        <v>3184.95</v>
      </c>
      <c r="J5598">
        <v>1265.26</v>
      </c>
      <c r="K5598" s="1">
        <f t="shared" si="348"/>
        <v>0.6590959998749798</v>
      </c>
      <c r="L5598" t="s">
        <v>19</v>
      </c>
      <c r="M5598" s="2" t="s">
        <v>382</v>
      </c>
      <c r="N5598" s="3" t="str">
        <f t="shared" si="349"/>
        <v>Jun</v>
      </c>
      <c r="O5598" t="s">
        <v>56</v>
      </c>
      <c r="P5598" t="s">
        <v>22</v>
      </c>
      <c r="Q5598" t="str">
        <f t="shared" si="350"/>
        <v>Senior</v>
      </c>
      <c r="R5598" t="str">
        <f t="shared" si="351"/>
        <v>Profit</v>
      </c>
    </row>
    <row r="5599" spans="1:18">
      <c r="A5599">
        <v>3465</v>
      </c>
      <c r="B5599" t="s">
        <v>47</v>
      </c>
      <c r="C5599">
        <v>59</v>
      </c>
      <c r="D5599" t="s">
        <v>16</v>
      </c>
      <c r="E5599" t="s">
        <v>41</v>
      </c>
      <c r="F5599" t="s">
        <v>36</v>
      </c>
      <c r="G5599">
        <v>1938.94</v>
      </c>
      <c r="H5599">
        <v>615.32000000000005</v>
      </c>
      <c r="I5599">
        <v>3184.9</v>
      </c>
      <c r="J5599">
        <v>2569.58</v>
      </c>
      <c r="K5599" s="1">
        <f t="shared" si="348"/>
        <v>4.1760059806279655</v>
      </c>
      <c r="L5599" t="s">
        <v>37</v>
      </c>
      <c r="M5599" s="2" t="s">
        <v>239</v>
      </c>
      <c r="N5599" s="3" t="str">
        <f t="shared" si="349"/>
        <v>Sep</v>
      </c>
      <c r="O5599" t="s">
        <v>21</v>
      </c>
      <c r="P5599" t="s">
        <v>22</v>
      </c>
      <c r="Q5599" t="str">
        <f t="shared" si="350"/>
        <v>Senior</v>
      </c>
      <c r="R5599" t="str">
        <f t="shared" si="351"/>
        <v>Profit</v>
      </c>
    </row>
    <row r="5600" spans="1:18">
      <c r="A5600">
        <v>6845</v>
      </c>
      <c r="B5600" t="s">
        <v>23</v>
      </c>
      <c r="C5600">
        <v>22</v>
      </c>
      <c r="D5600" t="s">
        <v>16</v>
      </c>
      <c r="E5600" t="s">
        <v>59</v>
      </c>
      <c r="F5600" t="s">
        <v>42</v>
      </c>
      <c r="G5600">
        <v>2790.65</v>
      </c>
      <c r="H5600">
        <v>836.72</v>
      </c>
      <c r="I5600">
        <v>3184.08</v>
      </c>
      <c r="J5600">
        <v>2347.36</v>
      </c>
      <c r="K5600" s="1">
        <f t="shared" si="348"/>
        <v>2.8054307295152503</v>
      </c>
      <c r="L5600" t="s">
        <v>31</v>
      </c>
      <c r="M5600" s="2" t="s">
        <v>336</v>
      </c>
      <c r="N5600" s="3" t="str">
        <f t="shared" si="349"/>
        <v>Aug</v>
      </c>
      <c r="O5600" t="s">
        <v>56</v>
      </c>
      <c r="P5600" t="s">
        <v>39</v>
      </c>
      <c r="Q5600" t="str">
        <f t="shared" si="350"/>
        <v>Young</v>
      </c>
      <c r="R5600" t="str">
        <f t="shared" si="351"/>
        <v>Profit</v>
      </c>
    </row>
    <row r="5601" spans="1:18">
      <c r="A5601">
        <v>4454</v>
      </c>
      <c r="B5601" t="s">
        <v>29</v>
      </c>
      <c r="C5601">
        <v>60</v>
      </c>
      <c r="D5601" t="s">
        <v>24</v>
      </c>
      <c r="E5601" t="s">
        <v>17</v>
      </c>
      <c r="F5601" t="s">
        <v>42</v>
      </c>
      <c r="G5601">
        <v>2598.52</v>
      </c>
      <c r="H5601">
        <v>1982.11</v>
      </c>
      <c r="I5601">
        <v>3183.9</v>
      </c>
      <c r="J5601">
        <v>1201.79</v>
      </c>
      <c r="K5601" s="1">
        <f t="shared" si="348"/>
        <v>0.60631851915383106</v>
      </c>
      <c r="L5601" t="s">
        <v>37</v>
      </c>
      <c r="M5601" s="2" t="s">
        <v>99</v>
      </c>
      <c r="N5601" s="3" t="str">
        <f t="shared" si="349"/>
        <v>Nov</v>
      </c>
      <c r="O5601" t="s">
        <v>51</v>
      </c>
      <c r="P5601" t="s">
        <v>39</v>
      </c>
      <c r="Q5601" t="str">
        <f t="shared" si="350"/>
        <v>Senior</v>
      </c>
      <c r="R5601" t="str">
        <f t="shared" si="351"/>
        <v>Profit</v>
      </c>
    </row>
    <row r="5602" spans="1:18">
      <c r="A5602">
        <v>6812</v>
      </c>
      <c r="B5602" t="s">
        <v>40</v>
      </c>
      <c r="C5602">
        <v>51</v>
      </c>
      <c r="D5602" t="s">
        <v>16</v>
      </c>
      <c r="E5602" t="s">
        <v>59</v>
      </c>
      <c r="F5602" t="s">
        <v>25</v>
      </c>
      <c r="G5602">
        <v>2139.42</v>
      </c>
      <c r="H5602">
        <v>1028.8599999999999</v>
      </c>
      <c r="I5602">
        <v>3183.52</v>
      </c>
      <c r="J5602">
        <v>2154.66</v>
      </c>
      <c r="K5602" s="1">
        <f t="shared" si="348"/>
        <v>2.0942207880566843</v>
      </c>
      <c r="L5602" t="s">
        <v>54</v>
      </c>
      <c r="M5602" s="2" t="s">
        <v>349</v>
      </c>
      <c r="N5602" s="3" t="str">
        <f t="shared" si="349"/>
        <v>Jan</v>
      </c>
      <c r="O5602" t="s">
        <v>56</v>
      </c>
      <c r="P5602" t="s">
        <v>22</v>
      </c>
      <c r="Q5602" t="str">
        <f t="shared" si="350"/>
        <v>Senior</v>
      </c>
      <c r="R5602" t="str">
        <f t="shared" si="351"/>
        <v>Profit</v>
      </c>
    </row>
    <row r="5603" spans="1:18">
      <c r="A5603">
        <v>7876</v>
      </c>
      <c r="B5603" t="s">
        <v>34</v>
      </c>
      <c r="C5603">
        <v>44</v>
      </c>
      <c r="D5603" t="s">
        <v>16</v>
      </c>
      <c r="E5603" t="s">
        <v>35</v>
      </c>
      <c r="F5603" t="s">
        <v>49</v>
      </c>
      <c r="G5603">
        <v>2121.17</v>
      </c>
      <c r="H5603">
        <v>841.19</v>
      </c>
      <c r="I5603">
        <v>3183.49</v>
      </c>
      <c r="J5603">
        <v>2342.3000000000002</v>
      </c>
      <c r="K5603" s="1">
        <f t="shared" si="348"/>
        <v>2.7845076617648807</v>
      </c>
      <c r="L5603" t="s">
        <v>54</v>
      </c>
      <c r="M5603" s="2" t="s">
        <v>202</v>
      </c>
      <c r="N5603" s="3" t="str">
        <f t="shared" si="349"/>
        <v>Jun</v>
      </c>
      <c r="O5603" t="s">
        <v>56</v>
      </c>
      <c r="P5603" t="s">
        <v>39</v>
      </c>
      <c r="Q5603" t="str">
        <f t="shared" si="350"/>
        <v>Senior</v>
      </c>
      <c r="R5603" t="str">
        <f t="shared" si="351"/>
        <v>Profit</v>
      </c>
    </row>
    <row r="5604" spans="1:18">
      <c r="A5604">
        <v>5662</v>
      </c>
      <c r="B5604" t="s">
        <v>40</v>
      </c>
      <c r="C5604">
        <v>50</v>
      </c>
      <c r="D5604" t="s">
        <v>16</v>
      </c>
      <c r="E5604" t="s">
        <v>30</v>
      </c>
      <c r="F5604" t="s">
        <v>36</v>
      </c>
      <c r="G5604">
        <v>2584.58</v>
      </c>
      <c r="H5604">
        <v>520.78</v>
      </c>
      <c r="I5604">
        <v>3181.84</v>
      </c>
      <c r="J5604">
        <v>2661.06</v>
      </c>
      <c r="K5604" s="1">
        <f t="shared" si="348"/>
        <v>5.1097584392641808</v>
      </c>
      <c r="L5604" t="s">
        <v>54</v>
      </c>
      <c r="M5604" s="2" t="s">
        <v>216</v>
      </c>
      <c r="N5604" s="3" t="str">
        <f t="shared" si="349"/>
        <v>Feb</v>
      </c>
      <c r="O5604" t="s">
        <v>51</v>
      </c>
      <c r="P5604" t="s">
        <v>39</v>
      </c>
      <c r="Q5604" t="str">
        <f t="shared" si="350"/>
        <v>Senior</v>
      </c>
      <c r="R5604" t="str">
        <f t="shared" si="351"/>
        <v>Profit</v>
      </c>
    </row>
    <row r="5605" spans="1:18">
      <c r="A5605">
        <v>4976</v>
      </c>
      <c r="B5605" t="s">
        <v>52</v>
      </c>
      <c r="C5605">
        <v>44</v>
      </c>
      <c r="D5605" t="s">
        <v>24</v>
      </c>
      <c r="E5605" t="s">
        <v>30</v>
      </c>
      <c r="F5605" t="s">
        <v>49</v>
      </c>
      <c r="G5605">
        <v>1928.98</v>
      </c>
      <c r="H5605">
        <v>1554.93</v>
      </c>
      <c r="I5605">
        <v>3179.32</v>
      </c>
      <c r="J5605">
        <v>1624.39</v>
      </c>
      <c r="K5605" s="1">
        <f t="shared" si="348"/>
        <v>1.0446708211945233</v>
      </c>
      <c r="L5605" t="s">
        <v>37</v>
      </c>
      <c r="M5605" s="2" t="s">
        <v>91</v>
      </c>
      <c r="N5605" s="3" t="str">
        <f t="shared" si="349"/>
        <v>Jan</v>
      </c>
      <c r="O5605" t="s">
        <v>21</v>
      </c>
      <c r="P5605" t="s">
        <v>39</v>
      </c>
      <c r="Q5605" t="str">
        <f t="shared" si="350"/>
        <v>Senior</v>
      </c>
      <c r="R5605" t="str">
        <f t="shared" si="351"/>
        <v>Profit</v>
      </c>
    </row>
    <row r="5606" spans="1:18">
      <c r="A5606">
        <v>7919</v>
      </c>
      <c r="B5606" t="s">
        <v>52</v>
      </c>
      <c r="C5606">
        <v>46</v>
      </c>
      <c r="D5606" t="s">
        <v>16</v>
      </c>
      <c r="E5606" t="s">
        <v>57</v>
      </c>
      <c r="F5606" t="s">
        <v>42</v>
      </c>
      <c r="G5606">
        <v>2453.8200000000002</v>
      </c>
      <c r="H5606">
        <v>1635.89</v>
      </c>
      <c r="I5606">
        <v>3179.17</v>
      </c>
      <c r="J5606">
        <v>1543.28</v>
      </c>
      <c r="K5606" s="1">
        <f t="shared" si="348"/>
        <v>0.94338861414887298</v>
      </c>
      <c r="L5606" t="s">
        <v>54</v>
      </c>
      <c r="M5606" s="2" t="s">
        <v>380</v>
      </c>
      <c r="N5606" s="3" t="str">
        <f t="shared" si="349"/>
        <v>Apr</v>
      </c>
      <c r="O5606" t="s">
        <v>56</v>
      </c>
      <c r="P5606" t="s">
        <v>39</v>
      </c>
      <c r="Q5606" t="str">
        <f t="shared" si="350"/>
        <v>Senior</v>
      </c>
      <c r="R5606" t="str">
        <f t="shared" si="351"/>
        <v>Profit</v>
      </c>
    </row>
    <row r="5607" spans="1:18">
      <c r="A5607">
        <v>7303</v>
      </c>
      <c r="B5607" t="s">
        <v>84</v>
      </c>
      <c r="C5607">
        <v>28</v>
      </c>
      <c r="D5607" t="s">
        <v>24</v>
      </c>
      <c r="E5607" t="s">
        <v>41</v>
      </c>
      <c r="F5607" t="s">
        <v>25</v>
      </c>
      <c r="G5607">
        <v>2288.13</v>
      </c>
      <c r="H5607">
        <v>234.53</v>
      </c>
      <c r="I5607">
        <v>3178.36</v>
      </c>
      <c r="J5607">
        <v>2943.83</v>
      </c>
      <c r="K5607" s="1">
        <f t="shared" si="348"/>
        <v>12.552040250714194</v>
      </c>
      <c r="L5607" t="s">
        <v>31</v>
      </c>
      <c r="M5607" s="2" t="s">
        <v>315</v>
      </c>
      <c r="N5607" s="3" t="str">
        <f t="shared" si="349"/>
        <v>Aug</v>
      </c>
      <c r="O5607" t="s">
        <v>21</v>
      </c>
      <c r="P5607" t="s">
        <v>39</v>
      </c>
      <c r="Q5607" t="str">
        <f t="shared" si="350"/>
        <v>Adult</v>
      </c>
      <c r="R5607" t="str">
        <f t="shared" si="351"/>
        <v>Profit</v>
      </c>
    </row>
    <row r="5608" spans="1:18">
      <c r="A5608">
        <v>7171</v>
      </c>
      <c r="B5608" t="s">
        <v>15</v>
      </c>
      <c r="C5608">
        <v>28</v>
      </c>
      <c r="D5608" t="s">
        <v>24</v>
      </c>
      <c r="E5608" t="s">
        <v>57</v>
      </c>
      <c r="F5608" t="s">
        <v>18</v>
      </c>
      <c r="G5608">
        <v>2092.06</v>
      </c>
      <c r="H5608">
        <v>1620.61</v>
      </c>
      <c r="I5608">
        <v>3177.09</v>
      </c>
      <c r="J5608">
        <v>1556.48</v>
      </c>
      <c r="K5608" s="1">
        <f t="shared" si="348"/>
        <v>0.96042848063383546</v>
      </c>
      <c r="L5608" t="s">
        <v>37</v>
      </c>
      <c r="M5608" s="2" t="s">
        <v>210</v>
      </c>
      <c r="N5608" s="3" t="str">
        <f t="shared" si="349"/>
        <v>Oct</v>
      </c>
      <c r="O5608" t="s">
        <v>21</v>
      </c>
      <c r="P5608" t="s">
        <v>39</v>
      </c>
      <c r="Q5608" t="str">
        <f t="shared" si="350"/>
        <v>Adult</v>
      </c>
      <c r="R5608" t="str">
        <f t="shared" si="351"/>
        <v>Profit</v>
      </c>
    </row>
    <row r="5609" spans="1:18">
      <c r="A5609">
        <v>8339</v>
      </c>
      <c r="B5609" t="s">
        <v>40</v>
      </c>
      <c r="C5609">
        <v>19</v>
      </c>
      <c r="D5609" t="s">
        <v>24</v>
      </c>
      <c r="E5609" t="s">
        <v>59</v>
      </c>
      <c r="F5609" t="s">
        <v>18</v>
      </c>
      <c r="G5609">
        <v>1798.55</v>
      </c>
      <c r="H5609">
        <v>792.67</v>
      </c>
      <c r="I5609">
        <v>3176.49</v>
      </c>
      <c r="J5609">
        <v>2383.8200000000002</v>
      </c>
      <c r="K5609" s="1">
        <f t="shared" si="348"/>
        <v>3.0073296579913462</v>
      </c>
      <c r="L5609" t="s">
        <v>26</v>
      </c>
      <c r="M5609" s="2" t="s">
        <v>121</v>
      </c>
      <c r="N5609" s="3" t="str">
        <f t="shared" si="349"/>
        <v>Jun</v>
      </c>
      <c r="O5609" t="s">
        <v>21</v>
      </c>
      <c r="P5609" t="s">
        <v>39</v>
      </c>
      <c r="Q5609" t="str">
        <f t="shared" si="350"/>
        <v>Young</v>
      </c>
      <c r="R5609" t="str">
        <f t="shared" si="351"/>
        <v>Profit</v>
      </c>
    </row>
    <row r="5610" spans="1:18">
      <c r="A5610">
        <v>461</v>
      </c>
      <c r="B5610" t="s">
        <v>84</v>
      </c>
      <c r="C5610">
        <v>54</v>
      </c>
      <c r="D5610" t="s">
        <v>24</v>
      </c>
      <c r="E5610" t="s">
        <v>17</v>
      </c>
      <c r="F5610" t="s">
        <v>25</v>
      </c>
      <c r="G5610">
        <v>2066.63</v>
      </c>
      <c r="H5610">
        <v>1308.69</v>
      </c>
      <c r="I5610">
        <v>3175.91</v>
      </c>
      <c r="J5610">
        <v>1867.22</v>
      </c>
      <c r="K5610" s="1">
        <f t="shared" si="348"/>
        <v>1.4267855641901444</v>
      </c>
      <c r="L5610" t="s">
        <v>31</v>
      </c>
      <c r="M5610" s="2" t="s">
        <v>308</v>
      </c>
      <c r="N5610" s="3" t="str">
        <f t="shared" si="349"/>
        <v>Jul</v>
      </c>
      <c r="O5610" t="s">
        <v>33</v>
      </c>
      <c r="P5610" t="s">
        <v>22</v>
      </c>
      <c r="Q5610" t="str">
        <f t="shared" si="350"/>
        <v>Senior</v>
      </c>
      <c r="R5610" t="str">
        <f t="shared" si="351"/>
        <v>Profit</v>
      </c>
    </row>
    <row r="5611" spans="1:18">
      <c r="A5611">
        <v>3504</v>
      </c>
      <c r="B5611" t="s">
        <v>47</v>
      </c>
      <c r="C5611">
        <v>37</v>
      </c>
      <c r="D5611" t="s">
        <v>16</v>
      </c>
      <c r="E5611" t="s">
        <v>30</v>
      </c>
      <c r="F5611" t="s">
        <v>18</v>
      </c>
      <c r="G5611">
        <v>2183.4699999999998</v>
      </c>
      <c r="H5611">
        <v>1762.99</v>
      </c>
      <c r="I5611">
        <v>3175.87</v>
      </c>
      <c r="J5611">
        <v>1412.88</v>
      </c>
      <c r="K5611" s="1">
        <f t="shared" si="348"/>
        <v>0.80141123886125276</v>
      </c>
      <c r="L5611" t="s">
        <v>19</v>
      </c>
      <c r="M5611" s="2" t="s">
        <v>63</v>
      </c>
      <c r="N5611" s="3" t="str">
        <f t="shared" si="349"/>
        <v>Jan</v>
      </c>
      <c r="O5611" t="s">
        <v>21</v>
      </c>
      <c r="P5611" t="s">
        <v>22</v>
      </c>
      <c r="Q5611" t="str">
        <f t="shared" si="350"/>
        <v>Adult</v>
      </c>
      <c r="R5611" t="str">
        <f t="shared" si="351"/>
        <v>Profit</v>
      </c>
    </row>
    <row r="5612" spans="1:18">
      <c r="A5612">
        <v>4228</v>
      </c>
      <c r="B5612" t="s">
        <v>34</v>
      </c>
      <c r="C5612">
        <v>19</v>
      </c>
      <c r="D5612" t="s">
        <v>16</v>
      </c>
      <c r="E5612" t="s">
        <v>30</v>
      </c>
      <c r="F5612" t="s">
        <v>49</v>
      </c>
      <c r="G5612">
        <v>1790.34</v>
      </c>
      <c r="H5612">
        <v>1252.8399999999999</v>
      </c>
      <c r="I5612">
        <v>3174.76</v>
      </c>
      <c r="J5612">
        <v>1921.92</v>
      </c>
      <c r="K5612" s="1">
        <f t="shared" si="348"/>
        <v>1.5340506369528433</v>
      </c>
      <c r="L5612" t="s">
        <v>37</v>
      </c>
      <c r="M5612" s="2" t="s">
        <v>271</v>
      </c>
      <c r="N5612" s="3" t="str">
        <f t="shared" si="349"/>
        <v>Aug</v>
      </c>
      <c r="O5612" t="s">
        <v>56</v>
      </c>
      <c r="P5612" t="s">
        <v>22</v>
      </c>
      <c r="Q5612" t="str">
        <f t="shared" si="350"/>
        <v>Young</v>
      </c>
      <c r="R5612" t="str">
        <f t="shared" si="351"/>
        <v>Profit</v>
      </c>
    </row>
    <row r="5613" spans="1:18">
      <c r="A5613">
        <v>3099</v>
      </c>
      <c r="B5613" t="s">
        <v>15</v>
      </c>
      <c r="C5613">
        <v>26</v>
      </c>
      <c r="D5613" t="s">
        <v>24</v>
      </c>
      <c r="E5613" t="s">
        <v>57</v>
      </c>
      <c r="F5613" t="s">
        <v>42</v>
      </c>
      <c r="G5613">
        <v>1969.98</v>
      </c>
      <c r="H5613">
        <v>425.89</v>
      </c>
      <c r="I5613">
        <v>3172.44</v>
      </c>
      <c r="J5613">
        <v>2746.55</v>
      </c>
      <c r="K5613" s="1">
        <f t="shared" si="348"/>
        <v>6.4489656953673489</v>
      </c>
      <c r="L5613" t="s">
        <v>19</v>
      </c>
      <c r="M5613" s="2" t="s">
        <v>348</v>
      </c>
      <c r="N5613" s="3" t="str">
        <f t="shared" si="349"/>
        <v>Nov</v>
      </c>
      <c r="O5613" t="s">
        <v>21</v>
      </c>
      <c r="P5613" t="s">
        <v>39</v>
      </c>
      <c r="Q5613" t="str">
        <f t="shared" si="350"/>
        <v>Adult</v>
      </c>
      <c r="R5613" t="str">
        <f t="shared" si="351"/>
        <v>Profit</v>
      </c>
    </row>
    <row r="5614" spans="1:18">
      <c r="A5614">
        <v>3072</v>
      </c>
      <c r="B5614" t="s">
        <v>15</v>
      </c>
      <c r="C5614">
        <v>20</v>
      </c>
      <c r="D5614" t="s">
        <v>24</v>
      </c>
      <c r="E5614" t="s">
        <v>35</v>
      </c>
      <c r="F5614" t="s">
        <v>49</v>
      </c>
      <c r="G5614">
        <v>2441.2600000000002</v>
      </c>
      <c r="H5614">
        <v>1340.77</v>
      </c>
      <c r="I5614">
        <v>3172.07</v>
      </c>
      <c r="J5614">
        <v>1831.3</v>
      </c>
      <c r="K5614" s="1">
        <f t="shared" si="348"/>
        <v>1.3658569329564354</v>
      </c>
      <c r="L5614" t="s">
        <v>19</v>
      </c>
      <c r="M5614" s="2" t="s">
        <v>281</v>
      </c>
      <c r="N5614" s="3" t="str">
        <f t="shared" si="349"/>
        <v>Aug</v>
      </c>
      <c r="O5614" t="s">
        <v>56</v>
      </c>
      <c r="P5614" t="s">
        <v>22</v>
      </c>
      <c r="Q5614" t="str">
        <f t="shared" si="350"/>
        <v>Young</v>
      </c>
      <c r="R5614" t="str">
        <f t="shared" si="351"/>
        <v>Profit</v>
      </c>
    </row>
    <row r="5615" spans="1:18">
      <c r="A5615">
        <v>959</v>
      </c>
      <c r="B5615" t="s">
        <v>15</v>
      </c>
      <c r="C5615">
        <v>57</v>
      </c>
      <c r="D5615" t="s">
        <v>16</v>
      </c>
      <c r="E5615" t="s">
        <v>41</v>
      </c>
      <c r="F5615" t="s">
        <v>18</v>
      </c>
      <c r="G5615">
        <v>2032.15</v>
      </c>
      <c r="H5615">
        <v>161.02000000000001</v>
      </c>
      <c r="I5615">
        <v>3171.44</v>
      </c>
      <c r="J5615">
        <v>3010.42</v>
      </c>
      <c r="K5615" s="1">
        <f t="shared" si="348"/>
        <v>18.695938392746243</v>
      </c>
      <c r="L5615" t="s">
        <v>31</v>
      </c>
      <c r="M5615" s="2" t="s">
        <v>393</v>
      </c>
      <c r="N5615" s="3" t="str">
        <f t="shared" si="349"/>
        <v>Oct</v>
      </c>
      <c r="O5615" t="s">
        <v>51</v>
      </c>
      <c r="P5615" t="s">
        <v>22</v>
      </c>
      <c r="Q5615" t="str">
        <f t="shared" si="350"/>
        <v>Senior</v>
      </c>
      <c r="R5615" t="str">
        <f t="shared" si="351"/>
        <v>Profit</v>
      </c>
    </row>
    <row r="5616" spans="1:18">
      <c r="A5616">
        <v>2757</v>
      </c>
      <c r="B5616" t="s">
        <v>52</v>
      </c>
      <c r="C5616">
        <v>40</v>
      </c>
      <c r="D5616" t="s">
        <v>16</v>
      </c>
      <c r="E5616" t="s">
        <v>17</v>
      </c>
      <c r="F5616" t="s">
        <v>18</v>
      </c>
      <c r="G5616">
        <v>2003.51</v>
      </c>
      <c r="H5616">
        <v>267.10000000000002</v>
      </c>
      <c r="I5616">
        <v>3171.09</v>
      </c>
      <c r="J5616">
        <v>2903.99</v>
      </c>
      <c r="K5616" s="1">
        <f t="shared" si="348"/>
        <v>10.872295020591537</v>
      </c>
      <c r="L5616" t="s">
        <v>37</v>
      </c>
      <c r="M5616" s="2" t="s">
        <v>287</v>
      </c>
      <c r="N5616" s="3" t="str">
        <f t="shared" si="349"/>
        <v>Feb</v>
      </c>
      <c r="O5616" t="s">
        <v>21</v>
      </c>
      <c r="P5616" t="s">
        <v>22</v>
      </c>
      <c r="Q5616" t="str">
        <f t="shared" si="350"/>
        <v>Adult</v>
      </c>
      <c r="R5616" t="str">
        <f t="shared" si="351"/>
        <v>Profit</v>
      </c>
    </row>
    <row r="5617" spans="1:18">
      <c r="A5617">
        <v>407</v>
      </c>
      <c r="B5617" t="s">
        <v>15</v>
      </c>
      <c r="C5617">
        <v>34</v>
      </c>
      <c r="D5617" t="s">
        <v>24</v>
      </c>
      <c r="E5617" t="s">
        <v>57</v>
      </c>
      <c r="F5617" t="s">
        <v>25</v>
      </c>
      <c r="G5617">
        <v>1963.88</v>
      </c>
      <c r="H5617">
        <v>737.84</v>
      </c>
      <c r="I5617">
        <v>3170.68</v>
      </c>
      <c r="J5617">
        <v>2432.84</v>
      </c>
      <c r="K5617" s="1">
        <f t="shared" si="348"/>
        <v>3.2972460153962921</v>
      </c>
      <c r="L5617" t="s">
        <v>26</v>
      </c>
      <c r="M5617" s="2" t="s">
        <v>290</v>
      </c>
      <c r="N5617" s="3" t="str">
        <f t="shared" si="349"/>
        <v>Aug</v>
      </c>
      <c r="O5617" t="s">
        <v>33</v>
      </c>
      <c r="P5617" t="s">
        <v>22</v>
      </c>
      <c r="Q5617" t="str">
        <f t="shared" si="350"/>
        <v>Adult</v>
      </c>
      <c r="R5617" t="str">
        <f t="shared" si="351"/>
        <v>Profit</v>
      </c>
    </row>
    <row r="5618" spans="1:18">
      <c r="A5618">
        <v>9150</v>
      </c>
      <c r="B5618" t="s">
        <v>40</v>
      </c>
      <c r="C5618">
        <v>27</v>
      </c>
      <c r="D5618" t="s">
        <v>16</v>
      </c>
      <c r="E5618" t="s">
        <v>17</v>
      </c>
      <c r="F5618" t="s">
        <v>49</v>
      </c>
      <c r="G5618">
        <v>2343.38</v>
      </c>
      <c r="H5618">
        <v>379.28</v>
      </c>
      <c r="I5618">
        <v>3169.45</v>
      </c>
      <c r="J5618">
        <v>2790.17</v>
      </c>
      <c r="K5618" s="1">
        <f t="shared" si="348"/>
        <v>7.3564912465724541</v>
      </c>
      <c r="L5618" t="s">
        <v>31</v>
      </c>
      <c r="M5618" s="2" t="s">
        <v>140</v>
      </c>
      <c r="N5618" s="3" t="str">
        <f t="shared" si="349"/>
        <v>Dec</v>
      </c>
      <c r="O5618" t="s">
        <v>51</v>
      </c>
      <c r="P5618" t="s">
        <v>22</v>
      </c>
      <c r="Q5618" t="str">
        <f t="shared" si="350"/>
        <v>Adult</v>
      </c>
      <c r="R5618" t="str">
        <f t="shared" si="351"/>
        <v>Profit</v>
      </c>
    </row>
    <row r="5619" spans="1:18">
      <c r="A5619">
        <v>4683</v>
      </c>
      <c r="B5619" t="s">
        <v>47</v>
      </c>
      <c r="C5619">
        <v>55</v>
      </c>
      <c r="D5619" t="s">
        <v>24</v>
      </c>
      <c r="E5619" t="s">
        <v>59</v>
      </c>
      <c r="F5619" t="s">
        <v>25</v>
      </c>
      <c r="G5619">
        <v>2504.2800000000002</v>
      </c>
      <c r="H5619">
        <v>1471.89</v>
      </c>
      <c r="I5619">
        <v>3169.23</v>
      </c>
      <c r="J5619">
        <v>1697.34</v>
      </c>
      <c r="K5619" s="1">
        <f t="shared" si="348"/>
        <v>1.1531704135499254</v>
      </c>
      <c r="L5619" t="s">
        <v>54</v>
      </c>
      <c r="M5619" s="2" t="s">
        <v>409</v>
      </c>
      <c r="N5619" s="3" t="str">
        <f t="shared" si="349"/>
        <v>May</v>
      </c>
      <c r="O5619" t="s">
        <v>51</v>
      </c>
      <c r="P5619" t="s">
        <v>39</v>
      </c>
      <c r="Q5619" t="str">
        <f t="shared" si="350"/>
        <v>Senior</v>
      </c>
      <c r="R5619" t="str">
        <f t="shared" si="351"/>
        <v>Profit</v>
      </c>
    </row>
    <row r="5620" spans="1:18">
      <c r="A5620">
        <v>6105</v>
      </c>
      <c r="B5620" t="s">
        <v>34</v>
      </c>
      <c r="C5620">
        <v>19</v>
      </c>
      <c r="D5620" t="s">
        <v>16</v>
      </c>
      <c r="E5620" t="s">
        <v>30</v>
      </c>
      <c r="F5620" t="s">
        <v>18</v>
      </c>
      <c r="G5620">
        <v>2663.31</v>
      </c>
      <c r="H5620">
        <v>485.4</v>
      </c>
      <c r="I5620">
        <v>3169.01</v>
      </c>
      <c r="J5620">
        <v>2683.61</v>
      </c>
      <c r="K5620" s="1">
        <f t="shared" si="348"/>
        <v>5.5286567779151223</v>
      </c>
      <c r="L5620" t="s">
        <v>54</v>
      </c>
      <c r="M5620" s="2" t="s">
        <v>320</v>
      </c>
      <c r="N5620" s="3" t="str">
        <f t="shared" si="349"/>
        <v>May</v>
      </c>
      <c r="O5620" t="s">
        <v>56</v>
      </c>
      <c r="P5620" t="s">
        <v>39</v>
      </c>
      <c r="Q5620" t="str">
        <f t="shared" si="350"/>
        <v>Young</v>
      </c>
      <c r="R5620" t="str">
        <f t="shared" si="351"/>
        <v>Profit</v>
      </c>
    </row>
    <row r="5621" spans="1:18">
      <c r="A5621">
        <v>2081</v>
      </c>
      <c r="B5621" t="s">
        <v>23</v>
      </c>
      <c r="C5621">
        <v>57</v>
      </c>
      <c r="D5621" t="s">
        <v>24</v>
      </c>
      <c r="E5621" t="s">
        <v>41</v>
      </c>
      <c r="F5621" t="s">
        <v>25</v>
      </c>
      <c r="G5621">
        <v>1860.21</v>
      </c>
      <c r="H5621">
        <v>101.96</v>
      </c>
      <c r="I5621">
        <v>3168.86</v>
      </c>
      <c r="J5621">
        <v>3066.9</v>
      </c>
      <c r="K5621" s="1">
        <f t="shared" si="348"/>
        <v>30.079442918791685</v>
      </c>
      <c r="L5621" t="s">
        <v>37</v>
      </c>
      <c r="M5621" s="2" t="s">
        <v>257</v>
      </c>
      <c r="N5621" s="3" t="str">
        <f t="shared" si="349"/>
        <v>Feb</v>
      </c>
      <c r="O5621" t="s">
        <v>56</v>
      </c>
      <c r="P5621" t="s">
        <v>22</v>
      </c>
      <c r="Q5621" t="str">
        <f t="shared" si="350"/>
        <v>Senior</v>
      </c>
      <c r="R5621" t="str">
        <f t="shared" si="351"/>
        <v>Profit</v>
      </c>
    </row>
    <row r="5622" spans="1:18">
      <c r="A5622">
        <v>2915</v>
      </c>
      <c r="B5622" t="s">
        <v>92</v>
      </c>
      <c r="C5622">
        <v>32</v>
      </c>
      <c r="D5622" t="s">
        <v>24</v>
      </c>
      <c r="E5622" t="s">
        <v>66</v>
      </c>
      <c r="F5622" t="s">
        <v>18</v>
      </c>
      <c r="G5622">
        <v>2862.28</v>
      </c>
      <c r="H5622">
        <v>724.53</v>
      </c>
      <c r="I5622">
        <v>3167.79</v>
      </c>
      <c r="J5622">
        <v>2443.2600000000002</v>
      </c>
      <c r="K5622" s="1">
        <f t="shared" si="348"/>
        <v>3.372199908906464</v>
      </c>
      <c r="L5622" t="s">
        <v>26</v>
      </c>
      <c r="M5622" s="2" t="s">
        <v>248</v>
      </c>
      <c r="N5622" s="3" t="str">
        <f t="shared" si="349"/>
        <v>Jan</v>
      </c>
      <c r="O5622" t="s">
        <v>28</v>
      </c>
      <c r="P5622" t="s">
        <v>39</v>
      </c>
      <c r="Q5622" t="str">
        <f t="shared" si="350"/>
        <v>Adult</v>
      </c>
      <c r="R5622" t="str">
        <f t="shared" si="351"/>
        <v>Profit</v>
      </c>
    </row>
    <row r="5623" spans="1:18">
      <c r="A5623">
        <v>7491</v>
      </c>
      <c r="B5623" t="s">
        <v>40</v>
      </c>
      <c r="C5623">
        <v>25</v>
      </c>
      <c r="D5623" t="s">
        <v>24</v>
      </c>
      <c r="E5623" t="s">
        <v>17</v>
      </c>
      <c r="F5623" t="s">
        <v>49</v>
      </c>
      <c r="G5623">
        <v>2344.62</v>
      </c>
      <c r="H5623">
        <v>111.43</v>
      </c>
      <c r="I5623">
        <v>3167.76</v>
      </c>
      <c r="J5623">
        <v>3056.33</v>
      </c>
      <c r="K5623" s="1">
        <f t="shared" si="348"/>
        <v>27.428250919859998</v>
      </c>
      <c r="L5623" t="s">
        <v>26</v>
      </c>
      <c r="M5623" s="2" t="s">
        <v>237</v>
      </c>
      <c r="N5623" s="3" t="str">
        <f t="shared" si="349"/>
        <v>Jan</v>
      </c>
      <c r="O5623" t="s">
        <v>56</v>
      </c>
      <c r="P5623" t="s">
        <v>39</v>
      </c>
      <c r="Q5623" t="str">
        <f t="shared" si="350"/>
        <v>Young</v>
      </c>
      <c r="R5623" t="str">
        <f t="shared" si="351"/>
        <v>Profit</v>
      </c>
    </row>
    <row r="5624" spans="1:18">
      <c r="A5624">
        <v>6793</v>
      </c>
      <c r="B5624" t="s">
        <v>15</v>
      </c>
      <c r="C5624">
        <v>27</v>
      </c>
      <c r="D5624" t="s">
        <v>24</v>
      </c>
      <c r="E5624" t="s">
        <v>57</v>
      </c>
      <c r="F5624" t="s">
        <v>49</v>
      </c>
      <c r="G5624">
        <v>2701.49</v>
      </c>
      <c r="H5624">
        <v>1698.16</v>
      </c>
      <c r="I5624">
        <v>3165.77</v>
      </c>
      <c r="J5624">
        <v>1467.61</v>
      </c>
      <c r="K5624" s="1">
        <f t="shared" si="348"/>
        <v>0.86423540773543117</v>
      </c>
      <c r="L5624" t="s">
        <v>19</v>
      </c>
      <c r="M5624" s="2" t="s">
        <v>71</v>
      </c>
      <c r="N5624" s="3" t="str">
        <f t="shared" si="349"/>
        <v>Sep</v>
      </c>
      <c r="O5624" t="s">
        <v>51</v>
      </c>
      <c r="P5624" t="s">
        <v>22</v>
      </c>
      <c r="Q5624" t="str">
        <f t="shared" si="350"/>
        <v>Adult</v>
      </c>
      <c r="R5624" t="str">
        <f t="shared" si="351"/>
        <v>Profit</v>
      </c>
    </row>
    <row r="5625" spans="1:18">
      <c r="A5625">
        <v>8236</v>
      </c>
      <c r="B5625" t="s">
        <v>84</v>
      </c>
      <c r="C5625">
        <v>60</v>
      </c>
      <c r="D5625" t="s">
        <v>24</v>
      </c>
      <c r="E5625" t="s">
        <v>59</v>
      </c>
      <c r="F5625" t="s">
        <v>25</v>
      </c>
      <c r="G5625">
        <v>2672.92</v>
      </c>
      <c r="H5625">
        <v>1941.85</v>
      </c>
      <c r="I5625">
        <v>3164.99</v>
      </c>
      <c r="J5625">
        <v>1223.1400000000001</v>
      </c>
      <c r="K5625" s="1">
        <f t="shared" si="348"/>
        <v>0.62988387362566634</v>
      </c>
      <c r="L5625" t="s">
        <v>54</v>
      </c>
      <c r="M5625" s="2" t="s">
        <v>209</v>
      </c>
      <c r="N5625" s="3" t="str">
        <f t="shared" si="349"/>
        <v>Apr</v>
      </c>
      <c r="O5625" t="s">
        <v>33</v>
      </c>
      <c r="P5625" t="s">
        <v>39</v>
      </c>
      <c r="Q5625" t="str">
        <f t="shared" si="350"/>
        <v>Senior</v>
      </c>
      <c r="R5625" t="str">
        <f t="shared" si="351"/>
        <v>Profit</v>
      </c>
    </row>
    <row r="5626" spans="1:18">
      <c r="A5626">
        <v>4528</v>
      </c>
      <c r="B5626" t="s">
        <v>44</v>
      </c>
      <c r="C5626">
        <v>46</v>
      </c>
      <c r="D5626" t="s">
        <v>16</v>
      </c>
      <c r="E5626" t="s">
        <v>35</v>
      </c>
      <c r="F5626" t="s">
        <v>18</v>
      </c>
      <c r="G5626">
        <v>2041.22</v>
      </c>
      <c r="H5626">
        <v>1773.28</v>
      </c>
      <c r="I5626">
        <v>3164.51</v>
      </c>
      <c r="J5626">
        <v>1391.23</v>
      </c>
      <c r="K5626" s="1">
        <f t="shared" si="348"/>
        <v>0.78455179103130923</v>
      </c>
      <c r="L5626" t="s">
        <v>54</v>
      </c>
      <c r="M5626" s="2" t="s">
        <v>131</v>
      </c>
      <c r="N5626" s="3" t="str">
        <f t="shared" si="349"/>
        <v>May</v>
      </c>
      <c r="O5626" t="s">
        <v>33</v>
      </c>
      <c r="P5626" t="s">
        <v>39</v>
      </c>
      <c r="Q5626" t="str">
        <f t="shared" si="350"/>
        <v>Senior</v>
      </c>
      <c r="R5626" t="str">
        <f t="shared" si="351"/>
        <v>Profit</v>
      </c>
    </row>
    <row r="5627" spans="1:18">
      <c r="A5627">
        <v>6213</v>
      </c>
      <c r="B5627" t="s">
        <v>52</v>
      </c>
      <c r="C5627">
        <v>30</v>
      </c>
      <c r="D5627" t="s">
        <v>16</v>
      </c>
      <c r="E5627" t="s">
        <v>41</v>
      </c>
      <c r="F5627" t="s">
        <v>18</v>
      </c>
      <c r="G5627">
        <v>2355.5500000000002</v>
      </c>
      <c r="H5627">
        <v>1192.51</v>
      </c>
      <c r="I5627">
        <v>3164.1</v>
      </c>
      <c r="J5627">
        <v>1971.59</v>
      </c>
      <c r="K5627" s="1">
        <f t="shared" si="348"/>
        <v>1.6533110833452129</v>
      </c>
      <c r="L5627" t="s">
        <v>26</v>
      </c>
      <c r="M5627" s="2" t="s">
        <v>38</v>
      </c>
      <c r="N5627" s="3" t="str">
        <f t="shared" si="349"/>
        <v>Sep</v>
      </c>
      <c r="O5627" t="s">
        <v>56</v>
      </c>
      <c r="P5627" t="s">
        <v>39</v>
      </c>
      <c r="Q5627" t="str">
        <f t="shared" si="350"/>
        <v>Adult</v>
      </c>
      <c r="R5627" t="str">
        <f t="shared" si="351"/>
        <v>Profit</v>
      </c>
    </row>
    <row r="5628" spans="1:18">
      <c r="A5628">
        <v>1548</v>
      </c>
      <c r="B5628" t="s">
        <v>40</v>
      </c>
      <c r="C5628">
        <v>29</v>
      </c>
      <c r="D5628" t="s">
        <v>24</v>
      </c>
      <c r="E5628" t="s">
        <v>66</v>
      </c>
      <c r="F5628" t="s">
        <v>42</v>
      </c>
      <c r="G5628">
        <v>1768.52</v>
      </c>
      <c r="H5628">
        <v>942.69</v>
      </c>
      <c r="I5628">
        <v>3163.86</v>
      </c>
      <c r="J5628">
        <v>2221.17</v>
      </c>
      <c r="K5628" s="1">
        <f t="shared" si="348"/>
        <v>2.3562040543550902</v>
      </c>
      <c r="L5628" t="s">
        <v>54</v>
      </c>
      <c r="M5628" s="2" t="s">
        <v>45</v>
      </c>
      <c r="N5628" s="3" t="str">
        <f t="shared" si="349"/>
        <v>Apr</v>
      </c>
      <c r="O5628" t="s">
        <v>56</v>
      </c>
      <c r="P5628" t="s">
        <v>22</v>
      </c>
      <c r="Q5628" t="str">
        <f t="shared" si="350"/>
        <v>Adult</v>
      </c>
      <c r="R5628" t="str">
        <f t="shared" si="351"/>
        <v>Profit</v>
      </c>
    </row>
    <row r="5629" spans="1:18">
      <c r="A5629">
        <v>4652</v>
      </c>
      <c r="B5629" t="s">
        <v>92</v>
      </c>
      <c r="C5629">
        <v>26</v>
      </c>
      <c r="D5629" t="s">
        <v>24</v>
      </c>
      <c r="E5629" t="s">
        <v>17</v>
      </c>
      <c r="F5629" t="s">
        <v>36</v>
      </c>
      <c r="G5629">
        <v>2621.42</v>
      </c>
      <c r="H5629">
        <v>315.27999999999997</v>
      </c>
      <c r="I5629">
        <v>3163.6</v>
      </c>
      <c r="J5629">
        <v>2848.32</v>
      </c>
      <c r="K5629" s="1">
        <f t="shared" si="348"/>
        <v>9.0342552651611285</v>
      </c>
      <c r="L5629" t="s">
        <v>19</v>
      </c>
      <c r="M5629" s="2" t="s">
        <v>260</v>
      </c>
      <c r="N5629" s="3" t="str">
        <f t="shared" si="349"/>
        <v>Jun</v>
      </c>
      <c r="O5629" t="s">
        <v>21</v>
      </c>
      <c r="P5629" t="s">
        <v>22</v>
      </c>
      <c r="Q5629" t="str">
        <f t="shared" si="350"/>
        <v>Adult</v>
      </c>
      <c r="R5629" t="str">
        <f t="shared" si="351"/>
        <v>Profit</v>
      </c>
    </row>
    <row r="5630" spans="1:18">
      <c r="A5630">
        <v>646</v>
      </c>
      <c r="B5630" t="s">
        <v>84</v>
      </c>
      <c r="C5630">
        <v>43</v>
      </c>
      <c r="D5630" t="s">
        <v>16</v>
      </c>
      <c r="E5630" t="s">
        <v>53</v>
      </c>
      <c r="F5630" t="s">
        <v>18</v>
      </c>
      <c r="G5630">
        <v>2132.6799999999998</v>
      </c>
      <c r="H5630">
        <v>560.64</v>
      </c>
      <c r="I5630">
        <v>3163.58</v>
      </c>
      <c r="J5630">
        <v>2602.94</v>
      </c>
      <c r="K5630" s="1">
        <f t="shared" si="348"/>
        <v>4.6428010844748862</v>
      </c>
      <c r="L5630" t="s">
        <v>31</v>
      </c>
      <c r="M5630" s="2" t="s">
        <v>352</v>
      </c>
      <c r="N5630" s="3" t="str">
        <f t="shared" si="349"/>
        <v>Feb</v>
      </c>
      <c r="O5630" t="s">
        <v>28</v>
      </c>
      <c r="P5630" t="s">
        <v>39</v>
      </c>
      <c r="Q5630" t="str">
        <f t="shared" si="350"/>
        <v>Senior</v>
      </c>
      <c r="R5630" t="str">
        <f t="shared" si="351"/>
        <v>Profit</v>
      </c>
    </row>
    <row r="5631" spans="1:18">
      <c r="A5631">
        <v>7009</v>
      </c>
      <c r="B5631" t="s">
        <v>52</v>
      </c>
      <c r="C5631">
        <v>28</v>
      </c>
      <c r="D5631" t="s">
        <v>24</v>
      </c>
      <c r="E5631" t="s">
        <v>53</v>
      </c>
      <c r="F5631" t="s">
        <v>36</v>
      </c>
      <c r="G5631">
        <v>2106.42</v>
      </c>
      <c r="H5631">
        <v>1159.5899999999999</v>
      </c>
      <c r="I5631">
        <v>3162.76</v>
      </c>
      <c r="J5631">
        <v>2003.17</v>
      </c>
      <c r="K5631" s="1">
        <f t="shared" si="348"/>
        <v>1.7274812649298461</v>
      </c>
      <c r="L5631" t="s">
        <v>37</v>
      </c>
      <c r="M5631" s="2" t="s">
        <v>142</v>
      </c>
      <c r="N5631" s="3" t="str">
        <f t="shared" si="349"/>
        <v>Jun</v>
      </c>
      <c r="O5631" t="s">
        <v>21</v>
      </c>
      <c r="P5631" t="s">
        <v>22</v>
      </c>
      <c r="Q5631" t="str">
        <f t="shared" si="350"/>
        <v>Adult</v>
      </c>
      <c r="R5631" t="str">
        <f t="shared" si="351"/>
        <v>Profit</v>
      </c>
    </row>
    <row r="5632" spans="1:18">
      <c r="A5632">
        <v>421</v>
      </c>
      <c r="B5632" t="s">
        <v>44</v>
      </c>
      <c r="C5632">
        <v>40</v>
      </c>
      <c r="D5632" t="s">
        <v>16</v>
      </c>
      <c r="E5632" t="s">
        <v>59</v>
      </c>
      <c r="F5632" t="s">
        <v>49</v>
      </c>
      <c r="G5632">
        <v>1836.76</v>
      </c>
      <c r="H5632">
        <v>119.88</v>
      </c>
      <c r="I5632">
        <v>3161.18</v>
      </c>
      <c r="J5632">
        <v>3041.3</v>
      </c>
      <c r="K5632" s="1">
        <f t="shared" si="348"/>
        <v>25.36953620286954</v>
      </c>
      <c r="L5632" t="s">
        <v>37</v>
      </c>
      <c r="M5632" s="2" t="s">
        <v>294</v>
      </c>
      <c r="N5632" s="3" t="str">
        <f t="shared" si="349"/>
        <v>Jan</v>
      </c>
      <c r="O5632" t="s">
        <v>28</v>
      </c>
      <c r="P5632" t="s">
        <v>39</v>
      </c>
      <c r="Q5632" t="str">
        <f t="shared" si="350"/>
        <v>Adult</v>
      </c>
      <c r="R5632" t="str">
        <f t="shared" si="351"/>
        <v>Profit</v>
      </c>
    </row>
    <row r="5633" spans="1:18">
      <c r="A5633">
        <v>774</v>
      </c>
      <c r="B5633" t="s">
        <v>29</v>
      </c>
      <c r="C5633">
        <v>55</v>
      </c>
      <c r="D5633" t="s">
        <v>24</v>
      </c>
      <c r="E5633" t="s">
        <v>30</v>
      </c>
      <c r="F5633" t="s">
        <v>18</v>
      </c>
      <c r="G5633">
        <v>1773.64</v>
      </c>
      <c r="H5633">
        <v>1021.37</v>
      </c>
      <c r="I5633">
        <v>3160.8</v>
      </c>
      <c r="J5633">
        <v>2139.4299999999998</v>
      </c>
      <c r="K5633" s="1">
        <f t="shared" si="348"/>
        <v>2.094666966916984</v>
      </c>
      <c r="L5633" t="s">
        <v>31</v>
      </c>
      <c r="M5633" s="2" t="s">
        <v>127</v>
      </c>
      <c r="N5633" s="3" t="str">
        <f t="shared" si="349"/>
        <v>Dec</v>
      </c>
      <c r="O5633" t="s">
        <v>28</v>
      </c>
      <c r="P5633" t="s">
        <v>22</v>
      </c>
      <c r="Q5633" t="str">
        <f t="shared" si="350"/>
        <v>Senior</v>
      </c>
      <c r="R5633" t="str">
        <f t="shared" si="351"/>
        <v>Profit</v>
      </c>
    </row>
    <row r="5634" spans="1:18">
      <c r="A5634">
        <v>2678</v>
      </c>
      <c r="B5634" t="s">
        <v>84</v>
      </c>
      <c r="C5634">
        <v>53</v>
      </c>
      <c r="D5634" t="s">
        <v>24</v>
      </c>
      <c r="E5634" t="s">
        <v>17</v>
      </c>
      <c r="F5634" t="s">
        <v>42</v>
      </c>
      <c r="G5634">
        <v>1918.13</v>
      </c>
      <c r="H5634">
        <v>1373.9</v>
      </c>
      <c r="I5634">
        <v>3160.58</v>
      </c>
      <c r="J5634">
        <v>1786.68</v>
      </c>
      <c r="K5634" s="1">
        <f t="shared" ref="K5634:K5697" si="352">J5634/H5634</f>
        <v>1.3004439915568817</v>
      </c>
      <c r="L5634" t="s">
        <v>54</v>
      </c>
      <c r="M5634" s="2" t="s">
        <v>141</v>
      </c>
      <c r="N5634" s="3" t="str">
        <f t="shared" ref="N5634:N5697" si="353">TEXT(M5634,"MMM")</f>
        <v>May</v>
      </c>
      <c r="O5634" t="s">
        <v>51</v>
      </c>
      <c r="P5634" t="s">
        <v>39</v>
      </c>
      <c r="Q5634" t="str">
        <f t="shared" ref="Q5634:Q5697" si="354">IF(C5634&gt;=18,IF(C5634&lt;=25,"Young",IF(C5634&lt;=40,"Adult",IF(C5634&lt;=60,"Senior",""))),"")</f>
        <v>Senior</v>
      </c>
      <c r="R5634" t="str">
        <f t="shared" ref="R5634:R5697" si="355">IF(J5634&gt;0,"Profit","Loss")</f>
        <v>Profit</v>
      </c>
    </row>
    <row r="5635" spans="1:18">
      <c r="A5635">
        <v>8122</v>
      </c>
      <c r="B5635" t="s">
        <v>40</v>
      </c>
      <c r="C5635">
        <v>54</v>
      </c>
      <c r="D5635" t="s">
        <v>24</v>
      </c>
      <c r="E5635" t="s">
        <v>30</v>
      </c>
      <c r="F5635" t="s">
        <v>25</v>
      </c>
      <c r="G5635">
        <v>2773.52</v>
      </c>
      <c r="H5635">
        <v>942.71</v>
      </c>
      <c r="I5635">
        <v>3159.93</v>
      </c>
      <c r="J5635">
        <v>2217.2199999999998</v>
      </c>
      <c r="K5635" s="1">
        <f t="shared" si="352"/>
        <v>2.3519640186271489</v>
      </c>
      <c r="L5635" t="s">
        <v>31</v>
      </c>
      <c r="M5635" s="2" t="s">
        <v>351</v>
      </c>
      <c r="N5635" s="3" t="str">
        <f t="shared" si="353"/>
        <v>Aug</v>
      </c>
      <c r="O5635" t="s">
        <v>51</v>
      </c>
      <c r="P5635" t="s">
        <v>22</v>
      </c>
      <c r="Q5635" t="str">
        <f t="shared" si="354"/>
        <v>Senior</v>
      </c>
      <c r="R5635" t="str">
        <f t="shared" si="355"/>
        <v>Profit</v>
      </c>
    </row>
    <row r="5636" spans="1:18">
      <c r="A5636">
        <v>3386</v>
      </c>
      <c r="B5636" t="s">
        <v>52</v>
      </c>
      <c r="C5636">
        <v>18</v>
      </c>
      <c r="D5636" t="s">
        <v>16</v>
      </c>
      <c r="E5636" t="s">
        <v>30</v>
      </c>
      <c r="F5636" t="s">
        <v>36</v>
      </c>
      <c r="G5636">
        <v>2747.73</v>
      </c>
      <c r="H5636">
        <v>1153.6600000000001</v>
      </c>
      <c r="I5636">
        <v>3159.85</v>
      </c>
      <c r="J5636">
        <v>2006.19</v>
      </c>
      <c r="K5636" s="1">
        <f t="shared" si="352"/>
        <v>1.7389785552069066</v>
      </c>
      <c r="L5636" t="s">
        <v>37</v>
      </c>
      <c r="M5636" s="2" t="s">
        <v>108</v>
      </c>
      <c r="N5636" s="3" t="str">
        <f t="shared" si="353"/>
        <v>Feb</v>
      </c>
      <c r="O5636" t="s">
        <v>21</v>
      </c>
      <c r="P5636" t="s">
        <v>39</v>
      </c>
      <c r="Q5636" t="str">
        <f t="shared" si="354"/>
        <v>Young</v>
      </c>
      <c r="R5636" t="str">
        <f t="shared" si="355"/>
        <v>Profit</v>
      </c>
    </row>
    <row r="5637" spans="1:18">
      <c r="A5637">
        <v>4968</v>
      </c>
      <c r="B5637" t="s">
        <v>92</v>
      </c>
      <c r="C5637">
        <v>38</v>
      </c>
      <c r="D5637" t="s">
        <v>24</v>
      </c>
      <c r="E5637" t="s">
        <v>30</v>
      </c>
      <c r="F5637" t="s">
        <v>42</v>
      </c>
      <c r="G5637">
        <v>2463.0700000000002</v>
      </c>
      <c r="H5637">
        <v>395.5</v>
      </c>
      <c r="I5637">
        <v>3158.51</v>
      </c>
      <c r="J5637">
        <v>2763.01</v>
      </c>
      <c r="K5637" s="1">
        <f t="shared" si="352"/>
        <v>6.9861188369152973</v>
      </c>
      <c r="L5637" t="s">
        <v>37</v>
      </c>
      <c r="M5637" s="2" t="s">
        <v>356</v>
      </c>
      <c r="N5637" s="3" t="str">
        <f t="shared" si="353"/>
        <v>Nov</v>
      </c>
      <c r="O5637" t="s">
        <v>33</v>
      </c>
      <c r="P5637" t="s">
        <v>22</v>
      </c>
      <c r="Q5637" t="str">
        <f t="shared" si="354"/>
        <v>Adult</v>
      </c>
      <c r="R5637" t="str">
        <f t="shared" si="355"/>
        <v>Profit</v>
      </c>
    </row>
    <row r="5638" spans="1:18">
      <c r="A5638">
        <v>1050</v>
      </c>
      <c r="B5638" t="s">
        <v>23</v>
      </c>
      <c r="C5638">
        <v>30</v>
      </c>
      <c r="D5638" t="s">
        <v>16</v>
      </c>
      <c r="E5638" t="s">
        <v>57</v>
      </c>
      <c r="F5638" t="s">
        <v>49</v>
      </c>
      <c r="G5638">
        <v>2200.9299999999998</v>
      </c>
      <c r="H5638">
        <v>1136.51</v>
      </c>
      <c r="I5638">
        <v>3157.93</v>
      </c>
      <c r="J5638">
        <v>2021.42</v>
      </c>
      <c r="K5638" s="1">
        <f t="shared" si="352"/>
        <v>1.7786205136778384</v>
      </c>
      <c r="L5638" t="s">
        <v>26</v>
      </c>
      <c r="M5638" s="2" t="s">
        <v>399</v>
      </c>
      <c r="N5638" s="3" t="str">
        <f t="shared" si="353"/>
        <v>Dec</v>
      </c>
      <c r="O5638" t="s">
        <v>56</v>
      </c>
      <c r="P5638" t="s">
        <v>22</v>
      </c>
      <c r="Q5638" t="str">
        <f t="shared" si="354"/>
        <v>Adult</v>
      </c>
      <c r="R5638" t="str">
        <f t="shared" si="355"/>
        <v>Profit</v>
      </c>
    </row>
    <row r="5639" spans="1:18">
      <c r="A5639">
        <v>7911</v>
      </c>
      <c r="B5639" t="s">
        <v>29</v>
      </c>
      <c r="C5639">
        <v>29</v>
      </c>
      <c r="D5639" t="s">
        <v>16</v>
      </c>
      <c r="E5639" t="s">
        <v>59</v>
      </c>
      <c r="F5639" t="s">
        <v>42</v>
      </c>
      <c r="G5639">
        <v>2712.46</v>
      </c>
      <c r="H5639">
        <v>1874.91</v>
      </c>
      <c r="I5639">
        <v>3157.91</v>
      </c>
      <c r="J5639">
        <v>1283</v>
      </c>
      <c r="K5639" s="1">
        <f t="shared" si="352"/>
        <v>0.68429951304329273</v>
      </c>
      <c r="L5639" t="s">
        <v>26</v>
      </c>
      <c r="M5639" s="2" t="s">
        <v>91</v>
      </c>
      <c r="N5639" s="3" t="str">
        <f t="shared" si="353"/>
        <v>Jan</v>
      </c>
      <c r="O5639" t="s">
        <v>51</v>
      </c>
      <c r="P5639" t="s">
        <v>39</v>
      </c>
      <c r="Q5639" t="str">
        <f t="shared" si="354"/>
        <v>Adult</v>
      </c>
      <c r="R5639" t="str">
        <f t="shared" si="355"/>
        <v>Profit</v>
      </c>
    </row>
    <row r="5640" spans="1:18">
      <c r="A5640">
        <v>2609</v>
      </c>
      <c r="B5640" t="s">
        <v>47</v>
      </c>
      <c r="C5640">
        <v>28</v>
      </c>
      <c r="D5640" t="s">
        <v>16</v>
      </c>
      <c r="E5640" t="s">
        <v>53</v>
      </c>
      <c r="F5640" t="s">
        <v>25</v>
      </c>
      <c r="G5640">
        <v>2615.91</v>
      </c>
      <c r="H5640">
        <v>108.44</v>
      </c>
      <c r="I5640">
        <v>3157.84</v>
      </c>
      <c r="J5640">
        <v>3049.4</v>
      </c>
      <c r="K5640" s="1">
        <f t="shared" si="352"/>
        <v>28.120619697528589</v>
      </c>
      <c r="L5640" t="s">
        <v>31</v>
      </c>
      <c r="M5640" s="2" t="s">
        <v>258</v>
      </c>
      <c r="N5640" s="3" t="str">
        <f t="shared" si="353"/>
        <v>Nov</v>
      </c>
      <c r="O5640" t="s">
        <v>51</v>
      </c>
      <c r="P5640" t="s">
        <v>39</v>
      </c>
      <c r="Q5640" t="str">
        <f t="shared" si="354"/>
        <v>Adult</v>
      </c>
      <c r="R5640" t="str">
        <f t="shared" si="355"/>
        <v>Profit</v>
      </c>
    </row>
    <row r="5641" spans="1:18">
      <c r="A5641">
        <v>3945</v>
      </c>
      <c r="B5641" t="s">
        <v>52</v>
      </c>
      <c r="C5641">
        <v>42</v>
      </c>
      <c r="D5641" t="s">
        <v>24</v>
      </c>
      <c r="E5641" t="s">
        <v>66</v>
      </c>
      <c r="F5641" t="s">
        <v>18</v>
      </c>
      <c r="G5641">
        <v>1873.19</v>
      </c>
      <c r="H5641">
        <v>671</v>
      </c>
      <c r="I5641">
        <v>3157.12</v>
      </c>
      <c r="J5641">
        <v>2486.12</v>
      </c>
      <c r="K5641" s="1">
        <f t="shared" si="352"/>
        <v>3.7050968703427718</v>
      </c>
      <c r="L5641" t="s">
        <v>31</v>
      </c>
      <c r="M5641" s="2" t="s">
        <v>99</v>
      </c>
      <c r="N5641" s="3" t="str">
        <f t="shared" si="353"/>
        <v>Nov</v>
      </c>
      <c r="O5641" t="s">
        <v>56</v>
      </c>
      <c r="P5641" t="s">
        <v>39</v>
      </c>
      <c r="Q5641" t="str">
        <f t="shared" si="354"/>
        <v>Senior</v>
      </c>
      <c r="R5641" t="str">
        <f t="shared" si="355"/>
        <v>Profit</v>
      </c>
    </row>
    <row r="5642" spans="1:18">
      <c r="A5642">
        <v>1610</v>
      </c>
      <c r="B5642" t="s">
        <v>40</v>
      </c>
      <c r="C5642">
        <v>25</v>
      </c>
      <c r="D5642" t="s">
        <v>16</v>
      </c>
      <c r="E5642" t="s">
        <v>41</v>
      </c>
      <c r="F5642" t="s">
        <v>36</v>
      </c>
      <c r="G5642">
        <v>1900.72</v>
      </c>
      <c r="H5642">
        <v>1432</v>
      </c>
      <c r="I5642">
        <v>3156.04</v>
      </c>
      <c r="J5642">
        <v>1724.04</v>
      </c>
      <c r="K5642" s="1">
        <f t="shared" si="352"/>
        <v>1.2039385474860336</v>
      </c>
      <c r="L5642" t="s">
        <v>54</v>
      </c>
      <c r="M5642" s="2" t="s">
        <v>394</v>
      </c>
      <c r="N5642" s="3" t="str">
        <f t="shared" si="353"/>
        <v>Apr</v>
      </c>
      <c r="O5642" t="s">
        <v>56</v>
      </c>
      <c r="P5642" t="s">
        <v>39</v>
      </c>
      <c r="Q5642" t="str">
        <f t="shared" si="354"/>
        <v>Young</v>
      </c>
      <c r="R5642" t="str">
        <f t="shared" si="355"/>
        <v>Profit</v>
      </c>
    </row>
    <row r="5643" spans="1:18">
      <c r="A5643">
        <v>7146</v>
      </c>
      <c r="B5643" t="s">
        <v>44</v>
      </c>
      <c r="C5643">
        <v>34</v>
      </c>
      <c r="D5643" t="s">
        <v>16</v>
      </c>
      <c r="E5643" t="s">
        <v>35</v>
      </c>
      <c r="F5643" t="s">
        <v>36</v>
      </c>
      <c r="G5643">
        <v>1859.84</v>
      </c>
      <c r="H5643">
        <v>1940.56</v>
      </c>
      <c r="I5643">
        <v>3155.79</v>
      </c>
      <c r="J5643">
        <v>1215.23</v>
      </c>
      <c r="K5643" s="1">
        <f t="shared" si="352"/>
        <v>0.62622645009687927</v>
      </c>
      <c r="L5643" t="s">
        <v>19</v>
      </c>
      <c r="M5643" s="2" t="s">
        <v>393</v>
      </c>
      <c r="N5643" s="3" t="str">
        <f t="shared" si="353"/>
        <v>Oct</v>
      </c>
      <c r="O5643" t="s">
        <v>21</v>
      </c>
      <c r="P5643" t="s">
        <v>22</v>
      </c>
      <c r="Q5643" t="str">
        <f t="shared" si="354"/>
        <v>Adult</v>
      </c>
      <c r="R5643" t="str">
        <f t="shared" si="355"/>
        <v>Profit</v>
      </c>
    </row>
    <row r="5644" spans="1:18">
      <c r="A5644">
        <v>4777</v>
      </c>
      <c r="B5644" t="s">
        <v>15</v>
      </c>
      <c r="C5644">
        <v>45</v>
      </c>
      <c r="D5644" t="s">
        <v>24</v>
      </c>
      <c r="E5644" t="s">
        <v>57</v>
      </c>
      <c r="F5644" t="s">
        <v>36</v>
      </c>
      <c r="G5644">
        <v>2388.21</v>
      </c>
      <c r="H5644">
        <v>579.01</v>
      </c>
      <c r="I5644">
        <v>3155.26</v>
      </c>
      <c r="J5644">
        <v>2576.25</v>
      </c>
      <c r="K5644" s="1">
        <f t="shared" si="352"/>
        <v>4.4494050189115901</v>
      </c>
      <c r="L5644" t="s">
        <v>26</v>
      </c>
      <c r="M5644" s="2" t="s">
        <v>241</v>
      </c>
      <c r="N5644" s="3" t="str">
        <f t="shared" si="353"/>
        <v>Sep</v>
      </c>
      <c r="O5644" t="s">
        <v>56</v>
      </c>
      <c r="P5644" t="s">
        <v>39</v>
      </c>
      <c r="Q5644" t="str">
        <f t="shared" si="354"/>
        <v>Senior</v>
      </c>
      <c r="R5644" t="str">
        <f t="shared" si="355"/>
        <v>Profit</v>
      </c>
    </row>
    <row r="5645" spans="1:18">
      <c r="A5645">
        <v>1277</v>
      </c>
      <c r="B5645" t="s">
        <v>23</v>
      </c>
      <c r="C5645">
        <v>23</v>
      </c>
      <c r="D5645" t="s">
        <v>16</v>
      </c>
      <c r="E5645" t="s">
        <v>66</v>
      </c>
      <c r="F5645" t="s">
        <v>36</v>
      </c>
      <c r="G5645">
        <v>1979.51</v>
      </c>
      <c r="H5645">
        <v>1876.52</v>
      </c>
      <c r="I5645">
        <v>3154.26</v>
      </c>
      <c r="J5645">
        <v>1277.74</v>
      </c>
      <c r="K5645" s="1">
        <f t="shared" si="352"/>
        <v>0.68090934282608229</v>
      </c>
      <c r="L5645" t="s">
        <v>19</v>
      </c>
      <c r="M5645" s="2" t="s">
        <v>294</v>
      </c>
      <c r="N5645" s="3" t="str">
        <f t="shared" si="353"/>
        <v>Jan</v>
      </c>
      <c r="O5645" t="s">
        <v>56</v>
      </c>
      <c r="P5645" t="s">
        <v>39</v>
      </c>
      <c r="Q5645" t="str">
        <f t="shared" si="354"/>
        <v>Young</v>
      </c>
      <c r="R5645" t="str">
        <f t="shared" si="355"/>
        <v>Profit</v>
      </c>
    </row>
    <row r="5646" spans="1:18">
      <c r="A5646">
        <v>1542</v>
      </c>
      <c r="B5646" t="s">
        <v>52</v>
      </c>
      <c r="C5646">
        <v>37</v>
      </c>
      <c r="D5646" t="s">
        <v>24</v>
      </c>
      <c r="E5646" t="s">
        <v>59</v>
      </c>
      <c r="F5646" t="s">
        <v>49</v>
      </c>
      <c r="G5646">
        <v>2430.92</v>
      </c>
      <c r="H5646">
        <v>1491.52</v>
      </c>
      <c r="I5646">
        <v>3153.42</v>
      </c>
      <c r="J5646">
        <v>1661.9</v>
      </c>
      <c r="K5646" s="1">
        <f t="shared" si="352"/>
        <v>1.1142324608453122</v>
      </c>
      <c r="L5646" t="s">
        <v>37</v>
      </c>
      <c r="M5646" s="2" t="s">
        <v>375</v>
      </c>
      <c r="N5646" s="3" t="str">
        <f t="shared" si="353"/>
        <v>Mar</v>
      </c>
      <c r="O5646" t="s">
        <v>28</v>
      </c>
      <c r="P5646" t="s">
        <v>22</v>
      </c>
      <c r="Q5646" t="str">
        <f t="shared" si="354"/>
        <v>Adult</v>
      </c>
      <c r="R5646" t="str">
        <f t="shared" si="355"/>
        <v>Profit</v>
      </c>
    </row>
    <row r="5647" spans="1:18">
      <c r="A5647">
        <v>181</v>
      </c>
      <c r="B5647" t="s">
        <v>92</v>
      </c>
      <c r="C5647">
        <v>31</v>
      </c>
      <c r="D5647" t="s">
        <v>16</v>
      </c>
      <c r="E5647" t="s">
        <v>57</v>
      </c>
      <c r="F5647" t="s">
        <v>42</v>
      </c>
      <c r="G5647">
        <v>2301.46</v>
      </c>
      <c r="H5647">
        <v>617.32000000000005</v>
      </c>
      <c r="I5647">
        <v>3151.56</v>
      </c>
      <c r="J5647">
        <v>2534.2399999999998</v>
      </c>
      <c r="K5647" s="1">
        <f t="shared" si="352"/>
        <v>4.1052290546232095</v>
      </c>
      <c r="L5647" t="s">
        <v>19</v>
      </c>
      <c r="M5647" s="2" t="s">
        <v>190</v>
      </c>
      <c r="N5647" s="3" t="str">
        <f t="shared" si="353"/>
        <v>Oct</v>
      </c>
      <c r="O5647" t="s">
        <v>56</v>
      </c>
      <c r="P5647" t="s">
        <v>39</v>
      </c>
      <c r="Q5647" t="str">
        <f t="shared" si="354"/>
        <v>Adult</v>
      </c>
      <c r="R5647" t="str">
        <f t="shared" si="355"/>
        <v>Profit</v>
      </c>
    </row>
    <row r="5648" spans="1:18">
      <c r="A5648">
        <v>6626</v>
      </c>
      <c r="B5648" t="s">
        <v>23</v>
      </c>
      <c r="C5648">
        <v>23</v>
      </c>
      <c r="D5648" t="s">
        <v>24</v>
      </c>
      <c r="E5648" t="s">
        <v>17</v>
      </c>
      <c r="F5648" t="s">
        <v>25</v>
      </c>
      <c r="G5648">
        <v>2082.6</v>
      </c>
      <c r="H5648">
        <v>582.62</v>
      </c>
      <c r="I5648">
        <v>3151.45</v>
      </c>
      <c r="J5648">
        <v>2568.83</v>
      </c>
      <c r="K5648" s="1">
        <f t="shared" si="352"/>
        <v>4.4091002711887679</v>
      </c>
      <c r="L5648" t="s">
        <v>19</v>
      </c>
      <c r="M5648" s="2" t="s">
        <v>119</v>
      </c>
      <c r="N5648" s="3" t="str">
        <f t="shared" si="353"/>
        <v>Jan</v>
      </c>
      <c r="O5648" t="s">
        <v>21</v>
      </c>
      <c r="P5648" t="s">
        <v>22</v>
      </c>
      <c r="Q5648" t="str">
        <f t="shared" si="354"/>
        <v>Young</v>
      </c>
      <c r="R5648" t="str">
        <f t="shared" si="355"/>
        <v>Profit</v>
      </c>
    </row>
    <row r="5649" spans="1:18">
      <c r="A5649">
        <v>5666</v>
      </c>
      <c r="B5649" t="s">
        <v>29</v>
      </c>
      <c r="C5649">
        <v>45</v>
      </c>
      <c r="D5649" t="s">
        <v>24</v>
      </c>
      <c r="E5649" t="s">
        <v>57</v>
      </c>
      <c r="F5649" t="s">
        <v>49</v>
      </c>
      <c r="G5649">
        <v>1941.01</v>
      </c>
      <c r="H5649">
        <v>188.17</v>
      </c>
      <c r="I5649">
        <v>3151.37</v>
      </c>
      <c r="J5649">
        <v>2963.2</v>
      </c>
      <c r="K5649" s="1">
        <f t="shared" si="352"/>
        <v>15.747462401020353</v>
      </c>
      <c r="L5649" t="s">
        <v>31</v>
      </c>
      <c r="M5649" s="2" t="s">
        <v>245</v>
      </c>
      <c r="N5649" s="3" t="str">
        <f t="shared" si="353"/>
        <v>Mar</v>
      </c>
      <c r="O5649" t="s">
        <v>33</v>
      </c>
      <c r="P5649" t="s">
        <v>39</v>
      </c>
      <c r="Q5649" t="str">
        <f t="shared" si="354"/>
        <v>Senior</v>
      </c>
      <c r="R5649" t="str">
        <f t="shared" si="355"/>
        <v>Profit</v>
      </c>
    </row>
    <row r="5650" spans="1:18">
      <c r="A5650">
        <v>8909</v>
      </c>
      <c r="B5650" t="s">
        <v>40</v>
      </c>
      <c r="C5650">
        <v>45</v>
      </c>
      <c r="D5650" t="s">
        <v>16</v>
      </c>
      <c r="E5650" t="s">
        <v>66</v>
      </c>
      <c r="F5650" t="s">
        <v>49</v>
      </c>
      <c r="G5650">
        <v>2082.62</v>
      </c>
      <c r="H5650">
        <v>1021.48</v>
      </c>
      <c r="I5650">
        <v>3151.23</v>
      </c>
      <c r="J5650">
        <v>2129.75</v>
      </c>
      <c r="K5650" s="1">
        <f t="shared" si="352"/>
        <v>2.0849649528135648</v>
      </c>
      <c r="L5650" t="s">
        <v>31</v>
      </c>
      <c r="M5650" s="2" t="s">
        <v>371</v>
      </c>
      <c r="N5650" s="3" t="str">
        <f t="shared" si="353"/>
        <v>Oct</v>
      </c>
      <c r="O5650" t="s">
        <v>28</v>
      </c>
      <c r="P5650" t="s">
        <v>39</v>
      </c>
      <c r="Q5650" t="str">
        <f t="shared" si="354"/>
        <v>Senior</v>
      </c>
      <c r="R5650" t="str">
        <f t="shared" si="355"/>
        <v>Profit</v>
      </c>
    </row>
    <row r="5651" spans="1:18">
      <c r="A5651">
        <v>730</v>
      </c>
      <c r="B5651" t="s">
        <v>34</v>
      </c>
      <c r="C5651">
        <v>31</v>
      </c>
      <c r="D5651" t="s">
        <v>16</v>
      </c>
      <c r="E5651" t="s">
        <v>41</v>
      </c>
      <c r="F5651" t="s">
        <v>18</v>
      </c>
      <c r="G5651">
        <v>2083.27</v>
      </c>
      <c r="H5651">
        <v>1622.61</v>
      </c>
      <c r="I5651">
        <v>3150.65</v>
      </c>
      <c r="J5651">
        <v>1528.04</v>
      </c>
      <c r="K5651" s="1">
        <f t="shared" si="352"/>
        <v>0.94171735660448297</v>
      </c>
      <c r="L5651" t="s">
        <v>26</v>
      </c>
      <c r="M5651" s="2" t="s">
        <v>144</v>
      </c>
      <c r="N5651" s="3" t="str">
        <f t="shared" si="353"/>
        <v>Jun</v>
      </c>
      <c r="O5651" t="s">
        <v>21</v>
      </c>
      <c r="P5651" t="s">
        <v>39</v>
      </c>
      <c r="Q5651" t="str">
        <f t="shared" si="354"/>
        <v>Adult</v>
      </c>
      <c r="R5651" t="str">
        <f t="shared" si="355"/>
        <v>Profit</v>
      </c>
    </row>
    <row r="5652" spans="1:18">
      <c r="A5652">
        <v>7241</v>
      </c>
      <c r="B5652" t="s">
        <v>84</v>
      </c>
      <c r="C5652">
        <v>48</v>
      </c>
      <c r="D5652" t="s">
        <v>16</v>
      </c>
      <c r="E5652" t="s">
        <v>53</v>
      </c>
      <c r="F5652" t="s">
        <v>36</v>
      </c>
      <c r="G5652">
        <v>2695.48</v>
      </c>
      <c r="H5652">
        <v>1804.04</v>
      </c>
      <c r="I5652">
        <v>3150.46</v>
      </c>
      <c r="J5652">
        <v>1346.42</v>
      </c>
      <c r="K5652" s="1">
        <f t="shared" si="352"/>
        <v>0.74633600141903733</v>
      </c>
      <c r="L5652" t="s">
        <v>54</v>
      </c>
      <c r="M5652" s="2" t="s">
        <v>409</v>
      </c>
      <c r="N5652" s="3" t="str">
        <f t="shared" si="353"/>
        <v>May</v>
      </c>
      <c r="O5652" t="s">
        <v>28</v>
      </c>
      <c r="P5652" t="s">
        <v>22</v>
      </c>
      <c r="Q5652" t="str">
        <f t="shared" si="354"/>
        <v>Senior</v>
      </c>
      <c r="R5652" t="str">
        <f t="shared" si="355"/>
        <v>Profit</v>
      </c>
    </row>
    <row r="5653" spans="1:18">
      <c r="A5653">
        <v>5626</v>
      </c>
      <c r="B5653" t="s">
        <v>23</v>
      </c>
      <c r="C5653">
        <v>27</v>
      </c>
      <c r="D5653" t="s">
        <v>24</v>
      </c>
      <c r="E5653" t="s">
        <v>35</v>
      </c>
      <c r="F5653" t="s">
        <v>36</v>
      </c>
      <c r="G5653">
        <v>2507.4299999999998</v>
      </c>
      <c r="H5653">
        <v>1714.78</v>
      </c>
      <c r="I5653">
        <v>3150.19</v>
      </c>
      <c r="J5653">
        <v>1435.41</v>
      </c>
      <c r="K5653" s="1">
        <f t="shared" si="352"/>
        <v>0.83708114160417091</v>
      </c>
      <c r="L5653" t="s">
        <v>31</v>
      </c>
      <c r="M5653" s="2" t="s">
        <v>173</v>
      </c>
      <c r="N5653" s="3" t="str">
        <f t="shared" si="353"/>
        <v>Jun</v>
      </c>
      <c r="O5653" t="s">
        <v>21</v>
      </c>
      <c r="P5653" t="s">
        <v>22</v>
      </c>
      <c r="Q5653" t="str">
        <f t="shared" si="354"/>
        <v>Adult</v>
      </c>
      <c r="R5653" t="str">
        <f t="shared" si="355"/>
        <v>Profit</v>
      </c>
    </row>
    <row r="5654" spans="1:18">
      <c r="A5654">
        <v>5875</v>
      </c>
      <c r="B5654" t="s">
        <v>40</v>
      </c>
      <c r="C5654">
        <v>57</v>
      </c>
      <c r="D5654" t="s">
        <v>24</v>
      </c>
      <c r="E5654" t="s">
        <v>17</v>
      </c>
      <c r="F5654" t="s">
        <v>49</v>
      </c>
      <c r="G5654">
        <v>1874.08</v>
      </c>
      <c r="H5654">
        <v>1836.54</v>
      </c>
      <c r="I5654">
        <v>3149.94</v>
      </c>
      <c r="J5654">
        <v>1313.4</v>
      </c>
      <c r="K5654" s="1">
        <f t="shared" si="352"/>
        <v>0.71514913914208245</v>
      </c>
      <c r="L5654" t="s">
        <v>31</v>
      </c>
      <c r="M5654" s="2" t="s">
        <v>74</v>
      </c>
      <c r="N5654" s="3" t="str">
        <f t="shared" si="353"/>
        <v>Aug</v>
      </c>
      <c r="O5654" t="s">
        <v>28</v>
      </c>
      <c r="P5654" t="s">
        <v>22</v>
      </c>
      <c r="Q5654" t="str">
        <f t="shared" si="354"/>
        <v>Senior</v>
      </c>
      <c r="R5654" t="str">
        <f t="shared" si="355"/>
        <v>Profit</v>
      </c>
    </row>
    <row r="5655" spans="1:18">
      <c r="A5655">
        <v>1263</v>
      </c>
      <c r="B5655" t="s">
        <v>92</v>
      </c>
      <c r="C5655">
        <v>54</v>
      </c>
      <c r="D5655" t="s">
        <v>24</v>
      </c>
      <c r="E5655" t="s">
        <v>41</v>
      </c>
      <c r="F5655" t="s">
        <v>36</v>
      </c>
      <c r="G5655">
        <v>2097.61</v>
      </c>
      <c r="H5655">
        <v>1539.53</v>
      </c>
      <c r="I5655">
        <v>3149.59</v>
      </c>
      <c r="J5655">
        <v>1610.06</v>
      </c>
      <c r="K5655" s="1">
        <f t="shared" si="352"/>
        <v>1.0458126830915928</v>
      </c>
      <c r="L5655" t="s">
        <v>19</v>
      </c>
      <c r="M5655" s="2" t="s">
        <v>74</v>
      </c>
      <c r="N5655" s="3" t="str">
        <f t="shared" si="353"/>
        <v>Aug</v>
      </c>
      <c r="O5655" t="s">
        <v>56</v>
      </c>
      <c r="P5655" t="s">
        <v>22</v>
      </c>
      <c r="Q5655" t="str">
        <f t="shared" si="354"/>
        <v>Senior</v>
      </c>
      <c r="R5655" t="str">
        <f t="shared" si="355"/>
        <v>Profit</v>
      </c>
    </row>
    <row r="5656" spans="1:18">
      <c r="A5656">
        <v>4450</v>
      </c>
      <c r="B5656" t="s">
        <v>47</v>
      </c>
      <c r="C5656">
        <v>33</v>
      </c>
      <c r="D5656" t="s">
        <v>16</v>
      </c>
      <c r="E5656" t="s">
        <v>30</v>
      </c>
      <c r="F5656" t="s">
        <v>42</v>
      </c>
      <c r="G5656">
        <v>2044.17</v>
      </c>
      <c r="H5656">
        <v>917.05</v>
      </c>
      <c r="I5656">
        <v>3149.3</v>
      </c>
      <c r="J5656">
        <v>2232.25</v>
      </c>
      <c r="K5656" s="1">
        <f t="shared" si="352"/>
        <v>2.4341638950984135</v>
      </c>
      <c r="L5656" t="s">
        <v>31</v>
      </c>
      <c r="M5656" s="2" t="s">
        <v>406</v>
      </c>
      <c r="N5656" s="3" t="str">
        <f t="shared" si="353"/>
        <v>Jan</v>
      </c>
      <c r="O5656" t="s">
        <v>56</v>
      </c>
      <c r="P5656" t="s">
        <v>39</v>
      </c>
      <c r="Q5656" t="str">
        <f t="shared" si="354"/>
        <v>Adult</v>
      </c>
      <c r="R5656" t="str">
        <f t="shared" si="355"/>
        <v>Profit</v>
      </c>
    </row>
    <row r="5657" spans="1:18">
      <c r="A5657">
        <v>8042</v>
      </c>
      <c r="B5657" t="s">
        <v>29</v>
      </c>
      <c r="C5657">
        <v>38</v>
      </c>
      <c r="D5657" t="s">
        <v>24</v>
      </c>
      <c r="E5657" t="s">
        <v>57</v>
      </c>
      <c r="F5657" t="s">
        <v>49</v>
      </c>
      <c r="G5657">
        <v>2471.44</v>
      </c>
      <c r="H5657">
        <v>1014.51</v>
      </c>
      <c r="I5657">
        <v>3147.79</v>
      </c>
      <c r="J5657">
        <v>2133.2800000000002</v>
      </c>
      <c r="K5657" s="1">
        <f t="shared" si="352"/>
        <v>2.1027688243585576</v>
      </c>
      <c r="L5657" t="s">
        <v>31</v>
      </c>
      <c r="M5657" s="2" t="s">
        <v>32</v>
      </c>
      <c r="N5657" s="3" t="str">
        <f t="shared" si="353"/>
        <v>May</v>
      </c>
      <c r="O5657" t="s">
        <v>28</v>
      </c>
      <c r="P5657" t="s">
        <v>39</v>
      </c>
      <c r="Q5657" t="str">
        <f t="shared" si="354"/>
        <v>Adult</v>
      </c>
      <c r="R5657" t="str">
        <f t="shared" si="355"/>
        <v>Profit</v>
      </c>
    </row>
    <row r="5658" spans="1:18">
      <c r="A5658">
        <v>7065</v>
      </c>
      <c r="B5658" t="s">
        <v>23</v>
      </c>
      <c r="C5658">
        <v>25</v>
      </c>
      <c r="D5658" t="s">
        <v>16</v>
      </c>
      <c r="E5658" t="s">
        <v>17</v>
      </c>
      <c r="F5658" t="s">
        <v>25</v>
      </c>
      <c r="G5658">
        <v>2363.9299999999998</v>
      </c>
      <c r="H5658">
        <v>233.3</v>
      </c>
      <c r="I5658">
        <v>3147.77</v>
      </c>
      <c r="J5658">
        <v>2914.47</v>
      </c>
      <c r="K5658" s="1">
        <f t="shared" si="352"/>
        <v>12.492370338619802</v>
      </c>
      <c r="L5658" t="s">
        <v>54</v>
      </c>
      <c r="M5658" s="2" t="s">
        <v>58</v>
      </c>
      <c r="N5658" s="3" t="str">
        <f t="shared" si="353"/>
        <v>May</v>
      </c>
      <c r="O5658" t="s">
        <v>51</v>
      </c>
      <c r="P5658" t="s">
        <v>22</v>
      </c>
      <c r="Q5658" t="str">
        <f t="shared" si="354"/>
        <v>Young</v>
      </c>
      <c r="R5658" t="str">
        <f t="shared" si="355"/>
        <v>Profit</v>
      </c>
    </row>
    <row r="5659" spans="1:18">
      <c r="A5659">
        <v>1789</v>
      </c>
      <c r="B5659" t="s">
        <v>52</v>
      </c>
      <c r="C5659">
        <v>59</v>
      </c>
      <c r="D5659" t="s">
        <v>24</v>
      </c>
      <c r="E5659" t="s">
        <v>59</v>
      </c>
      <c r="F5659" t="s">
        <v>36</v>
      </c>
      <c r="G5659">
        <v>1956.53</v>
      </c>
      <c r="H5659">
        <v>1656.87</v>
      </c>
      <c r="I5659">
        <v>3147.61</v>
      </c>
      <c r="J5659">
        <v>1490.74</v>
      </c>
      <c r="K5659" s="1">
        <f t="shared" si="352"/>
        <v>0.8997326283896746</v>
      </c>
      <c r="L5659" t="s">
        <v>26</v>
      </c>
      <c r="M5659" s="2" t="s">
        <v>147</v>
      </c>
      <c r="N5659" s="3" t="str">
        <f t="shared" si="353"/>
        <v>Oct</v>
      </c>
      <c r="O5659" t="s">
        <v>33</v>
      </c>
      <c r="P5659" t="s">
        <v>22</v>
      </c>
      <c r="Q5659" t="str">
        <f t="shared" si="354"/>
        <v>Senior</v>
      </c>
      <c r="R5659" t="str">
        <f t="shared" si="355"/>
        <v>Profit</v>
      </c>
    </row>
    <row r="5660" spans="1:18">
      <c r="A5660">
        <v>5824</v>
      </c>
      <c r="B5660" t="s">
        <v>15</v>
      </c>
      <c r="C5660">
        <v>59</v>
      </c>
      <c r="D5660" t="s">
        <v>24</v>
      </c>
      <c r="E5660" t="s">
        <v>59</v>
      </c>
      <c r="F5660" t="s">
        <v>36</v>
      </c>
      <c r="G5660">
        <v>1989.57</v>
      </c>
      <c r="H5660">
        <v>1847.51</v>
      </c>
      <c r="I5660">
        <v>3146.99</v>
      </c>
      <c r="J5660">
        <v>1299.48</v>
      </c>
      <c r="K5660" s="1">
        <f t="shared" si="352"/>
        <v>0.70336831735687499</v>
      </c>
      <c r="L5660" t="s">
        <v>19</v>
      </c>
      <c r="M5660" s="2" t="s">
        <v>150</v>
      </c>
      <c r="N5660" s="3" t="str">
        <f t="shared" si="353"/>
        <v>Apr</v>
      </c>
      <c r="O5660" t="s">
        <v>51</v>
      </c>
      <c r="P5660" t="s">
        <v>22</v>
      </c>
      <c r="Q5660" t="str">
        <f t="shared" si="354"/>
        <v>Senior</v>
      </c>
      <c r="R5660" t="str">
        <f t="shared" si="355"/>
        <v>Profit</v>
      </c>
    </row>
    <row r="5661" spans="1:18">
      <c r="A5661">
        <v>9904</v>
      </c>
      <c r="B5661" t="s">
        <v>40</v>
      </c>
      <c r="C5661">
        <v>31</v>
      </c>
      <c r="D5661" t="s">
        <v>24</v>
      </c>
      <c r="E5661" t="s">
        <v>35</v>
      </c>
      <c r="F5661" t="s">
        <v>36</v>
      </c>
      <c r="G5661">
        <v>2487.9299999999998</v>
      </c>
      <c r="H5661">
        <v>1350.92</v>
      </c>
      <c r="I5661">
        <v>3145.43</v>
      </c>
      <c r="J5661">
        <v>1794.51</v>
      </c>
      <c r="K5661" s="1">
        <f t="shared" si="352"/>
        <v>1.3283614129630177</v>
      </c>
      <c r="L5661" t="s">
        <v>54</v>
      </c>
      <c r="M5661" s="2" t="s">
        <v>176</v>
      </c>
      <c r="N5661" s="3" t="str">
        <f t="shared" si="353"/>
        <v>May</v>
      </c>
      <c r="O5661" t="s">
        <v>21</v>
      </c>
      <c r="P5661" t="s">
        <v>39</v>
      </c>
      <c r="Q5661" t="str">
        <f t="shared" si="354"/>
        <v>Adult</v>
      </c>
      <c r="R5661" t="str">
        <f t="shared" si="355"/>
        <v>Profit</v>
      </c>
    </row>
    <row r="5662" spans="1:18">
      <c r="A5662">
        <v>5698</v>
      </c>
      <c r="B5662" t="s">
        <v>40</v>
      </c>
      <c r="C5662">
        <v>51</v>
      </c>
      <c r="D5662" t="s">
        <v>16</v>
      </c>
      <c r="E5662" t="s">
        <v>35</v>
      </c>
      <c r="F5662" t="s">
        <v>42</v>
      </c>
      <c r="G5662">
        <v>2415.7199999999998</v>
      </c>
      <c r="H5662">
        <v>323.08</v>
      </c>
      <c r="I5662">
        <v>3144.2</v>
      </c>
      <c r="J5662">
        <v>2821.12</v>
      </c>
      <c r="K5662" s="1">
        <f t="shared" si="352"/>
        <v>8.7319549337625357</v>
      </c>
      <c r="L5662" t="s">
        <v>31</v>
      </c>
      <c r="M5662" s="2" t="s">
        <v>88</v>
      </c>
      <c r="N5662" s="3" t="str">
        <f t="shared" si="353"/>
        <v>Dec</v>
      </c>
      <c r="O5662" t="s">
        <v>56</v>
      </c>
      <c r="P5662" t="s">
        <v>22</v>
      </c>
      <c r="Q5662" t="str">
        <f t="shared" si="354"/>
        <v>Senior</v>
      </c>
      <c r="R5662" t="str">
        <f t="shared" si="355"/>
        <v>Profit</v>
      </c>
    </row>
    <row r="5663" spans="1:18">
      <c r="A5663">
        <v>9811</v>
      </c>
      <c r="B5663" t="s">
        <v>29</v>
      </c>
      <c r="C5663">
        <v>58</v>
      </c>
      <c r="D5663" t="s">
        <v>16</v>
      </c>
      <c r="E5663" t="s">
        <v>66</v>
      </c>
      <c r="F5663" t="s">
        <v>25</v>
      </c>
      <c r="G5663">
        <v>2832.99</v>
      </c>
      <c r="H5663">
        <v>272.74</v>
      </c>
      <c r="I5663">
        <v>3143.31</v>
      </c>
      <c r="J5663">
        <v>2870.57</v>
      </c>
      <c r="K5663" s="1">
        <f t="shared" si="352"/>
        <v>10.524932169832075</v>
      </c>
      <c r="L5663" t="s">
        <v>37</v>
      </c>
      <c r="M5663" s="2" t="s">
        <v>183</v>
      </c>
      <c r="N5663" s="3" t="str">
        <f t="shared" si="353"/>
        <v>Jul</v>
      </c>
      <c r="O5663" t="s">
        <v>33</v>
      </c>
      <c r="P5663" t="s">
        <v>22</v>
      </c>
      <c r="Q5663" t="str">
        <f t="shared" si="354"/>
        <v>Senior</v>
      </c>
      <c r="R5663" t="str">
        <f t="shared" si="355"/>
        <v>Profit</v>
      </c>
    </row>
    <row r="5664" spans="1:18">
      <c r="A5664">
        <v>3511</v>
      </c>
      <c r="B5664" t="s">
        <v>40</v>
      </c>
      <c r="C5664">
        <v>54</v>
      </c>
      <c r="D5664" t="s">
        <v>16</v>
      </c>
      <c r="E5664" t="s">
        <v>41</v>
      </c>
      <c r="F5664" t="s">
        <v>36</v>
      </c>
      <c r="G5664">
        <v>2308.59</v>
      </c>
      <c r="H5664">
        <v>1085.08</v>
      </c>
      <c r="I5664">
        <v>3142.43</v>
      </c>
      <c r="J5664">
        <v>2057.35</v>
      </c>
      <c r="K5664" s="1">
        <f t="shared" si="352"/>
        <v>1.8960353153684522</v>
      </c>
      <c r="L5664" t="s">
        <v>54</v>
      </c>
      <c r="M5664" s="2" t="s">
        <v>322</v>
      </c>
      <c r="N5664" s="3" t="str">
        <f t="shared" si="353"/>
        <v>Jun</v>
      </c>
      <c r="O5664" t="s">
        <v>21</v>
      </c>
      <c r="P5664" t="s">
        <v>39</v>
      </c>
      <c r="Q5664" t="str">
        <f t="shared" si="354"/>
        <v>Senior</v>
      </c>
      <c r="R5664" t="str">
        <f t="shared" si="355"/>
        <v>Profit</v>
      </c>
    </row>
    <row r="5665" spans="1:18">
      <c r="A5665">
        <v>4826</v>
      </c>
      <c r="B5665" t="s">
        <v>40</v>
      </c>
      <c r="C5665">
        <v>47</v>
      </c>
      <c r="D5665" t="s">
        <v>24</v>
      </c>
      <c r="E5665" t="s">
        <v>41</v>
      </c>
      <c r="F5665" t="s">
        <v>42</v>
      </c>
      <c r="G5665">
        <v>2766.78</v>
      </c>
      <c r="H5665">
        <v>1839.29</v>
      </c>
      <c r="I5665">
        <v>3141.47</v>
      </c>
      <c r="J5665">
        <v>1302.18</v>
      </c>
      <c r="K5665" s="1">
        <f t="shared" si="352"/>
        <v>0.70797970956184186</v>
      </c>
      <c r="L5665" t="s">
        <v>37</v>
      </c>
      <c r="M5665" s="2" t="s">
        <v>408</v>
      </c>
      <c r="N5665" s="3" t="str">
        <f t="shared" si="353"/>
        <v>Dec</v>
      </c>
      <c r="O5665" t="s">
        <v>56</v>
      </c>
      <c r="P5665" t="s">
        <v>22</v>
      </c>
      <c r="Q5665" t="str">
        <f t="shared" si="354"/>
        <v>Senior</v>
      </c>
      <c r="R5665" t="str">
        <f t="shared" si="355"/>
        <v>Profit</v>
      </c>
    </row>
    <row r="5666" spans="1:18">
      <c r="A5666">
        <v>3852</v>
      </c>
      <c r="B5666" t="s">
        <v>84</v>
      </c>
      <c r="C5666">
        <v>56</v>
      </c>
      <c r="D5666" t="s">
        <v>16</v>
      </c>
      <c r="E5666" t="s">
        <v>41</v>
      </c>
      <c r="F5666" t="s">
        <v>49</v>
      </c>
      <c r="G5666">
        <v>2622.96</v>
      </c>
      <c r="H5666">
        <v>1934.38</v>
      </c>
      <c r="I5666">
        <v>3141.09</v>
      </c>
      <c r="J5666">
        <v>1206.71</v>
      </c>
      <c r="K5666" s="1">
        <f t="shared" si="352"/>
        <v>0.62382262016770229</v>
      </c>
      <c r="L5666" t="s">
        <v>37</v>
      </c>
      <c r="M5666" s="2" t="s">
        <v>176</v>
      </c>
      <c r="N5666" s="3" t="str">
        <f t="shared" si="353"/>
        <v>May</v>
      </c>
      <c r="O5666" t="s">
        <v>21</v>
      </c>
      <c r="P5666" t="s">
        <v>39</v>
      </c>
      <c r="Q5666" t="str">
        <f t="shared" si="354"/>
        <v>Senior</v>
      </c>
      <c r="R5666" t="str">
        <f t="shared" si="355"/>
        <v>Profit</v>
      </c>
    </row>
    <row r="5667" spans="1:18">
      <c r="A5667">
        <v>6674</v>
      </c>
      <c r="B5667" t="s">
        <v>34</v>
      </c>
      <c r="C5667">
        <v>38</v>
      </c>
      <c r="D5667" t="s">
        <v>24</v>
      </c>
      <c r="E5667" t="s">
        <v>53</v>
      </c>
      <c r="F5667" t="s">
        <v>36</v>
      </c>
      <c r="G5667">
        <v>1917.41</v>
      </c>
      <c r="H5667">
        <v>755.71</v>
      </c>
      <c r="I5667">
        <v>3139.29</v>
      </c>
      <c r="J5667">
        <v>2383.58</v>
      </c>
      <c r="K5667" s="1">
        <f t="shared" si="352"/>
        <v>3.1540935014754337</v>
      </c>
      <c r="L5667" t="s">
        <v>26</v>
      </c>
      <c r="M5667" s="2" t="s">
        <v>305</v>
      </c>
      <c r="N5667" s="3" t="str">
        <f t="shared" si="353"/>
        <v>Jul</v>
      </c>
      <c r="O5667" t="s">
        <v>33</v>
      </c>
      <c r="P5667" t="s">
        <v>39</v>
      </c>
      <c r="Q5667" t="str">
        <f t="shared" si="354"/>
        <v>Adult</v>
      </c>
      <c r="R5667" t="str">
        <f t="shared" si="355"/>
        <v>Profit</v>
      </c>
    </row>
    <row r="5668" spans="1:18">
      <c r="A5668">
        <v>8510</v>
      </c>
      <c r="B5668" t="s">
        <v>92</v>
      </c>
      <c r="C5668">
        <v>51</v>
      </c>
      <c r="D5668" t="s">
        <v>16</v>
      </c>
      <c r="E5668" t="s">
        <v>53</v>
      </c>
      <c r="F5668" t="s">
        <v>25</v>
      </c>
      <c r="G5668">
        <v>1922.48</v>
      </c>
      <c r="H5668">
        <v>1442.01</v>
      </c>
      <c r="I5668">
        <v>3139.27</v>
      </c>
      <c r="J5668">
        <v>1697.26</v>
      </c>
      <c r="K5668" s="1">
        <f t="shared" si="352"/>
        <v>1.1770098681701235</v>
      </c>
      <c r="L5668" t="s">
        <v>19</v>
      </c>
      <c r="M5668" s="2" t="s">
        <v>161</v>
      </c>
      <c r="N5668" s="3" t="str">
        <f t="shared" si="353"/>
        <v>Jan</v>
      </c>
      <c r="O5668" t="s">
        <v>21</v>
      </c>
      <c r="P5668" t="s">
        <v>39</v>
      </c>
      <c r="Q5668" t="str">
        <f t="shared" si="354"/>
        <v>Senior</v>
      </c>
      <c r="R5668" t="str">
        <f t="shared" si="355"/>
        <v>Profit</v>
      </c>
    </row>
    <row r="5669" spans="1:18">
      <c r="A5669">
        <v>5015</v>
      </c>
      <c r="B5669" t="s">
        <v>84</v>
      </c>
      <c r="C5669">
        <v>58</v>
      </c>
      <c r="D5669" t="s">
        <v>16</v>
      </c>
      <c r="E5669" t="s">
        <v>41</v>
      </c>
      <c r="F5669" t="s">
        <v>42</v>
      </c>
      <c r="G5669">
        <v>2207.23</v>
      </c>
      <c r="H5669">
        <v>1504.17</v>
      </c>
      <c r="I5669">
        <v>3138.14</v>
      </c>
      <c r="J5669">
        <v>1633.97</v>
      </c>
      <c r="K5669" s="1">
        <f t="shared" si="352"/>
        <v>1.0862934375768696</v>
      </c>
      <c r="L5669" t="s">
        <v>54</v>
      </c>
      <c r="M5669" s="2" t="s">
        <v>211</v>
      </c>
      <c r="N5669" s="3" t="str">
        <f t="shared" si="353"/>
        <v>Mar</v>
      </c>
      <c r="O5669" t="s">
        <v>56</v>
      </c>
      <c r="P5669" t="s">
        <v>39</v>
      </c>
      <c r="Q5669" t="str">
        <f t="shared" si="354"/>
        <v>Senior</v>
      </c>
      <c r="R5669" t="str">
        <f t="shared" si="355"/>
        <v>Profit</v>
      </c>
    </row>
    <row r="5670" spans="1:18">
      <c r="A5670">
        <v>7811</v>
      </c>
      <c r="B5670" t="s">
        <v>23</v>
      </c>
      <c r="C5670">
        <v>26</v>
      </c>
      <c r="D5670" t="s">
        <v>16</v>
      </c>
      <c r="E5670" t="s">
        <v>41</v>
      </c>
      <c r="F5670" t="s">
        <v>25</v>
      </c>
      <c r="G5670">
        <v>2397.11</v>
      </c>
      <c r="H5670">
        <v>350.17</v>
      </c>
      <c r="I5670">
        <v>3137.63</v>
      </c>
      <c r="J5670">
        <v>2787.46</v>
      </c>
      <c r="K5670" s="1">
        <f t="shared" si="352"/>
        <v>7.9603049947168518</v>
      </c>
      <c r="L5670" t="s">
        <v>26</v>
      </c>
      <c r="M5670" s="2" t="s">
        <v>106</v>
      </c>
      <c r="N5670" s="3" t="str">
        <f t="shared" si="353"/>
        <v>Sep</v>
      </c>
      <c r="O5670" t="s">
        <v>56</v>
      </c>
      <c r="P5670" t="s">
        <v>22</v>
      </c>
      <c r="Q5670" t="str">
        <f t="shared" si="354"/>
        <v>Adult</v>
      </c>
      <c r="R5670" t="str">
        <f t="shared" si="355"/>
        <v>Profit</v>
      </c>
    </row>
    <row r="5671" spans="1:18">
      <c r="A5671">
        <v>6172</v>
      </c>
      <c r="B5671" t="s">
        <v>29</v>
      </c>
      <c r="C5671">
        <v>48</v>
      </c>
      <c r="D5671" t="s">
        <v>16</v>
      </c>
      <c r="E5671" t="s">
        <v>41</v>
      </c>
      <c r="F5671" t="s">
        <v>25</v>
      </c>
      <c r="G5671">
        <v>2438.23</v>
      </c>
      <c r="H5671">
        <v>1238.1600000000001</v>
      </c>
      <c r="I5671">
        <v>3136.7</v>
      </c>
      <c r="J5671">
        <v>1898.54</v>
      </c>
      <c r="K5671" s="1">
        <f t="shared" si="352"/>
        <v>1.5333559475350518</v>
      </c>
      <c r="L5671" t="s">
        <v>26</v>
      </c>
      <c r="M5671" s="2" t="s">
        <v>63</v>
      </c>
      <c r="N5671" s="3" t="str">
        <f t="shared" si="353"/>
        <v>Jan</v>
      </c>
      <c r="O5671" t="s">
        <v>21</v>
      </c>
      <c r="P5671" t="s">
        <v>22</v>
      </c>
      <c r="Q5671" t="str">
        <f t="shared" si="354"/>
        <v>Senior</v>
      </c>
      <c r="R5671" t="str">
        <f t="shared" si="355"/>
        <v>Profit</v>
      </c>
    </row>
    <row r="5672" spans="1:18">
      <c r="A5672">
        <v>1373</v>
      </c>
      <c r="B5672" t="s">
        <v>84</v>
      </c>
      <c r="C5672">
        <v>19</v>
      </c>
      <c r="D5672" t="s">
        <v>16</v>
      </c>
      <c r="E5672" t="s">
        <v>57</v>
      </c>
      <c r="F5672" t="s">
        <v>25</v>
      </c>
      <c r="G5672">
        <v>2030.78</v>
      </c>
      <c r="H5672">
        <v>106.93</v>
      </c>
      <c r="I5672">
        <v>3136.68</v>
      </c>
      <c r="J5672">
        <v>3029.75</v>
      </c>
      <c r="K5672" s="1">
        <f t="shared" si="352"/>
        <v>28.333956794164404</v>
      </c>
      <c r="L5672" t="s">
        <v>31</v>
      </c>
      <c r="M5672" s="2" t="s">
        <v>409</v>
      </c>
      <c r="N5672" s="3" t="str">
        <f t="shared" si="353"/>
        <v>May</v>
      </c>
      <c r="O5672" t="s">
        <v>21</v>
      </c>
      <c r="P5672" t="s">
        <v>39</v>
      </c>
      <c r="Q5672" t="str">
        <f t="shared" si="354"/>
        <v>Young</v>
      </c>
      <c r="R5672" t="str">
        <f t="shared" si="355"/>
        <v>Profit</v>
      </c>
    </row>
    <row r="5673" spans="1:18">
      <c r="A5673">
        <v>6590</v>
      </c>
      <c r="B5673" t="s">
        <v>34</v>
      </c>
      <c r="C5673">
        <v>18</v>
      </c>
      <c r="D5673" t="s">
        <v>16</v>
      </c>
      <c r="E5673" t="s">
        <v>57</v>
      </c>
      <c r="F5673" t="s">
        <v>42</v>
      </c>
      <c r="G5673">
        <v>1916.26</v>
      </c>
      <c r="H5673">
        <v>1802.39</v>
      </c>
      <c r="I5673">
        <v>3135.85</v>
      </c>
      <c r="J5673">
        <v>1333.46</v>
      </c>
      <c r="K5673" s="1">
        <f t="shared" si="352"/>
        <v>0.73982878289382425</v>
      </c>
      <c r="L5673" t="s">
        <v>54</v>
      </c>
      <c r="M5673" s="2" t="s">
        <v>83</v>
      </c>
      <c r="N5673" s="3" t="str">
        <f t="shared" si="353"/>
        <v>Dec</v>
      </c>
      <c r="O5673" t="s">
        <v>51</v>
      </c>
      <c r="P5673" t="s">
        <v>22</v>
      </c>
      <c r="Q5673" t="str">
        <f t="shared" si="354"/>
        <v>Young</v>
      </c>
      <c r="R5673" t="str">
        <f t="shared" si="355"/>
        <v>Profit</v>
      </c>
    </row>
    <row r="5674" spans="1:18">
      <c r="A5674">
        <v>904</v>
      </c>
      <c r="B5674" t="s">
        <v>34</v>
      </c>
      <c r="C5674">
        <v>26</v>
      </c>
      <c r="D5674" t="s">
        <v>16</v>
      </c>
      <c r="E5674" t="s">
        <v>59</v>
      </c>
      <c r="F5674" t="s">
        <v>36</v>
      </c>
      <c r="G5674">
        <v>2838.12</v>
      </c>
      <c r="H5674">
        <v>1321.56</v>
      </c>
      <c r="I5674">
        <v>3135.76</v>
      </c>
      <c r="J5674">
        <v>1814.2</v>
      </c>
      <c r="K5674" s="1">
        <f t="shared" si="352"/>
        <v>1.3727715729894974</v>
      </c>
      <c r="L5674" t="s">
        <v>26</v>
      </c>
      <c r="M5674" s="2" t="s">
        <v>389</v>
      </c>
      <c r="N5674" s="3" t="str">
        <f t="shared" si="353"/>
        <v>Oct</v>
      </c>
      <c r="O5674" t="s">
        <v>56</v>
      </c>
      <c r="P5674" t="s">
        <v>39</v>
      </c>
      <c r="Q5674" t="str">
        <f t="shared" si="354"/>
        <v>Adult</v>
      </c>
      <c r="R5674" t="str">
        <f t="shared" si="355"/>
        <v>Profit</v>
      </c>
    </row>
    <row r="5675" spans="1:18">
      <c r="A5675">
        <v>5753</v>
      </c>
      <c r="B5675" t="s">
        <v>84</v>
      </c>
      <c r="C5675">
        <v>27</v>
      </c>
      <c r="D5675" t="s">
        <v>24</v>
      </c>
      <c r="E5675" t="s">
        <v>30</v>
      </c>
      <c r="F5675" t="s">
        <v>42</v>
      </c>
      <c r="G5675">
        <v>2730.19</v>
      </c>
      <c r="H5675">
        <v>211.33</v>
      </c>
      <c r="I5675">
        <v>3135.5</v>
      </c>
      <c r="J5675">
        <v>2924.17</v>
      </c>
      <c r="K5675" s="1">
        <f t="shared" si="352"/>
        <v>13.836984810485969</v>
      </c>
      <c r="L5675" t="s">
        <v>19</v>
      </c>
      <c r="M5675" s="2" t="s">
        <v>188</v>
      </c>
      <c r="N5675" s="3" t="str">
        <f t="shared" si="353"/>
        <v>Mar</v>
      </c>
      <c r="O5675" t="s">
        <v>56</v>
      </c>
      <c r="P5675" t="s">
        <v>39</v>
      </c>
      <c r="Q5675" t="str">
        <f t="shared" si="354"/>
        <v>Adult</v>
      </c>
      <c r="R5675" t="str">
        <f t="shared" si="355"/>
        <v>Profit</v>
      </c>
    </row>
    <row r="5676" spans="1:18">
      <c r="A5676">
        <v>1140</v>
      </c>
      <c r="B5676" t="s">
        <v>52</v>
      </c>
      <c r="C5676">
        <v>46</v>
      </c>
      <c r="D5676" t="s">
        <v>24</v>
      </c>
      <c r="E5676" t="s">
        <v>59</v>
      </c>
      <c r="F5676" t="s">
        <v>25</v>
      </c>
      <c r="G5676">
        <v>1839.58</v>
      </c>
      <c r="H5676">
        <v>809.46</v>
      </c>
      <c r="I5676">
        <v>3134.96</v>
      </c>
      <c r="J5676">
        <v>2325.5</v>
      </c>
      <c r="K5676" s="1">
        <f t="shared" si="352"/>
        <v>2.8729029229362784</v>
      </c>
      <c r="L5676" t="s">
        <v>19</v>
      </c>
      <c r="M5676" s="2" t="s">
        <v>386</v>
      </c>
      <c r="N5676" s="3" t="str">
        <f t="shared" si="353"/>
        <v>Aug</v>
      </c>
      <c r="O5676" t="s">
        <v>51</v>
      </c>
      <c r="P5676" t="s">
        <v>22</v>
      </c>
      <c r="Q5676" t="str">
        <f t="shared" si="354"/>
        <v>Senior</v>
      </c>
      <c r="R5676" t="str">
        <f t="shared" si="355"/>
        <v>Profit</v>
      </c>
    </row>
    <row r="5677" spans="1:18">
      <c r="A5677">
        <v>7597</v>
      </c>
      <c r="B5677" t="s">
        <v>84</v>
      </c>
      <c r="C5677">
        <v>46</v>
      </c>
      <c r="D5677" t="s">
        <v>24</v>
      </c>
      <c r="E5677" t="s">
        <v>35</v>
      </c>
      <c r="F5677" t="s">
        <v>36</v>
      </c>
      <c r="G5677">
        <v>2023.43</v>
      </c>
      <c r="H5677">
        <v>306.44</v>
      </c>
      <c r="I5677">
        <v>3134.87</v>
      </c>
      <c r="J5677">
        <v>2828.43</v>
      </c>
      <c r="K5677" s="1">
        <f t="shared" si="352"/>
        <v>9.2299634512465722</v>
      </c>
      <c r="L5677" t="s">
        <v>19</v>
      </c>
      <c r="M5677" s="2" t="s">
        <v>359</v>
      </c>
      <c r="N5677" s="3" t="str">
        <f t="shared" si="353"/>
        <v>Jul</v>
      </c>
      <c r="O5677" t="s">
        <v>51</v>
      </c>
      <c r="P5677" t="s">
        <v>39</v>
      </c>
      <c r="Q5677" t="str">
        <f t="shared" si="354"/>
        <v>Senior</v>
      </c>
      <c r="R5677" t="str">
        <f t="shared" si="355"/>
        <v>Profit</v>
      </c>
    </row>
    <row r="5678" spans="1:18">
      <c r="A5678">
        <v>9714</v>
      </c>
      <c r="B5678" t="s">
        <v>52</v>
      </c>
      <c r="C5678">
        <v>21</v>
      </c>
      <c r="D5678" t="s">
        <v>16</v>
      </c>
      <c r="E5678" t="s">
        <v>41</v>
      </c>
      <c r="F5678" t="s">
        <v>36</v>
      </c>
      <c r="G5678">
        <v>2311.9899999999998</v>
      </c>
      <c r="H5678">
        <v>967.44</v>
      </c>
      <c r="I5678">
        <v>3134.68</v>
      </c>
      <c r="J5678">
        <v>2167.2399999999998</v>
      </c>
      <c r="K5678" s="1">
        <f t="shared" si="352"/>
        <v>2.2401802695774413</v>
      </c>
      <c r="L5678" t="s">
        <v>26</v>
      </c>
      <c r="M5678" s="2" t="s">
        <v>377</v>
      </c>
      <c r="N5678" s="3" t="str">
        <f t="shared" si="353"/>
        <v>Mar</v>
      </c>
      <c r="O5678" t="s">
        <v>21</v>
      </c>
      <c r="P5678" t="s">
        <v>22</v>
      </c>
      <c r="Q5678" t="str">
        <f t="shared" si="354"/>
        <v>Young</v>
      </c>
      <c r="R5678" t="str">
        <f t="shared" si="355"/>
        <v>Profit</v>
      </c>
    </row>
    <row r="5679" spans="1:18">
      <c r="A5679">
        <v>6556</v>
      </c>
      <c r="B5679" t="s">
        <v>47</v>
      </c>
      <c r="C5679">
        <v>25</v>
      </c>
      <c r="D5679" t="s">
        <v>16</v>
      </c>
      <c r="E5679" t="s">
        <v>30</v>
      </c>
      <c r="F5679" t="s">
        <v>49</v>
      </c>
      <c r="G5679">
        <v>1841.02</v>
      </c>
      <c r="H5679">
        <v>232.34</v>
      </c>
      <c r="I5679">
        <v>3134.34</v>
      </c>
      <c r="J5679">
        <v>2902</v>
      </c>
      <c r="K5679" s="1">
        <f t="shared" si="352"/>
        <v>12.490315916329516</v>
      </c>
      <c r="L5679" t="s">
        <v>26</v>
      </c>
      <c r="M5679" s="2" t="s">
        <v>218</v>
      </c>
      <c r="N5679" s="3" t="str">
        <f t="shared" si="353"/>
        <v>Jan</v>
      </c>
      <c r="O5679" t="s">
        <v>21</v>
      </c>
      <c r="P5679" t="s">
        <v>22</v>
      </c>
      <c r="Q5679" t="str">
        <f t="shared" si="354"/>
        <v>Young</v>
      </c>
      <c r="R5679" t="str">
        <f t="shared" si="355"/>
        <v>Profit</v>
      </c>
    </row>
    <row r="5680" spans="1:18">
      <c r="A5680">
        <v>8258</v>
      </c>
      <c r="B5680" t="s">
        <v>44</v>
      </c>
      <c r="C5680">
        <v>19</v>
      </c>
      <c r="D5680" t="s">
        <v>16</v>
      </c>
      <c r="E5680" t="s">
        <v>30</v>
      </c>
      <c r="F5680" t="s">
        <v>42</v>
      </c>
      <c r="G5680">
        <v>2772.04</v>
      </c>
      <c r="H5680">
        <v>205.67</v>
      </c>
      <c r="I5680">
        <v>3134.31</v>
      </c>
      <c r="J5680">
        <v>2928.64</v>
      </c>
      <c r="K5680" s="1">
        <f t="shared" si="352"/>
        <v>14.239509894491176</v>
      </c>
      <c r="L5680" t="s">
        <v>31</v>
      </c>
      <c r="M5680" s="2" t="s">
        <v>141</v>
      </c>
      <c r="N5680" s="3" t="str">
        <f t="shared" si="353"/>
        <v>May</v>
      </c>
      <c r="O5680" t="s">
        <v>56</v>
      </c>
      <c r="P5680" t="s">
        <v>39</v>
      </c>
      <c r="Q5680" t="str">
        <f t="shared" si="354"/>
        <v>Young</v>
      </c>
      <c r="R5680" t="str">
        <f t="shared" si="355"/>
        <v>Profit</v>
      </c>
    </row>
    <row r="5681" spans="1:18">
      <c r="A5681">
        <v>6676</v>
      </c>
      <c r="B5681" t="s">
        <v>40</v>
      </c>
      <c r="C5681">
        <v>33</v>
      </c>
      <c r="D5681" t="s">
        <v>24</v>
      </c>
      <c r="E5681" t="s">
        <v>41</v>
      </c>
      <c r="F5681" t="s">
        <v>42</v>
      </c>
      <c r="G5681">
        <v>2656.61</v>
      </c>
      <c r="H5681">
        <v>374.61</v>
      </c>
      <c r="I5681">
        <v>3133.16</v>
      </c>
      <c r="J5681">
        <v>2758.55</v>
      </c>
      <c r="K5681" s="1">
        <f t="shared" si="352"/>
        <v>7.3637916766770779</v>
      </c>
      <c r="L5681" t="s">
        <v>31</v>
      </c>
      <c r="M5681" s="2" t="s">
        <v>341</v>
      </c>
      <c r="N5681" s="3" t="str">
        <f t="shared" si="353"/>
        <v>Dec</v>
      </c>
      <c r="O5681" t="s">
        <v>21</v>
      </c>
      <c r="P5681" t="s">
        <v>22</v>
      </c>
      <c r="Q5681" t="str">
        <f t="shared" si="354"/>
        <v>Adult</v>
      </c>
      <c r="R5681" t="str">
        <f t="shared" si="355"/>
        <v>Profit</v>
      </c>
    </row>
    <row r="5682" spans="1:18">
      <c r="A5682">
        <v>8859</v>
      </c>
      <c r="B5682" t="s">
        <v>23</v>
      </c>
      <c r="C5682">
        <v>57</v>
      </c>
      <c r="D5682" t="s">
        <v>24</v>
      </c>
      <c r="E5682" t="s">
        <v>41</v>
      </c>
      <c r="F5682" t="s">
        <v>25</v>
      </c>
      <c r="G5682">
        <v>2334.92</v>
      </c>
      <c r="H5682">
        <v>1668.25</v>
      </c>
      <c r="I5682">
        <v>3129.77</v>
      </c>
      <c r="J5682">
        <v>1461.52</v>
      </c>
      <c r="K5682" s="1">
        <f t="shared" si="352"/>
        <v>0.87607972426195113</v>
      </c>
      <c r="L5682" t="s">
        <v>54</v>
      </c>
      <c r="M5682" s="2" t="s">
        <v>102</v>
      </c>
      <c r="N5682" s="3" t="str">
        <f t="shared" si="353"/>
        <v>Nov</v>
      </c>
      <c r="O5682" t="s">
        <v>21</v>
      </c>
      <c r="P5682" t="s">
        <v>22</v>
      </c>
      <c r="Q5682" t="str">
        <f t="shared" si="354"/>
        <v>Senior</v>
      </c>
      <c r="R5682" t="str">
        <f t="shared" si="355"/>
        <v>Profit</v>
      </c>
    </row>
    <row r="5683" spans="1:18">
      <c r="A5683">
        <v>9776</v>
      </c>
      <c r="B5683" t="s">
        <v>29</v>
      </c>
      <c r="C5683">
        <v>55</v>
      </c>
      <c r="D5683" t="s">
        <v>24</v>
      </c>
      <c r="E5683" t="s">
        <v>57</v>
      </c>
      <c r="F5683" t="s">
        <v>42</v>
      </c>
      <c r="G5683">
        <v>1780.79</v>
      </c>
      <c r="H5683">
        <v>595.82000000000005</v>
      </c>
      <c r="I5683">
        <v>3126.84</v>
      </c>
      <c r="J5683">
        <v>2531.02</v>
      </c>
      <c r="K5683" s="1">
        <f t="shared" si="352"/>
        <v>4.2479607935282466</v>
      </c>
      <c r="L5683" t="s">
        <v>31</v>
      </c>
      <c r="M5683" s="2" t="s">
        <v>367</v>
      </c>
      <c r="N5683" s="3" t="str">
        <f t="shared" si="353"/>
        <v>Feb</v>
      </c>
      <c r="O5683" t="s">
        <v>51</v>
      </c>
      <c r="P5683" t="s">
        <v>22</v>
      </c>
      <c r="Q5683" t="str">
        <f t="shared" si="354"/>
        <v>Senior</v>
      </c>
      <c r="R5683" t="str">
        <f t="shared" si="355"/>
        <v>Profit</v>
      </c>
    </row>
    <row r="5684" spans="1:18">
      <c r="A5684">
        <v>7533</v>
      </c>
      <c r="B5684" t="s">
        <v>47</v>
      </c>
      <c r="C5684">
        <v>38</v>
      </c>
      <c r="D5684" t="s">
        <v>24</v>
      </c>
      <c r="E5684" t="s">
        <v>66</v>
      </c>
      <c r="F5684" t="s">
        <v>36</v>
      </c>
      <c r="G5684">
        <v>2415.9299999999998</v>
      </c>
      <c r="H5684">
        <v>609.9</v>
      </c>
      <c r="I5684">
        <v>3125.03</v>
      </c>
      <c r="J5684">
        <v>2515.13</v>
      </c>
      <c r="K5684" s="1">
        <f t="shared" si="352"/>
        <v>4.1238399737661915</v>
      </c>
      <c r="L5684" t="s">
        <v>37</v>
      </c>
      <c r="M5684" s="2" t="s">
        <v>73</v>
      </c>
      <c r="N5684" s="3" t="str">
        <f t="shared" si="353"/>
        <v>Feb</v>
      </c>
      <c r="O5684" t="s">
        <v>33</v>
      </c>
      <c r="P5684" t="s">
        <v>39</v>
      </c>
      <c r="Q5684" t="str">
        <f t="shared" si="354"/>
        <v>Adult</v>
      </c>
      <c r="R5684" t="str">
        <f t="shared" si="355"/>
        <v>Profit</v>
      </c>
    </row>
    <row r="5685" spans="1:18">
      <c r="A5685">
        <v>1996</v>
      </c>
      <c r="B5685" t="s">
        <v>40</v>
      </c>
      <c r="C5685">
        <v>24</v>
      </c>
      <c r="D5685" t="s">
        <v>24</v>
      </c>
      <c r="E5685" t="s">
        <v>41</v>
      </c>
      <c r="F5685" t="s">
        <v>18</v>
      </c>
      <c r="G5685">
        <v>2415.2600000000002</v>
      </c>
      <c r="H5685">
        <v>663.24</v>
      </c>
      <c r="I5685">
        <v>3124.66</v>
      </c>
      <c r="J5685">
        <v>2461.42</v>
      </c>
      <c r="K5685" s="1">
        <f t="shared" si="352"/>
        <v>3.7112055967673845</v>
      </c>
      <c r="L5685" t="s">
        <v>54</v>
      </c>
      <c r="M5685" s="2" t="s">
        <v>323</v>
      </c>
      <c r="N5685" s="3" t="str">
        <f t="shared" si="353"/>
        <v>Nov</v>
      </c>
      <c r="O5685" t="s">
        <v>33</v>
      </c>
      <c r="P5685" t="s">
        <v>22</v>
      </c>
      <c r="Q5685" t="str">
        <f t="shared" si="354"/>
        <v>Young</v>
      </c>
      <c r="R5685" t="str">
        <f t="shared" si="355"/>
        <v>Profit</v>
      </c>
    </row>
    <row r="5686" spans="1:18">
      <c r="A5686">
        <v>3141</v>
      </c>
      <c r="B5686" t="s">
        <v>40</v>
      </c>
      <c r="C5686">
        <v>53</v>
      </c>
      <c r="D5686" t="s">
        <v>24</v>
      </c>
      <c r="E5686" t="s">
        <v>59</v>
      </c>
      <c r="F5686" t="s">
        <v>18</v>
      </c>
      <c r="G5686">
        <v>1742.18</v>
      </c>
      <c r="H5686">
        <v>1552.47</v>
      </c>
      <c r="I5686">
        <v>3124.15</v>
      </c>
      <c r="J5686">
        <v>1571.68</v>
      </c>
      <c r="K5686" s="1">
        <f t="shared" si="352"/>
        <v>1.0123738300901144</v>
      </c>
      <c r="L5686" t="s">
        <v>37</v>
      </c>
      <c r="M5686" s="2" t="s">
        <v>264</v>
      </c>
      <c r="N5686" s="3" t="str">
        <f t="shared" si="353"/>
        <v>Feb</v>
      </c>
      <c r="O5686" t="s">
        <v>28</v>
      </c>
      <c r="P5686" t="s">
        <v>39</v>
      </c>
      <c r="Q5686" t="str">
        <f t="shared" si="354"/>
        <v>Senior</v>
      </c>
      <c r="R5686" t="str">
        <f t="shared" si="355"/>
        <v>Profit</v>
      </c>
    </row>
    <row r="5687" spans="1:18">
      <c r="A5687">
        <v>5511</v>
      </c>
      <c r="B5687" t="s">
        <v>52</v>
      </c>
      <c r="C5687">
        <v>46</v>
      </c>
      <c r="D5687" t="s">
        <v>16</v>
      </c>
      <c r="E5687" t="s">
        <v>17</v>
      </c>
      <c r="F5687" t="s">
        <v>18</v>
      </c>
      <c r="G5687">
        <v>1991.82</v>
      </c>
      <c r="H5687">
        <v>1967.3</v>
      </c>
      <c r="I5687">
        <v>3123.72</v>
      </c>
      <c r="J5687">
        <v>1156.42</v>
      </c>
      <c r="K5687" s="1">
        <f t="shared" si="352"/>
        <v>0.58782087124485338</v>
      </c>
      <c r="L5687" t="s">
        <v>26</v>
      </c>
      <c r="M5687" s="2" t="s">
        <v>287</v>
      </c>
      <c r="N5687" s="3" t="str">
        <f t="shared" si="353"/>
        <v>Feb</v>
      </c>
      <c r="O5687" t="s">
        <v>21</v>
      </c>
      <c r="P5687" t="s">
        <v>22</v>
      </c>
      <c r="Q5687" t="str">
        <f t="shared" si="354"/>
        <v>Senior</v>
      </c>
      <c r="R5687" t="str">
        <f t="shared" si="355"/>
        <v>Profit</v>
      </c>
    </row>
    <row r="5688" spans="1:18">
      <c r="A5688">
        <v>1871</v>
      </c>
      <c r="B5688" t="s">
        <v>52</v>
      </c>
      <c r="C5688">
        <v>56</v>
      </c>
      <c r="D5688" t="s">
        <v>24</v>
      </c>
      <c r="E5688" t="s">
        <v>66</v>
      </c>
      <c r="F5688" t="s">
        <v>49</v>
      </c>
      <c r="G5688">
        <v>1791.97</v>
      </c>
      <c r="H5688">
        <v>118.93</v>
      </c>
      <c r="I5688">
        <v>3122.69</v>
      </c>
      <c r="J5688">
        <v>3003.76</v>
      </c>
      <c r="K5688" s="1">
        <f t="shared" si="352"/>
        <v>25.2565374590095</v>
      </c>
      <c r="L5688" t="s">
        <v>26</v>
      </c>
      <c r="M5688" s="2" t="s">
        <v>214</v>
      </c>
      <c r="N5688" s="3" t="str">
        <f t="shared" si="353"/>
        <v>Jan</v>
      </c>
      <c r="O5688" t="s">
        <v>28</v>
      </c>
      <c r="P5688" t="s">
        <v>22</v>
      </c>
      <c r="Q5688" t="str">
        <f t="shared" si="354"/>
        <v>Senior</v>
      </c>
      <c r="R5688" t="str">
        <f t="shared" si="355"/>
        <v>Profit</v>
      </c>
    </row>
    <row r="5689" spans="1:18">
      <c r="A5689">
        <v>3759</v>
      </c>
      <c r="B5689" t="s">
        <v>44</v>
      </c>
      <c r="C5689">
        <v>48</v>
      </c>
      <c r="D5689" t="s">
        <v>16</v>
      </c>
      <c r="E5689" t="s">
        <v>30</v>
      </c>
      <c r="F5689" t="s">
        <v>18</v>
      </c>
      <c r="G5689">
        <v>1801.12</v>
      </c>
      <c r="H5689">
        <v>1803.27</v>
      </c>
      <c r="I5689">
        <v>3122.33</v>
      </c>
      <c r="J5689">
        <v>1319.06</v>
      </c>
      <c r="K5689" s="1">
        <f t="shared" si="352"/>
        <v>0.7314822516872127</v>
      </c>
      <c r="L5689" t="s">
        <v>54</v>
      </c>
      <c r="M5689" s="2" t="s">
        <v>259</v>
      </c>
      <c r="N5689" s="3" t="str">
        <f t="shared" si="353"/>
        <v>Sep</v>
      </c>
      <c r="O5689" t="s">
        <v>51</v>
      </c>
      <c r="P5689" t="s">
        <v>39</v>
      </c>
      <c r="Q5689" t="str">
        <f t="shared" si="354"/>
        <v>Senior</v>
      </c>
      <c r="R5689" t="str">
        <f t="shared" si="355"/>
        <v>Profit</v>
      </c>
    </row>
    <row r="5690" spans="1:18">
      <c r="A5690">
        <v>110</v>
      </c>
      <c r="B5690" t="s">
        <v>52</v>
      </c>
      <c r="C5690">
        <v>50</v>
      </c>
      <c r="D5690" t="s">
        <v>16</v>
      </c>
      <c r="E5690" t="s">
        <v>35</v>
      </c>
      <c r="F5690" t="s">
        <v>49</v>
      </c>
      <c r="G5690">
        <v>2205.14</v>
      </c>
      <c r="H5690">
        <v>1426.14</v>
      </c>
      <c r="I5690">
        <v>3121.78</v>
      </c>
      <c r="J5690">
        <v>1695.64</v>
      </c>
      <c r="K5690" s="1">
        <f t="shared" si="352"/>
        <v>1.1889716297137729</v>
      </c>
      <c r="L5690" t="s">
        <v>31</v>
      </c>
      <c r="M5690" s="2" t="s">
        <v>149</v>
      </c>
      <c r="N5690" s="3" t="str">
        <f t="shared" si="353"/>
        <v>Mar</v>
      </c>
      <c r="O5690" t="s">
        <v>56</v>
      </c>
      <c r="P5690" t="s">
        <v>39</v>
      </c>
      <c r="Q5690" t="str">
        <f t="shared" si="354"/>
        <v>Senior</v>
      </c>
      <c r="R5690" t="str">
        <f t="shared" si="355"/>
        <v>Profit</v>
      </c>
    </row>
    <row r="5691" spans="1:18">
      <c r="A5691">
        <v>4495</v>
      </c>
      <c r="B5691" t="s">
        <v>84</v>
      </c>
      <c r="C5691">
        <v>48</v>
      </c>
      <c r="D5691" t="s">
        <v>16</v>
      </c>
      <c r="E5691" t="s">
        <v>53</v>
      </c>
      <c r="F5691" t="s">
        <v>18</v>
      </c>
      <c r="G5691">
        <v>2300.73</v>
      </c>
      <c r="H5691">
        <v>532.72</v>
      </c>
      <c r="I5691">
        <v>3120.12</v>
      </c>
      <c r="J5691">
        <v>2587.4</v>
      </c>
      <c r="K5691" s="1">
        <f t="shared" si="352"/>
        <v>4.8569605045802673</v>
      </c>
      <c r="L5691" t="s">
        <v>26</v>
      </c>
      <c r="M5691" s="2" t="s">
        <v>218</v>
      </c>
      <c r="N5691" s="3" t="str">
        <f t="shared" si="353"/>
        <v>Jan</v>
      </c>
      <c r="O5691" t="s">
        <v>56</v>
      </c>
      <c r="P5691" t="s">
        <v>39</v>
      </c>
      <c r="Q5691" t="str">
        <f t="shared" si="354"/>
        <v>Senior</v>
      </c>
      <c r="R5691" t="str">
        <f t="shared" si="355"/>
        <v>Profit</v>
      </c>
    </row>
    <row r="5692" spans="1:18">
      <c r="A5692">
        <v>3374</v>
      </c>
      <c r="B5692" t="s">
        <v>40</v>
      </c>
      <c r="C5692">
        <v>30</v>
      </c>
      <c r="D5692" t="s">
        <v>24</v>
      </c>
      <c r="E5692" t="s">
        <v>35</v>
      </c>
      <c r="F5692" t="s">
        <v>25</v>
      </c>
      <c r="G5692">
        <v>2704.38</v>
      </c>
      <c r="H5692">
        <v>1110.6400000000001</v>
      </c>
      <c r="I5692">
        <v>3118.83</v>
      </c>
      <c r="J5692">
        <v>2008.19</v>
      </c>
      <c r="K5692" s="1">
        <f t="shared" si="352"/>
        <v>1.8081376503637541</v>
      </c>
      <c r="L5692" t="s">
        <v>19</v>
      </c>
      <c r="M5692" s="2" t="s">
        <v>206</v>
      </c>
      <c r="N5692" s="3" t="str">
        <f t="shared" si="353"/>
        <v>Nov</v>
      </c>
      <c r="O5692" t="s">
        <v>56</v>
      </c>
      <c r="P5692" t="s">
        <v>39</v>
      </c>
      <c r="Q5692" t="str">
        <f t="shared" si="354"/>
        <v>Adult</v>
      </c>
      <c r="R5692" t="str">
        <f t="shared" si="355"/>
        <v>Profit</v>
      </c>
    </row>
    <row r="5693" spans="1:18">
      <c r="A5693">
        <v>8814</v>
      </c>
      <c r="B5693" t="s">
        <v>29</v>
      </c>
      <c r="C5693">
        <v>54</v>
      </c>
      <c r="D5693" t="s">
        <v>16</v>
      </c>
      <c r="E5693" t="s">
        <v>66</v>
      </c>
      <c r="F5693" t="s">
        <v>18</v>
      </c>
      <c r="G5693">
        <v>2761.24</v>
      </c>
      <c r="H5693">
        <v>1810.36</v>
      </c>
      <c r="I5693">
        <v>3118.24</v>
      </c>
      <c r="J5693">
        <v>1307.8800000000001</v>
      </c>
      <c r="K5693" s="1">
        <f t="shared" si="352"/>
        <v>0.72244194524845895</v>
      </c>
      <c r="L5693" t="s">
        <v>26</v>
      </c>
      <c r="M5693" s="2" t="s">
        <v>262</v>
      </c>
      <c r="N5693" s="3" t="str">
        <f t="shared" si="353"/>
        <v>Jan</v>
      </c>
      <c r="O5693" t="s">
        <v>28</v>
      </c>
      <c r="P5693" t="s">
        <v>22</v>
      </c>
      <c r="Q5693" t="str">
        <f t="shared" si="354"/>
        <v>Senior</v>
      </c>
      <c r="R5693" t="str">
        <f t="shared" si="355"/>
        <v>Profit</v>
      </c>
    </row>
    <row r="5694" spans="1:18">
      <c r="A5694">
        <v>7564</v>
      </c>
      <c r="B5694" t="s">
        <v>15</v>
      </c>
      <c r="C5694">
        <v>27</v>
      </c>
      <c r="D5694" t="s">
        <v>16</v>
      </c>
      <c r="E5694" t="s">
        <v>17</v>
      </c>
      <c r="F5694" t="s">
        <v>25</v>
      </c>
      <c r="G5694">
        <v>2016.65</v>
      </c>
      <c r="H5694">
        <v>1947.65</v>
      </c>
      <c r="I5694">
        <v>3117.91</v>
      </c>
      <c r="J5694">
        <v>1170.26</v>
      </c>
      <c r="K5694" s="1">
        <f t="shared" si="352"/>
        <v>0.6008574435858598</v>
      </c>
      <c r="L5694" t="s">
        <v>26</v>
      </c>
      <c r="M5694" s="2" t="s">
        <v>312</v>
      </c>
      <c r="N5694" s="3" t="str">
        <f t="shared" si="353"/>
        <v>Jul</v>
      </c>
      <c r="O5694" t="s">
        <v>33</v>
      </c>
      <c r="P5694" t="s">
        <v>22</v>
      </c>
      <c r="Q5694" t="str">
        <f t="shared" si="354"/>
        <v>Adult</v>
      </c>
      <c r="R5694" t="str">
        <f t="shared" si="355"/>
        <v>Profit</v>
      </c>
    </row>
    <row r="5695" spans="1:18">
      <c r="A5695">
        <v>62</v>
      </c>
      <c r="B5695" t="s">
        <v>84</v>
      </c>
      <c r="C5695">
        <v>38</v>
      </c>
      <c r="D5695" t="s">
        <v>24</v>
      </c>
      <c r="E5695" t="s">
        <v>41</v>
      </c>
      <c r="F5695" t="s">
        <v>25</v>
      </c>
      <c r="G5695">
        <v>2735.97</v>
      </c>
      <c r="H5695">
        <v>1620.65</v>
      </c>
      <c r="I5695">
        <v>3116.99</v>
      </c>
      <c r="J5695">
        <v>1496.34</v>
      </c>
      <c r="K5695" s="1">
        <f t="shared" si="352"/>
        <v>0.92329620831147985</v>
      </c>
      <c r="L5695" t="s">
        <v>37</v>
      </c>
      <c r="M5695" s="2" t="s">
        <v>110</v>
      </c>
      <c r="N5695" s="3" t="str">
        <f t="shared" si="353"/>
        <v>Nov</v>
      </c>
      <c r="O5695" t="s">
        <v>56</v>
      </c>
      <c r="P5695" t="s">
        <v>22</v>
      </c>
      <c r="Q5695" t="str">
        <f t="shared" si="354"/>
        <v>Adult</v>
      </c>
      <c r="R5695" t="str">
        <f t="shared" si="355"/>
        <v>Profit</v>
      </c>
    </row>
    <row r="5696" spans="1:18">
      <c r="A5696">
        <v>7165</v>
      </c>
      <c r="B5696" t="s">
        <v>47</v>
      </c>
      <c r="C5696">
        <v>47</v>
      </c>
      <c r="D5696" t="s">
        <v>24</v>
      </c>
      <c r="E5696" t="s">
        <v>57</v>
      </c>
      <c r="F5696" t="s">
        <v>25</v>
      </c>
      <c r="G5696">
        <v>2029.18</v>
      </c>
      <c r="H5696">
        <v>580.30999999999995</v>
      </c>
      <c r="I5696">
        <v>3116.57</v>
      </c>
      <c r="J5696">
        <v>2536.2600000000002</v>
      </c>
      <c r="K5696" s="1">
        <f t="shared" si="352"/>
        <v>4.3705260981199707</v>
      </c>
      <c r="L5696" t="s">
        <v>19</v>
      </c>
      <c r="M5696" s="2" t="s">
        <v>409</v>
      </c>
      <c r="N5696" s="3" t="str">
        <f t="shared" si="353"/>
        <v>May</v>
      </c>
      <c r="O5696" t="s">
        <v>51</v>
      </c>
      <c r="P5696" t="s">
        <v>22</v>
      </c>
      <c r="Q5696" t="str">
        <f t="shared" si="354"/>
        <v>Senior</v>
      </c>
      <c r="R5696" t="str">
        <f t="shared" si="355"/>
        <v>Profit</v>
      </c>
    </row>
    <row r="5697" spans="1:18">
      <c r="A5697">
        <v>3520</v>
      </c>
      <c r="B5697" t="s">
        <v>23</v>
      </c>
      <c r="C5697">
        <v>55</v>
      </c>
      <c r="D5697" t="s">
        <v>16</v>
      </c>
      <c r="E5697" t="s">
        <v>66</v>
      </c>
      <c r="F5697" t="s">
        <v>49</v>
      </c>
      <c r="G5697">
        <v>2719.23</v>
      </c>
      <c r="H5697">
        <v>492.34</v>
      </c>
      <c r="I5697">
        <v>3115.93</v>
      </c>
      <c r="J5697">
        <v>2623.59</v>
      </c>
      <c r="K5697" s="1">
        <f t="shared" si="352"/>
        <v>5.3288174838526228</v>
      </c>
      <c r="L5697" t="s">
        <v>31</v>
      </c>
      <c r="M5697" s="2" t="s">
        <v>299</v>
      </c>
      <c r="N5697" s="3" t="str">
        <f t="shared" si="353"/>
        <v>May</v>
      </c>
      <c r="O5697" t="s">
        <v>28</v>
      </c>
      <c r="P5697" t="s">
        <v>39</v>
      </c>
      <c r="Q5697" t="str">
        <f t="shared" si="354"/>
        <v>Senior</v>
      </c>
      <c r="R5697" t="str">
        <f t="shared" si="355"/>
        <v>Profit</v>
      </c>
    </row>
    <row r="5698" spans="1:18">
      <c r="A5698">
        <v>2342</v>
      </c>
      <c r="B5698" t="s">
        <v>40</v>
      </c>
      <c r="C5698">
        <v>25</v>
      </c>
      <c r="D5698" t="s">
        <v>24</v>
      </c>
      <c r="E5698" t="s">
        <v>35</v>
      </c>
      <c r="F5698" t="s">
        <v>18</v>
      </c>
      <c r="G5698">
        <v>1896.98</v>
      </c>
      <c r="H5698">
        <v>410.68</v>
      </c>
      <c r="I5698">
        <v>3114.99</v>
      </c>
      <c r="J5698">
        <v>2704.31</v>
      </c>
      <c r="K5698" s="1">
        <f t="shared" ref="K5698:K5761" si="356">J5698/H5698</f>
        <v>6.5849566572513876</v>
      </c>
      <c r="L5698" t="s">
        <v>54</v>
      </c>
      <c r="M5698" s="2" t="s">
        <v>118</v>
      </c>
      <c r="N5698" s="3" t="str">
        <f t="shared" ref="N5698:N5761" si="357">TEXT(M5698,"MMM")</f>
        <v>Nov</v>
      </c>
      <c r="O5698" t="s">
        <v>33</v>
      </c>
      <c r="P5698" t="s">
        <v>39</v>
      </c>
      <c r="Q5698" t="str">
        <f t="shared" ref="Q5698:Q5761" si="358">IF(C5698&gt;=18,IF(C5698&lt;=25,"Young",IF(C5698&lt;=40,"Adult",IF(C5698&lt;=60,"Senior",""))),"")</f>
        <v>Young</v>
      </c>
      <c r="R5698" t="str">
        <f t="shared" ref="R5698:R5761" si="359">IF(J5698&gt;0,"Profit","Loss")</f>
        <v>Profit</v>
      </c>
    </row>
    <row r="5699" spans="1:18">
      <c r="A5699">
        <v>5115</v>
      </c>
      <c r="B5699" t="s">
        <v>84</v>
      </c>
      <c r="C5699">
        <v>41</v>
      </c>
      <c r="D5699" t="s">
        <v>16</v>
      </c>
      <c r="E5699" t="s">
        <v>41</v>
      </c>
      <c r="F5699" t="s">
        <v>18</v>
      </c>
      <c r="G5699">
        <v>2768.89</v>
      </c>
      <c r="H5699">
        <v>1731.58</v>
      </c>
      <c r="I5699">
        <v>3113.37</v>
      </c>
      <c r="J5699">
        <v>1381.79</v>
      </c>
      <c r="K5699" s="1">
        <f t="shared" si="356"/>
        <v>0.79799373982143473</v>
      </c>
      <c r="L5699" t="s">
        <v>54</v>
      </c>
      <c r="M5699" s="2" t="s">
        <v>247</v>
      </c>
      <c r="N5699" s="3" t="str">
        <f t="shared" si="357"/>
        <v>Sep</v>
      </c>
      <c r="O5699" t="s">
        <v>56</v>
      </c>
      <c r="P5699" t="s">
        <v>22</v>
      </c>
      <c r="Q5699" t="str">
        <f t="shared" si="358"/>
        <v>Senior</v>
      </c>
      <c r="R5699" t="str">
        <f t="shared" si="359"/>
        <v>Profit</v>
      </c>
    </row>
    <row r="5700" spans="1:18">
      <c r="A5700">
        <v>9154</v>
      </c>
      <c r="B5700" t="s">
        <v>92</v>
      </c>
      <c r="C5700">
        <v>26</v>
      </c>
      <c r="D5700" t="s">
        <v>24</v>
      </c>
      <c r="E5700" t="s">
        <v>66</v>
      </c>
      <c r="F5700" t="s">
        <v>25</v>
      </c>
      <c r="G5700">
        <v>2132.9499999999998</v>
      </c>
      <c r="H5700">
        <v>520.37</v>
      </c>
      <c r="I5700">
        <v>3112.3</v>
      </c>
      <c r="J5700">
        <v>2591.9299999999998</v>
      </c>
      <c r="K5700" s="1">
        <f t="shared" si="356"/>
        <v>4.9809366412360436</v>
      </c>
      <c r="L5700" t="s">
        <v>19</v>
      </c>
      <c r="M5700" s="2" t="s">
        <v>67</v>
      </c>
      <c r="N5700" s="3" t="str">
        <f t="shared" si="357"/>
        <v>Oct</v>
      </c>
      <c r="O5700" t="s">
        <v>51</v>
      </c>
      <c r="P5700" t="s">
        <v>39</v>
      </c>
      <c r="Q5700" t="str">
        <f t="shared" si="358"/>
        <v>Adult</v>
      </c>
      <c r="R5700" t="str">
        <f t="shared" si="359"/>
        <v>Profit</v>
      </c>
    </row>
    <row r="5701" spans="1:18">
      <c r="A5701">
        <v>4176</v>
      </c>
      <c r="B5701" t="s">
        <v>92</v>
      </c>
      <c r="C5701">
        <v>32</v>
      </c>
      <c r="D5701" t="s">
        <v>24</v>
      </c>
      <c r="E5701" t="s">
        <v>17</v>
      </c>
      <c r="F5701" t="s">
        <v>36</v>
      </c>
      <c r="G5701">
        <v>2058.4699999999998</v>
      </c>
      <c r="H5701">
        <v>821.66</v>
      </c>
      <c r="I5701">
        <v>3111.11</v>
      </c>
      <c r="J5701">
        <v>2289.4499999999998</v>
      </c>
      <c r="K5701" s="1">
        <f t="shared" si="356"/>
        <v>2.7863714918579459</v>
      </c>
      <c r="L5701" t="s">
        <v>26</v>
      </c>
      <c r="M5701" s="2" t="s">
        <v>20</v>
      </c>
      <c r="N5701" s="3" t="str">
        <f t="shared" si="357"/>
        <v>Dec</v>
      </c>
      <c r="O5701" t="s">
        <v>21</v>
      </c>
      <c r="P5701" t="s">
        <v>39</v>
      </c>
      <c r="Q5701" t="str">
        <f t="shared" si="358"/>
        <v>Adult</v>
      </c>
      <c r="R5701" t="str">
        <f t="shared" si="359"/>
        <v>Profit</v>
      </c>
    </row>
    <row r="5702" spans="1:18">
      <c r="A5702">
        <v>3432</v>
      </c>
      <c r="B5702" t="s">
        <v>40</v>
      </c>
      <c r="C5702">
        <v>54</v>
      </c>
      <c r="D5702" t="s">
        <v>16</v>
      </c>
      <c r="E5702" t="s">
        <v>57</v>
      </c>
      <c r="F5702" t="s">
        <v>49</v>
      </c>
      <c r="G5702">
        <v>2729.48</v>
      </c>
      <c r="H5702">
        <v>1331.9</v>
      </c>
      <c r="I5702">
        <v>3111.04</v>
      </c>
      <c r="J5702">
        <v>1779.14</v>
      </c>
      <c r="K5702" s="1">
        <f t="shared" si="356"/>
        <v>1.3357909752984458</v>
      </c>
      <c r="L5702" t="s">
        <v>19</v>
      </c>
      <c r="M5702" s="2" t="s">
        <v>325</v>
      </c>
      <c r="N5702" s="3" t="str">
        <f t="shared" si="357"/>
        <v>Jul</v>
      </c>
      <c r="O5702" t="s">
        <v>28</v>
      </c>
      <c r="P5702" t="s">
        <v>39</v>
      </c>
      <c r="Q5702" t="str">
        <f t="shared" si="358"/>
        <v>Senior</v>
      </c>
      <c r="R5702" t="str">
        <f t="shared" si="359"/>
        <v>Profit</v>
      </c>
    </row>
    <row r="5703" spans="1:18">
      <c r="A5703">
        <v>6222</v>
      </c>
      <c r="B5703" t="s">
        <v>23</v>
      </c>
      <c r="C5703">
        <v>18</v>
      </c>
      <c r="D5703" t="s">
        <v>16</v>
      </c>
      <c r="E5703" t="s">
        <v>59</v>
      </c>
      <c r="F5703" t="s">
        <v>25</v>
      </c>
      <c r="G5703">
        <v>2615.4499999999998</v>
      </c>
      <c r="H5703">
        <v>531.28</v>
      </c>
      <c r="I5703">
        <v>3110.17</v>
      </c>
      <c r="J5703">
        <v>2578.89</v>
      </c>
      <c r="K5703" s="1">
        <f t="shared" si="356"/>
        <v>4.8541070621894296</v>
      </c>
      <c r="L5703" t="s">
        <v>37</v>
      </c>
      <c r="M5703" s="2" t="s">
        <v>325</v>
      </c>
      <c r="N5703" s="3" t="str">
        <f t="shared" si="357"/>
        <v>Jul</v>
      </c>
      <c r="O5703" t="s">
        <v>33</v>
      </c>
      <c r="P5703" t="s">
        <v>39</v>
      </c>
      <c r="Q5703" t="str">
        <f t="shared" si="358"/>
        <v>Young</v>
      </c>
      <c r="R5703" t="str">
        <f t="shared" si="359"/>
        <v>Profit</v>
      </c>
    </row>
    <row r="5704" spans="1:18">
      <c r="A5704">
        <v>2239</v>
      </c>
      <c r="B5704" t="s">
        <v>40</v>
      </c>
      <c r="C5704">
        <v>44</v>
      </c>
      <c r="D5704" t="s">
        <v>16</v>
      </c>
      <c r="E5704" t="s">
        <v>41</v>
      </c>
      <c r="F5704" t="s">
        <v>36</v>
      </c>
      <c r="G5704">
        <v>2301.9</v>
      </c>
      <c r="H5704">
        <v>1250.44</v>
      </c>
      <c r="I5704">
        <v>3109.56</v>
      </c>
      <c r="J5704">
        <v>1859.12</v>
      </c>
      <c r="K5704" s="1">
        <f t="shared" si="356"/>
        <v>1.4867726560250789</v>
      </c>
      <c r="L5704" t="s">
        <v>37</v>
      </c>
      <c r="M5704" s="2" t="s">
        <v>74</v>
      </c>
      <c r="N5704" s="3" t="str">
        <f t="shared" si="357"/>
        <v>Aug</v>
      </c>
      <c r="O5704" t="s">
        <v>56</v>
      </c>
      <c r="P5704" t="s">
        <v>22</v>
      </c>
      <c r="Q5704" t="str">
        <f t="shared" si="358"/>
        <v>Senior</v>
      </c>
      <c r="R5704" t="str">
        <f t="shared" si="359"/>
        <v>Profit</v>
      </c>
    </row>
    <row r="5705" spans="1:18">
      <c r="A5705">
        <v>1502</v>
      </c>
      <c r="B5705" t="s">
        <v>92</v>
      </c>
      <c r="C5705">
        <v>41</v>
      </c>
      <c r="D5705" t="s">
        <v>24</v>
      </c>
      <c r="E5705" t="s">
        <v>17</v>
      </c>
      <c r="F5705" t="s">
        <v>49</v>
      </c>
      <c r="G5705">
        <v>1741.62</v>
      </c>
      <c r="H5705">
        <v>787.95</v>
      </c>
      <c r="I5705">
        <v>3109.39</v>
      </c>
      <c r="J5705">
        <v>2321.44</v>
      </c>
      <c r="K5705" s="1">
        <f t="shared" si="356"/>
        <v>2.9461767878672505</v>
      </c>
      <c r="L5705" t="s">
        <v>19</v>
      </c>
      <c r="M5705" s="2" t="s">
        <v>151</v>
      </c>
      <c r="N5705" s="3" t="str">
        <f t="shared" si="357"/>
        <v>May</v>
      </c>
      <c r="O5705" t="s">
        <v>51</v>
      </c>
      <c r="P5705" t="s">
        <v>39</v>
      </c>
      <c r="Q5705" t="str">
        <f t="shared" si="358"/>
        <v>Senior</v>
      </c>
      <c r="R5705" t="str">
        <f t="shared" si="359"/>
        <v>Profit</v>
      </c>
    </row>
    <row r="5706" spans="1:18">
      <c r="A5706">
        <v>6545</v>
      </c>
      <c r="B5706" t="s">
        <v>29</v>
      </c>
      <c r="C5706">
        <v>36</v>
      </c>
      <c r="D5706" t="s">
        <v>16</v>
      </c>
      <c r="E5706" t="s">
        <v>35</v>
      </c>
      <c r="F5706" t="s">
        <v>36</v>
      </c>
      <c r="G5706">
        <v>2798.74</v>
      </c>
      <c r="H5706">
        <v>1063.51</v>
      </c>
      <c r="I5706">
        <v>3109.08</v>
      </c>
      <c r="J5706">
        <v>2045.57</v>
      </c>
      <c r="K5706" s="1">
        <f t="shared" si="356"/>
        <v>1.9234139782418596</v>
      </c>
      <c r="L5706" t="s">
        <v>26</v>
      </c>
      <c r="M5706" s="2" t="s">
        <v>186</v>
      </c>
      <c r="N5706" s="3" t="str">
        <f t="shared" si="357"/>
        <v>Jun</v>
      </c>
      <c r="O5706" t="s">
        <v>56</v>
      </c>
      <c r="P5706" t="s">
        <v>39</v>
      </c>
      <c r="Q5706" t="str">
        <f t="shared" si="358"/>
        <v>Adult</v>
      </c>
      <c r="R5706" t="str">
        <f t="shared" si="359"/>
        <v>Profit</v>
      </c>
    </row>
    <row r="5707" spans="1:18">
      <c r="A5707">
        <v>827</v>
      </c>
      <c r="B5707" t="s">
        <v>44</v>
      </c>
      <c r="C5707">
        <v>20</v>
      </c>
      <c r="D5707" t="s">
        <v>16</v>
      </c>
      <c r="E5707" t="s">
        <v>35</v>
      </c>
      <c r="F5707" t="s">
        <v>49</v>
      </c>
      <c r="G5707">
        <v>2564.7800000000002</v>
      </c>
      <c r="H5707">
        <v>1145.9000000000001</v>
      </c>
      <c r="I5707">
        <v>3109.02</v>
      </c>
      <c r="J5707">
        <v>1963.12</v>
      </c>
      <c r="K5707" s="1">
        <f t="shared" si="356"/>
        <v>1.7131686883672221</v>
      </c>
      <c r="L5707" t="s">
        <v>26</v>
      </c>
      <c r="M5707" s="2" t="s">
        <v>276</v>
      </c>
      <c r="N5707" s="3" t="str">
        <f t="shared" si="357"/>
        <v>Nov</v>
      </c>
      <c r="O5707" t="s">
        <v>28</v>
      </c>
      <c r="P5707" t="s">
        <v>22</v>
      </c>
      <c r="Q5707" t="str">
        <f t="shared" si="358"/>
        <v>Young</v>
      </c>
      <c r="R5707" t="str">
        <f t="shared" si="359"/>
        <v>Profit</v>
      </c>
    </row>
    <row r="5708" spans="1:18">
      <c r="A5708">
        <v>1165</v>
      </c>
      <c r="B5708" t="s">
        <v>44</v>
      </c>
      <c r="C5708">
        <v>36</v>
      </c>
      <c r="D5708" t="s">
        <v>16</v>
      </c>
      <c r="E5708" t="s">
        <v>53</v>
      </c>
      <c r="F5708" t="s">
        <v>49</v>
      </c>
      <c r="G5708">
        <v>2385.3000000000002</v>
      </c>
      <c r="H5708">
        <v>301.58999999999997</v>
      </c>
      <c r="I5708">
        <v>3107.94</v>
      </c>
      <c r="J5708">
        <v>2806.35</v>
      </c>
      <c r="K5708" s="1">
        <f t="shared" si="356"/>
        <v>9.3051825325773407</v>
      </c>
      <c r="L5708" t="s">
        <v>37</v>
      </c>
      <c r="M5708" s="2" t="s">
        <v>149</v>
      </c>
      <c r="N5708" s="3" t="str">
        <f t="shared" si="357"/>
        <v>Mar</v>
      </c>
      <c r="O5708" t="s">
        <v>33</v>
      </c>
      <c r="P5708" t="s">
        <v>39</v>
      </c>
      <c r="Q5708" t="str">
        <f t="shared" si="358"/>
        <v>Adult</v>
      </c>
      <c r="R5708" t="str">
        <f t="shared" si="359"/>
        <v>Profit</v>
      </c>
    </row>
    <row r="5709" spans="1:18">
      <c r="A5709">
        <v>116</v>
      </c>
      <c r="B5709" t="s">
        <v>40</v>
      </c>
      <c r="C5709">
        <v>41</v>
      </c>
      <c r="D5709" t="s">
        <v>24</v>
      </c>
      <c r="E5709" t="s">
        <v>57</v>
      </c>
      <c r="F5709" t="s">
        <v>49</v>
      </c>
      <c r="G5709">
        <v>1892.75</v>
      </c>
      <c r="H5709">
        <v>851.64</v>
      </c>
      <c r="I5709">
        <v>3107.15</v>
      </c>
      <c r="J5709">
        <v>2255.5100000000002</v>
      </c>
      <c r="K5709" s="1">
        <f t="shared" si="356"/>
        <v>2.6484312620356021</v>
      </c>
      <c r="L5709" t="s">
        <v>19</v>
      </c>
      <c r="M5709" s="2" t="s">
        <v>154</v>
      </c>
      <c r="N5709" s="3" t="str">
        <f t="shared" si="357"/>
        <v>Sep</v>
      </c>
      <c r="O5709" t="s">
        <v>51</v>
      </c>
      <c r="P5709" t="s">
        <v>22</v>
      </c>
      <c r="Q5709" t="str">
        <f t="shared" si="358"/>
        <v>Senior</v>
      </c>
      <c r="R5709" t="str">
        <f t="shared" si="359"/>
        <v>Profit</v>
      </c>
    </row>
    <row r="5710" spans="1:18">
      <c r="A5710">
        <v>7979</v>
      </c>
      <c r="B5710" t="s">
        <v>40</v>
      </c>
      <c r="C5710">
        <v>59</v>
      </c>
      <c r="D5710" t="s">
        <v>24</v>
      </c>
      <c r="E5710" t="s">
        <v>35</v>
      </c>
      <c r="F5710" t="s">
        <v>18</v>
      </c>
      <c r="G5710">
        <v>1892.51</v>
      </c>
      <c r="H5710">
        <v>498.68</v>
      </c>
      <c r="I5710">
        <v>3106.57</v>
      </c>
      <c r="J5710">
        <v>2607.89</v>
      </c>
      <c r="K5710" s="1">
        <f t="shared" si="356"/>
        <v>5.2295861073233336</v>
      </c>
      <c r="L5710" t="s">
        <v>54</v>
      </c>
      <c r="M5710" s="2" t="s">
        <v>322</v>
      </c>
      <c r="N5710" s="3" t="str">
        <f t="shared" si="357"/>
        <v>Jun</v>
      </c>
      <c r="O5710" t="s">
        <v>33</v>
      </c>
      <c r="P5710" t="s">
        <v>22</v>
      </c>
      <c r="Q5710" t="str">
        <f t="shared" si="358"/>
        <v>Senior</v>
      </c>
      <c r="R5710" t="str">
        <f t="shared" si="359"/>
        <v>Profit</v>
      </c>
    </row>
    <row r="5711" spans="1:18">
      <c r="A5711">
        <v>2471</v>
      </c>
      <c r="B5711" t="s">
        <v>40</v>
      </c>
      <c r="C5711">
        <v>26</v>
      </c>
      <c r="D5711" t="s">
        <v>16</v>
      </c>
      <c r="E5711" t="s">
        <v>17</v>
      </c>
      <c r="F5711" t="s">
        <v>36</v>
      </c>
      <c r="G5711">
        <v>2400.02</v>
      </c>
      <c r="H5711">
        <v>1961.09</v>
      </c>
      <c r="I5711">
        <v>3105.9</v>
      </c>
      <c r="J5711">
        <v>1144.81</v>
      </c>
      <c r="K5711" s="1">
        <f t="shared" si="356"/>
        <v>0.58376209148993674</v>
      </c>
      <c r="L5711" t="s">
        <v>19</v>
      </c>
      <c r="M5711" s="2" t="s">
        <v>253</v>
      </c>
      <c r="N5711" s="3" t="str">
        <f t="shared" si="357"/>
        <v>Jan</v>
      </c>
      <c r="O5711" t="s">
        <v>56</v>
      </c>
      <c r="P5711" t="s">
        <v>39</v>
      </c>
      <c r="Q5711" t="str">
        <f t="shared" si="358"/>
        <v>Adult</v>
      </c>
      <c r="R5711" t="str">
        <f t="shared" si="359"/>
        <v>Profit</v>
      </c>
    </row>
    <row r="5712" spans="1:18">
      <c r="A5712">
        <v>4604</v>
      </c>
      <c r="B5712" t="s">
        <v>92</v>
      </c>
      <c r="C5712">
        <v>18</v>
      </c>
      <c r="D5712" t="s">
        <v>16</v>
      </c>
      <c r="E5712" t="s">
        <v>59</v>
      </c>
      <c r="F5712" t="s">
        <v>25</v>
      </c>
      <c r="G5712">
        <v>1767.24</v>
      </c>
      <c r="H5712">
        <v>184</v>
      </c>
      <c r="I5712">
        <v>3105.33</v>
      </c>
      <c r="J5712">
        <v>2921.33</v>
      </c>
      <c r="K5712" s="1">
        <f t="shared" si="356"/>
        <v>15.876793478260868</v>
      </c>
      <c r="L5712" t="s">
        <v>37</v>
      </c>
      <c r="M5712" s="2" t="s">
        <v>216</v>
      </c>
      <c r="N5712" s="3" t="str">
        <f t="shared" si="357"/>
        <v>Feb</v>
      </c>
      <c r="O5712" t="s">
        <v>21</v>
      </c>
      <c r="P5712" t="s">
        <v>39</v>
      </c>
      <c r="Q5712" t="str">
        <f t="shared" si="358"/>
        <v>Young</v>
      </c>
      <c r="R5712" t="str">
        <f t="shared" si="359"/>
        <v>Profit</v>
      </c>
    </row>
    <row r="5713" spans="1:18">
      <c r="A5713">
        <v>1721</v>
      </c>
      <c r="B5713" t="s">
        <v>40</v>
      </c>
      <c r="C5713">
        <v>34</v>
      </c>
      <c r="D5713" t="s">
        <v>16</v>
      </c>
      <c r="E5713" t="s">
        <v>41</v>
      </c>
      <c r="F5713" t="s">
        <v>36</v>
      </c>
      <c r="G5713">
        <v>2248.7600000000002</v>
      </c>
      <c r="H5713">
        <v>1195.05</v>
      </c>
      <c r="I5713">
        <v>3105.31</v>
      </c>
      <c r="J5713">
        <v>1910.26</v>
      </c>
      <c r="K5713" s="1">
        <f t="shared" si="356"/>
        <v>1.5984770511694071</v>
      </c>
      <c r="L5713" t="s">
        <v>54</v>
      </c>
      <c r="M5713" s="2" t="s">
        <v>171</v>
      </c>
      <c r="N5713" s="3" t="str">
        <f t="shared" si="357"/>
        <v>Jan</v>
      </c>
      <c r="O5713" t="s">
        <v>51</v>
      </c>
      <c r="P5713" t="s">
        <v>22</v>
      </c>
      <c r="Q5713" t="str">
        <f t="shared" si="358"/>
        <v>Adult</v>
      </c>
      <c r="R5713" t="str">
        <f t="shared" si="359"/>
        <v>Profit</v>
      </c>
    </row>
    <row r="5714" spans="1:18">
      <c r="A5714">
        <v>9455</v>
      </c>
      <c r="B5714" t="s">
        <v>34</v>
      </c>
      <c r="C5714">
        <v>25</v>
      </c>
      <c r="D5714" t="s">
        <v>16</v>
      </c>
      <c r="E5714" t="s">
        <v>59</v>
      </c>
      <c r="F5714" t="s">
        <v>18</v>
      </c>
      <c r="G5714">
        <v>2288.9499999999998</v>
      </c>
      <c r="H5714">
        <v>1021.06</v>
      </c>
      <c r="I5714">
        <v>3105.14</v>
      </c>
      <c r="J5714">
        <v>2084.08</v>
      </c>
      <c r="K5714" s="1">
        <f t="shared" si="356"/>
        <v>2.0410945488022252</v>
      </c>
      <c r="L5714" t="s">
        <v>26</v>
      </c>
      <c r="M5714" s="2" t="s">
        <v>246</v>
      </c>
      <c r="N5714" s="3" t="str">
        <f t="shared" si="357"/>
        <v>Jul</v>
      </c>
      <c r="O5714" t="s">
        <v>33</v>
      </c>
      <c r="P5714" t="s">
        <v>39</v>
      </c>
      <c r="Q5714" t="str">
        <f t="shared" si="358"/>
        <v>Young</v>
      </c>
      <c r="R5714" t="str">
        <f t="shared" si="359"/>
        <v>Profit</v>
      </c>
    </row>
    <row r="5715" spans="1:18">
      <c r="A5715">
        <v>6999</v>
      </c>
      <c r="B5715" t="s">
        <v>34</v>
      </c>
      <c r="C5715">
        <v>38</v>
      </c>
      <c r="D5715" t="s">
        <v>16</v>
      </c>
      <c r="E5715" t="s">
        <v>41</v>
      </c>
      <c r="F5715" t="s">
        <v>42</v>
      </c>
      <c r="G5715">
        <v>2475.67</v>
      </c>
      <c r="H5715">
        <v>60.27</v>
      </c>
      <c r="I5715">
        <v>3104.57</v>
      </c>
      <c r="J5715">
        <v>3044.3</v>
      </c>
      <c r="K5715" s="1">
        <f t="shared" si="356"/>
        <v>50.51103368176539</v>
      </c>
      <c r="L5715" t="s">
        <v>19</v>
      </c>
      <c r="M5715" s="2" t="s">
        <v>368</v>
      </c>
      <c r="N5715" s="3" t="str">
        <f t="shared" si="357"/>
        <v>May</v>
      </c>
      <c r="O5715" t="s">
        <v>51</v>
      </c>
      <c r="P5715" t="s">
        <v>39</v>
      </c>
      <c r="Q5715" t="str">
        <f t="shared" si="358"/>
        <v>Adult</v>
      </c>
      <c r="R5715" t="str">
        <f t="shared" si="359"/>
        <v>Profit</v>
      </c>
    </row>
    <row r="5716" spans="1:18">
      <c r="A5716">
        <v>4298</v>
      </c>
      <c r="B5716" t="s">
        <v>44</v>
      </c>
      <c r="C5716">
        <v>38</v>
      </c>
      <c r="D5716" t="s">
        <v>24</v>
      </c>
      <c r="E5716" t="s">
        <v>66</v>
      </c>
      <c r="F5716" t="s">
        <v>49</v>
      </c>
      <c r="G5716">
        <v>1776.15</v>
      </c>
      <c r="H5716">
        <v>372.19</v>
      </c>
      <c r="I5716">
        <v>3104.09</v>
      </c>
      <c r="J5716">
        <v>2731.9</v>
      </c>
      <c r="K5716" s="1">
        <f t="shared" si="356"/>
        <v>7.3400682447137218</v>
      </c>
      <c r="L5716" t="s">
        <v>31</v>
      </c>
      <c r="M5716" s="2" t="s">
        <v>93</v>
      </c>
      <c r="N5716" s="3" t="str">
        <f t="shared" si="357"/>
        <v>Apr</v>
      </c>
      <c r="O5716" t="s">
        <v>33</v>
      </c>
      <c r="P5716" t="s">
        <v>22</v>
      </c>
      <c r="Q5716" t="str">
        <f t="shared" si="358"/>
        <v>Adult</v>
      </c>
      <c r="R5716" t="str">
        <f t="shared" si="359"/>
        <v>Profit</v>
      </c>
    </row>
    <row r="5717" spans="1:18">
      <c r="A5717">
        <v>8453</v>
      </c>
      <c r="B5717" t="s">
        <v>29</v>
      </c>
      <c r="C5717">
        <v>32</v>
      </c>
      <c r="D5717" t="s">
        <v>16</v>
      </c>
      <c r="E5717" t="s">
        <v>59</v>
      </c>
      <c r="F5717" t="s">
        <v>42</v>
      </c>
      <c r="G5717">
        <v>2470.7199999999998</v>
      </c>
      <c r="H5717">
        <v>925.9</v>
      </c>
      <c r="I5717">
        <v>3103.2</v>
      </c>
      <c r="J5717">
        <v>2177.3000000000002</v>
      </c>
      <c r="K5717" s="1">
        <f t="shared" si="356"/>
        <v>2.3515498433956155</v>
      </c>
      <c r="L5717" t="s">
        <v>26</v>
      </c>
      <c r="M5717" s="2" t="s">
        <v>235</v>
      </c>
      <c r="N5717" s="3" t="str">
        <f t="shared" si="357"/>
        <v>Aug</v>
      </c>
      <c r="O5717" t="s">
        <v>33</v>
      </c>
      <c r="P5717" t="s">
        <v>39</v>
      </c>
      <c r="Q5717" t="str">
        <f t="shared" si="358"/>
        <v>Adult</v>
      </c>
      <c r="R5717" t="str">
        <f t="shared" si="359"/>
        <v>Profit</v>
      </c>
    </row>
    <row r="5718" spans="1:18">
      <c r="A5718">
        <v>6947</v>
      </c>
      <c r="B5718" t="s">
        <v>34</v>
      </c>
      <c r="C5718">
        <v>39</v>
      </c>
      <c r="D5718" t="s">
        <v>16</v>
      </c>
      <c r="E5718" t="s">
        <v>41</v>
      </c>
      <c r="F5718" t="s">
        <v>42</v>
      </c>
      <c r="G5718">
        <v>1835.54</v>
      </c>
      <c r="H5718">
        <v>106.33</v>
      </c>
      <c r="I5718">
        <v>3102.26</v>
      </c>
      <c r="J5718">
        <v>2995.93</v>
      </c>
      <c r="K5718" s="1">
        <f t="shared" si="356"/>
        <v>28.175773535220539</v>
      </c>
      <c r="L5718" t="s">
        <v>37</v>
      </c>
      <c r="M5718" s="2" t="s">
        <v>268</v>
      </c>
      <c r="N5718" s="3" t="str">
        <f t="shared" si="357"/>
        <v>Jun</v>
      </c>
      <c r="O5718" t="s">
        <v>56</v>
      </c>
      <c r="P5718" t="s">
        <v>39</v>
      </c>
      <c r="Q5718" t="str">
        <f t="shared" si="358"/>
        <v>Adult</v>
      </c>
      <c r="R5718" t="str">
        <f t="shared" si="359"/>
        <v>Profit</v>
      </c>
    </row>
    <row r="5719" spans="1:18">
      <c r="A5719">
        <v>4651</v>
      </c>
      <c r="B5719" t="s">
        <v>84</v>
      </c>
      <c r="C5719">
        <v>24</v>
      </c>
      <c r="D5719" t="s">
        <v>24</v>
      </c>
      <c r="E5719" t="s">
        <v>59</v>
      </c>
      <c r="F5719" t="s">
        <v>25</v>
      </c>
      <c r="G5719">
        <v>2075.1999999999998</v>
      </c>
      <c r="H5719">
        <v>363.51</v>
      </c>
      <c r="I5719">
        <v>3101.96</v>
      </c>
      <c r="J5719">
        <v>2738.45</v>
      </c>
      <c r="K5719" s="1">
        <f t="shared" si="356"/>
        <v>7.5333553409809904</v>
      </c>
      <c r="L5719" t="s">
        <v>31</v>
      </c>
      <c r="M5719" s="2" t="s">
        <v>207</v>
      </c>
      <c r="N5719" s="3" t="str">
        <f t="shared" si="357"/>
        <v>Oct</v>
      </c>
      <c r="O5719" t="s">
        <v>56</v>
      </c>
      <c r="P5719" t="s">
        <v>39</v>
      </c>
      <c r="Q5719" t="str">
        <f t="shared" si="358"/>
        <v>Young</v>
      </c>
      <c r="R5719" t="str">
        <f t="shared" si="359"/>
        <v>Profit</v>
      </c>
    </row>
    <row r="5720" spans="1:18">
      <c r="A5720">
        <v>9327</v>
      </c>
      <c r="B5720" t="s">
        <v>15</v>
      </c>
      <c r="C5720">
        <v>45</v>
      </c>
      <c r="D5720" t="s">
        <v>24</v>
      </c>
      <c r="E5720" t="s">
        <v>41</v>
      </c>
      <c r="F5720" t="s">
        <v>42</v>
      </c>
      <c r="G5720">
        <v>2520.92</v>
      </c>
      <c r="H5720">
        <v>1695.81</v>
      </c>
      <c r="I5720">
        <v>3100.19</v>
      </c>
      <c r="J5720">
        <v>1404.38</v>
      </c>
      <c r="K5720" s="1">
        <f t="shared" si="356"/>
        <v>0.82814702118751515</v>
      </c>
      <c r="L5720" t="s">
        <v>54</v>
      </c>
      <c r="M5720" s="2" t="s">
        <v>297</v>
      </c>
      <c r="N5720" s="3" t="str">
        <f t="shared" si="357"/>
        <v>Oct</v>
      </c>
      <c r="O5720" t="s">
        <v>33</v>
      </c>
      <c r="P5720" t="s">
        <v>22</v>
      </c>
      <c r="Q5720" t="str">
        <f t="shared" si="358"/>
        <v>Senior</v>
      </c>
      <c r="R5720" t="str">
        <f t="shared" si="359"/>
        <v>Profit</v>
      </c>
    </row>
    <row r="5721" spans="1:18">
      <c r="A5721">
        <v>9575</v>
      </c>
      <c r="B5721" t="s">
        <v>40</v>
      </c>
      <c r="C5721">
        <v>26</v>
      </c>
      <c r="D5721" t="s">
        <v>24</v>
      </c>
      <c r="E5721" t="s">
        <v>59</v>
      </c>
      <c r="F5721" t="s">
        <v>18</v>
      </c>
      <c r="G5721">
        <v>1746.9</v>
      </c>
      <c r="H5721">
        <v>1082.53</v>
      </c>
      <c r="I5721">
        <v>3099.47</v>
      </c>
      <c r="J5721">
        <v>2016.94</v>
      </c>
      <c r="K5721" s="1">
        <f t="shared" si="356"/>
        <v>1.8631723832133984</v>
      </c>
      <c r="L5721" t="s">
        <v>19</v>
      </c>
      <c r="M5721" s="2" t="s">
        <v>128</v>
      </c>
      <c r="N5721" s="3" t="str">
        <f t="shared" si="357"/>
        <v>Dec</v>
      </c>
      <c r="O5721" t="s">
        <v>56</v>
      </c>
      <c r="P5721" t="s">
        <v>22</v>
      </c>
      <c r="Q5721" t="str">
        <f t="shared" si="358"/>
        <v>Adult</v>
      </c>
      <c r="R5721" t="str">
        <f t="shared" si="359"/>
        <v>Profit</v>
      </c>
    </row>
    <row r="5722" spans="1:18">
      <c r="A5722">
        <v>8834</v>
      </c>
      <c r="B5722" t="s">
        <v>40</v>
      </c>
      <c r="C5722">
        <v>60</v>
      </c>
      <c r="D5722" t="s">
        <v>24</v>
      </c>
      <c r="E5722" t="s">
        <v>41</v>
      </c>
      <c r="F5722" t="s">
        <v>18</v>
      </c>
      <c r="G5722">
        <v>1864.77</v>
      </c>
      <c r="H5722">
        <v>1781</v>
      </c>
      <c r="I5722">
        <v>3099.19</v>
      </c>
      <c r="J5722">
        <v>1318.19</v>
      </c>
      <c r="K5722" s="1">
        <f t="shared" si="356"/>
        <v>0.74014037057832682</v>
      </c>
      <c r="L5722" t="s">
        <v>19</v>
      </c>
      <c r="M5722" s="2" t="s">
        <v>197</v>
      </c>
      <c r="N5722" s="3" t="str">
        <f t="shared" si="357"/>
        <v>Mar</v>
      </c>
      <c r="O5722" t="s">
        <v>28</v>
      </c>
      <c r="P5722" t="s">
        <v>22</v>
      </c>
      <c r="Q5722" t="str">
        <f t="shared" si="358"/>
        <v>Senior</v>
      </c>
      <c r="R5722" t="str">
        <f t="shared" si="359"/>
        <v>Profit</v>
      </c>
    </row>
    <row r="5723" spans="1:18">
      <c r="A5723">
        <v>5863</v>
      </c>
      <c r="B5723" t="s">
        <v>84</v>
      </c>
      <c r="C5723">
        <v>51</v>
      </c>
      <c r="D5723" t="s">
        <v>16</v>
      </c>
      <c r="E5723" t="s">
        <v>30</v>
      </c>
      <c r="F5723" t="s">
        <v>49</v>
      </c>
      <c r="G5723">
        <v>2199.4</v>
      </c>
      <c r="H5723">
        <v>878.23</v>
      </c>
      <c r="I5723">
        <v>3098.66</v>
      </c>
      <c r="J5723">
        <v>2220.4299999999998</v>
      </c>
      <c r="K5723" s="1">
        <f t="shared" si="356"/>
        <v>2.5283012422713864</v>
      </c>
      <c r="L5723" t="s">
        <v>54</v>
      </c>
      <c r="M5723" s="2" t="s">
        <v>346</v>
      </c>
      <c r="N5723" s="3" t="str">
        <f t="shared" si="357"/>
        <v>May</v>
      </c>
      <c r="O5723" t="s">
        <v>28</v>
      </c>
      <c r="P5723" t="s">
        <v>39</v>
      </c>
      <c r="Q5723" t="str">
        <f t="shared" si="358"/>
        <v>Senior</v>
      </c>
      <c r="R5723" t="str">
        <f t="shared" si="359"/>
        <v>Profit</v>
      </c>
    </row>
    <row r="5724" spans="1:18">
      <c r="A5724">
        <v>672</v>
      </c>
      <c r="B5724" t="s">
        <v>29</v>
      </c>
      <c r="C5724">
        <v>49</v>
      </c>
      <c r="D5724" t="s">
        <v>16</v>
      </c>
      <c r="E5724" t="s">
        <v>35</v>
      </c>
      <c r="F5724" t="s">
        <v>25</v>
      </c>
      <c r="G5724">
        <v>2364.62</v>
      </c>
      <c r="H5724">
        <v>1350.64</v>
      </c>
      <c r="I5724">
        <v>3098.42</v>
      </c>
      <c r="J5724">
        <v>1747.78</v>
      </c>
      <c r="K5724" s="1">
        <f t="shared" si="356"/>
        <v>1.2940383818041816</v>
      </c>
      <c r="L5724" t="s">
        <v>26</v>
      </c>
      <c r="M5724" s="2" t="s">
        <v>105</v>
      </c>
      <c r="N5724" s="3" t="str">
        <f t="shared" si="357"/>
        <v>Apr</v>
      </c>
      <c r="O5724" t="s">
        <v>21</v>
      </c>
      <c r="P5724" t="s">
        <v>22</v>
      </c>
      <c r="Q5724" t="str">
        <f t="shared" si="358"/>
        <v>Senior</v>
      </c>
      <c r="R5724" t="str">
        <f t="shared" si="359"/>
        <v>Profit</v>
      </c>
    </row>
    <row r="5725" spans="1:18">
      <c r="A5725">
        <v>2638</v>
      </c>
      <c r="B5725" t="s">
        <v>47</v>
      </c>
      <c r="C5725">
        <v>37</v>
      </c>
      <c r="D5725" t="s">
        <v>16</v>
      </c>
      <c r="E5725" t="s">
        <v>17</v>
      </c>
      <c r="F5725" t="s">
        <v>18</v>
      </c>
      <c r="G5725">
        <v>2158.35</v>
      </c>
      <c r="H5725">
        <v>62.14</v>
      </c>
      <c r="I5725">
        <v>3097.74</v>
      </c>
      <c r="J5725">
        <v>3035.6</v>
      </c>
      <c r="K5725" s="1">
        <f t="shared" si="356"/>
        <v>48.850981654328933</v>
      </c>
      <c r="L5725" t="s">
        <v>19</v>
      </c>
      <c r="M5725" s="2" t="s">
        <v>190</v>
      </c>
      <c r="N5725" s="3" t="str">
        <f t="shared" si="357"/>
        <v>Oct</v>
      </c>
      <c r="O5725" t="s">
        <v>28</v>
      </c>
      <c r="P5725" t="s">
        <v>22</v>
      </c>
      <c r="Q5725" t="str">
        <f t="shared" si="358"/>
        <v>Adult</v>
      </c>
      <c r="R5725" t="str">
        <f t="shared" si="359"/>
        <v>Profit</v>
      </c>
    </row>
    <row r="5726" spans="1:18">
      <c r="A5726">
        <v>3226</v>
      </c>
      <c r="B5726" t="s">
        <v>23</v>
      </c>
      <c r="C5726">
        <v>35</v>
      </c>
      <c r="D5726" t="s">
        <v>16</v>
      </c>
      <c r="E5726" t="s">
        <v>41</v>
      </c>
      <c r="F5726" t="s">
        <v>25</v>
      </c>
      <c r="G5726">
        <v>2240.73</v>
      </c>
      <c r="H5726">
        <v>346.39</v>
      </c>
      <c r="I5726">
        <v>3095.91</v>
      </c>
      <c r="J5726">
        <v>2749.52</v>
      </c>
      <c r="K5726" s="1">
        <f t="shared" si="356"/>
        <v>7.9376425416438119</v>
      </c>
      <c r="L5726" t="s">
        <v>37</v>
      </c>
      <c r="M5726" s="2" t="s">
        <v>191</v>
      </c>
      <c r="N5726" s="3" t="str">
        <f t="shared" si="357"/>
        <v>Jun</v>
      </c>
      <c r="O5726" t="s">
        <v>28</v>
      </c>
      <c r="P5726" t="s">
        <v>39</v>
      </c>
      <c r="Q5726" t="str">
        <f t="shared" si="358"/>
        <v>Adult</v>
      </c>
      <c r="R5726" t="str">
        <f t="shared" si="359"/>
        <v>Profit</v>
      </c>
    </row>
    <row r="5727" spans="1:18">
      <c r="A5727">
        <v>8753</v>
      </c>
      <c r="B5727" t="s">
        <v>34</v>
      </c>
      <c r="C5727">
        <v>29</v>
      </c>
      <c r="D5727" t="s">
        <v>24</v>
      </c>
      <c r="E5727" t="s">
        <v>59</v>
      </c>
      <c r="F5727" t="s">
        <v>42</v>
      </c>
      <c r="G5727">
        <v>1890.36</v>
      </c>
      <c r="H5727">
        <v>1261.6600000000001</v>
      </c>
      <c r="I5727">
        <v>3094.77</v>
      </c>
      <c r="J5727">
        <v>1833.11</v>
      </c>
      <c r="K5727" s="1">
        <f t="shared" si="356"/>
        <v>1.4529350221137229</v>
      </c>
      <c r="L5727" t="s">
        <v>19</v>
      </c>
      <c r="M5727" s="2" t="s">
        <v>173</v>
      </c>
      <c r="N5727" s="3" t="str">
        <f t="shared" si="357"/>
        <v>Jun</v>
      </c>
      <c r="O5727" t="s">
        <v>56</v>
      </c>
      <c r="P5727" t="s">
        <v>39</v>
      </c>
      <c r="Q5727" t="str">
        <f t="shared" si="358"/>
        <v>Adult</v>
      </c>
      <c r="R5727" t="str">
        <f t="shared" si="359"/>
        <v>Profit</v>
      </c>
    </row>
    <row r="5728" spans="1:18">
      <c r="A5728">
        <v>9567</v>
      </c>
      <c r="B5728" t="s">
        <v>92</v>
      </c>
      <c r="C5728">
        <v>26</v>
      </c>
      <c r="D5728" t="s">
        <v>16</v>
      </c>
      <c r="E5728" t="s">
        <v>30</v>
      </c>
      <c r="F5728" t="s">
        <v>18</v>
      </c>
      <c r="G5728">
        <v>1920.54</v>
      </c>
      <c r="H5728">
        <v>1261.32</v>
      </c>
      <c r="I5728">
        <v>3094.41</v>
      </c>
      <c r="J5728">
        <v>1833.09</v>
      </c>
      <c r="K5728" s="1">
        <f t="shared" si="356"/>
        <v>1.453310817239083</v>
      </c>
      <c r="L5728" t="s">
        <v>26</v>
      </c>
      <c r="M5728" s="2" t="s">
        <v>349</v>
      </c>
      <c r="N5728" s="3" t="str">
        <f t="shared" si="357"/>
        <v>Jan</v>
      </c>
      <c r="O5728" t="s">
        <v>56</v>
      </c>
      <c r="P5728" t="s">
        <v>39</v>
      </c>
      <c r="Q5728" t="str">
        <f t="shared" si="358"/>
        <v>Adult</v>
      </c>
      <c r="R5728" t="str">
        <f t="shared" si="359"/>
        <v>Profit</v>
      </c>
    </row>
    <row r="5729" spans="1:18">
      <c r="A5729">
        <v>4733</v>
      </c>
      <c r="B5729" t="s">
        <v>15</v>
      </c>
      <c r="C5729">
        <v>60</v>
      </c>
      <c r="D5729" t="s">
        <v>16</v>
      </c>
      <c r="E5729" t="s">
        <v>41</v>
      </c>
      <c r="F5729" t="s">
        <v>42</v>
      </c>
      <c r="G5729">
        <v>2737.65</v>
      </c>
      <c r="H5729">
        <v>658.91</v>
      </c>
      <c r="I5729">
        <v>3094.2</v>
      </c>
      <c r="J5729">
        <v>2435.29</v>
      </c>
      <c r="K5729" s="1">
        <f t="shared" si="356"/>
        <v>3.6959372296671775</v>
      </c>
      <c r="L5729" t="s">
        <v>54</v>
      </c>
      <c r="M5729" s="2" t="s">
        <v>302</v>
      </c>
      <c r="N5729" s="3" t="str">
        <f t="shared" si="357"/>
        <v>Aug</v>
      </c>
      <c r="O5729" t="s">
        <v>21</v>
      </c>
      <c r="P5729" t="s">
        <v>22</v>
      </c>
      <c r="Q5729" t="str">
        <f t="shared" si="358"/>
        <v>Senior</v>
      </c>
      <c r="R5729" t="str">
        <f t="shared" si="359"/>
        <v>Profit</v>
      </c>
    </row>
    <row r="5730" spans="1:18">
      <c r="A5730">
        <v>1520</v>
      </c>
      <c r="B5730" t="s">
        <v>23</v>
      </c>
      <c r="C5730">
        <v>22</v>
      </c>
      <c r="D5730" t="s">
        <v>16</v>
      </c>
      <c r="E5730" t="s">
        <v>17</v>
      </c>
      <c r="F5730" t="s">
        <v>42</v>
      </c>
      <c r="G5730">
        <v>2737.82</v>
      </c>
      <c r="H5730">
        <v>1605.17</v>
      </c>
      <c r="I5730">
        <v>3094.16</v>
      </c>
      <c r="J5730">
        <v>1488.99</v>
      </c>
      <c r="K5730" s="1">
        <f t="shared" si="356"/>
        <v>0.9276213734370814</v>
      </c>
      <c r="L5730" t="s">
        <v>54</v>
      </c>
      <c r="M5730" s="2" t="s">
        <v>302</v>
      </c>
      <c r="N5730" s="3" t="str">
        <f t="shared" si="357"/>
        <v>Aug</v>
      </c>
      <c r="O5730" t="s">
        <v>21</v>
      </c>
      <c r="P5730" t="s">
        <v>22</v>
      </c>
      <c r="Q5730" t="str">
        <f t="shared" si="358"/>
        <v>Young</v>
      </c>
      <c r="R5730" t="str">
        <f t="shared" si="359"/>
        <v>Profit</v>
      </c>
    </row>
    <row r="5731" spans="1:18">
      <c r="A5731">
        <v>8881</v>
      </c>
      <c r="B5731" t="s">
        <v>52</v>
      </c>
      <c r="C5731">
        <v>32</v>
      </c>
      <c r="D5731" t="s">
        <v>24</v>
      </c>
      <c r="E5731" t="s">
        <v>30</v>
      </c>
      <c r="F5731" t="s">
        <v>36</v>
      </c>
      <c r="G5731">
        <v>2652.65</v>
      </c>
      <c r="H5731">
        <v>1789.55</v>
      </c>
      <c r="I5731">
        <v>3092.43</v>
      </c>
      <c r="J5731">
        <v>1302.8800000000001</v>
      </c>
      <c r="K5731" s="1">
        <f t="shared" si="356"/>
        <v>0.72804895085356658</v>
      </c>
      <c r="L5731" t="s">
        <v>37</v>
      </c>
      <c r="M5731" s="2" t="s">
        <v>384</v>
      </c>
      <c r="N5731" s="3" t="str">
        <f t="shared" si="357"/>
        <v>Mar</v>
      </c>
      <c r="O5731" t="s">
        <v>33</v>
      </c>
      <c r="P5731" t="s">
        <v>39</v>
      </c>
      <c r="Q5731" t="str">
        <f t="shared" si="358"/>
        <v>Adult</v>
      </c>
      <c r="R5731" t="str">
        <f t="shared" si="359"/>
        <v>Profit</v>
      </c>
    </row>
    <row r="5732" spans="1:18">
      <c r="A5732">
        <v>3470</v>
      </c>
      <c r="B5732" t="s">
        <v>47</v>
      </c>
      <c r="C5732">
        <v>25</v>
      </c>
      <c r="D5732" t="s">
        <v>16</v>
      </c>
      <c r="E5732" t="s">
        <v>66</v>
      </c>
      <c r="F5732" t="s">
        <v>25</v>
      </c>
      <c r="G5732">
        <v>2306.59</v>
      </c>
      <c r="H5732">
        <v>575.66</v>
      </c>
      <c r="I5732">
        <v>3091.34</v>
      </c>
      <c r="J5732">
        <v>2515.6799999999998</v>
      </c>
      <c r="K5732" s="1">
        <f t="shared" si="356"/>
        <v>4.3700795608518916</v>
      </c>
      <c r="L5732" t="s">
        <v>37</v>
      </c>
      <c r="M5732" s="2" t="s">
        <v>403</v>
      </c>
      <c r="N5732" s="3" t="str">
        <f t="shared" si="357"/>
        <v>Sep</v>
      </c>
      <c r="O5732" t="s">
        <v>33</v>
      </c>
      <c r="P5732" t="s">
        <v>39</v>
      </c>
      <c r="Q5732" t="str">
        <f t="shared" si="358"/>
        <v>Young</v>
      </c>
      <c r="R5732" t="str">
        <f t="shared" si="359"/>
        <v>Profit</v>
      </c>
    </row>
    <row r="5733" spans="1:18">
      <c r="A5733">
        <v>2311</v>
      </c>
      <c r="B5733" t="s">
        <v>84</v>
      </c>
      <c r="C5733">
        <v>31</v>
      </c>
      <c r="D5733" t="s">
        <v>16</v>
      </c>
      <c r="E5733" t="s">
        <v>35</v>
      </c>
      <c r="F5733" t="s">
        <v>18</v>
      </c>
      <c r="G5733">
        <v>1746.22</v>
      </c>
      <c r="H5733">
        <v>1252.04</v>
      </c>
      <c r="I5733">
        <v>3091</v>
      </c>
      <c r="J5733">
        <v>1838.96</v>
      </c>
      <c r="K5733" s="1">
        <f t="shared" si="356"/>
        <v>1.4687709657838408</v>
      </c>
      <c r="L5733" t="s">
        <v>31</v>
      </c>
      <c r="M5733" s="2" t="s">
        <v>244</v>
      </c>
      <c r="N5733" s="3" t="str">
        <f t="shared" si="357"/>
        <v>Jun</v>
      </c>
      <c r="O5733" t="s">
        <v>51</v>
      </c>
      <c r="P5733" t="s">
        <v>22</v>
      </c>
      <c r="Q5733" t="str">
        <f t="shared" si="358"/>
        <v>Adult</v>
      </c>
      <c r="R5733" t="str">
        <f t="shared" si="359"/>
        <v>Profit</v>
      </c>
    </row>
    <row r="5734" spans="1:18">
      <c r="A5734">
        <v>6155</v>
      </c>
      <c r="B5734" t="s">
        <v>15</v>
      </c>
      <c r="C5734">
        <v>31</v>
      </c>
      <c r="D5734" t="s">
        <v>24</v>
      </c>
      <c r="E5734" t="s">
        <v>53</v>
      </c>
      <c r="F5734" t="s">
        <v>18</v>
      </c>
      <c r="G5734">
        <v>2593.89</v>
      </c>
      <c r="H5734">
        <v>1215.0999999999999</v>
      </c>
      <c r="I5734">
        <v>3089.88</v>
      </c>
      <c r="J5734">
        <v>1874.78</v>
      </c>
      <c r="K5734" s="1">
        <f t="shared" si="356"/>
        <v>1.5429018187803474</v>
      </c>
      <c r="L5734" t="s">
        <v>54</v>
      </c>
      <c r="M5734" s="2" t="s">
        <v>313</v>
      </c>
      <c r="N5734" s="3" t="str">
        <f t="shared" si="357"/>
        <v>Feb</v>
      </c>
      <c r="O5734" t="s">
        <v>21</v>
      </c>
      <c r="P5734" t="s">
        <v>22</v>
      </c>
      <c r="Q5734" t="str">
        <f t="shared" si="358"/>
        <v>Adult</v>
      </c>
      <c r="R5734" t="str">
        <f t="shared" si="359"/>
        <v>Profit</v>
      </c>
    </row>
    <row r="5735" spans="1:18">
      <c r="A5735">
        <v>973</v>
      </c>
      <c r="B5735" t="s">
        <v>40</v>
      </c>
      <c r="C5735">
        <v>33</v>
      </c>
      <c r="D5735" t="s">
        <v>24</v>
      </c>
      <c r="E5735" t="s">
        <v>59</v>
      </c>
      <c r="F5735" t="s">
        <v>42</v>
      </c>
      <c r="G5735">
        <v>2442.19</v>
      </c>
      <c r="H5735">
        <v>390.29</v>
      </c>
      <c r="I5735">
        <v>3088.05</v>
      </c>
      <c r="J5735">
        <v>2697.76</v>
      </c>
      <c r="K5735" s="1">
        <f t="shared" si="356"/>
        <v>6.91219349714315</v>
      </c>
      <c r="L5735" t="s">
        <v>54</v>
      </c>
      <c r="M5735" s="2" t="s">
        <v>393</v>
      </c>
      <c r="N5735" s="3" t="str">
        <f t="shared" si="357"/>
        <v>Oct</v>
      </c>
      <c r="O5735" t="s">
        <v>21</v>
      </c>
      <c r="P5735" t="s">
        <v>39</v>
      </c>
      <c r="Q5735" t="str">
        <f t="shared" si="358"/>
        <v>Adult</v>
      </c>
      <c r="R5735" t="str">
        <f t="shared" si="359"/>
        <v>Profit</v>
      </c>
    </row>
    <row r="5736" spans="1:18">
      <c r="A5736">
        <v>8261</v>
      </c>
      <c r="B5736" t="s">
        <v>15</v>
      </c>
      <c r="C5736">
        <v>37</v>
      </c>
      <c r="D5736" t="s">
        <v>16</v>
      </c>
      <c r="E5736" t="s">
        <v>17</v>
      </c>
      <c r="F5736" t="s">
        <v>18</v>
      </c>
      <c r="G5736">
        <v>2407.1799999999998</v>
      </c>
      <c r="H5736">
        <v>1067.5</v>
      </c>
      <c r="I5736">
        <v>3087.9</v>
      </c>
      <c r="J5736">
        <v>2020.4</v>
      </c>
      <c r="K5736" s="1">
        <f t="shared" si="356"/>
        <v>1.8926463700234193</v>
      </c>
      <c r="L5736" t="s">
        <v>26</v>
      </c>
      <c r="M5736" s="2" t="s">
        <v>386</v>
      </c>
      <c r="N5736" s="3" t="str">
        <f t="shared" si="357"/>
        <v>Aug</v>
      </c>
      <c r="O5736" t="s">
        <v>21</v>
      </c>
      <c r="P5736" t="s">
        <v>22</v>
      </c>
      <c r="Q5736" t="str">
        <f t="shared" si="358"/>
        <v>Adult</v>
      </c>
      <c r="R5736" t="str">
        <f t="shared" si="359"/>
        <v>Profit</v>
      </c>
    </row>
    <row r="5737" spans="1:18">
      <c r="A5737">
        <v>5567</v>
      </c>
      <c r="B5737" t="s">
        <v>52</v>
      </c>
      <c r="C5737">
        <v>42</v>
      </c>
      <c r="D5737" t="s">
        <v>24</v>
      </c>
      <c r="E5737" t="s">
        <v>35</v>
      </c>
      <c r="F5737" t="s">
        <v>49</v>
      </c>
      <c r="G5737">
        <v>1996.55</v>
      </c>
      <c r="H5737">
        <v>1318</v>
      </c>
      <c r="I5737">
        <v>3087.78</v>
      </c>
      <c r="J5737">
        <v>1769.78</v>
      </c>
      <c r="K5737" s="1">
        <f t="shared" si="356"/>
        <v>1.3427769347496206</v>
      </c>
      <c r="L5737" t="s">
        <v>26</v>
      </c>
      <c r="M5737" s="2" t="s">
        <v>336</v>
      </c>
      <c r="N5737" s="3" t="str">
        <f t="shared" si="357"/>
        <v>Aug</v>
      </c>
      <c r="O5737" t="s">
        <v>51</v>
      </c>
      <c r="P5737" t="s">
        <v>22</v>
      </c>
      <c r="Q5737" t="str">
        <f t="shared" si="358"/>
        <v>Senior</v>
      </c>
      <c r="R5737" t="str">
        <f t="shared" si="359"/>
        <v>Profit</v>
      </c>
    </row>
    <row r="5738" spans="1:18">
      <c r="A5738">
        <v>7020</v>
      </c>
      <c r="B5738" t="s">
        <v>23</v>
      </c>
      <c r="C5738">
        <v>50</v>
      </c>
      <c r="D5738" t="s">
        <v>24</v>
      </c>
      <c r="E5738" t="s">
        <v>59</v>
      </c>
      <c r="F5738" t="s">
        <v>36</v>
      </c>
      <c r="G5738">
        <v>1878.29</v>
      </c>
      <c r="H5738">
        <v>309.74</v>
      </c>
      <c r="I5738">
        <v>3087.77</v>
      </c>
      <c r="J5738">
        <v>2778.03</v>
      </c>
      <c r="K5738" s="1">
        <f t="shared" si="356"/>
        <v>8.9689094078904894</v>
      </c>
      <c r="L5738" t="s">
        <v>37</v>
      </c>
      <c r="M5738" s="2" t="s">
        <v>158</v>
      </c>
      <c r="N5738" s="3" t="str">
        <f t="shared" si="357"/>
        <v>Jan</v>
      </c>
      <c r="O5738" t="s">
        <v>33</v>
      </c>
      <c r="P5738" t="s">
        <v>22</v>
      </c>
      <c r="Q5738" t="str">
        <f t="shared" si="358"/>
        <v>Senior</v>
      </c>
      <c r="R5738" t="str">
        <f t="shared" si="359"/>
        <v>Profit</v>
      </c>
    </row>
    <row r="5739" spans="1:18">
      <c r="A5739">
        <v>7848</v>
      </c>
      <c r="B5739" t="s">
        <v>15</v>
      </c>
      <c r="C5739">
        <v>30</v>
      </c>
      <c r="D5739" t="s">
        <v>16</v>
      </c>
      <c r="E5739" t="s">
        <v>66</v>
      </c>
      <c r="F5739" t="s">
        <v>25</v>
      </c>
      <c r="G5739">
        <v>2345.02</v>
      </c>
      <c r="H5739">
        <v>1407.4</v>
      </c>
      <c r="I5739">
        <v>3086.99</v>
      </c>
      <c r="J5739">
        <v>1679.59</v>
      </c>
      <c r="K5739" s="1">
        <f t="shared" si="356"/>
        <v>1.1933991757851357</v>
      </c>
      <c r="L5739" t="s">
        <v>37</v>
      </c>
      <c r="M5739" s="2" t="s">
        <v>283</v>
      </c>
      <c r="N5739" s="3" t="str">
        <f t="shared" si="357"/>
        <v>Jun</v>
      </c>
      <c r="O5739" t="s">
        <v>33</v>
      </c>
      <c r="P5739" t="s">
        <v>39</v>
      </c>
      <c r="Q5739" t="str">
        <f t="shared" si="358"/>
        <v>Adult</v>
      </c>
      <c r="R5739" t="str">
        <f t="shared" si="359"/>
        <v>Profit</v>
      </c>
    </row>
    <row r="5740" spans="1:18">
      <c r="A5740">
        <v>1224</v>
      </c>
      <c r="B5740" t="s">
        <v>92</v>
      </c>
      <c r="C5740">
        <v>32</v>
      </c>
      <c r="D5740" t="s">
        <v>16</v>
      </c>
      <c r="E5740" t="s">
        <v>35</v>
      </c>
      <c r="F5740" t="s">
        <v>18</v>
      </c>
      <c r="G5740">
        <v>1912.67</v>
      </c>
      <c r="H5740">
        <v>1966.72</v>
      </c>
      <c r="I5740">
        <v>3086.84</v>
      </c>
      <c r="J5740">
        <v>1120.1199999999999</v>
      </c>
      <c r="K5740" s="1">
        <f t="shared" si="356"/>
        <v>0.56953709729905622</v>
      </c>
      <c r="L5740" t="s">
        <v>26</v>
      </c>
      <c r="M5740" s="2" t="s">
        <v>294</v>
      </c>
      <c r="N5740" s="3" t="str">
        <f t="shared" si="357"/>
        <v>Jan</v>
      </c>
      <c r="O5740" t="s">
        <v>21</v>
      </c>
      <c r="P5740" t="s">
        <v>39</v>
      </c>
      <c r="Q5740" t="str">
        <f t="shared" si="358"/>
        <v>Adult</v>
      </c>
      <c r="R5740" t="str">
        <f t="shared" si="359"/>
        <v>Profit</v>
      </c>
    </row>
    <row r="5741" spans="1:18">
      <c r="A5741">
        <v>3307</v>
      </c>
      <c r="B5741" t="s">
        <v>15</v>
      </c>
      <c r="C5741">
        <v>51</v>
      </c>
      <c r="D5741" t="s">
        <v>24</v>
      </c>
      <c r="E5741" t="s">
        <v>17</v>
      </c>
      <c r="F5741" t="s">
        <v>42</v>
      </c>
      <c r="G5741">
        <v>2234.75</v>
      </c>
      <c r="H5741">
        <v>1178.3599999999999</v>
      </c>
      <c r="I5741">
        <v>3086.79</v>
      </c>
      <c r="J5741">
        <v>1908.43</v>
      </c>
      <c r="K5741" s="1">
        <f t="shared" si="356"/>
        <v>1.61956447944601</v>
      </c>
      <c r="L5741" t="s">
        <v>19</v>
      </c>
      <c r="M5741" s="2" t="s">
        <v>347</v>
      </c>
      <c r="N5741" s="3" t="str">
        <f t="shared" si="357"/>
        <v>Dec</v>
      </c>
      <c r="O5741" t="s">
        <v>21</v>
      </c>
      <c r="P5741" t="s">
        <v>39</v>
      </c>
      <c r="Q5741" t="str">
        <f t="shared" si="358"/>
        <v>Senior</v>
      </c>
      <c r="R5741" t="str">
        <f t="shared" si="359"/>
        <v>Profit</v>
      </c>
    </row>
    <row r="5742" spans="1:18">
      <c r="A5742">
        <v>6818</v>
      </c>
      <c r="B5742" t="s">
        <v>23</v>
      </c>
      <c r="C5742">
        <v>48</v>
      </c>
      <c r="D5742" t="s">
        <v>24</v>
      </c>
      <c r="E5742" t="s">
        <v>57</v>
      </c>
      <c r="F5742" t="s">
        <v>49</v>
      </c>
      <c r="G5742">
        <v>1789.85</v>
      </c>
      <c r="H5742">
        <v>1715.92</v>
      </c>
      <c r="I5742">
        <v>3084.37</v>
      </c>
      <c r="J5742">
        <v>1368.45</v>
      </c>
      <c r="K5742" s="1">
        <f t="shared" si="356"/>
        <v>0.79750221455545711</v>
      </c>
      <c r="L5742" t="s">
        <v>37</v>
      </c>
      <c r="M5742" s="2" t="s">
        <v>132</v>
      </c>
      <c r="N5742" s="3" t="str">
        <f t="shared" si="357"/>
        <v>Oct</v>
      </c>
      <c r="O5742" t="s">
        <v>33</v>
      </c>
      <c r="P5742" t="s">
        <v>39</v>
      </c>
      <c r="Q5742" t="str">
        <f t="shared" si="358"/>
        <v>Senior</v>
      </c>
      <c r="R5742" t="str">
        <f t="shared" si="359"/>
        <v>Profit</v>
      </c>
    </row>
    <row r="5743" spans="1:18">
      <c r="A5743">
        <v>4882</v>
      </c>
      <c r="B5743" t="s">
        <v>40</v>
      </c>
      <c r="C5743">
        <v>18</v>
      </c>
      <c r="D5743" t="s">
        <v>24</v>
      </c>
      <c r="E5743" t="s">
        <v>57</v>
      </c>
      <c r="F5743" t="s">
        <v>42</v>
      </c>
      <c r="G5743">
        <v>1876.83</v>
      </c>
      <c r="H5743">
        <v>682.7</v>
      </c>
      <c r="I5743">
        <v>3084.34</v>
      </c>
      <c r="J5743">
        <v>2401.64</v>
      </c>
      <c r="K5743" s="1">
        <f t="shared" si="356"/>
        <v>3.517855573458327</v>
      </c>
      <c r="L5743" t="s">
        <v>19</v>
      </c>
      <c r="M5743" s="2" t="s">
        <v>386</v>
      </c>
      <c r="N5743" s="3" t="str">
        <f t="shared" si="357"/>
        <v>Aug</v>
      </c>
      <c r="O5743" t="s">
        <v>21</v>
      </c>
      <c r="P5743" t="s">
        <v>22</v>
      </c>
      <c r="Q5743" t="str">
        <f t="shared" si="358"/>
        <v>Young</v>
      </c>
      <c r="R5743" t="str">
        <f t="shared" si="359"/>
        <v>Profit</v>
      </c>
    </row>
    <row r="5744" spans="1:18">
      <c r="A5744">
        <v>612</v>
      </c>
      <c r="B5744" t="s">
        <v>40</v>
      </c>
      <c r="C5744">
        <v>42</v>
      </c>
      <c r="D5744" t="s">
        <v>16</v>
      </c>
      <c r="E5744" t="s">
        <v>57</v>
      </c>
      <c r="F5744" t="s">
        <v>36</v>
      </c>
      <c r="G5744">
        <v>2568.2800000000002</v>
      </c>
      <c r="H5744">
        <v>587.82000000000005</v>
      </c>
      <c r="I5744">
        <v>3084.19</v>
      </c>
      <c r="J5744">
        <v>2496.37</v>
      </c>
      <c r="K5744" s="1">
        <f t="shared" si="356"/>
        <v>4.2468272600455919</v>
      </c>
      <c r="L5744" t="s">
        <v>54</v>
      </c>
      <c r="M5744" s="2" t="s">
        <v>147</v>
      </c>
      <c r="N5744" s="3" t="str">
        <f t="shared" si="357"/>
        <v>Oct</v>
      </c>
      <c r="O5744" t="s">
        <v>28</v>
      </c>
      <c r="P5744" t="s">
        <v>39</v>
      </c>
      <c r="Q5744" t="str">
        <f t="shared" si="358"/>
        <v>Senior</v>
      </c>
      <c r="R5744" t="str">
        <f t="shared" si="359"/>
        <v>Profit</v>
      </c>
    </row>
    <row r="5745" spans="1:18">
      <c r="A5745">
        <v>8224</v>
      </c>
      <c r="B5745" t="s">
        <v>52</v>
      </c>
      <c r="C5745">
        <v>53</v>
      </c>
      <c r="D5745" t="s">
        <v>16</v>
      </c>
      <c r="E5745" t="s">
        <v>66</v>
      </c>
      <c r="F5745" t="s">
        <v>42</v>
      </c>
      <c r="G5745">
        <v>2682.71</v>
      </c>
      <c r="H5745">
        <v>1164.23</v>
      </c>
      <c r="I5745">
        <v>3084.03</v>
      </c>
      <c r="J5745">
        <v>1919.8</v>
      </c>
      <c r="K5745" s="1">
        <f t="shared" si="356"/>
        <v>1.6489868840349415</v>
      </c>
      <c r="L5745" t="s">
        <v>54</v>
      </c>
      <c r="M5745" s="2" t="s">
        <v>321</v>
      </c>
      <c r="N5745" s="3" t="str">
        <f t="shared" si="357"/>
        <v>Sep</v>
      </c>
      <c r="O5745" t="s">
        <v>56</v>
      </c>
      <c r="P5745" t="s">
        <v>22</v>
      </c>
      <c r="Q5745" t="str">
        <f t="shared" si="358"/>
        <v>Senior</v>
      </c>
      <c r="R5745" t="str">
        <f t="shared" si="359"/>
        <v>Profit</v>
      </c>
    </row>
    <row r="5746" spans="1:18">
      <c r="A5746">
        <v>2772</v>
      </c>
      <c r="B5746" t="s">
        <v>44</v>
      </c>
      <c r="C5746">
        <v>27</v>
      </c>
      <c r="D5746" t="s">
        <v>16</v>
      </c>
      <c r="E5746" t="s">
        <v>59</v>
      </c>
      <c r="F5746" t="s">
        <v>25</v>
      </c>
      <c r="G5746">
        <v>1870.65</v>
      </c>
      <c r="H5746">
        <v>1561.65</v>
      </c>
      <c r="I5746">
        <v>3083.45</v>
      </c>
      <c r="J5746">
        <v>1521.8</v>
      </c>
      <c r="K5746" s="1">
        <f t="shared" si="356"/>
        <v>0.9744821182723401</v>
      </c>
      <c r="L5746" t="s">
        <v>19</v>
      </c>
      <c r="M5746" s="2" t="s">
        <v>58</v>
      </c>
      <c r="N5746" s="3" t="str">
        <f t="shared" si="357"/>
        <v>May</v>
      </c>
      <c r="O5746" t="s">
        <v>51</v>
      </c>
      <c r="P5746" t="s">
        <v>22</v>
      </c>
      <c r="Q5746" t="str">
        <f t="shared" si="358"/>
        <v>Adult</v>
      </c>
      <c r="R5746" t="str">
        <f t="shared" si="359"/>
        <v>Profit</v>
      </c>
    </row>
    <row r="5747" spans="1:18">
      <c r="A5747">
        <v>3666</v>
      </c>
      <c r="B5747" t="s">
        <v>15</v>
      </c>
      <c r="C5747">
        <v>54</v>
      </c>
      <c r="D5747" t="s">
        <v>24</v>
      </c>
      <c r="E5747" t="s">
        <v>57</v>
      </c>
      <c r="F5747" t="s">
        <v>42</v>
      </c>
      <c r="G5747">
        <v>2482.23</v>
      </c>
      <c r="H5747">
        <v>1779.43</v>
      </c>
      <c r="I5747">
        <v>3083.4</v>
      </c>
      <c r="J5747">
        <v>1303.97</v>
      </c>
      <c r="K5747" s="1">
        <f t="shared" si="356"/>
        <v>0.73280207706962341</v>
      </c>
      <c r="L5747" t="s">
        <v>37</v>
      </c>
      <c r="M5747" s="2" t="s">
        <v>87</v>
      </c>
      <c r="N5747" s="3" t="str">
        <f t="shared" si="357"/>
        <v>May</v>
      </c>
      <c r="O5747" t="s">
        <v>56</v>
      </c>
      <c r="P5747" t="s">
        <v>39</v>
      </c>
      <c r="Q5747" t="str">
        <f t="shared" si="358"/>
        <v>Senior</v>
      </c>
      <c r="R5747" t="str">
        <f t="shared" si="359"/>
        <v>Profit</v>
      </c>
    </row>
    <row r="5748" spans="1:18">
      <c r="A5748">
        <v>4366</v>
      </c>
      <c r="B5748" t="s">
        <v>29</v>
      </c>
      <c r="C5748">
        <v>60</v>
      </c>
      <c r="D5748" t="s">
        <v>24</v>
      </c>
      <c r="E5748" t="s">
        <v>59</v>
      </c>
      <c r="F5748" t="s">
        <v>36</v>
      </c>
      <c r="G5748">
        <v>2537.14</v>
      </c>
      <c r="H5748">
        <v>437.73</v>
      </c>
      <c r="I5748">
        <v>3083.21</v>
      </c>
      <c r="J5748">
        <v>2645.48</v>
      </c>
      <c r="K5748" s="1">
        <f t="shared" si="356"/>
        <v>6.0436342037328945</v>
      </c>
      <c r="L5748" t="s">
        <v>31</v>
      </c>
      <c r="M5748" s="2" t="s">
        <v>127</v>
      </c>
      <c r="N5748" s="3" t="str">
        <f t="shared" si="357"/>
        <v>Dec</v>
      </c>
      <c r="O5748" t="s">
        <v>28</v>
      </c>
      <c r="P5748" t="s">
        <v>39</v>
      </c>
      <c r="Q5748" t="str">
        <f t="shared" si="358"/>
        <v>Senior</v>
      </c>
      <c r="R5748" t="str">
        <f t="shared" si="359"/>
        <v>Profit</v>
      </c>
    </row>
    <row r="5749" spans="1:18">
      <c r="A5749">
        <v>2349</v>
      </c>
      <c r="B5749" t="s">
        <v>15</v>
      </c>
      <c r="C5749">
        <v>45</v>
      </c>
      <c r="D5749" t="s">
        <v>16</v>
      </c>
      <c r="E5749" t="s">
        <v>59</v>
      </c>
      <c r="F5749" t="s">
        <v>25</v>
      </c>
      <c r="G5749">
        <v>2266.84</v>
      </c>
      <c r="H5749">
        <v>68.08</v>
      </c>
      <c r="I5749">
        <v>3083.11</v>
      </c>
      <c r="J5749">
        <v>3015.03</v>
      </c>
      <c r="K5749" s="1">
        <f t="shared" si="356"/>
        <v>44.28657461809636</v>
      </c>
      <c r="L5749" t="s">
        <v>19</v>
      </c>
      <c r="M5749" s="2" t="s">
        <v>275</v>
      </c>
      <c r="N5749" s="3" t="str">
        <f t="shared" si="357"/>
        <v>Jan</v>
      </c>
      <c r="O5749" t="s">
        <v>33</v>
      </c>
      <c r="P5749" t="s">
        <v>39</v>
      </c>
      <c r="Q5749" t="str">
        <f t="shared" si="358"/>
        <v>Senior</v>
      </c>
      <c r="R5749" t="str">
        <f t="shared" si="359"/>
        <v>Profit</v>
      </c>
    </row>
    <row r="5750" spans="1:18">
      <c r="A5750">
        <v>7340</v>
      </c>
      <c r="B5750" t="s">
        <v>92</v>
      </c>
      <c r="C5750">
        <v>55</v>
      </c>
      <c r="D5750" t="s">
        <v>16</v>
      </c>
      <c r="E5750" t="s">
        <v>17</v>
      </c>
      <c r="F5750" t="s">
        <v>42</v>
      </c>
      <c r="G5750">
        <v>1801.58</v>
      </c>
      <c r="H5750">
        <v>335.57</v>
      </c>
      <c r="I5750">
        <v>3082.08</v>
      </c>
      <c r="J5750">
        <v>2746.51</v>
      </c>
      <c r="K5750" s="1">
        <f t="shared" si="356"/>
        <v>8.184611258455762</v>
      </c>
      <c r="L5750" t="s">
        <v>26</v>
      </c>
      <c r="M5750" s="2" t="s">
        <v>165</v>
      </c>
      <c r="N5750" s="3" t="str">
        <f t="shared" si="357"/>
        <v>Nov</v>
      </c>
      <c r="O5750" t="s">
        <v>33</v>
      </c>
      <c r="P5750" t="s">
        <v>22</v>
      </c>
      <c r="Q5750" t="str">
        <f t="shared" si="358"/>
        <v>Senior</v>
      </c>
      <c r="R5750" t="str">
        <f t="shared" si="359"/>
        <v>Profit</v>
      </c>
    </row>
    <row r="5751" spans="1:18">
      <c r="A5751">
        <v>5368</v>
      </c>
      <c r="B5751" t="s">
        <v>52</v>
      </c>
      <c r="C5751">
        <v>20</v>
      </c>
      <c r="D5751" t="s">
        <v>16</v>
      </c>
      <c r="E5751" t="s">
        <v>59</v>
      </c>
      <c r="F5751" t="s">
        <v>25</v>
      </c>
      <c r="G5751">
        <v>2283</v>
      </c>
      <c r="H5751">
        <v>1273.57</v>
      </c>
      <c r="I5751">
        <v>3080.51</v>
      </c>
      <c r="J5751">
        <v>1806.94</v>
      </c>
      <c r="K5751" s="1">
        <f t="shared" si="356"/>
        <v>1.4187991237230777</v>
      </c>
      <c r="L5751" t="s">
        <v>19</v>
      </c>
      <c r="M5751" s="2" t="s">
        <v>376</v>
      </c>
      <c r="N5751" s="3" t="str">
        <f t="shared" si="357"/>
        <v>Aug</v>
      </c>
      <c r="O5751" t="s">
        <v>21</v>
      </c>
      <c r="P5751" t="s">
        <v>39</v>
      </c>
      <c r="Q5751" t="str">
        <f t="shared" si="358"/>
        <v>Young</v>
      </c>
      <c r="R5751" t="str">
        <f t="shared" si="359"/>
        <v>Profit</v>
      </c>
    </row>
    <row r="5752" spans="1:18">
      <c r="A5752">
        <v>2778</v>
      </c>
      <c r="B5752" t="s">
        <v>40</v>
      </c>
      <c r="C5752">
        <v>42</v>
      </c>
      <c r="D5752" t="s">
        <v>16</v>
      </c>
      <c r="E5752" t="s">
        <v>59</v>
      </c>
      <c r="F5752" t="s">
        <v>18</v>
      </c>
      <c r="G5752">
        <v>1873.94</v>
      </c>
      <c r="H5752">
        <v>1727.89</v>
      </c>
      <c r="I5752">
        <v>3077.11</v>
      </c>
      <c r="J5752">
        <v>1349.22</v>
      </c>
      <c r="K5752" s="1">
        <f t="shared" si="356"/>
        <v>0.78084831789060638</v>
      </c>
      <c r="L5752" t="s">
        <v>19</v>
      </c>
      <c r="M5752" s="2" t="s">
        <v>312</v>
      </c>
      <c r="N5752" s="3" t="str">
        <f t="shared" si="357"/>
        <v>Jul</v>
      </c>
      <c r="O5752" t="s">
        <v>28</v>
      </c>
      <c r="P5752" t="s">
        <v>39</v>
      </c>
      <c r="Q5752" t="str">
        <f t="shared" si="358"/>
        <v>Senior</v>
      </c>
      <c r="R5752" t="str">
        <f t="shared" si="359"/>
        <v>Profit</v>
      </c>
    </row>
    <row r="5753" spans="1:18">
      <c r="A5753">
        <v>3701</v>
      </c>
      <c r="B5753" t="s">
        <v>40</v>
      </c>
      <c r="C5753">
        <v>55</v>
      </c>
      <c r="D5753" t="s">
        <v>16</v>
      </c>
      <c r="E5753" t="s">
        <v>59</v>
      </c>
      <c r="F5753" t="s">
        <v>18</v>
      </c>
      <c r="G5753">
        <v>1906.46</v>
      </c>
      <c r="H5753">
        <v>1995.22</v>
      </c>
      <c r="I5753">
        <v>3076.75</v>
      </c>
      <c r="J5753">
        <v>1081.53</v>
      </c>
      <c r="K5753" s="1">
        <f t="shared" si="356"/>
        <v>0.54206052465392285</v>
      </c>
      <c r="L5753" t="s">
        <v>26</v>
      </c>
      <c r="M5753" s="2" t="s">
        <v>76</v>
      </c>
      <c r="N5753" s="3" t="str">
        <f t="shared" si="357"/>
        <v>Sep</v>
      </c>
      <c r="O5753" t="s">
        <v>21</v>
      </c>
      <c r="P5753" t="s">
        <v>39</v>
      </c>
      <c r="Q5753" t="str">
        <f t="shared" si="358"/>
        <v>Senior</v>
      </c>
      <c r="R5753" t="str">
        <f t="shared" si="359"/>
        <v>Profit</v>
      </c>
    </row>
    <row r="5754" spans="1:18">
      <c r="A5754">
        <v>4835</v>
      </c>
      <c r="B5754" t="s">
        <v>34</v>
      </c>
      <c r="C5754">
        <v>19</v>
      </c>
      <c r="D5754" t="s">
        <v>24</v>
      </c>
      <c r="E5754" t="s">
        <v>35</v>
      </c>
      <c r="F5754" t="s">
        <v>18</v>
      </c>
      <c r="G5754">
        <v>2376.12</v>
      </c>
      <c r="H5754">
        <v>208.42</v>
      </c>
      <c r="I5754">
        <v>3076.27</v>
      </c>
      <c r="J5754">
        <v>2867.85</v>
      </c>
      <c r="K5754" s="1">
        <f t="shared" si="356"/>
        <v>13.759955858362922</v>
      </c>
      <c r="L5754" t="s">
        <v>26</v>
      </c>
      <c r="M5754" s="2" t="s">
        <v>307</v>
      </c>
      <c r="N5754" s="3" t="str">
        <f t="shared" si="357"/>
        <v>Sep</v>
      </c>
      <c r="O5754" t="s">
        <v>56</v>
      </c>
      <c r="P5754" t="s">
        <v>22</v>
      </c>
      <c r="Q5754" t="str">
        <f t="shared" si="358"/>
        <v>Young</v>
      </c>
      <c r="R5754" t="str">
        <f t="shared" si="359"/>
        <v>Profit</v>
      </c>
    </row>
    <row r="5755" spans="1:18">
      <c r="A5755">
        <v>1842</v>
      </c>
      <c r="B5755" t="s">
        <v>23</v>
      </c>
      <c r="C5755">
        <v>25</v>
      </c>
      <c r="D5755" t="s">
        <v>16</v>
      </c>
      <c r="E5755" t="s">
        <v>17</v>
      </c>
      <c r="F5755" t="s">
        <v>18</v>
      </c>
      <c r="G5755">
        <v>2373.38</v>
      </c>
      <c r="H5755">
        <v>246.28</v>
      </c>
      <c r="I5755">
        <v>3075.87</v>
      </c>
      <c r="J5755">
        <v>2829.59</v>
      </c>
      <c r="K5755" s="1">
        <f t="shared" si="356"/>
        <v>11.489321097937308</v>
      </c>
      <c r="L5755" t="s">
        <v>19</v>
      </c>
      <c r="M5755" s="2" t="s">
        <v>356</v>
      </c>
      <c r="N5755" s="3" t="str">
        <f t="shared" si="357"/>
        <v>Nov</v>
      </c>
      <c r="O5755" t="s">
        <v>51</v>
      </c>
      <c r="P5755" t="s">
        <v>39</v>
      </c>
      <c r="Q5755" t="str">
        <f t="shared" si="358"/>
        <v>Young</v>
      </c>
      <c r="R5755" t="str">
        <f t="shared" si="359"/>
        <v>Profit</v>
      </c>
    </row>
    <row r="5756" spans="1:18">
      <c r="A5756">
        <v>7757</v>
      </c>
      <c r="B5756" t="s">
        <v>29</v>
      </c>
      <c r="C5756">
        <v>34</v>
      </c>
      <c r="D5756" t="s">
        <v>16</v>
      </c>
      <c r="E5756" t="s">
        <v>30</v>
      </c>
      <c r="F5756" t="s">
        <v>18</v>
      </c>
      <c r="G5756">
        <v>1882.77</v>
      </c>
      <c r="H5756">
        <v>1574.71</v>
      </c>
      <c r="I5756">
        <v>3075.41</v>
      </c>
      <c r="J5756">
        <v>1500.7</v>
      </c>
      <c r="K5756" s="1">
        <f t="shared" si="356"/>
        <v>0.95300087000146061</v>
      </c>
      <c r="L5756" t="s">
        <v>54</v>
      </c>
      <c r="M5756" s="2" t="s">
        <v>218</v>
      </c>
      <c r="N5756" s="3" t="str">
        <f t="shared" si="357"/>
        <v>Jan</v>
      </c>
      <c r="O5756" t="s">
        <v>21</v>
      </c>
      <c r="P5756" t="s">
        <v>22</v>
      </c>
      <c r="Q5756" t="str">
        <f t="shared" si="358"/>
        <v>Adult</v>
      </c>
      <c r="R5756" t="str">
        <f t="shared" si="359"/>
        <v>Profit</v>
      </c>
    </row>
    <row r="5757" spans="1:18">
      <c r="A5757">
        <v>9086</v>
      </c>
      <c r="B5757" t="s">
        <v>84</v>
      </c>
      <c r="C5757">
        <v>49</v>
      </c>
      <c r="D5757" t="s">
        <v>16</v>
      </c>
      <c r="E5757" t="s">
        <v>30</v>
      </c>
      <c r="F5757" t="s">
        <v>36</v>
      </c>
      <c r="G5757">
        <v>2434.61</v>
      </c>
      <c r="H5757">
        <v>783.45</v>
      </c>
      <c r="I5757">
        <v>3075.19</v>
      </c>
      <c r="J5757">
        <v>2291.7399999999998</v>
      </c>
      <c r="K5757" s="1">
        <f t="shared" si="356"/>
        <v>2.9251898653392043</v>
      </c>
      <c r="L5757" t="s">
        <v>54</v>
      </c>
      <c r="M5757" s="2" t="s">
        <v>280</v>
      </c>
      <c r="N5757" s="3" t="str">
        <f t="shared" si="357"/>
        <v>May</v>
      </c>
      <c r="O5757" t="s">
        <v>51</v>
      </c>
      <c r="P5757" t="s">
        <v>22</v>
      </c>
      <c r="Q5757" t="str">
        <f t="shared" si="358"/>
        <v>Senior</v>
      </c>
      <c r="R5757" t="str">
        <f t="shared" si="359"/>
        <v>Profit</v>
      </c>
    </row>
    <row r="5758" spans="1:18">
      <c r="A5758">
        <v>5565</v>
      </c>
      <c r="B5758" t="s">
        <v>15</v>
      </c>
      <c r="C5758">
        <v>35</v>
      </c>
      <c r="D5758" t="s">
        <v>24</v>
      </c>
      <c r="E5758" t="s">
        <v>53</v>
      </c>
      <c r="F5758" t="s">
        <v>42</v>
      </c>
      <c r="G5758">
        <v>2626.9</v>
      </c>
      <c r="H5758">
        <v>1594.91</v>
      </c>
      <c r="I5758">
        <v>3073.98</v>
      </c>
      <c r="J5758">
        <v>1479.07</v>
      </c>
      <c r="K5758" s="1">
        <f t="shared" si="356"/>
        <v>0.92736894244816315</v>
      </c>
      <c r="L5758" t="s">
        <v>31</v>
      </c>
      <c r="M5758" s="2" t="s">
        <v>217</v>
      </c>
      <c r="N5758" s="3" t="str">
        <f t="shared" si="357"/>
        <v>Sep</v>
      </c>
      <c r="O5758" t="s">
        <v>56</v>
      </c>
      <c r="P5758" t="s">
        <v>22</v>
      </c>
      <c r="Q5758" t="str">
        <f t="shared" si="358"/>
        <v>Adult</v>
      </c>
      <c r="R5758" t="str">
        <f t="shared" si="359"/>
        <v>Profit</v>
      </c>
    </row>
    <row r="5759" spans="1:18">
      <c r="A5759">
        <v>3338</v>
      </c>
      <c r="B5759" t="s">
        <v>44</v>
      </c>
      <c r="C5759">
        <v>60</v>
      </c>
      <c r="D5759" t="s">
        <v>24</v>
      </c>
      <c r="E5759" t="s">
        <v>53</v>
      </c>
      <c r="F5759" t="s">
        <v>36</v>
      </c>
      <c r="G5759">
        <v>2572.44</v>
      </c>
      <c r="H5759">
        <v>885.04</v>
      </c>
      <c r="I5759">
        <v>3073.86</v>
      </c>
      <c r="J5759">
        <v>2188.8200000000002</v>
      </c>
      <c r="K5759" s="1">
        <f t="shared" si="356"/>
        <v>2.4731311579137669</v>
      </c>
      <c r="L5759" t="s">
        <v>31</v>
      </c>
      <c r="M5759" s="2" t="s">
        <v>178</v>
      </c>
      <c r="N5759" s="3" t="str">
        <f t="shared" si="357"/>
        <v>Mar</v>
      </c>
      <c r="O5759" t="s">
        <v>51</v>
      </c>
      <c r="P5759" t="s">
        <v>22</v>
      </c>
      <c r="Q5759" t="str">
        <f t="shared" si="358"/>
        <v>Senior</v>
      </c>
      <c r="R5759" t="str">
        <f t="shared" si="359"/>
        <v>Profit</v>
      </c>
    </row>
    <row r="5760" spans="1:18">
      <c r="A5760">
        <v>4534</v>
      </c>
      <c r="B5760" t="s">
        <v>40</v>
      </c>
      <c r="C5760">
        <v>52</v>
      </c>
      <c r="D5760" t="s">
        <v>16</v>
      </c>
      <c r="E5760" t="s">
        <v>41</v>
      </c>
      <c r="F5760" t="s">
        <v>36</v>
      </c>
      <c r="G5760">
        <v>1942.88</v>
      </c>
      <c r="H5760">
        <v>621.02</v>
      </c>
      <c r="I5760">
        <v>3072.12</v>
      </c>
      <c r="J5760">
        <v>2451.1</v>
      </c>
      <c r="K5760" s="1">
        <f t="shared" si="356"/>
        <v>3.9468938198447714</v>
      </c>
      <c r="L5760" t="s">
        <v>19</v>
      </c>
      <c r="M5760" s="2" t="s">
        <v>303</v>
      </c>
      <c r="N5760" s="3" t="str">
        <f t="shared" si="357"/>
        <v>Apr</v>
      </c>
      <c r="O5760" t="s">
        <v>21</v>
      </c>
      <c r="P5760" t="s">
        <v>39</v>
      </c>
      <c r="Q5760" t="str">
        <f t="shared" si="358"/>
        <v>Senior</v>
      </c>
      <c r="R5760" t="str">
        <f t="shared" si="359"/>
        <v>Profit</v>
      </c>
    </row>
    <row r="5761" spans="1:18">
      <c r="A5761">
        <v>2843</v>
      </c>
      <c r="B5761" t="s">
        <v>44</v>
      </c>
      <c r="C5761">
        <v>37</v>
      </c>
      <c r="D5761" t="s">
        <v>16</v>
      </c>
      <c r="E5761" t="s">
        <v>66</v>
      </c>
      <c r="F5761" t="s">
        <v>25</v>
      </c>
      <c r="G5761">
        <v>2474.42</v>
      </c>
      <c r="H5761">
        <v>1185.81</v>
      </c>
      <c r="I5761">
        <v>3069.66</v>
      </c>
      <c r="J5761">
        <v>1883.85</v>
      </c>
      <c r="K5761" s="1">
        <f t="shared" si="356"/>
        <v>1.5886609153237028</v>
      </c>
      <c r="L5761" t="s">
        <v>19</v>
      </c>
      <c r="M5761" s="2" t="s">
        <v>158</v>
      </c>
      <c r="N5761" s="3" t="str">
        <f t="shared" si="357"/>
        <v>Jan</v>
      </c>
      <c r="O5761" t="s">
        <v>33</v>
      </c>
      <c r="P5761" t="s">
        <v>22</v>
      </c>
      <c r="Q5761" t="str">
        <f t="shared" si="358"/>
        <v>Adult</v>
      </c>
      <c r="R5761" t="str">
        <f t="shared" si="359"/>
        <v>Profit</v>
      </c>
    </row>
    <row r="5762" spans="1:18">
      <c r="A5762">
        <v>2449</v>
      </c>
      <c r="B5762" t="s">
        <v>47</v>
      </c>
      <c r="C5762">
        <v>41</v>
      </c>
      <c r="D5762" t="s">
        <v>24</v>
      </c>
      <c r="E5762" t="s">
        <v>66</v>
      </c>
      <c r="F5762" t="s">
        <v>49</v>
      </c>
      <c r="G5762">
        <v>1802.67</v>
      </c>
      <c r="H5762">
        <v>1947.14</v>
      </c>
      <c r="I5762">
        <v>3069.62</v>
      </c>
      <c r="J5762">
        <v>1122.48</v>
      </c>
      <c r="K5762" s="1">
        <f t="shared" ref="K5762:K5825" si="360">J5762/H5762</f>
        <v>0.57647626775681249</v>
      </c>
      <c r="L5762" t="s">
        <v>54</v>
      </c>
      <c r="M5762" s="2" t="s">
        <v>346</v>
      </c>
      <c r="N5762" s="3" t="str">
        <f t="shared" ref="N5762:N5825" si="361">TEXT(M5762,"MMM")</f>
        <v>May</v>
      </c>
      <c r="O5762" t="s">
        <v>51</v>
      </c>
      <c r="P5762" t="s">
        <v>22</v>
      </c>
      <c r="Q5762" t="str">
        <f t="shared" ref="Q5762:Q5825" si="362">IF(C5762&gt;=18,IF(C5762&lt;=25,"Young",IF(C5762&lt;=40,"Adult",IF(C5762&lt;=60,"Senior",""))),"")</f>
        <v>Senior</v>
      </c>
      <c r="R5762" t="str">
        <f t="shared" ref="R5762:R5825" si="363">IF(J5762&gt;0,"Profit","Loss")</f>
        <v>Profit</v>
      </c>
    </row>
    <row r="5763" spans="1:18">
      <c r="A5763">
        <v>365</v>
      </c>
      <c r="B5763" t="s">
        <v>23</v>
      </c>
      <c r="C5763">
        <v>58</v>
      </c>
      <c r="D5763" t="s">
        <v>24</v>
      </c>
      <c r="E5763" t="s">
        <v>35</v>
      </c>
      <c r="F5763" t="s">
        <v>25</v>
      </c>
      <c r="G5763">
        <v>2238.4</v>
      </c>
      <c r="H5763">
        <v>1599.31</v>
      </c>
      <c r="I5763">
        <v>3069.61</v>
      </c>
      <c r="J5763">
        <v>1470.3</v>
      </c>
      <c r="K5763" s="1">
        <f t="shared" si="360"/>
        <v>0.91933396277144519</v>
      </c>
      <c r="L5763" t="s">
        <v>37</v>
      </c>
      <c r="M5763" s="2" t="s">
        <v>69</v>
      </c>
      <c r="N5763" s="3" t="str">
        <f t="shared" si="361"/>
        <v>Sep</v>
      </c>
      <c r="O5763" t="s">
        <v>21</v>
      </c>
      <c r="P5763" t="s">
        <v>22</v>
      </c>
      <c r="Q5763" t="str">
        <f t="shared" si="362"/>
        <v>Senior</v>
      </c>
      <c r="R5763" t="str">
        <f t="shared" si="363"/>
        <v>Profit</v>
      </c>
    </row>
    <row r="5764" spans="1:18">
      <c r="A5764">
        <v>2878</v>
      </c>
      <c r="B5764" t="s">
        <v>44</v>
      </c>
      <c r="C5764">
        <v>20</v>
      </c>
      <c r="D5764" t="s">
        <v>24</v>
      </c>
      <c r="E5764" t="s">
        <v>66</v>
      </c>
      <c r="F5764" t="s">
        <v>18</v>
      </c>
      <c r="G5764">
        <v>2411.2399999999998</v>
      </c>
      <c r="H5764">
        <v>417.51</v>
      </c>
      <c r="I5764">
        <v>3068.97</v>
      </c>
      <c r="J5764">
        <v>2651.46</v>
      </c>
      <c r="K5764" s="1">
        <f t="shared" si="360"/>
        <v>6.3506502838255372</v>
      </c>
      <c r="L5764" t="s">
        <v>26</v>
      </c>
      <c r="M5764" s="2" t="s">
        <v>353</v>
      </c>
      <c r="N5764" s="3" t="str">
        <f t="shared" si="361"/>
        <v>Dec</v>
      </c>
      <c r="O5764" t="s">
        <v>28</v>
      </c>
      <c r="P5764" t="s">
        <v>22</v>
      </c>
      <c r="Q5764" t="str">
        <f t="shared" si="362"/>
        <v>Young</v>
      </c>
      <c r="R5764" t="str">
        <f t="shared" si="363"/>
        <v>Profit</v>
      </c>
    </row>
    <row r="5765" spans="1:18">
      <c r="A5765">
        <v>7155</v>
      </c>
      <c r="B5765" t="s">
        <v>40</v>
      </c>
      <c r="C5765">
        <v>32</v>
      </c>
      <c r="D5765" t="s">
        <v>16</v>
      </c>
      <c r="E5765" t="s">
        <v>59</v>
      </c>
      <c r="F5765" t="s">
        <v>25</v>
      </c>
      <c r="G5765">
        <v>1831.55</v>
      </c>
      <c r="H5765">
        <v>273.89999999999998</v>
      </c>
      <c r="I5765">
        <v>3067.87</v>
      </c>
      <c r="J5765">
        <v>2793.97</v>
      </c>
      <c r="K5765" s="1">
        <f t="shared" si="360"/>
        <v>10.200693683826215</v>
      </c>
      <c r="L5765" t="s">
        <v>31</v>
      </c>
      <c r="M5765" s="2" t="s">
        <v>393</v>
      </c>
      <c r="N5765" s="3" t="str">
        <f t="shared" si="361"/>
        <v>Oct</v>
      </c>
      <c r="O5765" t="s">
        <v>51</v>
      </c>
      <c r="P5765" t="s">
        <v>22</v>
      </c>
      <c r="Q5765" t="str">
        <f t="shared" si="362"/>
        <v>Adult</v>
      </c>
      <c r="R5765" t="str">
        <f t="shared" si="363"/>
        <v>Profit</v>
      </c>
    </row>
    <row r="5766" spans="1:18">
      <c r="A5766">
        <v>1660</v>
      </c>
      <c r="B5766" t="s">
        <v>44</v>
      </c>
      <c r="C5766">
        <v>33</v>
      </c>
      <c r="D5766" t="s">
        <v>16</v>
      </c>
      <c r="E5766" t="s">
        <v>30</v>
      </c>
      <c r="F5766" t="s">
        <v>25</v>
      </c>
      <c r="G5766">
        <v>2405.5100000000002</v>
      </c>
      <c r="H5766">
        <v>817.89</v>
      </c>
      <c r="I5766">
        <v>3066.72</v>
      </c>
      <c r="J5766">
        <v>2248.83</v>
      </c>
      <c r="K5766" s="1">
        <f t="shared" si="360"/>
        <v>2.7495506730733963</v>
      </c>
      <c r="L5766" t="s">
        <v>19</v>
      </c>
      <c r="M5766" s="2" t="s">
        <v>235</v>
      </c>
      <c r="N5766" s="3" t="str">
        <f t="shared" si="361"/>
        <v>Aug</v>
      </c>
      <c r="O5766" t="s">
        <v>33</v>
      </c>
      <c r="P5766" t="s">
        <v>22</v>
      </c>
      <c r="Q5766" t="str">
        <f t="shared" si="362"/>
        <v>Adult</v>
      </c>
      <c r="R5766" t="str">
        <f t="shared" si="363"/>
        <v>Profit</v>
      </c>
    </row>
    <row r="5767" spans="1:18">
      <c r="A5767">
        <v>3703</v>
      </c>
      <c r="B5767" t="s">
        <v>15</v>
      </c>
      <c r="C5767">
        <v>32</v>
      </c>
      <c r="D5767" t="s">
        <v>16</v>
      </c>
      <c r="E5767" t="s">
        <v>17</v>
      </c>
      <c r="F5767" t="s">
        <v>18</v>
      </c>
      <c r="G5767">
        <v>2081.89</v>
      </c>
      <c r="H5767">
        <v>1252.5999999999999</v>
      </c>
      <c r="I5767">
        <v>3066.31</v>
      </c>
      <c r="J5767">
        <v>1813.71</v>
      </c>
      <c r="K5767" s="1">
        <f t="shared" si="360"/>
        <v>1.4479562509979245</v>
      </c>
      <c r="L5767" t="s">
        <v>37</v>
      </c>
      <c r="M5767" s="2" t="s">
        <v>200</v>
      </c>
      <c r="N5767" s="3" t="str">
        <f t="shared" si="361"/>
        <v>Oct</v>
      </c>
      <c r="O5767" t="s">
        <v>33</v>
      </c>
      <c r="P5767" t="s">
        <v>22</v>
      </c>
      <c r="Q5767" t="str">
        <f t="shared" si="362"/>
        <v>Adult</v>
      </c>
      <c r="R5767" t="str">
        <f t="shared" si="363"/>
        <v>Profit</v>
      </c>
    </row>
    <row r="5768" spans="1:18">
      <c r="A5768">
        <v>7571</v>
      </c>
      <c r="B5768" t="s">
        <v>29</v>
      </c>
      <c r="C5768">
        <v>54</v>
      </c>
      <c r="D5768" t="s">
        <v>16</v>
      </c>
      <c r="E5768" t="s">
        <v>41</v>
      </c>
      <c r="F5768" t="s">
        <v>36</v>
      </c>
      <c r="G5768">
        <v>2505.1999999999998</v>
      </c>
      <c r="H5768">
        <v>1601.92</v>
      </c>
      <c r="I5768">
        <v>3066.28</v>
      </c>
      <c r="J5768">
        <v>1464.36</v>
      </c>
      <c r="K5768" s="1">
        <f t="shared" si="360"/>
        <v>0.9141280463443866</v>
      </c>
      <c r="L5768" t="s">
        <v>37</v>
      </c>
      <c r="M5768" s="2" t="s">
        <v>55</v>
      </c>
      <c r="N5768" s="3" t="str">
        <f t="shared" si="361"/>
        <v>Nov</v>
      </c>
      <c r="O5768" t="s">
        <v>33</v>
      </c>
      <c r="P5768" t="s">
        <v>39</v>
      </c>
      <c r="Q5768" t="str">
        <f t="shared" si="362"/>
        <v>Senior</v>
      </c>
      <c r="R5768" t="str">
        <f t="shared" si="363"/>
        <v>Profit</v>
      </c>
    </row>
    <row r="5769" spans="1:18">
      <c r="A5769">
        <v>3444</v>
      </c>
      <c r="B5769" t="s">
        <v>29</v>
      </c>
      <c r="C5769">
        <v>55</v>
      </c>
      <c r="D5769" t="s">
        <v>16</v>
      </c>
      <c r="E5769" t="s">
        <v>57</v>
      </c>
      <c r="F5769" t="s">
        <v>25</v>
      </c>
      <c r="G5769">
        <v>2037.55</v>
      </c>
      <c r="H5769">
        <v>346.47</v>
      </c>
      <c r="I5769">
        <v>3065.48</v>
      </c>
      <c r="J5769">
        <v>2719.01</v>
      </c>
      <c r="K5769" s="1">
        <f t="shared" si="360"/>
        <v>7.8477501659595346</v>
      </c>
      <c r="L5769" t="s">
        <v>19</v>
      </c>
      <c r="M5769" s="2" t="s">
        <v>340</v>
      </c>
      <c r="N5769" s="3" t="str">
        <f t="shared" si="361"/>
        <v>Jul</v>
      </c>
      <c r="O5769" t="s">
        <v>21</v>
      </c>
      <c r="P5769" t="s">
        <v>39</v>
      </c>
      <c r="Q5769" t="str">
        <f t="shared" si="362"/>
        <v>Senior</v>
      </c>
      <c r="R5769" t="str">
        <f t="shared" si="363"/>
        <v>Profit</v>
      </c>
    </row>
    <row r="5770" spans="1:18">
      <c r="A5770">
        <v>4374</v>
      </c>
      <c r="B5770" t="s">
        <v>84</v>
      </c>
      <c r="C5770">
        <v>45</v>
      </c>
      <c r="D5770" t="s">
        <v>16</v>
      </c>
      <c r="E5770" t="s">
        <v>17</v>
      </c>
      <c r="F5770" t="s">
        <v>25</v>
      </c>
      <c r="G5770">
        <v>2530.31</v>
      </c>
      <c r="H5770">
        <v>1038.18</v>
      </c>
      <c r="I5770">
        <v>3065.48</v>
      </c>
      <c r="J5770">
        <v>2027.3</v>
      </c>
      <c r="K5770" s="1">
        <f t="shared" si="360"/>
        <v>1.952744225471498</v>
      </c>
      <c r="L5770" t="s">
        <v>54</v>
      </c>
      <c r="M5770" s="2" t="s">
        <v>129</v>
      </c>
      <c r="N5770" s="3" t="str">
        <f t="shared" si="361"/>
        <v>Mar</v>
      </c>
      <c r="O5770" t="s">
        <v>21</v>
      </c>
      <c r="P5770" t="s">
        <v>22</v>
      </c>
      <c r="Q5770" t="str">
        <f t="shared" si="362"/>
        <v>Senior</v>
      </c>
      <c r="R5770" t="str">
        <f t="shared" si="363"/>
        <v>Profit</v>
      </c>
    </row>
    <row r="5771" spans="1:18">
      <c r="A5771">
        <v>8827</v>
      </c>
      <c r="B5771" t="s">
        <v>47</v>
      </c>
      <c r="C5771">
        <v>38</v>
      </c>
      <c r="D5771" t="s">
        <v>16</v>
      </c>
      <c r="E5771" t="s">
        <v>41</v>
      </c>
      <c r="F5771" t="s">
        <v>42</v>
      </c>
      <c r="G5771">
        <v>1841.45</v>
      </c>
      <c r="H5771">
        <v>299.92</v>
      </c>
      <c r="I5771">
        <v>3064.67</v>
      </c>
      <c r="J5771">
        <v>2764.75</v>
      </c>
      <c r="K5771" s="1">
        <f t="shared" si="360"/>
        <v>9.2182915444118425</v>
      </c>
      <c r="L5771" t="s">
        <v>31</v>
      </c>
      <c r="M5771" s="2" t="s">
        <v>61</v>
      </c>
      <c r="N5771" s="3" t="str">
        <f t="shared" si="361"/>
        <v>Mar</v>
      </c>
      <c r="O5771" t="s">
        <v>56</v>
      </c>
      <c r="P5771" t="s">
        <v>22</v>
      </c>
      <c r="Q5771" t="str">
        <f t="shared" si="362"/>
        <v>Adult</v>
      </c>
      <c r="R5771" t="str">
        <f t="shared" si="363"/>
        <v>Profit</v>
      </c>
    </row>
    <row r="5772" spans="1:18">
      <c r="A5772">
        <v>8713</v>
      </c>
      <c r="B5772" t="s">
        <v>29</v>
      </c>
      <c r="C5772">
        <v>24</v>
      </c>
      <c r="D5772" t="s">
        <v>24</v>
      </c>
      <c r="E5772" t="s">
        <v>35</v>
      </c>
      <c r="F5772" t="s">
        <v>25</v>
      </c>
      <c r="G5772">
        <v>2427.15</v>
      </c>
      <c r="H5772">
        <v>1265.4100000000001</v>
      </c>
      <c r="I5772">
        <v>3064.65</v>
      </c>
      <c r="J5772">
        <v>1799.24</v>
      </c>
      <c r="K5772" s="1">
        <f t="shared" si="360"/>
        <v>1.4218632696122204</v>
      </c>
      <c r="L5772" t="s">
        <v>26</v>
      </c>
      <c r="M5772" s="2" t="s">
        <v>138</v>
      </c>
      <c r="N5772" s="3" t="str">
        <f t="shared" si="361"/>
        <v>Jul</v>
      </c>
      <c r="O5772" t="s">
        <v>56</v>
      </c>
      <c r="P5772" t="s">
        <v>22</v>
      </c>
      <c r="Q5772" t="str">
        <f t="shared" si="362"/>
        <v>Young</v>
      </c>
      <c r="R5772" t="str">
        <f t="shared" si="363"/>
        <v>Profit</v>
      </c>
    </row>
    <row r="5773" spans="1:18">
      <c r="A5773">
        <v>5286</v>
      </c>
      <c r="B5773" t="s">
        <v>34</v>
      </c>
      <c r="C5773">
        <v>41</v>
      </c>
      <c r="D5773" t="s">
        <v>16</v>
      </c>
      <c r="E5773" t="s">
        <v>30</v>
      </c>
      <c r="F5773" t="s">
        <v>42</v>
      </c>
      <c r="G5773">
        <v>2137.58</v>
      </c>
      <c r="H5773">
        <v>605.12</v>
      </c>
      <c r="I5773">
        <v>3064.41</v>
      </c>
      <c r="J5773">
        <v>2459.29</v>
      </c>
      <c r="K5773" s="1">
        <f t="shared" si="360"/>
        <v>4.0641360391327339</v>
      </c>
      <c r="L5773" t="s">
        <v>54</v>
      </c>
      <c r="M5773" s="2" t="s">
        <v>188</v>
      </c>
      <c r="N5773" s="3" t="str">
        <f t="shared" si="361"/>
        <v>Mar</v>
      </c>
      <c r="O5773" t="s">
        <v>21</v>
      </c>
      <c r="P5773" t="s">
        <v>22</v>
      </c>
      <c r="Q5773" t="str">
        <f t="shared" si="362"/>
        <v>Senior</v>
      </c>
      <c r="R5773" t="str">
        <f t="shared" si="363"/>
        <v>Profit</v>
      </c>
    </row>
    <row r="5774" spans="1:18">
      <c r="A5774">
        <v>4829</v>
      </c>
      <c r="B5774" t="s">
        <v>15</v>
      </c>
      <c r="C5774">
        <v>29</v>
      </c>
      <c r="D5774" t="s">
        <v>16</v>
      </c>
      <c r="E5774" t="s">
        <v>30</v>
      </c>
      <c r="F5774" t="s">
        <v>18</v>
      </c>
      <c r="G5774">
        <v>2466.3200000000002</v>
      </c>
      <c r="H5774">
        <v>769.52</v>
      </c>
      <c r="I5774">
        <v>3064.27</v>
      </c>
      <c r="J5774">
        <v>2294.75</v>
      </c>
      <c r="K5774" s="1">
        <f t="shared" si="360"/>
        <v>2.9820537477908307</v>
      </c>
      <c r="L5774" t="s">
        <v>19</v>
      </c>
      <c r="M5774" s="2" t="s">
        <v>144</v>
      </c>
      <c r="N5774" s="3" t="str">
        <f t="shared" si="361"/>
        <v>Jun</v>
      </c>
      <c r="O5774" t="s">
        <v>28</v>
      </c>
      <c r="P5774" t="s">
        <v>39</v>
      </c>
      <c r="Q5774" t="str">
        <f t="shared" si="362"/>
        <v>Adult</v>
      </c>
      <c r="R5774" t="str">
        <f t="shared" si="363"/>
        <v>Profit</v>
      </c>
    </row>
    <row r="5775" spans="1:18">
      <c r="A5775">
        <v>2596</v>
      </c>
      <c r="B5775" t="s">
        <v>52</v>
      </c>
      <c r="C5775">
        <v>44</v>
      </c>
      <c r="D5775" t="s">
        <v>24</v>
      </c>
      <c r="E5775" t="s">
        <v>66</v>
      </c>
      <c r="F5775" t="s">
        <v>25</v>
      </c>
      <c r="G5775">
        <v>2323.0500000000002</v>
      </c>
      <c r="H5775">
        <v>649.64</v>
      </c>
      <c r="I5775">
        <v>3063.81</v>
      </c>
      <c r="J5775">
        <v>2414.17</v>
      </c>
      <c r="K5775" s="1">
        <f t="shared" si="360"/>
        <v>3.7161658764854382</v>
      </c>
      <c r="L5775" t="s">
        <v>19</v>
      </c>
      <c r="M5775" s="2" t="s">
        <v>46</v>
      </c>
      <c r="N5775" s="3" t="str">
        <f t="shared" si="361"/>
        <v>May</v>
      </c>
      <c r="O5775" t="s">
        <v>56</v>
      </c>
      <c r="P5775" t="s">
        <v>39</v>
      </c>
      <c r="Q5775" t="str">
        <f t="shared" si="362"/>
        <v>Senior</v>
      </c>
      <c r="R5775" t="str">
        <f t="shared" si="363"/>
        <v>Profit</v>
      </c>
    </row>
    <row r="5776" spans="1:18">
      <c r="A5776">
        <v>1375</v>
      </c>
      <c r="B5776" t="s">
        <v>84</v>
      </c>
      <c r="C5776">
        <v>59</v>
      </c>
      <c r="D5776" t="s">
        <v>16</v>
      </c>
      <c r="E5776" t="s">
        <v>53</v>
      </c>
      <c r="F5776" t="s">
        <v>36</v>
      </c>
      <c r="G5776">
        <v>2710.92</v>
      </c>
      <c r="H5776">
        <v>430.86</v>
      </c>
      <c r="I5776">
        <v>3063.54</v>
      </c>
      <c r="J5776">
        <v>2632.68</v>
      </c>
      <c r="K5776" s="1">
        <f t="shared" si="360"/>
        <v>6.1102910458153454</v>
      </c>
      <c r="L5776" t="s">
        <v>19</v>
      </c>
      <c r="M5776" s="2" t="s">
        <v>335</v>
      </c>
      <c r="N5776" s="3" t="str">
        <f t="shared" si="361"/>
        <v>Jul</v>
      </c>
      <c r="O5776" t="s">
        <v>21</v>
      </c>
      <c r="P5776" t="s">
        <v>39</v>
      </c>
      <c r="Q5776" t="str">
        <f t="shared" si="362"/>
        <v>Senior</v>
      </c>
      <c r="R5776" t="str">
        <f t="shared" si="363"/>
        <v>Profit</v>
      </c>
    </row>
    <row r="5777" spans="1:18">
      <c r="A5777">
        <v>3965</v>
      </c>
      <c r="B5777" t="s">
        <v>47</v>
      </c>
      <c r="C5777">
        <v>28</v>
      </c>
      <c r="D5777" t="s">
        <v>16</v>
      </c>
      <c r="E5777" t="s">
        <v>59</v>
      </c>
      <c r="F5777" t="s">
        <v>18</v>
      </c>
      <c r="G5777">
        <v>2274.62</v>
      </c>
      <c r="H5777">
        <v>1877.81</v>
      </c>
      <c r="I5777">
        <v>3063.13</v>
      </c>
      <c r="J5777">
        <v>1185.32</v>
      </c>
      <c r="K5777" s="1">
        <f t="shared" si="360"/>
        <v>0.63122467129262272</v>
      </c>
      <c r="L5777" t="s">
        <v>37</v>
      </c>
      <c r="M5777" s="2" t="s">
        <v>370</v>
      </c>
      <c r="N5777" s="3" t="str">
        <f t="shared" si="361"/>
        <v>Jul</v>
      </c>
      <c r="O5777" t="s">
        <v>28</v>
      </c>
      <c r="P5777" t="s">
        <v>22</v>
      </c>
      <c r="Q5777" t="str">
        <f t="shared" si="362"/>
        <v>Adult</v>
      </c>
      <c r="R5777" t="str">
        <f t="shared" si="363"/>
        <v>Profit</v>
      </c>
    </row>
    <row r="5778" spans="1:18">
      <c r="A5778">
        <v>1735</v>
      </c>
      <c r="B5778" t="s">
        <v>44</v>
      </c>
      <c r="C5778">
        <v>31</v>
      </c>
      <c r="D5778" t="s">
        <v>24</v>
      </c>
      <c r="E5778" t="s">
        <v>57</v>
      </c>
      <c r="F5778" t="s">
        <v>18</v>
      </c>
      <c r="G5778">
        <v>2329.41</v>
      </c>
      <c r="H5778">
        <v>1479.37</v>
      </c>
      <c r="I5778">
        <v>3061.37</v>
      </c>
      <c r="J5778">
        <v>1582</v>
      </c>
      <c r="K5778" s="1">
        <f t="shared" si="360"/>
        <v>1.0693741254723295</v>
      </c>
      <c r="L5778" t="s">
        <v>19</v>
      </c>
      <c r="M5778" s="2" t="s">
        <v>257</v>
      </c>
      <c r="N5778" s="3" t="str">
        <f t="shared" si="361"/>
        <v>Feb</v>
      </c>
      <c r="O5778" t="s">
        <v>28</v>
      </c>
      <c r="P5778" t="s">
        <v>39</v>
      </c>
      <c r="Q5778" t="str">
        <f t="shared" si="362"/>
        <v>Adult</v>
      </c>
      <c r="R5778" t="str">
        <f t="shared" si="363"/>
        <v>Profit</v>
      </c>
    </row>
    <row r="5779" spans="1:18">
      <c r="A5779">
        <v>3173</v>
      </c>
      <c r="B5779" t="s">
        <v>29</v>
      </c>
      <c r="C5779">
        <v>42</v>
      </c>
      <c r="D5779" t="s">
        <v>24</v>
      </c>
      <c r="E5779" t="s">
        <v>30</v>
      </c>
      <c r="F5779" t="s">
        <v>18</v>
      </c>
      <c r="G5779">
        <v>2321.88</v>
      </c>
      <c r="H5779">
        <v>98.92</v>
      </c>
      <c r="I5779">
        <v>3060.43</v>
      </c>
      <c r="J5779">
        <v>2961.51</v>
      </c>
      <c r="K5779" s="1">
        <f t="shared" si="360"/>
        <v>29.938435099069956</v>
      </c>
      <c r="L5779" t="s">
        <v>31</v>
      </c>
      <c r="M5779" s="2" t="s">
        <v>65</v>
      </c>
      <c r="N5779" s="3" t="str">
        <f t="shared" si="361"/>
        <v>Dec</v>
      </c>
      <c r="O5779" t="s">
        <v>28</v>
      </c>
      <c r="P5779" t="s">
        <v>39</v>
      </c>
      <c r="Q5779" t="str">
        <f t="shared" si="362"/>
        <v>Senior</v>
      </c>
      <c r="R5779" t="str">
        <f t="shared" si="363"/>
        <v>Profit</v>
      </c>
    </row>
    <row r="5780" spans="1:18">
      <c r="A5780">
        <v>6650</v>
      </c>
      <c r="B5780" t="s">
        <v>29</v>
      </c>
      <c r="C5780">
        <v>29</v>
      </c>
      <c r="D5780" t="s">
        <v>24</v>
      </c>
      <c r="E5780" t="s">
        <v>17</v>
      </c>
      <c r="F5780" t="s">
        <v>18</v>
      </c>
      <c r="G5780">
        <v>2730.26</v>
      </c>
      <c r="H5780">
        <v>1159.47</v>
      </c>
      <c r="I5780">
        <v>3058.7</v>
      </c>
      <c r="J5780">
        <v>1899.23</v>
      </c>
      <c r="K5780" s="1">
        <f t="shared" si="360"/>
        <v>1.6380156450792172</v>
      </c>
      <c r="L5780" t="s">
        <v>19</v>
      </c>
      <c r="M5780" s="2" t="s">
        <v>304</v>
      </c>
      <c r="N5780" s="3" t="str">
        <f t="shared" si="361"/>
        <v>Feb</v>
      </c>
      <c r="O5780" t="s">
        <v>51</v>
      </c>
      <c r="P5780" t="s">
        <v>39</v>
      </c>
      <c r="Q5780" t="str">
        <f t="shared" si="362"/>
        <v>Adult</v>
      </c>
      <c r="R5780" t="str">
        <f t="shared" si="363"/>
        <v>Profit</v>
      </c>
    </row>
    <row r="5781" spans="1:18">
      <c r="A5781">
        <v>5748</v>
      </c>
      <c r="B5781" t="s">
        <v>52</v>
      </c>
      <c r="C5781">
        <v>32</v>
      </c>
      <c r="D5781" t="s">
        <v>16</v>
      </c>
      <c r="E5781" t="s">
        <v>53</v>
      </c>
      <c r="F5781" t="s">
        <v>42</v>
      </c>
      <c r="G5781">
        <v>1898.55</v>
      </c>
      <c r="H5781">
        <v>1471.27</v>
      </c>
      <c r="I5781">
        <v>3058.67</v>
      </c>
      <c r="J5781">
        <v>1587.4</v>
      </c>
      <c r="K5781" s="1">
        <f t="shared" si="360"/>
        <v>1.0789318072141756</v>
      </c>
      <c r="L5781" t="s">
        <v>26</v>
      </c>
      <c r="M5781" s="2" t="s">
        <v>199</v>
      </c>
      <c r="N5781" s="3" t="str">
        <f t="shared" si="361"/>
        <v>Jan</v>
      </c>
      <c r="O5781" t="s">
        <v>33</v>
      </c>
      <c r="P5781" t="s">
        <v>39</v>
      </c>
      <c r="Q5781" t="str">
        <f t="shared" si="362"/>
        <v>Adult</v>
      </c>
      <c r="R5781" t="str">
        <f t="shared" si="363"/>
        <v>Profit</v>
      </c>
    </row>
    <row r="5782" spans="1:18">
      <c r="A5782">
        <v>9751</v>
      </c>
      <c r="B5782" t="s">
        <v>47</v>
      </c>
      <c r="C5782">
        <v>37</v>
      </c>
      <c r="D5782" t="s">
        <v>16</v>
      </c>
      <c r="E5782" t="s">
        <v>35</v>
      </c>
      <c r="F5782" t="s">
        <v>42</v>
      </c>
      <c r="G5782">
        <v>2680.17</v>
      </c>
      <c r="H5782">
        <v>67.739999999999995</v>
      </c>
      <c r="I5782">
        <v>3058.52</v>
      </c>
      <c r="J5782">
        <v>2990.78</v>
      </c>
      <c r="K5782" s="1">
        <f t="shared" si="360"/>
        <v>44.150870977266024</v>
      </c>
      <c r="L5782" t="s">
        <v>19</v>
      </c>
      <c r="M5782" s="2" t="s">
        <v>175</v>
      </c>
      <c r="N5782" s="3" t="str">
        <f t="shared" si="361"/>
        <v>May</v>
      </c>
      <c r="O5782" t="s">
        <v>33</v>
      </c>
      <c r="P5782" t="s">
        <v>22</v>
      </c>
      <c r="Q5782" t="str">
        <f t="shared" si="362"/>
        <v>Adult</v>
      </c>
      <c r="R5782" t="str">
        <f t="shared" si="363"/>
        <v>Profit</v>
      </c>
    </row>
    <row r="5783" spans="1:18">
      <c r="A5783">
        <v>3320</v>
      </c>
      <c r="B5783" t="s">
        <v>84</v>
      </c>
      <c r="C5783">
        <v>18</v>
      </c>
      <c r="D5783" t="s">
        <v>24</v>
      </c>
      <c r="E5783" t="s">
        <v>66</v>
      </c>
      <c r="F5783" t="s">
        <v>25</v>
      </c>
      <c r="G5783">
        <v>2333.1999999999998</v>
      </c>
      <c r="H5783">
        <v>1085.75</v>
      </c>
      <c r="I5783">
        <v>3057.1</v>
      </c>
      <c r="J5783">
        <v>1971.35</v>
      </c>
      <c r="K5783" s="1">
        <f t="shared" si="360"/>
        <v>1.8156573796914575</v>
      </c>
      <c r="L5783" t="s">
        <v>31</v>
      </c>
      <c r="M5783" s="2" t="s">
        <v>158</v>
      </c>
      <c r="N5783" s="3" t="str">
        <f t="shared" si="361"/>
        <v>Jan</v>
      </c>
      <c r="O5783" t="s">
        <v>33</v>
      </c>
      <c r="P5783" t="s">
        <v>22</v>
      </c>
      <c r="Q5783" t="str">
        <f t="shared" si="362"/>
        <v>Young</v>
      </c>
      <c r="R5783" t="str">
        <f t="shared" si="363"/>
        <v>Profit</v>
      </c>
    </row>
    <row r="5784" spans="1:18">
      <c r="A5784">
        <v>3449</v>
      </c>
      <c r="B5784" t="s">
        <v>40</v>
      </c>
      <c r="C5784">
        <v>39</v>
      </c>
      <c r="D5784" t="s">
        <v>24</v>
      </c>
      <c r="E5784" t="s">
        <v>17</v>
      </c>
      <c r="F5784" t="s">
        <v>25</v>
      </c>
      <c r="G5784">
        <v>2033.11</v>
      </c>
      <c r="H5784">
        <v>54.24</v>
      </c>
      <c r="I5784">
        <v>3056.05</v>
      </c>
      <c r="J5784">
        <v>3001.81</v>
      </c>
      <c r="K5784" s="1">
        <f t="shared" si="360"/>
        <v>55.343104719764007</v>
      </c>
      <c r="L5784" t="s">
        <v>31</v>
      </c>
      <c r="M5784" s="2" t="s">
        <v>181</v>
      </c>
      <c r="N5784" s="3" t="str">
        <f t="shared" si="361"/>
        <v>Aug</v>
      </c>
      <c r="O5784" t="s">
        <v>51</v>
      </c>
      <c r="P5784" t="s">
        <v>39</v>
      </c>
      <c r="Q5784" t="str">
        <f t="shared" si="362"/>
        <v>Adult</v>
      </c>
      <c r="R5784" t="str">
        <f t="shared" si="363"/>
        <v>Profit</v>
      </c>
    </row>
    <row r="5785" spans="1:18">
      <c r="A5785">
        <v>7559</v>
      </c>
      <c r="B5785" t="s">
        <v>34</v>
      </c>
      <c r="C5785">
        <v>46</v>
      </c>
      <c r="D5785" t="s">
        <v>24</v>
      </c>
      <c r="E5785" t="s">
        <v>30</v>
      </c>
      <c r="F5785" t="s">
        <v>25</v>
      </c>
      <c r="G5785">
        <v>2659.55</v>
      </c>
      <c r="H5785">
        <v>192.51</v>
      </c>
      <c r="I5785">
        <v>3054.59</v>
      </c>
      <c r="J5785">
        <v>2862.08</v>
      </c>
      <c r="K5785" s="1">
        <f t="shared" si="360"/>
        <v>14.867175731130851</v>
      </c>
      <c r="L5785" t="s">
        <v>37</v>
      </c>
      <c r="M5785" s="2" t="s">
        <v>365</v>
      </c>
      <c r="N5785" s="3" t="str">
        <f t="shared" si="361"/>
        <v>Jun</v>
      </c>
      <c r="O5785" t="s">
        <v>51</v>
      </c>
      <c r="P5785" t="s">
        <v>39</v>
      </c>
      <c r="Q5785" t="str">
        <f t="shared" si="362"/>
        <v>Senior</v>
      </c>
      <c r="R5785" t="str">
        <f t="shared" si="363"/>
        <v>Profit</v>
      </c>
    </row>
    <row r="5786" spans="1:18">
      <c r="A5786">
        <v>1674</v>
      </c>
      <c r="B5786" t="s">
        <v>40</v>
      </c>
      <c r="C5786">
        <v>25</v>
      </c>
      <c r="D5786" t="s">
        <v>24</v>
      </c>
      <c r="E5786" t="s">
        <v>57</v>
      </c>
      <c r="F5786" t="s">
        <v>42</v>
      </c>
      <c r="G5786">
        <v>1757.88</v>
      </c>
      <c r="H5786">
        <v>1349.21</v>
      </c>
      <c r="I5786">
        <v>3053.18</v>
      </c>
      <c r="J5786">
        <v>1703.97</v>
      </c>
      <c r="K5786" s="1">
        <f t="shared" si="360"/>
        <v>1.2629390532237383</v>
      </c>
      <c r="L5786" t="s">
        <v>54</v>
      </c>
      <c r="M5786" s="2" t="s">
        <v>390</v>
      </c>
      <c r="N5786" s="3" t="str">
        <f t="shared" si="361"/>
        <v>Oct</v>
      </c>
      <c r="O5786" t="s">
        <v>51</v>
      </c>
      <c r="P5786" t="s">
        <v>39</v>
      </c>
      <c r="Q5786" t="str">
        <f t="shared" si="362"/>
        <v>Young</v>
      </c>
      <c r="R5786" t="str">
        <f t="shared" si="363"/>
        <v>Profit</v>
      </c>
    </row>
    <row r="5787" spans="1:18">
      <c r="A5787">
        <v>4557</v>
      </c>
      <c r="B5787" t="s">
        <v>40</v>
      </c>
      <c r="C5787">
        <v>28</v>
      </c>
      <c r="D5787" t="s">
        <v>16</v>
      </c>
      <c r="E5787" t="s">
        <v>66</v>
      </c>
      <c r="F5787" t="s">
        <v>42</v>
      </c>
      <c r="G5787">
        <v>2544.0100000000002</v>
      </c>
      <c r="H5787">
        <v>726.46</v>
      </c>
      <c r="I5787">
        <v>3052.89</v>
      </c>
      <c r="J5787">
        <v>2326.4299999999998</v>
      </c>
      <c r="K5787" s="1">
        <f t="shared" si="360"/>
        <v>3.2024199542989287</v>
      </c>
      <c r="L5787" t="s">
        <v>26</v>
      </c>
      <c r="M5787" s="2" t="s">
        <v>78</v>
      </c>
      <c r="N5787" s="3" t="str">
        <f t="shared" si="361"/>
        <v>Dec</v>
      </c>
      <c r="O5787" t="s">
        <v>21</v>
      </c>
      <c r="P5787" t="s">
        <v>22</v>
      </c>
      <c r="Q5787" t="str">
        <f t="shared" si="362"/>
        <v>Adult</v>
      </c>
      <c r="R5787" t="str">
        <f t="shared" si="363"/>
        <v>Profit</v>
      </c>
    </row>
    <row r="5788" spans="1:18">
      <c r="A5788">
        <v>9619</v>
      </c>
      <c r="B5788" t="s">
        <v>40</v>
      </c>
      <c r="C5788">
        <v>57</v>
      </c>
      <c r="D5788" t="s">
        <v>16</v>
      </c>
      <c r="E5788" t="s">
        <v>17</v>
      </c>
      <c r="F5788" t="s">
        <v>18</v>
      </c>
      <c r="G5788">
        <v>2029.41</v>
      </c>
      <c r="H5788">
        <v>65.010000000000005</v>
      </c>
      <c r="I5788">
        <v>3052.16</v>
      </c>
      <c r="J5788">
        <v>2987.15</v>
      </c>
      <c r="K5788" s="1">
        <f t="shared" si="360"/>
        <v>45.949084756191354</v>
      </c>
      <c r="L5788" t="s">
        <v>37</v>
      </c>
      <c r="M5788" s="2" t="s">
        <v>178</v>
      </c>
      <c r="N5788" s="3" t="str">
        <f t="shared" si="361"/>
        <v>Mar</v>
      </c>
      <c r="O5788" t="s">
        <v>56</v>
      </c>
      <c r="P5788" t="s">
        <v>39</v>
      </c>
      <c r="Q5788" t="str">
        <f t="shared" si="362"/>
        <v>Senior</v>
      </c>
      <c r="R5788" t="str">
        <f t="shared" si="363"/>
        <v>Profit</v>
      </c>
    </row>
    <row r="5789" spans="1:18">
      <c r="A5789">
        <v>9218</v>
      </c>
      <c r="B5789" t="s">
        <v>92</v>
      </c>
      <c r="C5789">
        <v>47</v>
      </c>
      <c r="D5789" t="s">
        <v>24</v>
      </c>
      <c r="E5789" t="s">
        <v>53</v>
      </c>
      <c r="F5789" t="s">
        <v>25</v>
      </c>
      <c r="G5789">
        <v>2388.87</v>
      </c>
      <c r="H5789">
        <v>325.35000000000002</v>
      </c>
      <c r="I5789">
        <v>3051.8</v>
      </c>
      <c r="J5789">
        <v>2726.45</v>
      </c>
      <c r="K5789" s="1">
        <f t="shared" si="360"/>
        <v>8.3800522514215441</v>
      </c>
      <c r="L5789" t="s">
        <v>19</v>
      </c>
      <c r="M5789" s="2" t="s">
        <v>298</v>
      </c>
      <c r="N5789" s="3" t="str">
        <f t="shared" si="361"/>
        <v>Aug</v>
      </c>
      <c r="O5789" t="s">
        <v>33</v>
      </c>
      <c r="P5789" t="s">
        <v>39</v>
      </c>
      <c r="Q5789" t="str">
        <f t="shared" si="362"/>
        <v>Senior</v>
      </c>
      <c r="R5789" t="str">
        <f t="shared" si="363"/>
        <v>Profit</v>
      </c>
    </row>
    <row r="5790" spans="1:18">
      <c r="A5790">
        <v>7297</v>
      </c>
      <c r="B5790" t="s">
        <v>15</v>
      </c>
      <c r="C5790">
        <v>45</v>
      </c>
      <c r="D5790" t="s">
        <v>16</v>
      </c>
      <c r="E5790" t="s">
        <v>57</v>
      </c>
      <c r="F5790" t="s">
        <v>25</v>
      </c>
      <c r="G5790">
        <v>2141.1799999999998</v>
      </c>
      <c r="H5790">
        <v>1281.6500000000001</v>
      </c>
      <c r="I5790">
        <v>3051.19</v>
      </c>
      <c r="J5790">
        <v>1769.54</v>
      </c>
      <c r="K5790" s="1">
        <f t="shared" si="360"/>
        <v>1.3806733507587874</v>
      </c>
      <c r="L5790" t="s">
        <v>54</v>
      </c>
      <c r="M5790" s="2" t="s">
        <v>257</v>
      </c>
      <c r="N5790" s="3" t="str">
        <f t="shared" si="361"/>
        <v>Feb</v>
      </c>
      <c r="O5790" t="s">
        <v>33</v>
      </c>
      <c r="P5790" t="s">
        <v>22</v>
      </c>
      <c r="Q5790" t="str">
        <f t="shared" si="362"/>
        <v>Senior</v>
      </c>
      <c r="R5790" t="str">
        <f t="shared" si="363"/>
        <v>Profit</v>
      </c>
    </row>
    <row r="5791" spans="1:18">
      <c r="A5791">
        <v>4308</v>
      </c>
      <c r="B5791" t="s">
        <v>23</v>
      </c>
      <c r="C5791">
        <v>45</v>
      </c>
      <c r="D5791" t="s">
        <v>24</v>
      </c>
      <c r="E5791" t="s">
        <v>35</v>
      </c>
      <c r="F5791" t="s">
        <v>25</v>
      </c>
      <c r="G5791">
        <v>1996.84</v>
      </c>
      <c r="H5791">
        <v>1651.94</v>
      </c>
      <c r="I5791">
        <v>3051.08</v>
      </c>
      <c r="J5791">
        <v>1399.14</v>
      </c>
      <c r="K5791" s="1">
        <f t="shared" si="360"/>
        <v>0.84696780754748968</v>
      </c>
      <c r="L5791" t="s">
        <v>37</v>
      </c>
      <c r="M5791" s="2" t="s">
        <v>55</v>
      </c>
      <c r="N5791" s="3" t="str">
        <f t="shared" si="361"/>
        <v>Nov</v>
      </c>
      <c r="O5791" t="s">
        <v>21</v>
      </c>
      <c r="P5791" t="s">
        <v>39</v>
      </c>
      <c r="Q5791" t="str">
        <f t="shared" si="362"/>
        <v>Senior</v>
      </c>
      <c r="R5791" t="str">
        <f t="shared" si="363"/>
        <v>Profit</v>
      </c>
    </row>
    <row r="5792" spans="1:18">
      <c r="A5792">
        <v>4203</v>
      </c>
      <c r="B5792" t="s">
        <v>84</v>
      </c>
      <c r="C5792">
        <v>42</v>
      </c>
      <c r="D5792" t="s">
        <v>24</v>
      </c>
      <c r="E5792" t="s">
        <v>66</v>
      </c>
      <c r="F5792" t="s">
        <v>18</v>
      </c>
      <c r="G5792">
        <v>2340.2199999999998</v>
      </c>
      <c r="H5792">
        <v>796.5</v>
      </c>
      <c r="I5792">
        <v>3049.79</v>
      </c>
      <c r="J5792">
        <v>2253.29</v>
      </c>
      <c r="K5792" s="1">
        <f t="shared" si="360"/>
        <v>2.8289893283113621</v>
      </c>
      <c r="L5792" t="s">
        <v>26</v>
      </c>
      <c r="M5792" s="2" t="s">
        <v>354</v>
      </c>
      <c r="N5792" s="3" t="str">
        <f t="shared" si="361"/>
        <v>Dec</v>
      </c>
      <c r="O5792" t="s">
        <v>28</v>
      </c>
      <c r="P5792" t="s">
        <v>39</v>
      </c>
      <c r="Q5792" t="str">
        <f t="shared" si="362"/>
        <v>Senior</v>
      </c>
      <c r="R5792" t="str">
        <f t="shared" si="363"/>
        <v>Profit</v>
      </c>
    </row>
    <row r="5793" spans="1:18">
      <c r="A5793">
        <v>1188</v>
      </c>
      <c r="B5793" t="s">
        <v>29</v>
      </c>
      <c r="C5793">
        <v>51</v>
      </c>
      <c r="D5793" t="s">
        <v>16</v>
      </c>
      <c r="E5793" t="s">
        <v>53</v>
      </c>
      <c r="F5793" t="s">
        <v>18</v>
      </c>
      <c r="G5793">
        <v>1700.17</v>
      </c>
      <c r="H5793">
        <v>1622.8</v>
      </c>
      <c r="I5793">
        <v>3049.74</v>
      </c>
      <c r="J5793">
        <v>1426.94</v>
      </c>
      <c r="K5793" s="1">
        <f t="shared" si="360"/>
        <v>0.87930736997781622</v>
      </c>
      <c r="L5793" t="s">
        <v>31</v>
      </c>
      <c r="M5793" s="2" t="s">
        <v>284</v>
      </c>
      <c r="N5793" s="3" t="str">
        <f t="shared" si="361"/>
        <v>Apr</v>
      </c>
      <c r="O5793" t="s">
        <v>33</v>
      </c>
      <c r="P5793" t="s">
        <v>22</v>
      </c>
      <c r="Q5793" t="str">
        <f t="shared" si="362"/>
        <v>Senior</v>
      </c>
      <c r="R5793" t="str">
        <f t="shared" si="363"/>
        <v>Profit</v>
      </c>
    </row>
    <row r="5794" spans="1:18">
      <c r="A5794">
        <v>27</v>
      </c>
      <c r="B5794" t="s">
        <v>15</v>
      </c>
      <c r="C5794">
        <v>30</v>
      </c>
      <c r="D5794" t="s">
        <v>16</v>
      </c>
      <c r="E5794" t="s">
        <v>66</v>
      </c>
      <c r="F5794" t="s">
        <v>18</v>
      </c>
      <c r="G5794">
        <v>2493.6999999999998</v>
      </c>
      <c r="H5794">
        <v>727.62</v>
      </c>
      <c r="I5794">
        <v>3048.56</v>
      </c>
      <c r="J5794">
        <v>2320.94</v>
      </c>
      <c r="K5794" s="1">
        <f t="shared" si="360"/>
        <v>3.189769385118606</v>
      </c>
      <c r="L5794" t="s">
        <v>26</v>
      </c>
      <c r="M5794" s="2" t="s">
        <v>76</v>
      </c>
      <c r="N5794" s="3" t="str">
        <f t="shared" si="361"/>
        <v>Sep</v>
      </c>
      <c r="O5794" t="s">
        <v>28</v>
      </c>
      <c r="P5794" t="s">
        <v>39</v>
      </c>
      <c r="Q5794" t="str">
        <f t="shared" si="362"/>
        <v>Adult</v>
      </c>
      <c r="R5794" t="str">
        <f t="shared" si="363"/>
        <v>Profit</v>
      </c>
    </row>
    <row r="5795" spans="1:18">
      <c r="A5795">
        <v>8317</v>
      </c>
      <c r="B5795" t="s">
        <v>84</v>
      </c>
      <c r="C5795">
        <v>35</v>
      </c>
      <c r="D5795" t="s">
        <v>16</v>
      </c>
      <c r="E5795" t="s">
        <v>30</v>
      </c>
      <c r="F5795" t="s">
        <v>25</v>
      </c>
      <c r="G5795">
        <v>2152.2199999999998</v>
      </c>
      <c r="H5795">
        <v>263.75</v>
      </c>
      <c r="I5795">
        <v>3048.39</v>
      </c>
      <c r="J5795">
        <v>2784.64</v>
      </c>
      <c r="K5795" s="1">
        <f t="shared" si="360"/>
        <v>10.557876777251185</v>
      </c>
      <c r="L5795" t="s">
        <v>37</v>
      </c>
      <c r="M5795" s="2" t="s">
        <v>154</v>
      </c>
      <c r="N5795" s="3" t="str">
        <f t="shared" si="361"/>
        <v>Sep</v>
      </c>
      <c r="O5795" t="s">
        <v>28</v>
      </c>
      <c r="P5795" t="s">
        <v>22</v>
      </c>
      <c r="Q5795" t="str">
        <f t="shared" si="362"/>
        <v>Adult</v>
      </c>
      <c r="R5795" t="str">
        <f t="shared" si="363"/>
        <v>Profit</v>
      </c>
    </row>
    <row r="5796" spans="1:18">
      <c r="A5796">
        <v>9192</v>
      </c>
      <c r="B5796" t="s">
        <v>44</v>
      </c>
      <c r="C5796">
        <v>40</v>
      </c>
      <c r="D5796" t="s">
        <v>24</v>
      </c>
      <c r="E5796" t="s">
        <v>41</v>
      </c>
      <c r="F5796" t="s">
        <v>18</v>
      </c>
      <c r="G5796">
        <v>1733.98</v>
      </c>
      <c r="H5796">
        <v>222</v>
      </c>
      <c r="I5796">
        <v>3047.7</v>
      </c>
      <c r="J5796">
        <v>2825.7</v>
      </c>
      <c r="K5796" s="1">
        <f t="shared" si="360"/>
        <v>12.728378378378377</v>
      </c>
      <c r="L5796" t="s">
        <v>26</v>
      </c>
      <c r="M5796" s="2" t="s">
        <v>197</v>
      </c>
      <c r="N5796" s="3" t="str">
        <f t="shared" si="361"/>
        <v>Mar</v>
      </c>
      <c r="O5796" t="s">
        <v>33</v>
      </c>
      <c r="P5796" t="s">
        <v>22</v>
      </c>
      <c r="Q5796" t="str">
        <f t="shared" si="362"/>
        <v>Adult</v>
      </c>
      <c r="R5796" t="str">
        <f t="shared" si="363"/>
        <v>Profit</v>
      </c>
    </row>
    <row r="5797" spans="1:18">
      <c r="A5797">
        <v>3042</v>
      </c>
      <c r="B5797" t="s">
        <v>40</v>
      </c>
      <c r="C5797">
        <v>56</v>
      </c>
      <c r="D5797" t="s">
        <v>24</v>
      </c>
      <c r="E5797" t="s">
        <v>17</v>
      </c>
      <c r="F5797" t="s">
        <v>42</v>
      </c>
      <c r="G5797">
        <v>2639.14</v>
      </c>
      <c r="H5797">
        <v>1385.09</v>
      </c>
      <c r="I5797">
        <v>3046.18</v>
      </c>
      <c r="J5797">
        <v>1661.09</v>
      </c>
      <c r="K5797" s="1">
        <f t="shared" si="360"/>
        <v>1.1992650297092609</v>
      </c>
      <c r="L5797" t="s">
        <v>37</v>
      </c>
      <c r="M5797" s="2" t="s">
        <v>348</v>
      </c>
      <c r="N5797" s="3" t="str">
        <f t="shared" si="361"/>
        <v>Nov</v>
      </c>
      <c r="O5797" t="s">
        <v>51</v>
      </c>
      <c r="P5797" t="s">
        <v>22</v>
      </c>
      <c r="Q5797" t="str">
        <f t="shared" si="362"/>
        <v>Senior</v>
      </c>
      <c r="R5797" t="str">
        <f t="shared" si="363"/>
        <v>Profit</v>
      </c>
    </row>
    <row r="5798" spans="1:18">
      <c r="A5798">
        <v>8165</v>
      </c>
      <c r="B5798" t="s">
        <v>47</v>
      </c>
      <c r="C5798">
        <v>52</v>
      </c>
      <c r="D5798" t="s">
        <v>16</v>
      </c>
      <c r="E5798" t="s">
        <v>57</v>
      </c>
      <c r="F5798" t="s">
        <v>42</v>
      </c>
      <c r="G5798">
        <v>1792.81</v>
      </c>
      <c r="H5798">
        <v>1007.43</v>
      </c>
      <c r="I5798">
        <v>3045.85</v>
      </c>
      <c r="J5798">
        <v>2038.42</v>
      </c>
      <c r="K5798" s="1">
        <f t="shared" si="360"/>
        <v>2.0233862402350535</v>
      </c>
      <c r="L5798" t="s">
        <v>37</v>
      </c>
      <c r="M5798" s="2" t="s">
        <v>278</v>
      </c>
      <c r="N5798" s="3" t="str">
        <f t="shared" si="361"/>
        <v>Sep</v>
      </c>
      <c r="O5798" t="s">
        <v>21</v>
      </c>
      <c r="P5798" t="s">
        <v>22</v>
      </c>
      <c r="Q5798" t="str">
        <f t="shared" si="362"/>
        <v>Senior</v>
      </c>
      <c r="R5798" t="str">
        <f t="shared" si="363"/>
        <v>Profit</v>
      </c>
    </row>
    <row r="5799" spans="1:18">
      <c r="A5799">
        <v>8367</v>
      </c>
      <c r="B5799" t="s">
        <v>40</v>
      </c>
      <c r="C5799">
        <v>20</v>
      </c>
      <c r="D5799" t="s">
        <v>16</v>
      </c>
      <c r="E5799" t="s">
        <v>30</v>
      </c>
      <c r="F5799" t="s">
        <v>42</v>
      </c>
      <c r="G5799">
        <v>1914.09</v>
      </c>
      <c r="H5799">
        <v>700.71</v>
      </c>
      <c r="I5799">
        <v>3045.07</v>
      </c>
      <c r="J5799">
        <v>2344.36</v>
      </c>
      <c r="K5799" s="1">
        <f t="shared" si="360"/>
        <v>3.3456922264560234</v>
      </c>
      <c r="L5799" t="s">
        <v>54</v>
      </c>
      <c r="M5799" s="2" t="s">
        <v>82</v>
      </c>
      <c r="N5799" s="3" t="str">
        <f t="shared" si="361"/>
        <v>May</v>
      </c>
      <c r="O5799" t="s">
        <v>28</v>
      </c>
      <c r="P5799" t="s">
        <v>39</v>
      </c>
      <c r="Q5799" t="str">
        <f t="shared" si="362"/>
        <v>Young</v>
      </c>
      <c r="R5799" t="str">
        <f t="shared" si="363"/>
        <v>Profit</v>
      </c>
    </row>
    <row r="5800" spans="1:18">
      <c r="A5800">
        <v>3734</v>
      </c>
      <c r="B5800" t="s">
        <v>92</v>
      </c>
      <c r="C5800">
        <v>59</v>
      </c>
      <c r="D5800" t="s">
        <v>24</v>
      </c>
      <c r="E5800" t="s">
        <v>53</v>
      </c>
      <c r="F5800" t="s">
        <v>25</v>
      </c>
      <c r="G5800">
        <v>2206.7199999999998</v>
      </c>
      <c r="H5800">
        <v>1777.04</v>
      </c>
      <c r="I5800">
        <v>3044.16</v>
      </c>
      <c r="J5800">
        <v>1267.1199999999999</v>
      </c>
      <c r="K5800" s="1">
        <f t="shared" si="360"/>
        <v>0.713050916130194</v>
      </c>
      <c r="L5800" t="s">
        <v>26</v>
      </c>
      <c r="M5800" s="2" t="s">
        <v>347</v>
      </c>
      <c r="N5800" s="3" t="str">
        <f t="shared" si="361"/>
        <v>Dec</v>
      </c>
      <c r="O5800" t="s">
        <v>21</v>
      </c>
      <c r="P5800" t="s">
        <v>22</v>
      </c>
      <c r="Q5800" t="str">
        <f t="shared" si="362"/>
        <v>Senior</v>
      </c>
      <c r="R5800" t="str">
        <f t="shared" si="363"/>
        <v>Profit</v>
      </c>
    </row>
    <row r="5801" spans="1:18">
      <c r="A5801">
        <v>3020</v>
      </c>
      <c r="B5801" t="s">
        <v>15</v>
      </c>
      <c r="C5801">
        <v>57</v>
      </c>
      <c r="D5801" t="s">
        <v>16</v>
      </c>
      <c r="E5801" t="s">
        <v>41</v>
      </c>
      <c r="F5801" t="s">
        <v>25</v>
      </c>
      <c r="G5801">
        <v>1728.89</v>
      </c>
      <c r="H5801">
        <v>1464.43</v>
      </c>
      <c r="I5801">
        <v>3043.84</v>
      </c>
      <c r="J5801">
        <v>1579.41</v>
      </c>
      <c r="K5801" s="1">
        <f t="shared" si="360"/>
        <v>1.0785151902105257</v>
      </c>
      <c r="L5801" t="s">
        <v>19</v>
      </c>
      <c r="M5801" s="2" t="s">
        <v>127</v>
      </c>
      <c r="N5801" s="3" t="str">
        <f t="shared" si="361"/>
        <v>Dec</v>
      </c>
      <c r="O5801" t="s">
        <v>21</v>
      </c>
      <c r="P5801" t="s">
        <v>22</v>
      </c>
      <c r="Q5801" t="str">
        <f t="shared" si="362"/>
        <v>Senior</v>
      </c>
      <c r="R5801" t="str">
        <f t="shared" si="363"/>
        <v>Profit</v>
      </c>
    </row>
    <row r="5802" spans="1:18">
      <c r="A5802">
        <v>4850</v>
      </c>
      <c r="B5802" t="s">
        <v>47</v>
      </c>
      <c r="C5802">
        <v>39</v>
      </c>
      <c r="D5802" t="s">
        <v>16</v>
      </c>
      <c r="E5802" t="s">
        <v>57</v>
      </c>
      <c r="F5802" t="s">
        <v>42</v>
      </c>
      <c r="G5802">
        <v>2655.73</v>
      </c>
      <c r="H5802">
        <v>1763.73</v>
      </c>
      <c r="I5802">
        <v>3043.32</v>
      </c>
      <c r="J5802">
        <v>1279.5899999999999</v>
      </c>
      <c r="K5802" s="1">
        <f t="shared" si="360"/>
        <v>0.72550220271810306</v>
      </c>
      <c r="L5802" t="s">
        <v>31</v>
      </c>
      <c r="M5802" s="2" t="s">
        <v>90</v>
      </c>
      <c r="N5802" s="3" t="str">
        <f t="shared" si="361"/>
        <v>Oct</v>
      </c>
      <c r="O5802" t="s">
        <v>33</v>
      </c>
      <c r="P5802" t="s">
        <v>39</v>
      </c>
      <c r="Q5802" t="str">
        <f t="shared" si="362"/>
        <v>Adult</v>
      </c>
      <c r="R5802" t="str">
        <f t="shared" si="363"/>
        <v>Profit</v>
      </c>
    </row>
    <row r="5803" spans="1:18">
      <c r="A5803">
        <v>9343</v>
      </c>
      <c r="B5803" t="s">
        <v>84</v>
      </c>
      <c r="C5803">
        <v>45</v>
      </c>
      <c r="D5803" t="s">
        <v>16</v>
      </c>
      <c r="E5803" t="s">
        <v>53</v>
      </c>
      <c r="F5803" t="s">
        <v>25</v>
      </c>
      <c r="G5803">
        <v>1697.18</v>
      </c>
      <c r="H5803">
        <v>62.13</v>
      </c>
      <c r="I5803">
        <v>3042.63</v>
      </c>
      <c r="J5803">
        <v>2980.5</v>
      </c>
      <c r="K5803" s="1">
        <f t="shared" si="360"/>
        <v>47.971994205697726</v>
      </c>
      <c r="L5803" t="s">
        <v>19</v>
      </c>
      <c r="M5803" s="2" t="s">
        <v>370</v>
      </c>
      <c r="N5803" s="3" t="str">
        <f t="shared" si="361"/>
        <v>Jul</v>
      </c>
      <c r="O5803" t="s">
        <v>56</v>
      </c>
      <c r="P5803" t="s">
        <v>39</v>
      </c>
      <c r="Q5803" t="str">
        <f t="shared" si="362"/>
        <v>Senior</v>
      </c>
      <c r="R5803" t="str">
        <f t="shared" si="363"/>
        <v>Profit</v>
      </c>
    </row>
    <row r="5804" spans="1:18">
      <c r="A5804">
        <v>5627</v>
      </c>
      <c r="B5804" t="s">
        <v>29</v>
      </c>
      <c r="C5804">
        <v>18</v>
      </c>
      <c r="D5804" t="s">
        <v>24</v>
      </c>
      <c r="E5804" t="s">
        <v>41</v>
      </c>
      <c r="F5804" t="s">
        <v>18</v>
      </c>
      <c r="G5804">
        <v>2151.81</v>
      </c>
      <c r="H5804">
        <v>1203.94</v>
      </c>
      <c r="I5804">
        <v>3042.35</v>
      </c>
      <c r="J5804">
        <v>1838.41</v>
      </c>
      <c r="K5804" s="1">
        <f t="shared" si="360"/>
        <v>1.5269947007325946</v>
      </c>
      <c r="L5804" t="s">
        <v>37</v>
      </c>
      <c r="M5804" s="2" t="s">
        <v>20</v>
      </c>
      <c r="N5804" s="3" t="str">
        <f t="shared" si="361"/>
        <v>Dec</v>
      </c>
      <c r="O5804" t="s">
        <v>21</v>
      </c>
      <c r="P5804" t="s">
        <v>22</v>
      </c>
      <c r="Q5804" t="str">
        <f t="shared" si="362"/>
        <v>Young</v>
      </c>
      <c r="R5804" t="str">
        <f t="shared" si="363"/>
        <v>Profit</v>
      </c>
    </row>
    <row r="5805" spans="1:18">
      <c r="A5805">
        <v>3399</v>
      </c>
      <c r="B5805" t="s">
        <v>29</v>
      </c>
      <c r="C5805">
        <v>53</v>
      </c>
      <c r="D5805" t="s">
        <v>16</v>
      </c>
      <c r="E5805" t="s">
        <v>17</v>
      </c>
      <c r="F5805" t="s">
        <v>18</v>
      </c>
      <c r="G5805">
        <v>2280.64</v>
      </c>
      <c r="H5805">
        <v>1514.56</v>
      </c>
      <c r="I5805">
        <v>3041.69</v>
      </c>
      <c r="J5805">
        <v>1527.13</v>
      </c>
      <c r="K5805" s="1">
        <f t="shared" si="360"/>
        <v>1.0082994401014158</v>
      </c>
      <c r="L5805" t="s">
        <v>31</v>
      </c>
      <c r="M5805" s="2" t="s">
        <v>338</v>
      </c>
      <c r="N5805" s="3" t="str">
        <f t="shared" si="361"/>
        <v>Jun</v>
      </c>
      <c r="O5805" t="s">
        <v>51</v>
      </c>
      <c r="P5805" t="s">
        <v>22</v>
      </c>
      <c r="Q5805" t="str">
        <f t="shared" si="362"/>
        <v>Senior</v>
      </c>
      <c r="R5805" t="str">
        <f t="shared" si="363"/>
        <v>Profit</v>
      </c>
    </row>
    <row r="5806" spans="1:18">
      <c r="A5806">
        <v>8320</v>
      </c>
      <c r="B5806" t="s">
        <v>15</v>
      </c>
      <c r="C5806">
        <v>39</v>
      </c>
      <c r="D5806" t="s">
        <v>16</v>
      </c>
      <c r="E5806" t="s">
        <v>53</v>
      </c>
      <c r="F5806" t="s">
        <v>49</v>
      </c>
      <c r="G5806">
        <v>2422.1999999999998</v>
      </c>
      <c r="H5806">
        <v>288.93</v>
      </c>
      <c r="I5806">
        <v>3041.19</v>
      </c>
      <c r="J5806">
        <v>2752.26</v>
      </c>
      <c r="K5806" s="1">
        <f t="shared" si="360"/>
        <v>9.5256982660159899</v>
      </c>
      <c r="L5806" t="s">
        <v>54</v>
      </c>
      <c r="M5806" s="2" t="s">
        <v>413</v>
      </c>
      <c r="N5806" s="3" t="str">
        <f t="shared" si="361"/>
        <v>Dec</v>
      </c>
      <c r="O5806" t="s">
        <v>21</v>
      </c>
      <c r="P5806" t="s">
        <v>22</v>
      </c>
      <c r="Q5806" t="str">
        <f t="shared" si="362"/>
        <v>Adult</v>
      </c>
      <c r="R5806" t="str">
        <f t="shared" si="363"/>
        <v>Profit</v>
      </c>
    </row>
    <row r="5807" spans="1:18">
      <c r="A5807">
        <v>371</v>
      </c>
      <c r="B5807" t="s">
        <v>52</v>
      </c>
      <c r="C5807">
        <v>35</v>
      </c>
      <c r="D5807" t="s">
        <v>24</v>
      </c>
      <c r="E5807" t="s">
        <v>30</v>
      </c>
      <c r="F5807" t="s">
        <v>49</v>
      </c>
      <c r="G5807">
        <v>2625.91</v>
      </c>
      <c r="H5807">
        <v>927.54</v>
      </c>
      <c r="I5807">
        <v>3040.42</v>
      </c>
      <c r="J5807">
        <v>2112.88</v>
      </c>
      <c r="K5807" s="1">
        <f t="shared" si="360"/>
        <v>2.2779394958707981</v>
      </c>
      <c r="L5807" t="s">
        <v>31</v>
      </c>
      <c r="M5807" s="2" t="s">
        <v>280</v>
      </c>
      <c r="N5807" s="3" t="str">
        <f t="shared" si="361"/>
        <v>May</v>
      </c>
      <c r="O5807" t="s">
        <v>28</v>
      </c>
      <c r="P5807" t="s">
        <v>39</v>
      </c>
      <c r="Q5807" t="str">
        <f t="shared" si="362"/>
        <v>Adult</v>
      </c>
      <c r="R5807" t="str">
        <f t="shared" si="363"/>
        <v>Profit</v>
      </c>
    </row>
    <row r="5808" spans="1:18">
      <c r="A5808">
        <v>7162</v>
      </c>
      <c r="B5808" t="s">
        <v>47</v>
      </c>
      <c r="C5808">
        <v>45</v>
      </c>
      <c r="D5808" t="s">
        <v>24</v>
      </c>
      <c r="E5808" t="s">
        <v>66</v>
      </c>
      <c r="F5808" t="s">
        <v>36</v>
      </c>
      <c r="G5808">
        <v>2231.61</v>
      </c>
      <c r="H5808">
        <v>1994.19</v>
      </c>
      <c r="I5808">
        <v>3039.63</v>
      </c>
      <c r="J5808">
        <v>1045.44</v>
      </c>
      <c r="K5808" s="1">
        <f t="shared" si="360"/>
        <v>0.52424292569915609</v>
      </c>
      <c r="L5808" t="s">
        <v>31</v>
      </c>
      <c r="M5808" s="2" t="s">
        <v>238</v>
      </c>
      <c r="N5808" s="3" t="str">
        <f t="shared" si="361"/>
        <v>May</v>
      </c>
      <c r="O5808" t="s">
        <v>21</v>
      </c>
      <c r="P5808" t="s">
        <v>39</v>
      </c>
      <c r="Q5808" t="str">
        <f t="shared" si="362"/>
        <v>Senior</v>
      </c>
      <c r="R5808" t="str">
        <f t="shared" si="363"/>
        <v>Profit</v>
      </c>
    </row>
    <row r="5809" spans="1:18">
      <c r="A5809">
        <v>8083</v>
      </c>
      <c r="B5809" t="s">
        <v>84</v>
      </c>
      <c r="C5809">
        <v>60</v>
      </c>
      <c r="D5809" t="s">
        <v>16</v>
      </c>
      <c r="E5809" t="s">
        <v>17</v>
      </c>
      <c r="F5809" t="s">
        <v>36</v>
      </c>
      <c r="G5809">
        <v>1880.26</v>
      </c>
      <c r="H5809">
        <v>980.18</v>
      </c>
      <c r="I5809">
        <v>3039.59</v>
      </c>
      <c r="J5809">
        <v>2059.41</v>
      </c>
      <c r="K5809" s="1">
        <f t="shared" si="360"/>
        <v>2.1010528678406009</v>
      </c>
      <c r="L5809" t="s">
        <v>54</v>
      </c>
      <c r="M5809" s="2" t="s">
        <v>401</v>
      </c>
      <c r="N5809" s="3" t="str">
        <f t="shared" si="361"/>
        <v>Mar</v>
      </c>
      <c r="O5809" t="s">
        <v>56</v>
      </c>
      <c r="P5809" t="s">
        <v>39</v>
      </c>
      <c r="Q5809" t="str">
        <f t="shared" si="362"/>
        <v>Senior</v>
      </c>
      <c r="R5809" t="str">
        <f t="shared" si="363"/>
        <v>Profit</v>
      </c>
    </row>
    <row r="5810" spans="1:18">
      <c r="A5810">
        <v>5315</v>
      </c>
      <c r="B5810" t="s">
        <v>15</v>
      </c>
      <c r="C5810">
        <v>34</v>
      </c>
      <c r="D5810" t="s">
        <v>24</v>
      </c>
      <c r="E5810" t="s">
        <v>53</v>
      </c>
      <c r="F5810" t="s">
        <v>36</v>
      </c>
      <c r="G5810">
        <v>1775.09</v>
      </c>
      <c r="H5810">
        <v>848.49</v>
      </c>
      <c r="I5810">
        <v>3039.13</v>
      </c>
      <c r="J5810">
        <v>2190.64</v>
      </c>
      <c r="K5810" s="1">
        <f t="shared" si="360"/>
        <v>2.5818100390104775</v>
      </c>
      <c r="L5810" t="s">
        <v>31</v>
      </c>
      <c r="M5810" s="2" t="s">
        <v>94</v>
      </c>
      <c r="N5810" s="3" t="str">
        <f t="shared" si="361"/>
        <v>Feb</v>
      </c>
      <c r="O5810" t="s">
        <v>28</v>
      </c>
      <c r="P5810" t="s">
        <v>22</v>
      </c>
      <c r="Q5810" t="str">
        <f t="shared" si="362"/>
        <v>Adult</v>
      </c>
      <c r="R5810" t="str">
        <f t="shared" si="363"/>
        <v>Profit</v>
      </c>
    </row>
    <row r="5811" spans="1:18">
      <c r="A5811">
        <v>7063</v>
      </c>
      <c r="B5811" t="s">
        <v>44</v>
      </c>
      <c r="C5811">
        <v>56</v>
      </c>
      <c r="D5811" t="s">
        <v>16</v>
      </c>
      <c r="E5811" t="s">
        <v>66</v>
      </c>
      <c r="F5811" t="s">
        <v>25</v>
      </c>
      <c r="G5811">
        <v>2005.78</v>
      </c>
      <c r="H5811">
        <v>1704.06</v>
      </c>
      <c r="I5811">
        <v>3036.84</v>
      </c>
      <c r="J5811">
        <v>1332.78</v>
      </c>
      <c r="K5811" s="1">
        <f t="shared" si="360"/>
        <v>0.78212034787507478</v>
      </c>
      <c r="L5811" t="s">
        <v>31</v>
      </c>
      <c r="M5811" s="2" t="s">
        <v>230</v>
      </c>
      <c r="N5811" s="3" t="str">
        <f t="shared" si="361"/>
        <v>Oct</v>
      </c>
      <c r="O5811" t="s">
        <v>56</v>
      </c>
      <c r="P5811" t="s">
        <v>39</v>
      </c>
      <c r="Q5811" t="str">
        <f t="shared" si="362"/>
        <v>Senior</v>
      </c>
      <c r="R5811" t="str">
        <f t="shared" si="363"/>
        <v>Profit</v>
      </c>
    </row>
    <row r="5812" spans="1:18">
      <c r="A5812">
        <v>8894</v>
      </c>
      <c r="B5812" t="s">
        <v>47</v>
      </c>
      <c r="C5812">
        <v>26</v>
      </c>
      <c r="D5812" t="s">
        <v>16</v>
      </c>
      <c r="E5812" t="s">
        <v>30</v>
      </c>
      <c r="F5812" t="s">
        <v>42</v>
      </c>
      <c r="G5812">
        <v>1952.35</v>
      </c>
      <c r="H5812">
        <v>1405.13</v>
      </c>
      <c r="I5812">
        <v>3036.73</v>
      </c>
      <c r="J5812">
        <v>1631.6</v>
      </c>
      <c r="K5812" s="1">
        <f t="shared" si="360"/>
        <v>1.161173699230676</v>
      </c>
      <c r="L5812" t="s">
        <v>19</v>
      </c>
      <c r="M5812" s="2" t="s">
        <v>271</v>
      </c>
      <c r="N5812" s="3" t="str">
        <f t="shared" si="361"/>
        <v>Aug</v>
      </c>
      <c r="O5812" t="s">
        <v>21</v>
      </c>
      <c r="P5812" t="s">
        <v>22</v>
      </c>
      <c r="Q5812" t="str">
        <f t="shared" si="362"/>
        <v>Adult</v>
      </c>
      <c r="R5812" t="str">
        <f t="shared" si="363"/>
        <v>Profit</v>
      </c>
    </row>
    <row r="5813" spans="1:18">
      <c r="A5813">
        <v>1669</v>
      </c>
      <c r="B5813" t="s">
        <v>15</v>
      </c>
      <c r="C5813">
        <v>19</v>
      </c>
      <c r="D5813" t="s">
        <v>24</v>
      </c>
      <c r="E5813" t="s">
        <v>35</v>
      </c>
      <c r="F5813" t="s">
        <v>36</v>
      </c>
      <c r="G5813">
        <v>1793.62</v>
      </c>
      <c r="H5813">
        <v>1689.19</v>
      </c>
      <c r="I5813">
        <v>3036.6</v>
      </c>
      <c r="J5813">
        <v>1347.41</v>
      </c>
      <c r="K5813" s="1">
        <f t="shared" si="360"/>
        <v>0.79766633712015822</v>
      </c>
      <c r="L5813" t="s">
        <v>37</v>
      </c>
      <c r="M5813" s="2" t="s">
        <v>347</v>
      </c>
      <c r="N5813" s="3" t="str">
        <f t="shared" si="361"/>
        <v>Dec</v>
      </c>
      <c r="O5813" t="s">
        <v>21</v>
      </c>
      <c r="P5813" t="s">
        <v>22</v>
      </c>
      <c r="Q5813" t="str">
        <f t="shared" si="362"/>
        <v>Young</v>
      </c>
      <c r="R5813" t="str">
        <f t="shared" si="363"/>
        <v>Profit</v>
      </c>
    </row>
    <row r="5814" spans="1:18">
      <c r="A5814">
        <v>2346</v>
      </c>
      <c r="B5814" t="s">
        <v>44</v>
      </c>
      <c r="C5814">
        <v>34</v>
      </c>
      <c r="D5814" t="s">
        <v>24</v>
      </c>
      <c r="E5814" t="s">
        <v>30</v>
      </c>
      <c r="F5814" t="s">
        <v>49</v>
      </c>
      <c r="G5814">
        <v>2616.29</v>
      </c>
      <c r="H5814">
        <v>1008.26</v>
      </c>
      <c r="I5814">
        <v>3035.53</v>
      </c>
      <c r="J5814">
        <v>2027.27</v>
      </c>
      <c r="K5814" s="1">
        <f t="shared" si="360"/>
        <v>2.0106619324380617</v>
      </c>
      <c r="L5814" t="s">
        <v>31</v>
      </c>
      <c r="M5814" s="2" t="s">
        <v>332</v>
      </c>
      <c r="N5814" s="3" t="str">
        <f t="shared" si="361"/>
        <v>Oct</v>
      </c>
      <c r="O5814" t="s">
        <v>28</v>
      </c>
      <c r="P5814" t="s">
        <v>22</v>
      </c>
      <c r="Q5814" t="str">
        <f t="shared" si="362"/>
        <v>Adult</v>
      </c>
      <c r="R5814" t="str">
        <f t="shared" si="363"/>
        <v>Profit</v>
      </c>
    </row>
    <row r="5815" spans="1:18">
      <c r="A5815">
        <v>4128</v>
      </c>
      <c r="B5815" t="s">
        <v>84</v>
      </c>
      <c r="C5815">
        <v>49</v>
      </c>
      <c r="D5815" t="s">
        <v>24</v>
      </c>
      <c r="E5815" t="s">
        <v>30</v>
      </c>
      <c r="F5815" t="s">
        <v>36</v>
      </c>
      <c r="G5815">
        <v>2688.01</v>
      </c>
      <c r="H5815">
        <v>1464.96</v>
      </c>
      <c r="I5815">
        <v>3035.3</v>
      </c>
      <c r="J5815">
        <v>1570.34</v>
      </c>
      <c r="K5815" s="1">
        <f t="shared" si="360"/>
        <v>1.0719337046745303</v>
      </c>
      <c r="L5815" t="s">
        <v>31</v>
      </c>
      <c r="M5815" s="2" t="s">
        <v>291</v>
      </c>
      <c r="N5815" s="3" t="str">
        <f t="shared" si="361"/>
        <v>May</v>
      </c>
      <c r="O5815" t="s">
        <v>28</v>
      </c>
      <c r="P5815" t="s">
        <v>39</v>
      </c>
      <c r="Q5815" t="str">
        <f t="shared" si="362"/>
        <v>Senior</v>
      </c>
      <c r="R5815" t="str">
        <f t="shared" si="363"/>
        <v>Profit</v>
      </c>
    </row>
    <row r="5816" spans="1:18">
      <c r="A5816">
        <v>2482</v>
      </c>
      <c r="B5816" t="s">
        <v>92</v>
      </c>
      <c r="C5816">
        <v>42</v>
      </c>
      <c r="D5816" t="s">
        <v>16</v>
      </c>
      <c r="E5816" t="s">
        <v>41</v>
      </c>
      <c r="F5816" t="s">
        <v>49</v>
      </c>
      <c r="G5816">
        <v>2356.4</v>
      </c>
      <c r="H5816">
        <v>90.95</v>
      </c>
      <c r="I5816">
        <v>3035.24</v>
      </c>
      <c r="J5816">
        <v>2944.29</v>
      </c>
      <c r="K5816" s="1">
        <f t="shared" si="360"/>
        <v>32.372622319956015</v>
      </c>
      <c r="L5816" t="s">
        <v>31</v>
      </c>
      <c r="M5816" s="2" t="s">
        <v>377</v>
      </c>
      <c r="N5816" s="3" t="str">
        <f t="shared" si="361"/>
        <v>Mar</v>
      </c>
      <c r="O5816" t="s">
        <v>56</v>
      </c>
      <c r="P5816" t="s">
        <v>22</v>
      </c>
      <c r="Q5816" t="str">
        <f t="shared" si="362"/>
        <v>Senior</v>
      </c>
      <c r="R5816" t="str">
        <f t="shared" si="363"/>
        <v>Profit</v>
      </c>
    </row>
    <row r="5817" spans="1:18">
      <c r="A5817">
        <v>9581</v>
      </c>
      <c r="B5817" t="s">
        <v>29</v>
      </c>
      <c r="C5817">
        <v>18</v>
      </c>
      <c r="D5817" t="s">
        <v>24</v>
      </c>
      <c r="E5817" t="s">
        <v>57</v>
      </c>
      <c r="F5817" t="s">
        <v>42</v>
      </c>
      <c r="G5817">
        <v>2183.7399999999998</v>
      </c>
      <c r="H5817">
        <v>161.96</v>
      </c>
      <c r="I5817">
        <v>3035.13</v>
      </c>
      <c r="J5817">
        <v>2873.17</v>
      </c>
      <c r="K5817" s="1">
        <f t="shared" si="360"/>
        <v>17.739997530254385</v>
      </c>
      <c r="L5817" t="s">
        <v>37</v>
      </c>
      <c r="M5817" s="2" t="s">
        <v>281</v>
      </c>
      <c r="N5817" s="3" t="str">
        <f t="shared" si="361"/>
        <v>Aug</v>
      </c>
      <c r="O5817" t="s">
        <v>21</v>
      </c>
      <c r="P5817" t="s">
        <v>22</v>
      </c>
      <c r="Q5817" t="str">
        <f t="shared" si="362"/>
        <v>Young</v>
      </c>
      <c r="R5817" t="str">
        <f t="shared" si="363"/>
        <v>Profit</v>
      </c>
    </row>
    <row r="5818" spans="1:18">
      <c r="A5818">
        <v>3398</v>
      </c>
      <c r="B5818" t="s">
        <v>34</v>
      </c>
      <c r="C5818">
        <v>42</v>
      </c>
      <c r="D5818" t="s">
        <v>16</v>
      </c>
      <c r="E5818" t="s">
        <v>66</v>
      </c>
      <c r="F5818" t="s">
        <v>36</v>
      </c>
      <c r="G5818">
        <v>2174.67</v>
      </c>
      <c r="H5818">
        <v>1664.9</v>
      </c>
      <c r="I5818">
        <v>3035</v>
      </c>
      <c r="J5818">
        <v>1370.1</v>
      </c>
      <c r="K5818" s="1">
        <f t="shared" si="360"/>
        <v>0.82293230824674146</v>
      </c>
      <c r="L5818" t="s">
        <v>31</v>
      </c>
      <c r="M5818" s="2" t="s">
        <v>170</v>
      </c>
      <c r="N5818" s="3" t="str">
        <f t="shared" si="361"/>
        <v>Aug</v>
      </c>
      <c r="O5818" t="s">
        <v>21</v>
      </c>
      <c r="P5818" t="s">
        <v>22</v>
      </c>
      <c r="Q5818" t="str">
        <f t="shared" si="362"/>
        <v>Senior</v>
      </c>
      <c r="R5818" t="str">
        <f t="shared" si="363"/>
        <v>Profit</v>
      </c>
    </row>
    <row r="5819" spans="1:18">
      <c r="A5819">
        <v>2660</v>
      </c>
      <c r="B5819" t="s">
        <v>44</v>
      </c>
      <c r="C5819">
        <v>39</v>
      </c>
      <c r="D5819" t="s">
        <v>16</v>
      </c>
      <c r="E5819" t="s">
        <v>30</v>
      </c>
      <c r="F5819" t="s">
        <v>49</v>
      </c>
      <c r="G5819">
        <v>2589.09</v>
      </c>
      <c r="H5819">
        <v>1394.62</v>
      </c>
      <c r="I5819">
        <v>3033.33</v>
      </c>
      <c r="J5819">
        <v>1638.71</v>
      </c>
      <c r="K5819" s="1">
        <f t="shared" si="360"/>
        <v>1.1750225867978374</v>
      </c>
      <c r="L5819" t="s">
        <v>37</v>
      </c>
      <c r="M5819" s="2" t="s">
        <v>381</v>
      </c>
      <c r="N5819" s="3" t="str">
        <f t="shared" si="361"/>
        <v>Nov</v>
      </c>
      <c r="O5819" t="s">
        <v>21</v>
      </c>
      <c r="P5819" t="s">
        <v>22</v>
      </c>
      <c r="Q5819" t="str">
        <f t="shared" si="362"/>
        <v>Adult</v>
      </c>
      <c r="R5819" t="str">
        <f t="shared" si="363"/>
        <v>Profit</v>
      </c>
    </row>
    <row r="5820" spans="1:18">
      <c r="A5820">
        <v>4880</v>
      </c>
      <c r="B5820" t="s">
        <v>29</v>
      </c>
      <c r="C5820">
        <v>58</v>
      </c>
      <c r="D5820" t="s">
        <v>16</v>
      </c>
      <c r="E5820" t="s">
        <v>57</v>
      </c>
      <c r="F5820" t="s">
        <v>42</v>
      </c>
      <c r="G5820">
        <v>1736.86</v>
      </c>
      <c r="H5820">
        <v>1857.75</v>
      </c>
      <c r="I5820">
        <v>3032.76</v>
      </c>
      <c r="J5820">
        <v>1175.01</v>
      </c>
      <c r="K5820" s="1">
        <f t="shared" si="360"/>
        <v>0.63249091643116673</v>
      </c>
      <c r="L5820" t="s">
        <v>31</v>
      </c>
      <c r="M5820" s="2" t="s">
        <v>198</v>
      </c>
      <c r="N5820" s="3" t="str">
        <f t="shared" si="361"/>
        <v>Jul</v>
      </c>
      <c r="O5820" t="s">
        <v>28</v>
      </c>
      <c r="P5820" t="s">
        <v>22</v>
      </c>
      <c r="Q5820" t="str">
        <f t="shared" si="362"/>
        <v>Senior</v>
      </c>
      <c r="R5820" t="str">
        <f t="shared" si="363"/>
        <v>Profit</v>
      </c>
    </row>
    <row r="5821" spans="1:18">
      <c r="A5821">
        <v>1992</v>
      </c>
      <c r="B5821" t="s">
        <v>40</v>
      </c>
      <c r="C5821">
        <v>19</v>
      </c>
      <c r="D5821" t="s">
        <v>24</v>
      </c>
      <c r="E5821" t="s">
        <v>66</v>
      </c>
      <c r="F5821" t="s">
        <v>18</v>
      </c>
      <c r="G5821">
        <v>1919.93</v>
      </c>
      <c r="H5821">
        <v>495.44</v>
      </c>
      <c r="I5821">
        <v>3032.26</v>
      </c>
      <c r="J5821">
        <v>2536.8200000000002</v>
      </c>
      <c r="K5821" s="1">
        <f t="shared" si="360"/>
        <v>5.1203374777975137</v>
      </c>
      <c r="L5821" t="s">
        <v>54</v>
      </c>
      <c r="M5821" s="2" t="s">
        <v>312</v>
      </c>
      <c r="N5821" s="3" t="str">
        <f t="shared" si="361"/>
        <v>Jul</v>
      </c>
      <c r="O5821" t="s">
        <v>21</v>
      </c>
      <c r="P5821" t="s">
        <v>22</v>
      </c>
      <c r="Q5821" t="str">
        <f t="shared" si="362"/>
        <v>Young</v>
      </c>
      <c r="R5821" t="str">
        <f t="shared" si="363"/>
        <v>Profit</v>
      </c>
    </row>
    <row r="5822" spans="1:18">
      <c r="A5822">
        <v>2799</v>
      </c>
      <c r="B5822" t="s">
        <v>34</v>
      </c>
      <c r="C5822">
        <v>54</v>
      </c>
      <c r="D5822" t="s">
        <v>16</v>
      </c>
      <c r="E5822" t="s">
        <v>17</v>
      </c>
      <c r="F5822" t="s">
        <v>49</v>
      </c>
      <c r="G5822">
        <v>2690.78</v>
      </c>
      <c r="H5822">
        <v>1127.83</v>
      </c>
      <c r="I5822">
        <v>3030.95</v>
      </c>
      <c r="J5822">
        <v>1903.12</v>
      </c>
      <c r="K5822" s="1">
        <f t="shared" si="360"/>
        <v>1.6874174299318159</v>
      </c>
      <c r="L5822" t="s">
        <v>54</v>
      </c>
      <c r="M5822" s="2" t="s">
        <v>219</v>
      </c>
      <c r="N5822" s="3" t="str">
        <f t="shared" si="361"/>
        <v>Oct</v>
      </c>
      <c r="O5822" t="s">
        <v>28</v>
      </c>
      <c r="P5822" t="s">
        <v>39</v>
      </c>
      <c r="Q5822" t="str">
        <f t="shared" si="362"/>
        <v>Senior</v>
      </c>
      <c r="R5822" t="str">
        <f t="shared" si="363"/>
        <v>Profit</v>
      </c>
    </row>
    <row r="5823" spans="1:18">
      <c r="A5823">
        <v>373</v>
      </c>
      <c r="B5823" t="s">
        <v>34</v>
      </c>
      <c r="C5823">
        <v>44</v>
      </c>
      <c r="D5823" t="s">
        <v>16</v>
      </c>
      <c r="E5823" t="s">
        <v>53</v>
      </c>
      <c r="F5823" t="s">
        <v>18</v>
      </c>
      <c r="G5823">
        <v>1955.88</v>
      </c>
      <c r="H5823">
        <v>1840.26</v>
      </c>
      <c r="I5823">
        <v>3030.61</v>
      </c>
      <c r="J5823">
        <v>1190.3499999999999</v>
      </c>
      <c r="K5823" s="1">
        <f t="shared" si="360"/>
        <v>0.64683794681186346</v>
      </c>
      <c r="L5823" t="s">
        <v>31</v>
      </c>
      <c r="M5823" s="2" t="s">
        <v>136</v>
      </c>
      <c r="N5823" s="3" t="str">
        <f t="shared" si="361"/>
        <v>Nov</v>
      </c>
      <c r="O5823" t="s">
        <v>56</v>
      </c>
      <c r="P5823" t="s">
        <v>39</v>
      </c>
      <c r="Q5823" t="str">
        <f t="shared" si="362"/>
        <v>Senior</v>
      </c>
      <c r="R5823" t="str">
        <f t="shared" si="363"/>
        <v>Profit</v>
      </c>
    </row>
    <row r="5824" spans="1:18">
      <c r="A5824">
        <v>9164</v>
      </c>
      <c r="B5824" t="s">
        <v>15</v>
      </c>
      <c r="C5824">
        <v>49</v>
      </c>
      <c r="D5824" t="s">
        <v>16</v>
      </c>
      <c r="E5824" t="s">
        <v>17</v>
      </c>
      <c r="F5824" t="s">
        <v>36</v>
      </c>
      <c r="G5824">
        <v>2357.41</v>
      </c>
      <c r="H5824">
        <v>1143.8599999999999</v>
      </c>
      <c r="I5824">
        <v>3030.03</v>
      </c>
      <c r="J5824">
        <v>1886.17</v>
      </c>
      <c r="K5824" s="1">
        <f t="shared" si="360"/>
        <v>1.6489517948000632</v>
      </c>
      <c r="L5824" t="s">
        <v>19</v>
      </c>
      <c r="M5824" s="2" t="s">
        <v>156</v>
      </c>
      <c r="N5824" s="3" t="str">
        <f t="shared" si="361"/>
        <v>Apr</v>
      </c>
      <c r="O5824" t="s">
        <v>33</v>
      </c>
      <c r="P5824" t="s">
        <v>22</v>
      </c>
      <c r="Q5824" t="str">
        <f t="shared" si="362"/>
        <v>Senior</v>
      </c>
      <c r="R5824" t="str">
        <f t="shared" si="363"/>
        <v>Profit</v>
      </c>
    </row>
    <row r="5825" spans="1:18">
      <c r="A5825">
        <v>2222</v>
      </c>
      <c r="B5825" t="s">
        <v>29</v>
      </c>
      <c r="C5825">
        <v>38</v>
      </c>
      <c r="D5825" t="s">
        <v>16</v>
      </c>
      <c r="E5825" t="s">
        <v>17</v>
      </c>
      <c r="F5825" t="s">
        <v>49</v>
      </c>
      <c r="G5825">
        <v>1731.9</v>
      </c>
      <c r="H5825">
        <v>1760.57</v>
      </c>
      <c r="I5825">
        <v>3029.41</v>
      </c>
      <c r="J5825">
        <v>1268.8399999999999</v>
      </c>
      <c r="K5825" s="1">
        <f t="shared" si="360"/>
        <v>0.72069841017397773</v>
      </c>
      <c r="L5825" t="s">
        <v>26</v>
      </c>
      <c r="M5825" s="2" t="s">
        <v>180</v>
      </c>
      <c r="N5825" s="3" t="str">
        <f t="shared" si="361"/>
        <v>Nov</v>
      </c>
      <c r="O5825" t="s">
        <v>21</v>
      </c>
      <c r="P5825" t="s">
        <v>22</v>
      </c>
      <c r="Q5825" t="str">
        <f t="shared" si="362"/>
        <v>Adult</v>
      </c>
      <c r="R5825" t="str">
        <f t="shared" si="363"/>
        <v>Profit</v>
      </c>
    </row>
    <row r="5826" spans="1:18">
      <c r="A5826">
        <v>6663</v>
      </c>
      <c r="B5826" t="s">
        <v>23</v>
      </c>
      <c r="C5826">
        <v>33</v>
      </c>
      <c r="D5826" t="s">
        <v>16</v>
      </c>
      <c r="E5826" t="s">
        <v>53</v>
      </c>
      <c r="F5826" t="s">
        <v>49</v>
      </c>
      <c r="G5826">
        <v>2247.35</v>
      </c>
      <c r="H5826">
        <v>1835.55</v>
      </c>
      <c r="I5826">
        <v>3027.92</v>
      </c>
      <c r="J5826">
        <v>1192.3699999999999</v>
      </c>
      <c r="K5826" s="1">
        <f t="shared" ref="K5826:K5889" si="364">J5826/H5826</f>
        <v>0.64959821306965215</v>
      </c>
      <c r="L5826" t="s">
        <v>26</v>
      </c>
      <c r="M5826" s="2" t="s">
        <v>381</v>
      </c>
      <c r="N5826" s="3" t="str">
        <f t="shared" ref="N5826:N5889" si="365">TEXT(M5826,"MMM")</f>
        <v>Nov</v>
      </c>
      <c r="O5826" t="s">
        <v>33</v>
      </c>
      <c r="P5826" t="s">
        <v>22</v>
      </c>
      <c r="Q5826" t="str">
        <f t="shared" ref="Q5826:Q5889" si="366">IF(C5826&gt;=18,IF(C5826&lt;=25,"Young",IF(C5826&lt;=40,"Adult",IF(C5826&lt;=60,"Senior",""))),"")</f>
        <v>Adult</v>
      </c>
      <c r="R5826" t="str">
        <f t="shared" ref="R5826:R5889" si="367">IF(J5826&gt;0,"Profit","Loss")</f>
        <v>Profit</v>
      </c>
    </row>
    <row r="5827" spans="1:18">
      <c r="A5827">
        <v>5862</v>
      </c>
      <c r="B5827" t="s">
        <v>15</v>
      </c>
      <c r="C5827">
        <v>41</v>
      </c>
      <c r="D5827" t="s">
        <v>24</v>
      </c>
      <c r="E5827" t="s">
        <v>66</v>
      </c>
      <c r="F5827" t="s">
        <v>42</v>
      </c>
      <c r="G5827">
        <v>1939.28</v>
      </c>
      <c r="H5827">
        <v>1198.5999999999999</v>
      </c>
      <c r="I5827">
        <v>3026.01</v>
      </c>
      <c r="J5827">
        <v>1827.41</v>
      </c>
      <c r="K5827" s="1">
        <f t="shared" si="364"/>
        <v>1.5246203904555315</v>
      </c>
      <c r="L5827" t="s">
        <v>37</v>
      </c>
      <c r="M5827" s="2" t="s">
        <v>354</v>
      </c>
      <c r="N5827" s="3" t="str">
        <f t="shared" si="365"/>
        <v>Dec</v>
      </c>
      <c r="O5827" t="s">
        <v>56</v>
      </c>
      <c r="P5827" t="s">
        <v>22</v>
      </c>
      <c r="Q5827" t="str">
        <f t="shared" si="366"/>
        <v>Senior</v>
      </c>
      <c r="R5827" t="str">
        <f t="shared" si="367"/>
        <v>Profit</v>
      </c>
    </row>
    <row r="5828" spans="1:18">
      <c r="A5828">
        <v>8996</v>
      </c>
      <c r="B5828" t="s">
        <v>34</v>
      </c>
      <c r="C5828">
        <v>38</v>
      </c>
      <c r="D5828" t="s">
        <v>24</v>
      </c>
      <c r="E5828" t="s">
        <v>17</v>
      </c>
      <c r="F5828" t="s">
        <v>49</v>
      </c>
      <c r="G5828">
        <v>2100.3000000000002</v>
      </c>
      <c r="H5828">
        <v>1175.96</v>
      </c>
      <c r="I5828">
        <v>3024.51</v>
      </c>
      <c r="J5828">
        <v>1848.55</v>
      </c>
      <c r="K5828" s="1">
        <f t="shared" si="364"/>
        <v>1.5719497261811626</v>
      </c>
      <c r="L5828" t="s">
        <v>31</v>
      </c>
      <c r="M5828" s="2" t="s">
        <v>403</v>
      </c>
      <c r="N5828" s="3" t="str">
        <f t="shared" si="365"/>
        <v>Sep</v>
      </c>
      <c r="O5828" t="s">
        <v>51</v>
      </c>
      <c r="P5828" t="s">
        <v>39</v>
      </c>
      <c r="Q5828" t="str">
        <f t="shared" si="366"/>
        <v>Adult</v>
      </c>
      <c r="R5828" t="str">
        <f t="shared" si="367"/>
        <v>Profit</v>
      </c>
    </row>
    <row r="5829" spans="1:18">
      <c r="A5829">
        <v>2209</v>
      </c>
      <c r="B5829" t="s">
        <v>29</v>
      </c>
      <c r="C5829">
        <v>51</v>
      </c>
      <c r="D5829" t="s">
        <v>16</v>
      </c>
      <c r="E5829" t="s">
        <v>30</v>
      </c>
      <c r="F5829" t="s">
        <v>25</v>
      </c>
      <c r="G5829">
        <v>2177.4499999999998</v>
      </c>
      <c r="H5829">
        <v>1502.56</v>
      </c>
      <c r="I5829">
        <v>3022.45</v>
      </c>
      <c r="J5829">
        <v>1519.89</v>
      </c>
      <c r="K5829" s="1">
        <f t="shared" si="364"/>
        <v>1.0115336492386329</v>
      </c>
      <c r="L5829" t="s">
        <v>37</v>
      </c>
      <c r="M5829" s="2" t="s">
        <v>130</v>
      </c>
      <c r="N5829" s="3" t="str">
        <f t="shared" si="365"/>
        <v>Feb</v>
      </c>
      <c r="O5829" t="s">
        <v>21</v>
      </c>
      <c r="P5829" t="s">
        <v>22</v>
      </c>
      <c r="Q5829" t="str">
        <f t="shared" si="366"/>
        <v>Senior</v>
      </c>
      <c r="R5829" t="str">
        <f t="shared" si="367"/>
        <v>Profit</v>
      </c>
    </row>
    <row r="5830" spans="1:18">
      <c r="A5830">
        <v>4276</v>
      </c>
      <c r="B5830" t="s">
        <v>40</v>
      </c>
      <c r="C5830">
        <v>45</v>
      </c>
      <c r="D5830" t="s">
        <v>24</v>
      </c>
      <c r="E5830" t="s">
        <v>41</v>
      </c>
      <c r="F5830" t="s">
        <v>42</v>
      </c>
      <c r="G5830">
        <v>2700.43</v>
      </c>
      <c r="H5830">
        <v>1048.4100000000001</v>
      </c>
      <c r="I5830">
        <v>3021.92</v>
      </c>
      <c r="J5830">
        <v>1973.51</v>
      </c>
      <c r="K5830" s="1">
        <f t="shared" si="364"/>
        <v>1.8823838002308255</v>
      </c>
      <c r="L5830" t="s">
        <v>31</v>
      </c>
      <c r="M5830" s="2" t="s">
        <v>359</v>
      </c>
      <c r="N5830" s="3" t="str">
        <f t="shared" si="365"/>
        <v>Jul</v>
      </c>
      <c r="O5830" t="s">
        <v>33</v>
      </c>
      <c r="P5830" t="s">
        <v>22</v>
      </c>
      <c r="Q5830" t="str">
        <f t="shared" si="366"/>
        <v>Senior</v>
      </c>
      <c r="R5830" t="str">
        <f t="shared" si="367"/>
        <v>Profit</v>
      </c>
    </row>
    <row r="5831" spans="1:18">
      <c r="A5831">
        <v>2575</v>
      </c>
      <c r="B5831" t="s">
        <v>52</v>
      </c>
      <c r="C5831">
        <v>50</v>
      </c>
      <c r="D5831" t="s">
        <v>24</v>
      </c>
      <c r="E5831" t="s">
        <v>53</v>
      </c>
      <c r="F5831" t="s">
        <v>49</v>
      </c>
      <c r="G5831">
        <v>1926.83</v>
      </c>
      <c r="H5831">
        <v>1325.73</v>
      </c>
      <c r="I5831">
        <v>3021.19</v>
      </c>
      <c r="J5831">
        <v>1695.46</v>
      </c>
      <c r="K5831" s="1">
        <f t="shared" si="364"/>
        <v>1.2788878580103038</v>
      </c>
      <c r="L5831" t="s">
        <v>19</v>
      </c>
      <c r="M5831" s="2" t="s">
        <v>389</v>
      </c>
      <c r="N5831" s="3" t="str">
        <f t="shared" si="365"/>
        <v>Oct</v>
      </c>
      <c r="O5831" t="s">
        <v>56</v>
      </c>
      <c r="P5831" t="s">
        <v>22</v>
      </c>
      <c r="Q5831" t="str">
        <f t="shared" si="366"/>
        <v>Senior</v>
      </c>
      <c r="R5831" t="str">
        <f t="shared" si="367"/>
        <v>Profit</v>
      </c>
    </row>
    <row r="5832" spans="1:18">
      <c r="A5832">
        <v>2332</v>
      </c>
      <c r="B5832" t="s">
        <v>40</v>
      </c>
      <c r="C5832">
        <v>48</v>
      </c>
      <c r="D5832" t="s">
        <v>24</v>
      </c>
      <c r="E5832" t="s">
        <v>59</v>
      </c>
      <c r="F5832" t="s">
        <v>25</v>
      </c>
      <c r="G5832">
        <v>2002.32</v>
      </c>
      <c r="H5832">
        <v>303.51</v>
      </c>
      <c r="I5832">
        <v>3021.15</v>
      </c>
      <c r="J5832">
        <v>2717.64</v>
      </c>
      <c r="K5832" s="1">
        <f t="shared" si="364"/>
        <v>8.9540377582287238</v>
      </c>
      <c r="L5832" t="s">
        <v>26</v>
      </c>
      <c r="M5832" s="2" t="s">
        <v>238</v>
      </c>
      <c r="N5832" s="3" t="str">
        <f t="shared" si="365"/>
        <v>May</v>
      </c>
      <c r="O5832" t="s">
        <v>21</v>
      </c>
      <c r="P5832" t="s">
        <v>39</v>
      </c>
      <c r="Q5832" t="str">
        <f t="shared" si="366"/>
        <v>Senior</v>
      </c>
      <c r="R5832" t="str">
        <f t="shared" si="367"/>
        <v>Profit</v>
      </c>
    </row>
    <row r="5833" spans="1:18">
      <c r="A5833">
        <v>8626</v>
      </c>
      <c r="B5833" t="s">
        <v>52</v>
      </c>
      <c r="C5833">
        <v>38</v>
      </c>
      <c r="D5833" t="s">
        <v>24</v>
      </c>
      <c r="E5833" t="s">
        <v>30</v>
      </c>
      <c r="F5833" t="s">
        <v>49</v>
      </c>
      <c r="G5833">
        <v>2151.1999999999998</v>
      </c>
      <c r="H5833">
        <v>594.28</v>
      </c>
      <c r="I5833">
        <v>3021.11</v>
      </c>
      <c r="J5833">
        <v>2426.83</v>
      </c>
      <c r="K5833" s="1">
        <f t="shared" si="364"/>
        <v>4.0836474389176818</v>
      </c>
      <c r="L5833" t="s">
        <v>26</v>
      </c>
      <c r="M5833" s="2" t="s">
        <v>115</v>
      </c>
      <c r="N5833" s="3" t="str">
        <f t="shared" si="365"/>
        <v>Jan</v>
      </c>
      <c r="O5833" t="s">
        <v>21</v>
      </c>
      <c r="P5833" t="s">
        <v>22</v>
      </c>
      <c r="Q5833" t="str">
        <f t="shared" si="366"/>
        <v>Adult</v>
      </c>
      <c r="R5833" t="str">
        <f t="shared" si="367"/>
        <v>Profit</v>
      </c>
    </row>
    <row r="5834" spans="1:18">
      <c r="A5834">
        <v>4964</v>
      </c>
      <c r="B5834" t="s">
        <v>40</v>
      </c>
      <c r="C5834">
        <v>55</v>
      </c>
      <c r="D5834" t="s">
        <v>24</v>
      </c>
      <c r="E5834" t="s">
        <v>66</v>
      </c>
      <c r="F5834" t="s">
        <v>25</v>
      </c>
      <c r="G5834">
        <v>1962.94</v>
      </c>
      <c r="H5834">
        <v>276</v>
      </c>
      <c r="I5834">
        <v>3020.1</v>
      </c>
      <c r="J5834">
        <v>2744.1</v>
      </c>
      <c r="K5834" s="1">
        <f t="shared" si="364"/>
        <v>9.9423913043478258</v>
      </c>
      <c r="L5834" t="s">
        <v>19</v>
      </c>
      <c r="M5834" s="2" t="s">
        <v>75</v>
      </c>
      <c r="N5834" s="3" t="str">
        <f t="shared" si="365"/>
        <v>Mar</v>
      </c>
      <c r="O5834" t="s">
        <v>33</v>
      </c>
      <c r="P5834" t="s">
        <v>22</v>
      </c>
      <c r="Q5834" t="str">
        <f t="shared" si="366"/>
        <v>Senior</v>
      </c>
      <c r="R5834" t="str">
        <f t="shared" si="367"/>
        <v>Profit</v>
      </c>
    </row>
    <row r="5835" spans="1:18">
      <c r="A5835">
        <v>2383</v>
      </c>
      <c r="B5835" t="s">
        <v>44</v>
      </c>
      <c r="C5835">
        <v>49</v>
      </c>
      <c r="D5835" t="s">
        <v>16</v>
      </c>
      <c r="E5835" t="s">
        <v>41</v>
      </c>
      <c r="F5835" t="s">
        <v>42</v>
      </c>
      <c r="G5835">
        <v>2070.77</v>
      </c>
      <c r="H5835">
        <v>1794.88</v>
      </c>
      <c r="I5835">
        <v>3018.96</v>
      </c>
      <c r="J5835">
        <v>1224.08</v>
      </c>
      <c r="K5835" s="1">
        <f t="shared" si="364"/>
        <v>0.68198431092886425</v>
      </c>
      <c r="L5835" t="s">
        <v>31</v>
      </c>
      <c r="M5835" s="2" t="s">
        <v>378</v>
      </c>
      <c r="N5835" s="3" t="str">
        <f t="shared" si="365"/>
        <v>Jun</v>
      </c>
      <c r="O5835" t="s">
        <v>56</v>
      </c>
      <c r="P5835" t="s">
        <v>39</v>
      </c>
      <c r="Q5835" t="str">
        <f t="shared" si="366"/>
        <v>Senior</v>
      </c>
      <c r="R5835" t="str">
        <f t="shared" si="367"/>
        <v>Profit</v>
      </c>
    </row>
    <row r="5836" spans="1:18">
      <c r="A5836">
        <v>198</v>
      </c>
      <c r="B5836" t="s">
        <v>34</v>
      </c>
      <c r="C5836">
        <v>25</v>
      </c>
      <c r="D5836" t="s">
        <v>16</v>
      </c>
      <c r="E5836" t="s">
        <v>59</v>
      </c>
      <c r="F5836" t="s">
        <v>49</v>
      </c>
      <c r="G5836">
        <v>1708.82</v>
      </c>
      <c r="H5836">
        <v>1416.56</v>
      </c>
      <c r="I5836">
        <v>3018.89</v>
      </c>
      <c r="J5836">
        <v>1602.33</v>
      </c>
      <c r="K5836" s="1">
        <f t="shared" si="364"/>
        <v>1.1311416388998701</v>
      </c>
      <c r="L5836" t="s">
        <v>19</v>
      </c>
      <c r="M5836" s="2" t="s">
        <v>201</v>
      </c>
      <c r="N5836" s="3" t="str">
        <f t="shared" si="365"/>
        <v>Oct</v>
      </c>
      <c r="O5836" t="s">
        <v>21</v>
      </c>
      <c r="P5836" t="s">
        <v>22</v>
      </c>
      <c r="Q5836" t="str">
        <f t="shared" si="366"/>
        <v>Young</v>
      </c>
      <c r="R5836" t="str">
        <f t="shared" si="367"/>
        <v>Profit</v>
      </c>
    </row>
    <row r="5837" spans="1:18">
      <c r="A5837">
        <v>6095</v>
      </c>
      <c r="B5837" t="s">
        <v>29</v>
      </c>
      <c r="C5837">
        <v>29</v>
      </c>
      <c r="D5837" t="s">
        <v>16</v>
      </c>
      <c r="E5837" t="s">
        <v>35</v>
      </c>
      <c r="F5837" t="s">
        <v>18</v>
      </c>
      <c r="G5837">
        <v>2441.41</v>
      </c>
      <c r="H5837">
        <v>1505.43</v>
      </c>
      <c r="I5837">
        <v>3018.29</v>
      </c>
      <c r="J5837">
        <v>1512.86</v>
      </c>
      <c r="K5837" s="1">
        <f t="shared" si="364"/>
        <v>1.0049354669429995</v>
      </c>
      <c r="L5837" t="s">
        <v>54</v>
      </c>
      <c r="M5837" s="2" t="s">
        <v>391</v>
      </c>
      <c r="N5837" s="3" t="str">
        <f t="shared" si="365"/>
        <v>Jan</v>
      </c>
      <c r="O5837" t="s">
        <v>21</v>
      </c>
      <c r="P5837" t="s">
        <v>22</v>
      </c>
      <c r="Q5837" t="str">
        <f t="shared" si="366"/>
        <v>Adult</v>
      </c>
      <c r="R5837" t="str">
        <f t="shared" si="367"/>
        <v>Profit</v>
      </c>
    </row>
    <row r="5838" spans="1:18">
      <c r="A5838">
        <v>2521</v>
      </c>
      <c r="B5838" t="s">
        <v>15</v>
      </c>
      <c r="C5838">
        <v>40</v>
      </c>
      <c r="D5838" t="s">
        <v>16</v>
      </c>
      <c r="E5838" t="s">
        <v>35</v>
      </c>
      <c r="F5838" t="s">
        <v>42</v>
      </c>
      <c r="G5838">
        <v>1767.16</v>
      </c>
      <c r="H5838">
        <v>446.38</v>
      </c>
      <c r="I5838">
        <v>3018.2</v>
      </c>
      <c r="J5838">
        <v>2571.8200000000002</v>
      </c>
      <c r="K5838" s="1">
        <f t="shared" si="364"/>
        <v>5.7615036515972946</v>
      </c>
      <c r="L5838" t="s">
        <v>31</v>
      </c>
      <c r="M5838" s="2" t="s">
        <v>257</v>
      </c>
      <c r="N5838" s="3" t="str">
        <f t="shared" si="365"/>
        <v>Feb</v>
      </c>
      <c r="O5838" t="s">
        <v>21</v>
      </c>
      <c r="P5838" t="s">
        <v>22</v>
      </c>
      <c r="Q5838" t="str">
        <f t="shared" si="366"/>
        <v>Adult</v>
      </c>
      <c r="R5838" t="str">
        <f t="shared" si="367"/>
        <v>Profit</v>
      </c>
    </row>
    <row r="5839" spans="1:18">
      <c r="A5839">
        <v>5022</v>
      </c>
      <c r="B5839" t="s">
        <v>34</v>
      </c>
      <c r="C5839">
        <v>42</v>
      </c>
      <c r="D5839" t="s">
        <v>24</v>
      </c>
      <c r="E5839" t="s">
        <v>59</v>
      </c>
      <c r="F5839" t="s">
        <v>42</v>
      </c>
      <c r="G5839">
        <v>2331.52</v>
      </c>
      <c r="H5839">
        <v>1137.48</v>
      </c>
      <c r="I5839">
        <v>3018</v>
      </c>
      <c r="J5839">
        <v>1880.52</v>
      </c>
      <c r="K5839" s="1">
        <f t="shared" si="364"/>
        <v>1.653233463445511</v>
      </c>
      <c r="L5839" t="s">
        <v>37</v>
      </c>
      <c r="M5839" s="2" t="s">
        <v>319</v>
      </c>
      <c r="N5839" s="3" t="str">
        <f t="shared" si="365"/>
        <v>Nov</v>
      </c>
      <c r="O5839" t="s">
        <v>56</v>
      </c>
      <c r="P5839" t="s">
        <v>39</v>
      </c>
      <c r="Q5839" t="str">
        <f t="shared" si="366"/>
        <v>Senior</v>
      </c>
      <c r="R5839" t="str">
        <f t="shared" si="367"/>
        <v>Profit</v>
      </c>
    </row>
    <row r="5840" spans="1:18">
      <c r="A5840">
        <v>562</v>
      </c>
      <c r="B5840" t="s">
        <v>52</v>
      </c>
      <c r="C5840">
        <v>35</v>
      </c>
      <c r="D5840" t="s">
        <v>24</v>
      </c>
      <c r="E5840" t="s">
        <v>17</v>
      </c>
      <c r="F5840" t="s">
        <v>42</v>
      </c>
      <c r="G5840">
        <v>1781.22</v>
      </c>
      <c r="H5840">
        <v>363.62</v>
      </c>
      <c r="I5840">
        <v>3017.73</v>
      </c>
      <c r="J5840">
        <v>2654.11</v>
      </c>
      <c r="K5840" s="1">
        <f t="shared" si="364"/>
        <v>7.2991309608932404</v>
      </c>
      <c r="L5840" t="s">
        <v>54</v>
      </c>
      <c r="M5840" s="2" t="s">
        <v>322</v>
      </c>
      <c r="N5840" s="3" t="str">
        <f t="shared" si="365"/>
        <v>Jun</v>
      </c>
      <c r="O5840" t="s">
        <v>56</v>
      </c>
      <c r="P5840" t="s">
        <v>22</v>
      </c>
      <c r="Q5840" t="str">
        <f t="shared" si="366"/>
        <v>Adult</v>
      </c>
      <c r="R5840" t="str">
        <f t="shared" si="367"/>
        <v>Profit</v>
      </c>
    </row>
    <row r="5841" spans="1:18">
      <c r="A5841">
        <v>5451</v>
      </c>
      <c r="B5841" t="s">
        <v>84</v>
      </c>
      <c r="C5841">
        <v>19</v>
      </c>
      <c r="D5841" t="s">
        <v>24</v>
      </c>
      <c r="E5841" t="s">
        <v>17</v>
      </c>
      <c r="F5841" t="s">
        <v>25</v>
      </c>
      <c r="G5841">
        <v>2409.4899999999998</v>
      </c>
      <c r="H5841">
        <v>556.74</v>
      </c>
      <c r="I5841">
        <v>3017.05</v>
      </c>
      <c r="J5841">
        <v>2460.31</v>
      </c>
      <c r="K5841" s="1">
        <f t="shared" si="364"/>
        <v>4.4191364011926568</v>
      </c>
      <c r="L5841" t="s">
        <v>37</v>
      </c>
      <c r="M5841" s="2" t="s">
        <v>382</v>
      </c>
      <c r="N5841" s="3" t="str">
        <f t="shared" si="365"/>
        <v>Jun</v>
      </c>
      <c r="O5841" t="s">
        <v>28</v>
      </c>
      <c r="P5841" t="s">
        <v>22</v>
      </c>
      <c r="Q5841" t="str">
        <f t="shared" si="366"/>
        <v>Young</v>
      </c>
      <c r="R5841" t="str">
        <f t="shared" si="367"/>
        <v>Profit</v>
      </c>
    </row>
    <row r="5842" spans="1:18">
      <c r="A5842">
        <v>9141</v>
      </c>
      <c r="B5842" t="s">
        <v>23</v>
      </c>
      <c r="C5842">
        <v>19</v>
      </c>
      <c r="D5842" t="s">
        <v>16</v>
      </c>
      <c r="E5842" t="s">
        <v>57</v>
      </c>
      <c r="F5842" t="s">
        <v>25</v>
      </c>
      <c r="G5842">
        <v>2485.94</v>
      </c>
      <c r="H5842">
        <v>1305.01</v>
      </c>
      <c r="I5842">
        <v>3016.64</v>
      </c>
      <c r="J5842">
        <v>1711.63</v>
      </c>
      <c r="K5842" s="1">
        <f t="shared" si="364"/>
        <v>1.3115838192810785</v>
      </c>
      <c r="L5842" t="s">
        <v>54</v>
      </c>
      <c r="M5842" s="2" t="s">
        <v>404</v>
      </c>
      <c r="N5842" s="3" t="str">
        <f t="shared" si="365"/>
        <v>Mar</v>
      </c>
      <c r="O5842" t="s">
        <v>21</v>
      </c>
      <c r="P5842" t="s">
        <v>39</v>
      </c>
      <c r="Q5842" t="str">
        <f t="shared" si="366"/>
        <v>Young</v>
      </c>
      <c r="R5842" t="str">
        <f t="shared" si="367"/>
        <v>Profit</v>
      </c>
    </row>
    <row r="5843" spans="1:18">
      <c r="A5843">
        <v>6564</v>
      </c>
      <c r="B5843" t="s">
        <v>92</v>
      </c>
      <c r="C5843">
        <v>51</v>
      </c>
      <c r="D5843" t="s">
        <v>24</v>
      </c>
      <c r="E5843" t="s">
        <v>35</v>
      </c>
      <c r="F5843" t="s">
        <v>18</v>
      </c>
      <c r="G5843">
        <v>2095.58</v>
      </c>
      <c r="H5843">
        <v>823.24</v>
      </c>
      <c r="I5843">
        <v>3015.94</v>
      </c>
      <c r="J5843">
        <v>2192.6999999999998</v>
      </c>
      <c r="K5843" s="1">
        <f t="shared" si="364"/>
        <v>2.6635003158252757</v>
      </c>
      <c r="L5843" t="s">
        <v>19</v>
      </c>
      <c r="M5843" s="2" t="s">
        <v>102</v>
      </c>
      <c r="N5843" s="3" t="str">
        <f t="shared" si="365"/>
        <v>Nov</v>
      </c>
      <c r="O5843" t="s">
        <v>33</v>
      </c>
      <c r="P5843" t="s">
        <v>39</v>
      </c>
      <c r="Q5843" t="str">
        <f t="shared" si="366"/>
        <v>Senior</v>
      </c>
      <c r="R5843" t="str">
        <f t="shared" si="367"/>
        <v>Profit</v>
      </c>
    </row>
    <row r="5844" spans="1:18">
      <c r="A5844">
        <v>4152</v>
      </c>
      <c r="B5844" t="s">
        <v>44</v>
      </c>
      <c r="C5844">
        <v>49</v>
      </c>
      <c r="D5844" t="s">
        <v>24</v>
      </c>
      <c r="E5844" t="s">
        <v>35</v>
      </c>
      <c r="F5844" t="s">
        <v>18</v>
      </c>
      <c r="G5844">
        <v>1942.31</v>
      </c>
      <c r="H5844">
        <v>988.98</v>
      </c>
      <c r="I5844">
        <v>3015.44</v>
      </c>
      <c r="J5844">
        <v>2026.46</v>
      </c>
      <c r="K5844" s="1">
        <f t="shared" si="364"/>
        <v>2.0490404254888874</v>
      </c>
      <c r="L5844" t="s">
        <v>19</v>
      </c>
      <c r="M5844" s="2" t="s">
        <v>312</v>
      </c>
      <c r="N5844" s="3" t="str">
        <f t="shared" si="365"/>
        <v>Jul</v>
      </c>
      <c r="O5844" t="s">
        <v>33</v>
      </c>
      <c r="P5844" t="s">
        <v>22</v>
      </c>
      <c r="Q5844" t="str">
        <f t="shared" si="366"/>
        <v>Senior</v>
      </c>
      <c r="R5844" t="str">
        <f t="shared" si="367"/>
        <v>Profit</v>
      </c>
    </row>
    <row r="5845" spans="1:18">
      <c r="A5845">
        <v>4075</v>
      </c>
      <c r="B5845" t="s">
        <v>47</v>
      </c>
      <c r="C5845">
        <v>59</v>
      </c>
      <c r="D5845" t="s">
        <v>24</v>
      </c>
      <c r="E5845" t="s">
        <v>53</v>
      </c>
      <c r="F5845" t="s">
        <v>42</v>
      </c>
      <c r="G5845">
        <v>2359.5</v>
      </c>
      <c r="H5845">
        <v>1786.33</v>
      </c>
      <c r="I5845">
        <v>3014.17</v>
      </c>
      <c r="J5845">
        <v>1227.8399999999999</v>
      </c>
      <c r="K5845" s="1">
        <f t="shared" si="364"/>
        <v>0.68735340054749117</v>
      </c>
      <c r="L5845" t="s">
        <v>19</v>
      </c>
      <c r="M5845" s="2" t="s">
        <v>333</v>
      </c>
      <c r="N5845" s="3" t="str">
        <f t="shared" si="365"/>
        <v>Mar</v>
      </c>
      <c r="O5845" t="s">
        <v>21</v>
      </c>
      <c r="P5845" t="s">
        <v>39</v>
      </c>
      <c r="Q5845" t="str">
        <f t="shared" si="366"/>
        <v>Senior</v>
      </c>
      <c r="R5845" t="str">
        <f t="shared" si="367"/>
        <v>Profit</v>
      </c>
    </row>
    <row r="5846" spans="1:18">
      <c r="A5846">
        <v>1519</v>
      </c>
      <c r="B5846" t="s">
        <v>29</v>
      </c>
      <c r="C5846">
        <v>40</v>
      </c>
      <c r="D5846" t="s">
        <v>16</v>
      </c>
      <c r="E5846" t="s">
        <v>35</v>
      </c>
      <c r="F5846" t="s">
        <v>25</v>
      </c>
      <c r="G5846">
        <v>2196.5</v>
      </c>
      <c r="H5846">
        <v>1772.81</v>
      </c>
      <c r="I5846">
        <v>3013.55</v>
      </c>
      <c r="J5846">
        <v>1240.74</v>
      </c>
      <c r="K5846" s="1">
        <f t="shared" si="364"/>
        <v>0.69987195469339636</v>
      </c>
      <c r="L5846" t="s">
        <v>26</v>
      </c>
      <c r="M5846" s="2" t="s">
        <v>283</v>
      </c>
      <c r="N5846" s="3" t="str">
        <f t="shared" si="365"/>
        <v>Jun</v>
      </c>
      <c r="O5846" t="s">
        <v>21</v>
      </c>
      <c r="P5846" t="s">
        <v>39</v>
      </c>
      <c r="Q5846" t="str">
        <f t="shared" si="366"/>
        <v>Adult</v>
      </c>
      <c r="R5846" t="str">
        <f t="shared" si="367"/>
        <v>Profit</v>
      </c>
    </row>
    <row r="5847" spans="1:18">
      <c r="A5847">
        <v>393</v>
      </c>
      <c r="B5847" t="s">
        <v>34</v>
      </c>
      <c r="C5847">
        <v>22</v>
      </c>
      <c r="D5847" t="s">
        <v>24</v>
      </c>
      <c r="E5847" t="s">
        <v>59</v>
      </c>
      <c r="F5847" t="s">
        <v>18</v>
      </c>
      <c r="G5847">
        <v>2589.86</v>
      </c>
      <c r="H5847">
        <v>441.77</v>
      </c>
      <c r="I5847">
        <v>3013.45</v>
      </c>
      <c r="J5847">
        <v>2571.6799999999998</v>
      </c>
      <c r="K5847" s="1">
        <f t="shared" si="364"/>
        <v>5.8213097313081468</v>
      </c>
      <c r="L5847" t="s">
        <v>26</v>
      </c>
      <c r="M5847" s="2" t="s">
        <v>286</v>
      </c>
      <c r="N5847" s="3" t="str">
        <f t="shared" si="365"/>
        <v>Apr</v>
      </c>
      <c r="O5847" t="s">
        <v>56</v>
      </c>
      <c r="P5847" t="s">
        <v>39</v>
      </c>
      <c r="Q5847" t="str">
        <f t="shared" si="366"/>
        <v>Young</v>
      </c>
      <c r="R5847" t="str">
        <f t="shared" si="367"/>
        <v>Profit</v>
      </c>
    </row>
    <row r="5848" spans="1:18">
      <c r="A5848">
        <v>232</v>
      </c>
      <c r="B5848" t="s">
        <v>40</v>
      </c>
      <c r="C5848">
        <v>29</v>
      </c>
      <c r="D5848" t="s">
        <v>24</v>
      </c>
      <c r="E5848" t="s">
        <v>17</v>
      </c>
      <c r="F5848" t="s">
        <v>18</v>
      </c>
      <c r="G5848">
        <v>1864.01</v>
      </c>
      <c r="H5848">
        <v>733.59</v>
      </c>
      <c r="I5848">
        <v>3011.4</v>
      </c>
      <c r="J5848">
        <v>2277.81</v>
      </c>
      <c r="K5848" s="1">
        <f t="shared" si="364"/>
        <v>3.1050177892283153</v>
      </c>
      <c r="L5848" t="s">
        <v>31</v>
      </c>
      <c r="M5848" s="2" t="s">
        <v>193</v>
      </c>
      <c r="N5848" s="3" t="str">
        <f t="shared" si="365"/>
        <v>Nov</v>
      </c>
      <c r="O5848" t="s">
        <v>28</v>
      </c>
      <c r="P5848" t="s">
        <v>22</v>
      </c>
      <c r="Q5848" t="str">
        <f t="shared" si="366"/>
        <v>Adult</v>
      </c>
      <c r="R5848" t="str">
        <f t="shared" si="367"/>
        <v>Profit</v>
      </c>
    </row>
    <row r="5849" spans="1:18">
      <c r="A5849">
        <v>2889</v>
      </c>
      <c r="B5849" t="s">
        <v>84</v>
      </c>
      <c r="C5849">
        <v>51</v>
      </c>
      <c r="D5849" t="s">
        <v>24</v>
      </c>
      <c r="E5849" t="s">
        <v>66</v>
      </c>
      <c r="F5849" t="s">
        <v>49</v>
      </c>
      <c r="G5849">
        <v>2647.81</v>
      </c>
      <c r="H5849">
        <v>1897.89</v>
      </c>
      <c r="I5849">
        <v>3011.18</v>
      </c>
      <c r="J5849">
        <v>1113.29</v>
      </c>
      <c r="K5849" s="1">
        <f t="shared" si="364"/>
        <v>0.58659353281802418</v>
      </c>
      <c r="L5849" t="s">
        <v>26</v>
      </c>
      <c r="M5849" s="2" t="s">
        <v>300</v>
      </c>
      <c r="N5849" s="3" t="str">
        <f t="shared" si="365"/>
        <v>Aug</v>
      </c>
      <c r="O5849" t="s">
        <v>33</v>
      </c>
      <c r="P5849" t="s">
        <v>22</v>
      </c>
      <c r="Q5849" t="str">
        <f t="shared" si="366"/>
        <v>Senior</v>
      </c>
      <c r="R5849" t="str">
        <f t="shared" si="367"/>
        <v>Profit</v>
      </c>
    </row>
    <row r="5850" spans="1:18">
      <c r="A5850">
        <v>3110</v>
      </c>
      <c r="B5850" t="s">
        <v>92</v>
      </c>
      <c r="C5850">
        <v>27</v>
      </c>
      <c r="D5850" t="s">
        <v>16</v>
      </c>
      <c r="E5850" t="s">
        <v>17</v>
      </c>
      <c r="F5850" t="s">
        <v>36</v>
      </c>
      <c r="G5850">
        <v>1766.23</v>
      </c>
      <c r="H5850">
        <v>390.25</v>
      </c>
      <c r="I5850">
        <v>3009.46</v>
      </c>
      <c r="J5850">
        <v>2619.21</v>
      </c>
      <c r="K5850" s="1">
        <f t="shared" si="364"/>
        <v>6.7116207559256891</v>
      </c>
      <c r="L5850" t="s">
        <v>19</v>
      </c>
      <c r="M5850" s="2" t="s">
        <v>119</v>
      </c>
      <c r="N5850" s="3" t="str">
        <f t="shared" si="365"/>
        <v>Jan</v>
      </c>
      <c r="O5850" t="s">
        <v>21</v>
      </c>
      <c r="P5850" t="s">
        <v>22</v>
      </c>
      <c r="Q5850" t="str">
        <f t="shared" si="366"/>
        <v>Adult</v>
      </c>
      <c r="R5850" t="str">
        <f t="shared" si="367"/>
        <v>Profit</v>
      </c>
    </row>
    <row r="5851" spans="1:18">
      <c r="A5851">
        <v>6368</v>
      </c>
      <c r="B5851" t="s">
        <v>92</v>
      </c>
      <c r="C5851">
        <v>19</v>
      </c>
      <c r="D5851" t="s">
        <v>24</v>
      </c>
      <c r="E5851" t="s">
        <v>30</v>
      </c>
      <c r="F5851" t="s">
        <v>42</v>
      </c>
      <c r="G5851">
        <v>2031.15</v>
      </c>
      <c r="H5851">
        <v>1870.11</v>
      </c>
      <c r="I5851">
        <v>3008.76</v>
      </c>
      <c r="J5851">
        <v>1138.6500000000001</v>
      </c>
      <c r="K5851" s="1">
        <f t="shared" si="364"/>
        <v>0.60886792755506369</v>
      </c>
      <c r="L5851" t="s">
        <v>31</v>
      </c>
      <c r="M5851" s="2" t="s">
        <v>126</v>
      </c>
      <c r="N5851" s="3" t="str">
        <f t="shared" si="365"/>
        <v>Nov</v>
      </c>
      <c r="O5851" t="s">
        <v>21</v>
      </c>
      <c r="P5851" t="s">
        <v>22</v>
      </c>
      <c r="Q5851" t="str">
        <f t="shared" si="366"/>
        <v>Young</v>
      </c>
      <c r="R5851" t="str">
        <f t="shared" si="367"/>
        <v>Profit</v>
      </c>
    </row>
    <row r="5852" spans="1:18">
      <c r="A5852">
        <v>1699</v>
      </c>
      <c r="B5852" t="s">
        <v>34</v>
      </c>
      <c r="C5852">
        <v>38</v>
      </c>
      <c r="D5852" t="s">
        <v>24</v>
      </c>
      <c r="E5852" t="s">
        <v>17</v>
      </c>
      <c r="F5852" t="s">
        <v>49</v>
      </c>
      <c r="G5852">
        <v>1758.51</v>
      </c>
      <c r="H5852">
        <v>982.37</v>
      </c>
      <c r="I5852">
        <v>3008.65</v>
      </c>
      <c r="J5852">
        <v>2026.28</v>
      </c>
      <c r="K5852" s="1">
        <f t="shared" si="364"/>
        <v>2.0626444211447823</v>
      </c>
      <c r="L5852" t="s">
        <v>37</v>
      </c>
      <c r="M5852" s="2" t="s">
        <v>326</v>
      </c>
      <c r="N5852" s="3" t="str">
        <f t="shared" si="365"/>
        <v>Jun</v>
      </c>
      <c r="O5852" t="s">
        <v>21</v>
      </c>
      <c r="P5852" t="s">
        <v>22</v>
      </c>
      <c r="Q5852" t="str">
        <f t="shared" si="366"/>
        <v>Adult</v>
      </c>
      <c r="R5852" t="str">
        <f t="shared" si="367"/>
        <v>Profit</v>
      </c>
    </row>
    <row r="5853" spans="1:18">
      <c r="A5853">
        <v>7605</v>
      </c>
      <c r="B5853" t="s">
        <v>47</v>
      </c>
      <c r="C5853">
        <v>39</v>
      </c>
      <c r="D5853" t="s">
        <v>24</v>
      </c>
      <c r="E5853" t="s">
        <v>59</v>
      </c>
      <c r="F5853" t="s">
        <v>18</v>
      </c>
      <c r="G5853">
        <v>2610.67</v>
      </c>
      <c r="H5853">
        <v>610.98</v>
      </c>
      <c r="I5853">
        <v>3008.3</v>
      </c>
      <c r="J5853">
        <v>2397.3200000000002</v>
      </c>
      <c r="K5853" s="1">
        <f t="shared" si="364"/>
        <v>3.923729090968608</v>
      </c>
      <c r="L5853" t="s">
        <v>37</v>
      </c>
      <c r="M5853" s="2" t="s">
        <v>116</v>
      </c>
      <c r="N5853" s="3" t="str">
        <f t="shared" si="365"/>
        <v>Sep</v>
      </c>
      <c r="O5853" t="s">
        <v>28</v>
      </c>
      <c r="P5853" t="s">
        <v>22</v>
      </c>
      <c r="Q5853" t="str">
        <f t="shared" si="366"/>
        <v>Adult</v>
      </c>
      <c r="R5853" t="str">
        <f t="shared" si="367"/>
        <v>Profit</v>
      </c>
    </row>
    <row r="5854" spans="1:18">
      <c r="A5854">
        <v>3651</v>
      </c>
      <c r="B5854" t="s">
        <v>40</v>
      </c>
      <c r="C5854">
        <v>39</v>
      </c>
      <c r="D5854" t="s">
        <v>16</v>
      </c>
      <c r="E5854" t="s">
        <v>59</v>
      </c>
      <c r="F5854" t="s">
        <v>49</v>
      </c>
      <c r="G5854">
        <v>1955.89</v>
      </c>
      <c r="H5854">
        <v>156.34</v>
      </c>
      <c r="I5854">
        <v>3008.28</v>
      </c>
      <c r="J5854">
        <v>2851.94</v>
      </c>
      <c r="K5854" s="1">
        <f t="shared" si="364"/>
        <v>18.241908660611486</v>
      </c>
      <c r="L5854" t="s">
        <v>19</v>
      </c>
      <c r="M5854" s="2" t="s">
        <v>213</v>
      </c>
      <c r="N5854" s="3" t="str">
        <f t="shared" si="365"/>
        <v>Aug</v>
      </c>
      <c r="O5854" t="s">
        <v>51</v>
      </c>
      <c r="P5854" t="s">
        <v>22</v>
      </c>
      <c r="Q5854" t="str">
        <f t="shared" si="366"/>
        <v>Adult</v>
      </c>
      <c r="R5854" t="str">
        <f t="shared" si="367"/>
        <v>Profit</v>
      </c>
    </row>
    <row r="5855" spans="1:18">
      <c r="A5855">
        <v>2387</v>
      </c>
      <c r="B5855" t="s">
        <v>40</v>
      </c>
      <c r="C5855">
        <v>51</v>
      </c>
      <c r="D5855" t="s">
        <v>24</v>
      </c>
      <c r="E5855" t="s">
        <v>35</v>
      </c>
      <c r="F5855" t="s">
        <v>42</v>
      </c>
      <c r="G5855">
        <v>2512.83</v>
      </c>
      <c r="H5855">
        <v>969.33</v>
      </c>
      <c r="I5855">
        <v>3006.95</v>
      </c>
      <c r="J5855">
        <v>2037.62</v>
      </c>
      <c r="K5855" s="1">
        <f t="shared" si="364"/>
        <v>2.1020911351139446</v>
      </c>
      <c r="L5855" t="s">
        <v>26</v>
      </c>
      <c r="M5855" s="2" t="s">
        <v>282</v>
      </c>
      <c r="N5855" s="3" t="str">
        <f t="shared" si="365"/>
        <v>May</v>
      </c>
      <c r="O5855" t="s">
        <v>21</v>
      </c>
      <c r="P5855" t="s">
        <v>22</v>
      </c>
      <c r="Q5855" t="str">
        <f t="shared" si="366"/>
        <v>Senior</v>
      </c>
      <c r="R5855" t="str">
        <f t="shared" si="367"/>
        <v>Profit</v>
      </c>
    </row>
    <row r="5856" spans="1:18">
      <c r="A5856">
        <v>557</v>
      </c>
      <c r="B5856" t="s">
        <v>29</v>
      </c>
      <c r="C5856">
        <v>24</v>
      </c>
      <c r="D5856" t="s">
        <v>24</v>
      </c>
      <c r="E5856" t="s">
        <v>59</v>
      </c>
      <c r="F5856" t="s">
        <v>18</v>
      </c>
      <c r="G5856">
        <v>1738.51</v>
      </c>
      <c r="H5856">
        <v>781.93</v>
      </c>
      <c r="I5856">
        <v>3006.68</v>
      </c>
      <c r="J5856">
        <v>2224.75</v>
      </c>
      <c r="K5856" s="1">
        <f t="shared" si="364"/>
        <v>2.8452035348432725</v>
      </c>
      <c r="L5856" t="s">
        <v>19</v>
      </c>
      <c r="M5856" s="2" t="s">
        <v>152</v>
      </c>
      <c r="N5856" s="3" t="str">
        <f t="shared" si="365"/>
        <v>Nov</v>
      </c>
      <c r="O5856" t="s">
        <v>28</v>
      </c>
      <c r="P5856" t="s">
        <v>39</v>
      </c>
      <c r="Q5856" t="str">
        <f t="shared" si="366"/>
        <v>Young</v>
      </c>
      <c r="R5856" t="str">
        <f t="shared" si="367"/>
        <v>Profit</v>
      </c>
    </row>
    <row r="5857" spans="1:18">
      <c r="A5857">
        <v>7265</v>
      </c>
      <c r="B5857" t="s">
        <v>92</v>
      </c>
      <c r="C5857">
        <v>54</v>
      </c>
      <c r="D5857" t="s">
        <v>16</v>
      </c>
      <c r="E5857" t="s">
        <v>30</v>
      </c>
      <c r="F5857" t="s">
        <v>36</v>
      </c>
      <c r="G5857">
        <v>2100.3000000000002</v>
      </c>
      <c r="H5857">
        <v>1731.9</v>
      </c>
      <c r="I5857">
        <v>3006.39</v>
      </c>
      <c r="J5857">
        <v>1274.49</v>
      </c>
      <c r="K5857" s="1">
        <f t="shared" si="364"/>
        <v>0.73589121773774469</v>
      </c>
      <c r="L5857" t="s">
        <v>37</v>
      </c>
      <c r="M5857" s="2" t="s">
        <v>108</v>
      </c>
      <c r="N5857" s="3" t="str">
        <f t="shared" si="365"/>
        <v>Feb</v>
      </c>
      <c r="O5857" t="s">
        <v>28</v>
      </c>
      <c r="P5857" t="s">
        <v>22</v>
      </c>
      <c r="Q5857" t="str">
        <f t="shared" si="366"/>
        <v>Senior</v>
      </c>
      <c r="R5857" t="str">
        <f t="shared" si="367"/>
        <v>Profit</v>
      </c>
    </row>
    <row r="5858" spans="1:18">
      <c r="A5858">
        <v>2103</v>
      </c>
      <c r="B5858" t="s">
        <v>84</v>
      </c>
      <c r="C5858">
        <v>29</v>
      </c>
      <c r="D5858" t="s">
        <v>24</v>
      </c>
      <c r="E5858" t="s">
        <v>59</v>
      </c>
      <c r="F5858" t="s">
        <v>36</v>
      </c>
      <c r="G5858">
        <v>2274.41</v>
      </c>
      <c r="H5858">
        <v>685.04</v>
      </c>
      <c r="I5858">
        <v>3005.95</v>
      </c>
      <c r="J5858">
        <v>2320.91</v>
      </c>
      <c r="K5858" s="1">
        <f t="shared" si="364"/>
        <v>3.3879919420763751</v>
      </c>
      <c r="L5858" t="s">
        <v>26</v>
      </c>
      <c r="M5858" s="2" t="s">
        <v>412</v>
      </c>
      <c r="N5858" s="3" t="str">
        <f t="shared" si="365"/>
        <v>Dec</v>
      </c>
      <c r="O5858" t="s">
        <v>56</v>
      </c>
      <c r="P5858" t="s">
        <v>22</v>
      </c>
      <c r="Q5858" t="str">
        <f t="shared" si="366"/>
        <v>Adult</v>
      </c>
      <c r="R5858" t="str">
        <f t="shared" si="367"/>
        <v>Profit</v>
      </c>
    </row>
    <row r="5859" spans="1:18">
      <c r="A5859">
        <v>2800</v>
      </c>
      <c r="B5859" t="s">
        <v>34</v>
      </c>
      <c r="C5859">
        <v>42</v>
      </c>
      <c r="D5859" t="s">
        <v>16</v>
      </c>
      <c r="E5859" t="s">
        <v>30</v>
      </c>
      <c r="F5859" t="s">
        <v>42</v>
      </c>
      <c r="G5859">
        <v>1805.97</v>
      </c>
      <c r="H5859">
        <v>1646.03</v>
      </c>
      <c r="I5859">
        <v>3005.91</v>
      </c>
      <c r="J5859">
        <v>1359.88</v>
      </c>
      <c r="K5859" s="1">
        <f t="shared" si="364"/>
        <v>0.82615748194139849</v>
      </c>
      <c r="L5859" t="s">
        <v>26</v>
      </c>
      <c r="M5859" s="2" t="s">
        <v>159</v>
      </c>
      <c r="N5859" s="3" t="str">
        <f t="shared" si="365"/>
        <v>Apr</v>
      </c>
      <c r="O5859" t="s">
        <v>51</v>
      </c>
      <c r="P5859" t="s">
        <v>22</v>
      </c>
      <c r="Q5859" t="str">
        <f t="shared" si="366"/>
        <v>Senior</v>
      </c>
      <c r="R5859" t="str">
        <f t="shared" si="367"/>
        <v>Profit</v>
      </c>
    </row>
    <row r="5860" spans="1:18">
      <c r="A5860">
        <v>4690</v>
      </c>
      <c r="B5860" t="s">
        <v>52</v>
      </c>
      <c r="C5860">
        <v>27</v>
      </c>
      <c r="D5860" t="s">
        <v>24</v>
      </c>
      <c r="E5860" t="s">
        <v>41</v>
      </c>
      <c r="F5860" t="s">
        <v>49</v>
      </c>
      <c r="G5860">
        <v>2026.61</v>
      </c>
      <c r="H5860">
        <v>670.73</v>
      </c>
      <c r="I5860">
        <v>3005.33</v>
      </c>
      <c r="J5860">
        <v>2334.6</v>
      </c>
      <c r="K5860" s="1">
        <f t="shared" si="364"/>
        <v>3.4806852235623871</v>
      </c>
      <c r="L5860" t="s">
        <v>31</v>
      </c>
      <c r="M5860" s="2" t="s">
        <v>95</v>
      </c>
      <c r="N5860" s="3" t="str">
        <f t="shared" si="365"/>
        <v>Sep</v>
      </c>
      <c r="O5860" t="s">
        <v>56</v>
      </c>
      <c r="P5860" t="s">
        <v>39</v>
      </c>
      <c r="Q5860" t="str">
        <f t="shared" si="366"/>
        <v>Adult</v>
      </c>
      <c r="R5860" t="str">
        <f t="shared" si="367"/>
        <v>Profit</v>
      </c>
    </row>
    <row r="5861" spans="1:18">
      <c r="A5861">
        <v>4122</v>
      </c>
      <c r="B5861" t="s">
        <v>52</v>
      </c>
      <c r="C5861">
        <v>47</v>
      </c>
      <c r="D5861" t="s">
        <v>24</v>
      </c>
      <c r="E5861" t="s">
        <v>41</v>
      </c>
      <c r="F5861" t="s">
        <v>25</v>
      </c>
      <c r="G5861">
        <v>2681.87</v>
      </c>
      <c r="H5861">
        <v>1840.91</v>
      </c>
      <c r="I5861">
        <v>3004.41</v>
      </c>
      <c r="J5861">
        <v>1163.5</v>
      </c>
      <c r="K5861" s="1">
        <f t="shared" si="364"/>
        <v>0.6320243792472201</v>
      </c>
      <c r="L5861" t="s">
        <v>54</v>
      </c>
      <c r="M5861" s="2" t="s">
        <v>320</v>
      </c>
      <c r="N5861" s="3" t="str">
        <f t="shared" si="365"/>
        <v>May</v>
      </c>
      <c r="O5861" t="s">
        <v>21</v>
      </c>
      <c r="P5861" t="s">
        <v>22</v>
      </c>
      <c r="Q5861" t="str">
        <f t="shared" si="366"/>
        <v>Senior</v>
      </c>
      <c r="R5861" t="str">
        <f t="shared" si="367"/>
        <v>Profit</v>
      </c>
    </row>
    <row r="5862" spans="1:18">
      <c r="A5862">
        <v>6310</v>
      </c>
      <c r="B5862" t="s">
        <v>23</v>
      </c>
      <c r="C5862">
        <v>35</v>
      </c>
      <c r="D5862" t="s">
        <v>16</v>
      </c>
      <c r="E5862" t="s">
        <v>17</v>
      </c>
      <c r="F5862" t="s">
        <v>18</v>
      </c>
      <c r="G5862">
        <v>2155.96</v>
      </c>
      <c r="H5862">
        <v>775.27</v>
      </c>
      <c r="I5862">
        <v>3004.2</v>
      </c>
      <c r="J5862">
        <v>2228.9299999999998</v>
      </c>
      <c r="K5862" s="1">
        <f t="shared" si="364"/>
        <v>2.8750370838546568</v>
      </c>
      <c r="L5862" t="s">
        <v>54</v>
      </c>
      <c r="M5862" s="2" t="s">
        <v>361</v>
      </c>
      <c r="N5862" s="3" t="str">
        <f t="shared" si="365"/>
        <v>Jan</v>
      </c>
      <c r="O5862" t="s">
        <v>33</v>
      </c>
      <c r="P5862" t="s">
        <v>22</v>
      </c>
      <c r="Q5862" t="str">
        <f t="shared" si="366"/>
        <v>Adult</v>
      </c>
      <c r="R5862" t="str">
        <f t="shared" si="367"/>
        <v>Profit</v>
      </c>
    </row>
    <row r="5863" spans="1:18">
      <c r="A5863">
        <v>3580</v>
      </c>
      <c r="B5863" t="s">
        <v>47</v>
      </c>
      <c r="C5863">
        <v>31</v>
      </c>
      <c r="D5863" t="s">
        <v>24</v>
      </c>
      <c r="E5863" t="s">
        <v>41</v>
      </c>
      <c r="F5863" t="s">
        <v>49</v>
      </c>
      <c r="G5863">
        <v>1905.04</v>
      </c>
      <c r="H5863">
        <v>1596.13</v>
      </c>
      <c r="I5863">
        <v>3004.09</v>
      </c>
      <c r="J5863">
        <v>1407.96</v>
      </c>
      <c r="K5863" s="1">
        <f t="shared" si="364"/>
        <v>0.88210860017667725</v>
      </c>
      <c r="L5863" t="s">
        <v>31</v>
      </c>
      <c r="M5863" s="2" t="s">
        <v>303</v>
      </c>
      <c r="N5863" s="3" t="str">
        <f t="shared" si="365"/>
        <v>Apr</v>
      </c>
      <c r="O5863" t="s">
        <v>51</v>
      </c>
      <c r="P5863" t="s">
        <v>22</v>
      </c>
      <c r="Q5863" t="str">
        <f t="shared" si="366"/>
        <v>Adult</v>
      </c>
      <c r="R5863" t="str">
        <f t="shared" si="367"/>
        <v>Profit</v>
      </c>
    </row>
    <row r="5864" spans="1:18">
      <c r="A5864">
        <v>8071</v>
      </c>
      <c r="B5864" t="s">
        <v>15</v>
      </c>
      <c r="C5864">
        <v>34</v>
      </c>
      <c r="D5864" t="s">
        <v>24</v>
      </c>
      <c r="E5864" t="s">
        <v>53</v>
      </c>
      <c r="F5864" t="s">
        <v>36</v>
      </c>
      <c r="G5864">
        <v>2386.4699999999998</v>
      </c>
      <c r="H5864">
        <v>264.55</v>
      </c>
      <c r="I5864">
        <v>3003.79</v>
      </c>
      <c r="J5864">
        <v>2739.24</v>
      </c>
      <c r="K5864" s="1">
        <f t="shared" si="364"/>
        <v>10.354337554337553</v>
      </c>
      <c r="L5864" t="s">
        <v>19</v>
      </c>
      <c r="M5864" s="2" t="s">
        <v>352</v>
      </c>
      <c r="N5864" s="3" t="str">
        <f t="shared" si="365"/>
        <v>Feb</v>
      </c>
      <c r="O5864" t="s">
        <v>33</v>
      </c>
      <c r="P5864" t="s">
        <v>39</v>
      </c>
      <c r="Q5864" t="str">
        <f t="shared" si="366"/>
        <v>Adult</v>
      </c>
      <c r="R5864" t="str">
        <f t="shared" si="367"/>
        <v>Profit</v>
      </c>
    </row>
    <row r="5865" spans="1:18">
      <c r="A5865">
        <v>8771</v>
      </c>
      <c r="B5865" t="s">
        <v>84</v>
      </c>
      <c r="C5865">
        <v>35</v>
      </c>
      <c r="D5865" t="s">
        <v>24</v>
      </c>
      <c r="E5865" t="s">
        <v>57</v>
      </c>
      <c r="F5865" t="s">
        <v>42</v>
      </c>
      <c r="G5865">
        <v>2102.33</v>
      </c>
      <c r="H5865">
        <v>499.88</v>
      </c>
      <c r="I5865">
        <v>3002.73</v>
      </c>
      <c r="J5865">
        <v>2502.85</v>
      </c>
      <c r="K5865" s="1">
        <f t="shared" si="364"/>
        <v>5.0069016563975355</v>
      </c>
      <c r="L5865" t="s">
        <v>54</v>
      </c>
      <c r="M5865" s="2" t="s">
        <v>315</v>
      </c>
      <c r="N5865" s="3" t="str">
        <f t="shared" si="365"/>
        <v>Aug</v>
      </c>
      <c r="O5865" t="s">
        <v>33</v>
      </c>
      <c r="P5865" t="s">
        <v>39</v>
      </c>
      <c r="Q5865" t="str">
        <f t="shared" si="366"/>
        <v>Adult</v>
      </c>
      <c r="R5865" t="str">
        <f t="shared" si="367"/>
        <v>Profit</v>
      </c>
    </row>
    <row r="5866" spans="1:18">
      <c r="A5866">
        <v>2788</v>
      </c>
      <c r="B5866" t="s">
        <v>34</v>
      </c>
      <c r="C5866">
        <v>23</v>
      </c>
      <c r="D5866" t="s">
        <v>24</v>
      </c>
      <c r="E5866" t="s">
        <v>53</v>
      </c>
      <c r="F5866" t="s">
        <v>18</v>
      </c>
      <c r="G5866">
        <v>2162.4699999999998</v>
      </c>
      <c r="H5866">
        <v>1021.46</v>
      </c>
      <c r="I5866">
        <v>3002.31</v>
      </c>
      <c r="J5866">
        <v>1980.85</v>
      </c>
      <c r="K5866" s="1">
        <f t="shared" si="364"/>
        <v>1.9392340375540891</v>
      </c>
      <c r="L5866" t="s">
        <v>19</v>
      </c>
      <c r="M5866" s="2" t="s">
        <v>308</v>
      </c>
      <c r="N5866" s="3" t="str">
        <f t="shared" si="365"/>
        <v>Jul</v>
      </c>
      <c r="O5866" t="s">
        <v>28</v>
      </c>
      <c r="P5866" t="s">
        <v>39</v>
      </c>
      <c r="Q5866" t="str">
        <f t="shared" si="366"/>
        <v>Young</v>
      </c>
      <c r="R5866" t="str">
        <f t="shared" si="367"/>
        <v>Profit</v>
      </c>
    </row>
    <row r="5867" spans="1:18">
      <c r="A5867">
        <v>2910</v>
      </c>
      <c r="B5867" t="s">
        <v>15</v>
      </c>
      <c r="C5867">
        <v>44</v>
      </c>
      <c r="D5867" t="s">
        <v>16</v>
      </c>
      <c r="E5867" t="s">
        <v>17</v>
      </c>
      <c r="F5867" t="s">
        <v>25</v>
      </c>
      <c r="G5867">
        <v>2371.3000000000002</v>
      </c>
      <c r="H5867">
        <v>566.96</v>
      </c>
      <c r="I5867">
        <v>3002.22</v>
      </c>
      <c r="J5867">
        <v>2435.2600000000002</v>
      </c>
      <c r="K5867" s="1">
        <f t="shared" si="364"/>
        <v>4.2952942006490762</v>
      </c>
      <c r="L5867" t="s">
        <v>31</v>
      </c>
      <c r="M5867" s="2" t="s">
        <v>264</v>
      </c>
      <c r="N5867" s="3" t="str">
        <f t="shared" si="365"/>
        <v>Feb</v>
      </c>
      <c r="O5867" t="s">
        <v>21</v>
      </c>
      <c r="P5867" t="s">
        <v>39</v>
      </c>
      <c r="Q5867" t="str">
        <f t="shared" si="366"/>
        <v>Senior</v>
      </c>
      <c r="R5867" t="str">
        <f t="shared" si="367"/>
        <v>Profit</v>
      </c>
    </row>
    <row r="5868" spans="1:18">
      <c r="A5868">
        <v>6819</v>
      </c>
      <c r="B5868" t="s">
        <v>44</v>
      </c>
      <c r="C5868">
        <v>34</v>
      </c>
      <c r="D5868" t="s">
        <v>16</v>
      </c>
      <c r="E5868" t="s">
        <v>17</v>
      </c>
      <c r="F5868" t="s">
        <v>25</v>
      </c>
      <c r="G5868">
        <v>1778.68</v>
      </c>
      <c r="H5868">
        <v>832.21</v>
      </c>
      <c r="I5868">
        <v>3002.09</v>
      </c>
      <c r="J5868">
        <v>2169.88</v>
      </c>
      <c r="K5868" s="1">
        <f t="shared" si="364"/>
        <v>2.6073707357517932</v>
      </c>
      <c r="L5868" t="s">
        <v>54</v>
      </c>
      <c r="M5868" s="2" t="s">
        <v>331</v>
      </c>
      <c r="N5868" s="3" t="str">
        <f t="shared" si="365"/>
        <v>Sep</v>
      </c>
      <c r="O5868" t="s">
        <v>28</v>
      </c>
      <c r="P5868" t="s">
        <v>22</v>
      </c>
      <c r="Q5868" t="str">
        <f t="shared" si="366"/>
        <v>Adult</v>
      </c>
      <c r="R5868" t="str">
        <f t="shared" si="367"/>
        <v>Profit</v>
      </c>
    </row>
    <row r="5869" spans="1:18">
      <c r="A5869">
        <v>2340</v>
      </c>
      <c r="B5869" t="s">
        <v>15</v>
      </c>
      <c r="C5869">
        <v>18</v>
      </c>
      <c r="D5869" t="s">
        <v>24</v>
      </c>
      <c r="E5869" t="s">
        <v>66</v>
      </c>
      <c r="F5869" t="s">
        <v>42</v>
      </c>
      <c r="G5869">
        <v>2619.29</v>
      </c>
      <c r="H5869">
        <v>511.55</v>
      </c>
      <c r="I5869">
        <v>3000.68</v>
      </c>
      <c r="J5869">
        <v>2489.13</v>
      </c>
      <c r="K5869" s="1">
        <f t="shared" si="364"/>
        <v>4.8658586648421469</v>
      </c>
      <c r="L5869" t="s">
        <v>31</v>
      </c>
      <c r="M5869" s="2" t="s">
        <v>372</v>
      </c>
      <c r="N5869" s="3" t="str">
        <f t="shared" si="365"/>
        <v>Sep</v>
      </c>
      <c r="O5869" t="s">
        <v>28</v>
      </c>
      <c r="P5869" t="s">
        <v>39</v>
      </c>
      <c r="Q5869" t="str">
        <f t="shared" si="366"/>
        <v>Young</v>
      </c>
      <c r="R5869" t="str">
        <f t="shared" si="367"/>
        <v>Profit</v>
      </c>
    </row>
    <row r="5870" spans="1:18">
      <c r="A5870">
        <v>5976</v>
      </c>
      <c r="B5870" t="s">
        <v>47</v>
      </c>
      <c r="C5870">
        <v>36</v>
      </c>
      <c r="D5870" t="s">
        <v>16</v>
      </c>
      <c r="E5870" t="s">
        <v>30</v>
      </c>
      <c r="F5870" t="s">
        <v>36</v>
      </c>
      <c r="G5870">
        <v>2042.12</v>
      </c>
      <c r="H5870">
        <v>186.62</v>
      </c>
      <c r="I5870">
        <v>2999.79</v>
      </c>
      <c r="J5870">
        <v>2813.17</v>
      </c>
      <c r="K5870" s="1">
        <f t="shared" si="364"/>
        <v>15.074322151966562</v>
      </c>
      <c r="L5870" t="s">
        <v>37</v>
      </c>
      <c r="M5870" s="2" t="s">
        <v>174</v>
      </c>
      <c r="N5870" s="3" t="str">
        <f t="shared" si="365"/>
        <v>Mar</v>
      </c>
      <c r="O5870" t="s">
        <v>56</v>
      </c>
      <c r="P5870" t="s">
        <v>22</v>
      </c>
      <c r="Q5870" t="str">
        <f t="shared" si="366"/>
        <v>Adult</v>
      </c>
      <c r="R5870" t="str">
        <f t="shared" si="367"/>
        <v>Profit</v>
      </c>
    </row>
    <row r="5871" spans="1:18">
      <c r="A5871">
        <v>5203</v>
      </c>
      <c r="B5871" t="s">
        <v>47</v>
      </c>
      <c r="C5871">
        <v>34</v>
      </c>
      <c r="D5871" t="s">
        <v>16</v>
      </c>
      <c r="E5871" t="s">
        <v>66</v>
      </c>
      <c r="F5871" t="s">
        <v>36</v>
      </c>
      <c r="G5871">
        <v>2392.5</v>
      </c>
      <c r="H5871">
        <v>1819.95</v>
      </c>
      <c r="I5871">
        <v>2999</v>
      </c>
      <c r="J5871">
        <v>1179.05</v>
      </c>
      <c r="K5871" s="1">
        <f t="shared" si="364"/>
        <v>0.64784746833704221</v>
      </c>
      <c r="L5871" t="s">
        <v>31</v>
      </c>
      <c r="M5871" s="2" t="s">
        <v>346</v>
      </c>
      <c r="N5871" s="3" t="str">
        <f t="shared" si="365"/>
        <v>May</v>
      </c>
      <c r="O5871" t="s">
        <v>28</v>
      </c>
      <c r="P5871" t="s">
        <v>39</v>
      </c>
      <c r="Q5871" t="str">
        <f t="shared" si="366"/>
        <v>Adult</v>
      </c>
      <c r="R5871" t="str">
        <f t="shared" si="367"/>
        <v>Profit</v>
      </c>
    </row>
    <row r="5872" spans="1:18">
      <c r="A5872">
        <v>8172</v>
      </c>
      <c r="B5872" t="s">
        <v>92</v>
      </c>
      <c r="C5872">
        <v>27</v>
      </c>
      <c r="D5872" t="s">
        <v>16</v>
      </c>
      <c r="E5872" t="s">
        <v>17</v>
      </c>
      <c r="F5872" t="s">
        <v>25</v>
      </c>
      <c r="G5872">
        <v>2399.41</v>
      </c>
      <c r="H5872">
        <v>1738.22</v>
      </c>
      <c r="I5872">
        <v>2996.85</v>
      </c>
      <c r="J5872">
        <v>1258.6300000000001</v>
      </c>
      <c r="K5872" s="1">
        <f t="shared" si="364"/>
        <v>0.72409131180172825</v>
      </c>
      <c r="L5872" t="s">
        <v>37</v>
      </c>
      <c r="M5872" s="2" t="s">
        <v>207</v>
      </c>
      <c r="N5872" s="3" t="str">
        <f t="shared" si="365"/>
        <v>Oct</v>
      </c>
      <c r="O5872" t="s">
        <v>21</v>
      </c>
      <c r="P5872" t="s">
        <v>39</v>
      </c>
      <c r="Q5872" t="str">
        <f t="shared" si="366"/>
        <v>Adult</v>
      </c>
      <c r="R5872" t="str">
        <f t="shared" si="367"/>
        <v>Profit</v>
      </c>
    </row>
    <row r="5873" spans="1:18">
      <c r="A5873">
        <v>6868</v>
      </c>
      <c r="B5873" t="s">
        <v>29</v>
      </c>
      <c r="C5873">
        <v>42</v>
      </c>
      <c r="D5873" t="s">
        <v>16</v>
      </c>
      <c r="E5873" t="s">
        <v>35</v>
      </c>
      <c r="F5873" t="s">
        <v>25</v>
      </c>
      <c r="G5873">
        <v>2410.2199999999998</v>
      </c>
      <c r="H5873">
        <v>1249.3900000000001</v>
      </c>
      <c r="I5873">
        <v>2996.84</v>
      </c>
      <c r="J5873">
        <v>1747.45</v>
      </c>
      <c r="K5873" s="1">
        <f t="shared" si="364"/>
        <v>1.3986425375583285</v>
      </c>
      <c r="L5873" t="s">
        <v>54</v>
      </c>
      <c r="M5873" s="2" t="s">
        <v>128</v>
      </c>
      <c r="N5873" s="3" t="str">
        <f t="shared" si="365"/>
        <v>Dec</v>
      </c>
      <c r="O5873" t="s">
        <v>28</v>
      </c>
      <c r="P5873" t="s">
        <v>39</v>
      </c>
      <c r="Q5873" t="str">
        <f t="shared" si="366"/>
        <v>Senior</v>
      </c>
      <c r="R5873" t="str">
        <f t="shared" si="367"/>
        <v>Profit</v>
      </c>
    </row>
    <row r="5874" spans="1:18">
      <c r="A5874">
        <v>8984</v>
      </c>
      <c r="B5874" t="s">
        <v>44</v>
      </c>
      <c r="C5874">
        <v>31</v>
      </c>
      <c r="D5874" t="s">
        <v>24</v>
      </c>
      <c r="E5874" t="s">
        <v>66</v>
      </c>
      <c r="F5874" t="s">
        <v>25</v>
      </c>
      <c r="G5874">
        <v>2068.56</v>
      </c>
      <c r="H5874">
        <v>548.25</v>
      </c>
      <c r="I5874">
        <v>2995.4</v>
      </c>
      <c r="J5874">
        <v>2447.15</v>
      </c>
      <c r="K5874" s="1">
        <f t="shared" si="364"/>
        <v>4.463565891472868</v>
      </c>
      <c r="L5874" t="s">
        <v>31</v>
      </c>
      <c r="M5874" s="2" t="s">
        <v>335</v>
      </c>
      <c r="N5874" s="3" t="str">
        <f t="shared" si="365"/>
        <v>Jul</v>
      </c>
      <c r="O5874" t="s">
        <v>51</v>
      </c>
      <c r="P5874" t="s">
        <v>22</v>
      </c>
      <c r="Q5874" t="str">
        <f t="shared" si="366"/>
        <v>Adult</v>
      </c>
      <c r="R5874" t="str">
        <f t="shared" si="367"/>
        <v>Profit</v>
      </c>
    </row>
    <row r="5875" spans="1:18">
      <c r="A5875">
        <v>9832</v>
      </c>
      <c r="B5875" t="s">
        <v>40</v>
      </c>
      <c r="C5875">
        <v>18</v>
      </c>
      <c r="D5875" t="s">
        <v>16</v>
      </c>
      <c r="E5875" t="s">
        <v>59</v>
      </c>
      <c r="F5875" t="s">
        <v>49</v>
      </c>
      <c r="G5875">
        <v>2553.5500000000002</v>
      </c>
      <c r="H5875">
        <v>1757.04</v>
      </c>
      <c r="I5875">
        <v>2995.02</v>
      </c>
      <c r="J5875">
        <v>1237.98</v>
      </c>
      <c r="K5875" s="1">
        <f t="shared" si="364"/>
        <v>0.70458270728042616</v>
      </c>
      <c r="L5875" t="s">
        <v>19</v>
      </c>
      <c r="M5875" s="2" t="s">
        <v>173</v>
      </c>
      <c r="N5875" s="3" t="str">
        <f t="shared" si="365"/>
        <v>Jun</v>
      </c>
      <c r="O5875" t="s">
        <v>28</v>
      </c>
      <c r="P5875" t="s">
        <v>39</v>
      </c>
      <c r="Q5875" t="str">
        <f t="shared" si="366"/>
        <v>Young</v>
      </c>
      <c r="R5875" t="str">
        <f t="shared" si="367"/>
        <v>Profit</v>
      </c>
    </row>
    <row r="5876" spans="1:18">
      <c r="A5876">
        <v>1203</v>
      </c>
      <c r="B5876" t="s">
        <v>23</v>
      </c>
      <c r="C5876">
        <v>46</v>
      </c>
      <c r="D5876" t="s">
        <v>24</v>
      </c>
      <c r="E5876" t="s">
        <v>17</v>
      </c>
      <c r="F5876" t="s">
        <v>36</v>
      </c>
      <c r="G5876">
        <v>2389.37</v>
      </c>
      <c r="H5876">
        <v>1855.84</v>
      </c>
      <c r="I5876">
        <v>2993.77</v>
      </c>
      <c r="J5876">
        <v>1137.93</v>
      </c>
      <c r="K5876" s="1">
        <f t="shared" si="364"/>
        <v>0.61316169497370465</v>
      </c>
      <c r="L5876" t="s">
        <v>26</v>
      </c>
      <c r="M5876" s="2" t="s">
        <v>356</v>
      </c>
      <c r="N5876" s="3" t="str">
        <f t="shared" si="365"/>
        <v>Nov</v>
      </c>
      <c r="O5876" t="s">
        <v>33</v>
      </c>
      <c r="P5876" t="s">
        <v>22</v>
      </c>
      <c r="Q5876" t="str">
        <f t="shared" si="366"/>
        <v>Senior</v>
      </c>
      <c r="R5876" t="str">
        <f t="shared" si="367"/>
        <v>Profit</v>
      </c>
    </row>
    <row r="5877" spans="1:18">
      <c r="A5877">
        <v>1402</v>
      </c>
      <c r="B5877" t="s">
        <v>92</v>
      </c>
      <c r="C5877">
        <v>19</v>
      </c>
      <c r="D5877" t="s">
        <v>24</v>
      </c>
      <c r="E5877" t="s">
        <v>59</v>
      </c>
      <c r="F5877" t="s">
        <v>25</v>
      </c>
      <c r="G5877">
        <v>2305.09</v>
      </c>
      <c r="H5877">
        <v>816.8</v>
      </c>
      <c r="I5877">
        <v>2993.41</v>
      </c>
      <c r="J5877">
        <v>2176.61</v>
      </c>
      <c r="K5877" s="1">
        <f t="shared" si="364"/>
        <v>2.6648016650342803</v>
      </c>
      <c r="L5877" t="s">
        <v>54</v>
      </c>
      <c r="M5877" s="2" t="s">
        <v>276</v>
      </c>
      <c r="N5877" s="3" t="str">
        <f t="shared" si="365"/>
        <v>Nov</v>
      </c>
      <c r="O5877" t="s">
        <v>28</v>
      </c>
      <c r="P5877" t="s">
        <v>22</v>
      </c>
      <c r="Q5877" t="str">
        <f t="shared" si="366"/>
        <v>Young</v>
      </c>
      <c r="R5877" t="str">
        <f t="shared" si="367"/>
        <v>Profit</v>
      </c>
    </row>
    <row r="5878" spans="1:18">
      <c r="A5878">
        <v>6238</v>
      </c>
      <c r="B5878" t="s">
        <v>29</v>
      </c>
      <c r="C5878">
        <v>26</v>
      </c>
      <c r="D5878" t="s">
        <v>16</v>
      </c>
      <c r="E5878" t="s">
        <v>35</v>
      </c>
      <c r="F5878" t="s">
        <v>49</v>
      </c>
      <c r="G5878">
        <v>1728.41</v>
      </c>
      <c r="H5878">
        <v>1528.57</v>
      </c>
      <c r="I5878">
        <v>2992.91</v>
      </c>
      <c r="J5878">
        <v>1464.34</v>
      </c>
      <c r="K5878" s="1">
        <f t="shared" si="364"/>
        <v>0.95798033456106035</v>
      </c>
      <c r="L5878" t="s">
        <v>37</v>
      </c>
      <c r="M5878" s="2" t="s">
        <v>190</v>
      </c>
      <c r="N5878" s="3" t="str">
        <f t="shared" si="365"/>
        <v>Oct</v>
      </c>
      <c r="O5878" t="s">
        <v>28</v>
      </c>
      <c r="P5878" t="s">
        <v>22</v>
      </c>
      <c r="Q5878" t="str">
        <f t="shared" si="366"/>
        <v>Adult</v>
      </c>
      <c r="R5878" t="str">
        <f t="shared" si="367"/>
        <v>Profit</v>
      </c>
    </row>
    <row r="5879" spans="1:18">
      <c r="A5879">
        <v>9324</v>
      </c>
      <c r="B5879" t="s">
        <v>15</v>
      </c>
      <c r="C5879">
        <v>40</v>
      </c>
      <c r="D5879" t="s">
        <v>16</v>
      </c>
      <c r="E5879" t="s">
        <v>59</v>
      </c>
      <c r="F5879" t="s">
        <v>36</v>
      </c>
      <c r="G5879">
        <v>1759.95</v>
      </c>
      <c r="H5879">
        <v>1767.38</v>
      </c>
      <c r="I5879">
        <v>2990.97</v>
      </c>
      <c r="J5879">
        <v>1223.5899999999999</v>
      </c>
      <c r="K5879" s="1">
        <f t="shared" si="364"/>
        <v>0.69231857325532697</v>
      </c>
      <c r="L5879" t="s">
        <v>54</v>
      </c>
      <c r="M5879" s="2" t="s">
        <v>292</v>
      </c>
      <c r="N5879" s="3" t="str">
        <f t="shared" si="365"/>
        <v>Oct</v>
      </c>
      <c r="O5879" t="s">
        <v>56</v>
      </c>
      <c r="P5879" t="s">
        <v>39</v>
      </c>
      <c r="Q5879" t="str">
        <f t="shared" si="366"/>
        <v>Adult</v>
      </c>
      <c r="R5879" t="str">
        <f t="shared" si="367"/>
        <v>Profit</v>
      </c>
    </row>
    <row r="5880" spans="1:18">
      <c r="A5880">
        <v>3783</v>
      </c>
      <c r="B5880" t="s">
        <v>47</v>
      </c>
      <c r="C5880">
        <v>18</v>
      </c>
      <c r="D5880" t="s">
        <v>16</v>
      </c>
      <c r="E5880" t="s">
        <v>17</v>
      </c>
      <c r="F5880" t="s">
        <v>49</v>
      </c>
      <c r="G5880">
        <v>2163.8200000000002</v>
      </c>
      <c r="H5880">
        <v>1962.18</v>
      </c>
      <c r="I5880">
        <v>2987.57</v>
      </c>
      <c r="J5880">
        <v>1025.3900000000001</v>
      </c>
      <c r="K5880" s="1">
        <f t="shared" si="364"/>
        <v>0.52257692974141012</v>
      </c>
      <c r="L5880" t="s">
        <v>19</v>
      </c>
      <c r="M5880" s="2" t="s">
        <v>341</v>
      </c>
      <c r="N5880" s="3" t="str">
        <f t="shared" si="365"/>
        <v>Dec</v>
      </c>
      <c r="O5880" t="s">
        <v>28</v>
      </c>
      <c r="P5880" t="s">
        <v>39</v>
      </c>
      <c r="Q5880" t="str">
        <f t="shared" si="366"/>
        <v>Young</v>
      </c>
      <c r="R5880" t="str">
        <f t="shared" si="367"/>
        <v>Profit</v>
      </c>
    </row>
    <row r="5881" spans="1:18">
      <c r="A5881">
        <v>7252</v>
      </c>
      <c r="B5881" t="s">
        <v>52</v>
      </c>
      <c r="C5881">
        <v>51</v>
      </c>
      <c r="D5881" t="s">
        <v>24</v>
      </c>
      <c r="E5881" t="s">
        <v>41</v>
      </c>
      <c r="F5881" t="s">
        <v>18</v>
      </c>
      <c r="G5881">
        <v>1911.18</v>
      </c>
      <c r="H5881">
        <v>438.62</v>
      </c>
      <c r="I5881">
        <v>2986.16</v>
      </c>
      <c r="J5881">
        <v>2547.54</v>
      </c>
      <c r="K5881" s="1">
        <f t="shared" si="364"/>
        <v>5.808079886918061</v>
      </c>
      <c r="L5881" t="s">
        <v>37</v>
      </c>
      <c r="M5881" s="2" t="s">
        <v>348</v>
      </c>
      <c r="N5881" s="3" t="str">
        <f t="shared" si="365"/>
        <v>Nov</v>
      </c>
      <c r="O5881" t="s">
        <v>33</v>
      </c>
      <c r="P5881" t="s">
        <v>22</v>
      </c>
      <c r="Q5881" t="str">
        <f t="shared" si="366"/>
        <v>Senior</v>
      </c>
      <c r="R5881" t="str">
        <f t="shared" si="367"/>
        <v>Profit</v>
      </c>
    </row>
    <row r="5882" spans="1:18">
      <c r="A5882">
        <v>4408</v>
      </c>
      <c r="B5882" t="s">
        <v>40</v>
      </c>
      <c r="C5882">
        <v>21</v>
      </c>
      <c r="D5882" t="s">
        <v>24</v>
      </c>
      <c r="E5882" t="s">
        <v>35</v>
      </c>
      <c r="F5882" t="s">
        <v>25</v>
      </c>
      <c r="G5882">
        <v>2074.61</v>
      </c>
      <c r="H5882">
        <v>1914.71</v>
      </c>
      <c r="I5882">
        <v>2985.26</v>
      </c>
      <c r="J5882">
        <v>1070.55</v>
      </c>
      <c r="K5882" s="1">
        <f t="shared" si="364"/>
        <v>0.55911861326258283</v>
      </c>
      <c r="L5882" t="s">
        <v>54</v>
      </c>
      <c r="M5882" s="2" t="s">
        <v>105</v>
      </c>
      <c r="N5882" s="3" t="str">
        <f t="shared" si="365"/>
        <v>Apr</v>
      </c>
      <c r="O5882" t="s">
        <v>51</v>
      </c>
      <c r="P5882" t="s">
        <v>39</v>
      </c>
      <c r="Q5882" t="str">
        <f t="shared" si="366"/>
        <v>Young</v>
      </c>
      <c r="R5882" t="str">
        <f t="shared" si="367"/>
        <v>Profit</v>
      </c>
    </row>
    <row r="5883" spans="1:18">
      <c r="A5883">
        <v>432</v>
      </c>
      <c r="B5883" t="s">
        <v>84</v>
      </c>
      <c r="C5883">
        <v>50</v>
      </c>
      <c r="D5883" t="s">
        <v>16</v>
      </c>
      <c r="E5883" t="s">
        <v>66</v>
      </c>
      <c r="F5883" t="s">
        <v>42</v>
      </c>
      <c r="G5883">
        <v>2244.0100000000002</v>
      </c>
      <c r="H5883">
        <v>778.19</v>
      </c>
      <c r="I5883">
        <v>2984.98</v>
      </c>
      <c r="J5883">
        <v>2206.79</v>
      </c>
      <c r="K5883" s="1">
        <f t="shared" si="364"/>
        <v>2.8357984553900715</v>
      </c>
      <c r="L5883" t="s">
        <v>19</v>
      </c>
      <c r="M5883" s="2" t="s">
        <v>299</v>
      </c>
      <c r="N5883" s="3" t="str">
        <f t="shared" si="365"/>
        <v>May</v>
      </c>
      <c r="O5883" t="s">
        <v>33</v>
      </c>
      <c r="P5883" t="s">
        <v>22</v>
      </c>
      <c r="Q5883" t="str">
        <f t="shared" si="366"/>
        <v>Senior</v>
      </c>
      <c r="R5883" t="str">
        <f t="shared" si="367"/>
        <v>Profit</v>
      </c>
    </row>
    <row r="5884" spans="1:18">
      <c r="A5884">
        <v>9368</v>
      </c>
      <c r="B5884" t="s">
        <v>40</v>
      </c>
      <c r="C5884">
        <v>32</v>
      </c>
      <c r="D5884" t="s">
        <v>16</v>
      </c>
      <c r="E5884" t="s">
        <v>35</v>
      </c>
      <c r="F5884" t="s">
        <v>49</v>
      </c>
      <c r="G5884">
        <v>2006.67</v>
      </c>
      <c r="H5884">
        <v>1186.3499999999999</v>
      </c>
      <c r="I5884">
        <v>2984.13</v>
      </c>
      <c r="J5884">
        <v>1797.78</v>
      </c>
      <c r="K5884" s="1">
        <f t="shared" si="364"/>
        <v>1.5153875331900368</v>
      </c>
      <c r="L5884" t="s">
        <v>54</v>
      </c>
      <c r="M5884" s="2" t="s">
        <v>177</v>
      </c>
      <c r="N5884" s="3" t="str">
        <f t="shared" si="365"/>
        <v>Jun</v>
      </c>
      <c r="O5884" t="s">
        <v>56</v>
      </c>
      <c r="P5884" t="s">
        <v>22</v>
      </c>
      <c r="Q5884" t="str">
        <f t="shared" si="366"/>
        <v>Adult</v>
      </c>
      <c r="R5884" t="str">
        <f t="shared" si="367"/>
        <v>Profit</v>
      </c>
    </row>
    <row r="5885" spans="1:18">
      <c r="A5885">
        <v>5081</v>
      </c>
      <c r="B5885" t="s">
        <v>40</v>
      </c>
      <c r="C5885">
        <v>32</v>
      </c>
      <c r="D5885" t="s">
        <v>24</v>
      </c>
      <c r="E5885" t="s">
        <v>66</v>
      </c>
      <c r="F5885" t="s">
        <v>18</v>
      </c>
      <c r="G5885">
        <v>2254.31</v>
      </c>
      <c r="H5885">
        <v>1081.6099999999999</v>
      </c>
      <c r="I5885">
        <v>2983.74</v>
      </c>
      <c r="J5885">
        <v>1902.13</v>
      </c>
      <c r="K5885" s="1">
        <f t="shared" si="364"/>
        <v>1.7586098501308238</v>
      </c>
      <c r="L5885" t="s">
        <v>31</v>
      </c>
      <c r="M5885" s="2" t="s">
        <v>101</v>
      </c>
      <c r="N5885" s="3" t="str">
        <f t="shared" si="365"/>
        <v>Feb</v>
      </c>
      <c r="O5885" t="s">
        <v>28</v>
      </c>
      <c r="P5885" t="s">
        <v>39</v>
      </c>
      <c r="Q5885" t="str">
        <f t="shared" si="366"/>
        <v>Adult</v>
      </c>
      <c r="R5885" t="str">
        <f t="shared" si="367"/>
        <v>Profit</v>
      </c>
    </row>
    <row r="5886" spans="1:18">
      <c r="A5886">
        <v>6357</v>
      </c>
      <c r="B5886" t="s">
        <v>47</v>
      </c>
      <c r="C5886">
        <v>54</v>
      </c>
      <c r="D5886" t="s">
        <v>24</v>
      </c>
      <c r="E5886" t="s">
        <v>66</v>
      </c>
      <c r="F5886" t="s">
        <v>25</v>
      </c>
      <c r="G5886">
        <v>2254.56</v>
      </c>
      <c r="H5886">
        <v>327.27</v>
      </c>
      <c r="I5886">
        <v>2983.5</v>
      </c>
      <c r="J5886">
        <v>2656.23</v>
      </c>
      <c r="K5886" s="1">
        <f t="shared" si="364"/>
        <v>8.1163259693830785</v>
      </c>
      <c r="L5886" t="s">
        <v>37</v>
      </c>
      <c r="M5886" s="2" t="s">
        <v>365</v>
      </c>
      <c r="N5886" s="3" t="str">
        <f t="shared" si="365"/>
        <v>Jun</v>
      </c>
      <c r="O5886" t="s">
        <v>28</v>
      </c>
      <c r="P5886" t="s">
        <v>39</v>
      </c>
      <c r="Q5886" t="str">
        <f t="shared" si="366"/>
        <v>Senior</v>
      </c>
      <c r="R5886" t="str">
        <f t="shared" si="367"/>
        <v>Profit</v>
      </c>
    </row>
    <row r="5887" spans="1:18">
      <c r="A5887">
        <v>2944</v>
      </c>
      <c r="B5887" t="s">
        <v>84</v>
      </c>
      <c r="C5887">
        <v>57</v>
      </c>
      <c r="D5887" t="s">
        <v>16</v>
      </c>
      <c r="E5887" t="s">
        <v>17</v>
      </c>
      <c r="F5887" t="s">
        <v>25</v>
      </c>
      <c r="G5887">
        <v>1885.92</v>
      </c>
      <c r="H5887">
        <v>289.05</v>
      </c>
      <c r="I5887">
        <v>2983.26</v>
      </c>
      <c r="J5887">
        <v>2694.21</v>
      </c>
      <c r="K5887" s="1">
        <f t="shared" si="364"/>
        <v>9.3209133367929429</v>
      </c>
      <c r="L5887" t="s">
        <v>19</v>
      </c>
      <c r="M5887" s="2" t="s">
        <v>265</v>
      </c>
      <c r="N5887" s="3" t="str">
        <f t="shared" si="365"/>
        <v>Feb</v>
      </c>
      <c r="O5887" t="s">
        <v>56</v>
      </c>
      <c r="P5887" t="s">
        <v>22</v>
      </c>
      <c r="Q5887" t="str">
        <f t="shared" si="366"/>
        <v>Senior</v>
      </c>
      <c r="R5887" t="str">
        <f t="shared" si="367"/>
        <v>Profit</v>
      </c>
    </row>
    <row r="5888" spans="1:18">
      <c r="A5888">
        <v>3643</v>
      </c>
      <c r="B5888" t="s">
        <v>47</v>
      </c>
      <c r="C5888">
        <v>25</v>
      </c>
      <c r="D5888" t="s">
        <v>24</v>
      </c>
      <c r="E5888" t="s">
        <v>57</v>
      </c>
      <c r="F5888" t="s">
        <v>36</v>
      </c>
      <c r="G5888">
        <v>2204.6999999999998</v>
      </c>
      <c r="H5888">
        <v>1762.37</v>
      </c>
      <c r="I5888">
        <v>2982.37</v>
      </c>
      <c r="J5888">
        <v>1220</v>
      </c>
      <c r="K5888" s="1">
        <f t="shared" si="364"/>
        <v>0.69224964110828036</v>
      </c>
      <c r="L5888" t="s">
        <v>54</v>
      </c>
      <c r="M5888" s="2" t="s">
        <v>131</v>
      </c>
      <c r="N5888" s="3" t="str">
        <f t="shared" si="365"/>
        <v>May</v>
      </c>
      <c r="O5888" t="s">
        <v>56</v>
      </c>
      <c r="P5888" t="s">
        <v>22</v>
      </c>
      <c r="Q5888" t="str">
        <f t="shared" si="366"/>
        <v>Young</v>
      </c>
      <c r="R5888" t="str">
        <f t="shared" si="367"/>
        <v>Profit</v>
      </c>
    </row>
    <row r="5889" spans="1:18">
      <c r="A5889">
        <v>7387</v>
      </c>
      <c r="B5889" t="s">
        <v>29</v>
      </c>
      <c r="C5889">
        <v>42</v>
      </c>
      <c r="D5889" t="s">
        <v>24</v>
      </c>
      <c r="E5889" t="s">
        <v>41</v>
      </c>
      <c r="F5889" t="s">
        <v>42</v>
      </c>
      <c r="G5889">
        <v>2534.86</v>
      </c>
      <c r="H5889">
        <v>1548.72</v>
      </c>
      <c r="I5889">
        <v>2982.12</v>
      </c>
      <c r="J5889">
        <v>1433.4</v>
      </c>
      <c r="K5889" s="1">
        <f t="shared" si="364"/>
        <v>0.92553850922051761</v>
      </c>
      <c r="L5889" t="s">
        <v>19</v>
      </c>
      <c r="M5889" s="2" t="s">
        <v>286</v>
      </c>
      <c r="N5889" s="3" t="str">
        <f t="shared" si="365"/>
        <v>Apr</v>
      </c>
      <c r="O5889" t="s">
        <v>56</v>
      </c>
      <c r="P5889" t="s">
        <v>22</v>
      </c>
      <c r="Q5889" t="str">
        <f t="shared" si="366"/>
        <v>Senior</v>
      </c>
      <c r="R5889" t="str">
        <f t="shared" si="367"/>
        <v>Profit</v>
      </c>
    </row>
    <row r="5890" spans="1:18">
      <c r="A5890">
        <v>9299</v>
      </c>
      <c r="B5890" t="s">
        <v>44</v>
      </c>
      <c r="C5890">
        <v>37</v>
      </c>
      <c r="D5890" t="s">
        <v>24</v>
      </c>
      <c r="E5890" t="s">
        <v>41</v>
      </c>
      <c r="F5890" t="s">
        <v>49</v>
      </c>
      <c r="G5890">
        <v>1891.94</v>
      </c>
      <c r="H5890">
        <v>1478.17</v>
      </c>
      <c r="I5890">
        <v>2980.5</v>
      </c>
      <c r="J5890">
        <v>1502.33</v>
      </c>
      <c r="K5890" s="1">
        <f t="shared" ref="K5890:K5953" si="368">J5890/H5890</f>
        <v>1.0163445341198913</v>
      </c>
      <c r="L5890" t="s">
        <v>31</v>
      </c>
      <c r="M5890" s="2" t="s">
        <v>100</v>
      </c>
      <c r="N5890" s="3" t="str">
        <f t="shared" ref="N5890:N5953" si="369">TEXT(M5890,"MMM")</f>
        <v>Aug</v>
      </c>
      <c r="O5890" t="s">
        <v>51</v>
      </c>
      <c r="P5890" t="s">
        <v>39</v>
      </c>
      <c r="Q5890" t="str">
        <f t="shared" ref="Q5890:Q5953" si="370">IF(C5890&gt;=18,IF(C5890&lt;=25,"Young",IF(C5890&lt;=40,"Adult",IF(C5890&lt;=60,"Senior",""))),"")</f>
        <v>Adult</v>
      </c>
      <c r="R5890" t="str">
        <f t="shared" ref="R5890:R5953" si="371">IF(J5890&gt;0,"Profit","Loss")</f>
        <v>Profit</v>
      </c>
    </row>
    <row r="5891" spans="1:18">
      <c r="A5891">
        <v>9740</v>
      </c>
      <c r="B5891" t="s">
        <v>29</v>
      </c>
      <c r="C5891">
        <v>42</v>
      </c>
      <c r="D5891" t="s">
        <v>16</v>
      </c>
      <c r="E5891" t="s">
        <v>41</v>
      </c>
      <c r="F5891" t="s">
        <v>25</v>
      </c>
      <c r="G5891">
        <v>2319.98</v>
      </c>
      <c r="H5891">
        <v>643.74</v>
      </c>
      <c r="I5891">
        <v>2979.75</v>
      </c>
      <c r="J5891">
        <v>2336.0100000000002</v>
      </c>
      <c r="K5891" s="1">
        <f t="shared" si="368"/>
        <v>3.6288097679187254</v>
      </c>
      <c r="L5891" t="s">
        <v>19</v>
      </c>
      <c r="M5891" s="2" t="s">
        <v>124</v>
      </c>
      <c r="N5891" s="3" t="str">
        <f t="shared" si="369"/>
        <v>Jun</v>
      </c>
      <c r="O5891" t="s">
        <v>28</v>
      </c>
      <c r="P5891" t="s">
        <v>22</v>
      </c>
      <c r="Q5891" t="str">
        <f t="shared" si="370"/>
        <v>Senior</v>
      </c>
      <c r="R5891" t="str">
        <f t="shared" si="371"/>
        <v>Profit</v>
      </c>
    </row>
    <row r="5892" spans="1:18">
      <c r="A5892">
        <v>5047</v>
      </c>
      <c r="B5892" t="s">
        <v>23</v>
      </c>
      <c r="C5892">
        <v>20</v>
      </c>
      <c r="D5892" t="s">
        <v>16</v>
      </c>
      <c r="E5892" t="s">
        <v>41</v>
      </c>
      <c r="F5892" t="s">
        <v>25</v>
      </c>
      <c r="G5892">
        <v>1716.43</v>
      </c>
      <c r="H5892">
        <v>1778.23</v>
      </c>
      <c r="I5892">
        <v>2978.47</v>
      </c>
      <c r="J5892">
        <v>1200.24</v>
      </c>
      <c r="K5892" s="1">
        <f t="shared" si="368"/>
        <v>0.67496330620898304</v>
      </c>
      <c r="L5892" t="s">
        <v>54</v>
      </c>
      <c r="M5892" s="2" t="s">
        <v>246</v>
      </c>
      <c r="N5892" s="3" t="str">
        <f t="shared" si="369"/>
        <v>Jul</v>
      </c>
      <c r="O5892" t="s">
        <v>51</v>
      </c>
      <c r="P5892" t="s">
        <v>39</v>
      </c>
      <c r="Q5892" t="str">
        <f t="shared" si="370"/>
        <v>Young</v>
      </c>
      <c r="R5892" t="str">
        <f t="shared" si="371"/>
        <v>Profit</v>
      </c>
    </row>
    <row r="5893" spans="1:18">
      <c r="A5893">
        <v>9457</v>
      </c>
      <c r="B5893" t="s">
        <v>47</v>
      </c>
      <c r="C5893">
        <v>29</v>
      </c>
      <c r="D5893" t="s">
        <v>16</v>
      </c>
      <c r="E5893" t="s">
        <v>57</v>
      </c>
      <c r="F5893" t="s">
        <v>25</v>
      </c>
      <c r="G5893">
        <v>2213.5500000000002</v>
      </c>
      <c r="H5893">
        <v>137.96</v>
      </c>
      <c r="I5893">
        <v>2978.01</v>
      </c>
      <c r="J5893">
        <v>2840.05</v>
      </c>
      <c r="K5893" s="1">
        <f t="shared" si="368"/>
        <v>20.586039431719339</v>
      </c>
      <c r="L5893" t="s">
        <v>19</v>
      </c>
      <c r="M5893" s="2" t="s">
        <v>253</v>
      </c>
      <c r="N5893" s="3" t="str">
        <f t="shared" si="369"/>
        <v>Jan</v>
      </c>
      <c r="O5893" t="s">
        <v>56</v>
      </c>
      <c r="P5893" t="s">
        <v>39</v>
      </c>
      <c r="Q5893" t="str">
        <f t="shared" si="370"/>
        <v>Adult</v>
      </c>
      <c r="R5893" t="str">
        <f t="shared" si="371"/>
        <v>Profit</v>
      </c>
    </row>
    <row r="5894" spans="1:18">
      <c r="A5894">
        <v>7788</v>
      </c>
      <c r="B5894" t="s">
        <v>29</v>
      </c>
      <c r="C5894">
        <v>49</v>
      </c>
      <c r="D5894" t="s">
        <v>24</v>
      </c>
      <c r="E5894" t="s">
        <v>30</v>
      </c>
      <c r="F5894" t="s">
        <v>49</v>
      </c>
      <c r="G5894">
        <v>2431.04</v>
      </c>
      <c r="H5894">
        <v>1921.6</v>
      </c>
      <c r="I5894">
        <v>2977.57</v>
      </c>
      <c r="J5894">
        <v>1055.97</v>
      </c>
      <c r="K5894" s="1">
        <f t="shared" si="368"/>
        <v>0.54952643630308085</v>
      </c>
      <c r="L5894" t="s">
        <v>26</v>
      </c>
      <c r="M5894" s="2" t="s">
        <v>273</v>
      </c>
      <c r="N5894" s="3" t="str">
        <f t="shared" si="369"/>
        <v>Sep</v>
      </c>
      <c r="O5894" t="s">
        <v>21</v>
      </c>
      <c r="P5894" t="s">
        <v>39</v>
      </c>
      <c r="Q5894" t="str">
        <f t="shared" si="370"/>
        <v>Senior</v>
      </c>
      <c r="R5894" t="str">
        <f t="shared" si="371"/>
        <v>Profit</v>
      </c>
    </row>
    <row r="5895" spans="1:18">
      <c r="A5895">
        <v>3687</v>
      </c>
      <c r="B5895" t="s">
        <v>47</v>
      </c>
      <c r="C5895">
        <v>26</v>
      </c>
      <c r="D5895" t="s">
        <v>16</v>
      </c>
      <c r="E5895" t="s">
        <v>35</v>
      </c>
      <c r="F5895" t="s">
        <v>25</v>
      </c>
      <c r="G5895">
        <v>2684</v>
      </c>
      <c r="H5895">
        <v>1745.03</v>
      </c>
      <c r="I5895">
        <v>2976.45</v>
      </c>
      <c r="J5895">
        <v>1231.42</v>
      </c>
      <c r="K5895" s="1">
        <f t="shared" si="368"/>
        <v>0.70567268184501131</v>
      </c>
      <c r="L5895" t="s">
        <v>26</v>
      </c>
      <c r="M5895" s="2" t="s">
        <v>228</v>
      </c>
      <c r="N5895" s="3" t="str">
        <f t="shared" si="369"/>
        <v>Apr</v>
      </c>
      <c r="O5895" t="s">
        <v>33</v>
      </c>
      <c r="P5895" t="s">
        <v>22</v>
      </c>
      <c r="Q5895" t="str">
        <f t="shared" si="370"/>
        <v>Adult</v>
      </c>
      <c r="R5895" t="str">
        <f t="shared" si="371"/>
        <v>Profit</v>
      </c>
    </row>
    <row r="5896" spans="1:18">
      <c r="A5896">
        <v>9859</v>
      </c>
      <c r="B5896" t="s">
        <v>40</v>
      </c>
      <c r="C5896">
        <v>51</v>
      </c>
      <c r="D5896" t="s">
        <v>16</v>
      </c>
      <c r="E5896" t="s">
        <v>17</v>
      </c>
      <c r="F5896" t="s">
        <v>36</v>
      </c>
      <c r="G5896">
        <v>2664.81</v>
      </c>
      <c r="H5896">
        <v>983.89</v>
      </c>
      <c r="I5896">
        <v>2976.13</v>
      </c>
      <c r="J5896">
        <v>1992.24</v>
      </c>
      <c r="K5896" s="1">
        <f t="shared" si="368"/>
        <v>2.0248605026984725</v>
      </c>
      <c r="L5896" t="s">
        <v>19</v>
      </c>
      <c r="M5896" s="2" t="s">
        <v>274</v>
      </c>
      <c r="N5896" s="3" t="str">
        <f t="shared" si="369"/>
        <v>Sep</v>
      </c>
      <c r="O5896" t="s">
        <v>28</v>
      </c>
      <c r="P5896" t="s">
        <v>39</v>
      </c>
      <c r="Q5896" t="str">
        <f t="shared" si="370"/>
        <v>Senior</v>
      </c>
      <c r="R5896" t="str">
        <f t="shared" si="371"/>
        <v>Profit</v>
      </c>
    </row>
    <row r="5897" spans="1:18">
      <c r="A5897">
        <v>5777</v>
      </c>
      <c r="B5897" t="s">
        <v>52</v>
      </c>
      <c r="C5897">
        <v>51</v>
      </c>
      <c r="D5897" t="s">
        <v>24</v>
      </c>
      <c r="E5897" t="s">
        <v>41</v>
      </c>
      <c r="F5897" t="s">
        <v>42</v>
      </c>
      <c r="G5897">
        <v>2513.58</v>
      </c>
      <c r="H5897">
        <v>317.57</v>
      </c>
      <c r="I5897">
        <v>2976.09</v>
      </c>
      <c r="J5897">
        <v>2658.52</v>
      </c>
      <c r="K5897" s="1">
        <f t="shared" si="368"/>
        <v>8.3714456655225629</v>
      </c>
      <c r="L5897" t="s">
        <v>19</v>
      </c>
      <c r="M5897" s="2" t="s">
        <v>70</v>
      </c>
      <c r="N5897" s="3" t="str">
        <f t="shared" si="369"/>
        <v>Aug</v>
      </c>
      <c r="O5897" t="s">
        <v>56</v>
      </c>
      <c r="P5897" t="s">
        <v>39</v>
      </c>
      <c r="Q5897" t="str">
        <f t="shared" si="370"/>
        <v>Senior</v>
      </c>
      <c r="R5897" t="str">
        <f t="shared" si="371"/>
        <v>Profit</v>
      </c>
    </row>
    <row r="5898" spans="1:18">
      <c r="A5898">
        <v>1246</v>
      </c>
      <c r="B5898" t="s">
        <v>47</v>
      </c>
      <c r="C5898">
        <v>57</v>
      </c>
      <c r="D5898" t="s">
        <v>16</v>
      </c>
      <c r="E5898" t="s">
        <v>17</v>
      </c>
      <c r="F5898" t="s">
        <v>25</v>
      </c>
      <c r="G5898">
        <v>2038.84</v>
      </c>
      <c r="H5898">
        <v>633.33000000000004</v>
      </c>
      <c r="I5898">
        <v>2974.98</v>
      </c>
      <c r="J5898">
        <v>2341.65</v>
      </c>
      <c r="K5898" s="1">
        <f t="shared" si="368"/>
        <v>3.6973615650608687</v>
      </c>
      <c r="L5898" t="s">
        <v>26</v>
      </c>
      <c r="M5898" s="2" t="s">
        <v>288</v>
      </c>
      <c r="N5898" s="3" t="str">
        <f t="shared" si="369"/>
        <v>May</v>
      </c>
      <c r="O5898" t="s">
        <v>51</v>
      </c>
      <c r="P5898" t="s">
        <v>22</v>
      </c>
      <c r="Q5898" t="str">
        <f t="shared" si="370"/>
        <v>Senior</v>
      </c>
      <c r="R5898" t="str">
        <f t="shared" si="371"/>
        <v>Profit</v>
      </c>
    </row>
    <row r="5899" spans="1:18">
      <c r="A5899">
        <v>6962</v>
      </c>
      <c r="B5899" t="s">
        <v>92</v>
      </c>
      <c r="C5899">
        <v>51</v>
      </c>
      <c r="D5899" t="s">
        <v>24</v>
      </c>
      <c r="E5899" t="s">
        <v>59</v>
      </c>
      <c r="F5899" t="s">
        <v>49</v>
      </c>
      <c r="G5899">
        <v>1946.8</v>
      </c>
      <c r="H5899">
        <v>165.75</v>
      </c>
      <c r="I5899">
        <v>2972.84</v>
      </c>
      <c r="J5899">
        <v>2807.09</v>
      </c>
      <c r="K5899" s="1">
        <f t="shared" si="368"/>
        <v>16.935686274509806</v>
      </c>
      <c r="L5899" t="s">
        <v>19</v>
      </c>
      <c r="M5899" s="2" t="s">
        <v>122</v>
      </c>
      <c r="N5899" s="3" t="str">
        <f t="shared" si="369"/>
        <v>May</v>
      </c>
      <c r="O5899" t="s">
        <v>28</v>
      </c>
      <c r="P5899" t="s">
        <v>39</v>
      </c>
      <c r="Q5899" t="str">
        <f t="shared" si="370"/>
        <v>Senior</v>
      </c>
      <c r="R5899" t="str">
        <f t="shared" si="371"/>
        <v>Profit</v>
      </c>
    </row>
    <row r="5900" spans="1:18">
      <c r="A5900">
        <v>413</v>
      </c>
      <c r="B5900" t="s">
        <v>92</v>
      </c>
      <c r="C5900">
        <v>38</v>
      </c>
      <c r="D5900" t="s">
        <v>16</v>
      </c>
      <c r="E5900" t="s">
        <v>41</v>
      </c>
      <c r="F5900" t="s">
        <v>42</v>
      </c>
      <c r="G5900">
        <v>1751.67</v>
      </c>
      <c r="H5900">
        <v>560.16</v>
      </c>
      <c r="I5900">
        <v>2972.62</v>
      </c>
      <c r="J5900">
        <v>2412.46</v>
      </c>
      <c r="K5900" s="1">
        <f t="shared" si="368"/>
        <v>4.306733790345616</v>
      </c>
      <c r="L5900" t="s">
        <v>19</v>
      </c>
      <c r="M5900" s="2" t="s">
        <v>292</v>
      </c>
      <c r="N5900" s="3" t="str">
        <f t="shared" si="369"/>
        <v>Oct</v>
      </c>
      <c r="O5900" t="s">
        <v>28</v>
      </c>
      <c r="P5900" t="s">
        <v>22</v>
      </c>
      <c r="Q5900" t="str">
        <f t="shared" si="370"/>
        <v>Adult</v>
      </c>
      <c r="R5900" t="str">
        <f t="shared" si="371"/>
        <v>Profit</v>
      </c>
    </row>
    <row r="5901" spans="1:18">
      <c r="A5901">
        <v>3980</v>
      </c>
      <c r="B5901" t="s">
        <v>40</v>
      </c>
      <c r="C5901">
        <v>54</v>
      </c>
      <c r="D5901" t="s">
        <v>16</v>
      </c>
      <c r="E5901" t="s">
        <v>57</v>
      </c>
      <c r="F5901" t="s">
        <v>36</v>
      </c>
      <c r="G5901">
        <v>2622.67</v>
      </c>
      <c r="H5901">
        <v>849.88</v>
      </c>
      <c r="I5901">
        <v>2972.16</v>
      </c>
      <c r="J5901">
        <v>2122.2800000000002</v>
      </c>
      <c r="K5901" s="1">
        <f t="shared" si="368"/>
        <v>2.4971525391820024</v>
      </c>
      <c r="L5901" t="s">
        <v>26</v>
      </c>
      <c r="M5901" s="2" t="s">
        <v>193</v>
      </c>
      <c r="N5901" s="3" t="str">
        <f t="shared" si="369"/>
        <v>Nov</v>
      </c>
      <c r="O5901" t="s">
        <v>33</v>
      </c>
      <c r="P5901" t="s">
        <v>22</v>
      </c>
      <c r="Q5901" t="str">
        <f t="shared" si="370"/>
        <v>Senior</v>
      </c>
      <c r="R5901" t="str">
        <f t="shared" si="371"/>
        <v>Profit</v>
      </c>
    </row>
    <row r="5902" spans="1:18">
      <c r="A5902">
        <v>3792</v>
      </c>
      <c r="B5902" t="s">
        <v>40</v>
      </c>
      <c r="C5902">
        <v>54</v>
      </c>
      <c r="D5902" t="s">
        <v>16</v>
      </c>
      <c r="E5902" t="s">
        <v>35</v>
      </c>
      <c r="F5902" t="s">
        <v>18</v>
      </c>
      <c r="G5902">
        <v>1834.39</v>
      </c>
      <c r="H5902">
        <v>928.18</v>
      </c>
      <c r="I5902">
        <v>2971.28</v>
      </c>
      <c r="J5902">
        <v>2043.1</v>
      </c>
      <c r="K5902" s="1">
        <f t="shared" si="368"/>
        <v>2.201189424465082</v>
      </c>
      <c r="L5902" t="s">
        <v>26</v>
      </c>
      <c r="M5902" s="2" t="s">
        <v>307</v>
      </c>
      <c r="N5902" s="3" t="str">
        <f t="shared" si="369"/>
        <v>Sep</v>
      </c>
      <c r="O5902" t="s">
        <v>21</v>
      </c>
      <c r="P5902" t="s">
        <v>22</v>
      </c>
      <c r="Q5902" t="str">
        <f t="shared" si="370"/>
        <v>Senior</v>
      </c>
      <c r="R5902" t="str">
        <f t="shared" si="371"/>
        <v>Profit</v>
      </c>
    </row>
    <row r="5903" spans="1:18">
      <c r="A5903">
        <v>6006</v>
      </c>
      <c r="B5903" t="s">
        <v>92</v>
      </c>
      <c r="C5903">
        <v>54</v>
      </c>
      <c r="D5903" t="s">
        <v>16</v>
      </c>
      <c r="E5903" t="s">
        <v>17</v>
      </c>
      <c r="F5903" t="s">
        <v>18</v>
      </c>
      <c r="G5903">
        <v>2366.21</v>
      </c>
      <c r="H5903">
        <v>236.49</v>
      </c>
      <c r="I5903">
        <v>2970.21</v>
      </c>
      <c r="J5903">
        <v>2733.72</v>
      </c>
      <c r="K5903" s="1">
        <f t="shared" si="368"/>
        <v>11.559558543701636</v>
      </c>
      <c r="L5903" t="s">
        <v>26</v>
      </c>
      <c r="M5903" s="2" t="s">
        <v>315</v>
      </c>
      <c r="N5903" s="3" t="str">
        <f t="shared" si="369"/>
        <v>Aug</v>
      </c>
      <c r="O5903" t="s">
        <v>56</v>
      </c>
      <c r="P5903" t="s">
        <v>22</v>
      </c>
      <c r="Q5903" t="str">
        <f t="shared" si="370"/>
        <v>Senior</v>
      </c>
      <c r="R5903" t="str">
        <f t="shared" si="371"/>
        <v>Profit</v>
      </c>
    </row>
    <row r="5904" spans="1:18">
      <c r="A5904">
        <v>5206</v>
      </c>
      <c r="B5904" t="s">
        <v>29</v>
      </c>
      <c r="C5904">
        <v>53</v>
      </c>
      <c r="D5904" t="s">
        <v>16</v>
      </c>
      <c r="E5904" t="s">
        <v>59</v>
      </c>
      <c r="F5904" t="s">
        <v>42</v>
      </c>
      <c r="G5904">
        <v>1888.61</v>
      </c>
      <c r="H5904">
        <v>474.94</v>
      </c>
      <c r="I5904">
        <v>2970.09</v>
      </c>
      <c r="J5904">
        <v>2495.15</v>
      </c>
      <c r="K5904" s="1">
        <f t="shared" si="368"/>
        <v>5.2536109824398878</v>
      </c>
      <c r="L5904" t="s">
        <v>31</v>
      </c>
      <c r="M5904" s="2" t="s">
        <v>255</v>
      </c>
      <c r="N5904" s="3" t="str">
        <f t="shared" si="369"/>
        <v>May</v>
      </c>
      <c r="O5904" t="s">
        <v>21</v>
      </c>
      <c r="P5904" t="s">
        <v>22</v>
      </c>
      <c r="Q5904" t="str">
        <f t="shared" si="370"/>
        <v>Senior</v>
      </c>
      <c r="R5904" t="str">
        <f t="shared" si="371"/>
        <v>Profit</v>
      </c>
    </row>
    <row r="5905" spans="1:18">
      <c r="A5905">
        <v>666</v>
      </c>
      <c r="B5905" t="s">
        <v>40</v>
      </c>
      <c r="C5905">
        <v>18</v>
      </c>
      <c r="D5905" t="s">
        <v>24</v>
      </c>
      <c r="E5905" t="s">
        <v>41</v>
      </c>
      <c r="F5905" t="s">
        <v>36</v>
      </c>
      <c r="G5905">
        <v>1925.45</v>
      </c>
      <c r="H5905">
        <v>1749.87</v>
      </c>
      <c r="I5905">
        <v>2969.8</v>
      </c>
      <c r="J5905">
        <v>1219.93</v>
      </c>
      <c r="K5905" s="1">
        <f t="shared" si="368"/>
        <v>0.69715464577368613</v>
      </c>
      <c r="L5905" t="s">
        <v>26</v>
      </c>
      <c r="M5905" s="2" t="s">
        <v>330</v>
      </c>
      <c r="N5905" s="3" t="str">
        <f t="shared" si="369"/>
        <v>Jul</v>
      </c>
      <c r="O5905" t="s">
        <v>56</v>
      </c>
      <c r="P5905" t="s">
        <v>22</v>
      </c>
      <c r="Q5905" t="str">
        <f t="shared" si="370"/>
        <v>Young</v>
      </c>
      <c r="R5905" t="str">
        <f t="shared" si="371"/>
        <v>Profit</v>
      </c>
    </row>
    <row r="5906" spans="1:18">
      <c r="A5906">
        <v>1650</v>
      </c>
      <c r="B5906" t="s">
        <v>47</v>
      </c>
      <c r="C5906">
        <v>57</v>
      </c>
      <c r="D5906" t="s">
        <v>24</v>
      </c>
      <c r="E5906" t="s">
        <v>41</v>
      </c>
      <c r="F5906" t="s">
        <v>49</v>
      </c>
      <c r="G5906">
        <v>2609.52</v>
      </c>
      <c r="H5906">
        <v>1714.18</v>
      </c>
      <c r="I5906">
        <v>2969.77</v>
      </c>
      <c r="J5906">
        <v>1255.5899999999999</v>
      </c>
      <c r="K5906" s="1">
        <f t="shared" si="368"/>
        <v>0.73247266914793074</v>
      </c>
      <c r="L5906" t="s">
        <v>54</v>
      </c>
      <c r="M5906" s="2" t="s">
        <v>337</v>
      </c>
      <c r="N5906" s="3" t="str">
        <f t="shared" si="369"/>
        <v>Sep</v>
      </c>
      <c r="O5906" t="s">
        <v>33</v>
      </c>
      <c r="P5906" t="s">
        <v>39</v>
      </c>
      <c r="Q5906" t="str">
        <f t="shared" si="370"/>
        <v>Senior</v>
      </c>
      <c r="R5906" t="str">
        <f t="shared" si="371"/>
        <v>Profit</v>
      </c>
    </row>
    <row r="5907" spans="1:18">
      <c r="A5907">
        <v>8355</v>
      </c>
      <c r="B5907" t="s">
        <v>84</v>
      </c>
      <c r="C5907">
        <v>36</v>
      </c>
      <c r="D5907" t="s">
        <v>16</v>
      </c>
      <c r="E5907" t="s">
        <v>35</v>
      </c>
      <c r="F5907" t="s">
        <v>49</v>
      </c>
      <c r="G5907">
        <v>1823.78</v>
      </c>
      <c r="H5907">
        <v>1005.6</v>
      </c>
      <c r="I5907">
        <v>2968.08</v>
      </c>
      <c r="J5907">
        <v>1962.48</v>
      </c>
      <c r="K5907" s="1">
        <f t="shared" si="368"/>
        <v>1.9515513126491646</v>
      </c>
      <c r="L5907" t="s">
        <v>37</v>
      </c>
      <c r="M5907" s="2" t="s">
        <v>196</v>
      </c>
      <c r="N5907" s="3" t="str">
        <f t="shared" si="369"/>
        <v>Jul</v>
      </c>
      <c r="O5907" t="s">
        <v>56</v>
      </c>
      <c r="P5907" t="s">
        <v>39</v>
      </c>
      <c r="Q5907" t="str">
        <f t="shared" si="370"/>
        <v>Adult</v>
      </c>
      <c r="R5907" t="str">
        <f t="shared" si="371"/>
        <v>Profit</v>
      </c>
    </row>
    <row r="5908" spans="1:18">
      <c r="A5908">
        <v>925</v>
      </c>
      <c r="B5908" t="s">
        <v>84</v>
      </c>
      <c r="C5908">
        <v>42</v>
      </c>
      <c r="D5908" t="s">
        <v>16</v>
      </c>
      <c r="E5908" t="s">
        <v>66</v>
      </c>
      <c r="F5908" t="s">
        <v>25</v>
      </c>
      <c r="G5908">
        <v>1791.89</v>
      </c>
      <c r="H5908">
        <v>1381.31</v>
      </c>
      <c r="I5908">
        <v>2968.06</v>
      </c>
      <c r="J5908">
        <v>1586.75</v>
      </c>
      <c r="K5908" s="1">
        <f t="shared" si="368"/>
        <v>1.1487283810296023</v>
      </c>
      <c r="L5908" t="s">
        <v>37</v>
      </c>
      <c r="M5908" s="2" t="s">
        <v>178</v>
      </c>
      <c r="N5908" s="3" t="str">
        <f t="shared" si="369"/>
        <v>Mar</v>
      </c>
      <c r="O5908" t="s">
        <v>28</v>
      </c>
      <c r="P5908" t="s">
        <v>22</v>
      </c>
      <c r="Q5908" t="str">
        <f t="shared" si="370"/>
        <v>Senior</v>
      </c>
      <c r="R5908" t="str">
        <f t="shared" si="371"/>
        <v>Profit</v>
      </c>
    </row>
    <row r="5909" spans="1:18">
      <c r="A5909">
        <v>212</v>
      </c>
      <c r="B5909" t="s">
        <v>47</v>
      </c>
      <c r="C5909">
        <v>49</v>
      </c>
      <c r="D5909" t="s">
        <v>24</v>
      </c>
      <c r="E5909" t="s">
        <v>30</v>
      </c>
      <c r="F5909" t="s">
        <v>25</v>
      </c>
      <c r="G5909">
        <v>2425.34</v>
      </c>
      <c r="H5909">
        <v>1647.35</v>
      </c>
      <c r="I5909">
        <v>2967.16</v>
      </c>
      <c r="J5909">
        <v>1319.81</v>
      </c>
      <c r="K5909" s="1">
        <f t="shared" si="368"/>
        <v>0.8011715785959268</v>
      </c>
      <c r="L5909" t="s">
        <v>19</v>
      </c>
      <c r="M5909" s="2" t="s">
        <v>209</v>
      </c>
      <c r="N5909" s="3" t="str">
        <f t="shared" si="369"/>
        <v>Apr</v>
      </c>
      <c r="O5909" t="s">
        <v>56</v>
      </c>
      <c r="P5909" t="s">
        <v>22</v>
      </c>
      <c r="Q5909" t="str">
        <f t="shared" si="370"/>
        <v>Senior</v>
      </c>
      <c r="R5909" t="str">
        <f t="shared" si="371"/>
        <v>Profit</v>
      </c>
    </row>
    <row r="5910" spans="1:18">
      <c r="A5910">
        <v>3723</v>
      </c>
      <c r="B5910" t="s">
        <v>15</v>
      </c>
      <c r="C5910">
        <v>29</v>
      </c>
      <c r="D5910" t="s">
        <v>16</v>
      </c>
      <c r="E5910" t="s">
        <v>41</v>
      </c>
      <c r="F5910" t="s">
        <v>49</v>
      </c>
      <c r="G5910">
        <v>1734.05</v>
      </c>
      <c r="H5910">
        <v>1302.1500000000001</v>
      </c>
      <c r="I5910">
        <v>2966.53</v>
      </c>
      <c r="J5910">
        <v>1664.38</v>
      </c>
      <c r="K5910" s="1">
        <f t="shared" si="368"/>
        <v>1.2781783972660599</v>
      </c>
      <c r="L5910" t="s">
        <v>19</v>
      </c>
      <c r="M5910" s="2" t="s">
        <v>401</v>
      </c>
      <c r="N5910" s="3" t="str">
        <f t="shared" si="369"/>
        <v>Mar</v>
      </c>
      <c r="O5910" t="s">
        <v>21</v>
      </c>
      <c r="P5910" t="s">
        <v>22</v>
      </c>
      <c r="Q5910" t="str">
        <f t="shared" si="370"/>
        <v>Adult</v>
      </c>
      <c r="R5910" t="str">
        <f t="shared" si="371"/>
        <v>Profit</v>
      </c>
    </row>
    <row r="5911" spans="1:18">
      <c r="A5911">
        <v>6140</v>
      </c>
      <c r="B5911" t="s">
        <v>34</v>
      </c>
      <c r="C5911">
        <v>38</v>
      </c>
      <c r="D5911" t="s">
        <v>24</v>
      </c>
      <c r="E5911" t="s">
        <v>41</v>
      </c>
      <c r="F5911" t="s">
        <v>25</v>
      </c>
      <c r="G5911">
        <v>2497.38</v>
      </c>
      <c r="H5911">
        <v>1284.94</v>
      </c>
      <c r="I5911">
        <v>2966.27</v>
      </c>
      <c r="J5911">
        <v>1681.33</v>
      </c>
      <c r="K5911" s="1">
        <f t="shared" si="368"/>
        <v>1.3084891123320932</v>
      </c>
      <c r="L5911" t="s">
        <v>31</v>
      </c>
      <c r="M5911" s="2" t="s">
        <v>354</v>
      </c>
      <c r="N5911" s="3" t="str">
        <f t="shared" si="369"/>
        <v>Dec</v>
      </c>
      <c r="O5911" t="s">
        <v>28</v>
      </c>
      <c r="P5911" t="s">
        <v>22</v>
      </c>
      <c r="Q5911" t="str">
        <f t="shared" si="370"/>
        <v>Adult</v>
      </c>
      <c r="R5911" t="str">
        <f t="shared" si="371"/>
        <v>Profit</v>
      </c>
    </row>
    <row r="5912" spans="1:18">
      <c r="A5912">
        <v>8736</v>
      </c>
      <c r="B5912" t="s">
        <v>84</v>
      </c>
      <c r="C5912">
        <v>48</v>
      </c>
      <c r="D5912" t="s">
        <v>24</v>
      </c>
      <c r="E5912" t="s">
        <v>41</v>
      </c>
      <c r="F5912" t="s">
        <v>36</v>
      </c>
      <c r="G5912">
        <v>2041.25</v>
      </c>
      <c r="H5912">
        <v>555.54999999999995</v>
      </c>
      <c r="I5912">
        <v>2966.02</v>
      </c>
      <c r="J5912">
        <v>2410.4699999999998</v>
      </c>
      <c r="K5912" s="1">
        <f t="shared" si="368"/>
        <v>4.3388893888938886</v>
      </c>
      <c r="L5912" t="s">
        <v>26</v>
      </c>
      <c r="M5912" s="2" t="s">
        <v>243</v>
      </c>
      <c r="N5912" s="3" t="str">
        <f t="shared" si="369"/>
        <v>Oct</v>
      </c>
      <c r="O5912" t="s">
        <v>51</v>
      </c>
      <c r="P5912" t="s">
        <v>22</v>
      </c>
      <c r="Q5912" t="str">
        <f t="shared" si="370"/>
        <v>Senior</v>
      </c>
      <c r="R5912" t="str">
        <f t="shared" si="371"/>
        <v>Profit</v>
      </c>
    </row>
    <row r="5913" spans="1:18">
      <c r="A5913">
        <v>3276</v>
      </c>
      <c r="B5913" t="s">
        <v>44</v>
      </c>
      <c r="C5913">
        <v>22</v>
      </c>
      <c r="D5913" t="s">
        <v>24</v>
      </c>
      <c r="E5913" t="s">
        <v>53</v>
      </c>
      <c r="F5913" t="s">
        <v>25</v>
      </c>
      <c r="G5913">
        <v>1896.51</v>
      </c>
      <c r="H5913">
        <v>496.26</v>
      </c>
      <c r="I5913">
        <v>2964.14</v>
      </c>
      <c r="J5913">
        <v>2467.88</v>
      </c>
      <c r="K5913" s="1">
        <f t="shared" si="368"/>
        <v>4.9729577237738285</v>
      </c>
      <c r="L5913" t="s">
        <v>31</v>
      </c>
      <c r="M5913" s="2" t="s">
        <v>340</v>
      </c>
      <c r="N5913" s="3" t="str">
        <f t="shared" si="369"/>
        <v>Jul</v>
      </c>
      <c r="O5913" t="s">
        <v>51</v>
      </c>
      <c r="P5913" t="s">
        <v>22</v>
      </c>
      <c r="Q5913" t="str">
        <f t="shared" si="370"/>
        <v>Young</v>
      </c>
      <c r="R5913" t="str">
        <f t="shared" si="371"/>
        <v>Profit</v>
      </c>
    </row>
    <row r="5914" spans="1:18">
      <c r="A5914">
        <v>7996</v>
      </c>
      <c r="B5914" t="s">
        <v>44</v>
      </c>
      <c r="C5914">
        <v>29</v>
      </c>
      <c r="D5914" t="s">
        <v>24</v>
      </c>
      <c r="E5914" t="s">
        <v>30</v>
      </c>
      <c r="F5914" t="s">
        <v>25</v>
      </c>
      <c r="G5914">
        <v>1769.54</v>
      </c>
      <c r="H5914">
        <v>1255.1500000000001</v>
      </c>
      <c r="I5914">
        <v>2963.94</v>
      </c>
      <c r="J5914">
        <v>1708.79</v>
      </c>
      <c r="K5914" s="1">
        <f t="shared" si="368"/>
        <v>1.3614229374975102</v>
      </c>
      <c r="L5914" t="s">
        <v>19</v>
      </c>
      <c r="M5914" s="2" t="s">
        <v>27</v>
      </c>
      <c r="N5914" s="3" t="str">
        <f t="shared" si="369"/>
        <v>Mar</v>
      </c>
      <c r="O5914" t="s">
        <v>28</v>
      </c>
      <c r="P5914" t="s">
        <v>22</v>
      </c>
      <c r="Q5914" t="str">
        <f t="shared" si="370"/>
        <v>Adult</v>
      </c>
      <c r="R5914" t="str">
        <f t="shared" si="371"/>
        <v>Profit</v>
      </c>
    </row>
    <row r="5915" spans="1:18">
      <c r="A5915">
        <v>5969</v>
      </c>
      <c r="B5915" t="s">
        <v>52</v>
      </c>
      <c r="C5915">
        <v>29</v>
      </c>
      <c r="D5915" t="s">
        <v>16</v>
      </c>
      <c r="E5915" t="s">
        <v>57</v>
      </c>
      <c r="F5915" t="s">
        <v>49</v>
      </c>
      <c r="G5915">
        <v>1905.16</v>
      </c>
      <c r="H5915">
        <v>1640.82</v>
      </c>
      <c r="I5915">
        <v>2963.43</v>
      </c>
      <c r="J5915">
        <v>1322.61</v>
      </c>
      <c r="K5915" s="1">
        <f t="shared" si="368"/>
        <v>0.80606647895564409</v>
      </c>
      <c r="L5915" t="s">
        <v>37</v>
      </c>
      <c r="M5915" s="2" t="s">
        <v>306</v>
      </c>
      <c r="N5915" s="3" t="str">
        <f t="shared" si="369"/>
        <v>Jan</v>
      </c>
      <c r="O5915" t="s">
        <v>33</v>
      </c>
      <c r="P5915" t="s">
        <v>22</v>
      </c>
      <c r="Q5915" t="str">
        <f t="shared" si="370"/>
        <v>Adult</v>
      </c>
      <c r="R5915" t="str">
        <f t="shared" si="371"/>
        <v>Profit</v>
      </c>
    </row>
    <row r="5916" spans="1:18">
      <c r="A5916">
        <v>2735</v>
      </c>
      <c r="B5916" t="s">
        <v>47</v>
      </c>
      <c r="C5916">
        <v>55</v>
      </c>
      <c r="D5916" t="s">
        <v>16</v>
      </c>
      <c r="E5916" t="s">
        <v>41</v>
      </c>
      <c r="F5916" t="s">
        <v>36</v>
      </c>
      <c r="G5916">
        <v>1822.88</v>
      </c>
      <c r="H5916">
        <v>1107.8800000000001</v>
      </c>
      <c r="I5916">
        <v>2962.79</v>
      </c>
      <c r="J5916">
        <v>1854.91</v>
      </c>
      <c r="K5916" s="1">
        <f t="shared" si="368"/>
        <v>1.6742878290067515</v>
      </c>
      <c r="L5916" t="s">
        <v>26</v>
      </c>
      <c r="M5916" s="2" t="s">
        <v>207</v>
      </c>
      <c r="N5916" s="3" t="str">
        <f t="shared" si="369"/>
        <v>Oct</v>
      </c>
      <c r="O5916" t="s">
        <v>56</v>
      </c>
      <c r="P5916" t="s">
        <v>22</v>
      </c>
      <c r="Q5916" t="str">
        <f t="shared" si="370"/>
        <v>Senior</v>
      </c>
      <c r="R5916" t="str">
        <f t="shared" si="371"/>
        <v>Profit</v>
      </c>
    </row>
    <row r="5917" spans="1:18">
      <c r="A5917">
        <v>8384</v>
      </c>
      <c r="B5917" t="s">
        <v>29</v>
      </c>
      <c r="C5917">
        <v>46</v>
      </c>
      <c r="D5917" t="s">
        <v>16</v>
      </c>
      <c r="E5917" t="s">
        <v>35</v>
      </c>
      <c r="F5917" t="s">
        <v>25</v>
      </c>
      <c r="G5917">
        <v>1668.16</v>
      </c>
      <c r="H5917">
        <v>868.58</v>
      </c>
      <c r="I5917">
        <v>2962.64</v>
      </c>
      <c r="J5917">
        <v>2094.06</v>
      </c>
      <c r="K5917" s="1">
        <f t="shared" si="368"/>
        <v>2.4109005503235164</v>
      </c>
      <c r="L5917" t="s">
        <v>54</v>
      </c>
      <c r="M5917" s="2" t="s">
        <v>375</v>
      </c>
      <c r="N5917" s="3" t="str">
        <f t="shared" si="369"/>
        <v>Mar</v>
      </c>
      <c r="O5917" t="s">
        <v>33</v>
      </c>
      <c r="P5917" t="s">
        <v>22</v>
      </c>
      <c r="Q5917" t="str">
        <f t="shared" si="370"/>
        <v>Senior</v>
      </c>
      <c r="R5917" t="str">
        <f t="shared" si="371"/>
        <v>Profit</v>
      </c>
    </row>
    <row r="5918" spans="1:18">
      <c r="A5918">
        <v>4624</v>
      </c>
      <c r="B5918" t="s">
        <v>52</v>
      </c>
      <c r="C5918">
        <v>35</v>
      </c>
      <c r="D5918" t="s">
        <v>16</v>
      </c>
      <c r="E5918" t="s">
        <v>66</v>
      </c>
      <c r="F5918" t="s">
        <v>42</v>
      </c>
      <c r="G5918">
        <v>2655.2</v>
      </c>
      <c r="H5918">
        <v>1546.49</v>
      </c>
      <c r="I5918">
        <v>2962.05</v>
      </c>
      <c r="J5918">
        <v>1415.56</v>
      </c>
      <c r="K5918" s="1">
        <f t="shared" si="368"/>
        <v>0.91533731223609593</v>
      </c>
      <c r="L5918" t="s">
        <v>19</v>
      </c>
      <c r="M5918" s="2" t="s">
        <v>132</v>
      </c>
      <c r="N5918" s="3" t="str">
        <f t="shared" si="369"/>
        <v>Oct</v>
      </c>
      <c r="O5918" t="s">
        <v>21</v>
      </c>
      <c r="P5918" t="s">
        <v>22</v>
      </c>
      <c r="Q5918" t="str">
        <f t="shared" si="370"/>
        <v>Adult</v>
      </c>
      <c r="R5918" t="str">
        <f t="shared" si="371"/>
        <v>Profit</v>
      </c>
    </row>
    <row r="5919" spans="1:18">
      <c r="A5919">
        <v>3090</v>
      </c>
      <c r="B5919" t="s">
        <v>40</v>
      </c>
      <c r="C5919">
        <v>37</v>
      </c>
      <c r="D5919" t="s">
        <v>16</v>
      </c>
      <c r="E5919" t="s">
        <v>35</v>
      </c>
      <c r="F5919" t="s">
        <v>36</v>
      </c>
      <c r="G5919">
        <v>2507.56</v>
      </c>
      <c r="H5919">
        <v>1063.98</v>
      </c>
      <c r="I5919">
        <v>2960.87</v>
      </c>
      <c r="J5919">
        <v>1896.89</v>
      </c>
      <c r="K5919" s="1">
        <f t="shared" si="368"/>
        <v>1.7828248651290439</v>
      </c>
      <c r="L5919" t="s">
        <v>37</v>
      </c>
      <c r="M5919" s="2" t="s">
        <v>371</v>
      </c>
      <c r="N5919" s="3" t="str">
        <f t="shared" si="369"/>
        <v>Oct</v>
      </c>
      <c r="O5919" t="s">
        <v>51</v>
      </c>
      <c r="P5919" t="s">
        <v>39</v>
      </c>
      <c r="Q5919" t="str">
        <f t="shared" si="370"/>
        <v>Adult</v>
      </c>
      <c r="R5919" t="str">
        <f t="shared" si="371"/>
        <v>Profit</v>
      </c>
    </row>
    <row r="5920" spans="1:18">
      <c r="A5920">
        <v>9716</v>
      </c>
      <c r="B5920" t="s">
        <v>23</v>
      </c>
      <c r="C5920">
        <v>40</v>
      </c>
      <c r="D5920" t="s">
        <v>24</v>
      </c>
      <c r="E5920" t="s">
        <v>17</v>
      </c>
      <c r="F5920" t="s">
        <v>49</v>
      </c>
      <c r="G5920">
        <v>1936.95</v>
      </c>
      <c r="H5920">
        <v>449.54</v>
      </c>
      <c r="I5920">
        <v>2960.67</v>
      </c>
      <c r="J5920">
        <v>2511.13</v>
      </c>
      <c r="K5920" s="1">
        <f t="shared" si="368"/>
        <v>5.585999021221693</v>
      </c>
      <c r="L5920" t="s">
        <v>26</v>
      </c>
      <c r="M5920" s="2" t="s">
        <v>406</v>
      </c>
      <c r="N5920" s="3" t="str">
        <f t="shared" si="369"/>
        <v>Jan</v>
      </c>
      <c r="O5920" t="s">
        <v>21</v>
      </c>
      <c r="P5920" t="s">
        <v>39</v>
      </c>
      <c r="Q5920" t="str">
        <f t="shared" si="370"/>
        <v>Adult</v>
      </c>
      <c r="R5920" t="str">
        <f t="shared" si="371"/>
        <v>Profit</v>
      </c>
    </row>
    <row r="5921" spans="1:18">
      <c r="A5921">
        <v>5437</v>
      </c>
      <c r="B5921" t="s">
        <v>44</v>
      </c>
      <c r="C5921">
        <v>29</v>
      </c>
      <c r="D5921" t="s">
        <v>16</v>
      </c>
      <c r="E5921" t="s">
        <v>41</v>
      </c>
      <c r="F5921" t="s">
        <v>42</v>
      </c>
      <c r="G5921">
        <v>2601.8000000000002</v>
      </c>
      <c r="H5921">
        <v>879.23</v>
      </c>
      <c r="I5921">
        <v>2960.5</v>
      </c>
      <c r="J5921">
        <v>2081.27</v>
      </c>
      <c r="K5921" s="1">
        <f t="shared" si="368"/>
        <v>2.367150802406651</v>
      </c>
      <c r="L5921" t="s">
        <v>19</v>
      </c>
      <c r="M5921" s="2" t="s">
        <v>309</v>
      </c>
      <c r="N5921" s="3" t="str">
        <f t="shared" si="369"/>
        <v>Jul</v>
      </c>
      <c r="O5921" t="s">
        <v>33</v>
      </c>
      <c r="P5921" t="s">
        <v>22</v>
      </c>
      <c r="Q5921" t="str">
        <f t="shared" si="370"/>
        <v>Adult</v>
      </c>
      <c r="R5921" t="str">
        <f t="shared" si="371"/>
        <v>Profit</v>
      </c>
    </row>
    <row r="5922" spans="1:18">
      <c r="A5922">
        <v>1744</v>
      </c>
      <c r="B5922" t="s">
        <v>23</v>
      </c>
      <c r="C5922">
        <v>40</v>
      </c>
      <c r="D5922" t="s">
        <v>16</v>
      </c>
      <c r="E5922" t="s">
        <v>59</v>
      </c>
      <c r="F5922" t="s">
        <v>25</v>
      </c>
      <c r="G5922">
        <v>1902.06</v>
      </c>
      <c r="H5922">
        <v>1928.02</v>
      </c>
      <c r="I5922">
        <v>2960.34</v>
      </c>
      <c r="J5922">
        <v>1032.32</v>
      </c>
      <c r="K5922" s="1">
        <f t="shared" si="368"/>
        <v>0.53543013039283827</v>
      </c>
      <c r="L5922" t="s">
        <v>37</v>
      </c>
      <c r="M5922" s="2" t="s">
        <v>68</v>
      </c>
      <c r="N5922" s="3" t="str">
        <f t="shared" si="369"/>
        <v>Mar</v>
      </c>
      <c r="O5922" t="s">
        <v>33</v>
      </c>
      <c r="P5922" t="s">
        <v>22</v>
      </c>
      <c r="Q5922" t="str">
        <f t="shared" si="370"/>
        <v>Adult</v>
      </c>
      <c r="R5922" t="str">
        <f t="shared" si="371"/>
        <v>Profit</v>
      </c>
    </row>
    <row r="5923" spans="1:18">
      <c r="A5923">
        <v>5134</v>
      </c>
      <c r="B5923" t="s">
        <v>29</v>
      </c>
      <c r="C5923">
        <v>21</v>
      </c>
      <c r="D5923" t="s">
        <v>24</v>
      </c>
      <c r="E5923" t="s">
        <v>35</v>
      </c>
      <c r="F5923" t="s">
        <v>42</v>
      </c>
      <c r="G5923">
        <v>2304.92</v>
      </c>
      <c r="H5923">
        <v>695.49</v>
      </c>
      <c r="I5923">
        <v>2957.49</v>
      </c>
      <c r="J5923">
        <v>2262</v>
      </c>
      <c r="K5923" s="1">
        <f t="shared" si="368"/>
        <v>3.2523832118362592</v>
      </c>
      <c r="L5923" t="s">
        <v>37</v>
      </c>
      <c r="M5923" s="2" t="s">
        <v>279</v>
      </c>
      <c r="N5923" s="3" t="str">
        <f t="shared" si="369"/>
        <v>May</v>
      </c>
      <c r="O5923" t="s">
        <v>51</v>
      </c>
      <c r="P5923" t="s">
        <v>39</v>
      </c>
      <c r="Q5923" t="str">
        <f t="shared" si="370"/>
        <v>Young</v>
      </c>
      <c r="R5923" t="str">
        <f t="shared" si="371"/>
        <v>Profit</v>
      </c>
    </row>
    <row r="5924" spans="1:18">
      <c r="A5924">
        <v>5480</v>
      </c>
      <c r="B5924" t="s">
        <v>34</v>
      </c>
      <c r="C5924">
        <v>32</v>
      </c>
      <c r="D5924" t="s">
        <v>16</v>
      </c>
      <c r="E5924" t="s">
        <v>41</v>
      </c>
      <c r="F5924" t="s">
        <v>42</v>
      </c>
      <c r="G5924">
        <v>1957.68</v>
      </c>
      <c r="H5924">
        <v>1144.2</v>
      </c>
      <c r="I5924">
        <v>2956.99</v>
      </c>
      <c r="J5924">
        <v>1812.79</v>
      </c>
      <c r="K5924" s="1">
        <f t="shared" si="368"/>
        <v>1.5843296626463903</v>
      </c>
      <c r="L5924" t="s">
        <v>31</v>
      </c>
      <c r="M5924" s="2" t="s">
        <v>269</v>
      </c>
      <c r="N5924" s="3" t="str">
        <f t="shared" si="369"/>
        <v>Jul</v>
      </c>
      <c r="O5924" t="s">
        <v>28</v>
      </c>
      <c r="P5924" t="s">
        <v>22</v>
      </c>
      <c r="Q5924" t="str">
        <f t="shared" si="370"/>
        <v>Adult</v>
      </c>
      <c r="R5924" t="str">
        <f t="shared" si="371"/>
        <v>Profit</v>
      </c>
    </row>
    <row r="5925" spans="1:18">
      <c r="A5925">
        <v>9563</v>
      </c>
      <c r="B5925" t="s">
        <v>84</v>
      </c>
      <c r="C5925">
        <v>35</v>
      </c>
      <c r="D5925" t="s">
        <v>24</v>
      </c>
      <c r="E5925" t="s">
        <v>57</v>
      </c>
      <c r="F5925" t="s">
        <v>18</v>
      </c>
      <c r="G5925">
        <v>2289.6999999999998</v>
      </c>
      <c r="H5925">
        <v>425.52</v>
      </c>
      <c r="I5925">
        <v>2956.86</v>
      </c>
      <c r="J5925">
        <v>2531.34</v>
      </c>
      <c r="K5925" s="1">
        <f t="shared" si="368"/>
        <v>5.9488155668358722</v>
      </c>
      <c r="L5925" t="s">
        <v>19</v>
      </c>
      <c r="M5925" s="2" t="s">
        <v>217</v>
      </c>
      <c r="N5925" s="3" t="str">
        <f t="shared" si="369"/>
        <v>Sep</v>
      </c>
      <c r="O5925" t="s">
        <v>51</v>
      </c>
      <c r="P5925" t="s">
        <v>22</v>
      </c>
      <c r="Q5925" t="str">
        <f t="shared" si="370"/>
        <v>Adult</v>
      </c>
      <c r="R5925" t="str">
        <f t="shared" si="371"/>
        <v>Profit</v>
      </c>
    </row>
    <row r="5926" spans="1:18">
      <c r="A5926">
        <v>4497</v>
      </c>
      <c r="B5926" t="s">
        <v>34</v>
      </c>
      <c r="C5926">
        <v>42</v>
      </c>
      <c r="D5926" t="s">
        <v>24</v>
      </c>
      <c r="E5926" t="s">
        <v>57</v>
      </c>
      <c r="F5926" t="s">
        <v>18</v>
      </c>
      <c r="G5926">
        <v>1952.25</v>
      </c>
      <c r="H5926">
        <v>283.52</v>
      </c>
      <c r="I5926">
        <v>2956.3</v>
      </c>
      <c r="J5926">
        <v>2672.78</v>
      </c>
      <c r="K5926" s="1">
        <f t="shared" si="368"/>
        <v>9.4271303611738162</v>
      </c>
      <c r="L5926" t="s">
        <v>37</v>
      </c>
      <c r="M5926" s="2" t="s">
        <v>142</v>
      </c>
      <c r="N5926" s="3" t="str">
        <f t="shared" si="369"/>
        <v>Jun</v>
      </c>
      <c r="O5926" t="s">
        <v>21</v>
      </c>
      <c r="P5926" t="s">
        <v>39</v>
      </c>
      <c r="Q5926" t="str">
        <f t="shared" si="370"/>
        <v>Senior</v>
      </c>
      <c r="R5926" t="str">
        <f t="shared" si="371"/>
        <v>Profit</v>
      </c>
    </row>
    <row r="5927" spans="1:18">
      <c r="A5927">
        <v>3392</v>
      </c>
      <c r="B5927" t="s">
        <v>15</v>
      </c>
      <c r="C5927">
        <v>51</v>
      </c>
      <c r="D5927" t="s">
        <v>24</v>
      </c>
      <c r="E5927" t="s">
        <v>57</v>
      </c>
      <c r="F5927" t="s">
        <v>25</v>
      </c>
      <c r="G5927">
        <v>1713.77</v>
      </c>
      <c r="H5927">
        <v>125.75</v>
      </c>
      <c r="I5927">
        <v>2954.97</v>
      </c>
      <c r="J5927">
        <v>2829.22</v>
      </c>
      <c r="K5927" s="1">
        <f t="shared" si="368"/>
        <v>22.498767395626242</v>
      </c>
      <c r="L5927" t="s">
        <v>54</v>
      </c>
      <c r="M5927" s="2" t="s">
        <v>269</v>
      </c>
      <c r="N5927" s="3" t="str">
        <f t="shared" si="369"/>
        <v>Jul</v>
      </c>
      <c r="O5927" t="s">
        <v>21</v>
      </c>
      <c r="P5927" t="s">
        <v>39</v>
      </c>
      <c r="Q5927" t="str">
        <f t="shared" si="370"/>
        <v>Senior</v>
      </c>
      <c r="R5927" t="str">
        <f t="shared" si="371"/>
        <v>Profit</v>
      </c>
    </row>
    <row r="5928" spans="1:18">
      <c r="A5928">
        <v>8013</v>
      </c>
      <c r="B5928" t="s">
        <v>44</v>
      </c>
      <c r="C5928">
        <v>47</v>
      </c>
      <c r="D5928" t="s">
        <v>24</v>
      </c>
      <c r="E5928" t="s">
        <v>66</v>
      </c>
      <c r="F5928" t="s">
        <v>49</v>
      </c>
      <c r="G5928">
        <v>2660.95</v>
      </c>
      <c r="H5928">
        <v>439.06</v>
      </c>
      <c r="I5928">
        <v>2953.53</v>
      </c>
      <c r="J5928">
        <v>2514.4699999999998</v>
      </c>
      <c r="K5928" s="1">
        <f t="shared" si="368"/>
        <v>5.7269393704732829</v>
      </c>
      <c r="L5928" t="s">
        <v>54</v>
      </c>
      <c r="M5928" s="2" t="s">
        <v>153</v>
      </c>
      <c r="N5928" s="3" t="str">
        <f t="shared" si="369"/>
        <v>Apr</v>
      </c>
      <c r="O5928" t="s">
        <v>51</v>
      </c>
      <c r="P5928" t="s">
        <v>39</v>
      </c>
      <c r="Q5928" t="str">
        <f t="shared" si="370"/>
        <v>Senior</v>
      </c>
      <c r="R5928" t="str">
        <f t="shared" si="371"/>
        <v>Profit</v>
      </c>
    </row>
    <row r="5929" spans="1:18">
      <c r="A5929">
        <v>8095</v>
      </c>
      <c r="B5929" t="s">
        <v>23</v>
      </c>
      <c r="C5929">
        <v>59</v>
      </c>
      <c r="D5929" t="s">
        <v>16</v>
      </c>
      <c r="E5929" t="s">
        <v>59</v>
      </c>
      <c r="F5929" t="s">
        <v>49</v>
      </c>
      <c r="G5929">
        <v>2376.54</v>
      </c>
      <c r="H5929">
        <v>1795.3</v>
      </c>
      <c r="I5929">
        <v>2953.43</v>
      </c>
      <c r="J5929">
        <v>1158.1300000000001</v>
      </c>
      <c r="K5929" s="1">
        <f t="shared" si="368"/>
        <v>0.64508995711023231</v>
      </c>
      <c r="L5929" t="s">
        <v>54</v>
      </c>
      <c r="M5929" s="2" t="s">
        <v>125</v>
      </c>
      <c r="N5929" s="3" t="str">
        <f t="shared" si="369"/>
        <v>Jul</v>
      </c>
      <c r="O5929" t="s">
        <v>56</v>
      </c>
      <c r="P5929" t="s">
        <v>39</v>
      </c>
      <c r="Q5929" t="str">
        <f t="shared" si="370"/>
        <v>Senior</v>
      </c>
      <c r="R5929" t="str">
        <f t="shared" si="371"/>
        <v>Profit</v>
      </c>
    </row>
    <row r="5930" spans="1:18">
      <c r="A5930">
        <v>4952</v>
      </c>
      <c r="B5930" t="s">
        <v>34</v>
      </c>
      <c r="C5930">
        <v>45</v>
      </c>
      <c r="D5930" t="s">
        <v>16</v>
      </c>
      <c r="E5930" t="s">
        <v>66</v>
      </c>
      <c r="F5930" t="s">
        <v>18</v>
      </c>
      <c r="G5930">
        <v>2297.4699999999998</v>
      </c>
      <c r="H5930">
        <v>257.81</v>
      </c>
      <c r="I5930">
        <v>2951.45</v>
      </c>
      <c r="J5930">
        <v>2693.64</v>
      </c>
      <c r="K5930" s="1">
        <f t="shared" si="368"/>
        <v>10.448159497304216</v>
      </c>
      <c r="L5930" t="s">
        <v>26</v>
      </c>
      <c r="M5930" s="2" t="s">
        <v>192</v>
      </c>
      <c r="N5930" s="3" t="str">
        <f t="shared" si="369"/>
        <v>Aug</v>
      </c>
      <c r="O5930" t="s">
        <v>21</v>
      </c>
      <c r="P5930" t="s">
        <v>22</v>
      </c>
      <c r="Q5930" t="str">
        <f t="shared" si="370"/>
        <v>Senior</v>
      </c>
      <c r="R5930" t="str">
        <f t="shared" si="371"/>
        <v>Profit</v>
      </c>
    </row>
    <row r="5931" spans="1:18">
      <c r="A5931">
        <v>6544</v>
      </c>
      <c r="B5931" t="s">
        <v>84</v>
      </c>
      <c r="C5931">
        <v>44</v>
      </c>
      <c r="D5931" t="s">
        <v>24</v>
      </c>
      <c r="E5931" t="s">
        <v>66</v>
      </c>
      <c r="F5931" t="s">
        <v>36</v>
      </c>
      <c r="G5931">
        <v>2377.54</v>
      </c>
      <c r="H5931">
        <v>373.18</v>
      </c>
      <c r="I5931">
        <v>2950.17</v>
      </c>
      <c r="J5931">
        <v>2576.9899999999998</v>
      </c>
      <c r="K5931" s="1">
        <f t="shared" si="368"/>
        <v>6.9054879682726824</v>
      </c>
      <c r="L5931" t="s">
        <v>31</v>
      </c>
      <c r="M5931" s="2" t="s">
        <v>325</v>
      </c>
      <c r="N5931" s="3" t="str">
        <f t="shared" si="369"/>
        <v>Jul</v>
      </c>
      <c r="O5931" t="s">
        <v>51</v>
      </c>
      <c r="P5931" t="s">
        <v>39</v>
      </c>
      <c r="Q5931" t="str">
        <f t="shared" si="370"/>
        <v>Senior</v>
      </c>
      <c r="R5931" t="str">
        <f t="shared" si="371"/>
        <v>Profit</v>
      </c>
    </row>
    <row r="5932" spans="1:18">
      <c r="A5932">
        <v>1002</v>
      </c>
      <c r="B5932" t="s">
        <v>23</v>
      </c>
      <c r="C5932">
        <v>44</v>
      </c>
      <c r="D5932" t="s">
        <v>16</v>
      </c>
      <c r="E5932" t="s">
        <v>30</v>
      </c>
      <c r="F5932" t="s">
        <v>18</v>
      </c>
      <c r="G5932">
        <v>1949.53</v>
      </c>
      <c r="H5932">
        <v>812.6</v>
      </c>
      <c r="I5932">
        <v>2949.88</v>
      </c>
      <c r="J5932">
        <v>2137.2800000000002</v>
      </c>
      <c r="K5932" s="1">
        <f t="shared" si="368"/>
        <v>2.6301747477233572</v>
      </c>
      <c r="L5932" t="s">
        <v>26</v>
      </c>
      <c r="M5932" s="2" t="s">
        <v>189</v>
      </c>
      <c r="N5932" s="3" t="str">
        <f t="shared" si="369"/>
        <v>May</v>
      </c>
      <c r="O5932" t="s">
        <v>28</v>
      </c>
      <c r="P5932" t="s">
        <v>22</v>
      </c>
      <c r="Q5932" t="str">
        <f t="shared" si="370"/>
        <v>Senior</v>
      </c>
      <c r="R5932" t="str">
        <f t="shared" si="371"/>
        <v>Profit</v>
      </c>
    </row>
    <row r="5933" spans="1:18">
      <c r="A5933">
        <v>5494</v>
      </c>
      <c r="B5933" t="s">
        <v>29</v>
      </c>
      <c r="C5933">
        <v>37</v>
      </c>
      <c r="D5933" t="s">
        <v>16</v>
      </c>
      <c r="E5933" t="s">
        <v>57</v>
      </c>
      <c r="F5933" t="s">
        <v>18</v>
      </c>
      <c r="G5933">
        <v>2254.84</v>
      </c>
      <c r="H5933">
        <v>478.18</v>
      </c>
      <c r="I5933">
        <v>2948.73</v>
      </c>
      <c r="J5933">
        <v>2470.5500000000002</v>
      </c>
      <c r="K5933" s="1">
        <f t="shared" si="368"/>
        <v>5.1665690744071275</v>
      </c>
      <c r="L5933" t="s">
        <v>54</v>
      </c>
      <c r="M5933" s="2" t="s">
        <v>413</v>
      </c>
      <c r="N5933" s="3" t="str">
        <f t="shared" si="369"/>
        <v>Dec</v>
      </c>
      <c r="O5933" t="s">
        <v>33</v>
      </c>
      <c r="P5933" t="s">
        <v>39</v>
      </c>
      <c r="Q5933" t="str">
        <f t="shared" si="370"/>
        <v>Adult</v>
      </c>
      <c r="R5933" t="str">
        <f t="shared" si="371"/>
        <v>Profit</v>
      </c>
    </row>
    <row r="5934" spans="1:18">
      <c r="A5934">
        <v>7394</v>
      </c>
      <c r="B5934" t="s">
        <v>47</v>
      </c>
      <c r="C5934">
        <v>52</v>
      </c>
      <c r="D5934" t="s">
        <v>24</v>
      </c>
      <c r="E5934" t="s">
        <v>30</v>
      </c>
      <c r="F5934" t="s">
        <v>49</v>
      </c>
      <c r="G5934">
        <v>1994.93</v>
      </c>
      <c r="H5934">
        <v>1814.79</v>
      </c>
      <c r="I5934">
        <v>2948.29</v>
      </c>
      <c r="J5934">
        <v>1133.5</v>
      </c>
      <c r="K5934" s="1">
        <f t="shared" si="368"/>
        <v>0.62459017296767116</v>
      </c>
      <c r="L5934" t="s">
        <v>54</v>
      </c>
      <c r="M5934" s="2" t="s">
        <v>359</v>
      </c>
      <c r="N5934" s="3" t="str">
        <f t="shared" si="369"/>
        <v>Jul</v>
      </c>
      <c r="O5934" t="s">
        <v>56</v>
      </c>
      <c r="P5934" t="s">
        <v>22</v>
      </c>
      <c r="Q5934" t="str">
        <f t="shared" si="370"/>
        <v>Senior</v>
      </c>
      <c r="R5934" t="str">
        <f t="shared" si="371"/>
        <v>Profit</v>
      </c>
    </row>
    <row r="5935" spans="1:18">
      <c r="A5935">
        <v>3468</v>
      </c>
      <c r="B5935" t="s">
        <v>84</v>
      </c>
      <c r="C5935">
        <v>30</v>
      </c>
      <c r="D5935" t="s">
        <v>24</v>
      </c>
      <c r="E5935" t="s">
        <v>41</v>
      </c>
      <c r="F5935" t="s">
        <v>36</v>
      </c>
      <c r="G5935">
        <v>2023.16</v>
      </c>
      <c r="H5935">
        <v>1215.1199999999999</v>
      </c>
      <c r="I5935">
        <v>2947.9</v>
      </c>
      <c r="J5935">
        <v>1732.78</v>
      </c>
      <c r="K5935" s="1">
        <f t="shared" si="368"/>
        <v>1.4260155375600765</v>
      </c>
      <c r="L5935" t="s">
        <v>19</v>
      </c>
      <c r="M5935" s="2" t="s">
        <v>403</v>
      </c>
      <c r="N5935" s="3" t="str">
        <f t="shared" si="369"/>
        <v>Sep</v>
      </c>
      <c r="O5935" t="s">
        <v>28</v>
      </c>
      <c r="P5935" t="s">
        <v>22</v>
      </c>
      <c r="Q5935" t="str">
        <f t="shared" si="370"/>
        <v>Adult</v>
      </c>
      <c r="R5935" t="str">
        <f t="shared" si="371"/>
        <v>Profit</v>
      </c>
    </row>
    <row r="5936" spans="1:18">
      <c r="A5936">
        <v>3118</v>
      </c>
      <c r="B5936" t="s">
        <v>52</v>
      </c>
      <c r="C5936">
        <v>50</v>
      </c>
      <c r="D5936" t="s">
        <v>24</v>
      </c>
      <c r="E5936" t="s">
        <v>53</v>
      </c>
      <c r="F5936" t="s">
        <v>25</v>
      </c>
      <c r="G5936">
        <v>1774.96</v>
      </c>
      <c r="H5936">
        <v>146.52000000000001</v>
      </c>
      <c r="I5936">
        <v>2946.77</v>
      </c>
      <c r="J5936">
        <v>2800.25</v>
      </c>
      <c r="K5936" s="1">
        <f t="shared" si="368"/>
        <v>19.111725361725359</v>
      </c>
      <c r="L5936" t="s">
        <v>31</v>
      </c>
      <c r="M5936" s="2" t="s">
        <v>168</v>
      </c>
      <c r="N5936" s="3" t="str">
        <f t="shared" si="369"/>
        <v>Feb</v>
      </c>
      <c r="O5936" t="s">
        <v>21</v>
      </c>
      <c r="P5936" t="s">
        <v>39</v>
      </c>
      <c r="Q5936" t="str">
        <f t="shared" si="370"/>
        <v>Senior</v>
      </c>
      <c r="R5936" t="str">
        <f t="shared" si="371"/>
        <v>Profit</v>
      </c>
    </row>
    <row r="5937" spans="1:18">
      <c r="A5937">
        <v>1960</v>
      </c>
      <c r="B5937" t="s">
        <v>40</v>
      </c>
      <c r="C5937">
        <v>43</v>
      </c>
      <c r="D5937" t="s">
        <v>24</v>
      </c>
      <c r="E5937" t="s">
        <v>17</v>
      </c>
      <c r="F5937" t="s">
        <v>25</v>
      </c>
      <c r="G5937">
        <v>2297.12</v>
      </c>
      <c r="H5937">
        <v>1010.29</v>
      </c>
      <c r="I5937">
        <v>2946.44</v>
      </c>
      <c r="J5937">
        <v>1936.15</v>
      </c>
      <c r="K5937" s="1">
        <f t="shared" si="368"/>
        <v>1.9164299359589823</v>
      </c>
      <c r="L5937" t="s">
        <v>19</v>
      </c>
      <c r="M5937" s="2" t="s">
        <v>83</v>
      </c>
      <c r="N5937" s="3" t="str">
        <f t="shared" si="369"/>
        <v>Dec</v>
      </c>
      <c r="O5937" t="s">
        <v>51</v>
      </c>
      <c r="P5937" t="s">
        <v>22</v>
      </c>
      <c r="Q5937" t="str">
        <f t="shared" si="370"/>
        <v>Senior</v>
      </c>
      <c r="R5937" t="str">
        <f t="shared" si="371"/>
        <v>Profit</v>
      </c>
    </row>
    <row r="5938" spans="1:18">
      <c r="A5938">
        <v>752</v>
      </c>
      <c r="B5938" t="s">
        <v>29</v>
      </c>
      <c r="C5938">
        <v>44</v>
      </c>
      <c r="D5938" t="s">
        <v>16</v>
      </c>
      <c r="E5938" t="s">
        <v>35</v>
      </c>
      <c r="F5938" t="s">
        <v>49</v>
      </c>
      <c r="G5938">
        <v>2565.33</v>
      </c>
      <c r="H5938">
        <v>1662.82</v>
      </c>
      <c r="I5938">
        <v>2946.43</v>
      </c>
      <c r="J5938">
        <v>1283.6099999999999</v>
      </c>
      <c r="K5938" s="1">
        <f t="shared" si="368"/>
        <v>0.77194765518817432</v>
      </c>
      <c r="L5938" t="s">
        <v>19</v>
      </c>
      <c r="M5938" s="2" t="s">
        <v>310</v>
      </c>
      <c r="N5938" s="3" t="str">
        <f t="shared" si="369"/>
        <v>Apr</v>
      </c>
      <c r="O5938" t="s">
        <v>28</v>
      </c>
      <c r="P5938" t="s">
        <v>39</v>
      </c>
      <c r="Q5938" t="str">
        <f t="shared" si="370"/>
        <v>Senior</v>
      </c>
      <c r="R5938" t="str">
        <f t="shared" si="371"/>
        <v>Profit</v>
      </c>
    </row>
    <row r="5939" spans="1:18">
      <c r="A5939">
        <v>8279</v>
      </c>
      <c r="B5939" t="s">
        <v>40</v>
      </c>
      <c r="C5939">
        <v>58</v>
      </c>
      <c r="D5939" t="s">
        <v>16</v>
      </c>
      <c r="E5939" t="s">
        <v>66</v>
      </c>
      <c r="F5939" t="s">
        <v>25</v>
      </c>
      <c r="G5939">
        <v>2422.88</v>
      </c>
      <c r="H5939">
        <v>966.52</v>
      </c>
      <c r="I5939">
        <v>2945.02</v>
      </c>
      <c r="J5939">
        <v>1978.5</v>
      </c>
      <c r="K5939" s="1">
        <f t="shared" si="368"/>
        <v>2.0470347225096224</v>
      </c>
      <c r="L5939" t="s">
        <v>19</v>
      </c>
      <c r="M5939" s="2" t="s">
        <v>190</v>
      </c>
      <c r="N5939" s="3" t="str">
        <f t="shared" si="369"/>
        <v>Oct</v>
      </c>
      <c r="O5939" t="s">
        <v>56</v>
      </c>
      <c r="P5939" t="s">
        <v>39</v>
      </c>
      <c r="Q5939" t="str">
        <f t="shared" si="370"/>
        <v>Senior</v>
      </c>
      <c r="R5939" t="str">
        <f t="shared" si="371"/>
        <v>Profit</v>
      </c>
    </row>
    <row r="5940" spans="1:18">
      <c r="A5940">
        <v>4372</v>
      </c>
      <c r="B5940" t="s">
        <v>29</v>
      </c>
      <c r="C5940">
        <v>53</v>
      </c>
      <c r="D5940" t="s">
        <v>16</v>
      </c>
      <c r="E5940" t="s">
        <v>35</v>
      </c>
      <c r="F5940" t="s">
        <v>25</v>
      </c>
      <c r="G5940">
        <v>1880.91</v>
      </c>
      <c r="H5940">
        <v>1442.15</v>
      </c>
      <c r="I5940">
        <v>2944.75</v>
      </c>
      <c r="J5940">
        <v>1502.6</v>
      </c>
      <c r="K5940" s="1">
        <f t="shared" si="368"/>
        <v>1.0419165828797281</v>
      </c>
      <c r="L5940" t="s">
        <v>37</v>
      </c>
      <c r="M5940" s="2" t="s">
        <v>176</v>
      </c>
      <c r="N5940" s="3" t="str">
        <f t="shared" si="369"/>
        <v>May</v>
      </c>
      <c r="O5940" t="s">
        <v>21</v>
      </c>
      <c r="P5940" t="s">
        <v>39</v>
      </c>
      <c r="Q5940" t="str">
        <f t="shared" si="370"/>
        <v>Senior</v>
      </c>
      <c r="R5940" t="str">
        <f t="shared" si="371"/>
        <v>Profit</v>
      </c>
    </row>
    <row r="5941" spans="1:18">
      <c r="A5941">
        <v>147</v>
      </c>
      <c r="B5941" t="s">
        <v>40</v>
      </c>
      <c r="C5941">
        <v>39</v>
      </c>
      <c r="D5941" t="s">
        <v>24</v>
      </c>
      <c r="E5941" t="s">
        <v>53</v>
      </c>
      <c r="F5941" t="s">
        <v>42</v>
      </c>
      <c r="G5941">
        <v>2118.36</v>
      </c>
      <c r="H5941">
        <v>1623.89</v>
      </c>
      <c r="I5941">
        <v>2944.2</v>
      </c>
      <c r="J5941">
        <v>1320.31</v>
      </c>
      <c r="K5941" s="1">
        <f t="shared" si="368"/>
        <v>0.81305383985368462</v>
      </c>
      <c r="L5941" t="s">
        <v>19</v>
      </c>
      <c r="M5941" s="2" t="s">
        <v>108</v>
      </c>
      <c r="N5941" s="3" t="str">
        <f t="shared" si="369"/>
        <v>Feb</v>
      </c>
      <c r="O5941" t="s">
        <v>51</v>
      </c>
      <c r="P5941" t="s">
        <v>22</v>
      </c>
      <c r="Q5941" t="str">
        <f t="shared" si="370"/>
        <v>Adult</v>
      </c>
      <c r="R5941" t="str">
        <f t="shared" si="371"/>
        <v>Profit</v>
      </c>
    </row>
    <row r="5942" spans="1:18">
      <c r="A5942">
        <v>8764</v>
      </c>
      <c r="B5942" t="s">
        <v>52</v>
      </c>
      <c r="C5942">
        <v>42</v>
      </c>
      <c r="D5942" t="s">
        <v>16</v>
      </c>
      <c r="E5942" t="s">
        <v>57</v>
      </c>
      <c r="F5942" t="s">
        <v>49</v>
      </c>
      <c r="G5942">
        <v>1871.73</v>
      </c>
      <c r="H5942">
        <v>1357.73</v>
      </c>
      <c r="I5942">
        <v>2943.19</v>
      </c>
      <c r="J5942">
        <v>1585.46</v>
      </c>
      <c r="K5942" s="1">
        <f t="shared" si="368"/>
        <v>1.1677284879909851</v>
      </c>
      <c r="L5942" t="s">
        <v>54</v>
      </c>
      <c r="M5942" s="2" t="s">
        <v>256</v>
      </c>
      <c r="N5942" s="3" t="str">
        <f t="shared" si="369"/>
        <v>Mar</v>
      </c>
      <c r="O5942" t="s">
        <v>28</v>
      </c>
      <c r="P5942" t="s">
        <v>39</v>
      </c>
      <c r="Q5942" t="str">
        <f t="shared" si="370"/>
        <v>Senior</v>
      </c>
      <c r="R5942" t="str">
        <f t="shared" si="371"/>
        <v>Profit</v>
      </c>
    </row>
    <row r="5943" spans="1:18">
      <c r="A5943">
        <v>8327</v>
      </c>
      <c r="B5943" t="s">
        <v>92</v>
      </c>
      <c r="C5943">
        <v>45</v>
      </c>
      <c r="D5943" t="s">
        <v>24</v>
      </c>
      <c r="E5943" t="s">
        <v>41</v>
      </c>
      <c r="F5943" t="s">
        <v>42</v>
      </c>
      <c r="G5943">
        <v>2149.79</v>
      </c>
      <c r="H5943">
        <v>151.11000000000001</v>
      </c>
      <c r="I5943">
        <v>2942.31</v>
      </c>
      <c r="J5943">
        <v>2791.2</v>
      </c>
      <c r="K5943" s="1">
        <f t="shared" si="368"/>
        <v>18.471312289060947</v>
      </c>
      <c r="L5943" t="s">
        <v>19</v>
      </c>
      <c r="M5943" s="2" t="s">
        <v>321</v>
      </c>
      <c r="N5943" s="3" t="str">
        <f t="shared" si="369"/>
        <v>Sep</v>
      </c>
      <c r="O5943" t="s">
        <v>56</v>
      </c>
      <c r="P5943" t="s">
        <v>22</v>
      </c>
      <c r="Q5943" t="str">
        <f t="shared" si="370"/>
        <v>Senior</v>
      </c>
      <c r="R5943" t="str">
        <f t="shared" si="371"/>
        <v>Profit</v>
      </c>
    </row>
    <row r="5944" spans="1:18">
      <c r="A5944">
        <v>8150</v>
      </c>
      <c r="B5944" t="s">
        <v>92</v>
      </c>
      <c r="C5944">
        <v>56</v>
      </c>
      <c r="D5944" t="s">
        <v>16</v>
      </c>
      <c r="E5944" t="s">
        <v>66</v>
      </c>
      <c r="F5944" t="s">
        <v>49</v>
      </c>
      <c r="G5944">
        <v>1717.69</v>
      </c>
      <c r="H5944">
        <v>591.99</v>
      </c>
      <c r="I5944">
        <v>2941.91</v>
      </c>
      <c r="J5944">
        <v>2349.92</v>
      </c>
      <c r="K5944" s="1">
        <f t="shared" si="368"/>
        <v>3.969526512272167</v>
      </c>
      <c r="L5944" t="s">
        <v>26</v>
      </c>
      <c r="M5944" s="2" t="s">
        <v>108</v>
      </c>
      <c r="N5944" s="3" t="str">
        <f t="shared" si="369"/>
        <v>Feb</v>
      </c>
      <c r="O5944" t="s">
        <v>33</v>
      </c>
      <c r="P5944" t="s">
        <v>39</v>
      </c>
      <c r="Q5944" t="str">
        <f t="shared" si="370"/>
        <v>Senior</v>
      </c>
      <c r="R5944" t="str">
        <f t="shared" si="371"/>
        <v>Profit</v>
      </c>
    </row>
    <row r="5945" spans="1:18">
      <c r="A5945">
        <v>6165</v>
      </c>
      <c r="B5945" t="s">
        <v>44</v>
      </c>
      <c r="C5945">
        <v>54</v>
      </c>
      <c r="D5945" t="s">
        <v>16</v>
      </c>
      <c r="E5945" t="s">
        <v>41</v>
      </c>
      <c r="F5945" t="s">
        <v>25</v>
      </c>
      <c r="G5945">
        <v>1999.15</v>
      </c>
      <c r="H5945">
        <v>626.41999999999996</v>
      </c>
      <c r="I5945">
        <v>2941.45</v>
      </c>
      <c r="J5945">
        <v>2315.0300000000002</v>
      </c>
      <c r="K5945" s="1">
        <f t="shared" si="368"/>
        <v>3.6956514798378088</v>
      </c>
      <c r="L5945" t="s">
        <v>31</v>
      </c>
      <c r="M5945" s="2" t="s">
        <v>199</v>
      </c>
      <c r="N5945" s="3" t="str">
        <f t="shared" si="369"/>
        <v>Jan</v>
      </c>
      <c r="O5945" t="s">
        <v>28</v>
      </c>
      <c r="P5945" t="s">
        <v>22</v>
      </c>
      <c r="Q5945" t="str">
        <f t="shared" si="370"/>
        <v>Senior</v>
      </c>
      <c r="R5945" t="str">
        <f t="shared" si="371"/>
        <v>Profit</v>
      </c>
    </row>
    <row r="5946" spans="1:18">
      <c r="A5946">
        <v>9851</v>
      </c>
      <c r="B5946" t="s">
        <v>84</v>
      </c>
      <c r="C5946">
        <v>34</v>
      </c>
      <c r="D5946" t="s">
        <v>16</v>
      </c>
      <c r="E5946" t="s">
        <v>53</v>
      </c>
      <c r="F5946" t="s">
        <v>18</v>
      </c>
      <c r="G5946">
        <v>2169.7800000000002</v>
      </c>
      <c r="H5946">
        <v>276.91000000000003</v>
      </c>
      <c r="I5946">
        <v>2940.98</v>
      </c>
      <c r="J5946">
        <v>2664.07</v>
      </c>
      <c r="K5946" s="1">
        <f t="shared" si="368"/>
        <v>9.620707088945867</v>
      </c>
      <c r="L5946" t="s">
        <v>19</v>
      </c>
      <c r="M5946" s="2" t="s">
        <v>265</v>
      </c>
      <c r="N5946" s="3" t="str">
        <f t="shared" si="369"/>
        <v>Feb</v>
      </c>
      <c r="O5946" t="s">
        <v>33</v>
      </c>
      <c r="P5946" t="s">
        <v>39</v>
      </c>
      <c r="Q5946" t="str">
        <f t="shared" si="370"/>
        <v>Adult</v>
      </c>
      <c r="R5946" t="str">
        <f t="shared" si="371"/>
        <v>Profit</v>
      </c>
    </row>
    <row r="5947" spans="1:18">
      <c r="A5947">
        <v>1708</v>
      </c>
      <c r="B5947" t="s">
        <v>23</v>
      </c>
      <c r="C5947">
        <v>32</v>
      </c>
      <c r="D5947" t="s">
        <v>16</v>
      </c>
      <c r="E5947" t="s">
        <v>66</v>
      </c>
      <c r="F5947" t="s">
        <v>18</v>
      </c>
      <c r="G5947">
        <v>1768.7</v>
      </c>
      <c r="H5947">
        <v>1997.31</v>
      </c>
      <c r="I5947">
        <v>2940.75</v>
      </c>
      <c r="J5947">
        <v>943.44</v>
      </c>
      <c r="K5947" s="1">
        <f t="shared" si="368"/>
        <v>0.47235531790257901</v>
      </c>
      <c r="L5947" t="s">
        <v>31</v>
      </c>
      <c r="M5947" s="2" t="s">
        <v>291</v>
      </c>
      <c r="N5947" s="3" t="str">
        <f t="shared" si="369"/>
        <v>May</v>
      </c>
      <c r="O5947" t="s">
        <v>56</v>
      </c>
      <c r="P5947" t="s">
        <v>39</v>
      </c>
      <c r="Q5947" t="str">
        <f t="shared" si="370"/>
        <v>Adult</v>
      </c>
      <c r="R5947" t="str">
        <f t="shared" si="371"/>
        <v>Profit</v>
      </c>
    </row>
    <row r="5948" spans="1:18">
      <c r="A5948">
        <v>4627</v>
      </c>
      <c r="B5948" t="s">
        <v>15</v>
      </c>
      <c r="C5948">
        <v>32</v>
      </c>
      <c r="D5948" t="s">
        <v>24</v>
      </c>
      <c r="E5948" t="s">
        <v>17</v>
      </c>
      <c r="F5948" t="s">
        <v>36</v>
      </c>
      <c r="G5948">
        <v>1640.31</v>
      </c>
      <c r="H5948">
        <v>367.18</v>
      </c>
      <c r="I5948">
        <v>2940.39</v>
      </c>
      <c r="J5948">
        <v>2573.21</v>
      </c>
      <c r="K5948" s="1">
        <f t="shared" si="368"/>
        <v>7.0080342066561361</v>
      </c>
      <c r="L5948" t="s">
        <v>31</v>
      </c>
      <c r="M5948" s="2" t="s">
        <v>349</v>
      </c>
      <c r="N5948" s="3" t="str">
        <f t="shared" si="369"/>
        <v>Jan</v>
      </c>
      <c r="O5948" t="s">
        <v>56</v>
      </c>
      <c r="P5948" t="s">
        <v>22</v>
      </c>
      <c r="Q5948" t="str">
        <f t="shared" si="370"/>
        <v>Adult</v>
      </c>
      <c r="R5948" t="str">
        <f t="shared" si="371"/>
        <v>Profit</v>
      </c>
    </row>
    <row r="5949" spans="1:18">
      <c r="A5949">
        <v>555</v>
      </c>
      <c r="B5949" t="s">
        <v>92</v>
      </c>
      <c r="C5949">
        <v>27</v>
      </c>
      <c r="D5949" t="s">
        <v>16</v>
      </c>
      <c r="E5949" t="s">
        <v>30</v>
      </c>
      <c r="F5949" t="s">
        <v>49</v>
      </c>
      <c r="G5949">
        <v>2573.64</v>
      </c>
      <c r="H5949">
        <v>1485.44</v>
      </c>
      <c r="I5949">
        <v>2938.17</v>
      </c>
      <c r="J5949">
        <v>1452.73</v>
      </c>
      <c r="K5949" s="1">
        <f t="shared" si="368"/>
        <v>0.97797958853942268</v>
      </c>
      <c r="L5949" t="s">
        <v>37</v>
      </c>
      <c r="M5949" s="2" t="s">
        <v>199</v>
      </c>
      <c r="N5949" s="3" t="str">
        <f t="shared" si="369"/>
        <v>Jan</v>
      </c>
      <c r="O5949" t="s">
        <v>21</v>
      </c>
      <c r="P5949" t="s">
        <v>22</v>
      </c>
      <c r="Q5949" t="str">
        <f t="shared" si="370"/>
        <v>Adult</v>
      </c>
      <c r="R5949" t="str">
        <f t="shared" si="371"/>
        <v>Profit</v>
      </c>
    </row>
    <row r="5950" spans="1:18">
      <c r="A5950">
        <v>6607</v>
      </c>
      <c r="B5950" t="s">
        <v>84</v>
      </c>
      <c r="C5950">
        <v>48</v>
      </c>
      <c r="D5950" t="s">
        <v>16</v>
      </c>
      <c r="E5950" t="s">
        <v>30</v>
      </c>
      <c r="F5950" t="s">
        <v>42</v>
      </c>
      <c r="G5950">
        <v>2286.3200000000002</v>
      </c>
      <c r="H5950">
        <v>1953.63</v>
      </c>
      <c r="I5950">
        <v>2937.58</v>
      </c>
      <c r="J5950">
        <v>983.95</v>
      </c>
      <c r="K5950" s="1">
        <f t="shared" si="368"/>
        <v>0.50365217569345266</v>
      </c>
      <c r="L5950" t="s">
        <v>26</v>
      </c>
      <c r="M5950" s="2" t="s">
        <v>67</v>
      </c>
      <c r="N5950" s="3" t="str">
        <f t="shared" si="369"/>
        <v>Oct</v>
      </c>
      <c r="O5950" t="s">
        <v>21</v>
      </c>
      <c r="P5950" t="s">
        <v>22</v>
      </c>
      <c r="Q5950" t="str">
        <f t="shared" si="370"/>
        <v>Senior</v>
      </c>
      <c r="R5950" t="str">
        <f t="shared" si="371"/>
        <v>Profit</v>
      </c>
    </row>
    <row r="5951" spans="1:18">
      <c r="A5951">
        <v>9544</v>
      </c>
      <c r="B5951" t="s">
        <v>52</v>
      </c>
      <c r="C5951">
        <v>23</v>
      </c>
      <c r="D5951" t="s">
        <v>24</v>
      </c>
      <c r="E5951" t="s">
        <v>41</v>
      </c>
      <c r="F5951" t="s">
        <v>18</v>
      </c>
      <c r="G5951">
        <v>1695.5</v>
      </c>
      <c r="H5951">
        <v>1261.49</v>
      </c>
      <c r="I5951">
        <v>2936.08</v>
      </c>
      <c r="J5951">
        <v>1674.59</v>
      </c>
      <c r="K5951" s="1">
        <f t="shared" si="368"/>
        <v>1.3274698967094467</v>
      </c>
      <c r="L5951" t="s">
        <v>54</v>
      </c>
      <c r="M5951" s="2" t="s">
        <v>367</v>
      </c>
      <c r="N5951" s="3" t="str">
        <f t="shared" si="369"/>
        <v>Feb</v>
      </c>
      <c r="O5951" t="s">
        <v>33</v>
      </c>
      <c r="P5951" t="s">
        <v>39</v>
      </c>
      <c r="Q5951" t="str">
        <f t="shared" si="370"/>
        <v>Young</v>
      </c>
      <c r="R5951" t="str">
        <f t="shared" si="371"/>
        <v>Profit</v>
      </c>
    </row>
    <row r="5952" spans="1:18">
      <c r="A5952">
        <v>5228</v>
      </c>
      <c r="B5952" t="s">
        <v>40</v>
      </c>
      <c r="C5952">
        <v>40</v>
      </c>
      <c r="D5952" t="s">
        <v>24</v>
      </c>
      <c r="E5952" t="s">
        <v>35</v>
      </c>
      <c r="F5952" t="s">
        <v>25</v>
      </c>
      <c r="G5952">
        <v>2398.09</v>
      </c>
      <c r="H5952">
        <v>381.09</v>
      </c>
      <c r="I5952">
        <v>2933.99</v>
      </c>
      <c r="J5952">
        <v>2552.9</v>
      </c>
      <c r="K5952" s="1">
        <f t="shared" si="368"/>
        <v>6.69894250701934</v>
      </c>
      <c r="L5952" t="s">
        <v>31</v>
      </c>
      <c r="M5952" s="2" t="s">
        <v>62</v>
      </c>
      <c r="N5952" s="3" t="str">
        <f t="shared" si="369"/>
        <v>Feb</v>
      </c>
      <c r="O5952" t="s">
        <v>51</v>
      </c>
      <c r="P5952" t="s">
        <v>39</v>
      </c>
      <c r="Q5952" t="str">
        <f t="shared" si="370"/>
        <v>Adult</v>
      </c>
      <c r="R5952" t="str">
        <f t="shared" si="371"/>
        <v>Profit</v>
      </c>
    </row>
    <row r="5953" spans="1:18">
      <c r="A5953">
        <v>8388</v>
      </c>
      <c r="B5953" t="s">
        <v>34</v>
      </c>
      <c r="C5953">
        <v>36</v>
      </c>
      <c r="D5953" t="s">
        <v>16</v>
      </c>
      <c r="E5953" t="s">
        <v>35</v>
      </c>
      <c r="F5953" t="s">
        <v>25</v>
      </c>
      <c r="G5953">
        <v>2251.9499999999998</v>
      </c>
      <c r="H5953">
        <v>694.85</v>
      </c>
      <c r="I5953">
        <v>2933.85</v>
      </c>
      <c r="J5953">
        <v>2239</v>
      </c>
      <c r="K5953" s="1">
        <f t="shared" si="368"/>
        <v>3.22227818953731</v>
      </c>
      <c r="L5953" t="s">
        <v>19</v>
      </c>
      <c r="M5953" s="2" t="s">
        <v>243</v>
      </c>
      <c r="N5953" s="3" t="str">
        <f t="shared" si="369"/>
        <v>Oct</v>
      </c>
      <c r="O5953" t="s">
        <v>33</v>
      </c>
      <c r="P5953" t="s">
        <v>39</v>
      </c>
      <c r="Q5953" t="str">
        <f t="shared" si="370"/>
        <v>Adult</v>
      </c>
      <c r="R5953" t="str">
        <f t="shared" si="371"/>
        <v>Profit</v>
      </c>
    </row>
    <row r="5954" spans="1:18">
      <c r="A5954">
        <v>9326</v>
      </c>
      <c r="B5954" t="s">
        <v>84</v>
      </c>
      <c r="C5954">
        <v>60</v>
      </c>
      <c r="D5954" t="s">
        <v>24</v>
      </c>
      <c r="E5954" t="s">
        <v>57</v>
      </c>
      <c r="F5954" t="s">
        <v>18</v>
      </c>
      <c r="G5954">
        <v>2494.6</v>
      </c>
      <c r="H5954">
        <v>846.26</v>
      </c>
      <c r="I5954">
        <v>2933.36</v>
      </c>
      <c r="J5954">
        <v>2087.1</v>
      </c>
      <c r="K5954" s="1">
        <f t="shared" ref="K5954:K6017" si="372">J5954/H5954</f>
        <v>2.4662633233285276</v>
      </c>
      <c r="L5954" t="s">
        <v>19</v>
      </c>
      <c r="M5954" s="2" t="s">
        <v>319</v>
      </c>
      <c r="N5954" s="3" t="str">
        <f t="shared" ref="N5954:N6017" si="373">TEXT(M5954,"MMM")</f>
        <v>Nov</v>
      </c>
      <c r="O5954" t="s">
        <v>56</v>
      </c>
      <c r="P5954" t="s">
        <v>22</v>
      </c>
      <c r="Q5954" t="str">
        <f t="shared" ref="Q5954:Q6017" si="374">IF(C5954&gt;=18,IF(C5954&lt;=25,"Young",IF(C5954&lt;=40,"Adult",IF(C5954&lt;=60,"Senior",""))),"")</f>
        <v>Senior</v>
      </c>
      <c r="R5954" t="str">
        <f t="shared" ref="R5954:R6017" si="375">IF(J5954&gt;0,"Profit","Loss")</f>
        <v>Profit</v>
      </c>
    </row>
    <row r="5955" spans="1:18">
      <c r="A5955">
        <v>9874</v>
      </c>
      <c r="B5955" t="s">
        <v>52</v>
      </c>
      <c r="C5955">
        <v>29</v>
      </c>
      <c r="D5955" t="s">
        <v>24</v>
      </c>
      <c r="E5955" t="s">
        <v>57</v>
      </c>
      <c r="F5955" t="s">
        <v>36</v>
      </c>
      <c r="G5955">
        <v>1665.15</v>
      </c>
      <c r="H5955">
        <v>537.41</v>
      </c>
      <c r="I5955">
        <v>2933.04</v>
      </c>
      <c r="J5955">
        <v>2395.63</v>
      </c>
      <c r="K5955" s="1">
        <f t="shared" si="372"/>
        <v>4.4577324575277721</v>
      </c>
      <c r="L5955" t="s">
        <v>26</v>
      </c>
      <c r="M5955" s="2" t="s">
        <v>234</v>
      </c>
      <c r="N5955" s="3" t="str">
        <f t="shared" si="373"/>
        <v>Oct</v>
      </c>
      <c r="O5955" t="s">
        <v>51</v>
      </c>
      <c r="P5955" t="s">
        <v>22</v>
      </c>
      <c r="Q5955" t="str">
        <f t="shared" si="374"/>
        <v>Adult</v>
      </c>
      <c r="R5955" t="str">
        <f t="shared" si="375"/>
        <v>Profit</v>
      </c>
    </row>
    <row r="5956" spans="1:18">
      <c r="A5956">
        <v>259</v>
      </c>
      <c r="B5956" t="s">
        <v>15</v>
      </c>
      <c r="C5956">
        <v>29</v>
      </c>
      <c r="D5956" t="s">
        <v>24</v>
      </c>
      <c r="E5956" t="s">
        <v>57</v>
      </c>
      <c r="F5956" t="s">
        <v>42</v>
      </c>
      <c r="G5956">
        <v>2060.77</v>
      </c>
      <c r="H5956">
        <v>460.19</v>
      </c>
      <c r="I5956">
        <v>2932.89</v>
      </c>
      <c r="J5956">
        <v>2472.6999999999998</v>
      </c>
      <c r="K5956" s="1">
        <f t="shared" si="372"/>
        <v>5.3732154110258801</v>
      </c>
      <c r="L5956" t="s">
        <v>37</v>
      </c>
      <c r="M5956" s="2" t="s">
        <v>235</v>
      </c>
      <c r="N5956" s="3" t="str">
        <f t="shared" si="373"/>
        <v>Aug</v>
      </c>
      <c r="O5956" t="s">
        <v>33</v>
      </c>
      <c r="P5956" t="s">
        <v>39</v>
      </c>
      <c r="Q5956" t="str">
        <f t="shared" si="374"/>
        <v>Adult</v>
      </c>
      <c r="R5956" t="str">
        <f t="shared" si="375"/>
        <v>Profit</v>
      </c>
    </row>
    <row r="5957" spans="1:18">
      <c r="A5957">
        <v>8101</v>
      </c>
      <c r="B5957" t="s">
        <v>29</v>
      </c>
      <c r="C5957">
        <v>37</v>
      </c>
      <c r="D5957" t="s">
        <v>24</v>
      </c>
      <c r="E5957" t="s">
        <v>30</v>
      </c>
      <c r="F5957" t="s">
        <v>18</v>
      </c>
      <c r="G5957">
        <v>2174.34</v>
      </c>
      <c r="H5957">
        <v>1961.21</v>
      </c>
      <c r="I5957">
        <v>2932.53</v>
      </c>
      <c r="J5957">
        <v>971.32</v>
      </c>
      <c r="K5957" s="1">
        <f t="shared" si="372"/>
        <v>0.49526567782134501</v>
      </c>
      <c r="L5957" t="s">
        <v>26</v>
      </c>
      <c r="M5957" s="2" t="s">
        <v>262</v>
      </c>
      <c r="N5957" s="3" t="str">
        <f t="shared" si="373"/>
        <v>Jan</v>
      </c>
      <c r="O5957" t="s">
        <v>33</v>
      </c>
      <c r="P5957" t="s">
        <v>39</v>
      </c>
      <c r="Q5957" t="str">
        <f t="shared" si="374"/>
        <v>Adult</v>
      </c>
      <c r="R5957" t="str">
        <f t="shared" si="375"/>
        <v>Profit</v>
      </c>
    </row>
    <row r="5958" spans="1:18">
      <c r="A5958">
        <v>9342</v>
      </c>
      <c r="B5958" t="s">
        <v>44</v>
      </c>
      <c r="C5958">
        <v>18</v>
      </c>
      <c r="D5958" t="s">
        <v>24</v>
      </c>
      <c r="E5958" t="s">
        <v>59</v>
      </c>
      <c r="F5958" t="s">
        <v>42</v>
      </c>
      <c r="G5958">
        <v>2431.6799999999998</v>
      </c>
      <c r="H5958">
        <v>340.2</v>
      </c>
      <c r="I5958">
        <v>2932.38</v>
      </c>
      <c r="J5958">
        <v>2592.1799999999998</v>
      </c>
      <c r="K5958" s="1">
        <f t="shared" si="372"/>
        <v>7.6195767195767194</v>
      </c>
      <c r="L5958" t="s">
        <v>37</v>
      </c>
      <c r="M5958" s="2" t="s">
        <v>197</v>
      </c>
      <c r="N5958" s="3" t="str">
        <f t="shared" si="373"/>
        <v>Mar</v>
      </c>
      <c r="O5958" t="s">
        <v>21</v>
      </c>
      <c r="P5958" t="s">
        <v>39</v>
      </c>
      <c r="Q5958" t="str">
        <f t="shared" si="374"/>
        <v>Young</v>
      </c>
      <c r="R5958" t="str">
        <f t="shared" si="375"/>
        <v>Profit</v>
      </c>
    </row>
    <row r="5959" spans="1:18">
      <c r="A5959">
        <v>3583</v>
      </c>
      <c r="B5959" t="s">
        <v>15</v>
      </c>
      <c r="C5959">
        <v>25</v>
      </c>
      <c r="D5959" t="s">
        <v>16</v>
      </c>
      <c r="E5959" t="s">
        <v>41</v>
      </c>
      <c r="F5959" t="s">
        <v>36</v>
      </c>
      <c r="G5959">
        <v>1954.92</v>
      </c>
      <c r="H5959">
        <v>295.04000000000002</v>
      </c>
      <c r="I5959">
        <v>2932.06</v>
      </c>
      <c r="J5959">
        <v>2637.02</v>
      </c>
      <c r="K5959" s="1">
        <f t="shared" si="372"/>
        <v>8.9378389370932751</v>
      </c>
      <c r="L5959" t="s">
        <v>37</v>
      </c>
      <c r="M5959" s="2" t="s">
        <v>375</v>
      </c>
      <c r="N5959" s="3" t="str">
        <f t="shared" si="373"/>
        <v>Mar</v>
      </c>
      <c r="O5959" t="s">
        <v>56</v>
      </c>
      <c r="P5959" t="s">
        <v>39</v>
      </c>
      <c r="Q5959" t="str">
        <f t="shared" si="374"/>
        <v>Young</v>
      </c>
      <c r="R5959" t="str">
        <f t="shared" si="375"/>
        <v>Profit</v>
      </c>
    </row>
    <row r="5960" spans="1:18">
      <c r="A5960">
        <v>9758</v>
      </c>
      <c r="B5960" t="s">
        <v>34</v>
      </c>
      <c r="C5960">
        <v>59</v>
      </c>
      <c r="D5960" t="s">
        <v>24</v>
      </c>
      <c r="E5960" t="s">
        <v>30</v>
      </c>
      <c r="F5960" t="s">
        <v>49</v>
      </c>
      <c r="G5960">
        <v>2404.2800000000002</v>
      </c>
      <c r="H5960">
        <v>528.57000000000005</v>
      </c>
      <c r="I5960">
        <v>2930.55</v>
      </c>
      <c r="J5960">
        <v>2401.98</v>
      </c>
      <c r="K5960" s="1">
        <f t="shared" si="372"/>
        <v>4.5442987683750493</v>
      </c>
      <c r="L5960" t="s">
        <v>37</v>
      </c>
      <c r="M5960" s="2" t="s">
        <v>142</v>
      </c>
      <c r="N5960" s="3" t="str">
        <f t="shared" si="373"/>
        <v>Jun</v>
      </c>
      <c r="O5960" t="s">
        <v>56</v>
      </c>
      <c r="P5960" t="s">
        <v>22</v>
      </c>
      <c r="Q5960" t="str">
        <f t="shared" si="374"/>
        <v>Senior</v>
      </c>
      <c r="R5960" t="str">
        <f t="shared" si="375"/>
        <v>Profit</v>
      </c>
    </row>
    <row r="5961" spans="1:18">
      <c r="A5961">
        <v>3492</v>
      </c>
      <c r="B5961" t="s">
        <v>92</v>
      </c>
      <c r="C5961">
        <v>40</v>
      </c>
      <c r="D5961" t="s">
        <v>16</v>
      </c>
      <c r="E5961" t="s">
        <v>53</v>
      </c>
      <c r="F5961" t="s">
        <v>42</v>
      </c>
      <c r="G5961">
        <v>1693.55</v>
      </c>
      <c r="H5961">
        <v>1154.22</v>
      </c>
      <c r="I5961">
        <v>2929.82</v>
      </c>
      <c r="J5961">
        <v>1775.6</v>
      </c>
      <c r="K5961" s="1">
        <f t="shared" si="372"/>
        <v>1.5383549063436779</v>
      </c>
      <c r="L5961" t="s">
        <v>54</v>
      </c>
      <c r="M5961" s="2" t="s">
        <v>210</v>
      </c>
      <c r="N5961" s="3" t="str">
        <f t="shared" si="373"/>
        <v>Oct</v>
      </c>
      <c r="O5961" t="s">
        <v>51</v>
      </c>
      <c r="P5961" t="s">
        <v>22</v>
      </c>
      <c r="Q5961" t="str">
        <f t="shared" si="374"/>
        <v>Adult</v>
      </c>
      <c r="R5961" t="str">
        <f t="shared" si="375"/>
        <v>Profit</v>
      </c>
    </row>
    <row r="5962" spans="1:18">
      <c r="A5962">
        <v>9102</v>
      </c>
      <c r="B5962" t="s">
        <v>52</v>
      </c>
      <c r="C5962">
        <v>18</v>
      </c>
      <c r="D5962" t="s">
        <v>16</v>
      </c>
      <c r="E5962" t="s">
        <v>17</v>
      </c>
      <c r="F5962" t="s">
        <v>42</v>
      </c>
      <c r="G5962">
        <v>2482.25</v>
      </c>
      <c r="H5962">
        <v>1498.73</v>
      </c>
      <c r="I5962">
        <v>2929.52</v>
      </c>
      <c r="J5962">
        <v>1430.79</v>
      </c>
      <c r="K5962" s="1">
        <f t="shared" si="372"/>
        <v>0.95466828581532359</v>
      </c>
      <c r="L5962" t="s">
        <v>37</v>
      </c>
      <c r="M5962" s="2" t="s">
        <v>278</v>
      </c>
      <c r="N5962" s="3" t="str">
        <f t="shared" si="373"/>
        <v>Sep</v>
      </c>
      <c r="O5962" t="s">
        <v>28</v>
      </c>
      <c r="P5962" t="s">
        <v>39</v>
      </c>
      <c r="Q5962" t="str">
        <f t="shared" si="374"/>
        <v>Young</v>
      </c>
      <c r="R5962" t="str">
        <f t="shared" si="375"/>
        <v>Profit</v>
      </c>
    </row>
    <row r="5963" spans="1:18">
      <c r="A5963">
        <v>4488</v>
      </c>
      <c r="B5963" t="s">
        <v>23</v>
      </c>
      <c r="C5963">
        <v>27</v>
      </c>
      <c r="D5963" t="s">
        <v>24</v>
      </c>
      <c r="E5963" t="s">
        <v>41</v>
      </c>
      <c r="F5963" t="s">
        <v>25</v>
      </c>
      <c r="G5963">
        <v>2251.61</v>
      </c>
      <c r="H5963">
        <v>1073.7</v>
      </c>
      <c r="I5963">
        <v>2928.59</v>
      </c>
      <c r="J5963">
        <v>1854.89</v>
      </c>
      <c r="K5963" s="1">
        <f t="shared" si="372"/>
        <v>1.7275682220359505</v>
      </c>
      <c r="L5963" t="s">
        <v>54</v>
      </c>
      <c r="M5963" s="2" t="s">
        <v>156</v>
      </c>
      <c r="N5963" s="3" t="str">
        <f t="shared" si="373"/>
        <v>Apr</v>
      </c>
      <c r="O5963" t="s">
        <v>33</v>
      </c>
      <c r="P5963" t="s">
        <v>22</v>
      </c>
      <c r="Q5963" t="str">
        <f t="shared" si="374"/>
        <v>Adult</v>
      </c>
      <c r="R5963" t="str">
        <f t="shared" si="375"/>
        <v>Profit</v>
      </c>
    </row>
    <row r="5964" spans="1:18">
      <c r="A5964">
        <v>9655</v>
      </c>
      <c r="B5964" t="s">
        <v>34</v>
      </c>
      <c r="C5964">
        <v>52</v>
      </c>
      <c r="D5964" t="s">
        <v>24</v>
      </c>
      <c r="E5964" t="s">
        <v>30</v>
      </c>
      <c r="F5964" t="s">
        <v>49</v>
      </c>
      <c r="G5964">
        <v>1972.83</v>
      </c>
      <c r="H5964">
        <v>987.28</v>
      </c>
      <c r="I5964">
        <v>2928.51</v>
      </c>
      <c r="J5964">
        <v>1941.23</v>
      </c>
      <c r="K5964" s="1">
        <f t="shared" si="372"/>
        <v>1.9662405801798883</v>
      </c>
      <c r="L5964" t="s">
        <v>26</v>
      </c>
      <c r="M5964" s="2" t="s">
        <v>234</v>
      </c>
      <c r="N5964" s="3" t="str">
        <f t="shared" si="373"/>
        <v>Oct</v>
      </c>
      <c r="O5964" t="s">
        <v>28</v>
      </c>
      <c r="P5964" t="s">
        <v>39</v>
      </c>
      <c r="Q5964" t="str">
        <f t="shared" si="374"/>
        <v>Senior</v>
      </c>
      <c r="R5964" t="str">
        <f t="shared" si="375"/>
        <v>Profit</v>
      </c>
    </row>
    <row r="5965" spans="1:18">
      <c r="A5965">
        <v>4354</v>
      </c>
      <c r="B5965" t="s">
        <v>44</v>
      </c>
      <c r="C5965">
        <v>57</v>
      </c>
      <c r="D5965" t="s">
        <v>16</v>
      </c>
      <c r="E5965" t="s">
        <v>53</v>
      </c>
      <c r="F5965" t="s">
        <v>49</v>
      </c>
      <c r="G5965">
        <v>2291.42</v>
      </c>
      <c r="H5965">
        <v>1287.3699999999999</v>
      </c>
      <c r="I5965">
        <v>2928.07</v>
      </c>
      <c r="J5965">
        <v>1640.7</v>
      </c>
      <c r="K5965" s="1">
        <f t="shared" si="372"/>
        <v>1.2744587803040308</v>
      </c>
      <c r="L5965" t="s">
        <v>19</v>
      </c>
      <c r="M5965" s="2" t="s">
        <v>255</v>
      </c>
      <c r="N5965" s="3" t="str">
        <f t="shared" si="373"/>
        <v>May</v>
      </c>
      <c r="O5965" t="s">
        <v>51</v>
      </c>
      <c r="P5965" t="s">
        <v>39</v>
      </c>
      <c r="Q5965" t="str">
        <f t="shared" si="374"/>
        <v>Senior</v>
      </c>
      <c r="R5965" t="str">
        <f t="shared" si="375"/>
        <v>Profit</v>
      </c>
    </row>
    <row r="5966" spans="1:18">
      <c r="A5966">
        <v>7535</v>
      </c>
      <c r="B5966" t="s">
        <v>15</v>
      </c>
      <c r="C5966">
        <v>36</v>
      </c>
      <c r="D5966" t="s">
        <v>16</v>
      </c>
      <c r="E5966" t="s">
        <v>41</v>
      </c>
      <c r="F5966" t="s">
        <v>42</v>
      </c>
      <c r="G5966">
        <v>1839.59</v>
      </c>
      <c r="H5966">
        <v>1573.62</v>
      </c>
      <c r="I5966">
        <v>2927.15</v>
      </c>
      <c r="J5966">
        <v>1353.53</v>
      </c>
      <c r="K5966" s="1">
        <f t="shared" si="372"/>
        <v>0.86013777150773385</v>
      </c>
      <c r="L5966" t="s">
        <v>26</v>
      </c>
      <c r="M5966" s="2" t="s">
        <v>342</v>
      </c>
      <c r="N5966" s="3" t="str">
        <f t="shared" si="373"/>
        <v>Jan</v>
      </c>
      <c r="O5966" t="s">
        <v>51</v>
      </c>
      <c r="P5966" t="s">
        <v>22</v>
      </c>
      <c r="Q5966" t="str">
        <f t="shared" si="374"/>
        <v>Adult</v>
      </c>
      <c r="R5966" t="str">
        <f t="shared" si="375"/>
        <v>Profit</v>
      </c>
    </row>
    <row r="5967" spans="1:18">
      <c r="A5967">
        <v>2558</v>
      </c>
      <c r="B5967" t="s">
        <v>84</v>
      </c>
      <c r="C5967">
        <v>45</v>
      </c>
      <c r="D5967" t="s">
        <v>16</v>
      </c>
      <c r="E5967" t="s">
        <v>59</v>
      </c>
      <c r="F5967" t="s">
        <v>49</v>
      </c>
      <c r="G5967">
        <v>1633.59</v>
      </c>
      <c r="H5967">
        <v>1385.37</v>
      </c>
      <c r="I5967">
        <v>2925.76</v>
      </c>
      <c r="J5967">
        <v>1540.39</v>
      </c>
      <c r="K5967" s="1">
        <f t="shared" si="372"/>
        <v>1.1118979045309196</v>
      </c>
      <c r="L5967" t="s">
        <v>26</v>
      </c>
      <c r="M5967" s="2" t="s">
        <v>256</v>
      </c>
      <c r="N5967" s="3" t="str">
        <f t="shared" si="373"/>
        <v>Mar</v>
      </c>
      <c r="O5967" t="s">
        <v>21</v>
      </c>
      <c r="P5967" t="s">
        <v>39</v>
      </c>
      <c r="Q5967" t="str">
        <f t="shared" si="374"/>
        <v>Senior</v>
      </c>
      <c r="R5967" t="str">
        <f t="shared" si="375"/>
        <v>Profit</v>
      </c>
    </row>
    <row r="5968" spans="1:18">
      <c r="A5968">
        <v>5230</v>
      </c>
      <c r="B5968" t="s">
        <v>52</v>
      </c>
      <c r="C5968">
        <v>35</v>
      </c>
      <c r="D5968" t="s">
        <v>24</v>
      </c>
      <c r="E5968" t="s">
        <v>17</v>
      </c>
      <c r="F5968" t="s">
        <v>18</v>
      </c>
      <c r="G5968">
        <v>2536.81</v>
      </c>
      <c r="H5968">
        <v>1734.98</v>
      </c>
      <c r="I5968">
        <v>2925.62</v>
      </c>
      <c r="J5968">
        <v>1190.6400000000001</v>
      </c>
      <c r="K5968" s="1">
        <f t="shared" si="372"/>
        <v>0.68625574934581379</v>
      </c>
      <c r="L5968" t="s">
        <v>54</v>
      </c>
      <c r="M5968" s="2" t="s">
        <v>384</v>
      </c>
      <c r="N5968" s="3" t="str">
        <f t="shared" si="373"/>
        <v>Mar</v>
      </c>
      <c r="O5968" t="s">
        <v>33</v>
      </c>
      <c r="P5968" t="s">
        <v>39</v>
      </c>
      <c r="Q5968" t="str">
        <f t="shared" si="374"/>
        <v>Adult</v>
      </c>
      <c r="R5968" t="str">
        <f t="shared" si="375"/>
        <v>Profit</v>
      </c>
    </row>
    <row r="5969" spans="1:18">
      <c r="A5969">
        <v>8605</v>
      </c>
      <c r="B5969" t="s">
        <v>44</v>
      </c>
      <c r="C5969">
        <v>53</v>
      </c>
      <c r="D5969" t="s">
        <v>16</v>
      </c>
      <c r="E5969" t="s">
        <v>66</v>
      </c>
      <c r="F5969" t="s">
        <v>49</v>
      </c>
      <c r="G5969">
        <v>2303.48</v>
      </c>
      <c r="H5969">
        <v>1682.43</v>
      </c>
      <c r="I5969">
        <v>2924.55</v>
      </c>
      <c r="J5969">
        <v>1242.1199999999999</v>
      </c>
      <c r="K5969" s="1">
        <f t="shared" si="372"/>
        <v>0.7382892601772435</v>
      </c>
      <c r="L5969" t="s">
        <v>26</v>
      </c>
      <c r="M5969" s="2" t="s">
        <v>316</v>
      </c>
      <c r="N5969" s="3" t="str">
        <f t="shared" si="373"/>
        <v>Jun</v>
      </c>
      <c r="O5969" t="s">
        <v>28</v>
      </c>
      <c r="P5969" t="s">
        <v>39</v>
      </c>
      <c r="Q5969" t="str">
        <f t="shared" si="374"/>
        <v>Senior</v>
      </c>
      <c r="R5969" t="str">
        <f t="shared" si="375"/>
        <v>Profit</v>
      </c>
    </row>
    <row r="5970" spans="1:18">
      <c r="A5970">
        <v>7720</v>
      </c>
      <c r="B5970" t="s">
        <v>29</v>
      </c>
      <c r="C5970">
        <v>50</v>
      </c>
      <c r="D5970" t="s">
        <v>24</v>
      </c>
      <c r="E5970" t="s">
        <v>59</v>
      </c>
      <c r="F5970" t="s">
        <v>18</v>
      </c>
      <c r="G5970">
        <v>2612.21</v>
      </c>
      <c r="H5970">
        <v>773.89</v>
      </c>
      <c r="I5970">
        <v>2924.04</v>
      </c>
      <c r="J5970">
        <v>2150.15</v>
      </c>
      <c r="K5970" s="1">
        <f t="shared" si="372"/>
        <v>2.778366434506196</v>
      </c>
      <c r="L5970" t="s">
        <v>37</v>
      </c>
      <c r="M5970" s="2" t="s">
        <v>240</v>
      </c>
      <c r="N5970" s="3" t="str">
        <f t="shared" si="373"/>
        <v>Jun</v>
      </c>
      <c r="O5970" t="s">
        <v>28</v>
      </c>
      <c r="P5970" t="s">
        <v>22</v>
      </c>
      <c r="Q5970" t="str">
        <f t="shared" si="374"/>
        <v>Senior</v>
      </c>
      <c r="R5970" t="str">
        <f t="shared" si="375"/>
        <v>Profit</v>
      </c>
    </row>
    <row r="5971" spans="1:18">
      <c r="A5971">
        <v>1016</v>
      </c>
      <c r="B5971" t="s">
        <v>15</v>
      </c>
      <c r="C5971">
        <v>26</v>
      </c>
      <c r="D5971" t="s">
        <v>24</v>
      </c>
      <c r="E5971" t="s">
        <v>59</v>
      </c>
      <c r="F5971" t="s">
        <v>18</v>
      </c>
      <c r="G5971">
        <v>1886.29</v>
      </c>
      <c r="H5971">
        <v>1299.57</v>
      </c>
      <c r="I5971">
        <v>2923.67</v>
      </c>
      <c r="J5971">
        <v>1624.1</v>
      </c>
      <c r="K5971" s="1">
        <f t="shared" si="372"/>
        <v>1.2497210615819079</v>
      </c>
      <c r="L5971" t="s">
        <v>19</v>
      </c>
      <c r="M5971" s="2" t="s">
        <v>90</v>
      </c>
      <c r="N5971" s="3" t="str">
        <f t="shared" si="373"/>
        <v>Oct</v>
      </c>
      <c r="O5971" t="s">
        <v>51</v>
      </c>
      <c r="P5971" t="s">
        <v>39</v>
      </c>
      <c r="Q5971" t="str">
        <f t="shared" si="374"/>
        <v>Adult</v>
      </c>
      <c r="R5971" t="str">
        <f t="shared" si="375"/>
        <v>Profit</v>
      </c>
    </row>
    <row r="5972" spans="1:18">
      <c r="A5972">
        <v>9424</v>
      </c>
      <c r="B5972" t="s">
        <v>84</v>
      </c>
      <c r="C5972">
        <v>28</v>
      </c>
      <c r="D5972" t="s">
        <v>16</v>
      </c>
      <c r="E5972" t="s">
        <v>35</v>
      </c>
      <c r="F5972" t="s">
        <v>42</v>
      </c>
      <c r="G5972">
        <v>2279.0700000000002</v>
      </c>
      <c r="H5972">
        <v>1612.85</v>
      </c>
      <c r="I5972">
        <v>2923.36</v>
      </c>
      <c r="J5972">
        <v>1310.51</v>
      </c>
      <c r="K5972" s="1">
        <f t="shared" si="372"/>
        <v>0.81254301391945938</v>
      </c>
      <c r="L5972" t="s">
        <v>19</v>
      </c>
      <c r="M5972" s="2" t="s">
        <v>280</v>
      </c>
      <c r="N5972" s="3" t="str">
        <f t="shared" si="373"/>
        <v>May</v>
      </c>
      <c r="O5972" t="s">
        <v>28</v>
      </c>
      <c r="P5972" t="s">
        <v>39</v>
      </c>
      <c r="Q5972" t="str">
        <f t="shared" si="374"/>
        <v>Adult</v>
      </c>
      <c r="R5972" t="str">
        <f t="shared" si="375"/>
        <v>Profit</v>
      </c>
    </row>
    <row r="5973" spans="1:18">
      <c r="A5973">
        <v>9040</v>
      </c>
      <c r="B5973" t="s">
        <v>40</v>
      </c>
      <c r="C5973">
        <v>21</v>
      </c>
      <c r="D5973" t="s">
        <v>16</v>
      </c>
      <c r="E5973" t="s">
        <v>57</v>
      </c>
      <c r="F5973" t="s">
        <v>25</v>
      </c>
      <c r="G5973">
        <v>1852.5</v>
      </c>
      <c r="H5973">
        <v>1296.79</v>
      </c>
      <c r="I5973">
        <v>2919.64</v>
      </c>
      <c r="J5973">
        <v>1622.85</v>
      </c>
      <c r="K5973" s="1">
        <f t="shared" si="372"/>
        <v>1.2514362387125131</v>
      </c>
      <c r="L5973" t="s">
        <v>26</v>
      </c>
      <c r="M5973" s="2" t="s">
        <v>272</v>
      </c>
      <c r="N5973" s="3" t="str">
        <f t="shared" si="373"/>
        <v>Aug</v>
      </c>
      <c r="O5973" t="s">
        <v>28</v>
      </c>
      <c r="P5973" t="s">
        <v>22</v>
      </c>
      <c r="Q5973" t="str">
        <f t="shared" si="374"/>
        <v>Young</v>
      </c>
      <c r="R5973" t="str">
        <f t="shared" si="375"/>
        <v>Profit</v>
      </c>
    </row>
    <row r="5974" spans="1:18">
      <c r="A5974">
        <v>2540</v>
      </c>
      <c r="B5974" t="s">
        <v>23</v>
      </c>
      <c r="C5974">
        <v>18</v>
      </c>
      <c r="D5974" t="s">
        <v>24</v>
      </c>
      <c r="E5974" t="s">
        <v>59</v>
      </c>
      <c r="F5974" t="s">
        <v>25</v>
      </c>
      <c r="G5974">
        <v>2235.2800000000002</v>
      </c>
      <c r="H5974">
        <v>1536.92</v>
      </c>
      <c r="I5974">
        <v>2919.4</v>
      </c>
      <c r="J5974">
        <v>1382.48</v>
      </c>
      <c r="K5974" s="1">
        <f t="shared" si="372"/>
        <v>0.89951331233896359</v>
      </c>
      <c r="L5974" t="s">
        <v>19</v>
      </c>
      <c r="M5974" s="2" t="s">
        <v>146</v>
      </c>
      <c r="N5974" s="3" t="str">
        <f t="shared" si="373"/>
        <v>Apr</v>
      </c>
      <c r="O5974" t="s">
        <v>56</v>
      </c>
      <c r="P5974" t="s">
        <v>22</v>
      </c>
      <c r="Q5974" t="str">
        <f t="shared" si="374"/>
        <v>Young</v>
      </c>
      <c r="R5974" t="str">
        <f t="shared" si="375"/>
        <v>Profit</v>
      </c>
    </row>
    <row r="5975" spans="1:18">
      <c r="A5975">
        <v>4468</v>
      </c>
      <c r="B5975" t="s">
        <v>23</v>
      </c>
      <c r="C5975">
        <v>41</v>
      </c>
      <c r="D5975" t="s">
        <v>16</v>
      </c>
      <c r="E5975" t="s">
        <v>41</v>
      </c>
      <c r="F5975" t="s">
        <v>49</v>
      </c>
      <c r="G5975">
        <v>2515.9</v>
      </c>
      <c r="H5975">
        <v>617.30999999999995</v>
      </c>
      <c r="I5975">
        <v>2919.22</v>
      </c>
      <c r="J5975">
        <v>2301.91</v>
      </c>
      <c r="K5975" s="1">
        <f t="shared" si="372"/>
        <v>3.7289368388653998</v>
      </c>
      <c r="L5975" t="s">
        <v>19</v>
      </c>
      <c r="M5975" s="2" t="s">
        <v>190</v>
      </c>
      <c r="N5975" s="3" t="str">
        <f t="shared" si="373"/>
        <v>Oct</v>
      </c>
      <c r="O5975" t="s">
        <v>56</v>
      </c>
      <c r="P5975" t="s">
        <v>39</v>
      </c>
      <c r="Q5975" t="str">
        <f t="shared" si="374"/>
        <v>Senior</v>
      </c>
      <c r="R5975" t="str">
        <f t="shared" si="375"/>
        <v>Profit</v>
      </c>
    </row>
    <row r="5976" spans="1:18">
      <c r="A5976">
        <v>5386</v>
      </c>
      <c r="B5976" t="s">
        <v>23</v>
      </c>
      <c r="C5976">
        <v>39</v>
      </c>
      <c r="D5976" t="s">
        <v>24</v>
      </c>
      <c r="E5976" t="s">
        <v>17</v>
      </c>
      <c r="F5976" t="s">
        <v>36</v>
      </c>
      <c r="G5976">
        <v>2036.13</v>
      </c>
      <c r="H5976">
        <v>480.97</v>
      </c>
      <c r="I5976">
        <v>2918.93</v>
      </c>
      <c r="J5976">
        <v>2437.96</v>
      </c>
      <c r="K5976" s="1">
        <f t="shared" si="372"/>
        <v>5.0688400523941199</v>
      </c>
      <c r="L5976" t="s">
        <v>26</v>
      </c>
      <c r="M5976" s="2" t="s">
        <v>256</v>
      </c>
      <c r="N5976" s="3" t="str">
        <f t="shared" si="373"/>
        <v>Mar</v>
      </c>
      <c r="O5976" t="s">
        <v>51</v>
      </c>
      <c r="P5976" t="s">
        <v>39</v>
      </c>
      <c r="Q5976" t="str">
        <f t="shared" si="374"/>
        <v>Adult</v>
      </c>
      <c r="R5976" t="str">
        <f t="shared" si="375"/>
        <v>Profit</v>
      </c>
    </row>
    <row r="5977" spans="1:18">
      <c r="A5977">
        <v>6568</v>
      </c>
      <c r="B5977" t="s">
        <v>52</v>
      </c>
      <c r="C5977">
        <v>49</v>
      </c>
      <c r="D5977" t="s">
        <v>24</v>
      </c>
      <c r="E5977" t="s">
        <v>57</v>
      </c>
      <c r="F5977" t="s">
        <v>18</v>
      </c>
      <c r="G5977">
        <v>1814.84</v>
      </c>
      <c r="H5977">
        <v>1195.55</v>
      </c>
      <c r="I5977">
        <v>2918.71</v>
      </c>
      <c r="J5977">
        <v>1723.16</v>
      </c>
      <c r="K5977" s="1">
        <f t="shared" si="372"/>
        <v>1.4413115302580404</v>
      </c>
      <c r="L5977" t="s">
        <v>19</v>
      </c>
      <c r="M5977" s="2" t="s">
        <v>244</v>
      </c>
      <c r="N5977" s="3" t="str">
        <f t="shared" si="373"/>
        <v>Jun</v>
      </c>
      <c r="O5977" t="s">
        <v>28</v>
      </c>
      <c r="P5977" t="s">
        <v>22</v>
      </c>
      <c r="Q5977" t="str">
        <f t="shared" si="374"/>
        <v>Senior</v>
      </c>
      <c r="R5977" t="str">
        <f t="shared" si="375"/>
        <v>Profit</v>
      </c>
    </row>
    <row r="5978" spans="1:18">
      <c r="A5978">
        <v>1338</v>
      </c>
      <c r="B5978" t="s">
        <v>29</v>
      </c>
      <c r="C5978">
        <v>22</v>
      </c>
      <c r="D5978" t="s">
        <v>16</v>
      </c>
      <c r="E5978" t="s">
        <v>53</v>
      </c>
      <c r="F5978" t="s">
        <v>25</v>
      </c>
      <c r="G5978">
        <v>2614.87</v>
      </c>
      <c r="H5978">
        <v>1471.76</v>
      </c>
      <c r="I5978">
        <v>2918.15</v>
      </c>
      <c r="J5978">
        <v>1446.39</v>
      </c>
      <c r="K5978" s="1">
        <f t="shared" si="372"/>
        <v>0.98276213513072797</v>
      </c>
      <c r="L5978" t="s">
        <v>37</v>
      </c>
      <c r="M5978" s="2" t="s">
        <v>151</v>
      </c>
      <c r="N5978" s="3" t="str">
        <f t="shared" si="373"/>
        <v>May</v>
      </c>
      <c r="O5978" t="s">
        <v>56</v>
      </c>
      <c r="P5978" t="s">
        <v>39</v>
      </c>
      <c r="Q5978" t="str">
        <f t="shared" si="374"/>
        <v>Young</v>
      </c>
      <c r="R5978" t="str">
        <f t="shared" si="375"/>
        <v>Profit</v>
      </c>
    </row>
    <row r="5979" spans="1:18">
      <c r="A5979">
        <v>3987</v>
      </c>
      <c r="B5979" t="s">
        <v>47</v>
      </c>
      <c r="C5979">
        <v>45</v>
      </c>
      <c r="D5979" t="s">
        <v>16</v>
      </c>
      <c r="E5979" t="s">
        <v>35</v>
      </c>
      <c r="F5979" t="s">
        <v>36</v>
      </c>
      <c r="G5979">
        <v>2259.86</v>
      </c>
      <c r="H5979">
        <v>1231.47</v>
      </c>
      <c r="I5979">
        <v>2917.85</v>
      </c>
      <c r="J5979">
        <v>1686.38</v>
      </c>
      <c r="K5979" s="1">
        <f t="shared" si="372"/>
        <v>1.3694040455715528</v>
      </c>
      <c r="L5979" t="s">
        <v>31</v>
      </c>
      <c r="M5979" s="2" t="s">
        <v>38</v>
      </c>
      <c r="N5979" s="3" t="str">
        <f t="shared" si="373"/>
        <v>Sep</v>
      </c>
      <c r="O5979" t="s">
        <v>56</v>
      </c>
      <c r="P5979" t="s">
        <v>22</v>
      </c>
      <c r="Q5979" t="str">
        <f t="shared" si="374"/>
        <v>Senior</v>
      </c>
      <c r="R5979" t="str">
        <f t="shared" si="375"/>
        <v>Profit</v>
      </c>
    </row>
    <row r="5980" spans="1:18">
      <c r="A5980">
        <v>2578</v>
      </c>
      <c r="B5980" t="s">
        <v>92</v>
      </c>
      <c r="C5980">
        <v>37</v>
      </c>
      <c r="D5980" t="s">
        <v>16</v>
      </c>
      <c r="E5980" t="s">
        <v>17</v>
      </c>
      <c r="F5980" t="s">
        <v>18</v>
      </c>
      <c r="G5980">
        <v>2598.37</v>
      </c>
      <c r="H5980">
        <v>1554.71</v>
      </c>
      <c r="I5980">
        <v>2917.63</v>
      </c>
      <c r="J5980">
        <v>1362.92</v>
      </c>
      <c r="K5980" s="1">
        <f t="shared" si="372"/>
        <v>0.87663937325932173</v>
      </c>
      <c r="L5980" t="s">
        <v>26</v>
      </c>
      <c r="M5980" s="2" t="s">
        <v>74</v>
      </c>
      <c r="N5980" s="3" t="str">
        <f t="shared" si="373"/>
        <v>Aug</v>
      </c>
      <c r="O5980" t="s">
        <v>21</v>
      </c>
      <c r="P5980" t="s">
        <v>22</v>
      </c>
      <c r="Q5980" t="str">
        <f t="shared" si="374"/>
        <v>Adult</v>
      </c>
      <c r="R5980" t="str">
        <f t="shared" si="375"/>
        <v>Profit</v>
      </c>
    </row>
    <row r="5981" spans="1:18">
      <c r="A5981">
        <v>6908</v>
      </c>
      <c r="B5981" t="s">
        <v>34</v>
      </c>
      <c r="C5981">
        <v>59</v>
      </c>
      <c r="D5981" t="s">
        <v>16</v>
      </c>
      <c r="E5981" t="s">
        <v>59</v>
      </c>
      <c r="F5981" t="s">
        <v>25</v>
      </c>
      <c r="G5981">
        <v>1963.96</v>
      </c>
      <c r="H5981">
        <v>1969.49</v>
      </c>
      <c r="I5981">
        <v>2917.15</v>
      </c>
      <c r="J5981">
        <v>947.66</v>
      </c>
      <c r="K5981" s="1">
        <f t="shared" si="372"/>
        <v>0.48117025219726933</v>
      </c>
      <c r="L5981" t="s">
        <v>26</v>
      </c>
      <c r="M5981" s="2" t="s">
        <v>259</v>
      </c>
      <c r="N5981" s="3" t="str">
        <f t="shared" si="373"/>
        <v>Sep</v>
      </c>
      <c r="O5981" t="s">
        <v>56</v>
      </c>
      <c r="P5981" t="s">
        <v>39</v>
      </c>
      <c r="Q5981" t="str">
        <f t="shared" si="374"/>
        <v>Senior</v>
      </c>
      <c r="R5981" t="str">
        <f t="shared" si="375"/>
        <v>Profit</v>
      </c>
    </row>
    <row r="5982" spans="1:18">
      <c r="A5982">
        <v>4110</v>
      </c>
      <c r="B5982" t="s">
        <v>92</v>
      </c>
      <c r="C5982">
        <v>59</v>
      </c>
      <c r="D5982" t="s">
        <v>16</v>
      </c>
      <c r="E5982" t="s">
        <v>57</v>
      </c>
      <c r="F5982" t="s">
        <v>25</v>
      </c>
      <c r="G5982">
        <v>2173.7199999999998</v>
      </c>
      <c r="H5982">
        <v>1718.07</v>
      </c>
      <c r="I5982">
        <v>2916.91</v>
      </c>
      <c r="J5982">
        <v>1198.8399999999999</v>
      </c>
      <c r="K5982" s="1">
        <f t="shared" si="372"/>
        <v>0.69778297741069917</v>
      </c>
      <c r="L5982" t="s">
        <v>19</v>
      </c>
      <c r="M5982" s="2" t="s">
        <v>183</v>
      </c>
      <c r="N5982" s="3" t="str">
        <f t="shared" si="373"/>
        <v>Jul</v>
      </c>
      <c r="O5982" t="s">
        <v>56</v>
      </c>
      <c r="P5982" t="s">
        <v>22</v>
      </c>
      <c r="Q5982" t="str">
        <f t="shared" si="374"/>
        <v>Senior</v>
      </c>
      <c r="R5982" t="str">
        <f t="shared" si="375"/>
        <v>Profit</v>
      </c>
    </row>
    <row r="5983" spans="1:18">
      <c r="A5983">
        <v>3746</v>
      </c>
      <c r="B5983" t="s">
        <v>52</v>
      </c>
      <c r="C5983">
        <v>29</v>
      </c>
      <c r="D5983" t="s">
        <v>16</v>
      </c>
      <c r="E5983" t="s">
        <v>66</v>
      </c>
      <c r="F5983" t="s">
        <v>36</v>
      </c>
      <c r="G5983">
        <v>2125.42</v>
      </c>
      <c r="H5983">
        <v>1721.57</v>
      </c>
      <c r="I5983">
        <v>2916.62</v>
      </c>
      <c r="J5983">
        <v>1195.05</v>
      </c>
      <c r="K5983" s="1">
        <f t="shared" si="372"/>
        <v>0.69416288620271027</v>
      </c>
      <c r="L5983" t="s">
        <v>37</v>
      </c>
      <c r="M5983" s="2" t="s">
        <v>282</v>
      </c>
      <c r="N5983" s="3" t="str">
        <f t="shared" si="373"/>
        <v>May</v>
      </c>
      <c r="O5983" t="s">
        <v>56</v>
      </c>
      <c r="P5983" t="s">
        <v>22</v>
      </c>
      <c r="Q5983" t="str">
        <f t="shared" si="374"/>
        <v>Adult</v>
      </c>
      <c r="R5983" t="str">
        <f t="shared" si="375"/>
        <v>Profit</v>
      </c>
    </row>
    <row r="5984" spans="1:18">
      <c r="A5984">
        <v>7489</v>
      </c>
      <c r="B5984" t="s">
        <v>84</v>
      </c>
      <c r="C5984">
        <v>47</v>
      </c>
      <c r="D5984" t="s">
        <v>16</v>
      </c>
      <c r="E5984" t="s">
        <v>17</v>
      </c>
      <c r="F5984" t="s">
        <v>36</v>
      </c>
      <c r="G5984">
        <v>1940.74</v>
      </c>
      <c r="H5984">
        <v>1790.12</v>
      </c>
      <c r="I5984">
        <v>2916.6</v>
      </c>
      <c r="J5984">
        <v>1126.48</v>
      </c>
      <c r="K5984" s="1">
        <f t="shared" si="372"/>
        <v>0.62927624963689588</v>
      </c>
      <c r="L5984" t="s">
        <v>26</v>
      </c>
      <c r="M5984" s="2" t="s">
        <v>221</v>
      </c>
      <c r="N5984" s="3" t="str">
        <f t="shared" si="373"/>
        <v>Dec</v>
      </c>
      <c r="O5984" t="s">
        <v>33</v>
      </c>
      <c r="P5984" t="s">
        <v>22</v>
      </c>
      <c r="Q5984" t="str">
        <f t="shared" si="374"/>
        <v>Senior</v>
      </c>
      <c r="R5984" t="str">
        <f t="shared" si="375"/>
        <v>Profit</v>
      </c>
    </row>
    <row r="5985" spans="1:18">
      <c r="A5985">
        <v>4535</v>
      </c>
      <c r="B5985" t="s">
        <v>92</v>
      </c>
      <c r="C5985">
        <v>27</v>
      </c>
      <c r="D5985" t="s">
        <v>24</v>
      </c>
      <c r="E5985" t="s">
        <v>59</v>
      </c>
      <c r="F5985" t="s">
        <v>42</v>
      </c>
      <c r="G5985">
        <v>1807.85</v>
      </c>
      <c r="H5985">
        <v>136.38</v>
      </c>
      <c r="I5985">
        <v>2916.47</v>
      </c>
      <c r="J5985">
        <v>2780.09</v>
      </c>
      <c r="K5985" s="1">
        <f t="shared" si="372"/>
        <v>20.384880481008949</v>
      </c>
      <c r="L5985" t="s">
        <v>54</v>
      </c>
      <c r="M5985" s="2" t="s">
        <v>415</v>
      </c>
      <c r="N5985" s="3" t="str">
        <f t="shared" si="373"/>
        <v>Aug</v>
      </c>
      <c r="O5985" t="s">
        <v>56</v>
      </c>
      <c r="P5985" t="s">
        <v>39</v>
      </c>
      <c r="Q5985" t="str">
        <f t="shared" si="374"/>
        <v>Adult</v>
      </c>
      <c r="R5985" t="str">
        <f t="shared" si="375"/>
        <v>Profit</v>
      </c>
    </row>
    <row r="5986" spans="1:18">
      <c r="A5986">
        <v>9908</v>
      </c>
      <c r="B5986" t="s">
        <v>92</v>
      </c>
      <c r="C5986">
        <v>57</v>
      </c>
      <c r="D5986" t="s">
        <v>16</v>
      </c>
      <c r="E5986" t="s">
        <v>30</v>
      </c>
      <c r="F5986" t="s">
        <v>18</v>
      </c>
      <c r="G5986">
        <v>2497.89</v>
      </c>
      <c r="H5986">
        <v>198.32</v>
      </c>
      <c r="I5986">
        <v>2915.15</v>
      </c>
      <c r="J5986">
        <v>2716.83</v>
      </c>
      <c r="K5986" s="1">
        <f t="shared" si="372"/>
        <v>13.699223477208552</v>
      </c>
      <c r="L5986" t="s">
        <v>37</v>
      </c>
      <c r="M5986" s="2" t="s">
        <v>359</v>
      </c>
      <c r="N5986" s="3" t="str">
        <f t="shared" si="373"/>
        <v>Jul</v>
      </c>
      <c r="O5986" t="s">
        <v>51</v>
      </c>
      <c r="P5986" t="s">
        <v>22</v>
      </c>
      <c r="Q5986" t="str">
        <f t="shared" si="374"/>
        <v>Senior</v>
      </c>
      <c r="R5986" t="str">
        <f t="shared" si="375"/>
        <v>Profit</v>
      </c>
    </row>
    <row r="5987" spans="1:18">
      <c r="A5987">
        <v>9196</v>
      </c>
      <c r="B5987" t="s">
        <v>23</v>
      </c>
      <c r="C5987">
        <v>47</v>
      </c>
      <c r="D5987" t="s">
        <v>24</v>
      </c>
      <c r="E5987" t="s">
        <v>17</v>
      </c>
      <c r="F5987" t="s">
        <v>18</v>
      </c>
      <c r="G5987">
        <v>2320.4699999999998</v>
      </c>
      <c r="H5987">
        <v>1449.54</v>
      </c>
      <c r="I5987">
        <v>2914.23</v>
      </c>
      <c r="J5987">
        <v>1464.69</v>
      </c>
      <c r="K5987" s="1">
        <f t="shared" si="372"/>
        <v>1.010451591539385</v>
      </c>
      <c r="L5987" t="s">
        <v>26</v>
      </c>
      <c r="M5987" s="2" t="s">
        <v>78</v>
      </c>
      <c r="N5987" s="3" t="str">
        <f t="shared" si="373"/>
        <v>Dec</v>
      </c>
      <c r="O5987" t="s">
        <v>33</v>
      </c>
      <c r="P5987" t="s">
        <v>39</v>
      </c>
      <c r="Q5987" t="str">
        <f t="shared" si="374"/>
        <v>Senior</v>
      </c>
      <c r="R5987" t="str">
        <f t="shared" si="375"/>
        <v>Profit</v>
      </c>
    </row>
    <row r="5988" spans="1:18">
      <c r="A5988">
        <v>1333</v>
      </c>
      <c r="B5988" t="s">
        <v>34</v>
      </c>
      <c r="C5988">
        <v>31</v>
      </c>
      <c r="D5988" t="s">
        <v>16</v>
      </c>
      <c r="E5988" t="s">
        <v>17</v>
      </c>
      <c r="F5988" t="s">
        <v>42</v>
      </c>
      <c r="G5988">
        <v>1897.53</v>
      </c>
      <c r="H5988">
        <v>177.82</v>
      </c>
      <c r="I5988">
        <v>2912.82</v>
      </c>
      <c r="J5988">
        <v>2735</v>
      </c>
      <c r="K5988" s="1">
        <f t="shared" si="372"/>
        <v>15.380722078506356</v>
      </c>
      <c r="L5988" t="s">
        <v>26</v>
      </c>
      <c r="M5988" s="2" t="s">
        <v>377</v>
      </c>
      <c r="N5988" s="3" t="str">
        <f t="shared" si="373"/>
        <v>Mar</v>
      </c>
      <c r="O5988" t="s">
        <v>21</v>
      </c>
      <c r="P5988" t="s">
        <v>22</v>
      </c>
      <c r="Q5988" t="str">
        <f t="shared" si="374"/>
        <v>Adult</v>
      </c>
      <c r="R5988" t="str">
        <f t="shared" si="375"/>
        <v>Profit</v>
      </c>
    </row>
    <row r="5989" spans="1:18">
      <c r="A5989">
        <v>7295</v>
      </c>
      <c r="B5989" t="s">
        <v>92</v>
      </c>
      <c r="C5989">
        <v>32</v>
      </c>
      <c r="D5989" t="s">
        <v>24</v>
      </c>
      <c r="E5989" t="s">
        <v>66</v>
      </c>
      <c r="F5989" t="s">
        <v>18</v>
      </c>
      <c r="G5989">
        <v>2142.69</v>
      </c>
      <c r="H5989">
        <v>1596.85</v>
      </c>
      <c r="I5989">
        <v>2911.92</v>
      </c>
      <c r="J5989">
        <v>1315.07</v>
      </c>
      <c r="K5989" s="1">
        <f t="shared" si="372"/>
        <v>0.82354009456116728</v>
      </c>
      <c r="L5989" t="s">
        <v>19</v>
      </c>
      <c r="M5989" s="2" t="s">
        <v>186</v>
      </c>
      <c r="N5989" s="3" t="str">
        <f t="shared" si="373"/>
        <v>Jun</v>
      </c>
      <c r="O5989" t="s">
        <v>33</v>
      </c>
      <c r="P5989" t="s">
        <v>39</v>
      </c>
      <c r="Q5989" t="str">
        <f t="shared" si="374"/>
        <v>Adult</v>
      </c>
      <c r="R5989" t="str">
        <f t="shared" si="375"/>
        <v>Profit</v>
      </c>
    </row>
    <row r="5990" spans="1:18">
      <c r="A5990">
        <v>588</v>
      </c>
      <c r="B5990" t="s">
        <v>92</v>
      </c>
      <c r="C5990">
        <v>42</v>
      </c>
      <c r="D5990" t="s">
        <v>24</v>
      </c>
      <c r="E5990" t="s">
        <v>17</v>
      </c>
      <c r="F5990" t="s">
        <v>18</v>
      </c>
      <c r="G5990">
        <v>1990.67</v>
      </c>
      <c r="H5990">
        <v>62.24</v>
      </c>
      <c r="I5990">
        <v>2911.25</v>
      </c>
      <c r="J5990">
        <v>2849.01</v>
      </c>
      <c r="K5990" s="1">
        <f t="shared" si="372"/>
        <v>45.774582262210799</v>
      </c>
      <c r="L5990" t="s">
        <v>31</v>
      </c>
      <c r="M5990" s="2" t="s">
        <v>329</v>
      </c>
      <c r="N5990" s="3" t="str">
        <f t="shared" si="373"/>
        <v>Apr</v>
      </c>
      <c r="O5990" t="s">
        <v>21</v>
      </c>
      <c r="P5990" t="s">
        <v>39</v>
      </c>
      <c r="Q5990" t="str">
        <f t="shared" si="374"/>
        <v>Senior</v>
      </c>
      <c r="R5990" t="str">
        <f t="shared" si="375"/>
        <v>Profit</v>
      </c>
    </row>
    <row r="5991" spans="1:18">
      <c r="A5991">
        <v>6651</v>
      </c>
      <c r="B5991" t="s">
        <v>92</v>
      </c>
      <c r="C5991">
        <v>49</v>
      </c>
      <c r="D5991" t="s">
        <v>16</v>
      </c>
      <c r="E5991" t="s">
        <v>59</v>
      </c>
      <c r="F5991" t="s">
        <v>18</v>
      </c>
      <c r="G5991">
        <v>2483.65</v>
      </c>
      <c r="H5991">
        <v>282.68</v>
      </c>
      <c r="I5991">
        <v>2911.09</v>
      </c>
      <c r="J5991">
        <v>2628.41</v>
      </c>
      <c r="K5991" s="1">
        <f t="shared" si="372"/>
        <v>9.298181689542945</v>
      </c>
      <c r="L5991" t="s">
        <v>31</v>
      </c>
      <c r="M5991" s="2" t="s">
        <v>358</v>
      </c>
      <c r="N5991" s="3" t="str">
        <f t="shared" si="373"/>
        <v>Nov</v>
      </c>
      <c r="O5991" t="s">
        <v>56</v>
      </c>
      <c r="P5991" t="s">
        <v>22</v>
      </c>
      <c r="Q5991" t="str">
        <f t="shared" si="374"/>
        <v>Senior</v>
      </c>
      <c r="R5991" t="str">
        <f t="shared" si="375"/>
        <v>Profit</v>
      </c>
    </row>
    <row r="5992" spans="1:18">
      <c r="A5992">
        <v>4709</v>
      </c>
      <c r="B5992" t="s">
        <v>92</v>
      </c>
      <c r="C5992">
        <v>19</v>
      </c>
      <c r="D5992" t="s">
        <v>16</v>
      </c>
      <c r="E5992" t="s">
        <v>30</v>
      </c>
      <c r="F5992" t="s">
        <v>18</v>
      </c>
      <c r="G5992">
        <v>1695.61</v>
      </c>
      <c r="H5992">
        <v>592.53</v>
      </c>
      <c r="I5992">
        <v>2910.3</v>
      </c>
      <c r="J5992">
        <v>2317.77</v>
      </c>
      <c r="K5992" s="1">
        <f t="shared" si="372"/>
        <v>3.9116500430357957</v>
      </c>
      <c r="L5992" t="s">
        <v>19</v>
      </c>
      <c r="M5992" s="2" t="s">
        <v>203</v>
      </c>
      <c r="N5992" s="3" t="str">
        <f t="shared" si="373"/>
        <v>Dec</v>
      </c>
      <c r="O5992" t="s">
        <v>21</v>
      </c>
      <c r="P5992" t="s">
        <v>39</v>
      </c>
      <c r="Q5992" t="str">
        <f t="shared" si="374"/>
        <v>Young</v>
      </c>
      <c r="R5992" t="str">
        <f t="shared" si="375"/>
        <v>Profit</v>
      </c>
    </row>
    <row r="5993" spans="1:18">
      <c r="A5993">
        <v>7282</v>
      </c>
      <c r="B5993" t="s">
        <v>47</v>
      </c>
      <c r="C5993">
        <v>36</v>
      </c>
      <c r="D5993" t="s">
        <v>16</v>
      </c>
      <c r="E5993" t="s">
        <v>66</v>
      </c>
      <c r="F5993" t="s">
        <v>42</v>
      </c>
      <c r="G5993">
        <v>2452.31</v>
      </c>
      <c r="H5993">
        <v>831.98</v>
      </c>
      <c r="I5993">
        <v>2910.27</v>
      </c>
      <c r="J5993">
        <v>2078.29</v>
      </c>
      <c r="K5993" s="1">
        <f t="shared" si="372"/>
        <v>2.4980047597298012</v>
      </c>
      <c r="L5993" t="s">
        <v>26</v>
      </c>
      <c r="M5993" s="2" t="s">
        <v>324</v>
      </c>
      <c r="N5993" s="3" t="str">
        <f t="shared" si="373"/>
        <v>Mar</v>
      </c>
      <c r="O5993" t="s">
        <v>21</v>
      </c>
      <c r="P5993" t="s">
        <v>39</v>
      </c>
      <c r="Q5993" t="str">
        <f t="shared" si="374"/>
        <v>Adult</v>
      </c>
      <c r="R5993" t="str">
        <f t="shared" si="375"/>
        <v>Profit</v>
      </c>
    </row>
    <row r="5994" spans="1:18">
      <c r="A5994">
        <v>8752</v>
      </c>
      <c r="B5994" t="s">
        <v>23</v>
      </c>
      <c r="C5994">
        <v>48</v>
      </c>
      <c r="D5994" t="s">
        <v>24</v>
      </c>
      <c r="E5994" t="s">
        <v>17</v>
      </c>
      <c r="F5994" t="s">
        <v>49</v>
      </c>
      <c r="G5994">
        <v>1976.56</v>
      </c>
      <c r="H5994">
        <v>1706.68</v>
      </c>
      <c r="I5994">
        <v>2910.2</v>
      </c>
      <c r="J5994">
        <v>1203.52</v>
      </c>
      <c r="K5994" s="1">
        <f t="shared" si="372"/>
        <v>0.7051819907656971</v>
      </c>
      <c r="L5994" t="s">
        <v>19</v>
      </c>
      <c r="M5994" s="2" t="s">
        <v>288</v>
      </c>
      <c r="N5994" s="3" t="str">
        <f t="shared" si="373"/>
        <v>May</v>
      </c>
      <c r="O5994" t="s">
        <v>56</v>
      </c>
      <c r="P5994" t="s">
        <v>39</v>
      </c>
      <c r="Q5994" t="str">
        <f t="shared" si="374"/>
        <v>Senior</v>
      </c>
      <c r="R5994" t="str">
        <f t="shared" si="375"/>
        <v>Profit</v>
      </c>
    </row>
    <row r="5995" spans="1:18">
      <c r="A5995">
        <v>6508</v>
      </c>
      <c r="B5995" t="s">
        <v>44</v>
      </c>
      <c r="C5995">
        <v>27</v>
      </c>
      <c r="D5995" t="s">
        <v>24</v>
      </c>
      <c r="E5995" t="s">
        <v>35</v>
      </c>
      <c r="F5995" t="s">
        <v>18</v>
      </c>
      <c r="G5995">
        <v>2338.52</v>
      </c>
      <c r="H5995">
        <v>564.71</v>
      </c>
      <c r="I5995">
        <v>2909.95</v>
      </c>
      <c r="J5995">
        <v>2345.2399999999998</v>
      </c>
      <c r="K5995" s="1">
        <f t="shared" si="372"/>
        <v>4.152998884383134</v>
      </c>
      <c r="L5995" t="s">
        <v>54</v>
      </c>
      <c r="M5995" s="2" t="s">
        <v>386</v>
      </c>
      <c r="N5995" s="3" t="str">
        <f t="shared" si="373"/>
        <v>Aug</v>
      </c>
      <c r="O5995" t="s">
        <v>33</v>
      </c>
      <c r="P5995" t="s">
        <v>39</v>
      </c>
      <c r="Q5995" t="str">
        <f t="shared" si="374"/>
        <v>Adult</v>
      </c>
      <c r="R5995" t="str">
        <f t="shared" si="375"/>
        <v>Profit</v>
      </c>
    </row>
    <row r="5996" spans="1:18">
      <c r="A5996">
        <v>7583</v>
      </c>
      <c r="B5996" t="s">
        <v>92</v>
      </c>
      <c r="C5996">
        <v>41</v>
      </c>
      <c r="D5996" t="s">
        <v>24</v>
      </c>
      <c r="E5996" t="s">
        <v>17</v>
      </c>
      <c r="F5996" t="s">
        <v>42</v>
      </c>
      <c r="G5996">
        <v>2058.0100000000002</v>
      </c>
      <c r="H5996">
        <v>1663.67</v>
      </c>
      <c r="I5996">
        <v>2909.31</v>
      </c>
      <c r="J5996">
        <v>1245.6400000000001</v>
      </c>
      <c r="K5996" s="1">
        <f t="shared" si="372"/>
        <v>0.74873021693004027</v>
      </c>
      <c r="L5996" t="s">
        <v>31</v>
      </c>
      <c r="M5996" s="2" t="s">
        <v>281</v>
      </c>
      <c r="N5996" s="3" t="str">
        <f t="shared" si="373"/>
        <v>Aug</v>
      </c>
      <c r="O5996" t="s">
        <v>51</v>
      </c>
      <c r="P5996" t="s">
        <v>39</v>
      </c>
      <c r="Q5996" t="str">
        <f t="shared" si="374"/>
        <v>Senior</v>
      </c>
      <c r="R5996" t="str">
        <f t="shared" si="375"/>
        <v>Profit</v>
      </c>
    </row>
    <row r="5997" spans="1:18">
      <c r="A5997">
        <v>8301</v>
      </c>
      <c r="B5997" t="s">
        <v>52</v>
      </c>
      <c r="C5997">
        <v>25</v>
      </c>
      <c r="D5997" t="s">
        <v>24</v>
      </c>
      <c r="E5997" t="s">
        <v>17</v>
      </c>
      <c r="F5997" t="s">
        <v>42</v>
      </c>
      <c r="G5997">
        <v>1906.93</v>
      </c>
      <c r="H5997">
        <v>1464.94</v>
      </c>
      <c r="I5997">
        <v>2908.07</v>
      </c>
      <c r="J5997">
        <v>1443.13</v>
      </c>
      <c r="K5997" s="1">
        <f t="shared" si="372"/>
        <v>0.98511201823965489</v>
      </c>
      <c r="L5997" t="s">
        <v>54</v>
      </c>
      <c r="M5997" s="2" t="s">
        <v>71</v>
      </c>
      <c r="N5997" s="3" t="str">
        <f t="shared" si="373"/>
        <v>Sep</v>
      </c>
      <c r="O5997" t="s">
        <v>51</v>
      </c>
      <c r="P5997" t="s">
        <v>22</v>
      </c>
      <c r="Q5997" t="str">
        <f t="shared" si="374"/>
        <v>Young</v>
      </c>
      <c r="R5997" t="str">
        <f t="shared" si="375"/>
        <v>Profit</v>
      </c>
    </row>
    <row r="5998" spans="1:18">
      <c r="A5998">
        <v>6072</v>
      </c>
      <c r="B5998" t="s">
        <v>47</v>
      </c>
      <c r="C5998">
        <v>45</v>
      </c>
      <c r="D5998" t="s">
        <v>16</v>
      </c>
      <c r="E5998" t="s">
        <v>17</v>
      </c>
      <c r="F5998" t="s">
        <v>25</v>
      </c>
      <c r="G5998">
        <v>2486.9699999999998</v>
      </c>
      <c r="H5998">
        <v>1176.1099999999999</v>
      </c>
      <c r="I5998">
        <v>2907.94</v>
      </c>
      <c r="J5998">
        <v>1731.83</v>
      </c>
      <c r="K5998" s="1">
        <f t="shared" si="372"/>
        <v>1.4725068233413543</v>
      </c>
      <c r="L5998" t="s">
        <v>54</v>
      </c>
      <c r="M5998" s="2" t="s">
        <v>313</v>
      </c>
      <c r="N5998" s="3" t="str">
        <f t="shared" si="373"/>
        <v>Feb</v>
      </c>
      <c r="O5998" t="s">
        <v>21</v>
      </c>
      <c r="P5998" t="s">
        <v>39</v>
      </c>
      <c r="Q5998" t="str">
        <f t="shared" si="374"/>
        <v>Senior</v>
      </c>
      <c r="R5998" t="str">
        <f t="shared" si="375"/>
        <v>Profit</v>
      </c>
    </row>
    <row r="5999" spans="1:18">
      <c r="A5999">
        <v>9822</v>
      </c>
      <c r="B5999" t="s">
        <v>92</v>
      </c>
      <c r="C5999">
        <v>57</v>
      </c>
      <c r="D5999" t="s">
        <v>24</v>
      </c>
      <c r="E5999" t="s">
        <v>66</v>
      </c>
      <c r="F5999" t="s">
        <v>49</v>
      </c>
      <c r="G5999">
        <v>1922.28</v>
      </c>
      <c r="H5999">
        <v>764.87</v>
      </c>
      <c r="I5999">
        <v>2907.76</v>
      </c>
      <c r="J5999">
        <v>2142.89</v>
      </c>
      <c r="K5999" s="1">
        <f t="shared" si="372"/>
        <v>2.8016394942931475</v>
      </c>
      <c r="L5999" t="s">
        <v>54</v>
      </c>
      <c r="M5999" s="2" t="s">
        <v>162</v>
      </c>
      <c r="N5999" s="3" t="str">
        <f t="shared" si="373"/>
        <v>Jan</v>
      </c>
      <c r="O5999" t="s">
        <v>51</v>
      </c>
      <c r="P5999" t="s">
        <v>22</v>
      </c>
      <c r="Q5999" t="str">
        <f t="shared" si="374"/>
        <v>Senior</v>
      </c>
      <c r="R5999" t="str">
        <f t="shared" si="375"/>
        <v>Profit</v>
      </c>
    </row>
    <row r="6000" spans="1:18">
      <c r="A6000">
        <v>4480</v>
      </c>
      <c r="B6000" t="s">
        <v>44</v>
      </c>
      <c r="C6000">
        <v>44</v>
      </c>
      <c r="D6000" t="s">
        <v>16</v>
      </c>
      <c r="E6000" t="s">
        <v>35</v>
      </c>
      <c r="F6000" t="s">
        <v>42</v>
      </c>
      <c r="G6000">
        <v>2391.14</v>
      </c>
      <c r="H6000">
        <v>1605.95</v>
      </c>
      <c r="I6000">
        <v>2906.56</v>
      </c>
      <c r="J6000">
        <v>1300.6099999999999</v>
      </c>
      <c r="K6000" s="1">
        <f t="shared" si="372"/>
        <v>0.8098695476197888</v>
      </c>
      <c r="L6000" t="s">
        <v>26</v>
      </c>
      <c r="M6000" s="2" t="s">
        <v>311</v>
      </c>
      <c r="N6000" s="3" t="str">
        <f t="shared" si="373"/>
        <v>Feb</v>
      </c>
      <c r="O6000" t="s">
        <v>51</v>
      </c>
      <c r="P6000" t="s">
        <v>39</v>
      </c>
      <c r="Q6000" t="str">
        <f t="shared" si="374"/>
        <v>Senior</v>
      </c>
      <c r="R6000" t="str">
        <f t="shared" si="375"/>
        <v>Profit</v>
      </c>
    </row>
    <row r="6001" spans="1:18">
      <c r="A6001">
        <v>8875</v>
      </c>
      <c r="B6001" t="s">
        <v>44</v>
      </c>
      <c r="C6001">
        <v>21</v>
      </c>
      <c r="D6001" t="s">
        <v>24</v>
      </c>
      <c r="E6001" t="s">
        <v>57</v>
      </c>
      <c r="F6001" t="s">
        <v>36</v>
      </c>
      <c r="G6001">
        <v>1630.57</v>
      </c>
      <c r="H6001">
        <v>668.66</v>
      </c>
      <c r="I6001">
        <v>2906.29</v>
      </c>
      <c r="J6001">
        <v>2237.63</v>
      </c>
      <c r="K6001" s="1">
        <f t="shared" si="372"/>
        <v>3.3464391469506181</v>
      </c>
      <c r="L6001" t="s">
        <v>54</v>
      </c>
      <c r="M6001" s="2" t="s">
        <v>227</v>
      </c>
      <c r="N6001" s="3" t="str">
        <f t="shared" si="373"/>
        <v>Aug</v>
      </c>
      <c r="O6001" t="s">
        <v>28</v>
      </c>
      <c r="P6001" t="s">
        <v>39</v>
      </c>
      <c r="Q6001" t="str">
        <f t="shared" si="374"/>
        <v>Young</v>
      </c>
      <c r="R6001" t="str">
        <f t="shared" si="375"/>
        <v>Profit</v>
      </c>
    </row>
    <row r="6002" spans="1:18">
      <c r="A6002">
        <v>946</v>
      </c>
      <c r="B6002" t="s">
        <v>15</v>
      </c>
      <c r="C6002">
        <v>44</v>
      </c>
      <c r="D6002" t="s">
        <v>24</v>
      </c>
      <c r="E6002" t="s">
        <v>53</v>
      </c>
      <c r="F6002" t="s">
        <v>49</v>
      </c>
      <c r="G6002">
        <v>2004.91</v>
      </c>
      <c r="H6002">
        <v>1550.15</v>
      </c>
      <c r="I6002">
        <v>2905.99</v>
      </c>
      <c r="J6002">
        <v>1355.84</v>
      </c>
      <c r="K6002" s="1">
        <f t="shared" si="372"/>
        <v>0.87465084024126682</v>
      </c>
      <c r="L6002" t="s">
        <v>19</v>
      </c>
      <c r="M6002" s="2" t="s">
        <v>287</v>
      </c>
      <c r="N6002" s="3" t="str">
        <f t="shared" si="373"/>
        <v>Feb</v>
      </c>
      <c r="O6002" t="s">
        <v>33</v>
      </c>
      <c r="P6002" t="s">
        <v>39</v>
      </c>
      <c r="Q6002" t="str">
        <f t="shared" si="374"/>
        <v>Senior</v>
      </c>
      <c r="R6002" t="str">
        <f t="shared" si="375"/>
        <v>Profit</v>
      </c>
    </row>
    <row r="6003" spans="1:18">
      <c r="A6003">
        <v>8860</v>
      </c>
      <c r="B6003" t="s">
        <v>23</v>
      </c>
      <c r="C6003">
        <v>19</v>
      </c>
      <c r="D6003" t="s">
        <v>16</v>
      </c>
      <c r="E6003" t="s">
        <v>41</v>
      </c>
      <c r="F6003" t="s">
        <v>18</v>
      </c>
      <c r="G6003">
        <v>1764.12</v>
      </c>
      <c r="H6003">
        <v>1155.5</v>
      </c>
      <c r="I6003">
        <v>2905.57</v>
      </c>
      <c r="J6003">
        <v>1750.07</v>
      </c>
      <c r="K6003" s="1">
        <f t="shared" si="372"/>
        <v>1.5145564690610125</v>
      </c>
      <c r="L6003" t="s">
        <v>26</v>
      </c>
      <c r="M6003" s="2" t="s">
        <v>375</v>
      </c>
      <c r="N6003" s="3" t="str">
        <f t="shared" si="373"/>
        <v>Mar</v>
      </c>
      <c r="O6003" t="s">
        <v>51</v>
      </c>
      <c r="P6003" t="s">
        <v>39</v>
      </c>
      <c r="Q6003" t="str">
        <f t="shared" si="374"/>
        <v>Young</v>
      </c>
      <c r="R6003" t="str">
        <f t="shared" si="375"/>
        <v>Profit</v>
      </c>
    </row>
    <row r="6004" spans="1:18">
      <c r="A6004">
        <v>705</v>
      </c>
      <c r="B6004" t="s">
        <v>34</v>
      </c>
      <c r="C6004">
        <v>30</v>
      </c>
      <c r="D6004" t="s">
        <v>24</v>
      </c>
      <c r="E6004" t="s">
        <v>35</v>
      </c>
      <c r="F6004" t="s">
        <v>25</v>
      </c>
      <c r="G6004">
        <v>2286.38</v>
      </c>
      <c r="H6004">
        <v>686.15</v>
      </c>
      <c r="I6004">
        <v>2903.29</v>
      </c>
      <c r="J6004">
        <v>2217.14</v>
      </c>
      <c r="K6004" s="1">
        <f t="shared" si="372"/>
        <v>3.2312759600670407</v>
      </c>
      <c r="L6004" t="s">
        <v>19</v>
      </c>
      <c r="M6004" s="2" t="s">
        <v>94</v>
      </c>
      <c r="N6004" s="3" t="str">
        <f t="shared" si="373"/>
        <v>Feb</v>
      </c>
      <c r="O6004" t="s">
        <v>28</v>
      </c>
      <c r="P6004" t="s">
        <v>22</v>
      </c>
      <c r="Q6004" t="str">
        <f t="shared" si="374"/>
        <v>Adult</v>
      </c>
      <c r="R6004" t="str">
        <f t="shared" si="375"/>
        <v>Profit</v>
      </c>
    </row>
    <row r="6005" spans="1:18">
      <c r="A6005">
        <v>5498</v>
      </c>
      <c r="B6005" t="s">
        <v>23</v>
      </c>
      <c r="C6005">
        <v>58</v>
      </c>
      <c r="D6005" t="s">
        <v>16</v>
      </c>
      <c r="E6005" t="s">
        <v>35</v>
      </c>
      <c r="F6005" t="s">
        <v>49</v>
      </c>
      <c r="G6005">
        <v>1887.87</v>
      </c>
      <c r="H6005">
        <v>832.44</v>
      </c>
      <c r="I6005">
        <v>2902.09</v>
      </c>
      <c r="J6005">
        <v>2069.65</v>
      </c>
      <c r="K6005" s="1">
        <f t="shared" si="372"/>
        <v>2.4862452549132668</v>
      </c>
      <c r="L6005" t="s">
        <v>26</v>
      </c>
      <c r="M6005" s="2" t="s">
        <v>61</v>
      </c>
      <c r="N6005" s="3" t="str">
        <f t="shared" si="373"/>
        <v>Mar</v>
      </c>
      <c r="O6005" t="s">
        <v>51</v>
      </c>
      <c r="P6005" t="s">
        <v>22</v>
      </c>
      <c r="Q6005" t="str">
        <f t="shared" si="374"/>
        <v>Senior</v>
      </c>
      <c r="R6005" t="str">
        <f t="shared" si="375"/>
        <v>Profit</v>
      </c>
    </row>
    <row r="6006" spans="1:18">
      <c r="A6006">
        <v>2210</v>
      </c>
      <c r="B6006" t="s">
        <v>23</v>
      </c>
      <c r="C6006">
        <v>56</v>
      </c>
      <c r="D6006" t="s">
        <v>16</v>
      </c>
      <c r="E6006" t="s">
        <v>66</v>
      </c>
      <c r="F6006" t="s">
        <v>42</v>
      </c>
      <c r="G6006">
        <v>1969.05</v>
      </c>
      <c r="H6006">
        <v>289.19</v>
      </c>
      <c r="I6006">
        <v>2899.16</v>
      </c>
      <c r="J6006">
        <v>2609.9699999999998</v>
      </c>
      <c r="K6006" s="1">
        <f t="shared" si="372"/>
        <v>9.02510460251046</v>
      </c>
      <c r="L6006" t="s">
        <v>54</v>
      </c>
      <c r="M6006" s="2" t="s">
        <v>359</v>
      </c>
      <c r="N6006" s="3" t="str">
        <f t="shared" si="373"/>
        <v>Jul</v>
      </c>
      <c r="O6006" t="s">
        <v>28</v>
      </c>
      <c r="P6006" t="s">
        <v>22</v>
      </c>
      <c r="Q6006" t="str">
        <f t="shared" si="374"/>
        <v>Senior</v>
      </c>
      <c r="R6006" t="str">
        <f t="shared" si="375"/>
        <v>Profit</v>
      </c>
    </row>
    <row r="6007" spans="1:18">
      <c r="A6007">
        <v>2228</v>
      </c>
      <c r="B6007" t="s">
        <v>52</v>
      </c>
      <c r="C6007">
        <v>45</v>
      </c>
      <c r="D6007" t="s">
        <v>16</v>
      </c>
      <c r="E6007" t="s">
        <v>17</v>
      </c>
      <c r="F6007" t="s">
        <v>42</v>
      </c>
      <c r="G6007">
        <v>1841.51</v>
      </c>
      <c r="H6007">
        <v>1573.84</v>
      </c>
      <c r="I6007">
        <v>2898.85</v>
      </c>
      <c r="J6007">
        <v>1325.01</v>
      </c>
      <c r="K6007" s="1">
        <f t="shared" si="372"/>
        <v>0.84189625374879284</v>
      </c>
      <c r="L6007" t="s">
        <v>31</v>
      </c>
      <c r="M6007" s="2" t="s">
        <v>351</v>
      </c>
      <c r="N6007" s="3" t="str">
        <f t="shared" si="373"/>
        <v>Aug</v>
      </c>
      <c r="O6007" t="s">
        <v>33</v>
      </c>
      <c r="P6007" t="s">
        <v>39</v>
      </c>
      <c r="Q6007" t="str">
        <f t="shared" si="374"/>
        <v>Senior</v>
      </c>
      <c r="R6007" t="str">
        <f t="shared" si="375"/>
        <v>Profit</v>
      </c>
    </row>
    <row r="6008" spans="1:18">
      <c r="A6008">
        <v>1154</v>
      </c>
      <c r="B6008" t="s">
        <v>44</v>
      </c>
      <c r="C6008">
        <v>54</v>
      </c>
      <c r="D6008" t="s">
        <v>16</v>
      </c>
      <c r="E6008" t="s">
        <v>57</v>
      </c>
      <c r="F6008" t="s">
        <v>18</v>
      </c>
      <c r="G6008">
        <v>2585.06</v>
      </c>
      <c r="H6008">
        <v>1167.67</v>
      </c>
      <c r="I6008">
        <v>2898.22</v>
      </c>
      <c r="J6008">
        <v>1730.55</v>
      </c>
      <c r="K6008" s="1">
        <f t="shared" si="372"/>
        <v>1.4820540049842847</v>
      </c>
      <c r="L6008" t="s">
        <v>26</v>
      </c>
      <c r="M6008" s="2" t="s">
        <v>252</v>
      </c>
      <c r="N6008" s="3" t="str">
        <f t="shared" si="373"/>
        <v>Dec</v>
      </c>
      <c r="O6008" t="s">
        <v>56</v>
      </c>
      <c r="P6008" t="s">
        <v>22</v>
      </c>
      <c r="Q6008" t="str">
        <f t="shared" si="374"/>
        <v>Senior</v>
      </c>
      <c r="R6008" t="str">
        <f t="shared" si="375"/>
        <v>Profit</v>
      </c>
    </row>
    <row r="6009" spans="1:18">
      <c r="A6009">
        <v>7408</v>
      </c>
      <c r="B6009" t="s">
        <v>40</v>
      </c>
      <c r="C6009">
        <v>33</v>
      </c>
      <c r="D6009" t="s">
        <v>24</v>
      </c>
      <c r="E6009" t="s">
        <v>59</v>
      </c>
      <c r="F6009" t="s">
        <v>49</v>
      </c>
      <c r="G6009">
        <v>1889.57</v>
      </c>
      <c r="H6009">
        <v>1699.77</v>
      </c>
      <c r="I6009">
        <v>2898.18</v>
      </c>
      <c r="J6009">
        <v>1198.4100000000001</v>
      </c>
      <c r="K6009" s="1">
        <f t="shared" si="372"/>
        <v>0.70504244691928919</v>
      </c>
      <c r="L6009" t="s">
        <v>26</v>
      </c>
      <c r="M6009" s="2" t="s">
        <v>258</v>
      </c>
      <c r="N6009" s="3" t="str">
        <f t="shared" si="373"/>
        <v>Nov</v>
      </c>
      <c r="O6009" t="s">
        <v>56</v>
      </c>
      <c r="P6009" t="s">
        <v>39</v>
      </c>
      <c r="Q6009" t="str">
        <f t="shared" si="374"/>
        <v>Adult</v>
      </c>
      <c r="R6009" t="str">
        <f t="shared" si="375"/>
        <v>Profit</v>
      </c>
    </row>
    <row r="6010" spans="1:18">
      <c r="A6010">
        <v>7762</v>
      </c>
      <c r="B6010" t="s">
        <v>40</v>
      </c>
      <c r="C6010">
        <v>38</v>
      </c>
      <c r="D6010" t="s">
        <v>24</v>
      </c>
      <c r="E6010" t="s">
        <v>57</v>
      </c>
      <c r="F6010" t="s">
        <v>49</v>
      </c>
      <c r="G6010">
        <v>1777.04</v>
      </c>
      <c r="H6010">
        <v>1373.49</v>
      </c>
      <c r="I6010">
        <v>2897.39</v>
      </c>
      <c r="J6010">
        <v>1523.9</v>
      </c>
      <c r="K6010" s="1">
        <f t="shared" si="372"/>
        <v>1.1095093520884753</v>
      </c>
      <c r="L6010" t="s">
        <v>19</v>
      </c>
      <c r="M6010" s="2" t="s">
        <v>150</v>
      </c>
      <c r="N6010" s="3" t="str">
        <f t="shared" si="373"/>
        <v>Apr</v>
      </c>
      <c r="O6010" t="s">
        <v>51</v>
      </c>
      <c r="P6010" t="s">
        <v>39</v>
      </c>
      <c r="Q6010" t="str">
        <f t="shared" si="374"/>
        <v>Adult</v>
      </c>
      <c r="R6010" t="str">
        <f t="shared" si="375"/>
        <v>Profit</v>
      </c>
    </row>
    <row r="6011" spans="1:18">
      <c r="A6011">
        <v>6616</v>
      </c>
      <c r="B6011" t="s">
        <v>92</v>
      </c>
      <c r="C6011">
        <v>21</v>
      </c>
      <c r="D6011" t="s">
        <v>16</v>
      </c>
      <c r="E6011" t="s">
        <v>66</v>
      </c>
      <c r="F6011" t="s">
        <v>18</v>
      </c>
      <c r="G6011">
        <v>1976.55</v>
      </c>
      <c r="H6011">
        <v>573.67999999999995</v>
      </c>
      <c r="I6011">
        <v>2897.37</v>
      </c>
      <c r="J6011">
        <v>2323.69</v>
      </c>
      <c r="K6011" s="1">
        <f t="shared" si="372"/>
        <v>4.0504985357690702</v>
      </c>
      <c r="L6011" t="s">
        <v>19</v>
      </c>
      <c r="M6011" s="2" t="s">
        <v>237</v>
      </c>
      <c r="N6011" s="3" t="str">
        <f t="shared" si="373"/>
        <v>Jan</v>
      </c>
      <c r="O6011" t="s">
        <v>28</v>
      </c>
      <c r="P6011" t="s">
        <v>39</v>
      </c>
      <c r="Q6011" t="str">
        <f t="shared" si="374"/>
        <v>Young</v>
      </c>
      <c r="R6011" t="str">
        <f t="shared" si="375"/>
        <v>Profit</v>
      </c>
    </row>
    <row r="6012" spans="1:18">
      <c r="A6012">
        <v>9820</v>
      </c>
      <c r="B6012" t="s">
        <v>52</v>
      </c>
      <c r="C6012">
        <v>41</v>
      </c>
      <c r="D6012" t="s">
        <v>16</v>
      </c>
      <c r="E6012" t="s">
        <v>35</v>
      </c>
      <c r="F6012" t="s">
        <v>36</v>
      </c>
      <c r="G6012">
        <v>1681.2</v>
      </c>
      <c r="H6012">
        <v>1229.1600000000001</v>
      </c>
      <c r="I6012">
        <v>2897.25</v>
      </c>
      <c r="J6012">
        <v>1668.09</v>
      </c>
      <c r="K6012" s="1">
        <f t="shared" si="372"/>
        <v>1.3570975300205017</v>
      </c>
      <c r="L6012" t="s">
        <v>26</v>
      </c>
      <c r="M6012" s="2" t="s">
        <v>380</v>
      </c>
      <c r="N6012" s="3" t="str">
        <f t="shared" si="373"/>
        <v>Apr</v>
      </c>
      <c r="O6012" t="s">
        <v>51</v>
      </c>
      <c r="P6012" t="s">
        <v>39</v>
      </c>
      <c r="Q6012" t="str">
        <f t="shared" si="374"/>
        <v>Senior</v>
      </c>
      <c r="R6012" t="str">
        <f t="shared" si="375"/>
        <v>Profit</v>
      </c>
    </row>
    <row r="6013" spans="1:18">
      <c r="A6013">
        <v>4084</v>
      </c>
      <c r="B6013" t="s">
        <v>23</v>
      </c>
      <c r="C6013">
        <v>30</v>
      </c>
      <c r="D6013" t="s">
        <v>24</v>
      </c>
      <c r="E6013" t="s">
        <v>59</v>
      </c>
      <c r="F6013" t="s">
        <v>49</v>
      </c>
      <c r="G6013">
        <v>2478.34</v>
      </c>
      <c r="H6013">
        <v>263.07</v>
      </c>
      <c r="I6013">
        <v>2896.99</v>
      </c>
      <c r="J6013">
        <v>2633.92</v>
      </c>
      <c r="K6013" s="1">
        <f t="shared" si="372"/>
        <v>10.012240088189456</v>
      </c>
      <c r="L6013" t="s">
        <v>31</v>
      </c>
      <c r="M6013" s="2" t="s">
        <v>114</v>
      </c>
      <c r="N6013" s="3" t="str">
        <f t="shared" si="373"/>
        <v>Oct</v>
      </c>
      <c r="O6013" t="s">
        <v>56</v>
      </c>
      <c r="P6013" t="s">
        <v>39</v>
      </c>
      <c r="Q6013" t="str">
        <f t="shared" si="374"/>
        <v>Adult</v>
      </c>
      <c r="R6013" t="str">
        <f t="shared" si="375"/>
        <v>Profit</v>
      </c>
    </row>
    <row r="6014" spans="1:18">
      <c r="A6014">
        <v>5493</v>
      </c>
      <c r="B6014" t="s">
        <v>47</v>
      </c>
      <c r="C6014">
        <v>49</v>
      </c>
      <c r="D6014" t="s">
        <v>24</v>
      </c>
      <c r="E6014" t="s">
        <v>35</v>
      </c>
      <c r="F6014" t="s">
        <v>25</v>
      </c>
      <c r="G6014">
        <v>2388.38</v>
      </c>
      <c r="H6014">
        <v>1992.23</v>
      </c>
      <c r="I6014">
        <v>2896.47</v>
      </c>
      <c r="J6014">
        <v>904.24</v>
      </c>
      <c r="K6014" s="1">
        <f t="shared" si="372"/>
        <v>0.45388333676332554</v>
      </c>
      <c r="L6014" t="s">
        <v>54</v>
      </c>
      <c r="M6014" s="2" t="s">
        <v>229</v>
      </c>
      <c r="N6014" s="3" t="str">
        <f t="shared" si="373"/>
        <v>Jan</v>
      </c>
      <c r="O6014" t="s">
        <v>33</v>
      </c>
      <c r="P6014" t="s">
        <v>39</v>
      </c>
      <c r="Q6014" t="str">
        <f t="shared" si="374"/>
        <v>Senior</v>
      </c>
      <c r="R6014" t="str">
        <f t="shared" si="375"/>
        <v>Profit</v>
      </c>
    </row>
    <row r="6015" spans="1:18">
      <c r="A6015">
        <v>2938</v>
      </c>
      <c r="B6015" t="s">
        <v>84</v>
      </c>
      <c r="C6015">
        <v>58</v>
      </c>
      <c r="D6015" t="s">
        <v>16</v>
      </c>
      <c r="E6015" t="s">
        <v>59</v>
      </c>
      <c r="F6015" t="s">
        <v>36</v>
      </c>
      <c r="G6015">
        <v>2446.65</v>
      </c>
      <c r="H6015">
        <v>96.73</v>
      </c>
      <c r="I6015">
        <v>2896.4</v>
      </c>
      <c r="J6015">
        <v>2799.67</v>
      </c>
      <c r="K6015" s="1">
        <f t="shared" si="372"/>
        <v>28.943140700920086</v>
      </c>
      <c r="L6015" t="s">
        <v>54</v>
      </c>
      <c r="M6015" s="2" t="s">
        <v>315</v>
      </c>
      <c r="N6015" s="3" t="str">
        <f t="shared" si="373"/>
        <v>Aug</v>
      </c>
      <c r="O6015" t="s">
        <v>21</v>
      </c>
      <c r="P6015" t="s">
        <v>39</v>
      </c>
      <c r="Q6015" t="str">
        <f t="shared" si="374"/>
        <v>Senior</v>
      </c>
      <c r="R6015" t="str">
        <f t="shared" si="375"/>
        <v>Profit</v>
      </c>
    </row>
    <row r="6016" spans="1:18">
      <c r="A6016">
        <v>8919</v>
      </c>
      <c r="B6016" t="s">
        <v>92</v>
      </c>
      <c r="C6016">
        <v>60</v>
      </c>
      <c r="D6016" t="s">
        <v>16</v>
      </c>
      <c r="E6016" t="s">
        <v>17</v>
      </c>
      <c r="F6016" t="s">
        <v>18</v>
      </c>
      <c r="G6016">
        <v>1903.66</v>
      </c>
      <c r="H6016">
        <v>1859.52</v>
      </c>
      <c r="I6016">
        <v>2896.35</v>
      </c>
      <c r="J6016">
        <v>1036.83</v>
      </c>
      <c r="K6016" s="1">
        <f t="shared" si="372"/>
        <v>0.55757937532266388</v>
      </c>
      <c r="L6016" t="s">
        <v>37</v>
      </c>
      <c r="M6016" s="2" t="s">
        <v>145</v>
      </c>
      <c r="N6016" s="3" t="str">
        <f t="shared" si="373"/>
        <v>Mar</v>
      </c>
      <c r="O6016" t="s">
        <v>21</v>
      </c>
      <c r="P6016" t="s">
        <v>22</v>
      </c>
      <c r="Q6016" t="str">
        <f t="shared" si="374"/>
        <v>Senior</v>
      </c>
      <c r="R6016" t="str">
        <f t="shared" si="375"/>
        <v>Profit</v>
      </c>
    </row>
    <row r="6017" spans="1:18">
      <c r="A6017">
        <v>5867</v>
      </c>
      <c r="B6017" t="s">
        <v>92</v>
      </c>
      <c r="C6017">
        <v>60</v>
      </c>
      <c r="D6017" t="s">
        <v>24</v>
      </c>
      <c r="E6017" t="s">
        <v>17</v>
      </c>
      <c r="F6017" t="s">
        <v>36</v>
      </c>
      <c r="G6017">
        <v>2114.3200000000002</v>
      </c>
      <c r="H6017">
        <v>1913.08</v>
      </c>
      <c r="I6017">
        <v>2896.34</v>
      </c>
      <c r="J6017">
        <v>983.26</v>
      </c>
      <c r="K6017" s="1">
        <f t="shared" si="372"/>
        <v>0.51396700608442936</v>
      </c>
      <c r="L6017" t="s">
        <v>54</v>
      </c>
      <c r="M6017" s="2" t="s">
        <v>247</v>
      </c>
      <c r="N6017" s="3" t="str">
        <f t="shared" si="373"/>
        <v>Sep</v>
      </c>
      <c r="O6017" t="s">
        <v>33</v>
      </c>
      <c r="P6017" t="s">
        <v>22</v>
      </c>
      <c r="Q6017" t="str">
        <f t="shared" si="374"/>
        <v>Senior</v>
      </c>
      <c r="R6017" t="str">
        <f t="shared" si="375"/>
        <v>Profit</v>
      </c>
    </row>
    <row r="6018" spans="1:18">
      <c r="A6018">
        <v>1560</v>
      </c>
      <c r="B6018" t="s">
        <v>52</v>
      </c>
      <c r="C6018">
        <v>52</v>
      </c>
      <c r="D6018" t="s">
        <v>16</v>
      </c>
      <c r="E6018" t="s">
        <v>53</v>
      </c>
      <c r="F6018" t="s">
        <v>49</v>
      </c>
      <c r="G6018">
        <v>1611.21</v>
      </c>
      <c r="H6018">
        <v>669.61</v>
      </c>
      <c r="I6018">
        <v>2892.96</v>
      </c>
      <c r="J6018">
        <v>2223.35</v>
      </c>
      <c r="K6018" s="1">
        <f t="shared" ref="K6018:K6081" si="376">J6018/H6018</f>
        <v>3.3203655859380832</v>
      </c>
      <c r="L6018" t="s">
        <v>54</v>
      </c>
      <c r="M6018" s="2" t="s">
        <v>161</v>
      </c>
      <c r="N6018" s="3" t="str">
        <f t="shared" ref="N6018:N6081" si="377">TEXT(M6018,"MMM")</f>
        <v>Jan</v>
      </c>
      <c r="O6018" t="s">
        <v>51</v>
      </c>
      <c r="P6018" t="s">
        <v>39</v>
      </c>
      <c r="Q6018" t="str">
        <f t="shared" ref="Q6018:Q6081" si="378">IF(C6018&gt;=18,IF(C6018&lt;=25,"Young",IF(C6018&lt;=40,"Adult",IF(C6018&lt;=60,"Senior",""))),"")</f>
        <v>Senior</v>
      </c>
      <c r="R6018" t="str">
        <f t="shared" ref="R6018:R6081" si="379">IF(J6018&gt;0,"Profit","Loss")</f>
        <v>Profit</v>
      </c>
    </row>
    <row r="6019" spans="1:18">
      <c r="A6019">
        <v>4523</v>
      </c>
      <c r="B6019" t="s">
        <v>52</v>
      </c>
      <c r="C6019">
        <v>32</v>
      </c>
      <c r="D6019" t="s">
        <v>16</v>
      </c>
      <c r="E6019" t="s">
        <v>41</v>
      </c>
      <c r="F6019" t="s">
        <v>25</v>
      </c>
      <c r="G6019">
        <v>2234.54</v>
      </c>
      <c r="H6019">
        <v>173.54</v>
      </c>
      <c r="I6019">
        <v>2892.95</v>
      </c>
      <c r="J6019">
        <v>2719.41</v>
      </c>
      <c r="K6019" s="1">
        <f t="shared" si="376"/>
        <v>15.670220122162037</v>
      </c>
      <c r="L6019" t="s">
        <v>54</v>
      </c>
      <c r="M6019" s="2" t="s">
        <v>235</v>
      </c>
      <c r="N6019" s="3" t="str">
        <f t="shared" si="377"/>
        <v>Aug</v>
      </c>
      <c r="O6019" t="s">
        <v>33</v>
      </c>
      <c r="P6019" t="s">
        <v>22</v>
      </c>
      <c r="Q6019" t="str">
        <f t="shared" si="378"/>
        <v>Adult</v>
      </c>
      <c r="R6019" t="str">
        <f t="shared" si="379"/>
        <v>Profit</v>
      </c>
    </row>
    <row r="6020" spans="1:18">
      <c r="A6020">
        <v>8892</v>
      </c>
      <c r="B6020" t="s">
        <v>34</v>
      </c>
      <c r="C6020">
        <v>54</v>
      </c>
      <c r="D6020" t="s">
        <v>16</v>
      </c>
      <c r="E6020" t="s">
        <v>35</v>
      </c>
      <c r="F6020" t="s">
        <v>42</v>
      </c>
      <c r="G6020">
        <v>1666.89</v>
      </c>
      <c r="H6020">
        <v>748.43</v>
      </c>
      <c r="I6020">
        <v>2892.89</v>
      </c>
      <c r="J6020">
        <v>2144.46</v>
      </c>
      <c r="K6020" s="1">
        <f t="shared" si="376"/>
        <v>2.8652779819087959</v>
      </c>
      <c r="L6020" t="s">
        <v>31</v>
      </c>
      <c r="M6020" s="2" t="s">
        <v>229</v>
      </c>
      <c r="N6020" s="3" t="str">
        <f t="shared" si="377"/>
        <v>Jan</v>
      </c>
      <c r="O6020" t="s">
        <v>21</v>
      </c>
      <c r="P6020" t="s">
        <v>22</v>
      </c>
      <c r="Q6020" t="str">
        <f t="shared" si="378"/>
        <v>Senior</v>
      </c>
      <c r="R6020" t="str">
        <f t="shared" si="379"/>
        <v>Profit</v>
      </c>
    </row>
    <row r="6021" spans="1:18">
      <c r="A6021">
        <v>1305</v>
      </c>
      <c r="B6021" t="s">
        <v>15</v>
      </c>
      <c r="C6021">
        <v>45</v>
      </c>
      <c r="D6021" t="s">
        <v>16</v>
      </c>
      <c r="E6021" t="s">
        <v>66</v>
      </c>
      <c r="F6021" t="s">
        <v>42</v>
      </c>
      <c r="G6021">
        <v>2398.12</v>
      </c>
      <c r="H6021">
        <v>470.68</v>
      </c>
      <c r="I6021">
        <v>2892.76</v>
      </c>
      <c r="J6021">
        <v>2422.08</v>
      </c>
      <c r="K6021" s="1">
        <f t="shared" si="376"/>
        <v>5.1459165462734768</v>
      </c>
      <c r="L6021" t="s">
        <v>19</v>
      </c>
      <c r="M6021" s="2" t="s">
        <v>339</v>
      </c>
      <c r="N6021" s="3" t="str">
        <f t="shared" si="377"/>
        <v>Aug</v>
      </c>
      <c r="O6021" t="s">
        <v>21</v>
      </c>
      <c r="P6021" t="s">
        <v>39</v>
      </c>
      <c r="Q6021" t="str">
        <f t="shared" si="378"/>
        <v>Senior</v>
      </c>
      <c r="R6021" t="str">
        <f t="shared" si="379"/>
        <v>Profit</v>
      </c>
    </row>
    <row r="6022" spans="1:18">
      <c r="A6022">
        <v>5401</v>
      </c>
      <c r="B6022" t="s">
        <v>44</v>
      </c>
      <c r="C6022">
        <v>30</v>
      </c>
      <c r="D6022" t="s">
        <v>16</v>
      </c>
      <c r="E6022" t="s">
        <v>41</v>
      </c>
      <c r="F6022" t="s">
        <v>49</v>
      </c>
      <c r="G6022">
        <v>1642.86</v>
      </c>
      <c r="H6022">
        <v>736.46</v>
      </c>
      <c r="I6022">
        <v>2892.31</v>
      </c>
      <c r="J6022">
        <v>2155.85</v>
      </c>
      <c r="K6022" s="1">
        <f t="shared" si="376"/>
        <v>2.9273144502077502</v>
      </c>
      <c r="L6022" t="s">
        <v>31</v>
      </c>
      <c r="M6022" s="2" t="s">
        <v>130</v>
      </c>
      <c r="N6022" s="3" t="str">
        <f t="shared" si="377"/>
        <v>Feb</v>
      </c>
      <c r="O6022" t="s">
        <v>28</v>
      </c>
      <c r="P6022" t="s">
        <v>22</v>
      </c>
      <c r="Q6022" t="str">
        <f t="shared" si="378"/>
        <v>Adult</v>
      </c>
      <c r="R6022" t="str">
        <f t="shared" si="379"/>
        <v>Profit</v>
      </c>
    </row>
    <row r="6023" spans="1:18">
      <c r="A6023">
        <v>8199</v>
      </c>
      <c r="B6023" t="s">
        <v>44</v>
      </c>
      <c r="C6023">
        <v>39</v>
      </c>
      <c r="D6023" t="s">
        <v>24</v>
      </c>
      <c r="E6023" t="s">
        <v>41</v>
      </c>
      <c r="F6023" t="s">
        <v>49</v>
      </c>
      <c r="G6023">
        <v>1616.7</v>
      </c>
      <c r="H6023">
        <v>239.34</v>
      </c>
      <c r="I6023">
        <v>2891.58</v>
      </c>
      <c r="J6023">
        <v>2652.24</v>
      </c>
      <c r="K6023" s="1">
        <f t="shared" si="376"/>
        <v>11.081474053647529</v>
      </c>
      <c r="L6023" t="s">
        <v>37</v>
      </c>
      <c r="M6023" s="2" t="s">
        <v>48</v>
      </c>
      <c r="N6023" s="3" t="str">
        <f t="shared" si="377"/>
        <v>Jul</v>
      </c>
      <c r="O6023" t="s">
        <v>28</v>
      </c>
      <c r="P6023" t="s">
        <v>39</v>
      </c>
      <c r="Q6023" t="str">
        <f t="shared" si="378"/>
        <v>Adult</v>
      </c>
      <c r="R6023" t="str">
        <f t="shared" si="379"/>
        <v>Profit</v>
      </c>
    </row>
    <row r="6024" spans="1:18">
      <c r="A6024">
        <v>69</v>
      </c>
      <c r="B6024" t="s">
        <v>40</v>
      </c>
      <c r="C6024">
        <v>45</v>
      </c>
      <c r="D6024" t="s">
        <v>24</v>
      </c>
      <c r="E6024" t="s">
        <v>35</v>
      </c>
      <c r="F6024" t="s">
        <v>18</v>
      </c>
      <c r="G6024">
        <v>2116.0100000000002</v>
      </c>
      <c r="H6024">
        <v>749.78</v>
      </c>
      <c r="I6024">
        <v>2891.24</v>
      </c>
      <c r="J6024">
        <v>2141.46</v>
      </c>
      <c r="K6024" s="1">
        <f t="shared" si="376"/>
        <v>2.8561177945530689</v>
      </c>
      <c r="L6024" t="s">
        <v>37</v>
      </c>
      <c r="M6024" s="2" t="s">
        <v>117</v>
      </c>
      <c r="N6024" s="3" t="str">
        <f t="shared" si="377"/>
        <v>Dec</v>
      </c>
      <c r="O6024" t="s">
        <v>51</v>
      </c>
      <c r="P6024" t="s">
        <v>39</v>
      </c>
      <c r="Q6024" t="str">
        <f t="shared" si="378"/>
        <v>Senior</v>
      </c>
      <c r="R6024" t="str">
        <f t="shared" si="379"/>
        <v>Profit</v>
      </c>
    </row>
    <row r="6025" spans="1:18">
      <c r="A6025">
        <v>1415</v>
      </c>
      <c r="B6025" t="s">
        <v>52</v>
      </c>
      <c r="C6025">
        <v>23</v>
      </c>
      <c r="D6025" t="s">
        <v>16</v>
      </c>
      <c r="E6025" t="s">
        <v>66</v>
      </c>
      <c r="F6025" t="s">
        <v>36</v>
      </c>
      <c r="G6025">
        <v>2331.42</v>
      </c>
      <c r="H6025">
        <v>474.78</v>
      </c>
      <c r="I6025">
        <v>2890.29</v>
      </c>
      <c r="J6025">
        <v>2415.5100000000002</v>
      </c>
      <c r="K6025" s="1">
        <f t="shared" si="376"/>
        <v>5.0876405914318221</v>
      </c>
      <c r="L6025" t="s">
        <v>54</v>
      </c>
      <c r="M6025" s="2" t="s">
        <v>310</v>
      </c>
      <c r="N6025" s="3" t="str">
        <f t="shared" si="377"/>
        <v>Apr</v>
      </c>
      <c r="O6025" t="s">
        <v>51</v>
      </c>
      <c r="P6025" t="s">
        <v>39</v>
      </c>
      <c r="Q6025" t="str">
        <f t="shared" si="378"/>
        <v>Young</v>
      </c>
      <c r="R6025" t="str">
        <f t="shared" si="379"/>
        <v>Profit</v>
      </c>
    </row>
    <row r="6026" spans="1:18">
      <c r="A6026">
        <v>8632</v>
      </c>
      <c r="B6026" t="s">
        <v>34</v>
      </c>
      <c r="C6026">
        <v>40</v>
      </c>
      <c r="D6026" t="s">
        <v>16</v>
      </c>
      <c r="E6026" t="s">
        <v>59</v>
      </c>
      <c r="F6026" t="s">
        <v>36</v>
      </c>
      <c r="G6026">
        <v>2496.1</v>
      </c>
      <c r="H6026">
        <v>951.78</v>
      </c>
      <c r="I6026">
        <v>2887.7</v>
      </c>
      <c r="J6026">
        <v>1935.92</v>
      </c>
      <c r="K6026" s="1">
        <f t="shared" si="376"/>
        <v>2.0339994536552566</v>
      </c>
      <c r="L6026" t="s">
        <v>37</v>
      </c>
      <c r="M6026" s="2" t="s">
        <v>230</v>
      </c>
      <c r="N6026" s="3" t="str">
        <f t="shared" si="377"/>
        <v>Oct</v>
      </c>
      <c r="O6026" t="s">
        <v>21</v>
      </c>
      <c r="P6026" t="s">
        <v>39</v>
      </c>
      <c r="Q6026" t="str">
        <f t="shared" si="378"/>
        <v>Adult</v>
      </c>
      <c r="R6026" t="str">
        <f t="shared" si="379"/>
        <v>Profit</v>
      </c>
    </row>
    <row r="6027" spans="1:18">
      <c r="A6027">
        <v>7538</v>
      </c>
      <c r="B6027" t="s">
        <v>15</v>
      </c>
      <c r="C6027">
        <v>53</v>
      </c>
      <c r="D6027" t="s">
        <v>24</v>
      </c>
      <c r="E6027" t="s">
        <v>66</v>
      </c>
      <c r="F6027" t="s">
        <v>49</v>
      </c>
      <c r="G6027">
        <v>1948.77</v>
      </c>
      <c r="H6027">
        <v>1765.14</v>
      </c>
      <c r="I6027">
        <v>2885.5</v>
      </c>
      <c r="J6027">
        <v>1120.3599999999999</v>
      </c>
      <c r="K6027" s="1">
        <f t="shared" si="376"/>
        <v>0.63471452689305086</v>
      </c>
      <c r="L6027" t="s">
        <v>54</v>
      </c>
      <c r="M6027" s="2" t="s">
        <v>214</v>
      </c>
      <c r="N6027" s="3" t="str">
        <f t="shared" si="377"/>
        <v>Jan</v>
      </c>
      <c r="O6027" t="s">
        <v>28</v>
      </c>
      <c r="P6027" t="s">
        <v>22</v>
      </c>
      <c r="Q6027" t="str">
        <f t="shared" si="378"/>
        <v>Senior</v>
      </c>
      <c r="R6027" t="str">
        <f t="shared" si="379"/>
        <v>Profit</v>
      </c>
    </row>
    <row r="6028" spans="1:18">
      <c r="A6028">
        <v>4593</v>
      </c>
      <c r="B6028" t="s">
        <v>47</v>
      </c>
      <c r="C6028">
        <v>45</v>
      </c>
      <c r="D6028" t="s">
        <v>16</v>
      </c>
      <c r="E6028" t="s">
        <v>53</v>
      </c>
      <c r="F6028" t="s">
        <v>42</v>
      </c>
      <c r="G6028">
        <v>2248.02</v>
      </c>
      <c r="H6028">
        <v>1892.53</v>
      </c>
      <c r="I6028">
        <v>2884.96</v>
      </c>
      <c r="J6028">
        <v>992.43</v>
      </c>
      <c r="K6028" s="1">
        <f t="shared" si="376"/>
        <v>0.52439327249766188</v>
      </c>
      <c r="L6028" t="s">
        <v>37</v>
      </c>
      <c r="M6028" s="2" t="s">
        <v>355</v>
      </c>
      <c r="N6028" s="3" t="str">
        <f t="shared" si="377"/>
        <v>Jul</v>
      </c>
      <c r="O6028" t="s">
        <v>51</v>
      </c>
      <c r="P6028" t="s">
        <v>22</v>
      </c>
      <c r="Q6028" t="str">
        <f t="shared" si="378"/>
        <v>Senior</v>
      </c>
      <c r="R6028" t="str">
        <f t="shared" si="379"/>
        <v>Profit</v>
      </c>
    </row>
    <row r="6029" spans="1:18">
      <c r="A6029">
        <v>6928</v>
      </c>
      <c r="B6029" t="s">
        <v>44</v>
      </c>
      <c r="C6029">
        <v>28</v>
      </c>
      <c r="D6029" t="s">
        <v>16</v>
      </c>
      <c r="E6029" t="s">
        <v>66</v>
      </c>
      <c r="F6029" t="s">
        <v>18</v>
      </c>
      <c r="G6029">
        <v>2035.16</v>
      </c>
      <c r="H6029">
        <v>824.21</v>
      </c>
      <c r="I6029">
        <v>2883.76</v>
      </c>
      <c r="J6029">
        <v>2059.5500000000002</v>
      </c>
      <c r="K6029" s="1">
        <f t="shared" si="376"/>
        <v>2.4988170490530326</v>
      </c>
      <c r="L6029" t="s">
        <v>37</v>
      </c>
      <c r="M6029" s="2" t="s">
        <v>304</v>
      </c>
      <c r="N6029" s="3" t="str">
        <f t="shared" si="377"/>
        <v>Feb</v>
      </c>
      <c r="O6029" t="s">
        <v>33</v>
      </c>
      <c r="P6029" t="s">
        <v>22</v>
      </c>
      <c r="Q6029" t="str">
        <f t="shared" si="378"/>
        <v>Adult</v>
      </c>
      <c r="R6029" t="str">
        <f t="shared" si="379"/>
        <v>Profit</v>
      </c>
    </row>
    <row r="6030" spans="1:18">
      <c r="A6030">
        <v>7475</v>
      </c>
      <c r="B6030" t="s">
        <v>29</v>
      </c>
      <c r="C6030">
        <v>50</v>
      </c>
      <c r="D6030" t="s">
        <v>16</v>
      </c>
      <c r="E6030" t="s">
        <v>57</v>
      </c>
      <c r="F6030" t="s">
        <v>25</v>
      </c>
      <c r="G6030">
        <v>1776.07</v>
      </c>
      <c r="H6030">
        <v>827.4</v>
      </c>
      <c r="I6030">
        <v>2883.09</v>
      </c>
      <c r="J6030">
        <v>2055.69</v>
      </c>
      <c r="K6030" s="1">
        <f t="shared" si="376"/>
        <v>2.4845177664974623</v>
      </c>
      <c r="L6030" t="s">
        <v>54</v>
      </c>
      <c r="M6030" s="2" t="s">
        <v>410</v>
      </c>
      <c r="N6030" s="3" t="str">
        <f t="shared" si="377"/>
        <v>Mar</v>
      </c>
      <c r="O6030" t="s">
        <v>21</v>
      </c>
      <c r="P6030" t="s">
        <v>39</v>
      </c>
      <c r="Q6030" t="str">
        <f t="shared" si="378"/>
        <v>Senior</v>
      </c>
      <c r="R6030" t="str">
        <f t="shared" si="379"/>
        <v>Profit</v>
      </c>
    </row>
    <row r="6031" spans="1:18">
      <c r="A6031">
        <v>6064</v>
      </c>
      <c r="B6031" t="s">
        <v>29</v>
      </c>
      <c r="C6031">
        <v>34</v>
      </c>
      <c r="D6031" t="s">
        <v>24</v>
      </c>
      <c r="E6031" t="s">
        <v>35</v>
      </c>
      <c r="F6031" t="s">
        <v>36</v>
      </c>
      <c r="G6031">
        <v>1695.93</v>
      </c>
      <c r="H6031">
        <v>802.65</v>
      </c>
      <c r="I6031">
        <v>2882.74</v>
      </c>
      <c r="J6031">
        <v>2080.09</v>
      </c>
      <c r="K6031" s="1">
        <f t="shared" si="376"/>
        <v>2.591528063290351</v>
      </c>
      <c r="L6031" t="s">
        <v>37</v>
      </c>
      <c r="M6031" s="2" t="s">
        <v>198</v>
      </c>
      <c r="N6031" s="3" t="str">
        <f t="shared" si="377"/>
        <v>Jul</v>
      </c>
      <c r="O6031" t="s">
        <v>51</v>
      </c>
      <c r="P6031" t="s">
        <v>22</v>
      </c>
      <c r="Q6031" t="str">
        <f t="shared" si="378"/>
        <v>Adult</v>
      </c>
      <c r="R6031" t="str">
        <f t="shared" si="379"/>
        <v>Profit</v>
      </c>
    </row>
    <row r="6032" spans="1:18">
      <c r="A6032">
        <v>6890</v>
      </c>
      <c r="B6032" t="s">
        <v>44</v>
      </c>
      <c r="C6032">
        <v>21</v>
      </c>
      <c r="D6032" t="s">
        <v>16</v>
      </c>
      <c r="E6032" t="s">
        <v>59</v>
      </c>
      <c r="F6032" t="s">
        <v>36</v>
      </c>
      <c r="G6032">
        <v>1848.47</v>
      </c>
      <c r="H6032">
        <v>288.12</v>
      </c>
      <c r="I6032">
        <v>2882.38</v>
      </c>
      <c r="J6032">
        <v>2594.2600000000002</v>
      </c>
      <c r="K6032" s="1">
        <f t="shared" si="376"/>
        <v>9.0040955157573244</v>
      </c>
      <c r="L6032" t="s">
        <v>26</v>
      </c>
      <c r="M6032" s="2" t="s">
        <v>266</v>
      </c>
      <c r="N6032" s="3" t="str">
        <f t="shared" si="377"/>
        <v>Sep</v>
      </c>
      <c r="O6032" t="s">
        <v>56</v>
      </c>
      <c r="P6032" t="s">
        <v>22</v>
      </c>
      <c r="Q6032" t="str">
        <f t="shared" si="378"/>
        <v>Young</v>
      </c>
      <c r="R6032" t="str">
        <f t="shared" si="379"/>
        <v>Profit</v>
      </c>
    </row>
    <row r="6033" spans="1:18">
      <c r="A6033">
        <v>5042</v>
      </c>
      <c r="B6033" t="s">
        <v>52</v>
      </c>
      <c r="C6033">
        <v>42</v>
      </c>
      <c r="D6033" t="s">
        <v>24</v>
      </c>
      <c r="E6033" t="s">
        <v>53</v>
      </c>
      <c r="F6033" t="s">
        <v>25</v>
      </c>
      <c r="G6033">
        <v>2422.9699999999998</v>
      </c>
      <c r="H6033">
        <v>1585.54</v>
      </c>
      <c r="I6033">
        <v>2881.88</v>
      </c>
      <c r="J6033">
        <v>1296.3399999999999</v>
      </c>
      <c r="K6033" s="1">
        <f t="shared" si="376"/>
        <v>0.81760157422707713</v>
      </c>
      <c r="L6033" t="s">
        <v>37</v>
      </c>
      <c r="M6033" s="2" t="s">
        <v>389</v>
      </c>
      <c r="N6033" s="3" t="str">
        <f t="shared" si="377"/>
        <v>Oct</v>
      </c>
      <c r="O6033" t="s">
        <v>28</v>
      </c>
      <c r="P6033" t="s">
        <v>39</v>
      </c>
      <c r="Q6033" t="str">
        <f t="shared" si="378"/>
        <v>Senior</v>
      </c>
      <c r="R6033" t="str">
        <f t="shared" si="379"/>
        <v>Profit</v>
      </c>
    </row>
    <row r="6034" spans="1:18">
      <c r="A6034">
        <v>5210</v>
      </c>
      <c r="B6034" t="s">
        <v>34</v>
      </c>
      <c r="C6034">
        <v>37</v>
      </c>
      <c r="D6034" t="s">
        <v>24</v>
      </c>
      <c r="E6034" t="s">
        <v>30</v>
      </c>
      <c r="F6034" t="s">
        <v>25</v>
      </c>
      <c r="G6034">
        <v>2544.14</v>
      </c>
      <c r="H6034">
        <v>1356.27</v>
      </c>
      <c r="I6034">
        <v>2881.2</v>
      </c>
      <c r="J6034">
        <v>1524.93</v>
      </c>
      <c r="K6034" s="1">
        <f t="shared" si="376"/>
        <v>1.1243557698688316</v>
      </c>
      <c r="L6034" t="s">
        <v>31</v>
      </c>
      <c r="M6034" s="2" t="s">
        <v>125</v>
      </c>
      <c r="N6034" s="3" t="str">
        <f t="shared" si="377"/>
        <v>Jul</v>
      </c>
      <c r="O6034" t="s">
        <v>56</v>
      </c>
      <c r="P6034" t="s">
        <v>39</v>
      </c>
      <c r="Q6034" t="str">
        <f t="shared" si="378"/>
        <v>Adult</v>
      </c>
      <c r="R6034" t="str">
        <f t="shared" si="379"/>
        <v>Profit</v>
      </c>
    </row>
    <row r="6035" spans="1:18">
      <c r="A6035">
        <v>4639</v>
      </c>
      <c r="B6035" t="s">
        <v>34</v>
      </c>
      <c r="C6035">
        <v>44</v>
      </c>
      <c r="D6035" t="s">
        <v>16</v>
      </c>
      <c r="E6035" t="s">
        <v>17</v>
      </c>
      <c r="F6035" t="s">
        <v>49</v>
      </c>
      <c r="G6035">
        <v>1650.83</v>
      </c>
      <c r="H6035">
        <v>1099.1199999999999</v>
      </c>
      <c r="I6035">
        <v>2880.18</v>
      </c>
      <c r="J6035">
        <v>1781.06</v>
      </c>
      <c r="K6035" s="1">
        <f t="shared" si="376"/>
        <v>1.6204418079918481</v>
      </c>
      <c r="L6035" t="s">
        <v>54</v>
      </c>
      <c r="M6035" s="2" t="s">
        <v>124</v>
      </c>
      <c r="N6035" s="3" t="str">
        <f t="shared" si="377"/>
        <v>Jun</v>
      </c>
      <c r="O6035" t="s">
        <v>21</v>
      </c>
      <c r="P6035" t="s">
        <v>22</v>
      </c>
      <c r="Q6035" t="str">
        <f t="shared" si="378"/>
        <v>Senior</v>
      </c>
      <c r="R6035" t="str">
        <f t="shared" si="379"/>
        <v>Profit</v>
      </c>
    </row>
    <row r="6036" spans="1:18">
      <c r="A6036">
        <v>6223</v>
      </c>
      <c r="B6036" t="s">
        <v>23</v>
      </c>
      <c r="C6036">
        <v>33</v>
      </c>
      <c r="D6036" t="s">
        <v>24</v>
      </c>
      <c r="E6036" t="s">
        <v>59</v>
      </c>
      <c r="F6036" t="s">
        <v>49</v>
      </c>
      <c r="G6036">
        <v>2597.1799999999998</v>
      </c>
      <c r="H6036">
        <v>980.56</v>
      </c>
      <c r="I6036">
        <v>2878.3</v>
      </c>
      <c r="J6036">
        <v>1897.74</v>
      </c>
      <c r="K6036" s="1">
        <f t="shared" si="376"/>
        <v>1.9353634657746595</v>
      </c>
      <c r="L6036" t="s">
        <v>54</v>
      </c>
      <c r="M6036" s="2" t="s">
        <v>388</v>
      </c>
      <c r="N6036" s="3" t="str">
        <f t="shared" si="377"/>
        <v>Nov</v>
      </c>
      <c r="O6036" t="s">
        <v>21</v>
      </c>
      <c r="P6036" t="s">
        <v>39</v>
      </c>
      <c r="Q6036" t="str">
        <f t="shared" si="378"/>
        <v>Adult</v>
      </c>
      <c r="R6036" t="str">
        <f t="shared" si="379"/>
        <v>Profit</v>
      </c>
    </row>
    <row r="6037" spans="1:18">
      <c r="A6037">
        <v>915</v>
      </c>
      <c r="B6037" t="s">
        <v>29</v>
      </c>
      <c r="C6037">
        <v>39</v>
      </c>
      <c r="D6037" t="s">
        <v>24</v>
      </c>
      <c r="E6037" t="s">
        <v>35</v>
      </c>
      <c r="F6037" t="s">
        <v>18</v>
      </c>
      <c r="G6037">
        <v>2244.63</v>
      </c>
      <c r="H6037">
        <v>942.09</v>
      </c>
      <c r="I6037">
        <v>2876.92</v>
      </c>
      <c r="J6037">
        <v>1934.83</v>
      </c>
      <c r="K6037" s="1">
        <f t="shared" si="376"/>
        <v>2.053763440860215</v>
      </c>
      <c r="L6037" t="s">
        <v>31</v>
      </c>
      <c r="M6037" s="2" t="s">
        <v>383</v>
      </c>
      <c r="N6037" s="3" t="str">
        <f t="shared" si="377"/>
        <v>Dec</v>
      </c>
      <c r="O6037" t="s">
        <v>28</v>
      </c>
      <c r="P6037" t="s">
        <v>22</v>
      </c>
      <c r="Q6037" t="str">
        <f t="shared" si="378"/>
        <v>Adult</v>
      </c>
      <c r="R6037" t="str">
        <f t="shared" si="379"/>
        <v>Profit</v>
      </c>
    </row>
    <row r="6038" spans="1:18">
      <c r="A6038">
        <v>777</v>
      </c>
      <c r="B6038" t="s">
        <v>23</v>
      </c>
      <c r="C6038">
        <v>32</v>
      </c>
      <c r="D6038" t="s">
        <v>16</v>
      </c>
      <c r="E6038" t="s">
        <v>53</v>
      </c>
      <c r="F6038" t="s">
        <v>25</v>
      </c>
      <c r="G6038">
        <v>2081.52</v>
      </c>
      <c r="H6038">
        <v>57.41</v>
      </c>
      <c r="I6038">
        <v>2876.11</v>
      </c>
      <c r="J6038">
        <v>2818.7</v>
      </c>
      <c r="K6038" s="1">
        <f t="shared" si="376"/>
        <v>49.097718167566626</v>
      </c>
      <c r="L6038" t="s">
        <v>54</v>
      </c>
      <c r="M6038" s="2" t="s">
        <v>38</v>
      </c>
      <c r="N6038" s="3" t="str">
        <f t="shared" si="377"/>
        <v>Sep</v>
      </c>
      <c r="O6038" t="s">
        <v>56</v>
      </c>
      <c r="P6038" t="s">
        <v>39</v>
      </c>
      <c r="Q6038" t="str">
        <f t="shared" si="378"/>
        <v>Adult</v>
      </c>
      <c r="R6038" t="str">
        <f t="shared" si="379"/>
        <v>Profit</v>
      </c>
    </row>
    <row r="6039" spans="1:18">
      <c r="A6039">
        <v>6013</v>
      </c>
      <c r="B6039" t="s">
        <v>84</v>
      </c>
      <c r="C6039">
        <v>45</v>
      </c>
      <c r="D6039" t="s">
        <v>16</v>
      </c>
      <c r="E6039" t="s">
        <v>57</v>
      </c>
      <c r="F6039" t="s">
        <v>42</v>
      </c>
      <c r="G6039">
        <v>2253.79</v>
      </c>
      <c r="H6039">
        <v>1787.47</v>
      </c>
      <c r="I6039">
        <v>2875.88</v>
      </c>
      <c r="J6039">
        <v>1088.4100000000001</v>
      </c>
      <c r="K6039" s="1">
        <f t="shared" si="376"/>
        <v>0.60891091878465098</v>
      </c>
      <c r="L6039" t="s">
        <v>31</v>
      </c>
      <c r="M6039" s="2" t="s">
        <v>219</v>
      </c>
      <c r="N6039" s="3" t="str">
        <f t="shared" si="377"/>
        <v>Oct</v>
      </c>
      <c r="O6039" t="s">
        <v>51</v>
      </c>
      <c r="P6039" t="s">
        <v>22</v>
      </c>
      <c r="Q6039" t="str">
        <f t="shared" si="378"/>
        <v>Senior</v>
      </c>
      <c r="R6039" t="str">
        <f t="shared" si="379"/>
        <v>Profit</v>
      </c>
    </row>
    <row r="6040" spans="1:18">
      <c r="A6040">
        <v>7025</v>
      </c>
      <c r="B6040" t="s">
        <v>23</v>
      </c>
      <c r="C6040">
        <v>53</v>
      </c>
      <c r="D6040" t="s">
        <v>16</v>
      </c>
      <c r="E6040" t="s">
        <v>41</v>
      </c>
      <c r="F6040" t="s">
        <v>18</v>
      </c>
      <c r="G6040">
        <v>2389.12</v>
      </c>
      <c r="H6040">
        <v>748.13</v>
      </c>
      <c r="I6040">
        <v>2875.69</v>
      </c>
      <c r="J6040">
        <v>2127.56</v>
      </c>
      <c r="K6040" s="1">
        <f t="shared" si="376"/>
        <v>2.8438373010038362</v>
      </c>
      <c r="L6040" t="s">
        <v>37</v>
      </c>
      <c r="M6040" s="2" t="s">
        <v>326</v>
      </c>
      <c r="N6040" s="3" t="str">
        <f t="shared" si="377"/>
        <v>Jun</v>
      </c>
      <c r="O6040" t="s">
        <v>56</v>
      </c>
      <c r="P6040" t="s">
        <v>22</v>
      </c>
      <c r="Q6040" t="str">
        <f t="shared" si="378"/>
        <v>Senior</v>
      </c>
      <c r="R6040" t="str">
        <f t="shared" si="379"/>
        <v>Profit</v>
      </c>
    </row>
    <row r="6041" spans="1:18">
      <c r="A6041">
        <v>8652</v>
      </c>
      <c r="B6041" t="s">
        <v>40</v>
      </c>
      <c r="C6041">
        <v>35</v>
      </c>
      <c r="D6041" t="s">
        <v>16</v>
      </c>
      <c r="E6041" t="s">
        <v>41</v>
      </c>
      <c r="F6041" t="s">
        <v>18</v>
      </c>
      <c r="G6041">
        <v>2068.81</v>
      </c>
      <c r="H6041">
        <v>1979.75</v>
      </c>
      <c r="I6041">
        <v>2875.64</v>
      </c>
      <c r="J6041">
        <v>895.89</v>
      </c>
      <c r="K6041" s="1">
        <f t="shared" si="376"/>
        <v>0.4525268341962369</v>
      </c>
      <c r="L6041" t="s">
        <v>37</v>
      </c>
      <c r="M6041" s="2" t="s">
        <v>229</v>
      </c>
      <c r="N6041" s="3" t="str">
        <f t="shared" si="377"/>
        <v>Jan</v>
      </c>
      <c r="O6041" t="s">
        <v>33</v>
      </c>
      <c r="P6041" t="s">
        <v>22</v>
      </c>
      <c r="Q6041" t="str">
        <f t="shared" si="378"/>
        <v>Adult</v>
      </c>
      <c r="R6041" t="str">
        <f t="shared" si="379"/>
        <v>Profit</v>
      </c>
    </row>
    <row r="6042" spans="1:18">
      <c r="A6042">
        <v>5120</v>
      </c>
      <c r="B6042" t="s">
        <v>47</v>
      </c>
      <c r="C6042">
        <v>28</v>
      </c>
      <c r="D6042" t="s">
        <v>16</v>
      </c>
      <c r="E6042" t="s">
        <v>41</v>
      </c>
      <c r="F6042" t="s">
        <v>42</v>
      </c>
      <c r="G6042">
        <v>1682.28</v>
      </c>
      <c r="H6042">
        <v>953.6</v>
      </c>
      <c r="I6042">
        <v>2874.57</v>
      </c>
      <c r="J6042">
        <v>1920.97</v>
      </c>
      <c r="K6042" s="1">
        <f t="shared" si="376"/>
        <v>2.0144400167785235</v>
      </c>
      <c r="L6042" t="s">
        <v>54</v>
      </c>
      <c r="M6042" s="2" t="s">
        <v>184</v>
      </c>
      <c r="N6042" s="3" t="str">
        <f t="shared" si="377"/>
        <v>Mar</v>
      </c>
      <c r="O6042" t="s">
        <v>51</v>
      </c>
      <c r="P6042" t="s">
        <v>22</v>
      </c>
      <c r="Q6042" t="str">
        <f t="shared" si="378"/>
        <v>Adult</v>
      </c>
      <c r="R6042" t="str">
        <f t="shared" si="379"/>
        <v>Profit</v>
      </c>
    </row>
    <row r="6043" spans="1:18">
      <c r="A6043">
        <v>4504</v>
      </c>
      <c r="B6043" t="s">
        <v>23</v>
      </c>
      <c r="C6043">
        <v>20</v>
      </c>
      <c r="D6043" t="s">
        <v>16</v>
      </c>
      <c r="E6043" t="s">
        <v>35</v>
      </c>
      <c r="F6043" t="s">
        <v>18</v>
      </c>
      <c r="G6043">
        <v>2150.87</v>
      </c>
      <c r="H6043">
        <v>1233.25</v>
      </c>
      <c r="I6043">
        <v>2873.99</v>
      </c>
      <c r="J6043">
        <v>1640.74</v>
      </c>
      <c r="K6043" s="1">
        <f t="shared" si="376"/>
        <v>1.3304196229474965</v>
      </c>
      <c r="L6043" t="s">
        <v>37</v>
      </c>
      <c r="M6043" s="2" t="s">
        <v>211</v>
      </c>
      <c r="N6043" s="3" t="str">
        <f t="shared" si="377"/>
        <v>Mar</v>
      </c>
      <c r="O6043" t="s">
        <v>51</v>
      </c>
      <c r="P6043" t="s">
        <v>39</v>
      </c>
      <c r="Q6043" t="str">
        <f t="shared" si="378"/>
        <v>Young</v>
      </c>
      <c r="R6043" t="str">
        <f t="shared" si="379"/>
        <v>Profit</v>
      </c>
    </row>
    <row r="6044" spans="1:18">
      <c r="A6044">
        <v>2681</v>
      </c>
      <c r="B6044" t="s">
        <v>92</v>
      </c>
      <c r="C6044">
        <v>55</v>
      </c>
      <c r="D6044" t="s">
        <v>24</v>
      </c>
      <c r="E6044" t="s">
        <v>30</v>
      </c>
      <c r="F6044" t="s">
        <v>25</v>
      </c>
      <c r="G6044">
        <v>1650.59</v>
      </c>
      <c r="H6044">
        <v>462.5</v>
      </c>
      <c r="I6044">
        <v>2872.16</v>
      </c>
      <c r="J6044">
        <v>2409.66</v>
      </c>
      <c r="K6044" s="1">
        <f t="shared" si="376"/>
        <v>5.2100756756756752</v>
      </c>
      <c r="L6044" t="s">
        <v>26</v>
      </c>
      <c r="M6044" s="2" t="s">
        <v>107</v>
      </c>
      <c r="N6044" s="3" t="str">
        <f t="shared" si="377"/>
        <v>Apr</v>
      </c>
      <c r="O6044" t="s">
        <v>33</v>
      </c>
      <c r="P6044" t="s">
        <v>22</v>
      </c>
      <c r="Q6044" t="str">
        <f t="shared" si="378"/>
        <v>Senior</v>
      </c>
      <c r="R6044" t="str">
        <f t="shared" si="379"/>
        <v>Profit</v>
      </c>
    </row>
    <row r="6045" spans="1:18">
      <c r="A6045">
        <v>7645</v>
      </c>
      <c r="B6045" t="s">
        <v>44</v>
      </c>
      <c r="C6045">
        <v>29</v>
      </c>
      <c r="D6045" t="s">
        <v>24</v>
      </c>
      <c r="E6045" t="s">
        <v>41</v>
      </c>
      <c r="F6045" t="s">
        <v>25</v>
      </c>
      <c r="G6045">
        <v>2100.48</v>
      </c>
      <c r="H6045">
        <v>270.58999999999997</v>
      </c>
      <c r="I6045">
        <v>2872.09</v>
      </c>
      <c r="J6045">
        <v>2601.5</v>
      </c>
      <c r="K6045" s="1">
        <f t="shared" si="376"/>
        <v>9.6141764292841572</v>
      </c>
      <c r="L6045" t="s">
        <v>31</v>
      </c>
      <c r="M6045" s="2" t="s">
        <v>245</v>
      </c>
      <c r="N6045" s="3" t="str">
        <f t="shared" si="377"/>
        <v>Mar</v>
      </c>
      <c r="O6045" t="s">
        <v>33</v>
      </c>
      <c r="P6045" t="s">
        <v>39</v>
      </c>
      <c r="Q6045" t="str">
        <f t="shared" si="378"/>
        <v>Adult</v>
      </c>
      <c r="R6045" t="str">
        <f t="shared" si="379"/>
        <v>Profit</v>
      </c>
    </row>
    <row r="6046" spans="1:18">
      <c r="A6046">
        <v>9886</v>
      </c>
      <c r="B6046" t="s">
        <v>84</v>
      </c>
      <c r="C6046">
        <v>27</v>
      </c>
      <c r="D6046" t="s">
        <v>24</v>
      </c>
      <c r="E6046" t="s">
        <v>30</v>
      </c>
      <c r="F6046" t="s">
        <v>25</v>
      </c>
      <c r="G6046">
        <v>2152.3200000000002</v>
      </c>
      <c r="H6046">
        <v>1474.17</v>
      </c>
      <c r="I6046">
        <v>2872.08</v>
      </c>
      <c r="J6046">
        <v>1397.91</v>
      </c>
      <c r="K6046" s="1">
        <f t="shared" si="376"/>
        <v>0.94826919554732492</v>
      </c>
      <c r="L6046" t="s">
        <v>31</v>
      </c>
      <c r="M6046" s="2" t="s">
        <v>222</v>
      </c>
      <c r="N6046" s="3" t="str">
        <f t="shared" si="377"/>
        <v>Aug</v>
      </c>
      <c r="O6046" t="s">
        <v>51</v>
      </c>
      <c r="P6046" t="s">
        <v>39</v>
      </c>
      <c r="Q6046" t="str">
        <f t="shared" si="378"/>
        <v>Adult</v>
      </c>
      <c r="R6046" t="str">
        <f t="shared" si="379"/>
        <v>Profit</v>
      </c>
    </row>
    <row r="6047" spans="1:18">
      <c r="A6047">
        <v>2416</v>
      </c>
      <c r="B6047" t="s">
        <v>15</v>
      </c>
      <c r="C6047">
        <v>28</v>
      </c>
      <c r="D6047" t="s">
        <v>24</v>
      </c>
      <c r="E6047" t="s">
        <v>59</v>
      </c>
      <c r="F6047" t="s">
        <v>42</v>
      </c>
      <c r="G6047">
        <v>1814.01</v>
      </c>
      <c r="H6047">
        <v>1324.93</v>
      </c>
      <c r="I6047">
        <v>2870</v>
      </c>
      <c r="J6047">
        <v>1545.07</v>
      </c>
      <c r="K6047" s="1">
        <f t="shared" si="376"/>
        <v>1.166152174077121</v>
      </c>
      <c r="L6047" t="s">
        <v>26</v>
      </c>
      <c r="M6047" s="2" t="s">
        <v>297</v>
      </c>
      <c r="N6047" s="3" t="str">
        <f t="shared" si="377"/>
        <v>Oct</v>
      </c>
      <c r="O6047" t="s">
        <v>51</v>
      </c>
      <c r="P6047" t="s">
        <v>39</v>
      </c>
      <c r="Q6047" t="str">
        <f t="shared" si="378"/>
        <v>Adult</v>
      </c>
      <c r="R6047" t="str">
        <f t="shared" si="379"/>
        <v>Profit</v>
      </c>
    </row>
    <row r="6048" spans="1:18">
      <c r="A6048">
        <v>78</v>
      </c>
      <c r="B6048" t="s">
        <v>23</v>
      </c>
      <c r="C6048">
        <v>21</v>
      </c>
      <c r="D6048" t="s">
        <v>16</v>
      </c>
      <c r="E6048" t="s">
        <v>35</v>
      </c>
      <c r="F6048" t="s">
        <v>42</v>
      </c>
      <c r="G6048">
        <v>1839.02</v>
      </c>
      <c r="H6048">
        <v>314.51</v>
      </c>
      <c r="I6048">
        <v>2869.69</v>
      </c>
      <c r="J6048">
        <v>2555.1799999999998</v>
      </c>
      <c r="K6048" s="1">
        <f t="shared" si="376"/>
        <v>8.1243203713713399</v>
      </c>
      <c r="L6048" t="s">
        <v>26</v>
      </c>
      <c r="M6048" s="2" t="s">
        <v>120</v>
      </c>
      <c r="N6048" s="3" t="str">
        <f t="shared" si="377"/>
        <v>Feb</v>
      </c>
      <c r="O6048" t="s">
        <v>21</v>
      </c>
      <c r="P6048" t="s">
        <v>39</v>
      </c>
      <c r="Q6048" t="str">
        <f t="shared" si="378"/>
        <v>Young</v>
      </c>
      <c r="R6048" t="str">
        <f t="shared" si="379"/>
        <v>Profit</v>
      </c>
    </row>
    <row r="6049" spans="1:18">
      <c r="A6049">
        <v>2955</v>
      </c>
      <c r="B6049" t="s">
        <v>92</v>
      </c>
      <c r="C6049">
        <v>34</v>
      </c>
      <c r="D6049" t="s">
        <v>24</v>
      </c>
      <c r="E6049" t="s">
        <v>66</v>
      </c>
      <c r="F6049" t="s">
        <v>42</v>
      </c>
      <c r="G6049">
        <v>1951.81</v>
      </c>
      <c r="H6049">
        <v>1261.6600000000001</v>
      </c>
      <c r="I6049">
        <v>2869.68</v>
      </c>
      <c r="J6049">
        <v>1608.02</v>
      </c>
      <c r="K6049" s="1">
        <f t="shared" si="376"/>
        <v>1.2745272101834091</v>
      </c>
      <c r="L6049" t="s">
        <v>37</v>
      </c>
      <c r="M6049" s="2" t="s">
        <v>184</v>
      </c>
      <c r="N6049" s="3" t="str">
        <f t="shared" si="377"/>
        <v>Mar</v>
      </c>
      <c r="O6049" t="s">
        <v>33</v>
      </c>
      <c r="P6049" t="s">
        <v>39</v>
      </c>
      <c r="Q6049" t="str">
        <f t="shared" si="378"/>
        <v>Adult</v>
      </c>
      <c r="R6049" t="str">
        <f t="shared" si="379"/>
        <v>Profit</v>
      </c>
    </row>
    <row r="6050" spans="1:18">
      <c r="A6050">
        <v>5953</v>
      </c>
      <c r="B6050" t="s">
        <v>92</v>
      </c>
      <c r="C6050">
        <v>29</v>
      </c>
      <c r="D6050" t="s">
        <v>24</v>
      </c>
      <c r="E6050" t="s">
        <v>53</v>
      </c>
      <c r="F6050" t="s">
        <v>18</v>
      </c>
      <c r="G6050">
        <v>2492.96</v>
      </c>
      <c r="H6050">
        <v>932.85</v>
      </c>
      <c r="I6050">
        <v>2868.68</v>
      </c>
      <c r="J6050">
        <v>1935.83</v>
      </c>
      <c r="K6050" s="1">
        <f t="shared" si="376"/>
        <v>2.0751782172910969</v>
      </c>
      <c r="L6050" t="s">
        <v>31</v>
      </c>
      <c r="M6050" s="2" t="s">
        <v>285</v>
      </c>
      <c r="N6050" s="3" t="str">
        <f t="shared" si="377"/>
        <v>Feb</v>
      </c>
      <c r="O6050" t="s">
        <v>56</v>
      </c>
      <c r="P6050" t="s">
        <v>39</v>
      </c>
      <c r="Q6050" t="str">
        <f t="shared" si="378"/>
        <v>Adult</v>
      </c>
      <c r="R6050" t="str">
        <f t="shared" si="379"/>
        <v>Profit</v>
      </c>
    </row>
    <row r="6051" spans="1:18">
      <c r="A6051">
        <v>5807</v>
      </c>
      <c r="B6051" t="s">
        <v>92</v>
      </c>
      <c r="C6051">
        <v>37</v>
      </c>
      <c r="D6051" t="s">
        <v>24</v>
      </c>
      <c r="E6051" t="s">
        <v>53</v>
      </c>
      <c r="F6051" t="s">
        <v>42</v>
      </c>
      <c r="G6051">
        <v>2060.39</v>
      </c>
      <c r="H6051">
        <v>1552.83</v>
      </c>
      <c r="I6051">
        <v>2868.24</v>
      </c>
      <c r="J6051">
        <v>1315.41</v>
      </c>
      <c r="K6051" s="1">
        <f t="shared" si="376"/>
        <v>0.84710496319622897</v>
      </c>
      <c r="L6051" t="s">
        <v>19</v>
      </c>
      <c r="M6051" s="2" t="s">
        <v>382</v>
      </c>
      <c r="N6051" s="3" t="str">
        <f t="shared" si="377"/>
        <v>Jun</v>
      </c>
      <c r="O6051" t="s">
        <v>21</v>
      </c>
      <c r="P6051" t="s">
        <v>22</v>
      </c>
      <c r="Q6051" t="str">
        <f t="shared" si="378"/>
        <v>Adult</v>
      </c>
      <c r="R6051" t="str">
        <f t="shared" si="379"/>
        <v>Profit</v>
      </c>
    </row>
    <row r="6052" spans="1:18">
      <c r="A6052">
        <v>4590</v>
      </c>
      <c r="B6052" t="s">
        <v>47</v>
      </c>
      <c r="C6052">
        <v>28</v>
      </c>
      <c r="D6052" t="s">
        <v>24</v>
      </c>
      <c r="E6052" t="s">
        <v>57</v>
      </c>
      <c r="F6052" t="s">
        <v>18</v>
      </c>
      <c r="G6052">
        <v>2290.27</v>
      </c>
      <c r="H6052">
        <v>1299.82</v>
      </c>
      <c r="I6052">
        <v>2868.14</v>
      </c>
      <c r="J6052">
        <v>1568.32</v>
      </c>
      <c r="K6052" s="1">
        <f t="shared" si="376"/>
        <v>1.2065670631318182</v>
      </c>
      <c r="L6052" t="s">
        <v>31</v>
      </c>
      <c r="M6052" s="2" t="s">
        <v>60</v>
      </c>
      <c r="N6052" s="3" t="str">
        <f t="shared" si="377"/>
        <v>Dec</v>
      </c>
      <c r="O6052" t="s">
        <v>21</v>
      </c>
      <c r="P6052" t="s">
        <v>22</v>
      </c>
      <c r="Q6052" t="str">
        <f t="shared" si="378"/>
        <v>Adult</v>
      </c>
      <c r="R6052" t="str">
        <f t="shared" si="379"/>
        <v>Profit</v>
      </c>
    </row>
    <row r="6053" spans="1:18">
      <c r="A6053">
        <v>4508</v>
      </c>
      <c r="B6053" t="s">
        <v>29</v>
      </c>
      <c r="C6053">
        <v>39</v>
      </c>
      <c r="D6053" t="s">
        <v>24</v>
      </c>
      <c r="E6053" t="s">
        <v>35</v>
      </c>
      <c r="F6053" t="s">
        <v>36</v>
      </c>
      <c r="G6053">
        <v>2162.6</v>
      </c>
      <c r="H6053">
        <v>320.16000000000003</v>
      </c>
      <c r="I6053">
        <v>2867.9</v>
      </c>
      <c r="J6053">
        <v>2547.7399999999998</v>
      </c>
      <c r="K6053" s="1">
        <f t="shared" si="376"/>
        <v>7.95770864567716</v>
      </c>
      <c r="L6053" t="s">
        <v>26</v>
      </c>
      <c r="M6053" s="2" t="s">
        <v>82</v>
      </c>
      <c r="N6053" s="3" t="str">
        <f t="shared" si="377"/>
        <v>May</v>
      </c>
      <c r="O6053" t="s">
        <v>56</v>
      </c>
      <c r="P6053" t="s">
        <v>22</v>
      </c>
      <c r="Q6053" t="str">
        <f t="shared" si="378"/>
        <v>Adult</v>
      </c>
      <c r="R6053" t="str">
        <f t="shared" si="379"/>
        <v>Profit</v>
      </c>
    </row>
    <row r="6054" spans="1:18">
      <c r="A6054">
        <v>4043</v>
      </c>
      <c r="B6054" t="s">
        <v>52</v>
      </c>
      <c r="C6054">
        <v>51</v>
      </c>
      <c r="D6054" t="s">
        <v>16</v>
      </c>
      <c r="E6054" t="s">
        <v>35</v>
      </c>
      <c r="F6054" t="s">
        <v>18</v>
      </c>
      <c r="G6054">
        <v>1880.15</v>
      </c>
      <c r="H6054">
        <v>920.28</v>
      </c>
      <c r="I6054">
        <v>2867.29</v>
      </c>
      <c r="J6054">
        <v>1947.01</v>
      </c>
      <c r="K6054" s="1">
        <f t="shared" si="376"/>
        <v>2.1156713174251314</v>
      </c>
      <c r="L6054" t="s">
        <v>31</v>
      </c>
      <c r="M6054" s="2" t="s">
        <v>354</v>
      </c>
      <c r="N6054" s="3" t="str">
        <f t="shared" si="377"/>
        <v>Dec</v>
      </c>
      <c r="O6054" t="s">
        <v>21</v>
      </c>
      <c r="P6054" t="s">
        <v>22</v>
      </c>
      <c r="Q6054" t="str">
        <f t="shared" si="378"/>
        <v>Senior</v>
      </c>
      <c r="R6054" t="str">
        <f t="shared" si="379"/>
        <v>Profit</v>
      </c>
    </row>
    <row r="6055" spans="1:18">
      <c r="A6055">
        <v>3599</v>
      </c>
      <c r="B6055" t="s">
        <v>15</v>
      </c>
      <c r="C6055">
        <v>50</v>
      </c>
      <c r="D6055" t="s">
        <v>24</v>
      </c>
      <c r="E6055" t="s">
        <v>53</v>
      </c>
      <c r="F6055" t="s">
        <v>36</v>
      </c>
      <c r="G6055">
        <v>1766.53</v>
      </c>
      <c r="H6055">
        <v>827.73</v>
      </c>
      <c r="I6055">
        <v>2867.23</v>
      </c>
      <c r="J6055">
        <v>2039.5</v>
      </c>
      <c r="K6055" s="1">
        <f t="shared" si="376"/>
        <v>2.4639677189421669</v>
      </c>
      <c r="L6055" t="s">
        <v>19</v>
      </c>
      <c r="M6055" s="2" t="s">
        <v>289</v>
      </c>
      <c r="N6055" s="3" t="str">
        <f t="shared" si="377"/>
        <v>Dec</v>
      </c>
      <c r="O6055" t="s">
        <v>28</v>
      </c>
      <c r="P6055" t="s">
        <v>22</v>
      </c>
      <c r="Q6055" t="str">
        <f t="shared" si="378"/>
        <v>Senior</v>
      </c>
      <c r="R6055" t="str">
        <f t="shared" si="379"/>
        <v>Profit</v>
      </c>
    </row>
    <row r="6056" spans="1:18">
      <c r="A6056">
        <v>5108</v>
      </c>
      <c r="B6056" t="s">
        <v>92</v>
      </c>
      <c r="C6056">
        <v>24</v>
      </c>
      <c r="D6056" t="s">
        <v>16</v>
      </c>
      <c r="E6056" t="s">
        <v>35</v>
      </c>
      <c r="F6056" t="s">
        <v>25</v>
      </c>
      <c r="G6056">
        <v>1686.24</v>
      </c>
      <c r="H6056">
        <v>1548.52</v>
      </c>
      <c r="I6056">
        <v>2867.13</v>
      </c>
      <c r="J6056">
        <v>1318.61</v>
      </c>
      <c r="K6056" s="1">
        <f t="shared" si="376"/>
        <v>0.8515292020768217</v>
      </c>
      <c r="L6056" t="s">
        <v>37</v>
      </c>
      <c r="M6056" s="2" t="s">
        <v>355</v>
      </c>
      <c r="N6056" s="3" t="str">
        <f t="shared" si="377"/>
        <v>Jul</v>
      </c>
      <c r="O6056" t="s">
        <v>28</v>
      </c>
      <c r="P6056" t="s">
        <v>39</v>
      </c>
      <c r="Q6056" t="str">
        <f t="shared" si="378"/>
        <v>Young</v>
      </c>
      <c r="R6056" t="str">
        <f t="shared" si="379"/>
        <v>Profit</v>
      </c>
    </row>
    <row r="6057" spans="1:18">
      <c r="A6057">
        <v>7495</v>
      </c>
      <c r="B6057" t="s">
        <v>15</v>
      </c>
      <c r="C6057">
        <v>54</v>
      </c>
      <c r="D6057" t="s">
        <v>16</v>
      </c>
      <c r="E6057" t="s">
        <v>17</v>
      </c>
      <c r="F6057" t="s">
        <v>25</v>
      </c>
      <c r="G6057">
        <v>1671.43</v>
      </c>
      <c r="H6057">
        <v>675.58</v>
      </c>
      <c r="I6057">
        <v>2867.07</v>
      </c>
      <c r="J6057">
        <v>2191.4899999999998</v>
      </c>
      <c r="K6057" s="1">
        <f t="shared" si="376"/>
        <v>3.24386453121762</v>
      </c>
      <c r="L6057" t="s">
        <v>26</v>
      </c>
      <c r="M6057" s="2" t="s">
        <v>264</v>
      </c>
      <c r="N6057" s="3" t="str">
        <f t="shared" si="377"/>
        <v>Feb</v>
      </c>
      <c r="O6057" t="s">
        <v>21</v>
      </c>
      <c r="P6057" t="s">
        <v>22</v>
      </c>
      <c r="Q6057" t="str">
        <f t="shared" si="378"/>
        <v>Senior</v>
      </c>
      <c r="R6057" t="str">
        <f t="shared" si="379"/>
        <v>Profit</v>
      </c>
    </row>
    <row r="6058" spans="1:18">
      <c r="A6058">
        <v>4978</v>
      </c>
      <c r="B6058" t="s">
        <v>44</v>
      </c>
      <c r="C6058">
        <v>32</v>
      </c>
      <c r="D6058" t="s">
        <v>16</v>
      </c>
      <c r="E6058" t="s">
        <v>30</v>
      </c>
      <c r="F6058" t="s">
        <v>49</v>
      </c>
      <c r="G6058">
        <v>2257.98</v>
      </c>
      <c r="H6058">
        <v>305.63</v>
      </c>
      <c r="I6058">
        <v>2866.95</v>
      </c>
      <c r="J6058">
        <v>2561.3200000000002</v>
      </c>
      <c r="K6058" s="1">
        <f t="shared" si="376"/>
        <v>8.3804600333736872</v>
      </c>
      <c r="L6058" t="s">
        <v>31</v>
      </c>
      <c r="M6058" s="2" t="s">
        <v>263</v>
      </c>
      <c r="N6058" s="3" t="str">
        <f t="shared" si="377"/>
        <v>Aug</v>
      </c>
      <c r="O6058" t="s">
        <v>21</v>
      </c>
      <c r="P6058" t="s">
        <v>39</v>
      </c>
      <c r="Q6058" t="str">
        <f t="shared" si="378"/>
        <v>Adult</v>
      </c>
      <c r="R6058" t="str">
        <f t="shared" si="379"/>
        <v>Profit</v>
      </c>
    </row>
    <row r="6059" spans="1:18">
      <c r="A6059">
        <v>8744</v>
      </c>
      <c r="B6059" t="s">
        <v>52</v>
      </c>
      <c r="C6059">
        <v>26</v>
      </c>
      <c r="D6059" t="s">
        <v>16</v>
      </c>
      <c r="E6059" t="s">
        <v>57</v>
      </c>
      <c r="F6059" t="s">
        <v>18</v>
      </c>
      <c r="G6059">
        <v>1965.14</v>
      </c>
      <c r="H6059">
        <v>1816.08</v>
      </c>
      <c r="I6059">
        <v>2866.39</v>
      </c>
      <c r="J6059">
        <v>1050.31</v>
      </c>
      <c r="K6059" s="1">
        <f t="shared" si="376"/>
        <v>0.57833905995330603</v>
      </c>
      <c r="L6059" t="s">
        <v>26</v>
      </c>
      <c r="M6059" s="2" t="s">
        <v>379</v>
      </c>
      <c r="N6059" s="3" t="str">
        <f t="shared" si="377"/>
        <v>Mar</v>
      </c>
      <c r="O6059" t="s">
        <v>56</v>
      </c>
      <c r="P6059" t="s">
        <v>39</v>
      </c>
      <c r="Q6059" t="str">
        <f t="shared" si="378"/>
        <v>Adult</v>
      </c>
      <c r="R6059" t="str">
        <f t="shared" si="379"/>
        <v>Profit</v>
      </c>
    </row>
    <row r="6060" spans="1:18">
      <c r="A6060">
        <v>698</v>
      </c>
      <c r="B6060" t="s">
        <v>29</v>
      </c>
      <c r="C6060">
        <v>20</v>
      </c>
      <c r="D6060" t="s">
        <v>24</v>
      </c>
      <c r="E6060" t="s">
        <v>53</v>
      </c>
      <c r="F6060" t="s">
        <v>18</v>
      </c>
      <c r="G6060">
        <v>2577.87</v>
      </c>
      <c r="H6060">
        <v>1747.49</v>
      </c>
      <c r="I6060">
        <v>2865.63</v>
      </c>
      <c r="J6060">
        <v>1118.1400000000001</v>
      </c>
      <c r="K6060" s="1">
        <f t="shared" si="376"/>
        <v>0.63985487756725368</v>
      </c>
      <c r="L6060" t="s">
        <v>37</v>
      </c>
      <c r="M6060" s="2" t="s">
        <v>78</v>
      </c>
      <c r="N6060" s="3" t="str">
        <f t="shared" si="377"/>
        <v>Dec</v>
      </c>
      <c r="O6060" t="s">
        <v>56</v>
      </c>
      <c r="P6060" t="s">
        <v>22</v>
      </c>
      <c r="Q6060" t="str">
        <f t="shared" si="378"/>
        <v>Young</v>
      </c>
      <c r="R6060" t="str">
        <f t="shared" si="379"/>
        <v>Profit</v>
      </c>
    </row>
    <row r="6061" spans="1:18">
      <c r="A6061">
        <v>2214</v>
      </c>
      <c r="B6061" t="s">
        <v>29</v>
      </c>
      <c r="C6061">
        <v>56</v>
      </c>
      <c r="D6061" t="s">
        <v>24</v>
      </c>
      <c r="E6061" t="s">
        <v>17</v>
      </c>
      <c r="F6061" t="s">
        <v>42</v>
      </c>
      <c r="G6061">
        <v>1592.85</v>
      </c>
      <c r="H6061">
        <v>1276.93</v>
      </c>
      <c r="I6061">
        <v>2865.62</v>
      </c>
      <c r="J6061">
        <v>1588.69</v>
      </c>
      <c r="K6061" s="1">
        <f t="shared" si="376"/>
        <v>1.2441480738959849</v>
      </c>
      <c r="L6061" t="s">
        <v>31</v>
      </c>
      <c r="M6061" s="2" t="s">
        <v>225</v>
      </c>
      <c r="N6061" s="3" t="str">
        <f t="shared" si="377"/>
        <v>Feb</v>
      </c>
      <c r="O6061" t="s">
        <v>21</v>
      </c>
      <c r="P6061" t="s">
        <v>39</v>
      </c>
      <c r="Q6061" t="str">
        <f t="shared" si="378"/>
        <v>Senior</v>
      </c>
      <c r="R6061" t="str">
        <f t="shared" si="379"/>
        <v>Profit</v>
      </c>
    </row>
    <row r="6062" spans="1:18">
      <c r="A6062">
        <v>2996</v>
      </c>
      <c r="B6062" t="s">
        <v>84</v>
      </c>
      <c r="C6062">
        <v>40</v>
      </c>
      <c r="D6062" t="s">
        <v>24</v>
      </c>
      <c r="E6062" t="s">
        <v>17</v>
      </c>
      <c r="F6062" t="s">
        <v>18</v>
      </c>
      <c r="G6062">
        <v>2154.54</v>
      </c>
      <c r="H6062">
        <v>1215.52</v>
      </c>
      <c r="I6062">
        <v>2864.8</v>
      </c>
      <c r="J6062">
        <v>1649.28</v>
      </c>
      <c r="K6062" s="1">
        <f t="shared" si="376"/>
        <v>1.3568513887060683</v>
      </c>
      <c r="L6062" t="s">
        <v>31</v>
      </c>
      <c r="M6062" s="2" t="s">
        <v>232</v>
      </c>
      <c r="N6062" s="3" t="str">
        <f t="shared" si="377"/>
        <v>Jul</v>
      </c>
      <c r="O6062" t="s">
        <v>28</v>
      </c>
      <c r="P6062" t="s">
        <v>39</v>
      </c>
      <c r="Q6062" t="str">
        <f t="shared" si="378"/>
        <v>Adult</v>
      </c>
      <c r="R6062" t="str">
        <f t="shared" si="379"/>
        <v>Profit</v>
      </c>
    </row>
    <row r="6063" spans="1:18">
      <c r="A6063">
        <v>5713</v>
      </c>
      <c r="B6063" t="s">
        <v>47</v>
      </c>
      <c r="C6063">
        <v>56</v>
      </c>
      <c r="D6063" t="s">
        <v>24</v>
      </c>
      <c r="E6063" t="s">
        <v>35</v>
      </c>
      <c r="F6063" t="s">
        <v>36</v>
      </c>
      <c r="G6063">
        <v>2139.23</v>
      </c>
      <c r="H6063">
        <v>557.5</v>
      </c>
      <c r="I6063">
        <v>2864.66</v>
      </c>
      <c r="J6063">
        <v>2307.16</v>
      </c>
      <c r="K6063" s="1">
        <f t="shared" si="376"/>
        <v>4.1384035874439462</v>
      </c>
      <c r="L6063" t="s">
        <v>31</v>
      </c>
      <c r="M6063" s="2" t="s">
        <v>313</v>
      </c>
      <c r="N6063" s="3" t="str">
        <f t="shared" si="377"/>
        <v>Feb</v>
      </c>
      <c r="O6063" t="s">
        <v>33</v>
      </c>
      <c r="P6063" t="s">
        <v>22</v>
      </c>
      <c r="Q6063" t="str">
        <f t="shared" si="378"/>
        <v>Senior</v>
      </c>
      <c r="R6063" t="str">
        <f t="shared" si="379"/>
        <v>Profit</v>
      </c>
    </row>
    <row r="6064" spans="1:18">
      <c r="A6064">
        <v>7682</v>
      </c>
      <c r="B6064" t="s">
        <v>52</v>
      </c>
      <c r="C6064">
        <v>45</v>
      </c>
      <c r="D6064" t="s">
        <v>24</v>
      </c>
      <c r="E6064" t="s">
        <v>35</v>
      </c>
      <c r="F6064" t="s">
        <v>25</v>
      </c>
      <c r="G6064">
        <v>1764.58</v>
      </c>
      <c r="H6064">
        <v>579.77</v>
      </c>
      <c r="I6064">
        <v>2863.58</v>
      </c>
      <c r="J6064">
        <v>2283.81</v>
      </c>
      <c r="K6064" s="1">
        <f t="shared" si="376"/>
        <v>3.939165531158908</v>
      </c>
      <c r="L6064" t="s">
        <v>37</v>
      </c>
      <c r="M6064" s="2" t="s">
        <v>137</v>
      </c>
      <c r="N6064" s="3" t="str">
        <f t="shared" si="377"/>
        <v>Jun</v>
      </c>
      <c r="O6064" t="s">
        <v>21</v>
      </c>
      <c r="P6064" t="s">
        <v>22</v>
      </c>
      <c r="Q6064" t="str">
        <f t="shared" si="378"/>
        <v>Senior</v>
      </c>
      <c r="R6064" t="str">
        <f t="shared" si="379"/>
        <v>Profit</v>
      </c>
    </row>
    <row r="6065" spans="1:18">
      <c r="A6065">
        <v>4301</v>
      </c>
      <c r="B6065" t="s">
        <v>40</v>
      </c>
      <c r="C6065">
        <v>58</v>
      </c>
      <c r="D6065" t="s">
        <v>16</v>
      </c>
      <c r="E6065" t="s">
        <v>30</v>
      </c>
      <c r="F6065" t="s">
        <v>25</v>
      </c>
      <c r="G6065">
        <v>2075.12</v>
      </c>
      <c r="H6065">
        <v>265.12</v>
      </c>
      <c r="I6065">
        <v>2862.48</v>
      </c>
      <c r="J6065">
        <v>2597.36</v>
      </c>
      <c r="K6065" s="1">
        <f t="shared" si="376"/>
        <v>9.7969221484610749</v>
      </c>
      <c r="L6065" t="s">
        <v>19</v>
      </c>
      <c r="M6065" s="2" t="s">
        <v>229</v>
      </c>
      <c r="N6065" s="3" t="str">
        <f t="shared" si="377"/>
        <v>Jan</v>
      </c>
      <c r="O6065" t="s">
        <v>33</v>
      </c>
      <c r="P6065" t="s">
        <v>22</v>
      </c>
      <c r="Q6065" t="str">
        <f t="shared" si="378"/>
        <v>Senior</v>
      </c>
      <c r="R6065" t="str">
        <f t="shared" si="379"/>
        <v>Profit</v>
      </c>
    </row>
    <row r="6066" spans="1:18">
      <c r="A6066">
        <v>1779</v>
      </c>
      <c r="B6066" t="s">
        <v>40</v>
      </c>
      <c r="C6066">
        <v>36</v>
      </c>
      <c r="D6066" t="s">
        <v>16</v>
      </c>
      <c r="E6066" t="s">
        <v>41</v>
      </c>
      <c r="F6066" t="s">
        <v>18</v>
      </c>
      <c r="G6066">
        <v>2514.17</v>
      </c>
      <c r="H6066">
        <v>1822.5</v>
      </c>
      <c r="I6066">
        <v>2862.09</v>
      </c>
      <c r="J6066">
        <v>1039.5899999999999</v>
      </c>
      <c r="K6066" s="1">
        <f t="shared" si="376"/>
        <v>0.57041975308641968</v>
      </c>
      <c r="L6066" t="s">
        <v>54</v>
      </c>
      <c r="M6066" s="2" t="s">
        <v>374</v>
      </c>
      <c r="N6066" s="3" t="str">
        <f t="shared" si="377"/>
        <v>Apr</v>
      </c>
      <c r="O6066" t="s">
        <v>28</v>
      </c>
      <c r="P6066" t="s">
        <v>39</v>
      </c>
      <c r="Q6066" t="str">
        <f t="shared" si="378"/>
        <v>Adult</v>
      </c>
      <c r="R6066" t="str">
        <f t="shared" si="379"/>
        <v>Profit</v>
      </c>
    </row>
    <row r="6067" spans="1:18">
      <c r="A6067">
        <v>9160</v>
      </c>
      <c r="B6067" t="s">
        <v>29</v>
      </c>
      <c r="C6067">
        <v>23</v>
      </c>
      <c r="D6067" t="s">
        <v>24</v>
      </c>
      <c r="E6067" t="s">
        <v>41</v>
      </c>
      <c r="F6067" t="s">
        <v>49</v>
      </c>
      <c r="G6067">
        <v>2349.0300000000002</v>
      </c>
      <c r="H6067">
        <v>1909.88</v>
      </c>
      <c r="I6067">
        <v>2862.09</v>
      </c>
      <c r="J6067">
        <v>952.21</v>
      </c>
      <c r="K6067" s="1">
        <f t="shared" si="376"/>
        <v>0.49857059082246002</v>
      </c>
      <c r="L6067" t="s">
        <v>19</v>
      </c>
      <c r="M6067" s="2" t="s">
        <v>348</v>
      </c>
      <c r="N6067" s="3" t="str">
        <f t="shared" si="377"/>
        <v>Nov</v>
      </c>
      <c r="O6067" t="s">
        <v>51</v>
      </c>
      <c r="P6067" t="s">
        <v>39</v>
      </c>
      <c r="Q6067" t="str">
        <f t="shared" si="378"/>
        <v>Young</v>
      </c>
      <c r="R6067" t="str">
        <f t="shared" si="379"/>
        <v>Profit</v>
      </c>
    </row>
    <row r="6068" spans="1:18">
      <c r="A6068">
        <v>1206</v>
      </c>
      <c r="B6068" t="s">
        <v>92</v>
      </c>
      <c r="C6068">
        <v>32</v>
      </c>
      <c r="D6068" t="s">
        <v>24</v>
      </c>
      <c r="E6068" t="s">
        <v>57</v>
      </c>
      <c r="F6068" t="s">
        <v>18</v>
      </c>
      <c r="G6068">
        <v>1591.92</v>
      </c>
      <c r="H6068">
        <v>804.47</v>
      </c>
      <c r="I6068">
        <v>2861.66</v>
      </c>
      <c r="J6068">
        <v>2057.19</v>
      </c>
      <c r="K6068" s="1">
        <f t="shared" si="376"/>
        <v>2.5571991497507676</v>
      </c>
      <c r="L6068" t="s">
        <v>26</v>
      </c>
      <c r="M6068" s="2" t="s">
        <v>88</v>
      </c>
      <c r="N6068" s="3" t="str">
        <f t="shared" si="377"/>
        <v>Dec</v>
      </c>
      <c r="O6068" t="s">
        <v>28</v>
      </c>
      <c r="P6068" t="s">
        <v>22</v>
      </c>
      <c r="Q6068" t="str">
        <f t="shared" si="378"/>
        <v>Adult</v>
      </c>
      <c r="R6068" t="str">
        <f t="shared" si="379"/>
        <v>Profit</v>
      </c>
    </row>
    <row r="6069" spans="1:18">
      <c r="A6069">
        <v>2528</v>
      </c>
      <c r="B6069" t="s">
        <v>40</v>
      </c>
      <c r="C6069">
        <v>30</v>
      </c>
      <c r="D6069" t="s">
        <v>24</v>
      </c>
      <c r="E6069" t="s">
        <v>35</v>
      </c>
      <c r="F6069" t="s">
        <v>42</v>
      </c>
      <c r="G6069">
        <v>2248.42</v>
      </c>
      <c r="H6069">
        <v>1986.94</v>
      </c>
      <c r="I6069">
        <v>2861.3</v>
      </c>
      <c r="J6069">
        <v>874.36</v>
      </c>
      <c r="K6069" s="1">
        <f t="shared" si="376"/>
        <v>0.44005354967940652</v>
      </c>
      <c r="L6069" t="s">
        <v>31</v>
      </c>
      <c r="M6069" s="2" t="s">
        <v>104</v>
      </c>
      <c r="N6069" s="3" t="str">
        <f t="shared" si="377"/>
        <v>Jan</v>
      </c>
      <c r="O6069" t="s">
        <v>56</v>
      </c>
      <c r="P6069" t="s">
        <v>22</v>
      </c>
      <c r="Q6069" t="str">
        <f t="shared" si="378"/>
        <v>Adult</v>
      </c>
      <c r="R6069" t="str">
        <f t="shared" si="379"/>
        <v>Profit</v>
      </c>
    </row>
    <row r="6070" spans="1:18">
      <c r="A6070">
        <v>5147</v>
      </c>
      <c r="B6070" t="s">
        <v>23</v>
      </c>
      <c r="C6070">
        <v>58</v>
      </c>
      <c r="D6070" t="s">
        <v>16</v>
      </c>
      <c r="E6070" t="s">
        <v>53</v>
      </c>
      <c r="F6070" t="s">
        <v>18</v>
      </c>
      <c r="G6070">
        <v>2578.7600000000002</v>
      </c>
      <c r="H6070">
        <v>603.5</v>
      </c>
      <c r="I6070">
        <v>2860.7</v>
      </c>
      <c r="J6070">
        <v>2257.1999999999998</v>
      </c>
      <c r="K6070" s="1">
        <f t="shared" si="376"/>
        <v>3.7401822700911347</v>
      </c>
      <c r="L6070" t="s">
        <v>19</v>
      </c>
      <c r="M6070" s="2" t="s">
        <v>124</v>
      </c>
      <c r="N6070" s="3" t="str">
        <f t="shared" si="377"/>
        <v>Jun</v>
      </c>
      <c r="O6070" t="s">
        <v>21</v>
      </c>
      <c r="P6070" t="s">
        <v>22</v>
      </c>
      <c r="Q6070" t="str">
        <f t="shared" si="378"/>
        <v>Senior</v>
      </c>
      <c r="R6070" t="str">
        <f t="shared" si="379"/>
        <v>Profit</v>
      </c>
    </row>
    <row r="6071" spans="1:18">
      <c r="A6071">
        <v>8694</v>
      </c>
      <c r="B6071" t="s">
        <v>15</v>
      </c>
      <c r="C6071">
        <v>19</v>
      </c>
      <c r="D6071" t="s">
        <v>24</v>
      </c>
      <c r="E6071" t="s">
        <v>53</v>
      </c>
      <c r="F6071" t="s">
        <v>36</v>
      </c>
      <c r="G6071">
        <v>2257.2199999999998</v>
      </c>
      <c r="H6071">
        <v>1225.8900000000001</v>
      </c>
      <c r="I6071">
        <v>2860.15</v>
      </c>
      <c r="J6071">
        <v>1634.26</v>
      </c>
      <c r="K6071" s="1">
        <f t="shared" si="376"/>
        <v>1.3331212425258383</v>
      </c>
      <c r="L6071" t="s">
        <v>26</v>
      </c>
      <c r="M6071" s="2" t="s">
        <v>102</v>
      </c>
      <c r="N6071" s="3" t="str">
        <f t="shared" si="377"/>
        <v>Nov</v>
      </c>
      <c r="O6071" t="s">
        <v>21</v>
      </c>
      <c r="P6071" t="s">
        <v>22</v>
      </c>
      <c r="Q6071" t="str">
        <f t="shared" si="378"/>
        <v>Young</v>
      </c>
      <c r="R6071" t="str">
        <f t="shared" si="379"/>
        <v>Profit</v>
      </c>
    </row>
    <row r="6072" spans="1:18">
      <c r="A6072">
        <v>6774</v>
      </c>
      <c r="B6072" t="s">
        <v>23</v>
      </c>
      <c r="C6072">
        <v>20</v>
      </c>
      <c r="D6072" t="s">
        <v>24</v>
      </c>
      <c r="E6072" t="s">
        <v>57</v>
      </c>
      <c r="F6072" t="s">
        <v>49</v>
      </c>
      <c r="G6072">
        <v>2012.79</v>
      </c>
      <c r="H6072">
        <v>1675.87</v>
      </c>
      <c r="I6072">
        <v>2859.21</v>
      </c>
      <c r="J6072">
        <v>1183.3399999999999</v>
      </c>
      <c r="K6072" s="1">
        <f t="shared" si="376"/>
        <v>0.70610488880402422</v>
      </c>
      <c r="L6072" t="s">
        <v>19</v>
      </c>
      <c r="M6072" s="2" t="s">
        <v>129</v>
      </c>
      <c r="N6072" s="3" t="str">
        <f t="shared" si="377"/>
        <v>Mar</v>
      </c>
      <c r="O6072" t="s">
        <v>33</v>
      </c>
      <c r="P6072" t="s">
        <v>22</v>
      </c>
      <c r="Q6072" t="str">
        <f t="shared" si="378"/>
        <v>Young</v>
      </c>
      <c r="R6072" t="str">
        <f t="shared" si="379"/>
        <v>Profit</v>
      </c>
    </row>
    <row r="6073" spans="1:18">
      <c r="A6073">
        <v>757</v>
      </c>
      <c r="B6073" t="s">
        <v>44</v>
      </c>
      <c r="C6073">
        <v>43</v>
      </c>
      <c r="D6073" t="s">
        <v>16</v>
      </c>
      <c r="E6073" t="s">
        <v>57</v>
      </c>
      <c r="F6073" t="s">
        <v>18</v>
      </c>
      <c r="G6073">
        <v>1719.03</v>
      </c>
      <c r="H6073">
        <v>1280.96</v>
      </c>
      <c r="I6073">
        <v>2859.2</v>
      </c>
      <c r="J6073">
        <v>1578.24</v>
      </c>
      <c r="K6073" s="1">
        <f t="shared" si="376"/>
        <v>1.2320759430427179</v>
      </c>
      <c r="L6073" t="s">
        <v>19</v>
      </c>
      <c r="M6073" s="2" t="s">
        <v>89</v>
      </c>
      <c r="N6073" s="3" t="str">
        <f t="shared" si="377"/>
        <v>Apr</v>
      </c>
      <c r="O6073" t="s">
        <v>51</v>
      </c>
      <c r="P6073" t="s">
        <v>39</v>
      </c>
      <c r="Q6073" t="str">
        <f t="shared" si="378"/>
        <v>Senior</v>
      </c>
      <c r="R6073" t="str">
        <f t="shared" si="379"/>
        <v>Profit</v>
      </c>
    </row>
    <row r="6074" spans="1:18">
      <c r="A6074">
        <v>5846</v>
      </c>
      <c r="B6074" t="s">
        <v>44</v>
      </c>
      <c r="C6074">
        <v>57</v>
      </c>
      <c r="D6074" t="s">
        <v>16</v>
      </c>
      <c r="E6074" t="s">
        <v>17</v>
      </c>
      <c r="F6074" t="s">
        <v>36</v>
      </c>
      <c r="G6074">
        <v>2067.71</v>
      </c>
      <c r="H6074">
        <v>1683.06</v>
      </c>
      <c r="I6074">
        <v>2859.14</v>
      </c>
      <c r="J6074">
        <v>1176.08</v>
      </c>
      <c r="K6074" s="1">
        <f t="shared" si="376"/>
        <v>0.69877485056979549</v>
      </c>
      <c r="L6074" t="s">
        <v>37</v>
      </c>
      <c r="M6074" s="2" t="s">
        <v>317</v>
      </c>
      <c r="N6074" s="3" t="str">
        <f t="shared" si="377"/>
        <v>Nov</v>
      </c>
      <c r="O6074" t="s">
        <v>21</v>
      </c>
      <c r="P6074" t="s">
        <v>39</v>
      </c>
      <c r="Q6074" t="str">
        <f t="shared" si="378"/>
        <v>Senior</v>
      </c>
      <c r="R6074" t="str">
        <f t="shared" si="379"/>
        <v>Profit</v>
      </c>
    </row>
    <row r="6075" spans="1:18">
      <c r="A6075">
        <v>2588</v>
      </c>
      <c r="B6075" t="s">
        <v>44</v>
      </c>
      <c r="C6075">
        <v>54</v>
      </c>
      <c r="D6075" t="s">
        <v>24</v>
      </c>
      <c r="E6075" t="s">
        <v>53</v>
      </c>
      <c r="F6075" t="s">
        <v>36</v>
      </c>
      <c r="G6075">
        <v>1760.77</v>
      </c>
      <c r="H6075">
        <v>1637.16</v>
      </c>
      <c r="I6075">
        <v>2858.24</v>
      </c>
      <c r="J6075">
        <v>1221.08</v>
      </c>
      <c r="K6075" s="1">
        <f t="shared" si="376"/>
        <v>0.74585257396955695</v>
      </c>
      <c r="L6075" t="s">
        <v>19</v>
      </c>
      <c r="M6075" s="2" t="s">
        <v>76</v>
      </c>
      <c r="N6075" s="3" t="str">
        <f t="shared" si="377"/>
        <v>Sep</v>
      </c>
      <c r="O6075" t="s">
        <v>51</v>
      </c>
      <c r="P6075" t="s">
        <v>22</v>
      </c>
      <c r="Q6075" t="str">
        <f t="shared" si="378"/>
        <v>Senior</v>
      </c>
      <c r="R6075" t="str">
        <f t="shared" si="379"/>
        <v>Profit</v>
      </c>
    </row>
    <row r="6076" spans="1:18">
      <c r="A6076">
        <v>2403</v>
      </c>
      <c r="B6076" t="s">
        <v>47</v>
      </c>
      <c r="C6076">
        <v>22</v>
      </c>
      <c r="D6076" t="s">
        <v>16</v>
      </c>
      <c r="E6076" t="s">
        <v>57</v>
      </c>
      <c r="F6076" t="s">
        <v>42</v>
      </c>
      <c r="G6076">
        <v>1789.29</v>
      </c>
      <c r="H6076">
        <v>74.010000000000005</v>
      </c>
      <c r="I6076">
        <v>2856.83</v>
      </c>
      <c r="J6076">
        <v>2782.82</v>
      </c>
      <c r="K6076" s="1">
        <f t="shared" si="376"/>
        <v>37.60059451425483</v>
      </c>
      <c r="L6076" t="s">
        <v>31</v>
      </c>
      <c r="M6076" s="2" t="s">
        <v>279</v>
      </c>
      <c r="N6076" s="3" t="str">
        <f t="shared" si="377"/>
        <v>May</v>
      </c>
      <c r="O6076" t="s">
        <v>21</v>
      </c>
      <c r="P6076" t="s">
        <v>22</v>
      </c>
      <c r="Q6076" t="str">
        <f t="shared" si="378"/>
        <v>Young</v>
      </c>
      <c r="R6076" t="str">
        <f t="shared" si="379"/>
        <v>Profit</v>
      </c>
    </row>
    <row r="6077" spans="1:18">
      <c r="A6077">
        <v>1136</v>
      </c>
      <c r="B6077" t="s">
        <v>29</v>
      </c>
      <c r="C6077">
        <v>50</v>
      </c>
      <c r="D6077" t="s">
        <v>24</v>
      </c>
      <c r="E6077" t="s">
        <v>66</v>
      </c>
      <c r="F6077" t="s">
        <v>18</v>
      </c>
      <c r="G6077">
        <v>1600.98</v>
      </c>
      <c r="H6077">
        <v>700.79</v>
      </c>
      <c r="I6077">
        <v>2855.97</v>
      </c>
      <c r="J6077">
        <v>2155.1799999999998</v>
      </c>
      <c r="K6077" s="1">
        <f t="shared" si="376"/>
        <v>3.07535781047104</v>
      </c>
      <c r="L6077" t="s">
        <v>26</v>
      </c>
      <c r="M6077" s="2" t="s">
        <v>268</v>
      </c>
      <c r="N6077" s="3" t="str">
        <f t="shared" si="377"/>
        <v>Jun</v>
      </c>
      <c r="O6077" t="s">
        <v>51</v>
      </c>
      <c r="P6077" t="s">
        <v>39</v>
      </c>
      <c r="Q6077" t="str">
        <f t="shared" si="378"/>
        <v>Senior</v>
      </c>
      <c r="R6077" t="str">
        <f t="shared" si="379"/>
        <v>Profit</v>
      </c>
    </row>
    <row r="6078" spans="1:18">
      <c r="A6078">
        <v>265</v>
      </c>
      <c r="B6078" t="s">
        <v>92</v>
      </c>
      <c r="C6078">
        <v>38</v>
      </c>
      <c r="D6078" t="s">
        <v>16</v>
      </c>
      <c r="E6078" t="s">
        <v>41</v>
      </c>
      <c r="F6078" t="s">
        <v>25</v>
      </c>
      <c r="G6078">
        <v>1607.37</v>
      </c>
      <c r="H6078">
        <v>68.010000000000005</v>
      </c>
      <c r="I6078">
        <v>2855.94</v>
      </c>
      <c r="J6078">
        <v>2787.93</v>
      </c>
      <c r="K6078" s="1">
        <f t="shared" si="376"/>
        <v>40.992942214380236</v>
      </c>
      <c r="L6078" t="s">
        <v>19</v>
      </c>
      <c r="M6078" s="2" t="s">
        <v>95</v>
      </c>
      <c r="N6078" s="3" t="str">
        <f t="shared" si="377"/>
        <v>Sep</v>
      </c>
      <c r="O6078" t="s">
        <v>21</v>
      </c>
      <c r="P6078" t="s">
        <v>22</v>
      </c>
      <c r="Q6078" t="str">
        <f t="shared" si="378"/>
        <v>Adult</v>
      </c>
      <c r="R6078" t="str">
        <f t="shared" si="379"/>
        <v>Profit</v>
      </c>
    </row>
    <row r="6079" spans="1:18">
      <c r="A6079">
        <v>587</v>
      </c>
      <c r="B6079" t="s">
        <v>23</v>
      </c>
      <c r="C6079">
        <v>58</v>
      </c>
      <c r="D6079" t="s">
        <v>16</v>
      </c>
      <c r="E6079" t="s">
        <v>41</v>
      </c>
      <c r="F6079" t="s">
        <v>25</v>
      </c>
      <c r="G6079">
        <v>1705</v>
      </c>
      <c r="H6079">
        <v>89.02</v>
      </c>
      <c r="I6079">
        <v>2854.21</v>
      </c>
      <c r="J6079">
        <v>2765.19</v>
      </c>
      <c r="K6079" s="1">
        <f t="shared" si="376"/>
        <v>31.062570208941814</v>
      </c>
      <c r="L6079" t="s">
        <v>54</v>
      </c>
      <c r="M6079" s="2" t="s">
        <v>242</v>
      </c>
      <c r="N6079" s="3" t="str">
        <f t="shared" si="377"/>
        <v>Apr</v>
      </c>
      <c r="O6079" t="s">
        <v>51</v>
      </c>
      <c r="P6079" t="s">
        <v>39</v>
      </c>
      <c r="Q6079" t="str">
        <f t="shared" si="378"/>
        <v>Senior</v>
      </c>
      <c r="R6079" t="str">
        <f t="shared" si="379"/>
        <v>Profit</v>
      </c>
    </row>
    <row r="6080" spans="1:18">
      <c r="A6080">
        <v>3168</v>
      </c>
      <c r="B6080" t="s">
        <v>29</v>
      </c>
      <c r="C6080">
        <v>31</v>
      </c>
      <c r="D6080" t="s">
        <v>24</v>
      </c>
      <c r="E6080" t="s">
        <v>17</v>
      </c>
      <c r="F6080" t="s">
        <v>42</v>
      </c>
      <c r="G6080">
        <v>2272.7399999999998</v>
      </c>
      <c r="H6080">
        <v>422.8</v>
      </c>
      <c r="I6080">
        <v>2853.44</v>
      </c>
      <c r="J6080">
        <v>2430.64</v>
      </c>
      <c r="K6080" s="1">
        <f t="shared" si="376"/>
        <v>5.7489120151371802</v>
      </c>
      <c r="L6080" t="s">
        <v>26</v>
      </c>
      <c r="M6080" s="2" t="s">
        <v>64</v>
      </c>
      <c r="N6080" s="3" t="str">
        <f t="shared" si="377"/>
        <v>Feb</v>
      </c>
      <c r="O6080" t="s">
        <v>21</v>
      </c>
      <c r="P6080" t="s">
        <v>22</v>
      </c>
      <c r="Q6080" t="str">
        <f t="shared" si="378"/>
        <v>Adult</v>
      </c>
      <c r="R6080" t="str">
        <f t="shared" si="379"/>
        <v>Profit</v>
      </c>
    </row>
    <row r="6081" spans="1:18">
      <c r="A6081">
        <v>9528</v>
      </c>
      <c r="B6081" t="s">
        <v>84</v>
      </c>
      <c r="C6081">
        <v>31</v>
      </c>
      <c r="D6081" t="s">
        <v>24</v>
      </c>
      <c r="E6081" t="s">
        <v>30</v>
      </c>
      <c r="F6081" t="s">
        <v>36</v>
      </c>
      <c r="G6081">
        <v>1625.01</v>
      </c>
      <c r="H6081">
        <v>603.05999999999995</v>
      </c>
      <c r="I6081">
        <v>2853.12</v>
      </c>
      <c r="J6081">
        <v>2250.06</v>
      </c>
      <c r="K6081" s="1">
        <f t="shared" si="376"/>
        <v>3.7310715351706301</v>
      </c>
      <c r="L6081" t="s">
        <v>54</v>
      </c>
      <c r="M6081" s="2" t="s">
        <v>260</v>
      </c>
      <c r="N6081" s="3" t="str">
        <f t="shared" si="377"/>
        <v>Jun</v>
      </c>
      <c r="O6081" t="s">
        <v>33</v>
      </c>
      <c r="P6081" t="s">
        <v>39</v>
      </c>
      <c r="Q6081" t="str">
        <f t="shared" si="378"/>
        <v>Adult</v>
      </c>
      <c r="R6081" t="str">
        <f t="shared" si="379"/>
        <v>Profit</v>
      </c>
    </row>
    <row r="6082" spans="1:18">
      <c r="A6082">
        <v>6995</v>
      </c>
      <c r="B6082" t="s">
        <v>29</v>
      </c>
      <c r="C6082">
        <v>49</v>
      </c>
      <c r="D6082" t="s">
        <v>16</v>
      </c>
      <c r="E6082" t="s">
        <v>53</v>
      </c>
      <c r="F6082" t="s">
        <v>36</v>
      </c>
      <c r="G6082">
        <v>1651.25</v>
      </c>
      <c r="H6082">
        <v>1412.88</v>
      </c>
      <c r="I6082">
        <v>2852.56</v>
      </c>
      <c r="J6082">
        <v>1439.68</v>
      </c>
      <c r="K6082" s="1">
        <f t="shared" ref="K6082:K6145" si="380">J6082/H6082</f>
        <v>1.0189683483381462</v>
      </c>
      <c r="L6082" t="s">
        <v>31</v>
      </c>
      <c r="M6082" s="2" t="s">
        <v>361</v>
      </c>
      <c r="N6082" s="3" t="str">
        <f t="shared" ref="N6082:N6145" si="381">TEXT(M6082,"MMM")</f>
        <v>Jan</v>
      </c>
      <c r="O6082" t="s">
        <v>21</v>
      </c>
      <c r="P6082" t="s">
        <v>39</v>
      </c>
      <c r="Q6082" t="str">
        <f t="shared" ref="Q6082:Q6145" si="382">IF(C6082&gt;=18,IF(C6082&lt;=25,"Young",IF(C6082&lt;=40,"Adult",IF(C6082&lt;=60,"Senior",""))),"")</f>
        <v>Senior</v>
      </c>
      <c r="R6082" t="str">
        <f t="shared" ref="R6082:R6145" si="383">IF(J6082&gt;0,"Profit","Loss")</f>
        <v>Profit</v>
      </c>
    </row>
    <row r="6083" spans="1:18">
      <c r="A6083">
        <v>6218</v>
      </c>
      <c r="B6083" t="s">
        <v>15</v>
      </c>
      <c r="C6083">
        <v>47</v>
      </c>
      <c r="D6083" t="s">
        <v>24</v>
      </c>
      <c r="E6083" t="s">
        <v>59</v>
      </c>
      <c r="F6083" t="s">
        <v>49</v>
      </c>
      <c r="G6083">
        <v>1735.47</v>
      </c>
      <c r="H6083">
        <v>1188.02</v>
      </c>
      <c r="I6083">
        <v>2852.14</v>
      </c>
      <c r="J6083">
        <v>1664.12</v>
      </c>
      <c r="K6083" s="1">
        <f t="shared" si="380"/>
        <v>1.400750829110621</v>
      </c>
      <c r="L6083" t="s">
        <v>54</v>
      </c>
      <c r="M6083" s="2" t="s">
        <v>330</v>
      </c>
      <c r="N6083" s="3" t="str">
        <f t="shared" si="381"/>
        <v>Jul</v>
      </c>
      <c r="O6083" t="s">
        <v>51</v>
      </c>
      <c r="P6083" t="s">
        <v>22</v>
      </c>
      <c r="Q6083" t="str">
        <f t="shared" si="382"/>
        <v>Senior</v>
      </c>
      <c r="R6083" t="str">
        <f t="shared" si="383"/>
        <v>Profit</v>
      </c>
    </row>
    <row r="6084" spans="1:18">
      <c r="A6084">
        <v>1447</v>
      </c>
      <c r="B6084" t="s">
        <v>23</v>
      </c>
      <c r="C6084">
        <v>57</v>
      </c>
      <c r="D6084" t="s">
        <v>16</v>
      </c>
      <c r="E6084" t="s">
        <v>53</v>
      </c>
      <c r="F6084" t="s">
        <v>42</v>
      </c>
      <c r="G6084">
        <v>2089.7199999999998</v>
      </c>
      <c r="H6084">
        <v>473.26</v>
      </c>
      <c r="I6084">
        <v>2850.95</v>
      </c>
      <c r="J6084">
        <v>2377.69</v>
      </c>
      <c r="K6084" s="1">
        <f t="shared" si="380"/>
        <v>5.0240671089887163</v>
      </c>
      <c r="L6084" t="s">
        <v>37</v>
      </c>
      <c r="M6084" s="2" t="s">
        <v>263</v>
      </c>
      <c r="N6084" s="3" t="str">
        <f t="shared" si="381"/>
        <v>Aug</v>
      </c>
      <c r="O6084" t="s">
        <v>56</v>
      </c>
      <c r="P6084" t="s">
        <v>39</v>
      </c>
      <c r="Q6084" t="str">
        <f t="shared" si="382"/>
        <v>Senior</v>
      </c>
      <c r="R6084" t="str">
        <f t="shared" si="383"/>
        <v>Profit</v>
      </c>
    </row>
    <row r="6085" spans="1:18">
      <c r="A6085">
        <v>1844</v>
      </c>
      <c r="B6085" t="s">
        <v>15</v>
      </c>
      <c r="C6085">
        <v>41</v>
      </c>
      <c r="D6085" t="s">
        <v>24</v>
      </c>
      <c r="E6085" t="s">
        <v>66</v>
      </c>
      <c r="F6085" t="s">
        <v>42</v>
      </c>
      <c r="G6085">
        <v>2354.75</v>
      </c>
      <c r="H6085">
        <v>1520.2</v>
      </c>
      <c r="I6085">
        <v>2850.89</v>
      </c>
      <c r="J6085">
        <v>1330.69</v>
      </c>
      <c r="K6085" s="1">
        <f t="shared" si="380"/>
        <v>0.87533877121431392</v>
      </c>
      <c r="L6085" t="s">
        <v>19</v>
      </c>
      <c r="M6085" s="2" t="s">
        <v>309</v>
      </c>
      <c r="N6085" s="3" t="str">
        <f t="shared" si="381"/>
        <v>Jul</v>
      </c>
      <c r="O6085" t="s">
        <v>56</v>
      </c>
      <c r="P6085" t="s">
        <v>22</v>
      </c>
      <c r="Q6085" t="str">
        <f t="shared" si="382"/>
        <v>Senior</v>
      </c>
      <c r="R6085" t="str">
        <f t="shared" si="383"/>
        <v>Profit</v>
      </c>
    </row>
    <row r="6086" spans="1:18">
      <c r="A6086">
        <v>3771</v>
      </c>
      <c r="B6086" t="s">
        <v>92</v>
      </c>
      <c r="C6086">
        <v>38</v>
      </c>
      <c r="D6086" t="s">
        <v>24</v>
      </c>
      <c r="E6086" t="s">
        <v>17</v>
      </c>
      <c r="F6086" t="s">
        <v>36</v>
      </c>
      <c r="G6086">
        <v>2326.1</v>
      </c>
      <c r="H6086">
        <v>323</v>
      </c>
      <c r="I6086">
        <v>2850.7</v>
      </c>
      <c r="J6086">
        <v>2527.6999999999998</v>
      </c>
      <c r="K6086" s="1">
        <f t="shared" si="380"/>
        <v>7.8256965944272441</v>
      </c>
      <c r="L6086" t="s">
        <v>31</v>
      </c>
      <c r="M6086" s="2" t="s">
        <v>73</v>
      </c>
      <c r="N6086" s="3" t="str">
        <f t="shared" si="381"/>
        <v>Feb</v>
      </c>
      <c r="O6086" t="s">
        <v>56</v>
      </c>
      <c r="P6086" t="s">
        <v>39</v>
      </c>
      <c r="Q6086" t="str">
        <f t="shared" si="382"/>
        <v>Adult</v>
      </c>
      <c r="R6086" t="str">
        <f t="shared" si="383"/>
        <v>Profit</v>
      </c>
    </row>
    <row r="6087" spans="1:18">
      <c r="A6087">
        <v>8058</v>
      </c>
      <c r="B6087" t="s">
        <v>23</v>
      </c>
      <c r="C6087">
        <v>42</v>
      </c>
      <c r="D6087" t="s">
        <v>16</v>
      </c>
      <c r="E6087" t="s">
        <v>53</v>
      </c>
      <c r="F6087" t="s">
        <v>42</v>
      </c>
      <c r="G6087">
        <v>2556.4299999999998</v>
      </c>
      <c r="H6087">
        <v>1634.2</v>
      </c>
      <c r="I6087">
        <v>2850.36</v>
      </c>
      <c r="J6087">
        <v>1216.1600000000001</v>
      </c>
      <c r="K6087" s="1">
        <f t="shared" si="380"/>
        <v>0.74419287724880678</v>
      </c>
      <c r="L6087" t="s">
        <v>19</v>
      </c>
      <c r="M6087" s="2" t="s">
        <v>150</v>
      </c>
      <c r="N6087" s="3" t="str">
        <f t="shared" si="381"/>
        <v>Apr</v>
      </c>
      <c r="O6087" t="s">
        <v>56</v>
      </c>
      <c r="P6087" t="s">
        <v>22</v>
      </c>
      <c r="Q6087" t="str">
        <f t="shared" si="382"/>
        <v>Senior</v>
      </c>
      <c r="R6087" t="str">
        <f t="shared" si="383"/>
        <v>Profit</v>
      </c>
    </row>
    <row r="6088" spans="1:18">
      <c r="A6088">
        <v>1695</v>
      </c>
      <c r="B6088" t="s">
        <v>92</v>
      </c>
      <c r="C6088">
        <v>59</v>
      </c>
      <c r="D6088" t="s">
        <v>24</v>
      </c>
      <c r="E6088" t="s">
        <v>57</v>
      </c>
      <c r="F6088" t="s">
        <v>25</v>
      </c>
      <c r="G6088">
        <v>2018.8</v>
      </c>
      <c r="H6088">
        <v>764.49</v>
      </c>
      <c r="I6088">
        <v>2849.28</v>
      </c>
      <c r="J6088">
        <v>2084.79</v>
      </c>
      <c r="K6088" s="1">
        <f t="shared" si="380"/>
        <v>2.7270337087470078</v>
      </c>
      <c r="L6088" t="s">
        <v>26</v>
      </c>
      <c r="M6088" s="2" t="s">
        <v>377</v>
      </c>
      <c r="N6088" s="3" t="str">
        <f t="shared" si="381"/>
        <v>Mar</v>
      </c>
      <c r="O6088" t="s">
        <v>51</v>
      </c>
      <c r="P6088" t="s">
        <v>22</v>
      </c>
      <c r="Q6088" t="str">
        <f t="shared" si="382"/>
        <v>Senior</v>
      </c>
      <c r="R6088" t="str">
        <f t="shared" si="383"/>
        <v>Profit</v>
      </c>
    </row>
    <row r="6089" spans="1:18">
      <c r="A6089">
        <v>4959</v>
      </c>
      <c r="B6089" t="s">
        <v>52</v>
      </c>
      <c r="C6089">
        <v>20</v>
      </c>
      <c r="D6089" t="s">
        <v>24</v>
      </c>
      <c r="E6089" t="s">
        <v>41</v>
      </c>
      <c r="F6089" t="s">
        <v>25</v>
      </c>
      <c r="G6089">
        <v>1666.45</v>
      </c>
      <c r="H6089">
        <v>1863.06</v>
      </c>
      <c r="I6089">
        <v>2849.01</v>
      </c>
      <c r="J6089">
        <v>985.95</v>
      </c>
      <c r="K6089" s="1">
        <f t="shared" si="380"/>
        <v>0.52921000933947382</v>
      </c>
      <c r="L6089" t="s">
        <v>31</v>
      </c>
      <c r="M6089" s="2" t="s">
        <v>394</v>
      </c>
      <c r="N6089" s="3" t="str">
        <f t="shared" si="381"/>
        <v>Apr</v>
      </c>
      <c r="O6089" t="s">
        <v>56</v>
      </c>
      <c r="P6089" t="s">
        <v>39</v>
      </c>
      <c r="Q6089" t="str">
        <f t="shared" si="382"/>
        <v>Young</v>
      </c>
      <c r="R6089" t="str">
        <f t="shared" si="383"/>
        <v>Profit</v>
      </c>
    </row>
    <row r="6090" spans="1:18">
      <c r="A6090">
        <v>1811</v>
      </c>
      <c r="B6090" t="s">
        <v>34</v>
      </c>
      <c r="C6090">
        <v>49</v>
      </c>
      <c r="D6090" t="s">
        <v>16</v>
      </c>
      <c r="E6090" t="s">
        <v>57</v>
      </c>
      <c r="F6090" t="s">
        <v>42</v>
      </c>
      <c r="G6090">
        <v>2322.5100000000002</v>
      </c>
      <c r="H6090">
        <v>1295.47</v>
      </c>
      <c r="I6090">
        <v>2847.71</v>
      </c>
      <c r="J6090">
        <v>1552.24</v>
      </c>
      <c r="K6090" s="1">
        <f t="shared" si="380"/>
        <v>1.1982060564891506</v>
      </c>
      <c r="L6090" t="s">
        <v>19</v>
      </c>
      <c r="M6090" s="2" t="s">
        <v>230</v>
      </c>
      <c r="N6090" s="3" t="str">
        <f t="shared" si="381"/>
        <v>Oct</v>
      </c>
      <c r="O6090" t="s">
        <v>33</v>
      </c>
      <c r="P6090" t="s">
        <v>22</v>
      </c>
      <c r="Q6090" t="str">
        <f t="shared" si="382"/>
        <v>Senior</v>
      </c>
      <c r="R6090" t="str">
        <f t="shared" si="383"/>
        <v>Profit</v>
      </c>
    </row>
    <row r="6091" spans="1:18">
      <c r="A6091">
        <v>2159</v>
      </c>
      <c r="B6091" t="s">
        <v>92</v>
      </c>
      <c r="C6091">
        <v>34</v>
      </c>
      <c r="D6091" t="s">
        <v>24</v>
      </c>
      <c r="E6091" t="s">
        <v>57</v>
      </c>
      <c r="F6091" t="s">
        <v>18</v>
      </c>
      <c r="G6091">
        <v>1718.59</v>
      </c>
      <c r="H6091">
        <v>230.93</v>
      </c>
      <c r="I6091">
        <v>2847.55</v>
      </c>
      <c r="J6091">
        <v>2616.62</v>
      </c>
      <c r="K6091" s="1">
        <f t="shared" si="380"/>
        <v>11.330792880959597</v>
      </c>
      <c r="L6091" t="s">
        <v>54</v>
      </c>
      <c r="M6091" s="2" t="s">
        <v>183</v>
      </c>
      <c r="N6091" s="3" t="str">
        <f t="shared" si="381"/>
        <v>Jul</v>
      </c>
      <c r="O6091" t="s">
        <v>28</v>
      </c>
      <c r="P6091" t="s">
        <v>22</v>
      </c>
      <c r="Q6091" t="str">
        <f t="shared" si="382"/>
        <v>Adult</v>
      </c>
      <c r="R6091" t="str">
        <f t="shared" si="383"/>
        <v>Profit</v>
      </c>
    </row>
    <row r="6092" spans="1:18">
      <c r="A6092">
        <v>2742</v>
      </c>
      <c r="B6092" t="s">
        <v>40</v>
      </c>
      <c r="C6092">
        <v>40</v>
      </c>
      <c r="D6092" t="s">
        <v>16</v>
      </c>
      <c r="E6092" t="s">
        <v>17</v>
      </c>
      <c r="F6092" t="s">
        <v>49</v>
      </c>
      <c r="G6092">
        <v>1654.9</v>
      </c>
      <c r="H6092">
        <v>1021.72</v>
      </c>
      <c r="I6092">
        <v>2847.05</v>
      </c>
      <c r="J6092">
        <v>1825.33</v>
      </c>
      <c r="K6092" s="1">
        <f t="shared" si="380"/>
        <v>1.7865266413498804</v>
      </c>
      <c r="L6092" t="s">
        <v>54</v>
      </c>
      <c r="M6092" s="2" t="s">
        <v>240</v>
      </c>
      <c r="N6092" s="3" t="str">
        <f t="shared" si="381"/>
        <v>Jun</v>
      </c>
      <c r="O6092" t="s">
        <v>51</v>
      </c>
      <c r="P6092" t="s">
        <v>39</v>
      </c>
      <c r="Q6092" t="str">
        <f t="shared" si="382"/>
        <v>Adult</v>
      </c>
      <c r="R6092" t="str">
        <f t="shared" si="383"/>
        <v>Profit</v>
      </c>
    </row>
    <row r="6093" spans="1:18">
      <c r="A6093">
        <v>9110</v>
      </c>
      <c r="B6093" t="s">
        <v>40</v>
      </c>
      <c r="C6093">
        <v>37</v>
      </c>
      <c r="D6093" t="s">
        <v>24</v>
      </c>
      <c r="E6093" t="s">
        <v>53</v>
      </c>
      <c r="F6093" t="s">
        <v>49</v>
      </c>
      <c r="G6093">
        <v>2315.67</v>
      </c>
      <c r="H6093">
        <v>536.78</v>
      </c>
      <c r="I6093">
        <v>2845.6</v>
      </c>
      <c r="J6093">
        <v>2308.8200000000002</v>
      </c>
      <c r="K6093" s="1">
        <f t="shared" si="380"/>
        <v>4.3012407317709309</v>
      </c>
      <c r="L6093" t="s">
        <v>31</v>
      </c>
      <c r="M6093" s="2" t="s">
        <v>352</v>
      </c>
      <c r="N6093" s="3" t="str">
        <f t="shared" si="381"/>
        <v>Feb</v>
      </c>
      <c r="O6093" t="s">
        <v>21</v>
      </c>
      <c r="P6093" t="s">
        <v>22</v>
      </c>
      <c r="Q6093" t="str">
        <f t="shared" si="382"/>
        <v>Adult</v>
      </c>
      <c r="R6093" t="str">
        <f t="shared" si="383"/>
        <v>Profit</v>
      </c>
    </row>
    <row r="6094" spans="1:18">
      <c r="A6094">
        <v>155</v>
      </c>
      <c r="B6094" t="s">
        <v>47</v>
      </c>
      <c r="C6094">
        <v>28</v>
      </c>
      <c r="D6094" t="s">
        <v>16</v>
      </c>
      <c r="E6094" t="s">
        <v>59</v>
      </c>
      <c r="F6094" t="s">
        <v>25</v>
      </c>
      <c r="G6094">
        <v>1874.34</v>
      </c>
      <c r="H6094">
        <v>1585.77</v>
      </c>
      <c r="I6094">
        <v>2845.52</v>
      </c>
      <c r="J6094">
        <v>1259.75</v>
      </c>
      <c r="K6094" s="1">
        <f t="shared" si="380"/>
        <v>0.79440902526848156</v>
      </c>
      <c r="L6094" t="s">
        <v>19</v>
      </c>
      <c r="M6094" s="2" t="s">
        <v>173</v>
      </c>
      <c r="N6094" s="3" t="str">
        <f t="shared" si="381"/>
        <v>Jun</v>
      </c>
      <c r="O6094" t="s">
        <v>21</v>
      </c>
      <c r="P6094" t="s">
        <v>22</v>
      </c>
      <c r="Q6094" t="str">
        <f t="shared" si="382"/>
        <v>Adult</v>
      </c>
      <c r="R6094" t="str">
        <f t="shared" si="383"/>
        <v>Profit</v>
      </c>
    </row>
    <row r="6095" spans="1:18">
      <c r="A6095">
        <v>1677</v>
      </c>
      <c r="B6095" t="s">
        <v>52</v>
      </c>
      <c r="C6095">
        <v>32</v>
      </c>
      <c r="D6095" t="s">
        <v>24</v>
      </c>
      <c r="E6095" t="s">
        <v>66</v>
      </c>
      <c r="F6095" t="s">
        <v>36</v>
      </c>
      <c r="G6095">
        <v>2027.87</v>
      </c>
      <c r="H6095">
        <v>1147.8800000000001</v>
      </c>
      <c r="I6095">
        <v>2845.46</v>
      </c>
      <c r="J6095">
        <v>1697.58</v>
      </c>
      <c r="K6095" s="1">
        <f t="shared" si="380"/>
        <v>1.4788828100498308</v>
      </c>
      <c r="L6095" t="s">
        <v>26</v>
      </c>
      <c r="M6095" s="2" t="s">
        <v>110</v>
      </c>
      <c r="N6095" s="3" t="str">
        <f t="shared" si="381"/>
        <v>Nov</v>
      </c>
      <c r="O6095" t="s">
        <v>21</v>
      </c>
      <c r="P6095" t="s">
        <v>22</v>
      </c>
      <c r="Q6095" t="str">
        <f t="shared" si="382"/>
        <v>Adult</v>
      </c>
      <c r="R6095" t="str">
        <f t="shared" si="383"/>
        <v>Profit</v>
      </c>
    </row>
    <row r="6096" spans="1:18">
      <c r="A6096">
        <v>6452</v>
      </c>
      <c r="B6096" t="s">
        <v>44</v>
      </c>
      <c r="C6096">
        <v>24</v>
      </c>
      <c r="D6096" t="s">
        <v>24</v>
      </c>
      <c r="E6096" t="s">
        <v>17</v>
      </c>
      <c r="F6096" t="s">
        <v>25</v>
      </c>
      <c r="G6096">
        <v>1622.38</v>
      </c>
      <c r="H6096">
        <v>1458.72</v>
      </c>
      <c r="I6096">
        <v>2844.77</v>
      </c>
      <c r="J6096">
        <v>1386.05</v>
      </c>
      <c r="K6096" s="1">
        <f t="shared" si="380"/>
        <v>0.95018235165076226</v>
      </c>
      <c r="L6096" t="s">
        <v>37</v>
      </c>
      <c r="M6096" s="2" t="s">
        <v>205</v>
      </c>
      <c r="N6096" s="3" t="str">
        <f t="shared" si="381"/>
        <v>Nov</v>
      </c>
      <c r="O6096" t="s">
        <v>51</v>
      </c>
      <c r="P6096" t="s">
        <v>39</v>
      </c>
      <c r="Q6096" t="str">
        <f t="shared" si="382"/>
        <v>Young</v>
      </c>
      <c r="R6096" t="str">
        <f t="shared" si="383"/>
        <v>Profit</v>
      </c>
    </row>
    <row r="6097" spans="1:18">
      <c r="A6097">
        <v>1342</v>
      </c>
      <c r="B6097" t="s">
        <v>52</v>
      </c>
      <c r="C6097">
        <v>19</v>
      </c>
      <c r="D6097" t="s">
        <v>24</v>
      </c>
      <c r="E6097" t="s">
        <v>35</v>
      </c>
      <c r="F6097" t="s">
        <v>49</v>
      </c>
      <c r="G6097">
        <v>1688.56</v>
      </c>
      <c r="H6097">
        <v>1278.48</v>
      </c>
      <c r="I6097">
        <v>2843.76</v>
      </c>
      <c r="J6097">
        <v>1565.28</v>
      </c>
      <c r="K6097" s="1">
        <f t="shared" si="380"/>
        <v>1.2243288905575371</v>
      </c>
      <c r="L6097" t="s">
        <v>37</v>
      </c>
      <c r="M6097" s="2" t="s">
        <v>334</v>
      </c>
      <c r="N6097" s="3" t="str">
        <f t="shared" si="381"/>
        <v>Mar</v>
      </c>
      <c r="O6097" t="s">
        <v>56</v>
      </c>
      <c r="P6097" t="s">
        <v>22</v>
      </c>
      <c r="Q6097" t="str">
        <f t="shared" si="382"/>
        <v>Young</v>
      </c>
      <c r="R6097" t="str">
        <f t="shared" si="383"/>
        <v>Profit</v>
      </c>
    </row>
    <row r="6098" spans="1:18">
      <c r="A6098">
        <v>2737</v>
      </c>
      <c r="B6098" t="s">
        <v>44</v>
      </c>
      <c r="C6098">
        <v>21</v>
      </c>
      <c r="D6098" t="s">
        <v>24</v>
      </c>
      <c r="E6098" t="s">
        <v>30</v>
      </c>
      <c r="F6098" t="s">
        <v>42</v>
      </c>
      <c r="G6098">
        <v>2010.32</v>
      </c>
      <c r="H6098">
        <v>359.96</v>
      </c>
      <c r="I6098">
        <v>2842.34</v>
      </c>
      <c r="J6098">
        <v>2482.38</v>
      </c>
      <c r="K6098" s="1">
        <f t="shared" si="380"/>
        <v>6.8962662518057565</v>
      </c>
      <c r="L6098" t="s">
        <v>54</v>
      </c>
      <c r="M6098" s="2" t="s">
        <v>277</v>
      </c>
      <c r="N6098" s="3" t="str">
        <f t="shared" si="381"/>
        <v>Apr</v>
      </c>
      <c r="O6098" t="s">
        <v>56</v>
      </c>
      <c r="P6098" t="s">
        <v>39</v>
      </c>
      <c r="Q6098" t="str">
        <f t="shared" si="382"/>
        <v>Young</v>
      </c>
      <c r="R6098" t="str">
        <f t="shared" si="383"/>
        <v>Profit</v>
      </c>
    </row>
    <row r="6099" spans="1:18">
      <c r="A6099">
        <v>3249</v>
      </c>
      <c r="B6099" t="s">
        <v>34</v>
      </c>
      <c r="C6099">
        <v>46</v>
      </c>
      <c r="D6099" t="s">
        <v>16</v>
      </c>
      <c r="E6099" t="s">
        <v>17</v>
      </c>
      <c r="F6099" t="s">
        <v>25</v>
      </c>
      <c r="G6099">
        <v>2276.91</v>
      </c>
      <c r="H6099">
        <v>437.12</v>
      </c>
      <c r="I6099">
        <v>2841.88</v>
      </c>
      <c r="J6099">
        <v>2404.7600000000002</v>
      </c>
      <c r="K6099" s="1">
        <f t="shared" si="380"/>
        <v>5.5013726207906304</v>
      </c>
      <c r="L6099" t="s">
        <v>37</v>
      </c>
      <c r="M6099" s="2" t="s">
        <v>401</v>
      </c>
      <c r="N6099" s="3" t="str">
        <f t="shared" si="381"/>
        <v>Mar</v>
      </c>
      <c r="O6099" t="s">
        <v>21</v>
      </c>
      <c r="P6099" t="s">
        <v>22</v>
      </c>
      <c r="Q6099" t="str">
        <f t="shared" si="382"/>
        <v>Senior</v>
      </c>
      <c r="R6099" t="str">
        <f t="shared" si="383"/>
        <v>Profit</v>
      </c>
    </row>
    <row r="6100" spans="1:18">
      <c r="A6100">
        <v>2774</v>
      </c>
      <c r="B6100" t="s">
        <v>84</v>
      </c>
      <c r="C6100">
        <v>38</v>
      </c>
      <c r="D6100" t="s">
        <v>16</v>
      </c>
      <c r="E6100" t="s">
        <v>66</v>
      </c>
      <c r="F6100" t="s">
        <v>36</v>
      </c>
      <c r="G6100">
        <v>1786.94</v>
      </c>
      <c r="H6100">
        <v>486.47</v>
      </c>
      <c r="I6100">
        <v>2839.11</v>
      </c>
      <c r="J6100">
        <v>2352.64</v>
      </c>
      <c r="K6100" s="1">
        <f t="shared" si="380"/>
        <v>4.836146113840524</v>
      </c>
      <c r="L6100" t="s">
        <v>26</v>
      </c>
      <c r="M6100" s="2" t="s">
        <v>123</v>
      </c>
      <c r="N6100" s="3" t="str">
        <f t="shared" si="381"/>
        <v>Oct</v>
      </c>
      <c r="O6100" t="s">
        <v>21</v>
      </c>
      <c r="P6100" t="s">
        <v>22</v>
      </c>
      <c r="Q6100" t="str">
        <f t="shared" si="382"/>
        <v>Adult</v>
      </c>
      <c r="R6100" t="str">
        <f t="shared" si="383"/>
        <v>Profit</v>
      </c>
    </row>
    <row r="6101" spans="1:18">
      <c r="A6101">
        <v>3690</v>
      </c>
      <c r="B6101" t="s">
        <v>40</v>
      </c>
      <c r="C6101">
        <v>44</v>
      </c>
      <c r="D6101" t="s">
        <v>16</v>
      </c>
      <c r="E6101" t="s">
        <v>59</v>
      </c>
      <c r="F6101" t="s">
        <v>25</v>
      </c>
      <c r="G6101">
        <v>2261.54</v>
      </c>
      <c r="H6101">
        <v>1273.05</v>
      </c>
      <c r="I6101">
        <v>2838.01</v>
      </c>
      <c r="J6101">
        <v>1564.96</v>
      </c>
      <c r="K6101" s="1">
        <f t="shared" si="380"/>
        <v>1.2292997132869881</v>
      </c>
      <c r="L6101" t="s">
        <v>54</v>
      </c>
      <c r="M6101" s="2" t="s">
        <v>206</v>
      </c>
      <c r="N6101" s="3" t="str">
        <f t="shared" si="381"/>
        <v>Nov</v>
      </c>
      <c r="O6101" t="s">
        <v>21</v>
      </c>
      <c r="P6101" t="s">
        <v>39</v>
      </c>
      <c r="Q6101" t="str">
        <f t="shared" si="382"/>
        <v>Senior</v>
      </c>
      <c r="R6101" t="str">
        <f t="shared" si="383"/>
        <v>Profit</v>
      </c>
    </row>
    <row r="6102" spans="1:18">
      <c r="A6102">
        <v>5441</v>
      </c>
      <c r="B6102" t="s">
        <v>15</v>
      </c>
      <c r="C6102">
        <v>41</v>
      </c>
      <c r="D6102" t="s">
        <v>24</v>
      </c>
      <c r="E6102" t="s">
        <v>30</v>
      </c>
      <c r="F6102" t="s">
        <v>49</v>
      </c>
      <c r="G6102">
        <v>1818.78</v>
      </c>
      <c r="H6102">
        <v>1036.03</v>
      </c>
      <c r="I6102">
        <v>2837.22</v>
      </c>
      <c r="J6102">
        <v>1801.19</v>
      </c>
      <c r="K6102" s="1">
        <f t="shared" si="380"/>
        <v>1.7385500419872013</v>
      </c>
      <c r="L6102" t="s">
        <v>31</v>
      </c>
      <c r="M6102" s="2" t="s">
        <v>202</v>
      </c>
      <c r="N6102" s="3" t="str">
        <f t="shared" si="381"/>
        <v>Jun</v>
      </c>
      <c r="O6102" t="s">
        <v>51</v>
      </c>
      <c r="P6102" t="s">
        <v>39</v>
      </c>
      <c r="Q6102" t="str">
        <f t="shared" si="382"/>
        <v>Senior</v>
      </c>
      <c r="R6102" t="str">
        <f t="shared" si="383"/>
        <v>Profit</v>
      </c>
    </row>
    <row r="6103" spans="1:18">
      <c r="A6103">
        <v>4074</v>
      </c>
      <c r="B6103" t="s">
        <v>15</v>
      </c>
      <c r="C6103">
        <v>22</v>
      </c>
      <c r="D6103" t="s">
        <v>24</v>
      </c>
      <c r="E6103" t="s">
        <v>66</v>
      </c>
      <c r="F6103" t="s">
        <v>42</v>
      </c>
      <c r="G6103">
        <v>1933.92</v>
      </c>
      <c r="H6103">
        <v>1186.8800000000001</v>
      </c>
      <c r="I6103">
        <v>2836.76</v>
      </c>
      <c r="J6103">
        <v>1649.88</v>
      </c>
      <c r="K6103" s="1">
        <f t="shared" si="380"/>
        <v>1.390098409274737</v>
      </c>
      <c r="L6103" t="s">
        <v>37</v>
      </c>
      <c r="M6103" s="2" t="s">
        <v>89</v>
      </c>
      <c r="N6103" s="3" t="str">
        <f t="shared" si="381"/>
        <v>Apr</v>
      </c>
      <c r="O6103" t="s">
        <v>21</v>
      </c>
      <c r="P6103" t="s">
        <v>39</v>
      </c>
      <c r="Q6103" t="str">
        <f t="shared" si="382"/>
        <v>Young</v>
      </c>
      <c r="R6103" t="str">
        <f t="shared" si="383"/>
        <v>Profit</v>
      </c>
    </row>
    <row r="6104" spans="1:18">
      <c r="A6104">
        <v>2308</v>
      </c>
      <c r="B6104" t="s">
        <v>15</v>
      </c>
      <c r="C6104">
        <v>52</v>
      </c>
      <c r="D6104" t="s">
        <v>16</v>
      </c>
      <c r="E6104" t="s">
        <v>30</v>
      </c>
      <c r="F6104" t="s">
        <v>36</v>
      </c>
      <c r="G6104">
        <v>1622.51</v>
      </c>
      <c r="H6104">
        <v>477.53</v>
      </c>
      <c r="I6104">
        <v>2836.68</v>
      </c>
      <c r="J6104">
        <v>2359.15</v>
      </c>
      <c r="K6104" s="1">
        <f t="shared" si="380"/>
        <v>4.9403178857872811</v>
      </c>
      <c r="L6104" t="s">
        <v>37</v>
      </c>
      <c r="M6104" s="2" t="s">
        <v>206</v>
      </c>
      <c r="N6104" s="3" t="str">
        <f t="shared" si="381"/>
        <v>Nov</v>
      </c>
      <c r="O6104" t="s">
        <v>56</v>
      </c>
      <c r="P6104" t="s">
        <v>22</v>
      </c>
      <c r="Q6104" t="str">
        <f t="shared" si="382"/>
        <v>Senior</v>
      </c>
      <c r="R6104" t="str">
        <f t="shared" si="383"/>
        <v>Profit</v>
      </c>
    </row>
    <row r="6105" spans="1:18">
      <c r="A6105">
        <v>4112</v>
      </c>
      <c r="B6105" t="s">
        <v>23</v>
      </c>
      <c r="C6105">
        <v>43</v>
      </c>
      <c r="D6105" t="s">
        <v>16</v>
      </c>
      <c r="E6105" t="s">
        <v>17</v>
      </c>
      <c r="F6105" t="s">
        <v>36</v>
      </c>
      <c r="G6105">
        <v>1775.53</v>
      </c>
      <c r="H6105">
        <v>1677.2</v>
      </c>
      <c r="I6105">
        <v>2836.4</v>
      </c>
      <c r="J6105">
        <v>1159.2</v>
      </c>
      <c r="K6105" s="1">
        <f t="shared" si="380"/>
        <v>0.69115191986644409</v>
      </c>
      <c r="L6105" t="s">
        <v>54</v>
      </c>
      <c r="M6105" s="2" t="s">
        <v>214</v>
      </c>
      <c r="N6105" s="3" t="str">
        <f t="shared" si="381"/>
        <v>Jan</v>
      </c>
      <c r="O6105" t="s">
        <v>56</v>
      </c>
      <c r="P6105" t="s">
        <v>22</v>
      </c>
      <c r="Q6105" t="str">
        <f t="shared" si="382"/>
        <v>Senior</v>
      </c>
      <c r="R6105" t="str">
        <f t="shared" si="383"/>
        <v>Profit</v>
      </c>
    </row>
    <row r="6106" spans="1:18">
      <c r="A6106">
        <v>2684</v>
      </c>
      <c r="B6106" t="s">
        <v>34</v>
      </c>
      <c r="C6106">
        <v>35</v>
      </c>
      <c r="D6106" t="s">
        <v>24</v>
      </c>
      <c r="E6106" t="s">
        <v>66</v>
      </c>
      <c r="F6106" t="s">
        <v>49</v>
      </c>
      <c r="G6106">
        <v>1647.93</v>
      </c>
      <c r="H6106">
        <v>1190.1500000000001</v>
      </c>
      <c r="I6106">
        <v>2835.61</v>
      </c>
      <c r="J6106">
        <v>1645.46</v>
      </c>
      <c r="K6106" s="1">
        <f t="shared" si="380"/>
        <v>1.3825652228710665</v>
      </c>
      <c r="L6106" t="s">
        <v>19</v>
      </c>
      <c r="M6106" s="2" t="s">
        <v>213</v>
      </c>
      <c r="N6106" s="3" t="str">
        <f t="shared" si="381"/>
        <v>Aug</v>
      </c>
      <c r="O6106" t="s">
        <v>21</v>
      </c>
      <c r="P6106" t="s">
        <v>22</v>
      </c>
      <c r="Q6106" t="str">
        <f t="shared" si="382"/>
        <v>Adult</v>
      </c>
      <c r="R6106" t="str">
        <f t="shared" si="383"/>
        <v>Profit</v>
      </c>
    </row>
    <row r="6107" spans="1:18">
      <c r="A6107">
        <v>4236</v>
      </c>
      <c r="B6107" t="s">
        <v>29</v>
      </c>
      <c r="C6107">
        <v>49</v>
      </c>
      <c r="D6107" t="s">
        <v>24</v>
      </c>
      <c r="E6107" t="s">
        <v>17</v>
      </c>
      <c r="F6107" t="s">
        <v>18</v>
      </c>
      <c r="G6107">
        <v>1937.58</v>
      </c>
      <c r="H6107">
        <v>411.34</v>
      </c>
      <c r="I6107">
        <v>2835.42</v>
      </c>
      <c r="J6107">
        <v>2424.08</v>
      </c>
      <c r="K6107" s="1">
        <f t="shared" si="380"/>
        <v>5.8931297709923669</v>
      </c>
      <c r="L6107" t="s">
        <v>26</v>
      </c>
      <c r="M6107" s="2" t="s">
        <v>256</v>
      </c>
      <c r="N6107" s="3" t="str">
        <f t="shared" si="381"/>
        <v>Mar</v>
      </c>
      <c r="O6107" t="s">
        <v>51</v>
      </c>
      <c r="P6107" t="s">
        <v>39</v>
      </c>
      <c r="Q6107" t="str">
        <f t="shared" si="382"/>
        <v>Senior</v>
      </c>
      <c r="R6107" t="str">
        <f t="shared" si="383"/>
        <v>Profit</v>
      </c>
    </row>
    <row r="6108" spans="1:18">
      <c r="A6108">
        <v>9978</v>
      </c>
      <c r="B6108" t="s">
        <v>15</v>
      </c>
      <c r="C6108">
        <v>42</v>
      </c>
      <c r="D6108" t="s">
        <v>16</v>
      </c>
      <c r="E6108" t="s">
        <v>59</v>
      </c>
      <c r="F6108" t="s">
        <v>42</v>
      </c>
      <c r="G6108">
        <v>2160.62</v>
      </c>
      <c r="H6108">
        <v>504.59</v>
      </c>
      <c r="I6108">
        <v>2835.11</v>
      </c>
      <c r="J6108">
        <v>2330.52</v>
      </c>
      <c r="K6108" s="1">
        <f t="shared" si="380"/>
        <v>4.6186408767514218</v>
      </c>
      <c r="L6108" t="s">
        <v>19</v>
      </c>
      <c r="M6108" s="2" t="s">
        <v>275</v>
      </c>
      <c r="N6108" s="3" t="str">
        <f t="shared" si="381"/>
        <v>Jan</v>
      </c>
      <c r="O6108" t="s">
        <v>33</v>
      </c>
      <c r="P6108" t="s">
        <v>39</v>
      </c>
      <c r="Q6108" t="str">
        <f t="shared" si="382"/>
        <v>Senior</v>
      </c>
      <c r="R6108" t="str">
        <f t="shared" si="383"/>
        <v>Profit</v>
      </c>
    </row>
    <row r="6109" spans="1:18">
      <c r="A6109">
        <v>9565</v>
      </c>
      <c r="B6109" t="s">
        <v>15</v>
      </c>
      <c r="C6109">
        <v>43</v>
      </c>
      <c r="D6109" t="s">
        <v>24</v>
      </c>
      <c r="E6109" t="s">
        <v>59</v>
      </c>
      <c r="F6109" t="s">
        <v>25</v>
      </c>
      <c r="G6109">
        <v>2281.65</v>
      </c>
      <c r="H6109">
        <v>1979.92</v>
      </c>
      <c r="I6109">
        <v>2834.27</v>
      </c>
      <c r="J6109">
        <v>854.35</v>
      </c>
      <c r="K6109" s="1">
        <f t="shared" si="380"/>
        <v>0.43150733362964161</v>
      </c>
      <c r="L6109" t="s">
        <v>54</v>
      </c>
      <c r="M6109" s="2" t="s">
        <v>300</v>
      </c>
      <c r="N6109" s="3" t="str">
        <f t="shared" si="381"/>
        <v>Aug</v>
      </c>
      <c r="O6109" t="s">
        <v>51</v>
      </c>
      <c r="P6109" t="s">
        <v>39</v>
      </c>
      <c r="Q6109" t="str">
        <f t="shared" si="382"/>
        <v>Senior</v>
      </c>
      <c r="R6109" t="str">
        <f t="shared" si="383"/>
        <v>Profit</v>
      </c>
    </row>
    <row r="6110" spans="1:18">
      <c r="A6110">
        <v>9292</v>
      </c>
      <c r="B6110" t="s">
        <v>84</v>
      </c>
      <c r="C6110">
        <v>57</v>
      </c>
      <c r="D6110" t="s">
        <v>24</v>
      </c>
      <c r="E6110" t="s">
        <v>35</v>
      </c>
      <c r="F6110" t="s">
        <v>36</v>
      </c>
      <c r="G6110">
        <v>2319.71</v>
      </c>
      <c r="H6110">
        <v>654.62</v>
      </c>
      <c r="I6110">
        <v>2834.13</v>
      </c>
      <c r="J6110">
        <v>2179.5100000000002</v>
      </c>
      <c r="K6110" s="1">
        <f t="shared" si="380"/>
        <v>3.3294277596162662</v>
      </c>
      <c r="L6110" t="s">
        <v>37</v>
      </c>
      <c r="M6110" s="2" t="s">
        <v>384</v>
      </c>
      <c r="N6110" s="3" t="str">
        <f t="shared" si="381"/>
        <v>Mar</v>
      </c>
      <c r="O6110" t="s">
        <v>28</v>
      </c>
      <c r="P6110" t="s">
        <v>39</v>
      </c>
      <c r="Q6110" t="str">
        <f t="shared" si="382"/>
        <v>Senior</v>
      </c>
      <c r="R6110" t="str">
        <f t="shared" si="383"/>
        <v>Profit</v>
      </c>
    </row>
    <row r="6111" spans="1:18">
      <c r="A6111">
        <v>1460</v>
      </c>
      <c r="B6111" t="s">
        <v>15</v>
      </c>
      <c r="C6111">
        <v>20</v>
      </c>
      <c r="D6111" t="s">
        <v>24</v>
      </c>
      <c r="E6111" t="s">
        <v>59</v>
      </c>
      <c r="F6111" t="s">
        <v>25</v>
      </c>
      <c r="G6111">
        <v>1632.07</v>
      </c>
      <c r="H6111">
        <v>564.96</v>
      </c>
      <c r="I6111">
        <v>2832.08</v>
      </c>
      <c r="J6111">
        <v>2267.12</v>
      </c>
      <c r="K6111" s="1">
        <f t="shared" si="380"/>
        <v>4.0128858680260544</v>
      </c>
      <c r="L6111" t="s">
        <v>31</v>
      </c>
      <c r="M6111" s="2" t="s">
        <v>212</v>
      </c>
      <c r="N6111" s="3" t="str">
        <f t="shared" si="381"/>
        <v>Aug</v>
      </c>
      <c r="O6111" t="s">
        <v>33</v>
      </c>
      <c r="P6111" t="s">
        <v>22</v>
      </c>
      <c r="Q6111" t="str">
        <f t="shared" si="382"/>
        <v>Young</v>
      </c>
      <c r="R6111" t="str">
        <f t="shared" si="383"/>
        <v>Profit</v>
      </c>
    </row>
    <row r="6112" spans="1:18">
      <c r="A6112">
        <v>4096</v>
      </c>
      <c r="B6112" t="s">
        <v>44</v>
      </c>
      <c r="C6112">
        <v>55</v>
      </c>
      <c r="D6112" t="s">
        <v>24</v>
      </c>
      <c r="E6112" t="s">
        <v>35</v>
      </c>
      <c r="F6112" t="s">
        <v>18</v>
      </c>
      <c r="G6112">
        <v>1642.75</v>
      </c>
      <c r="H6112">
        <v>129.47</v>
      </c>
      <c r="I6112">
        <v>2831.08</v>
      </c>
      <c r="J6112">
        <v>2701.61</v>
      </c>
      <c r="K6112" s="1">
        <f t="shared" si="380"/>
        <v>20.866687263458719</v>
      </c>
      <c r="L6112" t="s">
        <v>37</v>
      </c>
      <c r="M6112" s="2" t="s">
        <v>142</v>
      </c>
      <c r="N6112" s="3" t="str">
        <f t="shared" si="381"/>
        <v>Jun</v>
      </c>
      <c r="O6112" t="s">
        <v>21</v>
      </c>
      <c r="P6112" t="s">
        <v>39</v>
      </c>
      <c r="Q6112" t="str">
        <f t="shared" si="382"/>
        <v>Senior</v>
      </c>
      <c r="R6112" t="str">
        <f t="shared" si="383"/>
        <v>Profit</v>
      </c>
    </row>
    <row r="6113" spans="1:18">
      <c r="A6113">
        <v>9489</v>
      </c>
      <c r="B6113" t="s">
        <v>29</v>
      </c>
      <c r="C6113">
        <v>19</v>
      </c>
      <c r="D6113" t="s">
        <v>16</v>
      </c>
      <c r="E6113" t="s">
        <v>59</v>
      </c>
      <c r="F6113" t="s">
        <v>25</v>
      </c>
      <c r="G6113">
        <v>1675.38</v>
      </c>
      <c r="H6113">
        <v>1735.85</v>
      </c>
      <c r="I6113">
        <v>2829.45</v>
      </c>
      <c r="J6113">
        <v>1093.5999999999999</v>
      </c>
      <c r="K6113" s="1">
        <f t="shared" si="380"/>
        <v>0.63000835325632976</v>
      </c>
      <c r="L6113" t="s">
        <v>54</v>
      </c>
      <c r="M6113" s="2" t="s">
        <v>404</v>
      </c>
      <c r="N6113" s="3" t="str">
        <f t="shared" si="381"/>
        <v>Mar</v>
      </c>
      <c r="O6113" t="s">
        <v>33</v>
      </c>
      <c r="P6113" t="s">
        <v>39</v>
      </c>
      <c r="Q6113" t="str">
        <f t="shared" si="382"/>
        <v>Young</v>
      </c>
      <c r="R6113" t="str">
        <f t="shared" si="383"/>
        <v>Profit</v>
      </c>
    </row>
    <row r="6114" spans="1:18">
      <c r="A6114">
        <v>5222</v>
      </c>
      <c r="B6114" t="s">
        <v>92</v>
      </c>
      <c r="C6114">
        <v>54</v>
      </c>
      <c r="D6114" t="s">
        <v>16</v>
      </c>
      <c r="E6114" t="s">
        <v>53</v>
      </c>
      <c r="F6114" t="s">
        <v>42</v>
      </c>
      <c r="G6114">
        <v>2160.56</v>
      </c>
      <c r="H6114">
        <v>968.4</v>
      </c>
      <c r="I6114">
        <v>2828.39</v>
      </c>
      <c r="J6114">
        <v>1859.99</v>
      </c>
      <c r="K6114" s="1">
        <f t="shared" si="380"/>
        <v>1.9206836018174309</v>
      </c>
      <c r="L6114" t="s">
        <v>54</v>
      </c>
      <c r="M6114" s="2" t="s">
        <v>142</v>
      </c>
      <c r="N6114" s="3" t="str">
        <f t="shared" si="381"/>
        <v>Jun</v>
      </c>
      <c r="O6114" t="s">
        <v>21</v>
      </c>
      <c r="P6114" t="s">
        <v>22</v>
      </c>
      <c r="Q6114" t="str">
        <f t="shared" si="382"/>
        <v>Senior</v>
      </c>
      <c r="R6114" t="str">
        <f t="shared" si="383"/>
        <v>Profit</v>
      </c>
    </row>
    <row r="6115" spans="1:18">
      <c r="A6115">
        <v>1709</v>
      </c>
      <c r="B6115" t="s">
        <v>29</v>
      </c>
      <c r="C6115">
        <v>53</v>
      </c>
      <c r="D6115" t="s">
        <v>24</v>
      </c>
      <c r="E6115" t="s">
        <v>30</v>
      </c>
      <c r="F6115" t="s">
        <v>36</v>
      </c>
      <c r="G6115">
        <v>2210.83</v>
      </c>
      <c r="H6115">
        <v>94.6</v>
      </c>
      <c r="I6115">
        <v>2826.85</v>
      </c>
      <c r="J6115">
        <v>2732.25</v>
      </c>
      <c r="K6115" s="1">
        <f t="shared" si="380"/>
        <v>28.882135306553913</v>
      </c>
      <c r="L6115" t="s">
        <v>19</v>
      </c>
      <c r="M6115" s="2" t="s">
        <v>222</v>
      </c>
      <c r="N6115" s="3" t="str">
        <f t="shared" si="381"/>
        <v>Aug</v>
      </c>
      <c r="O6115" t="s">
        <v>28</v>
      </c>
      <c r="P6115" t="s">
        <v>39</v>
      </c>
      <c r="Q6115" t="str">
        <f t="shared" si="382"/>
        <v>Senior</v>
      </c>
      <c r="R6115" t="str">
        <f t="shared" si="383"/>
        <v>Profit</v>
      </c>
    </row>
    <row r="6116" spans="1:18">
      <c r="A6116">
        <v>5553</v>
      </c>
      <c r="B6116" t="s">
        <v>29</v>
      </c>
      <c r="C6116">
        <v>35</v>
      </c>
      <c r="D6116" t="s">
        <v>24</v>
      </c>
      <c r="E6116" t="s">
        <v>57</v>
      </c>
      <c r="F6116" t="s">
        <v>49</v>
      </c>
      <c r="G6116">
        <v>1571.97</v>
      </c>
      <c r="H6116">
        <v>1348.39</v>
      </c>
      <c r="I6116">
        <v>2825.29</v>
      </c>
      <c r="J6116">
        <v>1476.9</v>
      </c>
      <c r="K6116" s="1">
        <f t="shared" si="380"/>
        <v>1.0953062541252903</v>
      </c>
      <c r="L6116" t="s">
        <v>19</v>
      </c>
      <c r="M6116" s="2" t="s">
        <v>216</v>
      </c>
      <c r="N6116" s="3" t="str">
        <f t="shared" si="381"/>
        <v>Feb</v>
      </c>
      <c r="O6116" t="s">
        <v>33</v>
      </c>
      <c r="P6116" t="s">
        <v>22</v>
      </c>
      <c r="Q6116" t="str">
        <f t="shared" si="382"/>
        <v>Adult</v>
      </c>
      <c r="R6116" t="str">
        <f t="shared" si="383"/>
        <v>Profit</v>
      </c>
    </row>
    <row r="6117" spans="1:18">
      <c r="A6117">
        <v>3878</v>
      </c>
      <c r="B6117" t="s">
        <v>15</v>
      </c>
      <c r="C6117">
        <v>57</v>
      </c>
      <c r="D6117" t="s">
        <v>16</v>
      </c>
      <c r="E6117" t="s">
        <v>59</v>
      </c>
      <c r="F6117" t="s">
        <v>25</v>
      </c>
      <c r="G6117">
        <v>2286.5500000000002</v>
      </c>
      <c r="H6117">
        <v>1073.1099999999999</v>
      </c>
      <c r="I6117">
        <v>2824.91</v>
      </c>
      <c r="J6117">
        <v>1751.8</v>
      </c>
      <c r="K6117" s="1">
        <f t="shared" si="380"/>
        <v>1.6324514728219848</v>
      </c>
      <c r="L6117" t="s">
        <v>19</v>
      </c>
      <c r="M6117" s="2" t="s">
        <v>246</v>
      </c>
      <c r="N6117" s="3" t="str">
        <f t="shared" si="381"/>
        <v>Jul</v>
      </c>
      <c r="O6117" t="s">
        <v>56</v>
      </c>
      <c r="P6117" t="s">
        <v>39</v>
      </c>
      <c r="Q6117" t="str">
        <f t="shared" si="382"/>
        <v>Senior</v>
      </c>
      <c r="R6117" t="str">
        <f t="shared" si="383"/>
        <v>Profit</v>
      </c>
    </row>
    <row r="6118" spans="1:18">
      <c r="A6118">
        <v>7588</v>
      </c>
      <c r="B6118" t="s">
        <v>40</v>
      </c>
      <c r="C6118">
        <v>43</v>
      </c>
      <c r="D6118" t="s">
        <v>24</v>
      </c>
      <c r="E6118" t="s">
        <v>53</v>
      </c>
      <c r="F6118" t="s">
        <v>49</v>
      </c>
      <c r="G6118">
        <v>2379.44</v>
      </c>
      <c r="H6118">
        <v>1906.58</v>
      </c>
      <c r="I6118">
        <v>2824.8</v>
      </c>
      <c r="J6118">
        <v>918.22</v>
      </c>
      <c r="K6118" s="1">
        <f t="shared" si="380"/>
        <v>0.48160580725697327</v>
      </c>
      <c r="L6118" t="s">
        <v>26</v>
      </c>
      <c r="M6118" s="2" t="s">
        <v>231</v>
      </c>
      <c r="N6118" s="3" t="str">
        <f t="shared" si="381"/>
        <v>Jul</v>
      </c>
      <c r="O6118" t="s">
        <v>51</v>
      </c>
      <c r="P6118" t="s">
        <v>39</v>
      </c>
      <c r="Q6118" t="str">
        <f t="shared" si="382"/>
        <v>Senior</v>
      </c>
      <c r="R6118" t="str">
        <f t="shared" si="383"/>
        <v>Profit</v>
      </c>
    </row>
    <row r="6119" spans="1:18">
      <c r="A6119">
        <v>8665</v>
      </c>
      <c r="B6119" t="s">
        <v>92</v>
      </c>
      <c r="C6119">
        <v>48</v>
      </c>
      <c r="D6119" t="s">
        <v>16</v>
      </c>
      <c r="E6119" t="s">
        <v>30</v>
      </c>
      <c r="F6119" t="s">
        <v>42</v>
      </c>
      <c r="G6119">
        <v>2368.21</v>
      </c>
      <c r="H6119">
        <v>481.49</v>
      </c>
      <c r="I6119">
        <v>2824.71</v>
      </c>
      <c r="J6119">
        <v>2343.2199999999998</v>
      </c>
      <c r="K6119" s="1">
        <f t="shared" si="380"/>
        <v>4.8666015908949296</v>
      </c>
      <c r="L6119" t="s">
        <v>19</v>
      </c>
      <c r="M6119" s="2" t="s">
        <v>293</v>
      </c>
      <c r="N6119" s="3" t="str">
        <f t="shared" si="381"/>
        <v>Jul</v>
      </c>
      <c r="O6119" t="s">
        <v>33</v>
      </c>
      <c r="P6119" t="s">
        <v>39</v>
      </c>
      <c r="Q6119" t="str">
        <f t="shared" si="382"/>
        <v>Senior</v>
      </c>
      <c r="R6119" t="str">
        <f t="shared" si="383"/>
        <v>Profit</v>
      </c>
    </row>
    <row r="6120" spans="1:18">
      <c r="A6120">
        <v>2648</v>
      </c>
      <c r="B6120" t="s">
        <v>15</v>
      </c>
      <c r="C6120">
        <v>46</v>
      </c>
      <c r="D6120" t="s">
        <v>24</v>
      </c>
      <c r="E6120" t="s">
        <v>53</v>
      </c>
      <c r="F6120" t="s">
        <v>49</v>
      </c>
      <c r="G6120">
        <v>2335.9</v>
      </c>
      <c r="H6120">
        <v>1153.83</v>
      </c>
      <c r="I6120">
        <v>2824.27</v>
      </c>
      <c r="J6120">
        <v>1670.44</v>
      </c>
      <c r="K6120" s="1">
        <f t="shared" si="380"/>
        <v>1.4477349349557562</v>
      </c>
      <c r="L6120" t="s">
        <v>37</v>
      </c>
      <c r="M6120" s="2" t="s">
        <v>225</v>
      </c>
      <c r="N6120" s="3" t="str">
        <f t="shared" si="381"/>
        <v>Feb</v>
      </c>
      <c r="O6120" t="s">
        <v>33</v>
      </c>
      <c r="P6120" t="s">
        <v>22</v>
      </c>
      <c r="Q6120" t="str">
        <f t="shared" si="382"/>
        <v>Senior</v>
      </c>
      <c r="R6120" t="str">
        <f t="shared" si="383"/>
        <v>Profit</v>
      </c>
    </row>
    <row r="6121" spans="1:18">
      <c r="A6121">
        <v>3607</v>
      </c>
      <c r="B6121" t="s">
        <v>47</v>
      </c>
      <c r="C6121">
        <v>20</v>
      </c>
      <c r="D6121" t="s">
        <v>24</v>
      </c>
      <c r="E6121" t="s">
        <v>17</v>
      </c>
      <c r="F6121" t="s">
        <v>42</v>
      </c>
      <c r="G6121">
        <v>2269.5</v>
      </c>
      <c r="H6121">
        <v>1502.71</v>
      </c>
      <c r="I6121">
        <v>2823.65</v>
      </c>
      <c r="J6121">
        <v>1320.94</v>
      </c>
      <c r="K6121" s="1">
        <f t="shared" si="380"/>
        <v>0.87903853704307555</v>
      </c>
      <c r="L6121" t="s">
        <v>19</v>
      </c>
      <c r="M6121" s="2" t="s">
        <v>172</v>
      </c>
      <c r="N6121" s="3" t="str">
        <f t="shared" si="381"/>
        <v>Nov</v>
      </c>
      <c r="O6121" t="s">
        <v>51</v>
      </c>
      <c r="P6121" t="s">
        <v>39</v>
      </c>
      <c r="Q6121" t="str">
        <f t="shared" si="382"/>
        <v>Young</v>
      </c>
      <c r="R6121" t="str">
        <f t="shared" si="383"/>
        <v>Profit</v>
      </c>
    </row>
    <row r="6122" spans="1:18">
      <c r="A6122">
        <v>2309</v>
      </c>
      <c r="B6122" t="s">
        <v>23</v>
      </c>
      <c r="C6122">
        <v>23</v>
      </c>
      <c r="D6122" t="s">
        <v>24</v>
      </c>
      <c r="E6122" t="s">
        <v>35</v>
      </c>
      <c r="F6122" t="s">
        <v>25</v>
      </c>
      <c r="G6122">
        <v>2294.7800000000002</v>
      </c>
      <c r="H6122">
        <v>1517.71</v>
      </c>
      <c r="I6122">
        <v>2821.47</v>
      </c>
      <c r="J6122">
        <v>1303.76</v>
      </c>
      <c r="K6122" s="1">
        <f t="shared" si="380"/>
        <v>0.85903104018554266</v>
      </c>
      <c r="L6122" t="s">
        <v>37</v>
      </c>
      <c r="M6122" s="2" t="s">
        <v>313</v>
      </c>
      <c r="N6122" s="3" t="str">
        <f t="shared" si="381"/>
        <v>Feb</v>
      </c>
      <c r="O6122" t="s">
        <v>56</v>
      </c>
      <c r="P6122" t="s">
        <v>22</v>
      </c>
      <c r="Q6122" t="str">
        <f t="shared" si="382"/>
        <v>Young</v>
      </c>
      <c r="R6122" t="str">
        <f t="shared" si="383"/>
        <v>Profit</v>
      </c>
    </row>
    <row r="6123" spans="1:18">
      <c r="A6123">
        <v>2263</v>
      </c>
      <c r="B6123" t="s">
        <v>47</v>
      </c>
      <c r="C6123">
        <v>60</v>
      </c>
      <c r="D6123" t="s">
        <v>16</v>
      </c>
      <c r="E6123" t="s">
        <v>41</v>
      </c>
      <c r="F6123" t="s">
        <v>25</v>
      </c>
      <c r="G6123">
        <v>2247.08</v>
      </c>
      <c r="H6123">
        <v>1176.29</v>
      </c>
      <c r="I6123">
        <v>2817.46</v>
      </c>
      <c r="J6123">
        <v>1641.17</v>
      </c>
      <c r="K6123" s="1">
        <f t="shared" si="380"/>
        <v>1.3952086645300055</v>
      </c>
      <c r="L6123" t="s">
        <v>37</v>
      </c>
      <c r="M6123" s="2" t="s">
        <v>271</v>
      </c>
      <c r="N6123" s="3" t="str">
        <f t="shared" si="381"/>
        <v>Aug</v>
      </c>
      <c r="O6123" t="s">
        <v>33</v>
      </c>
      <c r="P6123" t="s">
        <v>39</v>
      </c>
      <c r="Q6123" t="str">
        <f t="shared" si="382"/>
        <v>Senior</v>
      </c>
      <c r="R6123" t="str">
        <f t="shared" si="383"/>
        <v>Profit</v>
      </c>
    </row>
    <row r="6124" spans="1:18">
      <c r="A6124">
        <v>5003</v>
      </c>
      <c r="B6124" t="s">
        <v>47</v>
      </c>
      <c r="C6124">
        <v>40</v>
      </c>
      <c r="D6124" t="s">
        <v>16</v>
      </c>
      <c r="E6124" t="s">
        <v>30</v>
      </c>
      <c r="F6124" t="s">
        <v>49</v>
      </c>
      <c r="G6124">
        <v>2275.1799999999998</v>
      </c>
      <c r="H6124">
        <v>1441.48</v>
      </c>
      <c r="I6124">
        <v>2815.52</v>
      </c>
      <c r="J6124">
        <v>1374.04</v>
      </c>
      <c r="K6124" s="1">
        <f t="shared" si="380"/>
        <v>0.95321475150539714</v>
      </c>
      <c r="L6124" t="s">
        <v>31</v>
      </c>
      <c r="M6124" s="2" t="s">
        <v>171</v>
      </c>
      <c r="N6124" s="3" t="str">
        <f t="shared" si="381"/>
        <v>Jan</v>
      </c>
      <c r="O6124" t="s">
        <v>28</v>
      </c>
      <c r="P6124" t="s">
        <v>22</v>
      </c>
      <c r="Q6124" t="str">
        <f t="shared" si="382"/>
        <v>Adult</v>
      </c>
      <c r="R6124" t="str">
        <f t="shared" si="383"/>
        <v>Profit</v>
      </c>
    </row>
    <row r="6125" spans="1:18">
      <c r="A6125">
        <v>4165</v>
      </c>
      <c r="B6125" t="s">
        <v>92</v>
      </c>
      <c r="C6125">
        <v>23</v>
      </c>
      <c r="D6125" t="s">
        <v>24</v>
      </c>
      <c r="E6125" t="s">
        <v>30</v>
      </c>
      <c r="F6125" t="s">
        <v>42</v>
      </c>
      <c r="G6125">
        <v>1758.62</v>
      </c>
      <c r="H6125">
        <v>1893.72</v>
      </c>
      <c r="I6125">
        <v>2815.4</v>
      </c>
      <c r="J6125">
        <v>921.68</v>
      </c>
      <c r="K6125" s="1">
        <f t="shared" si="380"/>
        <v>0.48670341972414083</v>
      </c>
      <c r="L6125" t="s">
        <v>31</v>
      </c>
      <c r="M6125" s="2" t="s">
        <v>113</v>
      </c>
      <c r="N6125" s="3" t="str">
        <f t="shared" si="381"/>
        <v>Oct</v>
      </c>
      <c r="O6125" t="s">
        <v>51</v>
      </c>
      <c r="P6125" t="s">
        <v>39</v>
      </c>
      <c r="Q6125" t="str">
        <f t="shared" si="382"/>
        <v>Young</v>
      </c>
      <c r="R6125" t="str">
        <f t="shared" si="383"/>
        <v>Profit</v>
      </c>
    </row>
    <row r="6126" spans="1:18">
      <c r="A6126">
        <v>3694</v>
      </c>
      <c r="B6126" t="s">
        <v>15</v>
      </c>
      <c r="C6126">
        <v>56</v>
      </c>
      <c r="D6126" t="s">
        <v>16</v>
      </c>
      <c r="E6126" t="s">
        <v>35</v>
      </c>
      <c r="F6126" t="s">
        <v>18</v>
      </c>
      <c r="G6126">
        <v>2069.2199999999998</v>
      </c>
      <c r="H6126">
        <v>1993.87</v>
      </c>
      <c r="I6126">
        <v>2815.39</v>
      </c>
      <c r="J6126">
        <v>821.52</v>
      </c>
      <c r="K6126" s="1">
        <f t="shared" si="380"/>
        <v>0.41202285003535838</v>
      </c>
      <c r="L6126" t="s">
        <v>31</v>
      </c>
      <c r="M6126" s="2" t="s">
        <v>360</v>
      </c>
      <c r="N6126" s="3" t="str">
        <f t="shared" si="381"/>
        <v>Aug</v>
      </c>
      <c r="O6126" t="s">
        <v>28</v>
      </c>
      <c r="P6126" t="s">
        <v>22</v>
      </c>
      <c r="Q6126" t="str">
        <f t="shared" si="382"/>
        <v>Senior</v>
      </c>
      <c r="R6126" t="str">
        <f t="shared" si="383"/>
        <v>Profit</v>
      </c>
    </row>
    <row r="6127" spans="1:18">
      <c r="A6127">
        <v>9250</v>
      </c>
      <c r="B6127" t="s">
        <v>34</v>
      </c>
      <c r="C6127">
        <v>50</v>
      </c>
      <c r="D6127" t="s">
        <v>24</v>
      </c>
      <c r="E6127" t="s">
        <v>41</v>
      </c>
      <c r="F6127" t="s">
        <v>42</v>
      </c>
      <c r="G6127">
        <v>1782.31</v>
      </c>
      <c r="H6127">
        <v>1676.28</v>
      </c>
      <c r="I6127">
        <v>2814.54</v>
      </c>
      <c r="J6127">
        <v>1138.26</v>
      </c>
      <c r="K6127" s="1">
        <f t="shared" si="380"/>
        <v>0.67903930131004364</v>
      </c>
      <c r="L6127" t="s">
        <v>54</v>
      </c>
      <c r="M6127" s="2" t="s">
        <v>234</v>
      </c>
      <c r="N6127" s="3" t="str">
        <f t="shared" si="381"/>
        <v>Oct</v>
      </c>
      <c r="O6127" t="s">
        <v>56</v>
      </c>
      <c r="P6127" t="s">
        <v>39</v>
      </c>
      <c r="Q6127" t="str">
        <f t="shared" si="382"/>
        <v>Senior</v>
      </c>
      <c r="R6127" t="str">
        <f t="shared" si="383"/>
        <v>Profit</v>
      </c>
    </row>
    <row r="6128" spans="1:18">
      <c r="A6128">
        <v>8431</v>
      </c>
      <c r="B6128" t="s">
        <v>47</v>
      </c>
      <c r="C6128">
        <v>32</v>
      </c>
      <c r="D6128" t="s">
        <v>24</v>
      </c>
      <c r="E6128" t="s">
        <v>17</v>
      </c>
      <c r="F6128" t="s">
        <v>36</v>
      </c>
      <c r="G6128">
        <v>1811.24</v>
      </c>
      <c r="H6128">
        <v>1416.26</v>
      </c>
      <c r="I6128">
        <v>2813.72</v>
      </c>
      <c r="J6128">
        <v>1397.46</v>
      </c>
      <c r="K6128" s="1">
        <f t="shared" si="380"/>
        <v>0.9867256012314124</v>
      </c>
      <c r="L6128" t="s">
        <v>26</v>
      </c>
      <c r="M6128" s="2" t="s">
        <v>412</v>
      </c>
      <c r="N6128" s="3" t="str">
        <f t="shared" si="381"/>
        <v>Dec</v>
      </c>
      <c r="O6128" t="s">
        <v>28</v>
      </c>
      <c r="P6128" t="s">
        <v>22</v>
      </c>
      <c r="Q6128" t="str">
        <f t="shared" si="382"/>
        <v>Adult</v>
      </c>
      <c r="R6128" t="str">
        <f t="shared" si="383"/>
        <v>Profit</v>
      </c>
    </row>
    <row r="6129" spans="1:18">
      <c r="A6129">
        <v>5491</v>
      </c>
      <c r="B6129" t="s">
        <v>23</v>
      </c>
      <c r="C6129">
        <v>29</v>
      </c>
      <c r="D6129" t="s">
        <v>16</v>
      </c>
      <c r="E6129" t="s">
        <v>57</v>
      </c>
      <c r="F6129" t="s">
        <v>18</v>
      </c>
      <c r="G6129">
        <v>1706.36</v>
      </c>
      <c r="H6129">
        <v>961.16</v>
      </c>
      <c r="I6129">
        <v>2812.94</v>
      </c>
      <c r="J6129">
        <v>1851.78</v>
      </c>
      <c r="K6129" s="1">
        <f t="shared" si="380"/>
        <v>1.9266095135045154</v>
      </c>
      <c r="L6129" t="s">
        <v>26</v>
      </c>
      <c r="M6129" s="2" t="s">
        <v>192</v>
      </c>
      <c r="N6129" s="3" t="str">
        <f t="shared" si="381"/>
        <v>Aug</v>
      </c>
      <c r="O6129" t="s">
        <v>56</v>
      </c>
      <c r="P6129" t="s">
        <v>39</v>
      </c>
      <c r="Q6129" t="str">
        <f t="shared" si="382"/>
        <v>Adult</v>
      </c>
      <c r="R6129" t="str">
        <f t="shared" si="383"/>
        <v>Profit</v>
      </c>
    </row>
    <row r="6130" spans="1:18">
      <c r="A6130">
        <v>7929</v>
      </c>
      <c r="B6130" t="s">
        <v>29</v>
      </c>
      <c r="C6130">
        <v>35</v>
      </c>
      <c r="D6130" t="s">
        <v>24</v>
      </c>
      <c r="E6130" t="s">
        <v>35</v>
      </c>
      <c r="F6130" t="s">
        <v>36</v>
      </c>
      <c r="G6130">
        <v>2454.41</v>
      </c>
      <c r="H6130">
        <v>384.79</v>
      </c>
      <c r="I6130">
        <v>2812.93</v>
      </c>
      <c r="J6130">
        <v>2428.14</v>
      </c>
      <c r="K6130" s="1">
        <f t="shared" si="380"/>
        <v>6.3102991241976136</v>
      </c>
      <c r="L6130" t="s">
        <v>31</v>
      </c>
      <c r="M6130" s="2" t="s">
        <v>162</v>
      </c>
      <c r="N6130" s="3" t="str">
        <f t="shared" si="381"/>
        <v>Jan</v>
      </c>
      <c r="O6130" t="s">
        <v>21</v>
      </c>
      <c r="P6130" t="s">
        <v>39</v>
      </c>
      <c r="Q6130" t="str">
        <f t="shared" si="382"/>
        <v>Adult</v>
      </c>
      <c r="R6130" t="str">
        <f t="shared" si="383"/>
        <v>Profit</v>
      </c>
    </row>
    <row r="6131" spans="1:18">
      <c r="A6131">
        <v>2743</v>
      </c>
      <c r="B6131" t="s">
        <v>44</v>
      </c>
      <c r="C6131">
        <v>56</v>
      </c>
      <c r="D6131" t="s">
        <v>16</v>
      </c>
      <c r="E6131" t="s">
        <v>57</v>
      </c>
      <c r="F6131" t="s">
        <v>49</v>
      </c>
      <c r="G6131">
        <v>1775.67</v>
      </c>
      <c r="H6131">
        <v>1267.21</v>
      </c>
      <c r="I6131">
        <v>2812.4</v>
      </c>
      <c r="J6131">
        <v>1545.19</v>
      </c>
      <c r="K6131" s="1">
        <f t="shared" si="380"/>
        <v>1.2193637992124431</v>
      </c>
      <c r="L6131" t="s">
        <v>37</v>
      </c>
      <c r="M6131" s="2" t="s">
        <v>203</v>
      </c>
      <c r="N6131" s="3" t="str">
        <f t="shared" si="381"/>
        <v>Dec</v>
      </c>
      <c r="O6131" t="s">
        <v>21</v>
      </c>
      <c r="P6131" t="s">
        <v>22</v>
      </c>
      <c r="Q6131" t="str">
        <f t="shared" si="382"/>
        <v>Senior</v>
      </c>
      <c r="R6131" t="str">
        <f t="shared" si="383"/>
        <v>Profit</v>
      </c>
    </row>
    <row r="6132" spans="1:18">
      <c r="A6132">
        <v>513</v>
      </c>
      <c r="B6132" t="s">
        <v>40</v>
      </c>
      <c r="C6132">
        <v>31</v>
      </c>
      <c r="D6132" t="s">
        <v>24</v>
      </c>
      <c r="E6132" t="s">
        <v>35</v>
      </c>
      <c r="F6132" t="s">
        <v>36</v>
      </c>
      <c r="G6132">
        <v>1588.7</v>
      </c>
      <c r="H6132">
        <v>542.29999999999995</v>
      </c>
      <c r="I6132">
        <v>2810.18</v>
      </c>
      <c r="J6132">
        <v>2267.88</v>
      </c>
      <c r="K6132" s="1">
        <f t="shared" si="380"/>
        <v>4.1819657016411584</v>
      </c>
      <c r="L6132" t="s">
        <v>26</v>
      </c>
      <c r="M6132" s="2" t="s">
        <v>139</v>
      </c>
      <c r="N6132" s="3" t="str">
        <f t="shared" si="381"/>
        <v>Jul</v>
      </c>
      <c r="O6132" t="s">
        <v>33</v>
      </c>
      <c r="P6132" t="s">
        <v>39</v>
      </c>
      <c r="Q6132" t="str">
        <f t="shared" si="382"/>
        <v>Adult</v>
      </c>
      <c r="R6132" t="str">
        <f t="shared" si="383"/>
        <v>Profit</v>
      </c>
    </row>
    <row r="6133" spans="1:18">
      <c r="A6133">
        <v>2547</v>
      </c>
      <c r="B6133" t="s">
        <v>23</v>
      </c>
      <c r="C6133">
        <v>47</v>
      </c>
      <c r="D6133" t="s">
        <v>24</v>
      </c>
      <c r="E6133" t="s">
        <v>17</v>
      </c>
      <c r="F6133" t="s">
        <v>18</v>
      </c>
      <c r="G6133">
        <v>1865.41</v>
      </c>
      <c r="H6133">
        <v>1563.32</v>
      </c>
      <c r="I6133">
        <v>2810.17</v>
      </c>
      <c r="J6133">
        <v>1246.8499999999999</v>
      </c>
      <c r="K6133" s="1">
        <f t="shared" si="380"/>
        <v>0.79756543765831689</v>
      </c>
      <c r="L6133" t="s">
        <v>54</v>
      </c>
      <c r="M6133" s="2" t="s">
        <v>329</v>
      </c>
      <c r="N6133" s="3" t="str">
        <f t="shared" si="381"/>
        <v>Apr</v>
      </c>
      <c r="O6133" t="s">
        <v>28</v>
      </c>
      <c r="P6133" t="s">
        <v>39</v>
      </c>
      <c r="Q6133" t="str">
        <f t="shared" si="382"/>
        <v>Senior</v>
      </c>
      <c r="R6133" t="str">
        <f t="shared" si="383"/>
        <v>Profit</v>
      </c>
    </row>
    <row r="6134" spans="1:18">
      <c r="A6134">
        <v>3337</v>
      </c>
      <c r="B6134" t="s">
        <v>84</v>
      </c>
      <c r="C6134">
        <v>41</v>
      </c>
      <c r="D6134" t="s">
        <v>24</v>
      </c>
      <c r="E6134" t="s">
        <v>17</v>
      </c>
      <c r="F6134" t="s">
        <v>42</v>
      </c>
      <c r="G6134">
        <v>2191.4299999999998</v>
      </c>
      <c r="H6134">
        <v>803.23</v>
      </c>
      <c r="I6134">
        <v>2809.62</v>
      </c>
      <c r="J6134">
        <v>2006.39</v>
      </c>
      <c r="K6134" s="1">
        <f t="shared" si="380"/>
        <v>2.4979022197876075</v>
      </c>
      <c r="L6134" t="s">
        <v>31</v>
      </c>
      <c r="M6134" s="2" t="s">
        <v>71</v>
      </c>
      <c r="N6134" s="3" t="str">
        <f t="shared" si="381"/>
        <v>Sep</v>
      </c>
      <c r="O6134" t="s">
        <v>21</v>
      </c>
      <c r="P6134" t="s">
        <v>39</v>
      </c>
      <c r="Q6134" t="str">
        <f t="shared" si="382"/>
        <v>Senior</v>
      </c>
      <c r="R6134" t="str">
        <f t="shared" si="383"/>
        <v>Profit</v>
      </c>
    </row>
    <row r="6135" spans="1:18">
      <c r="A6135">
        <v>5155</v>
      </c>
      <c r="B6135" t="s">
        <v>15</v>
      </c>
      <c r="C6135">
        <v>24</v>
      </c>
      <c r="D6135" t="s">
        <v>16</v>
      </c>
      <c r="E6135" t="s">
        <v>53</v>
      </c>
      <c r="F6135" t="s">
        <v>18</v>
      </c>
      <c r="G6135">
        <v>2077.34</v>
      </c>
      <c r="H6135">
        <v>1494.38</v>
      </c>
      <c r="I6135">
        <v>2807.55</v>
      </c>
      <c r="J6135">
        <v>1313.17</v>
      </c>
      <c r="K6135" s="1">
        <f t="shared" si="380"/>
        <v>0.87873900881971112</v>
      </c>
      <c r="L6135" t="s">
        <v>19</v>
      </c>
      <c r="M6135" s="2" t="s">
        <v>38</v>
      </c>
      <c r="N6135" s="3" t="str">
        <f t="shared" si="381"/>
        <v>Sep</v>
      </c>
      <c r="O6135" t="s">
        <v>56</v>
      </c>
      <c r="P6135" t="s">
        <v>39</v>
      </c>
      <c r="Q6135" t="str">
        <f t="shared" si="382"/>
        <v>Young</v>
      </c>
      <c r="R6135" t="str">
        <f t="shared" si="383"/>
        <v>Profit</v>
      </c>
    </row>
    <row r="6136" spans="1:18">
      <c r="A6136">
        <v>1312</v>
      </c>
      <c r="B6136" t="s">
        <v>23</v>
      </c>
      <c r="C6136">
        <v>42</v>
      </c>
      <c r="D6136" t="s">
        <v>16</v>
      </c>
      <c r="E6136" t="s">
        <v>66</v>
      </c>
      <c r="F6136" t="s">
        <v>42</v>
      </c>
      <c r="G6136">
        <v>1864.03</v>
      </c>
      <c r="H6136">
        <v>480.8</v>
      </c>
      <c r="I6136">
        <v>2807.53</v>
      </c>
      <c r="J6136">
        <v>2326.73</v>
      </c>
      <c r="K6136" s="1">
        <f t="shared" si="380"/>
        <v>4.8392886855241262</v>
      </c>
      <c r="L6136" t="s">
        <v>54</v>
      </c>
      <c r="M6136" s="2" t="s">
        <v>126</v>
      </c>
      <c r="N6136" s="3" t="str">
        <f t="shared" si="381"/>
        <v>Nov</v>
      </c>
      <c r="O6136" t="s">
        <v>51</v>
      </c>
      <c r="P6136" t="s">
        <v>39</v>
      </c>
      <c r="Q6136" t="str">
        <f t="shared" si="382"/>
        <v>Senior</v>
      </c>
      <c r="R6136" t="str">
        <f t="shared" si="383"/>
        <v>Profit</v>
      </c>
    </row>
    <row r="6137" spans="1:18">
      <c r="A6137">
        <v>2096</v>
      </c>
      <c r="B6137" t="s">
        <v>40</v>
      </c>
      <c r="C6137">
        <v>52</v>
      </c>
      <c r="D6137" t="s">
        <v>16</v>
      </c>
      <c r="E6137" t="s">
        <v>30</v>
      </c>
      <c r="F6137" t="s">
        <v>42</v>
      </c>
      <c r="G6137">
        <v>1817.98</v>
      </c>
      <c r="H6137">
        <v>1932.1</v>
      </c>
      <c r="I6137">
        <v>2806.85</v>
      </c>
      <c r="J6137">
        <v>874.75</v>
      </c>
      <c r="K6137" s="1">
        <f t="shared" si="380"/>
        <v>0.45274571709538847</v>
      </c>
      <c r="L6137" t="s">
        <v>19</v>
      </c>
      <c r="M6137" s="2" t="s">
        <v>218</v>
      </c>
      <c r="N6137" s="3" t="str">
        <f t="shared" si="381"/>
        <v>Jan</v>
      </c>
      <c r="O6137" t="s">
        <v>56</v>
      </c>
      <c r="P6137" t="s">
        <v>39</v>
      </c>
      <c r="Q6137" t="str">
        <f t="shared" si="382"/>
        <v>Senior</v>
      </c>
      <c r="R6137" t="str">
        <f t="shared" si="383"/>
        <v>Profit</v>
      </c>
    </row>
    <row r="6138" spans="1:18">
      <c r="A6138">
        <v>4629</v>
      </c>
      <c r="B6138" t="s">
        <v>15</v>
      </c>
      <c r="C6138">
        <v>23</v>
      </c>
      <c r="D6138" t="s">
        <v>16</v>
      </c>
      <c r="E6138" t="s">
        <v>35</v>
      </c>
      <c r="F6138" t="s">
        <v>36</v>
      </c>
      <c r="G6138">
        <v>1686.13</v>
      </c>
      <c r="H6138">
        <v>252.59</v>
      </c>
      <c r="I6138">
        <v>2806.04</v>
      </c>
      <c r="J6138">
        <v>2553.4499999999998</v>
      </c>
      <c r="K6138" s="1">
        <f t="shared" si="380"/>
        <v>10.109070034443167</v>
      </c>
      <c r="L6138" t="s">
        <v>31</v>
      </c>
      <c r="M6138" s="2" t="s">
        <v>322</v>
      </c>
      <c r="N6138" s="3" t="str">
        <f t="shared" si="381"/>
        <v>Jun</v>
      </c>
      <c r="O6138" t="s">
        <v>56</v>
      </c>
      <c r="P6138" t="s">
        <v>22</v>
      </c>
      <c r="Q6138" t="str">
        <f t="shared" si="382"/>
        <v>Young</v>
      </c>
      <c r="R6138" t="str">
        <f t="shared" si="383"/>
        <v>Profit</v>
      </c>
    </row>
    <row r="6139" spans="1:18">
      <c r="A6139">
        <v>4878</v>
      </c>
      <c r="B6139" t="s">
        <v>15</v>
      </c>
      <c r="C6139">
        <v>24</v>
      </c>
      <c r="D6139" t="s">
        <v>24</v>
      </c>
      <c r="E6139" t="s">
        <v>66</v>
      </c>
      <c r="F6139" t="s">
        <v>49</v>
      </c>
      <c r="G6139">
        <v>1742.13</v>
      </c>
      <c r="H6139">
        <v>1259.4100000000001</v>
      </c>
      <c r="I6139">
        <v>2805.49</v>
      </c>
      <c r="J6139">
        <v>1546.08</v>
      </c>
      <c r="K6139" s="1">
        <f t="shared" si="380"/>
        <v>1.2276224581351585</v>
      </c>
      <c r="L6139" t="s">
        <v>37</v>
      </c>
      <c r="M6139" s="2" t="s">
        <v>123</v>
      </c>
      <c r="N6139" s="3" t="str">
        <f t="shared" si="381"/>
        <v>Oct</v>
      </c>
      <c r="O6139" t="s">
        <v>28</v>
      </c>
      <c r="P6139" t="s">
        <v>22</v>
      </c>
      <c r="Q6139" t="str">
        <f t="shared" si="382"/>
        <v>Young</v>
      </c>
      <c r="R6139" t="str">
        <f t="shared" si="383"/>
        <v>Profit</v>
      </c>
    </row>
    <row r="6140" spans="1:18">
      <c r="A6140">
        <v>8735</v>
      </c>
      <c r="B6140" t="s">
        <v>47</v>
      </c>
      <c r="C6140">
        <v>29</v>
      </c>
      <c r="D6140" t="s">
        <v>16</v>
      </c>
      <c r="E6140" t="s">
        <v>30</v>
      </c>
      <c r="F6140" t="s">
        <v>18</v>
      </c>
      <c r="G6140">
        <v>1864.16</v>
      </c>
      <c r="H6140">
        <v>1822.75</v>
      </c>
      <c r="I6140">
        <v>2804.73</v>
      </c>
      <c r="J6140">
        <v>981.98</v>
      </c>
      <c r="K6140" s="1">
        <f t="shared" si="380"/>
        <v>0.53873542723906187</v>
      </c>
      <c r="L6140" t="s">
        <v>54</v>
      </c>
      <c r="M6140" s="2" t="s">
        <v>80</v>
      </c>
      <c r="N6140" s="3" t="str">
        <f t="shared" si="381"/>
        <v>Mar</v>
      </c>
      <c r="O6140" t="s">
        <v>21</v>
      </c>
      <c r="P6140" t="s">
        <v>22</v>
      </c>
      <c r="Q6140" t="str">
        <f t="shared" si="382"/>
        <v>Adult</v>
      </c>
      <c r="R6140" t="str">
        <f t="shared" si="383"/>
        <v>Profit</v>
      </c>
    </row>
    <row r="6141" spans="1:18">
      <c r="A6141">
        <v>3753</v>
      </c>
      <c r="B6141" t="s">
        <v>84</v>
      </c>
      <c r="C6141">
        <v>20</v>
      </c>
      <c r="D6141" t="s">
        <v>24</v>
      </c>
      <c r="E6141" t="s">
        <v>53</v>
      </c>
      <c r="F6141" t="s">
        <v>42</v>
      </c>
      <c r="G6141">
        <v>1774.82</v>
      </c>
      <c r="H6141">
        <v>362.37</v>
      </c>
      <c r="I6141">
        <v>2804.05</v>
      </c>
      <c r="J6141">
        <v>2441.6799999999998</v>
      </c>
      <c r="K6141" s="1">
        <f t="shared" si="380"/>
        <v>6.7380853823440123</v>
      </c>
      <c r="L6141" t="s">
        <v>31</v>
      </c>
      <c r="M6141" s="2" t="s">
        <v>381</v>
      </c>
      <c r="N6141" s="3" t="str">
        <f t="shared" si="381"/>
        <v>Nov</v>
      </c>
      <c r="O6141" t="s">
        <v>21</v>
      </c>
      <c r="P6141" t="s">
        <v>22</v>
      </c>
      <c r="Q6141" t="str">
        <f t="shared" si="382"/>
        <v>Young</v>
      </c>
      <c r="R6141" t="str">
        <f t="shared" si="383"/>
        <v>Profit</v>
      </c>
    </row>
    <row r="6142" spans="1:18">
      <c r="A6142">
        <v>6347</v>
      </c>
      <c r="B6142" t="s">
        <v>52</v>
      </c>
      <c r="C6142">
        <v>25</v>
      </c>
      <c r="D6142" t="s">
        <v>16</v>
      </c>
      <c r="E6142" t="s">
        <v>35</v>
      </c>
      <c r="F6142" t="s">
        <v>25</v>
      </c>
      <c r="G6142">
        <v>2121.37</v>
      </c>
      <c r="H6142">
        <v>500.8</v>
      </c>
      <c r="I6142">
        <v>2803.96</v>
      </c>
      <c r="J6142">
        <v>2303.16</v>
      </c>
      <c r="K6142" s="1">
        <f t="shared" si="380"/>
        <v>4.5989616613418525</v>
      </c>
      <c r="L6142" t="s">
        <v>26</v>
      </c>
      <c r="M6142" s="2" t="s">
        <v>90</v>
      </c>
      <c r="N6142" s="3" t="str">
        <f t="shared" si="381"/>
        <v>Oct</v>
      </c>
      <c r="O6142" t="s">
        <v>51</v>
      </c>
      <c r="P6142" t="s">
        <v>22</v>
      </c>
      <c r="Q6142" t="str">
        <f t="shared" si="382"/>
        <v>Young</v>
      </c>
      <c r="R6142" t="str">
        <f t="shared" si="383"/>
        <v>Profit</v>
      </c>
    </row>
    <row r="6143" spans="1:18">
      <c r="A6143">
        <v>8557</v>
      </c>
      <c r="B6143" t="s">
        <v>44</v>
      </c>
      <c r="C6143">
        <v>21</v>
      </c>
      <c r="D6143" t="s">
        <v>24</v>
      </c>
      <c r="E6143" t="s">
        <v>66</v>
      </c>
      <c r="F6143" t="s">
        <v>25</v>
      </c>
      <c r="G6143">
        <v>2476.48</v>
      </c>
      <c r="H6143">
        <v>190.05</v>
      </c>
      <c r="I6143">
        <v>2803.39</v>
      </c>
      <c r="J6143">
        <v>2613.34</v>
      </c>
      <c r="K6143" s="1">
        <f t="shared" si="380"/>
        <v>13.750802420415679</v>
      </c>
      <c r="L6143" t="s">
        <v>19</v>
      </c>
      <c r="M6143" s="2" t="s">
        <v>159</v>
      </c>
      <c r="N6143" s="3" t="str">
        <f t="shared" si="381"/>
        <v>Apr</v>
      </c>
      <c r="O6143" t="s">
        <v>51</v>
      </c>
      <c r="P6143" t="s">
        <v>39</v>
      </c>
      <c r="Q6143" t="str">
        <f t="shared" si="382"/>
        <v>Young</v>
      </c>
      <c r="R6143" t="str">
        <f t="shared" si="383"/>
        <v>Profit</v>
      </c>
    </row>
    <row r="6144" spans="1:18">
      <c r="A6144">
        <v>6894</v>
      </c>
      <c r="B6144" t="s">
        <v>92</v>
      </c>
      <c r="C6144">
        <v>34</v>
      </c>
      <c r="D6144" t="s">
        <v>24</v>
      </c>
      <c r="E6144" t="s">
        <v>57</v>
      </c>
      <c r="F6144" t="s">
        <v>49</v>
      </c>
      <c r="G6144">
        <v>2303.73</v>
      </c>
      <c r="H6144">
        <v>878.75</v>
      </c>
      <c r="I6144">
        <v>2800.71</v>
      </c>
      <c r="J6144">
        <v>1921.96</v>
      </c>
      <c r="K6144" s="1">
        <f t="shared" si="380"/>
        <v>2.1871522048364156</v>
      </c>
      <c r="L6144" t="s">
        <v>37</v>
      </c>
      <c r="M6144" s="2" t="s">
        <v>145</v>
      </c>
      <c r="N6144" s="3" t="str">
        <f t="shared" si="381"/>
        <v>Mar</v>
      </c>
      <c r="O6144" t="s">
        <v>21</v>
      </c>
      <c r="P6144" t="s">
        <v>39</v>
      </c>
      <c r="Q6144" t="str">
        <f t="shared" si="382"/>
        <v>Adult</v>
      </c>
      <c r="R6144" t="str">
        <f t="shared" si="383"/>
        <v>Profit</v>
      </c>
    </row>
    <row r="6145" spans="1:18">
      <c r="A6145">
        <v>5084</v>
      </c>
      <c r="B6145" t="s">
        <v>92</v>
      </c>
      <c r="C6145">
        <v>22</v>
      </c>
      <c r="D6145" t="s">
        <v>16</v>
      </c>
      <c r="E6145" t="s">
        <v>66</v>
      </c>
      <c r="F6145" t="s">
        <v>49</v>
      </c>
      <c r="G6145">
        <v>1644.77</v>
      </c>
      <c r="H6145">
        <v>1521.11</v>
      </c>
      <c r="I6145">
        <v>2799.62</v>
      </c>
      <c r="J6145">
        <v>1278.51</v>
      </c>
      <c r="K6145" s="1">
        <f t="shared" si="380"/>
        <v>0.84051120563272874</v>
      </c>
      <c r="L6145" t="s">
        <v>26</v>
      </c>
      <c r="M6145" s="2" t="s">
        <v>303</v>
      </c>
      <c r="N6145" s="3" t="str">
        <f t="shared" si="381"/>
        <v>Apr</v>
      </c>
      <c r="O6145" t="s">
        <v>33</v>
      </c>
      <c r="P6145" t="s">
        <v>22</v>
      </c>
      <c r="Q6145" t="str">
        <f t="shared" si="382"/>
        <v>Young</v>
      </c>
      <c r="R6145" t="str">
        <f t="shared" si="383"/>
        <v>Profit</v>
      </c>
    </row>
    <row r="6146" spans="1:18">
      <c r="A6146">
        <v>2793</v>
      </c>
      <c r="B6146" t="s">
        <v>44</v>
      </c>
      <c r="C6146">
        <v>42</v>
      </c>
      <c r="D6146" t="s">
        <v>24</v>
      </c>
      <c r="E6146" t="s">
        <v>53</v>
      </c>
      <c r="F6146" t="s">
        <v>42</v>
      </c>
      <c r="G6146">
        <v>2138.75</v>
      </c>
      <c r="H6146">
        <v>274.02999999999997</v>
      </c>
      <c r="I6146">
        <v>2797.59</v>
      </c>
      <c r="J6146">
        <v>2523.56</v>
      </c>
      <c r="K6146" s="1">
        <f t="shared" ref="K6146:K6209" si="384">J6146/H6146</f>
        <v>9.2090647009451523</v>
      </c>
      <c r="L6146" t="s">
        <v>37</v>
      </c>
      <c r="M6146" s="2" t="s">
        <v>91</v>
      </c>
      <c r="N6146" s="3" t="str">
        <f t="shared" ref="N6146:N6209" si="385">TEXT(M6146,"MMM")</f>
        <v>Jan</v>
      </c>
      <c r="O6146" t="s">
        <v>21</v>
      </c>
      <c r="P6146" t="s">
        <v>39</v>
      </c>
      <c r="Q6146" t="str">
        <f t="shared" ref="Q6146:Q6209" si="386">IF(C6146&gt;=18,IF(C6146&lt;=25,"Young",IF(C6146&lt;=40,"Adult",IF(C6146&lt;=60,"Senior",""))),"")</f>
        <v>Senior</v>
      </c>
      <c r="R6146" t="str">
        <f t="shared" ref="R6146:R6209" si="387">IF(J6146&gt;0,"Profit","Loss")</f>
        <v>Profit</v>
      </c>
    </row>
    <row r="6147" spans="1:18">
      <c r="A6147">
        <v>9135</v>
      </c>
      <c r="B6147" t="s">
        <v>92</v>
      </c>
      <c r="C6147">
        <v>58</v>
      </c>
      <c r="D6147" t="s">
        <v>24</v>
      </c>
      <c r="E6147" t="s">
        <v>17</v>
      </c>
      <c r="F6147" t="s">
        <v>36</v>
      </c>
      <c r="G6147">
        <v>1823.3</v>
      </c>
      <c r="H6147">
        <v>791.43</v>
      </c>
      <c r="I6147">
        <v>2797.56</v>
      </c>
      <c r="J6147">
        <v>2006.13</v>
      </c>
      <c r="K6147" s="1">
        <f t="shared" si="384"/>
        <v>2.5348167241575381</v>
      </c>
      <c r="L6147" t="s">
        <v>19</v>
      </c>
      <c r="M6147" s="2" t="s">
        <v>273</v>
      </c>
      <c r="N6147" s="3" t="str">
        <f t="shared" si="385"/>
        <v>Sep</v>
      </c>
      <c r="O6147" t="s">
        <v>33</v>
      </c>
      <c r="P6147" t="s">
        <v>22</v>
      </c>
      <c r="Q6147" t="str">
        <f t="shared" si="386"/>
        <v>Senior</v>
      </c>
      <c r="R6147" t="str">
        <f t="shared" si="387"/>
        <v>Profit</v>
      </c>
    </row>
    <row r="6148" spans="1:18">
      <c r="A6148">
        <v>6856</v>
      </c>
      <c r="B6148" t="s">
        <v>52</v>
      </c>
      <c r="C6148">
        <v>26</v>
      </c>
      <c r="D6148" t="s">
        <v>16</v>
      </c>
      <c r="E6148" t="s">
        <v>53</v>
      </c>
      <c r="F6148" t="s">
        <v>18</v>
      </c>
      <c r="G6148">
        <v>1808.15</v>
      </c>
      <c r="H6148">
        <v>870.2</v>
      </c>
      <c r="I6148">
        <v>2797.04</v>
      </c>
      <c r="J6148">
        <v>1926.84</v>
      </c>
      <c r="K6148" s="1">
        <f t="shared" si="384"/>
        <v>2.2142495977936103</v>
      </c>
      <c r="L6148" t="s">
        <v>31</v>
      </c>
      <c r="M6148" s="2" t="s">
        <v>264</v>
      </c>
      <c r="N6148" s="3" t="str">
        <f t="shared" si="385"/>
        <v>Feb</v>
      </c>
      <c r="O6148" t="s">
        <v>28</v>
      </c>
      <c r="P6148" t="s">
        <v>22</v>
      </c>
      <c r="Q6148" t="str">
        <f t="shared" si="386"/>
        <v>Adult</v>
      </c>
      <c r="R6148" t="str">
        <f t="shared" si="387"/>
        <v>Profit</v>
      </c>
    </row>
    <row r="6149" spans="1:18">
      <c r="A6149">
        <v>6079</v>
      </c>
      <c r="B6149" t="s">
        <v>44</v>
      </c>
      <c r="C6149">
        <v>58</v>
      </c>
      <c r="D6149" t="s">
        <v>24</v>
      </c>
      <c r="E6149" t="s">
        <v>53</v>
      </c>
      <c r="F6149" t="s">
        <v>49</v>
      </c>
      <c r="G6149">
        <v>1795.64</v>
      </c>
      <c r="H6149">
        <v>1984.2</v>
      </c>
      <c r="I6149">
        <v>2796.38</v>
      </c>
      <c r="J6149">
        <v>812.18</v>
      </c>
      <c r="K6149" s="1">
        <f t="shared" si="384"/>
        <v>0.40932365688942646</v>
      </c>
      <c r="L6149" t="s">
        <v>31</v>
      </c>
      <c r="M6149" s="2" t="s">
        <v>357</v>
      </c>
      <c r="N6149" s="3" t="str">
        <f t="shared" si="385"/>
        <v>Nov</v>
      </c>
      <c r="O6149" t="s">
        <v>56</v>
      </c>
      <c r="P6149" t="s">
        <v>39</v>
      </c>
      <c r="Q6149" t="str">
        <f t="shared" si="386"/>
        <v>Senior</v>
      </c>
      <c r="R6149" t="str">
        <f t="shared" si="387"/>
        <v>Profit</v>
      </c>
    </row>
    <row r="6150" spans="1:18">
      <c r="A6150">
        <v>4296</v>
      </c>
      <c r="B6150" t="s">
        <v>52</v>
      </c>
      <c r="C6150">
        <v>27</v>
      </c>
      <c r="D6150" t="s">
        <v>24</v>
      </c>
      <c r="E6150" t="s">
        <v>17</v>
      </c>
      <c r="F6150" t="s">
        <v>49</v>
      </c>
      <c r="G6150">
        <v>2469.75</v>
      </c>
      <c r="H6150">
        <v>679.24</v>
      </c>
      <c r="I6150">
        <v>2796.31</v>
      </c>
      <c r="J6150">
        <v>2117.0700000000002</v>
      </c>
      <c r="K6150" s="1">
        <f t="shared" si="384"/>
        <v>3.116821741946882</v>
      </c>
      <c r="L6150" t="s">
        <v>26</v>
      </c>
      <c r="M6150" s="2" t="s">
        <v>346</v>
      </c>
      <c r="N6150" s="3" t="str">
        <f t="shared" si="385"/>
        <v>May</v>
      </c>
      <c r="O6150" t="s">
        <v>21</v>
      </c>
      <c r="P6150" t="s">
        <v>39</v>
      </c>
      <c r="Q6150" t="str">
        <f t="shared" si="386"/>
        <v>Adult</v>
      </c>
      <c r="R6150" t="str">
        <f t="shared" si="387"/>
        <v>Profit</v>
      </c>
    </row>
    <row r="6151" spans="1:18">
      <c r="A6151">
        <v>9391</v>
      </c>
      <c r="B6151" t="s">
        <v>34</v>
      </c>
      <c r="C6151">
        <v>45</v>
      </c>
      <c r="D6151" t="s">
        <v>16</v>
      </c>
      <c r="E6151" t="s">
        <v>41</v>
      </c>
      <c r="F6151" t="s">
        <v>42</v>
      </c>
      <c r="G6151">
        <v>2205.14</v>
      </c>
      <c r="H6151">
        <v>314.13</v>
      </c>
      <c r="I6151">
        <v>2796.09</v>
      </c>
      <c r="J6151">
        <v>2481.96</v>
      </c>
      <c r="K6151" s="1">
        <f t="shared" si="384"/>
        <v>7.9010600706713783</v>
      </c>
      <c r="L6151" t="s">
        <v>54</v>
      </c>
      <c r="M6151" s="2" t="s">
        <v>110</v>
      </c>
      <c r="N6151" s="3" t="str">
        <f t="shared" si="385"/>
        <v>Nov</v>
      </c>
      <c r="O6151" t="s">
        <v>28</v>
      </c>
      <c r="P6151" t="s">
        <v>39</v>
      </c>
      <c r="Q6151" t="str">
        <f t="shared" si="386"/>
        <v>Senior</v>
      </c>
      <c r="R6151" t="str">
        <f t="shared" si="387"/>
        <v>Profit</v>
      </c>
    </row>
    <row r="6152" spans="1:18">
      <c r="A6152">
        <v>9685</v>
      </c>
      <c r="B6152" t="s">
        <v>92</v>
      </c>
      <c r="C6152">
        <v>43</v>
      </c>
      <c r="D6152" t="s">
        <v>16</v>
      </c>
      <c r="E6152" t="s">
        <v>35</v>
      </c>
      <c r="F6152" t="s">
        <v>49</v>
      </c>
      <c r="G6152">
        <v>1886.74</v>
      </c>
      <c r="H6152">
        <v>569.57000000000005</v>
      </c>
      <c r="I6152">
        <v>2795.86</v>
      </c>
      <c r="J6152">
        <v>2226.29</v>
      </c>
      <c r="K6152" s="1">
        <f t="shared" si="384"/>
        <v>3.9087206137963721</v>
      </c>
      <c r="L6152" t="s">
        <v>26</v>
      </c>
      <c r="M6152" s="2" t="s">
        <v>218</v>
      </c>
      <c r="N6152" s="3" t="str">
        <f t="shared" si="385"/>
        <v>Jan</v>
      </c>
      <c r="O6152" t="s">
        <v>21</v>
      </c>
      <c r="P6152" t="s">
        <v>22</v>
      </c>
      <c r="Q6152" t="str">
        <f t="shared" si="386"/>
        <v>Senior</v>
      </c>
      <c r="R6152" t="str">
        <f t="shared" si="387"/>
        <v>Profit</v>
      </c>
    </row>
    <row r="6153" spans="1:18">
      <c r="A6153">
        <v>2193</v>
      </c>
      <c r="B6153" t="s">
        <v>52</v>
      </c>
      <c r="C6153">
        <v>30</v>
      </c>
      <c r="D6153" t="s">
        <v>24</v>
      </c>
      <c r="E6153" t="s">
        <v>30</v>
      </c>
      <c r="F6153" t="s">
        <v>49</v>
      </c>
      <c r="G6153">
        <v>2020.61</v>
      </c>
      <c r="H6153">
        <v>1485.65</v>
      </c>
      <c r="I6153">
        <v>2795.66</v>
      </c>
      <c r="J6153">
        <v>1310.01</v>
      </c>
      <c r="K6153" s="1">
        <f t="shared" si="384"/>
        <v>0.88177565375424893</v>
      </c>
      <c r="L6153" t="s">
        <v>19</v>
      </c>
      <c r="M6153" s="2" t="s">
        <v>209</v>
      </c>
      <c r="N6153" s="3" t="str">
        <f t="shared" si="385"/>
        <v>Apr</v>
      </c>
      <c r="O6153" t="s">
        <v>51</v>
      </c>
      <c r="P6153" t="s">
        <v>22</v>
      </c>
      <c r="Q6153" t="str">
        <f t="shared" si="386"/>
        <v>Adult</v>
      </c>
      <c r="R6153" t="str">
        <f t="shared" si="387"/>
        <v>Profit</v>
      </c>
    </row>
    <row r="6154" spans="1:18">
      <c r="A6154">
        <v>4994</v>
      </c>
      <c r="B6154" t="s">
        <v>34</v>
      </c>
      <c r="C6154">
        <v>57</v>
      </c>
      <c r="D6154" t="s">
        <v>24</v>
      </c>
      <c r="E6154" t="s">
        <v>17</v>
      </c>
      <c r="F6154" t="s">
        <v>42</v>
      </c>
      <c r="G6154">
        <v>1851.9</v>
      </c>
      <c r="H6154">
        <v>1780.6</v>
      </c>
      <c r="I6154">
        <v>2794.99</v>
      </c>
      <c r="J6154">
        <v>1014.39</v>
      </c>
      <c r="K6154" s="1">
        <f t="shared" si="384"/>
        <v>0.56968999213748173</v>
      </c>
      <c r="L6154" t="s">
        <v>37</v>
      </c>
      <c r="M6154" s="2" t="s">
        <v>368</v>
      </c>
      <c r="N6154" s="3" t="str">
        <f t="shared" si="385"/>
        <v>May</v>
      </c>
      <c r="O6154" t="s">
        <v>28</v>
      </c>
      <c r="P6154" t="s">
        <v>22</v>
      </c>
      <c r="Q6154" t="str">
        <f t="shared" si="386"/>
        <v>Senior</v>
      </c>
      <c r="R6154" t="str">
        <f t="shared" si="387"/>
        <v>Profit</v>
      </c>
    </row>
    <row r="6155" spans="1:18">
      <c r="A6155">
        <v>541</v>
      </c>
      <c r="B6155" t="s">
        <v>34</v>
      </c>
      <c r="C6155">
        <v>36</v>
      </c>
      <c r="D6155" t="s">
        <v>16</v>
      </c>
      <c r="E6155" t="s">
        <v>59</v>
      </c>
      <c r="F6155" t="s">
        <v>49</v>
      </c>
      <c r="G6155">
        <v>2016.59</v>
      </c>
      <c r="H6155">
        <v>206.99</v>
      </c>
      <c r="I6155">
        <v>2792.91</v>
      </c>
      <c r="J6155">
        <v>2585.92</v>
      </c>
      <c r="K6155" s="1">
        <f t="shared" si="384"/>
        <v>12.492970674911831</v>
      </c>
      <c r="L6155" t="s">
        <v>31</v>
      </c>
      <c r="M6155" s="2" t="s">
        <v>329</v>
      </c>
      <c r="N6155" s="3" t="str">
        <f t="shared" si="385"/>
        <v>Apr</v>
      </c>
      <c r="O6155" t="s">
        <v>28</v>
      </c>
      <c r="P6155" t="s">
        <v>22</v>
      </c>
      <c r="Q6155" t="str">
        <f t="shared" si="386"/>
        <v>Adult</v>
      </c>
      <c r="R6155" t="str">
        <f t="shared" si="387"/>
        <v>Profit</v>
      </c>
    </row>
    <row r="6156" spans="1:18">
      <c r="A6156">
        <v>871</v>
      </c>
      <c r="B6156" t="s">
        <v>47</v>
      </c>
      <c r="C6156">
        <v>58</v>
      </c>
      <c r="D6156" t="s">
        <v>16</v>
      </c>
      <c r="E6156" t="s">
        <v>30</v>
      </c>
      <c r="F6156" t="s">
        <v>36</v>
      </c>
      <c r="G6156">
        <v>2017.97</v>
      </c>
      <c r="H6156">
        <v>819.46</v>
      </c>
      <c r="I6156">
        <v>2792.78</v>
      </c>
      <c r="J6156">
        <v>1973.32</v>
      </c>
      <c r="K6156" s="1">
        <f t="shared" si="384"/>
        <v>2.4080736094501254</v>
      </c>
      <c r="L6156" t="s">
        <v>19</v>
      </c>
      <c r="M6156" s="2" t="s">
        <v>281</v>
      </c>
      <c r="N6156" s="3" t="str">
        <f t="shared" si="385"/>
        <v>Aug</v>
      </c>
      <c r="O6156" t="s">
        <v>33</v>
      </c>
      <c r="P6156" t="s">
        <v>22</v>
      </c>
      <c r="Q6156" t="str">
        <f t="shared" si="386"/>
        <v>Senior</v>
      </c>
      <c r="R6156" t="str">
        <f t="shared" si="387"/>
        <v>Profit</v>
      </c>
    </row>
    <row r="6157" spans="1:18">
      <c r="A6157">
        <v>7229</v>
      </c>
      <c r="B6157" t="s">
        <v>52</v>
      </c>
      <c r="C6157">
        <v>35</v>
      </c>
      <c r="D6157" t="s">
        <v>16</v>
      </c>
      <c r="E6157" t="s">
        <v>30</v>
      </c>
      <c r="F6157" t="s">
        <v>42</v>
      </c>
      <c r="G6157">
        <v>2203.98</v>
      </c>
      <c r="H6157">
        <v>693.63</v>
      </c>
      <c r="I6157">
        <v>2791.67</v>
      </c>
      <c r="J6157">
        <v>2098.04</v>
      </c>
      <c r="K6157" s="1">
        <f t="shared" si="384"/>
        <v>3.0247249974770409</v>
      </c>
      <c r="L6157" t="s">
        <v>19</v>
      </c>
      <c r="M6157" s="2" t="s">
        <v>292</v>
      </c>
      <c r="N6157" s="3" t="str">
        <f t="shared" si="385"/>
        <v>Oct</v>
      </c>
      <c r="O6157" t="s">
        <v>56</v>
      </c>
      <c r="P6157" t="s">
        <v>22</v>
      </c>
      <c r="Q6157" t="str">
        <f t="shared" si="386"/>
        <v>Adult</v>
      </c>
      <c r="R6157" t="str">
        <f t="shared" si="387"/>
        <v>Profit</v>
      </c>
    </row>
    <row r="6158" spans="1:18">
      <c r="A6158">
        <v>762</v>
      </c>
      <c r="B6158" t="s">
        <v>44</v>
      </c>
      <c r="C6158">
        <v>55</v>
      </c>
      <c r="D6158" t="s">
        <v>16</v>
      </c>
      <c r="E6158" t="s">
        <v>17</v>
      </c>
      <c r="F6158" t="s">
        <v>49</v>
      </c>
      <c r="G6158">
        <v>2407.7600000000002</v>
      </c>
      <c r="H6158">
        <v>1981.55</v>
      </c>
      <c r="I6158">
        <v>2790.62</v>
      </c>
      <c r="J6158">
        <v>809.07</v>
      </c>
      <c r="K6158" s="1">
        <f t="shared" si="384"/>
        <v>0.40830158209482481</v>
      </c>
      <c r="L6158" t="s">
        <v>54</v>
      </c>
      <c r="M6158" s="2" t="s">
        <v>86</v>
      </c>
      <c r="N6158" s="3" t="str">
        <f t="shared" si="385"/>
        <v>May</v>
      </c>
      <c r="O6158" t="s">
        <v>51</v>
      </c>
      <c r="P6158" t="s">
        <v>39</v>
      </c>
      <c r="Q6158" t="str">
        <f t="shared" si="386"/>
        <v>Senior</v>
      </c>
      <c r="R6158" t="str">
        <f t="shared" si="387"/>
        <v>Profit</v>
      </c>
    </row>
    <row r="6159" spans="1:18">
      <c r="A6159">
        <v>1133</v>
      </c>
      <c r="B6159" t="s">
        <v>29</v>
      </c>
      <c r="C6159">
        <v>53</v>
      </c>
      <c r="D6159" t="s">
        <v>16</v>
      </c>
      <c r="E6159" t="s">
        <v>59</v>
      </c>
      <c r="F6159" t="s">
        <v>18</v>
      </c>
      <c r="G6159">
        <v>1736.56</v>
      </c>
      <c r="H6159">
        <v>1418.6</v>
      </c>
      <c r="I6159">
        <v>2789.66</v>
      </c>
      <c r="J6159">
        <v>1371.06</v>
      </c>
      <c r="K6159" s="1">
        <f t="shared" si="384"/>
        <v>0.96648808684618637</v>
      </c>
      <c r="L6159" t="s">
        <v>26</v>
      </c>
      <c r="M6159" s="2" t="s">
        <v>392</v>
      </c>
      <c r="N6159" s="3" t="str">
        <f t="shared" si="385"/>
        <v>Aug</v>
      </c>
      <c r="O6159" t="s">
        <v>51</v>
      </c>
      <c r="P6159" t="s">
        <v>22</v>
      </c>
      <c r="Q6159" t="str">
        <f t="shared" si="386"/>
        <v>Senior</v>
      </c>
      <c r="R6159" t="str">
        <f t="shared" si="387"/>
        <v>Profit</v>
      </c>
    </row>
    <row r="6160" spans="1:18">
      <c r="A6160">
        <v>1261</v>
      </c>
      <c r="B6160" t="s">
        <v>44</v>
      </c>
      <c r="C6160">
        <v>19</v>
      </c>
      <c r="D6160" t="s">
        <v>16</v>
      </c>
      <c r="E6160" t="s">
        <v>35</v>
      </c>
      <c r="F6160" t="s">
        <v>18</v>
      </c>
      <c r="G6160">
        <v>1883.48</v>
      </c>
      <c r="H6160">
        <v>1514.01</v>
      </c>
      <c r="I6160">
        <v>2789.64</v>
      </c>
      <c r="J6160">
        <v>1275.6300000000001</v>
      </c>
      <c r="K6160" s="1">
        <f t="shared" si="384"/>
        <v>0.84255057760516783</v>
      </c>
      <c r="L6160" t="s">
        <v>54</v>
      </c>
      <c r="M6160" s="2" t="s">
        <v>294</v>
      </c>
      <c r="N6160" s="3" t="str">
        <f t="shared" si="385"/>
        <v>Jan</v>
      </c>
      <c r="O6160" t="s">
        <v>21</v>
      </c>
      <c r="P6160" t="s">
        <v>22</v>
      </c>
      <c r="Q6160" t="str">
        <f t="shared" si="386"/>
        <v>Young</v>
      </c>
      <c r="R6160" t="str">
        <f t="shared" si="387"/>
        <v>Profit</v>
      </c>
    </row>
    <row r="6161" spans="1:18">
      <c r="A6161">
        <v>873</v>
      </c>
      <c r="B6161" t="s">
        <v>34</v>
      </c>
      <c r="C6161">
        <v>19</v>
      </c>
      <c r="D6161" t="s">
        <v>16</v>
      </c>
      <c r="E6161" t="s">
        <v>30</v>
      </c>
      <c r="F6161" t="s">
        <v>36</v>
      </c>
      <c r="G6161">
        <v>1759.14</v>
      </c>
      <c r="H6161">
        <v>431.61</v>
      </c>
      <c r="I6161">
        <v>2789.13</v>
      </c>
      <c r="J6161">
        <v>2357.52</v>
      </c>
      <c r="K6161" s="1">
        <f t="shared" si="384"/>
        <v>5.4621533328699519</v>
      </c>
      <c r="L6161" t="s">
        <v>54</v>
      </c>
      <c r="M6161" s="2" t="s">
        <v>182</v>
      </c>
      <c r="N6161" s="3" t="str">
        <f t="shared" si="385"/>
        <v>May</v>
      </c>
      <c r="O6161" t="s">
        <v>51</v>
      </c>
      <c r="P6161" t="s">
        <v>39</v>
      </c>
      <c r="Q6161" t="str">
        <f t="shared" si="386"/>
        <v>Young</v>
      </c>
      <c r="R6161" t="str">
        <f t="shared" si="387"/>
        <v>Profit</v>
      </c>
    </row>
    <row r="6162" spans="1:18">
      <c r="A6162">
        <v>7558</v>
      </c>
      <c r="B6162" t="s">
        <v>52</v>
      </c>
      <c r="C6162">
        <v>24</v>
      </c>
      <c r="D6162" t="s">
        <v>24</v>
      </c>
      <c r="E6162" t="s">
        <v>35</v>
      </c>
      <c r="F6162" t="s">
        <v>25</v>
      </c>
      <c r="G6162">
        <v>2526.5100000000002</v>
      </c>
      <c r="H6162">
        <v>1116.8599999999999</v>
      </c>
      <c r="I6162">
        <v>2788.85</v>
      </c>
      <c r="J6162">
        <v>1671.99</v>
      </c>
      <c r="K6162" s="1">
        <f t="shared" si="384"/>
        <v>1.4970452876815359</v>
      </c>
      <c r="L6162" t="s">
        <v>31</v>
      </c>
      <c r="M6162" s="2" t="s">
        <v>365</v>
      </c>
      <c r="N6162" s="3" t="str">
        <f t="shared" si="385"/>
        <v>Jun</v>
      </c>
      <c r="O6162" t="s">
        <v>28</v>
      </c>
      <c r="P6162" t="s">
        <v>39</v>
      </c>
      <c r="Q6162" t="str">
        <f t="shared" si="386"/>
        <v>Young</v>
      </c>
      <c r="R6162" t="str">
        <f t="shared" si="387"/>
        <v>Profit</v>
      </c>
    </row>
    <row r="6163" spans="1:18">
      <c r="A6163">
        <v>5394</v>
      </c>
      <c r="B6163" t="s">
        <v>44</v>
      </c>
      <c r="C6163">
        <v>25</v>
      </c>
      <c r="D6163" t="s">
        <v>24</v>
      </c>
      <c r="E6163" t="s">
        <v>57</v>
      </c>
      <c r="F6163" t="s">
        <v>42</v>
      </c>
      <c r="G6163">
        <v>2507.1</v>
      </c>
      <c r="H6163">
        <v>1126.25</v>
      </c>
      <c r="I6163">
        <v>2787.11</v>
      </c>
      <c r="J6163">
        <v>1660.86</v>
      </c>
      <c r="K6163" s="1">
        <f t="shared" si="384"/>
        <v>1.4746814650388456</v>
      </c>
      <c r="L6163" t="s">
        <v>54</v>
      </c>
      <c r="M6163" s="2" t="s">
        <v>242</v>
      </c>
      <c r="N6163" s="3" t="str">
        <f t="shared" si="385"/>
        <v>Apr</v>
      </c>
      <c r="O6163" t="s">
        <v>56</v>
      </c>
      <c r="P6163" t="s">
        <v>22</v>
      </c>
      <c r="Q6163" t="str">
        <f t="shared" si="386"/>
        <v>Young</v>
      </c>
      <c r="R6163" t="str">
        <f t="shared" si="387"/>
        <v>Profit</v>
      </c>
    </row>
    <row r="6164" spans="1:18">
      <c r="A6164">
        <v>2158</v>
      </c>
      <c r="B6164" t="s">
        <v>92</v>
      </c>
      <c r="C6164">
        <v>38</v>
      </c>
      <c r="D6164" t="s">
        <v>24</v>
      </c>
      <c r="E6164" t="s">
        <v>30</v>
      </c>
      <c r="F6164" t="s">
        <v>49</v>
      </c>
      <c r="G6164">
        <v>1942.27</v>
      </c>
      <c r="H6164">
        <v>1011.33</v>
      </c>
      <c r="I6164">
        <v>2784.49</v>
      </c>
      <c r="J6164">
        <v>1773.16</v>
      </c>
      <c r="K6164" s="1">
        <f t="shared" si="384"/>
        <v>1.7532951657718054</v>
      </c>
      <c r="L6164" t="s">
        <v>26</v>
      </c>
      <c r="M6164" s="2" t="s">
        <v>184</v>
      </c>
      <c r="N6164" s="3" t="str">
        <f t="shared" si="385"/>
        <v>Mar</v>
      </c>
      <c r="O6164" t="s">
        <v>28</v>
      </c>
      <c r="P6164" t="s">
        <v>22</v>
      </c>
      <c r="Q6164" t="str">
        <f t="shared" si="386"/>
        <v>Adult</v>
      </c>
      <c r="R6164" t="str">
        <f t="shared" si="387"/>
        <v>Profit</v>
      </c>
    </row>
    <row r="6165" spans="1:18">
      <c r="A6165">
        <v>2604</v>
      </c>
      <c r="B6165" t="s">
        <v>44</v>
      </c>
      <c r="C6165">
        <v>32</v>
      </c>
      <c r="D6165" t="s">
        <v>16</v>
      </c>
      <c r="E6165" t="s">
        <v>35</v>
      </c>
      <c r="F6165" t="s">
        <v>25</v>
      </c>
      <c r="G6165">
        <v>2147.44</v>
      </c>
      <c r="H6165">
        <v>105.69</v>
      </c>
      <c r="I6165">
        <v>2784.14</v>
      </c>
      <c r="J6165">
        <v>2678.45</v>
      </c>
      <c r="K6165" s="1">
        <f t="shared" si="384"/>
        <v>25.342511117418866</v>
      </c>
      <c r="L6165" t="s">
        <v>19</v>
      </c>
      <c r="M6165" s="2" t="s">
        <v>137</v>
      </c>
      <c r="N6165" s="3" t="str">
        <f t="shared" si="385"/>
        <v>Jun</v>
      </c>
      <c r="O6165" t="s">
        <v>56</v>
      </c>
      <c r="P6165" t="s">
        <v>39</v>
      </c>
      <c r="Q6165" t="str">
        <f t="shared" si="386"/>
        <v>Adult</v>
      </c>
      <c r="R6165" t="str">
        <f t="shared" si="387"/>
        <v>Profit</v>
      </c>
    </row>
    <row r="6166" spans="1:18">
      <c r="A6166">
        <v>2736</v>
      </c>
      <c r="B6166" t="s">
        <v>23</v>
      </c>
      <c r="C6166">
        <v>29</v>
      </c>
      <c r="D6166" t="s">
        <v>24</v>
      </c>
      <c r="E6166" t="s">
        <v>53</v>
      </c>
      <c r="F6166" t="s">
        <v>25</v>
      </c>
      <c r="G6166">
        <v>2176.1799999999998</v>
      </c>
      <c r="H6166">
        <v>1103.75</v>
      </c>
      <c r="I6166">
        <v>2783.3</v>
      </c>
      <c r="J6166">
        <v>1679.55</v>
      </c>
      <c r="K6166" s="1">
        <f t="shared" si="384"/>
        <v>1.5216761041902604</v>
      </c>
      <c r="L6166" t="s">
        <v>54</v>
      </c>
      <c r="M6166" s="2" t="s">
        <v>187</v>
      </c>
      <c r="N6166" s="3" t="str">
        <f t="shared" si="385"/>
        <v>Dec</v>
      </c>
      <c r="O6166" t="s">
        <v>21</v>
      </c>
      <c r="P6166" t="s">
        <v>22</v>
      </c>
      <c r="Q6166" t="str">
        <f t="shared" si="386"/>
        <v>Adult</v>
      </c>
      <c r="R6166" t="str">
        <f t="shared" si="387"/>
        <v>Profit</v>
      </c>
    </row>
    <row r="6167" spans="1:18">
      <c r="A6167">
        <v>4102</v>
      </c>
      <c r="B6167" t="s">
        <v>23</v>
      </c>
      <c r="C6167">
        <v>44</v>
      </c>
      <c r="D6167" t="s">
        <v>16</v>
      </c>
      <c r="E6167" t="s">
        <v>66</v>
      </c>
      <c r="F6167" t="s">
        <v>18</v>
      </c>
      <c r="G6167">
        <v>1843.69</v>
      </c>
      <c r="H6167">
        <v>771.12</v>
      </c>
      <c r="I6167">
        <v>2783.26</v>
      </c>
      <c r="J6167">
        <v>2012.14</v>
      </c>
      <c r="K6167" s="1">
        <f t="shared" si="384"/>
        <v>2.6093733789812221</v>
      </c>
      <c r="L6167" t="s">
        <v>19</v>
      </c>
      <c r="M6167" s="2" t="s">
        <v>187</v>
      </c>
      <c r="N6167" s="3" t="str">
        <f t="shared" si="385"/>
        <v>Dec</v>
      </c>
      <c r="O6167" t="s">
        <v>56</v>
      </c>
      <c r="P6167" t="s">
        <v>22</v>
      </c>
      <c r="Q6167" t="str">
        <f t="shared" si="386"/>
        <v>Senior</v>
      </c>
      <c r="R6167" t="str">
        <f t="shared" si="387"/>
        <v>Profit</v>
      </c>
    </row>
    <row r="6168" spans="1:18">
      <c r="A6168">
        <v>3394</v>
      </c>
      <c r="B6168" t="s">
        <v>47</v>
      </c>
      <c r="C6168">
        <v>53</v>
      </c>
      <c r="D6168" t="s">
        <v>16</v>
      </c>
      <c r="E6168" t="s">
        <v>35</v>
      </c>
      <c r="F6168" t="s">
        <v>36</v>
      </c>
      <c r="G6168">
        <v>1699.77</v>
      </c>
      <c r="H6168">
        <v>119.28</v>
      </c>
      <c r="I6168">
        <v>2782.34</v>
      </c>
      <c r="J6168">
        <v>2663.06</v>
      </c>
      <c r="K6168" s="1">
        <f t="shared" si="384"/>
        <v>22.326123407109321</v>
      </c>
      <c r="L6168" t="s">
        <v>19</v>
      </c>
      <c r="M6168" s="2" t="s">
        <v>180</v>
      </c>
      <c r="N6168" s="3" t="str">
        <f t="shared" si="385"/>
        <v>Nov</v>
      </c>
      <c r="O6168" t="s">
        <v>28</v>
      </c>
      <c r="P6168" t="s">
        <v>22</v>
      </c>
      <c r="Q6168" t="str">
        <f t="shared" si="386"/>
        <v>Senior</v>
      </c>
      <c r="R6168" t="str">
        <f t="shared" si="387"/>
        <v>Profit</v>
      </c>
    </row>
    <row r="6169" spans="1:18">
      <c r="A6169">
        <v>6314</v>
      </c>
      <c r="B6169" t="s">
        <v>23</v>
      </c>
      <c r="C6169">
        <v>39</v>
      </c>
      <c r="D6169" t="s">
        <v>24</v>
      </c>
      <c r="E6169" t="s">
        <v>41</v>
      </c>
      <c r="F6169" t="s">
        <v>25</v>
      </c>
      <c r="G6169">
        <v>1575.02</v>
      </c>
      <c r="H6169">
        <v>1124.57</v>
      </c>
      <c r="I6169">
        <v>2782.24</v>
      </c>
      <c r="J6169">
        <v>1657.67</v>
      </c>
      <c r="K6169" s="1">
        <f t="shared" si="384"/>
        <v>1.474047858292503</v>
      </c>
      <c r="L6169" t="s">
        <v>54</v>
      </c>
      <c r="M6169" s="2" t="s">
        <v>120</v>
      </c>
      <c r="N6169" s="3" t="str">
        <f t="shared" si="385"/>
        <v>Feb</v>
      </c>
      <c r="O6169" t="s">
        <v>21</v>
      </c>
      <c r="P6169" t="s">
        <v>22</v>
      </c>
      <c r="Q6169" t="str">
        <f t="shared" si="386"/>
        <v>Adult</v>
      </c>
      <c r="R6169" t="str">
        <f t="shared" si="387"/>
        <v>Profit</v>
      </c>
    </row>
    <row r="6170" spans="1:18">
      <c r="A6170">
        <v>1948</v>
      </c>
      <c r="B6170" t="s">
        <v>47</v>
      </c>
      <c r="C6170">
        <v>54</v>
      </c>
      <c r="D6170" t="s">
        <v>24</v>
      </c>
      <c r="E6170" t="s">
        <v>66</v>
      </c>
      <c r="F6170" t="s">
        <v>49</v>
      </c>
      <c r="G6170">
        <v>1802.08</v>
      </c>
      <c r="H6170">
        <v>1278.2</v>
      </c>
      <c r="I6170">
        <v>2781.71</v>
      </c>
      <c r="J6170">
        <v>1503.51</v>
      </c>
      <c r="K6170" s="1">
        <f t="shared" si="384"/>
        <v>1.1762713190424032</v>
      </c>
      <c r="L6170" t="s">
        <v>26</v>
      </c>
      <c r="M6170" s="2" t="s">
        <v>152</v>
      </c>
      <c r="N6170" s="3" t="str">
        <f t="shared" si="385"/>
        <v>Nov</v>
      </c>
      <c r="O6170" t="s">
        <v>56</v>
      </c>
      <c r="P6170" t="s">
        <v>22</v>
      </c>
      <c r="Q6170" t="str">
        <f t="shared" si="386"/>
        <v>Senior</v>
      </c>
      <c r="R6170" t="str">
        <f t="shared" si="387"/>
        <v>Profit</v>
      </c>
    </row>
    <row r="6171" spans="1:18">
      <c r="A6171">
        <v>4257</v>
      </c>
      <c r="B6171" t="s">
        <v>34</v>
      </c>
      <c r="C6171">
        <v>55</v>
      </c>
      <c r="D6171" t="s">
        <v>24</v>
      </c>
      <c r="E6171" t="s">
        <v>41</v>
      </c>
      <c r="F6171" t="s">
        <v>49</v>
      </c>
      <c r="G6171">
        <v>2167.38</v>
      </c>
      <c r="H6171">
        <v>711.28</v>
      </c>
      <c r="I6171">
        <v>2781.69</v>
      </c>
      <c r="J6171">
        <v>2070.41</v>
      </c>
      <c r="K6171" s="1">
        <f t="shared" si="384"/>
        <v>2.9108227420987514</v>
      </c>
      <c r="L6171" t="s">
        <v>19</v>
      </c>
      <c r="M6171" s="2" t="s">
        <v>131</v>
      </c>
      <c r="N6171" s="3" t="str">
        <f t="shared" si="385"/>
        <v>May</v>
      </c>
      <c r="O6171" t="s">
        <v>33</v>
      </c>
      <c r="P6171" t="s">
        <v>22</v>
      </c>
      <c r="Q6171" t="str">
        <f t="shared" si="386"/>
        <v>Senior</v>
      </c>
      <c r="R6171" t="str">
        <f t="shared" si="387"/>
        <v>Profit</v>
      </c>
    </row>
    <row r="6172" spans="1:18">
      <c r="A6172">
        <v>5396</v>
      </c>
      <c r="B6172" t="s">
        <v>84</v>
      </c>
      <c r="C6172">
        <v>30</v>
      </c>
      <c r="D6172" t="s">
        <v>24</v>
      </c>
      <c r="E6172" t="s">
        <v>66</v>
      </c>
      <c r="F6172" t="s">
        <v>18</v>
      </c>
      <c r="G6172">
        <v>2098.61</v>
      </c>
      <c r="H6172">
        <v>1221.58</v>
      </c>
      <c r="I6172">
        <v>2781.1</v>
      </c>
      <c r="J6172">
        <v>1559.52</v>
      </c>
      <c r="K6172" s="1">
        <f t="shared" si="384"/>
        <v>1.2766417262889045</v>
      </c>
      <c r="L6172" t="s">
        <v>54</v>
      </c>
      <c r="M6172" s="2" t="s">
        <v>134</v>
      </c>
      <c r="N6172" s="3" t="str">
        <f t="shared" si="385"/>
        <v>Jul</v>
      </c>
      <c r="O6172" t="s">
        <v>21</v>
      </c>
      <c r="P6172" t="s">
        <v>39</v>
      </c>
      <c r="Q6172" t="str">
        <f t="shared" si="386"/>
        <v>Adult</v>
      </c>
      <c r="R6172" t="str">
        <f t="shared" si="387"/>
        <v>Profit</v>
      </c>
    </row>
    <row r="6173" spans="1:18">
      <c r="A6173">
        <v>2984</v>
      </c>
      <c r="B6173" t="s">
        <v>23</v>
      </c>
      <c r="C6173">
        <v>20</v>
      </c>
      <c r="D6173" t="s">
        <v>24</v>
      </c>
      <c r="E6173" t="s">
        <v>17</v>
      </c>
      <c r="F6173" t="s">
        <v>49</v>
      </c>
      <c r="G6173">
        <v>1668.28</v>
      </c>
      <c r="H6173">
        <v>296.83999999999997</v>
      </c>
      <c r="I6173">
        <v>2780.52</v>
      </c>
      <c r="J6173">
        <v>2483.6799999999998</v>
      </c>
      <c r="K6173" s="1">
        <f t="shared" si="384"/>
        <v>8.3670664330952711</v>
      </c>
      <c r="L6173" t="s">
        <v>19</v>
      </c>
      <c r="M6173" s="2" t="s">
        <v>248</v>
      </c>
      <c r="N6173" s="3" t="str">
        <f t="shared" si="385"/>
        <v>Jan</v>
      </c>
      <c r="O6173" t="s">
        <v>51</v>
      </c>
      <c r="P6173" t="s">
        <v>22</v>
      </c>
      <c r="Q6173" t="str">
        <f t="shared" si="386"/>
        <v>Young</v>
      </c>
      <c r="R6173" t="str">
        <f t="shared" si="387"/>
        <v>Profit</v>
      </c>
    </row>
    <row r="6174" spans="1:18">
      <c r="A6174">
        <v>9401</v>
      </c>
      <c r="B6174" t="s">
        <v>44</v>
      </c>
      <c r="C6174">
        <v>28</v>
      </c>
      <c r="D6174" t="s">
        <v>16</v>
      </c>
      <c r="E6174" t="s">
        <v>66</v>
      </c>
      <c r="F6174" t="s">
        <v>36</v>
      </c>
      <c r="G6174">
        <v>2085.62</v>
      </c>
      <c r="H6174">
        <v>736.46</v>
      </c>
      <c r="I6174">
        <v>2779.82</v>
      </c>
      <c r="J6174">
        <v>2043.36</v>
      </c>
      <c r="K6174" s="1">
        <f t="shared" si="384"/>
        <v>2.774570241425196</v>
      </c>
      <c r="L6174" t="s">
        <v>26</v>
      </c>
      <c r="M6174" s="2" t="s">
        <v>349</v>
      </c>
      <c r="N6174" s="3" t="str">
        <f t="shared" si="385"/>
        <v>Jan</v>
      </c>
      <c r="O6174" t="s">
        <v>21</v>
      </c>
      <c r="P6174" t="s">
        <v>22</v>
      </c>
      <c r="Q6174" t="str">
        <f t="shared" si="386"/>
        <v>Adult</v>
      </c>
      <c r="R6174" t="str">
        <f t="shared" si="387"/>
        <v>Profit</v>
      </c>
    </row>
    <row r="6175" spans="1:18">
      <c r="A6175">
        <v>6387</v>
      </c>
      <c r="B6175" t="s">
        <v>15</v>
      </c>
      <c r="C6175">
        <v>60</v>
      </c>
      <c r="D6175" t="s">
        <v>24</v>
      </c>
      <c r="E6175" t="s">
        <v>59</v>
      </c>
      <c r="F6175" t="s">
        <v>18</v>
      </c>
      <c r="G6175">
        <v>1871.38</v>
      </c>
      <c r="H6175">
        <v>685.37</v>
      </c>
      <c r="I6175">
        <v>2778.62</v>
      </c>
      <c r="J6175">
        <v>2093.25</v>
      </c>
      <c r="K6175" s="1">
        <f t="shared" si="384"/>
        <v>3.0541897077490989</v>
      </c>
      <c r="L6175" t="s">
        <v>31</v>
      </c>
      <c r="M6175" s="2" t="s">
        <v>100</v>
      </c>
      <c r="N6175" s="3" t="str">
        <f t="shared" si="385"/>
        <v>Aug</v>
      </c>
      <c r="O6175" t="s">
        <v>51</v>
      </c>
      <c r="P6175" t="s">
        <v>22</v>
      </c>
      <c r="Q6175" t="str">
        <f t="shared" si="386"/>
        <v>Senior</v>
      </c>
      <c r="R6175" t="str">
        <f t="shared" si="387"/>
        <v>Profit</v>
      </c>
    </row>
    <row r="6176" spans="1:18">
      <c r="A6176">
        <v>9232</v>
      </c>
      <c r="B6176" t="s">
        <v>29</v>
      </c>
      <c r="C6176">
        <v>19</v>
      </c>
      <c r="D6176" t="s">
        <v>16</v>
      </c>
      <c r="E6176" t="s">
        <v>66</v>
      </c>
      <c r="F6176" t="s">
        <v>18</v>
      </c>
      <c r="G6176">
        <v>2205.4899999999998</v>
      </c>
      <c r="H6176">
        <v>1457.25</v>
      </c>
      <c r="I6176">
        <v>2777.59</v>
      </c>
      <c r="J6176">
        <v>1320.34</v>
      </c>
      <c r="K6176" s="1">
        <f t="shared" si="384"/>
        <v>0.90604906501972893</v>
      </c>
      <c r="L6176" t="s">
        <v>54</v>
      </c>
      <c r="M6176" s="2" t="s">
        <v>75</v>
      </c>
      <c r="N6176" s="3" t="str">
        <f t="shared" si="385"/>
        <v>Mar</v>
      </c>
      <c r="O6176" t="s">
        <v>33</v>
      </c>
      <c r="P6176" t="s">
        <v>39</v>
      </c>
      <c r="Q6176" t="str">
        <f t="shared" si="386"/>
        <v>Young</v>
      </c>
      <c r="R6176" t="str">
        <f t="shared" si="387"/>
        <v>Profit</v>
      </c>
    </row>
    <row r="6177" spans="1:18">
      <c r="A6177">
        <v>5384</v>
      </c>
      <c r="B6177" t="s">
        <v>52</v>
      </c>
      <c r="C6177">
        <v>25</v>
      </c>
      <c r="D6177" t="s">
        <v>16</v>
      </c>
      <c r="E6177" t="s">
        <v>53</v>
      </c>
      <c r="F6177" t="s">
        <v>18</v>
      </c>
      <c r="G6177">
        <v>2323.15</v>
      </c>
      <c r="H6177">
        <v>990.12</v>
      </c>
      <c r="I6177">
        <v>2776.23</v>
      </c>
      <c r="J6177">
        <v>1786.11</v>
      </c>
      <c r="K6177" s="1">
        <f t="shared" si="384"/>
        <v>1.8039328566234394</v>
      </c>
      <c r="L6177" t="s">
        <v>26</v>
      </c>
      <c r="M6177" s="2" t="s">
        <v>387</v>
      </c>
      <c r="N6177" s="3" t="str">
        <f t="shared" si="385"/>
        <v>May</v>
      </c>
      <c r="O6177" t="s">
        <v>56</v>
      </c>
      <c r="P6177" t="s">
        <v>22</v>
      </c>
      <c r="Q6177" t="str">
        <f t="shared" si="386"/>
        <v>Young</v>
      </c>
      <c r="R6177" t="str">
        <f t="shared" si="387"/>
        <v>Profit</v>
      </c>
    </row>
    <row r="6178" spans="1:18">
      <c r="A6178">
        <v>4169</v>
      </c>
      <c r="B6178" t="s">
        <v>92</v>
      </c>
      <c r="C6178">
        <v>46</v>
      </c>
      <c r="D6178" t="s">
        <v>24</v>
      </c>
      <c r="E6178" t="s">
        <v>57</v>
      </c>
      <c r="F6178" t="s">
        <v>36</v>
      </c>
      <c r="G6178">
        <v>1812.34</v>
      </c>
      <c r="H6178">
        <v>620.32000000000005</v>
      </c>
      <c r="I6178">
        <v>2775.95</v>
      </c>
      <c r="J6178">
        <v>2155.63</v>
      </c>
      <c r="K6178" s="1">
        <f t="shared" si="384"/>
        <v>3.4750290172814031</v>
      </c>
      <c r="L6178" t="s">
        <v>54</v>
      </c>
      <c r="M6178" s="2" t="s">
        <v>322</v>
      </c>
      <c r="N6178" s="3" t="str">
        <f t="shared" si="385"/>
        <v>Jun</v>
      </c>
      <c r="O6178" t="s">
        <v>33</v>
      </c>
      <c r="P6178" t="s">
        <v>22</v>
      </c>
      <c r="Q6178" t="str">
        <f t="shared" si="386"/>
        <v>Senior</v>
      </c>
      <c r="R6178" t="str">
        <f t="shared" si="387"/>
        <v>Profit</v>
      </c>
    </row>
    <row r="6179" spans="1:18">
      <c r="A6179">
        <v>4388</v>
      </c>
      <c r="B6179" t="s">
        <v>52</v>
      </c>
      <c r="C6179">
        <v>59</v>
      </c>
      <c r="D6179" t="s">
        <v>24</v>
      </c>
      <c r="E6179" t="s">
        <v>17</v>
      </c>
      <c r="F6179" t="s">
        <v>42</v>
      </c>
      <c r="G6179">
        <v>1977.24</v>
      </c>
      <c r="H6179">
        <v>1832.16</v>
      </c>
      <c r="I6179">
        <v>2775.68</v>
      </c>
      <c r="J6179">
        <v>943.52</v>
      </c>
      <c r="K6179" s="1">
        <f t="shared" si="384"/>
        <v>0.51497685791633918</v>
      </c>
      <c r="L6179" t="s">
        <v>31</v>
      </c>
      <c r="M6179" s="2" t="s">
        <v>267</v>
      </c>
      <c r="N6179" s="3" t="str">
        <f t="shared" si="385"/>
        <v>Apr</v>
      </c>
      <c r="O6179" t="s">
        <v>56</v>
      </c>
      <c r="P6179" t="s">
        <v>22</v>
      </c>
      <c r="Q6179" t="str">
        <f t="shared" si="386"/>
        <v>Senior</v>
      </c>
      <c r="R6179" t="str">
        <f t="shared" si="387"/>
        <v>Profit</v>
      </c>
    </row>
    <row r="6180" spans="1:18">
      <c r="A6180">
        <v>4587</v>
      </c>
      <c r="B6180" t="s">
        <v>23</v>
      </c>
      <c r="C6180">
        <v>36</v>
      </c>
      <c r="D6180" t="s">
        <v>16</v>
      </c>
      <c r="E6180" t="s">
        <v>53</v>
      </c>
      <c r="F6180" t="s">
        <v>49</v>
      </c>
      <c r="G6180">
        <v>2337.7600000000002</v>
      </c>
      <c r="H6180">
        <v>403.4</v>
      </c>
      <c r="I6180">
        <v>2774.71</v>
      </c>
      <c r="J6180">
        <v>2371.31</v>
      </c>
      <c r="K6180" s="1">
        <f t="shared" si="384"/>
        <v>5.8783093703520084</v>
      </c>
      <c r="L6180" t="s">
        <v>37</v>
      </c>
      <c r="M6180" s="2" t="s">
        <v>87</v>
      </c>
      <c r="N6180" s="3" t="str">
        <f t="shared" si="385"/>
        <v>May</v>
      </c>
      <c r="O6180" t="s">
        <v>51</v>
      </c>
      <c r="P6180" t="s">
        <v>22</v>
      </c>
      <c r="Q6180" t="str">
        <f t="shared" si="386"/>
        <v>Adult</v>
      </c>
      <c r="R6180" t="str">
        <f t="shared" si="387"/>
        <v>Profit</v>
      </c>
    </row>
    <row r="6181" spans="1:18">
      <c r="A6181">
        <v>1270</v>
      </c>
      <c r="B6181" t="s">
        <v>47</v>
      </c>
      <c r="C6181">
        <v>24</v>
      </c>
      <c r="D6181" t="s">
        <v>24</v>
      </c>
      <c r="E6181" t="s">
        <v>57</v>
      </c>
      <c r="F6181" t="s">
        <v>18</v>
      </c>
      <c r="G6181">
        <v>1639.14</v>
      </c>
      <c r="H6181">
        <v>1128.5999999999999</v>
      </c>
      <c r="I6181">
        <v>2774.38</v>
      </c>
      <c r="J6181">
        <v>1645.78</v>
      </c>
      <c r="K6181" s="1">
        <f t="shared" si="384"/>
        <v>1.4582491582491584</v>
      </c>
      <c r="L6181" t="s">
        <v>54</v>
      </c>
      <c r="M6181" s="2" t="s">
        <v>346</v>
      </c>
      <c r="N6181" s="3" t="str">
        <f t="shared" si="385"/>
        <v>May</v>
      </c>
      <c r="O6181" t="s">
        <v>21</v>
      </c>
      <c r="P6181" t="s">
        <v>22</v>
      </c>
      <c r="Q6181" t="str">
        <f t="shared" si="386"/>
        <v>Young</v>
      </c>
      <c r="R6181" t="str">
        <f t="shared" si="387"/>
        <v>Profit</v>
      </c>
    </row>
    <row r="6182" spans="1:18">
      <c r="A6182">
        <v>7488</v>
      </c>
      <c r="B6182" t="s">
        <v>44</v>
      </c>
      <c r="C6182">
        <v>45</v>
      </c>
      <c r="D6182" t="s">
        <v>16</v>
      </c>
      <c r="E6182" t="s">
        <v>35</v>
      </c>
      <c r="F6182" t="s">
        <v>42</v>
      </c>
      <c r="G6182">
        <v>1952.81</v>
      </c>
      <c r="H6182">
        <v>166.8</v>
      </c>
      <c r="I6182">
        <v>2774.26</v>
      </c>
      <c r="J6182">
        <v>2607.46</v>
      </c>
      <c r="K6182" s="1">
        <f t="shared" si="384"/>
        <v>15.632254196642686</v>
      </c>
      <c r="L6182" t="s">
        <v>26</v>
      </c>
      <c r="M6182" s="2" t="s">
        <v>91</v>
      </c>
      <c r="N6182" s="3" t="str">
        <f t="shared" si="385"/>
        <v>Jan</v>
      </c>
      <c r="O6182" t="s">
        <v>51</v>
      </c>
      <c r="P6182" t="s">
        <v>39</v>
      </c>
      <c r="Q6182" t="str">
        <f t="shared" si="386"/>
        <v>Senior</v>
      </c>
      <c r="R6182" t="str">
        <f t="shared" si="387"/>
        <v>Profit</v>
      </c>
    </row>
    <row r="6183" spans="1:18">
      <c r="A6183">
        <v>104</v>
      </c>
      <c r="B6183" t="s">
        <v>92</v>
      </c>
      <c r="C6183">
        <v>26</v>
      </c>
      <c r="D6183" t="s">
        <v>24</v>
      </c>
      <c r="E6183" t="s">
        <v>30</v>
      </c>
      <c r="F6183" t="s">
        <v>42</v>
      </c>
      <c r="G6183">
        <v>1828.31</v>
      </c>
      <c r="H6183">
        <v>690.94</v>
      </c>
      <c r="I6183">
        <v>2773.56</v>
      </c>
      <c r="J6183">
        <v>2082.62</v>
      </c>
      <c r="K6183" s="1">
        <f t="shared" si="384"/>
        <v>3.0141835759979156</v>
      </c>
      <c r="L6183" t="s">
        <v>31</v>
      </c>
      <c r="M6183" s="2" t="s">
        <v>144</v>
      </c>
      <c r="N6183" s="3" t="str">
        <f t="shared" si="385"/>
        <v>Jun</v>
      </c>
      <c r="O6183" t="s">
        <v>21</v>
      </c>
      <c r="P6183" t="s">
        <v>22</v>
      </c>
      <c r="Q6183" t="str">
        <f t="shared" si="386"/>
        <v>Adult</v>
      </c>
      <c r="R6183" t="str">
        <f t="shared" si="387"/>
        <v>Profit</v>
      </c>
    </row>
    <row r="6184" spans="1:18">
      <c r="A6184">
        <v>3329</v>
      </c>
      <c r="B6184" t="s">
        <v>47</v>
      </c>
      <c r="C6184">
        <v>34</v>
      </c>
      <c r="D6184" t="s">
        <v>24</v>
      </c>
      <c r="E6184" t="s">
        <v>17</v>
      </c>
      <c r="F6184" t="s">
        <v>18</v>
      </c>
      <c r="G6184">
        <v>2290.77</v>
      </c>
      <c r="H6184">
        <v>1584.85</v>
      </c>
      <c r="I6184">
        <v>2772.8</v>
      </c>
      <c r="J6184">
        <v>1187.95</v>
      </c>
      <c r="K6184" s="1">
        <f t="shared" si="384"/>
        <v>0.74956620500362814</v>
      </c>
      <c r="L6184" t="s">
        <v>31</v>
      </c>
      <c r="M6184" s="2" t="s">
        <v>391</v>
      </c>
      <c r="N6184" s="3" t="str">
        <f t="shared" si="385"/>
        <v>Jan</v>
      </c>
      <c r="O6184" t="s">
        <v>56</v>
      </c>
      <c r="P6184" t="s">
        <v>22</v>
      </c>
      <c r="Q6184" t="str">
        <f t="shared" si="386"/>
        <v>Adult</v>
      </c>
      <c r="R6184" t="str">
        <f t="shared" si="387"/>
        <v>Profit</v>
      </c>
    </row>
    <row r="6185" spans="1:18">
      <c r="A6185">
        <v>428</v>
      </c>
      <c r="B6185" t="s">
        <v>29</v>
      </c>
      <c r="C6185">
        <v>53</v>
      </c>
      <c r="D6185" t="s">
        <v>24</v>
      </c>
      <c r="E6185" t="s">
        <v>53</v>
      </c>
      <c r="F6185" t="s">
        <v>36</v>
      </c>
      <c r="G6185">
        <v>1947.64</v>
      </c>
      <c r="H6185">
        <v>1552.58</v>
      </c>
      <c r="I6185">
        <v>2769.63</v>
      </c>
      <c r="J6185">
        <v>1217.05</v>
      </c>
      <c r="K6185" s="1">
        <f t="shared" si="384"/>
        <v>0.78388875291450366</v>
      </c>
      <c r="L6185" t="s">
        <v>19</v>
      </c>
      <c r="M6185" s="2" t="s">
        <v>296</v>
      </c>
      <c r="N6185" s="3" t="str">
        <f t="shared" si="385"/>
        <v>Dec</v>
      </c>
      <c r="O6185" t="s">
        <v>28</v>
      </c>
      <c r="P6185" t="s">
        <v>39</v>
      </c>
      <c r="Q6185" t="str">
        <f t="shared" si="386"/>
        <v>Senior</v>
      </c>
      <c r="R6185" t="str">
        <f t="shared" si="387"/>
        <v>Profit</v>
      </c>
    </row>
    <row r="6186" spans="1:18">
      <c r="A6186">
        <v>3516</v>
      </c>
      <c r="B6186" t="s">
        <v>29</v>
      </c>
      <c r="C6186">
        <v>59</v>
      </c>
      <c r="D6186" t="s">
        <v>16</v>
      </c>
      <c r="E6186" t="s">
        <v>59</v>
      </c>
      <c r="F6186" t="s">
        <v>36</v>
      </c>
      <c r="G6186">
        <v>2037.73</v>
      </c>
      <c r="H6186">
        <v>746.44</v>
      </c>
      <c r="I6186">
        <v>2769.41</v>
      </c>
      <c r="J6186">
        <v>2022.97</v>
      </c>
      <c r="K6186" s="1">
        <f t="shared" si="384"/>
        <v>2.7101575478270186</v>
      </c>
      <c r="L6186" t="s">
        <v>54</v>
      </c>
      <c r="M6186" s="2" t="s">
        <v>415</v>
      </c>
      <c r="N6186" s="3" t="str">
        <f t="shared" si="385"/>
        <v>Aug</v>
      </c>
      <c r="O6186" t="s">
        <v>51</v>
      </c>
      <c r="P6186" t="s">
        <v>39</v>
      </c>
      <c r="Q6186" t="str">
        <f t="shared" si="386"/>
        <v>Senior</v>
      </c>
      <c r="R6186" t="str">
        <f t="shared" si="387"/>
        <v>Profit</v>
      </c>
    </row>
    <row r="6187" spans="1:18">
      <c r="A6187">
        <v>6018</v>
      </c>
      <c r="B6187" t="s">
        <v>34</v>
      </c>
      <c r="C6187">
        <v>40</v>
      </c>
      <c r="D6187" t="s">
        <v>16</v>
      </c>
      <c r="E6187" t="s">
        <v>35</v>
      </c>
      <c r="F6187" t="s">
        <v>18</v>
      </c>
      <c r="G6187">
        <v>1626.71</v>
      </c>
      <c r="H6187">
        <v>1953.3</v>
      </c>
      <c r="I6187">
        <v>2769.25</v>
      </c>
      <c r="J6187">
        <v>815.95</v>
      </c>
      <c r="K6187" s="1">
        <f t="shared" si="384"/>
        <v>0.41772897148415505</v>
      </c>
      <c r="L6187" t="s">
        <v>31</v>
      </c>
      <c r="M6187" s="2" t="s">
        <v>177</v>
      </c>
      <c r="N6187" s="3" t="str">
        <f t="shared" si="385"/>
        <v>Jun</v>
      </c>
      <c r="O6187" t="s">
        <v>51</v>
      </c>
      <c r="P6187" t="s">
        <v>39</v>
      </c>
      <c r="Q6187" t="str">
        <f t="shared" si="386"/>
        <v>Adult</v>
      </c>
      <c r="R6187" t="str">
        <f t="shared" si="387"/>
        <v>Profit</v>
      </c>
    </row>
    <row r="6188" spans="1:18">
      <c r="A6188">
        <v>570</v>
      </c>
      <c r="B6188" t="s">
        <v>29</v>
      </c>
      <c r="C6188">
        <v>37</v>
      </c>
      <c r="D6188" t="s">
        <v>24</v>
      </c>
      <c r="E6188" t="s">
        <v>35</v>
      </c>
      <c r="F6188" t="s">
        <v>18</v>
      </c>
      <c r="G6188">
        <v>1762.46</v>
      </c>
      <c r="H6188">
        <v>455.42</v>
      </c>
      <c r="I6188">
        <v>2768.7</v>
      </c>
      <c r="J6188">
        <v>2313.2800000000002</v>
      </c>
      <c r="K6188" s="1">
        <f t="shared" si="384"/>
        <v>5.0794431513767515</v>
      </c>
      <c r="L6188" t="s">
        <v>54</v>
      </c>
      <c r="M6188" s="2" t="s">
        <v>177</v>
      </c>
      <c r="N6188" s="3" t="str">
        <f t="shared" si="385"/>
        <v>Jun</v>
      </c>
      <c r="O6188" t="s">
        <v>33</v>
      </c>
      <c r="P6188" t="s">
        <v>39</v>
      </c>
      <c r="Q6188" t="str">
        <f t="shared" si="386"/>
        <v>Adult</v>
      </c>
      <c r="R6188" t="str">
        <f t="shared" si="387"/>
        <v>Profit</v>
      </c>
    </row>
    <row r="6189" spans="1:18">
      <c r="A6189">
        <v>9787</v>
      </c>
      <c r="B6189" t="s">
        <v>15</v>
      </c>
      <c r="C6189">
        <v>29</v>
      </c>
      <c r="D6189" t="s">
        <v>16</v>
      </c>
      <c r="E6189" t="s">
        <v>66</v>
      </c>
      <c r="F6189" t="s">
        <v>42</v>
      </c>
      <c r="G6189">
        <v>2106.84</v>
      </c>
      <c r="H6189">
        <v>808.01</v>
      </c>
      <c r="I6189">
        <v>2767.34</v>
      </c>
      <c r="J6189">
        <v>1959.33</v>
      </c>
      <c r="K6189" s="1">
        <f t="shared" si="384"/>
        <v>2.4248833554040172</v>
      </c>
      <c r="L6189" t="s">
        <v>31</v>
      </c>
      <c r="M6189" s="2" t="s">
        <v>386</v>
      </c>
      <c r="N6189" s="3" t="str">
        <f t="shared" si="385"/>
        <v>Aug</v>
      </c>
      <c r="O6189" t="s">
        <v>28</v>
      </c>
      <c r="P6189" t="s">
        <v>22</v>
      </c>
      <c r="Q6189" t="str">
        <f t="shared" si="386"/>
        <v>Adult</v>
      </c>
      <c r="R6189" t="str">
        <f t="shared" si="387"/>
        <v>Profit</v>
      </c>
    </row>
    <row r="6190" spans="1:18">
      <c r="A6190">
        <v>7529</v>
      </c>
      <c r="B6190" t="s">
        <v>29</v>
      </c>
      <c r="C6190">
        <v>57</v>
      </c>
      <c r="D6190" t="s">
        <v>16</v>
      </c>
      <c r="E6190" t="s">
        <v>17</v>
      </c>
      <c r="F6190" t="s">
        <v>36</v>
      </c>
      <c r="G6190">
        <v>2122.83</v>
      </c>
      <c r="H6190">
        <v>1964.28</v>
      </c>
      <c r="I6190">
        <v>2766.87</v>
      </c>
      <c r="J6190">
        <v>802.59</v>
      </c>
      <c r="K6190" s="1">
        <f t="shared" si="384"/>
        <v>0.40859246135988764</v>
      </c>
      <c r="L6190" t="s">
        <v>19</v>
      </c>
      <c r="M6190" s="2" t="s">
        <v>197</v>
      </c>
      <c r="N6190" s="3" t="str">
        <f t="shared" si="385"/>
        <v>Mar</v>
      </c>
      <c r="O6190" t="s">
        <v>28</v>
      </c>
      <c r="P6190" t="s">
        <v>39</v>
      </c>
      <c r="Q6190" t="str">
        <f t="shared" si="386"/>
        <v>Senior</v>
      </c>
      <c r="R6190" t="str">
        <f t="shared" si="387"/>
        <v>Profit</v>
      </c>
    </row>
    <row r="6191" spans="1:18">
      <c r="A6191">
        <v>4199</v>
      </c>
      <c r="B6191" t="s">
        <v>47</v>
      </c>
      <c r="C6191">
        <v>58</v>
      </c>
      <c r="D6191" t="s">
        <v>16</v>
      </c>
      <c r="E6191" t="s">
        <v>35</v>
      </c>
      <c r="F6191" t="s">
        <v>18</v>
      </c>
      <c r="G6191">
        <v>1544.68</v>
      </c>
      <c r="H6191">
        <v>1481.05</v>
      </c>
      <c r="I6191">
        <v>2766.34</v>
      </c>
      <c r="J6191">
        <v>1285.29</v>
      </c>
      <c r="K6191" s="1">
        <f t="shared" si="384"/>
        <v>0.86782350359542215</v>
      </c>
      <c r="L6191" t="s">
        <v>26</v>
      </c>
      <c r="M6191" s="2" t="s">
        <v>73</v>
      </c>
      <c r="N6191" s="3" t="str">
        <f t="shared" si="385"/>
        <v>Feb</v>
      </c>
      <c r="O6191" t="s">
        <v>51</v>
      </c>
      <c r="P6191" t="s">
        <v>39</v>
      </c>
      <c r="Q6191" t="str">
        <f t="shared" si="386"/>
        <v>Senior</v>
      </c>
      <c r="R6191" t="str">
        <f t="shared" si="387"/>
        <v>Profit</v>
      </c>
    </row>
    <row r="6192" spans="1:18">
      <c r="A6192">
        <v>3689</v>
      </c>
      <c r="B6192" t="s">
        <v>15</v>
      </c>
      <c r="C6192">
        <v>45</v>
      </c>
      <c r="D6192" t="s">
        <v>16</v>
      </c>
      <c r="E6192" t="s">
        <v>35</v>
      </c>
      <c r="F6192" t="s">
        <v>25</v>
      </c>
      <c r="G6192">
        <v>1839.68</v>
      </c>
      <c r="H6192">
        <v>724.12</v>
      </c>
      <c r="I6192">
        <v>2765.91</v>
      </c>
      <c r="J6192">
        <v>2041.79</v>
      </c>
      <c r="K6192" s="1">
        <f t="shared" si="384"/>
        <v>2.8196845826658565</v>
      </c>
      <c r="L6192" t="s">
        <v>54</v>
      </c>
      <c r="M6192" s="2" t="s">
        <v>326</v>
      </c>
      <c r="N6192" s="3" t="str">
        <f t="shared" si="385"/>
        <v>Jun</v>
      </c>
      <c r="O6192" t="s">
        <v>21</v>
      </c>
      <c r="P6192" t="s">
        <v>22</v>
      </c>
      <c r="Q6192" t="str">
        <f t="shared" si="386"/>
        <v>Senior</v>
      </c>
      <c r="R6192" t="str">
        <f t="shared" si="387"/>
        <v>Profit</v>
      </c>
    </row>
    <row r="6193" spans="1:18">
      <c r="A6193">
        <v>6861</v>
      </c>
      <c r="B6193" t="s">
        <v>29</v>
      </c>
      <c r="C6193">
        <v>43</v>
      </c>
      <c r="D6193" t="s">
        <v>16</v>
      </c>
      <c r="E6193" t="s">
        <v>66</v>
      </c>
      <c r="F6193" t="s">
        <v>49</v>
      </c>
      <c r="G6193">
        <v>1572.37</v>
      </c>
      <c r="H6193">
        <v>1397.45</v>
      </c>
      <c r="I6193">
        <v>2765.75</v>
      </c>
      <c r="J6193">
        <v>1368.3</v>
      </c>
      <c r="K6193" s="1">
        <f t="shared" si="384"/>
        <v>0.97914057748041072</v>
      </c>
      <c r="L6193" t="s">
        <v>54</v>
      </c>
      <c r="M6193" s="2" t="s">
        <v>339</v>
      </c>
      <c r="N6193" s="3" t="str">
        <f t="shared" si="385"/>
        <v>Aug</v>
      </c>
      <c r="O6193" t="s">
        <v>28</v>
      </c>
      <c r="P6193" t="s">
        <v>39</v>
      </c>
      <c r="Q6193" t="str">
        <f t="shared" si="386"/>
        <v>Senior</v>
      </c>
      <c r="R6193" t="str">
        <f t="shared" si="387"/>
        <v>Profit</v>
      </c>
    </row>
    <row r="6194" spans="1:18">
      <c r="A6194">
        <v>4662</v>
      </c>
      <c r="B6194" t="s">
        <v>47</v>
      </c>
      <c r="C6194">
        <v>20</v>
      </c>
      <c r="D6194" t="s">
        <v>24</v>
      </c>
      <c r="E6194" t="s">
        <v>57</v>
      </c>
      <c r="F6194" t="s">
        <v>36</v>
      </c>
      <c r="G6194">
        <v>1850.32</v>
      </c>
      <c r="H6194">
        <v>987.05</v>
      </c>
      <c r="I6194">
        <v>2765.03</v>
      </c>
      <c r="J6194">
        <v>1777.98</v>
      </c>
      <c r="K6194" s="1">
        <f t="shared" si="384"/>
        <v>1.8013069246745352</v>
      </c>
      <c r="L6194" t="s">
        <v>54</v>
      </c>
      <c r="M6194" s="2" t="s">
        <v>188</v>
      </c>
      <c r="N6194" s="3" t="str">
        <f t="shared" si="385"/>
        <v>Mar</v>
      </c>
      <c r="O6194" t="s">
        <v>56</v>
      </c>
      <c r="P6194" t="s">
        <v>22</v>
      </c>
      <c r="Q6194" t="str">
        <f t="shared" si="386"/>
        <v>Young</v>
      </c>
      <c r="R6194" t="str">
        <f t="shared" si="387"/>
        <v>Profit</v>
      </c>
    </row>
    <row r="6195" spans="1:18">
      <c r="A6195">
        <v>4163</v>
      </c>
      <c r="B6195" t="s">
        <v>15</v>
      </c>
      <c r="C6195">
        <v>60</v>
      </c>
      <c r="D6195" t="s">
        <v>16</v>
      </c>
      <c r="E6195" t="s">
        <v>17</v>
      </c>
      <c r="F6195" t="s">
        <v>18</v>
      </c>
      <c r="G6195">
        <v>2508.34</v>
      </c>
      <c r="H6195">
        <v>537.42999999999995</v>
      </c>
      <c r="I6195">
        <v>2761.91</v>
      </c>
      <c r="J6195">
        <v>2224.48</v>
      </c>
      <c r="K6195" s="1">
        <f t="shared" si="384"/>
        <v>4.1391064882868474</v>
      </c>
      <c r="L6195" t="s">
        <v>26</v>
      </c>
      <c r="M6195" s="2" t="s">
        <v>127</v>
      </c>
      <c r="N6195" s="3" t="str">
        <f t="shared" si="385"/>
        <v>Dec</v>
      </c>
      <c r="O6195" t="s">
        <v>56</v>
      </c>
      <c r="P6195" t="s">
        <v>39</v>
      </c>
      <c r="Q6195" t="str">
        <f t="shared" si="386"/>
        <v>Senior</v>
      </c>
      <c r="R6195" t="str">
        <f t="shared" si="387"/>
        <v>Profit</v>
      </c>
    </row>
    <row r="6196" spans="1:18">
      <c r="A6196">
        <v>5561</v>
      </c>
      <c r="B6196" t="s">
        <v>47</v>
      </c>
      <c r="C6196">
        <v>43</v>
      </c>
      <c r="D6196" t="s">
        <v>24</v>
      </c>
      <c r="E6196" t="s">
        <v>53</v>
      </c>
      <c r="F6196" t="s">
        <v>36</v>
      </c>
      <c r="G6196">
        <v>1815.87</v>
      </c>
      <c r="H6196">
        <v>1937.1</v>
      </c>
      <c r="I6196">
        <v>2759.97</v>
      </c>
      <c r="J6196">
        <v>822.87</v>
      </c>
      <c r="K6196" s="1">
        <f t="shared" si="384"/>
        <v>0.42479479634505191</v>
      </c>
      <c r="L6196" t="s">
        <v>54</v>
      </c>
      <c r="M6196" s="2" t="s">
        <v>175</v>
      </c>
      <c r="N6196" s="3" t="str">
        <f t="shared" si="385"/>
        <v>May</v>
      </c>
      <c r="O6196" t="s">
        <v>33</v>
      </c>
      <c r="P6196" t="s">
        <v>22</v>
      </c>
      <c r="Q6196" t="str">
        <f t="shared" si="386"/>
        <v>Senior</v>
      </c>
      <c r="R6196" t="str">
        <f t="shared" si="387"/>
        <v>Profit</v>
      </c>
    </row>
    <row r="6197" spans="1:18">
      <c r="A6197">
        <v>5146</v>
      </c>
      <c r="B6197" t="s">
        <v>52</v>
      </c>
      <c r="C6197">
        <v>53</v>
      </c>
      <c r="D6197" t="s">
        <v>16</v>
      </c>
      <c r="E6197" t="s">
        <v>35</v>
      </c>
      <c r="F6197" t="s">
        <v>18</v>
      </c>
      <c r="G6197">
        <v>1711.76</v>
      </c>
      <c r="H6197">
        <v>988.74</v>
      </c>
      <c r="I6197">
        <v>2759.68</v>
      </c>
      <c r="J6197">
        <v>1770.94</v>
      </c>
      <c r="K6197" s="1">
        <f t="shared" si="384"/>
        <v>1.7911078746687703</v>
      </c>
      <c r="L6197" t="s">
        <v>37</v>
      </c>
      <c r="M6197" s="2" t="s">
        <v>351</v>
      </c>
      <c r="N6197" s="3" t="str">
        <f t="shared" si="385"/>
        <v>Aug</v>
      </c>
      <c r="O6197" t="s">
        <v>33</v>
      </c>
      <c r="P6197" t="s">
        <v>22</v>
      </c>
      <c r="Q6197" t="str">
        <f t="shared" si="386"/>
        <v>Senior</v>
      </c>
      <c r="R6197" t="str">
        <f t="shared" si="387"/>
        <v>Profit</v>
      </c>
    </row>
    <row r="6198" spans="1:18">
      <c r="A6198">
        <v>4755</v>
      </c>
      <c r="B6198" t="s">
        <v>34</v>
      </c>
      <c r="C6198">
        <v>44</v>
      </c>
      <c r="D6198" t="s">
        <v>24</v>
      </c>
      <c r="E6198" t="s">
        <v>41</v>
      </c>
      <c r="F6198" t="s">
        <v>49</v>
      </c>
      <c r="G6198">
        <v>1540.15</v>
      </c>
      <c r="H6198">
        <v>1854.59</v>
      </c>
      <c r="I6198">
        <v>2759.15</v>
      </c>
      <c r="J6198">
        <v>904.56</v>
      </c>
      <c r="K6198" s="1">
        <f t="shared" si="384"/>
        <v>0.48774122582349738</v>
      </c>
      <c r="L6198" t="s">
        <v>54</v>
      </c>
      <c r="M6198" s="2" t="s">
        <v>225</v>
      </c>
      <c r="N6198" s="3" t="str">
        <f t="shared" si="385"/>
        <v>Feb</v>
      </c>
      <c r="O6198" t="s">
        <v>28</v>
      </c>
      <c r="P6198" t="s">
        <v>22</v>
      </c>
      <c r="Q6198" t="str">
        <f t="shared" si="386"/>
        <v>Senior</v>
      </c>
      <c r="R6198" t="str">
        <f t="shared" si="387"/>
        <v>Profit</v>
      </c>
    </row>
    <row r="6199" spans="1:18">
      <c r="A6199">
        <v>8413</v>
      </c>
      <c r="B6199" t="s">
        <v>84</v>
      </c>
      <c r="C6199">
        <v>45</v>
      </c>
      <c r="D6199" t="s">
        <v>16</v>
      </c>
      <c r="E6199" t="s">
        <v>30</v>
      </c>
      <c r="F6199" t="s">
        <v>42</v>
      </c>
      <c r="G6199">
        <v>1766.98</v>
      </c>
      <c r="H6199">
        <v>160.87</v>
      </c>
      <c r="I6199">
        <v>2759.01</v>
      </c>
      <c r="J6199">
        <v>2598.14</v>
      </c>
      <c r="K6199" s="1">
        <f t="shared" si="384"/>
        <v>16.150556349847701</v>
      </c>
      <c r="L6199" t="s">
        <v>19</v>
      </c>
      <c r="M6199" s="2" t="s">
        <v>156</v>
      </c>
      <c r="N6199" s="3" t="str">
        <f t="shared" si="385"/>
        <v>Apr</v>
      </c>
      <c r="O6199" t="s">
        <v>56</v>
      </c>
      <c r="P6199" t="s">
        <v>39</v>
      </c>
      <c r="Q6199" t="str">
        <f t="shared" si="386"/>
        <v>Senior</v>
      </c>
      <c r="R6199" t="str">
        <f t="shared" si="387"/>
        <v>Profit</v>
      </c>
    </row>
    <row r="6200" spans="1:18">
      <c r="A6200">
        <v>3625</v>
      </c>
      <c r="B6200" t="s">
        <v>29</v>
      </c>
      <c r="C6200">
        <v>53</v>
      </c>
      <c r="D6200" t="s">
        <v>16</v>
      </c>
      <c r="E6200" t="s">
        <v>17</v>
      </c>
      <c r="F6200" t="s">
        <v>18</v>
      </c>
      <c r="G6200">
        <v>2412</v>
      </c>
      <c r="H6200">
        <v>1523.43</v>
      </c>
      <c r="I6200">
        <v>2757.4</v>
      </c>
      <c r="J6200">
        <v>1233.97</v>
      </c>
      <c r="K6200" s="1">
        <f t="shared" si="384"/>
        <v>0.80999455176804969</v>
      </c>
      <c r="L6200" t="s">
        <v>31</v>
      </c>
      <c r="M6200" s="2" t="s">
        <v>338</v>
      </c>
      <c r="N6200" s="3" t="str">
        <f t="shared" si="385"/>
        <v>Jun</v>
      </c>
      <c r="O6200" t="s">
        <v>33</v>
      </c>
      <c r="P6200" t="s">
        <v>22</v>
      </c>
      <c r="Q6200" t="str">
        <f t="shared" si="386"/>
        <v>Senior</v>
      </c>
      <c r="R6200" t="str">
        <f t="shared" si="387"/>
        <v>Profit</v>
      </c>
    </row>
    <row r="6201" spans="1:18">
      <c r="A6201">
        <v>8159</v>
      </c>
      <c r="B6201" t="s">
        <v>15</v>
      </c>
      <c r="C6201">
        <v>21</v>
      </c>
      <c r="D6201" t="s">
        <v>16</v>
      </c>
      <c r="E6201" t="s">
        <v>35</v>
      </c>
      <c r="F6201" t="s">
        <v>18</v>
      </c>
      <c r="G6201">
        <v>2394.27</v>
      </c>
      <c r="H6201">
        <v>568.16</v>
      </c>
      <c r="I6201">
        <v>2756.7</v>
      </c>
      <c r="J6201">
        <v>2188.54</v>
      </c>
      <c r="K6201" s="1">
        <f t="shared" si="384"/>
        <v>3.8519783159673331</v>
      </c>
      <c r="L6201" t="s">
        <v>26</v>
      </c>
      <c r="M6201" s="2" t="s">
        <v>164</v>
      </c>
      <c r="N6201" s="3" t="str">
        <f t="shared" si="385"/>
        <v>Nov</v>
      </c>
      <c r="O6201" t="s">
        <v>33</v>
      </c>
      <c r="P6201" t="s">
        <v>39</v>
      </c>
      <c r="Q6201" t="str">
        <f t="shared" si="386"/>
        <v>Young</v>
      </c>
      <c r="R6201" t="str">
        <f t="shared" si="387"/>
        <v>Profit</v>
      </c>
    </row>
    <row r="6202" spans="1:18">
      <c r="A6202">
        <v>1988</v>
      </c>
      <c r="B6202" t="s">
        <v>84</v>
      </c>
      <c r="C6202">
        <v>20</v>
      </c>
      <c r="D6202" t="s">
        <v>24</v>
      </c>
      <c r="E6202" t="s">
        <v>35</v>
      </c>
      <c r="F6202" t="s">
        <v>18</v>
      </c>
      <c r="G6202">
        <v>1647.97</v>
      </c>
      <c r="H6202">
        <v>1630.91</v>
      </c>
      <c r="I6202">
        <v>2755.91</v>
      </c>
      <c r="J6202">
        <v>1125</v>
      </c>
      <c r="K6202" s="1">
        <f t="shared" si="384"/>
        <v>0.68979894660036423</v>
      </c>
      <c r="L6202" t="s">
        <v>54</v>
      </c>
      <c r="M6202" s="2" t="s">
        <v>82</v>
      </c>
      <c r="N6202" s="3" t="str">
        <f t="shared" si="385"/>
        <v>May</v>
      </c>
      <c r="O6202" t="s">
        <v>28</v>
      </c>
      <c r="P6202" t="s">
        <v>39</v>
      </c>
      <c r="Q6202" t="str">
        <f t="shared" si="386"/>
        <v>Young</v>
      </c>
      <c r="R6202" t="str">
        <f t="shared" si="387"/>
        <v>Profit</v>
      </c>
    </row>
    <row r="6203" spans="1:18">
      <c r="A6203">
        <v>1308</v>
      </c>
      <c r="B6203" t="s">
        <v>52</v>
      </c>
      <c r="C6203">
        <v>20</v>
      </c>
      <c r="D6203" t="s">
        <v>16</v>
      </c>
      <c r="E6203" t="s">
        <v>59</v>
      </c>
      <c r="F6203" t="s">
        <v>25</v>
      </c>
      <c r="G6203">
        <v>2126.41</v>
      </c>
      <c r="H6203">
        <v>628.70000000000005</v>
      </c>
      <c r="I6203">
        <v>2755.56</v>
      </c>
      <c r="J6203">
        <v>2126.86</v>
      </c>
      <c r="K6203" s="1">
        <f t="shared" si="384"/>
        <v>3.3829489422618102</v>
      </c>
      <c r="L6203" t="s">
        <v>37</v>
      </c>
      <c r="M6203" s="2" t="s">
        <v>126</v>
      </c>
      <c r="N6203" s="3" t="str">
        <f t="shared" si="385"/>
        <v>Nov</v>
      </c>
      <c r="O6203" t="s">
        <v>51</v>
      </c>
      <c r="P6203" t="s">
        <v>22</v>
      </c>
      <c r="Q6203" t="str">
        <f t="shared" si="386"/>
        <v>Young</v>
      </c>
      <c r="R6203" t="str">
        <f t="shared" si="387"/>
        <v>Profit</v>
      </c>
    </row>
    <row r="6204" spans="1:18">
      <c r="A6204">
        <v>5058</v>
      </c>
      <c r="B6204" t="s">
        <v>29</v>
      </c>
      <c r="C6204">
        <v>44</v>
      </c>
      <c r="D6204" t="s">
        <v>24</v>
      </c>
      <c r="E6204" t="s">
        <v>35</v>
      </c>
      <c r="F6204" t="s">
        <v>49</v>
      </c>
      <c r="G6204">
        <v>2109.23</v>
      </c>
      <c r="H6204">
        <v>1720.53</v>
      </c>
      <c r="I6204">
        <v>2754.53</v>
      </c>
      <c r="J6204">
        <v>1034</v>
      </c>
      <c r="K6204" s="1">
        <f t="shared" si="384"/>
        <v>0.60097760573776682</v>
      </c>
      <c r="L6204" t="s">
        <v>26</v>
      </c>
      <c r="M6204" s="2" t="s">
        <v>65</v>
      </c>
      <c r="N6204" s="3" t="str">
        <f t="shared" si="385"/>
        <v>Dec</v>
      </c>
      <c r="O6204" t="s">
        <v>28</v>
      </c>
      <c r="P6204" t="s">
        <v>39</v>
      </c>
      <c r="Q6204" t="str">
        <f t="shared" si="386"/>
        <v>Senior</v>
      </c>
      <c r="R6204" t="str">
        <f t="shared" si="387"/>
        <v>Profit</v>
      </c>
    </row>
    <row r="6205" spans="1:18">
      <c r="A6205">
        <v>2993</v>
      </c>
      <c r="B6205" t="s">
        <v>47</v>
      </c>
      <c r="C6205">
        <v>49</v>
      </c>
      <c r="D6205" t="s">
        <v>24</v>
      </c>
      <c r="E6205" t="s">
        <v>53</v>
      </c>
      <c r="F6205" t="s">
        <v>36</v>
      </c>
      <c r="G6205">
        <v>1937.51</v>
      </c>
      <c r="H6205">
        <v>742.4</v>
      </c>
      <c r="I6205">
        <v>2753.87</v>
      </c>
      <c r="J6205">
        <v>2011.47</v>
      </c>
      <c r="K6205" s="1">
        <f t="shared" si="384"/>
        <v>2.7094154094827587</v>
      </c>
      <c r="L6205" t="s">
        <v>31</v>
      </c>
      <c r="M6205" s="2" t="s">
        <v>108</v>
      </c>
      <c r="N6205" s="3" t="str">
        <f t="shared" si="385"/>
        <v>Feb</v>
      </c>
      <c r="O6205" t="s">
        <v>21</v>
      </c>
      <c r="P6205" t="s">
        <v>39</v>
      </c>
      <c r="Q6205" t="str">
        <f t="shared" si="386"/>
        <v>Senior</v>
      </c>
      <c r="R6205" t="str">
        <f t="shared" si="387"/>
        <v>Profit</v>
      </c>
    </row>
    <row r="6206" spans="1:18">
      <c r="A6206">
        <v>8380</v>
      </c>
      <c r="B6206" t="s">
        <v>15</v>
      </c>
      <c r="C6206">
        <v>46</v>
      </c>
      <c r="D6206" t="s">
        <v>24</v>
      </c>
      <c r="E6206" t="s">
        <v>57</v>
      </c>
      <c r="F6206" t="s">
        <v>36</v>
      </c>
      <c r="G6206">
        <v>1610.65</v>
      </c>
      <c r="H6206">
        <v>1012.32</v>
      </c>
      <c r="I6206">
        <v>2753.31</v>
      </c>
      <c r="J6206">
        <v>1740.99</v>
      </c>
      <c r="K6206" s="1">
        <f t="shared" si="384"/>
        <v>1.7198020388809863</v>
      </c>
      <c r="L6206" t="s">
        <v>37</v>
      </c>
      <c r="M6206" s="2" t="s">
        <v>332</v>
      </c>
      <c r="N6206" s="3" t="str">
        <f t="shared" si="385"/>
        <v>Oct</v>
      </c>
      <c r="O6206" t="s">
        <v>21</v>
      </c>
      <c r="P6206" t="s">
        <v>22</v>
      </c>
      <c r="Q6206" t="str">
        <f t="shared" si="386"/>
        <v>Senior</v>
      </c>
      <c r="R6206" t="str">
        <f t="shared" si="387"/>
        <v>Profit</v>
      </c>
    </row>
    <row r="6207" spans="1:18">
      <c r="A6207">
        <v>6498</v>
      </c>
      <c r="B6207" t="s">
        <v>23</v>
      </c>
      <c r="C6207">
        <v>35</v>
      </c>
      <c r="D6207" t="s">
        <v>24</v>
      </c>
      <c r="E6207" t="s">
        <v>35</v>
      </c>
      <c r="F6207" t="s">
        <v>18</v>
      </c>
      <c r="G6207">
        <v>2390.2399999999998</v>
      </c>
      <c r="H6207">
        <v>1412.69</v>
      </c>
      <c r="I6207">
        <v>2752.57</v>
      </c>
      <c r="J6207">
        <v>1339.88</v>
      </c>
      <c r="K6207" s="1">
        <f t="shared" si="384"/>
        <v>0.94846003015523583</v>
      </c>
      <c r="L6207" t="s">
        <v>26</v>
      </c>
      <c r="M6207" s="2" t="s">
        <v>81</v>
      </c>
      <c r="N6207" s="3" t="str">
        <f t="shared" si="385"/>
        <v>Feb</v>
      </c>
      <c r="O6207" t="s">
        <v>33</v>
      </c>
      <c r="P6207" t="s">
        <v>39</v>
      </c>
      <c r="Q6207" t="str">
        <f t="shared" si="386"/>
        <v>Adult</v>
      </c>
      <c r="R6207" t="str">
        <f t="shared" si="387"/>
        <v>Profit</v>
      </c>
    </row>
    <row r="6208" spans="1:18">
      <c r="A6208">
        <v>7328</v>
      </c>
      <c r="B6208" t="s">
        <v>92</v>
      </c>
      <c r="C6208">
        <v>25</v>
      </c>
      <c r="D6208" t="s">
        <v>16</v>
      </c>
      <c r="E6208" t="s">
        <v>30</v>
      </c>
      <c r="F6208" t="s">
        <v>36</v>
      </c>
      <c r="G6208">
        <v>2209.5300000000002</v>
      </c>
      <c r="H6208">
        <v>1327.23</v>
      </c>
      <c r="I6208">
        <v>2752.23</v>
      </c>
      <c r="J6208">
        <v>1425</v>
      </c>
      <c r="K6208" s="1">
        <f t="shared" si="384"/>
        <v>1.0736647001650053</v>
      </c>
      <c r="L6208" t="s">
        <v>31</v>
      </c>
      <c r="M6208" s="2" t="s">
        <v>288</v>
      </c>
      <c r="N6208" s="3" t="str">
        <f t="shared" si="385"/>
        <v>May</v>
      </c>
      <c r="O6208" t="s">
        <v>21</v>
      </c>
      <c r="P6208" t="s">
        <v>39</v>
      </c>
      <c r="Q6208" t="str">
        <f t="shared" si="386"/>
        <v>Young</v>
      </c>
      <c r="R6208" t="str">
        <f t="shared" si="387"/>
        <v>Profit</v>
      </c>
    </row>
    <row r="6209" spans="1:18">
      <c r="A6209">
        <v>8635</v>
      </c>
      <c r="B6209" t="s">
        <v>29</v>
      </c>
      <c r="C6209">
        <v>54</v>
      </c>
      <c r="D6209" t="s">
        <v>16</v>
      </c>
      <c r="E6209" t="s">
        <v>17</v>
      </c>
      <c r="F6209" t="s">
        <v>36</v>
      </c>
      <c r="G6209">
        <v>2428.71</v>
      </c>
      <c r="H6209">
        <v>1102.83</v>
      </c>
      <c r="I6209">
        <v>2751.83</v>
      </c>
      <c r="J6209">
        <v>1649</v>
      </c>
      <c r="K6209" s="1">
        <f t="shared" si="384"/>
        <v>1.49524405393397</v>
      </c>
      <c r="L6209" t="s">
        <v>26</v>
      </c>
      <c r="M6209" s="2" t="s">
        <v>396</v>
      </c>
      <c r="N6209" s="3" t="str">
        <f t="shared" si="385"/>
        <v>Jun</v>
      </c>
      <c r="O6209" t="s">
        <v>21</v>
      </c>
      <c r="P6209" t="s">
        <v>22</v>
      </c>
      <c r="Q6209" t="str">
        <f t="shared" si="386"/>
        <v>Senior</v>
      </c>
      <c r="R6209" t="str">
        <f t="shared" si="387"/>
        <v>Profit</v>
      </c>
    </row>
    <row r="6210" spans="1:18">
      <c r="A6210">
        <v>3041</v>
      </c>
      <c r="B6210" t="s">
        <v>15</v>
      </c>
      <c r="C6210">
        <v>40</v>
      </c>
      <c r="D6210" t="s">
        <v>24</v>
      </c>
      <c r="E6210" t="s">
        <v>17</v>
      </c>
      <c r="F6210" t="s">
        <v>42</v>
      </c>
      <c r="G6210">
        <v>2197.85</v>
      </c>
      <c r="H6210">
        <v>1109.56</v>
      </c>
      <c r="I6210">
        <v>2750.28</v>
      </c>
      <c r="J6210">
        <v>1640.72</v>
      </c>
      <c r="K6210" s="1">
        <f t="shared" ref="K6210:K6273" si="388">J6210/H6210</f>
        <v>1.4787122823461554</v>
      </c>
      <c r="L6210" t="s">
        <v>37</v>
      </c>
      <c r="M6210" s="2" t="s">
        <v>154</v>
      </c>
      <c r="N6210" s="3" t="str">
        <f t="shared" ref="N6210:N6273" si="389">TEXT(M6210,"MMM")</f>
        <v>Sep</v>
      </c>
      <c r="O6210" t="s">
        <v>21</v>
      </c>
      <c r="P6210" t="s">
        <v>39</v>
      </c>
      <c r="Q6210" t="str">
        <f t="shared" ref="Q6210:Q6273" si="390">IF(C6210&gt;=18,IF(C6210&lt;=25,"Young",IF(C6210&lt;=40,"Adult",IF(C6210&lt;=60,"Senior",""))),"")</f>
        <v>Adult</v>
      </c>
      <c r="R6210" t="str">
        <f t="shared" ref="R6210:R6273" si="391">IF(J6210&gt;0,"Profit","Loss")</f>
        <v>Profit</v>
      </c>
    </row>
    <row r="6211" spans="1:18">
      <c r="A6211">
        <v>6612</v>
      </c>
      <c r="B6211" t="s">
        <v>29</v>
      </c>
      <c r="C6211">
        <v>26</v>
      </c>
      <c r="D6211" t="s">
        <v>16</v>
      </c>
      <c r="E6211" t="s">
        <v>53</v>
      </c>
      <c r="F6211" t="s">
        <v>18</v>
      </c>
      <c r="G6211">
        <v>1861.28</v>
      </c>
      <c r="H6211">
        <v>1782.09</v>
      </c>
      <c r="I6211">
        <v>2750.19</v>
      </c>
      <c r="J6211">
        <v>968.1</v>
      </c>
      <c r="K6211" s="1">
        <f t="shared" si="388"/>
        <v>0.54323855697523693</v>
      </c>
      <c r="L6211" t="s">
        <v>26</v>
      </c>
      <c r="M6211" s="2" t="s">
        <v>362</v>
      </c>
      <c r="N6211" s="3" t="str">
        <f t="shared" si="389"/>
        <v>Jun</v>
      </c>
      <c r="O6211" t="s">
        <v>33</v>
      </c>
      <c r="P6211" t="s">
        <v>22</v>
      </c>
      <c r="Q6211" t="str">
        <f t="shared" si="390"/>
        <v>Adult</v>
      </c>
      <c r="R6211" t="str">
        <f t="shared" si="391"/>
        <v>Profit</v>
      </c>
    </row>
    <row r="6212" spans="1:18">
      <c r="A6212">
        <v>2945</v>
      </c>
      <c r="B6212" t="s">
        <v>92</v>
      </c>
      <c r="C6212">
        <v>59</v>
      </c>
      <c r="D6212" t="s">
        <v>16</v>
      </c>
      <c r="E6212" t="s">
        <v>57</v>
      </c>
      <c r="F6212" t="s">
        <v>18</v>
      </c>
      <c r="G6212">
        <v>1828.4</v>
      </c>
      <c r="H6212">
        <v>1496.72</v>
      </c>
      <c r="I6212">
        <v>2749.63</v>
      </c>
      <c r="J6212">
        <v>1252.9100000000001</v>
      </c>
      <c r="K6212" s="1">
        <f t="shared" si="388"/>
        <v>0.8371038003100113</v>
      </c>
      <c r="L6212" t="s">
        <v>31</v>
      </c>
      <c r="M6212" s="2" t="s">
        <v>220</v>
      </c>
      <c r="N6212" s="3" t="str">
        <f t="shared" si="389"/>
        <v>Jul</v>
      </c>
      <c r="O6212" t="s">
        <v>51</v>
      </c>
      <c r="P6212" t="s">
        <v>39</v>
      </c>
      <c r="Q6212" t="str">
        <f t="shared" si="390"/>
        <v>Senior</v>
      </c>
      <c r="R6212" t="str">
        <f t="shared" si="391"/>
        <v>Profit</v>
      </c>
    </row>
    <row r="6213" spans="1:18">
      <c r="A6213">
        <v>1813</v>
      </c>
      <c r="B6213" t="s">
        <v>84</v>
      </c>
      <c r="C6213">
        <v>52</v>
      </c>
      <c r="D6213" t="s">
        <v>16</v>
      </c>
      <c r="E6213" t="s">
        <v>66</v>
      </c>
      <c r="F6213" t="s">
        <v>25</v>
      </c>
      <c r="G6213">
        <v>1808.66</v>
      </c>
      <c r="H6213">
        <v>496.91</v>
      </c>
      <c r="I6213">
        <v>2748.39</v>
      </c>
      <c r="J6213">
        <v>2251.48</v>
      </c>
      <c r="K6213" s="1">
        <f t="shared" si="388"/>
        <v>4.5309613410879228</v>
      </c>
      <c r="L6213" t="s">
        <v>26</v>
      </c>
      <c r="M6213" s="2" t="s">
        <v>221</v>
      </c>
      <c r="N6213" s="3" t="str">
        <f t="shared" si="389"/>
        <v>Dec</v>
      </c>
      <c r="O6213" t="s">
        <v>21</v>
      </c>
      <c r="P6213" t="s">
        <v>22</v>
      </c>
      <c r="Q6213" t="str">
        <f t="shared" si="390"/>
        <v>Senior</v>
      </c>
      <c r="R6213" t="str">
        <f t="shared" si="391"/>
        <v>Profit</v>
      </c>
    </row>
    <row r="6214" spans="1:18">
      <c r="A6214">
        <v>6410</v>
      </c>
      <c r="B6214" t="s">
        <v>23</v>
      </c>
      <c r="C6214">
        <v>49</v>
      </c>
      <c r="D6214" t="s">
        <v>16</v>
      </c>
      <c r="E6214" t="s">
        <v>59</v>
      </c>
      <c r="F6214" t="s">
        <v>36</v>
      </c>
      <c r="G6214">
        <v>1937.29</v>
      </c>
      <c r="H6214">
        <v>1322.26</v>
      </c>
      <c r="I6214">
        <v>2746.3</v>
      </c>
      <c r="J6214">
        <v>1424.04</v>
      </c>
      <c r="K6214" s="1">
        <f t="shared" si="388"/>
        <v>1.0769742713233403</v>
      </c>
      <c r="L6214" t="s">
        <v>26</v>
      </c>
      <c r="M6214" s="2" t="s">
        <v>82</v>
      </c>
      <c r="N6214" s="3" t="str">
        <f t="shared" si="389"/>
        <v>May</v>
      </c>
      <c r="O6214" t="s">
        <v>21</v>
      </c>
      <c r="P6214" t="s">
        <v>39</v>
      </c>
      <c r="Q6214" t="str">
        <f t="shared" si="390"/>
        <v>Senior</v>
      </c>
      <c r="R6214" t="str">
        <f t="shared" si="391"/>
        <v>Profit</v>
      </c>
    </row>
    <row r="6215" spans="1:18">
      <c r="A6215">
        <v>5998</v>
      </c>
      <c r="B6215" t="s">
        <v>52</v>
      </c>
      <c r="C6215">
        <v>25</v>
      </c>
      <c r="D6215" t="s">
        <v>16</v>
      </c>
      <c r="E6215" t="s">
        <v>30</v>
      </c>
      <c r="F6215" t="s">
        <v>42</v>
      </c>
      <c r="G6215">
        <v>1843.04</v>
      </c>
      <c r="H6215">
        <v>618.91</v>
      </c>
      <c r="I6215">
        <v>2744.4</v>
      </c>
      <c r="J6215">
        <v>2125.4899999999998</v>
      </c>
      <c r="K6215" s="1">
        <f t="shared" si="388"/>
        <v>3.4342473057472005</v>
      </c>
      <c r="L6215" t="s">
        <v>31</v>
      </c>
      <c r="M6215" s="2" t="s">
        <v>296</v>
      </c>
      <c r="N6215" s="3" t="str">
        <f t="shared" si="389"/>
        <v>Dec</v>
      </c>
      <c r="O6215" t="s">
        <v>28</v>
      </c>
      <c r="P6215" t="s">
        <v>22</v>
      </c>
      <c r="Q6215" t="str">
        <f t="shared" si="390"/>
        <v>Young</v>
      </c>
      <c r="R6215" t="str">
        <f t="shared" si="391"/>
        <v>Profit</v>
      </c>
    </row>
    <row r="6216" spans="1:18">
      <c r="A6216">
        <v>4988</v>
      </c>
      <c r="B6216" t="s">
        <v>40</v>
      </c>
      <c r="C6216">
        <v>51</v>
      </c>
      <c r="D6216" t="s">
        <v>16</v>
      </c>
      <c r="E6216" t="s">
        <v>53</v>
      </c>
      <c r="F6216" t="s">
        <v>18</v>
      </c>
      <c r="G6216">
        <v>1998.52</v>
      </c>
      <c r="H6216">
        <v>1237.56</v>
      </c>
      <c r="I6216">
        <v>2744.12</v>
      </c>
      <c r="J6216">
        <v>1506.56</v>
      </c>
      <c r="K6216" s="1">
        <f t="shared" si="388"/>
        <v>1.2173631985519895</v>
      </c>
      <c r="L6216" t="s">
        <v>37</v>
      </c>
      <c r="M6216" s="2" t="s">
        <v>182</v>
      </c>
      <c r="N6216" s="3" t="str">
        <f t="shared" si="389"/>
        <v>May</v>
      </c>
      <c r="O6216" t="s">
        <v>21</v>
      </c>
      <c r="P6216" t="s">
        <v>39</v>
      </c>
      <c r="Q6216" t="str">
        <f t="shared" si="390"/>
        <v>Senior</v>
      </c>
      <c r="R6216" t="str">
        <f t="shared" si="391"/>
        <v>Profit</v>
      </c>
    </row>
    <row r="6217" spans="1:18">
      <c r="A6217">
        <v>1212</v>
      </c>
      <c r="B6217" t="s">
        <v>23</v>
      </c>
      <c r="C6217">
        <v>39</v>
      </c>
      <c r="D6217" t="s">
        <v>16</v>
      </c>
      <c r="E6217" t="s">
        <v>41</v>
      </c>
      <c r="F6217" t="s">
        <v>18</v>
      </c>
      <c r="G6217">
        <v>1665.3</v>
      </c>
      <c r="H6217">
        <v>1299.0999999999999</v>
      </c>
      <c r="I6217">
        <v>2743.88</v>
      </c>
      <c r="J6217">
        <v>1444.78</v>
      </c>
      <c r="K6217" s="1">
        <f t="shared" si="388"/>
        <v>1.1121391732738051</v>
      </c>
      <c r="L6217" t="s">
        <v>26</v>
      </c>
      <c r="M6217" s="2" t="s">
        <v>196</v>
      </c>
      <c r="N6217" s="3" t="str">
        <f t="shared" si="389"/>
        <v>Jul</v>
      </c>
      <c r="O6217" t="s">
        <v>21</v>
      </c>
      <c r="P6217" t="s">
        <v>39</v>
      </c>
      <c r="Q6217" t="str">
        <f t="shared" si="390"/>
        <v>Adult</v>
      </c>
      <c r="R6217" t="str">
        <f t="shared" si="391"/>
        <v>Profit</v>
      </c>
    </row>
    <row r="6218" spans="1:18">
      <c r="A6218">
        <v>4655</v>
      </c>
      <c r="B6218" t="s">
        <v>44</v>
      </c>
      <c r="C6218">
        <v>59</v>
      </c>
      <c r="D6218" t="s">
        <v>16</v>
      </c>
      <c r="E6218" t="s">
        <v>30</v>
      </c>
      <c r="F6218" t="s">
        <v>42</v>
      </c>
      <c r="G6218">
        <v>2049.09</v>
      </c>
      <c r="H6218">
        <v>887.52</v>
      </c>
      <c r="I6218">
        <v>2742.61</v>
      </c>
      <c r="J6218">
        <v>1855.09</v>
      </c>
      <c r="K6218" s="1">
        <f t="shared" si="388"/>
        <v>2.090195150531819</v>
      </c>
      <c r="L6218" t="s">
        <v>37</v>
      </c>
      <c r="M6218" s="2" t="s">
        <v>253</v>
      </c>
      <c r="N6218" s="3" t="str">
        <f t="shared" si="389"/>
        <v>Jan</v>
      </c>
      <c r="O6218" t="s">
        <v>33</v>
      </c>
      <c r="P6218" t="s">
        <v>39</v>
      </c>
      <c r="Q6218" t="str">
        <f t="shared" si="390"/>
        <v>Senior</v>
      </c>
      <c r="R6218" t="str">
        <f t="shared" si="391"/>
        <v>Profit</v>
      </c>
    </row>
    <row r="6219" spans="1:18">
      <c r="A6219">
        <v>3928</v>
      </c>
      <c r="B6219" t="s">
        <v>15</v>
      </c>
      <c r="C6219">
        <v>23</v>
      </c>
      <c r="D6219" t="s">
        <v>24</v>
      </c>
      <c r="E6219" t="s">
        <v>17</v>
      </c>
      <c r="F6219" t="s">
        <v>25</v>
      </c>
      <c r="G6219">
        <v>1875.76</v>
      </c>
      <c r="H6219">
        <v>1704.12</v>
      </c>
      <c r="I6219">
        <v>2742.37</v>
      </c>
      <c r="J6219">
        <v>1038.25</v>
      </c>
      <c r="K6219" s="1">
        <f t="shared" si="388"/>
        <v>0.60925873764758354</v>
      </c>
      <c r="L6219" t="s">
        <v>37</v>
      </c>
      <c r="M6219" s="2" t="s">
        <v>167</v>
      </c>
      <c r="N6219" s="3" t="str">
        <f t="shared" si="389"/>
        <v>Sep</v>
      </c>
      <c r="O6219" t="s">
        <v>21</v>
      </c>
      <c r="P6219" t="s">
        <v>22</v>
      </c>
      <c r="Q6219" t="str">
        <f t="shared" si="390"/>
        <v>Young</v>
      </c>
      <c r="R6219" t="str">
        <f t="shared" si="391"/>
        <v>Profit</v>
      </c>
    </row>
    <row r="6220" spans="1:18">
      <c r="A6220">
        <v>6049</v>
      </c>
      <c r="B6220" t="s">
        <v>29</v>
      </c>
      <c r="C6220">
        <v>41</v>
      </c>
      <c r="D6220" t="s">
        <v>16</v>
      </c>
      <c r="E6220" t="s">
        <v>35</v>
      </c>
      <c r="F6220" t="s">
        <v>36</v>
      </c>
      <c r="G6220">
        <v>1831.7</v>
      </c>
      <c r="H6220">
        <v>1640.01</v>
      </c>
      <c r="I6220">
        <v>2742.08</v>
      </c>
      <c r="J6220">
        <v>1102.07</v>
      </c>
      <c r="K6220" s="1">
        <f t="shared" si="388"/>
        <v>0.67198980494021376</v>
      </c>
      <c r="L6220" t="s">
        <v>54</v>
      </c>
      <c r="M6220" s="2" t="s">
        <v>189</v>
      </c>
      <c r="N6220" s="3" t="str">
        <f t="shared" si="389"/>
        <v>May</v>
      </c>
      <c r="O6220" t="s">
        <v>33</v>
      </c>
      <c r="P6220" t="s">
        <v>22</v>
      </c>
      <c r="Q6220" t="str">
        <f t="shared" si="390"/>
        <v>Senior</v>
      </c>
      <c r="R6220" t="str">
        <f t="shared" si="391"/>
        <v>Profit</v>
      </c>
    </row>
    <row r="6221" spans="1:18">
      <c r="A6221">
        <v>8671</v>
      </c>
      <c r="B6221" t="s">
        <v>34</v>
      </c>
      <c r="C6221">
        <v>39</v>
      </c>
      <c r="D6221" t="s">
        <v>24</v>
      </c>
      <c r="E6221" t="s">
        <v>35</v>
      </c>
      <c r="F6221" t="s">
        <v>18</v>
      </c>
      <c r="G6221">
        <v>1553.53</v>
      </c>
      <c r="H6221">
        <v>679.05</v>
      </c>
      <c r="I6221">
        <v>2741.76</v>
      </c>
      <c r="J6221">
        <v>2062.71</v>
      </c>
      <c r="K6221" s="1">
        <f t="shared" si="388"/>
        <v>3.0376408217362494</v>
      </c>
      <c r="L6221" t="s">
        <v>26</v>
      </c>
      <c r="M6221" s="2" t="s">
        <v>225</v>
      </c>
      <c r="N6221" s="3" t="str">
        <f t="shared" si="389"/>
        <v>Feb</v>
      </c>
      <c r="O6221" t="s">
        <v>21</v>
      </c>
      <c r="P6221" t="s">
        <v>22</v>
      </c>
      <c r="Q6221" t="str">
        <f t="shared" si="390"/>
        <v>Adult</v>
      </c>
      <c r="R6221" t="str">
        <f t="shared" si="391"/>
        <v>Profit</v>
      </c>
    </row>
    <row r="6222" spans="1:18">
      <c r="A6222">
        <v>6137</v>
      </c>
      <c r="B6222" t="s">
        <v>23</v>
      </c>
      <c r="C6222">
        <v>56</v>
      </c>
      <c r="D6222" t="s">
        <v>24</v>
      </c>
      <c r="E6222" t="s">
        <v>66</v>
      </c>
      <c r="F6222" t="s">
        <v>36</v>
      </c>
      <c r="G6222">
        <v>2246.06</v>
      </c>
      <c r="H6222">
        <v>926.24</v>
      </c>
      <c r="I6222">
        <v>2740.37</v>
      </c>
      <c r="J6222">
        <v>1814.13</v>
      </c>
      <c r="K6222" s="1">
        <f t="shared" si="388"/>
        <v>1.9585960442218</v>
      </c>
      <c r="L6222" t="s">
        <v>19</v>
      </c>
      <c r="M6222" s="2" t="s">
        <v>373</v>
      </c>
      <c r="N6222" s="3" t="str">
        <f t="shared" si="389"/>
        <v>Nov</v>
      </c>
      <c r="O6222" t="s">
        <v>56</v>
      </c>
      <c r="P6222" t="s">
        <v>39</v>
      </c>
      <c r="Q6222" t="str">
        <f t="shared" si="390"/>
        <v>Senior</v>
      </c>
      <c r="R6222" t="str">
        <f t="shared" si="391"/>
        <v>Profit</v>
      </c>
    </row>
    <row r="6223" spans="1:18">
      <c r="A6223">
        <v>1955</v>
      </c>
      <c r="B6223" t="s">
        <v>47</v>
      </c>
      <c r="C6223">
        <v>46</v>
      </c>
      <c r="D6223" t="s">
        <v>24</v>
      </c>
      <c r="E6223" t="s">
        <v>53</v>
      </c>
      <c r="F6223" t="s">
        <v>42</v>
      </c>
      <c r="G6223">
        <v>2429.56</v>
      </c>
      <c r="H6223">
        <v>953.62</v>
      </c>
      <c r="I6223">
        <v>2740.27</v>
      </c>
      <c r="J6223">
        <v>1786.65</v>
      </c>
      <c r="K6223" s="1">
        <f t="shared" si="388"/>
        <v>1.8735450179316711</v>
      </c>
      <c r="L6223" t="s">
        <v>54</v>
      </c>
      <c r="M6223" s="2" t="s">
        <v>365</v>
      </c>
      <c r="N6223" s="3" t="str">
        <f t="shared" si="389"/>
        <v>Jun</v>
      </c>
      <c r="O6223" t="s">
        <v>56</v>
      </c>
      <c r="P6223" t="s">
        <v>22</v>
      </c>
      <c r="Q6223" t="str">
        <f t="shared" si="390"/>
        <v>Senior</v>
      </c>
      <c r="R6223" t="str">
        <f t="shared" si="391"/>
        <v>Profit</v>
      </c>
    </row>
    <row r="6224" spans="1:18">
      <c r="A6224">
        <v>3396</v>
      </c>
      <c r="B6224" t="s">
        <v>23</v>
      </c>
      <c r="C6224">
        <v>40</v>
      </c>
      <c r="D6224" t="s">
        <v>16</v>
      </c>
      <c r="E6224" t="s">
        <v>59</v>
      </c>
      <c r="F6224" t="s">
        <v>42</v>
      </c>
      <c r="G6224">
        <v>1524.2</v>
      </c>
      <c r="H6224">
        <v>648.77</v>
      </c>
      <c r="I6224">
        <v>2738.13</v>
      </c>
      <c r="J6224">
        <v>2089.36</v>
      </c>
      <c r="K6224" s="1">
        <f t="shared" si="388"/>
        <v>3.220494165883133</v>
      </c>
      <c r="L6224" t="s">
        <v>19</v>
      </c>
      <c r="M6224" s="2" t="s">
        <v>89</v>
      </c>
      <c r="N6224" s="3" t="str">
        <f t="shared" si="389"/>
        <v>Apr</v>
      </c>
      <c r="O6224" t="s">
        <v>28</v>
      </c>
      <c r="P6224" t="s">
        <v>39</v>
      </c>
      <c r="Q6224" t="str">
        <f t="shared" si="390"/>
        <v>Adult</v>
      </c>
      <c r="R6224" t="str">
        <f t="shared" si="391"/>
        <v>Profit</v>
      </c>
    </row>
    <row r="6225" spans="1:18">
      <c r="A6225">
        <v>4428</v>
      </c>
      <c r="B6225" t="s">
        <v>84</v>
      </c>
      <c r="C6225">
        <v>42</v>
      </c>
      <c r="D6225" t="s">
        <v>24</v>
      </c>
      <c r="E6225" t="s">
        <v>57</v>
      </c>
      <c r="F6225" t="s">
        <v>49</v>
      </c>
      <c r="G6225">
        <v>2485.04</v>
      </c>
      <c r="H6225">
        <v>732.74</v>
      </c>
      <c r="I6225">
        <v>2738.07</v>
      </c>
      <c r="J6225">
        <v>2005.33</v>
      </c>
      <c r="K6225" s="1">
        <f t="shared" si="388"/>
        <v>2.7367551928378413</v>
      </c>
      <c r="L6225" t="s">
        <v>37</v>
      </c>
      <c r="M6225" s="2" t="s">
        <v>110</v>
      </c>
      <c r="N6225" s="3" t="str">
        <f t="shared" si="389"/>
        <v>Nov</v>
      </c>
      <c r="O6225" t="s">
        <v>21</v>
      </c>
      <c r="P6225" t="s">
        <v>39</v>
      </c>
      <c r="Q6225" t="str">
        <f t="shared" si="390"/>
        <v>Senior</v>
      </c>
      <c r="R6225" t="str">
        <f t="shared" si="391"/>
        <v>Profit</v>
      </c>
    </row>
    <row r="6226" spans="1:18">
      <c r="A6226">
        <v>1177</v>
      </c>
      <c r="B6226" t="s">
        <v>40</v>
      </c>
      <c r="C6226">
        <v>19</v>
      </c>
      <c r="D6226" t="s">
        <v>24</v>
      </c>
      <c r="E6226" t="s">
        <v>57</v>
      </c>
      <c r="F6226" t="s">
        <v>25</v>
      </c>
      <c r="G6226">
        <v>1549.21</v>
      </c>
      <c r="H6226">
        <v>1307.1199999999999</v>
      </c>
      <c r="I6226">
        <v>2737.4</v>
      </c>
      <c r="J6226">
        <v>1430.28</v>
      </c>
      <c r="K6226" s="1">
        <f t="shared" si="388"/>
        <v>1.0942224126323521</v>
      </c>
      <c r="L6226" t="s">
        <v>54</v>
      </c>
      <c r="M6226" s="2" t="s">
        <v>222</v>
      </c>
      <c r="N6226" s="3" t="str">
        <f t="shared" si="389"/>
        <v>Aug</v>
      </c>
      <c r="O6226" t="s">
        <v>51</v>
      </c>
      <c r="P6226" t="s">
        <v>22</v>
      </c>
      <c r="Q6226" t="str">
        <f t="shared" si="390"/>
        <v>Young</v>
      </c>
      <c r="R6226" t="str">
        <f t="shared" si="391"/>
        <v>Profit</v>
      </c>
    </row>
    <row r="6227" spans="1:18">
      <c r="A6227">
        <v>7245</v>
      </c>
      <c r="B6227" t="s">
        <v>29</v>
      </c>
      <c r="C6227">
        <v>29</v>
      </c>
      <c r="D6227" t="s">
        <v>16</v>
      </c>
      <c r="E6227" t="s">
        <v>35</v>
      </c>
      <c r="F6227" t="s">
        <v>49</v>
      </c>
      <c r="G6227">
        <v>2168.34</v>
      </c>
      <c r="H6227">
        <v>1697.35</v>
      </c>
      <c r="I6227">
        <v>2737.38</v>
      </c>
      <c r="J6227">
        <v>1040.03</v>
      </c>
      <c r="K6227" s="1">
        <f t="shared" si="388"/>
        <v>0.61273750257754733</v>
      </c>
      <c r="L6227" t="s">
        <v>37</v>
      </c>
      <c r="M6227" s="2" t="s">
        <v>260</v>
      </c>
      <c r="N6227" s="3" t="str">
        <f t="shared" si="389"/>
        <v>Jun</v>
      </c>
      <c r="O6227" t="s">
        <v>33</v>
      </c>
      <c r="P6227" t="s">
        <v>39</v>
      </c>
      <c r="Q6227" t="str">
        <f t="shared" si="390"/>
        <v>Adult</v>
      </c>
      <c r="R6227" t="str">
        <f t="shared" si="391"/>
        <v>Profit</v>
      </c>
    </row>
    <row r="6228" spans="1:18">
      <c r="A6228">
        <v>9042</v>
      </c>
      <c r="B6228" t="s">
        <v>52</v>
      </c>
      <c r="C6228">
        <v>46</v>
      </c>
      <c r="D6228" t="s">
        <v>24</v>
      </c>
      <c r="E6228" t="s">
        <v>57</v>
      </c>
      <c r="F6228" t="s">
        <v>18</v>
      </c>
      <c r="G6228">
        <v>1674.84</v>
      </c>
      <c r="H6228">
        <v>1312.69</v>
      </c>
      <c r="I6228">
        <v>2737.27</v>
      </c>
      <c r="J6228">
        <v>1424.58</v>
      </c>
      <c r="K6228" s="1">
        <f t="shared" si="388"/>
        <v>1.0852371847123081</v>
      </c>
      <c r="L6228" t="s">
        <v>26</v>
      </c>
      <c r="M6228" s="2" t="s">
        <v>258</v>
      </c>
      <c r="N6228" s="3" t="str">
        <f t="shared" si="389"/>
        <v>Nov</v>
      </c>
      <c r="O6228" t="s">
        <v>33</v>
      </c>
      <c r="P6228" t="s">
        <v>22</v>
      </c>
      <c r="Q6228" t="str">
        <f t="shared" si="390"/>
        <v>Senior</v>
      </c>
      <c r="R6228" t="str">
        <f t="shared" si="391"/>
        <v>Profit</v>
      </c>
    </row>
    <row r="6229" spans="1:18">
      <c r="A6229">
        <v>7021</v>
      </c>
      <c r="B6229" t="s">
        <v>15</v>
      </c>
      <c r="C6229">
        <v>56</v>
      </c>
      <c r="D6229" t="s">
        <v>16</v>
      </c>
      <c r="E6229" t="s">
        <v>35</v>
      </c>
      <c r="F6229" t="s">
        <v>49</v>
      </c>
      <c r="G6229">
        <v>1877.3</v>
      </c>
      <c r="H6229">
        <v>705.66</v>
      </c>
      <c r="I6229">
        <v>2736.9</v>
      </c>
      <c r="J6229">
        <v>2031.24</v>
      </c>
      <c r="K6229" s="1">
        <f t="shared" si="388"/>
        <v>2.8784967264688377</v>
      </c>
      <c r="L6229" t="s">
        <v>37</v>
      </c>
      <c r="M6229" s="2" t="s">
        <v>45</v>
      </c>
      <c r="N6229" s="3" t="str">
        <f t="shared" si="389"/>
        <v>Apr</v>
      </c>
      <c r="O6229" t="s">
        <v>56</v>
      </c>
      <c r="P6229" t="s">
        <v>39</v>
      </c>
      <c r="Q6229" t="str">
        <f t="shared" si="390"/>
        <v>Senior</v>
      </c>
      <c r="R6229" t="str">
        <f t="shared" si="391"/>
        <v>Profit</v>
      </c>
    </row>
    <row r="6230" spans="1:18">
      <c r="A6230">
        <v>1235</v>
      </c>
      <c r="B6230" t="s">
        <v>47</v>
      </c>
      <c r="C6230">
        <v>25</v>
      </c>
      <c r="D6230" t="s">
        <v>24</v>
      </c>
      <c r="E6230" t="s">
        <v>59</v>
      </c>
      <c r="F6230" t="s">
        <v>25</v>
      </c>
      <c r="G6230">
        <v>1681.4</v>
      </c>
      <c r="H6230">
        <v>696.3</v>
      </c>
      <c r="I6230">
        <v>2735.14</v>
      </c>
      <c r="J6230">
        <v>2038.84</v>
      </c>
      <c r="K6230" s="1">
        <f t="shared" si="388"/>
        <v>2.9281057015654173</v>
      </c>
      <c r="L6230" t="s">
        <v>37</v>
      </c>
      <c r="M6230" s="2" t="s">
        <v>185</v>
      </c>
      <c r="N6230" s="3" t="str">
        <f t="shared" si="389"/>
        <v>Jun</v>
      </c>
      <c r="O6230" t="s">
        <v>28</v>
      </c>
      <c r="P6230" t="s">
        <v>22</v>
      </c>
      <c r="Q6230" t="str">
        <f t="shared" si="390"/>
        <v>Young</v>
      </c>
      <c r="R6230" t="str">
        <f t="shared" si="391"/>
        <v>Profit</v>
      </c>
    </row>
    <row r="6231" spans="1:18">
      <c r="A6231">
        <v>1346</v>
      </c>
      <c r="B6231" t="s">
        <v>15</v>
      </c>
      <c r="C6231">
        <v>20</v>
      </c>
      <c r="D6231" t="s">
        <v>24</v>
      </c>
      <c r="E6231" t="s">
        <v>53</v>
      </c>
      <c r="F6231" t="s">
        <v>25</v>
      </c>
      <c r="G6231">
        <v>2022.79</v>
      </c>
      <c r="H6231">
        <v>180.16</v>
      </c>
      <c r="I6231">
        <v>2733.94</v>
      </c>
      <c r="J6231">
        <v>2553.7800000000002</v>
      </c>
      <c r="K6231" s="1">
        <f t="shared" si="388"/>
        <v>14.175066607460037</v>
      </c>
      <c r="L6231" t="s">
        <v>37</v>
      </c>
      <c r="M6231" s="2" t="s">
        <v>169</v>
      </c>
      <c r="N6231" s="3" t="str">
        <f t="shared" si="389"/>
        <v>Jun</v>
      </c>
      <c r="O6231" t="s">
        <v>51</v>
      </c>
      <c r="P6231" t="s">
        <v>22</v>
      </c>
      <c r="Q6231" t="str">
        <f t="shared" si="390"/>
        <v>Young</v>
      </c>
      <c r="R6231" t="str">
        <f t="shared" si="391"/>
        <v>Profit</v>
      </c>
    </row>
    <row r="6232" spans="1:18">
      <c r="A6232">
        <v>2100</v>
      </c>
      <c r="B6232" t="s">
        <v>47</v>
      </c>
      <c r="C6232">
        <v>59</v>
      </c>
      <c r="D6232" t="s">
        <v>16</v>
      </c>
      <c r="E6232" t="s">
        <v>66</v>
      </c>
      <c r="F6232" t="s">
        <v>49</v>
      </c>
      <c r="G6232">
        <v>1882.21</v>
      </c>
      <c r="H6232">
        <v>1355.55</v>
      </c>
      <c r="I6232">
        <v>2733.71</v>
      </c>
      <c r="J6232">
        <v>1378.16</v>
      </c>
      <c r="K6232" s="1">
        <f t="shared" si="388"/>
        <v>1.0166795765556418</v>
      </c>
      <c r="L6232" t="s">
        <v>37</v>
      </c>
      <c r="M6232" s="2" t="s">
        <v>27</v>
      </c>
      <c r="N6232" s="3" t="str">
        <f t="shared" si="389"/>
        <v>Mar</v>
      </c>
      <c r="O6232" t="s">
        <v>28</v>
      </c>
      <c r="P6232" t="s">
        <v>22</v>
      </c>
      <c r="Q6232" t="str">
        <f t="shared" si="390"/>
        <v>Senior</v>
      </c>
      <c r="R6232" t="str">
        <f t="shared" si="391"/>
        <v>Profit</v>
      </c>
    </row>
    <row r="6233" spans="1:18">
      <c r="A6233">
        <v>651</v>
      </c>
      <c r="B6233" t="s">
        <v>29</v>
      </c>
      <c r="C6233">
        <v>47</v>
      </c>
      <c r="D6233" t="s">
        <v>24</v>
      </c>
      <c r="E6233" t="s">
        <v>17</v>
      </c>
      <c r="F6233" t="s">
        <v>49</v>
      </c>
      <c r="G6233">
        <v>2130.81</v>
      </c>
      <c r="H6233">
        <v>693.5</v>
      </c>
      <c r="I6233">
        <v>2733.63</v>
      </c>
      <c r="J6233">
        <v>2040.13</v>
      </c>
      <c r="K6233" s="1">
        <f t="shared" si="388"/>
        <v>2.9417880317231435</v>
      </c>
      <c r="L6233" t="s">
        <v>37</v>
      </c>
      <c r="M6233" s="2" t="s">
        <v>77</v>
      </c>
      <c r="N6233" s="3" t="str">
        <f t="shared" si="389"/>
        <v>Mar</v>
      </c>
      <c r="O6233" t="s">
        <v>51</v>
      </c>
      <c r="P6233" t="s">
        <v>22</v>
      </c>
      <c r="Q6233" t="str">
        <f t="shared" si="390"/>
        <v>Senior</v>
      </c>
      <c r="R6233" t="str">
        <f t="shared" si="391"/>
        <v>Profit</v>
      </c>
    </row>
    <row r="6234" spans="1:18">
      <c r="A6234">
        <v>9229</v>
      </c>
      <c r="B6234" t="s">
        <v>40</v>
      </c>
      <c r="C6234">
        <v>32</v>
      </c>
      <c r="D6234" t="s">
        <v>16</v>
      </c>
      <c r="E6234" t="s">
        <v>66</v>
      </c>
      <c r="F6234" t="s">
        <v>25</v>
      </c>
      <c r="G6234">
        <v>2016.31</v>
      </c>
      <c r="H6234">
        <v>111.23</v>
      </c>
      <c r="I6234">
        <v>2732.92</v>
      </c>
      <c r="J6234">
        <v>2621.69</v>
      </c>
      <c r="K6234" s="1">
        <f t="shared" si="388"/>
        <v>23.569990110581678</v>
      </c>
      <c r="L6234" t="s">
        <v>54</v>
      </c>
      <c r="M6234" s="2" t="s">
        <v>352</v>
      </c>
      <c r="N6234" s="3" t="str">
        <f t="shared" si="389"/>
        <v>Feb</v>
      </c>
      <c r="O6234" t="s">
        <v>51</v>
      </c>
      <c r="P6234" t="s">
        <v>39</v>
      </c>
      <c r="Q6234" t="str">
        <f t="shared" si="390"/>
        <v>Adult</v>
      </c>
      <c r="R6234" t="str">
        <f t="shared" si="391"/>
        <v>Profit</v>
      </c>
    </row>
    <row r="6235" spans="1:18">
      <c r="A6235">
        <v>3268</v>
      </c>
      <c r="B6235" t="s">
        <v>15</v>
      </c>
      <c r="C6235">
        <v>46</v>
      </c>
      <c r="D6235" t="s">
        <v>24</v>
      </c>
      <c r="E6235" t="s">
        <v>35</v>
      </c>
      <c r="F6235" t="s">
        <v>25</v>
      </c>
      <c r="G6235">
        <v>1976.5</v>
      </c>
      <c r="H6235">
        <v>1901.65</v>
      </c>
      <c r="I6235">
        <v>2732.85</v>
      </c>
      <c r="J6235">
        <v>831.2</v>
      </c>
      <c r="K6235" s="1">
        <f t="shared" si="388"/>
        <v>0.43709410248994296</v>
      </c>
      <c r="L6235" t="s">
        <v>37</v>
      </c>
      <c r="M6235" s="2" t="s">
        <v>190</v>
      </c>
      <c r="N6235" s="3" t="str">
        <f t="shared" si="389"/>
        <v>Oct</v>
      </c>
      <c r="O6235" t="s">
        <v>33</v>
      </c>
      <c r="P6235" t="s">
        <v>22</v>
      </c>
      <c r="Q6235" t="str">
        <f t="shared" si="390"/>
        <v>Senior</v>
      </c>
      <c r="R6235" t="str">
        <f t="shared" si="391"/>
        <v>Profit</v>
      </c>
    </row>
    <row r="6236" spans="1:18">
      <c r="A6236">
        <v>4953</v>
      </c>
      <c r="B6236" t="s">
        <v>40</v>
      </c>
      <c r="C6236">
        <v>58</v>
      </c>
      <c r="D6236" t="s">
        <v>16</v>
      </c>
      <c r="E6236" t="s">
        <v>17</v>
      </c>
      <c r="F6236" t="s">
        <v>49</v>
      </c>
      <c r="G6236">
        <v>1644.8</v>
      </c>
      <c r="H6236">
        <v>201.61</v>
      </c>
      <c r="I6236">
        <v>2732.76</v>
      </c>
      <c r="J6236">
        <v>2531.15</v>
      </c>
      <c r="K6236" s="1">
        <f t="shared" si="388"/>
        <v>12.554684787460939</v>
      </c>
      <c r="L6236" t="s">
        <v>31</v>
      </c>
      <c r="M6236" s="2" t="s">
        <v>38</v>
      </c>
      <c r="N6236" s="3" t="str">
        <f t="shared" si="389"/>
        <v>Sep</v>
      </c>
      <c r="O6236" t="s">
        <v>21</v>
      </c>
      <c r="P6236" t="s">
        <v>39</v>
      </c>
      <c r="Q6236" t="str">
        <f t="shared" si="390"/>
        <v>Senior</v>
      </c>
      <c r="R6236" t="str">
        <f t="shared" si="391"/>
        <v>Profit</v>
      </c>
    </row>
    <row r="6237" spans="1:18">
      <c r="A6237">
        <v>4313</v>
      </c>
      <c r="B6237" t="s">
        <v>44</v>
      </c>
      <c r="C6237">
        <v>33</v>
      </c>
      <c r="D6237" t="s">
        <v>16</v>
      </c>
      <c r="E6237" t="s">
        <v>53</v>
      </c>
      <c r="F6237" t="s">
        <v>36</v>
      </c>
      <c r="G6237">
        <v>1659.09</v>
      </c>
      <c r="H6237">
        <v>148.36000000000001</v>
      </c>
      <c r="I6237">
        <v>2732.53</v>
      </c>
      <c r="J6237">
        <v>2584.17</v>
      </c>
      <c r="K6237" s="1">
        <f t="shared" si="388"/>
        <v>17.418239417632783</v>
      </c>
      <c r="L6237" t="s">
        <v>54</v>
      </c>
      <c r="M6237" s="2" t="s">
        <v>393</v>
      </c>
      <c r="N6237" s="3" t="str">
        <f t="shared" si="389"/>
        <v>Oct</v>
      </c>
      <c r="O6237" t="s">
        <v>33</v>
      </c>
      <c r="P6237" t="s">
        <v>39</v>
      </c>
      <c r="Q6237" t="str">
        <f t="shared" si="390"/>
        <v>Adult</v>
      </c>
      <c r="R6237" t="str">
        <f t="shared" si="391"/>
        <v>Profit</v>
      </c>
    </row>
    <row r="6238" spans="1:18">
      <c r="A6238">
        <v>2701</v>
      </c>
      <c r="B6238" t="s">
        <v>40</v>
      </c>
      <c r="C6238">
        <v>60</v>
      </c>
      <c r="D6238" t="s">
        <v>24</v>
      </c>
      <c r="E6238" t="s">
        <v>59</v>
      </c>
      <c r="F6238" t="s">
        <v>25</v>
      </c>
      <c r="G6238">
        <v>2463.46</v>
      </c>
      <c r="H6238">
        <v>1551.66</v>
      </c>
      <c r="I6238">
        <v>2731.65</v>
      </c>
      <c r="J6238">
        <v>1179.99</v>
      </c>
      <c r="K6238" s="1">
        <f t="shared" si="388"/>
        <v>0.7604694327365531</v>
      </c>
      <c r="L6238" t="s">
        <v>54</v>
      </c>
      <c r="M6238" s="2" t="s">
        <v>294</v>
      </c>
      <c r="N6238" s="3" t="str">
        <f t="shared" si="389"/>
        <v>Jan</v>
      </c>
      <c r="O6238" t="s">
        <v>51</v>
      </c>
      <c r="P6238" t="s">
        <v>39</v>
      </c>
      <c r="Q6238" t="str">
        <f t="shared" si="390"/>
        <v>Senior</v>
      </c>
      <c r="R6238" t="str">
        <f t="shared" si="391"/>
        <v>Profit</v>
      </c>
    </row>
    <row r="6239" spans="1:18">
      <c r="A6239">
        <v>6943</v>
      </c>
      <c r="B6239" t="s">
        <v>44</v>
      </c>
      <c r="C6239">
        <v>60</v>
      </c>
      <c r="D6239" t="s">
        <v>16</v>
      </c>
      <c r="E6239" t="s">
        <v>17</v>
      </c>
      <c r="F6239" t="s">
        <v>18</v>
      </c>
      <c r="G6239">
        <v>2152.86</v>
      </c>
      <c r="H6239">
        <v>466.8</v>
      </c>
      <c r="I6239">
        <v>2730.16</v>
      </c>
      <c r="J6239">
        <v>2263.36</v>
      </c>
      <c r="K6239" s="1">
        <f t="shared" si="388"/>
        <v>4.8486718080548412</v>
      </c>
      <c r="L6239" t="s">
        <v>54</v>
      </c>
      <c r="M6239" s="2" t="s">
        <v>306</v>
      </c>
      <c r="N6239" s="3" t="str">
        <f t="shared" si="389"/>
        <v>Jan</v>
      </c>
      <c r="O6239" t="s">
        <v>33</v>
      </c>
      <c r="P6239" t="s">
        <v>22</v>
      </c>
      <c r="Q6239" t="str">
        <f t="shared" si="390"/>
        <v>Senior</v>
      </c>
      <c r="R6239" t="str">
        <f t="shared" si="391"/>
        <v>Profit</v>
      </c>
    </row>
    <row r="6240" spans="1:18">
      <c r="A6240">
        <v>1922</v>
      </c>
      <c r="B6240" t="s">
        <v>29</v>
      </c>
      <c r="C6240">
        <v>57</v>
      </c>
      <c r="D6240" t="s">
        <v>16</v>
      </c>
      <c r="E6240" t="s">
        <v>41</v>
      </c>
      <c r="F6240" t="s">
        <v>49</v>
      </c>
      <c r="G6240">
        <v>1819.72</v>
      </c>
      <c r="H6240">
        <v>1825.72</v>
      </c>
      <c r="I6240">
        <v>2727.99</v>
      </c>
      <c r="J6240">
        <v>902.27</v>
      </c>
      <c r="K6240" s="1">
        <f t="shared" si="388"/>
        <v>0.49419954867120913</v>
      </c>
      <c r="L6240" t="s">
        <v>37</v>
      </c>
      <c r="M6240" s="2" t="s">
        <v>414</v>
      </c>
      <c r="N6240" s="3" t="str">
        <f t="shared" si="389"/>
        <v>May</v>
      </c>
      <c r="O6240" t="s">
        <v>21</v>
      </c>
      <c r="P6240" t="s">
        <v>22</v>
      </c>
      <c r="Q6240" t="str">
        <f t="shared" si="390"/>
        <v>Senior</v>
      </c>
      <c r="R6240" t="str">
        <f t="shared" si="391"/>
        <v>Profit</v>
      </c>
    </row>
    <row r="6241" spans="1:18">
      <c r="A6241">
        <v>3192</v>
      </c>
      <c r="B6241" t="s">
        <v>29</v>
      </c>
      <c r="C6241">
        <v>54</v>
      </c>
      <c r="D6241" t="s">
        <v>24</v>
      </c>
      <c r="E6241" t="s">
        <v>30</v>
      </c>
      <c r="F6241" t="s">
        <v>18</v>
      </c>
      <c r="G6241">
        <v>1783.85</v>
      </c>
      <c r="H6241">
        <v>1694.42</v>
      </c>
      <c r="I6241">
        <v>2726.53</v>
      </c>
      <c r="J6241">
        <v>1032.1099999999999</v>
      </c>
      <c r="K6241" s="1">
        <f t="shared" si="388"/>
        <v>0.60912288570720352</v>
      </c>
      <c r="L6241" t="s">
        <v>19</v>
      </c>
      <c r="M6241" s="2" t="s">
        <v>229</v>
      </c>
      <c r="N6241" s="3" t="str">
        <f t="shared" si="389"/>
        <v>Jan</v>
      </c>
      <c r="O6241" t="s">
        <v>28</v>
      </c>
      <c r="P6241" t="s">
        <v>22</v>
      </c>
      <c r="Q6241" t="str">
        <f t="shared" si="390"/>
        <v>Senior</v>
      </c>
      <c r="R6241" t="str">
        <f t="shared" si="391"/>
        <v>Profit</v>
      </c>
    </row>
    <row r="6242" spans="1:18">
      <c r="A6242">
        <v>3755</v>
      </c>
      <c r="B6242" t="s">
        <v>15</v>
      </c>
      <c r="C6242">
        <v>56</v>
      </c>
      <c r="D6242" t="s">
        <v>16</v>
      </c>
      <c r="E6242" t="s">
        <v>35</v>
      </c>
      <c r="F6242" t="s">
        <v>18</v>
      </c>
      <c r="G6242">
        <v>1759.15</v>
      </c>
      <c r="H6242">
        <v>783.7</v>
      </c>
      <c r="I6242">
        <v>2725.74</v>
      </c>
      <c r="J6242">
        <v>1942.04</v>
      </c>
      <c r="K6242" s="1">
        <f t="shared" si="388"/>
        <v>2.47804006635192</v>
      </c>
      <c r="L6242" t="s">
        <v>37</v>
      </c>
      <c r="M6242" s="2" t="s">
        <v>401</v>
      </c>
      <c r="N6242" s="3" t="str">
        <f t="shared" si="389"/>
        <v>Mar</v>
      </c>
      <c r="O6242" t="s">
        <v>21</v>
      </c>
      <c r="P6242" t="s">
        <v>39</v>
      </c>
      <c r="Q6242" t="str">
        <f t="shared" si="390"/>
        <v>Senior</v>
      </c>
      <c r="R6242" t="str">
        <f t="shared" si="391"/>
        <v>Profit</v>
      </c>
    </row>
    <row r="6243" spans="1:18">
      <c r="A6243">
        <v>9059</v>
      </c>
      <c r="B6243" t="s">
        <v>34</v>
      </c>
      <c r="C6243">
        <v>22</v>
      </c>
      <c r="D6243" t="s">
        <v>16</v>
      </c>
      <c r="E6243" t="s">
        <v>41</v>
      </c>
      <c r="F6243" t="s">
        <v>36</v>
      </c>
      <c r="G6243">
        <v>1558.52</v>
      </c>
      <c r="H6243">
        <v>1407.6</v>
      </c>
      <c r="I6243">
        <v>2725.51</v>
      </c>
      <c r="J6243">
        <v>1317.91</v>
      </c>
      <c r="K6243" s="1">
        <f t="shared" si="388"/>
        <v>0.93628161409491339</v>
      </c>
      <c r="L6243" t="s">
        <v>31</v>
      </c>
      <c r="M6243" s="2" t="s">
        <v>146</v>
      </c>
      <c r="N6243" s="3" t="str">
        <f t="shared" si="389"/>
        <v>Apr</v>
      </c>
      <c r="O6243" t="s">
        <v>56</v>
      </c>
      <c r="P6243" t="s">
        <v>39</v>
      </c>
      <c r="Q6243" t="str">
        <f t="shared" si="390"/>
        <v>Young</v>
      </c>
      <c r="R6243" t="str">
        <f t="shared" si="391"/>
        <v>Profit</v>
      </c>
    </row>
    <row r="6244" spans="1:18">
      <c r="A6244">
        <v>4851</v>
      </c>
      <c r="B6244" t="s">
        <v>47</v>
      </c>
      <c r="C6244">
        <v>43</v>
      </c>
      <c r="D6244" t="s">
        <v>16</v>
      </c>
      <c r="E6244" t="s">
        <v>35</v>
      </c>
      <c r="F6244" t="s">
        <v>49</v>
      </c>
      <c r="G6244">
        <v>1578</v>
      </c>
      <c r="H6244">
        <v>1397.38</v>
      </c>
      <c r="I6244">
        <v>2725.13</v>
      </c>
      <c r="J6244">
        <v>1327.75</v>
      </c>
      <c r="K6244" s="1">
        <f t="shared" si="388"/>
        <v>0.95017103436431027</v>
      </c>
      <c r="L6244" t="s">
        <v>54</v>
      </c>
      <c r="M6244" s="2" t="s">
        <v>301</v>
      </c>
      <c r="N6244" s="3" t="str">
        <f t="shared" si="389"/>
        <v>Mar</v>
      </c>
      <c r="O6244" t="s">
        <v>51</v>
      </c>
      <c r="P6244" t="s">
        <v>22</v>
      </c>
      <c r="Q6244" t="str">
        <f t="shared" si="390"/>
        <v>Senior</v>
      </c>
      <c r="R6244" t="str">
        <f t="shared" si="391"/>
        <v>Profit</v>
      </c>
    </row>
    <row r="6245" spans="1:18">
      <c r="A6245">
        <v>3812</v>
      </c>
      <c r="B6245" t="s">
        <v>15</v>
      </c>
      <c r="C6245">
        <v>45</v>
      </c>
      <c r="D6245" t="s">
        <v>24</v>
      </c>
      <c r="E6245" t="s">
        <v>17</v>
      </c>
      <c r="F6245" t="s">
        <v>18</v>
      </c>
      <c r="G6245">
        <v>1962.8</v>
      </c>
      <c r="H6245">
        <v>281.48</v>
      </c>
      <c r="I6245">
        <v>2724.99</v>
      </c>
      <c r="J6245">
        <v>2443.5100000000002</v>
      </c>
      <c r="K6245" s="1">
        <f t="shared" si="388"/>
        <v>8.6809364786130452</v>
      </c>
      <c r="L6245" t="s">
        <v>19</v>
      </c>
      <c r="M6245" s="2" t="s">
        <v>250</v>
      </c>
      <c r="N6245" s="3" t="str">
        <f t="shared" si="389"/>
        <v>Jan</v>
      </c>
      <c r="O6245" t="s">
        <v>21</v>
      </c>
      <c r="P6245" t="s">
        <v>39</v>
      </c>
      <c r="Q6245" t="str">
        <f t="shared" si="390"/>
        <v>Senior</v>
      </c>
      <c r="R6245" t="str">
        <f t="shared" si="391"/>
        <v>Profit</v>
      </c>
    </row>
    <row r="6246" spans="1:18">
      <c r="A6246">
        <v>6395</v>
      </c>
      <c r="B6246" t="s">
        <v>52</v>
      </c>
      <c r="C6246">
        <v>28</v>
      </c>
      <c r="D6246" t="s">
        <v>24</v>
      </c>
      <c r="E6246" t="s">
        <v>17</v>
      </c>
      <c r="F6246" t="s">
        <v>49</v>
      </c>
      <c r="G6246">
        <v>2021.97</v>
      </c>
      <c r="H6246">
        <v>1063.73</v>
      </c>
      <c r="I6246">
        <v>2724.7</v>
      </c>
      <c r="J6246">
        <v>1660.97</v>
      </c>
      <c r="K6246" s="1">
        <f t="shared" si="388"/>
        <v>1.5614582647852369</v>
      </c>
      <c r="L6246" t="s">
        <v>31</v>
      </c>
      <c r="M6246" s="2" t="s">
        <v>203</v>
      </c>
      <c r="N6246" s="3" t="str">
        <f t="shared" si="389"/>
        <v>Dec</v>
      </c>
      <c r="O6246" t="s">
        <v>51</v>
      </c>
      <c r="P6246" t="s">
        <v>39</v>
      </c>
      <c r="Q6246" t="str">
        <f t="shared" si="390"/>
        <v>Adult</v>
      </c>
      <c r="R6246" t="str">
        <f t="shared" si="391"/>
        <v>Profit</v>
      </c>
    </row>
    <row r="6247" spans="1:18">
      <c r="A6247">
        <v>1082</v>
      </c>
      <c r="B6247" t="s">
        <v>52</v>
      </c>
      <c r="C6247">
        <v>25</v>
      </c>
      <c r="D6247" t="s">
        <v>16</v>
      </c>
      <c r="E6247" t="s">
        <v>30</v>
      </c>
      <c r="F6247" t="s">
        <v>36</v>
      </c>
      <c r="G6247">
        <v>1826.6</v>
      </c>
      <c r="H6247">
        <v>975.29</v>
      </c>
      <c r="I6247">
        <v>2723.27</v>
      </c>
      <c r="J6247">
        <v>1747.98</v>
      </c>
      <c r="K6247" s="1">
        <f t="shared" si="388"/>
        <v>1.7922669154815491</v>
      </c>
      <c r="L6247" t="s">
        <v>54</v>
      </c>
      <c r="M6247" s="2" t="s">
        <v>90</v>
      </c>
      <c r="N6247" s="3" t="str">
        <f t="shared" si="389"/>
        <v>Oct</v>
      </c>
      <c r="O6247" t="s">
        <v>51</v>
      </c>
      <c r="P6247" t="s">
        <v>39</v>
      </c>
      <c r="Q6247" t="str">
        <f t="shared" si="390"/>
        <v>Young</v>
      </c>
      <c r="R6247" t="str">
        <f t="shared" si="391"/>
        <v>Profit</v>
      </c>
    </row>
    <row r="6248" spans="1:18">
      <c r="A6248">
        <v>8521</v>
      </c>
      <c r="B6248" t="s">
        <v>40</v>
      </c>
      <c r="C6248">
        <v>39</v>
      </c>
      <c r="D6248" t="s">
        <v>24</v>
      </c>
      <c r="E6248" t="s">
        <v>30</v>
      </c>
      <c r="F6248" t="s">
        <v>36</v>
      </c>
      <c r="G6248">
        <v>1550.65</v>
      </c>
      <c r="H6248">
        <v>933.53</v>
      </c>
      <c r="I6248">
        <v>2722.93</v>
      </c>
      <c r="J6248">
        <v>1789.4</v>
      </c>
      <c r="K6248" s="1">
        <f t="shared" si="388"/>
        <v>1.9168103863828694</v>
      </c>
      <c r="L6248" t="s">
        <v>31</v>
      </c>
      <c r="M6248" s="2" t="s">
        <v>211</v>
      </c>
      <c r="N6248" s="3" t="str">
        <f t="shared" si="389"/>
        <v>Mar</v>
      </c>
      <c r="O6248" t="s">
        <v>28</v>
      </c>
      <c r="P6248" t="s">
        <v>22</v>
      </c>
      <c r="Q6248" t="str">
        <f t="shared" si="390"/>
        <v>Adult</v>
      </c>
      <c r="R6248" t="str">
        <f t="shared" si="391"/>
        <v>Profit</v>
      </c>
    </row>
    <row r="6249" spans="1:18">
      <c r="A6249">
        <v>1048</v>
      </c>
      <c r="B6249" t="s">
        <v>84</v>
      </c>
      <c r="C6249">
        <v>46</v>
      </c>
      <c r="D6249" t="s">
        <v>16</v>
      </c>
      <c r="E6249" t="s">
        <v>57</v>
      </c>
      <c r="F6249" t="s">
        <v>42</v>
      </c>
      <c r="G6249">
        <v>1792.13</v>
      </c>
      <c r="H6249">
        <v>368.92</v>
      </c>
      <c r="I6249">
        <v>2721.87</v>
      </c>
      <c r="J6249">
        <v>2352.9499999999998</v>
      </c>
      <c r="K6249" s="1">
        <f t="shared" si="388"/>
        <v>6.3779410170226596</v>
      </c>
      <c r="L6249" t="s">
        <v>31</v>
      </c>
      <c r="M6249" s="2" t="s">
        <v>172</v>
      </c>
      <c r="N6249" s="3" t="str">
        <f t="shared" si="389"/>
        <v>Nov</v>
      </c>
      <c r="O6249" t="s">
        <v>21</v>
      </c>
      <c r="P6249" t="s">
        <v>22</v>
      </c>
      <c r="Q6249" t="str">
        <f t="shared" si="390"/>
        <v>Senior</v>
      </c>
      <c r="R6249" t="str">
        <f t="shared" si="391"/>
        <v>Profit</v>
      </c>
    </row>
    <row r="6250" spans="1:18">
      <c r="A6250">
        <v>9779</v>
      </c>
      <c r="B6250" t="s">
        <v>44</v>
      </c>
      <c r="C6250">
        <v>42</v>
      </c>
      <c r="D6250" t="s">
        <v>24</v>
      </c>
      <c r="E6250" t="s">
        <v>66</v>
      </c>
      <c r="F6250" t="s">
        <v>49</v>
      </c>
      <c r="G6250">
        <v>1928.73</v>
      </c>
      <c r="H6250">
        <v>174.55</v>
      </c>
      <c r="I6250">
        <v>2721.44</v>
      </c>
      <c r="J6250">
        <v>2546.89</v>
      </c>
      <c r="K6250" s="1">
        <f t="shared" si="388"/>
        <v>14.591177313090803</v>
      </c>
      <c r="L6250" t="s">
        <v>26</v>
      </c>
      <c r="M6250" s="2" t="s">
        <v>103</v>
      </c>
      <c r="N6250" s="3" t="str">
        <f t="shared" si="389"/>
        <v>Oct</v>
      </c>
      <c r="O6250" t="s">
        <v>51</v>
      </c>
      <c r="P6250" t="s">
        <v>22</v>
      </c>
      <c r="Q6250" t="str">
        <f t="shared" si="390"/>
        <v>Senior</v>
      </c>
      <c r="R6250" t="str">
        <f t="shared" si="391"/>
        <v>Profit</v>
      </c>
    </row>
    <row r="6251" spans="1:18">
      <c r="A6251">
        <v>4040</v>
      </c>
      <c r="B6251" t="s">
        <v>84</v>
      </c>
      <c r="C6251">
        <v>22</v>
      </c>
      <c r="D6251" t="s">
        <v>24</v>
      </c>
      <c r="E6251" t="s">
        <v>30</v>
      </c>
      <c r="F6251" t="s">
        <v>25</v>
      </c>
      <c r="G6251">
        <v>2305.67</v>
      </c>
      <c r="H6251">
        <v>1375.69</v>
      </c>
      <c r="I6251">
        <v>2718.57</v>
      </c>
      <c r="J6251">
        <v>1342.88</v>
      </c>
      <c r="K6251" s="1">
        <f t="shared" si="388"/>
        <v>0.97615015010649209</v>
      </c>
      <c r="L6251" t="s">
        <v>54</v>
      </c>
      <c r="M6251" s="2" t="s">
        <v>105</v>
      </c>
      <c r="N6251" s="3" t="str">
        <f t="shared" si="389"/>
        <v>Apr</v>
      </c>
      <c r="O6251" t="s">
        <v>21</v>
      </c>
      <c r="P6251" t="s">
        <v>22</v>
      </c>
      <c r="Q6251" t="str">
        <f t="shared" si="390"/>
        <v>Young</v>
      </c>
      <c r="R6251" t="str">
        <f t="shared" si="391"/>
        <v>Profit</v>
      </c>
    </row>
    <row r="6252" spans="1:18">
      <c r="A6252">
        <v>5876</v>
      </c>
      <c r="B6252" t="s">
        <v>40</v>
      </c>
      <c r="C6252">
        <v>30</v>
      </c>
      <c r="D6252" t="s">
        <v>24</v>
      </c>
      <c r="E6252" t="s">
        <v>66</v>
      </c>
      <c r="F6252" t="s">
        <v>18</v>
      </c>
      <c r="G6252">
        <v>1932.35</v>
      </c>
      <c r="H6252">
        <v>575.39</v>
      </c>
      <c r="I6252">
        <v>2717.7</v>
      </c>
      <c r="J6252">
        <v>2142.31</v>
      </c>
      <c r="K6252" s="1">
        <f t="shared" si="388"/>
        <v>3.7232311997080241</v>
      </c>
      <c r="L6252" t="s">
        <v>26</v>
      </c>
      <c r="M6252" s="2" t="s">
        <v>91</v>
      </c>
      <c r="N6252" s="3" t="str">
        <f t="shared" si="389"/>
        <v>Jan</v>
      </c>
      <c r="O6252" t="s">
        <v>56</v>
      </c>
      <c r="P6252" t="s">
        <v>22</v>
      </c>
      <c r="Q6252" t="str">
        <f t="shared" si="390"/>
        <v>Adult</v>
      </c>
      <c r="R6252" t="str">
        <f t="shared" si="391"/>
        <v>Profit</v>
      </c>
    </row>
    <row r="6253" spans="1:18">
      <c r="A6253">
        <v>4446</v>
      </c>
      <c r="B6253" t="s">
        <v>23</v>
      </c>
      <c r="C6253">
        <v>36</v>
      </c>
      <c r="D6253" t="s">
        <v>24</v>
      </c>
      <c r="E6253" t="s">
        <v>41</v>
      </c>
      <c r="F6253" t="s">
        <v>25</v>
      </c>
      <c r="G6253">
        <v>2015.48</v>
      </c>
      <c r="H6253">
        <v>1312.09</v>
      </c>
      <c r="I6253">
        <v>2717.55</v>
      </c>
      <c r="J6253">
        <v>1405.46</v>
      </c>
      <c r="K6253" s="1">
        <f t="shared" si="388"/>
        <v>1.0711612770465442</v>
      </c>
      <c r="L6253" t="s">
        <v>54</v>
      </c>
      <c r="M6253" s="2" t="s">
        <v>177</v>
      </c>
      <c r="N6253" s="3" t="str">
        <f t="shared" si="389"/>
        <v>Jun</v>
      </c>
      <c r="O6253" t="s">
        <v>51</v>
      </c>
      <c r="P6253" t="s">
        <v>39</v>
      </c>
      <c r="Q6253" t="str">
        <f t="shared" si="390"/>
        <v>Adult</v>
      </c>
      <c r="R6253" t="str">
        <f t="shared" si="391"/>
        <v>Profit</v>
      </c>
    </row>
    <row r="6254" spans="1:18">
      <c r="A6254">
        <v>6940</v>
      </c>
      <c r="B6254" t="s">
        <v>15</v>
      </c>
      <c r="C6254">
        <v>44</v>
      </c>
      <c r="D6254" t="s">
        <v>24</v>
      </c>
      <c r="E6254" t="s">
        <v>57</v>
      </c>
      <c r="F6254" t="s">
        <v>36</v>
      </c>
      <c r="G6254">
        <v>2439.59</v>
      </c>
      <c r="H6254">
        <v>1284.83</v>
      </c>
      <c r="I6254">
        <v>2716.77</v>
      </c>
      <c r="J6254">
        <v>1431.94</v>
      </c>
      <c r="K6254" s="1">
        <f t="shared" si="388"/>
        <v>1.1144976378197895</v>
      </c>
      <c r="L6254" t="s">
        <v>54</v>
      </c>
      <c r="M6254" s="2" t="s">
        <v>122</v>
      </c>
      <c r="N6254" s="3" t="str">
        <f t="shared" si="389"/>
        <v>May</v>
      </c>
      <c r="O6254" t="s">
        <v>33</v>
      </c>
      <c r="P6254" t="s">
        <v>39</v>
      </c>
      <c r="Q6254" t="str">
        <f t="shared" si="390"/>
        <v>Senior</v>
      </c>
      <c r="R6254" t="str">
        <f t="shared" si="391"/>
        <v>Profit</v>
      </c>
    </row>
    <row r="6255" spans="1:18">
      <c r="A6255">
        <v>355</v>
      </c>
      <c r="B6255" t="s">
        <v>40</v>
      </c>
      <c r="C6255">
        <v>28</v>
      </c>
      <c r="D6255" t="s">
        <v>16</v>
      </c>
      <c r="E6255" t="s">
        <v>53</v>
      </c>
      <c r="F6255" t="s">
        <v>18</v>
      </c>
      <c r="G6255">
        <v>1896.78</v>
      </c>
      <c r="H6255">
        <v>959.34</v>
      </c>
      <c r="I6255">
        <v>2716.04</v>
      </c>
      <c r="J6255">
        <v>1756.7</v>
      </c>
      <c r="K6255" s="1">
        <f t="shared" si="388"/>
        <v>1.8311547522254883</v>
      </c>
      <c r="L6255" t="s">
        <v>37</v>
      </c>
      <c r="M6255" s="2" t="s">
        <v>146</v>
      </c>
      <c r="N6255" s="3" t="str">
        <f t="shared" si="389"/>
        <v>Apr</v>
      </c>
      <c r="O6255" t="s">
        <v>28</v>
      </c>
      <c r="P6255" t="s">
        <v>39</v>
      </c>
      <c r="Q6255" t="str">
        <f t="shared" si="390"/>
        <v>Adult</v>
      </c>
      <c r="R6255" t="str">
        <f t="shared" si="391"/>
        <v>Profit</v>
      </c>
    </row>
    <row r="6256" spans="1:18">
      <c r="A6256">
        <v>8582</v>
      </c>
      <c r="B6256" t="s">
        <v>47</v>
      </c>
      <c r="C6256">
        <v>38</v>
      </c>
      <c r="D6256" t="s">
        <v>16</v>
      </c>
      <c r="E6256" t="s">
        <v>53</v>
      </c>
      <c r="F6256" t="s">
        <v>42</v>
      </c>
      <c r="G6256">
        <v>1524.85</v>
      </c>
      <c r="H6256">
        <v>396.81</v>
      </c>
      <c r="I6256">
        <v>2715.63</v>
      </c>
      <c r="J6256">
        <v>2318.8200000000002</v>
      </c>
      <c r="K6256" s="1">
        <f t="shared" si="388"/>
        <v>5.8436531337415891</v>
      </c>
      <c r="L6256" t="s">
        <v>37</v>
      </c>
      <c r="M6256" s="2" t="s">
        <v>358</v>
      </c>
      <c r="N6256" s="3" t="str">
        <f t="shared" si="389"/>
        <v>Nov</v>
      </c>
      <c r="O6256" t="s">
        <v>33</v>
      </c>
      <c r="P6256" t="s">
        <v>39</v>
      </c>
      <c r="Q6256" t="str">
        <f t="shared" si="390"/>
        <v>Adult</v>
      </c>
      <c r="R6256" t="str">
        <f t="shared" si="391"/>
        <v>Profit</v>
      </c>
    </row>
    <row r="6257" spans="1:18">
      <c r="A6257">
        <v>8303</v>
      </c>
      <c r="B6257" t="s">
        <v>40</v>
      </c>
      <c r="C6257">
        <v>55</v>
      </c>
      <c r="D6257" t="s">
        <v>16</v>
      </c>
      <c r="E6257" t="s">
        <v>66</v>
      </c>
      <c r="F6257" t="s">
        <v>18</v>
      </c>
      <c r="G6257">
        <v>1979.69</v>
      </c>
      <c r="H6257">
        <v>178.13</v>
      </c>
      <c r="I6257">
        <v>2715.19</v>
      </c>
      <c r="J6257">
        <v>2537.06</v>
      </c>
      <c r="K6257" s="1">
        <f t="shared" si="388"/>
        <v>14.242744063324539</v>
      </c>
      <c r="L6257" t="s">
        <v>54</v>
      </c>
      <c r="M6257" s="2" t="s">
        <v>157</v>
      </c>
      <c r="N6257" s="3" t="str">
        <f t="shared" si="389"/>
        <v>Mar</v>
      </c>
      <c r="O6257" t="s">
        <v>21</v>
      </c>
      <c r="P6257" t="s">
        <v>22</v>
      </c>
      <c r="Q6257" t="str">
        <f t="shared" si="390"/>
        <v>Senior</v>
      </c>
      <c r="R6257" t="str">
        <f t="shared" si="391"/>
        <v>Profit</v>
      </c>
    </row>
    <row r="6258" spans="1:18">
      <c r="A6258">
        <v>3959</v>
      </c>
      <c r="B6258" t="s">
        <v>92</v>
      </c>
      <c r="C6258">
        <v>26</v>
      </c>
      <c r="D6258" t="s">
        <v>16</v>
      </c>
      <c r="E6258" t="s">
        <v>53</v>
      </c>
      <c r="F6258" t="s">
        <v>49</v>
      </c>
      <c r="G6258">
        <v>1784.47</v>
      </c>
      <c r="H6258">
        <v>778.35</v>
      </c>
      <c r="I6258">
        <v>2714.83</v>
      </c>
      <c r="J6258">
        <v>1936.48</v>
      </c>
      <c r="K6258" s="1">
        <f t="shared" si="388"/>
        <v>2.4879295946553608</v>
      </c>
      <c r="L6258" t="s">
        <v>26</v>
      </c>
      <c r="M6258" s="2" t="s">
        <v>111</v>
      </c>
      <c r="N6258" s="3" t="str">
        <f t="shared" si="389"/>
        <v>Feb</v>
      </c>
      <c r="O6258" t="s">
        <v>56</v>
      </c>
      <c r="P6258" t="s">
        <v>22</v>
      </c>
      <c r="Q6258" t="str">
        <f t="shared" si="390"/>
        <v>Adult</v>
      </c>
      <c r="R6258" t="str">
        <f t="shared" si="391"/>
        <v>Profit</v>
      </c>
    </row>
    <row r="6259" spans="1:18">
      <c r="A6259">
        <v>8628</v>
      </c>
      <c r="B6259" t="s">
        <v>15</v>
      </c>
      <c r="C6259">
        <v>25</v>
      </c>
      <c r="D6259" t="s">
        <v>24</v>
      </c>
      <c r="E6259" t="s">
        <v>35</v>
      </c>
      <c r="F6259" t="s">
        <v>36</v>
      </c>
      <c r="G6259">
        <v>1789.89</v>
      </c>
      <c r="H6259">
        <v>565.91999999999996</v>
      </c>
      <c r="I6259">
        <v>2714.03</v>
      </c>
      <c r="J6259">
        <v>2148.11</v>
      </c>
      <c r="K6259" s="1">
        <f t="shared" si="388"/>
        <v>3.79578385637546</v>
      </c>
      <c r="L6259" t="s">
        <v>31</v>
      </c>
      <c r="M6259" s="2" t="s">
        <v>244</v>
      </c>
      <c r="N6259" s="3" t="str">
        <f t="shared" si="389"/>
        <v>Jun</v>
      </c>
      <c r="O6259" t="s">
        <v>56</v>
      </c>
      <c r="P6259" t="s">
        <v>22</v>
      </c>
      <c r="Q6259" t="str">
        <f t="shared" si="390"/>
        <v>Young</v>
      </c>
      <c r="R6259" t="str">
        <f t="shared" si="391"/>
        <v>Profit</v>
      </c>
    </row>
    <row r="6260" spans="1:18">
      <c r="A6260">
        <v>644</v>
      </c>
      <c r="B6260" t="s">
        <v>92</v>
      </c>
      <c r="C6260">
        <v>56</v>
      </c>
      <c r="D6260" t="s">
        <v>24</v>
      </c>
      <c r="E6260" t="s">
        <v>59</v>
      </c>
      <c r="F6260" t="s">
        <v>36</v>
      </c>
      <c r="G6260">
        <v>2406.06</v>
      </c>
      <c r="H6260">
        <v>379.36</v>
      </c>
      <c r="I6260">
        <v>2713.78</v>
      </c>
      <c r="J6260">
        <v>2334.42</v>
      </c>
      <c r="K6260" s="1">
        <f t="shared" si="388"/>
        <v>6.153574441164066</v>
      </c>
      <c r="L6260" t="s">
        <v>54</v>
      </c>
      <c r="M6260" s="2" t="s">
        <v>350</v>
      </c>
      <c r="N6260" s="3" t="str">
        <f t="shared" si="389"/>
        <v>Nov</v>
      </c>
      <c r="O6260" t="s">
        <v>51</v>
      </c>
      <c r="P6260" t="s">
        <v>39</v>
      </c>
      <c r="Q6260" t="str">
        <f t="shared" si="390"/>
        <v>Senior</v>
      </c>
      <c r="R6260" t="str">
        <f t="shared" si="391"/>
        <v>Profit</v>
      </c>
    </row>
    <row r="6261" spans="1:18">
      <c r="A6261">
        <v>5324</v>
      </c>
      <c r="B6261" t="s">
        <v>92</v>
      </c>
      <c r="C6261">
        <v>27</v>
      </c>
      <c r="D6261" t="s">
        <v>16</v>
      </c>
      <c r="E6261" t="s">
        <v>35</v>
      </c>
      <c r="F6261" t="s">
        <v>42</v>
      </c>
      <c r="G6261">
        <v>1980.28</v>
      </c>
      <c r="H6261">
        <v>770.29</v>
      </c>
      <c r="I6261">
        <v>2713.71</v>
      </c>
      <c r="J6261">
        <v>1943.42</v>
      </c>
      <c r="K6261" s="1">
        <f t="shared" si="388"/>
        <v>2.522971867738125</v>
      </c>
      <c r="L6261" t="s">
        <v>37</v>
      </c>
      <c r="M6261" s="2" t="s">
        <v>310</v>
      </c>
      <c r="N6261" s="3" t="str">
        <f t="shared" si="389"/>
        <v>Apr</v>
      </c>
      <c r="O6261" t="s">
        <v>56</v>
      </c>
      <c r="P6261" t="s">
        <v>39</v>
      </c>
      <c r="Q6261" t="str">
        <f t="shared" si="390"/>
        <v>Adult</v>
      </c>
      <c r="R6261" t="str">
        <f t="shared" si="391"/>
        <v>Profit</v>
      </c>
    </row>
    <row r="6262" spans="1:18">
      <c r="A6262">
        <v>5195</v>
      </c>
      <c r="B6262" t="s">
        <v>34</v>
      </c>
      <c r="C6262">
        <v>55</v>
      </c>
      <c r="D6262" t="s">
        <v>16</v>
      </c>
      <c r="E6262" t="s">
        <v>57</v>
      </c>
      <c r="F6262" t="s">
        <v>42</v>
      </c>
      <c r="G6262">
        <v>2043.24</v>
      </c>
      <c r="H6262">
        <v>1849.45</v>
      </c>
      <c r="I6262">
        <v>2713.19</v>
      </c>
      <c r="J6262">
        <v>863.74</v>
      </c>
      <c r="K6262" s="1">
        <f t="shared" si="388"/>
        <v>0.46702533185541645</v>
      </c>
      <c r="L6262" t="s">
        <v>54</v>
      </c>
      <c r="M6262" s="2" t="s">
        <v>88</v>
      </c>
      <c r="N6262" s="3" t="str">
        <f t="shared" si="389"/>
        <v>Dec</v>
      </c>
      <c r="O6262" t="s">
        <v>51</v>
      </c>
      <c r="P6262" t="s">
        <v>39</v>
      </c>
      <c r="Q6262" t="str">
        <f t="shared" si="390"/>
        <v>Senior</v>
      </c>
      <c r="R6262" t="str">
        <f t="shared" si="391"/>
        <v>Profit</v>
      </c>
    </row>
    <row r="6263" spans="1:18">
      <c r="A6263">
        <v>1198</v>
      </c>
      <c r="B6263" t="s">
        <v>84</v>
      </c>
      <c r="C6263">
        <v>41</v>
      </c>
      <c r="D6263" t="s">
        <v>16</v>
      </c>
      <c r="E6263" t="s">
        <v>17</v>
      </c>
      <c r="F6263" t="s">
        <v>49</v>
      </c>
      <c r="G6263">
        <v>2293.13</v>
      </c>
      <c r="H6263">
        <v>376.05</v>
      </c>
      <c r="I6263">
        <v>2712.45</v>
      </c>
      <c r="J6263">
        <v>2336.4</v>
      </c>
      <c r="K6263" s="1">
        <f t="shared" si="388"/>
        <v>6.2130035899481451</v>
      </c>
      <c r="L6263" t="s">
        <v>31</v>
      </c>
      <c r="M6263" s="2" t="s">
        <v>272</v>
      </c>
      <c r="N6263" s="3" t="str">
        <f t="shared" si="389"/>
        <v>Aug</v>
      </c>
      <c r="O6263" t="s">
        <v>28</v>
      </c>
      <c r="P6263" t="s">
        <v>39</v>
      </c>
      <c r="Q6263" t="str">
        <f t="shared" si="390"/>
        <v>Senior</v>
      </c>
      <c r="R6263" t="str">
        <f t="shared" si="391"/>
        <v>Profit</v>
      </c>
    </row>
    <row r="6264" spans="1:18">
      <c r="A6264">
        <v>5244</v>
      </c>
      <c r="B6264" t="s">
        <v>84</v>
      </c>
      <c r="C6264">
        <v>52</v>
      </c>
      <c r="D6264" t="s">
        <v>16</v>
      </c>
      <c r="E6264" t="s">
        <v>35</v>
      </c>
      <c r="F6264" t="s">
        <v>36</v>
      </c>
      <c r="G6264">
        <v>2277.9</v>
      </c>
      <c r="H6264">
        <v>583.04</v>
      </c>
      <c r="I6264">
        <v>2712.29</v>
      </c>
      <c r="J6264">
        <v>2129.25</v>
      </c>
      <c r="K6264" s="1">
        <f t="shared" si="388"/>
        <v>3.6519792810098797</v>
      </c>
      <c r="L6264" t="s">
        <v>31</v>
      </c>
      <c r="M6264" s="2" t="s">
        <v>117</v>
      </c>
      <c r="N6264" s="3" t="str">
        <f t="shared" si="389"/>
        <v>Dec</v>
      </c>
      <c r="O6264" t="s">
        <v>51</v>
      </c>
      <c r="P6264" t="s">
        <v>39</v>
      </c>
      <c r="Q6264" t="str">
        <f t="shared" si="390"/>
        <v>Senior</v>
      </c>
      <c r="R6264" t="str">
        <f t="shared" si="391"/>
        <v>Profit</v>
      </c>
    </row>
    <row r="6265" spans="1:18">
      <c r="A6265">
        <v>7609</v>
      </c>
      <c r="B6265" t="s">
        <v>23</v>
      </c>
      <c r="C6265">
        <v>20</v>
      </c>
      <c r="D6265" t="s">
        <v>24</v>
      </c>
      <c r="E6265" t="s">
        <v>57</v>
      </c>
      <c r="F6265" t="s">
        <v>25</v>
      </c>
      <c r="G6265">
        <v>2024.71</v>
      </c>
      <c r="H6265">
        <v>1941.87</v>
      </c>
      <c r="I6265">
        <v>2710.76</v>
      </c>
      <c r="J6265">
        <v>768.89</v>
      </c>
      <c r="K6265" s="1">
        <f t="shared" si="388"/>
        <v>0.39595338513906697</v>
      </c>
      <c r="L6265" t="s">
        <v>31</v>
      </c>
      <c r="M6265" s="2" t="s">
        <v>346</v>
      </c>
      <c r="N6265" s="3" t="str">
        <f t="shared" si="389"/>
        <v>May</v>
      </c>
      <c r="O6265" t="s">
        <v>28</v>
      </c>
      <c r="P6265" t="s">
        <v>22</v>
      </c>
      <c r="Q6265" t="str">
        <f t="shared" si="390"/>
        <v>Young</v>
      </c>
      <c r="R6265" t="str">
        <f t="shared" si="391"/>
        <v>Profit</v>
      </c>
    </row>
    <row r="6266" spans="1:18">
      <c r="A6266">
        <v>1175</v>
      </c>
      <c r="B6266" t="s">
        <v>44</v>
      </c>
      <c r="C6266">
        <v>36</v>
      </c>
      <c r="D6266" t="s">
        <v>24</v>
      </c>
      <c r="E6266" t="s">
        <v>30</v>
      </c>
      <c r="F6266" t="s">
        <v>49</v>
      </c>
      <c r="G6266">
        <v>2027.15</v>
      </c>
      <c r="H6266">
        <v>1392.07</v>
      </c>
      <c r="I6266">
        <v>2710.52</v>
      </c>
      <c r="J6266">
        <v>1318.45</v>
      </c>
      <c r="K6266" s="1">
        <f t="shared" si="388"/>
        <v>0.94711472842601319</v>
      </c>
      <c r="L6266" t="s">
        <v>37</v>
      </c>
      <c r="M6266" s="2" t="s">
        <v>205</v>
      </c>
      <c r="N6266" s="3" t="str">
        <f t="shared" si="389"/>
        <v>Nov</v>
      </c>
      <c r="O6266" t="s">
        <v>21</v>
      </c>
      <c r="P6266" t="s">
        <v>22</v>
      </c>
      <c r="Q6266" t="str">
        <f t="shared" si="390"/>
        <v>Adult</v>
      </c>
      <c r="R6266" t="str">
        <f t="shared" si="391"/>
        <v>Profit</v>
      </c>
    </row>
    <row r="6267" spans="1:18">
      <c r="A6267">
        <v>162</v>
      </c>
      <c r="B6267" t="s">
        <v>23</v>
      </c>
      <c r="C6267">
        <v>28</v>
      </c>
      <c r="D6267" t="s">
        <v>24</v>
      </c>
      <c r="E6267" t="s">
        <v>35</v>
      </c>
      <c r="F6267" t="s">
        <v>18</v>
      </c>
      <c r="G6267">
        <v>1725.82</v>
      </c>
      <c r="H6267">
        <v>1254.57</v>
      </c>
      <c r="I6267">
        <v>2709.92</v>
      </c>
      <c r="J6267">
        <v>1455.35</v>
      </c>
      <c r="K6267" s="1">
        <f t="shared" si="388"/>
        <v>1.1600388977896809</v>
      </c>
      <c r="L6267" t="s">
        <v>19</v>
      </c>
      <c r="M6267" s="2" t="s">
        <v>179</v>
      </c>
      <c r="N6267" s="3" t="str">
        <f t="shared" si="389"/>
        <v>Jan</v>
      </c>
      <c r="O6267" t="s">
        <v>33</v>
      </c>
      <c r="P6267" t="s">
        <v>39</v>
      </c>
      <c r="Q6267" t="str">
        <f t="shared" si="390"/>
        <v>Adult</v>
      </c>
      <c r="R6267" t="str">
        <f t="shared" si="391"/>
        <v>Profit</v>
      </c>
    </row>
    <row r="6268" spans="1:18">
      <c r="A6268">
        <v>5500</v>
      </c>
      <c r="B6268" t="s">
        <v>84</v>
      </c>
      <c r="C6268">
        <v>42</v>
      </c>
      <c r="D6268" t="s">
        <v>16</v>
      </c>
      <c r="E6268" t="s">
        <v>53</v>
      </c>
      <c r="F6268" t="s">
        <v>49</v>
      </c>
      <c r="G6268">
        <v>2347.0300000000002</v>
      </c>
      <c r="H6268">
        <v>1370.89</v>
      </c>
      <c r="I6268">
        <v>2708.88</v>
      </c>
      <c r="J6268">
        <v>1337.99</v>
      </c>
      <c r="K6268" s="1">
        <f t="shared" si="388"/>
        <v>0.97600099205625535</v>
      </c>
      <c r="L6268" t="s">
        <v>26</v>
      </c>
      <c r="M6268" s="2" t="s">
        <v>198</v>
      </c>
      <c r="N6268" s="3" t="str">
        <f t="shared" si="389"/>
        <v>Jul</v>
      </c>
      <c r="O6268" t="s">
        <v>51</v>
      </c>
      <c r="P6268" t="s">
        <v>22</v>
      </c>
      <c r="Q6268" t="str">
        <f t="shared" si="390"/>
        <v>Senior</v>
      </c>
      <c r="R6268" t="str">
        <f t="shared" si="391"/>
        <v>Profit</v>
      </c>
    </row>
    <row r="6269" spans="1:18">
      <c r="A6269">
        <v>1283</v>
      </c>
      <c r="B6269" t="s">
        <v>40</v>
      </c>
      <c r="C6269">
        <v>28</v>
      </c>
      <c r="D6269" t="s">
        <v>16</v>
      </c>
      <c r="E6269" t="s">
        <v>53</v>
      </c>
      <c r="F6269" t="s">
        <v>36</v>
      </c>
      <c r="G6269">
        <v>1520.69</v>
      </c>
      <c r="H6269">
        <v>1908.58</v>
      </c>
      <c r="I6269">
        <v>2708.65</v>
      </c>
      <c r="J6269">
        <v>800.07</v>
      </c>
      <c r="K6269" s="1">
        <f t="shared" si="388"/>
        <v>0.41919647067453292</v>
      </c>
      <c r="L6269" t="s">
        <v>54</v>
      </c>
      <c r="M6269" s="2" t="s">
        <v>142</v>
      </c>
      <c r="N6269" s="3" t="str">
        <f t="shared" si="389"/>
        <v>Jun</v>
      </c>
      <c r="O6269" t="s">
        <v>21</v>
      </c>
      <c r="P6269" t="s">
        <v>39</v>
      </c>
      <c r="Q6269" t="str">
        <f t="shared" si="390"/>
        <v>Adult</v>
      </c>
      <c r="R6269" t="str">
        <f t="shared" si="391"/>
        <v>Profit</v>
      </c>
    </row>
    <row r="6270" spans="1:18">
      <c r="A6270">
        <v>1245</v>
      </c>
      <c r="B6270" t="s">
        <v>52</v>
      </c>
      <c r="C6270">
        <v>19</v>
      </c>
      <c r="D6270" t="s">
        <v>16</v>
      </c>
      <c r="E6270" t="s">
        <v>59</v>
      </c>
      <c r="F6270" t="s">
        <v>18</v>
      </c>
      <c r="G6270">
        <v>2392.59</v>
      </c>
      <c r="H6270">
        <v>621.32000000000005</v>
      </c>
      <c r="I6270">
        <v>2708.09</v>
      </c>
      <c r="J6270">
        <v>2086.77</v>
      </c>
      <c r="K6270" s="1">
        <f t="shared" si="388"/>
        <v>3.3586074808472284</v>
      </c>
      <c r="L6270" t="s">
        <v>26</v>
      </c>
      <c r="M6270" s="2" t="s">
        <v>72</v>
      </c>
      <c r="N6270" s="3" t="str">
        <f t="shared" si="389"/>
        <v>Oct</v>
      </c>
      <c r="O6270" t="s">
        <v>56</v>
      </c>
      <c r="P6270" t="s">
        <v>39</v>
      </c>
      <c r="Q6270" t="str">
        <f t="shared" si="390"/>
        <v>Young</v>
      </c>
      <c r="R6270" t="str">
        <f t="shared" si="391"/>
        <v>Profit</v>
      </c>
    </row>
    <row r="6271" spans="1:18">
      <c r="A6271">
        <v>381</v>
      </c>
      <c r="B6271" t="s">
        <v>40</v>
      </c>
      <c r="C6271">
        <v>23</v>
      </c>
      <c r="D6271" t="s">
        <v>16</v>
      </c>
      <c r="E6271" t="s">
        <v>41</v>
      </c>
      <c r="F6271" t="s">
        <v>25</v>
      </c>
      <c r="G6271">
        <v>1958.96</v>
      </c>
      <c r="H6271">
        <v>838.06</v>
      </c>
      <c r="I6271">
        <v>2707.98</v>
      </c>
      <c r="J6271">
        <v>1869.92</v>
      </c>
      <c r="K6271" s="1">
        <f t="shared" si="388"/>
        <v>2.2312483593060164</v>
      </c>
      <c r="L6271" t="s">
        <v>26</v>
      </c>
      <c r="M6271" s="2" t="s">
        <v>226</v>
      </c>
      <c r="N6271" s="3" t="str">
        <f t="shared" si="389"/>
        <v>Jul</v>
      </c>
      <c r="O6271" t="s">
        <v>56</v>
      </c>
      <c r="P6271" t="s">
        <v>22</v>
      </c>
      <c r="Q6271" t="str">
        <f t="shared" si="390"/>
        <v>Young</v>
      </c>
      <c r="R6271" t="str">
        <f t="shared" si="391"/>
        <v>Profit</v>
      </c>
    </row>
    <row r="6272" spans="1:18">
      <c r="A6272">
        <v>3883</v>
      </c>
      <c r="B6272" t="s">
        <v>84</v>
      </c>
      <c r="C6272">
        <v>53</v>
      </c>
      <c r="D6272" t="s">
        <v>16</v>
      </c>
      <c r="E6272" t="s">
        <v>17</v>
      </c>
      <c r="F6272" t="s">
        <v>49</v>
      </c>
      <c r="G6272">
        <v>2163.1999999999998</v>
      </c>
      <c r="H6272">
        <v>188.46</v>
      </c>
      <c r="I6272">
        <v>2707.45</v>
      </c>
      <c r="J6272">
        <v>2518.9899999999998</v>
      </c>
      <c r="K6272" s="1">
        <f t="shared" si="388"/>
        <v>13.36617849941632</v>
      </c>
      <c r="L6272" t="s">
        <v>31</v>
      </c>
      <c r="M6272" s="2" t="s">
        <v>395</v>
      </c>
      <c r="N6272" s="3" t="str">
        <f t="shared" si="389"/>
        <v>Feb</v>
      </c>
      <c r="O6272" t="s">
        <v>56</v>
      </c>
      <c r="P6272" t="s">
        <v>39</v>
      </c>
      <c r="Q6272" t="str">
        <f t="shared" si="390"/>
        <v>Senior</v>
      </c>
      <c r="R6272" t="str">
        <f t="shared" si="391"/>
        <v>Profit</v>
      </c>
    </row>
    <row r="6273" spans="1:18">
      <c r="A6273">
        <v>9726</v>
      </c>
      <c r="B6273" t="s">
        <v>47</v>
      </c>
      <c r="C6273">
        <v>23</v>
      </c>
      <c r="D6273" t="s">
        <v>24</v>
      </c>
      <c r="E6273" t="s">
        <v>41</v>
      </c>
      <c r="F6273" t="s">
        <v>18</v>
      </c>
      <c r="G6273">
        <v>2392.0300000000002</v>
      </c>
      <c r="H6273">
        <v>1124.02</v>
      </c>
      <c r="I6273">
        <v>2707.26</v>
      </c>
      <c r="J6273">
        <v>1583.24</v>
      </c>
      <c r="K6273" s="1">
        <f t="shared" si="388"/>
        <v>1.4085514492624687</v>
      </c>
      <c r="L6273" t="s">
        <v>54</v>
      </c>
      <c r="M6273" s="2" t="s">
        <v>127</v>
      </c>
      <c r="N6273" s="3" t="str">
        <f t="shared" si="389"/>
        <v>Dec</v>
      </c>
      <c r="O6273" t="s">
        <v>33</v>
      </c>
      <c r="P6273" t="s">
        <v>39</v>
      </c>
      <c r="Q6273" t="str">
        <f t="shared" si="390"/>
        <v>Young</v>
      </c>
      <c r="R6273" t="str">
        <f t="shared" si="391"/>
        <v>Profit</v>
      </c>
    </row>
    <row r="6274" spans="1:18">
      <c r="A6274">
        <v>4115</v>
      </c>
      <c r="B6274" t="s">
        <v>47</v>
      </c>
      <c r="C6274">
        <v>59</v>
      </c>
      <c r="D6274" t="s">
        <v>16</v>
      </c>
      <c r="E6274" t="s">
        <v>57</v>
      </c>
      <c r="F6274" t="s">
        <v>49</v>
      </c>
      <c r="G6274">
        <v>1884.83</v>
      </c>
      <c r="H6274">
        <v>1040.49</v>
      </c>
      <c r="I6274">
        <v>2706.97</v>
      </c>
      <c r="J6274">
        <v>1666.48</v>
      </c>
      <c r="K6274" s="1">
        <f t="shared" ref="K6274:K6337" si="392">J6274/H6274</f>
        <v>1.6016300012494114</v>
      </c>
      <c r="L6274" t="s">
        <v>19</v>
      </c>
      <c r="M6274" s="2" t="s">
        <v>365</v>
      </c>
      <c r="N6274" s="3" t="str">
        <f t="shared" ref="N6274:N6337" si="393">TEXT(M6274,"MMM")</f>
        <v>Jun</v>
      </c>
      <c r="O6274" t="s">
        <v>28</v>
      </c>
      <c r="P6274" t="s">
        <v>39</v>
      </c>
      <c r="Q6274" t="str">
        <f t="shared" ref="Q6274:Q6337" si="394">IF(C6274&gt;=18,IF(C6274&lt;=25,"Young",IF(C6274&lt;=40,"Adult",IF(C6274&lt;=60,"Senior",""))),"")</f>
        <v>Senior</v>
      </c>
      <c r="R6274" t="str">
        <f t="shared" ref="R6274:R6337" si="395">IF(J6274&gt;0,"Profit","Loss")</f>
        <v>Profit</v>
      </c>
    </row>
    <row r="6275" spans="1:18">
      <c r="A6275">
        <v>6661</v>
      </c>
      <c r="B6275" t="s">
        <v>84</v>
      </c>
      <c r="C6275">
        <v>39</v>
      </c>
      <c r="D6275" t="s">
        <v>24</v>
      </c>
      <c r="E6275" t="s">
        <v>17</v>
      </c>
      <c r="F6275" t="s">
        <v>36</v>
      </c>
      <c r="G6275">
        <v>2224.2199999999998</v>
      </c>
      <c r="H6275">
        <v>865.54</v>
      </c>
      <c r="I6275">
        <v>2705.11</v>
      </c>
      <c r="J6275">
        <v>1839.57</v>
      </c>
      <c r="K6275" s="1">
        <f t="shared" si="392"/>
        <v>2.1253437160616495</v>
      </c>
      <c r="L6275" t="s">
        <v>37</v>
      </c>
      <c r="M6275" s="2" t="s">
        <v>361</v>
      </c>
      <c r="N6275" s="3" t="str">
        <f t="shared" si="393"/>
        <v>Jan</v>
      </c>
      <c r="O6275" t="s">
        <v>51</v>
      </c>
      <c r="P6275" t="s">
        <v>39</v>
      </c>
      <c r="Q6275" t="str">
        <f t="shared" si="394"/>
        <v>Adult</v>
      </c>
      <c r="R6275" t="str">
        <f t="shared" si="395"/>
        <v>Profit</v>
      </c>
    </row>
    <row r="6276" spans="1:18">
      <c r="A6276">
        <v>9676</v>
      </c>
      <c r="B6276" t="s">
        <v>84</v>
      </c>
      <c r="C6276">
        <v>30</v>
      </c>
      <c r="D6276" t="s">
        <v>24</v>
      </c>
      <c r="E6276" t="s">
        <v>30</v>
      </c>
      <c r="F6276" t="s">
        <v>25</v>
      </c>
      <c r="G6276">
        <v>1727.98</v>
      </c>
      <c r="H6276">
        <v>471.8</v>
      </c>
      <c r="I6276">
        <v>2704.53</v>
      </c>
      <c r="J6276">
        <v>2232.73</v>
      </c>
      <c r="K6276" s="1">
        <f t="shared" si="392"/>
        <v>4.7323654090716403</v>
      </c>
      <c r="L6276" t="s">
        <v>54</v>
      </c>
      <c r="M6276" s="2" t="s">
        <v>417</v>
      </c>
      <c r="N6276" s="3" t="str">
        <f t="shared" si="393"/>
        <v>Nov</v>
      </c>
      <c r="O6276" t="s">
        <v>33</v>
      </c>
      <c r="P6276" t="s">
        <v>22</v>
      </c>
      <c r="Q6276" t="str">
        <f t="shared" si="394"/>
        <v>Adult</v>
      </c>
      <c r="R6276" t="str">
        <f t="shared" si="395"/>
        <v>Profit</v>
      </c>
    </row>
    <row r="6277" spans="1:18">
      <c r="A6277">
        <v>4094</v>
      </c>
      <c r="B6277" t="s">
        <v>92</v>
      </c>
      <c r="C6277">
        <v>59</v>
      </c>
      <c r="D6277" t="s">
        <v>24</v>
      </c>
      <c r="E6277" t="s">
        <v>35</v>
      </c>
      <c r="F6277" t="s">
        <v>18</v>
      </c>
      <c r="G6277">
        <v>1779.46</v>
      </c>
      <c r="H6277">
        <v>1172.83</v>
      </c>
      <c r="I6277">
        <v>2704.12</v>
      </c>
      <c r="J6277">
        <v>1531.29</v>
      </c>
      <c r="K6277" s="1">
        <f t="shared" si="392"/>
        <v>1.3056367930561121</v>
      </c>
      <c r="L6277" t="s">
        <v>54</v>
      </c>
      <c r="M6277" s="2" t="s">
        <v>405</v>
      </c>
      <c r="N6277" s="3" t="str">
        <f t="shared" si="393"/>
        <v>Jul</v>
      </c>
      <c r="O6277" t="s">
        <v>51</v>
      </c>
      <c r="P6277" t="s">
        <v>39</v>
      </c>
      <c r="Q6277" t="str">
        <f t="shared" si="394"/>
        <v>Senior</v>
      </c>
      <c r="R6277" t="str">
        <f t="shared" si="395"/>
        <v>Profit</v>
      </c>
    </row>
    <row r="6278" spans="1:18">
      <c r="A6278">
        <v>5049</v>
      </c>
      <c r="B6278" t="s">
        <v>52</v>
      </c>
      <c r="C6278">
        <v>50</v>
      </c>
      <c r="D6278" t="s">
        <v>24</v>
      </c>
      <c r="E6278" t="s">
        <v>57</v>
      </c>
      <c r="F6278" t="s">
        <v>42</v>
      </c>
      <c r="G6278">
        <v>1676.49</v>
      </c>
      <c r="H6278">
        <v>961.46</v>
      </c>
      <c r="I6278">
        <v>2703.63</v>
      </c>
      <c r="J6278">
        <v>1742.17</v>
      </c>
      <c r="K6278" s="1">
        <f t="shared" si="392"/>
        <v>1.8120046595802217</v>
      </c>
      <c r="L6278" t="s">
        <v>37</v>
      </c>
      <c r="M6278" s="2" t="s">
        <v>387</v>
      </c>
      <c r="N6278" s="3" t="str">
        <f t="shared" si="393"/>
        <v>May</v>
      </c>
      <c r="O6278" t="s">
        <v>51</v>
      </c>
      <c r="P6278" t="s">
        <v>22</v>
      </c>
      <c r="Q6278" t="str">
        <f t="shared" si="394"/>
        <v>Senior</v>
      </c>
      <c r="R6278" t="str">
        <f t="shared" si="395"/>
        <v>Profit</v>
      </c>
    </row>
    <row r="6279" spans="1:18">
      <c r="A6279">
        <v>2083</v>
      </c>
      <c r="B6279" t="s">
        <v>15</v>
      </c>
      <c r="C6279">
        <v>25</v>
      </c>
      <c r="D6279" t="s">
        <v>24</v>
      </c>
      <c r="E6279" t="s">
        <v>41</v>
      </c>
      <c r="F6279" t="s">
        <v>49</v>
      </c>
      <c r="G6279">
        <v>1510.32</v>
      </c>
      <c r="H6279">
        <v>378.46</v>
      </c>
      <c r="I6279">
        <v>2702.45</v>
      </c>
      <c r="J6279">
        <v>2323.9899999999998</v>
      </c>
      <c r="K6279" s="1">
        <f t="shared" si="392"/>
        <v>6.1406489457274214</v>
      </c>
      <c r="L6279" t="s">
        <v>31</v>
      </c>
      <c r="M6279" s="2" t="s">
        <v>86</v>
      </c>
      <c r="N6279" s="3" t="str">
        <f t="shared" si="393"/>
        <v>May</v>
      </c>
      <c r="O6279" t="s">
        <v>21</v>
      </c>
      <c r="P6279" t="s">
        <v>39</v>
      </c>
      <c r="Q6279" t="str">
        <f t="shared" si="394"/>
        <v>Young</v>
      </c>
      <c r="R6279" t="str">
        <f t="shared" si="395"/>
        <v>Profit</v>
      </c>
    </row>
    <row r="6280" spans="1:18">
      <c r="A6280">
        <v>4881</v>
      </c>
      <c r="B6280" t="s">
        <v>40</v>
      </c>
      <c r="C6280">
        <v>49</v>
      </c>
      <c r="D6280" t="s">
        <v>16</v>
      </c>
      <c r="E6280" t="s">
        <v>53</v>
      </c>
      <c r="F6280" t="s">
        <v>42</v>
      </c>
      <c r="G6280">
        <v>2205.4699999999998</v>
      </c>
      <c r="H6280">
        <v>1179.3699999999999</v>
      </c>
      <c r="I6280">
        <v>2702.45</v>
      </c>
      <c r="J6280">
        <v>1523.08</v>
      </c>
      <c r="K6280" s="1">
        <f t="shared" si="392"/>
        <v>1.2914352578071344</v>
      </c>
      <c r="L6280" t="s">
        <v>19</v>
      </c>
      <c r="M6280" s="2" t="s">
        <v>70</v>
      </c>
      <c r="N6280" s="3" t="str">
        <f t="shared" si="393"/>
        <v>Aug</v>
      </c>
      <c r="O6280" t="s">
        <v>51</v>
      </c>
      <c r="P6280" t="s">
        <v>39</v>
      </c>
      <c r="Q6280" t="str">
        <f t="shared" si="394"/>
        <v>Senior</v>
      </c>
      <c r="R6280" t="str">
        <f t="shared" si="395"/>
        <v>Profit</v>
      </c>
    </row>
    <row r="6281" spans="1:18">
      <c r="A6281">
        <v>2707</v>
      </c>
      <c r="B6281" t="s">
        <v>40</v>
      </c>
      <c r="C6281">
        <v>18</v>
      </c>
      <c r="D6281" t="s">
        <v>24</v>
      </c>
      <c r="E6281" t="s">
        <v>30</v>
      </c>
      <c r="F6281" t="s">
        <v>25</v>
      </c>
      <c r="G6281">
        <v>2240.4699999999998</v>
      </c>
      <c r="H6281">
        <v>1410.74</v>
      </c>
      <c r="I6281">
        <v>2701.77</v>
      </c>
      <c r="J6281">
        <v>1291.03</v>
      </c>
      <c r="K6281" s="1">
        <f t="shared" si="392"/>
        <v>0.91514382522647686</v>
      </c>
      <c r="L6281" t="s">
        <v>19</v>
      </c>
      <c r="M6281" s="2" t="s">
        <v>244</v>
      </c>
      <c r="N6281" s="3" t="str">
        <f t="shared" si="393"/>
        <v>Jun</v>
      </c>
      <c r="O6281" t="s">
        <v>28</v>
      </c>
      <c r="P6281" t="s">
        <v>22</v>
      </c>
      <c r="Q6281" t="str">
        <f t="shared" si="394"/>
        <v>Young</v>
      </c>
      <c r="R6281" t="str">
        <f t="shared" si="395"/>
        <v>Profit</v>
      </c>
    </row>
    <row r="6282" spans="1:18">
      <c r="A6282">
        <v>5610</v>
      </c>
      <c r="B6282" t="s">
        <v>40</v>
      </c>
      <c r="C6282">
        <v>35</v>
      </c>
      <c r="D6282" t="s">
        <v>16</v>
      </c>
      <c r="E6282" t="s">
        <v>35</v>
      </c>
      <c r="F6282" t="s">
        <v>36</v>
      </c>
      <c r="G6282">
        <v>1715.4</v>
      </c>
      <c r="H6282">
        <v>1056.8599999999999</v>
      </c>
      <c r="I6282">
        <v>2701.31</v>
      </c>
      <c r="J6282">
        <v>1644.45</v>
      </c>
      <c r="K6282" s="1">
        <f t="shared" si="392"/>
        <v>1.5559771398293059</v>
      </c>
      <c r="L6282" t="s">
        <v>54</v>
      </c>
      <c r="M6282" s="2" t="s">
        <v>284</v>
      </c>
      <c r="N6282" s="3" t="str">
        <f t="shared" si="393"/>
        <v>Apr</v>
      </c>
      <c r="O6282" t="s">
        <v>33</v>
      </c>
      <c r="P6282" t="s">
        <v>22</v>
      </c>
      <c r="Q6282" t="str">
        <f t="shared" si="394"/>
        <v>Adult</v>
      </c>
      <c r="R6282" t="str">
        <f t="shared" si="395"/>
        <v>Profit</v>
      </c>
    </row>
    <row r="6283" spans="1:18">
      <c r="A6283">
        <v>8256</v>
      </c>
      <c r="B6283" t="s">
        <v>84</v>
      </c>
      <c r="C6283">
        <v>39</v>
      </c>
      <c r="D6283" t="s">
        <v>16</v>
      </c>
      <c r="E6283" t="s">
        <v>59</v>
      </c>
      <c r="F6283" t="s">
        <v>49</v>
      </c>
      <c r="G6283">
        <v>2312.3000000000002</v>
      </c>
      <c r="H6283">
        <v>810.36</v>
      </c>
      <c r="I6283">
        <v>2701.27</v>
      </c>
      <c r="J6283">
        <v>1890.91</v>
      </c>
      <c r="K6283" s="1">
        <f t="shared" si="392"/>
        <v>2.3334197146947036</v>
      </c>
      <c r="L6283" t="s">
        <v>37</v>
      </c>
      <c r="M6283" s="2" t="s">
        <v>336</v>
      </c>
      <c r="N6283" s="3" t="str">
        <f t="shared" si="393"/>
        <v>Aug</v>
      </c>
      <c r="O6283" t="s">
        <v>28</v>
      </c>
      <c r="P6283" t="s">
        <v>22</v>
      </c>
      <c r="Q6283" t="str">
        <f t="shared" si="394"/>
        <v>Adult</v>
      </c>
      <c r="R6283" t="str">
        <f t="shared" si="395"/>
        <v>Profit</v>
      </c>
    </row>
    <row r="6284" spans="1:18">
      <c r="A6284">
        <v>9318</v>
      </c>
      <c r="B6284" t="s">
        <v>34</v>
      </c>
      <c r="C6284">
        <v>59</v>
      </c>
      <c r="D6284" t="s">
        <v>16</v>
      </c>
      <c r="E6284" t="s">
        <v>53</v>
      </c>
      <c r="F6284" t="s">
        <v>49</v>
      </c>
      <c r="G6284">
        <v>2041.29</v>
      </c>
      <c r="H6284">
        <v>1467.53</v>
      </c>
      <c r="I6284">
        <v>2699.83</v>
      </c>
      <c r="J6284">
        <v>1232.3</v>
      </c>
      <c r="K6284" s="1">
        <f t="shared" si="392"/>
        <v>0.8397102614597316</v>
      </c>
      <c r="L6284" t="s">
        <v>26</v>
      </c>
      <c r="M6284" s="2" t="s">
        <v>250</v>
      </c>
      <c r="N6284" s="3" t="str">
        <f t="shared" si="393"/>
        <v>Jan</v>
      </c>
      <c r="O6284" t="s">
        <v>33</v>
      </c>
      <c r="P6284" t="s">
        <v>39</v>
      </c>
      <c r="Q6284" t="str">
        <f t="shared" si="394"/>
        <v>Senior</v>
      </c>
      <c r="R6284" t="str">
        <f t="shared" si="395"/>
        <v>Profit</v>
      </c>
    </row>
    <row r="6285" spans="1:18">
      <c r="A6285">
        <v>43</v>
      </c>
      <c r="B6285" t="s">
        <v>44</v>
      </c>
      <c r="C6285">
        <v>30</v>
      </c>
      <c r="D6285" t="s">
        <v>24</v>
      </c>
      <c r="E6285" t="s">
        <v>35</v>
      </c>
      <c r="F6285" t="s">
        <v>42</v>
      </c>
      <c r="G6285">
        <v>1931.83</v>
      </c>
      <c r="H6285">
        <v>1837.77</v>
      </c>
      <c r="I6285">
        <v>2699.77</v>
      </c>
      <c r="J6285">
        <v>862</v>
      </c>
      <c r="K6285" s="1">
        <f t="shared" si="392"/>
        <v>0.46904672510705908</v>
      </c>
      <c r="L6285" t="s">
        <v>26</v>
      </c>
      <c r="M6285" s="2" t="s">
        <v>91</v>
      </c>
      <c r="N6285" s="3" t="str">
        <f t="shared" si="393"/>
        <v>Jan</v>
      </c>
      <c r="O6285" t="s">
        <v>56</v>
      </c>
      <c r="P6285" t="s">
        <v>22</v>
      </c>
      <c r="Q6285" t="str">
        <f t="shared" si="394"/>
        <v>Adult</v>
      </c>
      <c r="R6285" t="str">
        <f t="shared" si="395"/>
        <v>Profit</v>
      </c>
    </row>
    <row r="6286" spans="1:18">
      <c r="A6286">
        <v>399</v>
      </c>
      <c r="B6286" t="s">
        <v>40</v>
      </c>
      <c r="C6286">
        <v>56</v>
      </c>
      <c r="D6286" t="s">
        <v>16</v>
      </c>
      <c r="E6286" t="s">
        <v>41</v>
      </c>
      <c r="F6286" t="s">
        <v>25</v>
      </c>
      <c r="G6286">
        <v>1665.71</v>
      </c>
      <c r="H6286">
        <v>373.3</v>
      </c>
      <c r="I6286">
        <v>2699.71</v>
      </c>
      <c r="J6286">
        <v>2326.41</v>
      </c>
      <c r="K6286" s="1">
        <f t="shared" si="392"/>
        <v>6.2320117867666749</v>
      </c>
      <c r="L6286" t="s">
        <v>31</v>
      </c>
      <c r="M6286" s="2" t="s">
        <v>260</v>
      </c>
      <c r="N6286" s="3" t="str">
        <f t="shared" si="393"/>
        <v>Jun</v>
      </c>
      <c r="O6286" t="s">
        <v>28</v>
      </c>
      <c r="P6286" t="s">
        <v>22</v>
      </c>
      <c r="Q6286" t="str">
        <f t="shared" si="394"/>
        <v>Senior</v>
      </c>
      <c r="R6286" t="str">
        <f t="shared" si="395"/>
        <v>Profit</v>
      </c>
    </row>
    <row r="6287" spans="1:18">
      <c r="A6287">
        <v>3728</v>
      </c>
      <c r="B6287" t="s">
        <v>23</v>
      </c>
      <c r="C6287">
        <v>59</v>
      </c>
      <c r="D6287" t="s">
        <v>16</v>
      </c>
      <c r="E6287" t="s">
        <v>41</v>
      </c>
      <c r="F6287" t="s">
        <v>18</v>
      </c>
      <c r="G6287">
        <v>1948.59</v>
      </c>
      <c r="H6287">
        <v>1574.23</v>
      </c>
      <c r="I6287">
        <v>2699.65</v>
      </c>
      <c r="J6287">
        <v>1125.42</v>
      </c>
      <c r="K6287" s="1">
        <f t="shared" si="392"/>
        <v>0.71490188854233505</v>
      </c>
      <c r="L6287" t="s">
        <v>31</v>
      </c>
      <c r="M6287" s="2" t="s">
        <v>345</v>
      </c>
      <c r="N6287" s="3" t="str">
        <f t="shared" si="393"/>
        <v>Mar</v>
      </c>
      <c r="O6287" t="s">
        <v>21</v>
      </c>
      <c r="P6287" t="s">
        <v>39</v>
      </c>
      <c r="Q6287" t="str">
        <f t="shared" si="394"/>
        <v>Senior</v>
      </c>
      <c r="R6287" t="str">
        <f t="shared" si="395"/>
        <v>Profit</v>
      </c>
    </row>
    <row r="6288" spans="1:18">
      <c r="A6288">
        <v>3395</v>
      </c>
      <c r="B6288" t="s">
        <v>34</v>
      </c>
      <c r="C6288">
        <v>34</v>
      </c>
      <c r="D6288" t="s">
        <v>24</v>
      </c>
      <c r="E6288" t="s">
        <v>66</v>
      </c>
      <c r="F6288" t="s">
        <v>18</v>
      </c>
      <c r="G6288">
        <v>2097.46</v>
      </c>
      <c r="H6288">
        <v>733.26</v>
      </c>
      <c r="I6288">
        <v>2698.47</v>
      </c>
      <c r="J6288">
        <v>1965.21</v>
      </c>
      <c r="K6288" s="1">
        <f t="shared" si="392"/>
        <v>2.6800998281646349</v>
      </c>
      <c r="L6288" t="s">
        <v>31</v>
      </c>
      <c r="M6288" s="2" t="s">
        <v>385</v>
      </c>
      <c r="N6288" s="3" t="str">
        <f t="shared" si="393"/>
        <v>Sep</v>
      </c>
      <c r="O6288" t="s">
        <v>28</v>
      </c>
      <c r="P6288" t="s">
        <v>22</v>
      </c>
      <c r="Q6288" t="str">
        <f t="shared" si="394"/>
        <v>Adult</v>
      </c>
      <c r="R6288" t="str">
        <f t="shared" si="395"/>
        <v>Profit</v>
      </c>
    </row>
    <row r="6289" spans="1:18">
      <c r="A6289">
        <v>3420</v>
      </c>
      <c r="B6289" t="s">
        <v>34</v>
      </c>
      <c r="C6289">
        <v>25</v>
      </c>
      <c r="D6289" t="s">
        <v>24</v>
      </c>
      <c r="E6289" t="s">
        <v>66</v>
      </c>
      <c r="F6289" t="s">
        <v>49</v>
      </c>
      <c r="G6289">
        <v>2287.94</v>
      </c>
      <c r="H6289">
        <v>1355.96</v>
      </c>
      <c r="I6289">
        <v>2698.35</v>
      </c>
      <c r="J6289">
        <v>1342.39</v>
      </c>
      <c r="K6289" s="1">
        <f t="shared" si="392"/>
        <v>0.98999233015723187</v>
      </c>
      <c r="L6289" t="s">
        <v>54</v>
      </c>
      <c r="M6289" s="2" t="s">
        <v>329</v>
      </c>
      <c r="N6289" s="3" t="str">
        <f t="shared" si="393"/>
        <v>Apr</v>
      </c>
      <c r="O6289" t="s">
        <v>28</v>
      </c>
      <c r="P6289" t="s">
        <v>22</v>
      </c>
      <c r="Q6289" t="str">
        <f t="shared" si="394"/>
        <v>Young</v>
      </c>
      <c r="R6289" t="str">
        <f t="shared" si="395"/>
        <v>Profit</v>
      </c>
    </row>
    <row r="6290" spans="1:18">
      <c r="A6290">
        <v>846</v>
      </c>
      <c r="B6290" t="s">
        <v>29</v>
      </c>
      <c r="C6290">
        <v>22</v>
      </c>
      <c r="D6290" t="s">
        <v>24</v>
      </c>
      <c r="E6290" t="s">
        <v>66</v>
      </c>
      <c r="F6290" t="s">
        <v>25</v>
      </c>
      <c r="G6290">
        <v>2261.9899999999998</v>
      </c>
      <c r="H6290">
        <v>492.73</v>
      </c>
      <c r="I6290">
        <v>2698.19</v>
      </c>
      <c r="J6290">
        <v>2205.46</v>
      </c>
      <c r="K6290" s="1">
        <f t="shared" si="392"/>
        <v>4.476001055344712</v>
      </c>
      <c r="L6290" t="s">
        <v>54</v>
      </c>
      <c r="M6290" s="2" t="s">
        <v>102</v>
      </c>
      <c r="N6290" s="3" t="str">
        <f t="shared" si="393"/>
        <v>Nov</v>
      </c>
      <c r="O6290" t="s">
        <v>33</v>
      </c>
      <c r="P6290" t="s">
        <v>22</v>
      </c>
      <c r="Q6290" t="str">
        <f t="shared" si="394"/>
        <v>Young</v>
      </c>
      <c r="R6290" t="str">
        <f t="shared" si="395"/>
        <v>Profit</v>
      </c>
    </row>
    <row r="6291" spans="1:18">
      <c r="A6291">
        <v>3881</v>
      </c>
      <c r="B6291" t="s">
        <v>23</v>
      </c>
      <c r="C6291">
        <v>55</v>
      </c>
      <c r="D6291" t="s">
        <v>24</v>
      </c>
      <c r="E6291" t="s">
        <v>17</v>
      </c>
      <c r="F6291" t="s">
        <v>25</v>
      </c>
      <c r="G6291">
        <v>2016.16</v>
      </c>
      <c r="H6291">
        <v>1925.14</v>
      </c>
      <c r="I6291">
        <v>2696.81</v>
      </c>
      <c r="J6291">
        <v>771.67</v>
      </c>
      <c r="K6291" s="1">
        <f t="shared" si="392"/>
        <v>0.40083838058530802</v>
      </c>
      <c r="L6291" t="s">
        <v>19</v>
      </c>
      <c r="M6291" s="2" t="s">
        <v>344</v>
      </c>
      <c r="N6291" s="3" t="str">
        <f t="shared" si="393"/>
        <v>Jan</v>
      </c>
      <c r="O6291" t="s">
        <v>51</v>
      </c>
      <c r="P6291" t="s">
        <v>22</v>
      </c>
      <c r="Q6291" t="str">
        <f t="shared" si="394"/>
        <v>Senior</v>
      </c>
      <c r="R6291" t="str">
        <f t="shared" si="395"/>
        <v>Profit</v>
      </c>
    </row>
    <row r="6292" spans="1:18">
      <c r="A6292">
        <v>9538</v>
      </c>
      <c r="B6292" t="s">
        <v>84</v>
      </c>
      <c r="C6292">
        <v>57</v>
      </c>
      <c r="D6292" t="s">
        <v>24</v>
      </c>
      <c r="E6292" t="s">
        <v>41</v>
      </c>
      <c r="F6292" t="s">
        <v>25</v>
      </c>
      <c r="G6292">
        <v>1692.7</v>
      </c>
      <c r="H6292">
        <v>163.02000000000001</v>
      </c>
      <c r="I6292">
        <v>2696.62</v>
      </c>
      <c r="J6292">
        <v>2533.6</v>
      </c>
      <c r="K6292" s="1">
        <f t="shared" si="392"/>
        <v>15.541651331125014</v>
      </c>
      <c r="L6292" t="s">
        <v>19</v>
      </c>
      <c r="M6292" s="2" t="s">
        <v>186</v>
      </c>
      <c r="N6292" s="3" t="str">
        <f t="shared" si="393"/>
        <v>Jun</v>
      </c>
      <c r="O6292" t="s">
        <v>33</v>
      </c>
      <c r="P6292" t="s">
        <v>39</v>
      </c>
      <c r="Q6292" t="str">
        <f t="shared" si="394"/>
        <v>Senior</v>
      </c>
      <c r="R6292" t="str">
        <f t="shared" si="395"/>
        <v>Profit</v>
      </c>
    </row>
    <row r="6293" spans="1:18">
      <c r="A6293">
        <v>1602</v>
      </c>
      <c r="B6293" t="s">
        <v>34</v>
      </c>
      <c r="C6293">
        <v>36</v>
      </c>
      <c r="D6293" t="s">
        <v>16</v>
      </c>
      <c r="E6293" t="s">
        <v>59</v>
      </c>
      <c r="F6293" t="s">
        <v>36</v>
      </c>
      <c r="G6293">
        <v>2033.85</v>
      </c>
      <c r="H6293">
        <v>1090.44</v>
      </c>
      <c r="I6293">
        <v>2695.09</v>
      </c>
      <c r="J6293">
        <v>1604.65</v>
      </c>
      <c r="K6293" s="1">
        <f t="shared" si="392"/>
        <v>1.4715619383001357</v>
      </c>
      <c r="L6293" t="s">
        <v>37</v>
      </c>
      <c r="M6293" s="2" t="s">
        <v>229</v>
      </c>
      <c r="N6293" s="3" t="str">
        <f t="shared" si="393"/>
        <v>Jan</v>
      </c>
      <c r="O6293" t="s">
        <v>56</v>
      </c>
      <c r="P6293" t="s">
        <v>22</v>
      </c>
      <c r="Q6293" t="str">
        <f t="shared" si="394"/>
        <v>Adult</v>
      </c>
      <c r="R6293" t="str">
        <f t="shared" si="395"/>
        <v>Profit</v>
      </c>
    </row>
    <row r="6294" spans="1:18">
      <c r="A6294">
        <v>961</v>
      </c>
      <c r="B6294" t="s">
        <v>15</v>
      </c>
      <c r="C6294">
        <v>60</v>
      </c>
      <c r="D6294" t="s">
        <v>16</v>
      </c>
      <c r="E6294" t="s">
        <v>59</v>
      </c>
      <c r="F6294" t="s">
        <v>25</v>
      </c>
      <c r="G6294">
        <v>2194.41</v>
      </c>
      <c r="H6294">
        <v>1192.26</v>
      </c>
      <c r="I6294">
        <v>2693.67</v>
      </c>
      <c r="J6294">
        <v>1501.41</v>
      </c>
      <c r="K6294" s="1">
        <f t="shared" si="392"/>
        <v>1.2592974686729406</v>
      </c>
      <c r="L6294" t="s">
        <v>54</v>
      </c>
      <c r="M6294" s="2" t="s">
        <v>85</v>
      </c>
      <c r="N6294" s="3" t="str">
        <f t="shared" si="393"/>
        <v>Feb</v>
      </c>
      <c r="O6294" t="s">
        <v>33</v>
      </c>
      <c r="P6294" t="s">
        <v>39</v>
      </c>
      <c r="Q6294" t="str">
        <f t="shared" si="394"/>
        <v>Senior</v>
      </c>
      <c r="R6294" t="str">
        <f t="shared" si="395"/>
        <v>Profit</v>
      </c>
    </row>
    <row r="6295" spans="1:18">
      <c r="A6295">
        <v>5059</v>
      </c>
      <c r="B6295" t="s">
        <v>44</v>
      </c>
      <c r="C6295">
        <v>26</v>
      </c>
      <c r="D6295" t="s">
        <v>16</v>
      </c>
      <c r="E6295" t="s">
        <v>59</v>
      </c>
      <c r="F6295" t="s">
        <v>36</v>
      </c>
      <c r="G6295">
        <v>1866.32</v>
      </c>
      <c r="H6295">
        <v>232.65</v>
      </c>
      <c r="I6295">
        <v>2692.05</v>
      </c>
      <c r="J6295">
        <v>2459.4</v>
      </c>
      <c r="K6295" s="1">
        <f t="shared" si="392"/>
        <v>10.571244358478401</v>
      </c>
      <c r="L6295" t="s">
        <v>19</v>
      </c>
      <c r="M6295" s="2" t="s">
        <v>97</v>
      </c>
      <c r="N6295" s="3" t="str">
        <f t="shared" si="393"/>
        <v>Jun</v>
      </c>
      <c r="O6295" t="s">
        <v>51</v>
      </c>
      <c r="P6295" t="s">
        <v>39</v>
      </c>
      <c r="Q6295" t="str">
        <f t="shared" si="394"/>
        <v>Adult</v>
      </c>
      <c r="R6295" t="str">
        <f t="shared" si="395"/>
        <v>Profit</v>
      </c>
    </row>
    <row r="6296" spans="1:18">
      <c r="A6296">
        <v>5520</v>
      </c>
      <c r="B6296" t="s">
        <v>15</v>
      </c>
      <c r="C6296">
        <v>45</v>
      </c>
      <c r="D6296" t="s">
        <v>16</v>
      </c>
      <c r="E6296" t="s">
        <v>41</v>
      </c>
      <c r="F6296" t="s">
        <v>18</v>
      </c>
      <c r="G6296">
        <v>1766.01</v>
      </c>
      <c r="H6296">
        <v>1997.73</v>
      </c>
      <c r="I6296">
        <v>2690.99</v>
      </c>
      <c r="J6296">
        <v>693.26</v>
      </c>
      <c r="K6296" s="1">
        <f t="shared" si="392"/>
        <v>0.3470238720948276</v>
      </c>
      <c r="L6296" t="s">
        <v>19</v>
      </c>
      <c r="M6296" s="2" t="s">
        <v>160</v>
      </c>
      <c r="N6296" s="3" t="str">
        <f t="shared" si="393"/>
        <v>Apr</v>
      </c>
      <c r="O6296" t="s">
        <v>33</v>
      </c>
      <c r="P6296" t="s">
        <v>39</v>
      </c>
      <c r="Q6296" t="str">
        <f t="shared" si="394"/>
        <v>Senior</v>
      </c>
      <c r="R6296" t="str">
        <f t="shared" si="395"/>
        <v>Profit</v>
      </c>
    </row>
    <row r="6297" spans="1:18">
      <c r="A6297">
        <v>6279</v>
      </c>
      <c r="B6297" t="s">
        <v>15</v>
      </c>
      <c r="C6297">
        <v>28</v>
      </c>
      <c r="D6297" t="s">
        <v>16</v>
      </c>
      <c r="E6297" t="s">
        <v>35</v>
      </c>
      <c r="F6297" t="s">
        <v>49</v>
      </c>
      <c r="G6297">
        <v>2215.0500000000002</v>
      </c>
      <c r="H6297">
        <v>534.36</v>
      </c>
      <c r="I6297">
        <v>2690.86</v>
      </c>
      <c r="J6297">
        <v>2156.5</v>
      </c>
      <c r="K6297" s="1">
        <f t="shared" si="392"/>
        <v>4.0356688374878358</v>
      </c>
      <c r="L6297" t="s">
        <v>26</v>
      </c>
      <c r="M6297" s="2" t="s">
        <v>118</v>
      </c>
      <c r="N6297" s="3" t="str">
        <f t="shared" si="393"/>
        <v>Nov</v>
      </c>
      <c r="O6297" t="s">
        <v>56</v>
      </c>
      <c r="P6297" t="s">
        <v>39</v>
      </c>
      <c r="Q6297" t="str">
        <f t="shared" si="394"/>
        <v>Adult</v>
      </c>
      <c r="R6297" t="str">
        <f t="shared" si="395"/>
        <v>Profit</v>
      </c>
    </row>
    <row r="6298" spans="1:18">
      <c r="A6298">
        <v>4444</v>
      </c>
      <c r="B6298" t="s">
        <v>40</v>
      </c>
      <c r="C6298">
        <v>33</v>
      </c>
      <c r="D6298" t="s">
        <v>24</v>
      </c>
      <c r="E6298" t="s">
        <v>35</v>
      </c>
      <c r="F6298" t="s">
        <v>25</v>
      </c>
      <c r="G6298">
        <v>1508.8</v>
      </c>
      <c r="H6298">
        <v>1410.32</v>
      </c>
      <c r="I6298">
        <v>2690.37</v>
      </c>
      <c r="J6298">
        <v>1280.05</v>
      </c>
      <c r="K6298" s="1">
        <f t="shared" si="392"/>
        <v>0.90763089227976634</v>
      </c>
      <c r="L6298" t="s">
        <v>19</v>
      </c>
      <c r="M6298" s="2" t="s">
        <v>347</v>
      </c>
      <c r="N6298" s="3" t="str">
        <f t="shared" si="393"/>
        <v>Dec</v>
      </c>
      <c r="O6298" t="s">
        <v>51</v>
      </c>
      <c r="P6298" t="s">
        <v>39</v>
      </c>
      <c r="Q6298" t="str">
        <f t="shared" si="394"/>
        <v>Adult</v>
      </c>
      <c r="R6298" t="str">
        <f t="shared" si="395"/>
        <v>Profit</v>
      </c>
    </row>
    <row r="6299" spans="1:18">
      <c r="A6299">
        <v>2585</v>
      </c>
      <c r="B6299" t="s">
        <v>34</v>
      </c>
      <c r="C6299">
        <v>57</v>
      </c>
      <c r="D6299" t="s">
        <v>24</v>
      </c>
      <c r="E6299" t="s">
        <v>66</v>
      </c>
      <c r="F6299" t="s">
        <v>49</v>
      </c>
      <c r="G6299">
        <v>2048.0100000000002</v>
      </c>
      <c r="H6299">
        <v>156.19999999999999</v>
      </c>
      <c r="I6299">
        <v>2690.34</v>
      </c>
      <c r="J6299">
        <v>2534.14</v>
      </c>
      <c r="K6299" s="1">
        <f t="shared" si="392"/>
        <v>16.223687580025608</v>
      </c>
      <c r="L6299" t="s">
        <v>19</v>
      </c>
      <c r="M6299" s="2" t="s">
        <v>261</v>
      </c>
      <c r="N6299" s="3" t="str">
        <f t="shared" si="393"/>
        <v>Dec</v>
      </c>
      <c r="O6299" t="s">
        <v>56</v>
      </c>
      <c r="P6299" t="s">
        <v>39</v>
      </c>
      <c r="Q6299" t="str">
        <f t="shared" si="394"/>
        <v>Senior</v>
      </c>
      <c r="R6299" t="str">
        <f t="shared" si="395"/>
        <v>Profit</v>
      </c>
    </row>
    <row r="6300" spans="1:18">
      <c r="A6300">
        <v>6052</v>
      </c>
      <c r="B6300" t="s">
        <v>15</v>
      </c>
      <c r="C6300">
        <v>58</v>
      </c>
      <c r="D6300" t="s">
        <v>16</v>
      </c>
      <c r="E6300" t="s">
        <v>53</v>
      </c>
      <c r="F6300" t="s">
        <v>36</v>
      </c>
      <c r="G6300">
        <v>1514.18</v>
      </c>
      <c r="H6300">
        <v>504.25</v>
      </c>
      <c r="I6300">
        <v>2690.29</v>
      </c>
      <c r="J6300">
        <v>2186.04</v>
      </c>
      <c r="K6300" s="1">
        <f t="shared" si="392"/>
        <v>4.3352305404065445</v>
      </c>
      <c r="L6300" t="s">
        <v>31</v>
      </c>
      <c r="M6300" s="2" t="s">
        <v>189</v>
      </c>
      <c r="N6300" s="3" t="str">
        <f t="shared" si="393"/>
        <v>May</v>
      </c>
      <c r="O6300" t="s">
        <v>28</v>
      </c>
      <c r="P6300" t="s">
        <v>22</v>
      </c>
      <c r="Q6300" t="str">
        <f t="shared" si="394"/>
        <v>Senior</v>
      </c>
      <c r="R6300" t="str">
        <f t="shared" si="395"/>
        <v>Profit</v>
      </c>
    </row>
    <row r="6301" spans="1:18">
      <c r="A6301">
        <v>9445</v>
      </c>
      <c r="B6301" t="s">
        <v>44</v>
      </c>
      <c r="C6301">
        <v>53</v>
      </c>
      <c r="D6301" t="s">
        <v>16</v>
      </c>
      <c r="E6301" t="s">
        <v>17</v>
      </c>
      <c r="F6301" t="s">
        <v>25</v>
      </c>
      <c r="G6301">
        <v>2237.31</v>
      </c>
      <c r="H6301">
        <v>771.54</v>
      </c>
      <c r="I6301">
        <v>2690.23</v>
      </c>
      <c r="J6301">
        <v>1918.69</v>
      </c>
      <c r="K6301" s="1">
        <f t="shared" si="392"/>
        <v>2.4868315317417116</v>
      </c>
      <c r="L6301" t="s">
        <v>54</v>
      </c>
      <c r="M6301" s="2" t="s">
        <v>337</v>
      </c>
      <c r="N6301" s="3" t="str">
        <f t="shared" si="393"/>
        <v>Sep</v>
      </c>
      <c r="O6301" t="s">
        <v>51</v>
      </c>
      <c r="P6301" t="s">
        <v>22</v>
      </c>
      <c r="Q6301" t="str">
        <f t="shared" si="394"/>
        <v>Senior</v>
      </c>
      <c r="R6301" t="str">
        <f t="shared" si="395"/>
        <v>Profit</v>
      </c>
    </row>
    <row r="6302" spans="1:18">
      <c r="A6302">
        <v>6843</v>
      </c>
      <c r="B6302" t="s">
        <v>40</v>
      </c>
      <c r="C6302">
        <v>26</v>
      </c>
      <c r="D6302" t="s">
        <v>24</v>
      </c>
      <c r="E6302" t="s">
        <v>30</v>
      </c>
      <c r="F6302" t="s">
        <v>42</v>
      </c>
      <c r="G6302">
        <v>2203.4299999999998</v>
      </c>
      <c r="H6302">
        <v>1459.27</v>
      </c>
      <c r="I6302">
        <v>2689.36</v>
      </c>
      <c r="J6302">
        <v>1230.0899999999999</v>
      </c>
      <c r="K6302" s="1">
        <f t="shared" si="392"/>
        <v>0.84294887169612198</v>
      </c>
      <c r="L6302" t="s">
        <v>26</v>
      </c>
      <c r="M6302" s="2" t="s">
        <v>264</v>
      </c>
      <c r="N6302" s="3" t="str">
        <f t="shared" si="393"/>
        <v>Feb</v>
      </c>
      <c r="O6302" t="s">
        <v>21</v>
      </c>
      <c r="P6302" t="s">
        <v>39</v>
      </c>
      <c r="Q6302" t="str">
        <f t="shared" si="394"/>
        <v>Adult</v>
      </c>
      <c r="R6302" t="str">
        <f t="shared" si="395"/>
        <v>Profit</v>
      </c>
    </row>
    <row r="6303" spans="1:18">
      <c r="A6303">
        <v>7266</v>
      </c>
      <c r="B6303" t="s">
        <v>92</v>
      </c>
      <c r="C6303">
        <v>26</v>
      </c>
      <c r="D6303" t="s">
        <v>16</v>
      </c>
      <c r="E6303" t="s">
        <v>41</v>
      </c>
      <c r="F6303" t="s">
        <v>36</v>
      </c>
      <c r="G6303">
        <v>1576.95</v>
      </c>
      <c r="H6303">
        <v>1888.21</v>
      </c>
      <c r="I6303">
        <v>2688.16</v>
      </c>
      <c r="J6303">
        <v>799.95</v>
      </c>
      <c r="K6303" s="1">
        <f t="shared" si="392"/>
        <v>0.42365520784234806</v>
      </c>
      <c r="L6303" t="s">
        <v>37</v>
      </c>
      <c r="M6303" s="2" t="s">
        <v>271</v>
      </c>
      <c r="N6303" s="3" t="str">
        <f t="shared" si="393"/>
        <v>Aug</v>
      </c>
      <c r="O6303" t="s">
        <v>28</v>
      </c>
      <c r="P6303" t="s">
        <v>22</v>
      </c>
      <c r="Q6303" t="str">
        <f t="shared" si="394"/>
        <v>Adult</v>
      </c>
      <c r="R6303" t="str">
        <f t="shared" si="395"/>
        <v>Profit</v>
      </c>
    </row>
    <row r="6304" spans="1:18">
      <c r="A6304">
        <v>5795</v>
      </c>
      <c r="B6304" t="s">
        <v>34</v>
      </c>
      <c r="C6304">
        <v>33</v>
      </c>
      <c r="D6304" t="s">
        <v>16</v>
      </c>
      <c r="E6304" t="s">
        <v>53</v>
      </c>
      <c r="F6304" t="s">
        <v>49</v>
      </c>
      <c r="G6304">
        <v>1697.37</v>
      </c>
      <c r="H6304">
        <v>76.17</v>
      </c>
      <c r="I6304">
        <v>2687.48</v>
      </c>
      <c r="J6304">
        <v>2611.31</v>
      </c>
      <c r="K6304" s="1">
        <f t="shared" si="392"/>
        <v>34.282657214126296</v>
      </c>
      <c r="L6304" t="s">
        <v>31</v>
      </c>
      <c r="M6304" s="2" t="s">
        <v>136</v>
      </c>
      <c r="N6304" s="3" t="str">
        <f t="shared" si="393"/>
        <v>Nov</v>
      </c>
      <c r="O6304" t="s">
        <v>56</v>
      </c>
      <c r="P6304" t="s">
        <v>22</v>
      </c>
      <c r="Q6304" t="str">
        <f t="shared" si="394"/>
        <v>Adult</v>
      </c>
      <c r="R6304" t="str">
        <f t="shared" si="395"/>
        <v>Profit</v>
      </c>
    </row>
    <row r="6305" spans="1:18">
      <c r="A6305">
        <v>6679</v>
      </c>
      <c r="B6305" t="s">
        <v>47</v>
      </c>
      <c r="C6305">
        <v>58</v>
      </c>
      <c r="D6305" t="s">
        <v>16</v>
      </c>
      <c r="E6305" t="s">
        <v>53</v>
      </c>
      <c r="F6305" t="s">
        <v>42</v>
      </c>
      <c r="G6305">
        <v>1644.78</v>
      </c>
      <c r="H6305">
        <v>745.83</v>
      </c>
      <c r="I6305">
        <v>2687.1</v>
      </c>
      <c r="J6305">
        <v>1941.27</v>
      </c>
      <c r="K6305" s="1">
        <f t="shared" si="392"/>
        <v>2.6028317444994165</v>
      </c>
      <c r="L6305" t="s">
        <v>54</v>
      </c>
      <c r="M6305" s="2" t="s">
        <v>357</v>
      </c>
      <c r="N6305" s="3" t="str">
        <f t="shared" si="393"/>
        <v>Nov</v>
      </c>
      <c r="O6305" t="s">
        <v>56</v>
      </c>
      <c r="P6305" t="s">
        <v>22</v>
      </c>
      <c r="Q6305" t="str">
        <f t="shared" si="394"/>
        <v>Senior</v>
      </c>
      <c r="R6305" t="str">
        <f t="shared" si="395"/>
        <v>Profit</v>
      </c>
    </row>
    <row r="6306" spans="1:18">
      <c r="A6306">
        <v>3176</v>
      </c>
      <c r="B6306" t="s">
        <v>92</v>
      </c>
      <c r="C6306">
        <v>46</v>
      </c>
      <c r="D6306" t="s">
        <v>24</v>
      </c>
      <c r="E6306" t="s">
        <v>35</v>
      </c>
      <c r="F6306" t="s">
        <v>36</v>
      </c>
      <c r="G6306">
        <v>1678.5</v>
      </c>
      <c r="H6306">
        <v>1754.5</v>
      </c>
      <c r="I6306">
        <v>2687.09</v>
      </c>
      <c r="J6306">
        <v>932.59</v>
      </c>
      <c r="K6306" s="1">
        <f t="shared" si="392"/>
        <v>0.5315417497862639</v>
      </c>
      <c r="L6306" t="s">
        <v>26</v>
      </c>
      <c r="M6306" s="2" t="s">
        <v>155</v>
      </c>
      <c r="N6306" s="3" t="str">
        <f t="shared" si="393"/>
        <v>Jul</v>
      </c>
      <c r="O6306" t="s">
        <v>28</v>
      </c>
      <c r="P6306" t="s">
        <v>22</v>
      </c>
      <c r="Q6306" t="str">
        <f t="shared" si="394"/>
        <v>Senior</v>
      </c>
      <c r="R6306" t="str">
        <f t="shared" si="395"/>
        <v>Profit</v>
      </c>
    </row>
    <row r="6307" spans="1:18">
      <c r="A6307">
        <v>5231</v>
      </c>
      <c r="B6307" t="s">
        <v>40</v>
      </c>
      <c r="C6307">
        <v>45</v>
      </c>
      <c r="D6307" t="s">
        <v>16</v>
      </c>
      <c r="E6307" t="s">
        <v>41</v>
      </c>
      <c r="F6307" t="s">
        <v>18</v>
      </c>
      <c r="G6307">
        <v>2232.89</v>
      </c>
      <c r="H6307">
        <v>849.12</v>
      </c>
      <c r="I6307">
        <v>2685.4</v>
      </c>
      <c r="J6307">
        <v>1836.28</v>
      </c>
      <c r="K6307" s="1">
        <f t="shared" si="392"/>
        <v>2.1625683060109289</v>
      </c>
      <c r="L6307" t="s">
        <v>19</v>
      </c>
      <c r="M6307" s="2" t="s">
        <v>158</v>
      </c>
      <c r="N6307" s="3" t="str">
        <f t="shared" si="393"/>
        <v>Jan</v>
      </c>
      <c r="O6307" t="s">
        <v>51</v>
      </c>
      <c r="P6307" t="s">
        <v>39</v>
      </c>
      <c r="Q6307" t="str">
        <f t="shared" si="394"/>
        <v>Senior</v>
      </c>
      <c r="R6307" t="str">
        <f t="shared" si="395"/>
        <v>Profit</v>
      </c>
    </row>
    <row r="6308" spans="1:18">
      <c r="A6308">
        <v>1494</v>
      </c>
      <c r="B6308" t="s">
        <v>34</v>
      </c>
      <c r="C6308">
        <v>45</v>
      </c>
      <c r="D6308" t="s">
        <v>24</v>
      </c>
      <c r="E6308" t="s">
        <v>17</v>
      </c>
      <c r="F6308" t="s">
        <v>25</v>
      </c>
      <c r="G6308">
        <v>1930.12</v>
      </c>
      <c r="H6308">
        <v>1134.52</v>
      </c>
      <c r="I6308">
        <v>2685</v>
      </c>
      <c r="J6308">
        <v>1550.48</v>
      </c>
      <c r="K6308" s="1">
        <f t="shared" si="392"/>
        <v>1.3666396361456827</v>
      </c>
      <c r="L6308" t="s">
        <v>26</v>
      </c>
      <c r="M6308" s="2" t="s">
        <v>64</v>
      </c>
      <c r="N6308" s="3" t="str">
        <f t="shared" si="393"/>
        <v>Feb</v>
      </c>
      <c r="O6308" t="s">
        <v>33</v>
      </c>
      <c r="P6308" t="s">
        <v>22</v>
      </c>
      <c r="Q6308" t="str">
        <f t="shared" si="394"/>
        <v>Senior</v>
      </c>
      <c r="R6308" t="str">
        <f t="shared" si="395"/>
        <v>Profit</v>
      </c>
    </row>
    <row r="6309" spans="1:18">
      <c r="A6309">
        <v>8288</v>
      </c>
      <c r="B6309" t="s">
        <v>15</v>
      </c>
      <c r="C6309">
        <v>29</v>
      </c>
      <c r="D6309" t="s">
        <v>16</v>
      </c>
      <c r="E6309" t="s">
        <v>66</v>
      </c>
      <c r="F6309" t="s">
        <v>18</v>
      </c>
      <c r="G6309">
        <v>1877.81</v>
      </c>
      <c r="H6309">
        <v>850.44</v>
      </c>
      <c r="I6309">
        <v>2684.65</v>
      </c>
      <c r="J6309">
        <v>1834.21</v>
      </c>
      <c r="K6309" s="1">
        <f t="shared" si="392"/>
        <v>2.1567776680306663</v>
      </c>
      <c r="L6309" t="s">
        <v>37</v>
      </c>
      <c r="M6309" s="2" t="s">
        <v>121</v>
      </c>
      <c r="N6309" s="3" t="str">
        <f t="shared" si="393"/>
        <v>Jun</v>
      </c>
      <c r="O6309" t="s">
        <v>21</v>
      </c>
      <c r="P6309" t="s">
        <v>39</v>
      </c>
      <c r="Q6309" t="str">
        <f t="shared" si="394"/>
        <v>Adult</v>
      </c>
      <c r="R6309" t="str">
        <f t="shared" si="395"/>
        <v>Profit</v>
      </c>
    </row>
    <row r="6310" spans="1:18">
      <c r="A6310">
        <v>2639</v>
      </c>
      <c r="B6310" t="s">
        <v>23</v>
      </c>
      <c r="C6310">
        <v>47</v>
      </c>
      <c r="D6310" t="s">
        <v>16</v>
      </c>
      <c r="E6310" t="s">
        <v>35</v>
      </c>
      <c r="F6310" t="s">
        <v>42</v>
      </c>
      <c r="G6310">
        <v>2325.67</v>
      </c>
      <c r="H6310">
        <v>665.14</v>
      </c>
      <c r="I6310">
        <v>2683.86</v>
      </c>
      <c r="J6310">
        <v>2018.72</v>
      </c>
      <c r="K6310" s="1">
        <f t="shared" si="392"/>
        <v>3.0350302192019725</v>
      </c>
      <c r="L6310" t="s">
        <v>37</v>
      </c>
      <c r="M6310" s="2" t="s">
        <v>176</v>
      </c>
      <c r="N6310" s="3" t="str">
        <f t="shared" si="393"/>
        <v>May</v>
      </c>
      <c r="O6310" t="s">
        <v>51</v>
      </c>
      <c r="P6310" t="s">
        <v>22</v>
      </c>
      <c r="Q6310" t="str">
        <f t="shared" si="394"/>
        <v>Senior</v>
      </c>
      <c r="R6310" t="str">
        <f t="shared" si="395"/>
        <v>Profit</v>
      </c>
    </row>
    <row r="6311" spans="1:18">
      <c r="A6311">
        <v>7088</v>
      </c>
      <c r="B6311" t="s">
        <v>44</v>
      </c>
      <c r="C6311">
        <v>31</v>
      </c>
      <c r="D6311" t="s">
        <v>24</v>
      </c>
      <c r="E6311" t="s">
        <v>30</v>
      </c>
      <c r="F6311" t="s">
        <v>42</v>
      </c>
      <c r="G6311">
        <v>2359.66</v>
      </c>
      <c r="H6311">
        <v>1676.31</v>
      </c>
      <c r="I6311">
        <v>2683.33</v>
      </c>
      <c r="J6311">
        <v>1007.02</v>
      </c>
      <c r="K6311" s="1">
        <f t="shared" si="392"/>
        <v>0.60073614068996783</v>
      </c>
      <c r="L6311" t="s">
        <v>31</v>
      </c>
      <c r="M6311" s="2" t="s">
        <v>399</v>
      </c>
      <c r="N6311" s="3" t="str">
        <f t="shared" si="393"/>
        <v>Dec</v>
      </c>
      <c r="O6311" t="s">
        <v>51</v>
      </c>
      <c r="P6311" t="s">
        <v>39</v>
      </c>
      <c r="Q6311" t="str">
        <f t="shared" si="394"/>
        <v>Adult</v>
      </c>
      <c r="R6311" t="str">
        <f t="shared" si="395"/>
        <v>Profit</v>
      </c>
    </row>
    <row r="6312" spans="1:18">
      <c r="A6312">
        <v>3925</v>
      </c>
      <c r="B6312" t="s">
        <v>23</v>
      </c>
      <c r="C6312">
        <v>57</v>
      </c>
      <c r="D6312" t="s">
        <v>24</v>
      </c>
      <c r="E6312" t="s">
        <v>35</v>
      </c>
      <c r="F6312" t="s">
        <v>49</v>
      </c>
      <c r="G6312">
        <v>1547.61</v>
      </c>
      <c r="H6312">
        <v>1838.07</v>
      </c>
      <c r="I6312">
        <v>2682.95</v>
      </c>
      <c r="J6312">
        <v>844.88</v>
      </c>
      <c r="K6312" s="1">
        <f t="shared" si="392"/>
        <v>0.45965605227222034</v>
      </c>
      <c r="L6312" t="s">
        <v>54</v>
      </c>
      <c r="M6312" s="2" t="s">
        <v>225</v>
      </c>
      <c r="N6312" s="3" t="str">
        <f t="shared" si="393"/>
        <v>Feb</v>
      </c>
      <c r="O6312" t="s">
        <v>28</v>
      </c>
      <c r="P6312" t="s">
        <v>39</v>
      </c>
      <c r="Q6312" t="str">
        <f t="shared" si="394"/>
        <v>Senior</v>
      </c>
      <c r="R6312" t="str">
        <f t="shared" si="395"/>
        <v>Profit</v>
      </c>
    </row>
    <row r="6313" spans="1:18">
      <c r="A6313">
        <v>202</v>
      </c>
      <c r="B6313" t="s">
        <v>92</v>
      </c>
      <c r="C6313">
        <v>38</v>
      </c>
      <c r="D6313" t="s">
        <v>24</v>
      </c>
      <c r="E6313" t="s">
        <v>35</v>
      </c>
      <c r="F6313" t="s">
        <v>18</v>
      </c>
      <c r="G6313">
        <v>2425.94</v>
      </c>
      <c r="H6313">
        <v>576.04999999999995</v>
      </c>
      <c r="I6313">
        <v>2682.05</v>
      </c>
      <c r="J6313">
        <v>2106</v>
      </c>
      <c r="K6313" s="1">
        <f t="shared" si="392"/>
        <v>3.6559326447357003</v>
      </c>
      <c r="L6313" t="s">
        <v>37</v>
      </c>
      <c r="M6313" s="2" t="s">
        <v>203</v>
      </c>
      <c r="N6313" s="3" t="str">
        <f t="shared" si="393"/>
        <v>Dec</v>
      </c>
      <c r="O6313" t="s">
        <v>51</v>
      </c>
      <c r="P6313" t="s">
        <v>39</v>
      </c>
      <c r="Q6313" t="str">
        <f t="shared" si="394"/>
        <v>Adult</v>
      </c>
      <c r="R6313" t="str">
        <f t="shared" si="395"/>
        <v>Profit</v>
      </c>
    </row>
    <row r="6314" spans="1:18">
      <c r="A6314">
        <v>9757</v>
      </c>
      <c r="B6314" t="s">
        <v>47</v>
      </c>
      <c r="C6314">
        <v>40</v>
      </c>
      <c r="D6314" t="s">
        <v>16</v>
      </c>
      <c r="E6314" t="s">
        <v>41</v>
      </c>
      <c r="F6314" t="s">
        <v>25</v>
      </c>
      <c r="G6314">
        <v>2199.91</v>
      </c>
      <c r="H6314">
        <v>899.33</v>
      </c>
      <c r="I6314">
        <v>2678.83</v>
      </c>
      <c r="J6314">
        <v>1779.5</v>
      </c>
      <c r="K6314" s="1">
        <f t="shared" si="392"/>
        <v>1.9786952509090099</v>
      </c>
      <c r="L6314" t="s">
        <v>19</v>
      </c>
      <c r="M6314" s="2" t="s">
        <v>117</v>
      </c>
      <c r="N6314" s="3" t="str">
        <f t="shared" si="393"/>
        <v>Dec</v>
      </c>
      <c r="O6314" t="s">
        <v>51</v>
      </c>
      <c r="P6314" t="s">
        <v>22</v>
      </c>
      <c r="Q6314" t="str">
        <f t="shared" si="394"/>
        <v>Adult</v>
      </c>
      <c r="R6314" t="str">
        <f t="shared" si="395"/>
        <v>Profit</v>
      </c>
    </row>
    <row r="6315" spans="1:18">
      <c r="A6315">
        <v>7796</v>
      </c>
      <c r="B6315" t="s">
        <v>23</v>
      </c>
      <c r="C6315">
        <v>52</v>
      </c>
      <c r="D6315" t="s">
        <v>16</v>
      </c>
      <c r="E6315" t="s">
        <v>17</v>
      </c>
      <c r="F6315" t="s">
        <v>49</v>
      </c>
      <c r="G6315">
        <v>1926.53</v>
      </c>
      <c r="H6315">
        <v>978.78</v>
      </c>
      <c r="I6315">
        <v>2677.38</v>
      </c>
      <c r="J6315">
        <v>1698.6</v>
      </c>
      <c r="K6315" s="1">
        <f t="shared" si="392"/>
        <v>1.7354257340771164</v>
      </c>
      <c r="L6315" t="s">
        <v>26</v>
      </c>
      <c r="M6315" s="2" t="s">
        <v>358</v>
      </c>
      <c r="N6315" s="3" t="str">
        <f t="shared" si="393"/>
        <v>Nov</v>
      </c>
      <c r="O6315" t="s">
        <v>51</v>
      </c>
      <c r="P6315" t="s">
        <v>39</v>
      </c>
      <c r="Q6315" t="str">
        <f t="shared" si="394"/>
        <v>Senior</v>
      </c>
      <c r="R6315" t="str">
        <f t="shared" si="395"/>
        <v>Profit</v>
      </c>
    </row>
    <row r="6316" spans="1:18">
      <c r="A6316">
        <v>2034</v>
      </c>
      <c r="B6316" t="s">
        <v>92</v>
      </c>
      <c r="C6316">
        <v>55</v>
      </c>
      <c r="D6316" t="s">
        <v>24</v>
      </c>
      <c r="E6316" t="s">
        <v>35</v>
      </c>
      <c r="F6316" t="s">
        <v>36</v>
      </c>
      <c r="G6316">
        <v>1732.05</v>
      </c>
      <c r="H6316">
        <v>1965</v>
      </c>
      <c r="I6316">
        <v>2676.96</v>
      </c>
      <c r="J6316">
        <v>711.96</v>
      </c>
      <c r="K6316" s="1">
        <f t="shared" si="392"/>
        <v>0.36232061068702293</v>
      </c>
      <c r="L6316" t="s">
        <v>54</v>
      </c>
      <c r="M6316" s="2" t="s">
        <v>197</v>
      </c>
      <c r="N6316" s="3" t="str">
        <f t="shared" si="393"/>
        <v>Mar</v>
      </c>
      <c r="O6316" t="s">
        <v>33</v>
      </c>
      <c r="P6316" t="s">
        <v>22</v>
      </c>
      <c r="Q6316" t="str">
        <f t="shared" si="394"/>
        <v>Senior</v>
      </c>
      <c r="R6316" t="str">
        <f t="shared" si="395"/>
        <v>Profit</v>
      </c>
    </row>
    <row r="6317" spans="1:18">
      <c r="A6317">
        <v>9799</v>
      </c>
      <c r="B6317" t="s">
        <v>84</v>
      </c>
      <c r="C6317">
        <v>29</v>
      </c>
      <c r="D6317" t="s">
        <v>24</v>
      </c>
      <c r="E6317" t="s">
        <v>59</v>
      </c>
      <c r="F6317" t="s">
        <v>49</v>
      </c>
      <c r="G6317">
        <v>1744.27</v>
      </c>
      <c r="H6317">
        <v>942.58</v>
      </c>
      <c r="I6317">
        <v>2675.31</v>
      </c>
      <c r="J6317">
        <v>1732.73</v>
      </c>
      <c r="K6317" s="1">
        <f t="shared" si="392"/>
        <v>1.8382842835621378</v>
      </c>
      <c r="L6317" t="s">
        <v>54</v>
      </c>
      <c r="M6317" s="2" t="s">
        <v>277</v>
      </c>
      <c r="N6317" s="3" t="str">
        <f t="shared" si="393"/>
        <v>Apr</v>
      </c>
      <c r="O6317" t="s">
        <v>51</v>
      </c>
      <c r="P6317" t="s">
        <v>39</v>
      </c>
      <c r="Q6317" t="str">
        <f t="shared" si="394"/>
        <v>Adult</v>
      </c>
      <c r="R6317" t="str">
        <f t="shared" si="395"/>
        <v>Profit</v>
      </c>
    </row>
    <row r="6318" spans="1:18">
      <c r="A6318">
        <v>6378</v>
      </c>
      <c r="B6318" t="s">
        <v>40</v>
      </c>
      <c r="C6318">
        <v>35</v>
      </c>
      <c r="D6318" t="s">
        <v>24</v>
      </c>
      <c r="E6318" t="s">
        <v>30</v>
      </c>
      <c r="F6318" t="s">
        <v>42</v>
      </c>
      <c r="G6318">
        <v>1876.54</v>
      </c>
      <c r="H6318">
        <v>1709.17</v>
      </c>
      <c r="I6318">
        <v>2674.65</v>
      </c>
      <c r="J6318">
        <v>965.48</v>
      </c>
      <c r="K6318" s="1">
        <f t="shared" si="392"/>
        <v>0.5648823698052271</v>
      </c>
      <c r="L6318" t="s">
        <v>19</v>
      </c>
      <c r="M6318" s="2" t="s">
        <v>83</v>
      </c>
      <c r="N6318" s="3" t="str">
        <f t="shared" si="393"/>
        <v>Dec</v>
      </c>
      <c r="O6318" t="s">
        <v>56</v>
      </c>
      <c r="P6318" t="s">
        <v>39</v>
      </c>
      <c r="Q6318" t="str">
        <f t="shared" si="394"/>
        <v>Adult</v>
      </c>
      <c r="R6318" t="str">
        <f t="shared" si="395"/>
        <v>Profit</v>
      </c>
    </row>
    <row r="6319" spans="1:18">
      <c r="A6319">
        <v>6551</v>
      </c>
      <c r="B6319" t="s">
        <v>23</v>
      </c>
      <c r="C6319">
        <v>40</v>
      </c>
      <c r="D6319" t="s">
        <v>24</v>
      </c>
      <c r="E6319" t="s">
        <v>17</v>
      </c>
      <c r="F6319" t="s">
        <v>25</v>
      </c>
      <c r="G6319">
        <v>2000.49</v>
      </c>
      <c r="H6319">
        <v>1796.33</v>
      </c>
      <c r="I6319">
        <v>2672.76</v>
      </c>
      <c r="J6319">
        <v>876.43</v>
      </c>
      <c r="K6319" s="1">
        <f t="shared" si="392"/>
        <v>0.48790033011751738</v>
      </c>
      <c r="L6319" t="s">
        <v>54</v>
      </c>
      <c r="M6319" s="2" t="s">
        <v>402</v>
      </c>
      <c r="N6319" s="3" t="str">
        <f t="shared" si="393"/>
        <v>Jan</v>
      </c>
      <c r="O6319" t="s">
        <v>33</v>
      </c>
      <c r="P6319" t="s">
        <v>22</v>
      </c>
      <c r="Q6319" t="str">
        <f t="shared" si="394"/>
        <v>Adult</v>
      </c>
      <c r="R6319" t="str">
        <f t="shared" si="395"/>
        <v>Profit</v>
      </c>
    </row>
    <row r="6320" spans="1:18">
      <c r="A6320">
        <v>6884</v>
      </c>
      <c r="B6320" t="s">
        <v>44</v>
      </c>
      <c r="C6320">
        <v>20</v>
      </c>
      <c r="D6320" t="s">
        <v>16</v>
      </c>
      <c r="E6320" t="s">
        <v>17</v>
      </c>
      <c r="F6320" t="s">
        <v>18</v>
      </c>
      <c r="G6320">
        <v>1800.88</v>
      </c>
      <c r="H6320">
        <v>928.75</v>
      </c>
      <c r="I6320">
        <v>2672.56</v>
      </c>
      <c r="J6320">
        <v>1743.81</v>
      </c>
      <c r="K6320" s="1">
        <f t="shared" si="392"/>
        <v>1.8775881561238223</v>
      </c>
      <c r="L6320" t="s">
        <v>31</v>
      </c>
      <c r="M6320" s="2" t="s">
        <v>354</v>
      </c>
      <c r="N6320" s="3" t="str">
        <f t="shared" si="393"/>
        <v>Dec</v>
      </c>
      <c r="O6320" t="s">
        <v>33</v>
      </c>
      <c r="P6320" t="s">
        <v>22</v>
      </c>
      <c r="Q6320" t="str">
        <f t="shared" si="394"/>
        <v>Young</v>
      </c>
      <c r="R6320" t="str">
        <f t="shared" si="395"/>
        <v>Profit</v>
      </c>
    </row>
    <row r="6321" spans="1:18">
      <c r="A6321">
        <v>7161</v>
      </c>
      <c r="B6321" t="s">
        <v>92</v>
      </c>
      <c r="C6321">
        <v>40</v>
      </c>
      <c r="D6321" t="s">
        <v>16</v>
      </c>
      <c r="E6321" t="s">
        <v>30</v>
      </c>
      <c r="F6321" t="s">
        <v>42</v>
      </c>
      <c r="G6321">
        <v>1605.2</v>
      </c>
      <c r="H6321">
        <v>1082.83</v>
      </c>
      <c r="I6321">
        <v>2671.71</v>
      </c>
      <c r="J6321">
        <v>1588.88</v>
      </c>
      <c r="K6321" s="1">
        <f t="shared" si="392"/>
        <v>1.4673402103746667</v>
      </c>
      <c r="L6321" t="s">
        <v>54</v>
      </c>
      <c r="M6321" s="2" t="s">
        <v>126</v>
      </c>
      <c r="N6321" s="3" t="str">
        <f t="shared" si="393"/>
        <v>Nov</v>
      </c>
      <c r="O6321" t="s">
        <v>28</v>
      </c>
      <c r="P6321" t="s">
        <v>39</v>
      </c>
      <c r="Q6321" t="str">
        <f t="shared" si="394"/>
        <v>Adult</v>
      </c>
      <c r="R6321" t="str">
        <f t="shared" si="395"/>
        <v>Profit</v>
      </c>
    </row>
    <row r="6322" spans="1:18">
      <c r="A6322">
        <v>4823</v>
      </c>
      <c r="B6322" t="s">
        <v>52</v>
      </c>
      <c r="C6322">
        <v>21</v>
      </c>
      <c r="D6322" t="s">
        <v>16</v>
      </c>
      <c r="E6322" t="s">
        <v>59</v>
      </c>
      <c r="F6322" t="s">
        <v>49</v>
      </c>
      <c r="G6322">
        <v>1637.17</v>
      </c>
      <c r="H6322">
        <v>723.25</v>
      </c>
      <c r="I6322">
        <v>2670.24</v>
      </c>
      <c r="J6322">
        <v>1946.99</v>
      </c>
      <c r="K6322" s="1">
        <f t="shared" si="392"/>
        <v>2.6920013826477707</v>
      </c>
      <c r="L6322" t="s">
        <v>37</v>
      </c>
      <c r="M6322" s="2" t="s">
        <v>192</v>
      </c>
      <c r="N6322" s="3" t="str">
        <f t="shared" si="393"/>
        <v>Aug</v>
      </c>
      <c r="O6322" t="s">
        <v>56</v>
      </c>
      <c r="P6322" t="s">
        <v>39</v>
      </c>
      <c r="Q6322" t="str">
        <f t="shared" si="394"/>
        <v>Young</v>
      </c>
      <c r="R6322" t="str">
        <f t="shared" si="395"/>
        <v>Profit</v>
      </c>
    </row>
    <row r="6323" spans="1:18">
      <c r="A6323">
        <v>2871</v>
      </c>
      <c r="B6323" t="s">
        <v>47</v>
      </c>
      <c r="C6323">
        <v>18</v>
      </c>
      <c r="D6323" t="s">
        <v>24</v>
      </c>
      <c r="E6323" t="s">
        <v>59</v>
      </c>
      <c r="F6323" t="s">
        <v>42</v>
      </c>
      <c r="G6323">
        <v>1636.24</v>
      </c>
      <c r="H6323">
        <v>1441.31</v>
      </c>
      <c r="I6323">
        <v>2668.65</v>
      </c>
      <c r="J6323">
        <v>1227.3399999999999</v>
      </c>
      <c r="K6323" s="1">
        <f t="shared" si="392"/>
        <v>0.85154477523919214</v>
      </c>
      <c r="L6323" t="s">
        <v>19</v>
      </c>
      <c r="M6323" s="2" t="s">
        <v>76</v>
      </c>
      <c r="N6323" s="3" t="str">
        <f t="shared" si="393"/>
        <v>Sep</v>
      </c>
      <c r="O6323" t="s">
        <v>33</v>
      </c>
      <c r="P6323" t="s">
        <v>22</v>
      </c>
      <c r="Q6323" t="str">
        <f t="shared" si="394"/>
        <v>Young</v>
      </c>
      <c r="R6323" t="str">
        <f t="shared" si="395"/>
        <v>Profit</v>
      </c>
    </row>
    <row r="6324" spans="1:18">
      <c r="A6324">
        <v>8488</v>
      </c>
      <c r="B6324" t="s">
        <v>44</v>
      </c>
      <c r="C6324">
        <v>18</v>
      </c>
      <c r="D6324" t="s">
        <v>16</v>
      </c>
      <c r="E6324" t="s">
        <v>53</v>
      </c>
      <c r="F6324" t="s">
        <v>25</v>
      </c>
      <c r="G6324">
        <v>1514.4</v>
      </c>
      <c r="H6324">
        <v>1575.85</v>
      </c>
      <c r="I6324">
        <v>2668.29</v>
      </c>
      <c r="J6324">
        <v>1092.44</v>
      </c>
      <c r="K6324" s="1">
        <f t="shared" si="392"/>
        <v>0.69323856966081809</v>
      </c>
      <c r="L6324" t="s">
        <v>54</v>
      </c>
      <c r="M6324" s="2" t="s">
        <v>319</v>
      </c>
      <c r="N6324" s="3" t="str">
        <f t="shared" si="393"/>
        <v>Nov</v>
      </c>
      <c r="O6324" t="s">
        <v>28</v>
      </c>
      <c r="P6324" t="s">
        <v>39</v>
      </c>
      <c r="Q6324" t="str">
        <f t="shared" si="394"/>
        <v>Young</v>
      </c>
      <c r="R6324" t="str">
        <f t="shared" si="395"/>
        <v>Profit</v>
      </c>
    </row>
    <row r="6325" spans="1:18">
      <c r="A6325">
        <v>5205</v>
      </c>
      <c r="B6325" t="s">
        <v>52</v>
      </c>
      <c r="C6325">
        <v>36</v>
      </c>
      <c r="D6325" t="s">
        <v>16</v>
      </c>
      <c r="E6325" t="s">
        <v>41</v>
      </c>
      <c r="F6325" t="s">
        <v>49</v>
      </c>
      <c r="G6325">
        <v>1616.04</v>
      </c>
      <c r="H6325">
        <v>855.57</v>
      </c>
      <c r="I6325">
        <v>2667.49</v>
      </c>
      <c r="J6325">
        <v>1811.92</v>
      </c>
      <c r="K6325" s="1">
        <f t="shared" si="392"/>
        <v>2.1177928164849162</v>
      </c>
      <c r="L6325" t="s">
        <v>19</v>
      </c>
      <c r="M6325" s="2" t="s">
        <v>114</v>
      </c>
      <c r="N6325" s="3" t="str">
        <f t="shared" si="393"/>
        <v>Oct</v>
      </c>
      <c r="O6325" t="s">
        <v>51</v>
      </c>
      <c r="P6325" t="s">
        <v>22</v>
      </c>
      <c r="Q6325" t="str">
        <f t="shared" si="394"/>
        <v>Adult</v>
      </c>
      <c r="R6325" t="str">
        <f t="shared" si="395"/>
        <v>Profit</v>
      </c>
    </row>
    <row r="6326" spans="1:18">
      <c r="A6326">
        <v>3410</v>
      </c>
      <c r="B6326" t="s">
        <v>92</v>
      </c>
      <c r="C6326">
        <v>57</v>
      </c>
      <c r="D6326" t="s">
        <v>16</v>
      </c>
      <c r="E6326" t="s">
        <v>57</v>
      </c>
      <c r="F6326" t="s">
        <v>49</v>
      </c>
      <c r="G6326">
        <v>1959.6</v>
      </c>
      <c r="H6326">
        <v>1827.15</v>
      </c>
      <c r="I6326">
        <v>2667.33</v>
      </c>
      <c r="J6326">
        <v>840.18</v>
      </c>
      <c r="K6326" s="1">
        <f t="shared" si="392"/>
        <v>0.4598308841638617</v>
      </c>
      <c r="L6326" t="s">
        <v>19</v>
      </c>
      <c r="M6326" s="2" t="s">
        <v>345</v>
      </c>
      <c r="N6326" s="3" t="str">
        <f t="shared" si="393"/>
        <v>Mar</v>
      </c>
      <c r="O6326" t="s">
        <v>33</v>
      </c>
      <c r="P6326" t="s">
        <v>22</v>
      </c>
      <c r="Q6326" t="str">
        <f t="shared" si="394"/>
        <v>Senior</v>
      </c>
      <c r="R6326" t="str">
        <f t="shared" si="395"/>
        <v>Profit</v>
      </c>
    </row>
    <row r="6327" spans="1:18">
      <c r="A6327">
        <v>7877</v>
      </c>
      <c r="B6327" t="s">
        <v>47</v>
      </c>
      <c r="C6327">
        <v>34</v>
      </c>
      <c r="D6327" t="s">
        <v>16</v>
      </c>
      <c r="E6327" t="s">
        <v>66</v>
      </c>
      <c r="F6327" t="s">
        <v>36</v>
      </c>
      <c r="G6327">
        <v>1920.5</v>
      </c>
      <c r="H6327">
        <v>1807.53</v>
      </c>
      <c r="I6327">
        <v>2667.08</v>
      </c>
      <c r="J6327">
        <v>859.55</v>
      </c>
      <c r="K6327" s="1">
        <f t="shared" si="392"/>
        <v>0.47553844196223571</v>
      </c>
      <c r="L6327" t="s">
        <v>37</v>
      </c>
      <c r="M6327" s="2" t="s">
        <v>342</v>
      </c>
      <c r="N6327" s="3" t="str">
        <f t="shared" si="393"/>
        <v>Jan</v>
      </c>
      <c r="O6327" t="s">
        <v>28</v>
      </c>
      <c r="P6327" t="s">
        <v>22</v>
      </c>
      <c r="Q6327" t="str">
        <f t="shared" si="394"/>
        <v>Adult</v>
      </c>
      <c r="R6327" t="str">
        <f t="shared" si="395"/>
        <v>Profit</v>
      </c>
    </row>
    <row r="6328" spans="1:18">
      <c r="A6328">
        <v>2857</v>
      </c>
      <c r="B6328" t="s">
        <v>44</v>
      </c>
      <c r="C6328">
        <v>20</v>
      </c>
      <c r="D6328" t="s">
        <v>24</v>
      </c>
      <c r="E6328" t="s">
        <v>30</v>
      </c>
      <c r="F6328" t="s">
        <v>49</v>
      </c>
      <c r="G6328">
        <v>1891.22</v>
      </c>
      <c r="H6328">
        <v>744.34</v>
      </c>
      <c r="I6328">
        <v>2666.03</v>
      </c>
      <c r="J6328">
        <v>1921.69</v>
      </c>
      <c r="K6328" s="1">
        <f t="shared" si="392"/>
        <v>2.5817368406910819</v>
      </c>
      <c r="L6328" t="s">
        <v>37</v>
      </c>
      <c r="M6328" s="2" t="s">
        <v>279</v>
      </c>
      <c r="N6328" s="3" t="str">
        <f t="shared" si="393"/>
        <v>May</v>
      </c>
      <c r="O6328" t="s">
        <v>33</v>
      </c>
      <c r="P6328" t="s">
        <v>22</v>
      </c>
      <c r="Q6328" t="str">
        <f t="shared" si="394"/>
        <v>Young</v>
      </c>
      <c r="R6328" t="str">
        <f t="shared" si="395"/>
        <v>Profit</v>
      </c>
    </row>
    <row r="6329" spans="1:18">
      <c r="A6329">
        <v>4221</v>
      </c>
      <c r="B6329" t="s">
        <v>34</v>
      </c>
      <c r="C6329">
        <v>43</v>
      </c>
      <c r="D6329" t="s">
        <v>24</v>
      </c>
      <c r="E6329" t="s">
        <v>57</v>
      </c>
      <c r="F6329" t="s">
        <v>42</v>
      </c>
      <c r="G6329">
        <v>2303.84</v>
      </c>
      <c r="H6329">
        <v>373.36</v>
      </c>
      <c r="I6329">
        <v>2663.86</v>
      </c>
      <c r="J6329">
        <v>2290.5</v>
      </c>
      <c r="K6329" s="1">
        <f t="shared" si="392"/>
        <v>6.1348296550246406</v>
      </c>
      <c r="L6329" t="s">
        <v>26</v>
      </c>
      <c r="M6329" s="2" t="s">
        <v>300</v>
      </c>
      <c r="N6329" s="3" t="str">
        <f t="shared" si="393"/>
        <v>Aug</v>
      </c>
      <c r="O6329" t="s">
        <v>21</v>
      </c>
      <c r="P6329" t="s">
        <v>39</v>
      </c>
      <c r="Q6329" t="str">
        <f t="shared" si="394"/>
        <v>Senior</v>
      </c>
      <c r="R6329" t="str">
        <f t="shared" si="395"/>
        <v>Profit</v>
      </c>
    </row>
    <row r="6330" spans="1:18">
      <c r="A6330">
        <v>4263</v>
      </c>
      <c r="B6330" t="s">
        <v>15</v>
      </c>
      <c r="C6330">
        <v>55</v>
      </c>
      <c r="D6330" t="s">
        <v>16</v>
      </c>
      <c r="E6330" t="s">
        <v>41</v>
      </c>
      <c r="F6330" t="s">
        <v>42</v>
      </c>
      <c r="G6330">
        <v>2213.46</v>
      </c>
      <c r="H6330">
        <v>383.41</v>
      </c>
      <c r="I6330">
        <v>2661.72</v>
      </c>
      <c r="J6330">
        <v>2278.31</v>
      </c>
      <c r="K6330" s="1">
        <f t="shared" si="392"/>
        <v>5.9422289455152439</v>
      </c>
      <c r="L6330" t="s">
        <v>54</v>
      </c>
      <c r="M6330" s="2" t="s">
        <v>82</v>
      </c>
      <c r="N6330" s="3" t="str">
        <f t="shared" si="393"/>
        <v>May</v>
      </c>
      <c r="O6330" t="s">
        <v>56</v>
      </c>
      <c r="P6330" t="s">
        <v>22</v>
      </c>
      <c r="Q6330" t="str">
        <f t="shared" si="394"/>
        <v>Senior</v>
      </c>
      <c r="R6330" t="str">
        <f t="shared" si="395"/>
        <v>Profit</v>
      </c>
    </row>
    <row r="6331" spans="1:18">
      <c r="A6331">
        <v>4055</v>
      </c>
      <c r="B6331" t="s">
        <v>84</v>
      </c>
      <c r="C6331">
        <v>41</v>
      </c>
      <c r="D6331" t="s">
        <v>24</v>
      </c>
      <c r="E6331" t="s">
        <v>66</v>
      </c>
      <c r="F6331" t="s">
        <v>18</v>
      </c>
      <c r="G6331">
        <v>1979.77</v>
      </c>
      <c r="H6331">
        <v>1195.74</v>
      </c>
      <c r="I6331">
        <v>2661.32</v>
      </c>
      <c r="J6331">
        <v>1465.58</v>
      </c>
      <c r="K6331" s="1">
        <f t="shared" si="392"/>
        <v>1.2256677873116228</v>
      </c>
      <c r="L6331" t="s">
        <v>54</v>
      </c>
      <c r="M6331" s="2" t="s">
        <v>83</v>
      </c>
      <c r="N6331" s="3" t="str">
        <f t="shared" si="393"/>
        <v>Dec</v>
      </c>
      <c r="O6331" t="s">
        <v>51</v>
      </c>
      <c r="P6331" t="s">
        <v>39</v>
      </c>
      <c r="Q6331" t="str">
        <f t="shared" si="394"/>
        <v>Senior</v>
      </c>
      <c r="R6331" t="str">
        <f t="shared" si="395"/>
        <v>Profit</v>
      </c>
    </row>
    <row r="6332" spans="1:18">
      <c r="A6332">
        <v>7008</v>
      </c>
      <c r="B6332" t="s">
        <v>47</v>
      </c>
      <c r="C6332">
        <v>40</v>
      </c>
      <c r="D6332" t="s">
        <v>16</v>
      </c>
      <c r="E6332" t="s">
        <v>66</v>
      </c>
      <c r="F6332" t="s">
        <v>25</v>
      </c>
      <c r="G6332">
        <v>1837.9</v>
      </c>
      <c r="H6332">
        <v>691.21</v>
      </c>
      <c r="I6332">
        <v>2661.23</v>
      </c>
      <c r="J6332">
        <v>1970.02</v>
      </c>
      <c r="K6332" s="1">
        <f t="shared" si="392"/>
        <v>2.8501034417904831</v>
      </c>
      <c r="L6332" t="s">
        <v>37</v>
      </c>
      <c r="M6332" s="2" t="s">
        <v>71</v>
      </c>
      <c r="N6332" s="3" t="str">
        <f t="shared" si="393"/>
        <v>Sep</v>
      </c>
      <c r="O6332" t="s">
        <v>33</v>
      </c>
      <c r="P6332" t="s">
        <v>39</v>
      </c>
      <c r="Q6332" t="str">
        <f t="shared" si="394"/>
        <v>Adult</v>
      </c>
      <c r="R6332" t="str">
        <f t="shared" si="395"/>
        <v>Profit</v>
      </c>
    </row>
    <row r="6333" spans="1:18">
      <c r="A6333">
        <v>7170</v>
      </c>
      <c r="B6333" t="s">
        <v>84</v>
      </c>
      <c r="C6333">
        <v>30</v>
      </c>
      <c r="D6333" t="s">
        <v>16</v>
      </c>
      <c r="E6333" t="s">
        <v>30</v>
      </c>
      <c r="F6333" t="s">
        <v>36</v>
      </c>
      <c r="G6333">
        <v>1799.83</v>
      </c>
      <c r="H6333">
        <v>1351.42</v>
      </c>
      <c r="I6333">
        <v>2660.86</v>
      </c>
      <c r="J6333">
        <v>1309.44</v>
      </c>
      <c r="K6333" s="1">
        <f t="shared" si="392"/>
        <v>0.96893637803199595</v>
      </c>
      <c r="L6333" t="s">
        <v>26</v>
      </c>
      <c r="M6333" s="2" t="s">
        <v>237</v>
      </c>
      <c r="N6333" s="3" t="str">
        <f t="shared" si="393"/>
        <v>Jan</v>
      </c>
      <c r="O6333" t="s">
        <v>21</v>
      </c>
      <c r="P6333" t="s">
        <v>22</v>
      </c>
      <c r="Q6333" t="str">
        <f t="shared" si="394"/>
        <v>Adult</v>
      </c>
      <c r="R6333" t="str">
        <f t="shared" si="395"/>
        <v>Profit</v>
      </c>
    </row>
    <row r="6334" spans="1:18">
      <c r="A6334">
        <v>2998</v>
      </c>
      <c r="B6334" t="s">
        <v>84</v>
      </c>
      <c r="C6334">
        <v>31</v>
      </c>
      <c r="D6334" t="s">
        <v>16</v>
      </c>
      <c r="E6334" t="s">
        <v>57</v>
      </c>
      <c r="F6334" t="s">
        <v>49</v>
      </c>
      <c r="G6334">
        <v>2116.5100000000002</v>
      </c>
      <c r="H6334">
        <v>1692.7</v>
      </c>
      <c r="I6334">
        <v>2660.66</v>
      </c>
      <c r="J6334">
        <v>967.96</v>
      </c>
      <c r="K6334" s="1">
        <f t="shared" si="392"/>
        <v>0.57184379984639921</v>
      </c>
      <c r="L6334" t="s">
        <v>19</v>
      </c>
      <c r="M6334" s="2" t="s">
        <v>228</v>
      </c>
      <c r="N6334" s="3" t="str">
        <f t="shared" si="393"/>
        <v>Apr</v>
      </c>
      <c r="O6334" t="s">
        <v>51</v>
      </c>
      <c r="P6334" t="s">
        <v>22</v>
      </c>
      <c r="Q6334" t="str">
        <f t="shared" si="394"/>
        <v>Adult</v>
      </c>
      <c r="R6334" t="str">
        <f t="shared" si="395"/>
        <v>Profit</v>
      </c>
    </row>
    <row r="6335" spans="1:18">
      <c r="A6335">
        <v>2230</v>
      </c>
      <c r="B6335" t="s">
        <v>44</v>
      </c>
      <c r="C6335">
        <v>48</v>
      </c>
      <c r="D6335" t="s">
        <v>24</v>
      </c>
      <c r="E6335" t="s">
        <v>35</v>
      </c>
      <c r="F6335" t="s">
        <v>25</v>
      </c>
      <c r="G6335">
        <v>2310.1799999999998</v>
      </c>
      <c r="H6335">
        <v>1897.84</v>
      </c>
      <c r="I6335">
        <v>2659.35</v>
      </c>
      <c r="J6335">
        <v>761.51</v>
      </c>
      <c r="K6335" s="1">
        <f t="shared" si="392"/>
        <v>0.40125089575517431</v>
      </c>
      <c r="L6335" t="s">
        <v>19</v>
      </c>
      <c r="M6335" s="2" t="s">
        <v>224</v>
      </c>
      <c r="N6335" s="3" t="str">
        <f t="shared" si="393"/>
        <v>Apr</v>
      </c>
      <c r="O6335" t="s">
        <v>21</v>
      </c>
      <c r="P6335" t="s">
        <v>39</v>
      </c>
      <c r="Q6335" t="str">
        <f t="shared" si="394"/>
        <v>Senior</v>
      </c>
      <c r="R6335" t="str">
        <f t="shared" si="395"/>
        <v>Profit</v>
      </c>
    </row>
    <row r="6336" spans="1:18">
      <c r="A6336">
        <v>9177</v>
      </c>
      <c r="B6336" t="s">
        <v>44</v>
      </c>
      <c r="C6336">
        <v>48</v>
      </c>
      <c r="D6336" t="s">
        <v>24</v>
      </c>
      <c r="E6336" t="s">
        <v>53</v>
      </c>
      <c r="F6336" t="s">
        <v>18</v>
      </c>
      <c r="G6336">
        <v>1838.19</v>
      </c>
      <c r="H6336">
        <v>1871.97</v>
      </c>
      <c r="I6336">
        <v>2658.52</v>
      </c>
      <c r="J6336">
        <v>786.55</v>
      </c>
      <c r="K6336" s="1">
        <f t="shared" si="392"/>
        <v>0.42017233182155694</v>
      </c>
      <c r="L6336" t="s">
        <v>54</v>
      </c>
      <c r="M6336" s="2" t="s">
        <v>103</v>
      </c>
      <c r="N6336" s="3" t="str">
        <f t="shared" si="393"/>
        <v>Oct</v>
      </c>
      <c r="O6336" t="s">
        <v>28</v>
      </c>
      <c r="P6336" t="s">
        <v>39</v>
      </c>
      <c r="Q6336" t="str">
        <f t="shared" si="394"/>
        <v>Senior</v>
      </c>
      <c r="R6336" t="str">
        <f t="shared" si="395"/>
        <v>Profit</v>
      </c>
    </row>
    <row r="6337" spans="1:18">
      <c r="A6337">
        <v>7973</v>
      </c>
      <c r="B6337" t="s">
        <v>40</v>
      </c>
      <c r="C6337">
        <v>60</v>
      </c>
      <c r="D6337" t="s">
        <v>24</v>
      </c>
      <c r="E6337" t="s">
        <v>35</v>
      </c>
      <c r="F6337" t="s">
        <v>49</v>
      </c>
      <c r="G6337">
        <v>2011.14</v>
      </c>
      <c r="H6337">
        <v>529.42999999999995</v>
      </c>
      <c r="I6337">
        <v>2658.22</v>
      </c>
      <c r="J6337">
        <v>2128.79</v>
      </c>
      <c r="K6337" s="1">
        <f t="shared" si="392"/>
        <v>4.0209092797914741</v>
      </c>
      <c r="L6337" t="s">
        <v>37</v>
      </c>
      <c r="M6337" s="2" t="s">
        <v>145</v>
      </c>
      <c r="N6337" s="3" t="str">
        <f t="shared" si="393"/>
        <v>Mar</v>
      </c>
      <c r="O6337" t="s">
        <v>51</v>
      </c>
      <c r="P6337" t="s">
        <v>39</v>
      </c>
      <c r="Q6337" t="str">
        <f t="shared" si="394"/>
        <v>Senior</v>
      </c>
      <c r="R6337" t="str">
        <f t="shared" si="395"/>
        <v>Profit</v>
      </c>
    </row>
    <row r="6338" spans="1:18">
      <c r="A6338">
        <v>7525</v>
      </c>
      <c r="B6338" t="s">
        <v>23</v>
      </c>
      <c r="C6338">
        <v>57</v>
      </c>
      <c r="D6338" t="s">
        <v>16</v>
      </c>
      <c r="E6338" t="s">
        <v>17</v>
      </c>
      <c r="F6338" t="s">
        <v>49</v>
      </c>
      <c r="G6338">
        <v>1526.03</v>
      </c>
      <c r="H6338">
        <v>95.64</v>
      </c>
      <c r="I6338">
        <v>2656.85</v>
      </c>
      <c r="J6338">
        <v>2561.21</v>
      </c>
      <c r="K6338" s="1">
        <f t="shared" ref="K6338:K6401" si="396">J6338/H6338</f>
        <v>26.779694688414889</v>
      </c>
      <c r="L6338" t="s">
        <v>26</v>
      </c>
      <c r="M6338" s="2" t="s">
        <v>266</v>
      </c>
      <c r="N6338" s="3" t="str">
        <f t="shared" ref="N6338:N6401" si="397">TEXT(M6338,"MMM")</f>
        <v>Sep</v>
      </c>
      <c r="O6338" t="s">
        <v>28</v>
      </c>
      <c r="P6338" t="s">
        <v>39</v>
      </c>
      <c r="Q6338" t="str">
        <f t="shared" ref="Q6338:Q6401" si="398">IF(C6338&gt;=18,IF(C6338&lt;=25,"Young",IF(C6338&lt;=40,"Adult",IF(C6338&lt;=60,"Senior",""))),"")</f>
        <v>Senior</v>
      </c>
      <c r="R6338" t="str">
        <f t="shared" ref="R6338:R6401" si="399">IF(J6338&gt;0,"Profit","Loss")</f>
        <v>Profit</v>
      </c>
    </row>
    <row r="6339" spans="1:18">
      <c r="A6339">
        <v>8927</v>
      </c>
      <c r="B6339" t="s">
        <v>40</v>
      </c>
      <c r="C6339">
        <v>51</v>
      </c>
      <c r="D6339" t="s">
        <v>16</v>
      </c>
      <c r="E6339" t="s">
        <v>53</v>
      </c>
      <c r="F6339" t="s">
        <v>36</v>
      </c>
      <c r="G6339">
        <v>2227.79</v>
      </c>
      <c r="H6339">
        <v>1082.47</v>
      </c>
      <c r="I6339">
        <v>2656.01</v>
      </c>
      <c r="J6339">
        <v>1573.54</v>
      </c>
      <c r="K6339" s="1">
        <f t="shared" si="396"/>
        <v>1.4536569142793796</v>
      </c>
      <c r="L6339" t="s">
        <v>31</v>
      </c>
      <c r="M6339" s="2" t="s">
        <v>310</v>
      </c>
      <c r="N6339" s="3" t="str">
        <f t="shared" si="397"/>
        <v>Apr</v>
      </c>
      <c r="O6339" t="s">
        <v>51</v>
      </c>
      <c r="P6339" t="s">
        <v>39</v>
      </c>
      <c r="Q6339" t="str">
        <f t="shared" si="398"/>
        <v>Senior</v>
      </c>
      <c r="R6339" t="str">
        <f t="shared" si="399"/>
        <v>Profit</v>
      </c>
    </row>
    <row r="6340" spans="1:18">
      <c r="A6340">
        <v>3136</v>
      </c>
      <c r="B6340" t="s">
        <v>52</v>
      </c>
      <c r="C6340">
        <v>23</v>
      </c>
      <c r="D6340" t="s">
        <v>16</v>
      </c>
      <c r="E6340" t="s">
        <v>66</v>
      </c>
      <c r="F6340" t="s">
        <v>42</v>
      </c>
      <c r="G6340">
        <v>1995.72</v>
      </c>
      <c r="H6340">
        <v>370.48</v>
      </c>
      <c r="I6340">
        <v>2655.96</v>
      </c>
      <c r="J6340">
        <v>2285.48</v>
      </c>
      <c r="K6340" s="1">
        <f t="shared" si="396"/>
        <v>6.1689699848844741</v>
      </c>
      <c r="L6340" t="s">
        <v>54</v>
      </c>
      <c r="M6340" s="2" t="s">
        <v>253</v>
      </c>
      <c r="N6340" s="3" t="str">
        <f t="shared" si="397"/>
        <v>Jan</v>
      </c>
      <c r="O6340" t="s">
        <v>33</v>
      </c>
      <c r="P6340" t="s">
        <v>22</v>
      </c>
      <c r="Q6340" t="str">
        <f t="shared" si="398"/>
        <v>Young</v>
      </c>
      <c r="R6340" t="str">
        <f t="shared" si="399"/>
        <v>Profit</v>
      </c>
    </row>
    <row r="6341" spans="1:18">
      <c r="A6341">
        <v>1902</v>
      </c>
      <c r="B6341" t="s">
        <v>92</v>
      </c>
      <c r="C6341">
        <v>50</v>
      </c>
      <c r="D6341" t="s">
        <v>24</v>
      </c>
      <c r="E6341" t="s">
        <v>66</v>
      </c>
      <c r="F6341" t="s">
        <v>25</v>
      </c>
      <c r="G6341">
        <v>2237.63</v>
      </c>
      <c r="H6341">
        <v>336.06</v>
      </c>
      <c r="I6341">
        <v>2655.82</v>
      </c>
      <c r="J6341">
        <v>2319.7600000000002</v>
      </c>
      <c r="K6341" s="1">
        <f t="shared" si="396"/>
        <v>6.9028149735166346</v>
      </c>
      <c r="L6341" t="s">
        <v>26</v>
      </c>
      <c r="M6341" s="2" t="s">
        <v>240</v>
      </c>
      <c r="N6341" s="3" t="str">
        <f t="shared" si="397"/>
        <v>Jun</v>
      </c>
      <c r="O6341" t="s">
        <v>56</v>
      </c>
      <c r="P6341" t="s">
        <v>39</v>
      </c>
      <c r="Q6341" t="str">
        <f t="shared" si="398"/>
        <v>Senior</v>
      </c>
      <c r="R6341" t="str">
        <f t="shared" si="399"/>
        <v>Profit</v>
      </c>
    </row>
    <row r="6342" spans="1:18">
      <c r="A6342">
        <v>6745</v>
      </c>
      <c r="B6342" t="s">
        <v>52</v>
      </c>
      <c r="C6342">
        <v>28</v>
      </c>
      <c r="D6342" t="s">
        <v>24</v>
      </c>
      <c r="E6342" t="s">
        <v>53</v>
      </c>
      <c r="F6342" t="s">
        <v>18</v>
      </c>
      <c r="G6342">
        <v>1852.23</v>
      </c>
      <c r="H6342">
        <v>1722.05</v>
      </c>
      <c r="I6342">
        <v>2653.65</v>
      </c>
      <c r="J6342">
        <v>931.6</v>
      </c>
      <c r="K6342" s="1">
        <f t="shared" si="396"/>
        <v>0.54098313057112168</v>
      </c>
      <c r="L6342" t="s">
        <v>31</v>
      </c>
      <c r="M6342" s="2" t="s">
        <v>337</v>
      </c>
      <c r="N6342" s="3" t="str">
        <f t="shared" si="397"/>
        <v>Sep</v>
      </c>
      <c r="O6342" t="s">
        <v>56</v>
      </c>
      <c r="P6342" t="s">
        <v>22</v>
      </c>
      <c r="Q6342" t="str">
        <f t="shared" si="398"/>
        <v>Adult</v>
      </c>
      <c r="R6342" t="str">
        <f t="shared" si="399"/>
        <v>Profit</v>
      </c>
    </row>
    <row r="6343" spans="1:18">
      <c r="A6343">
        <v>109</v>
      </c>
      <c r="B6343" t="s">
        <v>84</v>
      </c>
      <c r="C6343">
        <v>50</v>
      </c>
      <c r="D6343" t="s">
        <v>16</v>
      </c>
      <c r="E6343" t="s">
        <v>30</v>
      </c>
      <c r="F6343" t="s">
        <v>36</v>
      </c>
      <c r="G6343">
        <v>1831.28</v>
      </c>
      <c r="H6343">
        <v>1798.74</v>
      </c>
      <c r="I6343">
        <v>2652.61</v>
      </c>
      <c r="J6343">
        <v>853.87</v>
      </c>
      <c r="K6343" s="1">
        <f t="shared" si="396"/>
        <v>0.4747045153829903</v>
      </c>
      <c r="L6343" t="s">
        <v>26</v>
      </c>
      <c r="M6343" s="2" t="s">
        <v>114</v>
      </c>
      <c r="N6343" s="3" t="str">
        <f t="shared" si="397"/>
        <v>Oct</v>
      </c>
      <c r="O6343" t="s">
        <v>56</v>
      </c>
      <c r="P6343" t="s">
        <v>39</v>
      </c>
      <c r="Q6343" t="str">
        <f t="shared" si="398"/>
        <v>Senior</v>
      </c>
      <c r="R6343" t="str">
        <f t="shared" si="399"/>
        <v>Profit</v>
      </c>
    </row>
    <row r="6344" spans="1:18">
      <c r="A6344">
        <v>5910</v>
      </c>
      <c r="B6344" t="s">
        <v>44</v>
      </c>
      <c r="C6344">
        <v>40</v>
      </c>
      <c r="D6344" t="s">
        <v>16</v>
      </c>
      <c r="E6344" t="s">
        <v>53</v>
      </c>
      <c r="F6344" t="s">
        <v>49</v>
      </c>
      <c r="G6344">
        <v>2269.0700000000002</v>
      </c>
      <c r="H6344">
        <v>1218.45</v>
      </c>
      <c r="I6344">
        <v>2652.15</v>
      </c>
      <c r="J6344">
        <v>1433.7</v>
      </c>
      <c r="K6344" s="1">
        <f t="shared" si="396"/>
        <v>1.1766588698756617</v>
      </c>
      <c r="L6344" t="s">
        <v>31</v>
      </c>
      <c r="M6344" s="2" t="s">
        <v>125</v>
      </c>
      <c r="N6344" s="3" t="str">
        <f t="shared" si="397"/>
        <v>Jul</v>
      </c>
      <c r="O6344" t="s">
        <v>51</v>
      </c>
      <c r="P6344" t="s">
        <v>22</v>
      </c>
      <c r="Q6344" t="str">
        <f t="shared" si="398"/>
        <v>Adult</v>
      </c>
      <c r="R6344" t="str">
        <f t="shared" si="399"/>
        <v>Profit</v>
      </c>
    </row>
    <row r="6345" spans="1:18">
      <c r="A6345">
        <v>9673</v>
      </c>
      <c r="B6345" t="s">
        <v>84</v>
      </c>
      <c r="C6345">
        <v>59</v>
      </c>
      <c r="D6345" t="s">
        <v>24</v>
      </c>
      <c r="E6345" t="s">
        <v>57</v>
      </c>
      <c r="F6345" t="s">
        <v>49</v>
      </c>
      <c r="G6345">
        <v>1849.45</v>
      </c>
      <c r="H6345">
        <v>445.55</v>
      </c>
      <c r="I6345">
        <v>2651.61</v>
      </c>
      <c r="J6345">
        <v>2206.06</v>
      </c>
      <c r="K6345" s="1">
        <f t="shared" si="396"/>
        <v>4.9513185949949499</v>
      </c>
      <c r="L6345" t="s">
        <v>54</v>
      </c>
      <c r="M6345" s="2" t="s">
        <v>118</v>
      </c>
      <c r="N6345" s="3" t="str">
        <f t="shared" si="397"/>
        <v>Nov</v>
      </c>
      <c r="O6345" t="s">
        <v>21</v>
      </c>
      <c r="P6345" t="s">
        <v>22</v>
      </c>
      <c r="Q6345" t="str">
        <f t="shared" si="398"/>
        <v>Senior</v>
      </c>
      <c r="R6345" t="str">
        <f t="shared" si="399"/>
        <v>Profit</v>
      </c>
    </row>
    <row r="6346" spans="1:18">
      <c r="A6346">
        <v>1697</v>
      </c>
      <c r="B6346" t="s">
        <v>15</v>
      </c>
      <c r="C6346">
        <v>28</v>
      </c>
      <c r="D6346" t="s">
        <v>24</v>
      </c>
      <c r="E6346" t="s">
        <v>30</v>
      </c>
      <c r="F6346" t="s">
        <v>25</v>
      </c>
      <c r="G6346">
        <v>2065.16</v>
      </c>
      <c r="H6346">
        <v>1905.83</v>
      </c>
      <c r="I6346">
        <v>2650.84</v>
      </c>
      <c r="J6346">
        <v>745.01</v>
      </c>
      <c r="K6346" s="1">
        <f t="shared" si="396"/>
        <v>0.39091104663060189</v>
      </c>
      <c r="L6346" t="s">
        <v>54</v>
      </c>
      <c r="M6346" s="2" t="s">
        <v>326</v>
      </c>
      <c r="N6346" s="3" t="str">
        <f t="shared" si="397"/>
        <v>Jun</v>
      </c>
      <c r="O6346" t="s">
        <v>33</v>
      </c>
      <c r="P6346" t="s">
        <v>22</v>
      </c>
      <c r="Q6346" t="str">
        <f t="shared" si="398"/>
        <v>Adult</v>
      </c>
      <c r="R6346" t="str">
        <f t="shared" si="399"/>
        <v>Profit</v>
      </c>
    </row>
    <row r="6347" spans="1:18">
      <c r="A6347">
        <v>539</v>
      </c>
      <c r="B6347" t="s">
        <v>92</v>
      </c>
      <c r="C6347">
        <v>19</v>
      </c>
      <c r="D6347" t="s">
        <v>24</v>
      </c>
      <c r="E6347" t="s">
        <v>41</v>
      </c>
      <c r="F6347" t="s">
        <v>36</v>
      </c>
      <c r="G6347">
        <v>2395.04</v>
      </c>
      <c r="H6347">
        <v>728.6</v>
      </c>
      <c r="I6347">
        <v>2650.66</v>
      </c>
      <c r="J6347">
        <v>1922.06</v>
      </c>
      <c r="K6347" s="1">
        <f t="shared" si="396"/>
        <v>2.6380181169365904</v>
      </c>
      <c r="L6347" t="s">
        <v>31</v>
      </c>
      <c r="M6347" s="2" t="s">
        <v>328</v>
      </c>
      <c r="N6347" s="3" t="str">
        <f t="shared" si="397"/>
        <v>May</v>
      </c>
      <c r="O6347" t="s">
        <v>56</v>
      </c>
      <c r="P6347" t="s">
        <v>22</v>
      </c>
      <c r="Q6347" t="str">
        <f t="shared" si="398"/>
        <v>Young</v>
      </c>
      <c r="R6347" t="str">
        <f t="shared" si="399"/>
        <v>Profit</v>
      </c>
    </row>
    <row r="6348" spans="1:18">
      <c r="A6348">
        <v>5537</v>
      </c>
      <c r="B6348" t="s">
        <v>29</v>
      </c>
      <c r="C6348">
        <v>52</v>
      </c>
      <c r="D6348" t="s">
        <v>24</v>
      </c>
      <c r="E6348" t="s">
        <v>57</v>
      </c>
      <c r="F6348" t="s">
        <v>18</v>
      </c>
      <c r="G6348">
        <v>1674.13</v>
      </c>
      <c r="H6348">
        <v>891.53</v>
      </c>
      <c r="I6348">
        <v>2649.62</v>
      </c>
      <c r="J6348">
        <v>1758.09</v>
      </c>
      <c r="K6348" s="1">
        <f t="shared" si="396"/>
        <v>1.9719919688625172</v>
      </c>
      <c r="L6348" t="s">
        <v>31</v>
      </c>
      <c r="M6348" s="2" t="s">
        <v>369</v>
      </c>
      <c r="N6348" s="3" t="str">
        <f t="shared" si="397"/>
        <v>Oct</v>
      </c>
      <c r="O6348" t="s">
        <v>56</v>
      </c>
      <c r="P6348" t="s">
        <v>39</v>
      </c>
      <c r="Q6348" t="str">
        <f t="shared" si="398"/>
        <v>Senior</v>
      </c>
      <c r="R6348" t="str">
        <f t="shared" si="399"/>
        <v>Profit</v>
      </c>
    </row>
    <row r="6349" spans="1:18">
      <c r="A6349">
        <v>6876</v>
      </c>
      <c r="B6349" t="s">
        <v>23</v>
      </c>
      <c r="C6349">
        <v>51</v>
      </c>
      <c r="D6349" t="s">
        <v>24</v>
      </c>
      <c r="E6349" t="s">
        <v>53</v>
      </c>
      <c r="F6349" t="s">
        <v>42</v>
      </c>
      <c r="G6349">
        <v>2248.35</v>
      </c>
      <c r="H6349">
        <v>1648.89</v>
      </c>
      <c r="I6349">
        <v>2649.12</v>
      </c>
      <c r="J6349">
        <v>1000.23</v>
      </c>
      <c r="K6349" s="1">
        <f t="shared" si="396"/>
        <v>0.60660808180048398</v>
      </c>
      <c r="L6349" t="s">
        <v>54</v>
      </c>
      <c r="M6349" s="2" t="s">
        <v>60</v>
      </c>
      <c r="N6349" s="3" t="str">
        <f t="shared" si="397"/>
        <v>Dec</v>
      </c>
      <c r="O6349" t="s">
        <v>21</v>
      </c>
      <c r="P6349" t="s">
        <v>22</v>
      </c>
      <c r="Q6349" t="str">
        <f t="shared" si="398"/>
        <v>Senior</v>
      </c>
      <c r="R6349" t="str">
        <f t="shared" si="399"/>
        <v>Profit</v>
      </c>
    </row>
    <row r="6350" spans="1:18">
      <c r="A6350">
        <v>3581</v>
      </c>
      <c r="B6350" t="s">
        <v>84</v>
      </c>
      <c r="C6350">
        <v>58</v>
      </c>
      <c r="D6350" t="s">
        <v>24</v>
      </c>
      <c r="E6350" t="s">
        <v>17</v>
      </c>
      <c r="F6350" t="s">
        <v>42</v>
      </c>
      <c r="G6350">
        <v>2273.27</v>
      </c>
      <c r="H6350">
        <v>132.94</v>
      </c>
      <c r="I6350">
        <v>2648.8</v>
      </c>
      <c r="J6350">
        <v>2515.86</v>
      </c>
      <c r="K6350" s="1">
        <f t="shared" si="396"/>
        <v>18.924778095381377</v>
      </c>
      <c r="L6350" t="s">
        <v>26</v>
      </c>
      <c r="M6350" s="2" t="s">
        <v>116</v>
      </c>
      <c r="N6350" s="3" t="str">
        <f t="shared" si="397"/>
        <v>Sep</v>
      </c>
      <c r="O6350" t="s">
        <v>56</v>
      </c>
      <c r="P6350" t="s">
        <v>22</v>
      </c>
      <c r="Q6350" t="str">
        <f t="shared" si="398"/>
        <v>Senior</v>
      </c>
      <c r="R6350" t="str">
        <f t="shared" si="399"/>
        <v>Profit</v>
      </c>
    </row>
    <row r="6351" spans="1:18">
      <c r="A6351">
        <v>7651</v>
      </c>
      <c r="B6351" t="s">
        <v>92</v>
      </c>
      <c r="C6351">
        <v>56</v>
      </c>
      <c r="D6351" t="s">
        <v>24</v>
      </c>
      <c r="E6351" t="s">
        <v>59</v>
      </c>
      <c r="F6351" t="s">
        <v>36</v>
      </c>
      <c r="G6351">
        <v>1726.69</v>
      </c>
      <c r="H6351">
        <v>1073.3499999999999</v>
      </c>
      <c r="I6351">
        <v>2647.64</v>
      </c>
      <c r="J6351">
        <v>1574.29</v>
      </c>
      <c r="K6351" s="1">
        <f t="shared" si="396"/>
        <v>1.4667070387105792</v>
      </c>
      <c r="L6351" t="s">
        <v>31</v>
      </c>
      <c r="M6351" s="2" t="s">
        <v>218</v>
      </c>
      <c r="N6351" s="3" t="str">
        <f t="shared" si="397"/>
        <v>Jan</v>
      </c>
      <c r="O6351" t="s">
        <v>21</v>
      </c>
      <c r="P6351" t="s">
        <v>22</v>
      </c>
      <c r="Q6351" t="str">
        <f t="shared" si="398"/>
        <v>Senior</v>
      </c>
      <c r="R6351" t="str">
        <f t="shared" si="399"/>
        <v>Profit</v>
      </c>
    </row>
    <row r="6352" spans="1:18">
      <c r="A6352">
        <v>4894</v>
      </c>
      <c r="B6352" t="s">
        <v>84</v>
      </c>
      <c r="C6352">
        <v>38</v>
      </c>
      <c r="D6352" t="s">
        <v>16</v>
      </c>
      <c r="E6352" t="s">
        <v>66</v>
      </c>
      <c r="F6352" t="s">
        <v>36</v>
      </c>
      <c r="G6352">
        <v>1556.57</v>
      </c>
      <c r="H6352">
        <v>758.32</v>
      </c>
      <c r="I6352">
        <v>2647.34</v>
      </c>
      <c r="J6352">
        <v>1889.02</v>
      </c>
      <c r="K6352" s="1">
        <f t="shared" si="396"/>
        <v>2.4910591834581703</v>
      </c>
      <c r="L6352" t="s">
        <v>26</v>
      </c>
      <c r="M6352" s="2" t="s">
        <v>121</v>
      </c>
      <c r="N6352" s="3" t="str">
        <f t="shared" si="397"/>
        <v>Jun</v>
      </c>
      <c r="O6352" t="s">
        <v>33</v>
      </c>
      <c r="P6352" t="s">
        <v>22</v>
      </c>
      <c r="Q6352" t="str">
        <f t="shared" si="398"/>
        <v>Adult</v>
      </c>
      <c r="R6352" t="str">
        <f t="shared" si="399"/>
        <v>Profit</v>
      </c>
    </row>
    <row r="6353" spans="1:18">
      <c r="A6353">
        <v>3739</v>
      </c>
      <c r="B6353" t="s">
        <v>84</v>
      </c>
      <c r="C6353">
        <v>55</v>
      </c>
      <c r="D6353" t="s">
        <v>24</v>
      </c>
      <c r="E6353" t="s">
        <v>35</v>
      </c>
      <c r="F6353" t="s">
        <v>18</v>
      </c>
      <c r="G6353">
        <v>1742.98</v>
      </c>
      <c r="H6353">
        <v>168.8</v>
      </c>
      <c r="I6353">
        <v>2647.14</v>
      </c>
      <c r="J6353">
        <v>2478.34</v>
      </c>
      <c r="K6353" s="1">
        <f t="shared" si="396"/>
        <v>14.682109004739337</v>
      </c>
      <c r="L6353" t="s">
        <v>37</v>
      </c>
      <c r="M6353" s="2" t="s">
        <v>136</v>
      </c>
      <c r="N6353" s="3" t="str">
        <f t="shared" si="397"/>
        <v>Nov</v>
      </c>
      <c r="O6353" t="s">
        <v>56</v>
      </c>
      <c r="P6353" t="s">
        <v>22</v>
      </c>
      <c r="Q6353" t="str">
        <f t="shared" si="398"/>
        <v>Senior</v>
      </c>
      <c r="R6353" t="str">
        <f t="shared" si="399"/>
        <v>Profit</v>
      </c>
    </row>
    <row r="6354" spans="1:18">
      <c r="A6354">
        <v>7466</v>
      </c>
      <c r="B6354" t="s">
        <v>52</v>
      </c>
      <c r="C6354">
        <v>26</v>
      </c>
      <c r="D6354" t="s">
        <v>16</v>
      </c>
      <c r="E6354" t="s">
        <v>17</v>
      </c>
      <c r="F6354" t="s">
        <v>42</v>
      </c>
      <c r="G6354">
        <v>2005.51</v>
      </c>
      <c r="H6354">
        <v>1423.72</v>
      </c>
      <c r="I6354">
        <v>2646.95</v>
      </c>
      <c r="J6354">
        <v>1223.23</v>
      </c>
      <c r="K6354" s="1">
        <f t="shared" si="396"/>
        <v>0.85917877110667829</v>
      </c>
      <c r="L6354" t="s">
        <v>31</v>
      </c>
      <c r="M6354" s="2" t="s">
        <v>97</v>
      </c>
      <c r="N6354" s="3" t="str">
        <f t="shared" si="397"/>
        <v>Jun</v>
      </c>
      <c r="O6354" t="s">
        <v>28</v>
      </c>
      <c r="P6354" t="s">
        <v>22</v>
      </c>
      <c r="Q6354" t="str">
        <f t="shared" si="398"/>
        <v>Adult</v>
      </c>
      <c r="R6354" t="str">
        <f t="shared" si="399"/>
        <v>Profit</v>
      </c>
    </row>
    <row r="6355" spans="1:18">
      <c r="A6355">
        <v>6077</v>
      </c>
      <c r="B6355" t="s">
        <v>15</v>
      </c>
      <c r="C6355">
        <v>18</v>
      </c>
      <c r="D6355" t="s">
        <v>16</v>
      </c>
      <c r="E6355" t="s">
        <v>30</v>
      </c>
      <c r="F6355" t="s">
        <v>42</v>
      </c>
      <c r="G6355">
        <v>1913.36</v>
      </c>
      <c r="H6355">
        <v>335.02</v>
      </c>
      <c r="I6355">
        <v>2646.9</v>
      </c>
      <c r="J6355">
        <v>2311.88</v>
      </c>
      <c r="K6355" s="1">
        <f t="shared" si="396"/>
        <v>6.9007223449346311</v>
      </c>
      <c r="L6355" t="s">
        <v>31</v>
      </c>
      <c r="M6355" s="2" t="s">
        <v>304</v>
      </c>
      <c r="N6355" s="3" t="str">
        <f t="shared" si="397"/>
        <v>Feb</v>
      </c>
      <c r="O6355" t="s">
        <v>33</v>
      </c>
      <c r="P6355" t="s">
        <v>22</v>
      </c>
      <c r="Q6355" t="str">
        <f t="shared" si="398"/>
        <v>Young</v>
      </c>
      <c r="R6355" t="str">
        <f t="shared" si="399"/>
        <v>Profit</v>
      </c>
    </row>
    <row r="6356" spans="1:18">
      <c r="A6356">
        <v>1125</v>
      </c>
      <c r="B6356" t="s">
        <v>52</v>
      </c>
      <c r="C6356">
        <v>55</v>
      </c>
      <c r="D6356" t="s">
        <v>16</v>
      </c>
      <c r="E6356" t="s">
        <v>41</v>
      </c>
      <c r="F6356" t="s">
        <v>25</v>
      </c>
      <c r="G6356">
        <v>1752.43</v>
      </c>
      <c r="H6356">
        <v>1644.26</v>
      </c>
      <c r="I6356">
        <v>2646.88</v>
      </c>
      <c r="J6356">
        <v>1002.62</v>
      </c>
      <c r="K6356" s="1">
        <f t="shared" si="396"/>
        <v>0.60976974444430931</v>
      </c>
      <c r="L6356" t="s">
        <v>26</v>
      </c>
      <c r="M6356" s="2" t="s">
        <v>238</v>
      </c>
      <c r="N6356" s="3" t="str">
        <f t="shared" si="397"/>
        <v>May</v>
      </c>
      <c r="O6356" t="s">
        <v>33</v>
      </c>
      <c r="P6356" t="s">
        <v>22</v>
      </c>
      <c r="Q6356" t="str">
        <f t="shared" si="398"/>
        <v>Senior</v>
      </c>
      <c r="R6356" t="str">
        <f t="shared" si="399"/>
        <v>Profit</v>
      </c>
    </row>
    <row r="6357" spans="1:18">
      <c r="A6357">
        <v>3214</v>
      </c>
      <c r="B6357" t="s">
        <v>92</v>
      </c>
      <c r="C6357">
        <v>30</v>
      </c>
      <c r="D6357" t="s">
        <v>16</v>
      </c>
      <c r="E6357" t="s">
        <v>35</v>
      </c>
      <c r="F6357" t="s">
        <v>42</v>
      </c>
      <c r="G6357">
        <v>1843.86</v>
      </c>
      <c r="H6357">
        <v>1806.99</v>
      </c>
      <c r="I6357">
        <v>2645.97</v>
      </c>
      <c r="J6357">
        <v>838.98</v>
      </c>
      <c r="K6357" s="1">
        <f t="shared" si="396"/>
        <v>0.46429698006076403</v>
      </c>
      <c r="L6357" t="s">
        <v>37</v>
      </c>
      <c r="M6357" s="2" t="s">
        <v>175</v>
      </c>
      <c r="N6357" s="3" t="str">
        <f t="shared" si="397"/>
        <v>May</v>
      </c>
      <c r="O6357" t="s">
        <v>33</v>
      </c>
      <c r="P6357" t="s">
        <v>39</v>
      </c>
      <c r="Q6357" t="str">
        <f t="shared" si="398"/>
        <v>Adult</v>
      </c>
      <c r="R6357" t="str">
        <f t="shared" si="399"/>
        <v>Profit</v>
      </c>
    </row>
    <row r="6358" spans="1:18">
      <c r="A6358">
        <v>7115</v>
      </c>
      <c r="B6358" t="s">
        <v>84</v>
      </c>
      <c r="C6358">
        <v>38</v>
      </c>
      <c r="D6358" t="s">
        <v>16</v>
      </c>
      <c r="E6358" t="s">
        <v>53</v>
      </c>
      <c r="F6358" t="s">
        <v>36</v>
      </c>
      <c r="G6358">
        <v>2177.0500000000002</v>
      </c>
      <c r="H6358">
        <v>1363.89</v>
      </c>
      <c r="I6358">
        <v>2645.97</v>
      </c>
      <c r="J6358">
        <v>1282.08</v>
      </c>
      <c r="K6358" s="1">
        <f t="shared" si="396"/>
        <v>0.94001715680883347</v>
      </c>
      <c r="L6358" t="s">
        <v>26</v>
      </c>
      <c r="M6358" s="2" t="s">
        <v>243</v>
      </c>
      <c r="N6358" s="3" t="str">
        <f t="shared" si="397"/>
        <v>Oct</v>
      </c>
      <c r="O6358" t="s">
        <v>21</v>
      </c>
      <c r="P6358" t="s">
        <v>22</v>
      </c>
      <c r="Q6358" t="str">
        <f t="shared" si="398"/>
        <v>Adult</v>
      </c>
      <c r="R6358" t="str">
        <f t="shared" si="399"/>
        <v>Profit</v>
      </c>
    </row>
    <row r="6359" spans="1:18">
      <c r="A6359">
        <v>9692</v>
      </c>
      <c r="B6359" t="s">
        <v>52</v>
      </c>
      <c r="C6359">
        <v>25</v>
      </c>
      <c r="D6359" t="s">
        <v>24</v>
      </c>
      <c r="E6359" t="s">
        <v>35</v>
      </c>
      <c r="F6359" t="s">
        <v>49</v>
      </c>
      <c r="G6359">
        <v>2147.27</v>
      </c>
      <c r="H6359">
        <v>1325.42</v>
      </c>
      <c r="I6359">
        <v>2645.88</v>
      </c>
      <c r="J6359">
        <v>1320.46</v>
      </c>
      <c r="K6359" s="1">
        <f t="shared" si="396"/>
        <v>0.99625778998355241</v>
      </c>
      <c r="L6359" t="s">
        <v>37</v>
      </c>
      <c r="M6359" s="2" t="s">
        <v>93</v>
      </c>
      <c r="N6359" s="3" t="str">
        <f t="shared" si="397"/>
        <v>Apr</v>
      </c>
      <c r="O6359" t="s">
        <v>56</v>
      </c>
      <c r="P6359" t="s">
        <v>22</v>
      </c>
      <c r="Q6359" t="str">
        <f t="shared" si="398"/>
        <v>Young</v>
      </c>
      <c r="R6359" t="str">
        <f t="shared" si="399"/>
        <v>Profit</v>
      </c>
    </row>
    <row r="6360" spans="1:18">
      <c r="A6360">
        <v>176</v>
      </c>
      <c r="B6360" t="s">
        <v>40</v>
      </c>
      <c r="C6360">
        <v>60</v>
      </c>
      <c r="D6360" t="s">
        <v>16</v>
      </c>
      <c r="E6360" t="s">
        <v>59</v>
      </c>
      <c r="F6360" t="s">
        <v>42</v>
      </c>
      <c r="G6360">
        <v>1647.09</v>
      </c>
      <c r="H6360">
        <v>637.73</v>
      </c>
      <c r="I6360">
        <v>2645.21</v>
      </c>
      <c r="J6360">
        <v>2007.48</v>
      </c>
      <c r="K6360" s="1">
        <f t="shared" si="396"/>
        <v>3.1478525394759536</v>
      </c>
      <c r="L6360" t="s">
        <v>31</v>
      </c>
      <c r="M6360" s="2" t="s">
        <v>105</v>
      </c>
      <c r="N6360" s="3" t="str">
        <f t="shared" si="397"/>
        <v>Apr</v>
      </c>
      <c r="O6360" t="s">
        <v>51</v>
      </c>
      <c r="P6360" t="s">
        <v>22</v>
      </c>
      <c r="Q6360" t="str">
        <f t="shared" si="398"/>
        <v>Senior</v>
      </c>
      <c r="R6360" t="str">
        <f t="shared" si="399"/>
        <v>Profit</v>
      </c>
    </row>
    <row r="6361" spans="1:18">
      <c r="A6361">
        <v>3180</v>
      </c>
      <c r="B6361" t="s">
        <v>44</v>
      </c>
      <c r="C6361">
        <v>58</v>
      </c>
      <c r="D6361" t="s">
        <v>16</v>
      </c>
      <c r="E6361" t="s">
        <v>57</v>
      </c>
      <c r="F6361" t="s">
        <v>49</v>
      </c>
      <c r="G6361">
        <v>2143.71</v>
      </c>
      <c r="H6361">
        <v>650.44000000000005</v>
      </c>
      <c r="I6361">
        <v>2644.84</v>
      </c>
      <c r="J6361">
        <v>1994.4</v>
      </c>
      <c r="K6361" s="1">
        <f t="shared" si="396"/>
        <v>3.0662320890474137</v>
      </c>
      <c r="L6361" t="s">
        <v>26</v>
      </c>
      <c r="M6361" s="2" t="s">
        <v>265</v>
      </c>
      <c r="N6361" s="3" t="str">
        <f t="shared" si="397"/>
        <v>Feb</v>
      </c>
      <c r="O6361" t="s">
        <v>56</v>
      </c>
      <c r="P6361" t="s">
        <v>22</v>
      </c>
      <c r="Q6361" t="str">
        <f t="shared" si="398"/>
        <v>Senior</v>
      </c>
      <c r="R6361" t="str">
        <f t="shared" si="399"/>
        <v>Profit</v>
      </c>
    </row>
    <row r="6362" spans="1:18">
      <c r="A6362">
        <v>422</v>
      </c>
      <c r="B6362" t="s">
        <v>15</v>
      </c>
      <c r="C6362">
        <v>44</v>
      </c>
      <c r="D6362" t="s">
        <v>16</v>
      </c>
      <c r="E6362" t="s">
        <v>35</v>
      </c>
      <c r="F6362" t="s">
        <v>36</v>
      </c>
      <c r="G6362">
        <v>2362</v>
      </c>
      <c r="H6362">
        <v>1733.63</v>
      </c>
      <c r="I6362">
        <v>2644.46</v>
      </c>
      <c r="J6362">
        <v>910.83</v>
      </c>
      <c r="K6362" s="1">
        <f t="shared" si="396"/>
        <v>0.52538892381880797</v>
      </c>
      <c r="L6362" t="s">
        <v>54</v>
      </c>
      <c r="M6362" s="2" t="s">
        <v>295</v>
      </c>
      <c r="N6362" s="3" t="str">
        <f t="shared" si="397"/>
        <v>Dec</v>
      </c>
      <c r="O6362" t="s">
        <v>33</v>
      </c>
      <c r="P6362" t="s">
        <v>39</v>
      </c>
      <c r="Q6362" t="str">
        <f t="shared" si="398"/>
        <v>Senior</v>
      </c>
      <c r="R6362" t="str">
        <f t="shared" si="399"/>
        <v>Profit</v>
      </c>
    </row>
    <row r="6363" spans="1:18">
      <c r="A6363">
        <v>8205</v>
      </c>
      <c r="B6363" t="s">
        <v>15</v>
      </c>
      <c r="C6363">
        <v>27</v>
      </c>
      <c r="D6363" t="s">
        <v>24</v>
      </c>
      <c r="E6363" t="s">
        <v>59</v>
      </c>
      <c r="F6363" t="s">
        <v>18</v>
      </c>
      <c r="G6363">
        <v>1681.91</v>
      </c>
      <c r="H6363">
        <v>1909.88</v>
      </c>
      <c r="I6363">
        <v>2644.22</v>
      </c>
      <c r="J6363">
        <v>734.34</v>
      </c>
      <c r="K6363" s="1">
        <f t="shared" si="396"/>
        <v>0.3844953609650868</v>
      </c>
      <c r="L6363" t="s">
        <v>26</v>
      </c>
      <c r="M6363" s="2" t="s">
        <v>181</v>
      </c>
      <c r="N6363" s="3" t="str">
        <f t="shared" si="397"/>
        <v>Aug</v>
      </c>
      <c r="O6363" t="s">
        <v>33</v>
      </c>
      <c r="P6363" t="s">
        <v>22</v>
      </c>
      <c r="Q6363" t="str">
        <f t="shared" si="398"/>
        <v>Adult</v>
      </c>
      <c r="R6363" t="str">
        <f t="shared" si="399"/>
        <v>Profit</v>
      </c>
    </row>
    <row r="6364" spans="1:18">
      <c r="A6364">
        <v>5329</v>
      </c>
      <c r="B6364" t="s">
        <v>52</v>
      </c>
      <c r="C6364">
        <v>28</v>
      </c>
      <c r="D6364" t="s">
        <v>16</v>
      </c>
      <c r="E6364" t="s">
        <v>35</v>
      </c>
      <c r="F6364" t="s">
        <v>36</v>
      </c>
      <c r="G6364">
        <v>1610.46</v>
      </c>
      <c r="H6364">
        <v>1784.61</v>
      </c>
      <c r="I6364">
        <v>2643.8</v>
      </c>
      <c r="J6364">
        <v>859.19</v>
      </c>
      <c r="K6364" s="1">
        <f t="shared" si="396"/>
        <v>0.48144412504692907</v>
      </c>
      <c r="L6364" t="s">
        <v>31</v>
      </c>
      <c r="M6364" s="2" t="s">
        <v>126</v>
      </c>
      <c r="N6364" s="3" t="str">
        <f t="shared" si="397"/>
        <v>Nov</v>
      </c>
      <c r="O6364" t="s">
        <v>28</v>
      </c>
      <c r="P6364" t="s">
        <v>39</v>
      </c>
      <c r="Q6364" t="str">
        <f t="shared" si="398"/>
        <v>Adult</v>
      </c>
      <c r="R6364" t="str">
        <f t="shared" si="399"/>
        <v>Profit</v>
      </c>
    </row>
    <row r="6365" spans="1:18">
      <c r="A6365">
        <v>7800</v>
      </c>
      <c r="B6365" t="s">
        <v>92</v>
      </c>
      <c r="C6365">
        <v>36</v>
      </c>
      <c r="D6365" t="s">
        <v>24</v>
      </c>
      <c r="E6365" t="s">
        <v>35</v>
      </c>
      <c r="F6365" t="s">
        <v>25</v>
      </c>
      <c r="G6365">
        <v>1928.88</v>
      </c>
      <c r="H6365">
        <v>380.68</v>
      </c>
      <c r="I6365">
        <v>2643.06</v>
      </c>
      <c r="J6365">
        <v>2262.38</v>
      </c>
      <c r="K6365" s="1">
        <f t="shared" si="396"/>
        <v>5.94299674267101</v>
      </c>
      <c r="L6365" t="s">
        <v>37</v>
      </c>
      <c r="M6365" s="2" t="s">
        <v>27</v>
      </c>
      <c r="N6365" s="3" t="str">
        <f t="shared" si="397"/>
        <v>Mar</v>
      </c>
      <c r="O6365" t="s">
        <v>56</v>
      </c>
      <c r="P6365" t="s">
        <v>22</v>
      </c>
      <c r="Q6365" t="str">
        <f t="shared" si="398"/>
        <v>Adult</v>
      </c>
      <c r="R6365" t="str">
        <f t="shared" si="399"/>
        <v>Profit</v>
      </c>
    </row>
    <row r="6366" spans="1:18">
      <c r="A6366">
        <v>5085</v>
      </c>
      <c r="B6366" t="s">
        <v>52</v>
      </c>
      <c r="C6366">
        <v>24</v>
      </c>
      <c r="D6366" t="s">
        <v>24</v>
      </c>
      <c r="E6366" t="s">
        <v>30</v>
      </c>
      <c r="F6366" t="s">
        <v>18</v>
      </c>
      <c r="G6366">
        <v>1868.09</v>
      </c>
      <c r="H6366">
        <v>1997.76</v>
      </c>
      <c r="I6366">
        <v>2642.94</v>
      </c>
      <c r="J6366">
        <v>645.17999999999995</v>
      </c>
      <c r="K6366" s="1">
        <f t="shared" si="396"/>
        <v>0.32295170591061989</v>
      </c>
      <c r="L6366" t="s">
        <v>37</v>
      </c>
      <c r="M6366" s="2" t="s">
        <v>218</v>
      </c>
      <c r="N6366" s="3" t="str">
        <f t="shared" si="397"/>
        <v>Jan</v>
      </c>
      <c r="O6366" t="s">
        <v>51</v>
      </c>
      <c r="P6366" t="s">
        <v>22</v>
      </c>
      <c r="Q6366" t="str">
        <f t="shared" si="398"/>
        <v>Young</v>
      </c>
      <c r="R6366" t="str">
        <f t="shared" si="399"/>
        <v>Profit</v>
      </c>
    </row>
    <row r="6367" spans="1:18">
      <c r="A6367">
        <v>1999</v>
      </c>
      <c r="B6367" t="s">
        <v>34</v>
      </c>
      <c r="C6367">
        <v>20</v>
      </c>
      <c r="D6367" t="s">
        <v>16</v>
      </c>
      <c r="E6367" t="s">
        <v>57</v>
      </c>
      <c r="F6367" t="s">
        <v>49</v>
      </c>
      <c r="G6367">
        <v>1499.18</v>
      </c>
      <c r="H6367">
        <v>1411.14</v>
      </c>
      <c r="I6367">
        <v>2642.37</v>
      </c>
      <c r="J6367">
        <v>1231.23</v>
      </c>
      <c r="K6367" s="1">
        <f t="shared" si="396"/>
        <v>0.87250733449551421</v>
      </c>
      <c r="L6367" t="s">
        <v>31</v>
      </c>
      <c r="M6367" s="2" t="s">
        <v>199</v>
      </c>
      <c r="N6367" s="3" t="str">
        <f t="shared" si="397"/>
        <v>Jan</v>
      </c>
      <c r="O6367" t="s">
        <v>33</v>
      </c>
      <c r="P6367" t="s">
        <v>39</v>
      </c>
      <c r="Q6367" t="str">
        <f t="shared" si="398"/>
        <v>Young</v>
      </c>
      <c r="R6367" t="str">
        <f t="shared" si="399"/>
        <v>Profit</v>
      </c>
    </row>
    <row r="6368" spans="1:18">
      <c r="A6368">
        <v>11</v>
      </c>
      <c r="B6368" t="s">
        <v>44</v>
      </c>
      <c r="C6368">
        <v>26</v>
      </c>
      <c r="D6368" t="s">
        <v>24</v>
      </c>
      <c r="E6368" t="s">
        <v>57</v>
      </c>
      <c r="F6368" t="s">
        <v>36</v>
      </c>
      <c r="G6368">
        <v>1579.53</v>
      </c>
      <c r="H6368">
        <v>304.99</v>
      </c>
      <c r="I6368">
        <v>2641.71</v>
      </c>
      <c r="J6368">
        <v>2336.7199999999998</v>
      </c>
      <c r="K6368" s="1">
        <f t="shared" si="396"/>
        <v>7.6616282501065598</v>
      </c>
      <c r="L6368" t="s">
        <v>37</v>
      </c>
      <c r="M6368" s="2" t="s">
        <v>58</v>
      </c>
      <c r="N6368" s="3" t="str">
        <f t="shared" si="397"/>
        <v>May</v>
      </c>
      <c r="O6368" t="s">
        <v>33</v>
      </c>
      <c r="P6368" t="s">
        <v>39</v>
      </c>
      <c r="Q6368" t="str">
        <f t="shared" si="398"/>
        <v>Adult</v>
      </c>
      <c r="R6368" t="str">
        <f t="shared" si="399"/>
        <v>Profit</v>
      </c>
    </row>
    <row r="6369" spans="1:18">
      <c r="A6369">
        <v>7418</v>
      </c>
      <c r="B6369" t="s">
        <v>92</v>
      </c>
      <c r="C6369">
        <v>41</v>
      </c>
      <c r="D6369" t="s">
        <v>24</v>
      </c>
      <c r="E6369" t="s">
        <v>17</v>
      </c>
      <c r="F6369" t="s">
        <v>42</v>
      </c>
      <c r="G6369">
        <v>2093.09</v>
      </c>
      <c r="H6369">
        <v>1255.07</v>
      </c>
      <c r="I6369">
        <v>2641.4</v>
      </c>
      <c r="J6369">
        <v>1386.33</v>
      </c>
      <c r="K6369" s="1">
        <f t="shared" si="396"/>
        <v>1.1045838080744501</v>
      </c>
      <c r="L6369" t="s">
        <v>54</v>
      </c>
      <c r="M6369" s="2" t="s">
        <v>58</v>
      </c>
      <c r="N6369" s="3" t="str">
        <f t="shared" si="397"/>
        <v>May</v>
      </c>
      <c r="O6369" t="s">
        <v>21</v>
      </c>
      <c r="P6369" t="s">
        <v>22</v>
      </c>
      <c r="Q6369" t="str">
        <f t="shared" si="398"/>
        <v>Senior</v>
      </c>
      <c r="R6369" t="str">
        <f t="shared" si="399"/>
        <v>Profit</v>
      </c>
    </row>
    <row r="6370" spans="1:18">
      <c r="A6370">
        <v>8912</v>
      </c>
      <c r="B6370" t="s">
        <v>52</v>
      </c>
      <c r="C6370">
        <v>53</v>
      </c>
      <c r="D6370" t="s">
        <v>24</v>
      </c>
      <c r="E6370" t="s">
        <v>66</v>
      </c>
      <c r="F6370" t="s">
        <v>25</v>
      </c>
      <c r="G6370">
        <v>1644.71</v>
      </c>
      <c r="H6370">
        <v>1231.54</v>
      </c>
      <c r="I6370">
        <v>2640.91</v>
      </c>
      <c r="J6370">
        <v>1409.37</v>
      </c>
      <c r="K6370" s="1">
        <f t="shared" si="396"/>
        <v>1.1443964467252383</v>
      </c>
      <c r="L6370" t="s">
        <v>31</v>
      </c>
      <c r="M6370" s="2" t="s">
        <v>227</v>
      </c>
      <c r="N6370" s="3" t="str">
        <f t="shared" si="397"/>
        <v>Aug</v>
      </c>
      <c r="O6370" t="s">
        <v>28</v>
      </c>
      <c r="P6370" t="s">
        <v>22</v>
      </c>
      <c r="Q6370" t="str">
        <f t="shared" si="398"/>
        <v>Senior</v>
      </c>
      <c r="R6370" t="str">
        <f t="shared" si="399"/>
        <v>Profit</v>
      </c>
    </row>
    <row r="6371" spans="1:18">
      <c r="A6371">
        <v>6277</v>
      </c>
      <c r="B6371" t="s">
        <v>92</v>
      </c>
      <c r="C6371">
        <v>35</v>
      </c>
      <c r="D6371" t="s">
        <v>16</v>
      </c>
      <c r="E6371" t="s">
        <v>30</v>
      </c>
      <c r="F6371" t="s">
        <v>49</v>
      </c>
      <c r="G6371">
        <v>2000.7</v>
      </c>
      <c r="H6371">
        <v>573.38</v>
      </c>
      <c r="I6371">
        <v>2640.68</v>
      </c>
      <c r="J6371">
        <v>2067.3000000000002</v>
      </c>
      <c r="K6371" s="1">
        <f t="shared" si="396"/>
        <v>3.6054623460881094</v>
      </c>
      <c r="L6371" t="s">
        <v>31</v>
      </c>
      <c r="M6371" s="2" t="s">
        <v>367</v>
      </c>
      <c r="N6371" s="3" t="str">
        <f t="shared" si="397"/>
        <v>Feb</v>
      </c>
      <c r="O6371" t="s">
        <v>28</v>
      </c>
      <c r="P6371" t="s">
        <v>22</v>
      </c>
      <c r="Q6371" t="str">
        <f t="shared" si="398"/>
        <v>Adult</v>
      </c>
      <c r="R6371" t="str">
        <f t="shared" si="399"/>
        <v>Profit</v>
      </c>
    </row>
    <row r="6372" spans="1:18">
      <c r="A6372">
        <v>400</v>
      </c>
      <c r="B6372" t="s">
        <v>44</v>
      </c>
      <c r="C6372">
        <v>41</v>
      </c>
      <c r="D6372" t="s">
        <v>24</v>
      </c>
      <c r="E6372" t="s">
        <v>41</v>
      </c>
      <c r="F6372" t="s">
        <v>18</v>
      </c>
      <c r="G6372">
        <v>1757.57</v>
      </c>
      <c r="H6372">
        <v>1845.93</v>
      </c>
      <c r="I6372">
        <v>2640.61</v>
      </c>
      <c r="J6372">
        <v>794.68</v>
      </c>
      <c r="K6372" s="1">
        <f t="shared" si="396"/>
        <v>0.43050386526032947</v>
      </c>
      <c r="L6372" t="s">
        <v>26</v>
      </c>
      <c r="M6372" s="2" t="s">
        <v>180</v>
      </c>
      <c r="N6372" s="3" t="str">
        <f t="shared" si="397"/>
        <v>Nov</v>
      </c>
      <c r="O6372" t="s">
        <v>28</v>
      </c>
      <c r="P6372" t="s">
        <v>22</v>
      </c>
      <c r="Q6372" t="str">
        <f t="shared" si="398"/>
        <v>Senior</v>
      </c>
      <c r="R6372" t="str">
        <f t="shared" si="399"/>
        <v>Profit</v>
      </c>
    </row>
    <row r="6373" spans="1:18">
      <c r="A6373">
        <v>577</v>
      </c>
      <c r="B6373" t="s">
        <v>34</v>
      </c>
      <c r="C6373">
        <v>19</v>
      </c>
      <c r="D6373" t="s">
        <v>16</v>
      </c>
      <c r="E6373" t="s">
        <v>66</v>
      </c>
      <c r="F6373" t="s">
        <v>25</v>
      </c>
      <c r="G6373">
        <v>1546.53</v>
      </c>
      <c r="H6373">
        <v>88.67</v>
      </c>
      <c r="I6373">
        <v>2640.47</v>
      </c>
      <c r="J6373">
        <v>2551.8000000000002</v>
      </c>
      <c r="K6373" s="1">
        <f t="shared" si="396"/>
        <v>28.778617345212588</v>
      </c>
      <c r="L6373" t="s">
        <v>37</v>
      </c>
      <c r="M6373" s="2" t="s">
        <v>336</v>
      </c>
      <c r="N6373" s="3" t="str">
        <f t="shared" si="397"/>
        <v>Aug</v>
      </c>
      <c r="O6373" t="s">
        <v>21</v>
      </c>
      <c r="P6373" t="s">
        <v>22</v>
      </c>
      <c r="Q6373" t="str">
        <f t="shared" si="398"/>
        <v>Young</v>
      </c>
      <c r="R6373" t="str">
        <f t="shared" si="399"/>
        <v>Profit</v>
      </c>
    </row>
    <row r="6374" spans="1:18">
      <c r="A6374">
        <v>2486</v>
      </c>
      <c r="B6374" t="s">
        <v>40</v>
      </c>
      <c r="C6374">
        <v>21</v>
      </c>
      <c r="D6374" t="s">
        <v>16</v>
      </c>
      <c r="E6374" t="s">
        <v>35</v>
      </c>
      <c r="F6374" t="s">
        <v>42</v>
      </c>
      <c r="G6374">
        <v>1771.46</v>
      </c>
      <c r="H6374">
        <v>1680.61</v>
      </c>
      <c r="I6374">
        <v>2638.04</v>
      </c>
      <c r="J6374">
        <v>957.43</v>
      </c>
      <c r="K6374" s="1">
        <f t="shared" si="396"/>
        <v>0.56969195708701004</v>
      </c>
      <c r="L6374" t="s">
        <v>26</v>
      </c>
      <c r="M6374" s="2" t="s">
        <v>167</v>
      </c>
      <c r="N6374" s="3" t="str">
        <f t="shared" si="397"/>
        <v>Sep</v>
      </c>
      <c r="O6374" t="s">
        <v>51</v>
      </c>
      <c r="P6374" t="s">
        <v>22</v>
      </c>
      <c r="Q6374" t="str">
        <f t="shared" si="398"/>
        <v>Young</v>
      </c>
      <c r="R6374" t="str">
        <f t="shared" si="399"/>
        <v>Profit</v>
      </c>
    </row>
    <row r="6375" spans="1:18">
      <c r="A6375">
        <v>4125</v>
      </c>
      <c r="B6375" t="s">
        <v>29</v>
      </c>
      <c r="C6375">
        <v>54</v>
      </c>
      <c r="D6375" t="s">
        <v>24</v>
      </c>
      <c r="E6375" t="s">
        <v>59</v>
      </c>
      <c r="F6375" t="s">
        <v>25</v>
      </c>
      <c r="G6375">
        <v>1844.3</v>
      </c>
      <c r="H6375">
        <v>1541.72</v>
      </c>
      <c r="I6375">
        <v>2637.99</v>
      </c>
      <c r="J6375">
        <v>1096.27</v>
      </c>
      <c r="K6375" s="1">
        <f t="shared" si="396"/>
        <v>0.71106945489453333</v>
      </c>
      <c r="L6375" t="s">
        <v>54</v>
      </c>
      <c r="M6375" s="2" t="s">
        <v>322</v>
      </c>
      <c r="N6375" s="3" t="str">
        <f t="shared" si="397"/>
        <v>Jun</v>
      </c>
      <c r="O6375" t="s">
        <v>28</v>
      </c>
      <c r="P6375" t="s">
        <v>22</v>
      </c>
      <c r="Q6375" t="str">
        <f t="shared" si="398"/>
        <v>Senior</v>
      </c>
      <c r="R6375" t="str">
        <f t="shared" si="399"/>
        <v>Profit</v>
      </c>
    </row>
    <row r="6376" spans="1:18">
      <c r="A6376">
        <v>6401</v>
      </c>
      <c r="B6376" t="s">
        <v>47</v>
      </c>
      <c r="C6376">
        <v>40</v>
      </c>
      <c r="D6376" t="s">
        <v>16</v>
      </c>
      <c r="E6376" t="s">
        <v>66</v>
      </c>
      <c r="F6376" t="s">
        <v>42</v>
      </c>
      <c r="G6376">
        <v>2294.73</v>
      </c>
      <c r="H6376">
        <v>1303.55</v>
      </c>
      <c r="I6376">
        <v>2637.5</v>
      </c>
      <c r="J6376">
        <v>1333.95</v>
      </c>
      <c r="K6376" s="1">
        <f t="shared" si="396"/>
        <v>1.0233209313029803</v>
      </c>
      <c r="L6376" t="s">
        <v>19</v>
      </c>
      <c r="M6376" s="2" t="s">
        <v>95</v>
      </c>
      <c r="N6376" s="3" t="str">
        <f t="shared" si="397"/>
        <v>Sep</v>
      </c>
      <c r="O6376" t="s">
        <v>56</v>
      </c>
      <c r="P6376" t="s">
        <v>22</v>
      </c>
      <c r="Q6376" t="str">
        <f t="shared" si="398"/>
        <v>Adult</v>
      </c>
      <c r="R6376" t="str">
        <f t="shared" si="399"/>
        <v>Profit</v>
      </c>
    </row>
    <row r="6377" spans="1:18">
      <c r="A6377">
        <v>7083</v>
      </c>
      <c r="B6377" t="s">
        <v>40</v>
      </c>
      <c r="C6377">
        <v>24</v>
      </c>
      <c r="D6377" t="s">
        <v>16</v>
      </c>
      <c r="E6377" t="s">
        <v>53</v>
      </c>
      <c r="F6377" t="s">
        <v>42</v>
      </c>
      <c r="G6377">
        <v>1764.02</v>
      </c>
      <c r="H6377">
        <v>422.03</v>
      </c>
      <c r="I6377">
        <v>2637.28</v>
      </c>
      <c r="J6377">
        <v>2215.25</v>
      </c>
      <c r="K6377" s="1">
        <f t="shared" si="396"/>
        <v>5.2490344288320738</v>
      </c>
      <c r="L6377" t="s">
        <v>19</v>
      </c>
      <c r="M6377" s="2" t="s">
        <v>122</v>
      </c>
      <c r="N6377" s="3" t="str">
        <f t="shared" si="397"/>
        <v>May</v>
      </c>
      <c r="O6377" t="s">
        <v>56</v>
      </c>
      <c r="P6377" t="s">
        <v>39</v>
      </c>
      <c r="Q6377" t="str">
        <f t="shared" si="398"/>
        <v>Young</v>
      </c>
      <c r="R6377" t="str">
        <f t="shared" si="399"/>
        <v>Profit</v>
      </c>
    </row>
    <row r="6378" spans="1:18">
      <c r="A6378">
        <v>5960</v>
      </c>
      <c r="B6378" t="s">
        <v>44</v>
      </c>
      <c r="C6378">
        <v>28</v>
      </c>
      <c r="D6378" t="s">
        <v>16</v>
      </c>
      <c r="E6378" t="s">
        <v>53</v>
      </c>
      <c r="F6378" t="s">
        <v>36</v>
      </c>
      <c r="G6378">
        <v>1560</v>
      </c>
      <c r="H6378">
        <v>1826.08</v>
      </c>
      <c r="I6378">
        <v>2635.52</v>
      </c>
      <c r="J6378">
        <v>809.44</v>
      </c>
      <c r="K6378" s="1">
        <f t="shared" si="396"/>
        <v>0.44326645053885927</v>
      </c>
      <c r="L6378" t="s">
        <v>37</v>
      </c>
      <c r="M6378" s="2" t="s">
        <v>163</v>
      </c>
      <c r="N6378" s="3" t="str">
        <f t="shared" si="397"/>
        <v>Nov</v>
      </c>
      <c r="O6378" t="s">
        <v>21</v>
      </c>
      <c r="P6378" t="s">
        <v>22</v>
      </c>
      <c r="Q6378" t="str">
        <f t="shared" si="398"/>
        <v>Adult</v>
      </c>
      <c r="R6378" t="str">
        <f t="shared" si="399"/>
        <v>Profit</v>
      </c>
    </row>
    <row r="6379" spans="1:18">
      <c r="A6379">
        <v>9943</v>
      </c>
      <c r="B6379" t="s">
        <v>40</v>
      </c>
      <c r="C6379">
        <v>20</v>
      </c>
      <c r="D6379" t="s">
        <v>16</v>
      </c>
      <c r="E6379" t="s">
        <v>57</v>
      </c>
      <c r="F6379" t="s">
        <v>49</v>
      </c>
      <c r="G6379">
        <v>2169.02</v>
      </c>
      <c r="H6379">
        <v>1666.52</v>
      </c>
      <c r="I6379">
        <v>2635.28</v>
      </c>
      <c r="J6379">
        <v>968.76</v>
      </c>
      <c r="K6379" s="1">
        <f t="shared" si="396"/>
        <v>0.58130715502964259</v>
      </c>
      <c r="L6379" t="s">
        <v>26</v>
      </c>
      <c r="M6379" s="2" t="s">
        <v>80</v>
      </c>
      <c r="N6379" s="3" t="str">
        <f t="shared" si="397"/>
        <v>Mar</v>
      </c>
      <c r="O6379" t="s">
        <v>56</v>
      </c>
      <c r="P6379" t="s">
        <v>39</v>
      </c>
      <c r="Q6379" t="str">
        <f t="shared" si="398"/>
        <v>Young</v>
      </c>
      <c r="R6379" t="str">
        <f t="shared" si="399"/>
        <v>Profit</v>
      </c>
    </row>
    <row r="6380" spans="1:18">
      <c r="A6380">
        <v>465</v>
      </c>
      <c r="B6380" t="s">
        <v>15</v>
      </c>
      <c r="C6380">
        <v>35</v>
      </c>
      <c r="D6380" t="s">
        <v>16</v>
      </c>
      <c r="E6380" t="s">
        <v>57</v>
      </c>
      <c r="F6380" t="s">
        <v>36</v>
      </c>
      <c r="G6380">
        <v>1969.19</v>
      </c>
      <c r="H6380">
        <v>636.74</v>
      </c>
      <c r="I6380">
        <v>2634.66</v>
      </c>
      <c r="J6380">
        <v>1997.92</v>
      </c>
      <c r="K6380" s="1">
        <f t="shared" si="396"/>
        <v>3.1377328265854194</v>
      </c>
      <c r="L6380" t="s">
        <v>54</v>
      </c>
      <c r="M6380" s="2" t="s">
        <v>152</v>
      </c>
      <c r="N6380" s="3" t="str">
        <f t="shared" si="397"/>
        <v>Nov</v>
      </c>
      <c r="O6380" t="s">
        <v>33</v>
      </c>
      <c r="P6380" t="s">
        <v>22</v>
      </c>
      <c r="Q6380" t="str">
        <f t="shared" si="398"/>
        <v>Adult</v>
      </c>
      <c r="R6380" t="str">
        <f t="shared" si="399"/>
        <v>Profit</v>
      </c>
    </row>
    <row r="6381" spans="1:18">
      <c r="A6381">
        <v>4259</v>
      </c>
      <c r="B6381" t="s">
        <v>34</v>
      </c>
      <c r="C6381">
        <v>35</v>
      </c>
      <c r="D6381" t="s">
        <v>16</v>
      </c>
      <c r="E6381" t="s">
        <v>57</v>
      </c>
      <c r="F6381" t="s">
        <v>25</v>
      </c>
      <c r="G6381">
        <v>1980.26</v>
      </c>
      <c r="H6381">
        <v>1850.3</v>
      </c>
      <c r="I6381">
        <v>2634.53</v>
      </c>
      <c r="J6381">
        <v>784.23</v>
      </c>
      <c r="K6381" s="1">
        <f t="shared" si="396"/>
        <v>0.42383937739825978</v>
      </c>
      <c r="L6381" t="s">
        <v>26</v>
      </c>
      <c r="M6381" s="2" t="s">
        <v>340</v>
      </c>
      <c r="N6381" s="3" t="str">
        <f t="shared" si="397"/>
        <v>Jul</v>
      </c>
      <c r="O6381" t="s">
        <v>51</v>
      </c>
      <c r="P6381" t="s">
        <v>39</v>
      </c>
      <c r="Q6381" t="str">
        <f t="shared" si="398"/>
        <v>Adult</v>
      </c>
      <c r="R6381" t="str">
        <f t="shared" si="399"/>
        <v>Profit</v>
      </c>
    </row>
    <row r="6382" spans="1:18">
      <c r="A6382">
        <v>9491</v>
      </c>
      <c r="B6382" t="s">
        <v>47</v>
      </c>
      <c r="C6382">
        <v>25</v>
      </c>
      <c r="D6382" t="s">
        <v>16</v>
      </c>
      <c r="E6382" t="s">
        <v>53</v>
      </c>
      <c r="F6382" t="s">
        <v>42</v>
      </c>
      <c r="G6382">
        <v>1685.04</v>
      </c>
      <c r="H6382">
        <v>1772.69</v>
      </c>
      <c r="I6382">
        <v>2634.48</v>
      </c>
      <c r="J6382">
        <v>861.79</v>
      </c>
      <c r="K6382" s="1">
        <f t="shared" si="396"/>
        <v>0.48614817029486257</v>
      </c>
      <c r="L6382" t="s">
        <v>31</v>
      </c>
      <c r="M6382" s="2" t="s">
        <v>214</v>
      </c>
      <c r="N6382" s="3" t="str">
        <f t="shared" si="397"/>
        <v>Jan</v>
      </c>
      <c r="O6382" t="s">
        <v>56</v>
      </c>
      <c r="P6382" t="s">
        <v>39</v>
      </c>
      <c r="Q6382" t="str">
        <f t="shared" si="398"/>
        <v>Young</v>
      </c>
      <c r="R6382" t="str">
        <f t="shared" si="399"/>
        <v>Profit</v>
      </c>
    </row>
    <row r="6383" spans="1:18">
      <c r="A6383">
        <v>1331</v>
      </c>
      <c r="B6383" t="s">
        <v>44</v>
      </c>
      <c r="C6383">
        <v>40</v>
      </c>
      <c r="D6383" t="s">
        <v>24</v>
      </c>
      <c r="E6383" t="s">
        <v>59</v>
      </c>
      <c r="F6383" t="s">
        <v>42</v>
      </c>
      <c r="G6383">
        <v>1916.22</v>
      </c>
      <c r="H6383">
        <v>718.45</v>
      </c>
      <c r="I6383">
        <v>2632.85</v>
      </c>
      <c r="J6383">
        <v>1914.4</v>
      </c>
      <c r="K6383" s="1">
        <f t="shared" si="396"/>
        <v>2.6646252348806456</v>
      </c>
      <c r="L6383" t="s">
        <v>19</v>
      </c>
      <c r="M6383" s="2" t="s">
        <v>395</v>
      </c>
      <c r="N6383" s="3" t="str">
        <f t="shared" si="397"/>
        <v>Feb</v>
      </c>
      <c r="O6383" t="s">
        <v>28</v>
      </c>
      <c r="P6383" t="s">
        <v>39</v>
      </c>
      <c r="Q6383" t="str">
        <f t="shared" si="398"/>
        <v>Adult</v>
      </c>
      <c r="R6383" t="str">
        <f t="shared" si="399"/>
        <v>Profit</v>
      </c>
    </row>
    <row r="6384" spans="1:18">
      <c r="A6384">
        <v>2459</v>
      </c>
      <c r="B6384" t="s">
        <v>84</v>
      </c>
      <c r="C6384">
        <v>52</v>
      </c>
      <c r="D6384" t="s">
        <v>24</v>
      </c>
      <c r="E6384" t="s">
        <v>35</v>
      </c>
      <c r="F6384" t="s">
        <v>18</v>
      </c>
      <c r="G6384">
        <v>1634.61</v>
      </c>
      <c r="H6384">
        <v>254.97</v>
      </c>
      <c r="I6384">
        <v>2632.76</v>
      </c>
      <c r="J6384">
        <v>2377.79</v>
      </c>
      <c r="K6384" s="1">
        <f t="shared" si="396"/>
        <v>9.3257638153508253</v>
      </c>
      <c r="L6384" t="s">
        <v>37</v>
      </c>
      <c r="M6384" s="2" t="s">
        <v>135</v>
      </c>
      <c r="N6384" s="3" t="str">
        <f t="shared" si="397"/>
        <v>May</v>
      </c>
      <c r="O6384" t="s">
        <v>56</v>
      </c>
      <c r="P6384" t="s">
        <v>22</v>
      </c>
      <c r="Q6384" t="str">
        <f t="shared" si="398"/>
        <v>Senior</v>
      </c>
      <c r="R6384" t="str">
        <f t="shared" si="399"/>
        <v>Profit</v>
      </c>
    </row>
    <row r="6385" spans="1:18">
      <c r="A6385">
        <v>8904</v>
      </c>
      <c r="B6385" t="s">
        <v>52</v>
      </c>
      <c r="C6385">
        <v>46</v>
      </c>
      <c r="D6385" t="s">
        <v>24</v>
      </c>
      <c r="E6385" t="s">
        <v>59</v>
      </c>
      <c r="F6385" t="s">
        <v>25</v>
      </c>
      <c r="G6385">
        <v>2236.6</v>
      </c>
      <c r="H6385">
        <v>1530.15</v>
      </c>
      <c r="I6385">
        <v>2632.33</v>
      </c>
      <c r="J6385">
        <v>1102.18</v>
      </c>
      <c r="K6385" s="1">
        <f t="shared" si="396"/>
        <v>0.72030846649021341</v>
      </c>
      <c r="L6385" t="s">
        <v>54</v>
      </c>
      <c r="M6385" s="2" t="s">
        <v>350</v>
      </c>
      <c r="N6385" s="3" t="str">
        <f t="shared" si="397"/>
        <v>Nov</v>
      </c>
      <c r="O6385" t="s">
        <v>21</v>
      </c>
      <c r="P6385" t="s">
        <v>22</v>
      </c>
      <c r="Q6385" t="str">
        <f t="shared" si="398"/>
        <v>Senior</v>
      </c>
      <c r="R6385" t="str">
        <f t="shared" si="399"/>
        <v>Profit</v>
      </c>
    </row>
    <row r="6386" spans="1:18">
      <c r="A6386">
        <v>6614</v>
      </c>
      <c r="B6386" t="s">
        <v>44</v>
      </c>
      <c r="C6386">
        <v>40</v>
      </c>
      <c r="D6386" t="s">
        <v>24</v>
      </c>
      <c r="E6386" t="s">
        <v>66</v>
      </c>
      <c r="F6386" t="s">
        <v>25</v>
      </c>
      <c r="G6386">
        <v>2090.6799999999998</v>
      </c>
      <c r="H6386">
        <v>1250.8399999999999</v>
      </c>
      <c r="I6386">
        <v>2631.93</v>
      </c>
      <c r="J6386">
        <v>1381.09</v>
      </c>
      <c r="K6386" s="1">
        <f t="shared" si="396"/>
        <v>1.1041300246234531</v>
      </c>
      <c r="L6386" t="s">
        <v>54</v>
      </c>
      <c r="M6386" s="2" t="s">
        <v>64</v>
      </c>
      <c r="N6386" s="3" t="str">
        <f t="shared" si="397"/>
        <v>Feb</v>
      </c>
      <c r="O6386" t="s">
        <v>56</v>
      </c>
      <c r="P6386" t="s">
        <v>22</v>
      </c>
      <c r="Q6386" t="str">
        <f t="shared" si="398"/>
        <v>Adult</v>
      </c>
      <c r="R6386" t="str">
        <f t="shared" si="399"/>
        <v>Profit</v>
      </c>
    </row>
    <row r="6387" spans="1:18">
      <c r="A6387">
        <v>8465</v>
      </c>
      <c r="B6387" t="s">
        <v>52</v>
      </c>
      <c r="C6387">
        <v>48</v>
      </c>
      <c r="D6387" t="s">
        <v>24</v>
      </c>
      <c r="E6387" t="s">
        <v>66</v>
      </c>
      <c r="F6387" t="s">
        <v>18</v>
      </c>
      <c r="G6387">
        <v>2216.4899999999998</v>
      </c>
      <c r="H6387">
        <v>1907.33</v>
      </c>
      <c r="I6387">
        <v>2630.02</v>
      </c>
      <c r="J6387">
        <v>722.69</v>
      </c>
      <c r="K6387" s="1">
        <f t="shared" si="396"/>
        <v>0.3789013961925834</v>
      </c>
      <c r="L6387" t="s">
        <v>26</v>
      </c>
      <c r="M6387" s="2" t="s">
        <v>203</v>
      </c>
      <c r="N6387" s="3" t="str">
        <f t="shared" si="397"/>
        <v>Dec</v>
      </c>
      <c r="O6387" t="s">
        <v>28</v>
      </c>
      <c r="P6387" t="s">
        <v>39</v>
      </c>
      <c r="Q6387" t="str">
        <f t="shared" si="398"/>
        <v>Senior</v>
      </c>
      <c r="R6387" t="str">
        <f t="shared" si="399"/>
        <v>Profit</v>
      </c>
    </row>
    <row r="6388" spans="1:18">
      <c r="A6388">
        <v>568</v>
      </c>
      <c r="B6388" t="s">
        <v>34</v>
      </c>
      <c r="C6388">
        <v>57</v>
      </c>
      <c r="D6388" t="s">
        <v>16</v>
      </c>
      <c r="E6388" t="s">
        <v>30</v>
      </c>
      <c r="F6388" t="s">
        <v>42</v>
      </c>
      <c r="G6388">
        <v>2022.35</v>
      </c>
      <c r="H6388">
        <v>566.15</v>
      </c>
      <c r="I6388">
        <v>2625.07</v>
      </c>
      <c r="J6388">
        <v>2058.92</v>
      </c>
      <c r="K6388" s="1">
        <f t="shared" si="396"/>
        <v>3.6367040536960173</v>
      </c>
      <c r="L6388" t="s">
        <v>31</v>
      </c>
      <c r="M6388" s="2" t="s">
        <v>114</v>
      </c>
      <c r="N6388" s="3" t="str">
        <f t="shared" si="397"/>
        <v>Oct</v>
      </c>
      <c r="O6388" t="s">
        <v>21</v>
      </c>
      <c r="P6388" t="s">
        <v>22</v>
      </c>
      <c r="Q6388" t="str">
        <f t="shared" si="398"/>
        <v>Senior</v>
      </c>
      <c r="R6388" t="str">
        <f t="shared" si="399"/>
        <v>Profit</v>
      </c>
    </row>
    <row r="6389" spans="1:18">
      <c r="A6389">
        <v>4071</v>
      </c>
      <c r="B6389" t="s">
        <v>84</v>
      </c>
      <c r="C6389">
        <v>53</v>
      </c>
      <c r="D6389" t="s">
        <v>16</v>
      </c>
      <c r="E6389" t="s">
        <v>57</v>
      </c>
      <c r="F6389" t="s">
        <v>42</v>
      </c>
      <c r="G6389">
        <v>1525.67</v>
      </c>
      <c r="H6389">
        <v>793.84</v>
      </c>
      <c r="I6389">
        <v>2624.53</v>
      </c>
      <c r="J6389">
        <v>1830.69</v>
      </c>
      <c r="K6389" s="1">
        <f t="shared" si="396"/>
        <v>2.3061196210823338</v>
      </c>
      <c r="L6389" t="s">
        <v>37</v>
      </c>
      <c r="M6389" s="2" t="s">
        <v>223</v>
      </c>
      <c r="N6389" s="3" t="str">
        <f t="shared" si="397"/>
        <v>Dec</v>
      </c>
      <c r="O6389" t="s">
        <v>33</v>
      </c>
      <c r="P6389" t="s">
        <v>22</v>
      </c>
      <c r="Q6389" t="str">
        <f t="shared" si="398"/>
        <v>Senior</v>
      </c>
      <c r="R6389" t="str">
        <f t="shared" si="399"/>
        <v>Profit</v>
      </c>
    </row>
    <row r="6390" spans="1:18">
      <c r="A6390">
        <v>9852</v>
      </c>
      <c r="B6390" t="s">
        <v>15</v>
      </c>
      <c r="C6390">
        <v>48</v>
      </c>
      <c r="D6390" t="s">
        <v>24</v>
      </c>
      <c r="E6390" t="s">
        <v>66</v>
      </c>
      <c r="F6390" t="s">
        <v>49</v>
      </c>
      <c r="G6390">
        <v>2273.58</v>
      </c>
      <c r="H6390">
        <v>182.97</v>
      </c>
      <c r="I6390">
        <v>2624.47</v>
      </c>
      <c r="J6390">
        <v>2441.5</v>
      </c>
      <c r="K6390" s="1">
        <f t="shared" si="396"/>
        <v>13.343717549325026</v>
      </c>
      <c r="L6390" t="s">
        <v>19</v>
      </c>
      <c r="M6390" s="2" t="s">
        <v>82</v>
      </c>
      <c r="N6390" s="3" t="str">
        <f t="shared" si="397"/>
        <v>May</v>
      </c>
      <c r="O6390" t="s">
        <v>33</v>
      </c>
      <c r="P6390" t="s">
        <v>39</v>
      </c>
      <c r="Q6390" t="str">
        <f t="shared" si="398"/>
        <v>Senior</v>
      </c>
      <c r="R6390" t="str">
        <f t="shared" si="399"/>
        <v>Profit</v>
      </c>
    </row>
    <row r="6391" spans="1:18">
      <c r="A6391">
        <v>9415</v>
      </c>
      <c r="B6391" t="s">
        <v>15</v>
      </c>
      <c r="C6391">
        <v>27</v>
      </c>
      <c r="D6391" t="s">
        <v>24</v>
      </c>
      <c r="E6391" t="s">
        <v>17</v>
      </c>
      <c r="F6391" t="s">
        <v>25</v>
      </c>
      <c r="G6391">
        <v>1572.07</v>
      </c>
      <c r="H6391">
        <v>1397.49</v>
      </c>
      <c r="I6391">
        <v>2624.13</v>
      </c>
      <c r="J6391">
        <v>1226.6400000000001</v>
      </c>
      <c r="K6391" s="1">
        <f t="shared" si="396"/>
        <v>0.87774510014382934</v>
      </c>
      <c r="L6391" t="s">
        <v>54</v>
      </c>
      <c r="M6391" s="2" t="s">
        <v>371</v>
      </c>
      <c r="N6391" s="3" t="str">
        <f t="shared" si="397"/>
        <v>Oct</v>
      </c>
      <c r="O6391" t="s">
        <v>51</v>
      </c>
      <c r="P6391" t="s">
        <v>39</v>
      </c>
      <c r="Q6391" t="str">
        <f t="shared" si="398"/>
        <v>Adult</v>
      </c>
      <c r="R6391" t="str">
        <f t="shared" si="399"/>
        <v>Profit</v>
      </c>
    </row>
    <row r="6392" spans="1:18">
      <c r="A6392">
        <v>4762</v>
      </c>
      <c r="B6392" t="s">
        <v>52</v>
      </c>
      <c r="C6392">
        <v>19</v>
      </c>
      <c r="D6392" t="s">
        <v>16</v>
      </c>
      <c r="E6392" t="s">
        <v>59</v>
      </c>
      <c r="F6392" t="s">
        <v>25</v>
      </c>
      <c r="G6392">
        <v>1498.95</v>
      </c>
      <c r="H6392">
        <v>1937.09</v>
      </c>
      <c r="I6392">
        <v>2622.82</v>
      </c>
      <c r="J6392">
        <v>685.73</v>
      </c>
      <c r="K6392" s="1">
        <f t="shared" si="396"/>
        <v>0.3540000722733585</v>
      </c>
      <c r="L6392" t="s">
        <v>37</v>
      </c>
      <c r="M6392" s="2" t="s">
        <v>100</v>
      </c>
      <c r="N6392" s="3" t="str">
        <f t="shared" si="397"/>
        <v>Aug</v>
      </c>
      <c r="O6392" t="s">
        <v>21</v>
      </c>
      <c r="P6392" t="s">
        <v>39</v>
      </c>
      <c r="Q6392" t="str">
        <f t="shared" si="398"/>
        <v>Young</v>
      </c>
      <c r="R6392" t="str">
        <f t="shared" si="399"/>
        <v>Profit</v>
      </c>
    </row>
    <row r="6393" spans="1:18">
      <c r="A6393">
        <v>7643</v>
      </c>
      <c r="B6393" t="s">
        <v>40</v>
      </c>
      <c r="C6393">
        <v>22</v>
      </c>
      <c r="D6393" t="s">
        <v>16</v>
      </c>
      <c r="E6393" t="s">
        <v>30</v>
      </c>
      <c r="F6393" t="s">
        <v>49</v>
      </c>
      <c r="G6393">
        <v>1464.48</v>
      </c>
      <c r="H6393">
        <v>791.5</v>
      </c>
      <c r="I6393">
        <v>2621.76</v>
      </c>
      <c r="J6393">
        <v>1830.26</v>
      </c>
      <c r="K6393" s="1">
        <f t="shared" si="396"/>
        <v>2.312394188250158</v>
      </c>
      <c r="L6393" t="s">
        <v>37</v>
      </c>
      <c r="M6393" s="2" t="s">
        <v>104</v>
      </c>
      <c r="N6393" s="3" t="str">
        <f t="shared" si="397"/>
        <v>Jan</v>
      </c>
      <c r="O6393" t="s">
        <v>28</v>
      </c>
      <c r="P6393" t="s">
        <v>39</v>
      </c>
      <c r="Q6393" t="str">
        <f t="shared" si="398"/>
        <v>Young</v>
      </c>
      <c r="R6393" t="str">
        <f t="shared" si="399"/>
        <v>Profit</v>
      </c>
    </row>
    <row r="6394" spans="1:18">
      <c r="A6394">
        <v>6044</v>
      </c>
      <c r="B6394" t="s">
        <v>44</v>
      </c>
      <c r="C6394">
        <v>25</v>
      </c>
      <c r="D6394" t="s">
        <v>24</v>
      </c>
      <c r="E6394" t="s">
        <v>35</v>
      </c>
      <c r="F6394" t="s">
        <v>36</v>
      </c>
      <c r="G6394">
        <v>2150.6</v>
      </c>
      <c r="H6394">
        <v>1545.93</v>
      </c>
      <c r="I6394">
        <v>2621.0100000000002</v>
      </c>
      <c r="J6394">
        <v>1075.08</v>
      </c>
      <c r="K6394" s="1">
        <f t="shared" si="396"/>
        <v>0.69542605421978998</v>
      </c>
      <c r="L6394" t="s">
        <v>19</v>
      </c>
      <c r="M6394" s="2" t="s">
        <v>309</v>
      </c>
      <c r="N6394" s="3" t="str">
        <f t="shared" si="397"/>
        <v>Jul</v>
      </c>
      <c r="O6394" t="s">
        <v>33</v>
      </c>
      <c r="P6394" t="s">
        <v>39</v>
      </c>
      <c r="Q6394" t="str">
        <f t="shared" si="398"/>
        <v>Young</v>
      </c>
      <c r="R6394" t="str">
        <f t="shared" si="399"/>
        <v>Profit</v>
      </c>
    </row>
    <row r="6395" spans="1:18">
      <c r="A6395">
        <v>8926</v>
      </c>
      <c r="B6395" t="s">
        <v>52</v>
      </c>
      <c r="C6395">
        <v>53</v>
      </c>
      <c r="D6395" t="s">
        <v>24</v>
      </c>
      <c r="E6395" t="s">
        <v>41</v>
      </c>
      <c r="F6395" t="s">
        <v>49</v>
      </c>
      <c r="G6395">
        <v>1636.21</v>
      </c>
      <c r="H6395">
        <v>311.75</v>
      </c>
      <c r="I6395">
        <v>2619.81</v>
      </c>
      <c r="J6395">
        <v>2308.06</v>
      </c>
      <c r="K6395" s="1">
        <f t="shared" si="396"/>
        <v>7.403560545308741</v>
      </c>
      <c r="L6395" t="s">
        <v>26</v>
      </c>
      <c r="M6395" s="2" t="s">
        <v>361</v>
      </c>
      <c r="N6395" s="3" t="str">
        <f t="shared" si="397"/>
        <v>Jan</v>
      </c>
      <c r="O6395" t="s">
        <v>56</v>
      </c>
      <c r="P6395" t="s">
        <v>39</v>
      </c>
      <c r="Q6395" t="str">
        <f t="shared" si="398"/>
        <v>Senior</v>
      </c>
      <c r="R6395" t="str">
        <f t="shared" si="399"/>
        <v>Profit</v>
      </c>
    </row>
    <row r="6396" spans="1:18">
      <c r="A6396">
        <v>2141</v>
      </c>
      <c r="B6396" t="s">
        <v>29</v>
      </c>
      <c r="C6396">
        <v>47</v>
      </c>
      <c r="D6396" t="s">
        <v>24</v>
      </c>
      <c r="E6396" t="s">
        <v>35</v>
      </c>
      <c r="F6396" t="s">
        <v>42</v>
      </c>
      <c r="G6396">
        <v>1754.02</v>
      </c>
      <c r="H6396">
        <v>1997.51</v>
      </c>
      <c r="I6396">
        <v>2619.8000000000002</v>
      </c>
      <c r="J6396">
        <v>622.29</v>
      </c>
      <c r="K6396" s="1">
        <f t="shared" si="396"/>
        <v>0.31153285840871886</v>
      </c>
      <c r="L6396" t="s">
        <v>31</v>
      </c>
      <c r="M6396" s="2" t="s">
        <v>153</v>
      </c>
      <c r="N6396" s="3" t="str">
        <f t="shared" si="397"/>
        <v>Apr</v>
      </c>
      <c r="O6396" t="s">
        <v>28</v>
      </c>
      <c r="P6396" t="s">
        <v>39</v>
      </c>
      <c r="Q6396" t="str">
        <f t="shared" si="398"/>
        <v>Senior</v>
      </c>
      <c r="R6396" t="str">
        <f t="shared" si="399"/>
        <v>Profit</v>
      </c>
    </row>
    <row r="6397" spans="1:18">
      <c r="A6397">
        <v>5592</v>
      </c>
      <c r="B6397" t="s">
        <v>52</v>
      </c>
      <c r="C6397">
        <v>45</v>
      </c>
      <c r="D6397" t="s">
        <v>24</v>
      </c>
      <c r="E6397" t="s">
        <v>30</v>
      </c>
      <c r="F6397" t="s">
        <v>25</v>
      </c>
      <c r="G6397">
        <v>2140.54</v>
      </c>
      <c r="H6397">
        <v>206.35</v>
      </c>
      <c r="I6397">
        <v>2619.42</v>
      </c>
      <c r="J6397">
        <v>2413.0700000000002</v>
      </c>
      <c r="K6397" s="1">
        <f t="shared" si="396"/>
        <v>11.694063484371215</v>
      </c>
      <c r="L6397" t="s">
        <v>54</v>
      </c>
      <c r="M6397" s="2" t="s">
        <v>334</v>
      </c>
      <c r="N6397" s="3" t="str">
        <f t="shared" si="397"/>
        <v>Mar</v>
      </c>
      <c r="O6397" t="s">
        <v>28</v>
      </c>
      <c r="P6397" t="s">
        <v>22</v>
      </c>
      <c r="Q6397" t="str">
        <f t="shared" si="398"/>
        <v>Senior</v>
      </c>
      <c r="R6397" t="str">
        <f t="shared" si="399"/>
        <v>Profit</v>
      </c>
    </row>
    <row r="6398" spans="1:18">
      <c r="A6398">
        <v>5168</v>
      </c>
      <c r="B6398" t="s">
        <v>40</v>
      </c>
      <c r="C6398">
        <v>40</v>
      </c>
      <c r="D6398" t="s">
        <v>16</v>
      </c>
      <c r="E6398" t="s">
        <v>59</v>
      </c>
      <c r="F6398" t="s">
        <v>49</v>
      </c>
      <c r="G6398">
        <v>1537.99</v>
      </c>
      <c r="H6398">
        <v>885.62</v>
      </c>
      <c r="I6398">
        <v>2618.4</v>
      </c>
      <c r="J6398">
        <v>1732.78</v>
      </c>
      <c r="K6398" s="1">
        <f t="shared" si="396"/>
        <v>1.9565727964589779</v>
      </c>
      <c r="L6398" t="s">
        <v>37</v>
      </c>
      <c r="M6398" s="2" t="s">
        <v>313</v>
      </c>
      <c r="N6398" s="3" t="str">
        <f t="shared" si="397"/>
        <v>Feb</v>
      </c>
      <c r="O6398" t="s">
        <v>21</v>
      </c>
      <c r="P6398" t="s">
        <v>39</v>
      </c>
      <c r="Q6398" t="str">
        <f t="shared" si="398"/>
        <v>Adult</v>
      </c>
      <c r="R6398" t="str">
        <f t="shared" si="399"/>
        <v>Profit</v>
      </c>
    </row>
    <row r="6399" spans="1:18">
      <c r="A6399">
        <v>3972</v>
      </c>
      <c r="B6399" t="s">
        <v>92</v>
      </c>
      <c r="C6399">
        <v>57</v>
      </c>
      <c r="D6399" t="s">
        <v>16</v>
      </c>
      <c r="E6399" t="s">
        <v>35</v>
      </c>
      <c r="F6399" t="s">
        <v>25</v>
      </c>
      <c r="G6399">
        <v>2335.73</v>
      </c>
      <c r="H6399">
        <v>541.1</v>
      </c>
      <c r="I6399">
        <v>2617.37</v>
      </c>
      <c r="J6399">
        <v>2076.27</v>
      </c>
      <c r="K6399" s="1">
        <f t="shared" si="396"/>
        <v>3.8371280724450192</v>
      </c>
      <c r="L6399" t="s">
        <v>37</v>
      </c>
      <c r="M6399" s="2" t="s">
        <v>212</v>
      </c>
      <c r="N6399" s="3" t="str">
        <f t="shared" si="397"/>
        <v>Aug</v>
      </c>
      <c r="O6399" t="s">
        <v>21</v>
      </c>
      <c r="P6399" t="s">
        <v>22</v>
      </c>
      <c r="Q6399" t="str">
        <f t="shared" si="398"/>
        <v>Senior</v>
      </c>
      <c r="R6399" t="str">
        <f t="shared" si="399"/>
        <v>Profit</v>
      </c>
    </row>
    <row r="6400" spans="1:18">
      <c r="A6400">
        <v>8103</v>
      </c>
      <c r="B6400" t="s">
        <v>52</v>
      </c>
      <c r="C6400">
        <v>58</v>
      </c>
      <c r="D6400" t="s">
        <v>16</v>
      </c>
      <c r="E6400" t="s">
        <v>17</v>
      </c>
      <c r="F6400" t="s">
        <v>18</v>
      </c>
      <c r="G6400">
        <v>1457.12</v>
      </c>
      <c r="H6400">
        <v>378.24</v>
      </c>
      <c r="I6400">
        <v>2614.87</v>
      </c>
      <c r="J6400">
        <v>2236.63</v>
      </c>
      <c r="K6400" s="1">
        <f t="shared" si="396"/>
        <v>5.9132561336717426</v>
      </c>
      <c r="L6400" t="s">
        <v>31</v>
      </c>
      <c r="M6400" s="2" t="s">
        <v>223</v>
      </c>
      <c r="N6400" s="3" t="str">
        <f t="shared" si="397"/>
        <v>Dec</v>
      </c>
      <c r="O6400" t="s">
        <v>28</v>
      </c>
      <c r="P6400" t="s">
        <v>22</v>
      </c>
      <c r="Q6400" t="str">
        <f t="shared" si="398"/>
        <v>Senior</v>
      </c>
      <c r="R6400" t="str">
        <f t="shared" si="399"/>
        <v>Profit</v>
      </c>
    </row>
    <row r="6401" spans="1:18">
      <c r="A6401">
        <v>9063</v>
      </c>
      <c r="B6401" t="s">
        <v>92</v>
      </c>
      <c r="C6401">
        <v>25</v>
      </c>
      <c r="D6401" t="s">
        <v>16</v>
      </c>
      <c r="E6401" t="s">
        <v>35</v>
      </c>
      <c r="F6401" t="s">
        <v>49</v>
      </c>
      <c r="G6401">
        <v>1727.63</v>
      </c>
      <c r="H6401">
        <v>60.81</v>
      </c>
      <c r="I6401">
        <v>2613.84</v>
      </c>
      <c r="J6401">
        <v>2553.0300000000002</v>
      </c>
      <c r="K6401" s="1">
        <f t="shared" si="396"/>
        <v>41.983719782930443</v>
      </c>
      <c r="L6401" t="s">
        <v>37</v>
      </c>
      <c r="M6401" s="2" t="s">
        <v>239</v>
      </c>
      <c r="N6401" s="3" t="str">
        <f t="shared" si="397"/>
        <v>Sep</v>
      </c>
      <c r="O6401" t="s">
        <v>33</v>
      </c>
      <c r="P6401" t="s">
        <v>22</v>
      </c>
      <c r="Q6401" t="str">
        <f t="shared" si="398"/>
        <v>Young</v>
      </c>
      <c r="R6401" t="str">
        <f t="shared" si="399"/>
        <v>Profit</v>
      </c>
    </row>
    <row r="6402" spans="1:18">
      <c r="A6402">
        <v>8917</v>
      </c>
      <c r="B6402" t="s">
        <v>34</v>
      </c>
      <c r="C6402">
        <v>37</v>
      </c>
      <c r="D6402" t="s">
        <v>16</v>
      </c>
      <c r="E6402" t="s">
        <v>53</v>
      </c>
      <c r="F6402" t="s">
        <v>42</v>
      </c>
      <c r="G6402">
        <v>1867.08</v>
      </c>
      <c r="H6402">
        <v>1961.47</v>
      </c>
      <c r="I6402">
        <v>2613.48</v>
      </c>
      <c r="J6402">
        <v>652.01</v>
      </c>
      <c r="K6402" s="1">
        <f t="shared" ref="K6402:K6465" si="400">J6402/H6402</f>
        <v>0.33240885662283898</v>
      </c>
      <c r="L6402" t="s">
        <v>37</v>
      </c>
      <c r="M6402" s="2" t="s">
        <v>217</v>
      </c>
      <c r="N6402" s="3" t="str">
        <f t="shared" ref="N6402:N6465" si="401">TEXT(M6402,"MMM")</f>
        <v>Sep</v>
      </c>
      <c r="O6402" t="s">
        <v>33</v>
      </c>
      <c r="P6402" t="s">
        <v>22</v>
      </c>
      <c r="Q6402" t="str">
        <f t="shared" ref="Q6402:Q6465" si="402">IF(C6402&gt;=18,IF(C6402&lt;=25,"Young",IF(C6402&lt;=40,"Adult",IF(C6402&lt;=60,"Senior",""))),"")</f>
        <v>Adult</v>
      </c>
      <c r="R6402" t="str">
        <f t="shared" ref="R6402:R6465" si="403">IF(J6402&gt;0,"Profit","Loss")</f>
        <v>Profit</v>
      </c>
    </row>
    <row r="6403" spans="1:18">
      <c r="A6403">
        <v>875</v>
      </c>
      <c r="B6403" t="s">
        <v>92</v>
      </c>
      <c r="C6403">
        <v>47</v>
      </c>
      <c r="D6403" t="s">
        <v>16</v>
      </c>
      <c r="E6403" t="s">
        <v>66</v>
      </c>
      <c r="F6403" t="s">
        <v>18</v>
      </c>
      <c r="G6403">
        <v>1466.09</v>
      </c>
      <c r="H6403">
        <v>1031.6099999999999</v>
      </c>
      <c r="I6403">
        <v>2613.06</v>
      </c>
      <c r="J6403">
        <v>1581.45</v>
      </c>
      <c r="K6403" s="1">
        <f t="shared" si="400"/>
        <v>1.5329921191147819</v>
      </c>
      <c r="L6403" t="s">
        <v>37</v>
      </c>
      <c r="M6403" s="2" t="s">
        <v>252</v>
      </c>
      <c r="N6403" s="3" t="str">
        <f t="shared" si="401"/>
        <v>Dec</v>
      </c>
      <c r="O6403" t="s">
        <v>33</v>
      </c>
      <c r="P6403" t="s">
        <v>39</v>
      </c>
      <c r="Q6403" t="str">
        <f t="shared" si="402"/>
        <v>Senior</v>
      </c>
      <c r="R6403" t="str">
        <f t="shared" si="403"/>
        <v>Profit</v>
      </c>
    </row>
    <row r="6404" spans="1:18">
      <c r="A6404">
        <v>2561</v>
      </c>
      <c r="B6404" t="s">
        <v>34</v>
      </c>
      <c r="C6404">
        <v>49</v>
      </c>
      <c r="D6404" t="s">
        <v>16</v>
      </c>
      <c r="E6404" t="s">
        <v>35</v>
      </c>
      <c r="F6404" t="s">
        <v>42</v>
      </c>
      <c r="G6404">
        <v>2242.2600000000002</v>
      </c>
      <c r="H6404">
        <v>1950.68</v>
      </c>
      <c r="I6404">
        <v>2612.17</v>
      </c>
      <c r="J6404">
        <v>661.49</v>
      </c>
      <c r="K6404" s="1">
        <f t="shared" si="400"/>
        <v>0.33910738819283531</v>
      </c>
      <c r="L6404" t="s">
        <v>19</v>
      </c>
      <c r="M6404" s="2" t="s">
        <v>179</v>
      </c>
      <c r="N6404" s="3" t="str">
        <f t="shared" si="401"/>
        <v>Jan</v>
      </c>
      <c r="O6404" t="s">
        <v>33</v>
      </c>
      <c r="P6404" t="s">
        <v>22</v>
      </c>
      <c r="Q6404" t="str">
        <f t="shared" si="402"/>
        <v>Senior</v>
      </c>
      <c r="R6404" t="str">
        <f t="shared" si="403"/>
        <v>Profit</v>
      </c>
    </row>
    <row r="6405" spans="1:18">
      <c r="A6405">
        <v>1750</v>
      </c>
      <c r="B6405" t="s">
        <v>92</v>
      </c>
      <c r="C6405">
        <v>35</v>
      </c>
      <c r="D6405" t="s">
        <v>24</v>
      </c>
      <c r="E6405" t="s">
        <v>57</v>
      </c>
      <c r="F6405" t="s">
        <v>49</v>
      </c>
      <c r="G6405">
        <v>1569.33</v>
      </c>
      <c r="H6405">
        <v>361.48</v>
      </c>
      <c r="I6405">
        <v>2611</v>
      </c>
      <c r="J6405">
        <v>2249.52</v>
      </c>
      <c r="K6405" s="1">
        <f t="shared" si="400"/>
        <v>6.223082881487219</v>
      </c>
      <c r="L6405" t="s">
        <v>54</v>
      </c>
      <c r="M6405" s="2" t="s">
        <v>277</v>
      </c>
      <c r="N6405" s="3" t="str">
        <f t="shared" si="401"/>
        <v>Apr</v>
      </c>
      <c r="O6405" t="s">
        <v>21</v>
      </c>
      <c r="P6405" t="s">
        <v>22</v>
      </c>
      <c r="Q6405" t="str">
        <f t="shared" si="402"/>
        <v>Adult</v>
      </c>
      <c r="R6405" t="str">
        <f t="shared" si="403"/>
        <v>Profit</v>
      </c>
    </row>
    <row r="6406" spans="1:18">
      <c r="A6406">
        <v>4659</v>
      </c>
      <c r="B6406" t="s">
        <v>40</v>
      </c>
      <c r="C6406">
        <v>57</v>
      </c>
      <c r="D6406" t="s">
        <v>24</v>
      </c>
      <c r="E6406" t="s">
        <v>66</v>
      </c>
      <c r="F6406" t="s">
        <v>18</v>
      </c>
      <c r="G6406">
        <v>1460.37</v>
      </c>
      <c r="H6406">
        <v>1126.3800000000001</v>
      </c>
      <c r="I6406">
        <v>2610.38</v>
      </c>
      <c r="J6406">
        <v>1484</v>
      </c>
      <c r="K6406" s="1">
        <f t="shared" si="400"/>
        <v>1.3174949839308225</v>
      </c>
      <c r="L6406" t="s">
        <v>37</v>
      </c>
      <c r="M6406" s="2" t="s">
        <v>383</v>
      </c>
      <c r="N6406" s="3" t="str">
        <f t="shared" si="401"/>
        <v>Dec</v>
      </c>
      <c r="O6406" t="s">
        <v>51</v>
      </c>
      <c r="P6406" t="s">
        <v>39</v>
      </c>
      <c r="Q6406" t="str">
        <f t="shared" si="402"/>
        <v>Senior</v>
      </c>
      <c r="R6406" t="str">
        <f t="shared" si="403"/>
        <v>Profit</v>
      </c>
    </row>
    <row r="6407" spans="1:18">
      <c r="A6407">
        <v>2755</v>
      </c>
      <c r="B6407" t="s">
        <v>23</v>
      </c>
      <c r="C6407">
        <v>48</v>
      </c>
      <c r="D6407" t="s">
        <v>16</v>
      </c>
      <c r="E6407" t="s">
        <v>57</v>
      </c>
      <c r="F6407" t="s">
        <v>18</v>
      </c>
      <c r="G6407">
        <v>1631.66</v>
      </c>
      <c r="H6407">
        <v>572.20000000000005</v>
      </c>
      <c r="I6407">
        <v>2610.0700000000002</v>
      </c>
      <c r="J6407">
        <v>2037.87</v>
      </c>
      <c r="K6407" s="1">
        <f t="shared" si="400"/>
        <v>3.5614645228940924</v>
      </c>
      <c r="L6407" t="s">
        <v>54</v>
      </c>
      <c r="M6407" s="2" t="s">
        <v>229</v>
      </c>
      <c r="N6407" s="3" t="str">
        <f t="shared" si="401"/>
        <v>Jan</v>
      </c>
      <c r="O6407" t="s">
        <v>21</v>
      </c>
      <c r="P6407" t="s">
        <v>22</v>
      </c>
      <c r="Q6407" t="str">
        <f t="shared" si="402"/>
        <v>Senior</v>
      </c>
      <c r="R6407" t="str">
        <f t="shared" si="403"/>
        <v>Profit</v>
      </c>
    </row>
    <row r="6408" spans="1:18">
      <c r="A6408">
        <v>9207</v>
      </c>
      <c r="B6408" t="s">
        <v>40</v>
      </c>
      <c r="C6408">
        <v>37</v>
      </c>
      <c r="D6408" t="s">
        <v>16</v>
      </c>
      <c r="E6408" t="s">
        <v>66</v>
      </c>
      <c r="F6408" t="s">
        <v>36</v>
      </c>
      <c r="G6408">
        <v>1929.07</v>
      </c>
      <c r="H6408">
        <v>724.44</v>
      </c>
      <c r="I6408">
        <v>2608.5</v>
      </c>
      <c r="J6408">
        <v>1884.06</v>
      </c>
      <c r="K6408" s="1">
        <f t="shared" si="400"/>
        <v>2.6007122743084312</v>
      </c>
      <c r="L6408" t="s">
        <v>31</v>
      </c>
      <c r="M6408" s="2" t="s">
        <v>412</v>
      </c>
      <c r="N6408" s="3" t="str">
        <f t="shared" si="401"/>
        <v>Dec</v>
      </c>
      <c r="O6408" t="s">
        <v>56</v>
      </c>
      <c r="P6408" t="s">
        <v>22</v>
      </c>
      <c r="Q6408" t="str">
        <f t="shared" si="402"/>
        <v>Adult</v>
      </c>
      <c r="R6408" t="str">
        <f t="shared" si="403"/>
        <v>Profit</v>
      </c>
    </row>
    <row r="6409" spans="1:18">
      <c r="A6409">
        <v>9472</v>
      </c>
      <c r="B6409" t="s">
        <v>92</v>
      </c>
      <c r="C6409">
        <v>50</v>
      </c>
      <c r="D6409" t="s">
        <v>24</v>
      </c>
      <c r="E6409" t="s">
        <v>35</v>
      </c>
      <c r="F6409" t="s">
        <v>36</v>
      </c>
      <c r="G6409">
        <v>1947.31</v>
      </c>
      <c r="H6409">
        <v>1679.4</v>
      </c>
      <c r="I6409">
        <v>2608.31</v>
      </c>
      <c r="J6409">
        <v>928.91</v>
      </c>
      <c r="K6409" s="1">
        <f t="shared" si="400"/>
        <v>0.55312016196260561</v>
      </c>
      <c r="L6409" t="s">
        <v>26</v>
      </c>
      <c r="M6409" s="2" t="s">
        <v>233</v>
      </c>
      <c r="N6409" s="3" t="str">
        <f t="shared" si="401"/>
        <v>Sep</v>
      </c>
      <c r="O6409" t="s">
        <v>33</v>
      </c>
      <c r="P6409" t="s">
        <v>22</v>
      </c>
      <c r="Q6409" t="str">
        <f t="shared" si="402"/>
        <v>Senior</v>
      </c>
      <c r="R6409" t="str">
        <f t="shared" si="403"/>
        <v>Profit</v>
      </c>
    </row>
    <row r="6410" spans="1:18">
      <c r="A6410">
        <v>415</v>
      </c>
      <c r="B6410" t="s">
        <v>15</v>
      </c>
      <c r="C6410">
        <v>31</v>
      </c>
      <c r="D6410" t="s">
        <v>24</v>
      </c>
      <c r="E6410" t="s">
        <v>59</v>
      </c>
      <c r="F6410" t="s">
        <v>42</v>
      </c>
      <c r="G6410">
        <v>1610.11</v>
      </c>
      <c r="H6410">
        <v>1217.08</v>
      </c>
      <c r="I6410">
        <v>2607.79</v>
      </c>
      <c r="J6410">
        <v>1390.71</v>
      </c>
      <c r="K6410" s="1">
        <f t="shared" si="400"/>
        <v>1.1426611233443982</v>
      </c>
      <c r="L6410" t="s">
        <v>31</v>
      </c>
      <c r="M6410" s="2" t="s">
        <v>293</v>
      </c>
      <c r="N6410" s="3" t="str">
        <f t="shared" si="401"/>
        <v>Jul</v>
      </c>
      <c r="O6410" t="s">
        <v>21</v>
      </c>
      <c r="P6410" t="s">
        <v>39</v>
      </c>
      <c r="Q6410" t="str">
        <f t="shared" si="402"/>
        <v>Adult</v>
      </c>
      <c r="R6410" t="str">
        <f t="shared" si="403"/>
        <v>Profit</v>
      </c>
    </row>
    <row r="6411" spans="1:18">
      <c r="A6411">
        <v>3523</v>
      </c>
      <c r="B6411" t="s">
        <v>29</v>
      </c>
      <c r="C6411">
        <v>50</v>
      </c>
      <c r="D6411" t="s">
        <v>24</v>
      </c>
      <c r="E6411" t="s">
        <v>35</v>
      </c>
      <c r="F6411" t="s">
        <v>49</v>
      </c>
      <c r="G6411">
        <v>1952.22</v>
      </c>
      <c r="H6411">
        <v>1507.32</v>
      </c>
      <c r="I6411">
        <v>2607.5700000000002</v>
      </c>
      <c r="J6411">
        <v>1100.25</v>
      </c>
      <c r="K6411" s="1">
        <f t="shared" si="400"/>
        <v>0.72993790303319805</v>
      </c>
      <c r="L6411" t="s">
        <v>19</v>
      </c>
      <c r="M6411" s="2" t="s">
        <v>267</v>
      </c>
      <c r="N6411" s="3" t="str">
        <f t="shared" si="401"/>
        <v>Apr</v>
      </c>
      <c r="O6411" t="s">
        <v>28</v>
      </c>
      <c r="P6411" t="s">
        <v>22</v>
      </c>
      <c r="Q6411" t="str">
        <f t="shared" si="402"/>
        <v>Senior</v>
      </c>
      <c r="R6411" t="str">
        <f t="shared" si="403"/>
        <v>Profit</v>
      </c>
    </row>
    <row r="6412" spans="1:18">
      <c r="A6412">
        <v>1412</v>
      </c>
      <c r="B6412" t="s">
        <v>29</v>
      </c>
      <c r="C6412">
        <v>31</v>
      </c>
      <c r="D6412" t="s">
        <v>16</v>
      </c>
      <c r="E6412" t="s">
        <v>53</v>
      </c>
      <c r="F6412" t="s">
        <v>36</v>
      </c>
      <c r="G6412">
        <v>1936.13</v>
      </c>
      <c r="H6412">
        <v>132.12</v>
      </c>
      <c r="I6412">
        <v>2607.35</v>
      </c>
      <c r="J6412">
        <v>2475.23</v>
      </c>
      <c r="K6412" s="1">
        <f t="shared" si="400"/>
        <v>18.734710868907055</v>
      </c>
      <c r="L6412" t="s">
        <v>54</v>
      </c>
      <c r="M6412" s="2" t="s">
        <v>74</v>
      </c>
      <c r="N6412" s="3" t="str">
        <f t="shared" si="401"/>
        <v>Aug</v>
      </c>
      <c r="O6412" t="s">
        <v>51</v>
      </c>
      <c r="P6412" t="s">
        <v>39</v>
      </c>
      <c r="Q6412" t="str">
        <f t="shared" si="402"/>
        <v>Adult</v>
      </c>
      <c r="R6412" t="str">
        <f t="shared" si="403"/>
        <v>Profit</v>
      </c>
    </row>
    <row r="6413" spans="1:18">
      <c r="A6413">
        <v>2619</v>
      </c>
      <c r="B6413" t="s">
        <v>92</v>
      </c>
      <c r="C6413">
        <v>59</v>
      </c>
      <c r="D6413" t="s">
        <v>16</v>
      </c>
      <c r="E6413" t="s">
        <v>53</v>
      </c>
      <c r="F6413" t="s">
        <v>25</v>
      </c>
      <c r="G6413">
        <v>2129.5700000000002</v>
      </c>
      <c r="H6413">
        <v>84.67</v>
      </c>
      <c r="I6413">
        <v>2606.83</v>
      </c>
      <c r="J6413">
        <v>2522.16</v>
      </c>
      <c r="K6413" s="1">
        <f t="shared" si="400"/>
        <v>29.788118578008739</v>
      </c>
      <c r="L6413" t="s">
        <v>54</v>
      </c>
      <c r="M6413" s="2" t="s">
        <v>141</v>
      </c>
      <c r="N6413" s="3" t="str">
        <f t="shared" si="401"/>
        <v>May</v>
      </c>
      <c r="O6413" t="s">
        <v>28</v>
      </c>
      <c r="P6413" t="s">
        <v>39</v>
      </c>
      <c r="Q6413" t="str">
        <f t="shared" si="402"/>
        <v>Senior</v>
      </c>
      <c r="R6413" t="str">
        <f t="shared" si="403"/>
        <v>Profit</v>
      </c>
    </row>
    <row r="6414" spans="1:18">
      <c r="A6414">
        <v>8143</v>
      </c>
      <c r="B6414" t="s">
        <v>92</v>
      </c>
      <c r="C6414">
        <v>51</v>
      </c>
      <c r="D6414" t="s">
        <v>16</v>
      </c>
      <c r="E6414" t="s">
        <v>57</v>
      </c>
      <c r="F6414" t="s">
        <v>18</v>
      </c>
      <c r="G6414">
        <v>2048.29</v>
      </c>
      <c r="H6414">
        <v>1258.77</v>
      </c>
      <c r="I6414">
        <v>2605.54</v>
      </c>
      <c r="J6414">
        <v>1346.77</v>
      </c>
      <c r="K6414" s="1">
        <f t="shared" si="400"/>
        <v>1.0699095148438555</v>
      </c>
      <c r="L6414" t="s">
        <v>19</v>
      </c>
      <c r="M6414" s="2" t="s">
        <v>209</v>
      </c>
      <c r="N6414" s="3" t="str">
        <f t="shared" si="401"/>
        <v>Apr</v>
      </c>
      <c r="O6414" t="s">
        <v>33</v>
      </c>
      <c r="P6414" t="s">
        <v>39</v>
      </c>
      <c r="Q6414" t="str">
        <f t="shared" si="402"/>
        <v>Senior</v>
      </c>
      <c r="R6414" t="str">
        <f t="shared" si="403"/>
        <v>Profit</v>
      </c>
    </row>
    <row r="6415" spans="1:18">
      <c r="A6415">
        <v>5484</v>
      </c>
      <c r="B6415" t="s">
        <v>92</v>
      </c>
      <c r="C6415">
        <v>21</v>
      </c>
      <c r="D6415" t="s">
        <v>16</v>
      </c>
      <c r="E6415" t="s">
        <v>59</v>
      </c>
      <c r="F6415" t="s">
        <v>49</v>
      </c>
      <c r="G6415">
        <v>2016.9</v>
      </c>
      <c r="H6415">
        <v>494.57</v>
      </c>
      <c r="I6415">
        <v>2605.17</v>
      </c>
      <c r="J6415">
        <v>2110.6</v>
      </c>
      <c r="K6415" s="1">
        <f t="shared" si="400"/>
        <v>4.2675455446145136</v>
      </c>
      <c r="L6415" t="s">
        <v>54</v>
      </c>
      <c r="M6415" s="2" t="s">
        <v>170</v>
      </c>
      <c r="N6415" s="3" t="str">
        <f t="shared" si="401"/>
        <v>Aug</v>
      </c>
      <c r="O6415" t="s">
        <v>51</v>
      </c>
      <c r="P6415" t="s">
        <v>39</v>
      </c>
      <c r="Q6415" t="str">
        <f t="shared" si="402"/>
        <v>Young</v>
      </c>
      <c r="R6415" t="str">
        <f t="shared" si="403"/>
        <v>Profit</v>
      </c>
    </row>
    <row r="6416" spans="1:18">
      <c r="A6416">
        <v>9057</v>
      </c>
      <c r="B6416" t="s">
        <v>47</v>
      </c>
      <c r="C6416">
        <v>45</v>
      </c>
      <c r="D6416" t="s">
        <v>16</v>
      </c>
      <c r="E6416" t="s">
        <v>17</v>
      </c>
      <c r="F6416" t="s">
        <v>25</v>
      </c>
      <c r="G6416">
        <v>2026.1</v>
      </c>
      <c r="H6416">
        <v>487.52</v>
      </c>
      <c r="I6416">
        <v>2603.75</v>
      </c>
      <c r="J6416">
        <v>2116.23</v>
      </c>
      <c r="K6416" s="1">
        <f t="shared" si="400"/>
        <v>4.3408065310141124</v>
      </c>
      <c r="L6416" t="s">
        <v>37</v>
      </c>
      <c r="M6416" s="2" t="s">
        <v>190</v>
      </c>
      <c r="N6416" s="3" t="str">
        <f t="shared" si="401"/>
        <v>Oct</v>
      </c>
      <c r="O6416" t="s">
        <v>51</v>
      </c>
      <c r="P6416" t="s">
        <v>39</v>
      </c>
      <c r="Q6416" t="str">
        <f t="shared" si="402"/>
        <v>Senior</v>
      </c>
      <c r="R6416" t="str">
        <f t="shared" si="403"/>
        <v>Profit</v>
      </c>
    </row>
    <row r="6417" spans="1:18">
      <c r="A6417">
        <v>5293</v>
      </c>
      <c r="B6417" t="s">
        <v>34</v>
      </c>
      <c r="C6417">
        <v>43</v>
      </c>
      <c r="D6417" t="s">
        <v>16</v>
      </c>
      <c r="E6417" t="s">
        <v>53</v>
      </c>
      <c r="F6417" t="s">
        <v>49</v>
      </c>
      <c r="G6417">
        <v>1774.66</v>
      </c>
      <c r="H6417">
        <v>479.93</v>
      </c>
      <c r="I6417">
        <v>2600.8000000000002</v>
      </c>
      <c r="J6417">
        <v>2120.87</v>
      </c>
      <c r="K6417" s="1">
        <f t="shared" si="400"/>
        <v>4.4191236221949035</v>
      </c>
      <c r="L6417" t="s">
        <v>26</v>
      </c>
      <c r="M6417" s="2" t="s">
        <v>310</v>
      </c>
      <c r="N6417" s="3" t="str">
        <f t="shared" si="401"/>
        <v>Apr</v>
      </c>
      <c r="O6417" t="s">
        <v>33</v>
      </c>
      <c r="P6417" t="s">
        <v>39</v>
      </c>
      <c r="Q6417" t="str">
        <f t="shared" si="402"/>
        <v>Senior</v>
      </c>
      <c r="R6417" t="str">
        <f t="shared" si="403"/>
        <v>Profit</v>
      </c>
    </row>
    <row r="6418" spans="1:18">
      <c r="A6418">
        <v>4024</v>
      </c>
      <c r="B6418" t="s">
        <v>52</v>
      </c>
      <c r="C6418">
        <v>22</v>
      </c>
      <c r="D6418" t="s">
        <v>16</v>
      </c>
      <c r="E6418" t="s">
        <v>41</v>
      </c>
      <c r="F6418" t="s">
        <v>49</v>
      </c>
      <c r="G6418">
        <v>1655.8</v>
      </c>
      <c r="H6418">
        <v>1864.39</v>
      </c>
      <c r="I6418">
        <v>2600.46</v>
      </c>
      <c r="J6418">
        <v>736.07</v>
      </c>
      <c r="K6418" s="1">
        <f t="shared" si="400"/>
        <v>0.39480473506079738</v>
      </c>
      <c r="L6418" t="s">
        <v>37</v>
      </c>
      <c r="M6418" s="2" t="s">
        <v>291</v>
      </c>
      <c r="N6418" s="3" t="str">
        <f t="shared" si="401"/>
        <v>May</v>
      </c>
      <c r="O6418" t="s">
        <v>33</v>
      </c>
      <c r="P6418" t="s">
        <v>22</v>
      </c>
      <c r="Q6418" t="str">
        <f t="shared" si="402"/>
        <v>Young</v>
      </c>
      <c r="R6418" t="str">
        <f t="shared" si="403"/>
        <v>Profit</v>
      </c>
    </row>
    <row r="6419" spans="1:18">
      <c r="A6419">
        <v>935</v>
      </c>
      <c r="B6419" t="s">
        <v>40</v>
      </c>
      <c r="C6419">
        <v>44</v>
      </c>
      <c r="D6419" t="s">
        <v>16</v>
      </c>
      <c r="E6419" t="s">
        <v>35</v>
      </c>
      <c r="F6419" t="s">
        <v>49</v>
      </c>
      <c r="G6419">
        <v>2353.7399999999998</v>
      </c>
      <c r="H6419">
        <v>1936.69</v>
      </c>
      <c r="I6419">
        <v>2598.7600000000002</v>
      </c>
      <c r="J6419">
        <v>662.07</v>
      </c>
      <c r="K6419" s="1">
        <f t="shared" si="400"/>
        <v>0.34185646644532686</v>
      </c>
      <c r="L6419" t="s">
        <v>37</v>
      </c>
      <c r="M6419" s="2" t="s">
        <v>301</v>
      </c>
      <c r="N6419" s="3" t="str">
        <f t="shared" si="401"/>
        <v>Mar</v>
      </c>
      <c r="O6419" t="s">
        <v>21</v>
      </c>
      <c r="P6419" t="s">
        <v>22</v>
      </c>
      <c r="Q6419" t="str">
        <f t="shared" si="402"/>
        <v>Senior</v>
      </c>
      <c r="R6419" t="str">
        <f t="shared" si="403"/>
        <v>Profit</v>
      </c>
    </row>
    <row r="6420" spans="1:18">
      <c r="A6420">
        <v>2169</v>
      </c>
      <c r="B6420" t="s">
        <v>92</v>
      </c>
      <c r="C6420">
        <v>25</v>
      </c>
      <c r="D6420" t="s">
        <v>16</v>
      </c>
      <c r="E6420" t="s">
        <v>59</v>
      </c>
      <c r="F6420" t="s">
        <v>49</v>
      </c>
      <c r="G6420">
        <v>2299.66</v>
      </c>
      <c r="H6420">
        <v>1243.53</v>
      </c>
      <c r="I6420">
        <v>2596.29</v>
      </c>
      <c r="J6420">
        <v>1352.76</v>
      </c>
      <c r="K6420" s="1">
        <f t="shared" si="400"/>
        <v>1.0878386528672408</v>
      </c>
      <c r="L6420" t="s">
        <v>19</v>
      </c>
      <c r="M6420" s="2" t="s">
        <v>357</v>
      </c>
      <c r="N6420" s="3" t="str">
        <f t="shared" si="401"/>
        <v>Nov</v>
      </c>
      <c r="O6420" t="s">
        <v>21</v>
      </c>
      <c r="P6420" t="s">
        <v>22</v>
      </c>
      <c r="Q6420" t="str">
        <f t="shared" si="402"/>
        <v>Young</v>
      </c>
      <c r="R6420" t="str">
        <f t="shared" si="403"/>
        <v>Profit</v>
      </c>
    </row>
    <row r="6421" spans="1:18">
      <c r="A6421">
        <v>4537</v>
      </c>
      <c r="B6421" t="s">
        <v>34</v>
      </c>
      <c r="C6421">
        <v>22</v>
      </c>
      <c r="D6421" t="s">
        <v>24</v>
      </c>
      <c r="E6421" t="s">
        <v>66</v>
      </c>
      <c r="F6421" t="s">
        <v>18</v>
      </c>
      <c r="G6421">
        <v>2239.81</v>
      </c>
      <c r="H6421">
        <v>1723.57</v>
      </c>
      <c r="I6421">
        <v>2594.66</v>
      </c>
      <c r="J6421">
        <v>871.09</v>
      </c>
      <c r="K6421" s="1">
        <f t="shared" si="400"/>
        <v>0.50539867832464014</v>
      </c>
      <c r="L6421" t="s">
        <v>54</v>
      </c>
      <c r="M6421" s="2" t="s">
        <v>290</v>
      </c>
      <c r="N6421" s="3" t="str">
        <f t="shared" si="401"/>
        <v>Aug</v>
      </c>
      <c r="O6421" t="s">
        <v>28</v>
      </c>
      <c r="P6421" t="s">
        <v>22</v>
      </c>
      <c r="Q6421" t="str">
        <f t="shared" si="402"/>
        <v>Young</v>
      </c>
      <c r="R6421" t="str">
        <f t="shared" si="403"/>
        <v>Profit</v>
      </c>
    </row>
    <row r="6422" spans="1:18">
      <c r="A6422">
        <v>3008</v>
      </c>
      <c r="B6422" t="s">
        <v>15</v>
      </c>
      <c r="C6422">
        <v>22</v>
      </c>
      <c r="D6422" t="s">
        <v>16</v>
      </c>
      <c r="E6422" t="s">
        <v>66</v>
      </c>
      <c r="F6422" t="s">
        <v>25</v>
      </c>
      <c r="G6422">
        <v>1988.77</v>
      </c>
      <c r="H6422">
        <v>618.01</v>
      </c>
      <c r="I6422">
        <v>2594.1999999999998</v>
      </c>
      <c r="J6422">
        <v>1976.19</v>
      </c>
      <c r="K6422" s="1">
        <f t="shared" si="400"/>
        <v>3.1976667044222586</v>
      </c>
      <c r="L6422" t="s">
        <v>26</v>
      </c>
      <c r="M6422" s="2" t="s">
        <v>77</v>
      </c>
      <c r="N6422" s="3" t="str">
        <f t="shared" si="401"/>
        <v>Mar</v>
      </c>
      <c r="O6422" t="s">
        <v>56</v>
      </c>
      <c r="P6422" t="s">
        <v>39</v>
      </c>
      <c r="Q6422" t="str">
        <f t="shared" si="402"/>
        <v>Young</v>
      </c>
      <c r="R6422" t="str">
        <f t="shared" si="403"/>
        <v>Profit</v>
      </c>
    </row>
    <row r="6423" spans="1:18">
      <c r="A6423">
        <v>9017</v>
      </c>
      <c r="B6423" t="s">
        <v>52</v>
      </c>
      <c r="C6423">
        <v>55</v>
      </c>
      <c r="D6423" t="s">
        <v>16</v>
      </c>
      <c r="E6423" t="s">
        <v>57</v>
      </c>
      <c r="F6423" t="s">
        <v>49</v>
      </c>
      <c r="G6423">
        <v>2075.81</v>
      </c>
      <c r="H6423">
        <v>1074.1400000000001</v>
      </c>
      <c r="I6423">
        <v>2588.17</v>
      </c>
      <c r="J6423">
        <v>1514.03</v>
      </c>
      <c r="K6423" s="1">
        <f t="shared" si="400"/>
        <v>1.409527622097678</v>
      </c>
      <c r="L6423" t="s">
        <v>19</v>
      </c>
      <c r="M6423" s="2" t="s">
        <v>288</v>
      </c>
      <c r="N6423" s="3" t="str">
        <f t="shared" si="401"/>
        <v>May</v>
      </c>
      <c r="O6423" t="s">
        <v>28</v>
      </c>
      <c r="P6423" t="s">
        <v>39</v>
      </c>
      <c r="Q6423" t="str">
        <f t="shared" si="402"/>
        <v>Senior</v>
      </c>
      <c r="R6423" t="str">
        <f t="shared" si="403"/>
        <v>Profit</v>
      </c>
    </row>
    <row r="6424" spans="1:18">
      <c r="A6424">
        <v>9571</v>
      </c>
      <c r="B6424" t="s">
        <v>47</v>
      </c>
      <c r="C6424">
        <v>48</v>
      </c>
      <c r="D6424" t="s">
        <v>24</v>
      </c>
      <c r="E6424" t="s">
        <v>59</v>
      </c>
      <c r="F6424" t="s">
        <v>42</v>
      </c>
      <c r="G6424">
        <v>2142.6799999999998</v>
      </c>
      <c r="H6424">
        <v>953.48</v>
      </c>
      <c r="I6424">
        <v>2585.5300000000002</v>
      </c>
      <c r="J6424">
        <v>1632.05</v>
      </c>
      <c r="K6424" s="1">
        <f t="shared" si="400"/>
        <v>1.7116772244829466</v>
      </c>
      <c r="L6424" t="s">
        <v>26</v>
      </c>
      <c r="M6424" s="2" t="s">
        <v>308</v>
      </c>
      <c r="N6424" s="3" t="str">
        <f t="shared" si="401"/>
        <v>Jul</v>
      </c>
      <c r="O6424" t="s">
        <v>51</v>
      </c>
      <c r="P6424" t="s">
        <v>39</v>
      </c>
      <c r="Q6424" t="str">
        <f t="shared" si="402"/>
        <v>Senior</v>
      </c>
      <c r="R6424" t="str">
        <f t="shared" si="403"/>
        <v>Profit</v>
      </c>
    </row>
    <row r="6425" spans="1:18">
      <c r="A6425">
        <v>9931</v>
      </c>
      <c r="B6425" t="s">
        <v>40</v>
      </c>
      <c r="C6425">
        <v>58</v>
      </c>
      <c r="D6425" t="s">
        <v>24</v>
      </c>
      <c r="E6425" t="s">
        <v>66</v>
      </c>
      <c r="F6425" t="s">
        <v>42</v>
      </c>
      <c r="G6425">
        <v>2170.5100000000002</v>
      </c>
      <c r="H6425">
        <v>611.44000000000005</v>
      </c>
      <c r="I6425">
        <v>2583.5300000000002</v>
      </c>
      <c r="J6425">
        <v>1972.09</v>
      </c>
      <c r="K6425" s="1">
        <f t="shared" si="400"/>
        <v>3.2253205547559856</v>
      </c>
      <c r="L6425" t="s">
        <v>37</v>
      </c>
      <c r="M6425" s="2" t="s">
        <v>414</v>
      </c>
      <c r="N6425" s="3" t="str">
        <f t="shared" si="401"/>
        <v>May</v>
      </c>
      <c r="O6425" t="s">
        <v>56</v>
      </c>
      <c r="P6425" t="s">
        <v>39</v>
      </c>
      <c r="Q6425" t="str">
        <f t="shared" si="402"/>
        <v>Senior</v>
      </c>
      <c r="R6425" t="str">
        <f t="shared" si="403"/>
        <v>Profit</v>
      </c>
    </row>
    <row r="6426" spans="1:18">
      <c r="A6426">
        <v>3826</v>
      </c>
      <c r="B6426" t="s">
        <v>92</v>
      </c>
      <c r="C6426">
        <v>19</v>
      </c>
      <c r="D6426" t="s">
        <v>24</v>
      </c>
      <c r="E6426" t="s">
        <v>66</v>
      </c>
      <c r="F6426" t="s">
        <v>42</v>
      </c>
      <c r="G6426">
        <v>2033.24</v>
      </c>
      <c r="H6426">
        <v>1170.4100000000001</v>
      </c>
      <c r="I6426">
        <v>2582.48</v>
      </c>
      <c r="J6426">
        <v>1412.07</v>
      </c>
      <c r="K6426" s="1">
        <f t="shared" si="400"/>
        <v>1.2064746541810134</v>
      </c>
      <c r="L6426" t="s">
        <v>19</v>
      </c>
      <c r="M6426" s="2" t="s">
        <v>126</v>
      </c>
      <c r="N6426" s="3" t="str">
        <f t="shared" si="401"/>
        <v>Nov</v>
      </c>
      <c r="O6426" t="s">
        <v>56</v>
      </c>
      <c r="P6426" t="s">
        <v>22</v>
      </c>
      <c r="Q6426" t="str">
        <f t="shared" si="402"/>
        <v>Young</v>
      </c>
      <c r="R6426" t="str">
        <f t="shared" si="403"/>
        <v>Profit</v>
      </c>
    </row>
    <row r="6427" spans="1:18">
      <c r="A6427">
        <v>7031</v>
      </c>
      <c r="B6427" t="s">
        <v>40</v>
      </c>
      <c r="C6427">
        <v>31</v>
      </c>
      <c r="D6427" t="s">
        <v>24</v>
      </c>
      <c r="E6427" t="s">
        <v>53</v>
      </c>
      <c r="F6427" t="s">
        <v>18</v>
      </c>
      <c r="G6427">
        <v>2078.2600000000002</v>
      </c>
      <c r="H6427">
        <v>1949.28</v>
      </c>
      <c r="I6427">
        <v>2581.98</v>
      </c>
      <c r="J6427">
        <v>632.70000000000005</v>
      </c>
      <c r="K6427" s="1">
        <f t="shared" si="400"/>
        <v>0.32458138389559227</v>
      </c>
      <c r="L6427" t="s">
        <v>19</v>
      </c>
      <c r="M6427" s="2" t="s">
        <v>328</v>
      </c>
      <c r="N6427" s="3" t="str">
        <f t="shared" si="401"/>
        <v>May</v>
      </c>
      <c r="O6427" t="s">
        <v>21</v>
      </c>
      <c r="P6427" t="s">
        <v>39</v>
      </c>
      <c r="Q6427" t="str">
        <f t="shared" si="402"/>
        <v>Adult</v>
      </c>
      <c r="R6427" t="str">
        <f t="shared" si="403"/>
        <v>Profit</v>
      </c>
    </row>
    <row r="6428" spans="1:18">
      <c r="A6428">
        <v>1760</v>
      </c>
      <c r="B6428" t="s">
        <v>34</v>
      </c>
      <c r="C6428">
        <v>48</v>
      </c>
      <c r="D6428" t="s">
        <v>16</v>
      </c>
      <c r="E6428" t="s">
        <v>57</v>
      </c>
      <c r="F6428" t="s">
        <v>36</v>
      </c>
      <c r="G6428">
        <v>1568.31</v>
      </c>
      <c r="H6428">
        <v>641.32000000000005</v>
      </c>
      <c r="I6428">
        <v>2581.1799999999998</v>
      </c>
      <c r="J6428">
        <v>1939.86</v>
      </c>
      <c r="K6428" s="1">
        <f t="shared" si="400"/>
        <v>3.0247926152310853</v>
      </c>
      <c r="L6428" t="s">
        <v>19</v>
      </c>
      <c r="M6428" s="2" t="s">
        <v>219</v>
      </c>
      <c r="N6428" s="3" t="str">
        <f t="shared" si="401"/>
        <v>Oct</v>
      </c>
      <c r="O6428" t="s">
        <v>21</v>
      </c>
      <c r="P6428" t="s">
        <v>39</v>
      </c>
      <c r="Q6428" t="str">
        <f t="shared" si="402"/>
        <v>Senior</v>
      </c>
      <c r="R6428" t="str">
        <f t="shared" si="403"/>
        <v>Profit</v>
      </c>
    </row>
    <row r="6429" spans="1:18">
      <c r="A6429">
        <v>6796</v>
      </c>
      <c r="B6429" t="s">
        <v>15</v>
      </c>
      <c r="C6429">
        <v>39</v>
      </c>
      <c r="D6429" t="s">
        <v>24</v>
      </c>
      <c r="E6429" t="s">
        <v>57</v>
      </c>
      <c r="F6429" t="s">
        <v>36</v>
      </c>
      <c r="G6429">
        <v>1452.07</v>
      </c>
      <c r="H6429">
        <v>207.8</v>
      </c>
      <c r="I6429">
        <v>2581.0500000000002</v>
      </c>
      <c r="J6429">
        <v>2373.25</v>
      </c>
      <c r="K6429" s="1">
        <f t="shared" si="400"/>
        <v>11.420837343599615</v>
      </c>
      <c r="L6429" t="s">
        <v>26</v>
      </c>
      <c r="M6429" s="2" t="s">
        <v>221</v>
      </c>
      <c r="N6429" s="3" t="str">
        <f t="shared" si="401"/>
        <v>Dec</v>
      </c>
      <c r="O6429" t="s">
        <v>33</v>
      </c>
      <c r="P6429" t="s">
        <v>39</v>
      </c>
      <c r="Q6429" t="str">
        <f t="shared" si="402"/>
        <v>Adult</v>
      </c>
      <c r="R6429" t="str">
        <f t="shared" si="403"/>
        <v>Profit</v>
      </c>
    </row>
    <row r="6430" spans="1:18">
      <c r="A6430">
        <v>1887</v>
      </c>
      <c r="B6430" t="s">
        <v>44</v>
      </c>
      <c r="C6430">
        <v>58</v>
      </c>
      <c r="D6430" t="s">
        <v>24</v>
      </c>
      <c r="E6430" t="s">
        <v>17</v>
      </c>
      <c r="F6430" t="s">
        <v>49</v>
      </c>
      <c r="G6430">
        <v>1948.75</v>
      </c>
      <c r="H6430">
        <v>164.16</v>
      </c>
      <c r="I6430">
        <v>2580.61</v>
      </c>
      <c r="J6430">
        <v>2416.4499999999998</v>
      </c>
      <c r="K6430" s="1">
        <f t="shared" si="400"/>
        <v>14.720090155945419</v>
      </c>
      <c r="L6430" t="s">
        <v>19</v>
      </c>
      <c r="M6430" s="2" t="s">
        <v>192</v>
      </c>
      <c r="N6430" s="3" t="str">
        <f t="shared" si="401"/>
        <v>Aug</v>
      </c>
      <c r="O6430" t="s">
        <v>21</v>
      </c>
      <c r="P6430" t="s">
        <v>22</v>
      </c>
      <c r="Q6430" t="str">
        <f t="shared" si="402"/>
        <v>Senior</v>
      </c>
      <c r="R6430" t="str">
        <f t="shared" si="403"/>
        <v>Profit</v>
      </c>
    </row>
    <row r="6431" spans="1:18">
      <c r="A6431">
        <v>7437</v>
      </c>
      <c r="B6431" t="s">
        <v>44</v>
      </c>
      <c r="C6431">
        <v>46</v>
      </c>
      <c r="D6431" t="s">
        <v>16</v>
      </c>
      <c r="E6431" t="s">
        <v>57</v>
      </c>
      <c r="F6431" t="s">
        <v>36</v>
      </c>
      <c r="G6431">
        <v>1791.13</v>
      </c>
      <c r="H6431">
        <v>326.86</v>
      </c>
      <c r="I6431">
        <v>2579.19</v>
      </c>
      <c r="J6431">
        <v>2252.33</v>
      </c>
      <c r="K6431" s="1">
        <f t="shared" si="400"/>
        <v>6.8908095208957958</v>
      </c>
      <c r="L6431" t="s">
        <v>54</v>
      </c>
      <c r="M6431" s="2" t="s">
        <v>375</v>
      </c>
      <c r="N6431" s="3" t="str">
        <f t="shared" si="401"/>
        <v>Mar</v>
      </c>
      <c r="O6431" t="s">
        <v>21</v>
      </c>
      <c r="P6431" t="s">
        <v>39</v>
      </c>
      <c r="Q6431" t="str">
        <f t="shared" si="402"/>
        <v>Senior</v>
      </c>
      <c r="R6431" t="str">
        <f t="shared" si="403"/>
        <v>Profit</v>
      </c>
    </row>
    <row r="6432" spans="1:18">
      <c r="A6432">
        <v>9992</v>
      </c>
      <c r="B6432" t="s">
        <v>47</v>
      </c>
      <c r="C6432">
        <v>24</v>
      </c>
      <c r="D6432" t="s">
        <v>16</v>
      </c>
      <c r="E6432" t="s">
        <v>59</v>
      </c>
      <c r="F6432" t="s">
        <v>42</v>
      </c>
      <c r="G6432">
        <v>1835.78</v>
      </c>
      <c r="H6432">
        <v>344.4</v>
      </c>
      <c r="I6432">
        <v>2578.46</v>
      </c>
      <c r="J6432">
        <v>2234.06</v>
      </c>
      <c r="K6432" s="1">
        <f t="shared" si="400"/>
        <v>6.4868176538908253</v>
      </c>
      <c r="L6432" t="s">
        <v>19</v>
      </c>
      <c r="M6432" s="2" t="s">
        <v>415</v>
      </c>
      <c r="N6432" s="3" t="str">
        <f t="shared" si="401"/>
        <v>Aug</v>
      </c>
      <c r="O6432" t="s">
        <v>28</v>
      </c>
      <c r="P6432" t="s">
        <v>39</v>
      </c>
      <c r="Q6432" t="str">
        <f t="shared" si="402"/>
        <v>Young</v>
      </c>
      <c r="R6432" t="str">
        <f t="shared" si="403"/>
        <v>Profit</v>
      </c>
    </row>
    <row r="6433" spans="1:18">
      <c r="A6433">
        <v>3244</v>
      </c>
      <c r="B6433" t="s">
        <v>29</v>
      </c>
      <c r="C6433">
        <v>52</v>
      </c>
      <c r="D6433" t="s">
        <v>16</v>
      </c>
      <c r="E6433" t="s">
        <v>30</v>
      </c>
      <c r="F6433" t="s">
        <v>42</v>
      </c>
      <c r="G6433">
        <v>1656.11</v>
      </c>
      <c r="H6433">
        <v>976.33</v>
      </c>
      <c r="I6433">
        <v>2578.3000000000002</v>
      </c>
      <c r="J6433">
        <v>1601.97</v>
      </c>
      <c r="K6433" s="1">
        <f t="shared" si="400"/>
        <v>1.6408079235504389</v>
      </c>
      <c r="L6433" t="s">
        <v>37</v>
      </c>
      <c r="M6433" s="2" t="s">
        <v>164</v>
      </c>
      <c r="N6433" s="3" t="str">
        <f t="shared" si="401"/>
        <v>Nov</v>
      </c>
      <c r="O6433" t="s">
        <v>51</v>
      </c>
      <c r="P6433" t="s">
        <v>39</v>
      </c>
      <c r="Q6433" t="str">
        <f t="shared" si="402"/>
        <v>Senior</v>
      </c>
      <c r="R6433" t="str">
        <f t="shared" si="403"/>
        <v>Profit</v>
      </c>
    </row>
    <row r="6434" spans="1:18">
      <c r="A6434">
        <v>5655</v>
      </c>
      <c r="B6434" t="s">
        <v>40</v>
      </c>
      <c r="C6434">
        <v>21</v>
      </c>
      <c r="D6434" t="s">
        <v>16</v>
      </c>
      <c r="E6434" t="s">
        <v>17</v>
      </c>
      <c r="F6434" t="s">
        <v>49</v>
      </c>
      <c r="G6434">
        <v>1498.85</v>
      </c>
      <c r="H6434">
        <v>562</v>
      </c>
      <c r="I6434">
        <v>2578.15</v>
      </c>
      <c r="J6434">
        <v>2016.15</v>
      </c>
      <c r="K6434" s="1">
        <f t="shared" si="400"/>
        <v>3.5874555160142352</v>
      </c>
      <c r="L6434" t="s">
        <v>54</v>
      </c>
      <c r="M6434" s="2" t="s">
        <v>68</v>
      </c>
      <c r="N6434" s="3" t="str">
        <f t="shared" si="401"/>
        <v>Mar</v>
      </c>
      <c r="O6434" t="s">
        <v>28</v>
      </c>
      <c r="P6434" t="s">
        <v>22</v>
      </c>
      <c r="Q6434" t="str">
        <f t="shared" si="402"/>
        <v>Young</v>
      </c>
      <c r="R6434" t="str">
        <f t="shared" si="403"/>
        <v>Profit</v>
      </c>
    </row>
    <row r="6435" spans="1:18">
      <c r="A6435">
        <v>6893</v>
      </c>
      <c r="B6435" t="s">
        <v>44</v>
      </c>
      <c r="C6435">
        <v>28</v>
      </c>
      <c r="D6435" t="s">
        <v>24</v>
      </c>
      <c r="E6435" t="s">
        <v>57</v>
      </c>
      <c r="F6435" t="s">
        <v>42</v>
      </c>
      <c r="G6435">
        <v>2338.5</v>
      </c>
      <c r="H6435">
        <v>1807</v>
      </c>
      <c r="I6435">
        <v>2578.1</v>
      </c>
      <c r="J6435">
        <v>771.1</v>
      </c>
      <c r="K6435" s="1">
        <f t="shared" si="400"/>
        <v>0.42672938572219149</v>
      </c>
      <c r="L6435" t="s">
        <v>26</v>
      </c>
      <c r="M6435" s="2" t="s">
        <v>416</v>
      </c>
      <c r="N6435" s="3" t="str">
        <f t="shared" si="401"/>
        <v>Aug</v>
      </c>
      <c r="O6435" t="s">
        <v>51</v>
      </c>
      <c r="P6435" t="s">
        <v>22</v>
      </c>
      <c r="Q6435" t="str">
        <f t="shared" si="402"/>
        <v>Adult</v>
      </c>
      <c r="R6435" t="str">
        <f t="shared" si="403"/>
        <v>Profit</v>
      </c>
    </row>
    <row r="6436" spans="1:18">
      <c r="A6436">
        <v>1506</v>
      </c>
      <c r="B6436" t="s">
        <v>29</v>
      </c>
      <c r="C6436">
        <v>50</v>
      </c>
      <c r="D6436" t="s">
        <v>24</v>
      </c>
      <c r="E6436" t="s">
        <v>30</v>
      </c>
      <c r="F6436" t="s">
        <v>36</v>
      </c>
      <c r="G6436">
        <v>2302.2399999999998</v>
      </c>
      <c r="H6436">
        <v>976.37</v>
      </c>
      <c r="I6436">
        <v>2577.81</v>
      </c>
      <c r="J6436">
        <v>1601.44</v>
      </c>
      <c r="K6436" s="1">
        <f t="shared" si="400"/>
        <v>1.6401978758052789</v>
      </c>
      <c r="L6436" t="s">
        <v>54</v>
      </c>
      <c r="M6436" s="2" t="s">
        <v>93</v>
      </c>
      <c r="N6436" s="3" t="str">
        <f t="shared" si="401"/>
        <v>Apr</v>
      </c>
      <c r="O6436" t="s">
        <v>28</v>
      </c>
      <c r="P6436" t="s">
        <v>22</v>
      </c>
      <c r="Q6436" t="str">
        <f t="shared" si="402"/>
        <v>Senior</v>
      </c>
      <c r="R6436" t="str">
        <f t="shared" si="403"/>
        <v>Profit</v>
      </c>
    </row>
    <row r="6437" spans="1:18">
      <c r="A6437">
        <v>7110</v>
      </c>
      <c r="B6437" t="s">
        <v>92</v>
      </c>
      <c r="C6437">
        <v>37</v>
      </c>
      <c r="D6437" t="s">
        <v>16</v>
      </c>
      <c r="E6437" t="s">
        <v>57</v>
      </c>
      <c r="F6437" t="s">
        <v>36</v>
      </c>
      <c r="G6437">
        <v>2092.33</v>
      </c>
      <c r="H6437">
        <v>1597.25</v>
      </c>
      <c r="I6437">
        <v>2575.81</v>
      </c>
      <c r="J6437">
        <v>978.56</v>
      </c>
      <c r="K6437" s="1">
        <f t="shared" si="400"/>
        <v>0.61265299733917666</v>
      </c>
      <c r="L6437" t="s">
        <v>54</v>
      </c>
      <c r="M6437" s="2" t="s">
        <v>103</v>
      </c>
      <c r="N6437" s="3" t="str">
        <f t="shared" si="401"/>
        <v>Oct</v>
      </c>
      <c r="O6437" t="s">
        <v>33</v>
      </c>
      <c r="P6437" t="s">
        <v>22</v>
      </c>
      <c r="Q6437" t="str">
        <f t="shared" si="402"/>
        <v>Adult</v>
      </c>
      <c r="R6437" t="str">
        <f t="shared" si="403"/>
        <v>Profit</v>
      </c>
    </row>
    <row r="6438" spans="1:18">
      <c r="A6438">
        <v>3156</v>
      </c>
      <c r="B6438" t="s">
        <v>29</v>
      </c>
      <c r="C6438">
        <v>51</v>
      </c>
      <c r="D6438" t="s">
        <v>24</v>
      </c>
      <c r="E6438" t="s">
        <v>17</v>
      </c>
      <c r="F6438" t="s">
        <v>42</v>
      </c>
      <c r="G6438">
        <v>1924.25</v>
      </c>
      <c r="H6438">
        <v>1777.07</v>
      </c>
      <c r="I6438">
        <v>2575.11</v>
      </c>
      <c r="J6438">
        <v>798.04</v>
      </c>
      <c r="K6438" s="1">
        <f t="shared" si="400"/>
        <v>0.44907628849735803</v>
      </c>
      <c r="L6438" t="s">
        <v>26</v>
      </c>
      <c r="M6438" s="2" t="s">
        <v>267</v>
      </c>
      <c r="N6438" s="3" t="str">
        <f t="shared" si="401"/>
        <v>Apr</v>
      </c>
      <c r="O6438" t="s">
        <v>21</v>
      </c>
      <c r="P6438" t="s">
        <v>22</v>
      </c>
      <c r="Q6438" t="str">
        <f t="shared" si="402"/>
        <v>Senior</v>
      </c>
      <c r="R6438" t="str">
        <f t="shared" si="403"/>
        <v>Profit</v>
      </c>
    </row>
    <row r="6439" spans="1:18">
      <c r="A6439">
        <v>5481</v>
      </c>
      <c r="B6439" t="s">
        <v>29</v>
      </c>
      <c r="C6439">
        <v>55</v>
      </c>
      <c r="D6439" t="s">
        <v>16</v>
      </c>
      <c r="E6439" t="s">
        <v>66</v>
      </c>
      <c r="F6439" t="s">
        <v>18</v>
      </c>
      <c r="G6439">
        <v>1516.43</v>
      </c>
      <c r="H6439">
        <v>393.88</v>
      </c>
      <c r="I6439">
        <v>2573.6</v>
      </c>
      <c r="J6439">
        <v>2179.7199999999998</v>
      </c>
      <c r="K6439" s="1">
        <f t="shared" si="400"/>
        <v>5.5339697369757284</v>
      </c>
      <c r="L6439" t="s">
        <v>54</v>
      </c>
      <c r="M6439" s="2" t="s">
        <v>104</v>
      </c>
      <c r="N6439" s="3" t="str">
        <f t="shared" si="401"/>
        <v>Jan</v>
      </c>
      <c r="O6439" t="s">
        <v>51</v>
      </c>
      <c r="P6439" t="s">
        <v>22</v>
      </c>
      <c r="Q6439" t="str">
        <f t="shared" si="402"/>
        <v>Senior</v>
      </c>
      <c r="R6439" t="str">
        <f t="shared" si="403"/>
        <v>Profit</v>
      </c>
    </row>
    <row r="6440" spans="1:18">
      <c r="A6440">
        <v>2087</v>
      </c>
      <c r="B6440" t="s">
        <v>34</v>
      </c>
      <c r="C6440">
        <v>57</v>
      </c>
      <c r="D6440" t="s">
        <v>24</v>
      </c>
      <c r="E6440" t="s">
        <v>35</v>
      </c>
      <c r="F6440" t="s">
        <v>36</v>
      </c>
      <c r="G6440">
        <v>1752.8</v>
      </c>
      <c r="H6440">
        <v>1646.1</v>
      </c>
      <c r="I6440">
        <v>2573.4299999999998</v>
      </c>
      <c r="J6440">
        <v>927.33</v>
      </c>
      <c r="K6440" s="1">
        <f t="shared" si="400"/>
        <v>0.56334973573901959</v>
      </c>
      <c r="L6440" t="s">
        <v>31</v>
      </c>
      <c r="M6440" s="2" t="s">
        <v>325</v>
      </c>
      <c r="N6440" s="3" t="str">
        <f t="shared" si="401"/>
        <v>Jul</v>
      </c>
      <c r="O6440" t="s">
        <v>28</v>
      </c>
      <c r="P6440" t="s">
        <v>22</v>
      </c>
      <c r="Q6440" t="str">
        <f t="shared" si="402"/>
        <v>Senior</v>
      </c>
      <c r="R6440" t="str">
        <f t="shared" si="403"/>
        <v>Profit</v>
      </c>
    </row>
    <row r="6441" spans="1:18">
      <c r="A6441">
        <v>9380</v>
      </c>
      <c r="B6441" t="s">
        <v>29</v>
      </c>
      <c r="C6441">
        <v>40</v>
      </c>
      <c r="D6441" t="s">
        <v>16</v>
      </c>
      <c r="E6441" t="s">
        <v>41</v>
      </c>
      <c r="F6441" t="s">
        <v>25</v>
      </c>
      <c r="G6441">
        <v>1832.7</v>
      </c>
      <c r="H6441">
        <v>160.82</v>
      </c>
      <c r="I6441">
        <v>2573.0700000000002</v>
      </c>
      <c r="J6441">
        <v>2412.25</v>
      </c>
      <c r="K6441" s="1">
        <f t="shared" si="400"/>
        <v>14.999689093396345</v>
      </c>
      <c r="L6441" t="s">
        <v>19</v>
      </c>
      <c r="M6441" s="2" t="s">
        <v>142</v>
      </c>
      <c r="N6441" s="3" t="str">
        <f t="shared" si="401"/>
        <v>Jun</v>
      </c>
      <c r="O6441" t="s">
        <v>51</v>
      </c>
      <c r="P6441" t="s">
        <v>39</v>
      </c>
      <c r="Q6441" t="str">
        <f t="shared" si="402"/>
        <v>Adult</v>
      </c>
      <c r="R6441" t="str">
        <f t="shared" si="403"/>
        <v>Profit</v>
      </c>
    </row>
    <row r="6442" spans="1:18">
      <c r="A6442">
        <v>214</v>
      </c>
      <c r="B6442" t="s">
        <v>15</v>
      </c>
      <c r="C6442">
        <v>31</v>
      </c>
      <c r="D6442" t="s">
        <v>24</v>
      </c>
      <c r="E6442" t="s">
        <v>59</v>
      </c>
      <c r="F6442" t="s">
        <v>25</v>
      </c>
      <c r="G6442">
        <v>1998.89</v>
      </c>
      <c r="H6442">
        <v>538.64</v>
      </c>
      <c r="I6442">
        <v>2573.04</v>
      </c>
      <c r="J6442">
        <v>2034.4</v>
      </c>
      <c r="K6442" s="1">
        <f t="shared" si="400"/>
        <v>3.7769196494875987</v>
      </c>
      <c r="L6442" t="s">
        <v>19</v>
      </c>
      <c r="M6442" s="2" t="s">
        <v>211</v>
      </c>
      <c r="N6442" s="3" t="str">
        <f t="shared" si="401"/>
        <v>Mar</v>
      </c>
      <c r="O6442" t="s">
        <v>28</v>
      </c>
      <c r="P6442" t="s">
        <v>22</v>
      </c>
      <c r="Q6442" t="str">
        <f t="shared" si="402"/>
        <v>Adult</v>
      </c>
      <c r="R6442" t="str">
        <f t="shared" si="403"/>
        <v>Profit</v>
      </c>
    </row>
    <row r="6443" spans="1:18">
      <c r="A6443">
        <v>8612</v>
      </c>
      <c r="B6443" t="s">
        <v>15</v>
      </c>
      <c r="C6443">
        <v>56</v>
      </c>
      <c r="D6443" t="s">
        <v>24</v>
      </c>
      <c r="E6443" t="s">
        <v>35</v>
      </c>
      <c r="F6443" t="s">
        <v>18</v>
      </c>
      <c r="G6443">
        <v>1880.95</v>
      </c>
      <c r="H6443">
        <v>208.45</v>
      </c>
      <c r="I6443">
        <v>2572.42</v>
      </c>
      <c r="J6443">
        <v>2363.9699999999998</v>
      </c>
      <c r="K6443" s="1">
        <f t="shared" si="400"/>
        <v>11.340705205085152</v>
      </c>
      <c r="L6443" t="s">
        <v>26</v>
      </c>
      <c r="M6443" s="2" t="s">
        <v>89</v>
      </c>
      <c r="N6443" s="3" t="str">
        <f t="shared" si="401"/>
        <v>Apr</v>
      </c>
      <c r="O6443" t="s">
        <v>21</v>
      </c>
      <c r="P6443" t="s">
        <v>22</v>
      </c>
      <c r="Q6443" t="str">
        <f t="shared" si="402"/>
        <v>Senior</v>
      </c>
      <c r="R6443" t="str">
        <f t="shared" si="403"/>
        <v>Profit</v>
      </c>
    </row>
    <row r="6444" spans="1:18">
      <c r="A6444">
        <v>133</v>
      </c>
      <c r="B6444" t="s">
        <v>92</v>
      </c>
      <c r="C6444">
        <v>57</v>
      </c>
      <c r="D6444" t="s">
        <v>16</v>
      </c>
      <c r="E6444" t="s">
        <v>57</v>
      </c>
      <c r="F6444" t="s">
        <v>42</v>
      </c>
      <c r="G6444">
        <v>2085.0700000000002</v>
      </c>
      <c r="H6444">
        <v>311.35000000000002</v>
      </c>
      <c r="I6444">
        <v>2571.9699999999998</v>
      </c>
      <c r="J6444">
        <v>2260.62</v>
      </c>
      <c r="K6444" s="1">
        <f t="shared" si="400"/>
        <v>7.2607033884695671</v>
      </c>
      <c r="L6444" t="s">
        <v>37</v>
      </c>
      <c r="M6444" s="2" t="s">
        <v>162</v>
      </c>
      <c r="N6444" s="3" t="str">
        <f t="shared" si="401"/>
        <v>Jan</v>
      </c>
      <c r="O6444" t="s">
        <v>56</v>
      </c>
      <c r="P6444" t="s">
        <v>22</v>
      </c>
      <c r="Q6444" t="str">
        <f t="shared" si="402"/>
        <v>Senior</v>
      </c>
      <c r="R6444" t="str">
        <f t="shared" si="403"/>
        <v>Profit</v>
      </c>
    </row>
    <row r="6445" spans="1:18">
      <c r="A6445">
        <v>6029</v>
      </c>
      <c r="B6445" t="s">
        <v>29</v>
      </c>
      <c r="C6445">
        <v>28</v>
      </c>
      <c r="D6445" t="s">
        <v>24</v>
      </c>
      <c r="E6445" t="s">
        <v>30</v>
      </c>
      <c r="F6445" t="s">
        <v>36</v>
      </c>
      <c r="G6445">
        <v>1542.5</v>
      </c>
      <c r="H6445">
        <v>1940.59</v>
      </c>
      <c r="I6445">
        <v>2570.84</v>
      </c>
      <c r="J6445">
        <v>630.25</v>
      </c>
      <c r="K6445" s="1">
        <f t="shared" si="400"/>
        <v>0.32477236304422885</v>
      </c>
      <c r="L6445" t="s">
        <v>31</v>
      </c>
      <c r="M6445" s="2" t="s">
        <v>328</v>
      </c>
      <c r="N6445" s="3" t="str">
        <f t="shared" si="401"/>
        <v>May</v>
      </c>
      <c r="O6445" t="s">
        <v>33</v>
      </c>
      <c r="P6445" t="s">
        <v>39</v>
      </c>
      <c r="Q6445" t="str">
        <f t="shared" si="402"/>
        <v>Adult</v>
      </c>
      <c r="R6445" t="str">
        <f t="shared" si="403"/>
        <v>Profit</v>
      </c>
    </row>
    <row r="6446" spans="1:18">
      <c r="A6446">
        <v>4105</v>
      </c>
      <c r="B6446" t="s">
        <v>40</v>
      </c>
      <c r="C6446">
        <v>59</v>
      </c>
      <c r="D6446" t="s">
        <v>24</v>
      </c>
      <c r="E6446" t="s">
        <v>53</v>
      </c>
      <c r="F6446" t="s">
        <v>49</v>
      </c>
      <c r="G6446">
        <v>1904.37</v>
      </c>
      <c r="H6446">
        <v>505.82</v>
      </c>
      <c r="I6446">
        <v>2570.08</v>
      </c>
      <c r="J6446">
        <v>2064.2600000000002</v>
      </c>
      <c r="K6446" s="1">
        <f t="shared" si="400"/>
        <v>4.0810169625558501</v>
      </c>
      <c r="L6446" t="s">
        <v>26</v>
      </c>
      <c r="M6446" s="2" t="s">
        <v>302</v>
      </c>
      <c r="N6446" s="3" t="str">
        <f t="shared" si="401"/>
        <v>Aug</v>
      </c>
      <c r="O6446" t="s">
        <v>21</v>
      </c>
      <c r="P6446" t="s">
        <v>22</v>
      </c>
      <c r="Q6446" t="str">
        <f t="shared" si="402"/>
        <v>Senior</v>
      </c>
      <c r="R6446" t="str">
        <f t="shared" si="403"/>
        <v>Profit</v>
      </c>
    </row>
    <row r="6447" spans="1:18">
      <c r="A6447">
        <v>8310</v>
      </c>
      <c r="B6447" t="s">
        <v>44</v>
      </c>
      <c r="C6447">
        <v>50</v>
      </c>
      <c r="D6447" t="s">
        <v>24</v>
      </c>
      <c r="E6447" t="s">
        <v>41</v>
      </c>
      <c r="F6447" t="s">
        <v>42</v>
      </c>
      <c r="G6447">
        <v>1778.78</v>
      </c>
      <c r="H6447">
        <v>573.48</v>
      </c>
      <c r="I6447">
        <v>2569</v>
      </c>
      <c r="J6447">
        <v>1995.52</v>
      </c>
      <c r="K6447" s="1">
        <f t="shared" si="400"/>
        <v>3.4796679919090465</v>
      </c>
      <c r="L6447" t="s">
        <v>26</v>
      </c>
      <c r="M6447" s="2" t="s">
        <v>376</v>
      </c>
      <c r="N6447" s="3" t="str">
        <f t="shared" si="401"/>
        <v>Aug</v>
      </c>
      <c r="O6447" t="s">
        <v>33</v>
      </c>
      <c r="P6447" t="s">
        <v>39</v>
      </c>
      <c r="Q6447" t="str">
        <f t="shared" si="402"/>
        <v>Senior</v>
      </c>
      <c r="R6447" t="str">
        <f t="shared" si="403"/>
        <v>Profit</v>
      </c>
    </row>
    <row r="6448" spans="1:18">
      <c r="A6448">
        <v>5851</v>
      </c>
      <c r="B6448" t="s">
        <v>52</v>
      </c>
      <c r="C6448">
        <v>37</v>
      </c>
      <c r="D6448" t="s">
        <v>24</v>
      </c>
      <c r="E6448" t="s">
        <v>53</v>
      </c>
      <c r="F6448" t="s">
        <v>42</v>
      </c>
      <c r="G6448">
        <v>2249.34</v>
      </c>
      <c r="H6448">
        <v>291.8</v>
      </c>
      <c r="I6448">
        <v>2568.91</v>
      </c>
      <c r="J6448">
        <v>2277.11</v>
      </c>
      <c r="K6448" s="1">
        <f t="shared" si="400"/>
        <v>7.8036668951336532</v>
      </c>
      <c r="L6448" t="s">
        <v>37</v>
      </c>
      <c r="M6448" s="2" t="s">
        <v>107</v>
      </c>
      <c r="N6448" s="3" t="str">
        <f t="shared" si="401"/>
        <v>Apr</v>
      </c>
      <c r="O6448" t="s">
        <v>28</v>
      </c>
      <c r="P6448" t="s">
        <v>22</v>
      </c>
      <c r="Q6448" t="str">
        <f t="shared" si="402"/>
        <v>Adult</v>
      </c>
      <c r="R6448" t="str">
        <f t="shared" si="403"/>
        <v>Profit</v>
      </c>
    </row>
    <row r="6449" spans="1:18">
      <c r="A6449">
        <v>6842</v>
      </c>
      <c r="B6449" t="s">
        <v>40</v>
      </c>
      <c r="C6449">
        <v>59</v>
      </c>
      <c r="D6449" t="s">
        <v>24</v>
      </c>
      <c r="E6449" t="s">
        <v>53</v>
      </c>
      <c r="F6449" t="s">
        <v>36</v>
      </c>
      <c r="G6449">
        <v>2285.09</v>
      </c>
      <c r="H6449">
        <v>1914.57</v>
      </c>
      <c r="I6449">
        <v>2567.41</v>
      </c>
      <c r="J6449">
        <v>652.84</v>
      </c>
      <c r="K6449" s="1">
        <f t="shared" si="400"/>
        <v>0.34098518205132228</v>
      </c>
      <c r="L6449" t="s">
        <v>26</v>
      </c>
      <c r="M6449" s="2" t="s">
        <v>162</v>
      </c>
      <c r="N6449" s="3" t="str">
        <f t="shared" si="401"/>
        <v>Jan</v>
      </c>
      <c r="O6449" t="s">
        <v>28</v>
      </c>
      <c r="P6449" t="s">
        <v>39</v>
      </c>
      <c r="Q6449" t="str">
        <f t="shared" si="402"/>
        <v>Senior</v>
      </c>
      <c r="R6449" t="str">
        <f t="shared" si="403"/>
        <v>Profit</v>
      </c>
    </row>
    <row r="6450" spans="1:18">
      <c r="A6450">
        <v>6942</v>
      </c>
      <c r="B6450" t="s">
        <v>40</v>
      </c>
      <c r="C6450">
        <v>39</v>
      </c>
      <c r="D6450" t="s">
        <v>24</v>
      </c>
      <c r="E6450" t="s">
        <v>35</v>
      </c>
      <c r="F6450" t="s">
        <v>36</v>
      </c>
      <c r="G6450">
        <v>1599.76</v>
      </c>
      <c r="H6450">
        <v>598.96</v>
      </c>
      <c r="I6450">
        <v>2566.6799999999998</v>
      </c>
      <c r="J6450">
        <v>1967.72</v>
      </c>
      <c r="K6450" s="1">
        <f t="shared" si="400"/>
        <v>3.2852277280619737</v>
      </c>
      <c r="L6450" t="s">
        <v>37</v>
      </c>
      <c r="M6450" s="2" t="s">
        <v>60</v>
      </c>
      <c r="N6450" s="3" t="str">
        <f t="shared" si="401"/>
        <v>Dec</v>
      </c>
      <c r="O6450" t="s">
        <v>28</v>
      </c>
      <c r="P6450" t="s">
        <v>22</v>
      </c>
      <c r="Q6450" t="str">
        <f t="shared" si="402"/>
        <v>Adult</v>
      </c>
      <c r="R6450" t="str">
        <f t="shared" si="403"/>
        <v>Profit</v>
      </c>
    </row>
    <row r="6451" spans="1:18">
      <c r="A6451">
        <v>8016</v>
      </c>
      <c r="B6451" t="s">
        <v>29</v>
      </c>
      <c r="C6451">
        <v>21</v>
      </c>
      <c r="D6451" t="s">
        <v>16</v>
      </c>
      <c r="E6451" t="s">
        <v>30</v>
      </c>
      <c r="F6451" t="s">
        <v>42</v>
      </c>
      <c r="G6451">
        <v>1887.77</v>
      </c>
      <c r="H6451">
        <v>1734.46</v>
      </c>
      <c r="I6451">
        <v>2565.88</v>
      </c>
      <c r="J6451">
        <v>831.42</v>
      </c>
      <c r="K6451" s="1">
        <f t="shared" si="400"/>
        <v>0.47935380464236704</v>
      </c>
      <c r="L6451" t="s">
        <v>26</v>
      </c>
      <c r="M6451" s="2" t="s">
        <v>124</v>
      </c>
      <c r="N6451" s="3" t="str">
        <f t="shared" si="401"/>
        <v>Jun</v>
      </c>
      <c r="O6451" t="s">
        <v>56</v>
      </c>
      <c r="P6451" t="s">
        <v>22</v>
      </c>
      <c r="Q6451" t="str">
        <f t="shared" si="402"/>
        <v>Young</v>
      </c>
      <c r="R6451" t="str">
        <f t="shared" si="403"/>
        <v>Profit</v>
      </c>
    </row>
    <row r="6452" spans="1:18">
      <c r="A6452">
        <v>6738</v>
      </c>
      <c r="B6452" t="s">
        <v>52</v>
      </c>
      <c r="C6452">
        <v>59</v>
      </c>
      <c r="D6452" t="s">
        <v>16</v>
      </c>
      <c r="E6452" t="s">
        <v>57</v>
      </c>
      <c r="F6452" t="s">
        <v>42</v>
      </c>
      <c r="G6452">
        <v>1532.2</v>
      </c>
      <c r="H6452">
        <v>1414.25</v>
      </c>
      <c r="I6452">
        <v>2564.6</v>
      </c>
      <c r="J6452">
        <v>1150.3499999999999</v>
      </c>
      <c r="K6452" s="1">
        <f t="shared" si="400"/>
        <v>0.81339932826586525</v>
      </c>
      <c r="L6452" t="s">
        <v>19</v>
      </c>
      <c r="M6452" s="2" t="s">
        <v>154</v>
      </c>
      <c r="N6452" s="3" t="str">
        <f t="shared" si="401"/>
        <v>Sep</v>
      </c>
      <c r="O6452" t="s">
        <v>28</v>
      </c>
      <c r="P6452" t="s">
        <v>22</v>
      </c>
      <c r="Q6452" t="str">
        <f t="shared" si="402"/>
        <v>Senior</v>
      </c>
      <c r="R6452" t="str">
        <f t="shared" si="403"/>
        <v>Profit</v>
      </c>
    </row>
    <row r="6453" spans="1:18">
      <c r="A6453">
        <v>1104</v>
      </c>
      <c r="B6453" t="s">
        <v>47</v>
      </c>
      <c r="C6453">
        <v>45</v>
      </c>
      <c r="D6453" t="s">
        <v>24</v>
      </c>
      <c r="E6453" t="s">
        <v>30</v>
      </c>
      <c r="F6453" t="s">
        <v>36</v>
      </c>
      <c r="G6453">
        <v>1584</v>
      </c>
      <c r="H6453">
        <v>1246.82</v>
      </c>
      <c r="I6453">
        <v>2562.35</v>
      </c>
      <c r="J6453">
        <v>1315.53</v>
      </c>
      <c r="K6453" s="1">
        <f t="shared" si="400"/>
        <v>1.0551081952487127</v>
      </c>
      <c r="L6453" t="s">
        <v>26</v>
      </c>
      <c r="M6453" s="2" t="s">
        <v>291</v>
      </c>
      <c r="N6453" s="3" t="str">
        <f t="shared" si="401"/>
        <v>May</v>
      </c>
      <c r="O6453" t="s">
        <v>28</v>
      </c>
      <c r="P6453" t="s">
        <v>22</v>
      </c>
      <c r="Q6453" t="str">
        <f t="shared" si="402"/>
        <v>Senior</v>
      </c>
      <c r="R6453" t="str">
        <f t="shared" si="403"/>
        <v>Profit</v>
      </c>
    </row>
    <row r="6454" spans="1:18">
      <c r="A6454">
        <v>1657</v>
      </c>
      <c r="B6454" t="s">
        <v>29</v>
      </c>
      <c r="C6454">
        <v>43</v>
      </c>
      <c r="D6454" t="s">
        <v>24</v>
      </c>
      <c r="E6454" t="s">
        <v>41</v>
      </c>
      <c r="F6454" t="s">
        <v>49</v>
      </c>
      <c r="G6454">
        <v>1545.47</v>
      </c>
      <c r="H6454">
        <v>800.92</v>
      </c>
      <c r="I6454">
        <v>2561.96</v>
      </c>
      <c r="J6454">
        <v>1761.04</v>
      </c>
      <c r="K6454" s="1">
        <f t="shared" si="400"/>
        <v>2.1987714128751934</v>
      </c>
      <c r="L6454" t="s">
        <v>19</v>
      </c>
      <c r="M6454" s="2" t="s">
        <v>379</v>
      </c>
      <c r="N6454" s="3" t="str">
        <f t="shared" si="401"/>
        <v>Mar</v>
      </c>
      <c r="O6454" t="s">
        <v>56</v>
      </c>
      <c r="P6454" t="s">
        <v>39</v>
      </c>
      <c r="Q6454" t="str">
        <f t="shared" si="402"/>
        <v>Senior</v>
      </c>
      <c r="R6454" t="str">
        <f t="shared" si="403"/>
        <v>Profit</v>
      </c>
    </row>
    <row r="6455" spans="1:18">
      <c r="A6455">
        <v>7325</v>
      </c>
      <c r="B6455" t="s">
        <v>92</v>
      </c>
      <c r="C6455">
        <v>30</v>
      </c>
      <c r="D6455" t="s">
        <v>16</v>
      </c>
      <c r="E6455" t="s">
        <v>30</v>
      </c>
      <c r="F6455" t="s">
        <v>42</v>
      </c>
      <c r="G6455">
        <v>1680.92</v>
      </c>
      <c r="H6455">
        <v>1952.94</v>
      </c>
      <c r="I6455">
        <v>2561.85</v>
      </c>
      <c r="J6455">
        <v>608.91</v>
      </c>
      <c r="K6455" s="1">
        <f t="shared" si="400"/>
        <v>0.31179145288641735</v>
      </c>
      <c r="L6455" t="s">
        <v>37</v>
      </c>
      <c r="M6455" s="2" t="s">
        <v>132</v>
      </c>
      <c r="N6455" s="3" t="str">
        <f t="shared" si="401"/>
        <v>Oct</v>
      </c>
      <c r="O6455" t="s">
        <v>28</v>
      </c>
      <c r="P6455" t="s">
        <v>39</v>
      </c>
      <c r="Q6455" t="str">
        <f t="shared" si="402"/>
        <v>Adult</v>
      </c>
      <c r="R6455" t="str">
        <f t="shared" si="403"/>
        <v>Profit</v>
      </c>
    </row>
    <row r="6456" spans="1:18">
      <c r="A6456">
        <v>2891</v>
      </c>
      <c r="B6456" t="s">
        <v>29</v>
      </c>
      <c r="C6456">
        <v>30</v>
      </c>
      <c r="D6456" t="s">
        <v>16</v>
      </c>
      <c r="E6456" t="s">
        <v>59</v>
      </c>
      <c r="F6456" t="s">
        <v>18</v>
      </c>
      <c r="G6456">
        <v>2145.48</v>
      </c>
      <c r="H6456">
        <v>304.27999999999997</v>
      </c>
      <c r="I6456">
        <v>2561.46</v>
      </c>
      <c r="J6456">
        <v>2257.1799999999998</v>
      </c>
      <c r="K6456" s="1">
        <f t="shared" si="400"/>
        <v>7.418101748389641</v>
      </c>
      <c r="L6456" t="s">
        <v>19</v>
      </c>
      <c r="M6456" s="2" t="s">
        <v>71</v>
      </c>
      <c r="N6456" s="3" t="str">
        <f t="shared" si="401"/>
        <v>Sep</v>
      </c>
      <c r="O6456" t="s">
        <v>51</v>
      </c>
      <c r="P6456" t="s">
        <v>39</v>
      </c>
      <c r="Q6456" t="str">
        <f t="shared" si="402"/>
        <v>Adult</v>
      </c>
      <c r="R6456" t="str">
        <f t="shared" si="403"/>
        <v>Profit</v>
      </c>
    </row>
    <row r="6457" spans="1:18">
      <c r="A6457">
        <v>2405</v>
      </c>
      <c r="B6457" t="s">
        <v>29</v>
      </c>
      <c r="C6457">
        <v>37</v>
      </c>
      <c r="D6457" t="s">
        <v>24</v>
      </c>
      <c r="E6457" t="s">
        <v>35</v>
      </c>
      <c r="F6457" t="s">
        <v>25</v>
      </c>
      <c r="G6457">
        <v>2183.84</v>
      </c>
      <c r="H6457">
        <v>1914.03</v>
      </c>
      <c r="I6457">
        <v>2559.83</v>
      </c>
      <c r="J6457">
        <v>645.79999999999995</v>
      </c>
      <c r="K6457" s="1">
        <f t="shared" si="400"/>
        <v>0.33740327999038677</v>
      </c>
      <c r="L6457" t="s">
        <v>37</v>
      </c>
      <c r="M6457" s="2" t="s">
        <v>310</v>
      </c>
      <c r="N6457" s="3" t="str">
        <f t="shared" si="401"/>
        <v>Apr</v>
      </c>
      <c r="O6457" t="s">
        <v>21</v>
      </c>
      <c r="P6457" t="s">
        <v>22</v>
      </c>
      <c r="Q6457" t="str">
        <f t="shared" si="402"/>
        <v>Adult</v>
      </c>
      <c r="R6457" t="str">
        <f t="shared" si="403"/>
        <v>Profit</v>
      </c>
    </row>
    <row r="6458" spans="1:18">
      <c r="A6458">
        <v>4902</v>
      </c>
      <c r="B6458" t="s">
        <v>47</v>
      </c>
      <c r="C6458">
        <v>58</v>
      </c>
      <c r="D6458" t="s">
        <v>16</v>
      </c>
      <c r="E6458" t="s">
        <v>30</v>
      </c>
      <c r="F6458" t="s">
        <v>25</v>
      </c>
      <c r="G6458">
        <v>1929.48</v>
      </c>
      <c r="H6458">
        <v>1069.03</v>
      </c>
      <c r="I6458">
        <v>2558.4299999999998</v>
      </c>
      <c r="J6458">
        <v>1489.4</v>
      </c>
      <c r="K6458" s="1">
        <f t="shared" si="400"/>
        <v>1.3932256344536638</v>
      </c>
      <c r="L6458" t="s">
        <v>31</v>
      </c>
      <c r="M6458" s="2" t="s">
        <v>400</v>
      </c>
      <c r="N6458" s="3" t="str">
        <f t="shared" si="401"/>
        <v>Aug</v>
      </c>
      <c r="O6458" t="s">
        <v>51</v>
      </c>
      <c r="P6458" t="s">
        <v>22</v>
      </c>
      <c r="Q6458" t="str">
        <f t="shared" si="402"/>
        <v>Senior</v>
      </c>
      <c r="R6458" t="str">
        <f t="shared" si="403"/>
        <v>Profit</v>
      </c>
    </row>
    <row r="6459" spans="1:18">
      <c r="A6459">
        <v>6834</v>
      </c>
      <c r="B6459" t="s">
        <v>15</v>
      </c>
      <c r="C6459">
        <v>58</v>
      </c>
      <c r="D6459" t="s">
        <v>16</v>
      </c>
      <c r="E6459" t="s">
        <v>66</v>
      </c>
      <c r="F6459" t="s">
        <v>42</v>
      </c>
      <c r="G6459">
        <v>1507.61</v>
      </c>
      <c r="H6459">
        <v>1292.1300000000001</v>
      </c>
      <c r="I6459">
        <v>2557.7800000000002</v>
      </c>
      <c r="J6459">
        <v>1265.6500000000001</v>
      </c>
      <c r="K6459" s="1">
        <f t="shared" si="400"/>
        <v>0.97950670598159628</v>
      </c>
      <c r="L6459" t="s">
        <v>37</v>
      </c>
      <c r="M6459" s="2" t="s">
        <v>274</v>
      </c>
      <c r="N6459" s="3" t="str">
        <f t="shared" si="401"/>
        <v>Sep</v>
      </c>
      <c r="O6459" t="s">
        <v>56</v>
      </c>
      <c r="P6459" t="s">
        <v>39</v>
      </c>
      <c r="Q6459" t="str">
        <f t="shared" si="402"/>
        <v>Senior</v>
      </c>
      <c r="R6459" t="str">
        <f t="shared" si="403"/>
        <v>Profit</v>
      </c>
    </row>
    <row r="6460" spans="1:18">
      <c r="A6460">
        <v>8446</v>
      </c>
      <c r="B6460" t="s">
        <v>92</v>
      </c>
      <c r="C6460">
        <v>31</v>
      </c>
      <c r="D6460" t="s">
        <v>16</v>
      </c>
      <c r="E6460" t="s">
        <v>35</v>
      </c>
      <c r="F6460" t="s">
        <v>42</v>
      </c>
      <c r="G6460">
        <v>1710.62</v>
      </c>
      <c r="H6460">
        <v>1991.97</v>
      </c>
      <c r="I6460">
        <v>2557.2399999999998</v>
      </c>
      <c r="J6460">
        <v>565.27</v>
      </c>
      <c r="K6460" s="1">
        <f t="shared" si="400"/>
        <v>0.28377435403143619</v>
      </c>
      <c r="L6460" t="s">
        <v>37</v>
      </c>
      <c r="M6460" s="2" t="s">
        <v>126</v>
      </c>
      <c r="N6460" s="3" t="str">
        <f t="shared" si="401"/>
        <v>Nov</v>
      </c>
      <c r="O6460" t="s">
        <v>51</v>
      </c>
      <c r="P6460" t="s">
        <v>39</v>
      </c>
      <c r="Q6460" t="str">
        <f t="shared" si="402"/>
        <v>Adult</v>
      </c>
      <c r="R6460" t="str">
        <f t="shared" si="403"/>
        <v>Profit</v>
      </c>
    </row>
    <row r="6461" spans="1:18">
      <c r="A6461">
        <v>6342</v>
      </c>
      <c r="B6461" t="s">
        <v>92</v>
      </c>
      <c r="C6461">
        <v>29</v>
      </c>
      <c r="D6461" t="s">
        <v>24</v>
      </c>
      <c r="E6461" t="s">
        <v>57</v>
      </c>
      <c r="F6461" t="s">
        <v>18</v>
      </c>
      <c r="G6461">
        <v>2024.98</v>
      </c>
      <c r="H6461">
        <v>1412.66</v>
      </c>
      <c r="I6461">
        <v>2557.1799999999998</v>
      </c>
      <c r="J6461">
        <v>1144.52</v>
      </c>
      <c r="K6461" s="1">
        <f t="shared" si="400"/>
        <v>0.81018787252417424</v>
      </c>
      <c r="L6461" t="s">
        <v>54</v>
      </c>
      <c r="M6461" s="2" t="s">
        <v>317</v>
      </c>
      <c r="N6461" s="3" t="str">
        <f t="shared" si="401"/>
        <v>Nov</v>
      </c>
      <c r="O6461" t="s">
        <v>33</v>
      </c>
      <c r="P6461" t="s">
        <v>22</v>
      </c>
      <c r="Q6461" t="str">
        <f t="shared" si="402"/>
        <v>Adult</v>
      </c>
      <c r="R6461" t="str">
        <f t="shared" si="403"/>
        <v>Profit</v>
      </c>
    </row>
    <row r="6462" spans="1:18">
      <c r="A6462">
        <v>6428</v>
      </c>
      <c r="B6462" t="s">
        <v>52</v>
      </c>
      <c r="C6462">
        <v>49</v>
      </c>
      <c r="D6462" t="s">
        <v>24</v>
      </c>
      <c r="E6462" t="s">
        <v>59</v>
      </c>
      <c r="F6462" t="s">
        <v>42</v>
      </c>
      <c r="G6462">
        <v>1615.29</v>
      </c>
      <c r="H6462">
        <v>1181.8699999999999</v>
      </c>
      <c r="I6462">
        <v>2554.6799999999998</v>
      </c>
      <c r="J6462">
        <v>1372.81</v>
      </c>
      <c r="K6462" s="1">
        <f t="shared" si="400"/>
        <v>1.1615575317082252</v>
      </c>
      <c r="L6462" t="s">
        <v>37</v>
      </c>
      <c r="M6462" s="2" t="s">
        <v>262</v>
      </c>
      <c r="N6462" s="3" t="str">
        <f t="shared" si="401"/>
        <v>Jan</v>
      </c>
      <c r="O6462" t="s">
        <v>56</v>
      </c>
      <c r="P6462" t="s">
        <v>22</v>
      </c>
      <c r="Q6462" t="str">
        <f t="shared" si="402"/>
        <v>Senior</v>
      </c>
      <c r="R6462" t="str">
        <f t="shared" si="403"/>
        <v>Profit</v>
      </c>
    </row>
    <row r="6463" spans="1:18">
      <c r="A6463">
        <v>7908</v>
      </c>
      <c r="B6463" t="s">
        <v>92</v>
      </c>
      <c r="C6463">
        <v>33</v>
      </c>
      <c r="D6463" t="s">
        <v>24</v>
      </c>
      <c r="E6463" t="s">
        <v>41</v>
      </c>
      <c r="F6463" t="s">
        <v>49</v>
      </c>
      <c r="G6463">
        <v>1593.58</v>
      </c>
      <c r="H6463">
        <v>1910.34</v>
      </c>
      <c r="I6463">
        <v>2554.35</v>
      </c>
      <c r="J6463">
        <v>644.01</v>
      </c>
      <c r="K6463" s="1">
        <f t="shared" si="400"/>
        <v>0.33711799993718394</v>
      </c>
      <c r="L6463" t="s">
        <v>31</v>
      </c>
      <c r="M6463" s="2" t="s">
        <v>305</v>
      </c>
      <c r="N6463" s="3" t="str">
        <f t="shared" si="401"/>
        <v>Jul</v>
      </c>
      <c r="O6463" t="s">
        <v>33</v>
      </c>
      <c r="P6463" t="s">
        <v>22</v>
      </c>
      <c r="Q6463" t="str">
        <f t="shared" si="402"/>
        <v>Adult</v>
      </c>
      <c r="R6463" t="str">
        <f t="shared" si="403"/>
        <v>Profit</v>
      </c>
    </row>
    <row r="6464" spans="1:18">
      <c r="A6464">
        <v>9817</v>
      </c>
      <c r="B6464" t="s">
        <v>15</v>
      </c>
      <c r="C6464">
        <v>47</v>
      </c>
      <c r="D6464" t="s">
        <v>24</v>
      </c>
      <c r="E6464" t="s">
        <v>59</v>
      </c>
      <c r="F6464" t="s">
        <v>36</v>
      </c>
      <c r="G6464">
        <v>1580.56</v>
      </c>
      <c r="H6464">
        <v>941.23</v>
      </c>
      <c r="I6464">
        <v>2553.2800000000002</v>
      </c>
      <c r="J6464">
        <v>1612.05</v>
      </c>
      <c r="K6464" s="1">
        <f t="shared" si="400"/>
        <v>1.7127057148624671</v>
      </c>
      <c r="L6464" t="s">
        <v>37</v>
      </c>
      <c r="M6464" s="2" t="s">
        <v>45</v>
      </c>
      <c r="N6464" s="3" t="str">
        <f t="shared" si="401"/>
        <v>Apr</v>
      </c>
      <c r="O6464" t="s">
        <v>56</v>
      </c>
      <c r="P6464" t="s">
        <v>22</v>
      </c>
      <c r="Q6464" t="str">
        <f t="shared" si="402"/>
        <v>Senior</v>
      </c>
      <c r="R6464" t="str">
        <f t="shared" si="403"/>
        <v>Profit</v>
      </c>
    </row>
    <row r="6465" spans="1:18">
      <c r="A6465">
        <v>8383</v>
      </c>
      <c r="B6465" t="s">
        <v>34</v>
      </c>
      <c r="C6465">
        <v>28</v>
      </c>
      <c r="D6465" t="s">
        <v>24</v>
      </c>
      <c r="E6465" t="s">
        <v>41</v>
      </c>
      <c r="F6465" t="s">
        <v>42</v>
      </c>
      <c r="G6465">
        <v>2040.38</v>
      </c>
      <c r="H6465">
        <v>357.19</v>
      </c>
      <c r="I6465">
        <v>2552.92</v>
      </c>
      <c r="J6465">
        <v>2195.73</v>
      </c>
      <c r="K6465" s="1">
        <f t="shared" si="400"/>
        <v>6.1472325653013806</v>
      </c>
      <c r="L6465" t="s">
        <v>31</v>
      </c>
      <c r="M6465" s="2" t="s">
        <v>226</v>
      </c>
      <c r="N6465" s="3" t="str">
        <f t="shared" si="401"/>
        <v>Jul</v>
      </c>
      <c r="O6465" t="s">
        <v>56</v>
      </c>
      <c r="P6465" t="s">
        <v>39</v>
      </c>
      <c r="Q6465" t="str">
        <f t="shared" si="402"/>
        <v>Adult</v>
      </c>
      <c r="R6465" t="str">
        <f t="shared" si="403"/>
        <v>Profit</v>
      </c>
    </row>
    <row r="6466" spans="1:18">
      <c r="A6466">
        <v>7822</v>
      </c>
      <c r="B6466" t="s">
        <v>34</v>
      </c>
      <c r="C6466">
        <v>45</v>
      </c>
      <c r="D6466" t="s">
        <v>16</v>
      </c>
      <c r="E6466" t="s">
        <v>53</v>
      </c>
      <c r="F6466" t="s">
        <v>42</v>
      </c>
      <c r="G6466">
        <v>2048.61</v>
      </c>
      <c r="H6466">
        <v>1666.29</v>
      </c>
      <c r="I6466">
        <v>2552.4499999999998</v>
      </c>
      <c r="J6466">
        <v>886.16</v>
      </c>
      <c r="K6466" s="1">
        <f t="shared" ref="K6466:K6529" si="404">J6466/H6466</f>
        <v>0.53181619045904371</v>
      </c>
      <c r="L6466" t="s">
        <v>19</v>
      </c>
      <c r="M6466" s="2" t="s">
        <v>132</v>
      </c>
      <c r="N6466" s="3" t="str">
        <f t="shared" ref="N6466:N6529" si="405">TEXT(M6466,"MMM")</f>
        <v>Oct</v>
      </c>
      <c r="O6466" t="s">
        <v>33</v>
      </c>
      <c r="P6466" t="s">
        <v>22</v>
      </c>
      <c r="Q6466" t="str">
        <f t="shared" ref="Q6466:Q6529" si="406">IF(C6466&gt;=18,IF(C6466&lt;=25,"Young",IF(C6466&lt;=40,"Adult",IF(C6466&lt;=60,"Senior",""))),"")</f>
        <v>Senior</v>
      </c>
      <c r="R6466" t="str">
        <f t="shared" ref="R6466:R6529" si="407">IF(J6466&gt;0,"Profit","Loss")</f>
        <v>Profit</v>
      </c>
    </row>
    <row r="6467" spans="1:18">
      <c r="A6467">
        <v>8208</v>
      </c>
      <c r="B6467" t="s">
        <v>15</v>
      </c>
      <c r="C6467">
        <v>30</v>
      </c>
      <c r="D6467" t="s">
        <v>16</v>
      </c>
      <c r="E6467" t="s">
        <v>66</v>
      </c>
      <c r="F6467" t="s">
        <v>18</v>
      </c>
      <c r="G6467">
        <v>2035.53</v>
      </c>
      <c r="H6467">
        <v>932.66</v>
      </c>
      <c r="I6467">
        <v>2551.81</v>
      </c>
      <c r="J6467">
        <v>1619.15</v>
      </c>
      <c r="K6467" s="1">
        <f t="shared" si="404"/>
        <v>1.7360560118371111</v>
      </c>
      <c r="L6467" t="s">
        <v>31</v>
      </c>
      <c r="M6467" s="2" t="s">
        <v>346</v>
      </c>
      <c r="N6467" s="3" t="str">
        <f t="shared" si="405"/>
        <v>May</v>
      </c>
      <c r="O6467" t="s">
        <v>56</v>
      </c>
      <c r="P6467" t="s">
        <v>39</v>
      </c>
      <c r="Q6467" t="str">
        <f t="shared" si="406"/>
        <v>Adult</v>
      </c>
      <c r="R6467" t="str">
        <f t="shared" si="407"/>
        <v>Profit</v>
      </c>
    </row>
    <row r="6468" spans="1:18">
      <c r="A6468">
        <v>3518</v>
      </c>
      <c r="B6468" t="s">
        <v>15</v>
      </c>
      <c r="C6468">
        <v>31</v>
      </c>
      <c r="D6468" t="s">
        <v>16</v>
      </c>
      <c r="E6468" t="s">
        <v>66</v>
      </c>
      <c r="F6468" t="s">
        <v>49</v>
      </c>
      <c r="G6468">
        <v>2036.66</v>
      </c>
      <c r="H6468">
        <v>1274.56</v>
      </c>
      <c r="I6468">
        <v>2548.64</v>
      </c>
      <c r="J6468">
        <v>1274.08</v>
      </c>
      <c r="K6468" s="1">
        <f t="shared" si="404"/>
        <v>0.99962339944765255</v>
      </c>
      <c r="L6468" t="s">
        <v>37</v>
      </c>
      <c r="M6468" s="2" t="s">
        <v>167</v>
      </c>
      <c r="N6468" s="3" t="str">
        <f t="shared" si="405"/>
        <v>Sep</v>
      </c>
      <c r="O6468" t="s">
        <v>21</v>
      </c>
      <c r="P6468" t="s">
        <v>22</v>
      </c>
      <c r="Q6468" t="str">
        <f t="shared" si="406"/>
        <v>Adult</v>
      </c>
      <c r="R6468" t="str">
        <f t="shared" si="407"/>
        <v>Profit</v>
      </c>
    </row>
    <row r="6469" spans="1:18">
      <c r="A6469">
        <v>4567</v>
      </c>
      <c r="B6469" t="s">
        <v>92</v>
      </c>
      <c r="C6469">
        <v>38</v>
      </c>
      <c r="D6469" t="s">
        <v>24</v>
      </c>
      <c r="E6469" t="s">
        <v>53</v>
      </c>
      <c r="F6469" t="s">
        <v>25</v>
      </c>
      <c r="G6469">
        <v>1531.89</v>
      </c>
      <c r="H6469">
        <v>1841.02</v>
      </c>
      <c r="I6469">
        <v>2546.65</v>
      </c>
      <c r="J6469">
        <v>705.63</v>
      </c>
      <c r="K6469" s="1">
        <f t="shared" si="404"/>
        <v>0.38328209362201388</v>
      </c>
      <c r="L6469" t="s">
        <v>19</v>
      </c>
      <c r="M6469" s="2" t="s">
        <v>183</v>
      </c>
      <c r="N6469" s="3" t="str">
        <f t="shared" si="405"/>
        <v>Jul</v>
      </c>
      <c r="O6469" t="s">
        <v>28</v>
      </c>
      <c r="P6469" t="s">
        <v>39</v>
      </c>
      <c r="Q6469" t="str">
        <f t="shared" si="406"/>
        <v>Adult</v>
      </c>
      <c r="R6469" t="str">
        <f t="shared" si="407"/>
        <v>Profit</v>
      </c>
    </row>
    <row r="6470" spans="1:18">
      <c r="A6470">
        <v>3113</v>
      </c>
      <c r="B6470" t="s">
        <v>47</v>
      </c>
      <c r="C6470">
        <v>26</v>
      </c>
      <c r="D6470" t="s">
        <v>24</v>
      </c>
      <c r="E6470" t="s">
        <v>30</v>
      </c>
      <c r="F6470" t="s">
        <v>42</v>
      </c>
      <c r="G6470">
        <v>2268.0300000000002</v>
      </c>
      <c r="H6470">
        <v>503.83</v>
      </c>
      <c r="I6470">
        <v>2545.85</v>
      </c>
      <c r="J6470">
        <v>2042.02</v>
      </c>
      <c r="K6470" s="1">
        <f t="shared" si="404"/>
        <v>4.052994065458587</v>
      </c>
      <c r="L6470" t="s">
        <v>26</v>
      </c>
      <c r="M6470" s="2" t="s">
        <v>400</v>
      </c>
      <c r="N6470" s="3" t="str">
        <f t="shared" si="405"/>
        <v>Aug</v>
      </c>
      <c r="O6470" t="s">
        <v>51</v>
      </c>
      <c r="P6470" t="s">
        <v>22</v>
      </c>
      <c r="Q6470" t="str">
        <f t="shared" si="406"/>
        <v>Adult</v>
      </c>
      <c r="R6470" t="str">
        <f t="shared" si="407"/>
        <v>Profit</v>
      </c>
    </row>
    <row r="6471" spans="1:18">
      <c r="A6471">
        <v>1795</v>
      </c>
      <c r="B6471" t="s">
        <v>29</v>
      </c>
      <c r="C6471">
        <v>51</v>
      </c>
      <c r="D6471" t="s">
        <v>16</v>
      </c>
      <c r="E6471" t="s">
        <v>35</v>
      </c>
      <c r="F6471" t="s">
        <v>36</v>
      </c>
      <c r="G6471">
        <v>2099.56</v>
      </c>
      <c r="H6471">
        <v>1822.8</v>
      </c>
      <c r="I6471">
        <v>2544.87</v>
      </c>
      <c r="J6471">
        <v>722.07</v>
      </c>
      <c r="K6471" s="1">
        <f t="shared" si="404"/>
        <v>0.39613232389730091</v>
      </c>
      <c r="L6471" t="s">
        <v>19</v>
      </c>
      <c r="M6471" s="2" t="s">
        <v>194</v>
      </c>
      <c r="N6471" s="3" t="str">
        <f t="shared" si="405"/>
        <v>Sep</v>
      </c>
      <c r="O6471" t="s">
        <v>51</v>
      </c>
      <c r="P6471" t="s">
        <v>39</v>
      </c>
      <c r="Q6471" t="str">
        <f t="shared" si="406"/>
        <v>Senior</v>
      </c>
      <c r="R6471" t="str">
        <f t="shared" si="407"/>
        <v>Profit</v>
      </c>
    </row>
    <row r="6472" spans="1:18">
      <c r="A6472">
        <v>4616</v>
      </c>
      <c r="B6472" t="s">
        <v>23</v>
      </c>
      <c r="C6472">
        <v>36</v>
      </c>
      <c r="D6472" t="s">
        <v>16</v>
      </c>
      <c r="E6472" t="s">
        <v>66</v>
      </c>
      <c r="F6472" t="s">
        <v>49</v>
      </c>
      <c r="G6472">
        <v>2198.4499999999998</v>
      </c>
      <c r="H6472">
        <v>995.73</v>
      </c>
      <c r="I6472">
        <v>2543.9</v>
      </c>
      <c r="J6472">
        <v>1548.17</v>
      </c>
      <c r="K6472" s="1">
        <f t="shared" si="404"/>
        <v>1.5548090345776466</v>
      </c>
      <c r="L6472" t="s">
        <v>31</v>
      </c>
      <c r="M6472" s="2" t="s">
        <v>364</v>
      </c>
      <c r="N6472" s="3" t="str">
        <f t="shared" si="405"/>
        <v>Feb</v>
      </c>
      <c r="O6472" t="s">
        <v>51</v>
      </c>
      <c r="P6472" t="s">
        <v>39</v>
      </c>
      <c r="Q6472" t="str">
        <f t="shared" si="406"/>
        <v>Adult</v>
      </c>
      <c r="R6472" t="str">
        <f t="shared" si="407"/>
        <v>Profit</v>
      </c>
    </row>
    <row r="6473" spans="1:18">
      <c r="A6473">
        <v>9180</v>
      </c>
      <c r="B6473" t="s">
        <v>29</v>
      </c>
      <c r="C6473">
        <v>20</v>
      </c>
      <c r="D6473" t="s">
        <v>16</v>
      </c>
      <c r="E6473" t="s">
        <v>17</v>
      </c>
      <c r="F6473" t="s">
        <v>18</v>
      </c>
      <c r="G6473">
        <v>1884.61</v>
      </c>
      <c r="H6473">
        <v>513.25</v>
      </c>
      <c r="I6473">
        <v>2542.96</v>
      </c>
      <c r="J6473">
        <v>2029.71</v>
      </c>
      <c r="K6473" s="1">
        <f t="shared" si="404"/>
        <v>3.9546225036531903</v>
      </c>
      <c r="L6473" t="s">
        <v>37</v>
      </c>
      <c r="M6473" s="2" t="s">
        <v>282</v>
      </c>
      <c r="N6473" s="3" t="str">
        <f t="shared" si="405"/>
        <v>May</v>
      </c>
      <c r="O6473" t="s">
        <v>28</v>
      </c>
      <c r="P6473" t="s">
        <v>39</v>
      </c>
      <c r="Q6473" t="str">
        <f t="shared" si="406"/>
        <v>Young</v>
      </c>
      <c r="R6473" t="str">
        <f t="shared" si="407"/>
        <v>Profit</v>
      </c>
    </row>
    <row r="6474" spans="1:18">
      <c r="A6474">
        <v>5474</v>
      </c>
      <c r="B6474" t="s">
        <v>52</v>
      </c>
      <c r="C6474">
        <v>36</v>
      </c>
      <c r="D6474" t="s">
        <v>24</v>
      </c>
      <c r="E6474" t="s">
        <v>57</v>
      </c>
      <c r="F6474" t="s">
        <v>18</v>
      </c>
      <c r="G6474">
        <v>2042</v>
      </c>
      <c r="H6474">
        <v>1792.4</v>
      </c>
      <c r="I6474">
        <v>2542.92</v>
      </c>
      <c r="J6474">
        <v>750.52</v>
      </c>
      <c r="K6474" s="1">
        <f t="shared" si="404"/>
        <v>0.41872349921892432</v>
      </c>
      <c r="L6474" t="s">
        <v>54</v>
      </c>
      <c r="M6474" s="2" t="s">
        <v>397</v>
      </c>
      <c r="N6474" s="3" t="str">
        <f t="shared" si="405"/>
        <v>Oct</v>
      </c>
      <c r="O6474" t="s">
        <v>33</v>
      </c>
      <c r="P6474" t="s">
        <v>22</v>
      </c>
      <c r="Q6474" t="str">
        <f t="shared" si="406"/>
        <v>Adult</v>
      </c>
      <c r="R6474" t="str">
        <f t="shared" si="407"/>
        <v>Profit</v>
      </c>
    </row>
    <row r="6475" spans="1:18">
      <c r="A6475">
        <v>8935</v>
      </c>
      <c r="B6475" t="s">
        <v>23</v>
      </c>
      <c r="C6475">
        <v>55</v>
      </c>
      <c r="D6475" t="s">
        <v>16</v>
      </c>
      <c r="E6475" t="s">
        <v>35</v>
      </c>
      <c r="F6475" t="s">
        <v>42</v>
      </c>
      <c r="G6475">
        <v>1945.83</v>
      </c>
      <c r="H6475">
        <v>232.48</v>
      </c>
      <c r="I6475">
        <v>2542.83</v>
      </c>
      <c r="J6475">
        <v>2310.35</v>
      </c>
      <c r="K6475" s="1">
        <f t="shared" si="404"/>
        <v>9.9378441156228501</v>
      </c>
      <c r="L6475" t="s">
        <v>19</v>
      </c>
      <c r="M6475" s="2" t="s">
        <v>340</v>
      </c>
      <c r="N6475" s="3" t="str">
        <f t="shared" si="405"/>
        <v>Jul</v>
      </c>
      <c r="O6475" t="s">
        <v>33</v>
      </c>
      <c r="P6475" t="s">
        <v>22</v>
      </c>
      <c r="Q6475" t="str">
        <f t="shared" si="406"/>
        <v>Senior</v>
      </c>
      <c r="R6475" t="str">
        <f t="shared" si="407"/>
        <v>Profit</v>
      </c>
    </row>
    <row r="6476" spans="1:18">
      <c r="A6476">
        <v>8116</v>
      </c>
      <c r="B6476" t="s">
        <v>15</v>
      </c>
      <c r="C6476">
        <v>57</v>
      </c>
      <c r="D6476" t="s">
        <v>16</v>
      </c>
      <c r="E6476" t="s">
        <v>41</v>
      </c>
      <c r="F6476" t="s">
        <v>49</v>
      </c>
      <c r="G6476">
        <v>2306.87</v>
      </c>
      <c r="H6476">
        <v>544.21</v>
      </c>
      <c r="I6476">
        <v>2541.94</v>
      </c>
      <c r="J6476">
        <v>1997.73</v>
      </c>
      <c r="K6476" s="1">
        <f t="shared" si="404"/>
        <v>3.6708807261902572</v>
      </c>
      <c r="L6476" t="s">
        <v>31</v>
      </c>
      <c r="M6476" s="2" t="s">
        <v>406</v>
      </c>
      <c r="N6476" s="3" t="str">
        <f t="shared" si="405"/>
        <v>Jan</v>
      </c>
      <c r="O6476" t="s">
        <v>51</v>
      </c>
      <c r="P6476" t="s">
        <v>22</v>
      </c>
      <c r="Q6476" t="str">
        <f t="shared" si="406"/>
        <v>Senior</v>
      </c>
      <c r="R6476" t="str">
        <f t="shared" si="407"/>
        <v>Profit</v>
      </c>
    </row>
    <row r="6477" spans="1:18">
      <c r="A6477">
        <v>4926</v>
      </c>
      <c r="B6477" t="s">
        <v>92</v>
      </c>
      <c r="C6477">
        <v>55</v>
      </c>
      <c r="D6477" t="s">
        <v>16</v>
      </c>
      <c r="E6477" t="s">
        <v>53</v>
      </c>
      <c r="F6477" t="s">
        <v>25</v>
      </c>
      <c r="G6477">
        <v>1807.71</v>
      </c>
      <c r="H6477">
        <v>1030.22</v>
      </c>
      <c r="I6477">
        <v>2541.86</v>
      </c>
      <c r="J6477">
        <v>1511.64</v>
      </c>
      <c r="K6477" s="1">
        <f t="shared" si="404"/>
        <v>1.467298246976374</v>
      </c>
      <c r="L6477" t="s">
        <v>54</v>
      </c>
      <c r="M6477" s="2" t="s">
        <v>58</v>
      </c>
      <c r="N6477" s="3" t="str">
        <f t="shared" si="405"/>
        <v>May</v>
      </c>
      <c r="O6477" t="s">
        <v>51</v>
      </c>
      <c r="P6477" t="s">
        <v>22</v>
      </c>
      <c r="Q6477" t="str">
        <f t="shared" si="406"/>
        <v>Senior</v>
      </c>
      <c r="R6477" t="str">
        <f t="shared" si="407"/>
        <v>Profit</v>
      </c>
    </row>
    <row r="6478" spans="1:18">
      <c r="A6478">
        <v>5321</v>
      </c>
      <c r="B6478" t="s">
        <v>92</v>
      </c>
      <c r="C6478">
        <v>27</v>
      </c>
      <c r="D6478" t="s">
        <v>24</v>
      </c>
      <c r="E6478" t="s">
        <v>53</v>
      </c>
      <c r="F6478" t="s">
        <v>36</v>
      </c>
      <c r="G6478">
        <v>1775.49</v>
      </c>
      <c r="H6478">
        <v>1584.65</v>
      </c>
      <c r="I6478">
        <v>2541.73</v>
      </c>
      <c r="J6478">
        <v>957.08</v>
      </c>
      <c r="K6478" s="1">
        <f t="shared" si="404"/>
        <v>0.6039693307670464</v>
      </c>
      <c r="L6478" t="s">
        <v>19</v>
      </c>
      <c r="M6478" s="2" t="s">
        <v>306</v>
      </c>
      <c r="N6478" s="3" t="str">
        <f t="shared" si="405"/>
        <v>Jan</v>
      </c>
      <c r="O6478" t="s">
        <v>56</v>
      </c>
      <c r="P6478" t="s">
        <v>22</v>
      </c>
      <c r="Q6478" t="str">
        <f t="shared" si="406"/>
        <v>Adult</v>
      </c>
      <c r="R6478" t="str">
        <f t="shared" si="407"/>
        <v>Profit</v>
      </c>
    </row>
    <row r="6479" spans="1:18">
      <c r="A6479">
        <v>2768</v>
      </c>
      <c r="B6479" t="s">
        <v>29</v>
      </c>
      <c r="C6479">
        <v>43</v>
      </c>
      <c r="D6479" t="s">
        <v>24</v>
      </c>
      <c r="E6479" t="s">
        <v>66</v>
      </c>
      <c r="F6479" t="s">
        <v>42</v>
      </c>
      <c r="G6479">
        <v>1502.97</v>
      </c>
      <c r="H6479">
        <v>1051.93</v>
      </c>
      <c r="I6479">
        <v>2540.17</v>
      </c>
      <c r="J6479">
        <v>1488.24</v>
      </c>
      <c r="K6479" s="1">
        <f t="shared" si="404"/>
        <v>1.4147709448347323</v>
      </c>
      <c r="L6479" t="s">
        <v>31</v>
      </c>
      <c r="M6479" s="2" t="s">
        <v>341</v>
      </c>
      <c r="N6479" s="3" t="str">
        <f t="shared" si="405"/>
        <v>Dec</v>
      </c>
      <c r="O6479" t="s">
        <v>21</v>
      </c>
      <c r="P6479" t="s">
        <v>39</v>
      </c>
      <c r="Q6479" t="str">
        <f t="shared" si="406"/>
        <v>Senior</v>
      </c>
      <c r="R6479" t="str">
        <f t="shared" si="407"/>
        <v>Profit</v>
      </c>
    </row>
    <row r="6480" spans="1:18">
      <c r="A6480">
        <v>4264</v>
      </c>
      <c r="B6480" t="s">
        <v>84</v>
      </c>
      <c r="C6480">
        <v>56</v>
      </c>
      <c r="D6480" t="s">
        <v>16</v>
      </c>
      <c r="E6480" t="s">
        <v>59</v>
      </c>
      <c r="F6480" t="s">
        <v>49</v>
      </c>
      <c r="G6480">
        <v>1749.86</v>
      </c>
      <c r="H6480">
        <v>837.49</v>
      </c>
      <c r="I6480">
        <v>2540.0300000000002</v>
      </c>
      <c r="J6480">
        <v>1702.54</v>
      </c>
      <c r="K6480" s="1">
        <f t="shared" si="404"/>
        <v>2.0329078556161866</v>
      </c>
      <c r="L6480" t="s">
        <v>54</v>
      </c>
      <c r="M6480" s="2" t="s">
        <v>20</v>
      </c>
      <c r="N6480" s="3" t="str">
        <f t="shared" si="405"/>
        <v>Dec</v>
      </c>
      <c r="O6480" t="s">
        <v>56</v>
      </c>
      <c r="P6480" t="s">
        <v>39</v>
      </c>
      <c r="Q6480" t="str">
        <f t="shared" si="406"/>
        <v>Senior</v>
      </c>
      <c r="R6480" t="str">
        <f t="shared" si="407"/>
        <v>Profit</v>
      </c>
    </row>
    <row r="6481" spans="1:18">
      <c r="A6481">
        <v>5048</v>
      </c>
      <c r="B6481" t="s">
        <v>44</v>
      </c>
      <c r="C6481">
        <v>22</v>
      </c>
      <c r="D6481" t="s">
        <v>16</v>
      </c>
      <c r="E6481" t="s">
        <v>30</v>
      </c>
      <c r="F6481" t="s">
        <v>36</v>
      </c>
      <c r="G6481">
        <v>1413.03</v>
      </c>
      <c r="H6481">
        <v>83.46</v>
      </c>
      <c r="I6481">
        <v>2538.83</v>
      </c>
      <c r="J6481">
        <v>2455.37</v>
      </c>
      <c r="K6481" s="1">
        <f t="shared" si="404"/>
        <v>29.419722022525761</v>
      </c>
      <c r="L6481" t="s">
        <v>19</v>
      </c>
      <c r="M6481" s="2" t="s">
        <v>212</v>
      </c>
      <c r="N6481" s="3" t="str">
        <f t="shared" si="405"/>
        <v>Aug</v>
      </c>
      <c r="O6481" t="s">
        <v>28</v>
      </c>
      <c r="P6481" t="s">
        <v>22</v>
      </c>
      <c r="Q6481" t="str">
        <f t="shared" si="406"/>
        <v>Young</v>
      </c>
      <c r="R6481" t="str">
        <f t="shared" si="407"/>
        <v>Profit</v>
      </c>
    </row>
    <row r="6482" spans="1:18">
      <c r="A6482">
        <v>2940</v>
      </c>
      <c r="B6482" t="s">
        <v>92</v>
      </c>
      <c r="C6482">
        <v>28</v>
      </c>
      <c r="D6482" t="s">
        <v>16</v>
      </c>
      <c r="E6482" t="s">
        <v>41</v>
      </c>
      <c r="F6482" t="s">
        <v>36</v>
      </c>
      <c r="G6482">
        <v>1998.82</v>
      </c>
      <c r="H6482">
        <v>1749.44</v>
      </c>
      <c r="I6482">
        <v>2538.0100000000002</v>
      </c>
      <c r="J6482">
        <v>788.57</v>
      </c>
      <c r="K6482" s="1">
        <f t="shared" si="404"/>
        <v>0.4507556703859521</v>
      </c>
      <c r="L6482" t="s">
        <v>19</v>
      </c>
      <c r="M6482" s="2" t="s">
        <v>325</v>
      </c>
      <c r="N6482" s="3" t="str">
        <f t="shared" si="405"/>
        <v>Jul</v>
      </c>
      <c r="O6482" t="s">
        <v>56</v>
      </c>
      <c r="P6482" t="s">
        <v>39</v>
      </c>
      <c r="Q6482" t="str">
        <f t="shared" si="406"/>
        <v>Adult</v>
      </c>
      <c r="R6482" t="str">
        <f t="shared" si="407"/>
        <v>Profit</v>
      </c>
    </row>
    <row r="6483" spans="1:18">
      <c r="A6483">
        <v>3282</v>
      </c>
      <c r="B6483" t="s">
        <v>44</v>
      </c>
      <c r="C6483">
        <v>20</v>
      </c>
      <c r="D6483" t="s">
        <v>24</v>
      </c>
      <c r="E6483" t="s">
        <v>35</v>
      </c>
      <c r="F6483" t="s">
        <v>18</v>
      </c>
      <c r="G6483">
        <v>2247.5500000000002</v>
      </c>
      <c r="H6483">
        <v>1025.23</v>
      </c>
      <c r="I6483">
        <v>2537.86</v>
      </c>
      <c r="J6483">
        <v>1512.63</v>
      </c>
      <c r="K6483" s="1">
        <f t="shared" si="404"/>
        <v>1.4754055187616437</v>
      </c>
      <c r="L6483" t="s">
        <v>31</v>
      </c>
      <c r="M6483" s="2" t="s">
        <v>128</v>
      </c>
      <c r="N6483" s="3" t="str">
        <f t="shared" si="405"/>
        <v>Dec</v>
      </c>
      <c r="O6483" t="s">
        <v>28</v>
      </c>
      <c r="P6483" t="s">
        <v>39</v>
      </c>
      <c r="Q6483" t="str">
        <f t="shared" si="406"/>
        <v>Young</v>
      </c>
      <c r="R6483" t="str">
        <f t="shared" si="407"/>
        <v>Profit</v>
      </c>
    </row>
    <row r="6484" spans="1:18">
      <c r="A6484">
        <v>8669</v>
      </c>
      <c r="B6484" t="s">
        <v>15</v>
      </c>
      <c r="C6484">
        <v>46</v>
      </c>
      <c r="D6484" t="s">
        <v>24</v>
      </c>
      <c r="E6484" t="s">
        <v>59</v>
      </c>
      <c r="F6484" t="s">
        <v>18</v>
      </c>
      <c r="G6484">
        <v>1578.94</v>
      </c>
      <c r="H6484">
        <v>1952.51</v>
      </c>
      <c r="I6484">
        <v>2536.37</v>
      </c>
      <c r="J6484">
        <v>583.86</v>
      </c>
      <c r="K6484" s="1">
        <f t="shared" si="404"/>
        <v>0.29903047871713845</v>
      </c>
      <c r="L6484" t="s">
        <v>54</v>
      </c>
      <c r="M6484" s="2" t="s">
        <v>337</v>
      </c>
      <c r="N6484" s="3" t="str">
        <f t="shared" si="405"/>
        <v>Sep</v>
      </c>
      <c r="O6484" t="s">
        <v>28</v>
      </c>
      <c r="P6484" t="s">
        <v>39</v>
      </c>
      <c r="Q6484" t="str">
        <f t="shared" si="406"/>
        <v>Senior</v>
      </c>
      <c r="R6484" t="str">
        <f t="shared" si="407"/>
        <v>Profit</v>
      </c>
    </row>
    <row r="6485" spans="1:18">
      <c r="A6485">
        <v>8653</v>
      </c>
      <c r="B6485" t="s">
        <v>84</v>
      </c>
      <c r="C6485">
        <v>43</v>
      </c>
      <c r="D6485" t="s">
        <v>24</v>
      </c>
      <c r="E6485" t="s">
        <v>35</v>
      </c>
      <c r="F6485" t="s">
        <v>18</v>
      </c>
      <c r="G6485">
        <v>1993.57</v>
      </c>
      <c r="H6485">
        <v>1231.92</v>
      </c>
      <c r="I6485">
        <v>2535.86</v>
      </c>
      <c r="J6485">
        <v>1303.94</v>
      </c>
      <c r="K6485" s="1">
        <f t="shared" si="404"/>
        <v>1.0584615884148321</v>
      </c>
      <c r="L6485" t="s">
        <v>54</v>
      </c>
      <c r="M6485" s="2" t="s">
        <v>337</v>
      </c>
      <c r="N6485" s="3" t="str">
        <f t="shared" si="405"/>
        <v>Sep</v>
      </c>
      <c r="O6485" t="s">
        <v>28</v>
      </c>
      <c r="P6485" t="s">
        <v>39</v>
      </c>
      <c r="Q6485" t="str">
        <f t="shared" si="406"/>
        <v>Senior</v>
      </c>
      <c r="R6485" t="str">
        <f t="shared" si="407"/>
        <v>Profit</v>
      </c>
    </row>
    <row r="6486" spans="1:18">
      <c r="A6486">
        <v>4424</v>
      </c>
      <c r="B6486" t="s">
        <v>84</v>
      </c>
      <c r="C6486">
        <v>46</v>
      </c>
      <c r="D6486" t="s">
        <v>24</v>
      </c>
      <c r="E6486" t="s">
        <v>41</v>
      </c>
      <c r="F6486" t="s">
        <v>49</v>
      </c>
      <c r="G6486">
        <v>1444.43</v>
      </c>
      <c r="H6486">
        <v>1578.09</v>
      </c>
      <c r="I6486">
        <v>2533.98</v>
      </c>
      <c r="J6486">
        <v>955.89</v>
      </c>
      <c r="K6486" s="1">
        <f t="shared" si="404"/>
        <v>0.60572590916867863</v>
      </c>
      <c r="L6486" t="s">
        <v>54</v>
      </c>
      <c r="M6486" s="2" t="s">
        <v>396</v>
      </c>
      <c r="N6486" s="3" t="str">
        <f t="shared" si="405"/>
        <v>Jun</v>
      </c>
      <c r="O6486" t="s">
        <v>56</v>
      </c>
      <c r="P6486" t="s">
        <v>22</v>
      </c>
      <c r="Q6486" t="str">
        <f t="shared" si="406"/>
        <v>Senior</v>
      </c>
      <c r="R6486" t="str">
        <f t="shared" si="407"/>
        <v>Profit</v>
      </c>
    </row>
    <row r="6487" spans="1:18">
      <c r="A6487">
        <v>4437</v>
      </c>
      <c r="B6487" t="s">
        <v>92</v>
      </c>
      <c r="C6487">
        <v>25</v>
      </c>
      <c r="D6487" t="s">
        <v>24</v>
      </c>
      <c r="E6487" t="s">
        <v>57</v>
      </c>
      <c r="F6487" t="s">
        <v>25</v>
      </c>
      <c r="G6487">
        <v>1419.11</v>
      </c>
      <c r="H6487">
        <v>537.09</v>
      </c>
      <c r="I6487">
        <v>2533.3200000000002</v>
      </c>
      <c r="J6487">
        <v>1996.23</v>
      </c>
      <c r="K6487" s="1">
        <f t="shared" si="404"/>
        <v>3.7167513824498686</v>
      </c>
      <c r="L6487" t="s">
        <v>19</v>
      </c>
      <c r="M6487" s="2" t="s">
        <v>157</v>
      </c>
      <c r="N6487" s="3" t="str">
        <f t="shared" si="405"/>
        <v>Mar</v>
      </c>
      <c r="O6487" t="s">
        <v>56</v>
      </c>
      <c r="P6487" t="s">
        <v>39</v>
      </c>
      <c r="Q6487" t="str">
        <f t="shared" si="406"/>
        <v>Young</v>
      </c>
      <c r="R6487" t="str">
        <f t="shared" si="407"/>
        <v>Profit</v>
      </c>
    </row>
    <row r="6488" spans="1:18">
      <c r="A6488">
        <v>9087</v>
      </c>
      <c r="B6488" t="s">
        <v>15</v>
      </c>
      <c r="C6488">
        <v>26</v>
      </c>
      <c r="D6488" t="s">
        <v>16</v>
      </c>
      <c r="E6488" t="s">
        <v>35</v>
      </c>
      <c r="F6488" t="s">
        <v>36</v>
      </c>
      <c r="G6488">
        <v>1944.8</v>
      </c>
      <c r="H6488">
        <v>1100.1300000000001</v>
      </c>
      <c r="I6488">
        <v>2533.27</v>
      </c>
      <c r="J6488">
        <v>1433.14</v>
      </c>
      <c r="K6488" s="1">
        <f t="shared" si="404"/>
        <v>1.302700589930281</v>
      </c>
      <c r="L6488" t="s">
        <v>54</v>
      </c>
      <c r="M6488" s="2" t="s">
        <v>111</v>
      </c>
      <c r="N6488" s="3" t="str">
        <f t="shared" si="405"/>
        <v>Feb</v>
      </c>
      <c r="O6488" t="s">
        <v>28</v>
      </c>
      <c r="P6488" t="s">
        <v>22</v>
      </c>
      <c r="Q6488" t="str">
        <f t="shared" si="406"/>
        <v>Adult</v>
      </c>
      <c r="R6488" t="str">
        <f t="shared" si="407"/>
        <v>Profit</v>
      </c>
    </row>
    <row r="6489" spans="1:18">
      <c r="A6489">
        <v>175</v>
      </c>
      <c r="B6489" t="s">
        <v>15</v>
      </c>
      <c r="C6489">
        <v>47</v>
      </c>
      <c r="D6489" t="s">
        <v>24</v>
      </c>
      <c r="E6489" t="s">
        <v>59</v>
      </c>
      <c r="F6489" t="s">
        <v>36</v>
      </c>
      <c r="G6489">
        <v>2231.2399999999998</v>
      </c>
      <c r="H6489">
        <v>1381.51</v>
      </c>
      <c r="I6489">
        <v>2533.16</v>
      </c>
      <c r="J6489">
        <v>1151.6500000000001</v>
      </c>
      <c r="K6489" s="1">
        <f t="shared" si="404"/>
        <v>0.83361683954513544</v>
      </c>
      <c r="L6489" t="s">
        <v>19</v>
      </c>
      <c r="M6489" s="2" t="s">
        <v>95</v>
      </c>
      <c r="N6489" s="3" t="str">
        <f t="shared" si="405"/>
        <v>Sep</v>
      </c>
      <c r="O6489" t="s">
        <v>21</v>
      </c>
      <c r="P6489" t="s">
        <v>22</v>
      </c>
      <c r="Q6489" t="str">
        <f t="shared" si="406"/>
        <v>Senior</v>
      </c>
      <c r="R6489" t="str">
        <f t="shared" si="407"/>
        <v>Profit</v>
      </c>
    </row>
    <row r="6490" spans="1:18">
      <c r="A6490">
        <v>3930</v>
      </c>
      <c r="B6490" t="s">
        <v>23</v>
      </c>
      <c r="C6490">
        <v>47</v>
      </c>
      <c r="D6490" t="s">
        <v>16</v>
      </c>
      <c r="E6490" t="s">
        <v>53</v>
      </c>
      <c r="F6490" t="s">
        <v>42</v>
      </c>
      <c r="G6490">
        <v>1976.53</v>
      </c>
      <c r="H6490">
        <v>1209.7</v>
      </c>
      <c r="I6490">
        <v>2531.27</v>
      </c>
      <c r="J6490">
        <v>1321.57</v>
      </c>
      <c r="K6490" s="1">
        <f t="shared" si="404"/>
        <v>1.0924774737538232</v>
      </c>
      <c r="L6490" t="s">
        <v>26</v>
      </c>
      <c r="M6490" s="2" t="s">
        <v>182</v>
      </c>
      <c r="N6490" s="3" t="str">
        <f t="shared" si="405"/>
        <v>May</v>
      </c>
      <c r="O6490" t="s">
        <v>21</v>
      </c>
      <c r="P6490" t="s">
        <v>22</v>
      </c>
      <c r="Q6490" t="str">
        <f t="shared" si="406"/>
        <v>Senior</v>
      </c>
      <c r="R6490" t="str">
        <f t="shared" si="407"/>
        <v>Profit</v>
      </c>
    </row>
    <row r="6491" spans="1:18">
      <c r="A6491">
        <v>6225</v>
      </c>
      <c r="B6491" t="s">
        <v>52</v>
      </c>
      <c r="C6491">
        <v>56</v>
      </c>
      <c r="D6491" t="s">
        <v>16</v>
      </c>
      <c r="E6491" t="s">
        <v>66</v>
      </c>
      <c r="F6491" t="s">
        <v>49</v>
      </c>
      <c r="G6491">
        <v>1540.14</v>
      </c>
      <c r="H6491">
        <v>1831.94</v>
      </c>
      <c r="I6491">
        <v>2531.2199999999998</v>
      </c>
      <c r="J6491">
        <v>699.28</v>
      </c>
      <c r="K6491" s="1">
        <f t="shared" si="404"/>
        <v>0.38171555836981558</v>
      </c>
      <c r="L6491" t="s">
        <v>26</v>
      </c>
      <c r="M6491" s="2" t="s">
        <v>139</v>
      </c>
      <c r="N6491" s="3" t="str">
        <f t="shared" si="405"/>
        <v>Jul</v>
      </c>
      <c r="O6491" t="s">
        <v>33</v>
      </c>
      <c r="P6491" t="s">
        <v>39</v>
      </c>
      <c r="Q6491" t="str">
        <f t="shared" si="406"/>
        <v>Senior</v>
      </c>
      <c r="R6491" t="str">
        <f t="shared" si="407"/>
        <v>Profit</v>
      </c>
    </row>
    <row r="6492" spans="1:18">
      <c r="A6492">
        <v>7078</v>
      </c>
      <c r="B6492" t="s">
        <v>15</v>
      </c>
      <c r="C6492">
        <v>54</v>
      </c>
      <c r="D6492" t="s">
        <v>16</v>
      </c>
      <c r="E6492" t="s">
        <v>59</v>
      </c>
      <c r="F6492" t="s">
        <v>25</v>
      </c>
      <c r="G6492">
        <v>1536.18</v>
      </c>
      <c r="H6492">
        <v>87.18</v>
      </c>
      <c r="I6492">
        <v>2530.39</v>
      </c>
      <c r="J6492">
        <v>2443.21</v>
      </c>
      <c r="K6492" s="1">
        <f t="shared" si="404"/>
        <v>28.024891030052764</v>
      </c>
      <c r="L6492" t="s">
        <v>31</v>
      </c>
      <c r="M6492" s="2" t="s">
        <v>178</v>
      </c>
      <c r="N6492" s="3" t="str">
        <f t="shared" si="405"/>
        <v>Mar</v>
      </c>
      <c r="O6492" t="s">
        <v>28</v>
      </c>
      <c r="P6492" t="s">
        <v>22</v>
      </c>
      <c r="Q6492" t="str">
        <f t="shared" si="406"/>
        <v>Senior</v>
      </c>
      <c r="R6492" t="str">
        <f t="shared" si="407"/>
        <v>Profit</v>
      </c>
    </row>
    <row r="6493" spans="1:18">
      <c r="A6493">
        <v>9607</v>
      </c>
      <c r="B6493" t="s">
        <v>40</v>
      </c>
      <c r="C6493">
        <v>59</v>
      </c>
      <c r="D6493" t="s">
        <v>16</v>
      </c>
      <c r="E6493" t="s">
        <v>53</v>
      </c>
      <c r="F6493" t="s">
        <v>36</v>
      </c>
      <c r="G6493">
        <v>1475.22</v>
      </c>
      <c r="H6493">
        <v>265.39</v>
      </c>
      <c r="I6493">
        <v>2530.15</v>
      </c>
      <c r="J6493">
        <v>2264.7600000000002</v>
      </c>
      <c r="K6493" s="1">
        <f t="shared" si="404"/>
        <v>8.5337051132295887</v>
      </c>
      <c r="L6493" t="s">
        <v>26</v>
      </c>
      <c r="M6493" s="2" t="s">
        <v>262</v>
      </c>
      <c r="N6493" s="3" t="str">
        <f t="shared" si="405"/>
        <v>Jan</v>
      </c>
      <c r="O6493" t="s">
        <v>56</v>
      </c>
      <c r="P6493" t="s">
        <v>22</v>
      </c>
      <c r="Q6493" t="str">
        <f t="shared" si="406"/>
        <v>Senior</v>
      </c>
      <c r="R6493" t="str">
        <f t="shared" si="407"/>
        <v>Profit</v>
      </c>
    </row>
    <row r="6494" spans="1:18">
      <c r="A6494">
        <v>3486</v>
      </c>
      <c r="B6494" t="s">
        <v>34</v>
      </c>
      <c r="C6494">
        <v>22</v>
      </c>
      <c r="D6494" t="s">
        <v>24</v>
      </c>
      <c r="E6494" t="s">
        <v>59</v>
      </c>
      <c r="F6494" t="s">
        <v>36</v>
      </c>
      <c r="G6494">
        <v>1723.3</v>
      </c>
      <c r="H6494">
        <v>711.28</v>
      </c>
      <c r="I6494">
        <v>2530.0100000000002</v>
      </c>
      <c r="J6494">
        <v>1818.73</v>
      </c>
      <c r="K6494" s="1">
        <f t="shared" si="404"/>
        <v>2.5569817793274097</v>
      </c>
      <c r="L6494" t="s">
        <v>37</v>
      </c>
      <c r="M6494" s="2" t="s">
        <v>137</v>
      </c>
      <c r="N6494" s="3" t="str">
        <f t="shared" si="405"/>
        <v>Jun</v>
      </c>
      <c r="O6494" t="s">
        <v>21</v>
      </c>
      <c r="P6494" t="s">
        <v>22</v>
      </c>
      <c r="Q6494" t="str">
        <f t="shared" si="406"/>
        <v>Young</v>
      </c>
      <c r="R6494" t="str">
        <f t="shared" si="407"/>
        <v>Profit</v>
      </c>
    </row>
    <row r="6495" spans="1:18">
      <c r="A6495">
        <v>9678</v>
      </c>
      <c r="B6495" t="s">
        <v>40</v>
      </c>
      <c r="C6495">
        <v>20</v>
      </c>
      <c r="D6495" t="s">
        <v>24</v>
      </c>
      <c r="E6495" t="s">
        <v>53</v>
      </c>
      <c r="F6495" t="s">
        <v>49</v>
      </c>
      <c r="G6495">
        <v>1676.72</v>
      </c>
      <c r="H6495">
        <v>1288.01</v>
      </c>
      <c r="I6495">
        <v>2529.8200000000002</v>
      </c>
      <c r="J6495">
        <v>1241.81</v>
      </c>
      <c r="K6495" s="1">
        <f t="shared" si="404"/>
        <v>0.96413071327085964</v>
      </c>
      <c r="L6495" t="s">
        <v>31</v>
      </c>
      <c r="M6495" s="2" t="s">
        <v>184</v>
      </c>
      <c r="N6495" s="3" t="str">
        <f t="shared" si="405"/>
        <v>Mar</v>
      </c>
      <c r="O6495" t="s">
        <v>28</v>
      </c>
      <c r="P6495" t="s">
        <v>22</v>
      </c>
      <c r="Q6495" t="str">
        <f t="shared" si="406"/>
        <v>Young</v>
      </c>
      <c r="R6495" t="str">
        <f t="shared" si="407"/>
        <v>Profit</v>
      </c>
    </row>
    <row r="6496" spans="1:18">
      <c r="A6496">
        <v>8802</v>
      </c>
      <c r="B6496" t="s">
        <v>15</v>
      </c>
      <c r="C6496">
        <v>22</v>
      </c>
      <c r="D6496" t="s">
        <v>16</v>
      </c>
      <c r="E6496" t="s">
        <v>59</v>
      </c>
      <c r="F6496" t="s">
        <v>49</v>
      </c>
      <c r="G6496">
        <v>1446.57</v>
      </c>
      <c r="H6496">
        <v>1753.67</v>
      </c>
      <c r="I6496">
        <v>2528.71</v>
      </c>
      <c r="J6496">
        <v>775.04</v>
      </c>
      <c r="K6496" s="1">
        <f t="shared" si="404"/>
        <v>0.44195316108503879</v>
      </c>
      <c r="L6496" t="s">
        <v>31</v>
      </c>
      <c r="M6496" s="2" t="s">
        <v>191</v>
      </c>
      <c r="N6496" s="3" t="str">
        <f t="shared" si="405"/>
        <v>Jun</v>
      </c>
      <c r="O6496" t="s">
        <v>21</v>
      </c>
      <c r="P6496" t="s">
        <v>22</v>
      </c>
      <c r="Q6496" t="str">
        <f t="shared" si="406"/>
        <v>Young</v>
      </c>
      <c r="R6496" t="str">
        <f t="shared" si="407"/>
        <v>Profit</v>
      </c>
    </row>
    <row r="6497" spans="1:18">
      <c r="A6497">
        <v>2816</v>
      </c>
      <c r="B6497" t="s">
        <v>23</v>
      </c>
      <c r="C6497">
        <v>36</v>
      </c>
      <c r="D6497" t="s">
        <v>24</v>
      </c>
      <c r="E6497" t="s">
        <v>17</v>
      </c>
      <c r="F6497" t="s">
        <v>25</v>
      </c>
      <c r="G6497">
        <v>2062.9899999999998</v>
      </c>
      <c r="H6497">
        <v>924.34</v>
      </c>
      <c r="I6497">
        <v>2528.37</v>
      </c>
      <c r="J6497">
        <v>1604.03</v>
      </c>
      <c r="K6497" s="1">
        <f t="shared" si="404"/>
        <v>1.735324664084644</v>
      </c>
      <c r="L6497" t="s">
        <v>37</v>
      </c>
      <c r="M6497" s="2" t="s">
        <v>193</v>
      </c>
      <c r="N6497" s="3" t="str">
        <f t="shared" si="405"/>
        <v>Nov</v>
      </c>
      <c r="O6497" t="s">
        <v>51</v>
      </c>
      <c r="P6497" t="s">
        <v>22</v>
      </c>
      <c r="Q6497" t="str">
        <f t="shared" si="406"/>
        <v>Adult</v>
      </c>
      <c r="R6497" t="str">
        <f t="shared" si="407"/>
        <v>Profit</v>
      </c>
    </row>
    <row r="6498" spans="1:18">
      <c r="A6498">
        <v>608</v>
      </c>
      <c r="B6498" t="s">
        <v>23</v>
      </c>
      <c r="C6498">
        <v>48</v>
      </c>
      <c r="D6498" t="s">
        <v>24</v>
      </c>
      <c r="E6498" t="s">
        <v>53</v>
      </c>
      <c r="F6498" t="s">
        <v>49</v>
      </c>
      <c r="G6498">
        <v>1835.2</v>
      </c>
      <c r="H6498">
        <v>233.44</v>
      </c>
      <c r="I6498">
        <v>2528.12</v>
      </c>
      <c r="J6498">
        <v>2294.6799999999998</v>
      </c>
      <c r="K6498" s="1">
        <f t="shared" si="404"/>
        <v>9.8298492117888951</v>
      </c>
      <c r="L6498" t="s">
        <v>54</v>
      </c>
      <c r="M6498" s="2" t="s">
        <v>82</v>
      </c>
      <c r="N6498" s="3" t="str">
        <f t="shared" si="405"/>
        <v>May</v>
      </c>
      <c r="O6498" t="s">
        <v>33</v>
      </c>
      <c r="P6498" t="s">
        <v>39</v>
      </c>
      <c r="Q6498" t="str">
        <f t="shared" si="406"/>
        <v>Senior</v>
      </c>
      <c r="R6498" t="str">
        <f t="shared" si="407"/>
        <v>Profit</v>
      </c>
    </row>
    <row r="6499" spans="1:18">
      <c r="A6499">
        <v>2283</v>
      </c>
      <c r="B6499" t="s">
        <v>44</v>
      </c>
      <c r="C6499">
        <v>35</v>
      </c>
      <c r="D6499" t="s">
        <v>16</v>
      </c>
      <c r="E6499" t="s">
        <v>17</v>
      </c>
      <c r="F6499" t="s">
        <v>49</v>
      </c>
      <c r="G6499">
        <v>1753.21</v>
      </c>
      <c r="H6499">
        <v>1151.3699999999999</v>
      </c>
      <c r="I6499">
        <v>2528.0300000000002</v>
      </c>
      <c r="J6499">
        <v>1376.66</v>
      </c>
      <c r="K6499" s="1">
        <f t="shared" si="404"/>
        <v>1.1956712438225767</v>
      </c>
      <c r="L6499" t="s">
        <v>54</v>
      </c>
      <c r="M6499" s="2" t="s">
        <v>367</v>
      </c>
      <c r="N6499" s="3" t="str">
        <f t="shared" si="405"/>
        <v>Feb</v>
      </c>
      <c r="O6499" t="s">
        <v>28</v>
      </c>
      <c r="P6499" t="s">
        <v>39</v>
      </c>
      <c r="Q6499" t="str">
        <f t="shared" si="406"/>
        <v>Adult</v>
      </c>
      <c r="R6499" t="str">
        <f t="shared" si="407"/>
        <v>Profit</v>
      </c>
    </row>
    <row r="6500" spans="1:18">
      <c r="A6500">
        <v>8980</v>
      </c>
      <c r="B6500" t="s">
        <v>23</v>
      </c>
      <c r="C6500">
        <v>23</v>
      </c>
      <c r="D6500" t="s">
        <v>24</v>
      </c>
      <c r="E6500" t="s">
        <v>17</v>
      </c>
      <c r="F6500" t="s">
        <v>36</v>
      </c>
      <c r="G6500">
        <v>2203.2199999999998</v>
      </c>
      <c r="H6500">
        <v>1620.3</v>
      </c>
      <c r="I6500">
        <v>2527.9499999999998</v>
      </c>
      <c r="J6500">
        <v>907.65</v>
      </c>
      <c r="K6500" s="1">
        <f t="shared" si="404"/>
        <v>0.56017404184410291</v>
      </c>
      <c r="L6500" t="s">
        <v>37</v>
      </c>
      <c r="M6500" s="2" t="s">
        <v>156</v>
      </c>
      <c r="N6500" s="3" t="str">
        <f t="shared" si="405"/>
        <v>Apr</v>
      </c>
      <c r="O6500" t="s">
        <v>28</v>
      </c>
      <c r="P6500" t="s">
        <v>39</v>
      </c>
      <c r="Q6500" t="str">
        <f t="shared" si="406"/>
        <v>Young</v>
      </c>
      <c r="R6500" t="str">
        <f t="shared" si="407"/>
        <v>Profit</v>
      </c>
    </row>
    <row r="6501" spans="1:18">
      <c r="A6501">
        <v>6518</v>
      </c>
      <c r="B6501" t="s">
        <v>29</v>
      </c>
      <c r="C6501">
        <v>41</v>
      </c>
      <c r="D6501" t="s">
        <v>16</v>
      </c>
      <c r="E6501" t="s">
        <v>53</v>
      </c>
      <c r="F6501" t="s">
        <v>36</v>
      </c>
      <c r="G6501">
        <v>2060.84</v>
      </c>
      <c r="H6501">
        <v>1152.6099999999999</v>
      </c>
      <c r="I6501">
        <v>2527.02</v>
      </c>
      <c r="J6501">
        <v>1374.41</v>
      </c>
      <c r="K6501" s="1">
        <f t="shared" si="404"/>
        <v>1.1924328263679824</v>
      </c>
      <c r="L6501" t="s">
        <v>19</v>
      </c>
      <c r="M6501" s="2" t="s">
        <v>398</v>
      </c>
      <c r="N6501" s="3" t="str">
        <f t="shared" si="405"/>
        <v>Jan</v>
      </c>
      <c r="O6501" t="s">
        <v>33</v>
      </c>
      <c r="P6501" t="s">
        <v>39</v>
      </c>
      <c r="Q6501" t="str">
        <f t="shared" si="406"/>
        <v>Senior</v>
      </c>
      <c r="R6501" t="str">
        <f t="shared" si="407"/>
        <v>Profit</v>
      </c>
    </row>
    <row r="6502" spans="1:18">
      <c r="A6502">
        <v>7708</v>
      </c>
      <c r="B6502" t="s">
        <v>44</v>
      </c>
      <c r="C6502">
        <v>42</v>
      </c>
      <c r="D6502" t="s">
        <v>24</v>
      </c>
      <c r="E6502" t="s">
        <v>41</v>
      </c>
      <c r="F6502" t="s">
        <v>36</v>
      </c>
      <c r="G6502">
        <v>1542.1</v>
      </c>
      <c r="H6502">
        <v>1485.65</v>
      </c>
      <c r="I6502">
        <v>2527.0100000000002</v>
      </c>
      <c r="J6502">
        <v>1041.3599999999999</v>
      </c>
      <c r="K6502" s="1">
        <f t="shared" si="404"/>
        <v>0.70094571399724015</v>
      </c>
      <c r="L6502" t="s">
        <v>19</v>
      </c>
      <c r="M6502" s="2" t="s">
        <v>65</v>
      </c>
      <c r="N6502" s="3" t="str">
        <f t="shared" si="405"/>
        <v>Dec</v>
      </c>
      <c r="O6502" t="s">
        <v>21</v>
      </c>
      <c r="P6502" t="s">
        <v>22</v>
      </c>
      <c r="Q6502" t="str">
        <f t="shared" si="406"/>
        <v>Senior</v>
      </c>
      <c r="R6502" t="str">
        <f t="shared" si="407"/>
        <v>Profit</v>
      </c>
    </row>
    <row r="6503" spans="1:18">
      <c r="A6503">
        <v>6331</v>
      </c>
      <c r="B6503" t="s">
        <v>84</v>
      </c>
      <c r="C6503">
        <v>39</v>
      </c>
      <c r="D6503" t="s">
        <v>24</v>
      </c>
      <c r="E6503" t="s">
        <v>30</v>
      </c>
      <c r="F6503" t="s">
        <v>18</v>
      </c>
      <c r="G6503">
        <v>1453.92</v>
      </c>
      <c r="H6503">
        <v>1462.23</v>
      </c>
      <c r="I6503">
        <v>2524.58</v>
      </c>
      <c r="J6503">
        <v>1062.3499999999999</v>
      </c>
      <c r="K6503" s="1">
        <f t="shared" si="404"/>
        <v>0.72652729050833309</v>
      </c>
      <c r="L6503" t="s">
        <v>54</v>
      </c>
      <c r="M6503" s="2" t="s">
        <v>193</v>
      </c>
      <c r="N6503" s="3" t="str">
        <f t="shared" si="405"/>
        <v>Nov</v>
      </c>
      <c r="O6503" t="s">
        <v>21</v>
      </c>
      <c r="P6503" t="s">
        <v>22</v>
      </c>
      <c r="Q6503" t="str">
        <f t="shared" si="406"/>
        <v>Adult</v>
      </c>
      <c r="R6503" t="str">
        <f t="shared" si="407"/>
        <v>Profit</v>
      </c>
    </row>
    <row r="6504" spans="1:18">
      <c r="A6504">
        <v>2290</v>
      </c>
      <c r="B6504" t="s">
        <v>52</v>
      </c>
      <c r="C6504">
        <v>50</v>
      </c>
      <c r="D6504" t="s">
        <v>24</v>
      </c>
      <c r="E6504" t="s">
        <v>59</v>
      </c>
      <c r="F6504" t="s">
        <v>18</v>
      </c>
      <c r="G6504">
        <v>1663.66</v>
      </c>
      <c r="H6504">
        <v>1179.3</v>
      </c>
      <c r="I6504">
        <v>2523.42</v>
      </c>
      <c r="J6504">
        <v>1344.12</v>
      </c>
      <c r="K6504" s="1">
        <f t="shared" si="404"/>
        <v>1.1397608750953956</v>
      </c>
      <c r="L6504" t="s">
        <v>26</v>
      </c>
      <c r="M6504" s="2" t="s">
        <v>407</v>
      </c>
      <c r="N6504" s="3" t="str">
        <f t="shared" si="405"/>
        <v>Dec</v>
      </c>
      <c r="O6504" t="s">
        <v>51</v>
      </c>
      <c r="P6504" t="s">
        <v>39</v>
      </c>
      <c r="Q6504" t="str">
        <f t="shared" si="406"/>
        <v>Senior</v>
      </c>
      <c r="R6504" t="str">
        <f t="shared" si="407"/>
        <v>Profit</v>
      </c>
    </row>
    <row r="6505" spans="1:18">
      <c r="A6505">
        <v>9553</v>
      </c>
      <c r="B6505" t="s">
        <v>52</v>
      </c>
      <c r="C6505">
        <v>41</v>
      </c>
      <c r="D6505" t="s">
        <v>24</v>
      </c>
      <c r="E6505" t="s">
        <v>53</v>
      </c>
      <c r="F6505" t="s">
        <v>42</v>
      </c>
      <c r="G6505">
        <v>1505.29</v>
      </c>
      <c r="H6505">
        <v>898.74</v>
      </c>
      <c r="I6505">
        <v>2521.85</v>
      </c>
      <c r="J6505">
        <v>1623.11</v>
      </c>
      <c r="K6505" s="1">
        <f t="shared" si="404"/>
        <v>1.8059839330618419</v>
      </c>
      <c r="L6505" t="s">
        <v>31</v>
      </c>
      <c r="M6505" s="2" t="s">
        <v>259</v>
      </c>
      <c r="N6505" s="3" t="str">
        <f t="shared" si="405"/>
        <v>Sep</v>
      </c>
      <c r="O6505" t="s">
        <v>28</v>
      </c>
      <c r="P6505" t="s">
        <v>22</v>
      </c>
      <c r="Q6505" t="str">
        <f t="shared" si="406"/>
        <v>Senior</v>
      </c>
      <c r="R6505" t="str">
        <f t="shared" si="407"/>
        <v>Profit</v>
      </c>
    </row>
    <row r="6506" spans="1:18">
      <c r="A6506">
        <v>3850</v>
      </c>
      <c r="B6506" t="s">
        <v>29</v>
      </c>
      <c r="C6506">
        <v>56</v>
      </c>
      <c r="D6506" t="s">
        <v>24</v>
      </c>
      <c r="E6506" t="s">
        <v>17</v>
      </c>
      <c r="F6506" t="s">
        <v>18</v>
      </c>
      <c r="G6506">
        <v>2171.5500000000002</v>
      </c>
      <c r="H6506">
        <v>1122.67</v>
      </c>
      <c r="I6506">
        <v>2520.02</v>
      </c>
      <c r="J6506">
        <v>1397.35</v>
      </c>
      <c r="K6506" s="1">
        <f t="shared" si="404"/>
        <v>1.2446667319871376</v>
      </c>
      <c r="L6506" t="s">
        <v>37</v>
      </c>
      <c r="M6506" s="2" t="s">
        <v>184</v>
      </c>
      <c r="N6506" s="3" t="str">
        <f t="shared" si="405"/>
        <v>Mar</v>
      </c>
      <c r="O6506" t="s">
        <v>28</v>
      </c>
      <c r="P6506" t="s">
        <v>39</v>
      </c>
      <c r="Q6506" t="str">
        <f t="shared" si="406"/>
        <v>Senior</v>
      </c>
      <c r="R6506" t="str">
        <f t="shared" si="407"/>
        <v>Profit</v>
      </c>
    </row>
    <row r="6507" spans="1:18">
      <c r="A6507">
        <v>1720</v>
      </c>
      <c r="B6507" t="s">
        <v>29</v>
      </c>
      <c r="C6507">
        <v>24</v>
      </c>
      <c r="D6507" t="s">
        <v>16</v>
      </c>
      <c r="E6507" t="s">
        <v>66</v>
      </c>
      <c r="F6507" t="s">
        <v>36</v>
      </c>
      <c r="G6507">
        <v>1868.4</v>
      </c>
      <c r="H6507">
        <v>1302.18</v>
      </c>
      <c r="I6507">
        <v>2520.0100000000002</v>
      </c>
      <c r="J6507">
        <v>1217.83</v>
      </c>
      <c r="K6507" s="1">
        <f t="shared" si="404"/>
        <v>0.93522400896957403</v>
      </c>
      <c r="L6507" t="s">
        <v>37</v>
      </c>
      <c r="M6507" s="2" t="s">
        <v>71</v>
      </c>
      <c r="N6507" s="3" t="str">
        <f t="shared" si="405"/>
        <v>Sep</v>
      </c>
      <c r="O6507" t="s">
        <v>51</v>
      </c>
      <c r="P6507" t="s">
        <v>22</v>
      </c>
      <c r="Q6507" t="str">
        <f t="shared" si="406"/>
        <v>Young</v>
      </c>
      <c r="R6507" t="str">
        <f t="shared" si="407"/>
        <v>Profit</v>
      </c>
    </row>
    <row r="6508" spans="1:18">
      <c r="A6508">
        <v>7119</v>
      </c>
      <c r="B6508" t="s">
        <v>40</v>
      </c>
      <c r="C6508">
        <v>21</v>
      </c>
      <c r="D6508" t="s">
        <v>24</v>
      </c>
      <c r="E6508" t="s">
        <v>30</v>
      </c>
      <c r="F6508" t="s">
        <v>18</v>
      </c>
      <c r="G6508">
        <v>1418.23</v>
      </c>
      <c r="H6508">
        <v>1445.94</v>
      </c>
      <c r="I6508">
        <v>2519.8000000000002</v>
      </c>
      <c r="J6508">
        <v>1073.8599999999999</v>
      </c>
      <c r="K6508" s="1">
        <f t="shared" si="404"/>
        <v>0.74267258669101055</v>
      </c>
      <c r="L6508" t="s">
        <v>37</v>
      </c>
      <c r="M6508" s="2" t="s">
        <v>173</v>
      </c>
      <c r="N6508" s="3" t="str">
        <f t="shared" si="405"/>
        <v>Jun</v>
      </c>
      <c r="O6508" t="s">
        <v>56</v>
      </c>
      <c r="P6508" t="s">
        <v>39</v>
      </c>
      <c r="Q6508" t="str">
        <f t="shared" si="406"/>
        <v>Young</v>
      </c>
      <c r="R6508" t="str">
        <f t="shared" si="407"/>
        <v>Profit</v>
      </c>
    </row>
    <row r="6509" spans="1:18">
      <c r="A6509">
        <v>932</v>
      </c>
      <c r="B6509" t="s">
        <v>40</v>
      </c>
      <c r="C6509">
        <v>58</v>
      </c>
      <c r="D6509" t="s">
        <v>24</v>
      </c>
      <c r="E6509" t="s">
        <v>17</v>
      </c>
      <c r="F6509" t="s">
        <v>18</v>
      </c>
      <c r="G6509">
        <v>1754.9</v>
      </c>
      <c r="H6509">
        <v>444.96</v>
      </c>
      <c r="I6509">
        <v>2518.4699999999998</v>
      </c>
      <c r="J6509">
        <v>2073.5100000000002</v>
      </c>
      <c r="K6509" s="1">
        <f t="shared" si="404"/>
        <v>4.6599919093851137</v>
      </c>
      <c r="L6509" t="s">
        <v>37</v>
      </c>
      <c r="M6509" s="2" t="s">
        <v>377</v>
      </c>
      <c r="N6509" s="3" t="str">
        <f t="shared" si="405"/>
        <v>Mar</v>
      </c>
      <c r="O6509" t="s">
        <v>56</v>
      </c>
      <c r="P6509" t="s">
        <v>22</v>
      </c>
      <c r="Q6509" t="str">
        <f t="shared" si="406"/>
        <v>Senior</v>
      </c>
      <c r="R6509" t="str">
        <f t="shared" si="407"/>
        <v>Profit</v>
      </c>
    </row>
    <row r="6510" spans="1:18">
      <c r="A6510">
        <v>9036</v>
      </c>
      <c r="B6510" t="s">
        <v>23</v>
      </c>
      <c r="C6510">
        <v>57</v>
      </c>
      <c r="D6510" t="s">
        <v>24</v>
      </c>
      <c r="E6510" t="s">
        <v>57</v>
      </c>
      <c r="F6510" t="s">
        <v>18</v>
      </c>
      <c r="G6510">
        <v>1885.46</v>
      </c>
      <c r="H6510">
        <v>1402.11</v>
      </c>
      <c r="I6510">
        <v>2518.0700000000002</v>
      </c>
      <c r="J6510">
        <v>1115.96</v>
      </c>
      <c r="K6510" s="1">
        <f t="shared" si="404"/>
        <v>0.79591472851630762</v>
      </c>
      <c r="L6510" t="s">
        <v>19</v>
      </c>
      <c r="M6510" s="2" t="s">
        <v>281</v>
      </c>
      <c r="N6510" s="3" t="str">
        <f t="shared" si="405"/>
        <v>Aug</v>
      </c>
      <c r="O6510" t="s">
        <v>33</v>
      </c>
      <c r="P6510" t="s">
        <v>22</v>
      </c>
      <c r="Q6510" t="str">
        <f t="shared" si="406"/>
        <v>Senior</v>
      </c>
      <c r="R6510" t="str">
        <f t="shared" si="407"/>
        <v>Profit</v>
      </c>
    </row>
    <row r="6511" spans="1:18">
      <c r="A6511">
        <v>7056</v>
      </c>
      <c r="B6511" t="s">
        <v>52</v>
      </c>
      <c r="C6511">
        <v>39</v>
      </c>
      <c r="D6511" t="s">
        <v>16</v>
      </c>
      <c r="E6511" t="s">
        <v>17</v>
      </c>
      <c r="F6511" t="s">
        <v>18</v>
      </c>
      <c r="G6511">
        <v>1920.89</v>
      </c>
      <c r="H6511">
        <v>1126.8699999999999</v>
      </c>
      <c r="I6511">
        <v>2513.83</v>
      </c>
      <c r="J6511">
        <v>1386.96</v>
      </c>
      <c r="K6511" s="1">
        <f t="shared" si="404"/>
        <v>1.2308074578256589</v>
      </c>
      <c r="L6511" t="s">
        <v>54</v>
      </c>
      <c r="M6511" s="2" t="s">
        <v>68</v>
      </c>
      <c r="N6511" s="3" t="str">
        <f t="shared" si="405"/>
        <v>Mar</v>
      </c>
      <c r="O6511" t="s">
        <v>51</v>
      </c>
      <c r="P6511" t="s">
        <v>39</v>
      </c>
      <c r="Q6511" t="str">
        <f t="shared" si="406"/>
        <v>Adult</v>
      </c>
      <c r="R6511" t="str">
        <f t="shared" si="407"/>
        <v>Profit</v>
      </c>
    </row>
    <row r="6512" spans="1:18">
      <c r="A6512">
        <v>1956</v>
      </c>
      <c r="B6512" t="s">
        <v>34</v>
      </c>
      <c r="C6512">
        <v>58</v>
      </c>
      <c r="D6512" t="s">
        <v>16</v>
      </c>
      <c r="E6512" t="s">
        <v>17</v>
      </c>
      <c r="F6512" t="s">
        <v>49</v>
      </c>
      <c r="G6512">
        <v>1976.6</v>
      </c>
      <c r="H6512">
        <v>742.66</v>
      </c>
      <c r="I6512">
        <v>2513.58</v>
      </c>
      <c r="J6512">
        <v>1770.92</v>
      </c>
      <c r="K6512" s="1">
        <f t="shared" si="404"/>
        <v>2.3845635957234808</v>
      </c>
      <c r="L6512" t="s">
        <v>37</v>
      </c>
      <c r="M6512" s="2" t="s">
        <v>178</v>
      </c>
      <c r="N6512" s="3" t="str">
        <f t="shared" si="405"/>
        <v>Mar</v>
      </c>
      <c r="O6512" t="s">
        <v>56</v>
      </c>
      <c r="P6512" t="s">
        <v>22</v>
      </c>
      <c r="Q6512" t="str">
        <f t="shared" si="406"/>
        <v>Senior</v>
      </c>
      <c r="R6512" t="str">
        <f t="shared" si="407"/>
        <v>Profit</v>
      </c>
    </row>
    <row r="6513" spans="1:18">
      <c r="A6513">
        <v>4154</v>
      </c>
      <c r="B6513" t="s">
        <v>44</v>
      </c>
      <c r="C6513">
        <v>32</v>
      </c>
      <c r="D6513" t="s">
        <v>16</v>
      </c>
      <c r="E6513" t="s">
        <v>59</v>
      </c>
      <c r="F6513" t="s">
        <v>18</v>
      </c>
      <c r="G6513">
        <v>1507.62</v>
      </c>
      <c r="H6513">
        <v>650.99</v>
      </c>
      <c r="I6513">
        <v>2513.5700000000002</v>
      </c>
      <c r="J6513">
        <v>1862.58</v>
      </c>
      <c r="K6513" s="1">
        <f t="shared" si="404"/>
        <v>2.8611499408593066</v>
      </c>
      <c r="L6513" t="s">
        <v>54</v>
      </c>
      <c r="M6513" s="2" t="s">
        <v>69</v>
      </c>
      <c r="N6513" s="3" t="str">
        <f t="shared" si="405"/>
        <v>Sep</v>
      </c>
      <c r="O6513" t="s">
        <v>28</v>
      </c>
      <c r="P6513" t="s">
        <v>22</v>
      </c>
      <c r="Q6513" t="str">
        <f t="shared" si="406"/>
        <v>Adult</v>
      </c>
      <c r="R6513" t="str">
        <f t="shared" si="407"/>
        <v>Profit</v>
      </c>
    </row>
    <row r="6514" spans="1:18">
      <c r="A6514">
        <v>3057</v>
      </c>
      <c r="B6514" t="s">
        <v>47</v>
      </c>
      <c r="C6514">
        <v>41</v>
      </c>
      <c r="D6514" t="s">
        <v>24</v>
      </c>
      <c r="E6514" t="s">
        <v>17</v>
      </c>
      <c r="F6514" t="s">
        <v>36</v>
      </c>
      <c r="G6514">
        <v>2057.27</v>
      </c>
      <c r="H6514">
        <v>980.1</v>
      </c>
      <c r="I6514">
        <v>2512.59</v>
      </c>
      <c r="J6514">
        <v>1532.49</v>
      </c>
      <c r="K6514" s="1">
        <f t="shared" si="404"/>
        <v>1.5636057545148454</v>
      </c>
      <c r="L6514" t="s">
        <v>31</v>
      </c>
      <c r="M6514" s="2" t="s">
        <v>373</v>
      </c>
      <c r="N6514" s="3" t="str">
        <f t="shared" si="405"/>
        <v>Nov</v>
      </c>
      <c r="O6514" t="s">
        <v>56</v>
      </c>
      <c r="P6514" t="s">
        <v>22</v>
      </c>
      <c r="Q6514" t="str">
        <f t="shared" si="406"/>
        <v>Senior</v>
      </c>
      <c r="R6514" t="str">
        <f t="shared" si="407"/>
        <v>Profit</v>
      </c>
    </row>
    <row r="6515" spans="1:18">
      <c r="A6515">
        <v>2847</v>
      </c>
      <c r="B6515" t="s">
        <v>44</v>
      </c>
      <c r="C6515">
        <v>18</v>
      </c>
      <c r="D6515" t="s">
        <v>24</v>
      </c>
      <c r="E6515" t="s">
        <v>66</v>
      </c>
      <c r="F6515" t="s">
        <v>18</v>
      </c>
      <c r="G6515">
        <v>2137.64</v>
      </c>
      <c r="H6515">
        <v>914.9</v>
      </c>
      <c r="I6515">
        <v>2512.54</v>
      </c>
      <c r="J6515">
        <v>1597.64</v>
      </c>
      <c r="K6515" s="1">
        <f t="shared" si="404"/>
        <v>1.7462454913105259</v>
      </c>
      <c r="L6515" t="s">
        <v>26</v>
      </c>
      <c r="M6515" s="2" t="s">
        <v>260</v>
      </c>
      <c r="N6515" s="3" t="str">
        <f t="shared" si="405"/>
        <v>Jun</v>
      </c>
      <c r="O6515" t="s">
        <v>33</v>
      </c>
      <c r="P6515" t="s">
        <v>22</v>
      </c>
      <c r="Q6515" t="str">
        <f t="shared" si="406"/>
        <v>Young</v>
      </c>
      <c r="R6515" t="str">
        <f t="shared" si="407"/>
        <v>Profit</v>
      </c>
    </row>
    <row r="6516" spans="1:18">
      <c r="A6516">
        <v>2780</v>
      </c>
      <c r="B6516" t="s">
        <v>23</v>
      </c>
      <c r="C6516">
        <v>46</v>
      </c>
      <c r="D6516" t="s">
        <v>16</v>
      </c>
      <c r="E6516" t="s">
        <v>57</v>
      </c>
      <c r="F6516" t="s">
        <v>18</v>
      </c>
      <c r="G6516">
        <v>1697.11</v>
      </c>
      <c r="H6516">
        <v>880.33</v>
      </c>
      <c r="I6516">
        <v>2512.19</v>
      </c>
      <c r="J6516">
        <v>1631.86</v>
      </c>
      <c r="K6516" s="1">
        <f t="shared" si="404"/>
        <v>1.8536912294253289</v>
      </c>
      <c r="L6516" t="s">
        <v>26</v>
      </c>
      <c r="M6516" s="2" t="s">
        <v>115</v>
      </c>
      <c r="N6516" s="3" t="str">
        <f t="shared" si="405"/>
        <v>Jan</v>
      </c>
      <c r="O6516" t="s">
        <v>33</v>
      </c>
      <c r="P6516" t="s">
        <v>22</v>
      </c>
      <c r="Q6516" t="str">
        <f t="shared" si="406"/>
        <v>Senior</v>
      </c>
      <c r="R6516" t="str">
        <f t="shared" si="407"/>
        <v>Profit</v>
      </c>
    </row>
    <row r="6517" spans="1:18">
      <c r="A6517">
        <v>3245</v>
      </c>
      <c r="B6517" t="s">
        <v>92</v>
      </c>
      <c r="C6517">
        <v>57</v>
      </c>
      <c r="D6517" t="s">
        <v>24</v>
      </c>
      <c r="E6517" t="s">
        <v>53</v>
      </c>
      <c r="F6517" t="s">
        <v>18</v>
      </c>
      <c r="G6517">
        <v>1428.04</v>
      </c>
      <c r="H6517">
        <v>1951.11</v>
      </c>
      <c r="I6517">
        <v>2512.1799999999998</v>
      </c>
      <c r="J6517">
        <v>561.07000000000005</v>
      </c>
      <c r="K6517" s="1">
        <f t="shared" si="404"/>
        <v>0.28756451455837961</v>
      </c>
      <c r="L6517" t="s">
        <v>31</v>
      </c>
      <c r="M6517" s="2" t="s">
        <v>237</v>
      </c>
      <c r="N6517" s="3" t="str">
        <f t="shared" si="405"/>
        <v>Jan</v>
      </c>
      <c r="O6517" t="s">
        <v>56</v>
      </c>
      <c r="P6517" t="s">
        <v>22</v>
      </c>
      <c r="Q6517" t="str">
        <f t="shared" si="406"/>
        <v>Senior</v>
      </c>
      <c r="R6517" t="str">
        <f t="shared" si="407"/>
        <v>Profit</v>
      </c>
    </row>
    <row r="6518" spans="1:18">
      <c r="A6518">
        <v>5802</v>
      </c>
      <c r="B6518" t="s">
        <v>34</v>
      </c>
      <c r="C6518">
        <v>47</v>
      </c>
      <c r="D6518" t="s">
        <v>16</v>
      </c>
      <c r="E6518" t="s">
        <v>35</v>
      </c>
      <c r="F6518" t="s">
        <v>25</v>
      </c>
      <c r="G6518">
        <v>1401.76</v>
      </c>
      <c r="H6518">
        <v>645.38</v>
      </c>
      <c r="I6518">
        <v>2511.56</v>
      </c>
      <c r="J6518">
        <v>1866.18</v>
      </c>
      <c r="K6518" s="1">
        <f t="shared" si="404"/>
        <v>2.8915987480244199</v>
      </c>
      <c r="L6518" t="s">
        <v>37</v>
      </c>
      <c r="M6518" s="2" t="s">
        <v>120</v>
      </c>
      <c r="N6518" s="3" t="str">
        <f t="shared" si="405"/>
        <v>Feb</v>
      </c>
      <c r="O6518" t="s">
        <v>28</v>
      </c>
      <c r="P6518" t="s">
        <v>22</v>
      </c>
      <c r="Q6518" t="str">
        <f t="shared" si="406"/>
        <v>Senior</v>
      </c>
      <c r="R6518" t="str">
        <f t="shared" si="407"/>
        <v>Profit</v>
      </c>
    </row>
    <row r="6519" spans="1:18">
      <c r="A6519">
        <v>95</v>
      </c>
      <c r="B6519" t="s">
        <v>84</v>
      </c>
      <c r="C6519">
        <v>46</v>
      </c>
      <c r="D6519" t="s">
        <v>16</v>
      </c>
      <c r="E6519" t="s">
        <v>30</v>
      </c>
      <c r="F6519" t="s">
        <v>25</v>
      </c>
      <c r="G6519">
        <v>1915.01</v>
      </c>
      <c r="H6519">
        <v>1378.67</v>
      </c>
      <c r="I6519">
        <v>2510.58</v>
      </c>
      <c r="J6519">
        <v>1131.9100000000001</v>
      </c>
      <c r="K6519" s="1">
        <f t="shared" si="404"/>
        <v>0.82101590663465518</v>
      </c>
      <c r="L6519" t="s">
        <v>19</v>
      </c>
      <c r="M6519" s="2" t="s">
        <v>130</v>
      </c>
      <c r="N6519" s="3" t="str">
        <f t="shared" si="405"/>
        <v>Feb</v>
      </c>
      <c r="O6519" t="s">
        <v>51</v>
      </c>
      <c r="P6519" t="s">
        <v>39</v>
      </c>
      <c r="Q6519" t="str">
        <f t="shared" si="406"/>
        <v>Senior</v>
      </c>
      <c r="R6519" t="str">
        <f t="shared" si="407"/>
        <v>Profit</v>
      </c>
    </row>
    <row r="6520" spans="1:18">
      <c r="A6520">
        <v>9312</v>
      </c>
      <c r="B6520" t="s">
        <v>44</v>
      </c>
      <c r="C6520">
        <v>23</v>
      </c>
      <c r="D6520" t="s">
        <v>24</v>
      </c>
      <c r="E6520" t="s">
        <v>41</v>
      </c>
      <c r="F6520" t="s">
        <v>18</v>
      </c>
      <c r="G6520">
        <v>1651.67</v>
      </c>
      <c r="H6520">
        <v>846.04</v>
      </c>
      <c r="I6520">
        <v>2508.9899999999998</v>
      </c>
      <c r="J6520">
        <v>1662.95</v>
      </c>
      <c r="K6520" s="1">
        <f t="shared" si="404"/>
        <v>1.9655690038296063</v>
      </c>
      <c r="L6520" t="s">
        <v>54</v>
      </c>
      <c r="M6520" s="2" t="s">
        <v>74</v>
      </c>
      <c r="N6520" s="3" t="str">
        <f t="shared" si="405"/>
        <v>Aug</v>
      </c>
      <c r="O6520" t="s">
        <v>56</v>
      </c>
      <c r="P6520" t="s">
        <v>22</v>
      </c>
      <c r="Q6520" t="str">
        <f t="shared" si="406"/>
        <v>Young</v>
      </c>
      <c r="R6520" t="str">
        <f t="shared" si="407"/>
        <v>Profit</v>
      </c>
    </row>
    <row r="6521" spans="1:18">
      <c r="A6521">
        <v>3699</v>
      </c>
      <c r="B6521" t="s">
        <v>15</v>
      </c>
      <c r="C6521">
        <v>37</v>
      </c>
      <c r="D6521" t="s">
        <v>16</v>
      </c>
      <c r="E6521" t="s">
        <v>53</v>
      </c>
      <c r="F6521" t="s">
        <v>25</v>
      </c>
      <c r="G6521">
        <v>1492.97</v>
      </c>
      <c r="H6521">
        <v>612.29</v>
      </c>
      <c r="I6521">
        <v>2508.09</v>
      </c>
      <c r="J6521">
        <v>1895.8</v>
      </c>
      <c r="K6521" s="1">
        <f t="shared" si="404"/>
        <v>3.0962452432670795</v>
      </c>
      <c r="L6521" t="s">
        <v>31</v>
      </c>
      <c r="M6521" s="2" t="s">
        <v>299</v>
      </c>
      <c r="N6521" s="3" t="str">
        <f t="shared" si="405"/>
        <v>May</v>
      </c>
      <c r="O6521" t="s">
        <v>21</v>
      </c>
      <c r="P6521" t="s">
        <v>39</v>
      </c>
      <c r="Q6521" t="str">
        <f t="shared" si="406"/>
        <v>Adult</v>
      </c>
      <c r="R6521" t="str">
        <f t="shared" si="407"/>
        <v>Profit</v>
      </c>
    </row>
    <row r="6522" spans="1:18">
      <c r="A6522">
        <v>8594</v>
      </c>
      <c r="B6522" t="s">
        <v>34</v>
      </c>
      <c r="C6522">
        <v>52</v>
      </c>
      <c r="D6522" t="s">
        <v>24</v>
      </c>
      <c r="E6522" t="s">
        <v>30</v>
      </c>
      <c r="F6522" t="s">
        <v>36</v>
      </c>
      <c r="G6522">
        <v>2028.99</v>
      </c>
      <c r="H6522">
        <v>819.14</v>
      </c>
      <c r="I6522">
        <v>2507.77</v>
      </c>
      <c r="J6522">
        <v>1688.63</v>
      </c>
      <c r="K6522" s="1">
        <f t="shared" si="404"/>
        <v>2.061466904314281</v>
      </c>
      <c r="L6522" t="s">
        <v>54</v>
      </c>
      <c r="M6522" s="2" t="s">
        <v>254</v>
      </c>
      <c r="N6522" s="3" t="str">
        <f t="shared" si="405"/>
        <v>Dec</v>
      </c>
      <c r="O6522" t="s">
        <v>28</v>
      </c>
      <c r="P6522" t="s">
        <v>39</v>
      </c>
      <c r="Q6522" t="str">
        <f t="shared" si="406"/>
        <v>Senior</v>
      </c>
      <c r="R6522" t="str">
        <f t="shared" si="407"/>
        <v>Profit</v>
      </c>
    </row>
    <row r="6523" spans="1:18">
      <c r="A6523">
        <v>5173</v>
      </c>
      <c r="B6523" t="s">
        <v>52</v>
      </c>
      <c r="C6523">
        <v>25</v>
      </c>
      <c r="D6523" t="s">
        <v>24</v>
      </c>
      <c r="E6523" t="s">
        <v>35</v>
      </c>
      <c r="F6523" t="s">
        <v>42</v>
      </c>
      <c r="G6523">
        <v>1538.96</v>
      </c>
      <c r="H6523">
        <v>753.26</v>
      </c>
      <c r="I6523">
        <v>2507.2800000000002</v>
      </c>
      <c r="J6523">
        <v>1754.02</v>
      </c>
      <c r="K6523" s="1">
        <f t="shared" si="404"/>
        <v>2.328571807875103</v>
      </c>
      <c r="L6523" t="s">
        <v>26</v>
      </c>
      <c r="M6523" s="2" t="s">
        <v>389</v>
      </c>
      <c r="N6523" s="3" t="str">
        <f t="shared" si="405"/>
        <v>Oct</v>
      </c>
      <c r="O6523" t="s">
        <v>21</v>
      </c>
      <c r="P6523" t="s">
        <v>22</v>
      </c>
      <c r="Q6523" t="str">
        <f t="shared" si="406"/>
        <v>Young</v>
      </c>
      <c r="R6523" t="str">
        <f t="shared" si="407"/>
        <v>Profit</v>
      </c>
    </row>
    <row r="6524" spans="1:18">
      <c r="A6524">
        <v>7692</v>
      </c>
      <c r="B6524" t="s">
        <v>34</v>
      </c>
      <c r="C6524">
        <v>34</v>
      </c>
      <c r="D6524" t="s">
        <v>16</v>
      </c>
      <c r="E6524" t="s">
        <v>66</v>
      </c>
      <c r="F6524" t="s">
        <v>18</v>
      </c>
      <c r="G6524">
        <v>1594.45</v>
      </c>
      <c r="H6524">
        <v>675.98</v>
      </c>
      <c r="I6524">
        <v>2506.44</v>
      </c>
      <c r="J6524">
        <v>1830.46</v>
      </c>
      <c r="K6524" s="1">
        <f t="shared" si="404"/>
        <v>2.7078611793248322</v>
      </c>
      <c r="L6524" t="s">
        <v>31</v>
      </c>
      <c r="M6524" s="2" t="s">
        <v>125</v>
      </c>
      <c r="N6524" s="3" t="str">
        <f t="shared" si="405"/>
        <v>Jul</v>
      </c>
      <c r="O6524" t="s">
        <v>28</v>
      </c>
      <c r="P6524" t="s">
        <v>22</v>
      </c>
      <c r="Q6524" t="str">
        <f t="shared" si="406"/>
        <v>Adult</v>
      </c>
      <c r="R6524" t="str">
        <f t="shared" si="407"/>
        <v>Profit</v>
      </c>
    </row>
    <row r="6525" spans="1:18">
      <c r="A6525">
        <v>9620</v>
      </c>
      <c r="B6525" t="s">
        <v>92</v>
      </c>
      <c r="C6525">
        <v>43</v>
      </c>
      <c r="D6525" t="s">
        <v>16</v>
      </c>
      <c r="E6525" t="s">
        <v>53</v>
      </c>
      <c r="F6525" t="s">
        <v>42</v>
      </c>
      <c r="G6525">
        <v>1936.91</v>
      </c>
      <c r="H6525">
        <v>831.97</v>
      </c>
      <c r="I6525">
        <v>2506.29</v>
      </c>
      <c r="J6525">
        <v>1674.32</v>
      </c>
      <c r="K6525" s="1">
        <f t="shared" si="404"/>
        <v>2.012476411409065</v>
      </c>
      <c r="L6525" t="s">
        <v>37</v>
      </c>
      <c r="M6525" s="2" t="s">
        <v>335</v>
      </c>
      <c r="N6525" s="3" t="str">
        <f t="shared" si="405"/>
        <v>Jul</v>
      </c>
      <c r="O6525" t="s">
        <v>56</v>
      </c>
      <c r="P6525" t="s">
        <v>39</v>
      </c>
      <c r="Q6525" t="str">
        <f t="shared" si="406"/>
        <v>Senior</v>
      </c>
      <c r="R6525" t="str">
        <f t="shared" si="407"/>
        <v>Profit</v>
      </c>
    </row>
    <row r="6526" spans="1:18">
      <c r="A6526">
        <v>2325</v>
      </c>
      <c r="B6526" t="s">
        <v>40</v>
      </c>
      <c r="C6526">
        <v>50</v>
      </c>
      <c r="D6526" t="s">
        <v>24</v>
      </c>
      <c r="E6526" t="s">
        <v>17</v>
      </c>
      <c r="F6526" t="s">
        <v>36</v>
      </c>
      <c r="G6526">
        <v>1707.11</v>
      </c>
      <c r="H6526">
        <v>1574.35</v>
      </c>
      <c r="I6526">
        <v>2505.89</v>
      </c>
      <c r="J6526">
        <v>931.54</v>
      </c>
      <c r="K6526" s="1">
        <f t="shared" si="404"/>
        <v>0.59169816114586971</v>
      </c>
      <c r="L6526" t="s">
        <v>37</v>
      </c>
      <c r="M6526" s="2" t="s">
        <v>328</v>
      </c>
      <c r="N6526" s="3" t="str">
        <f t="shared" si="405"/>
        <v>May</v>
      </c>
      <c r="O6526" t="s">
        <v>33</v>
      </c>
      <c r="P6526" t="s">
        <v>39</v>
      </c>
      <c r="Q6526" t="str">
        <f t="shared" si="406"/>
        <v>Senior</v>
      </c>
      <c r="R6526" t="str">
        <f t="shared" si="407"/>
        <v>Profit</v>
      </c>
    </row>
    <row r="6527" spans="1:18">
      <c r="A6527">
        <v>8924</v>
      </c>
      <c r="B6527" t="s">
        <v>92</v>
      </c>
      <c r="C6527">
        <v>47</v>
      </c>
      <c r="D6527" t="s">
        <v>16</v>
      </c>
      <c r="E6527" t="s">
        <v>35</v>
      </c>
      <c r="F6527" t="s">
        <v>36</v>
      </c>
      <c r="G6527">
        <v>1766.46</v>
      </c>
      <c r="H6527">
        <v>820.16</v>
      </c>
      <c r="I6527">
        <v>2505.69</v>
      </c>
      <c r="J6527">
        <v>1685.53</v>
      </c>
      <c r="K6527" s="1">
        <f t="shared" si="404"/>
        <v>2.0551233905579398</v>
      </c>
      <c r="L6527" t="s">
        <v>37</v>
      </c>
      <c r="M6527" s="2" t="s">
        <v>114</v>
      </c>
      <c r="N6527" s="3" t="str">
        <f t="shared" si="405"/>
        <v>Oct</v>
      </c>
      <c r="O6527" t="s">
        <v>33</v>
      </c>
      <c r="P6527" t="s">
        <v>22</v>
      </c>
      <c r="Q6527" t="str">
        <f t="shared" si="406"/>
        <v>Senior</v>
      </c>
      <c r="R6527" t="str">
        <f t="shared" si="407"/>
        <v>Profit</v>
      </c>
    </row>
    <row r="6528" spans="1:18">
      <c r="A6528">
        <v>9051</v>
      </c>
      <c r="B6528" t="s">
        <v>23</v>
      </c>
      <c r="C6528">
        <v>24</v>
      </c>
      <c r="D6528" t="s">
        <v>24</v>
      </c>
      <c r="E6528" t="s">
        <v>35</v>
      </c>
      <c r="F6528" t="s">
        <v>49</v>
      </c>
      <c r="G6528">
        <v>1863.21</v>
      </c>
      <c r="H6528">
        <v>1612.25</v>
      </c>
      <c r="I6528">
        <v>2505.39</v>
      </c>
      <c r="J6528">
        <v>893.14</v>
      </c>
      <c r="K6528" s="1">
        <f t="shared" si="404"/>
        <v>0.55397115831911925</v>
      </c>
      <c r="L6528" t="s">
        <v>26</v>
      </c>
      <c r="M6528" s="2" t="s">
        <v>170</v>
      </c>
      <c r="N6528" s="3" t="str">
        <f t="shared" si="405"/>
        <v>Aug</v>
      </c>
      <c r="O6528" t="s">
        <v>21</v>
      </c>
      <c r="P6528" t="s">
        <v>22</v>
      </c>
      <c r="Q6528" t="str">
        <f t="shared" si="406"/>
        <v>Young</v>
      </c>
      <c r="R6528" t="str">
        <f t="shared" si="407"/>
        <v>Profit</v>
      </c>
    </row>
    <row r="6529" spans="1:18">
      <c r="A6529">
        <v>1497</v>
      </c>
      <c r="B6529" t="s">
        <v>92</v>
      </c>
      <c r="C6529">
        <v>45</v>
      </c>
      <c r="D6529" t="s">
        <v>16</v>
      </c>
      <c r="E6529" t="s">
        <v>66</v>
      </c>
      <c r="F6529" t="s">
        <v>25</v>
      </c>
      <c r="G6529">
        <v>1630.21</v>
      </c>
      <c r="H6529">
        <v>789.49</v>
      </c>
      <c r="I6529">
        <v>2505.2399999999998</v>
      </c>
      <c r="J6529">
        <v>1715.75</v>
      </c>
      <c r="K6529" s="1">
        <f t="shared" si="404"/>
        <v>2.1732384197393255</v>
      </c>
      <c r="L6529" t="s">
        <v>19</v>
      </c>
      <c r="M6529" s="2" t="s">
        <v>249</v>
      </c>
      <c r="N6529" s="3" t="str">
        <f t="shared" si="405"/>
        <v>Sep</v>
      </c>
      <c r="O6529" t="s">
        <v>33</v>
      </c>
      <c r="P6529" t="s">
        <v>39</v>
      </c>
      <c r="Q6529" t="str">
        <f t="shared" si="406"/>
        <v>Senior</v>
      </c>
      <c r="R6529" t="str">
        <f t="shared" si="407"/>
        <v>Profit</v>
      </c>
    </row>
    <row r="6530" spans="1:18">
      <c r="A6530">
        <v>1634</v>
      </c>
      <c r="B6530" t="s">
        <v>23</v>
      </c>
      <c r="C6530">
        <v>59</v>
      </c>
      <c r="D6530" t="s">
        <v>16</v>
      </c>
      <c r="E6530" t="s">
        <v>53</v>
      </c>
      <c r="F6530" t="s">
        <v>25</v>
      </c>
      <c r="G6530">
        <v>2154.29</v>
      </c>
      <c r="H6530">
        <v>679.17</v>
      </c>
      <c r="I6530">
        <v>2503.46</v>
      </c>
      <c r="J6530">
        <v>1824.29</v>
      </c>
      <c r="K6530" s="1">
        <f t="shared" ref="K6530:K6593" si="408">J6530/H6530</f>
        <v>2.686057982537509</v>
      </c>
      <c r="L6530" t="s">
        <v>31</v>
      </c>
      <c r="M6530" s="2" t="s">
        <v>245</v>
      </c>
      <c r="N6530" s="3" t="str">
        <f t="shared" ref="N6530:N6593" si="409">TEXT(M6530,"MMM")</f>
        <v>Mar</v>
      </c>
      <c r="O6530" t="s">
        <v>51</v>
      </c>
      <c r="P6530" t="s">
        <v>22</v>
      </c>
      <c r="Q6530" t="str">
        <f t="shared" ref="Q6530:Q6593" si="410">IF(C6530&gt;=18,IF(C6530&lt;=25,"Young",IF(C6530&lt;=40,"Adult",IF(C6530&lt;=60,"Senior",""))),"")</f>
        <v>Senior</v>
      </c>
      <c r="R6530" t="str">
        <f t="shared" ref="R6530:R6593" si="411">IF(J6530&gt;0,"Profit","Loss")</f>
        <v>Profit</v>
      </c>
    </row>
    <row r="6531" spans="1:18">
      <c r="A6531">
        <v>8230</v>
      </c>
      <c r="B6531" t="s">
        <v>92</v>
      </c>
      <c r="C6531">
        <v>56</v>
      </c>
      <c r="D6531" t="s">
        <v>16</v>
      </c>
      <c r="E6531" t="s">
        <v>66</v>
      </c>
      <c r="F6531" t="s">
        <v>49</v>
      </c>
      <c r="G6531">
        <v>1692.13</v>
      </c>
      <c r="H6531">
        <v>1911.29</v>
      </c>
      <c r="I6531">
        <v>2501.62</v>
      </c>
      <c r="J6531">
        <v>590.33000000000004</v>
      </c>
      <c r="K6531" s="1">
        <f t="shared" si="408"/>
        <v>0.3088646934792732</v>
      </c>
      <c r="L6531" t="s">
        <v>31</v>
      </c>
      <c r="M6531" s="2" t="s">
        <v>303</v>
      </c>
      <c r="N6531" s="3" t="str">
        <f t="shared" si="409"/>
        <v>Apr</v>
      </c>
      <c r="O6531" t="s">
        <v>21</v>
      </c>
      <c r="P6531" t="s">
        <v>22</v>
      </c>
      <c r="Q6531" t="str">
        <f t="shared" si="410"/>
        <v>Senior</v>
      </c>
      <c r="R6531" t="str">
        <f t="shared" si="411"/>
        <v>Profit</v>
      </c>
    </row>
    <row r="6532" spans="1:18">
      <c r="A6532">
        <v>8386</v>
      </c>
      <c r="B6532" t="s">
        <v>47</v>
      </c>
      <c r="C6532">
        <v>46</v>
      </c>
      <c r="D6532" t="s">
        <v>16</v>
      </c>
      <c r="E6532" t="s">
        <v>53</v>
      </c>
      <c r="F6532" t="s">
        <v>25</v>
      </c>
      <c r="G6532">
        <v>1867.04</v>
      </c>
      <c r="H6532">
        <v>233.6</v>
      </c>
      <c r="I6532">
        <v>2501.11</v>
      </c>
      <c r="J6532">
        <v>2267.5100000000002</v>
      </c>
      <c r="K6532" s="1">
        <f t="shared" si="408"/>
        <v>9.7068065068493166</v>
      </c>
      <c r="L6532" t="s">
        <v>37</v>
      </c>
      <c r="M6532" s="2" t="s">
        <v>241</v>
      </c>
      <c r="N6532" s="3" t="str">
        <f t="shared" si="409"/>
        <v>Sep</v>
      </c>
      <c r="O6532" t="s">
        <v>28</v>
      </c>
      <c r="P6532" t="s">
        <v>22</v>
      </c>
      <c r="Q6532" t="str">
        <f t="shared" si="410"/>
        <v>Senior</v>
      </c>
      <c r="R6532" t="str">
        <f t="shared" si="411"/>
        <v>Profit</v>
      </c>
    </row>
    <row r="6533" spans="1:18">
      <c r="A6533">
        <v>6159</v>
      </c>
      <c r="B6533" t="s">
        <v>84</v>
      </c>
      <c r="C6533">
        <v>33</v>
      </c>
      <c r="D6533" t="s">
        <v>24</v>
      </c>
      <c r="E6533" t="s">
        <v>53</v>
      </c>
      <c r="F6533" t="s">
        <v>36</v>
      </c>
      <c r="G6533">
        <v>1473.16</v>
      </c>
      <c r="H6533">
        <v>659.28</v>
      </c>
      <c r="I6533">
        <v>2501.08</v>
      </c>
      <c r="J6533">
        <v>1841.8</v>
      </c>
      <c r="K6533" s="1">
        <f t="shared" si="408"/>
        <v>2.793653682805485</v>
      </c>
      <c r="L6533" t="s">
        <v>54</v>
      </c>
      <c r="M6533" s="2" t="s">
        <v>171</v>
      </c>
      <c r="N6533" s="3" t="str">
        <f t="shared" si="409"/>
        <v>Jan</v>
      </c>
      <c r="O6533" t="s">
        <v>56</v>
      </c>
      <c r="P6533" t="s">
        <v>22</v>
      </c>
      <c r="Q6533" t="str">
        <f t="shared" si="410"/>
        <v>Adult</v>
      </c>
      <c r="R6533" t="str">
        <f t="shared" si="411"/>
        <v>Profit</v>
      </c>
    </row>
    <row r="6534" spans="1:18">
      <c r="A6534">
        <v>6776</v>
      </c>
      <c r="B6534" t="s">
        <v>47</v>
      </c>
      <c r="C6534">
        <v>27</v>
      </c>
      <c r="D6534" t="s">
        <v>24</v>
      </c>
      <c r="E6534" t="s">
        <v>57</v>
      </c>
      <c r="F6534" t="s">
        <v>18</v>
      </c>
      <c r="G6534">
        <v>1900.48</v>
      </c>
      <c r="H6534">
        <v>207.66</v>
      </c>
      <c r="I6534">
        <v>2499.25</v>
      </c>
      <c r="J6534">
        <v>2291.59</v>
      </c>
      <c r="K6534" s="1">
        <f t="shared" si="408"/>
        <v>11.035298083405568</v>
      </c>
      <c r="L6534" t="s">
        <v>31</v>
      </c>
      <c r="M6534" s="2" t="s">
        <v>386</v>
      </c>
      <c r="N6534" s="3" t="str">
        <f t="shared" si="409"/>
        <v>Aug</v>
      </c>
      <c r="O6534" t="s">
        <v>28</v>
      </c>
      <c r="P6534" t="s">
        <v>22</v>
      </c>
      <c r="Q6534" t="str">
        <f t="shared" si="410"/>
        <v>Adult</v>
      </c>
      <c r="R6534" t="str">
        <f t="shared" si="411"/>
        <v>Profit</v>
      </c>
    </row>
    <row r="6535" spans="1:18">
      <c r="A6535">
        <v>4938</v>
      </c>
      <c r="B6535" t="s">
        <v>40</v>
      </c>
      <c r="C6535">
        <v>35</v>
      </c>
      <c r="D6535" t="s">
        <v>24</v>
      </c>
      <c r="E6535" t="s">
        <v>30</v>
      </c>
      <c r="F6535" t="s">
        <v>42</v>
      </c>
      <c r="G6535">
        <v>1530.7</v>
      </c>
      <c r="H6535">
        <v>156.6</v>
      </c>
      <c r="I6535">
        <v>2498.9299999999998</v>
      </c>
      <c r="J6535">
        <v>2342.33</v>
      </c>
      <c r="K6535" s="1">
        <f t="shared" si="408"/>
        <v>14.957407407407407</v>
      </c>
      <c r="L6535" t="s">
        <v>19</v>
      </c>
      <c r="M6535" s="2" t="s">
        <v>381</v>
      </c>
      <c r="N6535" s="3" t="str">
        <f t="shared" si="409"/>
        <v>Nov</v>
      </c>
      <c r="O6535" t="s">
        <v>51</v>
      </c>
      <c r="P6535" t="s">
        <v>39</v>
      </c>
      <c r="Q6535" t="str">
        <f t="shared" si="410"/>
        <v>Adult</v>
      </c>
      <c r="R6535" t="str">
        <f t="shared" si="411"/>
        <v>Profit</v>
      </c>
    </row>
    <row r="6536" spans="1:18">
      <c r="A6536">
        <v>8062</v>
      </c>
      <c r="B6536" t="s">
        <v>52</v>
      </c>
      <c r="C6536">
        <v>28</v>
      </c>
      <c r="D6536" t="s">
        <v>24</v>
      </c>
      <c r="E6536" t="s">
        <v>41</v>
      </c>
      <c r="F6536" t="s">
        <v>18</v>
      </c>
      <c r="G6536">
        <v>2244.5100000000002</v>
      </c>
      <c r="H6536">
        <v>1878.07</v>
      </c>
      <c r="I6536">
        <v>2498.81</v>
      </c>
      <c r="J6536">
        <v>620.74</v>
      </c>
      <c r="K6536" s="1">
        <f t="shared" si="408"/>
        <v>0.33052016165531639</v>
      </c>
      <c r="L6536" t="s">
        <v>37</v>
      </c>
      <c r="M6536" s="2" t="s">
        <v>48</v>
      </c>
      <c r="N6536" s="3" t="str">
        <f t="shared" si="409"/>
        <v>Jul</v>
      </c>
      <c r="O6536" t="s">
        <v>51</v>
      </c>
      <c r="P6536" t="s">
        <v>22</v>
      </c>
      <c r="Q6536" t="str">
        <f t="shared" si="410"/>
        <v>Adult</v>
      </c>
      <c r="R6536" t="str">
        <f t="shared" si="411"/>
        <v>Profit</v>
      </c>
    </row>
    <row r="6537" spans="1:18">
      <c r="A6537">
        <v>6009</v>
      </c>
      <c r="B6537" t="s">
        <v>15</v>
      </c>
      <c r="C6537">
        <v>23</v>
      </c>
      <c r="D6537" t="s">
        <v>16</v>
      </c>
      <c r="E6537" t="s">
        <v>66</v>
      </c>
      <c r="F6537" t="s">
        <v>18</v>
      </c>
      <c r="G6537">
        <v>1785.89</v>
      </c>
      <c r="H6537">
        <v>209.08</v>
      </c>
      <c r="I6537">
        <v>2498.16</v>
      </c>
      <c r="J6537">
        <v>2289.08</v>
      </c>
      <c r="K6537" s="1">
        <f t="shared" si="408"/>
        <v>10.948345131050315</v>
      </c>
      <c r="L6537" t="s">
        <v>19</v>
      </c>
      <c r="M6537" s="2" t="s">
        <v>200</v>
      </c>
      <c r="N6537" s="3" t="str">
        <f t="shared" si="409"/>
        <v>Oct</v>
      </c>
      <c r="O6537" t="s">
        <v>21</v>
      </c>
      <c r="P6537" t="s">
        <v>39</v>
      </c>
      <c r="Q6537" t="str">
        <f t="shared" si="410"/>
        <v>Young</v>
      </c>
      <c r="R6537" t="str">
        <f t="shared" si="411"/>
        <v>Profit</v>
      </c>
    </row>
    <row r="6538" spans="1:18">
      <c r="A6538">
        <v>3366</v>
      </c>
      <c r="B6538" t="s">
        <v>40</v>
      </c>
      <c r="C6538">
        <v>58</v>
      </c>
      <c r="D6538" t="s">
        <v>24</v>
      </c>
      <c r="E6538" t="s">
        <v>17</v>
      </c>
      <c r="F6538" t="s">
        <v>25</v>
      </c>
      <c r="G6538">
        <v>1529.06</v>
      </c>
      <c r="H6538">
        <v>253.45</v>
      </c>
      <c r="I6538">
        <v>2497.87</v>
      </c>
      <c r="J6538">
        <v>2244.42</v>
      </c>
      <c r="K6538" s="1">
        <f t="shared" si="408"/>
        <v>8.8554744525547449</v>
      </c>
      <c r="L6538" t="s">
        <v>31</v>
      </c>
      <c r="M6538" s="2" t="s">
        <v>357</v>
      </c>
      <c r="N6538" s="3" t="str">
        <f t="shared" si="409"/>
        <v>Nov</v>
      </c>
      <c r="O6538" t="s">
        <v>33</v>
      </c>
      <c r="P6538" t="s">
        <v>39</v>
      </c>
      <c r="Q6538" t="str">
        <f t="shared" si="410"/>
        <v>Senior</v>
      </c>
      <c r="R6538" t="str">
        <f t="shared" si="411"/>
        <v>Profit</v>
      </c>
    </row>
    <row r="6539" spans="1:18">
      <c r="A6539">
        <v>1808</v>
      </c>
      <c r="B6539" t="s">
        <v>34</v>
      </c>
      <c r="C6539">
        <v>59</v>
      </c>
      <c r="D6539" t="s">
        <v>16</v>
      </c>
      <c r="E6539" t="s">
        <v>57</v>
      </c>
      <c r="F6539" t="s">
        <v>42</v>
      </c>
      <c r="G6539">
        <v>2126.61</v>
      </c>
      <c r="H6539">
        <v>1650.83</v>
      </c>
      <c r="I6539">
        <v>2497.5500000000002</v>
      </c>
      <c r="J6539">
        <v>846.72</v>
      </c>
      <c r="K6539" s="1">
        <f t="shared" si="408"/>
        <v>0.512905629289509</v>
      </c>
      <c r="L6539" t="s">
        <v>19</v>
      </c>
      <c r="M6539" s="2" t="s">
        <v>360</v>
      </c>
      <c r="N6539" s="3" t="str">
        <f t="shared" si="409"/>
        <v>Aug</v>
      </c>
      <c r="O6539" t="s">
        <v>21</v>
      </c>
      <c r="P6539" t="s">
        <v>22</v>
      </c>
      <c r="Q6539" t="str">
        <f t="shared" si="410"/>
        <v>Senior</v>
      </c>
      <c r="R6539" t="str">
        <f t="shared" si="411"/>
        <v>Profit</v>
      </c>
    </row>
    <row r="6540" spans="1:18">
      <c r="A6540">
        <v>8625</v>
      </c>
      <c r="B6540" t="s">
        <v>15</v>
      </c>
      <c r="C6540">
        <v>35</v>
      </c>
      <c r="D6540" t="s">
        <v>16</v>
      </c>
      <c r="E6540" t="s">
        <v>30</v>
      </c>
      <c r="F6540" t="s">
        <v>25</v>
      </c>
      <c r="G6540">
        <v>1619.51</v>
      </c>
      <c r="H6540">
        <v>719.06</v>
      </c>
      <c r="I6540">
        <v>2497.2199999999998</v>
      </c>
      <c r="J6540">
        <v>1778.16</v>
      </c>
      <c r="K6540" s="1">
        <f t="shared" si="408"/>
        <v>2.4728951686924598</v>
      </c>
      <c r="L6540" t="s">
        <v>54</v>
      </c>
      <c r="M6540" s="2" t="s">
        <v>112</v>
      </c>
      <c r="N6540" s="3" t="str">
        <f t="shared" si="409"/>
        <v>Jan</v>
      </c>
      <c r="O6540" t="s">
        <v>56</v>
      </c>
      <c r="P6540" t="s">
        <v>39</v>
      </c>
      <c r="Q6540" t="str">
        <f t="shared" si="410"/>
        <v>Adult</v>
      </c>
      <c r="R6540" t="str">
        <f t="shared" si="411"/>
        <v>Profit</v>
      </c>
    </row>
    <row r="6541" spans="1:18">
      <c r="A6541">
        <v>7740</v>
      </c>
      <c r="B6541" t="s">
        <v>15</v>
      </c>
      <c r="C6541">
        <v>48</v>
      </c>
      <c r="D6541" t="s">
        <v>16</v>
      </c>
      <c r="E6541" t="s">
        <v>30</v>
      </c>
      <c r="F6541" t="s">
        <v>25</v>
      </c>
      <c r="G6541">
        <v>2240.7600000000002</v>
      </c>
      <c r="H6541">
        <v>144.62</v>
      </c>
      <c r="I6541">
        <v>2496.46</v>
      </c>
      <c r="J6541">
        <v>2351.84</v>
      </c>
      <c r="K6541" s="1">
        <f t="shared" si="408"/>
        <v>16.262204397731988</v>
      </c>
      <c r="L6541" t="s">
        <v>19</v>
      </c>
      <c r="M6541" s="2" t="s">
        <v>350</v>
      </c>
      <c r="N6541" s="3" t="str">
        <f t="shared" si="409"/>
        <v>Nov</v>
      </c>
      <c r="O6541" t="s">
        <v>51</v>
      </c>
      <c r="P6541" t="s">
        <v>22</v>
      </c>
      <c r="Q6541" t="str">
        <f t="shared" si="410"/>
        <v>Senior</v>
      </c>
      <c r="R6541" t="str">
        <f t="shared" si="411"/>
        <v>Profit</v>
      </c>
    </row>
    <row r="6542" spans="1:18">
      <c r="A6542">
        <v>8944</v>
      </c>
      <c r="B6542" t="s">
        <v>15</v>
      </c>
      <c r="C6542">
        <v>48</v>
      </c>
      <c r="D6542" t="s">
        <v>24</v>
      </c>
      <c r="E6542" t="s">
        <v>53</v>
      </c>
      <c r="F6542" t="s">
        <v>49</v>
      </c>
      <c r="G6542">
        <v>2015.81</v>
      </c>
      <c r="H6542">
        <v>1596</v>
      </c>
      <c r="I6542">
        <v>2496.4299999999998</v>
      </c>
      <c r="J6542">
        <v>900.43</v>
      </c>
      <c r="K6542" s="1">
        <f t="shared" si="408"/>
        <v>0.56417919799498739</v>
      </c>
      <c r="L6542" t="s">
        <v>19</v>
      </c>
      <c r="M6542" s="2" t="s">
        <v>212</v>
      </c>
      <c r="N6542" s="3" t="str">
        <f t="shared" si="409"/>
        <v>Aug</v>
      </c>
      <c r="O6542" t="s">
        <v>33</v>
      </c>
      <c r="P6542" t="s">
        <v>39</v>
      </c>
      <c r="Q6542" t="str">
        <f t="shared" si="410"/>
        <v>Senior</v>
      </c>
      <c r="R6542" t="str">
        <f t="shared" si="411"/>
        <v>Profit</v>
      </c>
    </row>
    <row r="6543" spans="1:18">
      <c r="A6543">
        <v>8672</v>
      </c>
      <c r="B6543" t="s">
        <v>47</v>
      </c>
      <c r="C6543">
        <v>52</v>
      </c>
      <c r="D6543" t="s">
        <v>16</v>
      </c>
      <c r="E6543" t="s">
        <v>53</v>
      </c>
      <c r="F6543" t="s">
        <v>25</v>
      </c>
      <c r="G6543">
        <v>1522.51</v>
      </c>
      <c r="H6543">
        <v>483.02</v>
      </c>
      <c r="I6543">
        <v>2495.23</v>
      </c>
      <c r="J6543">
        <v>2012.21</v>
      </c>
      <c r="K6543" s="1">
        <f t="shared" si="408"/>
        <v>4.1658937518115193</v>
      </c>
      <c r="L6543" t="s">
        <v>31</v>
      </c>
      <c r="M6543" s="2" t="s">
        <v>312</v>
      </c>
      <c r="N6543" s="3" t="str">
        <f t="shared" si="409"/>
        <v>Jul</v>
      </c>
      <c r="O6543" t="s">
        <v>51</v>
      </c>
      <c r="P6543" t="s">
        <v>39</v>
      </c>
      <c r="Q6543" t="str">
        <f t="shared" si="410"/>
        <v>Senior</v>
      </c>
      <c r="R6543" t="str">
        <f t="shared" si="411"/>
        <v>Profit</v>
      </c>
    </row>
    <row r="6544" spans="1:18">
      <c r="A6544">
        <v>2156</v>
      </c>
      <c r="B6544" t="s">
        <v>40</v>
      </c>
      <c r="C6544">
        <v>30</v>
      </c>
      <c r="D6544" t="s">
        <v>24</v>
      </c>
      <c r="E6544" t="s">
        <v>59</v>
      </c>
      <c r="F6544" t="s">
        <v>25</v>
      </c>
      <c r="G6544">
        <v>1647.36</v>
      </c>
      <c r="H6544">
        <v>1332.32</v>
      </c>
      <c r="I6544">
        <v>2494.7800000000002</v>
      </c>
      <c r="J6544">
        <v>1162.46</v>
      </c>
      <c r="K6544" s="1">
        <f t="shared" si="408"/>
        <v>0.8725081061606822</v>
      </c>
      <c r="L6544" t="s">
        <v>31</v>
      </c>
      <c r="M6544" s="2" t="s">
        <v>132</v>
      </c>
      <c r="N6544" s="3" t="str">
        <f t="shared" si="409"/>
        <v>Oct</v>
      </c>
      <c r="O6544" t="s">
        <v>28</v>
      </c>
      <c r="P6544" t="s">
        <v>39</v>
      </c>
      <c r="Q6544" t="str">
        <f t="shared" si="410"/>
        <v>Adult</v>
      </c>
      <c r="R6544" t="str">
        <f t="shared" si="411"/>
        <v>Profit</v>
      </c>
    </row>
    <row r="6545" spans="1:18">
      <c r="A6545">
        <v>7184</v>
      </c>
      <c r="B6545" t="s">
        <v>47</v>
      </c>
      <c r="C6545">
        <v>27</v>
      </c>
      <c r="D6545" t="s">
        <v>24</v>
      </c>
      <c r="E6545" t="s">
        <v>57</v>
      </c>
      <c r="F6545" t="s">
        <v>36</v>
      </c>
      <c r="G6545">
        <v>1438.52</v>
      </c>
      <c r="H6545">
        <v>1770.46</v>
      </c>
      <c r="I6545">
        <v>2494.5700000000002</v>
      </c>
      <c r="J6545">
        <v>724.11</v>
      </c>
      <c r="K6545" s="1">
        <f t="shared" si="408"/>
        <v>0.40899540232481951</v>
      </c>
      <c r="L6545" t="s">
        <v>31</v>
      </c>
      <c r="M6545" s="2" t="s">
        <v>154</v>
      </c>
      <c r="N6545" s="3" t="str">
        <f t="shared" si="409"/>
        <v>Sep</v>
      </c>
      <c r="O6545" t="s">
        <v>21</v>
      </c>
      <c r="P6545" t="s">
        <v>22</v>
      </c>
      <c r="Q6545" t="str">
        <f t="shared" si="410"/>
        <v>Adult</v>
      </c>
      <c r="R6545" t="str">
        <f t="shared" si="411"/>
        <v>Profit</v>
      </c>
    </row>
    <row r="6546" spans="1:18">
      <c r="A6546">
        <v>9296</v>
      </c>
      <c r="B6546" t="s">
        <v>15</v>
      </c>
      <c r="C6546">
        <v>22</v>
      </c>
      <c r="D6546" t="s">
        <v>16</v>
      </c>
      <c r="E6546" t="s">
        <v>53</v>
      </c>
      <c r="F6546" t="s">
        <v>49</v>
      </c>
      <c r="G6546">
        <v>2072.11</v>
      </c>
      <c r="H6546">
        <v>448.59</v>
      </c>
      <c r="I6546">
        <v>2494.0500000000002</v>
      </c>
      <c r="J6546">
        <v>2045.46</v>
      </c>
      <c r="K6546" s="1">
        <f t="shared" si="408"/>
        <v>4.5597538955393571</v>
      </c>
      <c r="L6546" t="s">
        <v>26</v>
      </c>
      <c r="M6546" s="2" t="s">
        <v>77</v>
      </c>
      <c r="N6546" s="3" t="str">
        <f t="shared" si="409"/>
        <v>Mar</v>
      </c>
      <c r="O6546" t="s">
        <v>21</v>
      </c>
      <c r="P6546" t="s">
        <v>39</v>
      </c>
      <c r="Q6546" t="str">
        <f t="shared" si="410"/>
        <v>Young</v>
      </c>
      <c r="R6546" t="str">
        <f t="shared" si="411"/>
        <v>Profit</v>
      </c>
    </row>
    <row r="6547" spans="1:18">
      <c r="A6547">
        <v>7068</v>
      </c>
      <c r="B6547" t="s">
        <v>84</v>
      </c>
      <c r="C6547">
        <v>52</v>
      </c>
      <c r="D6547" t="s">
        <v>24</v>
      </c>
      <c r="E6547" t="s">
        <v>57</v>
      </c>
      <c r="F6547" t="s">
        <v>42</v>
      </c>
      <c r="G6547">
        <v>1894.96</v>
      </c>
      <c r="H6547">
        <v>1603.31</v>
      </c>
      <c r="I6547">
        <v>2493.52</v>
      </c>
      <c r="J6547">
        <v>890.21</v>
      </c>
      <c r="K6547" s="1">
        <f t="shared" si="408"/>
        <v>0.55523261253282274</v>
      </c>
      <c r="L6547" t="s">
        <v>26</v>
      </c>
      <c r="M6547" s="2" t="s">
        <v>212</v>
      </c>
      <c r="N6547" s="3" t="str">
        <f t="shared" si="409"/>
        <v>Aug</v>
      </c>
      <c r="O6547" t="s">
        <v>28</v>
      </c>
      <c r="P6547" t="s">
        <v>22</v>
      </c>
      <c r="Q6547" t="str">
        <f t="shared" si="410"/>
        <v>Senior</v>
      </c>
      <c r="R6547" t="str">
        <f t="shared" si="411"/>
        <v>Profit</v>
      </c>
    </row>
    <row r="6548" spans="1:18">
      <c r="A6548">
        <v>3220</v>
      </c>
      <c r="B6548" t="s">
        <v>84</v>
      </c>
      <c r="C6548">
        <v>56</v>
      </c>
      <c r="D6548" t="s">
        <v>16</v>
      </c>
      <c r="E6548" t="s">
        <v>57</v>
      </c>
      <c r="F6548" t="s">
        <v>49</v>
      </c>
      <c r="G6548">
        <v>2179.58</v>
      </c>
      <c r="H6548">
        <v>1466.52</v>
      </c>
      <c r="I6548">
        <v>2492.84</v>
      </c>
      <c r="J6548">
        <v>1026.32</v>
      </c>
      <c r="K6548" s="1">
        <f t="shared" si="408"/>
        <v>0.69983361972560887</v>
      </c>
      <c r="L6548" t="s">
        <v>19</v>
      </c>
      <c r="M6548" s="2" t="s">
        <v>354</v>
      </c>
      <c r="N6548" s="3" t="str">
        <f t="shared" si="409"/>
        <v>Dec</v>
      </c>
      <c r="O6548" t="s">
        <v>51</v>
      </c>
      <c r="P6548" t="s">
        <v>39</v>
      </c>
      <c r="Q6548" t="str">
        <f t="shared" si="410"/>
        <v>Senior</v>
      </c>
      <c r="R6548" t="str">
        <f t="shared" si="411"/>
        <v>Profit</v>
      </c>
    </row>
    <row r="6549" spans="1:18">
      <c r="A6549">
        <v>928</v>
      </c>
      <c r="B6549" t="s">
        <v>34</v>
      </c>
      <c r="C6549">
        <v>51</v>
      </c>
      <c r="D6549" t="s">
        <v>24</v>
      </c>
      <c r="E6549" t="s">
        <v>35</v>
      </c>
      <c r="F6549" t="s">
        <v>25</v>
      </c>
      <c r="G6549">
        <v>2235.89</v>
      </c>
      <c r="H6549">
        <v>1738.1</v>
      </c>
      <c r="I6549">
        <v>2491.2399999999998</v>
      </c>
      <c r="J6549">
        <v>753.14</v>
      </c>
      <c r="K6549" s="1">
        <f t="shared" si="408"/>
        <v>0.43331223750071918</v>
      </c>
      <c r="L6549" t="s">
        <v>31</v>
      </c>
      <c r="M6549" s="2" t="s">
        <v>341</v>
      </c>
      <c r="N6549" s="3" t="str">
        <f t="shared" si="409"/>
        <v>Dec</v>
      </c>
      <c r="O6549" t="s">
        <v>28</v>
      </c>
      <c r="P6549" t="s">
        <v>22</v>
      </c>
      <c r="Q6549" t="str">
        <f t="shared" si="410"/>
        <v>Senior</v>
      </c>
      <c r="R6549" t="str">
        <f t="shared" si="411"/>
        <v>Profit</v>
      </c>
    </row>
    <row r="6550" spans="1:18">
      <c r="A6550">
        <v>6744</v>
      </c>
      <c r="B6550" t="s">
        <v>34</v>
      </c>
      <c r="C6550">
        <v>18</v>
      </c>
      <c r="D6550" t="s">
        <v>16</v>
      </c>
      <c r="E6550" t="s">
        <v>66</v>
      </c>
      <c r="F6550" t="s">
        <v>25</v>
      </c>
      <c r="G6550">
        <v>1632.02</v>
      </c>
      <c r="H6550">
        <v>762.92</v>
      </c>
      <c r="I6550">
        <v>2491.02</v>
      </c>
      <c r="J6550">
        <v>1728.1</v>
      </c>
      <c r="K6550" s="1">
        <f t="shared" si="408"/>
        <v>2.2651129869448958</v>
      </c>
      <c r="L6550" t="s">
        <v>31</v>
      </c>
      <c r="M6550" s="2" t="s">
        <v>399</v>
      </c>
      <c r="N6550" s="3" t="str">
        <f t="shared" si="409"/>
        <v>Dec</v>
      </c>
      <c r="O6550" t="s">
        <v>51</v>
      </c>
      <c r="P6550" t="s">
        <v>22</v>
      </c>
      <c r="Q6550" t="str">
        <f t="shared" si="410"/>
        <v>Young</v>
      </c>
      <c r="R6550" t="str">
        <f t="shared" si="411"/>
        <v>Profit</v>
      </c>
    </row>
    <row r="6551" spans="1:18">
      <c r="A6551">
        <v>5952</v>
      </c>
      <c r="B6551" t="s">
        <v>29</v>
      </c>
      <c r="C6551">
        <v>43</v>
      </c>
      <c r="D6551" t="s">
        <v>24</v>
      </c>
      <c r="E6551" t="s">
        <v>35</v>
      </c>
      <c r="F6551" t="s">
        <v>18</v>
      </c>
      <c r="G6551">
        <v>1604.28</v>
      </c>
      <c r="H6551">
        <v>213.63</v>
      </c>
      <c r="I6551">
        <v>2490.83</v>
      </c>
      <c r="J6551">
        <v>2277.1999999999998</v>
      </c>
      <c r="K6551" s="1">
        <f t="shared" si="408"/>
        <v>10.65955156111033</v>
      </c>
      <c r="L6551" t="s">
        <v>37</v>
      </c>
      <c r="M6551" s="2" t="s">
        <v>325</v>
      </c>
      <c r="N6551" s="3" t="str">
        <f t="shared" si="409"/>
        <v>Jul</v>
      </c>
      <c r="O6551" t="s">
        <v>51</v>
      </c>
      <c r="P6551" t="s">
        <v>22</v>
      </c>
      <c r="Q6551" t="str">
        <f t="shared" si="410"/>
        <v>Senior</v>
      </c>
      <c r="R6551" t="str">
        <f t="shared" si="411"/>
        <v>Profit</v>
      </c>
    </row>
    <row r="6552" spans="1:18">
      <c r="A6552">
        <v>6444</v>
      </c>
      <c r="B6552" t="s">
        <v>84</v>
      </c>
      <c r="C6552">
        <v>50</v>
      </c>
      <c r="D6552" t="s">
        <v>24</v>
      </c>
      <c r="E6552" t="s">
        <v>35</v>
      </c>
      <c r="F6552" t="s">
        <v>18</v>
      </c>
      <c r="G6552">
        <v>1442.53</v>
      </c>
      <c r="H6552">
        <v>1988.45</v>
      </c>
      <c r="I6552">
        <v>2490.17</v>
      </c>
      <c r="J6552">
        <v>501.72</v>
      </c>
      <c r="K6552" s="1">
        <f t="shared" si="408"/>
        <v>0.25231713143403156</v>
      </c>
      <c r="L6552" t="s">
        <v>37</v>
      </c>
      <c r="M6552" s="2" t="s">
        <v>376</v>
      </c>
      <c r="N6552" s="3" t="str">
        <f t="shared" si="409"/>
        <v>Aug</v>
      </c>
      <c r="O6552" t="s">
        <v>51</v>
      </c>
      <c r="P6552" t="s">
        <v>22</v>
      </c>
      <c r="Q6552" t="str">
        <f t="shared" si="410"/>
        <v>Senior</v>
      </c>
      <c r="R6552" t="str">
        <f t="shared" si="411"/>
        <v>Profit</v>
      </c>
    </row>
    <row r="6553" spans="1:18">
      <c r="A6553">
        <v>4602</v>
      </c>
      <c r="B6553" t="s">
        <v>47</v>
      </c>
      <c r="C6553">
        <v>30</v>
      </c>
      <c r="D6553" t="s">
        <v>24</v>
      </c>
      <c r="E6553" t="s">
        <v>17</v>
      </c>
      <c r="F6553" t="s">
        <v>49</v>
      </c>
      <c r="G6553">
        <v>1774.79</v>
      </c>
      <c r="H6553">
        <v>1443.22</v>
      </c>
      <c r="I6553">
        <v>2490.0700000000002</v>
      </c>
      <c r="J6553">
        <v>1046.8499999999999</v>
      </c>
      <c r="K6553" s="1">
        <f t="shared" si="408"/>
        <v>0.72535718740039623</v>
      </c>
      <c r="L6553" t="s">
        <v>54</v>
      </c>
      <c r="M6553" s="2" t="s">
        <v>223</v>
      </c>
      <c r="N6553" s="3" t="str">
        <f t="shared" si="409"/>
        <v>Dec</v>
      </c>
      <c r="O6553" t="s">
        <v>51</v>
      </c>
      <c r="P6553" t="s">
        <v>39</v>
      </c>
      <c r="Q6553" t="str">
        <f t="shared" si="410"/>
        <v>Adult</v>
      </c>
      <c r="R6553" t="str">
        <f t="shared" si="411"/>
        <v>Profit</v>
      </c>
    </row>
    <row r="6554" spans="1:18">
      <c r="A6554">
        <v>5399</v>
      </c>
      <c r="B6554" t="s">
        <v>34</v>
      </c>
      <c r="C6554">
        <v>23</v>
      </c>
      <c r="D6554" t="s">
        <v>16</v>
      </c>
      <c r="E6554" t="s">
        <v>53</v>
      </c>
      <c r="F6554" t="s">
        <v>18</v>
      </c>
      <c r="G6554">
        <v>1885.66</v>
      </c>
      <c r="H6554">
        <v>1450</v>
      </c>
      <c r="I6554">
        <v>2489.48</v>
      </c>
      <c r="J6554">
        <v>1039.48</v>
      </c>
      <c r="K6554" s="1">
        <f t="shared" si="408"/>
        <v>0.71688275862068962</v>
      </c>
      <c r="L6554" t="s">
        <v>37</v>
      </c>
      <c r="M6554" s="2" t="s">
        <v>136</v>
      </c>
      <c r="N6554" s="3" t="str">
        <f t="shared" si="409"/>
        <v>Nov</v>
      </c>
      <c r="O6554" t="s">
        <v>21</v>
      </c>
      <c r="P6554" t="s">
        <v>39</v>
      </c>
      <c r="Q6554" t="str">
        <f t="shared" si="410"/>
        <v>Young</v>
      </c>
      <c r="R6554" t="str">
        <f t="shared" si="411"/>
        <v>Profit</v>
      </c>
    </row>
    <row r="6555" spans="1:18">
      <c r="A6555">
        <v>8614</v>
      </c>
      <c r="B6555" t="s">
        <v>84</v>
      </c>
      <c r="C6555">
        <v>29</v>
      </c>
      <c r="D6555" t="s">
        <v>24</v>
      </c>
      <c r="E6555" t="s">
        <v>17</v>
      </c>
      <c r="F6555" t="s">
        <v>36</v>
      </c>
      <c r="G6555">
        <v>2001.12</v>
      </c>
      <c r="H6555">
        <v>269.51</v>
      </c>
      <c r="I6555">
        <v>2489.4699999999998</v>
      </c>
      <c r="J6555">
        <v>2219.96</v>
      </c>
      <c r="K6555" s="1">
        <f t="shared" si="408"/>
        <v>8.2370227449816333</v>
      </c>
      <c r="L6555" t="s">
        <v>31</v>
      </c>
      <c r="M6555" s="2" t="s">
        <v>166</v>
      </c>
      <c r="N6555" s="3" t="str">
        <f t="shared" si="409"/>
        <v>Sep</v>
      </c>
      <c r="O6555" t="s">
        <v>33</v>
      </c>
      <c r="P6555" t="s">
        <v>39</v>
      </c>
      <c r="Q6555" t="str">
        <f t="shared" si="410"/>
        <v>Adult</v>
      </c>
      <c r="R6555" t="str">
        <f t="shared" si="411"/>
        <v>Profit</v>
      </c>
    </row>
    <row r="6556" spans="1:18">
      <c r="A6556">
        <v>910</v>
      </c>
      <c r="B6556" t="s">
        <v>23</v>
      </c>
      <c r="C6556">
        <v>26</v>
      </c>
      <c r="D6556" t="s">
        <v>24</v>
      </c>
      <c r="E6556" t="s">
        <v>17</v>
      </c>
      <c r="F6556" t="s">
        <v>25</v>
      </c>
      <c r="G6556">
        <v>1810.62</v>
      </c>
      <c r="H6556">
        <v>1316.21</v>
      </c>
      <c r="I6556">
        <v>2489.3000000000002</v>
      </c>
      <c r="J6556">
        <v>1173.0899999999999</v>
      </c>
      <c r="K6556" s="1">
        <f t="shared" si="408"/>
        <v>0.89126355216872677</v>
      </c>
      <c r="L6556" t="s">
        <v>26</v>
      </c>
      <c r="M6556" s="2" t="s">
        <v>385</v>
      </c>
      <c r="N6556" s="3" t="str">
        <f t="shared" si="409"/>
        <v>Sep</v>
      </c>
      <c r="O6556" t="s">
        <v>33</v>
      </c>
      <c r="P6556" t="s">
        <v>39</v>
      </c>
      <c r="Q6556" t="str">
        <f t="shared" si="410"/>
        <v>Adult</v>
      </c>
      <c r="R6556" t="str">
        <f t="shared" si="411"/>
        <v>Profit</v>
      </c>
    </row>
    <row r="6557" spans="1:18">
      <c r="A6557">
        <v>2028</v>
      </c>
      <c r="B6557" t="s">
        <v>29</v>
      </c>
      <c r="C6557">
        <v>33</v>
      </c>
      <c r="D6557" t="s">
        <v>16</v>
      </c>
      <c r="E6557" t="s">
        <v>66</v>
      </c>
      <c r="F6557" t="s">
        <v>25</v>
      </c>
      <c r="G6557">
        <v>1817.82</v>
      </c>
      <c r="H6557">
        <v>1034.72</v>
      </c>
      <c r="I6557">
        <v>2488.44</v>
      </c>
      <c r="J6557">
        <v>1453.72</v>
      </c>
      <c r="K6557" s="1">
        <f t="shared" si="408"/>
        <v>1.4049404669862378</v>
      </c>
      <c r="L6557" t="s">
        <v>19</v>
      </c>
      <c r="M6557" s="2" t="s">
        <v>117</v>
      </c>
      <c r="N6557" s="3" t="str">
        <f t="shared" si="409"/>
        <v>Dec</v>
      </c>
      <c r="O6557" t="s">
        <v>51</v>
      </c>
      <c r="P6557" t="s">
        <v>39</v>
      </c>
      <c r="Q6557" t="str">
        <f t="shared" si="410"/>
        <v>Adult</v>
      </c>
      <c r="R6557" t="str">
        <f t="shared" si="411"/>
        <v>Profit</v>
      </c>
    </row>
    <row r="6558" spans="1:18">
      <c r="A6558">
        <v>6019</v>
      </c>
      <c r="B6558" t="s">
        <v>34</v>
      </c>
      <c r="C6558">
        <v>30</v>
      </c>
      <c r="D6558" t="s">
        <v>16</v>
      </c>
      <c r="E6558" t="s">
        <v>53</v>
      </c>
      <c r="F6558" t="s">
        <v>49</v>
      </c>
      <c r="G6558">
        <v>2197.7800000000002</v>
      </c>
      <c r="H6558">
        <v>1582.69</v>
      </c>
      <c r="I6558">
        <v>2487.79</v>
      </c>
      <c r="J6558">
        <v>905.1</v>
      </c>
      <c r="K6558" s="1">
        <f t="shared" si="408"/>
        <v>0.57187446688865162</v>
      </c>
      <c r="L6558" t="s">
        <v>19</v>
      </c>
      <c r="M6558" s="2" t="s">
        <v>139</v>
      </c>
      <c r="N6558" s="3" t="str">
        <f t="shared" si="409"/>
        <v>Jul</v>
      </c>
      <c r="O6558" t="s">
        <v>21</v>
      </c>
      <c r="P6558" t="s">
        <v>22</v>
      </c>
      <c r="Q6558" t="str">
        <f t="shared" si="410"/>
        <v>Adult</v>
      </c>
      <c r="R6558" t="str">
        <f t="shared" si="411"/>
        <v>Profit</v>
      </c>
    </row>
    <row r="6559" spans="1:18">
      <c r="A6559">
        <v>401</v>
      </c>
      <c r="B6559" t="s">
        <v>47</v>
      </c>
      <c r="C6559">
        <v>40</v>
      </c>
      <c r="D6559" t="s">
        <v>24</v>
      </c>
      <c r="E6559" t="s">
        <v>66</v>
      </c>
      <c r="F6559" t="s">
        <v>36</v>
      </c>
      <c r="G6559">
        <v>1660.8</v>
      </c>
      <c r="H6559">
        <v>128.26</v>
      </c>
      <c r="I6559">
        <v>2487.29</v>
      </c>
      <c r="J6559">
        <v>2359.0300000000002</v>
      </c>
      <c r="K6559" s="1">
        <f t="shared" si="408"/>
        <v>18.392561983471076</v>
      </c>
      <c r="L6559" t="s">
        <v>31</v>
      </c>
      <c r="M6559" s="2" t="s">
        <v>105</v>
      </c>
      <c r="N6559" s="3" t="str">
        <f t="shared" si="409"/>
        <v>Apr</v>
      </c>
      <c r="O6559" t="s">
        <v>33</v>
      </c>
      <c r="P6559" t="s">
        <v>39</v>
      </c>
      <c r="Q6559" t="str">
        <f t="shared" si="410"/>
        <v>Adult</v>
      </c>
      <c r="R6559" t="str">
        <f t="shared" si="411"/>
        <v>Profit</v>
      </c>
    </row>
    <row r="6560" spans="1:18">
      <c r="A6560">
        <v>2053</v>
      </c>
      <c r="B6560" t="s">
        <v>84</v>
      </c>
      <c r="C6560">
        <v>32</v>
      </c>
      <c r="D6560" t="s">
        <v>16</v>
      </c>
      <c r="E6560" t="s">
        <v>57</v>
      </c>
      <c r="F6560" t="s">
        <v>36</v>
      </c>
      <c r="G6560">
        <v>1925.36</v>
      </c>
      <c r="H6560">
        <v>1980.91</v>
      </c>
      <c r="I6560">
        <v>2486.4899999999998</v>
      </c>
      <c r="J6560">
        <v>505.58</v>
      </c>
      <c r="K6560" s="1">
        <f t="shared" si="408"/>
        <v>0.2552261334437203</v>
      </c>
      <c r="L6560" t="s">
        <v>26</v>
      </c>
      <c r="M6560" s="2" t="s">
        <v>399</v>
      </c>
      <c r="N6560" s="3" t="str">
        <f t="shared" si="409"/>
        <v>Dec</v>
      </c>
      <c r="O6560" t="s">
        <v>28</v>
      </c>
      <c r="P6560" t="s">
        <v>39</v>
      </c>
      <c r="Q6560" t="str">
        <f t="shared" si="410"/>
        <v>Adult</v>
      </c>
      <c r="R6560" t="str">
        <f t="shared" si="411"/>
        <v>Profit</v>
      </c>
    </row>
    <row r="6561" spans="1:18">
      <c r="A6561">
        <v>8024</v>
      </c>
      <c r="B6561" t="s">
        <v>34</v>
      </c>
      <c r="C6561">
        <v>41</v>
      </c>
      <c r="D6561" t="s">
        <v>24</v>
      </c>
      <c r="E6561" t="s">
        <v>66</v>
      </c>
      <c r="F6561" t="s">
        <v>36</v>
      </c>
      <c r="G6561">
        <v>1438.23</v>
      </c>
      <c r="H6561">
        <v>1879.02</v>
      </c>
      <c r="I6561">
        <v>2485.6999999999998</v>
      </c>
      <c r="J6561">
        <v>606.67999999999995</v>
      </c>
      <c r="K6561" s="1">
        <f t="shared" si="408"/>
        <v>0.32287043245947356</v>
      </c>
      <c r="L6561" t="s">
        <v>19</v>
      </c>
      <c r="M6561" s="2" t="s">
        <v>134</v>
      </c>
      <c r="N6561" s="3" t="str">
        <f t="shared" si="409"/>
        <v>Jul</v>
      </c>
      <c r="O6561" t="s">
        <v>21</v>
      </c>
      <c r="P6561" t="s">
        <v>22</v>
      </c>
      <c r="Q6561" t="str">
        <f t="shared" si="410"/>
        <v>Senior</v>
      </c>
      <c r="R6561" t="str">
        <f t="shared" si="411"/>
        <v>Profit</v>
      </c>
    </row>
    <row r="6562" spans="1:18">
      <c r="A6562">
        <v>8680</v>
      </c>
      <c r="B6562" t="s">
        <v>15</v>
      </c>
      <c r="C6562">
        <v>53</v>
      </c>
      <c r="D6562" t="s">
        <v>16</v>
      </c>
      <c r="E6562" t="s">
        <v>41</v>
      </c>
      <c r="F6562" t="s">
        <v>42</v>
      </c>
      <c r="G6562">
        <v>2239.91</v>
      </c>
      <c r="H6562">
        <v>1782.98</v>
      </c>
      <c r="I6562">
        <v>2485.0700000000002</v>
      </c>
      <c r="J6562">
        <v>702.09</v>
      </c>
      <c r="K6562" s="1">
        <f t="shared" si="408"/>
        <v>0.39377334574700784</v>
      </c>
      <c r="L6562" t="s">
        <v>31</v>
      </c>
      <c r="M6562" s="2" t="s">
        <v>159</v>
      </c>
      <c r="N6562" s="3" t="str">
        <f t="shared" si="409"/>
        <v>Apr</v>
      </c>
      <c r="O6562" t="s">
        <v>21</v>
      </c>
      <c r="P6562" t="s">
        <v>39</v>
      </c>
      <c r="Q6562" t="str">
        <f t="shared" si="410"/>
        <v>Senior</v>
      </c>
      <c r="R6562" t="str">
        <f t="shared" si="411"/>
        <v>Profit</v>
      </c>
    </row>
    <row r="6563" spans="1:18">
      <c r="A6563">
        <v>3189</v>
      </c>
      <c r="B6563" t="s">
        <v>52</v>
      </c>
      <c r="C6563">
        <v>46</v>
      </c>
      <c r="D6563" t="s">
        <v>24</v>
      </c>
      <c r="E6563" t="s">
        <v>17</v>
      </c>
      <c r="F6563" t="s">
        <v>18</v>
      </c>
      <c r="G6563">
        <v>1834.17</v>
      </c>
      <c r="H6563">
        <v>1829.33</v>
      </c>
      <c r="I6563">
        <v>2484.36</v>
      </c>
      <c r="J6563">
        <v>655.03</v>
      </c>
      <c r="K6563" s="1">
        <f t="shared" si="408"/>
        <v>0.35807098773868029</v>
      </c>
      <c r="L6563" t="s">
        <v>31</v>
      </c>
      <c r="M6563" s="2" t="s">
        <v>43</v>
      </c>
      <c r="N6563" s="3" t="str">
        <f t="shared" si="409"/>
        <v>Jul</v>
      </c>
      <c r="O6563" t="s">
        <v>28</v>
      </c>
      <c r="P6563" t="s">
        <v>22</v>
      </c>
      <c r="Q6563" t="str">
        <f t="shared" si="410"/>
        <v>Senior</v>
      </c>
      <c r="R6563" t="str">
        <f t="shared" si="411"/>
        <v>Profit</v>
      </c>
    </row>
    <row r="6564" spans="1:18">
      <c r="A6564">
        <v>1776</v>
      </c>
      <c r="B6564" t="s">
        <v>23</v>
      </c>
      <c r="C6564">
        <v>30</v>
      </c>
      <c r="D6564" t="s">
        <v>24</v>
      </c>
      <c r="E6564" t="s">
        <v>57</v>
      </c>
      <c r="F6564" t="s">
        <v>25</v>
      </c>
      <c r="G6564">
        <v>1768.72</v>
      </c>
      <c r="H6564">
        <v>1320.9</v>
      </c>
      <c r="I6564">
        <v>2484.15</v>
      </c>
      <c r="J6564">
        <v>1163.25</v>
      </c>
      <c r="K6564" s="1">
        <f t="shared" si="408"/>
        <v>0.88064955712014525</v>
      </c>
      <c r="L6564" t="s">
        <v>37</v>
      </c>
      <c r="M6564" s="2" t="s">
        <v>104</v>
      </c>
      <c r="N6564" s="3" t="str">
        <f t="shared" si="409"/>
        <v>Jan</v>
      </c>
      <c r="O6564" t="s">
        <v>51</v>
      </c>
      <c r="P6564" t="s">
        <v>39</v>
      </c>
      <c r="Q6564" t="str">
        <f t="shared" si="410"/>
        <v>Adult</v>
      </c>
      <c r="R6564" t="str">
        <f t="shared" si="411"/>
        <v>Profit</v>
      </c>
    </row>
    <row r="6565" spans="1:18">
      <c r="A6565">
        <v>7599</v>
      </c>
      <c r="B6565" t="s">
        <v>15</v>
      </c>
      <c r="C6565">
        <v>52</v>
      </c>
      <c r="D6565" t="s">
        <v>24</v>
      </c>
      <c r="E6565" t="s">
        <v>30</v>
      </c>
      <c r="F6565" t="s">
        <v>18</v>
      </c>
      <c r="G6565">
        <v>1633.31</v>
      </c>
      <c r="H6565">
        <v>403.09</v>
      </c>
      <c r="I6565">
        <v>2483.89</v>
      </c>
      <c r="J6565">
        <v>2080.8000000000002</v>
      </c>
      <c r="K6565" s="1">
        <f t="shared" si="408"/>
        <v>5.162122602892655</v>
      </c>
      <c r="L6565" t="s">
        <v>19</v>
      </c>
      <c r="M6565" s="2" t="s">
        <v>193</v>
      </c>
      <c r="N6565" s="3" t="str">
        <f t="shared" si="409"/>
        <v>Nov</v>
      </c>
      <c r="O6565" t="s">
        <v>33</v>
      </c>
      <c r="P6565" t="s">
        <v>22</v>
      </c>
      <c r="Q6565" t="str">
        <f t="shared" si="410"/>
        <v>Senior</v>
      </c>
      <c r="R6565" t="str">
        <f t="shared" si="411"/>
        <v>Profit</v>
      </c>
    </row>
    <row r="6566" spans="1:18">
      <c r="A6566">
        <v>2289</v>
      </c>
      <c r="B6566" t="s">
        <v>52</v>
      </c>
      <c r="C6566">
        <v>28</v>
      </c>
      <c r="D6566" t="s">
        <v>24</v>
      </c>
      <c r="E6566" t="s">
        <v>59</v>
      </c>
      <c r="F6566" t="s">
        <v>18</v>
      </c>
      <c r="G6566">
        <v>1975.92</v>
      </c>
      <c r="H6566">
        <v>1711.53</v>
      </c>
      <c r="I6566">
        <v>2482.5100000000002</v>
      </c>
      <c r="J6566">
        <v>770.98</v>
      </c>
      <c r="K6566" s="1">
        <f t="shared" si="408"/>
        <v>0.45046245172448046</v>
      </c>
      <c r="L6566" t="s">
        <v>19</v>
      </c>
      <c r="M6566" s="2" t="s">
        <v>302</v>
      </c>
      <c r="N6566" s="3" t="str">
        <f t="shared" si="409"/>
        <v>Aug</v>
      </c>
      <c r="O6566" t="s">
        <v>21</v>
      </c>
      <c r="P6566" t="s">
        <v>22</v>
      </c>
      <c r="Q6566" t="str">
        <f t="shared" si="410"/>
        <v>Adult</v>
      </c>
      <c r="R6566" t="str">
        <f t="shared" si="411"/>
        <v>Profit</v>
      </c>
    </row>
    <row r="6567" spans="1:18">
      <c r="A6567">
        <v>2943</v>
      </c>
      <c r="B6567" t="s">
        <v>47</v>
      </c>
      <c r="C6567">
        <v>20</v>
      </c>
      <c r="D6567" t="s">
        <v>24</v>
      </c>
      <c r="E6567" t="s">
        <v>30</v>
      </c>
      <c r="F6567" t="s">
        <v>25</v>
      </c>
      <c r="G6567">
        <v>1961.86</v>
      </c>
      <c r="H6567">
        <v>1876.99</v>
      </c>
      <c r="I6567">
        <v>2482.44</v>
      </c>
      <c r="J6567">
        <v>605.45000000000005</v>
      </c>
      <c r="K6567" s="1">
        <f t="shared" si="408"/>
        <v>0.32256431840340122</v>
      </c>
      <c r="L6567" t="s">
        <v>31</v>
      </c>
      <c r="M6567" s="2" t="s">
        <v>207</v>
      </c>
      <c r="N6567" s="3" t="str">
        <f t="shared" si="409"/>
        <v>Oct</v>
      </c>
      <c r="O6567" t="s">
        <v>51</v>
      </c>
      <c r="P6567" t="s">
        <v>22</v>
      </c>
      <c r="Q6567" t="str">
        <f t="shared" si="410"/>
        <v>Young</v>
      </c>
      <c r="R6567" t="str">
        <f t="shared" si="411"/>
        <v>Profit</v>
      </c>
    </row>
    <row r="6568" spans="1:18">
      <c r="A6568">
        <v>7951</v>
      </c>
      <c r="B6568" t="s">
        <v>40</v>
      </c>
      <c r="C6568">
        <v>57</v>
      </c>
      <c r="D6568" t="s">
        <v>16</v>
      </c>
      <c r="E6568" t="s">
        <v>53</v>
      </c>
      <c r="F6568" t="s">
        <v>25</v>
      </c>
      <c r="G6568">
        <v>1482.02</v>
      </c>
      <c r="H6568">
        <v>384.35</v>
      </c>
      <c r="I6568">
        <v>2481.84</v>
      </c>
      <c r="J6568">
        <v>2097.4899999999998</v>
      </c>
      <c r="K6568" s="1">
        <f t="shared" si="408"/>
        <v>5.4572394952517227</v>
      </c>
      <c r="L6568" t="s">
        <v>54</v>
      </c>
      <c r="M6568" s="2" t="s">
        <v>110</v>
      </c>
      <c r="N6568" s="3" t="str">
        <f t="shared" si="409"/>
        <v>Nov</v>
      </c>
      <c r="O6568" t="s">
        <v>28</v>
      </c>
      <c r="P6568" t="s">
        <v>22</v>
      </c>
      <c r="Q6568" t="str">
        <f t="shared" si="410"/>
        <v>Senior</v>
      </c>
      <c r="R6568" t="str">
        <f t="shared" si="411"/>
        <v>Profit</v>
      </c>
    </row>
    <row r="6569" spans="1:18">
      <c r="A6569">
        <v>649</v>
      </c>
      <c r="B6569" t="s">
        <v>29</v>
      </c>
      <c r="C6569">
        <v>21</v>
      </c>
      <c r="D6569" t="s">
        <v>24</v>
      </c>
      <c r="E6569" t="s">
        <v>41</v>
      </c>
      <c r="F6569" t="s">
        <v>18</v>
      </c>
      <c r="G6569">
        <v>1994.53</v>
      </c>
      <c r="H6569">
        <v>547.99</v>
      </c>
      <c r="I6569">
        <v>2481.5700000000002</v>
      </c>
      <c r="J6569">
        <v>1933.58</v>
      </c>
      <c r="K6569" s="1">
        <f t="shared" si="408"/>
        <v>3.5284950455300277</v>
      </c>
      <c r="L6569" t="s">
        <v>37</v>
      </c>
      <c r="M6569" s="2" t="s">
        <v>353</v>
      </c>
      <c r="N6569" s="3" t="str">
        <f t="shared" si="409"/>
        <v>Dec</v>
      </c>
      <c r="O6569" t="s">
        <v>51</v>
      </c>
      <c r="P6569" t="s">
        <v>39</v>
      </c>
      <c r="Q6569" t="str">
        <f t="shared" si="410"/>
        <v>Young</v>
      </c>
      <c r="R6569" t="str">
        <f t="shared" si="411"/>
        <v>Profit</v>
      </c>
    </row>
    <row r="6570" spans="1:18">
      <c r="A6570">
        <v>3830</v>
      </c>
      <c r="B6570" t="s">
        <v>40</v>
      </c>
      <c r="C6570">
        <v>41</v>
      </c>
      <c r="D6570" t="s">
        <v>24</v>
      </c>
      <c r="E6570" t="s">
        <v>35</v>
      </c>
      <c r="F6570" t="s">
        <v>18</v>
      </c>
      <c r="G6570">
        <v>1475.25</v>
      </c>
      <c r="H6570">
        <v>611.85</v>
      </c>
      <c r="I6570">
        <v>2481.4899999999998</v>
      </c>
      <c r="J6570">
        <v>1869.64</v>
      </c>
      <c r="K6570" s="1">
        <f t="shared" si="408"/>
        <v>3.0557162703276948</v>
      </c>
      <c r="L6570" t="s">
        <v>54</v>
      </c>
      <c r="M6570" s="2" t="s">
        <v>95</v>
      </c>
      <c r="N6570" s="3" t="str">
        <f t="shared" si="409"/>
        <v>Sep</v>
      </c>
      <c r="O6570" t="s">
        <v>56</v>
      </c>
      <c r="P6570" t="s">
        <v>22</v>
      </c>
      <c r="Q6570" t="str">
        <f t="shared" si="410"/>
        <v>Senior</v>
      </c>
      <c r="R6570" t="str">
        <f t="shared" si="411"/>
        <v>Profit</v>
      </c>
    </row>
    <row r="6571" spans="1:18">
      <c r="A6571">
        <v>1408</v>
      </c>
      <c r="B6571" t="s">
        <v>40</v>
      </c>
      <c r="C6571">
        <v>39</v>
      </c>
      <c r="D6571" t="s">
        <v>24</v>
      </c>
      <c r="E6571" t="s">
        <v>57</v>
      </c>
      <c r="F6571" t="s">
        <v>18</v>
      </c>
      <c r="G6571">
        <v>1980.96</v>
      </c>
      <c r="H6571">
        <v>1687.84</v>
      </c>
      <c r="I6571">
        <v>2480.9499999999998</v>
      </c>
      <c r="J6571">
        <v>793.11</v>
      </c>
      <c r="K6571" s="1">
        <f t="shared" si="408"/>
        <v>0.46989643568110723</v>
      </c>
      <c r="L6571" t="s">
        <v>37</v>
      </c>
      <c r="M6571" s="2" t="s">
        <v>114</v>
      </c>
      <c r="N6571" s="3" t="str">
        <f t="shared" si="409"/>
        <v>Oct</v>
      </c>
      <c r="O6571" t="s">
        <v>28</v>
      </c>
      <c r="P6571" t="s">
        <v>22</v>
      </c>
      <c r="Q6571" t="str">
        <f t="shared" si="410"/>
        <v>Adult</v>
      </c>
      <c r="R6571" t="str">
        <f t="shared" si="411"/>
        <v>Profit</v>
      </c>
    </row>
    <row r="6572" spans="1:18">
      <c r="A6572">
        <v>7337</v>
      </c>
      <c r="B6572" t="s">
        <v>15</v>
      </c>
      <c r="C6572">
        <v>20</v>
      </c>
      <c r="D6572" t="s">
        <v>16</v>
      </c>
      <c r="E6572" t="s">
        <v>30</v>
      </c>
      <c r="F6572" t="s">
        <v>18</v>
      </c>
      <c r="G6572">
        <v>1585.97</v>
      </c>
      <c r="H6572">
        <v>1073.93</v>
      </c>
      <c r="I6572">
        <v>2480.7800000000002</v>
      </c>
      <c r="J6572">
        <v>1406.85</v>
      </c>
      <c r="K6572" s="1">
        <f t="shared" si="408"/>
        <v>1.310001582970957</v>
      </c>
      <c r="L6572" t="s">
        <v>31</v>
      </c>
      <c r="M6572" s="2" t="s">
        <v>285</v>
      </c>
      <c r="N6572" s="3" t="str">
        <f t="shared" si="409"/>
        <v>Feb</v>
      </c>
      <c r="O6572" t="s">
        <v>56</v>
      </c>
      <c r="P6572" t="s">
        <v>39</v>
      </c>
      <c r="Q6572" t="str">
        <f t="shared" si="410"/>
        <v>Young</v>
      </c>
      <c r="R6572" t="str">
        <f t="shared" si="411"/>
        <v>Profit</v>
      </c>
    </row>
    <row r="6573" spans="1:18">
      <c r="A6573">
        <v>4801</v>
      </c>
      <c r="B6573" t="s">
        <v>44</v>
      </c>
      <c r="C6573">
        <v>30</v>
      </c>
      <c r="D6573" t="s">
        <v>16</v>
      </c>
      <c r="E6573" t="s">
        <v>53</v>
      </c>
      <c r="F6573" t="s">
        <v>42</v>
      </c>
      <c r="G6573">
        <v>1874.7</v>
      </c>
      <c r="H6573">
        <v>1011.15</v>
      </c>
      <c r="I6573">
        <v>2479.61</v>
      </c>
      <c r="J6573">
        <v>1468.46</v>
      </c>
      <c r="K6573" s="1">
        <f t="shared" si="408"/>
        <v>1.4522672204915197</v>
      </c>
      <c r="L6573" t="s">
        <v>19</v>
      </c>
      <c r="M6573" s="2" t="s">
        <v>86</v>
      </c>
      <c r="N6573" s="3" t="str">
        <f t="shared" si="409"/>
        <v>May</v>
      </c>
      <c r="O6573" t="s">
        <v>56</v>
      </c>
      <c r="P6573" t="s">
        <v>39</v>
      </c>
      <c r="Q6573" t="str">
        <f t="shared" si="410"/>
        <v>Adult</v>
      </c>
      <c r="R6573" t="str">
        <f t="shared" si="411"/>
        <v>Profit</v>
      </c>
    </row>
    <row r="6574" spans="1:18">
      <c r="A6574">
        <v>7517</v>
      </c>
      <c r="B6574" t="s">
        <v>47</v>
      </c>
      <c r="C6574">
        <v>27</v>
      </c>
      <c r="D6574" t="s">
        <v>24</v>
      </c>
      <c r="E6574" t="s">
        <v>17</v>
      </c>
      <c r="F6574" t="s">
        <v>18</v>
      </c>
      <c r="G6574">
        <v>2184.8200000000002</v>
      </c>
      <c r="H6574">
        <v>1985.74</v>
      </c>
      <c r="I6574">
        <v>2479.37</v>
      </c>
      <c r="J6574">
        <v>493.63</v>
      </c>
      <c r="K6574" s="1">
        <f t="shared" si="408"/>
        <v>0.248587428364237</v>
      </c>
      <c r="L6574" t="s">
        <v>54</v>
      </c>
      <c r="M6574" s="2" t="s">
        <v>244</v>
      </c>
      <c r="N6574" s="3" t="str">
        <f t="shared" si="409"/>
        <v>Jun</v>
      </c>
      <c r="O6574" t="s">
        <v>56</v>
      </c>
      <c r="P6574" t="s">
        <v>39</v>
      </c>
      <c r="Q6574" t="str">
        <f t="shared" si="410"/>
        <v>Adult</v>
      </c>
      <c r="R6574" t="str">
        <f t="shared" si="411"/>
        <v>Profit</v>
      </c>
    </row>
    <row r="6575" spans="1:18">
      <c r="A6575">
        <v>4951</v>
      </c>
      <c r="B6575" t="s">
        <v>92</v>
      </c>
      <c r="C6575">
        <v>49</v>
      </c>
      <c r="D6575" t="s">
        <v>16</v>
      </c>
      <c r="E6575" t="s">
        <v>30</v>
      </c>
      <c r="F6575" t="s">
        <v>42</v>
      </c>
      <c r="G6575">
        <v>1468.22</v>
      </c>
      <c r="H6575">
        <v>1571.76</v>
      </c>
      <c r="I6575">
        <v>2478.67</v>
      </c>
      <c r="J6575">
        <v>906.91</v>
      </c>
      <c r="K6575" s="1">
        <f t="shared" si="408"/>
        <v>0.57700285030793508</v>
      </c>
      <c r="L6575" t="s">
        <v>54</v>
      </c>
      <c r="M6575" s="2" t="s">
        <v>72</v>
      </c>
      <c r="N6575" s="3" t="str">
        <f t="shared" si="409"/>
        <v>Oct</v>
      </c>
      <c r="O6575" t="s">
        <v>56</v>
      </c>
      <c r="P6575" t="s">
        <v>22</v>
      </c>
      <c r="Q6575" t="str">
        <f t="shared" si="410"/>
        <v>Senior</v>
      </c>
      <c r="R6575" t="str">
        <f t="shared" si="411"/>
        <v>Profit</v>
      </c>
    </row>
    <row r="6576" spans="1:18">
      <c r="A6576">
        <v>5746</v>
      </c>
      <c r="B6576" t="s">
        <v>40</v>
      </c>
      <c r="C6576">
        <v>37</v>
      </c>
      <c r="D6576" t="s">
        <v>16</v>
      </c>
      <c r="E6576" t="s">
        <v>17</v>
      </c>
      <c r="F6576" t="s">
        <v>25</v>
      </c>
      <c r="G6576">
        <v>2146.1</v>
      </c>
      <c r="H6576">
        <v>948.02</v>
      </c>
      <c r="I6576">
        <v>2478.04</v>
      </c>
      <c r="J6576">
        <v>1530.02</v>
      </c>
      <c r="K6576" s="1">
        <f t="shared" si="408"/>
        <v>1.6139110989219636</v>
      </c>
      <c r="L6576" t="s">
        <v>54</v>
      </c>
      <c r="M6576" s="2" t="s">
        <v>50</v>
      </c>
      <c r="N6576" s="3" t="str">
        <f t="shared" si="409"/>
        <v>Apr</v>
      </c>
      <c r="O6576" t="s">
        <v>33</v>
      </c>
      <c r="P6576" t="s">
        <v>39</v>
      </c>
      <c r="Q6576" t="str">
        <f t="shared" si="410"/>
        <v>Adult</v>
      </c>
      <c r="R6576" t="str">
        <f t="shared" si="411"/>
        <v>Profit</v>
      </c>
    </row>
    <row r="6577" spans="1:18">
      <c r="A6577">
        <v>3134</v>
      </c>
      <c r="B6577" t="s">
        <v>29</v>
      </c>
      <c r="C6577">
        <v>22</v>
      </c>
      <c r="D6577" t="s">
        <v>16</v>
      </c>
      <c r="E6577" t="s">
        <v>66</v>
      </c>
      <c r="F6577" t="s">
        <v>42</v>
      </c>
      <c r="G6577">
        <v>1829.4</v>
      </c>
      <c r="H6577">
        <v>1097.6300000000001</v>
      </c>
      <c r="I6577">
        <v>2477.37</v>
      </c>
      <c r="J6577">
        <v>1379.74</v>
      </c>
      <c r="K6577" s="1">
        <f t="shared" si="408"/>
        <v>1.2570173920173464</v>
      </c>
      <c r="L6577" t="s">
        <v>19</v>
      </c>
      <c r="M6577" s="2" t="s">
        <v>103</v>
      </c>
      <c r="N6577" s="3" t="str">
        <f t="shared" si="409"/>
        <v>Oct</v>
      </c>
      <c r="O6577" t="s">
        <v>21</v>
      </c>
      <c r="P6577" t="s">
        <v>39</v>
      </c>
      <c r="Q6577" t="str">
        <f t="shared" si="410"/>
        <v>Young</v>
      </c>
      <c r="R6577" t="str">
        <f t="shared" si="411"/>
        <v>Profit</v>
      </c>
    </row>
    <row r="6578" spans="1:18">
      <c r="A6578">
        <v>9427</v>
      </c>
      <c r="B6578" t="s">
        <v>40</v>
      </c>
      <c r="C6578">
        <v>54</v>
      </c>
      <c r="D6578" t="s">
        <v>24</v>
      </c>
      <c r="E6578" t="s">
        <v>17</v>
      </c>
      <c r="F6578" t="s">
        <v>18</v>
      </c>
      <c r="G6578">
        <v>2037.21</v>
      </c>
      <c r="H6578">
        <v>315.01</v>
      </c>
      <c r="I6578">
        <v>2477.36</v>
      </c>
      <c r="J6578">
        <v>2162.35</v>
      </c>
      <c r="K6578" s="1">
        <f t="shared" si="408"/>
        <v>6.864385257610869</v>
      </c>
      <c r="L6578" t="s">
        <v>31</v>
      </c>
      <c r="M6578" s="2" t="s">
        <v>269</v>
      </c>
      <c r="N6578" s="3" t="str">
        <f t="shared" si="409"/>
        <v>Jul</v>
      </c>
      <c r="O6578" t="s">
        <v>56</v>
      </c>
      <c r="P6578" t="s">
        <v>22</v>
      </c>
      <c r="Q6578" t="str">
        <f t="shared" si="410"/>
        <v>Senior</v>
      </c>
      <c r="R6578" t="str">
        <f t="shared" si="411"/>
        <v>Profit</v>
      </c>
    </row>
    <row r="6579" spans="1:18">
      <c r="A6579">
        <v>9790</v>
      </c>
      <c r="B6579" t="s">
        <v>84</v>
      </c>
      <c r="C6579">
        <v>38</v>
      </c>
      <c r="D6579" t="s">
        <v>16</v>
      </c>
      <c r="E6579" t="s">
        <v>53</v>
      </c>
      <c r="F6579" t="s">
        <v>49</v>
      </c>
      <c r="G6579">
        <v>2097.3000000000002</v>
      </c>
      <c r="H6579">
        <v>857.13</v>
      </c>
      <c r="I6579">
        <v>2475.64</v>
      </c>
      <c r="J6579">
        <v>1618.51</v>
      </c>
      <c r="K6579" s="1">
        <f t="shared" si="408"/>
        <v>1.8882899910165318</v>
      </c>
      <c r="L6579" t="s">
        <v>31</v>
      </c>
      <c r="M6579" s="2" t="s">
        <v>289</v>
      </c>
      <c r="N6579" s="3" t="str">
        <f t="shared" si="409"/>
        <v>Dec</v>
      </c>
      <c r="O6579" t="s">
        <v>21</v>
      </c>
      <c r="P6579" t="s">
        <v>22</v>
      </c>
      <c r="Q6579" t="str">
        <f t="shared" si="410"/>
        <v>Adult</v>
      </c>
      <c r="R6579" t="str">
        <f t="shared" si="411"/>
        <v>Profit</v>
      </c>
    </row>
    <row r="6580" spans="1:18">
      <c r="A6580">
        <v>1138</v>
      </c>
      <c r="B6580" t="s">
        <v>29</v>
      </c>
      <c r="C6580">
        <v>32</v>
      </c>
      <c r="D6580" t="s">
        <v>24</v>
      </c>
      <c r="E6580" t="s">
        <v>41</v>
      </c>
      <c r="F6580" t="s">
        <v>49</v>
      </c>
      <c r="G6580">
        <v>2032.45</v>
      </c>
      <c r="H6580">
        <v>218.63</v>
      </c>
      <c r="I6580">
        <v>2474.85</v>
      </c>
      <c r="J6580">
        <v>2256.2199999999998</v>
      </c>
      <c r="K6580" s="1">
        <f t="shared" si="408"/>
        <v>10.319809724191556</v>
      </c>
      <c r="L6580" t="s">
        <v>26</v>
      </c>
      <c r="M6580" s="2" t="s">
        <v>212</v>
      </c>
      <c r="N6580" s="3" t="str">
        <f t="shared" si="409"/>
        <v>Aug</v>
      </c>
      <c r="O6580" t="s">
        <v>28</v>
      </c>
      <c r="P6580" t="s">
        <v>39</v>
      </c>
      <c r="Q6580" t="str">
        <f t="shared" si="410"/>
        <v>Adult</v>
      </c>
      <c r="R6580" t="str">
        <f t="shared" si="411"/>
        <v>Profit</v>
      </c>
    </row>
    <row r="6581" spans="1:18">
      <c r="A6581">
        <v>1568</v>
      </c>
      <c r="B6581" t="s">
        <v>23</v>
      </c>
      <c r="C6581">
        <v>24</v>
      </c>
      <c r="D6581" t="s">
        <v>24</v>
      </c>
      <c r="E6581" t="s">
        <v>53</v>
      </c>
      <c r="F6581" t="s">
        <v>18</v>
      </c>
      <c r="G6581">
        <v>1510.27</v>
      </c>
      <c r="H6581">
        <v>1892.23</v>
      </c>
      <c r="I6581">
        <v>2473.85</v>
      </c>
      <c r="J6581">
        <v>581.62</v>
      </c>
      <c r="K6581" s="1">
        <f t="shared" si="408"/>
        <v>0.30737278237846349</v>
      </c>
      <c r="L6581" t="s">
        <v>54</v>
      </c>
      <c r="M6581" s="2" t="s">
        <v>404</v>
      </c>
      <c r="N6581" s="3" t="str">
        <f t="shared" si="409"/>
        <v>Mar</v>
      </c>
      <c r="O6581" t="s">
        <v>51</v>
      </c>
      <c r="P6581" t="s">
        <v>22</v>
      </c>
      <c r="Q6581" t="str">
        <f t="shared" si="410"/>
        <v>Young</v>
      </c>
      <c r="R6581" t="str">
        <f t="shared" si="411"/>
        <v>Profit</v>
      </c>
    </row>
    <row r="6582" spans="1:18">
      <c r="A6582">
        <v>9157</v>
      </c>
      <c r="B6582" t="s">
        <v>23</v>
      </c>
      <c r="C6582">
        <v>51</v>
      </c>
      <c r="D6582" t="s">
        <v>24</v>
      </c>
      <c r="E6582" t="s">
        <v>30</v>
      </c>
      <c r="F6582" t="s">
        <v>18</v>
      </c>
      <c r="G6582">
        <v>1378.51</v>
      </c>
      <c r="H6582">
        <v>1632.57</v>
      </c>
      <c r="I6582">
        <v>2473.27</v>
      </c>
      <c r="J6582">
        <v>840.7</v>
      </c>
      <c r="K6582" s="1">
        <f t="shared" si="408"/>
        <v>0.51495494833299649</v>
      </c>
      <c r="L6582" t="s">
        <v>26</v>
      </c>
      <c r="M6582" s="2" t="s">
        <v>196</v>
      </c>
      <c r="N6582" s="3" t="str">
        <f t="shared" si="409"/>
        <v>Jul</v>
      </c>
      <c r="O6582" t="s">
        <v>56</v>
      </c>
      <c r="P6582" t="s">
        <v>39</v>
      </c>
      <c r="Q6582" t="str">
        <f t="shared" si="410"/>
        <v>Senior</v>
      </c>
      <c r="R6582" t="str">
        <f t="shared" si="411"/>
        <v>Profit</v>
      </c>
    </row>
    <row r="6583" spans="1:18">
      <c r="A6583">
        <v>1322</v>
      </c>
      <c r="B6583" t="s">
        <v>34</v>
      </c>
      <c r="C6583">
        <v>36</v>
      </c>
      <c r="D6583" t="s">
        <v>16</v>
      </c>
      <c r="E6583" t="s">
        <v>57</v>
      </c>
      <c r="F6583" t="s">
        <v>36</v>
      </c>
      <c r="G6583">
        <v>2242.83</v>
      </c>
      <c r="H6583">
        <v>1295.8399999999999</v>
      </c>
      <c r="I6583">
        <v>2472.65</v>
      </c>
      <c r="J6583">
        <v>1176.81</v>
      </c>
      <c r="K6583" s="1">
        <f t="shared" si="408"/>
        <v>0.90814452401531054</v>
      </c>
      <c r="L6583" t="s">
        <v>26</v>
      </c>
      <c r="M6583" s="2" t="s">
        <v>339</v>
      </c>
      <c r="N6583" s="3" t="str">
        <f t="shared" si="409"/>
        <v>Aug</v>
      </c>
      <c r="O6583" t="s">
        <v>28</v>
      </c>
      <c r="P6583" t="s">
        <v>22</v>
      </c>
      <c r="Q6583" t="str">
        <f t="shared" si="410"/>
        <v>Adult</v>
      </c>
      <c r="R6583" t="str">
        <f t="shared" si="411"/>
        <v>Profit</v>
      </c>
    </row>
    <row r="6584" spans="1:18">
      <c r="A6584">
        <v>5658</v>
      </c>
      <c r="B6584" t="s">
        <v>29</v>
      </c>
      <c r="C6584">
        <v>53</v>
      </c>
      <c r="D6584" t="s">
        <v>24</v>
      </c>
      <c r="E6584" t="s">
        <v>59</v>
      </c>
      <c r="F6584" t="s">
        <v>49</v>
      </c>
      <c r="G6584">
        <v>2180.69</v>
      </c>
      <c r="H6584">
        <v>1911.17</v>
      </c>
      <c r="I6584">
        <v>2471.9</v>
      </c>
      <c r="J6584">
        <v>560.73</v>
      </c>
      <c r="K6584" s="1">
        <f t="shared" si="408"/>
        <v>0.29339619186152982</v>
      </c>
      <c r="L6584" t="s">
        <v>19</v>
      </c>
      <c r="M6584" s="2" t="s">
        <v>144</v>
      </c>
      <c r="N6584" s="3" t="str">
        <f t="shared" si="409"/>
        <v>Jun</v>
      </c>
      <c r="O6584" t="s">
        <v>51</v>
      </c>
      <c r="P6584" t="s">
        <v>22</v>
      </c>
      <c r="Q6584" t="str">
        <f t="shared" si="410"/>
        <v>Senior</v>
      </c>
      <c r="R6584" t="str">
        <f t="shared" si="411"/>
        <v>Profit</v>
      </c>
    </row>
    <row r="6585" spans="1:18">
      <c r="A6585">
        <v>8134</v>
      </c>
      <c r="B6585" t="s">
        <v>92</v>
      </c>
      <c r="C6585">
        <v>48</v>
      </c>
      <c r="D6585" t="s">
        <v>24</v>
      </c>
      <c r="E6585" t="s">
        <v>59</v>
      </c>
      <c r="F6585" t="s">
        <v>49</v>
      </c>
      <c r="G6585">
        <v>1794.32</v>
      </c>
      <c r="H6585">
        <v>762.92</v>
      </c>
      <c r="I6585">
        <v>2471.66</v>
      </c>
      <c r="J6585">
        <v>1708.74</v>
      </c>
      <c r="K6585" s="1">
        <f t="shared" si="408"/>
        <v>2.2397368007130498</v>
      </c>
      <c r="L6585" t="s">
        <v>31</v>
      </c>
      <c r="M6585" s="2" t="s">
        <v>385</v>
      </c>
      <c r="N6585" s="3" t="str">
        <f t="shared" si="409"/>
        <v>Sep</v>
      </c>
      <c r="O6585" t="s">
        <v>33</v>
      </c>
      <c r="P6585" t="s">
        <v>22</v>
      </c>
      <c r="Q6585" t="str">
        <f t="shared" si="410"/>
        <v>Senior</v>
      </c>
      <c r="R6585" t="str">
        <f t="shared" si="411"/>
        <v>Profit</v>
      </c>
    </row>
    <row r="6586" spans="1:18">
      <c r="A6586">
        <v>3149</v>
      </c>
      <c r="B6586" t="s">
        <v>44</v>
      </c>
      <c r="C6586">
        <v>33</v>
      </c>
      <c r="D6586" t="s">
        <v>16</v>
      </c>
      <c r="E6586" t="s">
        <v>17</v>
      </c>
      <c r="F6586" t="s">
        <v>42</v>
      </c>
      <c r="G6586">
        <v>1859.77</v>
      </c>
      <c r="H6586">
        <v>815.4</v>
      </c>
      <c r="I6586">
        <v>2471.63</v>
      </c>
      <c r="J6586">
        <v>1656.23</v>
      </c>
      <c r="K6586" s="1">
        <f t="shared" si="408"/>
        <v>2.0311871474123131</v>
      </c>
      <c r="L6586" t="s">
        <v>31</v>
      </c>
      <c r="M6586" s="2" t="s">
        <v>301</v>
      </c>
      <c r="N6586" s="3" t="str">
        <f t="shared" si="409"/>
        <v>Mar</v>
      </c>
      <c r="O6586" t="s">
        <v>21</v>
      </c>
      <c r="P6586" t="s">
        <v>39</v>
      </c>
      <c r="Q6586" t="str">
        <f t="shared" si="410"/>
        <v>Adult</v>
      </c>
      <c r="R6586" t="str">
        <f t="shared" si="411"/>
        <v>Profit</v>
      </c>
    </row>
    <row r="6587" spans="1:18">
      <c r="A6587">
        <v>6910</v>
      </c>
      <c r="B6587" t="s">
        <v>29</v>
      </c>
      <c r="C6587">
        <v>58</v>
      </c>
      <c r="D6587" t="s">
        <v>16</v>
      </c>
      <c r="E6587" t="s">
        <v>35</v>
      </c>
      <c r="F6587" t="s">
        <v>42</v>
      </c>
      <c r="G6587">
        <v>2106.5300000000002</v>
      </c>
      <c r="H6587">
        <v>1262.71</v>
      </c>
      <c r="I6587">
        <v>2471.12</v>
      </c>
      <c r="J6587">
        <v>1208.4100000000001</v>
      </c>
      <c r="K6587" s="1">
        <f t="shared" si="408"/>
        <v>0.95699725194225127</v>
      </c>
      <c r="L6587" t="s">
        <v>31</v>
      </c>
      <c r="M6587" s="2" t="s">
        <v>406</v>
      </c>
      <c r="N6587" s="3" t="str">
        <f t="shared" si="409"/>
        <v>Jan</v>
      </c>
      <c r="O6587" t="s">
        <v>21</v>
      </c>
      <c r="P6587" t="s">
        <v>39</v>
      </c>
      <c r="Q6587" t="str">
        <f t="shared" si="410"/>
        <v>Senior</v>
      </c>
      <c r="R6587" t="str">
        <f t="shared" si="411"/>
        <v>Profit</v>
      </c>
    </row>
    <row r="6588" spans="1:18">
      <c r="A6588">
        <v>7705</v>
      </c>
      <c r="B6588" t="s">
        <v>84</v>
      </c>
      <c r="C6588">
        <v>41</v>
      </c>
      <c r="D6588" t="s">
        <v>16</v>
      </c>
      <c r="E6588" t="s">
        <v>30</v>
      </c>
      <c r="F6588" t="s">
        <v>25</v>
      </c>
      <c r="G6588">
        <v>1527.62</v>
      </c>
      <c r="H6588">
        <v>1145.08</v>
      </c>
      <c r="I6588">
        <v>2468.61</v>
      </c>
      <c r="J6588">
        <v>1323.53</v>
      </c>
      <c r="K6588" s="1">
        <f t="shared" si="408"/>
        <v>1.155840639955287</v>
      </c>
      <c r="L6588" t="s">
        <v>54</v>
      </c>
      <c r="M6588" s="2" t="s">
        <v>214</v>
      </c>
      <c r="N6588" s="3" t="str">
        <f t="shared" si="409"/>
        <v>Jan</v>
      </c>
      <c r="O6588" t="s">
        <v>21</v>
      </c>
      <c r="P6588" t="s">
        <v>22</v>
      </c>
      <c r="Q6588" t="str">
        <f t="shared" si="410"/>
        <v>Senior</v>
      </c>
      <c r="R6588" t="str">
        <f t="shared" si="411"/>
        <v>Profit</v>
      </c>
    </row>
    <row r="6589" spans="1:18">
      <c r="A6589">
        <v>3670</v>
      </c>
      <c r="B6589" t="s">
        <v>52</v>
      </c>
      <c r="C6589">
        <v>57</v>
      </c>
      <c r="D6589" t="s">
        <v>24</v>
      </c>
      <c r="E6589" t="s">
        <v>30</v>
      </c>
      <c r="F6589" t="s">
        <v>49</v>
      </c>
      <c r="G6589">
        <v>1390.5</v>
      </c>
      <c r="H6589">
        <v>599.73</v>
      </c>
      <c r="I6589">
        <v>2467.96</v>
      </c>
      <c r="J6589">
        <v>1868.23</v>
      </c>
      <c r="K6589" s="1">
        <f t="shared" si="408"/>
        <v>3.1151184699781567</v>
      </c>
      <c r="L6589" t="s">
        <v>19</v>
      </c>
      <c r="M6589" s="2" t="s">
        <v>90</v>
      </c>
      <c r="N6589" s="3" t="str">
        <f t="shared" si="409"/>
        <v>Oct</v>
      </c>
      <c r="O6589" t="s">
        <v>51</v>
      </c>
      <c r="P6589" t="s">
        <v>22</v>
      </c>
      <c r="Q6589" t="str">
        <f t="shared" si="410"/>
        <v>Senior</v>
      </c>
      <c r="R6589" t="str">
        <f t="shared" si="411"/>
        <v>Profit</v>
      </c>
    </row>
    <row r="6590" spans="1:18">
      <c r="A6590">
        <v>3855</v>
      </c>
      <c r="B6590" t="s">
        <v>84</v>
      </c>
      <c r="C6590">
        <v>32</v>
      </c>
      <c r="D6590" t="s">
        <v>24</v>
      </c>
      <c r="E6590" t="s">
        <v>41</v>
      </c>
      <c r="F6590" t="s">
        <v>49</v>
      </c>
      <c r="G6590">
        <v>1637.11</v>
      </c>
      <c r="H6590">
        <v>510.37</v>
      </c>
      <c r="I6590">
        <v>2465.7800000000002</v>
      </c>
      <c r="J6590">
        <v>1955.41</v>
      </c>
      <c r="K6590" s="1">
        <f t="shared" si="408"/>
        <v>3.8313576424946607</v>
      </c>
      <c r="L6590" t="s">
        <v>31</v>
      </c>
      <c r="M6590" s="2" t="s">
        <v>301</v>
      </c>
      <c r="N6590" s="3" t="str">
        <f t="shared" si="409"/>
        <v>Mar</v>
      </c>
      <c r="O6590" t="s">
        <v>56</v>
      </c>
      <c r="P6590" t="s">
        <v>22</v>
      </c>
      <c r="Q6590" t="str">
        <f t="shared" si="410"/>
        <v>Adult</v>
      </c>
      <c r="R6590" t="str">
        <f t="shared" si="411"/>
        <v>Profit</v>
      </c>
    </row>
    <row r="6591" spans="1:18">
      <c r="A6591">
        <v>3982</v>
      </c>
      <c r="B6591" t="s">
        <v>47</v>
      </c>
      <c r="C6591">
        <v>33</v>
      </c>
      <c r="D6591" t="s">
        <v>24</v>
      </c>
      <c r="E6591" t="s">
        <v>53</v>
      </c>
      <c r="F6591" t="s">
        <v>36</v>
      </c>
      <c r="G6591">
        <v>1457.25</v>
      </c>
      <c r="H6591">
        <v>640.41</v>
      </c>
      <c r="I6591">
        <v>2465.7199999999998</v>
      </c>
      <c r="J6591">
        <v>1825.31</v>
      </c>
      <c r="K6591" s="1">
        <f t="shared" si="408"/>
        <v>2.8502209522024953</v>
      </c>
      <c r="L6591" t="s">
        <v>54</v>
      </c>
      <c r="M6591" s="2" t="s">
        <v>137</v>
      </c>
      <c r="N6591" s="3" t="str">
        <f t="shared" si="409"/>
        <v>Jun</v>
      </c>
      <c r="O6591" t="s">
        <v>56</v>
      </c>
      <c r="P6591" t="s">
        <v>22</v>
      </c>
      <c r="Q6591" t="str">
        <f t="shared" si="410"/>
        <v>Adult</v>
      </c>
      <c r="R6591" t="str">
        <f t="shared" si="411"/>
        <v>Profit</v>
      </c>
    </row>
    <row r="6592" spans="1:18">
      <c r="A6592">
        <v>1249</v>
      </c>
      <c r="B6592" t="s">
        <v>44</v>
      </c>
      <c r="C6592">
        <v>45</v>
      </c>
      <c r="D6592" t="s">
        <v>24</v>
      </c>
      <c r="E6592" t="s">
        <v>17</v>
      </c>
      <c r="F6592" t="s">
        <v>49</v>
      </c>
      <c r="G6592">
        <v>1502.62</v>
      </c>
      <c r="H6592">
        <v>1935.82</v>
      </c>
      <c r="I6592">
        <v>2465.35</v>
      </c>
      <c r="J6592">
        <v>529.53</v>
      </c>
      <c r="K6592" s="1">
        <f t="shared" si="408"/>
        <v>0.27354299469992044</v>
      </c>
      <c r="L6592" t="s">
        <v>26</v>
      </c>
      <c r="M6592" s="2" t="s">
        <v>405</v>
      </c>
      <c r="N6592" s="3" t="str">
        <f t="shared" si="409"/>
        <v>Jul</v>
      </c>
      <c r="O6592" t="s">
        <v>51</v>
      </c>
      <c r="P6592" t="s">
        <v>22</v>
      </c>
      <c r="Q6592" t="str">
        <f t="shared" si="410"/>
        <v>Senior</v>
      </c>
      <c r="R6592" t="str">
        <f t="shared" si="411"/>
        <v>Profit</v>
      </c>
    </row>
    <row r="6593" spans="1:18">
      <c r="A6593">
        <v>8704</v>
      </c>
      <c r="B6593" t="s">
        <v>47</v>
      </c>
      <c r="C6593">
        <v>33</v>
      </c>
      <c r="D6593" t="s">
        <v>24</v>
      </c>
      <c r="E6593" t="s">
        <v>41</v>
      </c>
      <c r="F6593" t="s">
        <v>25</v>
      </c>
      <c r="G6593">
        <v>1374.24</v>
      </c>
      <c r="H6593">
        <v>1703.29</v>
      </c>
      <c r="I6593">
        <v>2465.33</v>
      </c>
      <c r="J6593">
        <v>762.04</v>
      </c>
      <c r="K6593" s="1">
        <f t="shared" si="408"/>
        <v>0.44739298651433401</v>
      </c>
      <c r="L6593" t="s">
        <v>54</v>
      </c>
      <c r="M6593" s="2" t="s">
        <v>389</v>
      </c>
      <c r="N6593" s="3" t="str">
        <f t="shared" si="409"/>
        <v>Oct</v>
      </c>
      <c r="O6593" t="s">
        <v>21</v>
      </c>
      <c r="P6593" t="s">
        <v>39</v>
      </c>
      <c r="Q6593" t="str">
        <f t="shared" si="410"/>
        <v>Adult</v>
      </c>
      <c r="R6593" t="str">
        <f t="shared" si="411"/>
        <v>Profit</v>
      </c>
    </row>
    <row r="6594" spans="1:18">
      <c r="A6594">
        <v>4118</v>
      </c>
      <c r="B6594" t="s">
        <v>44</v>
      </c>
      <c r="C6594">
        <v>34</v>
      </c>
      <c r="D6594" t="s">
        <v>16</v>
      </c>
      <c r="E6594" t="s">
        <v>35</v>
      </c>
      <c r="F6594" t="s">
        <v>25</v>
      </c>
      <c r="G6594">
        <v>1419.77</v>
      </c>
      <c r="H6594">
        <v>205.02</v>
      </c>
      <c r="I6594">
        <v>2465.31</v>
      </c>
      <c r="J6594">
        <v>2260.29</v>
      </c>
      <c r="K6594" s="1">
        <f t="shared" ref="K6594:K6657" si="412">J6594/H6594</f>
        <v>11.024729294702954</v>
      </c>
      <c r="L6594" t="s">
        <v>26</v>
      </c>
      <c r="M6594" s="2" t="s">
        <v>232</v>
      </c>
      <c r="N6594" s="3" t="str">
        <f t="shared" ref="N6594:N6657" si="413">TEXT(M6594,"MMM")</f>
        <v>Jul</v>
      </c>
      <c r="O6594" t="s">
        <v>33</v>
      </c>
      <c r="P6594" t="s">
        <v>39</v>
      </c>
      <c r="Q6594" t="str">
        <f t="shared" ref="Q6594:Q6657" si="414">IF(C6594&gt;=18,IF(C6594&lt;=25,"Young",IF(C6594&lt;=40,"Adult",IF(C6594&lt;=60,"Senior",""))),"")</f>
        <v>Adult</v>
      </c>
      <c r="R6594" t="str">
        <f t="shared" ref="R6594:R6657" si="415">IF(J6594&gt;0,"Profit","Loss")</f>
        <v>Profit</v>
      </c>
    </row>
    <row r="6595" spans="1:18">
      <c r="A6595">
        <v>6478</v>
      </c>
      <c r="B6595" t="s">
        <v>15</v>
      </c>
      <c r="C6595">
        <v>59</v>
      </c>
      <c r="D6595" t="s">
        <v>24</v>
      </c>
      <c r="E6595" t="s">
        <v>59</v>
      </c>
      <c r="F6595" t="s">
        <v>36</v>
      </c>
      <c r="G6595">
        <v>1895.44</v>
      </c>
      <c r="H6595">
        <v>441.69</v>
      </c>
      <c r="I6595">
        <v>2465.2800000000002</v>
      </c>
      <c r="J6595">
        <v>2023.59</v>
      </c>
      <c r="K6595" s="1">
        <f t="shared" si="412"/>
        <v>4.5814711675609585</v>
      </c>
      <c r="L6595" t="s">
        <v>37</v>
      </c>
      <c r="M6595" s="2" t="s">
        <v>411</v>
      </c>
      <c r="N6595" s="3" t="str">
        <f t="shared" si="413"/>
        <v>Apr</v>
      </c>
      <c r="O6595" t="s">
        <v>56</v>
      </c>
      <c r="P6595" t="s">
        <v>39</v>
      </c>
      <c r="Q6595" t="str">
        <f t="shared" si="414"/>
        <v>Senior</v>
      </c>
      <c r="R6595" t="str">
        <f t="shared" si="415"/>
        <v>Profit</v>
      </c>
    </row>
    <row r="6596" spans="1:18">
      <c r="A6596">
        <v>4016</v>
      </c>
      <c r="B6596" t="s">
        <v>92</v>
      </c>
      <c r="C6596">
        <v>38</v>
      </c>
      <c r="D6596" t="s">
        <v>24</v>
      </c>
      <c r="E6596" t="s">
        <v>53</v>
      </c>
      <c r="F6596" t="s">
        <v>49</v>
      </c>
      <c r="G6596">
        <v>1853.66</v>
      </c>
      <c r="H6596">
        <v>249.96</v>
      </c>
      <c r="I6596">
        <v>2464.35</v>
      </c>
      <c r="J6596">
        <v>2214.39</v>
      </c>
      <c r="K6596" s="1">
        <f t="shared" si="412"/>
        <v>8.8589774363898215</v>
      </c>
      <c r="L6596" t="s">
        <v>54</v>
      </c>
      <c r="M6596" s="2" t="s">
        <v>225</v>
      </c>
      <c r="N6596" s="3" t="str">
        <f t="shared" si="413"/>
        <v>Feb</v>
      </c>
      <c r="O6596" t="s">
        <v>33</v>
      </c>
      <c r="P6596" t="s">
        <v>39</v>
      </c>
      <c r="Q6596" t="str">
        <f t="shared" si="414"/>
        <v>Adult</v>
      </c>
      <c r="R6596" t="str">
        <f t="shared" si="415"/>
        <v>Profit</v>
      </c>
    </row>
    <row r="6597" spans="1:18">
      <c r="A6597">
        <v>9568</v>
      </c>
      <c r="B6597" t="s">
        <v>84</v>
      </c>
      <c r="C6597">
        <v>54</v>
      </c>
      <c r="D6597" t="s">
        <v>24</v>
      </c>
      <c r="E6597" t="s">
        <v>59</v>
      </c>
      <c r="F6597" t="s">
        <v>25</v>
      </c>
      <c r="G6597">
        <v>2070.4699999999998</v>
      </c>
      <c r="H6597">
        <v>649.61</v>
      </c>
      <c r="I6597">
        <v>2461.9699999999998</v>
      </c>
      <c r="J6597">
        <v>1812.36</v>
      </c>
      <c r="K6597" s="1">
        <f t="shared" si="412"/>
        <v>2.7899201059096996</v>
      </c>
      <c r="L6597" t="s">
        <v>19</v>
      </c>
      <c r="M6597" s="2" t="s">
        <v>116</v>
      </c>
      <c r="N6597" s="3" t="str">
        <f t="shared" si="413"/>
        <v>Sep</v>
      </c>
      <c r="O6597" t="s">
        <v>51</v>
      </c>
      <c r="P6597" t="s">
        <v>22</v>
      </c>
      <c r="Q6597" t="str">
        <f t="shared" si="414"/>
        <v>Senior</v>
      </c>
      <c r="R6597" t="str">
        <f t="shared" si="415"/>
        <v>Profit</v>
      </c>
    </row>
    <row r="6598" spans="1:18">
      <c r="A6598">
        <v>5773</v>
      </c>
      <c r="B6598" t="s">
        <v>15</v>
      </c>
      <c r="C6598">
        <v>28</v>
      </c>
      <c r="D6598" t="s">
        <v>16</v>
      </c>
      <c r="E6598" t="s">
        <v>35</v>
      </c>
      <c r="F6598" t="s">
        <v>25</v>
      </c>
      <c r="G6598">
        <v>2226.85</v>
      </c>
      <c r="H6598">
        <v>1247.3800000000001</v>
      </c>
      <c r="I6598">
        <v>2461.2399999999998</v>
      </c>
      <c r="J6598">
        <v>1213.8599999999999</v>
      </c>
      <c r="K6598" s="1">
        <f t="shared" si="412"/>
        <v>0.97312767560807434</v>
      </c>
      <c r="L6598" t="s">
        <v>37</v>
      </c>
      <c r="M6598" s="2" t="s">
        <v>170</v>
      </c>
      <c r="N6598" s="3" t="str">
        <f t="shared" si="413"/>
        <v>Aug</v>
      </c>
      <c r="O6598" t="s">
        <v>28</v>
      </c>
      <c r="P6598" t="s">
        <v>22</v>
      </c>
      <c r="Q6598" t="str">
        <f t="shared" si="414"/>
        <v>Adult</v>
      </c>
      <c r="R6598" t="str">
        <f t="shared" si="415"/>
        <v>Profit</v>
      </c>
    </row>
    <row r="6599" spans="1:18">
      <c r="A6599">
        <v>9644</v>
      </c>
      <c r="B6599" t="s">
        <v>84</v>
      </c>
      <c r="C6599">
        <v>35</v>
      </c>
      <c r="D6599" t="s">
        <v>16</v>
      </c>
      <c r="E6599" t="s">
        <v>17</v>
      </c>
      <c r="F6599" t="s">
        <v>36</v>
      </c>
      <c r="G6599">
        <v>2159.5500000000002</v>
      </c>
      <c r="H6599">
        <v>1037.03</v>
      </c>
      <c r="I6599">
        <v>2460.89</v>
      </c>
      <c r="J6599">
        <v>1423.86</v>
      </c>
      <c r="K6599" s="1">
        <f t="shared" si="412"/>
        <v>1.3730171740451096</v>
      </c>
      <c r="L6599" t="s">
        <v>37</v>
      </c>
      <c r="M6599" s="2" t="s">
        <v>133</v>
      </c>
      <c r="N6599" s="3" t="str">
        <f t="shared" si="413"/>
        <v>Apr</v>
      </c>
      <c r="O6599" t="s">
        <v>21</v>
      </c>
      <c r="P6599" t="s">
        <v>39</v>
      </c>
      <c r="Q6599" t="str">
        <f t="shared" si="414"/>
        <v>Adult</v>
      </c>
      <c r="R6599" t="str">
        <f t="shared" si="415"/>
        <v>Profit</v>
      </c>
    </row>
    <row r="6600" spans="1:18">
      <c r="A6600">
        <v>410</v>
      </c>
      <c r="B6600" t="s">
        <v>92</v>
      </c>
      <c r="C6600">
        <v>36</v>
      </c>
      <c r="D6600" t="s">
        <v>24</v>
      </c>
      <c r="E6600" t="s">
        <v>41</v>
      </c>
      <c r="F6600" t="s">
        <v>18</v>
      </c>
      <c r="G6600">
        <v>1458.69</v>
      </c>
      <c r="H6600">
        <v>1584.34</v>
      </c>
      <c r="I6600">
        <v>2460.83</v>
      </c>
      <c r="J6600">
        <v>876.49</v>
      </c>
      <c r="K6600" s="1">
        <f t="shared" si="412"/>
        <v>0.55322089955438858</v>
      </c>
      <c r="L6600" t="s">
        <v>19</v>
      </c>
      <c r="M6600" s="2" t="s">
        <v>169</v>
      </c>
      <c r="N6600" s="3" t="str">
        <f t="shared" si="413"/>
        <v>Jun</v>
      </c>
      <c r="O6600" t="s">
        <v>21</v>
      </c>
      <c r="P6600" t="s">
        <v>39</v>
      </c>
      <c r="Q6600" t="str">
        <f t="shared" si="414"/>
        <v>Adult</v>
      </c>
      <c r="R6600" t="str">
        <f t="shared" si="415"/>
        <v>Profit</v>
      </c>
    </row>
    <row r="6601" spans="1:18">
      <c r="A6601">
        <v>529</v>
      </c>
      <c r="B6601" t="s">
        <v>92</v>
      </c>
      <c r="C6601">
        <v>45</v>
      </c>
      <c r="D6601" t="s">
        <v>16</v>
      </c>
      <c r="E6601" t="s">
        <v>35</v>
      </c>
      <c r="F6601" t="s">
        <v>18</v>
      </c>
      <c r="G6601">
        <v>1394.42</v>
      </c>
      <c r="H6601">
        <v>1831.11</v>
      </c>
      <c r="I6601">
        <v>2460.69</v>
      </c>
      <c r="J6601">
        <v>629.58000000000004</v>
      </c>
      <c r="K6601" s="1">
        <f t="shared" si="412"/>
        <v>0.34382423775742588</v>
      </c>
      <c r="L6601" t="s">
        <v>31</v>
      </c>
      <c r="M6601" s="2" t="s">
        <v>285</v>
      </c>
      <c r="N6601" s="3" t="str">
        <f t="shared" si="413"/>
        <v>Feb</v>
      </c>
      <c r="O6601" t="s">
        <v>33</v>
      </c>
      <c r="P6601" t="s">
        <v>39</v>
      </c>
      <c r="Q6601" t="str">
        <f t="shared" si="414"/>
        <v>Senior</v>
      </c>
      <c r="R6601" t="str">
        <f t="shared" si="415"/>
        <v>Profit</v>
      </c>
    </row>
    <row r="6602" spans="1:18">
      <c r="A6602">
        <v>2139</v>
      </c>
      <c r="B6602" t="s">
        <v>44</v>
      </c>
      <c r="C6602">
        <v>57</v>
      </c>
      <c r="D6602" t="s">
        <v>24</v>
      </c>
      <c r="E6602" t="s">
        <v>30</v>
      </c>
      <c r="F6602" t="s">
        <v>36</v>
      </c>
      <c r="G6602">
        <v>1557.73</v>
      </c>
      <c r="H6602">
        <v>941.76</v>
      </c>
      <c r="I6602">
        <v>2459.2800000000002</v>
      </c>
      <c r="J6602">
        <v>1517.52</v>
      </c>
      <c r="K6602" s="1">
        <f t="shared" si="412"/>
        <v>1.6113659531090723</v>
      </c>
      <c r="L6602" t="s">
        <v>37</v>
      </c>
      <c r="M6602" s="2" t="s">
        <v>85</v>
      </c>
      <c r="N6602" s="3" t="str">
        <f t="shared" si="413"/>
        <v>Feb</v>
      </c>
      <c r="O6602" t="s">
        <v>28</v>
      </c>
      <c r="P6602" t="s">
        <v>22</v>
      </c>
      <c r="Q6602" t="str">
        <f t="shared" si="414"/>
        <v>Senior</v>
      </c>
      <c r="R6602" t="str">
        <f t="shared" si="415"/>
        <v>Profit</v>
      </c>
    </row>
    <row r="6603" spans="1:18">
      <c r="A6603">
        <v>948</v>
      </c>
      <c r="B6603" t="s">
        <v>84</v>
      </c>
      <c r="C6603">
        <v>38</v>
      </c>
      <c r="D6603" t="s">
        <v>16</v>
      </c>
      <c r="E6603" t="s">
        <v>30</v>
      </c>
      <c r="F6603" t="s">
        <v>18</v>
      </c>
      <c r="G6603">
        <v>1491.21</v>
      </c>
      <c r="H6603">
        <v>169.01</v>
      </c>
      <c r="I6603">
        <v>2459</v>
      </c>
      <c r="J6603">
        <v>2289.9899999999998</v>
      </c>
      <c r="K6603" s="1">
        <f t="shared" si="412"/>
        <v>13.549434944677829</v>
      </c>
      <c r="L6603" t="s">
        <v>31</v>
      </c>
      <c r="M6603" s="2" t="s">
        <v>119</v>
      </c>
      <c r="N6603" s="3" t="str">
        <f t="shared" si="413"/>
        <v>Jan</v>
      </c>
      <c r="O6603" t="s">
        <v>21</v>
      </c>
      <c r="P6603" t="s">
        <v>22</v>
      </c>
      <c r="Q6603" t="str">
        <f t="shared" si="414"/>
        <v>Adult</v>
      </c>
      <c r="R6603" t="str">
        <f t="shared" si="415"/>
        <v>Profit</v>
      </c>
    </row>
    <row r="6604" spans="1:18">
      <c r="A6604">
        <v>5606</v>
      </c>
      <c r="B6604" t="s">
        <v>34</v>
      </c>
      <c r="C6604">
        <v>33</v>
      </c>
      <c r="D6604" t="s">
        <v>24</v>
      </c>
      <c r="E6604" t="s">
        <v>35</v>
      </c>
      <c r="F6604" t="s">
        <v>49</v>
      </c>
      <c r="G6604">
        <v>1612.6</v>
      </c>
      <c r="H6604">
        <v>1778.08</v>
      </c>
      <c r="I6604">
        <v>2458.5100000000002</v>
      </c>
      <c r="J6604">
        <v>680.43</v>
      </c>
      <c r="K6604" s="1">
        <f t="shared" si="412"/>
        <v>0.38267681994061009</v>
      </c>
      <c r="L6604" t="s">
        <v>31</v>
      </c>
      <c r="M6604" s="2" t="s">
        <v>194</v>
      </c>
      <c r="N6604" s="3" t="str">
        <f t="shared" si="413"/>
        <v>Sep</v>
      </c>
      <c r="O6604" t="s">
        <v>21</v>
      </c>
      <c r="P6604" t="s">
        <v>39</v>
      </c>
      <c r="Q6604" t="str">
        <f t="shared" si="414"/>
        <v>Adult</v>
      </c>
      <c r="R6604" t="str">
        <f t="shared" si="415"/>
        <v>Profit</v>
      </c>
    </row>
    <row r="6605" spans="1:18">
      <c r="A6605">
        <v>321</v>
      </c>
      <c r="B6605" t="s">
        <v>15</v>
      </c>
      <c r="C6605">
        <v>49</v>
      </c>
      <c r="D6605" t="s">
        <v>24</v>
      </c>
      <c r="E6605" t="s">
        <v>41</v>
      </c>
      <c r="F6605" t="s">
        <v>49</v>
      </c>
      <c r="G6605">
        <v>1975.56</v>
      </c>
      <c r="H6605">
        <v>499.2</v>
      </c>
      <c r="I6605">
        <v>2458.06</v>
      </c>
      <c r="J6605">
        <v>1958.86</v>
      </c>
      <c r="K6605" s="1">
        <f t="shared" si="412"/>
        <v>3.9239983974358972</v>
      </c>
      <c r="L6605" t="s">
        <v>54</v>
      </c>
      <c r="M6605" s="2" t="s">
        <v>212</v>
      </c>
      <c r="N6605" s="3" t="str">
        <f t="shared" si="413"/>
        <v>Aug</v>
      </c>
      <c r="O6605" t="s">
        <v>28</v>
      </c>
      <c r="P6605" t="s">
        <v>39</v>
      </c>
      <c r="Q6605" t="str">
        <f t="shared" si="414"/>
        <v>Senior</v>
      </c>
      <c r="R6605" t="str">
        <f t="shared" si="415"/>
        <v>Profit</v>
      </c>
    </row>
    <row r="6606" spans="1:18">
      <c r="A6606">
        <v>1096</v>
      </c>
      <c r="B6606" t="s">
        <v>92</v>
      </c>
      <c r="C6606">
        <v>37</v>
      </c>
      <c r="D6606" t="s">
        <v>16</v>
      </c>
      <c r="E6606" t="s">
        <v>41</v>
      </c>
      <c r="F6606" t="s">
        <v>42</v>
      </c>
      <c r="G6606">
        <v>1770.63</v>
      </c>
      <c r="H6606">
        <v>1855.57</v>
      </c>
      <c r="I6606">
        <v>2457.2800000000002</v>
      </c>
      <c r="J6606">
        <v>601.71</v>
      </c>
      <c r="K6606" s="1">
        <f t="shared" si="412"/>
        <v>0.3242723260238094</v>
      </c>
      <c r="L6606" t="s">
        <v>26</v>
      </c>
      <c r="M6606" s="2" t="s">
        <v>236</v>
      </c>
      <c r="N6606" s="3" t="str">
        <f t="shared" si="413"/>
        <v>Jun</v>
      </c>
      <c r="O6606" t="s">
        <v>21</v>
      </c>
      <c r="P6606" t="s">
        <v>22</v>
      </c>
      <c r="Q6606" t="str">
        <f t="shared" si="414"/>
        <v>Adult</v>
      </c>
      <c r="R6606" t="str">
        <f t="shared" si="415"/>
        <v>Profit</v>
      </c>
    </row>
    <row r="6607" spans="1:18">
      <c r="A6607">
        <v>984</v>
      </c>
      <c r="B6607" t="s">
        <v>40</v>
      </c>
      <c r="C6607">
        <v>20</v>
      </c>
      <c r="D6607" t="s">
        <v>24</v>
      </c>
      <c r="E6607" t="s">
        <v>57</v>
      </c>
      <c r="F6607" t="s">
        <v>18</v>
      </c>
      <c r="G6607">
        <v>1523.54</v>
      </c>
      <c r="H6607">
        <v>1196.6300000000001</v>
      </c>
      <c r="I6607">
        <v>2457.1799999999998</v>
      </c>
      <c r="J6607">
        <v>1260.55</v>
      </c>
      <c r="K6607" s="1">
        <f t="shared" si="412"/>
        <v>1.0534166785054695</v>
      </c>
      <c r="L6607" t="s">
        <v>37</v>
      </c>
      <c r="M6607" s="2" t="s">
        <v>219</v>
      </c>
      <c r="N6607" s="3" t="str">
        <f t="shared" si="413"/>
        <v>Oct</v>
      </c>
      <c r="O6607" t="s">
        <v>28</v>
      </c>
      <c r="P6607" t="s">
        <v>22</v>
      </c>
      <c r="Q6607" t="str">
        <f t="shared" si="414"/>
        <v>Young</v>
      </c>
      <c r="R6607" t="str">
        <f t="shared" si="415"/>
        <v>Profit</v>
      </c>
    </row>
    <row r="6608" spans="1:18">
      <c r="A6608">
        <v>884</v>
      </c>
      <c r="B6608" t="s">
        <v>29</v>
      </c>
      <c r="C6608">
        <v>39</v>
      </c>
      <c r="D6608" t="s">
        <v>24</v>
      </c>
      <c r="E6608" t="s">
        <v>59</v>
      </c>
      <c r="F6608" t="s">
        <v>49</v>
      </c>
      <c r="G6608">
        <v>1453.73</v>
      </c>
      <c r="H6608">
        <v>747.79</v>
      </c>
      <c r="I6608">
        <v>2456.7399999999998</v>
      </c>
      <c r="J6608">
        <v>1708.95</v>
      </c>
      <c r="K6608" s="1">
        <f t="shared" si="412"/>
        <v>2.2853341178673157</v>
      </c>
      <c r="L6608" t="s">
        <v>37</v>
      </c>
      <c r="M6608" s="2" t="s">
        <v>205</v>
      </c>
      <c r="N6608" s="3" t="str">
        <f t="shared" si="413"/>
        <v>Nov</v>
      </c>
      <c r="O6608" t="s">
        <v>33</v>
      </c>
      <c r="P6608" t="s">
        <v>22</v>
      </c>
      <c r="Q6608" t="str">
        <f t="shared" si="414"/>
        <v>Adult</v>
      </c>
      <c r="R6608" t="str">
        <f t="shared" si="415"/>
        <v>Profit</v>
      </c>
    </row>
    <row r="6609" spans="1:18">
      <c r="A6609">
        <v>7105</v>
      </c>
      <c r="B6609" t="s">
        <v>23</v>
      </c>
      <c r="C6609">
        <v>37</v>
      </c>
      <c r="D6609" t="s">
        <v>24</v>
      </c>
      <c r="E6609" t="s">
        <v>30</v>
      </c>
      <c r="F6609" t="s">
        <v>49</v>
      </c>
      <c r="G6609">
        <v>1569.05</v>
      </c>
      <c r="H6609">
        <v>1115.22</v>
      </c>
      <c r="I6609">
        <v>2456.58</v>
      </c>
      <c r="J6609">
        <v>1341.36</v>
      </c>
      <c r="K6609" s="1">
        <f t="shared" si="412"/>
        <v>1.2027761338569967</v>
      </c>
      <c r="L6609" t="s">
        <v>31</v>
      </c>
      <c r="M6609" s="2" t="s">
        <v>336</v>
      </c>
      <c r="N6609" s="3" t="str">
        <f t="shared" si="413"/>
        <v>Aug</v>
      </c>
      <c r="O6609" t="s">
        <v>51</v>
      </c>
      <c r="P6609" t="s">
        <v>22</v>
      </c>
      <c r="Q6609" t="str">
        <f t="shared" si="414"/>
        <v>Adult</v>
      </c>
      <c r="R6609" t="str">
        <f t="shared" si="415"/>
        <v>Profit</v>
      </c>
    </row>
    <row r="6610" spans="1:18">
      <c r="A6610">
        <v>6904</v>
      </c>
      <c r="B6610" t="s">
        <v>15</v>
      </c>
      <c r="C6610">
        <v>50</v>
      </c>
      <c r="D6610" t="s">
        <v>24</v>
      </c>
      <c r="E6610" t="s">
        <v>66</v>
      </c>
      <c r="F6610" t="s">
        <v>36</v>
      </c>
      <c r="G6610">
        <v>1459.07</v>
      </c>
      <c r="H6610">
        <v>301.38</v>
      </c>
      <c r="I6610">
        <v>2453.38</v>
      </c>
      <c r="J6610">
        <v>2152</v>
      </c>
      <c r="K6610" s="1">
        <f t="shared" si="412"/>
        <v>7.1404870927068815</v>
      </c>
      <c r="L6610" t="s">
        <v>26</v>
      </c>
      <c r="M6610" s="2" t="s">
        <v>83</v>
      </c>
      <c r="N6610" s="3" t="str">
        <f t="shared" si="413"/>
        <v>Dec</v>
      </c>
      <c r="O6610" t="s">
        <v>28</v>
      </c>
      <c r="P6610" t="s">
        <v>22</v>
      </c>
      <c r="Q6610" t="str">
        <f t="shared" si="414"/>
        <v>Senior</v>
      </c>
      <c r="R6610" t="str">
        <f t="shared" si="415"/>
        <v>Profit</v>
      </c>
    </row>
    <row r="6611" spans="1:18">
      <c r="A6611">
        <v>6505</v>
      </c>
      <c r="B6611" t="s">
        <v>44</v>
      </c>
      <c r="C6611">
        <v>55</v>
      </c>
      <c r="D6611" t="s">
        <v>24</v>
      </c>
      <c r="E6611" t="s">
        <v>17</v>
      </c>
      <c r="F6611" t="s">
        <v>49</v>
      </c>
      <c r="G6611">
        <v>1440.44</v>
      </c>
      <c r="H6611">
        <v>822.42</v>
      </c>
      <c r="I6611">
        <v>2453.08</v>
      </c>
      <c r="J6611">
        <v>1630.66</v>
      </c>
      <c r="K6611" s="1">
        <f t="shared" si="412"/>
        <v>1.982758201405608</v>
      </c>
      <c r="L6611" t="s">
        <v>19</v>
      </c>
      <c r="M6611" s="2" t="s">
        <v>290</v>
      </c>
      <c r="N6611" s="3" t="str">
        <f t="shared" si="413"/>
        <v>Aug</v>
      </c>
      <c r="O6611" t="s">
        <v>33</v>
      </c>
      <c r="P6611" t="s">
        <v>22</v>
      </c>
      <c r="Q6611" t="str">
        <f t="shared" si="414"/>
        <v>Senior</v>
      </c>
      <c r="R6611" t="str">
        <f t="shared" si="415"/>
        <v>Profit</v>
      </c>
    </row>
    <row r="6612" spans="1:18">
      <c r="A6612">
        <v>3485</v>
      </c>
      <c r="B6612" t="s">
        <v>23</v>
      </c>
      <c r="C6612">
        <v>35</v>
      </c>
      <c r="D6612" t="s">
        <v>24</v>
      </c>
      <c r="E6612" t="s">
        <v>17</v>
      </c>
      <c r="F6612" t="s">
        <v>18</v>
      </c>
      <c r="G6612">
        <v>1987.04</v>
      </c>
      <c r="H6612">
        <v>1496.93</v>
      </c>
      <c r="I6612">
        <v>2453.06</v>
      </c>
      <c r="J6612">
        <v>956.13</v>
      </c>
      <c r="K6612" s="1">
        <f t="shared" si="412"/>
        <v>0.63872726179580874</v>
      </c>
      <c r="L6612" t="s">
        <v>26</v>
      </c>
      <c r="M6612" s="2" t="s">
        <v>248</v>
      </c>
      <c r="N6612" s="3" t="str">
        <f t="shared" si="413"/>
        <v>Jan</v>
      </c>
      <c r="O6612" t="s">
        <v>33</v>
      </c>
      <c r="P6612" t="s">
        <v>39</v>
      </c>
      <c r="Q6612" t="str">
        <f t="shared" si="414"/>
        <v>Adult</v>
      </c>
      <c r="R6612" t="str">
        <f t="shared" si="415"/>
        <v>Profit</v>
      </c>
    </row>
    <row r="6613" spans="1:18">
      <c r="A6613">
        <v>4208</v>
      </c>
      <c r="B6613" t="s">
        <v>44</v>
      </c>
      <c r="C6613">
        <v>39</v>
      </c>
      <c r="D6613" t="s">
        <v>16</v>
      </c>
      <c r="E6613" t="s">
        <v>53</v>
      </c>
      <c r="F6613" t="s">
        <v>36</v>
      </c>
      <c r="G6613">
        <v>1741.38</v>
      </c>
      <c r="H6613">
        <v>400.61</v>
      </c>
      <c r="I6613">
        <v>2451.81</v>
      </c>
      <c r="J6613">
        <v>2051.1999999999998</v>
      </c>
      <c r="K6613" s="1">
        <f t="shared" si="412"/>
        <v>5.1201917076458399</v>
      </c>
      <c r="L6613" t="s">
        <v>19</v>
      </c>
      <c r="M6613" s="2" t="s">
        <v>111</v>
      </c>
      <c r="N6613" s="3" t="str">
        <f t="shared" si="413"/>
        <v>Feb</v>
      </c>
      <c r="O6613" t="s">
        <v>33</v>
      </c>
      <c r="P6613" t="s">
        <v>39</v>
      </c>
      <c r="Q6613" t="str">
        <f t="shared" si="414"/>
        <v>Adult</v>
      </c>
      <c r="R6613" t="str">
        <f t="shared" si="415"/>
        <v>Profit</v>
      </c>
    </row>
    <row r="6614" spans="1:18">
      <c r="A6614">
        <v>9514</v>
      </c>
      <c r="B6614" t="s">
        <v>29</v>
      </c>
      <c r="C6614">
        <v>57</v>
      </c>
      <c r="D6614" t="s">
        <v>16</v>
      </c>
      <c r="E6614" t="s">
        <v>57</v>
      </c>
      <c r="F6614" t="s">
        <v>25</v>
      </c>
      <c r="G6614">
        <v>1687.97</v>
      </c>
      <c r="H6614">
        <v>1011.16</v>
      </c>
      <c r="I6614">
        <v>2449.6999999999998</v>
      </c>
      <c r="J6614">
        <v>1438.54</v>
      </c>
      <c r="K6614" s="1">
        <f t="shared" si="412"/>
        <v>1.4226630800268998</v>
      </c>
      <c r="L6614" t="s">
        <v>19</v>
      </c>
      <c r="M6614" s="2" t="s">
        <v>328</v>
      </c>
      <c r="N6614" s="3" t="str">
        <f t="shared" si="413"/>
        <v>May</v>
      </c>
      <c r="O6614" t="s">
        <v>56</v>
      </c>
      <c r="P6614" t="s">
        <v>39</v>
      </c>
      <c r="Q6614" t="str">
        <f t="shared" si="414"/>
        <v>Senior</v>
      </c>
      <c r="R6614" t="str">
        <f t="shared" si="415"/>
        <v>Profit</v>
      </c>
    </row>
    <row r="6615" spans="1:18">
      <c r="A6615">
        <v>9632</v>
      </c>
      <c r="B6615" t="s">
        <v>23</v>
      </c>
      <c r="C6615">
        <v>49</v>
      </c>
      <c r="D6615" t="s">
        <v>16</v>
      </c>
      <c r="E6615" t="s">
        <v>41</v>
      </c>
      <c r="F6615" t="s">
        <v>42</v>
      </c>
      <c r="G6615">
        <v>1947.72</v>
      </c>
      <c r="H6615">
        <v>1445.94</v>
      </c>
      <c r="I6615">
        <v>2448.6799999999998</v>
      </c>
      <c r="J6615">
        <v>1002.74</v>
      </c>
      <c r="K6615" s="1">
        <f t="shared" si="412"/>
        <v>0.69348659003831414</v>
      </c>
      <c r="L6615" t="s">
        <v>37</v>
      </c>
      <c r="M6615" s="2" t="s">
        <v>118</v>
      </c>
      <c r="N6615" s="3" t="str">
        <f t="shared" si="413"/>
        <v>Nov</v>
      </c>
      <c r="O6615" t="s">
        <v>33</v>
      </c>
      <c r="P6615" t="s">
        <v>22</v>
      </c>
      <c r="Q6615" t="str">
        <f t="shared" si="414"/>
        <v>Senior</v>
      </c>
      <c r="R6615" t="str">
        <f t="shared" si="415"/>
        <v>Profit</v>
      </c>
    </row>
    <row r="6616" spans="1:18">
      <c r="A6616">
        <v>6122</v>
      </c>
      <c r="B6616" t="s">
        <v>34</v>
      </c>
      <c r="C6616">
        <v>32</v>
      </c>
      <c r="D6616" t="s">
        <v>16</v>
      </c>
      <c r="E6616" t="s">
        <v>30</v>
      </c>
      <c r="F6616" t="s">
        <v>49</v>
      </c>
      <c r="G6616">
        <v>1546.12</v>
      </c>
      <c r="H6616">
        <v>1809.92</v>
      </c>
      <c r="I6616">
        <v>2448.17</v>
      </c>
      <c r="J6616">
        <v>638.25</v>
      </c>
      <c r="K6616" s="1">
        <f t="shared" si="412"/>
        <v>0.35263989568599718</v>
      </c>
      <c r="L6616" t="s">
        <v>26</v>
      </c>
      <c r="M6616" s="2" t="s">
        <v>252</v>
      </c>
      <c r="N6616" s="3" t="str">
        <f t="shared" si="413"/>
        <v>Dec</v>
      </c>
      <c r="O6616" t="s">
        <v>33</v>
      </c>
      <c r="P6616" t="s">
        <v>39</v>
      </c>
      <c r="Q6616" t="str">
        <f t="shared" si="414"/>
        <v>Adult</v>
      </c>
      <c r="R6616" t="str">
        <f t="shared" si="415"/>
        <v>Profit</v>
      </c>
    </row>
    <row r="6617" spans="1:18">
      <c r="A6617">
        <v>9123</v>
      </c>
      <c r="B6617" t="s">
        <v>23</v>
      </c>
      <c r="C6617">
        <v>48</v>
      </c>
      <c r="D6617" t="s">
        <v>24</v>
      </c>
      <c r="E6617" t="s">
        <v>30</v>
      </c>
      <c r="F6617" t="s">
        <v>36</v>
      </c>
      <c r="G6617">
        <v>2064.0100000000002</v>
      </c>
      <c r="H6617">
        <v>376.73</v>
      </c>
      <c r="I6617">
        <v>2447.56</v>
      </c>
      <c r="J6617">
        <v>2070.83</v>
      </c>
      <c r="K6617" s="1">
        <f t="shared" si="412"/>
        <v>5.496854511188384</v>
      </c>
      <c r="L6617" t="s">
        <v>19</v>
      </c>
      <c r="M6617" s="2" t="s">
        <v>190</v>
      </c>
      <c r="N6617" s="3" t="str">
        <f t="shared" si="413"/>
        <v>Oct</v>
      </c>
      <c r="O6617" t="s">
        <v>51</v>
      </c>
      <c r="P6617" t="s">
        <v>22</v>
      </c>
      <c r="Q6617" t="str">
        <f t="shared" si="414"/>
        <v>Senior</v>
      </c>
      <c r="R6617" t="str">
        <f t="shared" si="415"/>
        <v>Profit</v>
      </c>
    </row>
    <row r="6618" spans="1:18">
      <c r="A6618">
        <v>2912</v>
      </c>
      <c r="B6618" t="s">
        <v>52</v>
      </c>
      <c r="C6618">
        <v>29</v>
      </c>
      <c r="D6618" t="s">
        <v>16</v>
      </c>
      <c r="E6618" t="s">
        <v>53</v>
      </c>
      <c r="F6618" t="s">
        <v>42</v>
      </c>
      <c r="G6618">
        <v>1369.42</v>
      </c>
      <c r="H6618">
        <v>561.58000000000004</v>
      </c>
      <c r="I6618">
        <v>2446.19</v>
      </c>
      <c r="J6618">
        <v>1884.61</v>
      </c>
      <c r="K6618" s="1">
        <f t="shared" si="412"/>
        <v>3.3559065493785387</v>
      </c>
      <c r="L6618" t="s">
        <v>37</v>
      </c>
      <c r="M6618" s="2" t="s">
        <v>381</v>
      </c>
      <c r="N6618" s="3" t="str">
        <f t="shared" si="413"/>
        <v>Nov</v>
      </c>
      <c r="O6618" t="s">
        <v>21</v>
      </c>
      <c r="P6618" t="s">
        <v>22</v>
      </c>
      <c r="Q6618" t="str">
        <f t="shared" si="414"/>
        <v>Adult</v>
      </c>
      <c r="R6618" t="str">
        <f t="shared" si="415"/>
        <v>Profit</v>
      </c>
    </row>
    <row r="6619" spans="1:18">
      <c r="A6619">
        <v>1609</v>
      </c>
      <c r="B6619" t="s">
        <v>92</v>
      </c>
      <c r="C6619">
        <v>19</v>
      </c>
      <c r="D6619" t="s">
        <v>24</v>
      </c>
      <c r="E6619" t="s">
        <v>41</v>
      </c>
      <c r="F6619" t="s">
        <v>36</v>
      </c>
      <c r="G6619">
        <v>1788.85</v>
      </c>
      <c r="H6619">
        <v>1526.23</v>
      </c>
      <c r="I6619">
        <v>2445.83</v>
      </c>
      <c r="J6619">
        <v>919.6</v>
      </c>
      <c r="K6619" s="1">
        <f t="shared" si="412"/>
        <v>0.60253041808901675</v>
      </c>
      <c r="L6619" t="s">
        <v>26</v>
      </c>
      <c r="M6619" s="2" t="s">
        <v>320</v>
      </c>
      <c r="N6619" s="3" t="str">
        <f t="shared" si="413"/>
        <v>May</v>
      </c>
      <c r="O6619" t="s">
        <v>21</v>
      </c>
      <c r="P6619" t="s">
        <v>39</v>
      </c>
      <c r="Q6619" t="str">
        <f t="shared" si="414"/>
        <v>Young</v>
      </c>
      <c r="R6619" t="str">
        <f t="shared" si="415"/>
        <v>Profit</v>
      </c>
    </row>
    <row r="6620" spans="1:18">
      <c r="A6620">
        <v>7713</v>
      </c>
      <c r="B6620" t="s">
        <v>15</v>
      </c>
      <c r="C6620">
        <v>27</v>
      </c>
      <c r="D6620" t="s">
        <v>24</v>
      </c>
      <c r="E6620" t="s">
        <v>30</v>
      </c>
      <c r="F6620" t="s">
        <v>18</v>
      </c>
      <c r="G6620">
        <v>2108.83</v>
      </c>
      <c r="H6620">
        <v>1252.45</v>
      </c>
      <c r="I6620">
        <v>2445.8200000000002</v>
      </c>
      <c r="J6620">
        <v>1193.3699999999999</v>
      </c>
      <c r="K6620" s="1">
        <f t="shared" si="412"/>
        <v>0.95282845622579726</v>
      </c>
      <c r="L6620" t="s">
        <v>26</v>
      </c>
      <c r="M6620" s="2" t="s">
        <v>27</v>
      </c>
      <c r="N6620" s="3" t="str">
        <f t="shared" si="413"/>
        <v>Mar</v>
      </c>
      <c r="O6620" t="s">
        <v>51</v>
      </c>
      <c r="P6620" t="s">
        <v>39</v>
      </c>
      <c r="Q6620" t="str">
        <f t="shared" si="414"/>
        <v>Adult</v>
      </c>
      <c r="R6620" t="str">
        <f t="shared" si="415"/>
        <v>Profit</v>
      </c>
    </row>
    <row r="6621" spans="1:18">
      <c r="A6621">
        <v>5710</v>
      </c>
      <c r="B6621" t="s">
        <v>92</v>
      </c>
      <c r="C6621">
        <v>59</v>
      </c>
      <c r="D6621" t="s">
        <v>24</v>
      </c>
      <c r="E6621" t="s">
        <v>66</v>
      </c>
      <c r="F6621" t="s">
        <v>36</v>
      </c>
      <c r="G6621">
        <v>1601.16</v>
      </c>
      <c r="H6621">
        <v>758.04</v>
      </c>
      <c r="I6621">
        <v>2445.64</v>
      </c>
      <c r="J6621">
        <v>1687.6</v>
      </c>
      <c r="K6621" s="1">
        <f t="shared" si="412"/>
        <v>2.2262677431270119</v>
      </c>
      <c r="L6621" t="s">
        <v>37</v>
      </c>
      <c r="M6621" s="2" t="s">
        <v>87</v>
      </c>
      <c r="N6621" s="3" t="str">
        <f t="shared" si="413"/>
        <v>May</v>
      </c>
      <c r="O6621" t="s">
        <v>33</v>
      </c>
      <c r="P6621" t="s">
        <v>39</v>
      </c>
      <c r="Q6621" t="str">
        <f t="shared" si="414"/>
        <v>Senior</v>
      </c>
      <c r="R6621" t="str">
        <f t="shared" si="415"/>
        <v>Profit</v>
      </c>
    </row>
    <row r="6622" spans="1:18">
      <c r="A6622">
        <v>2314</v>
      </c>
      <c r="B6622" t="s">
        <v>47</v>
      </c>
      <c r="C6622">
        <v>37</v>
      </c>
      <c r="D6622" t="s">
        <v>24</v>
      </c>
      <c r="E6622" t="s">
        <v>17</v>
      </c>
      <c r="F6622" t="s">
        <v>25</v>
      </c>
      <c r="G6622">
        <v>1917.46</v>
      </c>
      <c r="H6622">
        <v>1618.24</v>
      </c>
      <c r="I6622">
        <v>2445.5100000000002</v>
      </c>
      <c r="J6622">
        <v>827.27</v>
      </c>
      <c r="K6622" s="1">
        <f t="shared" si="412"/>
        <v>0.51121588886691716</v>
      </c>
      <c r="L6622" t="s">
        <v>19</v>
      </c>
      <c r="M6622" s="2" t="s">
        <v>403</v>
      </c>
      <c r="N6622" s="3" t="str">
        <f t="shared" si="413"/>
        <v>Sep</v>
      </c>
      <c r="O6622" t="s">
        <v>51</v>
      </c>
      <c r="P6622" t="s">
        <v>22</v>
      </c>
      <c r="Q6622" t="str">
        <f t="shared" si="414"/>
        <v>Adult</v>
      </c>
      <c r="R6622" t="str">
        <f t="shared" si="415"/>
        <v>Profit</v>
      </c>
    </row>
    <row r="6623" spans="1:18">
      <c r="A6623">
        <v>3927</v>
      </c>
      <c r="B6623" t="s">
        <v>84</v>
      </c>
      <c r="C6623">
        <v>22</v>
      </c>
      <c r="D6623" t="s">
        <v>24</v>
      </c>
      <c r="E6623" t="s">
        <v>30</v>
      </c>
      <c r="F6623" t="s">
        <v>18</v>
      </c>
      <c r="G6623">
        <v>1488.76</v>
      </c>
      <c r="H6623">
        <v>71.709999999999994</v>
      </c>
      <c r="I6623">
        <v>2444.5700000000002</v>
      </c>
      <c r="J6623">
        <v>2372.86</v>
      </c>
      <c r="K6623" s="1">
        <f t="shared" si="412"/>
        <v>33.089666713150194</v>
      </c>
      <c r="L6623" t="s">
        <v>26</v>
      </c>
      <c r="M6623" s="2" t="s">
        <v>350</v>
      </c>
      <c r="N6623" s="3" t="str">
        <f t="shared" si="413"/>
        <v>Nov</v>
      </c>
      <c r="O6623" t="s">
        <v>21</v>
      </c>
      <c r="P6623" t="s">
        <v>22</v>
      </c>
      <c r="Q6623" t="str">
        <f t="shared" si="414"/>
        <v>Young</v>
      </c>
      <c r="R6623" t="str">
        <f t="shared" si="415"/>
        <v>Profit</v>
      </c>
    </row>
    <row r="6624" spans="1:18">
      <c r="A6624">
        <v>5999</v>
      </c>
      <c r="B6624" t="s">
        <v>15</v>
      </c>
      <c r="C6624">
        <v>31</v>
      </c>
      <c r="D6624" t="s">
        <v>24</v>
      </c>
      <c r="E6624" t="s">
        <v>30</v>
      </c>
      <c r="F6624" t="s">
        <v>36</v>
      </c>
      <c r="G6624">
        <v>1540.56</v>
      </c>
      <c r="H6624">
        <v>1991.38</v>
      </c>
      <c r="I6624">
        <v>2441.8000000000002</v>
      </c>
      <c r="J6624">
        <v>450.42</v>
      </c>
      <c r="K6624" s="1">
        <f t="shared" si="412"/>
        <v>0.22618485673251715</v>
      </c>
      <c r="L6624" t="s">
        <v>26</v>
      </c>
      <c r="M6624" s="2" t="s">
        <v>89</v>
      </c>
      <c r="N6624" s="3" t="str">
        <f t="shared" si="413"/>
        <v>Apr</v>
      </c>
      <c r="O6624" t="s">
        <v>21</v>
      </c>
      <c r="P6624" t="s">
        <v>39</v>
      </c>
      <c r="Q6624" t="str">
        <f t="shared" si="414"/>
        <v>Adult</v>
      </c>
      <c r="R6624" t="str">
        <f t="shared" si="415"/>
        <v>Profit</v>
      </c>
    </row>
    <row r="6625" spans="1:18">
      <c r="A6625">
        <v>9012</v>
      </c>
      <c r="B6625" t="s">
        <v>29</v>
      </c>
      <c r="C6625">
        <v>45</v>
      </c>
      <c r="D6625" t="s">
        <v>24</v>
      </c>
      <c r="E6625" t="s">
        <v>30</v>
      </c>
      <c r="F6625" t="s">
        <v>25</v>
      </c>
      <c r="G6625">
        <v>1682.79</v>
      </c>
      <c r="H6625">
        <v>951.43</v>
      </c>
      <c r="I6625">
        <v>2441.64</v>
      </c>
      <c r="J6625">
        <v>1490.21</v>
      </c>
      <c r="K6625" s="1">
        <f t="shared" si="412"/>
        <v>1.566284435008356</v>
      </c>
      <c r="L6625" t="s">
        <v>54</v>
      </c>
      <c r="M6625" s="2" t="s">
        <v>296</v>
      </c>
      <c r="N6625" s="3" t="str">
        <f t="shared" si="413"/>
        <v>Dec</v>
      </c>
      <c r="O6625" t="s">
        <v>51</v>
      </c>
      <c r="P6625" t="s">
        <v>39</v>
      </c>
      <c r="Q6625" t="str">
        <f t="shared" si="414"/>
        <v>Senior</v>
      </c>
      <c r="R6625" t="str">
        <f t="shared" si="415"/>
        <v>Profit</v>
      </c>
    </row>
    <row r="6626" spans="1:18">
      <c r="A6626">
        <v>3077</v>
      </c>
      <c r="B6626" t="s">
        <v>52</v>
      </c>
      <c r="C6626">
        <v>50</v>
      </c>
      <c r="D6626" t="s">
        <v>24</v>
      </c>
      <c r="E6626" t="s">
        <v>53</v>
      </c>
      <c r="F6626" t="s">
        <v>18</v>
      </c>
      <c r="G6626">
        <v>2017.17</v>
      </c>
      <c r="H6626">
        <v>436.36</v>
      </c>
      <c r="I6626">
        <v>2439.52</v>
      </c>
      <c r="J6626">
        <v>2003.16</v>
      </c>
      <c r="K6626" s="1">
        <f t="shared" si="412"/>
        <v>4.5906132551104593</v>
      </c>
      <c r="L6626" t="s">
        <v>19</v>
      </c>
      <c r="M6626" s="2" t="s">
        <v>339</v>
      </c>
      <c r="N6626" s="3" t="str">
        <f t="shared" si="413"/>
        <v>Aug</v>
      </c>
      <c r="O6626" t="s">
        <v>21</v>
      </c>
      <c r="P6626" t="s">
        <v>39</v>
      </c>
      <c r="Q6626" t="str">
        <f t="shared" si="414"/>
        <v>Senior</v>
      </c>
      <c r="R6626" t="str">
        <f t="shared" si="415"/>
        <v>Profit</v>
      </c>
    </row>
    <row r="6627" spans="1:18">
      <c r="A6627">
        <v>9818</v>
      </c>
      <c r="B6627" t="s">
        <v>34</v>
      </c>
      <c r="C6627">
        <v>41</v>
      </c>
      <c r="D6627" t="s">
        <v>16</v>
      </c>
      <c r="E6627" t="s">
        <v>30</v>
      </c>
      <c r="F6627" t="s">
        <v>42</v>
      </c>
      <c r="G6627">
        <v>1660.44</v>
      </c>
      <c r="H6627">
        <v>1617.49</v>
      </c>
      <c r="I6627">
        <v>2437.3200000000002</v>
      </c>
      <c r="J6627">
        <v>819.83</v>
      </c>
      <c r="K6627" s="1">
        <f t="shared" si="412"/>
        <v>0.50685321083901602</v>
      </c>
      <c r="L6627" t="s">
        <v>37</v>
      </c>
      <c r="M6627" s="2" t="s">
        <v>270</v>
      </c>
      <c r="N6627" s="3" t="str">
        <f t="shared" si="413"/>
        <v>Feb</v>
      </c>
      <c r="O6627" t="s">
        <v>56</v>
      </c>
      <c r="P6627" t="s">
        <v>22</v>
      </c>
      <c r="Q6627" t="str">
        <f t="shared" si="414"/>
        <v>Senior</v>
      </c>
      <c r="R6627" t="str">
        <f t="shared" si="415"/>
        <v>Profit</v>
      </c>
    </row>
    <row r="6628" spans="1:18">
      <c r="A6628">
        <v>3260</v>
      </c>
      <c r="B6628" t="s">
        <v>15</v>
      </c>
      <c r="C6628">
        <v>41</v>
      </c>
      <c r="D6628" t="s">
        <v>24</v>
      </c>
      <c r="E6628" t="s">
        <v>41</v>
      </c>
      <c r="F6628" t="s">
        <v>25</v>
      </c>
      <c r="G6628">
        <v>1909.19</v>
      </c>
      <c r="H6628">
        <v>1530.57</v>
      </c>
      <c r="I6628">
        <v>2437.02</v>
      </c>
      <c r="J6628">
        <v>906.45</v>
      </c>
      <c r="K6628" s="1">
        <f t="shared" si="412"/>
        <v>0.5922303455575374</v>
      </c>
      <c r="L6628" t="s">
        <v>19</v>
      </c>
      <c r="M6628" s="2" t="s">
        <v>188</v>
      </c>
      <c r="N6628" s="3" t="str">
        <f t="shared" si="413"/>
        <v>Mar</v>
      </c>
      <c r="O6628" t="s">
        <v>56</v>
      </c>
      <c r="P6628" t="s">
        <v>22</v>
      </c>
      <c r="Q6628" t="str">
        <f t="shared" si="414"/>
        <v>Senior</v>
      </c>
      <c r="R6628" t="str">
        <f t="shared" si="415"/>
        <v>Profit</v>
      </c>
    </row>
    <row r="6629" spans="1:18">
      <c r="A6629">
        <v>6844</v>
      </c>
      <c r="B6629" t="s">
        <v>47</v>
      </c>
      <c r="C6629">
        <v>36</v>
      </c>
      <c r="D6629" t="s">
        <v>24</v>
      </c>
      <c r="E6629" t="s">
        <v>57</v>
      </c>
      <c r="F6629" t="s">
        <v>49</v>
      </c>
      <c r="G6629">
        <v>2131.7800000000002</v>
      </c>
      <c r="H6629">
        <v>1249.4000000000001</v>
      </c>
      <c r="I6629">
        <v>2436.5300000000002</v>
      </c>
      <c r="J6629">
        <v>1187.1300000000001</v>
      </c>
      <c r="K6629" s="1">
        <f t="shared" si="412"/>
        <v>0.95016007683688175</v>
      </c>
      <c r="L6629" t="s">
        <v>26</v>
      </c>
      <c r="M6629" s="2" t="s">
        <v>316</v>
      </c>
      <c r="N6629" s="3" t="str">
        <f t="shared" si="413"/>
        <v>Jun</v>
      </c>
      <c r="O6629" t="s">
        <v>28</v>
      </c>
      <c r="P6629" t="s">
        <v>22</v>
      </c>
      <c r="Q6629" t="str">
        <f t="shared" si="414"/>
        <v>Adult</v>
      </c>
      <c r="R6629" t="str">
        <f t="shared" si="415"/>
        <v>Profit</v>
      </c>
    </row>
    <row r="6630" spans="1:18">
      <c r="A6630">
        <v>3206</v>
      </c>
      <c r="B6630" t="s">
        <v>92</v>
      </c>
      <c r="C6630">
        <v>45</v>
      </c>
      <c r="D6630" t="s">
        <v>24</v>
      </c>
      <c r="E6630" t="s">
        <v>53</v>
      </c>
      <c r="F6630" t="s">
        <v>42</v>
      </c>
      <c r="G6630">
        <v>1596.86</v>
      </c>
      <c r="H6630">
        <v>1294.98</v>
      </c>
      <c r="I6630">
        <v>2436.25</v>
      </c>
      <c r="J6630">
        <v>1141.27</v>
      </c>
      <c r="K6630" s="1">
        <f t="shared" si="412"/>
        <v>0.88130318614959302</v>
      </c>
      <c r="L6630" t="s">
        <v>31</v>
      </c>
      <c r="M6630" s="2" t="s">
        <v>136</v>
      </c>
      <c r="N6630" s="3" t="str">
        <f t="shared" si="413"/>
        <v>Nov</v>
      </c>
      <c r="O6630" t="s">
        <v>56</v>
      </c>
      <c r="P6630" t="s">
        <v>39</v>
      </c>
      <c r="Q6630" t="str">
        <f t="shared" si="414"/>
        <v>Senior</v>
      </c>
      <c r="R6630" t="str">
        <f t="shared" si="415"/>
        <v>Profit</v>
      </c>
    </row>
    <row r="6631" spans="1:18">
      <c r="A6631">
        <v>2433</v>
      </c>
      <c r="B6631" t="s">
        <v>47</v>
      </c>
      <c r="C6631">
        <v>57</v>
      </c>
      <c r="D6631" t="s">
        <v>16</v>
      </c>
      <c r="E6631" t="s">
        <v>59</v>
      </c>
      <c r="F6631" t="s">
        <v>36</v>
      </c>
      <c r="G6631">
        <v>2154.29</v>
      </c>
      <c r="H6631">
        <v>1294.3599999999999</v>
      </c>
      <c r="I6631">
        <v>2436.0500000000002</v>
      </c>
      <c r="J6631">
        <v>1141.69</v>
      </c>
      <c r="K6631" s="1">
        <f t="shared" si="412"/>
        <v>0.88204981612534394</v>
      </c>
      <c r="L6631" t="s">
        <v>26</v>
      </c>
      <c r="M6631" s="2" t="s">
        <v>224</v>
      </c>
      <c r="N6631" s="3" t="str">
        <f t="shared" si="413"/>
        <v>Apr</v>
      </c>
      <c r="O6631" t="s">
        <v>33</v>
      </c>
      <c r="P6631" t="s">
        <v>39</v>
      </c>
      <c r="Q6631" t="str">
        <f t="shared" si="414"/>
        <v>Senior</v>
      </c>
      <c r="R6631" t="str">
        <f t="shared" si="415"/>
        <v>Profit</v>
      </c>
    </row>
    <row r="6632" spans="1:18">
      <c r="A6632">
        <v>6720</v>
      </c>
      <c r="B6632" t="s">
        <v>84</v>
      </c>
      <c r="C6632">
        <v>43</v>
      </c>
      <c r="D6632" t="s">
        <v>16</v>
      </c>
      <c r="E6632" t="s">
        <v>66</v>
      </c>
      <c r="F6632" t="s">
        <v>49</v>
      </c>
      <c r="G6632">
        <v>1765.13</v>
      </c>
      <c r="H6632">
        <v>1152.08</v>
      </c>
      <c r="I6632">
        <v>2435.48</v>
      </c>
      <c r="J6632">
        <v>1283.4000000000001</v>
      </c>
      <c r="K6632" s="1">
        <f t="shared" si="412"/>
        <v>1.1139851399208389</v>
      </c>
      <c r="L6632" t="s">
        <v>26</v>
      </c>
      <c r="M6632" s="2" t="s">
        <v>172</v>
      </c>
      <c r="N6632" s="3" t="str">
        <f t="shared" si="413"/>
        <v>Nov</v>
      </c>
      <c r="O6632" t="s">
        <v>21</v>
      </c>
      <c r="P6632" t="s">
        <v>39</v>
      </c>
      <c r="Q6632" t="str">
        <f t="shared" si="414"/>
        <v>Senior</v>
      </c>
      <c r="R6632" t="str">
        <f t="shared" si="415"/>
        <v>Profit</v>
      </c>
    </row>
    <row r="6633" spans="1:18">
      <c r="A6633">
        <v>1180</v>
      </c>
      <c r="B6633" t="s">
        <v>23</v>
      </c>
      <c r="C6633">
        <v>44</v>
      </c>
      <c r="D6633" t="s">
        <v>16</v>
      </c>
      <c r="E6633" t="s">
        <v>53</v>
      </c>
      <c r="F6633" t="s">
        <v>25</v>
      </c>
      <c r="G6633">
        <v>1373.92</v>
      </c>
      <c r="H6633">
        <v>1528.09</v>
      </c>
      <c r="I6633">
        <v>2435.25</v>
      </c>
      <c r="J6633">
        <v>907.16</v>
      </c>
      <c r="K6633" s="1">
        <f t="shared" si="412"/>
        <v>0.59365613281940199</v>
      </c>
      <c r="L6633" t="s">
        <v>31</v>
      </c>
      <c r="M6633" s="2" t="s">
        <v>73</v>
      </c>
      <c r="N6633" s="3" t="str">
        <f t="shared" si="413"/>
        <v>Feb</v>
      </c>
      <c r="O6633" t="s">
        <v>28</v>
      </c>
      <c r="P6633" t="s">
        <v>22</v>
      </c>
      <c r="Q6633" t="str">
        <f t="shared" si="414"/>
        <v>Senior</v>
      </c>
      <c r="R6633" t="str">
        <f t="shared" si="415"/>
        <v>Profit</v>
      </c>
    </row>
    <row r="6634" spans="1:18">
      <c r="A6634">
        <v>5793</v>
      </c>
      <c r="B6634" t="s">
        <v>34</v>
      </c>
      <c r="C6634">
        <v>58</v>
      </c>
      <c r="D6634" t="s">
        <v>24</v>
      </c>
      <c r="E6634" t="s">
        <v>17</v>
      </c>
      <c r="F6634" t="s">
        <v>42</v>
      </c>
      <c r="G6634">
        <v>1565.99</v>
      </c>
      <c r="H6634">
        <v>547.35</v>
      </c>
      <c r="I6634">
        <v>2435.12</v>
      </c>
      <c r="J6634">
        <v>1887.77</v>
      </c>
      <c r="K6634" s="1">
        <f t="shared" si="412"/>
        <v>3.4489266465698365</v>
      </c>
      <c r="L6634" t="s">
        <v>54</v>
      </c>
      <c r="M6634" s="2" t="s">
        <v>146</v>
      </c>
      <c r="N6634" s="3" t="str">
        <f t="shared" si="413"/>
        <v>Apr</v>
      </c>
      <c r="O6634" t="s">
        <v>51</v>
      </c>
      <c r="P6634" t="s">
        <v>22</v>
      </c>
      <c r="Q6634" t="str">
        <f t="shared" si="414"/>
        <v>Senior</v>
      </c>
      <c r="R6634" t="str">
        <f t="shared" si="415"/>
        <v>Profit</v>
      </c>
    </row>
    <row r="6635" spans="1:18">
      <c r="A6635">
        <v>9555</v>
      </c>
      <c r="B6635" t="s">
        <v>44</v>
      </c>
      <c r="C6635">
        <v>30</v>
      </c>
      <c r="D6635" t="s">
        <v>16</v>
      </c>
      <c r="E6635" t="s">
        <v>35</v>
      </c>
      <c r="F6635" t="s">
        <v>42</v>
      </c>
      <c r="G6635">
        <v>1965.48</v>
      </c>
      <c r="H6635">
        <v>136.85</v>
      </c>
      <c r="I6635">
        <v>2434.89</v>
      </c>
      <c r="J6635">
        <v>2298.04</v>
      </c>
      <c r="K6635" s="1">
        <f t="shared" si="412"/>
        <v>16.792400438436246</v>
      </c>
      <c r="L6635" t="s">
        <v>37</v>
      </c>
      <c r="M6635" s="2" t="s">
        <v>140</v>
      </c>
      <c r="N6635" s="3" t="str">
        <f t="shared" si="413"/>
        <v>Dec</v>
      </c>
      <c r="O6635" t="s">
        <v>28</v>
      </c>
      <c r="P6635" t="s">
        <v>22</v>
      </c>
      <c r="Q6635" t="str">
        <f t="shared" si="414"/>
        <v>Adult</v>
      </c>
      <c r="R6635" t="str">
        <f t="shared" si="415"/>
        <v>Profit</v>
      </c>
    </row>
    <row r="6636" spans="1:18">
      <c r="A6636">
        <v>5548</v>
      </c>
      <c r="B6636" t="s">
        <v>40</v>
      </c>
      <c r="C6636">
        <v>51</v>
      </c>
      <c r="D6636" t="s">
        <v>24</v>
      </c>
      <c r="E6636" t="s">
        <v>30</v>
      </c>
      <c r="F6636" t="s">
        <v>36</v>
      </c>
      <c r="G6636">
        <v>1913.59</v>
      </c>
      <c r="H6636">
        <v>1105.29</v>
      </c>
      <c r="I6636">
        <v>2434.34</v>
      </c>
      <c r="J6636">
        <v>1329.05</v>
      </c>
      <c r="K6636" s="1">
        <f t="shared" si="412"/>
        <v>1.2024446072976323</v>
      </c>
      <c r="L6636" t="s">
        <v>54</v>
      </c>
      <c r="M6636" s="2" t="s">
        <v>373</v>
      </c>
      <c r="N6636" s="3" t="str">
        <f t="shared" si="413"/>
        <v>Nov</v>
      </c>
      <c r="O6636" t="s">
        <v>51</v>
      </c>
      <c r="P6636" t="s">
        <v>22</v>
      </c>
      <c r="Q6636" t="str">
        <f t="shared" si="414"/>
        <v>Senior</v>
      </c>
      <c r="R6636" t="str">
        <f t="shared" si="415"/>
        <v>Profit</v>
      </c>
    </row>
    <row r="6637" spans="1:18">
      <c r="A6637">
        <v>9282</v>
      </c>
      <c r="B6637" t="s">
        <v>84</v>
      </c>
      <c r="C6637">
        <v>28</v>
      </c>
      <c r="D6637" t="s">
        <v>24</v>
      </c>
      <c r="E6637" t="s">
        <v>17</v>
      </c>
      <c r="F6637" t="s">
        <v>42</v>
      </c>
      <c r="G6637">
        <v>1451.42</v>
      </c>
      <c r="H6637">
        <v>1646.25</v>
      </c>
      <c r="I6637">
        <v>2433.41</v>
      </c>
      <c r="J6637">
        <v>787.16</v>
      </c>
      <c r="K6637" s="1">
        <f t="shared" si="412"/>
        <v>0.4781533788914199</v>
      </c>
      <c r="L6637" t="s">
        <v>37</v>
      </c>
      <c r="M6637" s="2" t="s">
        <v>307</v>
      </c>
      <c r="N6637" s="3" t="str">
        <f t="shared" si="413"/>
        <v>Sep</v>
      </c>
      <c r="O6637" t="s">
        <v>33</v>
      </c>
      <c r="P6637" t="s">
        <v>39</v>
      </c>
      <c r="Q6637" t="str">
        <f t="shared" si="414"/>
        <v>Adult</v>
      </c>
      <c r="R6637" t="str">
        <f t="shared" si="415"/>
        <v>Profit</v>
      </c>
    </row>
    <row r="6638" spans="1:18">
      <c r="A6638">
        <v>3171</v>
      </c>
      <c r="B6638" t="s">
        <v>84</v>
      </c>
      <c r="C6638">
        <v>41</v>
      </c>
      <c r="D6638" t="s">
        <v>24</v>
      </c>
      <c r="E6638" t="s">
        <v>57</v>
      </c>
      <c r="F6638" t="s">
        <v>36</v>
      </c>
      <c r="G6638">
        <v>2202.4</v>
      </c>
      <c r="H6638">
        <v>474.2</v>
      </c>
      <c r="I6638">
        <v>2431.9499999999998</v>
      </c>
      <c r="J6638">
        <v>1957.75</v>
      </c>
      <c r="K6638" s="1">
        <f t="shared" si="412"/>
        <v>4.128532264867145</v>
      </c>
      <c r="L6638" t="s">
        <v>26</v>
      </c>
      <c r="M6638" s="2" t="s">
        <v>124</v>
      </c>
      <c r="N6638" s="3" t="str">
        <f t="shared" si="413"/>
        <v>Jun</v>
      </c>
      <c r="O6638" t="s">
        <v>33</v>
      </c>
      <c r="P6638" t="s">
        <v>22</v>
      </c>
      <c r="Q6638" t="str">
        <f t="shared" si="414"/>
        <v>Senior</v>
      </c>
      <c r="R6638" t="str">
        <f t="shared" si="415"/>
        <v>Profit</v>
      </c>
    </row>
    <row r="6639" spans="1:18">
      <c r="A6639">
        <v>3970</v>
      </c>
      <c r="B6639" t="s">
        <v>52</v>
      </c>
      <c r="C6639">
        <v>37</v>
      </c>
      <c r="D6639" t="s">
        <v>16</v>
      </c>
      <c r="E6639" t="s">
        <v>41</v>
      </c>
      <c r="F6639" t="s">
        <v>18</v>
      </c>
      <c r="G6639">
        <v>1955.62</v>
      </c>
      <c r="H6639">
        <v>1884.89</v>
      </c>
      <c r="I6639">
        <v>2430.4</v>
      </c>
      <c r="J6639">
        <v>545.51</v>
      </c>
      <c r="K6639" s="1">
        <f t="shared" si="412"/>
        <v>0.28941211423478291</v>
      </c>
      <c r="L6639" t="s">
        <v>37</v>
      </c>
      <c r="M6639" s="2" t="s">
        <v>294</v>
      </c>
      <c r="N6639" s="3" t="str">
        <f t="shared" si="413"/>
        <v>Jan</v>
      </c>
      <c r="O6639" t="s">
        <v>21</v>
      </c>
      <c r="P6639" t="s">
        <v>39</v>
      </c>
      <c r="Q6639" t="str">
        <f t="shared" si="414"/>
        <v>Adult</v>
      </c>
      <c r="R6639" t="str">
        <f t="shared" si="415"/>
        <v>Profit</v>
      </c>
    </row>
    <row r="6640" spans="1:18">
      <c r="A6640">
        <v>5105</v>
      </c>
      <c r="B6640" t="s">
        <v>34</v>
      </c>
      <c r="C6640">
        <v>23</v>
      </c>
      <c r="D6640" t="s">
        <v>16</v>
      </c>
      <c r="E6640" t="s">
        <v>35</v>
      </c>
      <c r="F6640" t="s">
        <v>25</v>
      </c>
      <c r="G6640">
        <v>1977.37</v>
      </c>
      <c r="H6640">
        <v>692.09</v>
      </c>
      <c r="I6640">
        <v>2429.1999999999998</v>
      </c>
      <c r="J6640">
        <v>1737.11</v>
      </c>
      <c r="K6640" s="1">
        <f t="shared" si="412"/>
        <v>2.5099481281336238</v>
      </c>
      <c r="L6640" t="s">
        <v>37</v>
      </c>
      <c r="M6640" s="2" t="s">
        <v>73</v>
      </c>
      <c r="N6640" s="3" t="str">
        <f t="shared" si="413"/>
        <v>Feb</v>
      </c>
      <c r="O6640" t="s">
        <v>33</v>
      </c>
      <c r="P6640" t="s">
        <v>22</v>
      </c>
      <c r="Q6640" t="str">
        <f t="shared" si="414"/>
        <v>Young</v>
      </c>
      <c r="R6640" t="str">
        <f t="shared" si="415"/>
        <v>Profit</v>
      </c>
    </row>
    <row r="6641" spans="1:18">
      <c r="A6641">
        <v>2913</v>
      </c>
      <c r="B6641" t="s">
        <v>34</v>
      </c>
      <c r="C6641">
        <v>47</v>
      </c>
      <c r="D6641" t="s">
        <v>24</v>
      </c>
      <c r="E6641" t="s">
        <v>57</v>
      </c>
      <c r="F6641" t="s">
        <v>49</v>
      </c>
      <c r="G6641">
        <v>1425.91</v>
      </c>
      <c r="H6641">
        <v>1442.74</v>
      </c>
      <c r="I6641">
        <v>2429.15</v>
      </c>
      <c r="J6641">
        <v>986.41</v>
      </c>
      <c r="K6641" s="1">
        <f t="shared" si="412"/>
        <v>0.68370600385377822</v>
      </c>
      <c r="L6641" t="s">
        <v>19</v>
      </c>
      <c r="M6641" s="2" t="s">
        <v>211</v>
      </c>
      <c r="N6641" s="3" t="str">
        <f t="shared" si="413"/>
        <v>Mar</v>
      </c>
      <c r="O6641" t="s">
        <v>28</v>
      </c>
      <c r="P6641" t="s">
        <v>39</v>
      </c>
      <c r="Q6641" t="str">
        <f t="shared" si="414"/>
        <v>Senior</v>
      </c>
      <c r="R6641" t="str">
        <f t="shared" si="415"/>
        <v>Profit</v>
      </c>
    </row>
    <row r="6642" spans="1:18">
      <c r="A6642">
        <v>1761</v>
      </c>
      <c r="B6642" t="s">
        <v>44</v>
      </c>
      <c r="C6642">
        <v>45</v>
      </c>
      <c r="D6642" t="s">
        <v>16</v>
      </c>
      <c r="E6642" t="s">
        <v>53</v>
      </c>
      <c r="F6642" t="s">
        <v>36</v>
      </c>
      <c r="G6642">
        <v>2082.7399999999998</v>
      </c>
      <c r="H6642">
        <v>618.14</v>
      </c>
      <c r="I6642">
        <v>2427.35</v>
      </c>
      <c r="J6642">
        <v>1809.21</v>
      </c>
      <c r="K6642" s="1">
        <f t="shared" si="412"/>
        <v>2.9268612288478337</v>
      </c>
      <c r="L6642" t="s">
        <v>26</v>
      </c>
      <c r="M6642" s="2" t="s">
        <v>322</v>
      </c>
      <c r="N6642" s="3" t="str">
        <f t="shared" si="413"/>
        <v>Jun</v>
      </c>
      <c r="O6642" t="s">
        <v>33</v>
      </c>
      <c r="P6642" t="s">
        <v>22</v>
      </c>
      <c r="Q6642" t="str">
        <f t="shared" si="414"/>
        <v>Senior</v>
      </c>
      <c r="R6642" t="str">
        <f t="shared" si="415"/>
        <v>Profit</v>
      </c>
    </row>
    <row r="6643" spans="1:18">
      <c r="A6643">
        <v>8791</v>
      </c>
      <c r="B6643" t="s">
        <v>40</v>
      </c>
      <c r="C6643">
        <v>47</v>
      </c>
      <c r="D6643" t="s">
        <v>16</v>
      </c>
      <c r="E6643" t="s">
        <v>41</v>
      </c>
      <c r="F6643" t="s">
        <v>25</v>
      </c>
      <c r="G6643">
        <v>1727.16</v>
      </c>
      <c r="H6643">
        <v>774.64</v>
      </c>
      <c r="I6643">
        <v>2425.2199999999998</v>
      </c>
      <c r="J6643">
        <v>1650.58</v>
      </c>
      <c r="K6643" s="1">
        <f t="shared" si="412"/>
        <v>2.1307704223897552</v>
      </c>
      <c r="L6643" t="s">
        <v>37</v>
      </c>
      <c r="M6643" s="2" t="s">
        <v>290</v>
      </c>
      <c r="N6643" s="3" t="str">
        <f t="shared" si="413"/>
        <v>Aug</v>
      </c>
      <c r="O6643" t="s">
        <v>33</v>
      </c>
      <c r="P6643" t="s">
        <v>39</v>
      </c>
      <c r="Q6643" t="str">
        <f t="shared" si="414"/>
        <v>Senior</v>
      </c>
      <c r="R6643" t="str">
        <f t="shared" si="415"/>
        <v>Profit</v>
      </c>
    </row>
    <row r="6644" spans="1:18">
      <c r="A6644">
        <v>1768</v>
      </c>
      <c r="B6644" t="s">
        <v>52</v>
      </c>
      <c r="C6644">
        <v>25</v>
      </c>
      <c r="D6644" t="s">
        <v>24</v>
      </c>
      <c r="E6644" t="s">
        <v>66</v>
      </c>
      <c r="F6644" t="s">
        <v>25</v>
      </c>
      <c r="G6644">
        <v>2201.9699999999998</v>
      </c>
      <c r="H6644">
        <v>887.24</v>
      </c>
      <c r="I6644">
        <v>2425.19</v>
      </c>
      <c r="J6644">
        <v>1537.95</v>
      </c>
      <c r="K6644" s="1">
        <f t="shared" si="412"/>
        <v>1.7334092241107255</v>
      </c>
      <c r="L6644" t="s">
        <v>19</v>
      </c>
      <c r="M6644" s="2" t="s">
        <v>405</v>
      </c>
      <c r="N6644" s="3" t="str">
        <f t="shared" si="413"/>
        <v>Jul</v>
      </c>
      <c r="O6644" t="s">
        <v>33</v>
      </c>
      <c r="P6644" t="s">
        <v>39</v>
      </c>
      <c r="Q6644" t="str">
        <f t="shared" si="414"/>
        <v>Young</v>
      </c>
      <c r="R6644" t="str">
        <f t="shared" si="415"/>
        <v>Profit</v>
      </c>
    </row>
    <row r="6645" spans="1:18">
      <c r="A6645">
        <v>7333</v>
      </c>
      <c r="B6645" t="s">
        <v>23</v>
      </c>
      <c r="C6645">
        <v>18</v>
      </c>
      <c r="D6645" t="s">
        <v>16</v>
      </c>
      <c r="E6645" t="s">
        <v>41</v>
      </c>
      <c r="F6645" t="s">
        <v>25</v>
      </c>
      <c r="G6645">
        <v>1353.44</v>
      </c>
      <c r="H6645">
        <v>522.44000000000005</v>
      </c>
      <c r="I6645">
        <v>2424.9699999999998</v>
      </c>
      <c r="J6645">
        <v>1902.53</v>
      </c>
      <c r="K6645" s="1">
        <f t="shared" si="412"/>
        <v>3.6416239185360992</v>
      </c>
      <c r="L6645" t="s">
        <v>54</v>
      </c>
      <c r="M6645" s="2" t="s">
        <v>385</v>
      </c>
      <c r="N6645" s="3" t="str">
        <f t="shared" si="413"/>
        <v>Sep</v>
      </c>
      <c r="O6645" t="s">
        <v>33</v>
      </c>
      <c r="P6645" t="s">
        <v>22</v>
      </c>
      <c r="Q6645" t="str">
        <f t="shared" si="414"/>
        <v>Young</v>
      </c>
      <c r="R6645" t="str">
        <f t="shared" si="415"/>
        <v>Profit</v>
      </c>
    </row>
    <row r="6646" spans="1:18">
      <c r="A6646">
        <v>186</v>
      </c>
      <c r="B6646" t="s">
        <v>84</v>
      </c>
      <c r="C6646">
        <v>43</v>
      </c>
      <c r="D6646" t="s">
        <v>24</v>
      </c>
      <c r="E6646" t="s">
        <v>53</v>
      </c>
      <c r="F6646" t="s">
        <v>42</v>
      </c>
      <c r="G6646">
        <v>1969.84</v>
      </c>
      <c r="H6646">
        <v>659.91</v>
      </c>
      <c r="I6646">
        <v>2424.81</v>
      </c>
      <c r="J6646">
        <v>1764.9</v>
      </c>
      <c r="K6646" s="1">
        <f t="shared" si="412"/>
        <v>2.6744556075828525</v>
      </c>
      <c r="L6646" t="s">
        <v>19</v>
      </c>
      <c r="M6646" s="2" t="s">
        <v>194</v>
      </c>
      <c r="N6646" s="3" t="str">
        <f t="shared" si="413"/>
        <v>Sep</v>
      </c>
      <c r="O6646" t="s">
        <v>21</v>
      </c>
      <c r="P6646" t="s">
        <v>22</v>
      </c>
      <c r="Q6646" t="str">
        <f t="shared" si="414"/>
        <v>Senior</v>
      </c>
      <c r="R6646" t="str">
        <f t="shared" si="415"/>
        <v>Profit</v>
      </c>
    </row>
    <row r="6647" spans="1:18">
      <c r="A6647">
        <v>239</v>
      </c>
      <c r="B6647" t="s">
        <v>52</v>
      </c>
      <c r="C6647">
        <v>56</v>
      </c>
      <c r="D6647" t="s">
        <v>16</v>
      </c>
      <c r="E6647" t="s">
        <v>53</v>
      </c>
      <c r="F6647" t="s">
        <v>49</v>
      </c>
      <c r="G6647">
        <v>1562.28</v>
      </c>
      <c r="H6647">
        <v>1161.1300000000001</v>
      </c>
      <c r="I6647">
        <v>2424.4899999999998</v>
      </c>
      <c r="J6647">
        <v>1263.3599999999999</v>
      </c>
      <c r="K6647" s="1">
        <f t="shared" si="412"/>
        <v>1.0880435437892395</v>
      </c>
      <c r="L6647" t="s">
        <v>37</v>
      </c>
      <c r="M6647" s="2" t="s">
        <v>222</v>
      </c>
      <c r="N6647" s="3" t="str">
        <f t="shared" si="413"/>
        <v>Aug</v>
      </c>
      <c r="O6647" t="s">
        <v>33</v>
      </c>
      <c r="P6647" t="s">
        <v>22</v>
      </c>
      <c r="Q6647" t="str">
        <f t="shared" si="414"/>
        <v>Senior</v>
      </c>
      <c r="R6647" t="str">
        <f t="shared" si="415"/>
        <v>Profit</v>
      </c>
    </row>
    <row r="6648" spans="1:18">
      <c r="A6648">
        <v>4266</v>
      </c>
      <c r="B6648" t="s">
        <v>52</v>
      </c>
      <c r="C6648">
        <v>60</v>
      </c>
      <c r="D6648" t="s">
        <v>24</v>
      </c>
      <c r="E6648" t="s">
        <v>41</v>
      </c>
      <c r="F6648" t="s">
        <v>42</v>
      </c>
      <c r="G6648">
        <v>1874.47</v>
      </c>
      <c r="H6648">
        <v>1097.31</v>
      </c>
      <c r="I6648">
        <v>2424.34</v>
      </c>
      <c r="J6648">
        <v>1327.03</v>
      </c>
      <c r="K6648" s="1">
        <f t="shared" si="412"/>
        <v>1.2093483154259053</v>
      </c>
      <c r="L6648" t="s">
        <v>37</v>
      </c>
      <c r="M6648" s="2" t="s">
        <v>229</v>
      </c>
      <c r="N6648" s="3" t="str">
        <f t="shared" si="413"/>
        <v>Jan</v>
      </c>
      <c r="O6648" t="s">
        <v>51</v>
      </c>
      <c r="P6648" t="s">
        <v>39</v>
      </c>
      <c r="Q6648" t="str">
        <f t="shared" si="414"/>
        <v>Senior</v>
      </c>
      <c r="R6648" t="str">
        <f t="shared" si="415"/>
        <v>Profit</v>
      </c>
    </row>
    <row r="6649" spans="1:18">
      <c r="A6649">
        <v>543</v>
      </c>
      <c r="B6649" t="s">
        <v>52</v>
      </c>
      <c r="C6649">
        <v>40</v>
      </c>
      <c r="D6649" t="s">
        <v>24</v>
      </c>
      <c r="E6649" t="s">
        <v>17</v>
      </c>
      <c r="F6649" t="s">
        <v>42</v>
      </c>
      <c r="G6649">
        <v>1667.9</v>
      </c>
      <c r="H6649">
        <v>1977.05</v>
      </c>
      <c r="I6649">
        <v>2423.37</v>
      </c>
      <c r="J6649">
        <v>446.32</v>
      </c>
      <c r="K6649" s="1">
        <f t="shared" si="412"/>
        <v>0.22575048683644824</v>
      </c>
      <c r="L6649" t="s">
        <v>19</v>
      </c>
      <c r="M6649" s="2" t="s">
        <v>232</v>
      </c>
      <c r="N6649" s="3" t="str">
        <f t="shared" si="413"/>
        <v>Jul</v>
      </c>
      <c r="O6649" t="s">
        <v>56</v>
      </c>
      <c r="P6649" t="s">
        <v>39</v>
      </c>
      <c r="Q6649" t="str">
        <f t="shared" si="414"/>
        <v>Adult</v>
      </c>
      <c r="R6649" t="str">
        <f t="shared" si="415"/>
        <v>Profit</v>
      </c>
    </row>
    <row r="6650" spans="1:18">
      <c r="A6650">
        <v>9950</v>
      </c>
      <c r="B6650" t="s">
        <v>44</v>
      </c>
      <c r="C6650">
        <v>36</v>
      </c>
      <c r="D6650" t="s">
        <v>24</v>
      </c>
      <c r="E6650" t="s">
        <v>41</v>
      </c>
      <c r="F6650" t="s">
        <v>25</v>
      </c>
      <c r="G6650">
        <v>2056.36</v>
      </c>
      <c r="H6650">
        <v>486.56</v>
      </c>
      <c r="I6650">
        <v>2422.41</v>
      </c>
      <c r="J6650">
        <v>1935.85</v>
      </c>
      <c r="K6650" s="1">
        <f t="shared" si="412"/>
        <v>3.9786460046037484</v>
      </c>
      <c r="L6650" t="s">
        <v>54</v>
      </c>
      <c r="M6650" s="2" t="s">
        <v>206</v>
      </c>
      <c r="N6650" s="3" t="str">
        <f t="shared" si="413"/>
        <v>Nov</v>
      </c>
      <c r="O6650" t="s">
        <v>21</v>
      </c>
      <c r="P6650" t="s">
        <v>22</v>
      </c>
      <c r="Q6650" t="str">
        <f t="shared" si="414"/>
        <v>Adult</v>
      </c>
      <c r="R6650" t="str">
        <f t="shared" si="415"/>
        <v>Profit</v>
      </c>
    </row>
    <row r="6651" spans="1:18">
      <c r="A6651">
        <v>5763</v>
      </c>
      <c r="B6651" t="s">
        <v>47</v>
      </c>
      <c r="C6651">
        <v>21</v>
      </c>
      <c r="D6651" t="s">
        <v>24</v>
      </c>
      <c r="E6651" t="s">
        <v>30</v>
      </c>
      <c r="F6651" t="s">
        <v>42</v>
      </c>
      <c r="G6651">
        <v>1378.89</v>
      </c>
      <c r="H6651">
        <v>267.74</v>
      </c>
      <c r="I6651">
        <v>2421.73</v>
      </c>
      <c r="J6651">
        <v>2153.9899999999998</v>
      </c>
      <c r="K6651" s="1">
        <f t="shared" si="412"/>
        <v>8.0450810487786644</v>
      </c>
      <c r="L6651" t="s">
        <v>26</v>
      </c>
      <c r="M6651" s="2" t="s">
        <v>344</v>
      </c>
      <c r="N6651" s="3" t="str">
        <f t="shared" si="413"/>
        <v>Jan</v>
      </c>
      <c r="O6651" t="s">
        <v>51</v>
      </c>
      <c r="P6651" t="s">
        <v>22</v>
      </c>
      <c r="Q6651" t="str">
        <f t="shared" si="414"/>
        <v>Young</v>
      </c>
      <c r="R6651" t="str">
        <f t="shared" si="415"/>
        <v>Profit</v>
      </c>
    </row>
    <row r="6652" spans="1:18">
      <c r="A6652">
        <v>4972</v>
      </c>
      <c r="B6652" t="s">
        <v>40</v>
      </c>
      <c r="C6652">
        <v>19</v>
      </c>
      <c r="D6652" t="s">
        <v>24</v>
      </c>
      <c r="E6652" t="s">
        <v>57</v>
      </c>
      <c r="F6652" t="s">
        <v>18</v>
      </c>
      <c r="G6652">
        <v>1519.43</v>
      </c>
      <c r="H6652">
        <v>903.8</v>
      </c>
      <c r="I6652">
        <v>2421.04</v>
      </c>
      <c r="J6652">
        <v>1517.24</v>
      </c>
      <c r="K6652" s="1">
        <f t="shared" si="412"/>
        <v>1.678734233237442</v>
      </c>
      <c r="L6652" t="s">
        <v>31</v>
      </c>
      <c r="M6652" s="2" t="s">
        <v>190</v>
      </c>
      <c r="N6652" s="3" t="str">
        <f t="shared" si="413"/>
        <v>Oct</v>
      </c>
      <c r="O6652" t="s">
        <v>51</v>
      </c>
      <c r="P6652" t="s">
        <v>22</v>
      </c>
      <c r="Q6652" t="str">
        <f t="shared" si="414"/>
        <v>Young</v>
      </c>
      <c r="R6652" t="str">
        <f t="shared" si="415"/>
        <v>Profit</v>
      </c>
    </row>
    <row r="6653" spans="1:18">
      <c r="A6653">
        <v>6166</v>
      </c>
      <c r="B6653" t="s">
        <v>29</v>
      </c>
      <c r="C6653">
        <v>52</v>
      </c>
      <c r="D6653" t="s">
        <v>16</v>
      </c>
      <c r="E6653" t="s">
        <v>35</v>
      </c>
      <c r="F6653" t="s">
        <v>42</v>
      </c>
      <c r="G6653">
        <v>1766.88</v>
      </c>
      <c r="H6653">
        <v>572.16999999999996</v>
      </c>
      <c r="I6653">
        <v>2419.9699999999998</v>
      </c>
      <c r="J6653">
        <v>1847.8</v>
      </c>
      <c r="K6653" s="1">
        <f t="shared" si="412"/>
        <v>3.2294597759407169</v>
      </c>
      <c r="L6653" t="s">
        <v>19</v>
      </c>
      <c r="M6653" s="2" t="s">
        <v>228</v>
      </c>
      <c r="N6653" s="3" t="str">
        <f t="shared" si="413"/>
        <v>Apr</v>
      </c>
      <c r="O6653" t="s">
        <v>51</v>
      </c>
      <c r="P6653" t="s">
        <v>39</v>
      </c>
      <c r="Q6653" t="str">
        <f t="shared" si="414"/>
        <v>Senior</v>
      </c>
      <c r="R6653" t="str">
        <f t="shared" si="415"/>
        <v>Profit</v>
      </c>
    </row>
    <row r="6654" spans="1:18">
      <c r="A6654">
        <v>2236</v>
      </c>
      <c r="B6654" t="s">
        <v>23</v>
      </c>
      <c r="C6654">
        <v>19</v>
      </c>
      <c r="D6654" t="s">
        <v>16</v>
      </c>
      <c r="E6654" t="s">
        <v>17</v>
      </c>
      <c r="F6654" t="s">
        <v>42</v>
      </c>
      <c r="G6654">
        <v>1358.81</v>
      </c>
      <c r="H6654">
        <v>1977.63</v>
      </c>
      <c r="I6654">
        <v>2419.6</v>
      </c>
      <c r="J6654">
        <v>441.97</v>
      </c>
      <c r="K6654" s="1">
        <f t="shared" si="412"/>
        <v>0.22348467610220316</v>
      </c>
      <c r="L6654" t="s">
        <v>54</v>
      </c>
      <c r="M6654" s="2" t="s">
        <v>121</v>
      </c>
      <c r="N6654" s="3" t="str">
        <f t="shared" si="413"/>
        <v>Jun</v>
      </c>
      <c r="O6654" t="s">
        <v>56</v>
      </c>
      <c r="P6654" t="s">
        <v>22</v>
      </c>
      <c r="Q6654" t="str">
        <f t="shared" si="414"/>
        <v>Young</v>
      </c>
      <c r="R6654" t="str">
        <f t="shared" si="415"/>
        <v>Profit</v>
      </c>
    </row>
    <row r="6655" spans="1:18">
      <c r="A6655">
        <v>6555</v>
      </c>
      <c r="B6655" t="s">
        <v>52</v>
      </c>
      <c r="C6655">
        <v>39</v>
      </c>
      <c r="D6655" t="s">
        <v>24</v>
      </c>
      <c r="E6655" t="s">
        <v>30</v>
      </c>
      <c r="F6655" t="s">
        <v>18</v>
      </c>
      <c r="G6655">
        <v>1439.12</v>
      </c>
      <c r="H6655">
        <v>1843.31</v>
      </c>
      <c r="I6655">
        <v>2419.17</v>
      </c>
      <c r="J6655">
        <v>575.86</v>
      </c>
      <c r="K6655" s="1">
        <f t="shared" si="412"/>
        <v>0.31240540115336002</v>
      </c>
      <c r="L6655" t="s">
        <v>37</v>
      </c>
      <c r="M6655" s="2" t="s">
        <v>155</v>
      </c>
      <c r="N6655" s="3" t="str">
        <f t="shared" si="413"/>
        <v>Jul</v>
      </c>
      <c r="O6655" t="s">
        <v>56</v>
      </c>
      <c r="P6655" t="s">
        <v>39</v>
      </c>
      <c r="Q6655" t="str">
        <f t="shared" si="414"/>
        <v>Adult</v>
      </c>
      <c r="R6655" t="str">
        <f t="shared" si="415"/>
        <v>Profit</v>
      </c>
    </row>
    <row r="6656" spans="1:18">
      <c r="A6656">
        <v>3816</v>
      </c>
      <c r="B6656" t="s">
        <v>52</v>
      </c>
      <c r="C6656">
        <v>45</v>
      </c>
      <c r="D6656" t="s">
        <v>16</v>
      </c>
      <c r="E6656" t="s">
        <v>53</v>
      </c>
      <c r="F6656" t="s">
        <v>25</v>
      </c>
      <c r="G6656">
        <v>1562.43</v>
      </c>
      <c r="H6656">
        <v>65.3</v>
      </c>
      <c r="I6656">
        <v>2419.13</v>
      </c>
      <c r="J6656">
        <v>2353.83</v>
      </c>
      <c r="K6656" s="1">
        <f t="shared" si="412"/>
        <v>36.046401225114856</v>
      </c>
      <c r="L6656" t="s">
        <v>54</v>
      </c>
      <c r="M6656" s="2" t="s">
        <v>153</v>
      </c>
      <c r="N6656" s="3" t="str">
        <f t="shared" si="413"/>
        <v>Apr</v>
      </c>
      <c r="O6656" t="s">
        <v>28</v>
      </c>
      <c r="P6656" t="s">
        <v>39</v>
      </c>
      <c r="Q6656" t="str">
        <f t="shared" si="414"/>
        <v>Senior</v>
      </c>
      <c r="R6656" t="str">
        <f t="shared" si="415"/>
        <v>Profit</v>
      </c>
    </row>
    <row r="6657" spans="1:18">
      <c r="A6657">
        <v>2613</v>
      </c>
      <c r="B6657" t="s">
        <v>29</v>
      </c>
      <c r="C6657">
        <v>43</v>
      </c>
      <c r="D6657" t="s">
        <v>16</v>
      </c>
      <c r="E6657" t="s">
        <v>35</v>
      </c>
      <c r="F6657" t="s">
        <v>18</v>
      </c>
      <c r="G6657">
        <v>2147.35</v>
      </c>
      <c r="H6657">
        <v>1114.6199999999999</v>
      </c>
      <c r="I6657">
        <v>2418.66</v>
      </c>
      <c r="J6657">
        <v>1304.04</v>
      </c>
      <c r="K6657" s="1">
        <f t="shared" si="412"/>
        <v>1.1699413252947193</v>
      </c>
      <c r="L6657" t="s">
        <v>54</v>
      </c>
      <c r="M6657" s="2" t="s">
        <v>193</v>
      </c>
      <c r="N6657" s="3" t="str">
        <f t="shared" si="413"/>
        <v>Nov</v>
      </c>
      <c r="O6657" t="s">
        <v>56</v>
      </c>
      <c r="P6657" t="s">
        <v>22</v>
      </c>
      <c r="Q6657" t="str">
        <f t="shared" si="414"/>
        <v>Senior</v>
      </c>
      <c r="R6657" t="str">
        <f t="shared" si="415"/>
        <v>Profit</v>
      </c>
    </row>
    <row r="6658" spans="1:18">
      <c r="A6658">
        <v>2749</v>
      </c>
      <c r="B6658" t="s">
        <v>29</v>
      </c>
      <c r="C6658">
        <v>45</v>
      </c>
      <c r="D6658" t="s">
        <v>16</v>
      </c>
      <c r="E6658" t="s">
        <v>30</v>
      </c>
      <c r="F6658" t="s">
        <v>42</v>
      </c>
      <c r="G6658">
        <v>1544.54</v>
      </c>
      <c r="H6658">
        <v>437.56</v>
      </c>
      <c r="I6658">
        <v>2418.63</v>
      </c>
      <c r="J6658">
        <v>1981.07</v>
      </c>
      <c r="K6658" s="1">
        <f t="shared" ref="K6658:K6721" si="416">J6658/H6658</f>
        <v>4.5275390803546944</v>
      </c>
      <c r="L6658" t="s">
        <v>37</v>
      </c>
      <c r="M6658" s="2" t="s">
        <v>406</v>
      </c>
      <c r="N6658" s="3" t="str">
        <f t="shared" ref="N6658:N6721" si="417">TEXT(M6658,"MMM")</f>
        <v>Jan</v>
      </c>
      <c r="O6658" t="s">
        <v>51</v>
      </c>
      <c r="P6658" t="s">
        <v>22</v>
      </c>
      <c r="Q6658" t="str">
        <f t="shared" ref="Q6658:Q6721" si="418">IF(C6658&gt;=18,IF(C6658&lt;=25,"Young",IF(C6658&lt;=40,"Adult",IF(C6658&lt;=60,"Senior",""))),"")</f>
        <v>Senior</v>
      </c>
      <c r="R6658" t="str">
        <f t="shared" ref="R6658:R6721" si="419">IF(J6658&gt;0,"Profit","Loss")</f>
        <v>Profit</v>
      </c>
    </row>
    <row r="6659" spans="1:18">
      <c r="A6659">
        <v>8958</v>
      </c>
      <c r="B6659" t="s">
        <v>34</v>
      </c>
      <c r="C6659">
        <v>40</v>
      </c>
      <c r="D6659" t="s">
        <v>24</v>
      </c>
      <c r="E6659" t="s">
        <v>66</v>
      </c>
      <c r="F6659" t="s">
        <v>49</v>
      </c>
      <c r="G6659">
        <v>1460.29</v>
      </c>
      <c r="H6659">
        <v>1480.31</v>
      </c>
      <c r="I6659">
        <v>2415.0100000000002</v>
      </c>
      <c r="J6659">
        <v>934.7</v>
      </c>
      <c r="K6659" s="1">
        <f t="shared" si="416"/>
        <v>0.63142179678580845</v>
      </c>
      <c r="L6659" t="s">
        <v>26</v>
      </c>
      <c r="M6659" s="2" t="s">
        <v>151</v>
      </c>
      <c r="N6659" s="3" t="str">
        <f t="shared" si="417"/>
        <v>May</v>
      </c>
      <c r="O6659" t="s">
        <v>33</v>
      </c>
      <c r="P6659" t="s">
        <v>39</v>
      </c>
      <c r="Q6659" t="str">
        <f t="shared" si="418"/>
        <v>Adult</v>
      </c>
      <c r="R6659" t="str">
        <f t="shared" si="419"/>
        <v>Profit</v>
      </c>
    </row>
    <row r="6660" spans="1:18">
      <c r="A6660">
        <v>2114</v>
      </c>
      <c r="B6660" t="s">
        <v>15</v>
      </c>
      <c r="C6660">
        <v>35</v>
      </c>
      <c r="D6660" t="s">
        <v>16</v>
      </c>
      <c r="E6660" t="s">
        <v>30</v>
      </c>
      <c r="F6660" t="s">
        <v>18</v>
      </c>
      <c r="G6660">
        <v>1473.18</v>
      </c>
      <c r="H6660">
        <v>460.54</v>
      </c>
      <c r="I6660">
        <v>2413.2199999999998</v>
      </c>
      <c r="J6660">
        <v>1952.68</v>
      </c>
      <c r="K6660" s="1">
        <f t="shared" si="416"/>
        <v>4.2399791549051109</v>
      </c>
      <c r="L6660" t="s">
        <v>26</v>
      </c>
      <c r="M6660" s="2" t="s">
        <v>174</v>
      </c>
      <c r="N6660" s="3" t="str">
        <f t="shared" si="417"/>
        <v>Mar</v>
      </c>
      <c r="O6660" t="s">
        <v>33</v>
      </c>
      <c r="P6660" t="s">
        <v>39</v>
      </c>
      <c r="Q6660" t="str">
        <f t="shared" si="418"/>
        <v>Adult</v>
      </c>
      <c r="R6660" t="str">
        <f t="shared" si="419"/>
        <v>Profit</v>
      </c>
    </row>
    <row r="6661" spans="1:18">
      <c r="A6661">
        <v>5180</v>
      </c>
      <c r="B6661" t="s">
        <v>52</v>
      </c>
      <c r="C6661">
        <v>44</v>
      </c>
      <c r="D6661" t="s">
        <v>16</v>
      </c>
      <c r="E6661" t="s">
        <v>57</v>
      </c>
      <c r="F6661" t="s">
        <v>25</v>
      </c>
      <c r="G6661">
        <v>1720.5</v>
      </c>
      <c r="H6661">
        <v>381.05</v>
      </c>
      <c r="I6661">
        <v>2412.9899999999998</v>
      </c>
      <c r="J6661">
        <v>2031.94</v>
      </c>
      <c r="K6661" s="1">
        <f t="shared" si="416"/>
        <v>5.3324760530114155</v>
      </c>
      <c r="L6661" t="s">
        <v>37</v>
      </c>
      <c r="M6661" s="2" t="s">
        <v>144</v>
      </c>
      <c r="N6661" s="3" t="str">
        <f t="shared" si="417"/>
        <v>Jun</v>
      </c>
      <c r="O6661" t="s">
        <v>56</v>
      </c>
      <c r="P6661" t="s">
        <v>39</v>
      </c>
      <c r="Q6661" t="str">
        <f t="shared" si="418"/>
        <v>Senior</v>
      </c>
      <c r="R6661" t="str">
        <f t="shared" si="419"/>
        <v>Profit</v>
      </c>
    </row>
    <row r="6662" spans="1:18">
      <c r="A6662">
        <v>2104</v>
      </c>
      <c r="B6662" t="s">
        <v>40</v>
      </c>
      <c r="C6662">
        <v>45</v>
      </c>
      <c r="D6662" t="s">
        <v>24</v>
      </c>
      <c r="E6662" t="s">
        <v>35</v>
      </c>
      <c r="F6662" t="s">
        <v>25</v>
      </c>
      <c r="G6662">
        <v>1500.78</v>
      </c>
      <c r="H6662">
        <v>1941.41</v>
      </c>
      <c r="I6662">
        <v>2412.61</v>
      </c>
      <c r="J6662">
        <v>471.2</v>
      </c>
      <c r="K6662" s="1">
        <f t="shared" si="416"/>
        <v>0.24271019516742984</v>
      </c>
      <c r="L6662" t="s">
        <v>26</v>
      </c>
      <c r="M6662" s="2" t="s">
        <v>311</v>
      </c>
      <c r="N6662" s="3" t="str">
        <f t="shared" si="417"/>
        <v>Feb</v>
      </c>
      <c r="O6662" t="s">
        <v>33</v>
      </c>
      <c r="P6662" t="s">
        <v>39</v>
      </c>
      <c r="Q6662" t="str">
        <f t="shared" si="418"/>
        <v>Senior</v>
      </c>
      <c r="R6662" t="str">
        <f t="shared" si="419"/>
        <v>Profit</v>
      </c>
    </row>
    <row r="6663" spans="1:18">
      <c r="A6663">
        <v>1921</v>
      </c>
      <c r="B6663" t="s">
        <v>15</v>
      </c>
      <c r="C6663">
        <v>56</v>
      </c>
      <c r="D6663" t="s">
        <v>24</v>
      </c>
      <c r="E6663" t="s">
        <v>41</v>
      </c>
      <c r="F6663" t="s">
        <v>36</v>
      </c>
      <c r="G6663">
        <v>2151.81</v>
      </c>
      <c r="H6663">
        <v>399.41</v>
      </c>
      <c r="I6663">
        <v>2412.56</v>
      </c>
      <c r="J6663">
        <v>2013.15</v>
      </c>
      <c r="K6663" s="1">
        <f t="shared" si="416"/>
        <v>5.0403094564482611</v>
      </c>
      <c r="L6663" t="s">
        <v>19</v>
      </c>
      <c r="M6663" s="2" t="s">
        <v>159</v>
      </c>
      <c r="N6663" s="3" t="str">
        <f t="shared" si="417"/>
        <v>Apr</v>
      </c>
      <c r="O6663" t="s">
        <v>51</v>
      </c>
      <c r="P6663" t="s">
        <v>39</v>
      </c>
      <c r="Q6663" t="str">
        <f t="shared" si="418"/>
        <v>Senior</v>
      </c>
      <c r="R6663" t="str">
        <f t="shared" si="419"/>
        <v>Profit</v>
      </c>
    </row>
    <row r="6664" spans="1:18">
      <c r="A6664">
        <v>1882</v>
      </c>
      <c r="B6664" t="s">
        <v>52</v>
      </c>
      <c r="C6664">
        <v>18</v>
      </c>
      <c r="D6664" t="s">
        <v>24</v>
      </c>
      <c r="E6664" t="s">
        <v>35</v>
      </c>
      <c r="F6664" t="s">
        <v>36</v>
      </c>
      <c r="G6664">
        <v>1985.2</v>
      </c>
      <c r="H6664">
        <v>1165.52</v>
      </c>
      <c r="I6664">
        <v>2411.96</v>
      </c>
      <c r="J6664">
        <v>1246.44</v>
      </c>
      <c r="K6664" s="1">
        <f t="shared" si="416"/>
        <v>1.0694282380396734</v>
      </c>
      <c r="L6664" t="s">
        <v>37</v>
      </c>
      <c r="M6664" s="2" t="s">
        <v>294</v>
      </c>
      <c r="N6664" s="3" t="str">
        <f t="shared" si="417"/>
        <v>Jan</v>
      </c>
      <c r="O6664" t="s">
        <v>33</v>
      </c>
      <c r="P6664" t="s">
        <v>39</v>
      </c>
      <c r="Q6664" t="str">
        <f t="shared" si="418"/>
        <v>Young</v>
      </c>
      <c r="R6664" t="str">
        <f t="shared" si="419"/>
        <v>Profit</v>
      </c>
    </row>
    <row r="6665" spans="1:18">
      <c r="A6665">
        <v>5332</v>
      </c>
      <c r="B6665" t="s">
        <v>47</v>
      </c>
      <c r="C6665">
        <v>60</v>
      </c>
      <c r="D6665" t="s">
        <v>16</v>
      </c>
      <c r="E6665" t="s">
        <v>59</v>
      </c>
      <c r="F6665" t="s">
        <v>49</v>
      </c>
      <c r="G6665">
        <v>1748.35</v>
      </c>
      <c r="H6665">
        <v>427.8</v>
      </c>
      <c r="I6665">
        <v>2411.5300000000002</v>
      </c>
      <c r="J6665">
        <v>1983.73</v>
      </c>
      <c r="K6665" s="1">
        <f t="shared" si="416"/>
        <v>4.6370500233754086</v>
      </c>
      <c r="L6665" t="s">
        <v>31</v>
      </c>
      <c r="M6665" s="2" t="s">
        <v>373</v>
      </c>
      <c r="N6665" s="3" t="str">
        <f t="shared" si="417"/>
        <v>Nov</v>
      </c>
      <c r="O6665" t="s">
        <v>51</v>
      </c>
      <c r="P6665" t="s">
        <v>39</v>
      </c>
      <c r="Q6665" t="str">
        <f t="shared" si="418"/>
        <v>Senior</v>
      </c>
      <c r="R6665" t="str">
        <f t="shared" si="419"/>
        <v>Profit</v>
      </c>
    </row>
    <row r="6666" spans="1:18">
      <c r="A6666">
        <v>2200</v>
      </c>
      <c r="B6666" t="s">
        <v>23</v>
      </c>
      <c r="C6666">
        <v>58</v>
      </c>
      <c r="D6666" t="s">
        <v>24</v>
      </c>
      <c r="E6666" t="s">
        <v>30</v>
      </c>
      <c r="F6666" t="s">
        <v>42</v>
      </c>
      <c r="G6666">
        <v>1348.07</v>
      </c>
      <c r="H6666">
        <v>1240.23</v>
      </c>
      <c r="I6666">
        <v>2410.89</v>
      </c>
      <c r="J6666">
        <v>1170.6600000000001</v>
      </c>
      <c r="K6666" s="1">
        <f t="shared" si="416"/>
        <v>0.94390556590309871</v>
      </c>
      <c r="L6666" t="s">
        <v>37</v>
      </c>
      <c r="M6666" s="2" t="s">
        <v>20</v>
      </c>
      <c r="N6666" s="3" t="str">
        <f t="shared" si="417"/>
        <v>Dec</v>
      </c>
      <c r="O6666" t="s">
        <v>33</v>
      </c>
      <c r="P6666" t="s">
        <v>22</v>
      </c>
      <c r="Q6666" t="str">
        <f t="shared" si="418"/>
        <v>Senior</v>
      </c>
      <c r="R6666" t="str">
        <f t="shared" si="419"/>
        <v>Profit</v>
      </c>
    </row>
    <row r="6667" spans="1:18">
      <c r="A6667">
        <v>7995</v>
      </c>
      <c r="B6667" t="s">
        <v>84</v>
      </c>
      <c r="C6667">
        <v>45</v>
      </c>
      <c r="D6667" t="s">
        <v>24</v>
      </c>
      <c r="E6667" t="s">
        <v>57</v>
      </c>
      <c r="F6667" t="s">
        <v>42</v>
      </c>
      <c r="G6667">
        <v>1518.35</v>
      </c>
      <c r="H6667">
        <v>878.31</v>
      </c>
      <c r="I6667">
        <v>2409.96</v>
      </c>
      <c r="J6667">
        <v>1531.65</v>
      </c>
      <c r="K6667" s="1">
        <f t="shared" si="416"/>
        <v>1.7438603682071252</v>
      </c>
      <c r="L6667" t="s">
        <v>54</v>
      </c>
      <c r="M6667" s="2" t="s">
        <v>145</v>
      </c>
      <c r="N6667" s="3" t="str">
        <f t="shared" si="417"/>
        <v>Mar</v>
      </c>
      <c r="O6667" t="s">
        <v>56</v>
      </c>
      <c r="P6667" t="s">
        <v>22</v>
      </c>
      <c r="Q6667" t="str">
        <f t="shared" si="418"/>
        <v>Senior</v>
      </c>
      <c r="R6667" t="str">
        <f t="shared" si="419"/>
        <v>Profit</v>
      </c>
    </row>
    <row r="6668" spans="1:18">
      <c r="A6668">
        <v>5784</v>
      </c>
      <c r="B6668" t="s">
        <v>15</v>
      </c>
      <c r="C6668">
        <v>34</v>
      </c>
      <c r="D6668" t="s">
        <v>16</v>
      </c>
      <c r="E6668" t="s">
        <v>30</v>
      </c>
      <c r="F6668" t="s">
        <v>25</v>
      </c>
      <c r="G6668">
        <v>1684.53</v>
      </c>
      <c r="H6668">
        <v>1081.71</v>
      </c>
      <c r="I6668">
        <v>2409.9499999999998</v>
      </c>
      <c r="J6668">
        <v>1328.24</v>
      </c>
      <c r="K6668" s="1">
        <f t="shared" si="416"/>
        <v>1.2279076647160514</v>
      </c>
      <c r="L6668" t="s">
        <v>31</v>
      </c>
      <c r="M6668" s="2" t="s">
        <v>216</v>
      </c>
      <c r="N6668" s="3" t="str">
        <f t="shared" si="417"/>
        <v>Feb</v>
      </c>
      <c r="O6668" t="s">
        <v>56</v>
      </c>
      <c r="P6668" t="s">
        <v>22</v>
      </c>
      <c r="Q6668" t="str">
        <f t="shared" si="418"/>
        <v>Adult</v>
      </c>
      <c r="R6668" t="str">
        <f t="shared" si="419"/>
        <v>Profit</v>
      </c>
    </row>
    <row r="6669" spans="1:18">
      <c r="A6669">
        <v>481</v>
      </c>
      <c r="B6669" t="s">
        <v>92</v>
      </c>
      <c r="C6669">
        <v>45</v>
      </c>
      <c r="D6669" t="s">
        <v>16</v>
      </c>
      <c r="E6669" t="s">
        <v>17</v>
      </c>
      <c r="F6669" t="s">
        <v>25</v>
      </c>
      <c r="G6669">
        <v>1757.64</v>
      </c>
      <c r="H6669">
        <v>327.20999999999998</v>
      </c>
      <c r="I6669">
        <v>2409.77</v>
      </c>
      <c r="J6669">
        <v>2082.56</v>
      </c>
      <c r="K6669" s="1">
        <f t="shared" si="416"/>
        <v>6.364597658995752</v>
      </c>
      <c r="L6669" t="s">
        <v>31</v>
      </c>
      <c r="M6669" s="2" t="s">
        <v>38</v>
      </c>
      <c r="N6669" s="3" t="str">
        <f t="shared" si="417"/>
        <v>Sep</v>
      </c>
      <c r="O6669" t="s">
        <v>28</v>
      </c>
      <c r="P6669" t="s">
        <v>22</v>
      </c>
      <c r="Q6669" t="str">
        <f t="shared" si="418"/>
        <v>Senior</v>
      </c>
      <c r="R6669" t="str">
        <f t="shared" si="419"/>
        <v>Profit</v>
      </c>
    </row>
    <row r="6670" spans="1:18">
      <c r="A6670">
        <v>6517</v>
      </c>
      <c r="B6670" t="s">
        <v>23</v>
      </c>
      <c r="C6670">
        <v>50</v>
      </c>
      <c r="D6670" t="s">
        <v>16</v>
      </c>
      <c r="E6670" t="s">
        <v>57</v>
      </c>
      <c r="F6670" t="s">
        <v>36</v>
      </c>
      <c r="G6670">
        <v>2131.89</v>
      </c>
      <c r="H6670">
        <v>393.74</v>
      </c>
      <c r="I6670">
        <v>2407.5100000000002</v>
      </c>
      <c r="J6670">
        <v>2013.77</v>
      </c>
      <c r="K6670" s="1">
        <f t="shared" si="416"/>
        <v>5.1144663991466448</v>
      </c>
      <c r="L6670" t="s">
        <v>54</v>
      </c>
      <c r="M6670" s="2" t="s">
        <v>166</v>
      </c>
      <c r="N6670" s="3" t="str">
        <f t="shared" si="417"/>
        <v>Sep</v>
      </c>
      <c r="O6670" t="s">
        <v>33</v>
      </c>
      <c r="P6670" t="s">
        <v>22</v>
      </c>
      <c r="Q6670" t="str">
        <f t="shared" si="418"/>
        <v>Senior</v>
      </c>
      <c r="R6670" t="str">
        <f t="shared" si="419"/>
        <v>Profit</v>
      </c>
    </row>
    <row r="6671" spans="1:18">
      <c r="A6671">
        <v>3842</v>
      </c>
      <c r="B6671" t="s">
        <v>52</v>
      </c>
      <c r="C6671">
        <v>32</v>
      </c>
      <c r="D6671" t="s">
        <v>16</v>
      </c>
      <c r="E6671" t="s">
        <v>59</v>
      </c>
      <c r="F6671" t="s">
        <v>25</v>
      </c>
      <c r="G6671">
        <v>2105.35</v>
      </c>
      <c r="H6671">
        <v>1531.34</v>
      </c>
      <c r="I6671">
        <v>2406.77</v>
      </c>
      <c r="J6671">
        <v>875.43</v>
      </c>
      <c r="K6671" s="1">
        <f t="shared" si="416"/>
        <v>0.57167578721903689</v>
      </c>
      <c r="L6671" t="s">
        <v>19</v>
      </c>
      <c r="M6671" s="2" t="s">
        <v>191</v>
      </c>
      <c r="N6671" s="3" t="str">
        <f t="shared" si="417"/>
        <v>Jun</v>
      </c>
      <c r="O6671" t="s">
        <v>28</v>
      </c>
      <c r="P6671" t="s">
        <v>22</v>
      </c>
      <c r="Q6671" t="str">
        <f t="shared" si="418"/>
        <v>Adult</v>
      </c>
      <c r="R6671" t="str">
        <f t="shared" si="419"/>
        <v>Profit</v>
      </c>
    </row>
    <row r="6672" spans="1:18">
      <c r="A6672">
        <v>1696</v>
      </c>
      <c r="B6672" t="s">
        <v>23</v>
      </c>
      <c r="C6672">
        <v>37</v>
      </c>
      <c r="D6672" t="s">
        <v>24</v>
      </c>
      <c r="E6672" t="s">
        <v>17</v>
      </c>
      <c r="F6672" t="s">
        <v>36</v>
      </c>
      <c r="G6672">
        <v>1639.84</v>
      </c>
      <c r="H6672">
        <v>181.54</v>
      </c>
      <c r="I6672">
        <v>2406.36</v>
      </c>
      <c r="J6672">
        <v>2224.8200000000002</v>
      </c>
      <c r="K6672" s="1">
        <f t="shared" si="416"/>
        <v>12.25526054863942</v>
      </c>
      <c r="L6672" t="s">
        <v>26</v>
      </c>
      <c r="M6672" s="2" t="s">
        <v>318</v>
      </c>
      <c r="N6672" s="3" t="str">
        <f t="shared" si="417"/>
        <v>Mar</v>
      </c>
      <c r="O6672" t="s">
        <v>33</v>
      </c>
      <c r="P6672" t="s">
        <v>39</v>
      </c>
      <c r="Q6672" t="str">
        <f t="shared" si="418"/>
        <v>Adult</v>
      </c>
      <c r="R6672" t="str">
        <f t="shared" si="419"/>
        <v>Profit</v>
      </c>
    </row>
    <row r="6673" spans="1:18">
      <c r="A6673">
        <v>7777</v>
      </c>
      <c r="B6673" t="s">
        <v>29</v>
      </c>
      <c r="C6673">
        <v>18</v>
      </c>
      <c r="D6673" t="s">
        <v>24</v>
      </c>
      <c r="E6673" t="s">
        <v>59</v>
      </c>
      <c r="F6673" t="s">
        <v>42</v>
      </c>
      <c r="G6673">
        <v>1400.69</v>
      </c>
      <c r="H6673">
        <v>598.24</v>
      </c>
      <c r="I6673">
        <v>2405.84</v>
      </c>
      <c r="J6673">
        <v>1807.6</v>
      </c>
      <c r="K6673" s="1">
        <f t="shared" si="416"/>
        <v>3.0215298208077024</v>
      </c>
      <c r="L6673" t="s">
        <v>54</v>
      </c>
      <c r="M6673" s="2" t="s">
        <v>168</v>
      </c>
      <c r="N6673" s="3" t="str">
        <f t="shared" si="417"/>
        <v>Feb</v>
      </c>
      <c r="O6673" t="s">
        <v>51</v>
      </c>
      <c r="P6673" t="s">
        <v>39</v>
      </c>
      <c r="Q6673" t="str">
        <f t="shared" si="418"/>
        <v>Young</v>
      </c>
      <c r="R6673" t="str">
        <f t="shared" si="419"/>
        <v>Profit</v>
      </c>
    </row>
    <row r="6674" spans="1:18">
      <c r="A6674">
        <v>9698</v>
      </c>
      <c r="B6674" t="s">
        <v>15</v>
      </c>
      <c r="C6674">
        <v>18</v>
      </c>
      <c r="D6674" t="s">
        <v>16</v>
      </c>
      <c r="E6674" t="s">
        <v>59</v>
      </c>
      <c r="F6674" t="s">
        <v>42</v>
      </c>
      <c r="G6674">
        <v>1612.69</v>
      </c>
      <c r="H6674">
        <v>1711.7</v>
      </c>
      <c r="I6674">
        <v>2405.4899999999998</v>
      </c>
      <c r="J6674">
        <v>693.79</v>
      </c>
      <c r="K6674" s="1">
        <f t="shared" si="416"/>
        <v>0.40532219430975053</v>
      </c>
      <c r="L6674" t="s">
        <v>19</v>
      </c>
      <c r="M6674" s="2" t="s">
        <v>389</v>
      </c>
      <c r="N6674" s="3" t="str">
        <f t="shared" si="417"/>
        <v>Oct</v>
      </c>
      <c r="O6674" t="s">
        <v>21</v>
      </c>
      <c r="P6674" t="s">
        <v>22</v>
      </c>
      <c r="Q6674" t="str">
        <f t="shared" si="418"/>
        <v>Young</v>
      </c>
      <c r="R6674" t="str">
        <f t="shared" si="419"/>
        <v>Profit</v>
      </c>
    </row>
    <row r="6675" spans="1:18">
      <c r="A6675">
        <v>1484</v>
      </c>
      <c r="B6675" t="s">
        <v>92</v>
      </c>
      <c r="C6675">
        <v>36</v>
      </c>
      <c r="D6675" t="s">
        <v>16</v>
      </c>
      <c r="E6675" t="s">
        <v>53</v>
      </c>
      <c r="F6675" t="s">
        <v>18</v>
      </c>
      <c r="G6675">
        <v>1912.62</v>
      </c>
      <c r="H6675">
        <v>353.13</v>
      </c>
      <c r="I6675">
        <v>2405.17</v>
      </c>
      <c r="J6675">
        <v>2052.04</v>
      </c>
      <c r="K6675" s="1">
        <f t="shared" si="416"/>
        <v>5.8110044459547474</v>
      </c>
      <c r="L6675" t="s">
        <v>54</v>
      </c>
      <c r="M6675" s="2" t="s">
        <v>112</v>
      </c>
      <c r="N6675" s="3" t="str">
        <f t="shared" si="417"/>
        <v>Jan</v>
      </c>
      <c r="O6675" t="s">
        <v>21</v>
      </c>
      <c r="P6675" t="s">
        <v>39</v>
      </c>
      <c r="Q6675" t="str">
        <f t="shared" si="418"/>
        <v>Adult</v>
      </c>
      <c r="R6675" t="str">
        <f t="shared" si="419"/>
        <v>Profit</v>
      </c>
    </row>
    <row r="6676" spans="1:18">
      <c r="A6676">
        <v>8253</v>
      </c>
      <c r="B6676" t="s">
        <v>29</v>
      </c>
      <c r="C6676">
        <v>24</v>
      </c>
      <c r="D6676" t="s">
        <v>24</v>
      </c>
      <c r="E6676" t="s">
        <v>66</v>
      </c>
      <c r="F6676" t="s">
        <v>49</v>
      </c>
      <c r="G6676">
        <v>1901.91</v>
      </c>
      <c r="H6676">
        <v>1622.29</v>
      </c>
      <c r="I6676">
        <v>2404.77</v>
      </c>
      <c r="J6676">
        <v>782.48</v>
      </c>
      <c r="K6676" s="1">
        <f t="shared" si="416"/>
        <v>0.48233053276541188</v>
      </c>
      <c r="L6676" t="s">
        <v>26</v>
      </c>
      <c r="M6676" s="2" t="s">
        <v>265</v>
      </c>
      <c r="N6676" s="3" t="str">
        <f t="shared" si="417"/>
        <v>Feb</v>
      </c>
      <c r="O6676" t="s">
        <v>28</v>
      </c>
      <c r="P6676" t="s">
        <v>39</v>
      </c>
      <c r="Q6676" t="str">
        <f t="shared" si="418"/>
        <v>Young</v>
      </c>
      <c r="R6676" t="str">
        <f t="shared" si="419"/>
        <v>Profit</v>
      </c>
    </row>
    <row r="6677" spans="1:18">
      <c r="A6677">
        <v>3760</v>
      </c>
      <c r="B6677" t="s">
        <v>29</v>
      </c>
      <c r="C6677">
        <v>20</v>
      </c>
      <c r="D6677" t="s">
        <v>24</v>
      </c>
      <c r="E6677" t="s">
        <v>59</v>
      </c>
      <c r="F6677" t="s">
        <v>36</v>
      </c>
      <c r="G6677">
        <v>1536.78</v>
      </c>
      <c r="H6677">
        <v>1976.73</v>
      </c>
      <c r="I6677">
        <v>2404.67</v>
      </c>
      <c r="J6677">
        <v>427.94</v>
      </c>
      <c r="K6677" s="1">
        <f t="shared" si="416"/>
        <v>0.21648884774349555</v>
      </c>
      <c r="L6677" t="s">
        <v>37</v>
      </c>
      <c r="M6677" s="2" t="s">
        <v>162</v>
      </c>
      <c r="N6677" s="3" t="str">
        <f t="shared" si="417"/>
        <v>Jan</v>
      </c>
      <c r="O6677" t="s">
        <v>33</v>
      </c>
      <c r="P6677" t="s">
        <v>39</v>
      </c>
      <c r="Q6677" t="str">
        <f t="shared" si="418"/>
        <v>Young</v>
      </c>
      <c r="R6677" t="str">
        <f t="shared" si="419"/>
        <v>Profit</v>
      </c>
    </row>
    <row r="6678" spans="1:18">
      <c r="A6678">
        <v>1236</v>
      </c>
      <c r="B6678" t="s">
        <v>52</v>
      </c>
      <c r="C6678">
        <v>41</v>
      </c>
      <c r="D6678" t="s">
        <v>16</v>
      </c>
      <c r="E6678" t="s">
        <v>30</v>
      </c>
      <c r="F6678" t="s">
        <v>42</v>
      </c>
      <c r="G6678">
        <v>2059.31</v>
      </c>
      <c r="H6678">
        <v>1670.76</v>
      </c>
      <c r="I6678">
        <v>2402.83</v>
      </c>
      <c r="J6678">
        <v>732.07</v>
      </c>
      <c r="K6678" s="1">
        <f t="shared" si="416"/>
        <v>0.43816586463645291</v>
      </c>
      <c r="L6678" t="s">
        <v>31</v>
      </c>
      <c r="M6678" s="2" t="s">
        <v>137</v>
      </c>
      <c r="N6678" s="3" t="str">
        <f t="shared" si="417"/>
        <v>Jun</v>
      </c>
      <c r="O6678" t="s">
        <v>56</v>
      </c>
      <c r="P6678" t="s">
        <v>22</v>
      </c>
      <c r="Q6678" t="str">
        <f t="shared" si="418"/>
        <v>Senior</v>
      </c>
      <c r="R6678" t="str">
        <f t="shared" si="419"/>
        <v>Profit</v>
      </c>
    </row>
    <row r="6679" spans="1:18">
      <c r="A6679">
        <v>4151</v>
      </c>
      <c r="B6679" t="s">
        <v>92</v>
      </c>
      <c r="C6679">
        <v>21</v>
      </c>
      <c r="D6679" t="s">
        <v>16</v>
      </c>
      <c r="E6679" t="s">
        <v>35</v>
      </c>
      <c r="F6679" t="s">
        <v>36</v>
      </c>
      <c r="G6679">
        <v>1417.82</v>
      </c>
      <c r="H6679">
        <v>496.83</v>
      </c>
      <c r="I6679">
        <v>2402.46</v>
      </c>
      <c r="J6679">
        <v>1905.63</v>
      </c>
      <c r="K6679" s="1">
        <f t="shared" si="416"/>
        <v>3.8355775617414412</v>
      </c>
      <c r="L6679" t="s">
        <v>37</v>
      </c>
      <c r="M6679" s="2" t="s">
        <v>366</v>
      </c>
      <c r="N6679" s="3" t="str">
        <f t="shared" si="417"/>
        <v>Jun</v>
      </c>
      <c r="O6679" t="s">
        <v>28</v>
      </c>
      <c r="P6679" t="s">
        <v>22</v>
      </c>
      <c r="Q6679" t="str">
        <f t="shared" si="418"/>
        <v>Young</v>
      </c>
      <c r="R6679" t="str">
        <f t="shared" si="419"/>
        <v>Profit</v>
      </c>
    </row>
    <row r="6680" spans="1:18">
      <c r="A6680">
        <v>5544</v>
      </c>
      <c r="B6680" t="s">
        <v>84</v>
      </c>
      <c r="C6680">
        <v>48</v>
      </c>
      <c r="D6680" t="s">
        <v>16</v>
      </c>
      <c r="E6680" t="s">
        <v>30</v>
      </c>
      <c r="F6680" t="s">
        <v>42</v>
      </c>
      <c r="G6680">
        <v>1994.02</v>
      </c>
      <c r="H6680">
        <v>1249.8800000000001</v>
      </c>
      <c r="I6680">
        <v>2401.89</v>
      </c>
      <c r="J6680">
        <v>1152.01</v>
      </c>
      <c r="K6680" s="1">
        <f t="shared" si="416"/>
        <v>0.92169648286235473</v>
      </c>
      <c r="L6680" t="s">
        <v>19</v>
      </c>
      <c r="M6680" s="2" t="s">
        <v>353</v>
      </c>
      <c r="N6680" s="3" t="str">
        <f t="shared" si="417"/>
        <v>Dec</v>
      </c>
      <c r="O6680" t="s">
        <v>21</v>
      </c>
      <c r="P6680" t="s">
        <v>39</v>
      </c>
      <c r="Q6680" t="str">
        <f t="shared" si="418"/>
        <v>Senior</v>
      </c>
      <c r="R6680" t="str">
        <f t="shared" si="419"/>
        <v>Profit</v>
      </c>
    </row>
    <row r="6681" spans="1:18">
      <c r="A6681">
        <v>7453</v>
      </c>
      <c r="B6681" t="s">
        <v>84</v>
      </c>
      <c r="C6681">
        <v>24</v>
      </c>
      <c r="D6681" t="s">
        <v>24</v>
      </c>
      <c r="E6681" t="s">
        <v>53</v>
      </c>
      <c r="F6681" t="s">
        <v>25</v>
      </c>
      <c r="G6681">
        <v>1946.54</v>
      </c>
      <c r="H6681">
        <v>1059.08</v>
      </c>
      <c r="I6681">
        <v>2401.8200000000002</v>
      </c>
      <c r="J6681">
        <v>1342.74</v>
      </c>
      <c r="K6681" s="1">
        <f t="shared" si="416"/>
        <v>1.2678362352230239</v>
      </c>
      <c r="L6681" t="s">
        <v>37</v>
      </c>
      <c r="M6681" s="2" t="s">
        <v>334</v>
      </c>
      <c r="N6681" s="3" t="str">
        <f t="shared" si="417"/>
        <v>Mar</v>
      </c>
      <c r="O6681" t="s">
        <v>21</v>
      </c>
      <c r="P6681" t="s">
        <v>22</v>
      </c>
      <c r="Q6681" t="str">
        <f t="shared" si="418"/>
        <v>Young</v>
      </c>
      <c r="R6681" t="str">
        <f t="shared" si="419"/>
        <v>Profit</v>
      </c>
    </row>
    <row r="6682" spans="1:18">
      <c r="A6682">
        <v>5955</v>
      </c>
      <c r="B6682" t="s">
        <v>44</v>
      </c>
      <c r="C6682">
        <v>48</v>
      </c>
      <c r="D6682" t="s">
        <v>24</v>
      </c>
      <c r="E6682" t="s">
        <v>66</v>
      </c>
      <c r="F6682" t="s">
        <v>49</v>
      </c>
      <c r="G6682">
        <v>1769.43</v>
      </c>
      <c r="H6682">
        <v>641.70000000000005</v>
      </c>
      <c r="I6682">
        <v>2401.15</v>
      </c>
      <c r="J6682">
        <v>1759.45</v>
      </c>
      <c r="K6682" s="1">
        <f t="shared" si="416"/>
        <v>2.7418575658407356</v>
      </c>
      <c r="L6682" t="s">
        <v>37</v>
      </c>
      <c r="M6682" s="2" t="s">
        <v>216</v>
      </c>
      <c r="N6682" s="3" t="str">
        <f t="shared" si="417"/>
        <v>Feb</v>
      </c>
      <c r="O6682" t="s">
        <v>21</v>
      </c>
      <c r="P6682" t="s">
        <v>22</v>
      </c>
      <c r="Q6682" t="str">
        <f t="shared" si="418"/>
        <v>Senior</v>
      </c>
      <c r="R6682" t="str">
        <f t="shared" si="419"/>
        <v>Profit</v>
      </c>
    </row>
    <row r="6683" spans="1:18">
      <c r="A6683">
        <v>7473</v>
      </c>
      <c r="B6683" t="s">
        <v>52</v>
      </c>
      <c r="C6683">
        <v>49</v>
      </c>
      <c r="D6683" t="s">
        <v>24</v>
      </c>
      <c r="E6683" t="s">
        <v>41</v>
      </c>
      <c r="F6683" t="s">
        <v>36</v>
      </c>
      <c r="G6683">
        <v>1420.09</v>
      </c>
      <c r="H6683">
        <v>913.77</v>
      </c>
      <c r="I6683">
        <v>2400.84</v>
      </c>
      <c r="J6683">
        <v>1487.07</v>
      </c>
      <c r="K6683" s="1">
        <f t="shared" si="416"/>
        <v>1.6274007682458387</v>
      </c>
      <c r="L6683" t="s">
        <v>19</v>
      </c>
      <c r="M6683" s="2" t="s">
        <v>87</v>
      </c>
      <c r="N6683" s="3" t="str">
        <f t="shared" si="417"/>
        <v>May</v>
      </c>
      <c r="O6683" t="s">
        <v>28</v>
      </c>
      <c r="P6683" t="s">
        <v>39</v>
      </c>
      <c r="Q6683" t="str">
        <f t="shared" si="418"/>
        <v>Senior</v>
      </c>
      <c r="R6683" t="str">
        <f t="shared" si="419"/>
        <v>Profit</v>
      </c>
    </row>
    <row r="6684" spans="1:18">
      <c r="A6684">
        <v>7972</v>
      </c>
      <c r="B6684" t="s">
        <v>44</v>
      </c>
      <c r="C6684">
        <v>56</v>
      </c>
      <c r="D6684" t="s">
        <v>24</v>
      </c>
      <c r="E6684" t="s">
        <v>57</v>
      </c>
      <c r="F6684" t="s">
        <v>18</v>
      </c>
      <c r="G6684">
        <v>1659.58</v>
      </c>
      <c r="H6684">
        <v>1729.91</v>
      </c>
      <c r="I6684">
        <v>2400.56</v>
      </c>
      <c r="J6684">
        <v>670.65</v>
      </c>
      <c r="K6684" s="1">
        <f t="shared" si="416"/>
        <v>0.38767912781589792</v>
      </c>
      <c r="L6684" t="s">
        <v>54</v>
      </c>
      <c r="M6684" s="2" t="s">
        <v>333</v>
      </c>
      <c r="N6684" s="3" t="str">
        <f t="shared" si="417"/>
        <v>Mar</v>
      </c>
      <c r="O6684" t="s">
        <v>21</v>
      </c>
      <c r="P6684" t="s">
        <v>22</v>
      </c>
      <c r="Q6684" t="str">
        <f t="shared" si="418"/>
        <v>Senior</v>
      </c>
      <c r="R6684" t="str">
        <f t="shared" si="419"/>
        <v>Profit</v>
      </c>
    </row>
    <row r="6685" spans="1:18">
      <c r="A6685">
        <v>8007</v>
      </c>
      <c r="B6685" t="s">
        <v>34</v>
      </c>
      <c r="C6685">
        <v>36</v>
      </c>
      <c r="D6685" t="s">
        <v>16</v>
      </c>
      <c r="E6685" t="s">
        <v>53</v>
      </c>
      <c r="F6685" t="s">
        <v>36</v>
      </c>
      <c r="G6685">
        <v>1367.46</v>
      </c>
      <c r="H6685">
        <v>1597.98</v>
      </c>
      <c r="I6685">
        <v>2400.38</v>
      </c>
      <c r="J6685">
        <v>802.4</v>
      </c>
      <c r="K6685" s="1">
        <f t="shared" si="416"/>
        <v>0.5021339441044318</v>
      </c>
      <c r="L6685" t="s">
        <v>37</v>
      </c>
      <c r="M6685" s="2" t="s">
        <v>379</v>
      </c>
      <c r="N6685" s="3" t="str">
        <f t="shared" si="417"/>
        <v>Mar</v>
      </c>
      <c r="O6685" t="s">
        <v>33</v>
      </c>
      <c r="P6685" t="s">
        <v>39</v>
      </c>
      <c r="Q6685" t="str">
        <f t="shared" si="418"/>
        <v>Adult</v>
      </c>
      <c r="R6685" t="str">
        <f t="shared" si="419"/>
        <v>Profit</v>
      </c>
    </row>
    <row r="6686" spans="1:18">
      <c r="A6686">
        <v>6840</v>
      </c>
      <c r="B6686" t="s">
        <v>47</v>
      </c>
      <c r="C6686">
        <v>48</v>
      </c>
      <c r="D6686" t="s">
        <v>24</v>
      </c>
      <c r="E6686" t="s">
        <v>59</v>
      </c>
      <c r="F6686" t="s">
        <v>25</v>
      </c>
      <c r="G6686">
        <v>1368.06</v>
      </c>
      <c r="H6686">
        <v>606.21</v>
      </c>
      <c r="I6686">
        <v>2398.87</v>
      </c>
      <c r="J6686">
        <v>1792.66</v>
      </c>
      <c r="K6686" s="1">
        <f t="shared" si="416"/>
        <v>2.9571600600451986</v>
      </c>
      <c r="L6686" t="s">
        <v>31</v>
      </c>
      <c r="M6686" s="2" t="s">
        <v>117</v>
      </c>
      <c r="N6686" s="3" t="str">
        <f t="shared" si="417"/>
        <v>Dec</v>
      </c>
      <c r="O6686" t="s">
        <v>28</v>
      </c>
      <c r="P6686" t="s">
        <v>39</v>
      </c>
      <c r="Q6686" t="str">
        <f t="shared" si="418"/>
        <v>Senior</v>
      </c>
      <c r="R6686" t="str">
        <f t="shared" si="419"/>
        <v>Profit</v>
      </c>
    </row>
    <row r="6687" spans="1:18">
      <c r="A6687">
        <v>731</v>
      </c>
      <c r="B6687" t="s">
        <v>15</v>
      </c>
      <c r="C6687">
        <v>48</v>
      </c>
      <c r="D6687" t="s">
        <v>16</v>
      </c>
      <c r="E6687" t="s">
        <v>57</v>
      </c>
      <c r="F6687" t="s">
        <v>18</v>
      </c>
      <c r="G6687">
        <v>1516.85</v>
      </c>
      <c r="H6687">
        <v>957.68</v>
      </c>
      <c r="I6687">
        <v>2398.63</v>
      </c>
      <c r="J6687">
        <v>1440.95</v>
      </c>
      <c r="K6687" s="1">
        <f t="shared" si="416"/>
        <v>1.5046257622587922</v>
      </c>
      <c r="L6687" t="s">
        <v>19</v>
      </c>
      <c r="M6687" s="2" t="s">
        <v>372</v>
      </c>
      <c r="N6687" s="3" t="str">
        <f t="shared" si="417"/>
        <v>Sep</v>
      </c>
      <c r="O6687" t="s">
        <v>33</v>
      </c>
      <c r="P6687" t="s">
        <v>22</v>
      </c>
      <c r="Q6687" t="str">
        <f t="shared" si="418"/>
        <v>Senior</v>
      </c>
      <c r="R6687" t="str">
        <f t="shared" si="419"/>
        <v>Profit</v>
      </c>
    </row>
    <row r="6688" spans="1:18">
      <c r="A6688">
        <v>4458</v>
      </c>
      <c r="B6688" t="s">
        <v>52</v>
      </c>
      <c r="C6688">
        <v>28</v>
      </c>
      <c r="D6688" t="s">
        <v>16</v>
      </c>
      <c r="E6688" t="s">
        <v>57</v>
      </c>
      <c r="F6688" t="s">
        <v>25</v>
      </c>
      <c r="G6688">
        <v>1388.45</v>
      </c>
      <c r="H6688">
        <v>1383.81</v>
      </c>
      <c r="I6688">
        <v>2397.9299999999998</v>
      </c>
      <c r="J6688">
        <v>1014.12</v>
      </c>
      <c r="K6688" s="1">
        <f t="shared" si="416"/>
        <v>0.73284627224835786</v>
      </c>
      <c r="L6688" t="s">
        <v>37</v>
      </c>
      <c r="M6688" s="2" t="s">
        <v>320</v>
      </c>
      <c r="N6688" s="3" t="str">
        <f t="shared" si="417"/>
        <v>May</v>
      </c>
      <c r="O6688" t="s">
        <v>51</v>
      </c>
      <c r="P6688" t="s">
        <v>22</v>
      </c>
      <c r="Q6688" t="str">
        <f t="shared" si="418"/>
        <v>Adult</v>
      </c>
      <c r="R6688" t="str">
        <f t="shared" si="419"/>
        <v>Profit</v>
      </c>
    </row>
    <row r="6689" spans="1:18">
      <c r="A6689">
        <v>828</v>
      </c>
      <c r="B6689" t="s">
        <v>29</v>
      </c>
      <c r="C6689">
        <v>18</v>
      </c>
      <c r="D6689" t="s">
        <v>24</v>
      </c>
      <c r="E6689" t="s">
        <v>59</v>
      </c>
      <c r="F6689" t="s">
        <v>36</v>
      </c>
      <c r="G6689">
        <v>1716.03</v>
      </c>
      <c r="H6689">
        <v>1746.01</v>
      </c>
      <c r="I6689">
        <v>2397.59</v>
      </c>
      <c r="J6689">
        <v>651.58000000000004</v>
      </c>
      <c r="K6689" s="1">
        <f t="shared" si="416"/>
        <v>0.37318228417935756</v>
      </c>
      <c r="L6689" t="s">
        <v>37</v>
      </c>
      <c r="M6689" s="2" t="s">
        <v>267</v>
      </c>
      <c r="N6689" s="3" t="str">
        <f t="shared" si="417"/>
        <v>Apr</v>
      </c>
      <c r="O6689" t="s">
        <v>21</v>
      </c>
      <c r="P6689" t="s">
        <v>22</v>
      </c>
      <c r="Q6689" t="str">
        <f t="shared" si="418"/>
        <v>Young</v>
      </c>
      <c r="R6689" t="str">
        <f t="shared" si="419"/>
        <v>Profit</v>
      </c>
    </row>
    <row r="6690" spans="1:18">
      <c r="A6690">
        <v>7339</v>
      </c>
      <c r="B6690" t="s">
        <v>44</v>
      </c>
      <c r="C6690">
        <v>20</v>
      </c>
      <c r="D6690" t="s">
        <v>16</v>
      </c>
      <c r="E6690" t="s">
        <v>35</v>
      </c>
      <c r="F6690" t="s">
        <v>49</v>
      </c>
      <c r="G6690">
        <v>1374.62</v>
      </c>
      <c r="H6690">
        <v>1239.23</v>
      </c>
      <c r="I6690">
        <v>2397.0100000000002</v>
      </c>
      <c r="J6690">
        <v>1157.78</v>
      </c>
      <c r="K6690" s="1">
        <f t="shared" si="416"/>
        <v>0.93427370221831296</v>
      </c>
      <c r="L6690" t="s">
        <v>31</v>
      </c>
      <c r="M6690" s="2" t="s">
        <v>294</v>
      </c>
      <c r="N6690" s="3" t="str">
        <f t="shared" si="417"/>
        <v>Jan</v>
      </c>
      <c r="O6690" t="s">
        <v>56</v>
      </c>
      <c r="P6690" t="s">
        <v>39</v>
      </c>
      <c r="Q6690" t="str">
        <f t="shared" si="418"/>
        <v>Young</v>
      </c>
      <c r="R6690" t="str">
        <f t="shared" si="419"/>
        <v>Profit</v>
      </c>
    </row>
    <row r="6691" spans="1:18">
      <c r="A6691">
        <v>6169</v>
      </c>
      <c r="B6691" t="s">
        <v>15</v>
      </c>
      <c r="C6691">
        <v>52</v>
      </c>
      <c r="D6691" t="s">
        <v>16</v>
      </c>
      <c r="E6691" t="s">
        <v>41</v>
      </c>
      <c r="F6691" t="s">
        <v>42</v>
      </c>
      <c r="G6691">
        <v>1399.44</v>
      </c>
      <c r="H6691">
        <v>90.58</v>
      </c>
      <c r="I6691">
        <v>2395.09</v>
      </c>
      <c r="J6691">
        <v>2304.5100000000002</v>
      </c>
      <c r="K6691" s="1">
        <f t="shared" si="416"/>
        <v>25.441708986531246</v>
      </c>
      <c r="L6691" t="s">
        <v>26</v>
      </c>
      <c r="M6691" s="2" t="s">
        <v>393</v>
      </c>
      <c r="N6691" s="3" t="str">
        <f t="shared" si="417"/>
        <v>Oct</v>
      </c>
      <c r="O6691" t="s">
        <v>33</v>
      </c>
      <c r="P6691" t="s">
        <v>39</v>
      </c>
      <c r="Q6691" t="str">
        <f t="shared" si="418"/>
        <v>Senior</v>
      </c>
      <c r="R6691" t="str">
        <f t="shared" si="419"/>
        <v>Profit</v>
      </c>
    </row>
    <row r="6692" spans="1:18">
      <c r="A6692">
        <v>9020</v>
      </c>
      <c r="B6692" t="s">
        <v>84</v>
      </c>
      <c r="C6692">
        <v>34</v>
      </c>
      <c r="D6692" t="s">
        <v>24</v>
      </c>
      <c r="E6692" t="s">
        <v>17</v>
      </c>
      <c r="F6692" t="s">
        <v>36</v>
      </c>
      <c r="G6692">
        <v>1438.03</v>
      </c>
      <c r="H6692">
        <v>1815.1</v>
      </c>
      <c r="I6692">
        <v>2394.96</v>
      </c>
      <c r="J6692">
        <v>579.86</v>
      </c>
      <c r="K6692" s="1">
        <f t="shared" si="416"/>
        <v>0.31946449231447305</v>
      </c>
      <c r="L6692" t="s">
        <v>19</v>
      </c>
      <c r="M6692" s="2" t="s">
        <v>221</v>
      </c>
      <c r="N6692" s="3" t="str">
        <f t="shared" si="417"/>
        <v>Dec</v>
      </c>
      <c r="O6692" t="s">
        <v>33</v>
      </c>
      <c r="P6692" t="s">
        <v>39</v>
      </c>
      <c r="Q6692" t="str">
        <f t="shared" si="418"/>
        <v>Adult</v>
      </c>
      <c r="R6692" t="str">
        <f t="shared" si="419"/>
        <v>Profit</v>
      </c>
    </row>
    <row r="6693" spans="1:18">
      <c r="A6693">
        <v>4086</v>
      </c>
      <c r="B6693" t="s">
        <v>92</v>
      </c>
      <c r="C6693">
        <v>26</v>
      </c>
      <c r="D6693" t="s">
        <v>24</v>
      </c>
      <c r="E6693" t="s">
        <v>59</v>
      </c>
      <c r="F6693" t="s">
        <v>42</v>
      </c>
      <c r="G6693">
        <v>1709.82</v>
      </c>
      <c r="H6693">
        <v>1890.09</v>
      </c>
      <c r="I6693">
        <v>2394.8000000000002</v>
      </c>
      <c r="J6693">
        <v>504.71</v>
      </c>
      <c r="K6693" s="1">
        <f t="shared" si="416"/>
        <v>0.26702961234650202</v>
      </c>
      <c r="L6693" t="s">
        <v>26</v>
      </c>
      <c r="M6693" s="2" t="s">
        <v>32</v>
      </c>
      <c r="N6693" s="3" t="str">
        <f t="shared" si="417"/>
        <v>May</v>
      </c>
      <c r="O6693" t="s">
        <v>28</v>
      </c>
      <c r="P6693" t="s">
        <v>22</v>
      </c>
      <c r="Q6693" t="str">
        <f t="shared" si="418"/>
        <v>Adult</v>
      </c>
      <c r="R6693" t="str">
        <f t="shared" si="419"/>
        <v>Profit</v>
      </c>
    </row>
    <row r="6694" spans="1:18">
      <c r="A6694">
        <v>412</v>
      </c>
      <c r="B6694" t="s">
        <v>47</v>
      </c>
      <c r="C6694">
        <v>24</v>
      </c>
      <c r="D6694" t="s">
        <v>24</v>
      </c>
      <c r="E6694" t="s">
        <v>57</v>
      </c>
      <c r="F6694" t="s">
        <v>36</v>
      </c>
      <c r="G6694">
        <v>1769.24</v>
      </c>
      <c r="H6694">
        <v>1812.05</v>
      </c>
      <c r="I6694">
        <v>2394.7600000000002</v>
      </c>
      <c r="J6694">
        <v>582.71</v>
      </c>
      <c r="K6694" s="1">
        <f t="shared" si="416"/>
        <v>0.3215750117270495</v>
      </c>
      <c r="L6694" t="s">
        <v>26</v>
      </c>
      <c r="M6694" s="2" t="s">
        <v>214</v>
      </c>
      <c r="N6694" s="3" t="str">
        <f t="shared" si="417"/>
        <v>Jan</v>
      </c>
      <c r="O6694" t="s">
        <v>21</v>
      </c>
      <c r="P6694" t="s">
        <v>39</v>
      </c>
      <c r="Q6694" t="str">
        <f t="shared" si="418"/>
        <v>Young</v>
      </c>
      <c r="R6694" t="str">
        <f t="shared" si="419"/>
        <v>Profit</v>
      </c>
    </row>
    <row r="6695" spans="1:18">
      <c r="A6695">
        <v>3247</v>
      </c>
      <c r="B6695" t="s">
        <v>52</v>
      </c>
      <c r="C6695">
        <v>27</v>
      </c>
      <c r="D6695" t="s">
        <v>24</v>
      </c>
      <c r="E6695" t="s">
        <v>35</v>
      </c>
      <c r="F6695" t="s">
        <v>25</v>
      </c>
      <c r="G6695">
        <v>1557.21</v>
      </c>
      <c r="H6695">
        <v>1112.1099999999999</v>
      </c>
      <c r="I6695">
        <v>2393.81</v>
      </c>
      <c r="J6695">
        <v>1281.7</v>
      </c>
      <c r="K6695" s="1">
        <f t="shared" si="416"/>
        <v>1.1524939079767291</v>
      </c>
      <c r="L6695" t="s">
        <v>37</v>
      </c>
      <c r="M6695" s="2" t="s">
        <v>259</v>
      </c>
      <c r="N6695" s="3" t="str">
        <f t="shared" si="417"/>
        <v>Sep</v>
      </c>
      <c r="O6695" t="s">
        <v>21</v>
      </c>
      <c r="P6695" t="s">
        <v>39</v>
      </c>
      <c r="Q6695" t="str">
        <f t="shared" si="418"/>
        <v>Adult</v>
      </c>
      <c r="R6695" t="str">
        <f t="shared" si="419"/>
        <v>Profit</v>
      </c>
    </row>
    <row r="6696" spans="1:18">
      <c r="A6696">
        <v>4239</v>
      </c>
      <c r="B6696" t="s">
        <v>92</v>
      </c>
      <c r="C6696">
        <v>39</v>
      </c>
      <c r="D6696" t="s">
        <v>16</v>
      </c>
      <c r="E6696" t="s">
        <v>30</v>
      </c>
      <c r="F6696" t="s">
        <v>49</v>
      </c>
      <c r="G6696">
        <v>1783.27</v>
      </c>
      <c r="H6696">
        <v>1388.6</v>
      </c>
      <c r="I6696">
        <v>2392.85</v>
      </c>
      <c r="J6696">
        <v>1004.25</v>
      </c>
      <c r="K6696" s="1">
        <f t="shared" si="416"/>
        <v>0.72321042776897604</v>
      </c>
      <c r="L6696" t="s">
        <v>54</v>
      </c>
      <c r="M6696" s="2" t="s">
        <v>237</v>
      </c>
      <c r="N6696" s="3" t="str">
        <f t="shared" si="417"/>
        <v>Jan</v>
      </c>
      <c r="O6696" t="s">
        <v>21</v>
      </c>
      <c r="P6696" t="s">
        <v>22</v>
      </c>
      <c r="Q6696" t="str">
        <f t="shared" si="418"/>
        <v>Adult</v>
      </c>
      <c r="R6696" t="str">
        <f t="shared" si="419"/>
        <v>Profit</v>
      </c>
    </row>
    <row r="6697" spans="1:18">
      <c r="A6697">
        <v>424</v>
      </c>
      <c r="B6697" t="s">
        <v>92</v>
      </c>
      <c r="C6697">
        <v>57</v>
      </c>
      <c r="D6697" t="s">
        <v>16</v>
      </c>
      <c r="E6697" t="s">
        <v>17</v>
      </c>
      <c r="F6697" t="s">
        <v>42</v>
      </c>
      <c r="G6697">
        <v>1557.65</v>
      </c>
      <c r="H6697">
        <v>1303.81</v>
      </c>
      <c r="I6697">
        <v>2392.73</v>
      </c>
      <c r="J6697">
        <v>1088.92</v>
      </c>
      <c r="K6697" s="1">
        <f t="shared" si="416"/>
        <v>0.83518304047368874</v>
      </c>
      <c r="L6697" t="s">
        <v>54</v>
      </c>
      <c r="M6697" s="2" t="s">
        <v>161</v>
      </c>
      <c r="N6697" s="3" t="str">
        <f t="shared" si="417"/>
        <v>Jan</v>
      </c>
      <c r="O6697" t="s">
        <v>21</v>
      </c>
      <c r="P6697" t="s">
        <v>22</v>
      </c>
      <c r="Q6697" t="str">
        <f t="shared" si="418"/>
        <v>Senior</v>
      </c>
      <c r="R6697" t="str">
        <f t="shared" si="419"/>
        <v>Profit</v>
      </c>
    </row>
    <row r="6698" spans="1:18">
      <c r="A6698">
        <v>25</v>
      </c>
      <c r="B6698" t="s">
        <v>40</v>
      </c>
      <c r="C6698">
        <v>19</v>
      </c>
      <c r="D6698" t="s">
        <v>16</v>
      </c>
      <c r="E6698" t="s">
        <v>59</v>
      </c>
      <c r="F6698" t="s">
        <v>36</v>
      </c>
      <c r="G6698">
        <v>1501.8</v>
      </c>
      <c r="H6698">
        <v>1392.22</v>
      </c>
      <c r="I6698">
        <v>2392.0500000000002</v>
      </c>
      <c r="J6698">
        <v>999.83</v>
      </c>
      <c r="K6698" s="1">
        <f t="shared" si="416"/>
        <v>0.71815517662438411</v>
      </c>
      <c r="L6698" t="s">
        <v>54</v>
      </c>
      <c r="M6698" s="2" t="s">
        <v>74</v>
      </c>
      <c r="N6698" s="3" t="str">
        <f t="shared" si="417"/>
        <v>Aug</v>
      </c>
      <c r="O6698" t="s">
        <v>51</v>
      </c>
      <c r="P6698" t="s">
        <v>39</v>
      </c>
      <c r="Q6698" t="str">
        <f t="shared" si="418"/>
        <v>Young</v>
      </c>
      <c r="R6698" t="str">
        <f t="shared" si="419"/>
        <v>Profit</v>
      </c>
    </row>
    <row r="6699" spans="1:18">
      <c r="A6699">
        <v>900</v>
      </c>
      <c r="B6699" t="s">
        <v>92</v>
      </c>
      <c r="C6699">
        <v>41</v>
      </c>
      <c r="D6699" t="s">
        <v>16</v>
      </c>
      <c r="E6699" t="s">
        <v>41</v>
      </c>
      <c r="F6699" t="s">
        <v>25</v>
      </c>
      <c r="G6699">
        <v>1502.53</v>
      </c>
      <c r="H6699">
        <v>183.23</v>
      </c>
      <c r="I6699">
        <v>2390.84</v>
      </c>
      <c r="J6699">
        <v>2207.61</v>
      </c>
      <c r="K6699" s="1">
        <f t="shared" si="416"/>
        <v>12.048299950881407</v>
      </c>
      <c r="L6699" t="s">
        <v>26</v>
      </c>
      <c r="M6699" s="2" t="s">
        <v>140</v>
      </c>
      <c r="N6699" s="3" t="str">
        <f t="shared" si="417"/>
        <v>Dec</v>
      </c>
      <c r="O6699" t="s">
        <v>21</v>
      </c>
      <c r="P6699" t="s">
        <v>39</v>
      </c>
      <c r="Q6699" t="str">
        <f t="shared" si="418"/>
        <v>Senior</v>
      </c>
      <c r="R6699" t="str">
        <f t="shared" si="419"/>
        <v>Profit</v>
      </c>
    </row>
    <row r="6700" spans="1:18">
      <c r="A6700">
        <v>7469</v>
      </c>
      <c r="B6700" t="s">
        <v>34</v>
      </c>
      <c r="C6700">
        <v>48</v>
      </c>
      <c r="D6700" t="s">
        <v>24</v>
      </c>
      <c r="E6700" t="s">
        <v>35</v>
      </c>
      <c r="F6700" t="s">
        <v>18</v>
      </c>
      <c r="G6700">
        <v>1511.59</v>
      </c>
      <c r="H6700">
        <v>965.14</v>
      </c>
      <c r="I6700">
        <v>2389.61</v>
      </c>
      <c r="J6700">
        <v>1424.47</v>
      </c>
      <c r="K6700" s="1">
        <f t="shared" si="416"/>
        <v>1.475920591831237</v>
      </c>
      <c r="L6700" t="s">
        <v>19</v>
      </c>
      <c r="M6700" s="2" t="s">
        <v>165</v>
      </c>
      <c r="N6700" s="3" t="str">
        <f t="shared" si="417"/>
        <v>Nov</v>
      </c>
      <c r="O6700" t="s">
        <v>56</v>
      </c>
      <c r="P6700" t="s">
        <v>39</v>
      </c>
      <c r="Q6700" t="str">
        <f t="shared" si="418"/>
        <v>Senior</v>
      </c>
      <c r="R6700" t="str">
        <f t="shared" si="419"/>
        <v>Profit</v>
      </c>
    </row>
    <row r="6701" spans="1:18">
      <c r="A6701">
        <v>7727</v>
      </c>
      <c r="B6701" t="s">
        <v>47</v>
      </c>
      <c r="C6701">
        <v>55</v>
      </c>
      <c r="D6701" t="s">
        <v>24</v>
      </c>
      <c r="E6701" t="s">
        <v>57</v>
      </c>
      <c r="F6701" t="s">
        <v>18</v>
      </c>
      <c r="G6701">
        <v>1331.94</v>
      </c>
      <c r="H6701">
        <v>1023.61</v>
      </c>
      <c r="I6701">
        <v>2389.19</v>
      </c>
      <c r="J6701">
        <v>1365.58</v>
      </c>
      <c r="K6701" s="1">
        <f t="shared" si="416"/>
        <v>1.3340823165072635</v>
      </c>
      <c r="L6701" t="s">
        <v>26</v>
      </c>
      <c r="M6701" s="2" t="s">
        <v>373</v>
      </c>
      <c r="N6701" s="3" t="str">
        <f t="shared" si="417"/>
        <v>Nov</v>
      </c>
      <c r="O6701" t="s">
        <v>21</v>
      </c>
      <c r="P6701" t="s">
        <v>39</v>
      </c>
      <c r="Q6701" t="str">
        <f t="shared" si="418"/>
        <v>Senior</v>
      </c>
      <c r="R6701" t="str">
        <f t="shared" si="419"/>
        <v>Profit</v>
      </c>
    </row>
    <row r="6702" spans="1:18">
      <c r="A6702">
        <v>1391</v>
      </c>
      <c r="B6702" t="s">
        <v>34</v>
      </c>
      <c r="C6702">
        <v>29</v>
      </c>
      <c r="D6702" t="s">
        <v>24</v>
      </c>
      <c r="E6702" t="s">
        <v>35</v>
      </c>
      <c r="F6702" t="s">
        <v>49</v>
      </c>
      <c r="G6702">
        <v>1922.9</v>
      </c>
      <c r="H6702">
        <v>1120.3699999999999</v>
      </c>
      <c r="I6702">
        <v>2388.83</v>
      </c>
      <c r="J6702">
        <v>1268.46</v>
      </c>
      <c r="K6702" s="1">
        <f t="shared" si="416"/>
        <v>1.1321795478279499</v>
      </c>
      <c r="L6702" t="s">
        <v>54</v>
      </c>
      <c r="M6702" s="2" t="s">
        <v>211</v>
      </c>
      <c r="N6702" s="3" t="str">
        <f t="shared" si="417"/>
        <v>Mar</v>
      </c>
      <c r="O6702" t="s">
        <v>21</v>
      </c>
      <c r="P6702" t="s">
        <v>22</v>
      </c>
      <c r="Q6702" t="str">
        <f t="shared" si="418"/>
        <v>Adult</v>
      </c>
      <c r="R6702" t="str">
        <f t="shared" si="419"/>
        <v>Profit</v>
      </c>
    </row>
    <row r="6703" spans="1:18">
      <c r="A6703">
        <v>9901</v>
      </c>
      <c r="B6703" t="s">
        <v>44</v>
      </c>
      <c r="C6703">
        <v>45</v>
      </c>
      <c r="D6703" t="s">
        <v>24</v>
      </c>
      <c r="E6703" t="s">
        <v>35</v>
      </c>
      <c r="F6703" t="s">
        <v>42</v>
      </c>
      <c r="G6703">
        <v>1927.29</v>
      </c>
      <c r="H6703">
        <v>1001.2</v>
      </c>
      <c r="I6703">
        <v>2387.41</v>
      </c>
      <c r="J6703">
        <v>1386.21</v>
      </c>
      <c r="K6703" s="1">
        <f t="shared" si="416"/>
        <v>1.3845485417499002</v>
      </c>
      <c r="L6703" t="s">
        <v>54</v>
      </c>
      <c r="M6703" s="2" t="s">
        <v>38</v>
      </c>
      <c r="N6703" s="3" t="str">
        <f t="shared" si="417"/>
        <v>Sep</v>
      </c>
      <c r="O6703" t="s">
        <v>51</v>
      </c>
      <c r="P6703" t="s">
        <v>22</v>
      </c>
      <c r="Q6703" t="str">
        <f t="shared" si="418"/>
        <v>Senior</v>
      </c>
      <c r="R6703" t="str">
        <f t="shared" si="419"/>
        <v>Profit</v>
      </c>
    </row>
    <row r="6704" spans="1:18">
      <c r="A6704">
        <v>8173</v>
      </c>
      <c r="B6704" t="s">
        <v>23</v>
      </c>
      <c r="C6704">
        <v>52</v>
      </c>
      <c r="D6704" t="s">
        <v>16</v>
      </c>
      <c r="E6704" t="s">
        <v>59</v>
      </c>
      <c r="F6704" t="s">
        <v>49</v>
      </c>
      <c r="G6704">
        <v>1850.59</v>
      </c>
      <c r="H6704">
        <v>1549.24</v>
      </c>
      <c r="I6704">
        <v>2387.02</v>
      </c>
      <c r="J6704">
        <v>837.78</v>
      </c>
      <c r="K6704" s="1">
        <f t="shared" si="416"/>
        <v>0.54076837675247214</v>
      </c>
      <c r="L6704" t="s">
        <v>37</v>
      </c>
      <c r="M6704" s="2" t="s">
        <v>295</v>
      </c>
      <c r="N6704" s="3" t="str">
        <f t="shared" si="417"/>
        <v>Dec</v>
      </c>
      <c r="O6704" t="s">
        <v>21</v>
      </c>
      <c r="P6704" t="s">
        <v>22</v>
      </c>
      <c r="Q6704" t="str">
        <f t="shared" si="418"/>
        <v>Senior</v>
      </c>
      <c r="R6704" t="str">
        <f t="shared" si="419"/>
        <v>Profit</v>
      </c>
    </row>
    <row r="6705" spans="1:18">
      <c r="A6705">
        <v>6203</v>
      </c>
      <c r="B6705" t="s">
        <v>40</v>
      </c>
      <c r="C6705">
        <v>27</v>
      </c>
      <c r="D6705" t="s">
        <v>16</v>
      </c>
      <c r="E6705" t="s">
        <v>35</v>
      </c>
      <c r="F6705" t="s">
        <v>25</v>
      </c>
      <c r="G6705">
        <v>1658.32</v>
      </c>
      <c r="H6705">
        <v>890.43</v>
      </c>
      <c r="I6705">
        <v>2386.64</v>
      </c>
      <c r="J6705">
        <v>1496.21</v>
      </c>
      <c r="K6705" s="1">
        <f t="shared" si="416"/>
        <v>1.6803229900160599</v>
      </c>
      <c r="L6705" t="s">
        <v>19</v>
      </c>
      <c r="M6705" s="2" t="s">
        <v>330</v>
      </c>
      <c r="N6705" s="3" t="str">
        <f t="shared" si="417"/>
        <v>Jul</v>
      </c>
      <c r="O6705" t="s">
        <v>21</v>
      </c>
      <c r="P6705" t="s">
        <v>39</v>
      </c>
      <c r="Q6705" t="str">
        <f t="shared" si="418"/>
        <v>Adult</v>
      </c>
      <c r="R6705" t="str">
        <f t="shared" si="419"/>
        <v>Profit</v>
      </c>
    </row>
    <row r="6706" spans="1:18">
      <c r="A6706">
        <v>7798</v>
      </c>
      <c r="B6706" t="s">
        <v>29</v>
      </c>
      <c r="C6706">
        <v>40</v>
      </c>
      <c r="D6706" t="s">
        <v>24</v>
      </c>
      <c r="E6706" t="s">
        <v>35</v>
      </c>
      <c r="F6706" t="s">
        <v>36</v>
      </c>
      <c r="G6706">
        <v>2086.67</v>
      </c>
      <c r="H6706">
        <v>944.7</v>
      </c>
      <c r="I6706">
        <v>2386.1799999999998</v>
      </c>
      <c r="J6706">
        <v>1441.48</v>
      </c>
      <c r="K6706" s="1">
        <f t="shared" si="416"/>
        <v>1.5258600613951518</v>
      </c>
      <c r="L6706" t="s">
        <v>31</v>
      </c>
      <c r="M6706" s="2" t="s">
        <v>232</v>
      </c>
      <c r="N6706" s="3" t="str">
        <f t="shared" si="417"/>
        <v>Jul</v>
      </c>
      <c r="O6706" t="s">
        <v>51</v>
      </c>
      <c r="P6706" t="s">
        <v>39</v>
      </c>
      <c r="Q6706" t="str">
        <f t="shared" si="418"/>
        <v>Adult</v>
      </c>
      <c r="R6706" t="str">
        <f t="shared" si="419"/>
        <v>Profit</v>
      </c>
    </row>
    <row r="6707" spans="1:18">
      <c r="A6707">
        <v>8407</v>
      </c>
      <c r="B6707" t="s">
        <v>84</v>
      </c>
      <c r="C6707">
        <v>34</v>
      </c>
      <c r="D6707" t="s">
        <v>24</v>
      </c>
      <c r="E6707" t="s">
        <v>57</v>
      </c>
      <c r="F6707" t="s">
        <v>18</v>
      </c>
      <c r="G6707">
        <v>1912.58</v>
      </c>
      <c r="H6707">
        <v>412.96</v>
      </c>
      <c r="I6707">
        <v>2385.94</v>
      </c>
      <c r="J6707">
        <v>1972.98</v>
      </c>
      <c r="K6707" s="1">
        <f t="shared" si="416"/>
        <v>4.7776540100736149</v>
      </c>
      <c r="L6707" t="s">
        <v>31</v>
      </c>
      <c r="M6707" s="2" t="s">
        <v>268</v>
      </c>
      <c r="N6707" s="3" t="str">
        <f t="shared" si="417"/>
        <v>Jun</v>
      </c>
      <c r="O6707" t="s">
        <v>33</v>
      </c>
      <c r="P6707" t="s">
        <v>22</v>
      </c>
      <c r="Q6707" t="str">
        <f t="shared" si="418"/>
        <v>Adult</v>
      </c>
      <c r="R6707" t="str">
        <f t="shared" si="419"/>
        <v>Profit</v>
      </c>
    </row>
    <row r="6708" spans="1:18">
      <c r="A6708">
        <v>6382</v>
      </c>
      <c r="B6708" t="s">
        <v>52</v>
      </c>
      <c r="C6708">
        <v>53</v>
      </c>
      <c r="D6708" t="s">
        <v>16</v>
      </c>
      <c r="E6708" t="s">
        <v>35</v>
      </c>
      <c r="F6708" t="s">
        <v>42</v>
      </c>
      <c r="G6708">
        <v>1782.46</v>
      </c>
      <c r="H6708">
        <v>735.8</v>
      </c>
      <c r="I6708">
        <v>2384.7199999999998</v>
      </c>
      <c r="J6708">
        <v>1648.92</v>
      </c>
      <c r="K6708" s="1">
        <f t="shared" si="416"/>
        <v>2.2409893992932863</v>
      </c>
      <c r="L6708" t="s">
        <v>19</v>
      </c>
      <c r="M6708" s="2" t="s">
        <v>327</v>
      </c>
      <c r="N6708" s="3" t="str">
        <f t="shared" si="417"/>
        <v>Oct</v>
      </c>
      <c r="O6708" t="s">
        <v>56</v>
      </c>
      <c r="P6708" t="s">
        <v>22</v>
      </c>
      <c r="Q6708" t="str">
        <f t="shared" si="418"/>
        <v>Senior</v>
      </c>
      <c r="R6708" t="str">
        <f t="shared" si="419"/>
        <v>Profit</v>
      </c>
    </row>
    <row r="6709" spans="1:18">
      <c r="A6709">
        <v>5705</v>
      </c>
      <c r="B6709" t="s">
        <v>23</v>
      </c>
      <c r="C6709">
        <v>37</v>
      </c>
      <c r="D6709" t="s">
        <v>16</v>
      </c>
      <c r="E6709" t="s">
        <v>53</v>
      </c>
      <c r="F6709" t="s">
        <v>42</v>
      </c>
      <c r="G6709">
        <v>1790.31</v>
      </c>
      <c r="H6709">
        <v>1892.29</v>
      </c>
      <c r="I6709">
        <v>2383.4299999999998</v>
      </c>
      <c r="J6709">
        <v>491.14</v>
      </c>
      <c r="K6709" s="1">
        <f t="shared" si="416"/>
        <v>0.25954795512315765</v>
      </c>
      <c r="L6709" t="s">
        <v>31</v>
      </c>
      <c r="M6709" s="2" t="s">
        <v>156</v>
      </c>
      <c r="N6709" s="3" t="str">
        <f t="shared" si="417"/>
        <v>Apr</v>
      </c>
      <c r="O6709" t="s">
        <v>33</v>
      </c>
      <c r="P6709" t="s">
        <v>22</v>
      </c>
      <c r="Q6709" t="str">
        <f t="shared" si="418"/>
        <v>Adult</v>
      </c>
      <c r="R6709" t="str">
        <f t="shared" si="419"/>
        <v>Profit</v>
      </c>
    </row>
    <row r="6710" spans="1:18">
      <c r="A6710">
        <v>6761</v>
      </c>
      <c r="B6710" t="s">
        <v>15</v>
      </c>
      <c r="C6710">
        <v>59</v>
      </c>
      <c r="D6710" t="s">
        <v>16</v>
      </c>
      <c r="E6710" t="s">
        <v>35</v>
      </c>
      <c r="F6710" t="s">
        <v>36</v>
      </c>
      <c r="G6710">
        <v>2009.45</v>
      </c>
      <c r="H6710">
        <v>1677.72</v>
      </c>
      <c r="I6710">
        <v>2383.14</v>
      </c>
      <c r="J6710">
        <v>705.42</v>
      </c>
      <c r="K6710" s="1">
        <f t="shared" si="416"/>
        <v>0.42046348615978824</v>
      </c>
      <c r="L6710" t="s">
        <v>31</v>
      </c>
      <c r="M6710" s="2" t="s">
        <v>202</v>
      </c>
      <c r="N6710" s="3" t="str">
        <f t="shared" si="417"/>
        <v>Jun</v>
      </c>
      <c r="O6710" t="s">
        <v>51</v>
      </c>
      <c r="P6710" t="s">
        <v>39</v>
      </c>
      <c r="Q6710" t="str">
        <f t="shared" si="418"/>
        <v>Senior</v>
      </c>
      <c r="R6710" t="str">
        <f t="shared" si="419"/>
        <v>Profit</v>
      </c>
    </row>
    <row r="6711" spans="1:18">
      <c r="A6711">
        <v>353</v>
      </c>
      <c r="B6711" t="s">
        <v>84</v>
      </c>
      <c r="C6711">
        <v>42</v>
      </c>
      <c r="D6711" t="s">
        <v>16</v>
      </c>
      <c r="E6711" t="s">
        <v>66</v>
      </c>
      <c r="F6711" t="s">
        <v>25</v>
      </c>
      <c r="G6711">
        <v>1751.81</v>
      </c>
      <c r="H6711">
        <v>815.37</v>
      </c>
      <c r="I6711">
        <v>2382.29</v>
      </c>
      <c r="J6711">
        <v>1566.92</v>
      </c>
      <c r="K6711" s="1">
        <f t="shared" si="416"/>
        <v>1.9217287857046494</v>
      </c>
      <c r="L6711" t="s">
        <v>54</v>
      </c>
      <c r="M6711" s="2" t="s">
        <v>259</v>
      </c>
      <c r="N6711" s="3" t="str">
        <f t="shared" si="417"/>
        <v>Sep</v>
      </c>
      <c r="O6711" t="s">
        <v>33</v>
      </c>
      <c r="P6711" t="s">
        <v>22</v>
      </c>
      <c r="Q6711" t="str">
        <f t="shared" si="418"/>
        <v>Senior</v>
      </c>
      <c r="R6711" t="str">
        <f t="shared" si="419"/>
        <v>Profit</v>
      </c>
    </row>
    <row r="6712" spans="1:18">
      <c r="A6712">
        <v>6377</v>
      </c>
      <c r="B6712" t="s">
        <v>52</v>
      </c>
      <c r="C6712">
        <v>40</v>
      </c>
      <c r="D6712" t="s">
        <v>16</v>
      </c>
      <c r="E6712" t="s">
        <v>57</v>
      </c>
      <c r="F6712" t="s">
        <v>18</v>
      </c>
      <c r="G6712">
        <v>1978.42</v>
      </c>
      <c r="H6712">
        <v>961.03</v>
      </c>
      <c r="I6712">
        <v>2381.5300000000002</v>
      </c>
      <c r="J6712">
        <v>1420.5</v>
      </c>
      <c r="K6712" s="1">
        <f t="shared" si="416"/>
        <v>1.4781016201367283</v>
      </c>
      <c r="L6712" t="s">
        <v>54</v>
      </c>
      <c r="M6712" s="2" t="s">
        <v>79</v>
      </c>
      <c r="N6712" s="3" t="str">
        <f t="shared" si="417"/>
        <v>Feb</v>
      </c>
      <c r="O6712" t="s">
        <v>56</v>
      </c>
      <c r="P6712" t="s">
        <v>22</v>
      </c>
      <c r="Q6712" t="str">
        <f t="shared" si="418"/>
        <v>Adult</v>
      </c>
      <c r="R6712" t="str">
        <f t="shared" si="419"/>
        <v>Profit</v>
      </c>
    </row>
    <row r="6713" spans="1:18">
      <c r="A6713">
        <v>9498</v>
      </c>
      <c r="B6713" t="s">
        <v>15</v>
      </c>
      <c r="C6713">
        <v>57</v>
      </c>
      <c r="D6713" t="s">
        <v>16</v>
      </c>
      <c r="E6713" t="s">
        <v>57</v>
      </c>
      <c r="F6713" t="s">
        <v>25</v>
      </c>
      <c r="G6713">
        <v>2095.12</v>
      </c>
      <c r="H6713">
        <v>1831.98</v>
      </c>
      <c r="I6713">
        <v>2380.89</v>
      </c>
      <c r="J6713">
        <v>548.91</v>
      </c>
      <c r="K6713" s="1">
        <f t="shared" si="416"/>
        <v>0.29962663347853141</v>
      </c>
      <c r="L6713" t="s">
        <v>26</v>
      </c>
      <c r="M6713" s="2" t="s">
        <v>356</v>
      </c>
      <c r="N6713" s="3" t="str">
        <f t="shared" si="417"/>
        <v>Nov</v>
      </c>
      <c r="O6713" t="s">
        <v>28</v>
      </c>
      <c r="P6713" t="s">
        <v>39</v>
      </c>
      <c r="Q6713" t="str">
        <f t="shared" si="418"/>
        <v>Senior</v>
      </c>
      <c r="R6713" t="str">
        <f t="shared" si="419"/>
        <v>Profit</v>
      </c>
    </row>
    <row r="6714" spans="1:18">
      <c r="A6714">
        <v>9656</v>
      </c>
      <c r="B6714" t="s">
        <v>47</v>
      </c>
      <c r="C6714">
        <v>46</v>
      </c>
      <c r="D6714" t="s">
        <v>16</v>
      </c>
      <c r="E6714" t="s">
        <v>57</v>
      </c>
      <c r="F6714" t="s">
        <v>49</v>
      </c>
      <c r="G6714">
        <v>2075.02</v>
      </c>
      <c r="H6714">
        <v>146.46</v>
      </c>
      <c r="I6714">
        <v>2379.5700000000002</v>
      </c>
      <c r="J6714">
        <v>2233.11</v>
      </c>
      <c r="K6714" s="1">
        <f t="shared" si="416"/>
        <v>15.247234739860712</v>
      </c>
      <c r="L6714" t="s">
        <v>54</v>
      </c>
      <c r="M6714" s="2" t="s">
        <v>268</v>
      </c>
      <c r="N6714" s="3" t="str">
        <f t="shared" si="417"/>
        <v>Jun</v>
      </c>
      <c r="O6714" t="s">
        <v>28</v>
      </c>
      <c r="P6714" t="s">
        <v>39</v>
      </c>
      <c r="Q6714" t="str">
        <f t="shared" si="418"/>
        <v>Senior</v>
      </c>
      <c r="R6714" t="str">
        <f t="shared" si="419"/>
        <v>Profit</v>
      </c>
    </row>
    <row r="6715" spans="1:18">
      <c r="A6715">
        <v>8979</v>
      </c>
      <c r="B6715" t="s">
        <v>92</v>
      </c>
      <c r="C6715">
        <v>58</v>
      </c>
      <c r="D6715" t="s">
        <v>16</v>
      </c>
      <c r="E6715" t="s">
        <v>53</v>
      </c>
      <c r="F6715" t="s">
        <v>18</v>
      </c>
      <c r="G6715">
        <v>1809.75</v>
      </c>
      <c r="H6715">
        <v>700.5</v>
      </c>
      <c r="I6715">
        <v>2378.6999999999998</v>
      </c>
      <c r="J6715">
        <v>1678.2</v>
      </c>
      <c r="K6715" s="1">
        <f t="shared" si="416"/>
        <v>2.3957173447537472</v>
      </c>
      <c r="L6715" t="s">
        <v>37</v>
      </c>
      <c r="M6715" s="2" t="s">
        <v>278</v>
      </c>
      <c r="N6715" s="3" t="str">
        <f t="shared" si="417"/>
        <v>Sep</v>
      </c>
      <c r="O6715" t="s">
        <v>21</v>
      </c>
      <c r="P6715" t="s">
        <v>22</v>
      </c>
      <c r="Q6715" t="str">
        <f t="shared" si="418"/>
        <v>Senior</v>
      </c>
      <c r="R6715" t="str">
        <f t="shared" si="419"/>
        <v>Profit</v>
      </c>
    </row>
    <row r="6716" spans="1:18">
      <c r="A6716">
        <v>4507</v>
      </c>
      <c r="B6716" t="s">
        <v>40</v>
      </c>
      <c r="C6716">
        <v>30</v>
      </c>
      <c r="D6716" t="s">
        <v>16</v>
      </c>
      <c r="E6716" t="s">
        <v>57</v>
      </c>
      <c r="F6716" t="s">
        <v>49</v>
      </c>
      <c r="G6716">
        <v>1745.21</v>
      </c>
      <c r="H6716">
        <v>1914.32</v>
      </c>
      <c r="I6716">
        <v>2378.5100000000002</v>
      </c>
      <c r="J6716">
        <v>464.19</v>
      </c>
      <c r="K6716" s="1">
        <f t="shared" si="416"/>
        <v>0.24248297045426054</v>
      </c>
      <c r="L6716" t="s">
        <v>54</v>
      </c>
      <c r="M6716" s="2" t="s">
        <v>407</v>
      </c>
      <c r="N6716" s="3" t="str">
        <f t="shared" si="417"/>
        <v>Dec</v>
      </c>
      <c r="O6716" t="s">
        <v>28</v>
      </c>
      <c r="P6716" t="s">
        <v>22</v>
      </c>
      <c r="Q6716" t="str">
        <f t="shared" si="418"/>
        <v>Adult</v>
      </c>
      <c r="R6716" t="str">
        <f t="shared" si="419"/>
        <v>Profit</v>
      </c>
    </row>
    <row r="6717" spans="1:18">
      <c r="A6717">
        <v>9501</v>
      </c>
      <c r="B6717" t="s">
        <v>15</v>
      </c>
      <c r="C6717">
        <v>43</v>
      </c>
      <c r="D6717" t="s">
        <v>24</v>
      </c>
      <c r="E6717" t="s">
        <v>17</v>
      </c>
      <c r="F6717" t="s">
        <v>25</v>
      </c>
      <c r="G6717">
        <v>1433.48</v>
      </c>
      <c r="H6717">
        <v>190.22</v>
      </c>
      <c r="I6717">
        <v>2378.44</v>
      </c>
      <c r="J6717">
        <v>2188.2199999999998</v>
      </c>
      <c r="K6717" s="1">
        <f t="shared" si="416"/>
        <v>11.503627378824518</v>
      </c>
      <c r="L6717" t="s">
        <v>37</v>
      </c>
      <c r="M6717" s="2" t="s">
        <v>317</v>
      </c>
      <c r="N6717" s="3" t="str">
        <f t="shared" si="417"/>
        <v>Nov</v>
      </c>
      <c r="O6717" t="s">
        <v>56</v>
      </c>
      <c r="P6717" t="s">
        <v>22</v>
      </c>
      <c r="Q6717" t="str">
        <f t="shared" si="418"/>
        <v>Senior</v>
      </c>
      <c r="R6717" t="str">
        <f t="shared" si="419"/>
        <v>Profit</v>
      </c>
    </row>
    <row r="6718" spans="1:18">
      <c r="A6718">
        <v>4124</v>
      </c>
      <c r="B6718" t="s">
        <v>34</v>
      </c>
      <c r="C6718">
        <v>42</v>
      </c>
      <c r="D6718" t="s">
        <v>16</v>
      </c>
      <c r="E6718" t="s">
        <v>35</v>
      </c>
      <c r="F6718" t="s">
        <v>25</v>
      </c>
      <c r="G6718">
        <v>1365.89</v>
      </c>
      <c r="H6718">
        <v>564.04</v>
      </c>
      <c r="I6718">
        <v>2378.2800000000002</v>
      </c>
      <c r="J6718">
        <v>1814.24</v>
      </c>
      <c r="K6718" s="1">
        <f t="shared" si="416"/>
        <v>3.2165094674136587</v>
      </c>
      <c r="L6718" t="s">
        <v>26</v>
      </c>
      <c r="M6718" s="2" t="s">
        <v>320</v>
      </c>
      <c r="N6718" s="3" t="str">
        <f t="shared" si="417"/>
        <v>May</v>
      </c>
      <c r="O6718" t="s">
        <v>33</v>
      </c>
      <c r="P6718" t="s">
        <v>39</v>
      </c>
      <c r="Q6718" t="str">
        <f t="shared" si="418"/>
        <v>Senior</v>
      </c>
      <c r="R6718" t="str">
        <f t="shared" si="419"/>
        <v>Profit</v>
      </c>
    </row>
    <row r="6719" spans="1:18">
      <c r="A6719">
        <v>1359</v>
      </c>
      <c r="B6719" t="s">
        <v>34</v>
      </c>
      <c r="C6719">
        <v>55</v>
      </c>
      <c r="D6719" t="s">
        <v>16</v>
      </c>
      <c r="E6719" t="s">
        <v>17</v>
      </c>
      <c r="F6719" t="s">
        <v>42</v>
      </c>
      <c r="G6719">
        <v>1993.88</v>
      </c>
      <c r="H6719">
        <v>733.21</v>
      </c>
      <c r="I6719">
        <v>2377.8000000000002</v>
      </c>
      <c r="J6719">
        <v>1644.59</v>
      </c>
      <c r="K6719" s="1">
        <f t="shared" si="416"/>
        <v>2.2429999590840275</v>
      </c>
      <c r="L6719" t="s">
        <v>31</v>
      </c>
      <c r="M6719" s="2" t="s">
        <v>158</v>
      </c>
      <c r="N6719" s="3" t="str">
        <f t="shared" si="417"/>
        <v>Jan</v>
      </c>
      <c r="O6719" t="s">
        <v>21</v>
      </c>
      <c r="P6719" t="s">
        <v>39</v>
      </c>
      <c r="Q6719" t="str">
        <f t="shared" si="418"/>
        <v>Senior</v>
      </c>
      <c r="R6719" t="str">
        <f t="shared" si="419"/>
        <v>Profit</v>
      </c>
    </row>
    <row r="6720" spans="1:18">
      <c r="A6720">
        <v>5580</v>
      </c>
      <c r="B6720" t="s">
        <v>15</v>
      </c>
      <c r="C6720">
        <v>44</v>
      </c>
      <c r="D6720" t="s">
        <v>24</v>
      </c>
      <c r="E6720" t="s">
        <v>35</v>
      </c>
      <c r="F6720" t="s">
        <v>36</v>
      </c>
      <c r="G6720">
        <v>1795.87</v>
      </c>
      <c r="H6720">
        <v>605.92999999999995</v>
      </c>
      <c r="I6720">
        <v>2377.5</v>
      </c>
      <c r="J6720">
        <v>1771.57</v>
      </c>
      <c r="K6720" s="1">
        <f t="shared" si="416"/>
        <v>2.9237205617810638</v>
      </c>
      <c r="L6720" t="s">
        <v>37</v>
      </c>
      <c r="M6720" s="2" t="s">
        <v>377</v>
      </c>
      <c r="N6720" s="3" t="str">
        <f t="shared" si="417"/>
        <v>Mar</v>
      </c>
      <c r="O6720" t="s">
        <v>33</v>
      </c>
      <c r="P6720" t="s">
        <v>39</v>
      </c>
      <c r="Q6720" t="str">
        <f t="shared" si="418"/>
        <v>Senior</v>
      </c>
      <c r="R6720" t="str">
        <f t="shared" si="419"/>
        <v>Profit</v>
      </c>
    </row>
    <row r="6721" spans="1:18">
      <c r="A6721">
        <v>8796</v>
      </c>
      <c r="B6721" t="s">
        <v>92</v>
      </c>
      <c r="C6721">
        <v>38</v>
      </c>
      <c r="D6721" t="s">
        <v>24</v>
      </c>
      <c r="E6721" t="s">
        <v>30</v>
      </c>
      <c r="F6721" t="s">
        <v>36</v>
      </c>
      <c r="G6721">
        <v>1435.47</v>
      </c>
      <c r="H6721">
        <v>1257.24</v>
      </c>
      <c r="I6721">
        <v>2377.46</v>
      </c>
      <c r="J6721">
        <v>1120.22</v>
      </c>
      <c r="K6721" s="1">
        <f t="shared" si="416"/>
        <v>0.89101523973147534</v>
      </c>
      <c r="L6721" t="s">
        <v>37</v>
      </c>
      <c r="M6721" s="2" t="s">
        <v>159</v>
      </c>
      <c r="N6721" s="3" t="str">
        <f t="shared" si="417"/>
        <v>Apr</v>
      </c>
      <c r="O6721" t="s">
        <v>28</v>
      </c>
      <c r="P6721" t="s">
        <v>22</v>
      </c>
      <c r="Q6721" t="str">
        <f t="shared" si="418"/>
        <v>Adult</v>
      </c>
      <c r="R6721" t="str">
        <f t="shared" si="419"/>
        <v>Profit</v>
      </c>
    </row>
    <row r="6722" spans="1:18">
      <c r="A6722">
        <v>8178</v>
      </c>
      <c r="B6722" t="s">
        <v>52</v>
      </c>
      <c r="C6722">
        <v>24</v>
      </c>
      <c r="D6722" t="s">
        <v>24</v>
      </c>
      <c r="E6722" t="s">
        <v>35</v>
      </c>
      <c r="F6722" t="s">
        <v>36</v>
      </c>
      <c r="G6722">
        <v>1371.68</v>
      </c>
      <c r="H6722">
        <v>1706.67</v>
      </c>
      <c r="I6722">
        <v>2376.0300000000002</v>
      </c>
      <c r="J6722">
        <v>669.36</v>
      </c>
      <c r="K6722" s="1">
        <f t="shared" ref="K6722:K6785" si="420">J6722/H6722</f>
        <v>0.39220235897976763</v>
      </c>
      <c r="L6722" t="s">
        <v>37</v>
      </c>
      <c r="M6722" s="2" t="s">
        <v>224</v>
      </c>
      <c r="N6722" s="3" t="str">
        <f t="shared" ref="N6722:N6785" si="421">TEXT(M6722,"MMM")</f>
        <v>Apr</v>
      </c>
      <c r="O6722" t="s">
        <v>28</v>
      </c>
      <c r="P6722" t="s">
        <v>22</v>
      </c>
      <c r="Q6722" t="str">
        <f t="shared" ref="Q6722:Q6785" si="422">IF(C6722&gt;=18,IF(C6722&lt;=25,"Young",IF(C6722&lt;=40,"Adult",IF(C6722&lt;=60,"Senior",""))),"")</f>
        <v>Young</v>
      </c>
      <c r="R6722" t="str">
        <f t="shared" ref="R6722:R6785" si="423">IF(J6722&gt;0,"Profit","Loss")</f>
        <v>Profit</v>
      </c>
    </row>
    <row r="6723" spans="1:18">
      <c r="A6723">
        <v>7600</v>
      </c>
      <c r="B6723" t="s">
        <v>52</v>
      </c>
      <c r="C6723">
        <v>31</v>
      </c>
      <c r="D6723" t="s">
        <v>16</v>
      </c>
      <c r="E6723" t="s">
        <v>30</v>
      </c>
      <c r="F6723" t="s">
        <v>49</v>
      </c>
      <c r="G6723">
        <v>1473.93</v>
      </c>
      <c r="H6723">
        <v>549.25</v>
      </c>
      <c r="I6723">
        <v>2375.4699999999998</v>
      </c>
      <c r="J6723">
        <v>1826.22</v>
      </c>
      <c r="K6723" s="1">
        <f t="shared" si="420"/>
        <v>3.3249340009103325</v>
      </c>
      <c r="L6723" t="s">
        <v>26</v>
      </c>
      <c r="M6723" s="2" t="s">
        <v>102</v>
      </c>
      <c r="N6723" s="3" t="str">
        <f t="shared" si="421"/>
        <v>Nov</v>
      </c>
      <c r="O6723" t="s">
        <v>51</v>
      </c>
      <c r="P6723" t="s">
        <v>39</v>
      </c>
      <c r="Q6723" t="str">
        <f t="shared" si="422"/>
        <v>Adult</v>
      </c>
      <c r="R6723" t="str">
        <f t="shared" si="423"/>
        <v>Profit</v>
      </c>
    </row>
    <row r="6724" spans="1:18">
      <c r="A6724">
        <v>2553</v>
      </c>
      <c r="B6724" t="s">
        <v>47</v>
      </c>
      <c r="C6724">
        <v>36</v>
      </c>
      <c r="D6724" t="s">
        <v>24</v>
      </c>
      <c r="E6724" t="s">
        <v>30</v>
      </c>
      <c r="F6724" t="s">
        <v>18</v>
      </c>
      <c r="G6724">
        <v>1862.09</v>
      </c>
      <c r="H6724">
        <v>1600.09</v>
      </c>
      <c r="I6724">
        <v>2375.17</v>
      </c>
      <c r="J6724">
        <v>775.08</v>
      </c>
      <c r="K6724" s="1">
        <f t="shared" si="420"/>
        <v>0.48439775262641482</v>
      </c>
      <c r="L6724" t="s">
        <v>19</v>
      </c>
      <c r="M6724" s="2" t="s">
        <v>324</v>
      </c>
      <c r="N6724" s="3" t="str">
        <f t="shared" si="421"/>
        <v>Mar</v>
      </c>
      <c r="O6724" t="s">
        <v>21</v>
      </c>
      <c r="P6724" t="s">
        <v>22</v>
      </c>
      <c r="Q6724" t="str">
        <f t="shared" si="422"/>
        <v>Adult</v>
      </c>
      <c r="R6724" t="str">
        <f t="shared" si="423"/>
        <v>Profit</v>
      </c>
    </row>
    <row r="6725" spans="1:18">
      <c r="A6725">
        <v>949</v>
      </c>
      <c r="B6725" t="s">
        <v>15</v>
      </c>
      <c r="C6725">
        <v>18</v>
      </c>
      <c r="D6725" t="s">
        <v>24</v>
      </c>
      <c r="E6725" t="s">
        <v>57</v>
      </c>
      <c r="F6725" t="s">
        <v>18</v>
      </c>
      <c r="G6725">
        <v>1832.95</v>
      </c>
      <c r="H6725">
        <v>1903.51</v>
      </c>
      <c r="I6725">
        <v>2374.9699999999998</v>
      </c>
      <c r="J6725">
        <v>471.46</v>
      </c>
      <c r="K6725" s="1">
        <f t="shared" si="420"/>
        <v>0.24767928721151977</v>
      </c>
      <c r="L6725" t="s">
        <v>37</v>
      </c>
      <c r="M6725" s="2" t="s">
        <v>98</v>
      </c>
      <c r="N6725" s="3" t="str">
        <f t="shared" si="421"/>
        <v>Aug</v>
      </c>
      <c r="O6725" t="s">
        <v>51</v>
      </c>
      <c r="P6725" t="s">
        <v>39</v>
      </c>
      <c r="Q6725" t="str">
        <f t="shared" si="422"/>
        <v>Young</v>
      </c>
      <c r="R6725" t="str">
        <f t="shared" si="423"/>
        <v>Profit</v>
      </c>
    </row>
    <row r="6726" spans="1:18">
      <c r="A6726">
        <v>7310</v>
      </c>
      <c r="B6726" t="s">
        <v>34</v>
      </c>
      <c r="C6726">
        <v>31</v>
      </c>
      <c r="D6726" t="s">
        <v>16</v>
      </c>
      <c r="E6726" t="s">
        <v>66</v>
      </c>
      <c r="F6726" t="s">
        <v>25</v>
      </c>
      <c r="G6726">
        <v>1440.05</v>
      </c>
      <c r="H6726">
        <v>1407.19</v>
      </c>
      <c r="I6726">
        <v>2374.34</v>
      </c>
      <c r="J6726">
        <v>967.15</v>
      </c>
      <c r="K6726" s="1">
        <f t="shared" si="420"/>
        <v>0.68729169479601182</v>
      </c>
      <c r="L6726" t="s">
        <v>37</v>
      </c>
      <c r="M6726" s="2" t="s">
        <v>262</v>
      </c>
      <c r="N6726" s="3" t="str">
        <f t="shared" si="421"/>
        <v>Jan</v>
      </c>
      <c r="O6726" t="s">
        <v>33</v>
      </c>
      <c r="P6726" t="s">
        <v>39</v>
      </c>
      <c r="Q6726" t="str">
        <f t="shared" si="422"/>
        <v>Adult</v>
      </c>
      <c r="R6726" t="str">
        <f t="shared" si="423"/>
        <v>Profit</v>
      </c>
    </row>
    <row r="6727" spans="1:18">
      <c r="A6727">
        <v>2892</v>
      </c>
      <c r="B6727" t="s">
        <v>47</v>
      </c>
      <c r="C6727">
        <v>48</v>
      </c>
      <c r="D6727" t="s">
        <v>16</v>
      </c>
      <c r="E6727" t="s">
        <v>41</v>
      </c>
      <c r="F6727" t="s">
        <v>42</v>
      </c>
      <c r="G6727">
        <v>1421.84</v>
      </c>
      <c r="H6727">
        <v>1664.81</v>
      </c>
      <c r="I6727">
        <v>2373.98</v>
      </c>
      <c r="J6727">
        <v>709.17</v>
      </c>
      <c r="K6727" s="1">
        <f t="shared" si="420"/>
        <v>0.42597653786317957</v>
      </c>
      <c r="L6727" t="s">
        <v>31</v>
      </c>
      <c r="M6727" s="2" t="s">
        <v>129</v>
      </c>
      <c r="N6727" s="3" t="str">
        <f t="shared" si="421"/>
        <v>Mar</v>
      </c>
      <c r="O6727" t="s">
        <v>33</v>
      </c>
      <c r="P6727" t="s">
        <v>22</v>
      </c>
      <c r="Q6727" t="str">
        <f t="shared" si="422"/>
        <v>Senior</v>
      </c>
      <c r="R6727" t="str">
        <f t="shared" si="423"/>
        <v>Profit</v>
      </c>
    </row>
    <row r="6728" spans="1:18">
      <c r="A6728">
        <v>6753</v>
      </c>
      <c r="B6728" t="s">
        <v>47</v>
      </c>
      <c r="C6728">
        <v>41</v>
      </c>
      <c r="D6728" t="s">
        <v>24</v>
      </c>
      <c r="E6728" t="s">
        <v>59</v>
      </c>
      <c r="F6728" t="s">
        <v>36</v>
      </c>
      <c r="G6728">
        <v>1538.77</v>
      </c>
      <c r="H6728">
        <v>1468.73</v>
      </c>
      <c r="I6728">
        <v>2373.27</v>
      </c>
      <c r="J6728">
        <v>904.54</v>
      </c>
      <c r="K6728" s="1">
        <f t="shared" si="420"/>
        <v>0.61586540752895358</v>
      </c>
      <c r="L6728" t="s">
        <v>37</v>
      </c>
      <c r="M6728" s="2" t="s">
        <v>410</v>
      </c>
      <c r="N6728" s="3" t="str">
        <f t="shared" si="421"/>
        <v>Mar</v>
      </c>
      <c r="O6728" t="s">
        <v>56</v>
      </c>
      <c r="P6728" t="s">
        <v>22</v>
      </c>
      <c r="Q6728" t="str">
        <f t="shared" si="422"/>
        <v>Senior</v>
      </c>
      <c r="R6728" t="str">
        <f t="shared" si="423"/>
        <v>Profit</v>
      </c>
    </row>
    <row r="6729" spans="1:18">
      <c r="A6729">
        <v>6369</v>
      </c>
      <c r="B6729" t="s">
        <v>34</v>
      </c>
      <c r="C6729">
        <v>20</v>
      </c>
      <c r="D6729" t="s">
        <v>24</v>
      </c>
      <c r="E6729" t="s">
        <v>59</v>
      </c>
      <c r="F6729" t="s">
        <v>25</v>
      </c>
      <c r="G6729">
        <v>1467.47</v>
      </c>
      <c r="H6729">
        <v>1832.78</v>
      </c>
      <c r="I6729">
        <v>2373.12</v>
      </c>
      <c r="J6729">
        <v>540.34</v>
      </c>
      <c r="K6729" s="1">
        <f t="shared" si="420"/>
        <v>0.29481989109440304</v>
      </c>
      <c r="L6729" t="s">
        <v>26</v>
      </c>
      <c r="M6729" s="2" t="s">
        <v>326</v>
      </c>
      <c r="N6729" s="3" t="str">
        <f t="shared" si="421"/>
        <v>Jun</v>
      </c>
      <c r="O6729" t="s">
        <v>51</v>
      </c>
      <c r="P6729" t="s">
        <v>39</v>
      </c>
      <c r="Q6729" t="str">
        <f t="shared" si="422"/>
        <v>Young</v>
      </c>
      <c r="R6729" t="str">
        <f t="shared" si="423"/>
        <v>Profit</v>
      </c>
    </row>
    <row r="6730" spans="1:18">
      <c r="A6730">
        <v>2444</v>
      </c>
      <c r="B6730" t="s">
        <v>52</v>
      </c>
      <c r="C6730">
        <v>23</v>
      </c>
      <c r="D6730" t="s">
        <v>16</v>
      </c>
      <c r="E6730" t="s">
        <v>35</v>
      </c>
      <c r="F6730" t="s">
        <v>49</v>
      </c>
      <c r="G6730">
        <v>1629.47</v>
      </c>
      <c r="H6730">
        <v>540.30999999999995</v>
      </c>
      <c r="I6730">
        <v>2372.96</v>
      </c>
      <c r="J6730">
        <v>1832.65</v>
      </c>
      <c r="K6730" s="1">
        <f t="shared" si="420"/>
        <v>3.3918491236512378</v>
      </c>
      <c r="L6730" t="s">
        <v>26</v>
      </c>
      <c r="M6730" s="2" t="s">
        <v>386</v>
      </c>
      <c r="N6730" s="3" t="str">
        <f t="shared" si="421"/>
        <v>Aug</v>
      </c>
      <c r="O6730" t="s">
        <v>51</v>
      </c>
      <c r="P6730" t="s">
        <v>39</v>
      </c>
      <c r="Q6730" t="str">
        <f t="shared" si="422"/>
        <v>Young</v>
      </c>
      <c r="R6730" t="str">
        <f t="shared" si="423"/>
        <v>Profit</v>
      </c>
    </row>
    <row r="6731" spans="1:18">
      <c r="A6731">
        <v>2664</v>
      </c>
      <c r="B6731" t="s">
        <v>23</v>
      </c>
      <c r="C6731">
        <v>46</v>
      </c>
      <c r="D6731" t="s">
        <v>16</v>
      </c>
      <c r="E6731" t="s">
        <v>17</v>
      </c>
      <c r="F6731" t="s">
        <v>18</v>
      </c>
      <c r="G6731">
        <v>1794.07</v>
      </c>
      <c r="H6731">
        <v>1278.1300000000001</v>
      </c>
      <c r="I6731">
        <v>2372.96</v>
      </c>
      <c r="J6731">
        <v>1094.83</v>
      </c>
      <c r="K6731" s="1">
        <f t="shared" si="420"/>
        <v>0.85658735809346453</v>
      </c>
      <c r="L6731" t="s">
        <v>37</v>
      </c>
      <c r="M6731" s="2" t="s">
        <v>324</v>
      </c>
      <c r="N6731" s="3" t="str">
        <f t="shared" si="421"/>
        <v>Mar</v>
      </c>
      <c r="O6731" t="s">
        <v>56</v>
      </c>
      <c r="P6731" t="s">
        <v>22</v>
      </c>
      <c r="Q6731" t="str">
        <f t="shared" si="422"/>
        <v>Senior</v>
      </c>
      <c r="R6731" t="str">
        <f t="shared" si="423"/>
        <v>Profit</v>
      </c>
    </row>
    <row r="6732" spans="1:18">
      <c r="A6732">
        <v>5717</v>
      </c>
      <c r="B6732" t="s">
        <v>47</v>
      </c>
      <c r="C6732">
        <v>34</v>
      </c>
      <c r="D6732" t="s">
        <v>16</v>
      </c>
      <c r="E6732" t="s">
        <v>35</v>
      </c>
      <c r="F6732" t="s">
        <v>42</v>
      </c>
      <c r="G6732">
        <v>1900.86</v>
      </c>
      <c r="H6732">
        <v>314.68</v>
      </c>
      <c r="I6732">
        <v>2372.0700000000002</v>
      </c>
      <c r="J6732">
        <v>2057.39</v>
      </c>
      <c r="K6732" s="1">
        <f t="shared" si="420"/>
        <v>6.5380386424304051</v>
      </c>
      <c r="L6732" t="s">
        <v>37</v>
      </c>
      <c r="M6732" s="2" t="s">
        <v>301</v>
      </c>
      <c r="N6732" s="3" t="str">
        <f t="shared" si="421"/>
        <v>Mar</v>
      </c>
      <c r="O6732" t="s">
        <v>33</v>
      </c>
      <c r="P6732" t="s">
        <v>22</v>
      </c>
      <c r="Q6732" t="str">
        <f t="shared" si="422"/>
        <v>Adult</v>
      </c>
      <c r="R6732" t="str">
        <f t="shared" si="423"/>
        <v>Profit</v>
      </c>
    </row>
    <row r="6733" spans="1:18">
      <c r="A6733">
        <v>1810</v>
      </c>
      <c r="B6733" t="s">
        <v>84</v>
      </c>
      <c r="C6733">
        <v>22</v>
      </c>
      <c r="D6733" t="s">
        <v>24</v>
      </c>
      <c r="E6733" t="s">
        <v>57</v>
      </c>
      <c r="F6733" t="s">
        <v>36</v>
      </c>
      <c r="G6733">
        <v>1444.87</v>
      </c>
      <c r="H6733">
        <v>947.59</v>
      </c>
      <c r="I6733">
        <v>2371.84</v>
      </c>
      <c r="J6733">
        <v>1424.25</v>
      </c>
      <c r="K6733" s="1">
        <f t="shared" si="420"/>
        <v>1.5030234595130805</v>
      </c>
      <c r="L6733" t="s">
        <v>54</v>
      </c>
      <c r="M6733" s="2" t="s">
        <v>164</v>
      </c>
      <c r="N6733" s="3" t="str">
        <f t="shared" si="421"/>
        <v>Nov</v>
      </c>
      <c r="O6733" t="s">
        <v>33</v>
      </c>
      <c r="P6733" t="s">
        <v>39</v>
      </c>
      <c r="Q6733" t="str">
        <f t="shared" si="422"/>
        <v>Young</v>
      </c>
      <c r="R6733" t="str">
        <f t="shared" si="423"/>
        <v>Profit</v>
      </c>
    </row>
    <row r="6734" spans="1:18">
      <c r="A6734">
        <v>1725</v>
      </c>
      <c r="B6734" t="s">
        <v>92</v>
      </c>
      <c r="C6734">
        <v>43</v>
      </c>
      <c r="D6734" t="s">
        <v>16</v>
      </c>
      <c r="E6734" t="s">
        <v>57</v>
      </c>
      <c r="F6734" t="s">
        <v>42</v>
      </c>
      <c r="G6734">
        <v>1641.48</v>
      </c>
      <c r="H6734">
        <v>1712.84</v>
      </c>
      <c r="I6734">
        <v>2371.59</v>
      </c>
      <c r="J6734">
        <v>658.75</v>
      </c>
      <c r="K6734" s="1">
        <f t="shared" si="420"/>
        <v>0.38459517526447307</v>
      </c>
      <c r="L6734" t="s">
        <v>26</v>
      </c>
      <c r="M6734" s="2" t="s">
        <v>237</v>
      </c>
      <c r="N6734" s="3" t="str">
        <f t="shared" si="421"/>
        <v>Jan</v>
      </c>
      <c r="O6734" t="s">
        <v>33</v>
      </c>
      <c r="P6734" t="s">
        <v>22</v>
      </c>
      <c r="Q6734" t="str">
        <f t="shared" si="422"/>
        <v>Senior</v>
      </c>
      <c r="R6734" t="str">
        <f t="shared" si="423"/>
        <v>Profit</v>
      </c>
    </row>
    <row r="6735" spans="1:18">
      <c r="A6735">
        <v>3188</v>
      </c>
      <c r="B6735" t="s">
        <v>92</v>
      </c>
      <c r="C6735">
        <v>52</v>
      </c>
      <c r="D6735" t="s">
        <v>24</v>
      </c>
      <c r="E6735" t="s">
        <v>17</v>
      </c>
      <c r="F6735" t="s">
        <v>25</v>
      </c>
      <c r="G6735">
        <v>2148.31</v>
      </c>
      <c r="H6735">
        <v>1092.57</v>
      </c>
      <c r="I6735">
        <v>2370.96</v>
      </c>
      <c r="J6735">
        <v>1278.3900000000001</v>
      </c>
      <c r="K6735" s="1">
        <f t="shared" si="420"/>
        <v>1.1700760591998685</v>
      </c>
      <c r="L6735" t="s">
        <v>19</v>
      </c>
      <c r="M6735" s="2" t="s">
        <v>294</v>
      </c>
      <c r="N6735" s="3" t="str">
        <f t="shared" si="421"/>
        <v>Jan</v>
      </c>
      <c r="O6735" t="s">
        <v>33</v>
      </c>
      <c r="P6735" t="s">
        <v>22</v>
      </c>
      <c r="Q6735" t="str">
        <f t="shared" si="422"/>
        <v>Senior</v>
      </c>
      <c r="R6735" t="str">
        <f t="shared" si="423"/>
        <v>Profit</v>
      </c>
    </row>
    <row r="6736" spans="1:18">
      <c r="A6736">
        <v>7663</v>
      </c>
      <c r="B6736" t="s">
        <v>23</v>
      </c>
      <c r="C6736">
        <v>47</v>
      </c>
      <c r="D6736" t="s">
        <v>24</v>
      </c>
      <c r="E6736" t="s">
        <v>17</v>
      </c>
      <c r="F6736" t="s">
        <v>25</v>
      </c>
      <c r="G6736">
        <v>1868.45</v>
      </c>
      <c r="H6736">
        <v>1545.24</v>
      </c>
      <c r="I6736">
        <v>2370.88</v>
      </c>
      <c r="J6736">
        <v>825.64</v>
      </c>
      <c r="K6736" s="1">
        <f t="shared" si="420"/>
        <v>0.53431182211177553</v>
      </c>
      <c r="L6736" t="s">
        <v>26</v>
      </c>
      <c r="M6736" s="2" t="s">
        <v>300</v>
      </c>
      <c r="N6736" s="3" t="str">
        <f t="shared" si="421"/>
        <v>Aug</v>
      </c>
      <c r="O6736" t="s">
        <v>21</v>
      </c>
      <c r="P6736" t="s">
        <v>39</v>
      </c>
      <c r="Q6736" t="str">
        <f t="shared" si="422"/>
        <v>Senior</v>
      </c>
      <c r="R6736" t="str">
        <f t="shared" si="423"/>
        <v>Profit</v>
      </c>
    </row>
    <row r="6737" spans="1:18">
      <c r="A6737">
        <v>1976</v>
      </c>
      <c r="B6737" t="s">
        <v>84</v>
      </c>
      <c r="C6737">
        <v>31</v>
      </c>
      <c r="D6737" t="s">
        <v>16</v>
      </c>
      <c r="E6737" t="s">
        <v>17</v>
      </c>
      <c r="F6737" t="s">
        <v>18</v>
      </c>
      <c r="G6737">
        <v>1444.93</v>
      </c>
      <c r="H6737">
        <v>536.84</v>
      </c>
      <c r="I6737">
        <v>2369.61</v>
      </c>
      <c r="J6737">
        <v>1832.77</v>
      </c>
      <c r="K6737" s="1">
        <f t="shared" si="420"/>
        <v>3.4139967215557707</v>
      </c>
      <c r="L6737" t="s">
        <v>31</v>
      </c>
      <c r="M6737" s="2" t="s">
        <v>77</v>
      </c>
      <c r="N6737" s="3" t="str">
        <f t="shared" si="421"/>
        <v>Mar</v>
      </c>
      <c r="O6737" t="s">
        <v>56</v>
      </c>
      <c r="P6737" t="s">
        <v>22</v>
      </c>
      <c r="Q6737" t="str">
        <f t="shared" si="422"/>
        <v>Adult</v>
      </c>
      <c r="R6737" t="str">
        <f t="shared" si="423"/>
        <v>Profit</v>
      </c>
    </row>
    <row r="6738" spans="1:18">
      <c r="A6738">
        <v>7189</v>
      </c>
      <c r="B6738" t="s">
        <v>34</v>
      </c>
      <c r="C6738">
        <v>56</v>
      </c>
      <c r="D6738" t="s">
        <v>16</v>
      </c>
      <c r="E6738" t="s">
        <v>30</v>
      </c>
      <c r="F6738" t="s">
        <v>25</v>
      </c>
      <c r="G6738">
        <v>1384.68</v>
      </c>
      <c r="H6738">
        <v>1718.36</v>
      </c>
      <c r="I6738">
        <v>2366.59</v>
      </c>
      <c r="J6738">
        <v>648.23</v>
      </c>
      <c r="K6738" s="1">
        <f t="shared" si="420"/>
        <v>0.37723759864056428</v>
      </c>
      <c r="L6738" t="s">
        <v>37</v>
      </c>
      <c r="M6738" s="2" t="s">
        <v>76</v>
      </c>
      <c r="N6738" s="3" t="str">
        <f t="shared" si="421"/>
        <v>Sep</v>
      </c>
      <c r="O6738" t="s">
        <v>21</v>
      </c>
      <c r="P6738" t="s">
        <v>22</v>
      </c>
      <c r="Q6738" t="str">
        <f t="shared" si="422"/>
        <v>Senior</v>
      </c>
      <c r="R6738" t="str">
        <f t="shared" si="423"/>
        <v>Profit</v>
      </c>
    </row>
    <row r="6739" spans="1:18">
      <c r="A6739">
        <v>1513</v>
      </c>
      <c r="B6739" t="s">
        <v>84</v>
      </c>
      <c r="C6739">
        <v>27</v>
      </c>
      <c r="D6739" t="s">
        <v>24</v>
      </c>
      <c r="E6739" t="s">
        <v>30</v>
      </c>
      <c r="F6739" t="s">
        <v>18</v>
      </c>
      <c r="G6739">
        <v>1698.29</v>
      </c>
      <c r="H6739">
        <v>1512.98</v>
      </c>
      <c r="I6739">
        <v>2366.48</v>
      </c>
      <c r="J6739">
        <v>853.5</v>
      </c>
      <c r="K6739" s="1">
        <f t="shared" si="420"/>
        <v>0.56411849462649866</v>
      </c>
      <c r="L6739" t="s">
        <v>54</v>
      </c>
      <c r="M6739" s="2" t="s">
        <v>406</v>
      </c>
      <c r="N6739" s="3" t="str">
        <f t="shared" si="421"/>
        <v>Jan</v>
      </c>
      <c r="O6739" t="s">
        <v>33</v>
      </c>
      <c r="P6739" t="s">
        <v>39</v>
      </c>
      <c r="Q6739" t="str">
        <f t="shared" si="422"/>
        <v>Adult</v>
      </c>
      <c r="R6739" t="str">
        <f t="shared" si="423"/>
        <v>Profit</v>
      </c>
    </row>
    <row r="6740" spans="1:18">
      <c r="A6740">
        <v>3912</v>
      </c>
      <c r="B6740" t="s">
        <v>92</v>
      </c>
      <c r="C6740">
        <v>42</v>
      </c>
      <c r="D6740" t="s">
        <v>16</v>
      </c>
      <c r="E6740" t="s">
        <v>17</v>
      </c>
      <c r="F6740" t="s">
        <v>25</v>
      </c>
      <c r="G6740">
        <v>2010.64</v>
      </c>
      <c r="H6740">
        <v>50.62</v>
      </c>
      <c r="I6740">
        <v>2365.85</v>
      </c>
      <c r="J6740">
        <v>2315.23</v>
      </c>
      <c r="K6740" s="1">
        <f t="shared" si="420"/>
        <v>45.737455551165553</v>
      </c>
      <c r="L6740" t="s">
        <v>37</v>
      </c>
      <c r="M6740" s="2" t="s">
        <v>225</v>
      </c>
      <c r="N6740" s="3" t="str">
        <f t="shared" si="421"/>
        <v>Feb</v>
      </c>
      <c r="O6740" t="s">
        <v>28</v>
      </c>
      <c r="P6740" t="s">
        <v>39</v>
      </c>
      <c r="Q6740" t="str">
        <f t="shared" si="422"/>
        <v>Senior</v>
      </c>
      <c r="R6740" t="str">
        <f t="shared" si="423"/>
        <v>Profit</v>
      </c>
    </row>
    <row r="6741" spans="1:18">
      <c r="A6741">
        <v>7963</v>
      </c>
      <c r="B6741" t="s">
        <v>52</v>
      </c>
      <c r="C6741">
        <v>52</v>
      </c>
      <c r="D6741" t="s">
        <v>16</v>
      </c>
      <c r="E6741" t="s">
        <v>17</v>
      </c>
      <c r="F6741" t="s">
        <v>36</v>
      </c>
      <c r="G6741">
        <v>1726.95</v>
      </c>
      <c r="H6741">
        <v>1692.31</v>
      </c>
      <c r="I6741">
        <v>2365.41</v>
      </c>
      <c r="J6741">
        <v>673.1</v>
      </c>
      <c r="K6741" s="1">
        <f t="shared" si="420"/>
        <v>0.39774036671768176</v>
      </c>
      <c r="L6741" t="s">
        <v>54</v>
      </c>
      <c r="M6741" s="2" t="s">
        <v>142</v>
      </c>
      <c r="N6741" s="3" t="str">
        <f t="shared" si="421"/>
        <v>Jun</v>
      </c>
      <c r="O6741" t="s">
        <v>33</v>
      </c>
      <c r="P6741" t="s">
        <v>22</v>
      </c>
      <c r="Q6741" t="str">
        <f t="shared" si="422"/>
        <v>Senior</v>
      </c>
      <c r="R6741" t="str">
        <f t="shared" si="423"/>
        <v>Profit</v>
      </c>
    </row>
    <row r="6742" spans="1:18">
      <c r="A6742">
        <v>9084</v>
      </c>
      <c r="B6742" t="s">
        <v>84</v>
      </c>
      <c r="C6742">
        <v>40</v>
      </c>
      <c r="D6742" t="s">
        <v>24</v>
      </c>
      <c r="E6742" t="s">
        <v>57</v>
      </c>
      <c r="F6742" t="s">
        <v>25</v>
      </c>
      <c r="G6742">
        <v>1951.23</v>
      </c>
      <c r="H6742">
        <v>1725.09</v>
      </c>
      <c r="I6742">
        <v>2365.29</v>
      </c>
      <c r="J6742">
        <v>640.20000000000005</v>
      </c>
      <c r="K6742" s="1">
        <f t="shared" si="420"/>
        <v>0.37111107246578445</v>
      </c>
      <c r="L6742" t="s">
        <v>26</v>
      </c>
      <c r="M6742" s="2" t="s">
        <v>368</v>
      </c>
      <c r="N6742" s="3" t="str">
        <f t="shared" si="421"/>
        <v>May</v>
      </c>
      <c r="O6742" t="s">
        <v>21</v>
      </c>
      <c r="P6742" t="s">
        <v>22</v>
      </c>
      <c r="Q6742" t="str">
        <f t="shared" si="422"/>
        <v>Adult</v>
      </c>
      <c r="R6742" t="str">
        <f t="shared" si="423"/>
        <v>Profit</v>
      </c>
    </row>
    <row r="6743" spans="1:18">
      <c r="A6743">
        <v>5921</v>
      </c>
      <c r="B6743" t="s">
        <v>34</v>
      </c>
      <c r="C6743">
        <v>37</v>
      </c>
      <c r="D6743" t="s">
        <v>24</v>
      </c>
      <c r="E6743" t="s">
        <v>53</v>
      </c>
      <c r="F6743" t="s">
        <v>36</v>
      </c>
      <c r="G6743">
        <v>1636.35</v>
      </c>
      <c r="H6743">
        <v>820.14</v>
      </c>
      <c r="I6743">
        <v>2364.9899999999998</v>
      </c>
      <c r="J6743">
        <v>1544.85</v>
      </c>
      <c r="K6743" s="1">
        <f t="shared" si="420"/>
        <v>1.8836418172507132</v>
      </c>
      <c r="L6743" t="s">
        <v>37</v>
      </c>
      <c r="M6743" s="2" t="s">
        <v>275</v>
      </c>
      <c r="N6743" s="3" t="str">
        <f t="shared" si="421"/>
        <v>Jan</v>
      </c>
      <c r="O6743" t="s">
        <v>33</v>
      </c>
      <c r="P6743" t="s">
        <v>22</v>
      </c>
      <c r="Q6743" t="str">
        <f t="shared" si="422"/>
        <v>Adult</v>
      </c>
      <c r="R6743" t="str">
        <f t="shared" si="423"/>
        <v>Profit</v>
      </c>
    </row>
    <row r="6744" spans="1:18">
      <c r="A6744">
        <v>9562</v>
      </c>
      <c r="B6744" t="s">
        <v>15</v>
      </c>
      <c r="C6744">
        <v>51</v>
      </c>
      <c r="D6744" t="s">
        <v>16</v>
      </c>
      <c r="E6744" t="s">
        <v>17</v>
      </c>
      <c r="F6744" t="s">
        <v>18</v>
      </c>
      <c r="G6744">
        <v>1473.66</v>
      </c>
      <c r="H6744">
        <v>1954.3</v>
      </c>
      <c r="I6744">
        <v>2363.96</v>
      </c>
      <c r="J6744">
        <v>409.66</v>
      </c>
      <c r="K6744" s="1">
        <f t="shared" si="420"/>
        <v>0.20961981272066726</v>
      </c>
      <c r="L6744" t="s">
        <v>19</v>
      </c>
      <c r="M6744" s="2" t="s">
        <v>116</v>
      </c>
      <c r="N6744" s="3" t="str">
        <f t="shared" si="421"/>
        <v>Sep</v>
      </c>
      <c r="O6744" t="s">
        <v>28</v>
      </c>
      <c r="P6744" t="s">
        <v>22</v>
      </c>
      <c r="Q6744" t="str">
        <f t="shared" si="422"/>
        <v>Senior</v>
      </c>
      <c r="R6744" t="str">
        <f t="shared" si="423"/>
        <v>Profit</v>
      </c>
    </row>
    <row r="6745" spans="1:18">
      <c r="A6745">
        <v>6538</v>
      </c>
      <c r="B6745" t="s">
        <v>23</v>
      </c>
      <c r="C6745">
        <v>53</v>
      </c>
      <c r="D6745" t="s">
        <v>24</v>
      </c>
      <c r="E6745" t="s">
        <v>66</v>
      </c>
      <c r="F6745" t="s">
        <v>42</v>
      </c>
      <c r="G6745">
        <v>1803.75</v>
      </c>
      <c r="H6745">
        <v>1895.85</v>
      </c>
      <c r="I6745">
        <v>2363.9</v>
      </c>
      <c r="J6745">
        <v>468.05</v>
      </c>
      <c r="K6745" s="1">
        <f t="shared" si="420"/>
        <v>0.24688134609805629</v>
      </c>
      <c r="L6745" t="s">
        <v>31</v>
      </c>
      <c r="M6745" s="2" t="s">
        <v>390</v>
      </c>
      <c r="N6745" s="3" t="str">
        <f t="shared" si="421"/>
        <v>Oct</v>
      </c>
      <c r="O6745" t="s">
        <v>51</v>
      </c>
      <c r="P6745" t="s">
        <v>39</v>
      </c>
      <c r="Q6745" t="str">
        <f t="shared" si="422"/>
        <v>Senior</v>
      </c>
      <c r="R6745" t="str">
        <f t="shared" si="423"/>
        <v>Profit</v>
      </c>
    </row>
    <row r="6746" spans="1:18">
      <c r="A6746">
        <v>5021</v>
      </c>
      <c r="B6746" t="s">
        <v>34</v>
      </c>
      <c r="C6746">
        <v>31</v>
      </c>
      <c r="D6746" t="s">
        <v>24</v>
      </c>
      <c r="E6746" t="s">
        <v>17</v>
      </c>
      <c r="F6746" t="s">
        <v>18</v>
      </c>
      <c r="G6746">
        <v>1927.08</v>
      </c>
      <c r="H6746">
        <v>1857.63</v>
      </c>
      <c r="I6746">
        <v>2363.5</v>
      </c>
      <c r="J6746">
        <v>505.87</v>
      </c>
      <c r="K6746" s="1">
        <f t="shared" si="420"/>
        <v>0.27232010680275404</v>
      </c>
      <c r="L6746" t="s">
        <v>37</v>
      </c>
      <c r="M6746" s="2" t="s">
        <v>194</v>
      </c>
      <c r="N6746" s="3" t="str">
        <f t="shared" si="421"/>
        <v>Sep</v>
      </c>
      <c r="O6746" t="s">
        <v>33</v>
      </c>
      <c r="P6746" t="s">
        <v>39</v>
      </c>
      <c r="Q6746" t="str">
        <f t="shared" si="422"/>
        <v>Adult</v>
      </c>
      <c r="R6746" t="str">
        <f t="shared" si="423"/>
        <v>Profit</v>
      </c>
    </row>
    <row r="6747" spans="1:18">
      <c r="A6747">
        <v>8539</v>
      </c>
      <c r="B6747" t="s">
        <v>15</v>
      </c>
      <c r="C6747">
        <v>54</v>
      </c>
      <c r="D6747" t="s">
        <v>24</v>
      </c>
      <c r="E6747" t="s">
        <v>35</v>
      </c>
      <c r="F6747" t="s">
        <v>49</v>
      </c>
      <c r="G6747">
        <v>1353.86</v>
      </c>
      <c r="H6747">
        <v>665.78</v>
      </c>
      <c r="I6747">
        <v>2363.4499999999998</v>
      </c>
      <c r="J6747">
        <v>1697.67</v>
      </c>
      <c r="K6747" s="1">
        <f t="shared" si="420"/>
        <v>2.5498963621616753</v>
      </c>
      <c r="L6747" t="s">
        <v>19</v>
      </c>
      <c r="M6747" s="2" t="s">
        <v>268</v>
      </c>
      <c r="N6747" s="3" t="str">
        <f t="shared" si="421"/>
        <v>Jun</v>
      </c>
      <c r="O6747" t="s">
        <v>28</v>
      </c>
      <c r="P6747" t="s">
        <v>39</v>
      </c>
      <c r="Q6747" t="str">
        <f t="shared" si="422"/>
        <v>Senior</v>
      </c>
      <c r="R6747" t="str">
        <f t="shared" si="423"/>
        <v>Profit</v>
      </c>
    </row>
    <row r="6748" spans="1:18">
      <c r="A6748">
        <v>3635</v>
      </c>
      <c r="B6748" t="s">
        <v>84</v>
      </c>
      <c r="C6748">
        <v>28</v>
      </c>
      <c r="D6748" t="s">
        <v>24</v>
      </c>
      <c r="E6748" t="s">
        <v>35</v>
      </c>
      <c r="F6748" t="s">
        <v>36</v>
      </c>
      <c r="G6748">
        <v>1384.9</v>
      </c>
      <c r="H6748">
        <v>1268.6500000000001</v>
      </c>
      <c r="I6748">
        <v>2362.9499999999998</v>
      </c>
      <c r="J6748">
        <v>1094.3</v>
      </c>
      <c r="K6748" s="1">
        <f t="shared" si="420"/>
        <v>0.86257044890237644</v>
      </c>
      <c r="L6748" t="s">
        <v>26</v>
      </c>
      <c r="M6748" s="2" t="s">
        <v>118</v>
      </c>
      <c r="N6748" s="3" t="str">
        <f t="shared" si="421"/>
        <v>Nov</v>
      </c>
      <c r="O6748" t="s">
        <v>51</v>
      </c>
      <c r="P6748" t="s">
        <v>22</v>
      </c>
      <c r="Q6748" t="str">
        <f t="shared" si="422"/>
        <v>Adult</v>
      </c>
      <c r="R6748" t="str">
        <f t="shared" si="423"/>
        <v>Profit</v>
      </c>
    </row>
    <row r="6749" spans="1:18">
      <c r="A6749">
        <v>2155</v>
      </c>
      <c r="B6749" t="s">
        <v>34</v>
      </c>
      <c r="C6749">
        <v>25</v>
      </c>
      <c r="D6749" t="s">
        <v>16</v>
      </c>
      <c r="E6749" t="s">
        <v>41</v>
      </c>
      <c r="F6749" t="s">
        <v>18</v>
      </c>
      <c r="G6749">
        <v>1598.24</v>
      </c>
      <c r="H6749">
        <v>601.29999999999995</v>
      </c>
      <c r="I6749">
        <v>2362.4299999999998</v>
      </c>
      <c r="J6749">
        <v>1761.13</v>
      </c>
      <c r="K6749" s="1">
        <f t="shared" si="420"/>
        <v>2.9288707799767173</v>
      </c>
      <c r="L6749" t="s">
        <v>19</v>
      </c>
      <c r="M6749" s="2" t="s">
        <v>401</v>
      </c>
      <c r="N6749" s="3" t="str">
        <f t="shared" si="421"/>
        <v>Mar</v>
      </c>
      <c r="O6749" t="s">
        <v>56</v>
      </c>
      <c r="P6749" t="s">
        <v>22</v>
      </c>
      <c r="Q6749" t="str">
        <f t="shared" si="422"/>
        <v>Young</v>
      </c>
      <c r="R6749" t="str">
        <f t="shared" si="423"/>
        <v>Profit</v>
      </c>
    </row>
    <row r="6750" spans="1:18">
      <c r="A6750">
        <v>9137</v>
      </c>
      <c r="B6750" t="s">
        <v>44</v>
      </c>
      <c r="C6750">
        <v>54</v>
      </c>
      <c r="D6750" t="s">
        <v>16</v>
      </c>
      <c r="E6750" t="s">
        <v>53</v>
      </c>
      <c r="F6750" t="s">
        <v>49</v>
      </c>
      <c r="G6750">
        <v>1862.86</v>
      </c>
      <c r="H6750">
        <v>701.82</v>
      </c>
      <c r="I6750">
        <v>2362.16</v>
      </c>
      <c r="J6750">
        <v>1660.34</v>
      </c>
      <c r="K6750" s="1">
        <f t="shared" si="420"/>
        <v>2.3657633011313441</v>
      </c>
      <c r="L6750" t="s">
        <v>54</v>
      </c>
      <c r="M6750" s="2" t="s">
        <v>222</v>
      </c>
      <c r="N6750" s="3" t="str">
        <f t="shared" si="421"/>
        <v>Aug</v>
      </c>
      <c r="O6750" t="s">
        <v>33</v>
      </c>
      <c r="P6750" t="s">
        <v>22</v>
      </c>
      <c r="Q6750" t="str">
        <f t="shared" si="422"/>
        <v>Senior</v>
      </c>
      <c r="R6750" t="str">
        <f t="shared" si="423"/>
        <v>Profit</v>
      </c>
    </row>
    <row r="6751" spans="1:18">
      <c r="A6751">
        <v>8620</v>
      </c>
      <c r="B6751" t="s">
        <v>29</v>
      </c>
      <c r="C6751">
        <v>33</v>
      </c>
      <c r="D6751" t="s">
        <v>16</v>
      </c>
      <c r="E6751" t="s">
        <v>41</v>
      </c>
      <c r="F6751" t="s">
        <v>18</v>
      </c>
      <c r="G6751">
        <v>2079.29</v>
      </c>
      <c r="H6751">
        <v>1476.01</v>
      </c>
      <c r="I6751">
        <v>2361.83</v>
      </c>
      <c r="J6751">
        <v>885.82</v>
      </c>
      <c r="K6751" s="1">
        <f t="shared" si="420"/>
        <v>0.60014498546757822</v>
      </c>
      <c r="L6751" t="s">
        <v>19</v>
      </c>
      <c r="M6751" s="2" t="s">
        <v>350</v>
      </c>
      <c r="N6751" s="3" t="str">
        <f t="shared" si="421"/>
        <v>Nov</v>
      </c>
      <c r="O6751" t="s">
        <v>21</v>
      </c>
      <c r="P6751" t="s">
        <v>22</v>
      </c>
      <c r="Q6751" t="str">
        <f t="shared" si="422"/>
        <v>Adult</v>
      </c>
      <c r="R6751" t="str">
        <f t="shared" si="423"/>
        <v>Profit</v>
      </c>
    </row>
    <row r="6752" spans="1:18">
      <c r="A6752">
        <v>8663</v>
      </c>
      <c r="B6752" t="s">
        <v>47</v>
      </c>
      <c r="C6752">
        <v>57</v>
      </c>
      <c r="D6752" t="s">
        <v>16</v>
      </c>
      <c r="E6752" t="s">
        <v>35</v>
      </c>
      <c r="F6752" t="s">
        <v>36</v>
      </c>
      <c r="G6752">
        <v>2003.59</v>
      </c>
      <c r="H6752">
        <v>126.88</v>
      </c>
      <c r="I6752">
        <v>2360.79</v>
      </c>
      <c r="J6752">
        <v>2233.91</v>
      </c>
      <c r="K6752" s="1">
        <f t="shared" si="420"/>
        <v>17.606478562421184</v>
      </c>
      <c r="L6752" t="s">
        <v>37</v>
      </c>
      <c r="M6752" s="2" t="s">
        <v>260</v>
      </c>
      <c r="N6752" s="3" t="str">
        <f t="shared" si="421"/>
        <v>Jun</v>
      </c>
      <c r="O6752" t="s">
        <v>33</v>
      </c>
      <c r="P6752" t="s">
        <v>22</v>
      </c>
      <c r="Q6752" t="str">
        <f t="shared" si="422"/>
        <v>Senior</v>
      </c>
      <c r="R6752" t="str">
        <f t="shared" si="423"/>
        <v>Profit</v>
      </c>
    </row>
    <row r="6753" spans="1:18">
      <c r="A6753">
        <v>3895</v>
      </c>
      <c r="B6753" t="s">
        <v>52</v>
      </c>
      <c r="C6753">
        <v>36</v>
      </c>
      <c r="D6753" t="s">
        <v>24</v>
      </c>
      <c r="E6753" t="s">
        <v>30</v>
      </c>
      <c r="F6753" t="s">
        <v>42</v>
      </c>
      <c r="G6753">
        <v>1892.25</v>
      </c>
      <c r="H6753">
        <v>205.76</v>
      </c>
      <c r="I6753">
        <v>2360.23</v>
      </c>
      <c r="J6753">
        <v>2154.4699999999998</v>
      </c>
      <c r="K6753" s="1">
        <f t="shared" si="420"/>
        <v>10.470791213063762</v>
      </c>
      <c r="L6753" t="s">
        <v>26</v>
      </c>
      <c r="M6753" s="2" t="s">
        <v>396</v>
      </c>
      <c r="N6753" s="3" t="str">
        <f t="shared" si="421"/>
        <v>Jun</v>
      </c>
      <c r="O6753" t="s">
        <v>33</v>
      </c>
      <c r="P6753" t="s">
        <v>22</v>
      </c>
      <c r="Q6753" t="str">
        <f t="shared" si="422"/>
        <v>Adult</v>
      </c>
      <c r="R6753" t="str">
        <f t="shared" si="423"/>
        <v>Profit</v>
      </c>
    </row>
    <row r="6754" spans="1:18">
      <c r="A6754">
        <v>2015</v>
      </c>
      <c r="B6754" t="s">
        <v>34</v>
      </c>
      <c r="C6754">
        <v>18</v>
      </c>
      <c r="D6754" t="s">
        <v>24</v>
      </c>
      <c r="E6754" t="s">
        <v>17</v>
      </c>
      <c r="F6754" t="s">
        <v>36</v>
      </c>
      <c r="G6754">
        <v>1780.91</v>
      </c>
      <c r="H6754">
        <v>1402.11</v>
      </c>
      <c r="I6754">
        <v>2358.8200000000002</v>
      </c>
      <c r="J6754">
        <v>956.71</v>
      </c>
      <c r="K6754" s="1">
        <f t="shared" si="420"/>
        <v>0.68233590802433486</v>
      </c>
      <c r="L6754" t="s">
        <v>26</v>
      </c>
      <c r="M6754" s="2" t="s">
        <v>347</v>
      </c>
      <c r="N6754" s="3" t="str">
        <f t="shared" si="421"/>
        <v>Dec</v>
      </c>
      <c r="O6754" t="s">
        <v>51</v>
      </c>
      <c r="P6754" t="s">
        <v>22</v>
      </c>
      <c r="Q6754" t="str">
        <f t="shared" si="422"/>
        <v>Young</v>
      </c>
      <c r="R6754" t="str">
        <f t="shared" si="423"/>
        <v>Profit</v>
      </c>
    </row>
    <row r="6755" spans="1:18">
      <c r="A6755">
        <v>8868</v>
      </c>
      <c r="B6755" t="s">
        <v>44</v>
      </c>
      <c r="C6755">
        <v>46</v>
      </c>
      <c r="D6755" t="s">
        <v>16</v>
      </c>
      <c r="E6755" t="s">
        <v>35</v>
      </c>
      <c r="F6755" t="s">
        <v>36</v>
      </c>
      <c r="G6755">
        <v>1722.86</v>
      </c>
      <c r="H6755">
        <v>1810.74</v>
      </c>
      <c r="I6755">
        <v>2358.73</v>
      </c>
      <c r="J6755">
        <v>547.99</v>
      </c>
      <c r="K6755" s="1">
        <f t="shared" si="420"/>
        <v>0.30263317759590003</v>
      </c>
      <c r="L6755" t="s">
        <v>26</v>
      </c>
      <c r="M6755" s="2" t="s">
        <v>328</v>
      </c>
      <c r="N6755" s="3" t="str">
        <f t="shared" si="421"/>
        <v>May</v>
      </c>
      <c r="O6755" t="s">
        <v>28</v>
      </c>
      <c r="P6755" t="s">
        <v>39</v>
      </c>
      <c r="Q6755" t="str">
        <f t="shared" si="422"/>
        <v>Senior</v>
      </c>
      <c r="R6755" t="str">
        <f t="shared" si="423"/>
        <v>Profit</v>
      </c>
    </row>
    <row r="6756" spans="1:18">
      <c r="A6756">
        <v>6669</v>
      </c>
      <c r="B6756" t="s">
        <v>40</v>
      </c>
      <c r="C6756">
        <v>19</v>
      </c>
      <c r="D6756" t="s">
        <v>16</v>
      </c>
      <c r="E6756" t="s">
        <v>30</v>
      </c>
      <c r="F6756" t="s">
        <v>42</v>
      </c>
      <c r="G6756">
        <v>1892.83</v>
      </c>
      <c r="H6756">
        <v>1286.97</v>
      </c>
      <c r="I6756">
        <v>2357.83</v>
      </c>
      <c r="J6756">
        <v>1070.8599999999999</v>
      </c>
      <c r="K6756" s="1">
        <f t="shared" si="420"/>
        <v>0.83207844782706653</v>
      </c>
      <c r="L6756" t="s">
        <v>37</v>
      </c>
      <c r="M6756" s="2" t="s">
        <v>328</v>
      </c>
      <c r="N6756" s="3" t="str">
        <f t="shared" si="421"/>
        <v>May</v>
      </c>
      <c r="O6756" t="s">
        <v>51</v>
      </c>
      <c r="P6756" t="s">
        <v>22</v>
      </c>
      <c r="Q6756" t="str">
        <f t="shared" si="422"/>
        <v>Young</v>
      </c>
      <c r="R6756" t="str">
        <f t="shared" si="423"/>
        <v>Profit</v>
      </c>
    </row>
    <row r="6757" spans="1:18">
      <c r="A6757">
        <v>1239</v>
      </c>
      <c r="B6757" t="s">
        <v>29</v>
      </c>
      <c r="C6757">
        <v>40</v>
      </c>
      <c r="D6757" t="s">
        <v>24</v>
      </c>
      <c r="E6757" t="s">
        <v>53</v>
      </c>
      <c r="F6757" t="s">
        <v>36</v>
      </c>
      <c r="G6757">
        <v>1454.87</v>
      </c>
      <c r="H6757">
        <v>1612.48</v>
      </c>
      <c r="I6757">
        <v>2357.73</v>
      </c>
      <c r="J6757">
        <v>745.25</v>
      </c>
      <c r="K6757" s="1">
        <f t="shared" si="420"/>
        <v>0.46217627505457431</v>
      </c>
      <c r="L6757" t="s">
        <v>54</v>
      </c>
      <c r="M6757" s="2" t="s">
        <v>189</v>
      </c>
      <c r="N6757" s="3" t="str">
        <f t="shared" si="421"/>
        <v>May</v>
      </c>
      <c r="O6757" t="s">
        <v>21</v>
      </c>
      <c r="P6757" t="s">
        <v>22</v>
      </c>
      <c r="Q6757" t="str">
        <f t="shared" si="422"/>
        <v>Adult</v>
      </c>
      <c r="R6757" t="str">
        <f t="shared" si="423"/>
        <v>Profit</v>
      </c>
    </row>
    <row r="6758" spans="1:18">
      <c r="A6758">
        <v>276</v>
      </c>
      <c r="B6758" t="s">
        <v>92</v>
      </c>
      <c r="C6758">
        <v>34</v>
      </c>
      <c r="D6758" t="s">
        <v>24</v>
      </c>
      <c r="E6758" t="s">
        <v>30</v>
      </c>
      <c r="F6758" t="s">
        <v>49</v>
      </c>
      <c r="G6758">
        <v>1389.69</v>
      </c>
      <c r="H6758">
        <v>1934.29</v>
      </c>
      <c r="I6758">
        <v>2356.5700000000002</v>
      </c>
      <c r="J6758">
        <v>422.28</v>
      </c>
      <c r="K6758" s="1">
        <f t="shared" si="420"/>
        <v>0.21831266252733561</v>
      </c>
      <c r="L6758" t="s">
        <v>26</v>
      </c>
      <c r="M6758" s="2" t="s">
        <v>111</v>
      </c>
      <c r="N6758" s="3" t="str">
        <f t="shared" si="421"/>
        <v>Feb</v>
      </c>
      <c r="O6758" t="s">
        <v>33</v>
      </c>
      <c r="P6758" t="s">
        <v>22</v>
      </c>
      <c r="Q6758" t="str">
        <f t="shared" si="422"/>
        <v>Adult</v>
      </c>
      <c r="R6758" t="str">
        <f t="shared" si="423"/>
        <v>Profit</v>
      </c>
    </row>
    <row r="6759" spans="1:18">
      <c r="A6759">
        <v>6100</v>
      </c>
      <c r="B6759" t="s">
        <v>34</v>
      </c>
      <c r="C6759">
        <v>31</v>
      </c>
      <c r="D6759" t="s">
        <v>24</v>
      </c>
      <c r="E6759" t="s">
        <v>30</v>
      </c>
      <c r="F6759" t="s">
        <v>25</v>
      </c>
      <c r="G6759">
        <v>1747.3</v>
      </c>
      <c r="H6759">
        <v>892.79</v>
      </c>
      <c r="I6759">
        <v>2356.4899999999998</v>
      </c>
      <c r="J6759">
        <v>1463.7</v>
      </c>
      <c r="K6759" s="1">
        <f t="shared" si="420"/>
        <v>1.6394672879400531</v>
      </c>
      <c r="L6759" t="s">
        <v>31</v>
      </c>
      <c r="M6759" s="2" t="s">
        <v>218</v>
      </c>
      <c r="N6759" s="3" t="str">
        <f t="shared" si="421"/>
        <v>Jan</v>
      </c>
      <c r="O6759" t="s">
        <v>56</v>
      </c>
      <c r="P6759" t="s">
        <v>39</v>
      </c>
      <c r="Q6759" t="str">
        <f t="shared" si="422"/>
        <v>Adult</v>
      </c>
      <c r="R6759" t="str">
        <f t="shared" si="423"/>
        <v>Profit</v>
      </c>
    </row>
    <row r="6760" spans="1:18">
      <c r="A6760">
        <v>6938</v>
      </c>
      <c r="B6760" t="s">
        <v>23</v>
      </c>
      <c r="C6760">
        <v>58</v>
      </c>
      <c r="D6760" t="s">
        <v>24</v>
      </c>
      <c r="E6760" t="s">
        <v>30</v>
      </c>
      <c r="F6760" t="s">
        <v>18</v>
      </c>
      <c r="G6760">
        <v>1839.24</v>
      </c>
      <c r="H6760">
        <v>1198.95</v>
      </c>
      <c r="I6760">
        <v>2355.42</v>
      </c>
      <c r="J6760">
        <v>1156.47</v>
      </c>
      <c r="K6760" s="1">
        <f t="shared" si="420"/>
        <v>0.96456899787313899</v>
      </c>
      <c r="L6760" t="s">
        <v>26</v>
      </c>
      <c r="M6760" s="2" t="s">
        <v>222</v>
      </c>
      <c r="N6760" s="3" t="str">
        <f t="shared" si="421"/>
        <v>Aug</v>
      </c>
      <c r="O6760" t="s">
        <v>28</v>
      </c>
      <c r="P6760" t="s">
        <v>39</v>
      </c>
      <c r="Q6760" t="str">
        <f t="shared" si="422"/>
        <v>Senior</v>
      </c>
      <c r="R6760" t="str">
        <f t="shared" si="423"/>
        <v>Profit</v>
      </c>
    </row>
    <row r="6761" spans="1:18">
      <c r="A6761">
        <v>3047</v>
      </c>
      <c r="B6761" t="s">
        <v>47</v>
      </c>
      <c r="C6761">
        <v>19</v>
      </c>
      <c r="D6761" t="s">
        <v>16</v>
      </c>
      <c r="E6761" t="s">
        <v>35</v>
      </c>
      <c r="F6761" t="s">
        <v>25</v>
      </c>
      <c r="G6761">
        <v>1804.02</v>
      </c>
      <c r="H6761">
        <v>505.99</v>
      </c>
      <c r="I6761">
        <v>2355.09</v>
      </c>
      <c r="J6761">
        <v>1849.1</v>
      </c>
      <c r="K6761" s="1">
        <f t="shared" si="420"/>
        <v>3.6544200478270321</v>
      </c>
      <c r="L6761" t="s">
        <v>54</v>
      </c>
      <c r="M6761" s="2" t="s">
        <v>114</v>
      </c>
      <c r="N6761" s="3" t="str">
        <f t="shared" si="421"/>
        <v>Oct</v>
      </c>
      <c r="O6761" t="s">
        <v>56</v>
      </c>
      <c r="P6761" t="s">
        <v>39</v>
      </c>
      <c r="Q6761" t="str">
        <f t="shared" si="422"/>
        <v>Young</v>
      </c>
      <c r="R6761" t="str">
        <f t="shared" si="423"/>
        <v>Profit</v>
      </c>
    </row>
    <row r="6762" spans="1:18">
      <c r="A6762">
        <v>6101</v>
      </c>
      <c r="B6762" t="s">
        <v>34</v>
      </c>
      <c r="C6762">
        <v>46</v>
      </c>
      <c r="D6762" t="s">
        <v>16</v>
      </c>
      <c r="E6762" t="s">
        <v>59</v>
      </c>
      <c r="F6762" t="s">
        <v>42</v>
      </c>
      <c r="G6762">
        <v>1859.86</v>
      </c>
      <c r="H6762">
        <v>369.59</v>
      </c>
      <c r="I6762">
        <v>2353.61</v>
      </c>
      <c r="J6762">
        <v>1984.02</v>
      </c>
      <c r="K6762" s="1">
        <f t="shared" si="420"/>
        <v>5.3681647230715122</v>
      </c>
      <c r="L6762" t="s">
        <v>31</v>
      </c>
      <c r="M6762" s="2" t="s">
        <v>88</v>
      </c>
      <c r="N6762" s="3" t="str">
        <f t="shared" si="421"/>
        <v>Dec</v>
      </c>
      <c r="O6762" t="s">
        <v>33</v>
      </c>
      <c r="P6762" t="s">
        <v>39</v>
      </c>
      <c r="Q6762" t="str">
        <f t="shared" si="422"/>
        <v>Senior</v>
      </c>
      <c r="R6762" t="str">
        <f t="shared" si="423"/>
        <v>Profit</v>
      </c>
    </row>
    <row r="6763" spans="1:18">
      <c r="A6763">
        <v>8772</v>
      </c>
      <c r="B6763" t="s">
        <v>84</v>
      </c>
      <c r="C6763">
        <v>46</v>
      </c>
      <c r="D6763" t="s">
        <v>24</v>
      </c>
      <c r="E6763" t="s">
        <v>66</v>
      </c>
      <c r="F6763" t="s">
        <v>36</v>
      </c>
      <c r="G6763">
        <v>2047.43</v>
      </c>
      <c r="H6763">
        <v>499.1</v>
      </c>
      <c r="I6763">
        <v>2353.3200000000002</v>
      </c>
      <c r="J6763">
        <v>1854.22</v>
      </c>
      <c r="K6763" s="1">
        <f t="shared" si="420"/>
        <v>3.7151272290122219</v>
      </c>
      <c r="L6763" t="s">
        <v>37</v>
      </c>
      <c r="M6763" s="2" t="s">
        <v>373</v>
      </c>
      <c r="N6763" s="3" t="str">
        <f t="shared" si="421"/>
        <v>Nov</v>
      </c>
      <c r="O6763" t="s">
        <v>51</v>
      </c>
      <c r="P6763" t="s">
        <v>22</v>
      </c>
      <c r="Q6763" t="str">
        <f t="shared" si="422"/>
        <v>Senior</v>
      </c>
      <c r="R6763" t="str">
        <f t="shared" si="423"/>
        <v>Profit</v>
      </c>
    </row>
    <row r="6764" spans="1:18">
      <c r="A6764">
        <v>3006</v>
      </c>
      <c r="B6764" t="s">
        <v>47</v>
      </c>
      <c r="C6764">
        <v>37</v>
      </c>
      <c r="D6764" t="s">
        <v>24</v>
      </c>
      <c r="E6764" t="s">
        <v>30</v>
      </c>
      <c r="F6764" t="s">
        <v>18</v>
      </c>
      <c r="G6764">
        <v>1457.3</v>
      </c>
      <c r="H6764">
        <v>1154.49</v>
      </c>
      <c r="I6764">
        <v>2352.35</v>
      </c>
      <c r="J6764">
        <v>1197.8599999999999</v>
      </c>
      <c r="K6764" s="1">
        <f t="shared" si="420"/>
        <v>1.0375663712981489</v>
      </c>
      <c r="L6764" t="s">
        <v>31</v>
      </c>
      <c r="M6764" s="2" t="s">
        <v>136</v>
      </c>
      <c r="N6764" s="3" t="str">
        <f t="shared" si="421"/>
        <v>Nov</v>
      </c>
      <c r="O6764" t="s">
        <v>56</v>
      </c>
      <c r="P6764" t="s">
        <v>39</v>
      </c>
      <c r="Q6764" t="str">
        <f t="shared" si="422"/>
        <v>Adult</v>
      </c>
      <c r="R6764" t="str">
        <f t="shared" si="423"/>
        <v>Profit</v>
      </c>
    </row>
    <row r="6765" spans="1:18">
      <c r="A6765">
        <v>9662</v>
      </c>
      <c r="B6765" t="s">
        <v>47</v>
      </c>
      <c r="C6765">
        <v>59</v>
      </c>
      <c r="D6765" t="s">
        <v>16</v>
      </c>
      <c r="E6765" t="s">
        <v>17</v>
      </c>
      <c r="F6765" t="s">
        <v>36</v>
      </c>
      <c r="G6765">
        <v>1835.85</v>
      </c>
      <c r="H6765">
        <v>1096.07</v>
      </c>
      <c r="I6765">
        <v>2350.77</v>
      </c>
      <c r="J6765">
        <v>1254.7</v>
      </c>
      <c r="K6765" s="1">
        <f t="shared" si="420"/>
        <v>1.1447261580008576</v>
      </c>
      <c r="L6765" t="s">
        <v>37</v>
      </c>
      <c r="M6765" s="2" t="s">
        <v>364</v>
      </c>
      <c r="N6765" s="3" t="str">
        <f t="shared" si="421"/>
        <v>Feb</v>
      </c>
      <c r="O6765" t="s">
        <v>28</v>
      </c>
      <c r="P6765" t="s">
        <v>39</v>
      </c>
      <c r="Q6765" t="str">
        <f t="shared" si="422"/>
        <v>Senior</v>
      </c>
      <c r="R6765" t="str">
        <f t="shared" si="423"/>
        <v>Profit</v>
      </c>
    </row>
    <row r="6766" spans="1:18">
      <c r="A6766">
        <v>5806</v>
      </c>
      <c r="B6766" t="s">
        <v>23</v>
      </c>
      <c r="C6766">
        <v>29</v>
      </c>
      <c r="D6766" t="s">
        <v>16</v>
      </c>
      <c r="E6766" t="s">
        <v>17</v>
      </c>
      <c r="F6766" t="s">
        <v>49</v>
      </c>
      <c r="G6766">
        <v>1708.82</v>
      </c>
      <c r="H6766">
        <v>358.82</v>
      </c>
      <c r="I6766">
        <v>2349.5300000000002</v>
      </c>
      <c r="J6766">
        <v>1990.71</v>
      </c>
      <c r="K6766" s="1">
        <f t="shared" si="420"/>
        <v>5.5479348977203058</v>
      </c>
      <c r="L6766" t="s">
        <v>31</v>
      </c>
      <c r="M6766" s="2" t="s">
        <v>407</v>
      </c>
      <c r="N6766" s="3" t="str">
        <f t="shared" si="421"/>
        <v>Dec</v>
      </c>
      <c r="O6766" t="s">
        <v>33</v>
      </c>
      <c r="P6766" t="s">
        <v>39</v>
      </c>
      <c r="Q6766" t="str">
        <f t="shared" si="422"/>
        <v>Adult</v>
      </c>
      <c r="R6766" t="str">
        <f t="shared" si="423"/>
        <v>Profit</v>
      </c>
    </row>
    <row r="6767" spans="1:18">
      <c r="A6767">
        <v>5064</v>
      </c>
      <c r="B6767" t="s">
        <v>40</v>
      </c>
      <c r="C6767">
        <v>24</v>
      </c>
      <c r="D6767" t="s">
        <v>24</v>
      </c>
      <c r="E6767" t="s">
        <v>66</v>
      </c>
      <c r="F6767" t="s">
        <v>18</v>
      </c>
      <c r="G6767">
        <v>1851.43</v>
      </c>
      <c r="H6767">
        <v>275.52</v>
      </c>
      <c r="I6767">
        <v>2348.87</v>
      </c>
      <c r="J6767">
        <v>2073.35</v>
      </c>
      <c r="K6767" s="1">
        <f t="shared" si="420"/>
        <v>7.5252250290360045</v>
      </c>
      <c r="L6767" t="s">
        <v>37</v>
      </c>
      <c r="M6767" s="2" t="s">
        <v>216</v>
      </c>
      <c r="N6767" s="3" t="str">
        <f t="shared" si="421"/>
        <v>Feb</v>
      </c>
      <c r="O6767" t="s">
        <v>51</v>
      </c>
      <c r="P6767" t="s">
        <v>22</v>
      </c>
      <c r="Q6767" t="str">
        <f t="shared" si="422"/>
        <v>Young</v>
      </c>
      <c r="R6767" t="str">
        <f t="shared" si="423"/>
        <v>Profit</v>
      </c>
    </row>
    <row r="6768" spans="1:18">
      <c r="A6768">
        <v>6117</v>
      </c>
      <c r="B6768" t="s">
        <v>52</v>
      </c>
      <c r="C6768">
        <v>37</v>
      </c>
      <c r="D6768" t="s">
        <v>24</v>
      </c>
      <c r="E6768" t="s">
        <v>35</v>
      </c>
      <c r="F6768" t="s">
        <v>42</v>
      </c>
      <c r="G6768">
        <v>1972.16</v>
      </c>
      <c r="H6768">
        <v>1209.5</v>
      </c>
      <c r="I6768">
        <v>2347.71</v>
      </c>
      <c r="J6768">
        <v>1138.21</v>
      </c>
      <c r="K6768" s="1">
        <f t="shared" si="420"/>
        <v>0.94105828854898721</v>
      </c>
      <c r="L6768" t="s">
        <v>26</v>
      </c>
      <c r="M6768" s="2" t="s">
        <v>181</v>
      </c>
      <c r="N6768" s="3" t="str">
        <f t="shared" si="421"/>
        <v>Aug</v>
      </c>
      <c r="O6768" t="s">
        <v>21</v>
      </c>
      <c r="P6768" t="s">
        <v>22</v>
      </c>
      <c r="Q6768" t="str">
        <f t="shared" si="422"/>
        <v>Adult</v>
      </c>
      <c r="R6768" t="str">
        <f t="shared" si="423"/>
        <v>Profit</v>
      </c>
    </row>
    <row r="6769" spans="1:18">
      <c r="A6769">
        <v>9041</v>
      </c>
      <c r="B6769" t="s">
        <v>29</v>
      </c>
      <c r="C6769">
        <v>30</v>
      </c>
      <c r="D6769" t="s">
        <v>16</v>
      </c>
      <c r="E6769" t="s">
        <v>53</v>
      </c>
      <c r="F6769" t="s">
        <v>25</v>
      </c>
      <c r="G6769">
        <v>1799.74</v>
      </c>
      <c r="H6769">
        <v>1075.53</v>
      </c>
      <c r="I6769">
        <v>2347.04</v>
      </c>
      <c r="J6769">
        <v>1271.51</v>
      </c>
      <c r="K6769" s="1">
        <f t="shared" si="420"/>
        <v>1.1822171394568259</v>
      </c>
      <c r="L6769" t="s">
        <v>54</v>
      </c>
      <c r="M6769" s="2" t="s">
        <v>178</v>
      </c>
      <c r="N6769" s="3" t="str">
        <f t="shared" si="421"/>
        <v>Mar</v>
      </c>
      <c r="O6769" t="s">
        <v>33</v>
      </c>
      <c r="P6769" t="s">
        <v>22</v>
      </c>
      <c r="Q6769" t="str">
        <f t="shared" si="422"/>
        <v>Adult</v>
      </c>
      <c r="R6769" t="str">
        <f t="shared" si="423"/>
        <v>Profit</v>
      </c>
    </row>
    <row r="6770" spans="1:18">
      <c r="A6770">
        <v>5415</v>
      </c>
      <c r="B6770" t="s">
        <v>40</v>
      </c>
      <c r="C6770">
        <v>36</v>
      </c>
      <c r="D6770" t="s">
        <v>16</v>
      </c>
      <c r="E6770" t="s">
        <v>35</v>
      </c>
      <c r="F6770" t="s">
        <v>49</v>
      </c>
      <c r="G6770">
        <v>1792.17</v>
      </c>
      <c r="H6770">
        <v>1391.47</v>
      </c>
      <c r="I6770">
        <v>2345.77</v>
      </c>
      <c r="J6770">
        <v>954.3</v>
      </c>
      <c r="K6770" s="1">
        <f t="shared" si="420"/>
        <v>0.68582146938130173</v>
      </c>
      <c r="L6770" t="s">
        <v>31</v>
      </c>
      <c r="M6770" s="2" t="s">
        <v>136</v>
      </c>
      <c r="N6770" s="3" t="str">
        <f t="shared" si="421"/>
        <v>Nov</v>
      </c>
      <c r="O6770" t="s">
        <v>28</v>
      </c>
      <c r="P6770" t="s">
        <v>39</v>
      </c>
      <c r="Q6770" t="str">
        <f t="shared" si="422"/>
        <v>Adult</v>
      </c>
      <c r="R6770" t="str">
        <f t="shared" si="423"/>
        <v>Profit</v>
      </c>
    </row>
    <row r="6771" spans="1:18">
      <c r="A6771">
        <v>8609</v>
      </c>
      <c r="B6771" t="s">
        <v>40</v>
      </c>
      <c r="C6771">
        <v>55</v>
      </c>
      <c r="D6771" t="s">
        <v>16</v>
      </c>
      <c r="E6771" t="s">
        <v>35</v>
      </c>
      <c r="F6771" t="s">
        <v>36</v>
      </c>
      <c r="G6771">
        <v>1994.34</v>
      </c>
      <c r="H6771">
        <v>560.33000000000004</v>
      </c>
      <c r="I6771">
        <v>2345.2800000000002</v>
      </c>
      <c r="J6771">
        <v>1784.95</v>
      </c>
      <c r="K6771" s="1">
        <f t="shared" si="420"/>
        <v>3.1855335248871199</v>
      </c>
      <c r="L6771" t="s">
        <v>37</v>
      </c>
      <c r="M6771" s="2" t="s">
        <v>344</v>
      </c>
      <c r="N6771" s="3" t="str">
        <f t="shared" si="421"/>
        <v>Jan</v>
      </c>
      <c r="O6771" t="s">
        <v>21</v>
      </c>
      <c r="P6771" t="s">
        <v>22</v>
      </c>
      <c r="Q6771" t="str">
        <f t="shared" si="422"/>
        <v>Senior</v>
      </c>
      <c r="R6771" t="str">
        <f t="shared" si="423"/>
        <v>Profit</v>
      </c>
    </row>
    <row r="6772" spans="1:18">
      <c r="A6772">
        <v>7483</v>
      </c>
      <c r="B6772" t="s">
        <v>44</v>
      </c>
      <c r="C6772">
        <v>48</v>
      </c>
      <c r="D6772" t="s">
        <v>16</v>
      </c>
      <c r="E6772" t="s">
        <v>41</v>
      </c>
      <c r="F6772" t="s">
        <v>42</v>
      </c>
      <c r="G6772">
        <v>1579.26</v>
      </c>
      <c r="H6772">
        <v>59.56</v>
      </c>
      <c r="I6772">
        <v>2345.16</v>
      </c>
      <c r="J6772">
        <v>2285.6</v>
      </c>
      <c r="K6772" s="1">
        <f t="shared" si="420"/>
        <v>38.374748153122901</v>
      </c>
      <c r="L6772" t="s">
        <v>31</v>
      </c>
      <c r="M6772" s="2" t="s">
        <v>222</v>
      </c>
      <c r="N6772" s="3" t="str">
        <f t="shared" si="421"/>
        <v>Aug</v>
      </c>
      <c r="O6772" t="s">
        <v>28</v>
      </c>
      <c r="P6772" t="s">
        <v>39</v>
      </c>
      <c r="Q6772" t="str">
        <f t="shared" si="422"/>
        <v>Senior</v>
      </c>
      <c r="R6772" t="str">
        <f t="shared" si="423"/>
        <v>Profit</v>
      </c>
    </row>
    <row r="6773" spans="1:18">
      <c r="A6773">
        <v>6588</v>
      </c>
      <c r="B6773" t="s">
        <v>23</v>
      </c>
      <c r="C6773">
        <v>43</v>
      </c>
      <c r="D6773" t="s">
        <v>24</v>
      </c>
      <c r="E6773" t="s">
        <v>57</v>
      </c>
      <c r="F6773" t="s">
        <v>25</v>
      </c>
      <c r="G6773">
        <v>1939.21</v>
      </c>
      <c r="H6773">
        <v>715.13</v>
      </c>
      <c r="I6773">
        <v>2344.9299999999998</v>
      </c>
      <c r="J6773">
        <v>1629.8</v>
      </c>
      <c r="K6773" s="1">
        <f t="shared" si="420"/>
        <v>2.2790261910421883</v>
      </c>
      <c r="L6773" t="s">
        <v>26</v>
      </c>
      <c r="M6773" s="2" t="s">
        <v>73</v>
      </c>
      <c r="N6773" s="3" t="str">
        <f t="shared" si="421"/>
        <v>Feb</v>
      </c>
      <c r="O6773" t="s">
        <v>28</v>
      </c>
      <c r="P6773" t="s">
        <v>39</v>
      </c>
      <c r="Q6773" t="str">
        <f t="shared" si="422"/>
        <v>Senior</v>
      </c>
      <c r="R6773" t="str">
        <f t="shared" si="423"/>
        <v>Profit</v>
      </c>
    </row>
    <row r="6774" spans="1:18">
      <c r="A6774">
        <v>764</v>
      </c>
      <c r="B6774" t="s">
        <v>52</v>
      </c>
      <c r="C6774">
        <v>47</v>
      </c>
      <c r="D6774" t="s">
        <v>24</v>
      </c>
      <c r="E6774" t="s">
        <v>35</v>
      </c>
      <c r="F6774" t="s">
        <v>25</v>
      </c>
      <c r="G6774">
        <v>1722.31</v>
      </c>
      <c r="H6774">
        <v>865.67</v>
      </c>
      <c r="I6774">
        <v>2344.89</v>
      </c>
      <c r="J6774">
        <v>1479.22</v>
      </c>
      <c r="K6774" s="1">
        <f t="shared" si="420"/>
        <v>1.7087573786777872</v>
      </c>
      <c r="L6774" t="s">
        <v>31</v>
      </c>
      <c r="M6774" s="2" t="s">
        <v>376</v>
      </c>
      <c r="N6774" s="3" t="str">
        <f t="shared" si="421"/>
        <v>Aug</v>
      </c>
      <c r="O6774" t="s">
        <v>33</v>
      </c>
      <c r="P6774" t="s">
        <v>22</v>
      </c>
      <c r="Q6774" t="str">
        <f t="shared" si="422"/>
        <v>Senior</v>
      </c>
      <c r="R6774" t="str">
        <f t="shared" si="423"/>
        <v>Profit</v>
      </c>
    </row>
    <row r="6775" spans="1:18">
      <c r="A6775">
        <v>5586</v>
      </c>
      <c r="B6775" t="s">
        <v>29</v>
      </c>
      <c r="C6775">
        <v>43</v>
      </c>
      <c r="D6775" t="s">
        <v>16</v>
      </c>
      <c r="E6775" t="s">
        <v>35</v>
      </c>
      <c r="F6775" t="s">
        <v>49</v>
      </c>
      <c r="G6775">
        <v>1414.3</v>
      </c>
      <c r="H6775">
        <v>802.81</v>
      </c>
      <c r="I6775">
        <v>2344.7600000000002</v>
      </c>
      <c r="J6775">
        <v>1541.95</v>
      </c>
      <c r="K6775" s="1">
        <f t="shared" si="420"/>
        <v>1.9206910726074664</v>
      </c>
      <c r="L6775" t="s">
        <v>19</v>
      </c>
      <c r="M6775" s="2" t="s">
        <v>204</v>
      </c>
      <c r="N6775" s="3" t="str">
        <f t="shared" si="421"/>
        <v>Oct</v>
      </c>
      <c r="O6775" t="s">
        <v>21</v>
      </c>
      <c r="P6775" t="s">
        <v>39</v>
      </c>
      <c r="Q6775" t="str">
        <f t="shared" si="422"/>
        <v>Senior</v>
      </c>
      <c r="R6775" t="str">
        <f t="shared" si="423"/>
        <v>Profit</v>
      </c>
    </row>
    <row r="6776" spans="1:18">
      <c r="A6776">
        <v>1753</v>
      </c>
      <c r="B6776" t="s">
        <v>52</v>
      </c>
      <c r="C6776">
        <v>46</v>
      </c>
      <c r="D6776" t="s">
        <v>16</v>
      </c>
      <c r="E6776" t="s">
        <v>57</v>
      </c>
      <c r="F6776" t="s">
        <v>18</v>
      </c>
      <c r="G6776">
        <v>1744.92</v>
      </c>
      <c r="H6776">
        <v>1626.22</v>
      </c>
      <c r="I6776">
        <v>2344.4899999999998</v>
      </c>
      <c r="J6776">
        <v>718.27</v>
      </c>
      <c r="K6776" s="1">
        <f t="shared" si="420"/>
        <v>0.44168070740736182</v>
      </c>
      <c r="L6776" t="s">
        <v>26</v>
      </c>
      <c r="M6776" s="2" t="s">
        <v>235</v>
      </c>
      <c r="N6776" s="3" t="str">
        <f t="shared" si="421"/>
        <v>Aug</v>
      </c>
      <c r="O6776" t="s">
        <v>56</v>
      </c>
      <c r="P6776" t="s">
        <v>22</v>
      </c>
      <c r="Q6776" t="str">
        <f t="shared" si="422"/>
        <v>Senior</v>
      </c>
      <c r="R6776" t="str">
        <f t="shared" si="423"/>
        <v>Profit</v>
      </c>
    </row>
    <row r="6777" spans="1:18">
      <c r="A6777">
        <v>3871</v>
      </c>
      <c r="B6777" t="s">
        <v>92</v>
      </c>
      <c r="C6777">
        <v>58</v>
      </c>
      <c r="D6777" t="s">
        <v>24</v>
      </c>
      <c r="E6777" t="s">
        <v>53</v>
      </c>
      <c r="F6777" t="s">
        <v>42</v>
      </c>
      <c r="G6777">
        <v>1471.38</v>
      </c>
      <c r="H6777">
        <v>1558.68</v>
      </c>
      <c r="I6777">
        <v>2344.2600000000002</v>
      </c>
      <c r="J6777">
        <v>785.58</v>
      </c>
      <c r="K6777" s="1">
        <f t="shared" si="420"/>
        <v>0.50400338748171525</v>
      </c>
      <c r="L6777" t="s">
        <v>19</v>
      </c>
      <c r="M6777" s="2" t="s">
        <v>389</v>
      </c>
      <c r="N6777" s="3" t="str">
        <f t="shared" si="421"/>
        <v>Oct</v>
      </c>
      <c r="O6777" t="s">
        <v>28</v>
      </c>
      <c r="P6777" t="s">
        <v>39</v>
      </c>
      <c r="Q6777" t="str">
        <f t="shared" si="422"/>
        <v>Senior</v>
      </c>
      <c r="R6777" t="str">
        <f t="shared" si="423"/>
        <v>Profit</v>
      </c>
    </row>
    <row r="6778" spans="1:18">
      <c r="A6778">
        <v>7991</v>
      </c>
      <c r="B6778" t="s">
        <v>23</v>
      </c>
      <c r="C6778">
        <v>26</v>
      </c>
      <c r="D6778" t="s">
        <v>24</v>
      </c>
      <c r="E6778" t="s">
        <v>17</v>
      </c>
      <c r="F6778" t="s">
        <v>18</v>
      </c>
      <c r="G6778">
        <v>1349.3</v>
      </c>
      <c r="H6778">
        <v>344.24</v>
      </c>
      <c r="I6778">
        <v>2343.9</v>
      </c>
      <c r="J6778">
        <v>1999.66</v>
      </c>
      <c r="K6778" s="1">
        <f t="shared" si="420"/>
        <v>5.8089123867069485</v>
      </c>
      <c r="L6778" t="s">
        <v>31</v>
      </c>
      <c r="M6778" s="2" t="s">
        <v>224</v>
      </c>
      <c r="N6778" s="3" t="str">
        <f t="shared" si="421"/>
        <v>Apr</v>
      </c>
      <c r="O6778" t="s">
        <v>56</v>
      </c>
      <c r="P6778" t="s">
        <v>39</v>
      </c>
      <c r="Q6778" t="str">
        <f t="shared" si="422"/>
        <v>Adult</v>
      </c>
      <c r="R6778" t="str">
        <f t="shared" si="423"/>
        <v>Profit</v>
      </c>
    </row>
    <row r="6779" spans="1:18">
      <c r="A6779">
        <v>9085</v>
      </c>
      <c r="B6779" t="s">
        <v>15</v>
      </c>
      <c r="C6779">
        <v>47</v>
      </c>
      <c r="D6779" t="s">
        <v>16</v>
      </c>
      <c r="E6779" t="s">
        <v>57</v>
      </c>
      <c r="F6779" t="s">
        <v>36</v>
      </c>
      <c r="G6779">
        <v>1544</v>
      </c>
      <c r="H6779">
        <v>1352.26</v>
      </c>
      <c r="I6779">
        <v>2339.7399999999998</v>
      </c>
      <c r="J6779">
        <v>987.48</v>
      </c>
      <c r="K6779" s="1">
        <f t="shared" si="420"/>
        <v>0.73024418381080558</v>
      </c>
      <c r="L6779" t="s">
        <v>54</v>
      </c>
      <c r="M6779" s="2" t="s">
        <v>252</v>
      </c>
      <c r="N6779" s="3" t="str">
        <f t="shared" si="421"/>
        <v>Dec</v>
      </c>
      <c r="O6779" t="s">
        <v>56</v>
      </c>
      <c r="P6779" t="s">
        <v>39</v>
      </c>
      <c r="Q6779" t="str">
        <f t="shared" si="422"/>
        <v>Senior</v>
      </c>
      <c r="R6779" t="str">
        <f t="shared" si="423"/>
        <v>Profit</v>
      </c>
    </row>
    <row r="6780" spans="1:18">
      <c r="A6780">
        <v>2500</v>
      </c>
      <c r="B6780" t="s">
        <v>92</v>
      </c>
      <c r="C6780">
        <v>47</v>
      </c>
      <c r="D6780" t="s">
        <v>16</v>
      </c>
      <c r="E6780" t="s">
        <v>30</v>
      </c>
      <c r="F6780" t="s">
        <v>36</v>
      </c>
      <c r="G6780">
        <v>1736.63</v>
      </c>
      <c r="H6780">
        <v>769.77</v>
      </c>
      <c r="I6780">
        <v>2337.5300000000002</v>
      </c>
      <c r="J6780">
        <v>1567.76</v>
      </c>
      <c r="K6780" s="1">
        <f t="shared" si="420"/>
        <v>2.0366603011289088</v>
      </c>
      <c r="L6780" t="s">
        <v>37</v>
      </c>
      <c r="M6780" s="2" t="s">
        <v>315</v>
      </c>
      <c r="N6780" s="3" t="str">
        <f t="shared" si="421"/>
        <v>Aug</v>
      </c>
      <c r="O6780" t="s">
        <v>51</v>
      </c>
      <c r="P6780" t="s">
        <v>22</v>
      </c>
      <c r="Q6780" t="str">
        <f t="shared" si="422"/>
        <v>Senior</v>
      </c>
      <c r="R6780" t="str">
        <f t="shared" si="423"/>
        <v>Profit</v>
      </c>
    </row>
    <row r="6781" spans="1:18">
      <c r="A6781">
        <v>5868</v>
      </c>
      <c r="B6781" t="s">
        <v>92</v>
      </c>
      <c r="C6781">
        <v>18</v>
      </c>
      <c r="D6781" t="s">
        <v>16</v>
      </c>
      <c r="E6781" t="s">
        <v>59</v>
      </c>
      <c r="F6781" t="s">
        <v>49</v>
      </c>
      <c r="G6781">
        <v>1915.48</v>
      </c>
      <c r="H6781">
        <v>1117.3900000000001</v>
      </c>
      <c r="I6781">
        <v>2337.17</v>
      </c>
      <c r="J6781">
        <v>1219.78</v>
      </c>
      <c r="K6781" s="1">
        <f t="shared" si="420"/>
        <v>1.0916331808947635</v>
      </c>
      <c r="L6781" t="s">
        <v>26</v>
      </c>
      <c r="M6781" s="2" t="s">
        <v>392</v>
      </c>
      <c r="N6781" s="3" t="str">
        <f t="shared" si="421"/>
        <v>Aug</v>
      </c>
      <c r="O6781" t="s">
        <v>56</v>
      </c>
      <c r="P6781" t="s">
        <v>22</v>
      </c>
      <c r="Q6781" t="str">
        <f t="shared" si="422"/>
        <v>Young</v>
      </c>
      <c r="R6781" t="str">
        <f t="shared" si="423"/>
        <v>Profit</v>
      </c>
    </row>
    <row r="6782" spans="1:18">
      <c r="A6782">
        <v>2496</v>
      </c>
      <c r="B6782" t="s">
        <v>40</v>
      </c>
      <c r="C6782">
        <v>59</v>
      </c>
      <c r="D6782" t="s">
        <v>24</v>
      </c>
      <c r="E6782" t="s">
        <v>66</v>
      </c>
      <c r="F6782" t="s">
        <v>42</v>
      </c>
      <c r="G6782">
        <v>1360.55</v>
      </c>
      <c r="H6782">
        <v>262.16000000000003</v>
      </c>
      <c r="I6782">
        <v>2336.69</v>
      </c>
      <c r="J6782">
        <v>2074.5300000000002</v>
      </c>
      <c r="K6782" s="1">
        <f t="shared" si="420"/>
        <v>7.913220933780897</v>
      </c>
      <c r="L6782" t="s">
        <v>54</v>
      </c>
      <c r="M6782" s="2" t="s">
        <v>117</v>
      </c>
      <c r="N6782" s="3" t="str">
        <f t="shared" si="421"/>
        <v>Dec</v>
      </c>
      <c r="O6782" t="s">
        <v>28</v>
      </c>
      <c r="P6782" t="s">
        <v>22</v>
      </c>
      <c r="Q6782" t="str">
        <f t="shared" si="422"/>
        <v>Senior</v>
      </c>
      <c r="R6782" t="str">
        <f t="shared" si="423"/>
        <v>Profit</v>
      </c>
    </row>
    <row r="6783" spans="1:18">
      <c r="A6783">
        <v>293</v>
      </c>
      <c r="B6783" t="s">
        <v>52</v>
      </c>
      <c r="C6783">
        <v>35</v>
      </c>
      <c r="D6783" t="s">
        <v>24</v>
      </c>
      <c r="E6783" t="s">
        <v>57</v>
      </c>
      <c r="F6783" t="s">
        <v>49</v>
      </c>
      <c r="G6783">
        <v>1511.89</v>
      </c>
      <c r="H6783">
        <v>74.239999999999995</v>
      </c>
      <c r="I6783">
        <v>2335.4899999999998</v>
      </c>
      <c r="J6783">
        <v>2261.25</v>
      </c>
      <c r="K6783" s="1">
        <f t="shared" si="420"/>
        <v>30.458647629310345</v>
      </c>
      <c r="L6783" t="s">
        <v>26</v>
      </c>
      <c r="M6783" s="2" t="s">
        <v>45</v>
      </c>
      <c r="N6783" s="3" t="str">
        <f t="shared" si="421"/>
        <v>Apr</v>
      </c>
      <c r="O6783" t="s">
        <v>21</v>
      </c>
      <c r="P6783" t="s">
        <v>39</v>
      </c>
      <c r="Q6783" t="str">
        <f t="shared" si="422"/>
        <v>Adult</v>
      </c>
      <c r="R6783" t="str">
        <f t="shared" si="423"/>
        <v>Profit</v>
      </c>
    </row>
    <row r="6784" spans="1:18">
      <c r="A6784">
        <v>1900</v>
      </c>
      <c r="B6784" t="s">
        <v>29</v>
      </c>
      <c r="C6784">
        <v>38</v>
      </c>
      <c r="D6784" t="s">
        <v>24</v>
      </c>
      <c r="E6784" t="s">
        <v>59</v>
      </c>
      <c r="F6784" t="s">
        <v>25</v>
      </c>
      <c r="G6784">
        <v>1826.27</v>
      </c>
      <c r="H6784">
        <v>841.94</v>
      </c>
      <c r="I6784">
        <v>2335.21</v>
      </c>
      <c r="J6784">
        <v>1493.27</v>
      </c>
      <c r="K6784" s="1">
        <f t="shared" si="420"/>
        <v>1.7736061952158109</v>
      </c>
      <c r="L6784" t="s">
        <v>37</v>
      </c>
      <c r="M6784" s="2" t="s">
        <v>196</v>
      </c>
      <c r="N6784" s="3" t="str">
        <f t="shared" si="421"/>
        <v>Jul</v>
      </c>
      <c r="O6784" t="s">
        <v>51</v>
      </c>
      <c r="P6784" t="s">
        <v>22</v>
      </c>
      <c r="Q6784" t="str">
        <f t="shared" si="422"/>
        <v>Adult</v>
      </c>
      <c r="R6784" t="str">
        <f t="shared" si="423"/>
        <v>Profit</v>
      </c>
    </row>
    <row r="6785" spans="1:18">
      <c r="A6785">
        <v>99</v>
      </c>
      <c r="B6785" t="s">
        <v>34</v>
      </c>
      <c r="C6785">
        <v>53</v>
      </c>
      <c r="D6785" t="s">
        <v>16</v>
      </c>
      <c r="E6785" t="s">
        <v>17</v>
      </c>
      <c r="F6785" t="s">
        <v>49</v>
      </c>
      <c r="G6785">
        <v>1321.62</v>
      </c>
      <c r="H6785">
        <v>691.44</v>
      </c>
      <c r="I6785">
        <v>2334.9899999999998</v>
      </c>
      <c r="J6785">
        <v>1643.55</v>
      </c>
      <c r="K6785" s="1">
        <f t="shared" si="420"/>
        <v>2.3769958347795903</v>
      </c>
      <c r="L6785" t="s">
        <v>37</v>
      </c>
      <c r="M6785" s="2" t="s">
        <v>120</v>
      </c>
      <c r="N6785" s="3" t="str">
        <f t="shared" si="421"/>
        <v>Feb</v>
      </c>
      <c r="O6785" t="s">
        <v>51</v>
      </c>
      <c r="P6785" t="s">
        <v>22</v>
      </c>
      <c r="Q6785" t="str">
        <f t="shared" si="422"/>
        <v>Senior</v>
      </c>
      <c r="R6785" t="str">
        <f t="shared" si="423"/>
        <v>Profit</v>
      </c>
    </row>
    <row r="6786" spans="1:18">
      <c r="A6786">
        <v>7433</v>
      </c>
      <c r="B6786" t="s">
        <v>52</v>
      </c>
      <c r="C6786">
        <v>33</v>
      </c>
      <c r="D6786" t="s">
        <v>24</v>
      </c>
      <c r="E6786" t="s">
        <v>35</v>
      </c>
      <c r="F6786" t="s">
        <v>36</v>
      </c>
      <c r="G6786">
        <v>1434.01</v>
      </c>
      <c r="H6786">
        <v>1706.5</v>
      </c>
      <c r="I6786">
        <v>2334.31</v>
      </c>
      <c r="J6786">
        <v>627.80999999999995</v>
      </c>
      <c r="K6786" s="1">
        <f t="shared" ref="K6786:K6849" si="424">J6786/H6786</f>
        <v>0.36789334895985931</v>
      </c>
      <c r="L6786" t="s">
        <v>19</v>
      </c>
      <c r="M6786" s="2" t="s">
        <v>293</v>
      </c>
      <c r="N6786" s="3" t="str">
        <f t="shared" ref="N6786:N6849" si="425">TEXT(M6786,"MMM")</f>
        <v>Jul</v>
      </c>
      <c r="O6786" t="s">
        <v>51</v>
      </c>
      <c r="P6786" t="s">
        <v>22</v>
      </c>
      <c r="Q6786" t="str">
        <f t="shared" ref="Q6786:Q6849" si="426">IF(C6786&gt;=18,IF(C6786&lt;=25,"Young",IF(C6786&lt;=40,"Adult",IF(C6786&lt;=60,"Senior",""))),"")</f>
        <v>Adult</v>
      </c>
      <c r="R6786" t="str">
        <f t="shared" ref="R6786:R6849" si="427">IF(J6786&gt;0,"Profit","Loss")</f>
        <v>Profit</v>
      </c>
    </row>
    <row r="6787" spans="1:18">
      <c r="A6787">
        <v>7761</v>
      </c>
      <c r="B6787" t="s">
        <v>47</v>
      </c>
      <c r="C6787">
        <v>56</v>
      </c>
      <c r="D6787" t="s">
        <v>16</v>
      </c>
      <c r="E6787" t="s">
        <v>30</v>
      </c>
      <c r="F6787" t="s">
        <v>42</v>
      </c>
      <c r="G6787">
        <v>1372.59</v>
      </c>
      <c r="H6787">
        <v>1971.32</v>
      </c>
      <c r="I6787">
        <v>2334.12</v>
      </c>
      <c r="J6787">
        <v>362.8</v>
      </c>
      <c r="K6787" s="1">
        <f t="shared" si="424"/>
        <v>0.18403912099506931</v>
      </c>
      <c r="L6787" t="s">
        <v>54</v>
      </c>
      <c r="M6787" s="2" t="s">
        <v>136</v>
      </c>
      <c r="N6787" s="3" t="str">
        <f t="shared" si="425"/>
        <v>Nov</v>
      </c>
      <c r="O6787" t="s">
        <v>56</v>
      </c>
      <c r="P6787" t="s">
        <v>22</v>
      </c>
      <c r="Q6787" t="str">
        <f t="shared" si="426"/>
        <v>Senior</v>
      </c>
      <c r="R6787" t="str">
        <f t="shared" si="427"/>
        <v>Profit</v>
      </c>
    </row>
    <row r="6788" spans="1:18">
      <c r="A6788">
        <v>9267</v>
      </c>
      <c r="B6788" t="s">
        <v>47</v>
      </c>
      <c r="C6788">
        <v>59</v>
      </c>
      <c r="D6788" t="s">
        <v>24</v>
      </c>
      <c r="E6788" t="s">
        <v>17</v>
      </c>
      <c r="F6788" t="s">
        <v>49</v>
      </c>
      <c r="G6788">
        <v>1354.76</v>
      </c>
      <c r="H6788">
        <v>1205.79</v>
      </c>
      <c r="I6788">
        <v>2333.6799999999998</v>
      </c>
      <c r="J6788">
        <v>1127.8900000000001</v>
      </c>
      <c r="K6788" s="1">
        <f t="shared" si="424"/>
        <v>0.93539505220643737</v>
      </c>
      <c r="L6788" t="s">
        <v>37</v>
      </c>
      <c r="M6788" s="2" t="s">
        <v>188</v>
      </c>
      <c r="N6788" s="3" t="str">
        <f t="shared" si="425"/>
        <v>Mar</v>
      </c>
      <c r="O6788" t="s">
        <v>33</v>
      </c>
      <c r="P6788" t="s">
        <v>39</v>
      </c>
      <c r="Q6788" t="str">
        <f t="shared" si="426"/>
        <v>Senior</v>
      </c>
      <c r="R6788" t="str">
        <f t="shared" si="427"/>
        <v>Profit</v>
      </c>
    </row>
    <row r="6789" spans="1:18">
      <c r="A6789">
        <v>2016</v>
      </c>
      <c r="B6789" t="s">
        <v>52</v>
      </c>
      <c r="C6789">
        <v>29</v>
      </c>
      <c r="D6789" t="s">
        <v>24</v>
      </c>
      <c r="E6789" t="s">
        <v>35</v>
      </c>
      <c r="F6789" t="s">
        <v>36</v>
      </c>
      <c r="G6789">
        <v>1732.8</v>
      </c>
      <c r="H6789">
        <v>1907.1</v>
      </c>
      <c r="I6789">
        <v>2332.6999999999998</v>
      </c>
      <c r="J6789">
        <v>425.6</v>
      </c>
      <c r="K6789" s="1">
        <f t="shared" si="424"/>
        <v>0.22316606365686123</v>
      </c>
      <c r="L6789" t="s">
        <v>54</v>
      </c>
      <c r="M6789" s="2" t="s">
        <v>394</v>
      </c>
      <c r="N6789" s="3" t="str">
        <f t="shared" si="425"/>
        <v>Apr</v>
      </c>
      <c r="O6789" t="s">
        <v>51</v>
      </c>
      <c r="P6789" t="s">
        <v>39</v>
      </c>
      <c r="Q6789" t="str">
        <f t="shared" si="426"/>
        <v>Adult</v>
      </c>
      <c r="R6789" t="str">
        <f t="shared" si="427"/>
        <v>Profit</v>
      </c>
    </row>
    <row r="6790" spans="1:18">
      <c r="A6790">
        <v>9963</v>
      </c>
      <c r="B6790" t="s">
        <v>44</v>
      </c>
      <c r="C6790">
        <v>58</v>
      </c>
      <c r="D6790" t="s">
        <v>24</v>
      </c>
      <c r="E6790" t="s">
        <v>17</v>
      </c>
      <c r="F6790" t="s">
        <v>36</v>
      </c>
      <c r="G6790">
        <v>1888.55</v>
      </c>
      <c r="H6790">
        <v>1155.73</v>
      </c>
      <c r="I6790">
        <v>2332.4</v>
      </c>
      <c r="J6790">
        <v>1176.67</v>
      </c>
      <c r="K6790" s="1">
        <f t="shared" si="424"/>
        <v>1.0181184186617982</v>
      </c>
      <c r="L6790" t="s">
        <v>31</v>
      </c>
      <c r="M6790" s="2" t="s">
        <v>296</v>
      </c>
      <c r="N6790" s="3" t="str">
        <f t="shared" si="425"/>
        <v>Dec</v>
      </c>
      <c r="O6790" t="s">
        <v>21</v>
      </c>
      <c r="P6790" t="s">
        <v>39</v>
      </c>
      <c r="Q6790" t="str">
        <f t="shared" si="426"/>
        <v>Senior</v>
      </c>
      <c r="R6790" t="str">
        <f t="shared" si="427"/>
        <v>Profit</v>
      </c>
    </row>
    <row r="6791" spans="1:18">
      <c r="A6791">
        <v>9431</v>
      </c>
      <c r="B6791" t="s">
        <v>44</v>
      </c>
      <c r="C6791">
        <v>46</v>
      </c>
      <c r="D6791" t="s">
        <v>24</v>
      </c>
      <c r="E6791" t="s">
        <v>66</v>
      </c>
      <c r="F6791" t="s">
        <v>36</v>
      </c>
      <c r="G6791">
        <v>1580.78</v>
      </c>
      <c r="H6791">
        <v>898.84</v>
      </c>
      <c r="I6791">
        <v>2332.06</v>
      </c>
      <c r="J6791">
        <v>1433.22</v>
      </c>
      <c r="K6791" s="1">
        <f t="shared" si="424"/>
        <v>1.5945218281340394</v>
      </c>
      <c r="L6791" t="s">
        <v>26</v>
      </c>
      <c r="M6791" s="2" t="s">
        <v>366</v>
      </c>
      <c r="N6791" s="3" t="str">
        <f t="shared" si="425"/>
        <v>Jun</v>
      </c>
      <c r="O6791" t="s">
        <v>33</v>
      </c>
      <c r="P6791" t="s">
        <v>39</v>
      </c>
      <c r="Q6791" t="str">
        <f t="shared" si="426"/>
        <v>Senior</v>
      </c>
      <c r="R6791" t="str">
        <f t="shared" si="427"/>
        <v>Profit</v>
      </c>
    </row>
    <row r="6792" spans="1:18">
      <c r="A6792">
        <v>7838</v>
      </c>
      <c r="B6792" t="s">
        <v>84</v>
      </c>
      <c r="C6792">
        <v>38</v>
      </c>
      <c r="D6792" t="s">
        <v>16</v>
      </c>
      <c r="E6792" t="s">
        <v>30</v>
      </c>
      <c r="F6792" t="s">
        <v>49</v>
      </c>
      <c r="G6792">
        <v>1638.11</v>
      </c>
      <c r="H6792">
        <v>1586.71</v>
      </c>
      <c r="I6792">
        <v>2331.5500000000002</v>
      </c>
      <c r="J6792">
        <v>744.84</v>
      </c>
      <c r="K6792" s="1">
        <f t="shared" si="424"/>
        <v>0.46942415438233831</v>
      </c>
      <c r="L6792" t="s">
        <v>19</v>
      </c>
      <c r="M6792" s="2" t="s">
        <v>201</v>
      </c>
      <c r="N6792" s="3" t="str">
        <f t="shared" si="425"/>
        <v>Oct</v>
      </c>
      <c r="O6792" t="s">
        <v>56</v>
      </c>
      <c r="P6792" t="s">
        <v>22</v>
      </c>
      <c r="Q6792" t="str">
        <f t="shared" si="426"/>
        <v>Adult</v>
      </c>
      <c r="R6792" t="str">
        <f t="shared" si="427"/>
        <v>Profit</v>
      </c>
    </row>
    <row r="6793" spans="1:18">
      <c r="A6793">
        <v>9378</v>
      </c>
      <c r="B6793" t="s">
        <v>47</v>
      </c>
      <c r="C6793">
        <v>18</v>
      </c>
      <c r="D6793" t="s">
        <v>24</v>
      </c>
      <c r="E6793" t="s">
        <v>57</v>
      </c>
      <c r="F6793" t="s">
        <v>25</v>
      </c>
      <c r="G6793">
        <v>1846.27</v>
      </c>
      <c r="H6793">
        <v>1264.08</v>
      </c>
      <c r="I6793">
        <v>2330.64</v>
      </c>
      <c r="J6793">
        <v>1066.56</v>
      </c>
      <c r="K6793" s="1">
        <f t="shared" si="424"/>
        <v>0.84374406683121317</v>
      </c>
      <c r="L6793" t="s">
        <v>31</v>
      </c>
      <c r="M6793" s="2" t="s">
        <v>144</v>
      </c>
      <c r="N6793" s="3" t="str">
        <f t="shared" si="425"/>
        <v>Jun</v>
      </c>
      <c r="O6793" t="s">
        <v>56</v>
      </c>
      <c r="P6793" t="s">
        <v>39</v>
      </c>
      <c r="Q6793" t="str">
        <f t="shared" si="426"/>
        <v>Young</v>
      </c>
      <c r="R6793" t="str">
        <f t="shared" si="427"/>
        <v>Profit</v>
      </c>
    </row>
    <row r="6794" spans="1:18">
      <c r="A6794">
        <v>6376</v>
      </c>
      <c r="B6794" t="s">
        <v>40</v>
      </c>
      <c r="C6794">
        <v>55</v>
      </c>
      <c r="D6794" t="s">
        <v>24</v>
      </c>
      <c r="E6794" t="s">
        <v>41</v>
      </c>
      <c r="F6794" t="s">
        <v>18</v>
      </c>
      <c r="G6794">
        <v>1679.79</v>
      </c>
      <c r="H6794">
        <v>929.65</v>
      </c>
      <c r="I6794">
        <v>2330.39</v>
      </c>
      <c r="J6794">
        <v>1400.74</v>
      </c>
      <c r="K6794" s="1">
        <f t="shared" si="424"/>
        <v>1.5067390953584683</v>
      </c>
      <c r="L6794" t="s">
        <v>26</v>
      </c>
      <c r="M6794" s="2" t="s">
        <v>345</v>
      </c>
      <c r="N6794" s="3" t="str">
        <f t="shared" si="425"/>
        <v>Mar</v>
      </c>
      <c r="O6794" t="s">
        <v>21</v>
      </c>
      <c r="P6794" t="s">
        <v>22</v>
      </c>
      <c r="Q6794" t="str">
        <f t="shared" si="426"/>
        <v>Senior</v>
      </c>
      <c r="R6794" t="str">
        <f t="shared" si="427"/>
        <v>Profit</v>
      </c>
    </row>
    <row r="6795" spans="1:18">
      <c r="A6795">
        <v>3923</v>
      </c>
      <c r="B6795" t="s">
        <v>47</v>
      </c>
      <c r="C6795">
        <v>35</v>
      </c>
      <c r="D6795" t="s">
        <v>24</v>
      </c>
      <c r="E6795" t="s">
        <v>57</v>
      </c>
      <c r="F6795" t="s">
        <v>49</v>
      </c>
      <c r="G6795">
        <v>1833.91</v>
      </c>
      <c r="H6795">
        <v>1982.87</v>
      </c>
      <c r="I6795">
        <v>2329.0700000000002</v>
      </c>
      <c r="J6795">
        <v>346.2</v>
      </c>
      <c r="K6795" s="1">
        <f t="shared" si="424"/>
        <v>0.17459540968394296</v>
      </c>
      <c r="L6795" t="s">
        <v>31</v>
      </c>
      <c r="M6795" s="2" t="s">
        <v>100</v>
      </c>
      <c r="N6795" s="3" t="str">
        <f t="shared" si="425"/>
        <v>Aug</v>
      </c>
      <c r="O6795" t="s">
        <v>56</v>
      </c>
      <c r="P6795" t="s">
        <v>22</v>
      </c>
      <c r="Q6795" t="str">
        <f t="shared" si="426"/>
        <v>Adult</v>
      </c>
      <c r="R6795" t="str">
        <f t="shared" si="427"/>
        <v>Profit</v>
      </c>
    </row>
    <row r="6796" spans="1:18">
      <c r="A6796">
        <v>29</v>
      </c>
      <c r="B6796" t="s">
        <v>15</v>
      </c>
      <c r="C6796">
        <v>33</v>
      </c>
      <c r="D6796" t="s">
        <v>16</v>
      </c>
      <c r="E6796" t="s">
        <v>17</v>
      </c>
      <c r="F6796" t="s">
        <v>42</v>
      </c>
      <c r="G6796">
        <v>1299.8800000000001</v>
      </c>
      <c r="H6796">
        <v>1802.32</v>
      </c>
      <c r="I6796">
        <v>2328.14</v>
      </c>
      <c r="J6796">
        <v>525.82000000000005</v>
      </c>
      <c r="K6796" s="1">
        <f t="shared" si="424"/>
        <v>0.29174619379466471</v>
      </c>
      <c r="L6796" t="s">
        <v>26</v>
      </c>
      <c r="M6796" s="2" t="s">
        <v>78</v>
      </c>
      <c r="N6796" s="3" t="str">
        <f t="shared" si="425"/>
        <v>Dec</v>
      </c>
      <c r="O6796" t="s">
        <v>51</v>
      </c>
      <c r="P6796" t="s">
        <v>39</v>
      </c>
      <c r="Q6796" t="str">
        <f t="shared" si="426"/>
        <v>Adult</v>
      </c>
      <c r="R6796" t="str">
        <f t="shared" si="427"/>
        <v>Profit</v>
      </c>
    </row>
    <row r="6797" spans="1:18">
      <c r="A6797">
        <v>8866</v>
      </c>
      <c r="B6797" t="s">
        <v>34</v>
      </c>
      <c r="C6797">
        <v>35</v>
      </c>
      <c r="D6797" t="s">
        <v>24</v>
      </c>
      <c r="E6797" t="s">
        <v>66</v>
      </c>
      <c r="F6797" t="s">
        <v>25</v>
      </c>
      <c r="G6797">
        <v>1304.95</v>
      </c>
      <c r="H6797">
        <v>203.34</v>
      </c>
      <c r="I6797">
        <v>2327.1799999999998</v>
      </c>
      <c r="J6797">
        <v>2123.84</v>
      </c>
      <c r="K6797" s="1">
        <f t="shared" si="424"/>
        <v>10.444772302547458</v>
      </c>
      <c r="L6797" t="s">
        <v>54</v>
      </c>
      <c r="M6797" s="2" t="s">
        <v>238</v>
      </c>
      <c r="N6797" s="3" t="str">
        <f t="shared" si="425"/>
        <v>May</v>
      </c>
      <c r="O6797" t="s">
        <v>56</v>
      </c>
      <c r="P6797" t="s">
        <v>39</v>
      </c>
      <c r="Q6797" t="str">
        <f t="shared" si="426"/>
        <v>Adult</v>
      </c>
      <c r="R6797" t="str">
        <f t="shared" si="427"/>
        <v>Profit</v>
      </c>
    </row>
    <row r="6798" spans="1:18">
      <c r="A6798">
        <v>4384</v>
      </c>
      <c r="B6798" t="s">
        <v>47</v>
      </c>
      <c r="C6798">
        <v>54</v>
      </c>
      <c r="D6798" t="s">
        <v>16</v>
      </c>
      <c r="E6798" t="s">
        <v>57</v>
      </c>
      <c r="F6798" t="s">
        <v>25</v>
      </c>
      <c r="G6798">
        <v>1975.6</v>
      </c>
      <c r="H6798">
        <v>1161.2</v>
      </c>
      <c r="I6798">
        <v>2326.77</v>
      </c>
      <c r="J6798">
        <v>1165.57</v>
      </c>
      <c r="K6798" s="1">
        <f t="shared" si="424"/>
        <v>1.0037633482604202</v>
      </c>
      <c r="L6798" t="s">
        <v>37</v>
      </c>
      <c r="M6798" s="2" t="s">
        <v>125</v>
      </c>
      <c r="N6798" s="3" t="str">
        <f t="shared" si="425"/>
        <v>Jul</v>
      </c>
      <c r="O6798" t="s">
        <v>28</v>
      </c>
      <c r="P6798" t="s">
        <v>39</v>
      </c>
      <c r="Q6798" t="str">
        <f t="shared" si="426"/>
        <v>Senior</v>
      </c>
      <c r="R6798" t="str">
        <f t="shared" si="427"/>
        <v>Profit</v>
      </c>
    </row>
    <row r="6799" spans="1:18">
      <c r="A6799">
        <v>7132</v>
      </c>
      <c r="B6799" t="s">
        <v>40</v>
      </c>
      <c r="C6799">
        <v>27</v>
      </c>
      <c r="D6799" t="s">
        <v>16</v>
      </c>
      <c r="E6799" t="s">
        <v>17</v>
      </c>
      <c r="F6799" t="s">
        <v>25</v>
      </c>
      <c r="G6799">
        <v>1317.03</v>
      </c>
      <c r="H6799">
        <v>290.17</v>
      </c>
      <c r="I6799">
        <v>2326.7199999999998</v>
      </c>
      <c r="J6799">
        <v>2036.55</v>
      </c>
      <c r="K6799" s="1">
        <f t="shared" si="424"/>
        <v>7.0184719302477854</v>
      </c>
      <c r="L6799" t="s">
        <v>37</v>
      </c>
      <c r="M6799" s="2" t="s">
        <v>154</v>
      </c>
      <c r="N6799" s="3" t="str">
        <f t="shared" si="425"/>
        <v>Sep</v>
      </c>
      <c r="O6799" t="s">
        <v>28</v>
      </c>
      <c r="P6799" t="s">
        <v>39</v>
      </c>
      <c r="Q6799" t="str">
        <f t="shared" si="426"/>
        <v>Adult</v>
      </c>
      <c r="R6799" t="str">
        <f t="shared" si="427"/>
        <v>Profit</v>
      </c>
    </row>
    <row r="6800" spans="1:18">
      <c r="A6800">
        <v>9004</v>
      </c>
      <c r="B6800" t="s">
        <v>92</v>
      </c>
      <c r="C6800">
        <v>30</v>
      </c>
      <c r="D6800" t="s">
        <v>24</v>
      </c>
      <c r="E6800" t="s">
        <v>17</v>
      </c>
      <c r="F6800" t="s">
        <v>42</v>
      </c>
      <c r="G6800">
        <v>1733.57</v>
      </c>
      <c r="H6800">
        <v>1773.7</v>
      </c>
      <c r="I6800">
        <v>2325.54</v>
      </c>
      <c r="J6800">
        <v>551.84</v>
      </c>
      <c r="K6800" s="1">
        <f t="shared" si="424"/>
        <v>0.31112363984890345</v>
      </c>
      <c r="L6800" t="s">
        <v>37</v>
      </c>
      <c r="M6800" s="2" t="s">
        <v>299</v>
      </c>
      <c r="N6800" s="3" t="str">
        <f t="shared" si="425"/>
        <v>May</v>
      </c>
      <c r="O6800" t="s">
        <v>21</v>
      </c>
      <c r="P6800" t="s">
        <v>39</v>
      </c>
      <c r="Q6800" t="str">
        <f t="shared" si="426"/>
        <v>Adult</v>
      </c>
      <c r="R6800" t="str">
        <f t="shared" si="427"/>
        <v>Profit</v>
      </c>
    </row>
    <row r="6801" spans="1:18">
      <c r="A6801">
        <v>2231</v>
      </c>
      <c r="B6801" t="s">
        <v>47</v>
      </c>
      <c r="C6801">
        <v>37</v>
      </c>
      <c r="D6801" t="s">
        <v>24</v>
      </c>
      <c r="E6801" t="s">
        <v>30</v>
      </c>
      <c r="F6801" t="s">
        <v>18</v>
      </c>
      <c r="G6801">
        <v>1614.05</v>
      </c>
      <c r="H6801">
        <v>238.09</v>
      </c>
      <c r="I6801">
        <v>2325.5100000000002</v>
      </c>
      <c r="J6801">
        <v>2087.42</v>
      </c>
      <c r="K6801" s="1">
        <f t="shared" si="424"/>
        <v>8.7673568818514003</v>
      </c>
      <c r="L6801" t="s">
        <v>37</v>
      </c>
      <c r="M6801" s="2" t="s">
        <v>405</v>
      </c>
      <c r="N6801" s="3" t="str">
        <f t="shared" si="425"/>
        <v>Jul</v>
      </c>
      <c r="O6801" t="s">
        <v>51</v>
      </c>
      <c r="P6801" t="s">
        <v>39</v>
      </c>
      <c r="Q6801" t="str">
        <f t="shared" si="426"/>
        <v>Adult</v>
      </c>
      <c r="R6801" t="str">
        <f t="shared" si="427"/>
        <v>Profit</v>
      </c>
    </row>
    <row r="6802" spans="1:18">
      <c r="A6802">
        <v>1742</v>
      </c>
      <c r="B6802" t="s">
        <v>29</v>
      </c>
      <c r="C6802">
        <v>50</v>
      </c>
      <c r="D6802" t="s">
        <v>24</v>
      </c>
      <c r="E6802" t="s">
        <v>57</v>
      </c>
      <c r="F6802" t="s">
        <v>36</v>
      </c>
      <c r="G6802">
        <v>1632.78</v>
      </c>
      <c r="H6802">
        <v>1812.13</v>
      </c>
      <c r="I6802">
        <v>2325.2800000000002</v>
      </c>
      <c r="J6802">
        <v>513.15</v>
      </c>
      <c r="K6802" s="1">
        <f t="shared" si="424"/>
        <v>0.28317504814775979</v>
      </c>
      <c r="L6802" t="s">
        <v>31</v>
      </c>
      <c r="M6802" s="2" t="s">
        <v>235</v>
      </c>
      <c r="N6802" s="3" t="str">
        <f t="shared" si="425"/>
        <v>Aug</v>
      </c>
      <c r="O6802" t="s">
        <v>21</v>
      </c>
      <c r="P6802" t="s">
        <v>39</v>
      </c>
      <c r="Q6802" t="str">
        <f t="shared" si="426"/>
        <v>Senior</v>
      </c>
      <c r="R6802" t="str">
        <f t="shared" si="427"/>
        <v>Profit</v>
      </c>
    </row>
    <row r="6803" spans="1:18">
      <c r="A6803">
        <v>9802</v>
      </c>
      <c r="B6803" t="s">
        <v>15</v>
      </c>
      <c r="C6803">
        <v>41</v>
      </c>
      <c r="D6803" t="s">
        <v>24</v>
      </c>
      <c r="E6803" t="s">
        <v>59</v>
      </c>
      <c r="F6803" t="s">
        <v>36</v>
      </c>
      <c r="G6803">
        <v>1437.89</v>
      </c>
      <c r="H6803">
        <v>249.02</v>
      </c>
      <c r="I6803">
        <v>2324.19</v>
      </c>
      <c r="J6803">
        <v>2075.17</v>
      </c>
      <c r="K6803" s="1">
        <f t="shared" si="424"/>
        <v>8.3333467191390245</v>
      </c>
      <c r="L6803" t="s">
        <v>37</v>
      </c>
      <c r="M6803" s="2" t="s">
        <v>217</v>
      </c>
      <c r="N6803" s="3" t="str">
        <f t="shared" si="425"/>
        <v>Sep</v>
      </c>
      <c r="O6803" t="s">
        <v>28</v>
      </c>
      <c r="P6803" t="s">
        <v>39</v>
      </c>
      <c r="Q6803" t="str">
        <f t="shared" si="426"/>
        <v>Senior</v>
      </c>
      <c r="R6803" t="str">
        <f t="shared" si="427"/>
        <v>Profit</v>
      </c>
    </row>
    <row r="6804" spans="1:18">
      <c r="A6804">
        <v>4858</v>
      </c>
      <c r="B6804" t="s">
        <v>40</v>
      </c>
      <c r="C6804">
        <v>53</v>
      </c>
      <c r="D6804" t="s">
        <v>16</v>
      </c>
      <c r="E6804" t="s">
        <v>59</v>
      </c>
      <c r="F6804" t="s">
        <v>18</v>
      </c>
      <c r="G6804">
        <v>1915.02</v>
      </c>
      <c r="H6804">
        <v>1596.27</v>
      </c>
      <c r="I6804">
        <v>2324.08</v>
      </c>
      <c r="J6804">
        <v>727.81</v>
      </c>
      <c r="K6804" s="1">
        <f t="shared" si="424"/>
        <v>0.45594416984595337</v>
      </c>
      <c r="L6804" t="s">
        <v>31</v>
      </c>
      <c r="M6804" s="2" t="s">
        <v>148</v>
      </c>
      <c r="N6804" s="3" t="str">
        <f t="shared" si="425"/>
        <v>Sep</v>
      </c>
      <c r="O6804" t="s">
        <v>33</v>
      </c>
      <c r="P6804" t="s">
        <v>22</v>
      </c>
      <c r="Q6804" t="str">
        <f t="shared" si="426"/>
        <v>Senior</v>
      </c>
      <c r="R6804" t="str">
        <f t="shared" si="427"/>
        <v>Profit</v>
      </c>
    </row>
    <row r="6805" spans="1:18">
      <c r="A6805">
        <v>8068</v>
      </c>
      <c r="B6805" t="s">
        <v>47</v>
      </c>
      <c r="C6805">
        <v>56</v>
      </c>
      <c r="D6805" t="s">
        <v>16</v>
      </c>
      <c r="E6805" t="s">
        <v>57</v>
      </c>
      <c r="F6805" t="s">
        <v>36</v>
      </c>
      <c r="G6805">
        <v>1686.39</v>
      </c>
      <c r="H6805">
        <v>745.39</v>
      </c>
      <c r="I6805">
        <v>2323.6999999999998</v>
      </c>
      <c r="J6805">
        <v>1578.31</v>
      </c>
      <c r="K6805" s="1">
        <f t="shared" si="424"/>
        <v>2.1174284602691209</v>
      </c>
      <c r="L6805" t="s">
        <v>54</v>
      </c>
      <c r="M6805" s="2" t="s">
        <v>234</v>
      </c>
      <c r="N6805" s="3" t="str">
        <f t="shared" si="425"/>
        <v>Oct</v>
      </c>
      <c r="O6805" t="s">
        <v>33</v>
      </c>
      <c r="P6805" t="s">
        <v>22</v>
      </c>
      <c r="Q6805" t="str">
        <f t="shared" si="426"/>
        <v>Senior</v>
      </c>
      <c r="R6805" t="str">
        <f t="shared" si="427"/>
        <v>Profit</v>
      </c>
    </row>
    <row r="6806" spans="1:18">
      <c r="A6806">
        <v>5581</v>
      </c>
      <c r="B6806" t="s">
        <v>44</v>
      </c>
      <c r="C6806">
        <v>55</v>
      </c>
      <c r="D6806" t="s">
        <v>24</v>
      </c>
      <c r="E6806" t="s">
        <v>53</v>
      </c>
      <c r="F6806" t="s">
        <v>42</v>
      </c>
      <c r="G6806">
        <v>1728.59</v>
      </c>
      <c r="H6806">
        <v>1037.8599999999999</v>
      </c>
      <c r="I6806">
        <v>2323.2600000000002</v>
      </c>
      <c r="J6806">
        <v>1285.4000000000001</v>
      </c>
      <c r="K6806" s="1">
        <f t="shared" si="424"/>
        <v>1.2385100109841407</v>
      </c>
      <c r="L6806" t="s">
        <v>31</v>
      </c>
      <c r="M6806" s="2" t="s">
        <v>399</v>
      </c>
      <c r="N6806" s="3" t="str">
        <f t="shared" si="425"/>
        <v>Dec</v>
      </c>
      <c r="O6806" t="s">
        <v>33</v>
      </c>
      <c r="P6806" t="s">
        <v>39</v>
      </c>
      <c r="Q6806" t="str">
        <f t="shared" si="426"/>
        <v>Senior</v>
      </c>
      <c r="R6806" t="str">
        <f t="shared" si="427"/>
        <v>Profit</v>
      </c>
    </row>
    <row r="6807" spans="1:18">
      <c r="A6807">
        <v>3228</v>
      </c>
      <c r="B6807" t="s">
        <v>44</v>
      </c>
      <c r="C6807">
        <v>58</v>
      </c>
      <c r="D6807" t="s">
        <v>24</v>
      </c>
      <c r="E6807" t="s">
        <v>30</v>
      </c>
      <c r="F6807" t="s">
        <v>42</v>
      </c>
      <c r="G6807">
        <v>1629.92</v>
      </c>
      <c r="H6807">
        <v>1876.87</v>
      </c>
      <c r="I6807">
        <v>2323.25</v>
      </c>
      <c r="J6807">
        <v>446.38</v>
      </c>
      <c r="K6807" s="1">
        <f t="shared" si="424"/>
        <v>0.23783213541694417</v>
      </c>
      <c r="L6807" t="s">
        <v>31</v>
      </c>
      <c r="M6807" s="2" t="s">
        <v>175</v>
      </c>
      <c r="N6807" s="3" t="str">
        <f t="shared" si="425"/>
        <v>May</v>
      </c>
      <c r="O6807" t="s">
        <v>33</v>
      </c>
      <c r="P6807" t="s">
        <v>39</v>
      </c>
      <c r="Q6807" t="str">
        <f t="shared" si="426"/>
        <v>Senior</v>
      </c>
      <c r="R6807" t="str">
        <f t="shared" si="427"/>
        <v>Profit</v>
      </c>
    </row>
    <row r="6808" spans="1:18">
      <c r="A6808">
        <v>1772</v>
      </c>
      <c r="B6808" t="s">
        <v>34</v>
      </c>
      <c r="C6808">
        <v>57</v>
      </c>
      <c r="D6808" t="s">
        <v>16</v>
      </c>
      <c r="E6808" t="s">
        <v>17</v>
      </c>
      <c r="F6808" t="s">
        <v>42</v>
      </c>
      <c r="G6808">
        <v>1794.41</v>
      </c>
      <c r="H6808">
        <v>1014.78</v>
      </c>
      <c r="I6808">
        <v>2322.77</v>
      </c>
      <c r="J6808">
        <v>1307.99</v>
      </c>
      <c r="K6808" s="1">
        <f t="shared" si="424"/>
        <v>1.2889394745659157</v>
      </c>
      <c r="L6808" t="s">
        <v>54</v>
      </c>
      <c r="M6808" s="2" t="s">
        <v>403</v>
      </c>
      <c r="N6808" s="3" t="str">
        <f t="shared" si="425"/>
        <v>Sep</v>
      </c>
      <c r="O6808" t="s">
        <v>51</v>
      </c>
      <c r="P6808" t="s">
        <v>22</v>
      </c>
      <c r="Q6808" t="str">
        <f t="shared" si="426"/>
        <v>Senior</v>
      </c>
      <c r="R6808" t="str">
        <f t="shared" si="427"/>
        <v>Profit</v>
      </c>
    </row>
    <row r="6809" spans="1:18">
      <c r="A6809">
        <v>8437</v>
      </c>
      <c r="B6809" t="s">
        <v>92</v>
      </c>
      <c r="C6809">
        <v>32</v>
      </c>
      <c r="D6809" t="s">
        <v>16</v>
      </c>
      <c r="E6809" t="s">
        <v>57</v>
      </c>
      <c r="F6809" t="s">
        <v>42</v>
      </c>
      <c r="G6809">
        <v>1327.55</v>
      </c>
      <c r="H6809">
        <v>1495.87</v>
      </c>
      <c r="I6809">
        <v>2320.7399999999998</v>
      </c>
      <c r="J6809">
        <v>824.87</v>
      </c>
      <c r="K6809" s="1">
        <f t="shared" si="424"/>
        <v>0.55143160836168925</v>
      </c>
      <c r="L6809" t="s">
        <v>37</v>
      </c>
      <c r="M6809" s="2" t="s">
        <v>385</v>
      </c>
      <c r="N6809" s="3" t="str">
        <f t="shared" si="425"/>
        <v>Sep</v>
      </c>
      <c r="O6809" t="s">
        <v>33</v>
      </c>
      <c r="P6809" t="s">
        <v>22</v>
      </c>
      <c r="Q6809" t="str">
        <f t="shared" si="426"/>
        <v>Adult</v>
      </c>
      <c r="R6809" t="str">
        <f t="shared" si="427"/>
        <v>Profit</v>
      </c>
    </row>
    <row r="6810" spans="1:18">
      <c r="A6810">
        <v>7717</v>
      </c>
      <c r="B6810" t="s">
        <v>84</v>
      </c>
      <c r="C6810">
        <v>38</v>
      </c>
      <c r="D6810" t="s">
        <v>16</v>
      </c>
      <c r="E6810" t="s">
        <v>41</v>
      </c>
      <c r="F6810" t="s">
        <v>25</v>
      </c>
      <c r="G6810">
        <v>1875.01</v>
      </c>
      <c r="H6810">
        <v>163.01</v>
      </c>
      <c r="I6810">
        <v>2320.17</v>
      </c>
      <c r="J6810">
        <v>2157.16</v>
      </c>
      <c r="K6810" s="1">
        <f t="shared" si="424"/>
        <v>13.233298570639837</v>
      </c>
      <c r="L6810" t="s">
        <v>26</v>
      </c>
      <c r="M6810" s="2" t="s">
        <v>235</v>
      </c>
      <c r="N6810" s="3" t="str">
        <f t="shared" si="425"/>
        <v>Aug</v>
      </c>
      <c r="O6810" t="s">
        <v>28</v>
      </c>
      <c r="P6810" t="s">
        <v>39</v>
      </c>
      <c r="Q6810" t="str">
        <f t="shared" si="426"/>
        <v>Adult</v>
      </c>
      <c r="R6810" t="str">
        <f t="shared" si="427"/>
        <v>Profit</v>
      </c>
    </row>
    <row r="6811" spans="1:18">
      <c r="A6811">
        <v>1612</v>
      </c>
      <c r="B6811" t="s">
        <v>52</v>
      </c>
      <c r="C6811">
        <v>27</v>
      </c>
      <c r="D6811" t="s">
        <v>16</v>
      </c>
      <c r="E6811" t="s">
        <v>30</v>
      </c>
      <c r="F6811" t="s">
        <v>18</v>
      </c>
      <c r="G6811">
        <v>1683.23</v>
      </c>
      <c r="H6811">
        <v>1453.25</v>
      </c>
      <c r="I6811">
        <v>2319.2800000000002</v>
      </c>
      <c r="J6811">
        <v>866.03</v>
      </c>
      <c r="K6811" s="1">
        <f t="shared" si="424"/>
        <v>0.59592637192499565</v>
      </c>
      <c r="L6811" t="s">
        <v>26</v>
      </c>
      <c r="M6811" s="2" t="s">
        <v>378</v>
      </c>
      <c r="N6811" s="3" t="str">
        <f t="shared" si="425"/>
        <v>Jun</v>
      </c>
      <c r="O6811" t="s">
        <v>28</v>
      </c>
      <c r="P6811" t="s">
        <v>39</v>
      </c>
      <c r="Q6811" t="str">
        <f t="shared" si="426"/>
        <v>Adult</v>
      </c>
      <c r="R6811" t="str">
        <f t="shared" si="427"/>
        <v>Profit</v>
      </c>
    </row>
    <row r="6812" spans="1:18">
      <c r="A6812">
        <v>5836</v>
      </c>
      <c r="B6812" t="s">
        <v>47</v>
      </c>
      <c r="C6812">
        <v>34</v>
      </c>
      <c r="D6812" t="s">
        <v>24</v>
      </c>
      <c r="E6812" t="s">
        <v>53</v>
      </c>
      <c r="F6812" t="s">
        <v>18</v>
      </c>
      <c r="G6812">
        <v>1379.75</v>
      </c>
      <c r="H6812">
        <v>1085.53</v>
      </c>
      <c r="I6812">
        <v>2319.2800000000002</v>
      </c>
      <c r="J6812">
        <v>1233.75</v>
      </c>
      <c r="K6812" s="1">
        <f t="shared" si="424"/>
        <v>1.1365415971921551</v>
      </c>
      <c r="L6812" t="s">
        <v>19</v>
      </c>
      <c r="M6812" s="2" t="s">
        <v>197</v>
      </c>
      <c r="N6812" s="3" t="str">
        <f t="shared" si="425"/>
        <v>Mar</v>
      </c>
      <c r="O6812" t="s">
        <v>51</v>
      </c>
      <c r="P6812" t="s">
        <v>39</v>
      </c>
      <c r="Q6812" t="str">
        <f t="shared" si="426"/>
        <v>Adult</v>
      </c>
      <c r="R6812" t="str">
        <f t="shared" si="427"/>
        <v>Profit</v>
      </c>
    </row>
    <row r="6813" spans="1:18">
      <c r="A6813">
        <v>1909</v>
      </c>
      <c r="B6813" t="s">
        <v>84</v>
      </c>
      <c r="C6813">
        <v>57</v>
      </c>
      <c r="D6813" t="s">
        <v>24</v>
      </c>
      <c r="E6813" t="s">
        <v>57</v>
      </c>
      <c r="F6813" t="s">
        <v>49</v>
      </c>
      <c r="G6813">
        <v>1746.93</v>
      </c>
      <c r="H6813">
        <v>1506.45</v>
      </c>
      <c r="I6813">
        <v>2317.4699999999998</v>
      </c>
      <c r="J6813">
        <v>811.02</v>
      </c>
      <c r="K6813" s="1">
        <f t="shared" si="424"/>
        <v>0.53836503036941152</v>
      </c>
      <c r="L6813" t="s">
        <v>19</v>
      </c>
      <c r="M6813" s="2" t="s">
        <v>405</v>
      </c>
      <c r="N6813" s="3" t="str">
        <f t="shared" si="425"/>
        <v>Jul</v>
      </c>
      <c r="O6813" t="s">
        <v>28</v>
      </c>
      <c r="P6813" t="s">
        <v>22</v>
      </c>
      <c r="Q6813" t="str">
        <f t="shared" si="426"/>
        <v>Senior</v>
      </c>
      <c r="R6813" t="str">
        <f t="shared" si="427"/>
        <v>Profit</v>
      </c>
    </row>
    <row r="6814" spans="1:18">
      <c r="A6814">
        <v>2267</v>
      </c>
      <c r="B6814" t="s">
        <v>15</v>
      </c>
      <c r="C6814">
        <v>47</v>
      </c>
      <c r="D6814" t="s">
        <v>24</v>
      </c>
      <c r="E6814" t="s">
        <v>53</v>
      </c>
      <c r="F6814" t="s">
        <v>25</v>
      </c>
      <c r="G6814">
        <v>1584.36</v>
      </c>
      <c r="H6814">
        <v>1147.78</v>
      </c>
      <c r="I6814">
        <v>2316.12</v>
      </c>
      <c r="J6814">
        <v>1168.3399999999999</v>
      </c>
      <c r="K6814" s="1">
        <f t="shared" si="424"/>
        <v>1.0179128404398055</v>
      </c>
      <c r="L6814" t="s">
        <v>26</v>
      </c>
      <c r="M6814" s="2" t="s">
        <v>356</v>
      </c>
      <c r="N6814" s="3" t="str">
        <f t="shared" si="425"/>
        <v>Nov</v>
      </c>
      <c r="O6814" t="s">
        <v>33</v>
      </c>
      <c r="P6814" t="s">
        <v>39</v>
      </c>
      <c r="Q6814" t="str">
        <f t="shared" si="426"/>
        <v>Senior</v>
      </c>
      <c r="R6814" t="str">
        <f t="shared" si="427"/>
        <v>Profit</v>
      </c>
    </row>
    <row r="6815" spans="1:18">
      <c r="A6815">
        <v>9249</v>
      </c>
      <c r="B6815" t="s">
        <v>52</v>
      </c>
      <c r="C6815">
        <v>42</v>
      </c>
      <c r="D6815" t="s">
        <v>24</v>
      </c>
      <c r="E6815" t="s">
        <v>66</v>
      </c>
      <c r="F6815" t="s">
        <v>25</v>
      </c>
      <c r="G6815">
        <v>1635.85</v>
      </c>
      <c r="H6815">
        <v>1867.74</v>
      </c>
      <c r="I6815">
        <v>2316</v>
      </c>
      <c r="J6815">
        <v>448.26</v>
      </c>
      <c r="K6815" s="1">
        <f t="shared" si="424"/>
        <v>0.24000128497542483</v>
      </c>
      <c r="L6815" t="s">
        <v>19</v>
      </c>
      <c r="M6815" s="2" t="s">
        <v>71</v>
      </c>
      <c r="N6815" s="3" t="str">
        <f t="shared" si="425"/>
        <v>Sep</v>
      </c>
      <c r="O6815" t="s">
        <v>28</v>
      </c>
      <c r="P6815" t="s">
        <v>39</v>
      </c>
      <c r="Q6815" t="str">
        <f t="shared" si="426"/>
        <v>Senior</v>
      </c>
      <c r="R6815" t="str">
        <f t="shared" si="427"/>
        <v>Profit</v>
      </c>
    </row>
    <row r="6816" spans="1:18">
      <c r="A6816">
        <v>2975</v>
      </c>
      <c r="B6816" t="s">
        <v>92</v>
      </c>
      <c r="C6816">
        <v>43</v>
      </c>
      <c r="D6816" t="s">
        <v>24</v>
      </c>
      <c r="E6816" t="s">
        <v>53</v>
      </c>
      <c r="F6816" t="s">
        <v>36</v>
      </c>
      <c r="G6816">
        <v>1937.38</v>
      </c>
      <c r="H6816">
        <v>1083.78</v>
      </c>
      <c r="I6816">
        <v>2312.5500000000002</v>
      </c>
      <c r="J6816">
        <v>1228.77</v>
      </c>
      <c r="K6816" s="1">
        <f t="shared" si="424"/>
        <v>1.1337817638266068</v>
      </c>
      <c r="L6816" t="s">
        <v>37</v>
      </c>
      <c r="M6816" s="2" t="s">
        <v>201</v>
      </c>
      <c r="N6816" s="3" t="str">
        <f t="shared" si="425"/>
        <v>Oct</v>
      </c>
      <c r="O6816" t="s">
        <v>56</v>
      </c>
      <c r="P6816" t="s">
        <v>22</v>
      </c>
      <c r="Q6816" t="str">
        <f t="shared" si="426"/>
        <v>Senior</v>
      </c>
      <c r="R6816" t="str">
        <f t="shared" si="427"/>
        <v>Profit</v>
      </c>
    </row>
    <row r="6817" spans="1:18">
      <c r="A6817">
        <v>4057</v>
      </c>
      <c r="B6817" t="s">
        <v>34</v>
      </c>
      <c r="C6817">
        <v>39</v>
      </c>
      <c r="D6817" t="s">
        <v>24</v>
      </c>
      <c r="E6817" t="s">
        <v>53</v>
      </c>
      <c r="F6817" t="s">
        <v>42</v>
      </c>
      <c r="G6817">
        <v>1488.13</v>
      </c>
      <c r="H6817">
        <v>1825.99</v>
      </c>
      <c r="I6817">
        <v>2311.75</v>
      </c>
      <c r="J6817">
        <v>485.76</v>
      </c>
      <c r="K6817" s="1">
        <f t="shared" si="424"/>
        <v>0.26602555326151839</v>
      </c>
      <c r="L6817" t="s">
        <v>31</v>
      </c>
      <c r="M6817" s="2" t="s">
        <v>417</v>
      </c>
      <c r="N6817" s="3" t="str">
        <f t="shared" si="425"/>
        <v>Nov</v>
      </c>
      <c r="O6817" t="s">
        <v>56</v>
      </c>
      <c r="P6817" t="s">
        <v>39</v>
      </c>
      <c r="Q6817" t="str">
        <f t="shared" si="426"/>
        <v>Adult</v>
      </c>
      <c r="R6817" t="str">
        <f t="shared" si="427"/>
        <v>Profit</v>
      </c>
    </row>
    <row r="6818" spans="1:18">
      <c r="A6818">
        <v>1739</v>
      </c>
      <c r="B6818" t="s">
        <v>29</v>
      </c>
      <c r="C6818">
        <v>47</v>
      </c>
      <c r="D6818" t="s">
        <v>24</v>
      </c>
      <c r="E6818" t="s">
        <v>66</v>
      </c>
      <c r="F6818" t="s">
        <v>42</v>
      </c>
      <c r="G6818">
        <v>1701.53</v>
      </c>
      <c r="H6818">
        <v>592.02</v>
      </c>
      <c r="I6818">
        <v>2311.73</v>
      </c>
      <c r="J6818">
        <v>1719.71</v>
      </c>
      <c r="K6818" s="1">
        <f t="shared" si="424"/>
        <v>2.9048174048174049</v>
      </c>
      <c r="L6818" t="s">
        <v>54</v>
      </c>
      <c r="M6818" s="2" t="s">
        <v>109</v>
      </c>
      <c r="N6818" s="3" t="str">
        <f t="shared" si="425"/>
        <v>May</v>
      </c>
      <c r="O6818" t="s">
        <v>51</v>
      </c>
      <c r="P6818" t="s">
        <v>22</v>
      </c>
      <c r="Q6818" t="str">
        <f t="shared" si="426"/>
        <v>Senior</v>
      </c>
      <c r="R6818" t="str">
        <f t="shared" si="427"/>
        <v>Profit</v>
      </c>
    </row>
    <row r="6819" spans="1:18">
      <c r="A6819">
        <v>4868</v>
      </c>
      <c r="B6819" t="s">
        <v>52</v>
      </c>
      <c r="C6819">
        <v>19</v>
      </c>
      <c r="D6819" t="s">
        <v>16</v>
      </c>
      <c r="E6819" t="s">
        <v>17</v>
      </c>
      <c r="F6819" t="s">
        <v>49</v>
      </c>
      <c r="G6819">
        <v>1811.85</v>
      </c>
      <c r="H6819">
        <v>865.62</v>
      </c>
      <c r="I6819">
        <v>2310.11</v>
      </c>
      <c r="J6819">
        <v>1444.49</v>
      </c>
      <c r="K6819" s="1">
        <f t="shared" si="424"/>
        <v>1.6687345486472125</v>
      </c>
      <c r="L6819" t="s">
        <v>19</v>
      </c>
      <c r="M6819" s="2" t="s">
        <v>283</v>
      </c>
      <c r="N6819" s="3" t="str">
        <f t="shared" si="425"/>
        <v>Jun</v>
      </c>
      <c r="O6819" t="s">
        <v>21</v>
      </c>
      <c r="P6819" t="s">
        <v>39</v>
      </c>
      <c r="Q6819" t="str">
        <f t="shared" si="426"/>
        <v>Young</v>
      </c>
      <c r="R6819" t="str">
        <f t="shared" si="427"/>
        <v>Profit</v>
      </c>
    </row>
    <row r="6820" spans="1:18">
      <c r="A6820">
        <v>4269</v>
      </c>
      <c r="B6820" t="s">
        <v>29</v>
      </c>
      <c r="C6820">
        <v>55</v>
      </c>
      <c r="D6820" t="s">
        <v>16</v>
      </c>
      <c r="E6820" t="s">
        <v>66</v>
      </c>
      <c r="F6820" t="s">
        <v>49</v>
      </c>
      <c r="G6820">
        <v>1788.85</v>
      </c>
      <c r="H6820">
        <v>1468.61</v>
      </c>
      <c r="I6820">
        <v>2309.96</v>
      </c>
      <c r="J6820">
        <v>841.35</v>
      </c>
      <c r="K6820" s="1">
        <f t="shared" si="424"/>
        <v>0.57288864981172682</v>
      </c>
      <c r="L6820" t="s">
        <v>31</v>
      </c>
      <c r="M6820" s="2" t="s">
        <v>270</v>
      </c>
      <c r="N6820" s="3" t="str">
        <f t="shared" si="425"/>
        <v>Feb</v>
      </c>
      <c r="O6820" t="s">
        <v>51</v>
      </c>
      <c r="P6820" t="s">
        <v>22</v>
      </c>
      <c r="Q6820" t="str">
        <f t="shared" si="426"/>
        <v>Senior</v>
      </c>
      <c r="R6820" t="str">
        <f t="shared" si="427"/>
        <v>Profit</v>
      </c>
    </row>
    <row r="6821" spans="1:18">
      <c r="A6821">
        <v>4193</v>
      </c>
      <c r="B6821" t="s">
        <v>23</v>
      </c>
      <c r="C6821">
        <v>19</v>
      </c>
      <c r="D6821" t="s">
        <v>24</v>
      </c>
      <c r="E6821" t="s">
        <v>30</v>
      </c>
      <c r="F6821" t="s">
        <v>49</v>
      </c>
      <c r="G6821">
        <v>1369.5</v>
      </c>
      <c r="H6821">
        <v>1036.51</v>
      </c>
      <c r="I6821">
        <v>2309.9499999999998</v>
      </c>
      <c r="J6821">
        <v>1273.44</v>
      </c>
      <c r="K6821" s="1">
        <f t="shared" si="424"/>
        <v>1.2285843841352231</v>
      </c>
      <c r="L6821" t="s">
        <v>37</v>
      </c>
      <c r="M6821" s="2" t="s">
        <v>261</v>
      </c>
      <c r="N6821" s="3" t="str">
        <f t="shared" si="425"/>
        <v>Dec</v>
      </c>
      <c r="O6821" t="s">
        <v>51</v>
      </c>
      <c r="P6821" t="s">
        <v>39</v>
      </c>
      <c r="Q6821" t="str">
        <f t="shared" si="426"/>
        <v>Young</v>
      </c>
      <c r="R6821" t="str">
        <f t="shared" si="427"/>
        <v>Profit</v>
      </c>
    </row>
    <row r="6822" spans="1:18">
      <c r="A6822">
        <v>7759</v>
      </c>
      <c r="B6822" t="s">
        <v>52</v>
      </c>
      <c r="C6822">
        <v>52</v>
      </c>
      <c r="D6822" t="s">
        <v>24</v>
      </c>
      <c r="E6822" t="s">
        <v>59</v>
      </c>
      <c r="F6822" t="s">
        <v>42</v>
      </c>
      <c r="G6822">
        <v>1615.1</v>
      </c>
      <c r="H6822">
        <v>1088.24</v>
      </c>
      <c r="I6822">
        <v>2309.66</v>
      </c>
      <c r="J6822">
        <v>1221.42</v>
      </c>
      <c r="K6822" s="1">
        <f t="shared" si="424"/>
        <v>1.1223810924060869</v>
      </c>
      <c r="L6822" t="s">
        <v>26</v>
      </c>
      <c r="M6822" s="2" t="s">
        <v>311</v>
      </c>
      <c r="N6822" s="3" t="str">
        <f t="shared" si="425"/>
        <v>Feb</v>
      </c>
      <c r="O6822" t="s">
        <v>21</v>
      </c>
      <c r="P6822" t="s">
        <v>22</v>
      </c>
      <c r="Q6822" t="str">
        <f t="shared" si="426"/>
        <v>Senior</v>
      </c>
      <c r="R6822" t="str">
        <f t="shared" si="427"/>
        <v>Profit</v>
      </c>
    </row>
    <row r="6823" spans="1:18">
      <c r="A6823">
        <v>408</v>
      </c>
      <c r="B6823" t="s">
        <v>52</v>
      </c>
      <c r="C6823">
        <v>32</v>
      </c>
      <c r="D6823" t="s">
        <v>16</v>
      </c>
      <c r="E6823" t="s">
        <v>57</v>
      </c>
      <c r="F6823" t="s">
        <v>49</v>
      </c>
      <c r="G6823">
        <v>1736.89</v>
      </c>
      <c r="H6823">
        <v>68.36</v>
      </c>
      <c r="I6823">
        <v>2309.31</v>
      </c>
      <c r="J6823">
        <v>2240.9499999999998</v>
      </c>
      <c r="K6823" s="1">
        <f t="shared" si="424"/>
        <v>32.781597425394963</v>
      </c>
      <c r="L6823" t="s">
        <v>54</v>
      </c>
      <c r="M6823" s="2" t="s">
        <v>113</v>
      </c>
      <c r="N6823" s="3" t="str">
        <f t="shared" si="425"/>
        <v>Oct</v>
      </c>
      <c r="O6823" t="s">
        <v>21</v>
      </c>
      <c r="P6823" t="s">
        <v>22</v>
      </c>
      <c r="Q6823" t="str">
        <f t="shared" si="426"/>
        <v>Adult</v>
      </c>
      <c r="R6823" t="str">
        <f t="shared" si="427"/>
        <v>Profit</v>
      </c>
    </row>
    <row r="6824" spans="1:18">
      <c r="A6824">
        <v>2530</v>
      </c>
      <c r="B6824" t="s">
        <v>29</v>
      </c>
      <c r="C6824">
        <v>18</v>
      </c>
      <c r="D6824" t="s">
        <v>16</v>
      </c>
      <c r="E6824" t="s">
        <v>41</v>
      </c>
      <c r="F6824" t="s">
        <v>25</v>
      </c>
      <c r="G6824">
        <v>1723.25</v>
      </c>
      <c r="H6824">
        <v>974.41</v>
      </c>
      <c r="I6824">
        <v>2308.65</v>
      </c>
      <c r="J6824">
        <v>1334.24</v>
      </c>
      <c r="K6824" s="1">
        <f t="shared" si="424"/>
        <v>1.3692798719224968</v>
      </c>
      <c r="L6824" t="s">
        <v>54</v>
      </c>
      <c r="M6824" s="2" t="s">
        <v>354</v>
      </c>
      <c r="N6824" s="3" t="str">
        <f t="shared" si="425"/>
        <v>Dec</v>
      </c>
      <c r="O6824" t="s">
        <v>21</v>
      </c>
      <c r="P6824" t="s">
        <v>39</v>
      </c>
      <c r="Q6824" t="str">
        <f t="shared" si="426"/>
        <v>Young</v>
      </c>
      <c r="R6824" t="str">
        <f t="shared" si="427"/>
        <v>Profit</v>
      </c>
    </row>
    <row r="6825" spans="1:18">
      <c r="A6825">
        <v>3267</v>
      </c>
      <c r="B6825" t="s">
        <v>34</v>
      </c>
      <c r="C6825">
        <v>32</v>
      </c>
      <c r="D6825" t="s">
        <v>24</v>
      </c>
      <c r="E6825" t="s">
        <v>35</v>
      </c>
      <c r="F6825" t="s">
        <v>36</v>
      </c>
      <c r="G6825">
        <v>1488.15</v>
      </c>
      <c r="H6825">
        <v>554.97</v>
      </c>
      <c r="I6825">
        <v>2308.41</v>
      </c>
      <c r="J6825">
        <v>1753.44</v>
      </c>
      <c r="K6825" s="1">
        <f t="shared" si="424"/>
        <v>3.1595221363316934</v>
      </c>
      <c r="L6825" t="s">
        <v>31</v>
      </c>
      <c r="M6825" s="2" t="s">
        <v>352</v>
      </c>
      <c r="N6825" s="3" t="str">
        <f t="shared" si="425"/>
        <v>Feb</v>
      </c>
      <c r="O6825" t="s">
        <v>51</v>
      </c>
      <c r="P6825" t="s">
        <v>22</v>
      </c>
      <c r="Q6825" t="str">
        <f t="shared" si="426"/>
        <v>Adult</v>
      </c>
      <c r="R6825" t="str">
        <f t="shared" si="427"/>
        <v>Profit</v>
      </c>
    </row>
    <row r="6826" spans="1:18">
      <c r="A6826">
        <v>5902</v>
      </c>
      <c r="B6826" t="s">
        <v>15</v>
      </c>
      <c r="C6826">
        <v>52</v>
      </c>
      <c r="D6826" t="s">
        <v>16</v>
      </c>
      <c r="E6826" t="s">
        <v>57</v>
      </c>
      <c r="F6826" t="s">
        <v>36</v>
      </c>
      <c r="G6826">
        <v>1667.91</v>
      </c>
      <c r="H6826">
        <v>473.88</v>
      </c>
      <c r="I6826">
        <v>2308.0700000000002</v>
      </c>
      <c r="J6826">
        <v>1834.19</v>
      </c>
      <c r="K6826" s="1">
        <f t="shared" si="424"/>
        <v>3.8705790495484091</v>
      </c>
      <c r="L6826" t="s">
        <v>54</v>
      </c>
      <c r="M6826" s="2" t="s">
        <v>238</v>
      </c>
      <c r="N6826" s="3" t="str">
        <f t="shared" si="425"/>
        <v>May</v>
      </c>
      <c r="O6826" t="s">
        <v>51</v>
      </c>
      <c r="P6826" t="s">
        <v>39</v>
      </c>
      <c r="Q6826" t="str">
        <f t="shared" si="426"/>
        <v>Senior</v>
      </c>
      <c r="R6826" t="str">
        <f t="shared" si="427"/>
        <v>Profit</v>
      </c>
    </row>
    <row r="6827" spans="1:18">
      <c r="A6827">
        <v>5638</v>
      </c>
      <c r="B6827" t="s">
        <v>47</v>
      </c>
      <c r="C6827">
        <v>33</v>
      </c>
      <c r="D6827" t="s">
        <v>24</v>
      </c>
      <c r="E6827" t="s">
        <v>35</v>
      </c>
      <c r="F6827" t="s">
        <v>42</v>
      </c>
      <c r="G6827">
        <v>2040.91</v>
      </c>
      <c r="H6827">
        <v>435.59</v>
      </c>
      <c r="I6827">
        <v>2307.75</v>
      </c>
      <c r="J6827">
        <v>1872.16</v>
      </c>
      <c r="K6827" s="1">
        <f t="shared" si="424"/>
        <v>4.2979866388117269</v>
      </c>
      <c r="L6827" t="s">
        <v>26</v>
      </c>
      <c r="M6827" s="2" t="s">
        <v>362</v>
      </c>
      <c r="N6827" s="3" t="str">
        <f t="shared" si="425"/>
        <v>Jun</v>
      </c>
      <c r="O6827" t="s">
        <v>56</v>
      </c>
      <c r="P6827" t="s">
        <v>22</v>
      </c>
      <c r="Q6827" t="str">
        <f t="shared" si="426"/>
        <v>Adult</v>
      </c>
      <c r="R6827" t="str">
        <f t="shared" si="427"/>
        <v>Profit</v>
      </c>
    </row>
    <row r="6828" spans="1:18">
      <c r="A6828">
        <v>1008</v>
      </c>
      <c r="B6828" t="s">
        <v>23</v>
      </c>
      <c r="C6828">
        <v>39</v>
      </c>
      <c r="D6828" t="s">
        <v>24</v>
      </c>
      <c r="E6828" t="s">
        <v>53</v>
      </c>
      <c r="F6828" t="s">
        <v>42</v>
      </c>
      <c r="G6828">
        <v>1322.25</v>
      </c>
      <c r="H6828">
        <v>1943.87</v>
      </c>
      <c r="I6828">
        <v>2307.61</v>
      </c>
      <c r="J6828">
        <v>363.74</v>
      </c>
      <c r="K6828" s="1">
        <f t="shared" si="424"/>
        <v>0.18712156677144048</v>
      </c>
      <c r="L6828" t="s">
        <v>54</v>
      </c>
      <c r="M6828" s="2" t="s">
        <v>346</v>
      </c>
      <c r="N6828" s="3" t="str">
        <f t="shared" si="425"/>
        <v>May</v>
      </c>
      <c r="O6828" t="s">
        <v>51</v>
      </c>
      <c r="P6828" t="s">
        <v>39</v>
      </c>
      <c r="Q6828" t="str">
        <f t="shared" si="426"/>
        <v>Adult</v>
      </c>
      <c r="R6828" t="str">
        <f t="shared" si="427"/>
        <v>Profit</v>
      </c>
    </row>
    <row r="6829" spans="1:18">
      <c r="A6829">
        <v>3542</v>
      </c>
      <c r="B6829" t="s">
        <v>44</v>
      </c>
      <c r="C6829">
        <v>54</v>
      </c>
      <c r="D6829" t="s">
        <v>24</v>
      </c>
      <c r="E6829" t="s">
        <v>30</v>
      </c>
      <c r="F6829" t="s">
        <v>36</v>
      </c>
      <c r="G6829">
        <v>1489.69</v>
      </c>
      <c r="H6829">
        <v>97.69</v>
      </c>
      <c r="I6829">
        <v>2307.6</v>
      </c>
      <c r="J6829">
        <v>2209.91</v>
      </c>
      <c r="K6829" s="1">
        <f t="shared" si="424"/>
        <v>22.621660354181593</v>
      </c>
      <c r="L6829" t="s">
        <v>31</v>
      </c>
      <c r="M6829" s="2" t="s">
        <v>301</v>
      </c>
      <c r="N6829" s="3" t="str">
        <f t="shared" si="425"/>
        <v>Mar</v>
      </c>
      <c r="O6829" t="s">
        <v>33</v>
      </c>
      <c r="P6829" t="s">
        <v>39</v>
      </c>
      <c r="Q6829" t="str">
        <f t="shared" si="426"/>
        <v>Senior</v>
      </c>
      <c r="R6829" t="str">
        <f t="shared" si="427"/>
        <v>Profit</v>
      </c>
    </row>
    <row r="6830" spans="1:18">
      <c r="A6830">
        <v>3847</v>
      </c>
      <c r="B6830" t="s">
        <v>34</v>
      </c>
      <c r="C6830">
        <v>24</v>
      </c>
      <c r="D6830" t="s">
        <v>24</v>
      </c>
      <c r="E6830" t="s">
        <v>57</v>
      </c>
      <c r="F6830" t="s">
        <v>42</v>
      </c>
      <c r="G6830">
        <v>1736.32</v>
      </c>
      <c r="H6830">
        <v>1983.33</v>
      </c>
      <c r="I6830">
        <v>2307.5100000000002</v>
      </c>
      <c r="J6830">
        <v>324.18</v>
      </c>
      <c r="K6830" s="1">
        <f t="shared" si="424"/>
        <v>0.16345237555021103</v>
      </c>
      <c r="L6830" t="s">
        <v>19</v>
      </c>
      <c r="M6830" s="2" t="s">
        <v>78</v>
      </c>
      <c r="N6830" s="3" t="str">
        <f t="shared" si="425"/>
        <v>Dec</v>
      </c>
      <c r="O6830" t="s">
        <v>28</v>
      </c>
      <c r="P6830" t="s">
        <v>22</v>
      </c>
      <c r="Q6830" t="str">
        <f t="shared" si="426"/>
        <v>Young</v>
      </c>
      <c r="R6830" t="str">
        <f t="shared" si="427"/>
        <v>Profit</v>
      </c>
    </row>
    <row r="6831" spans="1:18">
      <c r="A6831">
        <v>1591</v>
      </c>
      <c r="B6831" t="s">
        <v>40</v>
      </c>
      <c r="C6831">
        <v>18</v>
      </c>
      <c r="D6831" t="s">
        <v>24</v>
      </c>
      <c r="E6831" t="s">
        <v>41</v>
      </c>
      <c r="F6831" t="s">
        <v>25</v>
      </c>
      <c r="G6831">
        <v>1609.21</v>
      </c>
      <c r="H6831">
        <v>1402.07</v>
      </c>
      <c r="I6831">
        <v>2307.44</v>
      </c>
      <c r="J6831">
        <v>905.37</v>
      </c>
      <c r="K6831" s="1">
        <f t="shared" si="424"/>
        <v>0.64573808725669901</v>
      </c>
      <c r="L6831" t="s">
        <v>26</v>
      </c>
      <c r="M6831" s="2" t="s">
        <v>360</v>
      </c>
      <c r="N6831" s="3" t="str">
        <f t="shared" si="425"/>
        <v>Aug</v>
      </c>
      <c r="O6831" t="s">
        <v>56</v>
      </c>
      <c r="P6831" t="s">
        <v>22</v>
      </c>
      <c r="Q6831" t="str">
        <f t="shared" si="426"/>
        <v>Young</v>
      </c>
      <c r="R6831" t="str">
        <f t="shared" si="427"/>
        <v>Profit</v>
      </c>
    </row>
    <row r="6832" spans="1:18">
      <c r="A6832">
        <v>2839</v>
      </c>
      <c r="B6832" t="s">
        <v>40</v>
      </c>
      <c r="C6832">
        <v>49</v>
      </c>
      <c r="D6832" t="s">
        <v>24</v>
      </c>
      <c r="E6832" t="s">
        <v>66</v>
      </c>
      <c r="F6832" t="s">
        <v>25</v>
      </c>
      <c r="G6832">
        <v>2083.08</v>
      </c>
      <c r="H6832">
        <v>1693.13</v>
      </c>
      <c r="I6832">
        <v>2307.04</v>
      </c>
      <c r="J6832">
        <v>613.91</v>
      </c>
      <c r="K6832" s="1">
        <f t="shared" si="424"/>
        <v>0.36258881479862737</v>
      </c>
      <c r="L6832" t="s">
        <v>54</v>
      </c>
      <c r="M6832" s="2" t="s">
        <v>109</v>
      </c>
      <c r="N6832" s="3" t="str">
        <f t="shared" si="425"/>
        <v>May</v>
      </c>
      <c r="O6832" t="s">
        <v>21</v>
      </c>
      <c r="P6832" t="s">
        <v>39</v>
      </c>
      <c r="Q6832" t="str">
        <f t="shared" si="426"/>
        <v>Senior</v>
      </c>
      <c r="R6832" t="str">
        <f t="shared" si="427"/>
        <v>Profit</v>
      </c>
    </row>
    <row r="6833" spans="1:18">
      <c r="A6833">
        <v>8633</v>
      </c>
      <c r="B6833" t="s">
        <v>92</v>
      </c>
      <c r="C6833">
        <v>56</v>
      </c>
      <c r="D6833" t="s">
        <v>16</v>
      </c>
      <c r="E6833" t="s">
        <v>59</v>
      </c>
      <c r="F6833" t="s">
        <v>36</v>
      </c>
      <c r="G6833">
        <v>1568.01</v>
      </c>
      <c r="H6833">
        <v>1620.1</v>
      </c>
      <c r="I6833">
        <v>2306.96</v>
      </c>
      <c r="J6833">
        <v>686.86</v>
      </c>
      <c r="K6833" s="1">
        <f t="shared" si="424"/>
        <v>0.4239614838590211</v>
      </c>
      <c r="L6833" t="s">
        <v>54</v>
      </c>
      <c r="M6833" s="2" t="s">
        <v>197</v>
      </c>
      <c r="N6833" s="3" t="str">
        <f t="shared" si="425"/>
        <v>Mar</v>
      </c>
      <c r="O6833" t="s">
        <v>33</v>
      </c>
      <c r="P6833" t="s">
        <v>22</v>
      </c>
      <c r="Q6833" t="str">
        <f t="shared" si="426"/>
        <v>Senior</v>
      </c>
      <c r="R6833" t="str">
        <f t="shared" si="427"/>
        <v>Profit</v>
      </c>
    </row>
    <row r="6834" spans="1:18">
      <c r="A6834">
        <v>2770</v>
      </c>
      <c r="B6834" t="s">
        <v>23</v>
      </c>
      <c r="C6834">
        <v>36</v>
      </c>
      <c r="D6834" t="s">
        <v>16</v>
      </c>
      <c r="E6834" t="s">
        <v>59</v>
      </c>
      <c r="F6834" t="s">
        <v>49</v>
      </c>
      <c r="G6834">
        <v>1633.11</v>
      </c>
      <c r="H6834">
        <v>237.89</v>
      </c>
      <c r="I6834">
        <v>2306.4499999999998</v>
      </c>
      <c r="J6834">
        <v>2068.56</v>
      </c>
      <c r="K6834" s="1">
        <f t="shared" si="424"/>
        <v>8.6954474757240749</v>
      </c>
      <c r="L6834" t="s">
        <v>19</v>
      </c>
      <c r="M6834" s="2" t="s">
        <v>265</v>
      </c>
      <c r="N6834" s="3" t="str">
        <f t="shared" si="425"/>
        <v>Feb</v>
      </c>
      <c r="O6834" t="s">
        <v>51</v>
      </c>
      <c r="P6834" t="s">
        <v>22</v>
      </c>
      <c r="Q6834" t="str">
        <f t="shared" si="426"/>
        <v>Adult</v>
      </c>
      <c r="R6834" t="str">
        <f t="shared" si="427"/>
        <v>Profit</v>
      </c>
    </row>
    <row r="6835" spans="1:18">
      <c r="A6835">
        <v>9016</v>
      </c>
      <c r="B6835" t="s">
        <v>23</v>
      </c>
      <c r="C6835">
        <v>36</v>
      </c>
      <c r="D6835" t="s">
        <v>24</v>
      </c>
      <c r="E6835" t="s">
        <v>17</v>
      </c>
      <c r="F6835" t="s">
        <v>36</v>
      </c>
      <c r="G6835">
        <v>1510.39</v>
      </c>
      <c r="H6835">
        <v>346.69</v>
      </c>
      <c r="I6835">
        <v>2306.0300000000002</v>
      </c>
      <c r="J6835">
        <v>1959.34</v>
      </c>
      <c r="K6835" s="1">
        <f t="shared" si="424"/>
        <v>5.6515619141019355</v>
      </c>
      <c r="L6835" t="s">
        <v>31</v>
      </c>
      <c r="M6835" s="2" t="s">
        <v>394</v>
      </c>
      <c r="N6835" s="3" t="str">
        <f t="shared" si="425"/>
        <v>Apr</v>
      </c>
      <c r="O6835" t="s">
        <v>51</v>
      </c>
      <c r="P6835" t="s">
        <v>39</v>
      </c>
      <c r="Q6835" t="str">
        <f t="shared" si="426"/>
        <v>Adult</v>
      </c>
      <c r="R6835" t="str">
        <f t="shared" si="427"/>
        <v>Profit</v>
      </c>
    </row>
    <row r="6836" spans="1:18">
      <c r="A6836">
        <v>141</v>
      </c>
      <c r="B6836" t="s">
        <v>92</v>
      </c>
      <c r="C6836">
        <v>27</v>
      </c>
      <c r="D6836" t="s">
        <v>24</v>
      </c>
      <c r="E6836" t="s">
        <v>30</v>
      </c>
      <c r="F6836" t="s">
        <v>36</v>
      </c>
      <c r="G6836">
        <v>1306.51</v>
      </c>
      <c r="H6836">
        <v>1121.27</v>
      </c>
      <c r="I6836">
        <v>2305.92</v>
      </c>
      <c r="J6836">
        <v>1184.6500000000001</v>
      </c>
      <c r="K6836" s="1">
        <f t="shared" si="424"/>
        <v>1.0565251901861283</v>
      </c>
      <c r="L6836" t="s">
        <v>37</v>
      </c>
      <c r="M6836" s="2" t="s">
        <v>120</v>
      </c>
      <c r="N6836" s="3" t="str">
        <f t="shared" si="425"/>
        <v>Feb</v>
      </c>
      <c r="O6836" t="s">
        <v>51</v>
      </c>
      <c r="P6836" t="s">
        <v>22</v>
      </c>
      <c r="Q6836" t="str">
        <f t="shared" si="426"/>
        <v>Adult</v>
      </c>
      <c r="R6836" t="str">
        <f t="shared" si="427"/>
        <v>Profit</v>
      </c>
    </row>
    <row r="6837" spans="1:18">
      <c r="A6837">
        <v>9658</v>
      </c>
      <c r="B6837" t="s">
        <v>15</v>
      </c>
      <c r="C6837">
        <v>46</v>
      </c>
      <c r="D6837" t="s">
        <v>16</v>
      </c>
      <c r="E6837" t="s">
        <v>66</v>
      </c>
      <c r="F6837" t="s">
        <v>18</v>
      </c>
      <c r="G6837">
        <v>1869.82</v>
      </c>
      <c r="H6837">
        <v>919.49</v>
      </c>
      <c r="I6837">
        <v>2305.77</v>
      </c>
      <c r="J6837">
        <v>1386.28</v>
      </c>
      <c r="K6837" s="1">
        <f t="shared" si="424"/>
        <v>1.5076618560288855</v>
      </c>
      <c r="L6837" t="s">
        <v>54</v>
      </c>
      <c r="M6837" s="2" t="s">
        <v>218</v>
      </c>
      <c r="N6837" s="3" t="str">
        <f t="shared" si="425"/>
        <v>Jan</v>
      </c>
      <c r="O6837" t="s">
        <v>56</v>
      </c>
      <c r="P6837" t="s">
        <v>22</v>
      </c>
      <c r="Q6837" t="str">
        <f t="shared" si="426"/>
        <v>Senior</v>
      </c>
      <c r="R6837" t="str">
        <f t="shared" si="427"/>
        <v>Profit</v>
      </c>
    </row>
    <row r="6838" spans="1:18">
      <c r="A6838">
        <v>5425</v>
      </c>
      <c r="B6838" t="s">
        <v>47</v>
      </c>
      <c r="C6838">
        <v>30</v>
      </c>
      <c r="D6838" t="s">
        <v>24</v>
      </c>
      <c r="E6838" t="s">
        <v>17</v>
      </c>
      <c r="F6838" t="s">
        <v>42</v>
      </c>
      <c r="G6838">
        <v>2068.39</v>
      </c>
      <c r="H6838">
        <v>1112.0999999999999</v>
      </c>
      <c r="I6838">
        <v>2305.12</v>
      </c>
      <c r="J6838">
        <v>1193.02</v>
      </c>
      <c r="K6838" s="1">
        <f t="shared" si="424"/>
        <v>1.072763240715763</v>
      </c>
      <c r="L6838" t="s">
        <v>37</v>
      </c>
      <c r="M6838" s="2" t="s">
        <v>50</v>
      </c>
      <c r="N6838" s="3" t="str">
        <f t="shared" si="425"/>
        <v>Apr</v>
      </c>
      <c r="O6838" t="s">
        <v>51</v>
      </c>
      <c r="P6838" t="s">
        <v>39</v>
      </c>
      <c r="Q6838" t="str">
        <f t="shared" si="426"/>
        <v>Adult</v>
      </c>
      <c r="R6838" t="str">
        <f t="shared" si="427"/>
        <v>Profit</v>
      </c>
    </row>
    <row r="6839" spans="1:18">
      <c r="A6839">
        <v>3154</v>
      </c>
      <c r="B6839" t="s">
        <v>52</v>
      </c>
      <c r="C6839">
        <v>36</v>
      </c>
      <c r="D6839" t="s">
        <v>16</v>
      </c>
      <c r="E6839" t="s">
        <v>30</v>
      </c>
      <c r="F6839" t="s">
        <v>25</v>
      </c>
      <c r="G6839">
        <v>1876.39</v>
      </c>
      <c r="H6839">
        <v>141.77000000000001</v>
      </c>
      <c r="I6839">
        <v>2304.13</v>
      </c>
      <c r="J6839">
        <v>2162.36</v>
      </c>
      <c r="K6839" s="1">
        <f t="shared" si="424"/>
        <v>15.2525922268463</v>
      </c>
      <c r="L6839" t="s">
        <v>54</v>
      </c>
      <c r="M6839" s="2" t="s">
        <v>245</v>
      </c>
      <c r="N6839" s="3" t="str">
        <f t="shared" si="425"/>
        <v>Mar</v>
      </c>
      <c r="O6839" t="s">
        <v>56</v>
      </c>
      <c r="P6839" t="s">
        <v>39</v>
      </c>
      <c r="Q6839" t="str">
        <f t="shared" si="426"/>
        <v>Adult</v>
      </c>
      <c r="R6839" t="str">
        <f t="shared" si="427"/>
        <v>Profit</v>
      </c>
    </row>
    <row r="6840" spans="1:18">
      <c r="A6840">
        <v>3819</v>
      </c>
      <c r="B6840" t="s">
        <v>47</v>
      </c>
      <c r="C6840">
        <v>53</v>
      </c>
      <c r="D6840" t="s">
        <v>16</v>
      </c>
      <c r="E6840" t="s">
        <v>57</v>
      </c>
      <c r="F6840" t="s">
        <v>18</v>
      </c>
      <c r="G6840">
        <v>2014.75</v>
      </c>
      <c r="H6840">
        <v>1780.63</v>
      </c>
      <c r="I6840">
        <v>2304.04</v>
      </c>
      <c r="J6840">
        <v>523.41</v>
      </c>
      <c r="K6840" s="1">
        <f t="shared" si="424"/>
        <v>0.29394652454468356</v>
      </c>
      <c r="L6840" t="s">
        <v>54</v>
      </c>
      <c r="M6840" s="2" t="s">
        <v>215</v>
      </c>
      <c r="N6840" s="3" t="str">
        <f t="shared" si="425"/>
        <v>Oct</v>
      </c>
      <c r="O6840" t="s">
        <v>28</v>
      </c>
      <c r="P6840" t="s">
        <v>39</v>
      </c>
      <c r="Q6840" t="str">
        <f t="shared" si="426"/>
        <v>Senior</v>
      </c>
      <c r="R6840" t="str">
        <f t="shared" si="427"/>
        <v>Profit</v>
      </c>
    </row>
    <row r="6841" spans="1:18">
      <c r="A6841">
        <v>7685</v>
      </c>
      <c r="B6841" t="s">
        <v>40</v>
      </c>
      <c r="C6841">
        <v>52</v>
      </c>
      <c r="D6841" t="s">
        <v>24</v>
      </c>
      <c r="E6841" t="s">
        <v>57</v>
      </c>
      <c r="F6841" t="s">
        <v>42</v>
      </c>
      <c r="G6841">
        <v>1326.92</v>
      </c>
      <c r="H6841">
        <v>1272.77</v>
      </c>
      <c r="I6841">
        <v>2302.4699999999998</v>
      </c>
      <c r="J6841">
        <v>1029.7</v>
      </c>
      <c r="K6841" s="1">
        <f t="shared" si="424"/>
        <v>0.80902283994751611</v>
      </c>
      <c r="L6841" t="s">
        <v>54</v>
      </c>
      <c r="M6841" s="2" t="s">
        <v>168</v>
      </c>
      <c r="N6841" s="3" t="str">
        <f t="shared" si="425"/>
        <v>Feb</v>
      </c>
      <c r="O6841" t="s">
        <v>21</v>
      </c>
      <c r="P6841" t="s">
        <v>39</v>
      </c>
      <c r="Q6841" t="str">
        <f t="shared" si="426"/>
        <v>Senior</v>
      </c>
      <c r="R6841" t="str">
        <f t="shared" si="427"/>
        <v>Profit</v>
      </c>
    </row>
    <row r="6842" spans="1:18">
      <c r="A6842">
        <v>345</v>
      </c>
      <c r="B6842" t="s">
        <v>52</v>
      </c>
      <c r="C6842">
        <v>55</v>
      </c>
      <c r="D6842" t="s">
        <v>16</v>
      </c>
      <c r="E6842" t="s">
        <v>53</v>
      </c>
      <c r="F6842" t="s">
        <v>42</v>
      </c>
      <c r="G6842">
        <v>1421.7</v>
      </c>
      <c r="H6842">
        <v>945.34</v>
      </c>
      <c r="I6842">
        <v>2300.94</v>
      </c>
      <c r="J6842">
        <v>1355.6</v>
      </c>
      <c r="K6842" s="1">
        <f t="shared" si="424"/>
        <v>1.4339814246726044</v>
      </c>
      <c r="L6842" t="s">
        <v>19</v>
      </c>
      <c r="M6842" s="2" t="s">
        <v>273</v>
      </c>
      <c r="N6842" s="3" t="str">
        <f t="shared" si="425"/>
        <v>Sep</v>
      </c>
      <c r="O6842" t="s">
        <v>21</v>
      </c>
      <c r="P6842" t="s">
        <v>39</v>
      </c>
      <c r="Q6842" t="str">
        <f t="shared" si="426"/>
        <v>Senior</v>
      </c>
      <c r="R6842" t="str">
        <f t="shared" si="427"/>
        <v>Profit</v>
      </c>
    </row>
    <row r="6843" spans="1:18">
      <c r="A6843">
        <v>8286</v>
      </c>
      <c r="B6843" t="s">
        <v>92</v>
      </c>
      <c r="C6843">
        <v>30</v>
      </c>
      <c r="D6843" t="s">
        <v>24</v>
      </c>
      <c r="E6843" t="s">
        <v>17</v>
      </c>
      <c r="F6843" t="s">
        <v>49</v>
      </c>
      <c r="G6843">
        <v>1991.73</v>
      </c>
      <c r="H6843">
        <v>841.79</v>
      </c>
      <c r="I6843">
        <v>2298.87</v>
      </c>
      <c r="J6843">
        <v>1457.08</v>
      </c>
      <c r="K6843" s="1">
        <f t="shared" si="424"/>
        <v>1.7309305171123439</v>
      </c>
      <c r="L6843" t="s">
        <v>37</v>
      </c>
      <c r="M6843" s="2" t="s">
        <v>164</v>
      </c>
      <c r="N6843" s="3" t="str">
        <f t="shared" si="425"/>
        <v>Nov</v>
      </c>
      <c r="O6843" t="s">
        <v>51</v>
      </c>
      <c r="P6843" t="s">
        <v>22</v>
      </c>
      <c r="Q6843" t="str">
        <f t="shared" si="426"/>
        <v>Adult</v>
      </c>
      <c r="R6843" t="str">
        <f t="shared" si="427"/>
        <v>Profit</v>
      </c>
    </row>
    <row r="6844" spans="1:18">
      <c r="A6844">
        <v>7562</v>
      </c>
      <c r="B6844" t="s">
        <v>52</v>
      </c>
      <c r="C6844">
        <v>27</v>
      </c>
      <c r="D6844" t="s">
        <v>24</v>
      </c>
      <c r="E6844" t="s">
        <v>30</v>
      </c>
      <c r="F6844" t="s">
        <v>42</v>
      </c>
      <c r="G6844">
        <v>1881.84</v>
      </c>
      <c r="H6844">
        <v>391.89</v>
      </c>
      <c r="I6844">
        <v>2298.79</v>
      </c>
      <c r="J6844">
        <v>1906.9</v>
      </c>
      <c r="K6844" s="1">
        <f t="shared" si="424"/>
        <v>4.8659062492025829</v>
      </c>
      <c r="L6844" t="s">
        <v>26</v>
      </c>
      <c r="M6844" s="2" t="s">
        <v>81</v>
      </c>
      <c r="N6844" s="3" t="str">
        <f t="shared" si="425"/>
        <v>Feb</v>
      </c>
      <c r="O6844" t="s">
        <v>28</v>
      </c>
      <c r="P6844" t="s">
        <v>22</v>
      </c>
      <c r="Q6844" t="str">
        <f t="shared" si="426"/>
        <v>Adult</v>
      </c>
      <c r="R6844" t="str">
        <f t="shared" si="427"/>
        <v>Profit</v>
      </c>
    </row>
    <row r="6845" spans="1:18">
      <c r="A6845">
        <v>2112</v>
      </c>
      <c r="B6845" t="s">
        <v>40</v>
      </c>
      <c r="C6845">
        <v>31</v>
      </c>
      <c r="D6845" t="s">
        <v>16</v>
      </c>
      <c r="E6845" t="s">
        <v>53</v>
      </c>
      <c r="F6845" t="s">
        <v>42</v>
      </c>
      <c r="G6845">
        <v>1493.49</v>
      </c>
      <c r="H6845">
        <v>754.2</v>
      </c>
      <c r="I6845">
        <v>2297.54</v>
      </c>
      <c r="J6845">
        <v>1543.34</v>
      </c>
      <c r="K6845" s="1">
        <f t="shared" si="424"/>
        <v>2.0463272341553962</v>
      </c>
      <c r="L6845" t="s">
        <v>54</v>
      </c>
      <c r="M6845" s="2" t="s">
        <v>152</v>
      </c>
      <c r="N6845" s="3" t="str">
        <f t="shared" si="425"/>
        <v>Nov</v>
      </c>
      <c r="O6845" t="s">
        <v>51</v>
      </c>
      <c r="P6845" t="s">
        <v>22</v>
      </c>
      <c r="Q6845" t="str">
        <f t="shared" si="426"/>
        <v>Adult</v>
      </c>
      <c r="R6845" t="str">
        <f t="shared" si="427"/>
        <v>Profit</v>
      </c>
    </row>
    <row r="6846" spans="1:18">
      <c r="A6846">
        <v>2298</v>
      </c>
      <c r="B6846" t="s">
        <v>44</v>
      </c>
      <c r="C6846">
        <v>51</v>
      </c>
      <c r="D6846" t="s">
        <v>16</v>
      </c>
      <c r="E6846" t="s">
        <v>41</v>
      </c>
      <c r="F6846" t="s">
        <v>18</v>
      </c>
      <c r="G6846">
        <v>1446.28</v>
      </c>
      <c r="H6846">
        <v>1994.55</v>
      </c>
      <c r="I6846">
        <v>2296.89</v>
      </c>
      <c r="J6846">
        <v>302.33999999999997</v>
      </c>
      <c r="K6846" s="1">
        <f t="shared" si="424"/>
        <v>0.15158306384898848</v>
      </c>
      <c r="L6846" t="s">
        <v>54</v>
      </c>
      <c r="M6846" s="2" t="s">
        <v>284</v>
      </c>
      <c r="N6846" s="3" t="str">
        <f t="shared" si="425"/>
        <v>Apr</v>
      </c>
      <c r="O6846" t="s">
        <v>28</v>
      </c>
      <c r="P6846" t="s">
        <v>39</v>
      </c>
      <c r="Q6846" t="str">
        <f t="shared" si="426"/>
        <v>Senior</v>
      </c>
      <c r="R6846" t="str">
        <f t="shared" si="427"/>
        <v>Profit</v>
      </c>
    </row>
    <row r="6847" spans="1:18">
      <c r="A6847">
        <v>5455</v>
      </c>
      <c r="B6847" t="s">
        <v>23</v>
      </c>
      <c r="C6847">
        <v>39</v>
      </c>
      <c r="D6847" t="s">
        <v>16</v>
      </c>
      <c r="E6847" t="s">
        <v>35</v>
      </c>
      <c r="F6847" t="s">
        <v>36</v>
      </c>
      <c r="G6847">
        <v>1498.01</v>
      </c>
      <c r="H6847">
        <v>1270.3599999999999</v>
      </c>
      <c r="I6847">
        <v>2295.4899999999998</v>
      </c>
      <c r="J6847">
        <v>1025.1300000000001</v>
      </c>
      <c r="K6847" s="1">
        <f t="shared" si="424"/>
        <v>0.80696023174533216</v>
      </c>
      <c r="L6847" t="s">
        <v>26</v>
      </c>
      <c r="M6847" s="2" t="s">
        <v>279</v>
      </c>
      <c r="N6847" s="3" t="str">
        <f t="shared" si="425"/>
        <v>May</v>
      </c>
      <c r="O6847" t="s">
        <v>51</v>
      </c>
      <c r="P6847" t="s">
        <v>22</v>
      </c>
      <c r="Q6847" t="str">
        <f t="shared" si="426"/>
        <v>Adult</v>
      </c>
      <c r="R6847" t="str">
        <f t="shared" si="427"/>
        <v>Profit</v>
      </c>
    </row>
    <row r="6848" spans="1:18">
      <c r="A6848">
        <v>3616</v>
      </c>
      <c r="B6848" t="s">
        <v>40</v>
      </c>
      <c r="C6848">
        <v>26</v>
      </c>
      <c r="D6848" t="s">
        <v>16</v>
      </c>
      <c r="E6848" t="s">
        <v>53</v>
      </c>
      <c r="F6848" t="s">
        <v>36</v>
      </c>
      <c r="G6848">
        <v>1677.22</v>
      </c>
      <c r="H6848">
        <v>877.18</v>
      </c>
      <c r="I6848">
        <v>2295.38</v>
      </c>
      <c r="J6848">
        <v>1418.2</v>
      </c>
      <c r="K6848" s="1">
        <f t="shared" si="424"/>
        <v>1.6167719282245379</v>
      </c>
      <c r="L6848" t="s">
        <v>19</v>
      </c>
      <c r="M6848" s="2" t="s">
        <v>413</v>
      </c>
      <c r="N6848" s="3" t="str">
        <f t="shared" si="425"/>
        <v>Dec</v>
      </c>
      <c r="O6848" t="s">
        <v>51</v>
      </c>
      <c r="P6848" t="s">
        <v>39</v>
      </c>
      <c r="Q6848" t="str">
        <f t="shared" si="426"/>
        <v>Adult</v>
      </c>
      <c r="R6848" t="str">
        <f t="shared" si="427"/>
        <v>Profit</v>
      </c>
    </row>
    <row r="6849" spans="1:18">
      <c r="A6849">
        <v>4747</v>
      </c>
      <c r="B6849" t="s">
        <v>47</v>
      </c>
      <c r="C6849">
        <v>32</v>
      </c>
      <c r="D6849" t="s">
        <v>16</v>
      </c>
      <c r="E6849" t="s">
        <v>53</v>
      </c>
      <c r="F6849" t="s">
        <v>25</v>
      </c>
      <c r="G6849">
        <v>1516.19</v>
      </c>
      <c r="H6849">
        <v>1360.69</v>
      </c>
      <c r="I6849">
        <v>2295.29</v>
      </c>
      <c r="J6849">
        <v>934.6</v>
      </c>
      <c r="K6849" s="1">
        <f t="shared" si="424"/>
        <v>0.68685740322924393</v>
      </c>
      <c r="L6849" t="s">
        <v>19</v>
      </c>
      <c r="M6849" s="2" t="s">
        <v>316</v>
      </c>
      <c r="N6849" s="3" t="str">
        <f t="shared" si="425"/>
        <v>Jun</v>
      </c>
      <c r="O6849" t="s">
        <v>51</v>
      </c>
      <c r="P6849" t="s">
        <v>39</v>
      </c>
      <c r="Q6849" t="str">
        <f t="shared" si="426"/>
        <v>Adult</v>
      </c>
      <c r="R6849" t="str">
        <f t="shared" si="427"/>
        <v>Profit</v>
      </c>
    </row>
    <row r="6850" spans="1:18">
      <c r="A6850">
        <v>4241</v>
      </c>
      <c r="B6850" t="s">
        <v>47</v>
      </c>
      <c r="C6850">
        <v>49</v>
      </c>
      <c r="D6850" t="s">
        <v>16</v>
      </c>
      <c r="E6850" t="s">
        <v>30</v>
      </c>
      <c r="F6850" t="s">
        <v>42</v>
      </c>
      <c r="G6850">
        <v>1960.94</v>
      </c>
      <c r="H6850">
        <v>701.78</v>
      </c>
      <c r="I6850">
        <v>2295.06</v>
      </c>
      <c r="J6850">
        <v>1593.28</v>
      </c>
      <c r="K6850" s="1">
        <f t="shared" ref="K6850:K6913" si="428">J6850/H6850</f>
        <v>2.270341132548662</v>
      </c>
      <c r="L6850" t="s">
        <v>37</v>
      </c>
      <c r="M6850" s="2" t="s">
        <v>397</v>
      </c>
      <c r="N6850" s="3" t="str">
        <f t="shared" ref="N6850:N6913" si="429">TEXT(M6850,"MMM")</f>
        <v>Oct</v>
      </c>
      <c r="O6850" t="s">
        <v>33</v>
      </c>
      <c r="P6850" t="s">
        <v>22</v>
      </c>
      <c r="Q6850" t="str">
        <f t="shared" ref="Q6850:Q6913" si="430">IF(C6850&gt;=18,IF(C6850&lt;=25,"Young",IF(C6850&lt;=40,"Adult",IF(C6850&lt;=60,"Senior",""))),"")</f>
        <v>Senior</v>
      </c>
      <c r="R6850" t="str">
        <f t="shared" ref="R6850:R6913" si="431">IF(J6850&gt;0,"Profit","Loss")</f>
        <v>Profit</v>
      </c>
    </row>
    <row r="6851" spans="1:18">
      <c r="A6851">
        <v>5237</v>
      </c>
      <c r="B6851" t="s">
        <v>52</v>
      </c>
      <c r="C6851">
        <v>37</v>
      </c>
      <c r="D6851" t="s">
        <v>16</v>
      </c>
      <c r="E6851" t="s">
        <v>66</v>
      </c>
      <c r="F6851" t="s">
        <v>25</v>
      </c>
      <c r="G6851">
        <v>1808.49</v>
      </c>
      <c r="H6851">
        <v>787.06</v>
      </c>
      <c r="I6851">
        <v>2294.35</v>
      </c>
      <c r="J6851">
        <v>1507.29</v>
      </c>
      <c r="K6851" s="1">
        <f t="shared" si="428"/>
        <v>1.9150890656366732</v>
      </c>
      <c r="L6851" t="s">
        <v>31</v>
      </c>
      <c r="M6851" s="2" t="s">
        <v>232</v>
      </c>
      <c r="N6851" s="3" t="str">
        <f t="shared" si="429"/>
        <v>Jul</v>
      </c>
      <c r="O6851" t="s">
        <v>51</v>
      </c>
      <c r="P6851" t="s">
        <v>22</v>
      </c>
      <c r="Q6851" t="str">
        <f t="shared" si="430"/>
        <v>Adult</v>
      </c>
      <c r="R6851" t="str">
        <f t="shared" si="431"/>
        <v>Profit</v>
      </c>
    </row>
    <row r="6852" spans="1:18">
      <c r="A6852">
        <v>3508</v>
      </c>
      <c r="B6852" t="s">
        <v>44</v>
      </c>
      <c r="C6852">
        <v>42</v>
      </c>
      <c r="D6852" t="s">
        <v>16</v>
      </c>
      <c r="E6852" t="s">
        <v>30</v>
      </c>
      <c r="F6852" t="s">
        <v>36</v>
      </c>
      <c r="G6852">
        <v>2006</v>
      </c>
      <c r="H6852">
        <v>1238.67</v>
      </c>
      <c r="I6852">
        <v>2294.25</v>
      </c>
      <c r="J6852">
        <v>1055.58</v>
      </c>
      <c r="K6852" s="1">
        <f t="shared" si="428"/>
        <v>0.85218823415437517</v>
      </c>
      <c r="L6852" t="s">
        <v>31</v>
      </c>
      <c r="M6852" s="2" t="s">
        <v>299</v>
      </c>
      <c r="N6852" s="3" t="str">
        <f t="shared" si="429"/>
        <v>May</v>
      </c>
      <c r="O6852" t="s">
        <v>51</v>
      </c>
      <c r="P6852" t="s">
        <v>22</v>
      </c>
      <c r="Q6852" t="str">
        <f t="shared" si="430"/>
        <v>Senior</v>
      </c>
      <c r="R6852" t="str">
        <f t="shared" si="431"/>
        <v>Profit</v>
      </c>
    </row>
    <row r="6853" spans="1:18">
      <c r="A6853">
        <v>850</v>
      </c>
      <c r="B6853" t="s">
        <v>15</v>
      </c>
      <c r="C6853">
        <v>58</v>
      </c>
      <c r="D6853" t="s">
        <v>24</v>
      </c>
      <c r="E6853" t="s">
        <v>35</v>
      </c>
      <c r="F6853" t="s">
        <v>36</v>
      </c>
      <c r="G6853">
        <v>1610.54</v>
      </c>
      <c r="H6853">
        <v>88.13</v>
      </c>
      <c r="I6853">
        <v>2294.02</v>
      </c>
      <c r="J6853">
        <v>2205.89</v>
      </c>
      <c r="K6853" s="1">
        <f t="shared" si="428"/>
        <v>25.02995574719165</v>
      </c>
      <c r="L6853" t="s">
        <v>37</v>
      </c>
      <c r="M6853" s="2" t="s">
        <v>380</v>
      </c>
      <c r="N6853" s="3" t="str">
        <f t="shared" si="429"/>
        <v>Apr</v>
      </c>
      <c r="O6853" t="s">
        <v>51</v>
      </c>
      <c r="P6853" t="s">
        <v>39</v>
      </c>
      <c r="Q6853" t="str">
        <f t="shared" si="430"/>
        <v>Senior</v>
      </c>
      <c r="R6853" t="str">
        <f t="shared" si="431"/>
        <v>Profit</v>
      </c>
    </row>
    <row r="6854" spans="1:18">
      <c r="A6854">
        <v>1244</v>
      </c>
      <c r="B6854" t="s">
        <v>23</v>
      </c>
      <c r="C6854">
        <v>24</v>
      </c>
      <c r="D6854" t="s">
        <v>16</v>
      </c>
      <c r="E6854" t="s">
        <v>57</v>
      </c>
      <c r="F6854" t="s">
        <v>25</v>
      </c>
      <c r="G6854">
        <v>1572.34</v>
      </c>
      <c r="H6854">
        <v>1150.67</v>
      </c>
      <c r="I6854">
        <v>2293.25</v>
      </c>
      <c r="J6854">
        <v>1142.58</v>
      </c>
      <c r="K6854" s="1">
        <f t="shared" si="428"/>
        <v>0.99296931353037787</v>
      </c>
      <c r="L6854" t="s">
        <v>26</v>
      </c>
      <c r="M6854" s="2" t="s">
        <v>288</v>
      </c>
      <c r="N6854" s="3" t="str">
        <f t="shared" si="429"/>
        <v>May</v>
      </c>
      <c r="O6854" t="s">
        <v>56</v>
      </c>
      <c r="P6854" t="s">
        <v>39</v>
      </c>
      <c r="Q6854" t="str">
        <f t="shared" si="430"/>
        <v>Young</v>
      </c>
      <c r="R6854" t="str">
        <f t="shared" si="431"/>
        <v>Profit</v>
      </c>
    </row>
    <row r="6855" spans="1:18">
      <c r="A6855">
        <v>708</v>
      </c>
      <c r="B6855" t="s">
        <v>40</v>
      </c>
      <c r="C6855">
        <v>36</v>
      </c>
      <c r="D6855" t="s">
        <v>16</v>
      </c>
      <c r="E6855" t="s">
        <v>17</v>
      </c>
      <c r="F6855" t="s">
        <v>42</v>
      </c>
      <c r="G6855">
        <v>1451.94</v>
      </c>
      <c r="H6855">
        <v>1816.77</v>
      </c>
      <c r="I6855">
        <v>2293.0300000000002</v>
      </c>
      <c r="J6855">
        <v>476.26</v>
      </c>
      <c r="K6855" s="1">
        <f t="shared" si="428"/>
        <v>0.26214655680135623</v>
      </c>
      <c r="L6855" t="s">
        <v>37</v>
      </c>
      <c r="M6855" s="2" t="s">
        <v>370</v>
      </c>
      <c r="N6855" s="3" t="str">
        <f t="shared" si="429"/>
        <v>Jul</v>
      </c>
      <c r="O6855" t="s">
        <v>28</v>
      </c>
      <c r="P6855" t="s">
        <v>39</v>
      </c>
      <c r="Q6855" t="str">
        <f t="shared" si="430"/>
        <v>Adult</v>
      </c>
      <c r="R6855" t="str">
        <f t="shared" si="431"/>
        <v>Profit</v>
      </c>
    </row>
    <row r="6856" spans="1:18">
      <c r="A6856">
        <v>8494</v>
      </c>
      <c r="B6856" t="s">
        <v>15</v>
      </c>
      <c r="C6856">
        <v>58</v>
      </c>
      <c r="D6856" t="s">
        <v>16</v>
      </c>
      <c r="E6856" t="s">
        <v>59</v>
      </c>
      <c r="F6856" t="s">
        <v>18</v>
      </c>
      <c r="G6856">
        <v>1690.21</v>
      </c>
      <c r="H6856">
        <v>321.01</v>
      </c>
      <c r="I6856">
        <v>2292.69</v>
      </c>
      <c r="J6856">
        <v>1971.68</v>
      </c>
      <c r="K6856" s="1">
        <f t="shared" si="428"/>
        <v>6.1421139528363602</v>
      </c>
      <c r="L6856" t="s">
        <v>37</v>
      </c>
      <c r="M6856" s="2" t="s">
        <v>100</v>
      </c>
      <c r="N6856" s="3" t="str">
        <f t="shared" si="429"/>
        <v>Aug</v>
      </c>
      <c r="O6856" t="s">
        <v>51</v>
      </c>
      <c r="P6856" t="s">
        <v>22</v>
      </c>
      <c r="Q6856" t="str">
        <f t="shared" si="430"/>
        <v>Senior</v>
      </c>
      <c r="R6856" t="str">
        <f t="shared" si="431"/>
        <v>Profit</v>
      </c>
    </row>
    <row r="6857" spans="1:18">
      <c r="A6857">
        <v>3198</v>
      </c>
      <c r="B6857" t="s">
        <v>34</v>
      </c>
      <c r="C6857">
        <v>59</v>
      </c>
      <c r="D6857" t="s">
        <v>16</v>
      </c>
      <c r="E6857" t="s">
        <v>41</v>
      </c>
      <c r="F6857" t="s">
        <v>18</v>
      </c>
      <c r="G6857">
        <v>1581.09</v>
      </c>
      <c r="H6857">
        <v>301.41000000000003</v>
      </c>
      <c r="I6857">
        <v>2292.14</v>
      </c>
      <c r="J6857">
        <v>1990.73</v>
      </c>
      <c r="K6857" s="1">
        <f t="shared" si="428"/>
        <v>6.6047244616966916</v>
      </c>
      <c r="L6857" t="s">
        <v>26</v>
      </c>
      <c r="M6857" s="2" t="s">
        <v>195</v>
      </c>
      <c r="N6857" s="3" t="str">
        <f t="shared" si="429"/>
        <v>Oct</v>
      </c>
      <c r="O6857" t="s">
        <v>21</v>
      </c>
      <c r="P6857" t="s">
        <v>22</v>
      </c>
      <c r="Q6857" t="str">
        <f t="shared" si="430"/>
        <v>Senior</v>
      </c>
      <c r="R6857" t="str">
        <f t="shared" si="431"/>
        <v>Profit</v>
      </c>
    </row>
    <row r="6858" spans="1:18">
      <c r="A6858">
        <v>8171</v>
      </c>
      <c r="B6858" t="s">
        <v>92</v>
      </c>
      <c r="C6858">
        <v>55</v>
      </c>
      <c r="D6858" t="s">
        <v>16</v>
      </c>
      <c r="E6858" t="s">
        <v>59</v>
      </c>
      <c r="F6858" t="s">
        <v>42</v>
      </c>
      <c r="G6858">
        <v>1588.98</v>
      </c>
      <c r="H6858">
        <v>1290.24</v>
      </c>
      <c r="I6858">
        <v>2291.4699999999998</v>
      </c>
      <c r="J6858">
        <v>1001.23</v>
      </c>
      <c r="K6858" s="1">
        <f t="shared" si="428"/>
        <v>0.77600291418650791</v>
      </c>
      <c r="L6858" t="s">
        <v>31</v>
      </c>
      <c r="M6858" s="2" t="s">
        <v>135</v>
      </c>
      <c r="N6858" s="3" t="str">
        <f t="shared" si="429"/>
        <v>May</v>
      </c>
      <c r="O6858" t="s">
        <v>33</v>
      </c>
      <c r="P6858" t="s">
        <v>39</v>
      </c>
      <c r="Q6858" t="str">
        <f t="shared" si="430"/>
        <v>Senior</v>
      </c>
      <c r="R6858" t="str">
        <f t="shared" si="431"/>
        <v>Profit</v>
      </c>
    </row>
    <row r="6859" spans="1:18">
      <c r="A6859">
        <v>2759</v>
      </c>
      <c r="B6859" t="s">
        <v>92</v>
      </c>
      <c r="C6859">
        <v>38</v>
      </c>
      <c r="D6859" t="s">
        <v>24</v>
      </c>
      <c r="E6859" t="s">
        <v>41</v>
      </c>
      <c r="F6859" t="s">
        <v>42</v>
      </c>
      <c r="G6859">
        <v>1406.5</v>
      </c>
      <c r="H6859">
        <v>114.72</v>
      </c>
      <c r="I6859">
        <v>2290.92</v>
      </c>
      <c r="J6859">
        <v>2176.1999999999998</v>
      </c>
      <c r="K6859" s="1">
        <f t="shared" si="428"/>
        <v>18.969665271966527</v>
      </c>
      <c r="L6859" t="s">
        <v>26</v>
      </c>
      <c r="M6859" s="2" t="s">
        <v>171</v>
      </c>
      <c r="N6859" s="3" t="str">
        <f t="shared" si="429"/>
        <v>Jan</v>
      </c>
      <c r="O6859" t="s">
        <v>33</v>
      </c>
      <c r="P6859" t="s">
        <v>39</v>
      </c>
      <c r="Q6859" t="str">
        <f t="shared" si="430"/>
        <v>Adult</v>
      </c>
      <c r="R6859" t="str">
        <f t="shared" si="431"/>
        <v>Profit</v>
      </c>
    </row>
    <row r="6860" spans="1:18">
      <c r="A6860">
        <v>6113</v>
      </c>
      <c r="B6860" t="s">
        <v>34</v>
      </c>
      <c r="C6860">
        <v>28</v>
      </c>
      <c r="D6860" t="s">
        <v>24</v>
      </c>
      <c r="E6860" t="s">
        <v>59</v>
      </c>
      <c r="F6860" t="s">
        <v>18</v>
      </c>
      <c r="G6860">
        <v>1889.67</v>
      </c>
      <c r="H6860">
        <v>246.6</v>
      </c>
      <c r="I6860">
        <v>2290.88</v>
      </c>
      <c r="J6860">
        <v>2044.28</v>
      </c>
      <c r="K6860" s="1">
        <f t="shared" si="428"/>
        <v>8.2898621248986206</v>
      </c>
      <c r="L6860" t="s">
        <v>26</v>
      </c>
      <c r="M6860" s="2" t="s">
        <v>360</v>
      </c>
      <c r="N6860" s="3" t="str">
        <f t="shared" si="429"/>
        <v>Aug</v>
      </c>
      <c r="O6860" t="s">
        <v>56</v>
      </c>
      <c r="P6860" t="s">
        <v>39</v>
      </c>
      <c r="Q6860" t="str">
        <f t="shared" si="430"/>
        <v>Adult</v>
      </c>
      <c r="R6860" t="str">
        <f t="shared" si="431"/>
        <v>Profit</v>
      </c>
    </row>
    <row r="6861" spans="1:18">
      <c r="A6861">
        <v>6853</v>
      </c>
      <c r="B6861" t="s">
        <v>84</v>
      </c>
      <c r="C6861">
        <v>53</v>
      </c>
      <c r="D6861" t="s">
        <v>24</v>
      </c>
      <c r="E6861" t="s">
        <v>41</v>
      </c>
      <c r="F6861" t="s">
        <v>42</v>
      </c>
      <c r="G6861">
        <v>1737.49</v>
      </c>
      <c r="H6861">
        <v>1948.06</v>
      </c>
      <c r="I6861">
        <v>2290.46</v>
      </c>
      <c r="J6861">
        <v>342.4</v>
      </c>
      <c r="K6861" s="1">
        <f t="shared" si="428"/>
        <v>0.17576460683962505</v>
      </c>
      <c r="L6861" t="s">
        <v>26</v>
      </c>
      <c r="M6861" s="2" t="s">
        <v>311</v>
      </c>
      <c r="N6861" s="3" t="str">
        <f t="shared" si="429"/>
        <v>Feb</v>
      </c>
      <c r="O6861" t="s">
        <v>56</v>
      </c>
      <c r="P6861" t="s">
        <v>39</v>
      </c>
      <c r="Q6861" t="str">
        <f t="shared" si="430"/>
        <v>Senior</v>
      </c>
      <c r="R6861" t="str">
        <f t="shared" si="431"/>
        <v>Profit</v>
      </c>
    </row>
    <row r="6862" spans="1:18">
      <c r="A6862">
        <v>8828</v>
      </c>
      <c r="B6862" t="s">
        <v>52</v>
      </c>
      <c r="C6862">
        <v>21</v>
      </c>
      <c r="D6862" t="s">
        <v>24</v>
      </c>
      <c r="E6862" t="s">
        <v>35</v>
      </c>
      <c r="F6862" t="s">
        <v>49</v>
      </c>
      <c r="G6862">
        <v>1313.6</v>
      </c>
      <c r="H6862">
        <v>935.02</v>
      </c>
      <c r="I6862">
        <v>2290.0700000000002</v>
      </c>
      <c r="J6862">
        <v>1355.05</v>
      </c>
      <c r="K6862" s="1">
        <f t="shared" si="428"/>
        <v>1.4492203375328869</v>
      </c>
      <c r="L6862" t="s">
        <v>26</v>
      </c>
      <c r="M6862" s="2" t="s">
        <v>154</v>
      </c>
      <c r="N6862" s="3" t="str">
        <f t="shared" si="429"/>
        <v>Sep</v>
      </c>
      <c r="O6862" t="s">
        <v>56</v>
      </c>
      <c r="P6862" t="s">
        <v>39</v>
      </c>
      <c r="Q6862" t="str">
        <f t="shared" si="430"/>
        <v>Young</v>
      </c>
      <c r="R6862" t="str">
        <f t="shared" si="431"/>
        <v>Profit</v>
      </c>
    </row>
    <row r="6863" spans="1:18">
      <c r="A6863">
        <v>4233</v>
      </c>
      <c r="B6863" t="s">
        <v>23</v>
      </c>
      <c r="C6863">
        <v>26</v>
      </c>
      <c r="D6863" t="s">
        <v>24</v>
      </c>
      <c r="E6863" t="s">
        <v>66</v>
      </c>
      <c r="F6863" t="s">
        <v>49</v>
      </c>
      <c r="G6863">
        <v>1798.42</v>
      </c>
      <c r="H6863">
        <v>1678.3</v>
      </c>
      <c r="I6863">
        <v>2287.6799999999998</v>
      </c>
      <c r="J6863">
        <v>609.38</v>
      </c>
      <c r="K6863" s="1">
        <f t="shared" si="428"/>
        <v>0.36309360662575224</v>
      </c>
      <c r="L6863" t="s">
        <v>31</v>
      </c>
      <c r="M6863" s="2" t="s">
        <v>292</v>
      </c>
      <c r="N6863" s="3" t="str">
        <f t="shared" si="429"/>
        <v>Oct</v>
      </c>
      <c r="O6863" t="s">
        <v>56</v>
      </c>
      <c r="P6863" t="s">
        <v>39</v>
      </c>
      <c r="Q6863" t="str">
        <f t="shared" si="430"/>
        <v>Adult</v>
      </c>
      <c r="R6863" t="str">
        <f t="shared" si="431"/>
        <v>Profit</v>
      </c>
    </row>
    <row r="6864" spans="1:18">
      <c r="A6864">
        <v>8815</v>
      </c>
      <c r="B6864" t="s">
        <v>40</v>
      </c>
      <c r="C6864">
        <v>52</v>
      </c>
      <c r="D6864" t="s">
        <v>24</v>
      </c>
      <c r="E6864" t="s">
        <v>17</v>
      </c>
      <c r="F6864" t="s">
        <v>49</v>
      </c>
      <c r="G6864">
        <v>1746.86</v>
      </c>
      <c r="H6864">
        <v>1768.46</v>
      </c>
      <c r="I6864">
        <v>2287.2600000000002</v>
      </c>
      <c r="J6864">
        <v>518.79999999999995</v>
      </c>
      <c r="K6864" s="1">
        <f t="shared" si="428"/>
        <v>0.29336258665731763</v>
      </c>
      <c r="L6864" t="s">
        <v>31</v>
      </c>
      <c r="M6864" s="2" t="s">
        <v>164</v>
      </c>
      <c r="N6864" s="3" t="str">
        <f t="shared" si="429"/>
        <v>Nov</v>
      </c>
      <c r="O6864" t="s">
        <v>51</v>
      </c>
      <c r="P6864" t="s">
        <v>22</v>
      </c>
      <c r="Q6864" t="str">
        <f t="shared" si="430"/>
        <v>Senior</v>
      </c>
      <c r="R6864" t="str">
        <f t="shared" si="431"/>
        <v>Profit</v>
      </c>
    </row>
    <row r="6865" spans="1:18">
      <c r="A6865">
        <v>275</v>
      </c>
      <c r="B6865" t="s">
        <v>47</v>
      </c>
      <c r="C6865">
        <v>37</v>
      </c>
      <c r="D6865" t="s">
        <v>24</v>
      </c>
      <c r="E6865" t="s">
        <v>66</v>
      </c>
      <c r="F6865" t="s">
        <v>36</v>
      </c>
      <c r="G6865">
        <v>2053.89</v>
      </c>
      <c r="H6865">
        <v>1320.63</v>
      </c>
      <c r="I6865">
        <v>2286.64</v>
      </c>
      <c r="J6865">
        <v>966.01</v>
      </c>
      <c r="K6865" s="1">
        <f t="shared" si="428"/>
        <v>0.73147664372307153</v>
      </c>
      <c r="L6865" t="s">
        <v>54</v>
      </c>
      <c r="M6865" s="2" t="s">
        <v>244</v>
      </c>
      <c r="N6865" s="3" t="str">
        <f t="shared" si="429"/>
        <v>Jun</v>
      </c>
      <c r="O6865" t="s">
        <v>28</v>
      </c>
      <c r="P6865" t="s">
        <v>39</v>
      </c>
      <c r="Q6865" t="str">
        <f t="shared" si="430"/>
        <v>Adult</v>
      </c>
      <c r="R6865" t="str">
        <f t="shared" si="431"/>
        <v>Profit</v>
      </c>
    </row>
    <row r="6866" spans="1:18">
      <c r="A6866">
        <v>3613</v>
      </c>
      <c r="B6866" t="s">
        <v>47</v>
      </c>
      <c r="C6866">
        <v>21</v>
      </c>
      <c r="D6866" t="s">
        <v>24</v>
      </c>
      <c r="E6866" t="s">
        <v>35</v>
      </c>
      <c r="F6866" t="s">
        <v>36</v>
      </c>
      <c r="G6866">
        <v>1791.14</v>
      </c>
      <c r="H6866">
        <v>1923.31</v>
      </c>
      <c r="I6866">
        <v>2285.66</v>
      </c>
      <c r="J6866">
        <v>362.35</v>
      </c>
      <c r="K6866" s="1">
        <f t="shared" si="428"/>
        <v>0.18839916602107826</v>
      </c>
      <c r="L6866" t="s">
        <v>37</v>
      </c>
      <c r="M6866" s="2" t="s">
        <v>163</v>
      </c>
      <c r="N6866" s="3" t="str">
        <f t="shared" si="429"/>
        <v>Nov</v>
      </c>
      <c r="O6866" t="s">
        <v>56</v>
      </c>
      <c r="P6866" t="s">
        <v>39</v>
      </c>
      <c r="Q6866" t="str">
        <f t="shared" si="430"/>
        <v>Young</v>
      </c>
      <c r="R6866" t="str">
        <f t="shared" si="431"/>
        <v>Profit</v>
      </c>
    </row>
    <row r="6867" spans="1:18">
      <c r="A6867">
        <v>6226</v>
      </c>
      <c r="B6867" t="s">
        <v>44</v>
      </c>
      <c r="C6867">
        <v>46</v>
      </c>
      <c r="D6867" t="s">
        <v>24</v>
      </c>
      <c r="E6867" t="s">
        <v>35</v>
      </c>
      <c r="F6867" t="s">
        <v>49</v>
      </c>
      <c r="G6867">
        <v>1574.69</v>
      </c>
      <c r="H6867">
        <v>1238.67</v>
      </c>
      <c r="I6867">
        <v>2284.62</v>
      </c>
      <c r="J6867">
        <v>1045.95</v>
      </c>
      <c r="K6867" s="1">
        <f t="shared" si="428"/>
        <v>0.84441376637845433</v>
      </c>
      <c r="L6867" t="s">
        <v>37</v>
      </c>
      <c r="M6867" s="2" t="s">
        <v>401</v>
      </c>
      <c r="N6867" s="3" t="str">
        <f t="shared" si="429"/>
        <v>Mar</v>
      </c>
      <c r="O6867" t="s">
        <v>28</v>
      </c>
      <c r="P6867" t="s">
        <v>22</v>
      </c>
      <c r="Q6867" t="str">
        <f t="shared" si="430"/>
        <v>Senior</v>
      </c>
      <c r="R6867" t="str">
        <f t="shared" si="431"/>
        <v>Profit</v>
      </c>
    </row>
    <row r="6868" spans="1:18">
      <c r="A6868">
        <v>2583</v>
      </c>
      <c r="B6868" t="s">
        <v>52</v>
      </c>
      <c r="C6868">
        <v>45</v>
      </c>
      <c r="D6868" t="s">
        <v>24</v>
      </c>
      <c r="E6868" t="s">
        <v>30</v>
      </c>
      <c r="F6868" t="s">
        <v>42</v>
      </c>
      <c r="G6868">
        <v>2011.89</v>
      </c>
      <c r="H6868">
        <v>641.66</v>
      </c>
      <c r="I6868">
        <v>2284.0300000000002</v>
      </c>
      <c r="J6868">
        <v>1642.37</v>
      </c>
      <c r="K6868" s="1">
        <f t="shared" si="428"/>
        <v>2.5595642552130413</v>
      </c>
      <c r="L6868" t="s">
        <v>31</v>
      </c>
      <c r="M6868" s="2" t="s">
        <v>304</v>
      </c>
      <c r="N6868" s="3" t="str">
        <f t="shared" si="429"/>
        <v>Feb</v>
      </c>
      <c r="O6868" t="s">
        <v>56</v>
      </c>
      <c r="P6868" t="s">
        <v>22</v>
      </c>
      <c r="Q6868" t="str">
        <f t="shared" si="430"/>
        <v>Senior</v>
      </c>
      <c r="R6868" t="str">
        <f t="shared" si="431"/>
        <v>Profit</v>
      </c>
    </row>
    <row r="6869" spans="1:18">
      <c r="A6869">
        <v>4210</v>
      </c>
      <c r="B6869" t="s">
        <v>44</v>
      </c>
      <c r="C6869">
        <v>18</v>
      </c>
      <c r="D6869" t="s">
        <v>24</v>
      </c>
      <c r="E6869" t="s">
        <v>53</v>
      </c>
      <c r="F6869" t="s">
        <v>25</v>
      </c>
      <c r="G6869">
        <v>2033.49</v>
      </c>
      <c r="H6869">
        <v>114.15</v>
      </c>
      <c r="I6869">
        <v>2283.19</v>
      </c>
      <c r="J6869">
        <v>2169.04</v>
      </c>
      <c r="K6869" s="1">
        <f t="shared" si="428"/>
        <v>19.001664476565921</v>
      </c>
      <c r="L6869" t="s">
        <v>37</v>
      </c>
      <c r="M6869" s="2" t="s">
        <v>325</v>
      </c>
      <c r="N6869" s="3" t="str">
        <f t="shared" si="429"/>
        <v>Jul</v>
      </c>
      <c r="O6869" t="s">
        <v>56</v>
      </c>
      <c r="P6869" t="s">
        <v>39</v>
      </c>
      <c r="Q6869" t="str">
        <f t="shared" si="430"/>
        <v>Young</v>
      </c>
      <c r="R6869" t="str">
        <f t="shared" si="431"/>
        <v>Profit</v>
      </c>
    </row>
    <row r="6870" spans="1:18">
      <c r="A6870">
        <v>3989</v>
      </c>
      <c r="B6870" t="s">
        <v>40</v>
      </c>
      <c r="C6870">
        <v>36</v>
      </c>
      <c r="D6870" t="s">
        <v>16</v>
      </c>
      <c r="E6870" t="s">
        <v>66</v>
      </c>
      <c r="F6870" t="s">
        <v>49</v>
      </c>
      <c r="G6870">
        <v>1705.78</v>
      </c>
      <c r="H6870">
        <v>193.96</v>
      </c>
      <c r="I6870">
        <v>2282.7399999999998</v>
      </c>
      <c r="J6870">
        <v>2088.7800000000002</v>
      </c>
      <c r="K6870" s="1">
        <f t="shared" si="428"/>
        <v>10.769127655186637</v>
      </c>
      <c r="L6870" t="s">
        <v>19</v>
      </c>
      <c r="M6870" s="2" t="s">
        <v>317</v>
      </c>
      <c r="N6870" s="3" t="str">
        <f t="shared" si="429"/>
        <v>Nov</v>
      </c>
      <c r="O6870" t="s">
        <v>33</v>
      </c>
      <c r="P6870" t="s">
        <v>39</v>
      </c>
      <c r="Q6870" t="str">
        <f t="shared" si="430"/>
        <v>Adult</v>
      </c>
      <c r="R6870" t="str">
        <f t="shared" si="431"/>
        <v>Profit</v>
      </c>
    </row>
    <row r="6871" spans="1:18">
      <c r="A6871">
        <v>6341</v>
      </c>
      <c r="B6871" t="s">
        <v>29</v>
      </c>
      <c r="C6871">
        <v>24</v>
      </c>
      <c r="D6871" t="s">
        <v>16</v>
      </c>
      <c r="E6871" t="s">
        <v>59</v>
      </c>
      <c r="F6871" t="s">
        <v>36</v>
      </c>
      <c r="G6871">
        <v>1532.44</v>
      </c>
      <c r="H6871">
        <v>505.7</v>
      </c>
      <c r="I6871">
        <v>2282.42</v>
      </c>
      <c r="J6871">
        <v>1776.72</v>
      </c>
      <c r="K6871" s="1">
        <f t="shared" si="428"/>
        <v>3.5133873838244019</v>
      </c>
      <c r="L6871" t="s">
        <v>19</v>
      </c>
      <c r="M6871" s="2" t="s">
        <v>385</v>
      </c>
      <c r="N6871" s="3" t="str">
        <f t="shared" si="429"/>
        <v>Sep</v>
      </c>
      <c r="O6871" t="s">
        <v>21</v>
      </c>
      <c r="P6871" t="s">
        <v>22</v>
      </c>
      <c r="Q6871" t="str">
        <f t="shared" si="430"/>
        <v>Young</v>
      </c>
      <c r="R6871" t="str">
        <f t="shared" si="431"/>
        <v>Profit</v>
      </c>
    </row>
    <row r="6872" spans="1:18">
      <c r="A6872">
        <v>2812</v>
      </c>
      <c r="B6872" t="s">
        <v>52</v>
      </c>
      <c r="C6872">
        <v>52</v>
      </c>
      <c r="D6872" t="s">
        <v>16</v>
      </c>
      <c r="E6872" t="s">
        <v>41</v>
      </c>
      <c r="F6872" t="s">
        <v>42</v>
      </c>
      <c r="G6872">
        <v>1370.07</v>
      </c>
      <c r="H6872">
        <v>500.7</v>
      </c>
      <c r="I6872">
        <v>2282.19</v>
      </c>
      <c r="J6872">
        <v>1781.49</v>
      </c>
      <c r="K6872" s="1">
        <f t="shared" si="428"/>
        <v>3.5579988016776514</v>
      </c>
      <c r="L6872" t="s">
        <v>31</v>
      </c>
      <c r="M6872" s="2" t="s">
        <v>112</v>
      </c>
      <c r="N6872" s="3" t="str">
        <f t="shared" si="429"/>
        <v>Jan</v>
      </c>
      <c r="O6872" t="s">
        <v>56</v>
      </c>
      <c r="P6872" t="s">
        <v>39</v>
      </c>
      <c r="Q6872" t="str">
        <f t="shared" si="430"/>
        <v>Senior</v>
      </c>
      <c r="R6872" t="str">
        <f t="shared" si="431"/>
        <v>Profit</v>
      </c>
    </row>
    <row r="6873" spans="1:18">
      <c r="A6873">
        <v>7780</v>
      </c>
      <c r="B6873" t="s">
        <v>84</v>
      </c>
      <c r="C6873">
        <v>27</v>
      </c>
      <c r="D6873" t="s">
        <v>24</v>
      </c>
      <c r="E6873" t="s">
        <v>57</v>
      </c>
      <c r="F6873" t="s">
        <v>49</v>
      </c>
      <c r="G6873">
        <v>2009.89</v>
      </c>
      <c r="H6873">
        <v>343.58</v>
      </c>
      <c r="I6873">
        <v>2281.0100000000002</v>
      </c>
      <c r="J6873">
        <v>1937.43</v>
      </c>
      <c r="K6873" s="1">
        <f t="shared" si="428"/>
        <v>5.6389487164561389</v>
      </c>
      <c r="L6873" t="s">
        <v>19</v>
      </c>
      <c r="M6873" s="2" t="s">
        <v>206</v>
      </c>
      <c r="N6873" s="3" t="str">
        <f t="shared" si="429"/>
        <v>Nov</v>
      </c>
      <c r="O6873" t="s">
        <v>33</v>
      </c>
      <c r="P6873" t="s">
        <v>39</v>
      </c>
      <c r="Q6873" t="str">
        <f t="shared" si="430"/>
        <v>Adult</v>
      </c>
      <c r="R6873" t="str">
        <f t="shared" si="431"/>
        <v>Profit</v>
      </c>
    </row>
    <row r="6874" spans="1:18">
      <c r="A6874">
        <v>2867</v>
      </c>
      <c r="B6874" t="s">
        <v>44</v>
      </c>
      <c r="C6874">
        <v>57</v>
      </c>
      <c r="D6874" t="s">
        <v>24</v>
      </c>
      <c r="E6874" t="s">
        <v>17</v>
      </c>
      <c r="F6874" t="s">
        <v>42</v>
      </c>
      <c r="G6874">
        <v>1305.74</v>
      </c>
      <c r="H6874">
        <v>1830.7</v>
      </c>
      <c r="I6874">
        <v>2278.7800000000002</v>
      </c>
      <c r="J6874">
        <v>448.08</v>
      </c>
      <c r="K6874" s="1">
        <f t="shared" si="428"/>
        <v>0.24475883541814605</v>
      </c>
      <c r="L6874" t="s">
        <v>37</v>
      </c>
      <c r="M6874" s="2" t="s">
        <v>118</v>
      </c>
      <c r="N6874" s="3" t="str">
        <f t="shared" si="429"/>
        <v>Nov</v>
      </c>
      <c r="O6874" t="s">
        <v>33</v>
      </c>
      <c r="P6874" t="s">
        <v>22</v>
      </c>
      <c r="Q6874" t="str">
        <f t="shared" si="430"/>
        <v>Senior</v>
      </c>
      <c r="R6874" t="str">
        <f t="shared" si="431"/>
        <v>Profit</v>
      </c>
    </row>
    <row r="6875" spans="1:18">
      <c r="A6875">
        <v>6035</v>
      </c>
      <c r="B6875" t="s">
        <v>44</v>
      </c>
      <c r="C6875">
        <v>60</v>
      </c>
      <c r="D6875" t="s">
        <v>24</v>
      </c>
      <c r="E6875" t="s">
        <v>30</v>
      </c>
      <c r="F6875" t="s">
        <v>42</v>
      </c>
      <c r="G6875">
        <v>1970.46</v>
      </c>
      <c r="H6875">
        <v>189.95</v>
      </c>
      <c r="I6875">
        <v>2278.7600000000002</v>
      </c>
      <c r="J6875">
        <v>2088.81</v>
      </c>
      <c r="K6875" s="1">
        <f t="shared" si="428"/>
        <v>10.996630692287445</v>
      </c>
      <c r="L6875" t="s">
        <v>26</v>
      </c>
      <c r="M6875" s="2" t="s">
        <v>269</v>
      </c>
      <c r="N6875" s="3" t="str">
        <f t="shared" si="429"/>
        <v>Jul</v>
      </c>
      <c r="O6875" t="s">
        <v>33</v>
      </c>
      <c r="P6875" t="s">
        <v>39</v>
      </c>
      <c r="Q6875" t="str">
        <f t="shared" si="430"/>
        <v>Senior</v>
      </c>
      <c r="R6875" t="str">
        <f t="shared" si="431"/>
        <v>Profit</v>
      </c>
    </row>
    <row r="6876" spans="1:18">
      <c r="A6876">
        <v>8010</v>
      </c>
      <c r="B6876" t="s">
        <v>92</v>
      </c>
      <c r="C6876">
        <v>42</v>
      </c>
      <c r="D6876" t="s">
        <v>24</v>
      </c>
      <c r="E6876" t="s">
        <v>17</v>
      </c>
      <c r="F6876" t="s">
        <v>42</v>
      </c>
      <c r="G6876">
        <v>1364.01</v>
      </c>
      <c r="H6876">
        <v>1799.46</v>
      </c>
      <c r="I6876">
        <v>2278.61</v>
      </c>
      <c r="J6876">
        <v>479.15</v>
      </c>
      <c r="K6876" s="1">
        <f t="shared" si="428"/>
        <v>0.26627432674246715</v>
      </c>
      <c r="L6876" t="s">
        <v>26</v>
      </c>
      <c r="M6876" s="2" t="s">
        <v>214</v>
      </c>
      <c r="N6876" s="3" t="str">
        <f t="shared" si="429"/>
        <v>Jan</v>
      </c>
      <c r="O6876" t="s">
        <v>56</v>
      </c>
      <c r="P6876" t="s">
        <v>22</v>
      </c>
      <c r="Q6876" t="str">
        <f t="shared" si="430"/>
        <v>Senior</v>
      </c>
      <c r="R6876" t="str">
        <f t="shared" si="431"/>
        <v>Profit</v>
      </c>
    </row>
    <row r="6877" spans="1:18">
      <c r="A6877">
        <v>3899</v>
      </c>
      <c r="B6877" t="s">
        <v>23</v>
      </c>
      <c r="C6877">
        <v>59</v>
      </c>
      <c r="D6877" t="s">
        <v>16</v>
      </c>
      <c r="E6877" t="s">
        <v>41</v>
      </c>
      <c r="F6877" t="s">
        <v>49</v>
      </c>
      <c r="G6877">
        <v>1380.37</v>
      </c>
      <c r="H6877">
        <v>274.77999999999997</v>
      </c>
      <c r="I6877">
        <v>2278.5700000000002</v>
      </c>
      <c r="J6877">
        <v>2003.79</v>
      </c>
      <c r="K6877" s="1">
        <f t="shared" si="428"/>
        <v>7.2923429652813168</v>
      </c>
      <c r="L6877" t="s">
        <v>19</v>
      </c>
      <c r="M6877" s="2" t="s">
        <v>144</v>
      </c>
      <c r="N6877" s="3" t="str">
        <f t="shared" si="429"/>
        <v>Jun</v>
      </c>
      <c r="O6877" t="s">
        <v>51</v>
      </c>
      <c r="P6877" t="s">
        <v>39</v>
      </c>
      <c r="Q6877" t="str">
        <f t="shared" si="430"/>
        <v>Senior</v>
      </c>
      <c r="R6877" t="str">
        <f t="shared" si="431"/>
        <v>Profit</v>
      </c>
    </row>
    <row r="6878" spans="1:18">
      <c r="A6878">
        <v>100</v>
      </c>
      <c r="B6878" t="s">
        <v>84</v>
      </c>
      <c r="C6878">
        <v>31</v>
      </c>
      <c r="D6878" t="s">
        <v>24</v>
      </c>
      <c r="E6878" t="s">
        <v>66</v>
      </c>
      <c r="F6878" t="s">
        <v>18</v>
      </c>
      <c r="G6878">
        <v>1713.74</v>
      </c>
      <c r="H6878">
        <v>606.76</v>
      </c>
      <c r="I6878">
        <v>2278.48</v>
      </c>
      <c r="J6878">
        <v>1671.72</v>
      </c>
      <c r="K6878" s="1">
        <f t="shared" si="428"/>
        <v>2.7551585470367197</v>
      </c>
      <c r="L6878" t="s">
        <v>19</v>
      </c>
      <c r="M6878" s="2" t="s">
        <v>140</v>
      </c>
      <c r="N6878" s="3" t="str">
        <f t="shared" si="429"/>
        <v>Dec</v>
      </c>
      <c r="O6878" t="s">
        <v>33</v>
      </c>
      <c r="P6878" t="s">
        <v>22</v>
      </c>
      <c r="Q6878" t="str">
        <f t="shared" si="430"/>
        <v>Adult</v>
      </c>
      <c r="R6878" t="str">
        <f t="shared" si="431"/>
        <v>Profit</v>
      </c>
    </row>
    <row r="6879" spans="1:18">
      <c r="A6879">
        <v>6441</v>
      </c>
      <c r="B6879" t="s">
        <v>15</v>
      </c>
      <c r="C6879">
        <v>36</v>
      </c>
      <c r="D6879" t="s">
        <v>24</v>
      </c>
      <c r="E6879" t="s">
        <v>35</v>
      </c>
      <c r="F6879" t="s">
        <v>42</v>
      </c>
      <c r="G6879">
        <v>1588.7</v>
      </c>
      <c r="H6879">
        <v>1393.57</v>
      </c>
      <c r="I6879">
        <v>2278.2600000000002</v>
      </c>
      <c r="J6879">
        <v>884.69</v>
      </c>
      <c r="K6879" s="1">
        <f t="shared" si="428"/>
        <v>0.63483714488687337</v>
      </c>
      <c r="L6879" t="s">
        <v>26</v>
      </c>
      <c r="M6879" s="2" t="s">
        <v>273</v>
      </c>
      <c r="N6879" s="3" t="str">
        <f t="shared" si="429"/>
        <v>Sep</v>
      </c>
      <c r="O6879" t="s">
        <v>28</v>
      </c>
      <c r="P6879" t="s">
        <v>22</v>
      </c>
      <c r="Q6879" t="str">
        <f t="shared" si="430"/>
        <v>Adult</v>
      </c>
      <c r="R6879" t="str">
        <f t="shared" si="431"/>
        <v>Profit</v>
      </c>
    </row>
    <row r="6880" spans="1:18">
      <c r="A6880">
        <v>9552</v>
      </c>
      <c r="B6880" t="s">
        <v>52</v>
      </c>
      <c r="C6880">
        <v>28</v>
      </c>
      <c r="D6880" t="s">
        <v>16</v>
      </c>
      <c r="E6880" t="s">
        <v>17</v>
      </c>
      <c r="F6880" t="s">
        <v>36</v>
      </c>
      <c r="G6880">
        <v>1638.04</v>
      </c>
      <c r="H6880">
        <v>1418.79</v>
      </c>
      <c r="I6880">
        <v>2277.91</v>
      </c>
      <c r="J6880">
        <v>859.12</v>
      </c>
      <c r="K6880" s="1">
        <f t="shared" si="428"/>
        <v>0.60553006435060863</v>
      </c>
      <c r="L6880" t="s">
        <v>19</v>
      </c>
      <c r="M6880" s="2" t="s">
        <v>230</v>
      </c>
      <c r="N6880" s="3" t="str">
        <f t="shared" si="429"/>
        <v>Oct</v>
      </c>
      <c r="O6880" t="s">
        <v>33</v>
      </c>
      <c r="P6880" t="s">
        <v>39</v>
      </c>
      <c r="Q6880" t="str">
        <f t="shared" si="430"/>
        <v>Adult</v>
      </c>
      <c r="R6880" t="str">
        <f t="shared" si="431"/>
        <v>Profit</v>
      </c>
    </row>
    <row r="6881" spans="1:18">
      <c r="A6881">
        <v>9821</v>
      </c>
      <c r="B6881" t="s">
        <v>84</v>
      </c>
      <c r="C6881">
        <v>41</v>
      </c>
      <c r="D6881" t="s">
        <v>16</v>
      </c>
      <c r="E6881" t="s">
        <v>41</v>
      </c>
      <c r="F6881" t="s">
        <v>42</v>
      </c>
      <c r="G6881">
        <v>1699.03</v>
      </c>
      <c r="H6881">
        <v>890.47</v>
      </c>
      <c r="I6881">
        <v>2277.31</v>
      </c>
      <c r="J6881">
        <v>1386.84</v>
      </c>
      <c r="K6881" s="1">
        <f t="shared" si="428"/>
        <v>1.5574247307601603</v>
      </c>
      <c r="L6881" t="s">
        <v>37</v>
      </c>
      <c r="M6881" s="2" t="s">
        <v>305</v>
      </c>
      <c r="N6881" s="3" t="str">
        <f t="shared" si="429"/>
        <v>Jul</v>
      </c>
      <c r="O6881" t="s">
        <v>56</v>
      </c>
      <c r="P6881" t="s">
        <v>39</v>
      </c>
      <c r="Q6881" t="str">
        <f t="shared" si="430"/>
        <v>Senior</v>
      </c>
      <c r="R6881" t="str">
        <f t="shared" si="431"/>
        <v>Profit</v>
      </c>
    </row>
    <row r="6882" spans="1:18">
      <c r="A6882">
        <v>5308</v>
      </c>
      <c r="B6882" t="s">
        <v>40</v>
      </c>
      <c r="C6882">
        <v>24</v>
      </c>
      <c r="D6882" t="s">
        <v>16</v>
      </c>
      <c r="E6882" t="s">
        <v>53</v>
      </c>
      <c r="F6882" t="s">
        <v>25</v>
      </c>
      <c r="G6882">
        <v>1516.35</v>
      </c>
      <c r="H6882">
        <v>1470.75</v>
      </c>
      <c r="I6882">
        <v>2276.9899999999998</v>
      </c>
      <c r="J6882">
        <v>806.24</v>
      </c>
      <c r="K6882" s="1">
        <f t="shared" si="428"/>
        <v>0.5481828998810131</v>
      </c>
      <c r="L6882" t="s">
        <v>37</v>
      </c>
      <c r="M6882" s="2" t="s">
        <v>93</v>
      </c>
      <c r="N6882" s="3" t="str">
        <f t="shared" si="429"/>
        <v>Apr</v>
      </c>
      <c r="O6882" t="s">
        <v>56</v>
      </c>
      <c r="P6882" t="s">
        <v>22</v>
      </c>
      <c r="Q6882" t="str">
        <f t="shared" si="430"/>
        <v>Young</v>
      </c>
      <c r="R6882" t="str">
        <f t="shared" si="431"/>
        <v>Profit</v>
      </c>
    </row>
    <row r="6883" spans="1:18">
      <c r="A6883">
        <v>5410</v>
      </c>
      <c r="B6883" t="s">
        <v>15</v>
      </c>
      <c r="C6883">
        <v>47</v>
      </c>
      <c r="D6883" t="s">
        <v>16</v>
      </c>
      <c r="E6883" t="s">
        <v>41</v>
      </c>
      <c r="F6883" t="s">
        <v>25</v>
      </c>
      <c r="G6883">
        <v>1737.2</v>
      </c>
      <c r="H6883">
        <v>990.35</v>
      </c>
      <c r="I6883">
        <v>2276.6999999999998</v>
      </c>
      <c r="J6883">
        <v>1286.3499999999999</v>
      </c>
      <c r="K6883" s="1">
        <f t="shared" si="428"/>
        <v>1.2988842328469732</v>
      </c>
      <c r="L6883" t="s">
        <v>54</v>
      </c>
      <c r="M6883" s="2" t="s">
        <v>213</v>
      </c>
      <c r="N6883" s="3" t="str">
        <f t="shared" si="429"/>
        <v>Aug</v>
      </c>
      <c r="O6883" t="s">
        <v>28</v>
      </c>
      <c r="P6883" t="s">
        <v>22</v>
      </c>
      <c r="Q6883" t="str">
        <f t="shared" si="430"/>
        <v>Senior</v>
      </c>
      <c r="R6883" t="str">
        <f t="shared" si="431"/>
        <v>Profit</v>
      </c>
    </row>
    <row r="6884" spans="1:18">
      <c r="A6884">
        <v>4419</v>
      </c>
      <c r="B6884" t="s">
        <v>15</v>
      </c>
      <c r="C6884">
        <v>45</v>
      </c>
      <c r="D6884" t="s">
        <v>16</v>
      </c>
      <c r="E6884" t="s">
        <v>30</v>
      </c>
      <c r="F6884" t="s">
        <v>49</v>
      </c>
      <c r="G6884">
        <v>1479.99</v>
      </c>
      <c r="H6884">
        <v>1380.29</v>
      </c>
      <c r="I6884">
        <v>2274.7199999999998</v>
      </c>
      <c r="J6884">
        <v>894.43</v>
      </c>
      <c r="K6884" s="1">
        <f t="shared" si="428"/>
        <v>0.64800150692970315</v>
      </c>
      <c r="L6884" t="s">
        <v>19</v>
      </c>
      <c r="M6884" s="2" t="s">
        <v>32</v>
      </c>
      <c r="N6884" s="3" t="str">
        <f t="shared" si="429"/>
        <v>May</v>
      </c>
      <c r="O6884" t="s">
        <v>28</v>
      </c>
      <c r="P6884" t="s">
        <v>39</v>
      </c>
      <c r="Q6884" t="str">
        <f t="shared" si="430"/>
        <v>Senior</v>
      </c>
      <c r="R6884" t="str">
        <f t="shared" si="431"/>
        <v>Profit</v>
      </c>
    </row>
    <row r="6885" spans="1:18">
      <c r="A6885">
        <v>6126</v>
      </c>
      <c r="B6885" t="s">
        <v>92</v>
      </c>
      <c r="C6885">
        <v>60</v>
      </c>
      <c r="D6885" t="s">
        <v>16</v>
      </c>
      <c r="E6885" t="s">
        <v>35</v>
      </c>
      <c r="F6885" t="s">
        <v>49</v>
      </c>
      <c r="G6885">
        <v>1948.04</v>
      </c>
      <c r="H6885">
        <v>839.78</v>
      </c>
      <c r="I6885">
        <v>2273.71</v>
      </c>
      <c r="J6885">
        <v>1433.93</v>
      </c>
      <c r="K6885" s="1">
        <f t="shared" si="428"/>
        <v>1.7075067279525591</v>
      </c>
      <c r="L6885" t="s">
        <v>54</v>
      </c>
      <c r="M6885" s="2" t="s">
        <v>48</v>
      </c>
      <c r="N6885" s="3" t="str">
        <f t="shared" si="429"/>
        <v>Jul</v>
      </c>
      <c r="O6885" t="s">
        <v>33</v>
      </c>
      <c r="P6885" t="s">
        <v>22</v>
      </c>
      <c r="Q6885" t="str">
        <f t="shared" si="430"/>
        <v>Senior</v>
      </c>
      <c r="R6885" t="str">
        <f t="shared" si="431"/>
        <v>Profit</v>
      </c>
    </row>
    <row r="6886" spans="1:18">
      <c r="A6886">
        <v>4631</v>
      </c>
      <c r="B6886" t="s">
        <v>15</v>
      </c>
      <c r="C6886">
        <v>18</v>
      </c>
      <c r="D6886" t="s">
        <v>16</v>
      </c>
      <c r="E6886" t="s">
        <v>59</v>
      </c>
      <c r="F6886" t="s">
        <v>42</v>
      </c>
      <c r="G6886">
        <v>1441.41</v>
      </c>
      <c r="H6886">
        <v>1532.06</v>
      </c>
      <c r="I6886">
        <v>2272.77</v>
      </c>
      <c r="J6886">
        <v>740.71</v>
      </c>
      <c r="K6886" s="1">
        <f t="shared" si="428"/>
        <v>0.48347323211884657</v>
      </c>
      <c r="L6886" t="s">
        <v>54</v>
      </c>
      <c r="M6886" s="2" t="s">
        <v>165</v>
      </c>
      <c r="N6886" s="3" t="str">
        <f t="shared" si="429"/>
        <v>Nov</v>
      </c>
      <c r="O6886" t="s">
        <v>51</v>
      </c>
      <c r="P6886" t="s">
        <v>22</v>
      </c>
      <c r="Q6886" t="str">
        <f t="shared" si="430"/>
        <v>Young</v>
      </c>
      <c r="R6886" t="str">
        <f t="shared" si="431"/>
        <v>Profit</v>
      </c>
    </row>
    <row r="6887" spans="1:18">
      <c r="A6887">
        <v>8283</v>
      </c>
      <c r="B6887" t="s">
        <v>47</v>
      </c>
      <c r="C6887">
        <v>57</v>
      </c>
      <c r="D6887" t="s">
        <v>16</v>
      </c>
      <c r="E6887" t="s">
        <v>30</v>
      </c>
      <c r="F6887" t="s">
        <v>18</v>
      </c>
      <c r="G6887">
        <v>1478.49</v>
      </c>
      <c r="H6887">
        <v>1002.94</v>
      </c>
      <c r="I6887">
        <v>2272.5500000000002</v>
      </c>
      <c r="J6887">
        <v>1269.6099999999999</v>
      </c>
      <c r="K6887" s="1">
        <f t="shared" si="428"/>
        <v>1.2658882884320097</v>
      </c>
      <c r="L6887" t="s">
        <v>37</v>
      </c>
      <c r="M6887" s="2" t="s">
        <v>367</v>
      </c>
      <c r="N6887" s="3" t="str">
        <f t="shared" si="429"/>
        <v>Feb</v>
      </c>
      <c r="O6887" t="s">
        <v>21</v>
      </c>
      <c r="P6887" t="s">
        <v>22</v>
      </c>
      <c r="Q6887" t="str">
        <f t="shared" si="430"/>
        <v>Senior</v>
      </c>
      <c r="R6887" t="str">
        <f t="shared" si="431"/>
        <v>Profit</v>
      </c>
    </row>
    <row r="6888" spans="1:18">
      <c r="A6888">
        <v>7743</v>
      </c>
      <c r="B6888" t="s">
        <v>47</v>
      </c>
      <c r="C6888">
        <v>60</v>
      </c>
      <c r="D6888" t="s">
        <v>24</v>
      </c>
      <c r="E6888" t="s">
        <v>41</v>
      </c>
      <c r="F6888" t="s">
        <v>42</v>
      </c>
      <c r="G6888">
        <v>1534.13</v>
      </c>
      <c r="H6888">
        <v>1361.43</v>
      </c>
      <c r="I6888">
        <v>2272.37</v>
      </c>
      <c r="J6888">
        <v>910.94</v>
      </c>
      <c r="K6888" s="1">
        <f t="shared" si="428"/>
        <v>0.66910527900810179</v>
      </c>
      <c r="L6888" t="s">
        <v>31</v>
      </c>
      <c r="M6888" s="2" t="s">
        <v>120</v>
      </c>
      <c r="N6888" s="3" t="str">
        <f t="shared" si="429"/>
        <v>Feb</v>
      </c>
      <c r="O6888" t="s">
        <v>28</v>
      </c>
      <c r="P6888" t="s">
        <v>39</v>
      </c>
      <c r="Q6888" t="str">
        <f t="shared" si="430"/>
        <v>Senior</v>
      </c>
      <c r="R6888" t="str">
        <f t="shared" si="431"/>
        <v>Profit</v>
      </c>
    </row>
    <row r="6889" spans="1:18">
      <c r="A6889">
        <v>7154</v>
      </c>
      <c r="B6889" t="s">
        <v>92</v>
      </c>
      <c r="C6889">
        <v>51</v>
      </c>
      <c r="D6889" t="s">
        <v>24</v>
      </c>
      <c r="E6889" t="s">
        <v>17</v>
      </c>
      <c r="F6889" t="s">
        <v>18</v>
      </c>
      <c r="G6889">
        <v>1993.94</v>
      </c>
      <c r="H6889">
        <v>1476.54</v>
      </c>
      <c r="I6889">
        <v>2271.36</v>
      </c>
      <c r="J6889">
        <v>794.82</v>
      </c>
      <c r="K6889" s="1">
        <f t="shared" si="428"/>
        <v>0.53829899630216593</v>
      </c>
      <c r="L6889" t="s">
        <v>26</v>
      </c>
      <c r="M6889" s="2" t="s">
        <v>207</v>
      </c>
      <c r="N6889" s="3" t="str">
        <f t="shared" si="429"/>
        <v>Oct</v>
      </c>
      <c r="O6889" t="s">
        <v>21</v>
      </c>
      <c r="P6889" t="s">
        <v>39</v>
      </c>
      <c r="Q6889" t="str">
        <f t="shared" si="430"/>
        <v>Senior</v>
      </c>
      <c r="R6889" t="str">
        <f t="shared" si="431"/>
        <v>Profit</v>
      </c>
    </row>
    <row r="6890" spans="1:18">
      <c r="A6890">
        <v>4581</v>
      </c>
      <c r="B6890" t="s">
        <v>92</v>
      </c>
      <c r="C6890">
        <v>54</v>
      </c>
      <c r="D6890" t="s">
        <v>16</v>
      </c>
      <c r="E6890" t="s">
        <v>35</v>
      </c>
      <c r="F6890" t="s">
        <v>42</v>
      </c>
      <c r="G6890">
        <v>1731.82</v>
      </c>
      <c r="H6890">
        <v>1755.77</v>
      </c>
      <c r="I6890">
        <v>2271.27</v>
      </c>
      <c r="J6890">
        <v>515.5</v>
      </c>
      <c r="K6890" s="1">
        <f t="shared" si="428"/>
        <v>0.29360337629643973</v>
      </c>
      <c r="L6890" t="s">
        <v>54</v>
      </c>
      <c r="M6890" s="2" t="s">
        <v>224</v>
      </c>
      <c r="N6890" s="3" t="str">
        <f t="shared" si="429"/>
        <v>Apr</v>
      </c>
      <c r="O6890" t="s">
        <v>51</v>
      </c>
      <c r="P6890" t="s">
        <v>39</v>
      </c>
      <c r="Q6890" t="str">
        <f t="shared" si="430"/>
        <v>Senior</v>
      </c>
      <c r="R6890" t="str">
        <f t="shared" si="431"/>
        <v>Profit</v>
      </c>
    </row>
    <row r="6891" spans="1:18">
      <c r="A6891">
        <v>2278</v>
      </c>
      <c r="B6891" t="s">
        <v>29</v>
      </c>
      <c r="C6891">
        <v>52</v>
      </c>
      <c r="D6891" t="s">
        <v>16</v>
      </c>
      <c r="E6891" t="s">
        <v>66</v>
      </c>
      <c r="F6891" t="s">
        <v>36</v>
      </c>
      <c r="G6891">
        <v>1851.95</v>
      </c>
      <c r="H6891">
        <v>683.46</v>
      </c>
      <c r="I6891">
        <v>2270.73</v>
      </c>
      <c r="J6891">
        <v>1587.27</v>
      </c>
      <c r="K6891" s="1">
        <f t="shared" si="428"/>
        <v>2.3224036520059697</v>
      </c>
      <c r="L6891" t="s">
        <v>54</v>
      </c>
      <c r="M6891" s="2" t="s">
        <v>249</v>
      </c>
      <c r="N6891" s="3" t="str">
        <f t="shared" si="429"/>
        <v>Sep</v>
      </c>
      <c r="O6891" t="s">
        <v>28</v>
      </c>
      <c r="P6891" t="s">
        <v>39</v>
      </c>
      <c r="Q6891" t="str">
        <f t="shared" si="430"/>
        <v>Senior</v>
      </c>
      <c r="R6891" t="str">
        <f t="shared" si="431"/>
        <v>Profit</v>
      </c>
    </row>
    <row r="6892" spans="1:18">
      <c r="A6892">
        <v>6582</v>
      </c>
      <c r="B6892" t="s">
        <v>47</v>
      </c>
      <c r="C6892">
        <v>60</v>
      </c>
      <c r="D6892" t="s">
        <v>24</v>
      </c>
      <c r="E6892" t="s">
        <v>53</v>
      </c>
      <c r="F6892" t="s">
        <v>42</v>
      </c>
      <c r="G6892">
        <v>1270.5</v>
      </c>
      <c r="H6892">
        <v>1210.17</v>
      </c>
      <c r="I6892">
        <v>2269.9899999999998</v>
      </c>
      <c r="J6892">
        <v>1059.82</v>
      </c>
      <c r="K6892" s="1">
        <f t="shared" si="428"/>
        <v>0.87576125668294524</v>
      </c>
      <c r="L6892" t="s">
        <v>26</v>
      </c>
      <c r="M6892" s="2" t="s">
        <v>74</v>
      </c>
      <c r="N6892" s="3" t="str">
        <f t="shared" si="429"/>
        <v>Aug</v>
      </c>
      <c r="O6892" t="s">
        <v>21</v>
      </c>
      <c r="P6892" t="s">
        <v>39</v>
      </c>
      <c r="Q6892" t="str">
        <f t="shared" si="430"/>
        <v>Senior</v>
      </c>
      <c r="R6892" t="str">
        <f t="shared" si="431"/>
        <v>Profit</v>
      </c>
    </row>
    <row r="6893" spans="1:18">
      <c r="A6893">
        <v>8183</v>
      </c>
      <c r="B6893" t="s">
        <v>84</v>
      </c>
      <c r="C6893">
        <v>58</v>
      </c>
      <c r="D6893" t="s">
        <v>16</v>
      </c>
      <c r="E6893" t="s">
        <v>17</v>
      </c>
      <c r="F6893" t="s">
        <v>42</v>
      </c>
      <c r="G6893">
        <v>1519.78</v>
      </c>
      <c r="H6893">
        <v>384.79</v>
      </c>
      <c r="I6893">
        <v>2269.5500000000002</v>
      </c>
      <c r="J6893">
        <v>1884.76</v>
      </c>
      <c r="K6893" s="1">
        <f t="shared" si="428"/>
        <v>4.8981522388835463</v>
      </c>
      <c r="L6893" t="s">
        <v>19</v>
      </c>
      <c r="M6893" s="2" t="s">
        <v>243</v>
      </c>
      <c r="N6893" s="3" t="str">
        <f t="shared" si="429"/>
        <v>Oct</v>
      </c>
      <c r="O6893" t="s">
        <v>21</v>
      </c>
      <c r="P6893" t="s">
        <v>22</v>
      </c>
      <c r="Q6893" t="str">
        <f t="shared" si="430"/>
        <v>Senior</v>
      </c>
      <c r="R6893" t="str">
        <f t="shared" si="431"/>
        <v>Profit</v>
      </c>
    </row>
    <row r="6894" spans="1:18">
      <c r="A6894">
        <v>9444</v>
      </c>
      <c r="B6894" t="s">
        <v>23</v>
      </c>
      <c r="C6894">
        <v>44</v>
      </c>
      <c r="D6894" t="s">
        <v>16</v>
      </c>
      <c r="E6894" t="s">
        <v>30</v>
      </c>
      <c r="F6894" t="s">
        <v>42</v>
      </c>
      <c r="G6894">
        <v>1908.26</v>
      </c>
      <c r="H6894">
        <v>322.32</v>
      </c>
      <c r="I6894">
        <v>2269.29</v>
      </c>
      <c r="J6894">
        <v>1946.97</v>
      </c>
      <c r="K6894" s="1">
        <f t="shared" si="428"/>
        <v>6.0404877140729711</v>
      </c>
      <c r="L6894" t="s">
        <v>54</v>
      </c>
      <c r="M6894" s="2" t="s">
        <v>138</v>
      </c>
      <c r="N6894" s="3" t="str">
        <f t="shared" si="429"/>
        <v>Jul</v>
      </c>
      <c r="O6894" t="s">
        <v>33</v>
      </c>
      <c r="P6894" t="s">
        <v>39</v>
      </c>
      <c r="Q6894" t="str">
        <f t="shared" si="430"/>
        <v>Senior</v>
      </c>
      <c r="R6894" t="str">
        <f t="shared" si="431"/>
        <v>Profit</v>
      </c>
    </row>
    <row r="6895" spans="1:18">
      <c r="A6895">
        <v>5916</v>
      </c>
      <c r="B6895" t="s">
        <v>40</v>
      </c>
      <c r="C6895">
        <v>40</v>
      </c>
      <c r="D6895" t="s">
        <v>16</v>
      </c>
      <c r="E6895" t="s">
        <v>59</v>
      </c>
      <c r="F6895" t="s">
        <v>42</v>
      </c>
      <c r="G6895">
        <v>1576.41</v>
      </c>
      <c r="H6895">
        <v>401.4</v>
      </c>
      <c r="I6895">
        <v>2269.04</v>
      </c>
      <c r="J6895">
        <v>1867.64</v>
      </c>
      <c r="K6895" s="1">
        <f t="shared" si="428"/>
        <v>4.6528151469855512</v>
      </c>
      <c r="L6895" t="s">
        <v>31</v>
      </c>
      <c r="M6895" s="2" t="s">
        <v>191</v>
      </c>
      <c r="N6895" s="3" t="str">
        <f t="shared" si="429"/>
        <v>Jun</v>
      </c>
      <c r="O6895" t="s">
        <v>56</v>
      </c>
      <c r="P6895" t="s">
        <v>22</v>
      </c>
      <c r="Q6895" t="str">
        <f t="shared" si="430"/>
        <v>Adult</v>
      </c>
      <c r="R6895" t="str">
        <f t="shared" si="431"/>
        <v>Profit</v>
      </c>
    </row>
    <row r="6896" spans="1:18">
      <c r="A6896">
        <v>7004</v>
      </c>
      <c r="B6896" t="s">
        <v>34</v>
      </c>
      <c r="C6896">
        <v>50</v>
      </c>
      <c r="D6896" t="s">
        <v>16</v>
      </c>
      <c r="E6896" t="s">
        <v>30</v>
      </c>
      <c r="F6896" t="s">
        <v>36</v>
      </c>
      <c r="G6896">
        <v>1712.36</v>
      </c>
      <c r="H6896">
        <v>1862.8</v>
      </c>
      <c r="I6896">
        <v>2267.2800000000002</v>
      </c>
      <c r="J6896">
        <v>404.48</v>
      </c>
      <c r="K6896" s="1">
        <f t="shared" si="428"/>
        <v>0.21713549495383294</v>
      </c>
      <c r="L6896" t="s">
        <v>31</v>
      </c>
      <c r="M6896" s="2" t="s">
        <v>50</v>
      </c>
      <c r="N6896" s="3" t="str">
        <f t="shared" si="429"/>
        <v>Apr</v>
      </c>
      <c r="O6896" t="s">
        <v>28</v>
      </c>
      <c r="P6896" t="s">
        <v>39</v>
      </c>
      <c r="Q6896" t="str">
        <f t="shared" si="430"/>
        <v>Senior</v>
      </c>
      <c r="R6896" t="str">
        <f t="shared" si="431"/>
        <v>Profit</v>
      </c>
    </row>
    <row r="6897" spans="1:18">
      <c r="A6897">
        <v>7341</v>
      </c>
      <c r="B6897" t="s">
        <v>47</v>
      </c>
      <c r="C6897">
        <v>42</v>
      </c>
      <c r="D6897" t="s">
        <v>24</v>
      </c>
      <c r="E6897" t="s">
        <v>41</v>
      </c>
      <c r="F6897" t="s">
        <v>49</v>
      </c>
      <c r="G6897">
        <v>1592.08</v>
      </c>
      <c r="H6897">
        <v>401.2</v>
      </c>
      <c r="I6897">
        <v>2266.67</v>
      </c>
      <c r="J6897">
        <v>1865.47</v>
      </c>
      <c r="K6897" s="1">
        <f t="shared" si="428"/>
        <v>4.6497258225324032</v>
      </c>
      <c r="L6897" t="s">
        <v>37</v>
      </c>
      <c r="M6897" s="2" t="s">
        <v>318</v>
      </c>
      <c r="N6897" s="3" t="str">
        <f t="shared" si="429"/>
        <v>Mar</v>
      </c>
      <c r="O6897" t="s">
        <v>28</v>
      </c>
      <c r="P6897" t="s">
        <v>22</v>
      </c>
      <c r="Q6897" t="str">
        <f t="shared" si="430"/>
        <v>Senior</v>
      </c>
      <c r="R6897" t="str">
        <f t="shared" si="431"/>
        <v>Profit</v>
      </c>
    </row>
    <row r="6898" spans="1:18">
      <c r="A6898">
        <v>7880</v>
      </c>
      <c r="B6898" t="s">
        <v>52</v>
      </c>
      <c r="C6898">
        <v>45</v>
      </c>
      <c r="D6898" t="s">
        <v>24</v>
      </c>
      <c r="E6898" t="s">
        <v>59</v>
      </c>
      <c r="F6898" t="s">
        <v>49</v>
      </c>
      <c r="G6898">
        <v>1969.41</v>
      </c>
      <c r="H6898">
        <v>1014.1</v>
      </c>
      <c r="I6898">
        <v>2264.8200000000002</v>
      </c>
      <c r="J6898">
        <v>1250.72</v>
      </c>
      <c r="K6898" s="1">
        <f t="shared" si="428"/>
        <v>1.2333300463465142</v>
      </c>
      <c r="L6898" t="s">
        <v>19</v>
      </c>
      <c r="M6898" s="2" t="s">
        <v>129</v>
      </c>
      <c r="N6898" s="3" t="str">
        <f t="shared" si="429"/>
        <v>Mar</v>
      </c>
      <c r="O6898" t="s">
        <v>56</v>
      </c>
      <c r="P6898" t="s">
        <v>39</v>
      </c>
      <c r="Q6898" t="str">
        <f t="shared" si="430"/>
        <v>Senior</v>
      </c>
      <c r="R6898" t="str">
        <f t="shared" si="431"/>
        <v>Profit</v>
      </c>
    </row>
    <row r="6899" spans="1:18">
      <c r="A6899">
        <v>1747</v>
      </c>
      <c r="B6899" t="s">
        <v>44</v>
      </c>
      <c r="C6899">
        <v>47</v>
      </c>
      <c r="D6899" t="s">
        <v>24</v>
      </c>
      <c r="E6899" t="s">
        <v>66</v>
      </c>
      <c r="F6899" t="s">
        <v>25</v>
      </c>
      <c r="G6899">
        <v>1340.67</v>
      </c>
      <c r="H6899">
        <v>608.4</v>
      </c>
      <c r="I6899">
        <v>2264.41</v>
      </c>
      <c r="J6899">
        <v>1656.01</v>
      </c>
      <c r="K6899" s="1">
        <f t="shared" si="428"/>
        <v>2.7219099276791585</v>
      </c>
      <c r="L6899" t="s">
        <v>54</v>
      </c>
      <c r="M6899" s="2" t="s">
        <v>252</v>
      </c>
      <c r="N6899" s="3" t="str">
        <f t="shared" si="429"/>
        <v>Dec</v>
      </c>
      <c r="O6899" t="s">
        <v>33</v>
      </c>
      <c r="P6899" t="s">
        <v>39</v>
      </c>
      <c r="Q6899" t="str">
        <f t="shared" si="430"/>
        <v>Senior</v>
      </c>
      <c r="R6899" t="str">
        <f t="shared" si="431"/>
        <v>Profit</v>
      </c>
    </row>
    <row r="6900" spans="1:18">
      <c r="A6900">
        <v>3017</v>
      </c>
      <c r="B6900" t="s">
        <v>92</v>
      </c>
      <c r="C6900">
        <v>57</v>
      </c>
      <c r="D6900" t="s">
        <v>24</v>
      </c>
      <c r="E6900" t="s">
        <v>17</v>
      </c>
      <c r="F6900" t="s">
        <v>42</v>
      </c>
      <c r="G6900">
        <v>1303.18</v>
      </c>
      <c r="H6900">
        <v>1634.22</v>
      </c>
      <c r="I6900">
        <v>2264.2800000000002</v>
      </c>
      <c r="J6900">
        <v>630.05999999999995</v>
      </c>
      <c r="K6900" s="1">
        <f t="shared" si="428"/>
        <v>0.38554172632815653</v>
      </c>
      <c r="L6900" t="s">
        <v>19</v>
      </c>
      <c r="M6900" s="2" t="s">
        <v>176</v>
      </c>
      <c r="N6900" s="3" t="str">
        <f t="shared" si="429"/>
        <v>May</v>
      </c>
      <c r="O6900" t="s">
        <v>56</v>
      </c>
      <c r="P6900" t="s">
        <v>22</v>
      </c>
      <c r="Q6900" t="str">
        <f t="shared" si="430"/>
        <v>Senior</v>
      </c>
      <c r="R6900" t="str">
        <f t="shared" si="431"/>
        <v>Profit</v>
      </c>
    </row>
    <row r="6901" spans="1:18">
      <c r="A6901">
        <v>4815</v>
      </c>
      <c r="B6901" t="s">
        <v>40</v>
      </c>
      <c r="C6901">
        <v>29</v>
      </c>
      <c r="D6901" t="s">
        <v>16</v>
      </c>
      <c r="E6901" t="s">
        <v>17</v>
      </c>
      <c r="F6901" t="s">
        <v>25</v>
      </c>
      <c r="G6901">
        <v>2055.58</v>
      </c>
      <c r="H6901">
        <v>675.13</v>
      </c>
      <c r="I6901">
        <v>2264.16</v>
      </c>
      <c r="J6901">
        <v>1589.03</v>
      </c>
      <c r="K6901" s="1">
        <f t="shared" si="428"/>
        <v>2.3536652200316976</v>
      </c>
      <c r="L6901" t="s">
        <v>31</v>
      </c>
      <c r="M6901" s="2" t="s">
        <v>363</v>
      </c>
      <c r="N6901" s="3" t="str">
        <f t="shared" si="429"/>
        <v>Jul</v>
      </c>
      <c r="O6901" t="s">
        <v>51</v>
      </c>
      <c r="P6901" t="s">
        <v>39</v>
      </c>
      <c r="Q6901" t="str">
        <f t="shared" si="430"/>
        <v>Adult</v>
      </c>
      <c r="R6901" t="str">
        <f t="shared" si="431"/>
        <v>Profit</v>
      </c>
    </row>
    <row r="6902" spans="1:18">
      <c r="A6902">
        <v>4103</v>
      </c>
      <c r="B6902" t="s">
        <v>29</v>
      </c>
      <c r="C6902">
        <v>23</v>
      </c>
      <c r="D6902" t="s">
        <v>16</v>
      </c>
      <c r="E6902" t="s">
        <v>17</v>
      </c>
      <c r="F6902" t="s">
        <v>18</v>
      </c>
      <c r="G6902">
        <v>1544.49</v>
      </c>
      <c r="H6902">
        <v>828.92</v>
      </c>
      <c r="I6902">
        <v>2264.0300000000002</v>
      </c>
      <c r="J6902">
        <v>1435.11</v>
      </c>
      <c r="K6902" s="1">
        <f t="shared" si="428"/>
        <v>1.7313009699367852</v>
      </c>
      <c r="L6902" t="s">
        <v>26</v>
      </c>
      <c r="M6902" s="2" t="s">
        <v>145</v>
      </c>
      <c r="N6902" s="3" t="str">
        <f t="shared" si="429"/>
        <v>Mar</v>
      </c>
      <c r="O6902" t="s">
        <v>51</v>
      </c>
      <c r="P6902" t="s">
        <v>22</v>
      </c>
      <c r="Q6902" t="str">
        <f t="shared" si="430"/>
        <v>Young</v>
      </c>
      <c r="R6902" t="str">
        <f t="shared" si="431"/>
        <v>Profit</v>
      </c>
    </row>
    <row r="6903" spans="1:18">
      <c r="A6903">
        <v>2258</v>
      </c>
      <c r="B6903" t="s">
        <v>29</v>
      </c>
      <c r="C6903">
        <v>46</v>
      </c>
      <c r="D6903" t="s">
        <v>24</v>
      </c>
      <c r="E6903" t="s">
        <v>66</v>
      </c>
      <c r="F6903" t="s">
        <v>42</v>
      </c>
      <c r="G6903">
        <v>1262.47</v>
      </c>
      <c r="H6903">
        <v>1958.52</v>
      </c>
      <c r="I6903">
        <v>2263.7600000000002</v>
      </c>
      <c r="J6903">
        <v>305.24</v>
      </c>
      <c r="K6903" s="1">
        <f t="shared" si="428"/>
        <v>0.15585237832649143</v>
      </c>
      <c r="L6903" t="s">
        <v>19</v>
      </c>
      <c r="M6903" s="2" t="s">
        <v>334</v>
      </c>
      <c r="N6903" s="3" t="str">
        <f t="shared" si="429"/>
        <v>Mar</v>
      </c>
      <c r="O6903" t="s">
        <v>51</v>
      </c>
      <c r="P6903" t="s">
        <v>39</v>
      </c>
      <c r="Q6903" t="str">
        <f t="shared" si="430"/>
        <v>Senior</v>
      </c>
      <c r="R6903" t="str">
        <f t="shared" si="431"/>
        <v>Profit</v>
      </c>
    </row>
    <row r="6904" spans="1:18">
      <c r="A6904">
        <v>2423</v>
      </c>
      <c r="B6904" t="s">
        <v>92</v>
      </c>
      <c r="C6904">
        <v>23</v>
      </c>
      <c r="D6904" t="s">
        <v>16</v>
      </c>
      <c r="E6904" t="s">
        <v>57</v>
      </c>
      <c r="F6904" t="s">
        <v>42</v>
      </c>
      <c r="G6904">
        <v>1890.93</v>
      </c>
      <c r="H6904">
        <v>219.65</v>
      </c>
      <c r="I6904">
        <v>2263.06</v>
      </c>
      <c r="J6904">
        <v>2043.41</v>
      </c>
      <c r="K6904" s="1">
        <f t="shared" si="428"/>
        <v>9.303027543819713</v>
      </c>
      <c r="L6904" t="s">
        <v>37</v>
      </c>
      <c r="M6904" s="2" t="s">
        <v>115</v>
      </c>
      <c r="N6904" s="3" t="str">
        <f t="shared" si="429"/>
        <v>Jan</v>
      </c>
      <c r="O6904" t="s">
        <v>56</v>
      </c>
      <c r="P6904" t="s">
        <v>39</v>
      </c>
      <c r="Q6904" t="str">
        <f t="shared" si="430"/>
        <v>Young</v>
      </c>
      <c r="R6904" t="str">
        <f t="shared" si="431"/>
        <v>Profit</v>
      </c>
    </row>
    <row r="6905" spans="1:18">
      <c r="A6905">
        <v>9471</v>
      </c>
      <c r="B6905" t="s">
        <v>92</v>
      </c>
      <c r="C6905">
        <v>35</v>
      </c>
      <c r="D6905" t="s">
        <v>24</v>
      </c>
      <c r="E6905" t="s">
        <v>57</v>
      </c>
      <c r="F6905" t="s">
        <v>25</v>
      </c>
      <c r="G6905">
        <v>1638.18</v>
      </c>
      <c r="H6905">
        <v>327.2</v>
      </c>
      <c r="I6905">
        <v>2262.79</v>
      </c>
      <c r="J6905">
        <v>1935.59</v>
      </c>
      <c r="K6905" s="1">
        <f t="shared" si="428"/>
        <v>5.9156173594132033</v>
      </c>
      <c r="L6905" t="s">
        <v>26</v>
      </c>
      <c r="M6905" s="2" t="s">
        <v>207</v>
      </c>
      <c r="N6905" s="3" t="str">
        <f t="shared" si="429"/>
        <v>Oct</v>
      </c>
      <c r="O6905" t="s">
        <v>51</v>
      </c>
      <c r="P6905" t="s">
        <v>22</v>
      </c>
      <c r="Q6905" t="str">
        <f t="shared" si="430"/>
        <v>Adult</v>
      </c>
      <c r="R6905" t="str">
        <f t="shared" si="431"/>
        <v>Profit</v>
      </c>
    </row>
    <row r="6906" spans="1:18">
      <c r="A6906">
        <v>3172</v>
      </c>
      <c r="B6906" t="s">
        <v>23</v>
      </c>
      <c r="C6906">
        <v>43</v>
      </c>
      <c r="D6906" t="s">
        <v>16</v>
      </c>
      <c r="E6906" t="s">
        <v>66</v>
      </c>
      <c r="F6906" t="s">
        <v>42</v>
      </c>
      <c r="G6906">
        <v>1722.76</v>
      </c>
      <c r="H6906">
        <v>923.42</v>
      </c>
      <c r="I6906">
        <v>2262.16</v>
      </c>
      <c r="J6906">
        <v>1338.74</v>
      </c>
      <c r="K6906" s="1">
        <f t="shared" si="428"/>
        <v>1.4497628381451562</v>
      </c>
      <c r="L6906" t="s">
        <v>37</v>
      </c>
      <c r="M6906" s="2" t="s">
        <v>212</v>
      </c>
      <c r="N6906" s="3" t="str">
        <f t="shared" si="429"/>
        <v>Aug</v>
      </c>
      <c r="O6906" t="s">
        <v>33</v>
      </c>
      <c r="P6906" t="s">
        <v>22</v>
      </c>
      <c r="Q6906" t="str">
        <f t="shared" si="430"/>
        <v>Senior</v>
      </c>
      <c r="R6906" t="str">
        <f t="shared" si="431"/>
        <v>Profit</v>
      </c>
    </row>
    <row r="6907" spans="1:18">
      <c r="A6907">
        <v>2551</v>
      </c>
      <c r="B6907" t="s">
        <v>15</v>
      </c>
      <c r="C6907">
        <v>26</v>
      </c>
      <c r="D6907" t="s">
        <v>16</v>
      </c>
      <c r="E6907" t="s">
        <v>53</v>
      </c>
      <c r="F6907" t="s">
        <v>42</v>
      </c>
      <c r="G6907">
        <v>1311.42</v>
      </c>
      <c r="H6907">
        <v>344.17</v>
      </c>
      <c r="I6907">
        <v>2261.92</v>
      </c>
      <c r="J6907">
        <v>1917.75</v>
      </c>
      <c r="K6907" s="1">
        <f t="shared" si="428"/>
        <v>5.5721009966005166</v>
      </c>
      <c r="L6907" t="s">
        <v>54</v>
      </c>
      <c r="M6907" s="2" t="s">
        <v>165</v>
      </c>
      <c r="N6907" s="3" t="str">
        <f t="shared" si="429"/>
        <v>Nov</v>
      </c>
      <c r="O6907" t="s">
        <v>33</v>
      </c>
      <c r="P6907" t="s">
        <v>39</v>
      </c>
      <c r="Q6907" t="str">
        <f t="shared" si="430"/>
        <v>Adult</v>
      </c>
      <c r="R6907" t="str">
        <f t="shared" si="431"/>
        <v>Profit</v>
      </c>
    </row>
    <row r="6908" spans="1:18">
      <c r="A6908">
        <v>2365</v>
      </c>
      <c r="B6908" t="s">
        <v>40</v>
      </c>
      <c r="C6908">
        <v>54</v>
      </c>
      <c r="D6908" t="s">
        <v>24</v>
      </c>
      <c r="E6908" t="s">
        <v>66</v>
      </c>
      <c r="F6908" t="s">
        <v>36</v>
      </c>
      <c r="G6908">
        <v>1959.63</v>
      </c>
      <c r="H6908">
        <v>1595.63</v>
      </c>
      <c r="I6908">
        <v>2261.34</v>
      </c>
      <c r="J6908">
        <v>665.71</v>
      </c>
      <c r="K6908" s="1">
        <f t="shared" si="428"/>
        <v>0.41720825003290235</v>
      </c>
      <c r="L6908" t="s">
        <v>31</v>
      </c>
      <c r="M6908" s="2" t="s">
        <v>233</v>
      </c>
      <c r="N6908" s="3" t="str">
        <f t="shared" si="429"/>
        <v>Sep</v>
      </c>
      <c r="O6908" t="s">
        <v>21</v>
      </c>
      <c r="P6908" t="s">
        <v>22</v>
      </c>
      <c r="Q6908" t="str">
        <f t="shared" si="430"/>
        <v>Senior</v>
      </c>
      <c r="R6908" t="str">
        <f t="shared" si="431"/>
        <v>Profit</v>
      </c>
    </row>
    <row r="6909" spans="1:18">
      <c r="A6909">
        <v>582</v>
      </c>
      <c r="B6909" t="s">
        <v>47</v>
      </c>
      <c r="C6909">
        <v>41</v>
      </c>
      <c r="D6909" t="s">
        <v>16</v>
      </c>
      <c r="E6909" t="s">
        <v>41</v>
      </c>
      <c r="F6909" t="s">
        <v>18</v>
      </c>
      <c r="G6909">
        <v>1897.11</v>
      </c>
      <c r="H6909">
        <v>1955.91</v>
      </c>
      <c r="I6909">
        <v>2259.13</v>
      </c>
      <c r="J6909">
        <v>303.22000000000003</v>
      </c>
      <c r="K6909" s="1">
        <f t="shared" si="428"/>
        <v>0.15502758306875061</v>
      </c>
      <c r="L6909" t="s">
        <v>37</v>
      </c>
      <c r="M6909" s="2" t="s">
        <v>65</v>
      </c>
      <c r="N6909" s="3" t="str">
        <f t="shared" si="429"/>
        <v>Dec</v>
      </c>
      <c r="O6909" t="s">
        <v>21</v>
      </c>
      <c r="P6909" t="s">
        <v>39</v>
      </c>
      <c r="Q6909" t="str">
        <f t="shared" si="430"/>
        <v>Senior</v>
      </c>
      <c r="R6909" t="str">
        <f t="shared" si="431"/>
        <v>Profit</v>
      </c>
    </row>
    <row r="6910" spans="1:18">
      <c r="A6910">
        <v>6625</v>
      </c>
      <c r="B6910" t="s">
        <v>52</v>
      </c>
      <c r="C6910">
        <v>37</v>
      </c>
      <c r="D6910" t="s">
        <v>24</v>
      </c>
      <c r="E6910" t="s">
        <v>41</v>
      </c>
      <c r="F6910" t="s">
        <v>18</v>
      </c>
      <c r="G6910">
        <v>1751.41</v>
      </c>
      <c r="H6910">
        <v>1411.76</v>
      </c>
      <c r="I6910">
        <v>2258.83</v>
      </c>
      <c r="J6910">
        <v>847.07</v>
      </c>
      <c r="K6910" s="1">
        <f t="shared" si="428"/>
        <v>0.60000991669972237</v>
      </c>
      <c r="L6910" t="s">
        <v>26</v>
      </c>
      <c r="M6910" s="2" t="s">
        <v>359</v>
      </c>
      <c r="N6910" s="3" t="str">
        <f t="shared" si="429"/>
        <v>Jul</v>
      </c>
      <c r="O6910" t="s">
        <v>28</v>
      </c>
      <c r="P6910" t="s">
        <v>39</v>
      </c>
      <c r="Q6910" t="str">
        <f t="shared" si="430"/>
        <v>Adult</v>
      </c>
      <c r="R6910" t="str">
        <f t="shared" si="431"/>
        <v>Profit</v>
      </c>
    </row>
    <row r="6911" spans="1:18">
      <c r="A6911">
        <v>9456</v>
      </c>
      <c r="B6911" t="s">
        <v>40</v>
      </c>
      <c r="C6911">
        <v>50</v>
      </c>
      <c r="D6911" t="s">
        <v>24</v>
      </c>
      <c r="E6911" t="s">
        <v>35</v>
      </c>
      <c r="F6911" t="s">
        <v>36</v>
      </c>
      <c r="G6911">
        <v>1281</v>
      </c>
      <c r="H6911">
        <v>939.5</v>
      </c>
      <c r="I6911">
        <v>2258.71</v>
      </c>
      <c r="J6911">
        <v>1319.21</v>
      </c>
      <c r="K6911" s="1">
        <f t="shared" si="428"/>
        <v>1.4041617881852049</v>
      </c>
      <c r="L6911" t="s">
        <v>26</v>
      </c>
      <c r="M6911" s="2" t="s">
        <v>325</v>
      </c>
      <c r="N6911" s="3" t="str">
        <f t="shared" si="429"/>
        <v>Jul</v>
      </c>
      <c r="O6911" t="s">
        <v>33</v>
      </c>
      <c r="P6911" t="s">
        <v>39</v>
      </c>
      <c r="Q6911" t="str">
        <f t="shared" si="430"/>
        <v>Senior</v>
      </c>
      <c r="R6911" t="str">
        <f t="shared" si="431"/>
        <v>Profit</v>
      </c>
    </row>
    <row r="6912" spans="1:18">
      <c r="A6912">
        <v>9263</v>
      </c>
      <c r="B6912" t="s">
        <v>23</v>
      </c>
      <c r="C6912">
        <v>45</v>
      </c>
      <c r="D6912" t="s">
        <v>24</v>
      </c>
      <c r="E6912" t="s">
        <v>35</v>
      </c>
      <c r="F6912" t="s">
        <v>25</v>
      </c>
      <c r="G6912">
        <v>1408.08</v>
      </c>
      <c r="H6912">
        <v>977.33</v>
      </c>
      <c r="I6912">
        <v>2258.2399999999998</v>
      </c>
      <c r="J6912">
        <v>1280.9100000000001</v>
      </c>
      <c r="K6912" s="1">
        <f t="shared" si="428"/>
        <v>1.3106217961179949</v>
      </c>
      <c r="L6912" t="s">
        <v>26</v>
      </c>
      <c r="M6912" s="2" t="s">
        <v>60</v>
      </c>
      <c r="N6912" s="3" t="str">
        <f t="shared" si="429"/>
        <v>Dec</v>
      </c>
      <c r="O6912" t="s">
        <v>51</v>
      </c>
      <c r="P6912" t="s">
        <v>39</v>
      </c>
      <c r="Q6912" t="str">
        <f t="shared" si="430"/>
        <v>Senior</v>
      </c>
      <c r="R6912" t="str">
        <f t="shared" si="431"/>
        <v>Profit</v>
      </c>
    </row>
    <row r="6913" spans="1:18">
      <c r="A6913">
        <v>4013</v>
      </c>
      <c r="B6913" t="s">
        <v>29</v>
      </c>
      <c r="C6913">
        <v>28</v>
      </c>
      <c r="D6913" t="s">
        <v>16</v>
      </c>
      <c r="E6913" t="s">
        <v>66</v>
      </c>
      <c r="F6913" t="s">
        <v>49</v>
      </c>
      <c r="G6913">
        <v>1694.26</v>
      </c>
      <c r="H6913">
        <v>1649.17</v>
      </c>
      <c r="I6913">
        <v>2258.1</v>
      </c>
      <c r="J6913">
        <v>608.92999999999995</v>
      </c>
      <c r="K6913" s="1">
        <f t="shared" si="428"/>
        <v>0.3692342208504884</v>
      </c>
      <c r="L6913" t="s">
        <v>37</v>
      </c>
      <c r="M6913" s="2" t="s">
        <v>333</v>
      </c>
      <c r="N6913" s="3" t="str">
        <f t="shared" si="429"/>
        <v>Mar</v>
      </c>
      <c r="O6913" t="s">
        <v>21</v>
      </c>
      <c r="P6913" t="s">
        <v>39</v>
      </c>
      <c r="Q6913" t="str">
        <f t="shared" si="430"/>
        <v>Adult</v>
      </c>
      <c r="R6913" t="str">
        <f t="shared" si="431"/>
        <v>Profit</v>
      </c>
    </row>
    <row r="6914" spans="1:18">
      <c r="A6914">
        <v>2885</v>
      </c>
      <c r="B6914" t="s">
        <v>40</v>
      </c>
      <c r="C6914">
        <v>59</v>
      </c>
      <c r="D6914" t="s">
        <v>24</v>
      </c>
      <c r="E6914" t="s">
        <v>17</v>
      </c>
      <c r="F6914" t="s">
        <v>36</v>
      </c>
      <c r="G6914">
        <v>1394.18</v>
      </c>
      <c r="H6914">
        <v>1864.49</v>
      </c>
      <c r="I6914">
        <v>2255.7399999999998</v>
      </c>
      <c r="J6914">
        <v>391.25</v>
      </c>
      <c r="K6914" s="1">
        <f t="shared" ref="K6914:K6977" si="432">J6914/H6914</f>
        <v>0.2098429061030094</v>
      </c>
      <c r="L6914" t="s">
        <v>26</v>
      </c>
      <c r="M6914" s="2" t="s">
        <v>142</v>
      </c>
      <c r="N6914" s="3" t="str">
        <f t="shared" ref="N6914:N6977" si="433">TEXT(M6914,"MMM")</f>
        <v>Jun</v>
      </c>
      <c r="O6914" t="s">
        <v>28</v>
      </c>
      <c r="P6914" t="s">
        <v>39</v>
      </c>
      <c r="Q6914" t="str">
        <f t="shared" ref="Q6914:Q6977" si="434">IF(C6914&gt;=18,IF(C6914&lt;=25,"Young",IF(C6914&lt;=40,"Adult",IF(C6914&lt;=60,"Senior",""))),"")</f>
        <v>Senior</v>
      </c>
      <c r="R6914" t="str">
        <f t="shared" ref="R6914:R6977" si="435">IF(J6914&gt;0,"Profit","Loss")</f>
        <v>Profit</v>
      </c>
    </row>
    <row r="6915" spans="1:18">
      <c r="A6915">
        <v>876</v>
      </c>
      <c r="B6915" t="s">
        <v>52</v>
      </c>
      <c r="C6915">
        <v>57</v>
      </c>
      <c r="D6915" t="s">
        <v>16</v>
      </c>
      <c r="E6915" t="s">
        <v>17</v>
      </c>
      <c r="F6915" t="s">
        <v>36</v>
      </c>
      <c r="G6915">
        <v>1624.09</v>
      </c>
      <c r="H6915">
        <v>441.04</v>
      </c>
      <c r="I6915">
        <v>2254.83</v>
      </c>
      <c r="J6915">
        <v>1813.79</v>
      </c>
      <c r="K6915" s="1">
        <f t="shared" si="432"/>
        <v>4.112529475784509</v>
      </c>
      <c r="L6915" t="s">
        <v>54</v>
      </c>
      <c r="M6915" s="2" t="s">
        <v>331</v>
      </c>
      <c r="N6915" s="3" t="str">
        <f t="shared" si="433"/>
        <v>Sep</v>
      </c>
      <c r="O6915" t="s">
        <v>33</v>
      </c>
      <c r="P6915" t="s">
        <v>22</v>
      </c>
      <c r="Q6915" t="str">
        <f t="shared" si="434"/>
        <v>Senior</v>
      </c>
      <c r="R6915" t="str">
        <f t="shared" si="435"/>
        <v>Profit</v>
      </c>
    </row>
    <row r="6916" spans="1:18">
      <c r="A6916">
        <v>6727</v>
      </c>
      <c r="B6916" t="s">
        <v>44</v>
      </c>
      <c r="C6916">
        <v>41</v>
      </c>
      <c r="D6916" t="s">
        <v>24</v>
      </c>
      <c r="E6916" t="s">
        <v>30</v>
      </c>
      <c r="F6916" t="s">
        <v>36</v>
      </c>
      <c r="G6916">
        <v>1613.8</v>
      </c>
      <c r="H6916">
        <v>1355.87</v>
      </c>
      <c r="I6916">
        <v>2254.75</v>
      </c>
      <c r="J6916">
        <v>898.88</v>
      </c>
      <c r="K6916" s="1">
        <f t="shared" si="432"/>
        <v>0.66295441303369795</v>
      </c>
      <c r="L6916" t="s">
        <v>26</v>
      </c>
      <c r="M6916" s="2" t="s">
        <v>351</v>
      </c>
      <c r="N6916" s="3" t="str">
        <f t="shared" si="433"/>
        <v>Aug</v>
      </c>
      <c r="O6916" t="s">
        <v>28</v>
      </c>
      <c r="P6916" t="s">
        <v>22</v>
      </c>
      <c r="Q6916" t="str">
        <f t="shared" si="434"/>
        <v>Senior</v>
      </c>
      <c r="R6916" t="str">
        <f t="shared" si="435"/>
        <v>Profit</v>
      </c>
    </row>
    <row r="6917" spans="1:18">
      <c r="A6917">
        <v>2815</v>
      </c>
      <c r="B6917" t="s">
        <v>34</v>
      </c>
      <c r="C6917">
        <v>48</v>
      </c>
      <c r="D6917" t="s">
        <v>24</v>
      </c>
      <c r="E6917" t="s">
        <v>35</v>
      </c>
      <c r="F6917" t="s">
        <v>18</v>
      </c>
      <c r="G6917">
        <v>1498.62</v>
      </c>
      <c r="H6917">
        <v>1474.99</v>
      </c>
      <c r="I6917">
        <v>2253.1999999999998</v>
      </c>
      <c r="J6917">
        <v>778.21</v>
      </c>
      <c r="K6917" s="1">
        <f t="shared" si="432"/>
        <v>0.52760357697340321</v>
      </c>
      <c r="L6917" t="s">
        <v>37</v>
      </c>
      <c r="M6917" s="2" t="s">
        <v>373</v>
      </c>
      <c r="N6917" s="3" t="str">
        <f t="shared" si="433"/>
        <v>Nov</v>
      </c>
      <c r="O6917" t="s">
        <v>28</v>
      </c>
      <c r="P6917" t="s">
        <v>22</v>
      </c>
      <c r="Q6917" t="str">
        <f t="shared" si="434"/>
        <v>Senior</v>
      </c>
      <c r="R6917" t="str">
        <f t="shared" si="435"/>
        <v>Profit</v>
      </c>
    </row>
    <row r="6918" spans="1:18">
      <c r="A6918">
        <v>5981</v>
      </c>
      <c r="B6918" t="s">
        <v>23</v>
      </c>
      <c r="C6918">
        <v>36</v>
      </c>
      <c r="D6918" t="s">
        <v>16</v>
      </c>
      <c r="E6918" t="s">
        <v>59</v>
      </c>
      <c r="F6918" t="s">
        <v>25</v>
      </c>
      <c r="G6918">
        <v>2002.1</v>
      </c>
      <c r="H6918">
        <v>1719.64</v>
      </c>
      <c r="I6918">
        <v>2253.0700000000002</v>
      </c>
      <c r="J6918">
        <v>533.42999999999995</v>
      </c>
      <c r="K6918" s="1">
        <f t="shared" si="432"/>
        <v>0.31019864622828031</v>
      </c>
      <c r="L6918" t="s">
        <v>26</v>
      </c>
      <c r="M6918" s="2" t="s">
        <v>126</v>
      </c>
      <c r="N6918" s="3" t="str">
        <f t="shared" si="433"/>
        <v>Nov</v>
      </c>
      <c r="O6918" t="s">
        <v>21</v>
      </c>
      <c r="P6918" t="s">
        <v>39</v>
      </c>
      <c r="Q6918" t="str">
        <f t="shared" si="434"/>
        <v>Adult</v>
      </c>
      <c r="R6918" t="str">
        <f t="shared" si="435"/>
        <v>Profit</v>
      </c>
    </row>
    <row r="6919" spans="1:18">
      <c r="A6919">
        <v>8111</v>
      </c>
      <c r="B6919" t="s">
        <v>84</v>
      </c>
      <c r="C6919">
        <v>58</v>
      </c>
      <c r="D6919" t="s">
        <v>24</v>
      </c>
      <c r="E6919" t="s">
        <v>53</v>
      </c>
      <c r="F6919" t="s">
        <v>42</v>
      </c>
      <c r="G6919">
        <v>1448.64</v>
      </c>
      <c r="H6919">
        <v>819.08</v>
      </c>
      <c r="I6919">
        <v>2252.19</v>
      </c>
      <c r="J6919">
        <v>1433.11</v>
      </c>
      <c r="K6919" s="1">
        <f t="shared" si="432"/>
        <v>1.749658153049763</v>
      </c>
      <c r="L6919" t="s">
        <v>31</v>
      </c>
      <c r="M6919" s="2" t="s">
        <v>202</v>
      </c>
      <c r="N6919" s="3" t="str">
        <f t="shared" si="433"/>
        <v>Jun</v>
      </c>
      <c r="O6919" t="s">
        <v>51</v>
      </c>
      <c r="P6919" t="s">
        <v>39</v>
      </c>
      <c r="Q6919" t="str">
        <f t="shared" si="434"/>
        <v>Senior</v>
      </c>
      <c r="R6919" t="str">
        <f t="shared" si="435"/>
        <v>Profit</v>
      </c>
    </row>
    <row r="6920" spans="1:18">
      <c r="A6920">
        <v>7363</v>
      </c>
      <c r="B6920" t="s">
        <v>23</v>
      </c>
      <c r="C6920">
        <v>46</v>
      </c>
      <c r="D6920" t="s">
        <v>16</v>
      </c>
      <c r="E6920" t="s">
        <v>53</v>
      </c>
      <c r="F6920" t="s">
        <v>25</v>
      </c>
      <c r="G6920">
        <v>1845.36</v>
      </c>
      <c r="H6920">
        <v>1188.8599999999999</v>
      </c>
      <c r="I6920">
        <v>2251.6799999999998</v>
      </c>
      <c r="J6920">
        <v>1062.82</v>
      </c>
      <c r="K6920" s="1">
        <f t="shared" si="432"/>
        <v>0.89398247060208946</v>
      </c>
      <c r="L6920" t="s">
        <v>54</v>
      </c>
      <c r="M6920" s="2" t="s">
        <v>327</v>
      </c>
      <c r="N6920" s="3" t="str">
        <f t="shared" si="433"/>
        <v>Oct</v>
      </c>
      <c r="O6920" t="s">
        <v>33</v>
      </c>
      <c r="P6920" t="s">
        <v>22</v>
      </c>
      <c r="Q6920" t="str">
        <f t="shared" si="434"/>
        <v>Senior</v>
      </c>
      <c r="R6920" t="str">
        <f t="shared" si="435"/>
        <v>Profit</v>
      </c>
    </row>
    <row r="6921" spans="1:18">
      <c r="A6921">
        <v>4717</v>
      </c>
      <c r="B6921" t="s">
        <v>23</v>
      </c>
      <c r="C6921">
        <v>24</v>
      </c>
      <c r="D6921" t="s">
        <v>16</v>
      </c>
      <c r="E6921" t="s">
        <v>17</v>
      </c>
      <c r="F6921" t="s">
        <v>18</v>
      </c>
      <c r="G6921">
        <v>1401.69</v>
      </c>
      <c r="H6921">
        <v>705.05</v>
      </c>
      <c r="I6921">
        <v>2250.79</v>
      </c>
      <c r="J6921">
        <v>1545.74</v>
      </c>
      <c r="K6921" s="1">
        <f t="shared" si="432"/>
        <v>2.1923835188993688</v>
      </c>
      <c r="L6921" t="s">
        <v>31</v>
      </c>
      <c r="M6921" s="2" t="s">
        <v>342</v>
      </c>
      <c r="N6921" s="3" t="str">
        <f t="shared" si="433"/>
        <v>Jan</v>
      </c>
      <c r="O6921" t="s">
        <v>28</v>
      </c>
      <c r="P6921" t="s">
        <v>22</v>
      </c>
      <c r="Q6921" t="str">
        <f t="shared" si="434"/>
        <v>Young</v>
      </c>
      <c r="R6921" t="str">
        <f t="shared" si="435"/>
        <v>Profit</v>
      </c>
    </row>
    <row r="6922" spans="1:18">
      <c r="A6922">
        <v>4432</v>
      </c>
      <c r="B6922" t="s">
        <v>34</v>
      </c>
      <c r="C6922">
        <v>36</v>
      </c>
      <c r="D6922" t="s">
        <v>16</v>
      </c>
      <c r="E6922" t="s">
        <v>59</v>
      </c>
      <c r="F6922" t="s">
        <v>42</v>
      </c>
      <c r="G6922">
        <v>1426.53</v>
      </c>
      <c r="H6922">
        <v>1219.95</v>
      </c>
      <c r="I6922">
        <v>2249.59</v>
      </c>
      <c r="J6922">
        <v>1029.6400000000001</v>
      </c>
      <c r="K6922" s="1">
        <f t="shared" si="432"/>
        <v>0.84400180335259645</v>
      </c>
      <c r="L6922" t="s">
        <v>26</v>
      </c>
      <c r="M6922" s="2" t="s">
        <v>342</v>
      </c>
      <c r="N6922" s="3" t="str">
        <f t="shared" si="433"/>
        <v>Jan</v>
      </c>
      <c r="O6922" t="s">
        <v>28</v>
      </c>
      <c r="P6922" t="s">
        <v>39</v>
      </c>
      <c r="Q6922" t="str">
        <f t="shared" si="434"/>
        <v>Adult</v>
      </c>
      <c r="R6922" t="str">
        <f t="shared" si="435"/>
        <v>Profit</v>
      </c>
    </row>
    <row r="6923" spans="1:18">
      <c r="A6923">
        <v>5661</v>
      </c>
      <c r="B6923" t="s">
        <v>52</v>
      </c>
      <c r="C6923">
        <v>58</v>
      </c>
      <c r="D6923" t="s">
        <v>24</v>
      </c>
      <c r="E6923" t="s">
        <v>35</v>
      </c>
      <c r="F6923" t="s">
        <v>49</v>
      </c>
      <c r="G6923">
        <v>1329.96</v>
      </c>
      <c r="H6923">
        <v>801.08</v>
      </c>
      <c r="I6923">
        <v>2248.75</v>
      </c>
      <c r="J6923">
        <v>1447.67</v>
      </c>
      <c r="K6923" s="1">
        <f t="shared" si="432"/>
        <v>1.8071478504019574</v>
      </c>
      <c r="L6923" t="s">
        <v>26</v>
      </c>
      <c r="M6923" s="2" t="s">
        <v>360</v>
      </c>
      <c r="N6923" s="3" t="str">
        <f t="shared" si="433"/>
        <v>Aug</v>
      </c>
      <c r="O6923" t="s">
        <v>28</v>
      </c>
      <c r="P6923" t="s">
        <v>39</v>
      </c>
      <c r="Q6923" t="str">
        <f t="shared" si="434"/>
        <v>Senior</v>
      </c>
      <c r="R6923" t="str">
        <f t="shared" si="435"/>
        <v>Profit</v>
      </c>
    </row>
    <row r="6924" spans="1:18">
      <c r="A6924">
        <v>9633</v>
      </c>
      <c r="B6924" t="s">
        <v>84</v>
      </c>
      <c r="C6924">
        <v>31</v>
      </c>
      <c r="D6924" t="s">
        <v>16</v>
      </c>
      <c r="E6924" t="s">
        <v>53</v>
      </c>
      <c r="F6924" t="s">
        <v>25</v>
      </c>
      <c r="G6924">
        <v>1684.17</v>
      </c>
      <c r="H6924">
        <v>1162.52</v>
      </c>
      <c r="I6924">
        <v>2248.39</v>
      </c>
      <c r="J6924">
        <v>1085.8699999999999</v>
      </c>
      <c r="K6924" s="1">
        <f t="shared" si="432"/>
        <v>0.93406565048343249</v>
      </c>
      <c r="L6924" t="s">
        <v>26</v>
      </c>
      <c r="M6924" s="2" t="s">
        <v>219</v>
      </c>
      <c r="N6924" s="3" t="str">
        <f t="shared" si="433"/>
        <v>Oct</v>
      </c>
      <c r="O6924" t="s">
        <v>56</v>
      </c>
      <c r="P6924" t="s">
        <v>39</v>
      </c>
      <c r="Q6924" t="str">
        <f t="shared" si="434"/>
        <v>Adult</v>
      </c>
      <c r="R6924" t="str">
        <f t="shared" si="435"/>
        <v>Profit</v>
      </c>
    </row>
    <row r="6925" spans="1:18">
      <c r="A6925">
        <v>7019</v>
      </c>
      <c r="B6925" t="s">
        <v>15</v>
      </c>
      <c r="C6925">
        <v>47</v>
      </c>
      <c r="D6925" t="s">
        <v>24</v>
      </c>
      <c r="E6925" t="s">
        <v>53</v>
      </c>
      <c r="F6925" t="s">
        <v>25</v>
      </c>
      <c r="G6925">
        <v>1920.46</v>
      </c>
      <c r="H6925">
        <v>749.83</v>
      </c>
      <c r="I6925">
        <v>2248.2399999999998</v>
      </c>
      <c r="J6925">
        <v>1498.41</v>
      </c>
      <c r="K6925" s="1">
        <f t="shared" si="432"/>
        <v>1.9983329554699065</v>
      </c>
      <c r="L6925" t="s">
        <v>31</v>
      </c>
      <c r="M6925" s="2" t="s">
        <v>339</v>
      </c>
      <c r="N6925" s="3" t="str">
        <f t="shared" si="433"/>
        <v>Aug</v>
      </c>
      <c r="O6925" t="s">
        <v>56</v>
      </c>
      <c r="P6925" t="s">
        <v>22</v>
      </c>
      <c r="Q6925" t="str">
        <f t="shared" si="434"/>
        <v>Senior</v>
      </c>
      <c r="R6925" t="str">
        <f t="shared" si="435"/>
        <v>Profit</v>
      </c>
    </row>
    <row r="6926" spans="1:18">
      <c r="A6926">
        <v>197</v>
      </c>
      <c r="B6926" t="s">
        <v>92</v>
      </c>
      <c r="C6926">
        <v>23</v>
      </c>
      <c r="D6926" t="s">
        <v>16</v>
      </c>
      <c r="E6926" t="s">
        <v>17</v>
      </c>
      <c r="F6926" t="s">
        <v>42</v>
      </c>
      <c r="G6926">
        <v>1999.2</v>
      </c>
      <c r="H6926">
        <v>713.57</v>
      </c>
      <c r="I6926">
        <v>2247.44</v>
      </c>
      <c r="J6926">
        <v>1533.87</v>
      </c>
      <c r="K6926" s="1">
        <f t="shared" si="432"/>
        <v>2.1495718710147567</v>
      </c>
      <c r="L6926" t="s">
        <v>37</v>
      </c>
      <c r="M6926" s="2" t="s">
        <v>200</v>
      </c>
      <c r="N6926" s="3" t="str">
        <f t="shared" si="433"/>
        <v>Oct</v>
      </c>
      <c r="O6926" t="s">
        <v>51</v>
      </c>
      <c r="P6926" t="s">
        <v>39</v>
      </c>
      <c r="Q6926" t="str">
        <f t="shared" si="434"/>
        <v>Young</v>
      </c>
      <c r="R6926" t="str">
        <f t="shared" si="435"/>
        <v>Profit</v>
      </c>
    </row>
    <row r="6927" spans="1:18">
      <c r="A6927">
        <v>4025</v>
      </c>
      <c r="B6927" t="s">
        <v>52</v>
      </c>
      <c r="C6927">
        <v>25</v>
      </c>
      <c r="D6927" t="s">
        <v>16</v>
      </c>
      <c r="E6927" t="s">
        <v>66</v>
      </c>
      <c r="F6927" t="s">
        <v>49</v>
      </c>
      <c r="G6927">
        <v>1651.34</v>
      </c>
      <c r="H6927">
        <v>212.57</v>
      </c>
      <c r="I6927">
        <v>2246.98</v>
      </c>
      <c r="J6927">
        <v>2034.41</v>
      </c>
      <c r="K6927" s="1">
        <f t="shared" si="432"/>
        <v>9.5705414686926673</v>
      </c>
      <c r="L6927" t="s">
        <v>31</v>
      </c>
      <c r="M6927" s="2" t="s">
        <v>179</v>
      </c>
      <c r="N6927" s="3" t="str">
        <f t="shared" si="433"/>
        <v>Jan</v>
      </c>
      <c r="O6927" t="s">
        <v>56</v>
      </c>
      <c r="P6927" t="s">
        <v>22</v>
      </c>
      <c r="Q6927" t="str">
        <f t="shared" si="434"/>
        <v>Young</v>
      </c>
      <c r="R6927" t="str">
        <f t="shared" si="435"/>
        <v>Profit</v>
      </c>
    </row>
    <row r="6928" spans="1:18">
      <c r="A6928">
        <v>7003</v>
      </c>
      <c r="B6928" t="s">
        <v>29</v>
      </c>
      <c r="C6928">
        <v>31</v>
      </c>
      <c r="D6928" t="s">
        <v>16</v>
      </c>
      <c r="E6928" t="s">
        <v>35</v>
      </c>
      <c r="F6928" t="s">
        <v>18</v>
      </c>
      <c r="G6928">
        <v>1440.22</v>
      </c>
      <c r="H6928">
        <v>557.33000000000004</v>
      </c>
      <c r="I6928">
        <v>2246.87</v>
      </c>
      <c r="J6928">
        <v>1689.54</v>
      </c>
      <c r="K6928" s="1">
        <f t="shared" si="432"/>
        <v>3.0314894227836287</v>
      </c>
      <c r="L6928" t="s">
        <v>31</v>
      </c>
      <c r="M6928" s="2" t="s">
        <v>191</v>
      </c>
      <c r="N6928" s="3" t="str">
        <f t="shared" si="433"/>
        <v>Jun</v>
      </c>
      <c r="O6928" t="s">
        <v>33</v>
      </c>
      <c r="P6928" t="s">
        <v>39</v>
      </c>
      <c r="Q6928" t="str">
        <f t="shared" si="434"/>
        <v>Adult</v>
      </c>
      <c r="R6928" t="str">
        <f t="shared" si="435"/>
        <v>Profit</v>
      </c>
    </row>
    <row r="6929" spans="1:18">
      <c r="A6929">
        <v>748</v>
      </c>
      <c r="B6929" t="s">
        <v>84</v>
      </c>
      <c r="C6929">
        <v>37</v>
      </c>
      <c r="D6929" t="s">
        <v>24</v>
      </c>
      <c r="E6929" t="s">
        <v>35</v>
      </c>
      <c r="F6929" t="s">
        <v>18</v>
      </c>
      <c r="G6929">
        <v>1734.46</v>
      </c>
      <c r="H6929">
        <v>1237.4000000000001</v>
      </c>
      <c r="I6929">
        <v>2246.81</v>
      </c>
      <c r="J6929">
        <v>1009.41</v>
      </c>
      <c r="K6929" s="1">
        <f t="shared" si="432"/>
        <v>0.81575076773880706</v>
      </c>
      <c r="L6929" t="s">
        <v>19</v>
      </c>
      <c r="M6929" s="2" t="s">
        <v>141</v>
      </c>
      <c r="N6929" s="3" t="str">
        <f t="shared" si="433"/>
        <v>May</v>
      </c>
      <c r="O6929" t="s">
        <v>28</v>
      </c>
      <c r="P6929" t="s">
        <v>39</v>
      </c>
      <c r="Q6929" t="str">
        <f t="shared" si="434"/>
        <v>Adult</v>
      </c>
      <c r="R6929" t="str">
        <f t="shared" si="435"/>
        <v>Profit</v>
      </c>
    </row>
    <row r="6930" spans="1:18">
      <c r="A6930">
        <v>2065</v>
      </c>
      <c r="B6930" t="s">
        <v>92</v>
      </c>
      <c r="C6930">
        <v>21</v>
      </c>
      <c r="D6930" t="s">
        <v>24</v>
      </c>
      <c r="E6930" t="s">
        <v>53</v>
      </c>
      <c r="F6930" t="s">
        <v>42</v>
      </c>
      <c r="G6930">
        <v>1598.92</v>
      </c>
      <c r="H6930">
        <v>1124.0999999999999</v>
      </c>
      <c r="I6930">
        <v>2246.14</v>
      </c>
      <c r="J6930">
        <v>1122.04</v>
      </c>
      <c r="K6930" s="1">
        <f t="shared" si="432"/>
        <v>0.99816742282715065</v>
      </c>
      <c r="L6930" t="s">
        <v>26</v>
      </c>
      <c r="M6930" s="2" t="s">
        <v>338</v>
      </c>
      <c r="N6930" s="3" t="str">
        <f t="shared" si="433"/>
        <v>Jun</v>
      </c>
      <c r="O6930" t="s">
        <v>51</v>
      </c>
      <c r="P6930" t="s">
        <v>22</v>
      </c>
      <c r="Q6930" t="str">
        <f t="shared" si="434"/>
        <v>Young</v>
      </c>
      <c r="R6930" t="str">
        <f t="shared" si="435"/>
        <v>Profit</v>
      </c>
    </row>
    <row r="6931" spans="1:18">
      <c r="A6931">
        <v>2779</v>
      </c>
      <c r="B6931" t="s">
        <v>47</v>
      </c>
      <c r="C6931">
        <v>33</v>
      </c>
      <c r="D6931" t="s">
        <v>24</v>
      </c>
      <c r="E6931" t="s">
        <v>35</v>
      </c>
      <c r="F6931" t="s">
        <v>36</v>
      </c>
      <c r="G6931">
        <v>1825.24</v>
      </c>
      <c r="H6931">
        <v>1877.28</v>
      </c>
      <c r="I6931">
        <v>2246.14</v>
      </c>
      <c r="J6931">
        <v>368.86</v>
      </c>
      <c r="K6931" s="1">
        <f t="shared" si="432"/>
        <v>0.19648640586380295</v>
      </c>
      <c r="L6931" t="s">
        <v>31</v>
      </c>
      <c r="M6931" s="2" t="s">
        <v>351</v>
      </c>
      <c r="N6931" s="3" t="str">
        <f t="shared" si="433"/>
        <v>Aug</v>
      </c>
      <c r="O6931" t="s">
        <v>51</v>
      </c>
      <c r="P6931" t="s">
        <v>39</v>
      </c>
      <c r="Q6931" t="str">
        <f t="shared" si="434"/>
        <v>Adult</v>
      </c>
      <c r="R6931" t="str">
        <f t="shared" si="435"/>
        <v>Profit</v>
      </c>
    </row>
    <row r="6932" spans="1:18">
      <c r="A6932">
        <v>4448</v>
      </c>
      <c r="B6932" t="s">
        <v>52</v>
      </c>
      <c r="C6932">
        <v>58</v>
      </c>
      <c r="D6932" t="s">
        <v>24</v>
      </c>
      <c r="E6932" t="s">
        <v>53</v>
      </c>
      <c r="F6932" t="s">
        <v>42</v>
      </c>
      <c r="G6932">
        <v>1930.22</v>
      </c>
      <c r="H6932">
        <v>540.16999999999996</v>
      </c>
      <c r="I6932">
        <v>2245.77</v>
      </c>
      <c r="J6932">
        <v>1705.6</v>
      </c>
      <c r="K6932" s="1">
        <f t="shared" si="432"/>
        <v>3.1575244830331193</v>
      </c>
      <c r="L6932" t="s">
        <v>31</v>
      </c>
      <c r="M6932" s="2" t="s">
        <v>147</v>
      </c>
      <c r="N6932" s="3" t="str">
        <f t="shared" si="433"/>
        <v>Oct</v>
      </c>
      <c r="O6932" t="s">
        <v>51</v>
      </c>
      <c r="P6932" t="s">
        <v>39</v>
      </c>
      <c r="Q6932" t="str">
        <f t="shared" si="434"/>
        <v>Senior</v>
      </c>
      <c r="R6932" t="str">
        <f t="shared" si="435"/>
        <v>Profit</v>
      </c>
    </row>
    <row r="6933" spans="1:18">
      <c r="A6933">
        <v>7944</v>
      </c>
      <c r="B6933" t="s">
        <v>15</v>
      </c>
      <c r="C6933">
        <v>53</v>
      </c>
      <c r="D6933" t="s">
        <v>24</v>
      </c>
      <c r="E6933" t="s">
        <v>57</v>
      </c>
      <c r="F6933" t="s">
        <v>49</v>
      </c>
      <c r="G6933">
        <v>1953.12</v>
      </c>
      <c r="H6933">
        <v>783.62</v>
      </c>
      <c r="I6933">
        <v>2244.46</v>
      </c>
      <c r="J6933">
        <v>1460.84</v>
      </c>
      <c r="K6933" s="1">
        <f t="shared" si="432"/>
        <v>1.8642199025037645</v>
      </c>
      <c r="L6933" t="s">
        <v>19</v>
      </c>
      <c r="M6933" s="2" t="s">
        <v>368</v>
      </c>
      <c r="N6933" s="3" t="str">
        <f t="shared" si="433"/>
        <v>May</v>
      </c>
      <c r="O6933" t="s">
        <v>21</v>
      </c>
      <c r="P6933" t="s">
        <v>22</v>
      </c>
      <c r="Q6933" t="str">
        <f t="shared" si="434"/>
        <v>Senior</v>
      </c>
      <c r="R6933" t="str">
        <f t="shared" si="435"/>
        <v>Profit</v>
      </c>
    </row>
    <row r="6934" spans="1:18">
      <c r="A6934">
        <v>4127</v>
      </c>
      <c r="B6934" t="s">
        <v>23</v>
      </c>
      <c r="C6934">
        <v>31</v>
      </c>
      <c r="D6934" t="s">
        <v>24</v>
      </c>
      <c r="E6934" t="s">
        <v>66</v>
      </c>
      <c r="F6934" t="s">
        <v>49</v>
      </c>
      <c r="G6934">
        <v>1999.3</v>
      </c>
      <c r="H6934">
        <v>638.1</v>
      </c>
      <c r="I6934">
        <v>2244.31</v>
      </c>
      <c r="J6934">
        <v>1606.21</v>
      </c>
      <c r="K6934" s="1">
        <f t="shared" si="432"/>
        <v>2.517175991223946</v>
      </c>
      <c r="L6934" t="s">
        <v>31</v>
      </c>
      <c r="M6934" s="2" t="s">
        <v>307</v>
      </c>
      <c r="N6934" s="3" t="str">
        <f t="shared" si="433"/>
        <v>Sep</v>
      </c>
      <c r="O6934" t="s">
        <v>28</v>
      </c>
      <c r="P6934" t="s">
        <v>22</v>
      </c>
      <c r="Q6934" t="str">
        <f t="shared" si="434"/>
        <v>Adult</v>
      </c>
      <c r="R6934" t="str">
        <f t="shared" si="435"/>
        <v>Profit</v>
      </c>
    </row>
    <row r="6935" spans="1:18">
      <c r="A6935">
        <v>5645</v>
      </c>
      <c r="B6935" t="s">
        <v>34</v>
      </c>
      <c r="C6935">
        <v>20</v>
      </c>
      <c r="D6935" t="s">
        <v>16</v>
      </c>
      <c r="E6935" t="s">
        <v>17</v>
      </c>
      <c r="F6935" t="s">
        <v>18</v>
      </c>
      <c r="G6935">
        <v>1672.96</v>
      </c>
      <c r="H6935">
        <v>1188.44</v>
      </c>
      <c r="I6935">
        <v>2244.23</v>
      </c>
      <c r="J6935">
        <v>1055.79</v>
      </c>
      <c r="K6935" s="1">
        <f t="shared" si="432"/>
        <v>0.88838309043788488</v>
      </c>
      <c r="L6935" t="s">
        <v>37</v>
      </c>
      <c r="M6935" s="2" t="s">
        <v>150</v>
      </c>
      <c r="N6935" s="3" t="str">
        <f t="shared" si="433"/>
        <v>Apr</v>
      </c>
      <c r="O6935" t="s">
        <v>21</v>
      </c>
      <c r="P6935" t="s">
        <v>22</v>
      </c>
      <c r="Q6935" t="str">
        <f t="shared" si="434"/>
        <v>Young</v>
      </c>
      <c r="R6935" t="str">
        <f t="shared" si="435"/>
        <v>Profit</v>
      </c>
    </row>
    <row r="6936" spans="1:18">
      <c r="A6936">
        <v>7930</v>
      </c>
      <c r="B6936" t="s">
        <v>40</v>
      </c>
      <c r="C6936">
        <v>60</v>
      </c>
      <c r="D6936" t="s">
        <v>16</v>
      </c>
      <c r="E6936" t="s">
        <v>57</v>
      </c>
      <c r="F6936" t="s">
        <v>18</v>
      </c>
      <c r="G6936">
        <v>1448.09</v>
      </c>
      <c r="H6936">
        <v>1568.8</v>
      </c>
      <c r="I6936">
        <v>2240.79</v>
      </c>
      <c r="J6936">
        <v>671.99</v>
      </c>
      <c r="K6936" s="1">
        <f t="shared" si="432"/>
        <v>0.42834650688424275</v>
      </c>
      <c r="L6936" t="s">
        <v>31</v>
      </c>
      <c r="M6936" s="2" t="s">
        <v>240</v>
      </c>
      <c r="N6936" s="3" t="str">
        <f t="shared" si="433"/>
        <v>Jun</v>
      </c>
      <c r="O6936" t="s">
        <v>33</v>
      </c>
      <c r="P6936" t="s">
        <v>22</v>
      </c>
      <c r="Q6936" t="str">
        <f t="shared" si="434"/>
        <v>Senior</v>
      </c>
      <c r="R6936" t="str">
        <f t="shared" si="435"/>
        <v>Profit</v>
      </c>
    </row>
    <row r="6937" spans="1:18">
      <c r="A6937">
        <v>7901</v>
      </c>
      <c r="B6937" t="s">
        <v>52</v>
      </c>
      <c r="C6937">
        <v>38</v>
      </c>
      <c r="D6937" t="s">
        <v>16</v>
      </c>
      <c r="E6937" t="s">
        <v>57</v>
      </c>
      <c r="F6937" t="s">
        <v>18</v>
      </c>
      <c r="G6937">
        <v>1522.14</v>
      </c>
      <c r="H6937">
        <v>208.62</v>
      </c>
      <c r="I6937">
        <v>2240.77</v>
      </c>
      <c r="J6937">
        <v>2032.15</v>
      </c>
      <c r="K6937" s="1">
        <f t="shared" si="432"/>
        <v>9.7409164988975174</v>
      </c>
      <c r="L6937" t="s">
        <v>31</v>
      </c>
      <c r="M6937" s="2" t="s">
        <v>97</v>
      </c>
      <c r="N6937" s="3" t="str">
        <f t="shared" si="433"/>
        <v>Jun</v>
      </c>
      <c r="O6937" t="s">
        <v>33</v>
      </c>
      <c r="P6937" t="s">
        <v>22</v>
      </c>
      <c r="Q6937" t="str">
        <f t="shared" si="434"/>
        <v>Adult</v>
      </c>
      <c r="R6937" t="str">
        <f t="shared" si="435"/>
        <v>Profit</v>
      </c>
    </row>
    <row r="6938" spans="1:18">
      <c r="A6938">
        <v>108</v>
      </c>
      <c r="B6938" t="s">
        <v>44</v>
      </c>
      <c r="C6938">
        <v>43</v>
      </c>
      <c r="D6938" t="s">
        <v>24</v>
      </c>
      <c r="E6938" t="s">
        <v>66</v>
      </c>
      <c r="F6938" t="s">
        <v>25</v>
      </c>
      <c r="G6938">
        <v>1414.49</v>
      </c>
      <c r="H6938">
        <v>1748.97</v>
      </c>
      <c r="I6938">
        <v>2240.37</v>
      </c>
      <c r="J6938">
        <v>491.4</v>
      </c>
      <c r="K6938" s="1">
        <f t="shared" si="432"/>
        <v>0.28096536818813356</v>
      </c>
      <c r="L6938" t="s">
        <v>54</v>
      </c>
      <c r="M6938" s="2" t="s">
        <v>148</v>
      </c>
      <c r="N6938" s="3" t="str">
        <f t="shared" si="433"/>
        <v>Sep</v>
      </c>
      <c r="O6938" t="s">
        <v>33</v>
      </c>
      <c r="P6938" t="s">
        <v>22</v>
      </c>
      <c r="Q6938" t="str">
        <f t="shared" si="434"/>
        <v>Senior</v>
      </c>
      <c r="R6938" t="str">
        <f t="shared" si="435"/>
        <v>Profit</v>
      </c>
    </row>
    <row r="6939" spans="1:18">
      <c r="A6939">
        <v>9465</v>
      </c>
      <c r="B6939" t="s">
        <v>15</v>
      </c>
      <c r="C6939">
        <v>60</v>
      </c>
      <c r="D6939" t="s">
        <v>16</v>
      </c>
      <c r="E6939" t="s">
        <v>17</v>
      </c>
      <c r="F6939" t="s">
        <v>36</v>
      </c>
      <c r="G6939">
        <v>1559.24</v>
      </c>
      <c r="H6939">
        <v>890.51</v>
      </c>
      <c r="I6939">
        <v>2240.15</v>
      </c>
      <c r="J6939">
        <v>1349.64</v>
      </c>
      <c r="K6939" s="1">
        <f t="shared" si="432"/>
        <v>1.5155809592256124</v>
      </c>
      <c r="L6939" t="s">
        <v>26</v>
      </c>
      <c r="M6939" s="2" t="s">
        <v>300</v>
      </c>
      <c r="N6939" s="3" t="str">
        <f t="shared" si="433"/>
        <v>Aug</v>
      </c>
      <c r="O6939" t="s">
        <v>21</v>
      </c>
      <c r="P6939" t="s">
        <v>22</v>
      </c>
      <c r="Q6939" t="str">
        <f t="shared" si="434"/>
        <v>Senior</v>
      </c>
      <c r="R6939" t="str">
        <f t="shared" si="435"/>
        <v>Profit</v>
      </c>
    </row>
    <row r="6940" spans="1:18">
      <c r="A6940">
        <v>5570</v>
      </c>
      <c r="B6940" t="s">
        <v>47</v>
      </c>
      <c r="C6940">
        <v>47</v>
      </c>
      <c r="D6940" t="s">
        <v>24</v>
      </c>
      <c r="E6940" t="s">
        <v>35</v>
      </c>
      <c r="F6940" t="s">
        <v>49</v>
      </c>
      <c r="G6940">
        <v>1805.8</v>
      </c>
      <c r="H6940">
        <v>410.59</v>
      </c>
      <c r="I6940">
        <v>2239.89</v>
      </c>
      <c r="J6940">
        <v>1829.3</v>
      </c>
      <c r="K6940" s="1">
        <f t="shared" si="432"/>
        <v>4.4552960374095818</v>
      </c>
      <c r="L6940" t="s">
        <v>54</v>
      </c>
      <c r="M6940" s="2" t="s">
        <v>159</v>
      </c>
      <c r="N6940" s="3" t="str">
        <f t="shared" si="433"/>
        <v>Apr</v>
      </c>
      <c r="O6940" t="s">
        <v>33</v>
      </c>
      <c r="P6940" t="s">
        <v>39</v>
      </c>
      <c r="Q6940" t="str">
        <f t="shared" si="434"/>
        <v>Senior</v>
      </c>
      <c r="R6940" t="str">
        <f t="shared" si="435"/>
        <v>Profit</v>
      </c>
    </row>
    <row r="6941" spans="1:18">
      <c r="A6941">
        <v>1114</v>
      </c>
      <c r="B6941" t="s">
        <v>52</v>
      </c>
      <c r="C6941">
        <v>34</v>
      </c>
      <c r="D6941" t="s">
        <v>16</v>
      </c>
      <c r="E6941" t="s">
        <v>30</v>
      </c>
      <c r="F6941" t="s">
        <v>18</v>
      </c>
      <c r="G6941">
        <v>2028.66</v>
      </c>
      <c r="H6941">
        <v>631.11</v>
      </c>
      <c r="I6941">
        <v>2239.59</v>
      </c>
      <c r="J6941">
        <v>1608.48</v>
      </c>
      <c r="K6941" s="1">
        <f t="shared" si="432"/>
        <v>2.548652374387983</v>
      </c>
      <c r="L6941" t="s">
        <v>19</v>
      </c>
      <c r="M6941" s="2" t="s">
        <v>62</v>
      </c>
      <c r="N6941" s="3" t="str">
        <f t="shared" si="433"/>
        <v>Feb</v>
      </c>
      <c r="O6941" t="s">
        <v>33</v>
      </c>
      <c r="P6941" t="s">
        <v>22</v>
      </c>
      <c r="Q6941" t="str">
        <f t="shared" si="434"/>
        <v>Adult</v>
      </c>
      <c r="R6941" t="str">
        <f t="shared" si="435"/>
        <v>Profit</v>
      </c>
    </row>
    <row r="6942" spans="1:18">
      <c r="A6942">
        <v>439</v>
      </c>
      <c r="B6942" t="s">
        <v>52</v>
      </c>
      <c r="C6942">
        <v>43</v>
      </c>
      <c r="D6942" t="s">
        <v>24</v>
      </c>
      <c r="E6942" t="s">
        <v>41</v>
      </c>
      <c r="F6942" t="s">
        <v>49</v>
      </c>
      <c r="G6942">
        <v>2001.23</v>
      </c>
      <c r="H6942">
        <v>1406.7</v>
      </c>
      <c r="I6942">
        <v>2239.25</v>
      </c>
      <c r="J6942">
        <v>832.55</v>
      </c>
      <c r="K6942" s="1">
        <f t="shared" si="432"/>
        <v>0.59184616478282503</v>
      </c>
      <c r="L6942" t="s">
        <v>54</v>
      </c>
      <c r="M6942" s="2" t="s">
        <v>215</v>
      </c>
      <c r="N6942" s="3" t="str">
        <f t="shared" si="433"/>
        <v>Oct</v>
      </c>
      <c r="O6942" t="s">
        <v>51</v>
      </c>
      <c r="P6942" t="s">
        <v>39</v>
      </c>
      <c r="Q6942" t="str">
        <f t="shared" si="434"/>
        <v>Senior</v>
      </c>
      <c r="R6942" t="str">
        <f t="shared" si="435"/>
        <v>Profit</v>
      </c>
    </row>
    <row r="6943" spans="1:18">
      <c r="A6943">
        <v>6402</v>
      </c>
      <c r="B6943" t="s">
        <v>23</v>
      </c>
      <c r="C6943">
        <v>26</v>
      </c>
      <c r="D6943" t="s">
        <v>24</v>
      </c>
      <c r="E6943" t="s">
        <v>30</v>
      </c>
      <c r="F6943" t="s">
        <v>36</v>
      </c>
      <c r="G6943">
        <v>1380.11</v>
      </c>
      <c r="H6943">
        <v>1774.67</v>
      </c>
      <c r="I6943">
        <v>2237.92</v>
      </c>
      <c r="J6943">
        <v>463.25</v>
      </c>
      <c r="K6943" s="1">
        <f t="shared" si="432"/>
        <v>0.26103444584063518</v>
      </c>
      <c r="L6943" t="s">
        <v>31</v>
      </c>
      <c r="M6943" s="2" t="s">
        <v>340</v>
      </c>
      <c r="N6943" s="3" t="str">
        <f t="shared" si="433"/>
        <v>Jul</v>
      </c>
      <c r="O6943" t="s">
        <v>56</v>
      </c>
      <c r="P6943" t="s">
        <v>22</v>
      </c>
      <c r="Q6943" t="str">
        <f t="shared" si="434"/>
        <v>Adult</v>
      </c>
      <c r="R6943" t="str">
        <f t="shared" si="435"/>
        <v>Profit</v>
      </c>
    </row>
    <row r="6944" spans="1:18">
      <c r="A6944">
        <v>2246</v>
      </c>
      <c r="B6944" t="s">
        <v>40</v>
      </c>
      <c r="C6944">
        <v>54</v>
      </c>
      <c r="D6944" t="s">
        <v>24</v>
      </c>
      <c r="E6944" t="s">
        <v>53</v>
      </c>
      <c r="F6944" t="s">
        <v>42</v>
      </c>
      <c r="G6944">
        <v>1503.63</v>
      </c>
      <c r="H6944">
        <v>491.76</v>
      </c>
      <c r="I6944">
        <v>2237.15</v>
      </c>
      <c r="J6944">
        <v>1745.39</v>
      </c>
      <c r="K6944" s="1">
        <f t="shared" si="432"/>
        <v>3.5492720026028959</v>
      </c>
      <c r="L6944" t="s">
        <v>26</v>
      </c>
      <c r="M6944" s="2" t="s">
        <v>320</v>
      </c>
      <c r="N6944" s="3" t="str">
        <f t="shared" si="433"/>
        <v>May</v>
      </c>
      <c r="O6944" t="s">
        <v>21</v>
      </c>
      <c r="P6944" t="s">
        <v>22</v>
      </c>
      <c r="Q6944" t="str">
        <f t="shared" si="434"/>
        <v>Senior</v>
      </c>
      <c r="R6944" t="str">
        <f t="shared" si="435"/>
        <v>Profit</v>
      </c>
    </row>
    <row r="6945" spans="1:18">
      <c r="A6945">
        <v>1466</v>
      </c>
      <c r="B6945" t="s">
        <v>15</v>
      </c>
      <c r="C6945">
        <v>53</v>
      </c>
      <c r="D6945" t="s">
        <v>16</v>
      </c>
      <c r="E6945" t="s">
        <v>66</v>
      </c>
      <c r="F6945" t="s">
        <v>25</v>
      </c>
      <c r="G6945">
        <v>1570.43</v>
      </c>
      <c r="H6945">
        <v>1059.54</v>
      </c>
      <c r="I6945">
        <v>2237.13</v>
      </c>
      <c r="J6945">
        <v>1177.5899999999999</v>
      </c>
      <c r="K6945" s="1">
        <f t="shared" si="432"/>
        <v>1.1114162749872585</v>
      </c>
      <c r="L6945" t="s">
        <v>19</v>
      </c>
      <c r="M6945" s="2" t="s">
        <v>85</v>
      </c>
      <c r="N6945" s="3" t="str">
        <f t="shared" si="433"/>
        <v>Feb</v>
      </c>
      <c r="O6945" t="s">
        <v>21</v>
      </c>
      <c r="P6945" t="s">
        <v>39</v>
      </c>
      <c r="Q6945" t="str">
        <f t="shared" si="434"/>
        <v>Senior</v>
      </c>
      <c r="R6945" t="str">
        <f t="shared" si="435"/>
        <v>Profit</v>
      </c>
    </row>
    <row r="6946" spans="1:18">
      <c r="A6946">
        <v>1717</v>
      </c>
      <c r="B6946" t="s">
        <v>52</v>
      </c>
      <c r="C6946">
        <v>48</v>
      </c>
      <c r="D6946" t="s">
        <v>24</v>
      </c>
      <c r="E6946" t="s">
        <v>30</v>
      </c>
      <c r="F6946" t="s">
        <v>42</v>
      </c>
      <c r="G6946">
        <v>1960.19</v>
      </c>
      <c r="H6946">
        <v>1909.65</v>
      </c>
      <c r="I6946">
        <v>2236.66</v>
      </c>
      <c r="J6946">
        <v>327.01</v>
      </c>
      <c r="K6946" s="1">
        <f t="shared" si="432"/>
        <v>0.17124080328856073</v>
      </c>
      <c r="L6946" t="s">
        <v>31</v>
      </c>
      <c r="M6946" s="2" t="s">
        <v>123</v>
      </c>
      <c r="N6946" s="3" t="str">
        <f t="shared" si="433"/>
        <v>Oct</v>
      </c>
      <c r="O6946" t="s">
        <v>51</v>
      </c>
      <c r="P6946" t="s">
        <v>39</v>
      </c>
      <c r="Q6946" t="str">
        <f t="shared" si="434"/>
        <v>Senior</v>
      </c>
      <c r="R6946" t="str">
        <f t="shared" si="435"/>
        <v>Profit</v>
      </c>
    </row>
    <row r="6947" spans="1:18">
      <c r="A6947">
        <v>1823</v>
      </c>
      <c r="B6947" t="s">
        <v>92</v>
      </c>
      <c r="C6947">
        <v>34</v>
      </c>
      <c r="D6947" t="s">
        <v>24</v>
      </c>
      <c r="E6947" t="s">
        <v>59</v>
      </c>
      <c r="F6947" t="s">
        <v>42</v>
      </c>
      <c r="G6947">
        <v>1725.35</v>
      </c>
      <c r="H6947">
        <v>1916.66</v>
      </c>
      <c r="I6947">
        <v>2235.23</v>
      </c>
      <c r="J6947">
        <v>318.57</v>
      </c>
      <c r="K6947" s="1">
        <f t="shared" si="432"/>
        <v>0.16621101290787096</v>
      </c>
      <c r="L6947" t="s">
        <v>31</v>
      </c>
      <c r="M6947" s="2" t="s">
        <v>363</v>
      </c>
      <c r="N6947" s="3" t="str">
        <f t="shared" si="433"/>
        <v>Jul</v>
      </c>
      <c r="O6947" t="s">
        <v>33</v>
      </c>
      <c r="P6947" t="s">
        <v>39</v>
      </c>
      <c r="Q6947" t="str">
        <f t="shared" si="434"/>
        <v>Adult</v>
      </c>
      <c r="R6947" t="str">
        <f t="shared" si="435"/>
        <v>Profit</v>
      </c>
    </row>
    <row r="6948" spans="1:18">
      <c r="A6948">
        <v>4383</v>
      </c>
      <c r="B6948" t="s">
        <v>92</v>
      </c>
      <c r="C6948">
        <v>33</v>
      </c>
      <c r="D6948" t="s">
        <v>16</v>
      </c>
      <c r="E6948" t="s">
        <v>35</v>
      </c>
      <c r="F6948" t="s">
        <v>25</v>
      </c>
      <c r="G6948">
        <v>1679.57</v>
      </c>
      <c r="H6948">
        <v>562.15</v>
      </c>
      <c r="I6948">
        <v>2234.1</v>
      </c>
      <c r="J6948">
        <v>1671.95</v>
      </c>
      <c r="K6948" s="1">
        <f t="shared" si="432"/>
        <v>2.9742061727296987</v>
      </c>
      <c r="L6948" t="s">
        <v>54</v>
      </c>
      <c r="M6948" s="2" t="s">
        <v>280</v>
      </c>
      <c r="N6948" s="3" t="str">
        <f t="shared" si="433"/>
        <v>May</v>
      </c>
      <c r="O6948" t="s">
        <v>21</v>
      </c>
      <c r="P6948" t="s">
        <v>22</v>
      </c>
      <c r="Q6948" t="str">
        <f t="shared" si="434"/>
        <v>Adult</v>
      </c>
      <c r="R6948" t="str">
        <f t="shared" si="435"/>
        <v>Profit</v>
      </c>
    </row>
    <row r="6949" spans="1:18">
      <c r="A6949">
        <v>3533</v>
      </c>
      <c r="B6949" t="s">
        <v>84</v>
      </c>
      <c r="C6949">
        <v>41</v>
      </c>
      <c r="D6949" t="s">
        <v>24</v>
      </c>
      <c r="E6949" t="s">
        <v>57</v>
      </c>
      <c r="F6949" t="s">
        <v>42</v>
      </c>
      <c r="G6949">
        <v>1801.86</v>
      </c>
      <c r="H6949">
        <v>1554.4</v>
      </c>
      <c r="I6949">
        <v>2233.96</v>
      </c>
      <c r="J6949">
        <v>679.56</v>
      </c>
      <c r="K6949" s="1">
        <f t="shared" si="432"/>
        <v>0.43718476582604215</v>
      </c>
      <c r="L6949" t="s">
        <v>19</v>
      </c>
      <c r="M6949" s="2" t="s">
        <v>212</v>
      </c>
      <c r="N6949" s="3" t="str">
        <f t="shared" si="433"/>
        <v>Aug</v>
      </c>
      <c r="O6949" t="s">
        <v>51</v>
      </c>
      <c r="P6949" t="s">
        <v>39</v>
      </c>
      <c r="Q6949" t="str">
        <f t="shared" si="434"/>
        <v>Senior</v>
      </c>
      <c r="R6949" t="str">
        <f t="shared" si="435"/>
        <v>Profit</v>
      </c>
    </row>
    <row r="6950" spans="1:18">
      <c r="A6950">
        <v>5860</v>
      </c>
      <c r="B6950" t="s">
        <v>92</v>
      </c>
      <c r="C6950">
        <v>49</v>
      </c>
      <c r="D6950" t="s">
        <v>24</v>
      </c>
      <c r="E6950" t="s">
        <v>30</v>
      </c>
      <c r="F6950" t="s">
        <v>42</v>
      </c>
      <c r="G6950">
        <v>1597.15</v>
      </c>
      <c r="H6950">
        <v>1913.51</v>
      </c>
      <c r="I6950">
        <v>2232.2399999999998</v>
      </c>
      <c r="J6950">
        <v>318.73</v>
      </c>
      <c r="K6950" s="1">
        <f t="shared" si="432"/>
        <v>0.16656824369875256</v>
      </c>
      <c r="L6950" t="s">
        <v>31</v>
      </c>
      <c r="M6950" s="2" t="s">
        <v>343</v>
      </c>
      <c r="N6950" s="3" t="str">
        <f t="shared" si="433"/>
        <v>Dec</v>
      </c>
      <c r="O6950" t="s">
        <v>21</v>
      </c>
      <c r="P6950" t="s">
        <v>39</v>
      </c>
      <c r="Q6950" t="str">
        <f t="shared" si="434"/>
        <v>Senior</v>
      </c>
      <c r="R6950" t="str">
        <f t="shared" si="435"/>
        <v>Profit</v>
      </c>
    </row>
    <row r="6951" spans="1:18">
      <c r="A6951">
        <v>6417</v>
      </c>
      <c r="B6951" t="s">
        <v>15</v>
      </c>
      <c r="C6951">
        <v>44</v>
      </c>
      <c r="D6951" t="s">
        <v>24</v>
      </c>
      <c r="E6951" t="s">
        <v>35</v>
      </c>
      <c r="F6951" t="s">
        <v>18</v>
      </c>
      <c r="G6951">
        <v>1468.17</v>
      </c>
      <c r="H6951">
        <v>647.85</v>
      </c>
      <c r="I6951">
        <v>2232.23</v>
      </c>
      <c r="J6951">
        <v>1584.38</v>
      </c>
      <c r="K6951" s="1">
        <f t="shared" si="432"/>
        <v>2.4455969746083199</v>
      </c>
      <c r="L6951" t="s">
        <v>19</v>
      </c>
      <c r="M6951" s="2" t="s">
        <v>318</v>
      </c>
      <c r="N6951" s="3" t="str">
        <f t="shared" si="433"/>
        <v>Mar</v>
      </c>
      <c r="O6951" t="s">
        <v>51</v>
      </c>
      <c r="P6951" t="s">
        <v>22</v>
      </c>
      <c r="Q6951" t="str">
        <f t="shared" si="434"/>
        <v>Senior</v>
      </c>
      <c r="R6951" t="str">
        <f t="shared" si="435"/>
        <v>Profit</v>
      </c>
    </row>
    <row r="6952" spans="1:18">
      <c r="A6952">
        <v>2612</v>
      </c>
      <c r="B6952" t="s">
        <v>34</v>
      </c>
      <c r="C6952">
        <v>45</v>
      </c>
      <c r="D6952" t="s">
        <v>16</v>
      </c>
      <c r="E6952" t="s">
        <v>17</v>
      </c>
      <c r="F6952" t="s">
        <v>36</v>
      </c>
      <c r="G6952">
        <v>1663.85</v>
      </c>
      <c r="H6952">
        <v>551.67999999999995</v>
      </c>
      <c r="I6952">
        <v>2231.6999999999998</v>
      </c>
      <c r="J6952">
        <v>1680.02</v>
      </c>
      <c r="K6952" s="1">
        <f t="shared" si="432"/>
        <v>3.0452798723897914</v>
      </c>
      <c r="L6952" t="s">
        <v>54</v>
      </c>
      <c r="M6952" s="2" t="s">
        <v>340</v>
      </c>
      <c r="N6952" s="3" t="str">
        <f t="shared" si="433"/>
        <v>Jul</v>
      </c>
      <c r="O6952" t="s">
        <v>28</v>
      </c>
      <c r="P6952" t="s">
        <v>39</v>
      </c>
      <c r="Q6952" t="str">
        <f t="shared" si="434"/>
        <v>Senior</v>
      </c>
      <c r="R6952" t="str">
        <f t="shared" si="435"/>
        <v>Profit</v>
      </c>
    </row>
    <row r="6953" spans="1:18">
      <c r="A6953">
        <v>8963</v>
      </c>
      <c r="B6953" t="s">
        <v>47</v>
      </c>
      <c r="C6953">
        <v>22</v>
      </c>
      <c r="D6953" t="s">
        <v>16</v>
      </c>
      <c r="E6953" t="s">
        <v>17</v>
      </c>
      <c r="F6953" t="s">
        <v>42</v>
      </c>
      <c r="G6953">
        <v>1781.67</v>
      </c>
      <c r="H6953">
        <v>1004.04</v>
      </c>
      <c r="I6953">
        <v>2231.29</v>
      </c>
      <c r="J6953">
        <v>1227.25</v>
      </c>
      <c r="K6953" s="1">
        <f t="shared" si="432"/>
        <v>1.2223118600852556</v>
      </c>
      <c r="L6953" t="s">
        <v>26</v>
      </c>
      <c r="M6953" s="2" t="s">
        <v>120</v>
      </c>
      <c r="N6953" s="3" t="str">
        <f t="shared" si="433"/>
        <v>Feb</v>
      </c>
      <c r="O6953" t="s">
        <v>51</v>
      </c>
      <c r="P6953" t="s">
        <v>22</v>
      </c>
      <c r="Q6953" t="str">
        <f t="shared" si="434"/>
        <v>Young</v>
      </c>
      <c r="R6953" t="str">
        <f t="shared" si="435"/>
        <v>Profit</v>
      </c>
    </row>
    <row r="6954" spans="1:18">
      <c r="A6954">
        <v>3663</v>
      </c>
      <c r="B6954" t="s">
        <v>44</v>
      </c>
      <c r="C6954">
        <v>41</v>
      </c>
      <c r="D6954" t="s">
        <v>24</v>
      </c>
      <c r="E6954" t="s">
        <v>35</v>
      </c>
      <c r="F6954" t="s">
        <v>36</v>
      </c>
      <c r="G6954">
        <v>1308.95</v>
      </c>
      <c r="H6954">
        <v>1002.89</v>
      </c>
      <c r="I6954">
        <v>2230.0500000000002</v>
      </c>
      <c r="J6954">
        <v>1227.1600000000001</v>
      </c>
      <c r="K6954" s="1">
        <f t="shared" si="432"/>
        <v>1.223623727427734</v>
      </c>
      <c r="L6954" t="s">
        <v>19</v>
      </c>
      <c r="M6954" s="2" t="s">
        <v>309</v>
      </c>
      <c r="N6954" s="3" t="str">
        <f t="shared" si="433"/>
        <v>Jul</v>
      </c>
      <c r="O6954" t="s">
        <v>33</v>
      </c>
      <c r="P6954" t="s">
        <v>39</v>
      </c>
      <c r="Q6954" t="str">
        <f t="shared" si="434"/>
        <v>Senior</v>
      </c>
      <c r="R6954" t="str">
        <f t="shared" si="435"/>
        <v>Profit</v>
      </c>
    </row>
    <row r="6955" spans="1:18">
      <c r="A6955">
        <v>9001</v>
      </c>
      <c r="B6955" t="s">
        <v>34</v>
      </c>
      <c r="C6955">
        <v>22</v>
      </c>
      <c r="D6955" t="s">
        <v>24</v>
      </c>
      <c r="E6955" t="s">
        <v>57</v>
      </c>
      <c r="F6955" t="s">
        <v>25</v>
      </c>
      <c r="G6955">
        <v>1872.8</v>
      </c>
      <c r="H6955">
        <v>545.94000000000005</v>
      </c>
      <c r="I6955">
        <v>2229.08</v>
      </c>
      <c r="J6955">
        <v>1683.14</v>
      </c>
      <c r="K6955" s="1">
        <f t="shared" si="432"/>
        <v>3.0830127852877602</v>
      </c>
      <c r="L6955" t="s">
        <v>54</v>
      </c>
      <c r="M6955" s="2" t="s">
        <v>327</v>
      </c>
      <c r="N6955" s="3" t="str">
        <f t="shared" si="433"/>
        <v>Oct</v>
      </c>
      <c r="O6955" t="s">
        <v>56</v>
      </c>
      <c r="P6955" t="s">
        <v>39</v>
      </c>
      <c r="Q6955" t="str">
        <f t="shared" si="434"/>
        <v>Young</v>
      </c>
      <c r="R6955" t="str">
        <f t="shared" si="435"/>
        <v>Profit</v>
      </c>
    </row>
    <row r="6956" spans="1:18">
      <c r="A6956">
        <v>7143</v>
      </c>
      <c r="B6956" t="s">
        <v>92</v>
      </c>
      <c r="C6956">
        <v>25</v>
      </c>
      <c r="D6956" t="s">
        <v>16</v>
      </c>
      <c r="E6956" t="s">
        <v>35</v>
      </c>
      <c r="F6956" t="s">
        <v>18</v>
      </c>
      <c r="G6956">
        <v>1286.79</v>
      </c>
      <c r="H6956">
        <v>545.67999999999995</v>
      </c>
      <c r="I6956">
        <v>2228.7199999999998</v>
      </c>
      <c r="J6956">
        <v>1683.04</v>
      </c>
      <c r="K6956" s="1">
        <f t="shared" si="432"/>
        <v>3.0842984899574843</v>
      </c>
      <c r="L6956" t="s">
        <v>54</v>
      </c>
      <c r="M6956" s="2" t="s">
        <v>197</v>
      </c>
      <c r="N6956" s="3" t="str">
        <f t="shared" si="433"/>
        <v>Mar</v>
      </c>
      <c r="O6956" t="s">
        <v>21</v>
      </c>
      <c r="P6956" t="s">
        <v>22</v>
      </c>
      <c r="Q6956" t="str">
        <f t="shared" si="434"/>
        <v>Young</v>
      </c>
      <c r="R6956" t="str">
        <f t="shared" si="435"/>
        <v>Profit</v>
      </c>
    </row>
    <row r="6957" spans="1:18">
      <c r="A6957">
        <v>795</v>
      </c>
      <c r="B6957" t="s">
        <v>29</v>
      </c>
      <c r="C6957">
        <v>24</v>
      </c>
      <c r="D6957" t="s">
        <v>24</v>
      </c>
      <c r="E6957" t="s">
        <v>59</v>
      </c>
      <c r="F6957" t="s">
        <v>18</v>
      </c>
      <c r="G6957">
        <v>1553.99</v>
      </c>
      <c r="H6957">
        <v>858.72</v>
      </c>
      <c r="I6957">
        <v>2228.4499999999998</v>
      </c>
      <c r="J6957">
        <v>1369.73</v>
      </c>
      <c r="K6957" s="1">
        <f t="shared" si="432"/>
        <v>1.5950833799142909</v>
      </c>
      <c r="L6957" t="s">
        <v>31</v>
      </c>
      <c r="M6957" s="2" t="s">
        <v>294</v>
      </c>
      <c r="N6957" s="3" t="str">
        <f t="shared" si="433"/>
        <v>Jan</v>
      </c>
      <c r="O6957" t="s">
        <v>28</v>
      </c>
      <c r="P6957" t="s">
        <v>22</v>
      </c>
      <c r="Q6957" t="str">
        <f t="shared" si="434"/>
        <v>Young</v>
      </c>
      <c r="R6957" t="str">
        <f t="shared" si="435"/>
        <v>Profit</v>
      </c>
    </row>
    <row r="6958" spans="1:18">
      <c r="A6958">
        <v>8793</v>
      </c>
      <c r="B6958" t="s">
        <v>34</v>
      </c>
      <c r="C6958">
        <v>20</v>
      </c>
      <c r="D6958" t="s">
        <v>24</v>
      </c>
      <c r="E6958" t="s">
        <v>35</v>
      </c>
      <c r="F6958" t="s">
        <v>49</v>
      </c>
      <c r="G6958">
        <v>1332.26</v>
      </c>
      <c r="H6958">
        <v>1677.66</v>
      </c>
      <c r="I6958">
        <v>2228.4499999999998</v>
      </c>
      <c r="J6958">
        <v>550.79</v>
      </c>
      <c r="K6958" s="1">
        <f t="shared" si="432"/>
        <v>0.32830847728383578</v>
      </c>
      <c r="L6958" t="s">
        <v>19</v>
      </c>
      <c r="M6958" s="2" t="s">
        <v>302</v>
      </c>
      <c r="N6958" s="3" t="str">
        <f t="shared" si="433"/>
        <v>Aug</v>
      </c>
      <c r="O6958" t="s">
        <v>56</v>
      </c>
      <c r="P6958" t="s">
        <v>22</v>
      </c>
      <c r="Q6958" t="str">
        <f t="shared" si="434"/>
        <v>Young</v>
      </c>
      <c r="R6958" t="str">
        <f t="shared" si="435"/>
        <v>Profit</v>
      </c>
    </row>
    <row r="6959" spans="1:18">
      <c r="A6959">
        <v>1320</v>
      </c>
      <c r="B6959" t="s">
        <v>15</v>
      </c>
      <c r="C6959">
        <v>24</v>
      </c>
      <c r="D6959" t="s">
        <v>16</v>
      </c>
      <c r="E6959" t="s">
        <v>41</v>
      </c>
      <c r="F6959" t="s">
        <v>25</v>
      </c>
      <c r="G6959">
        <v>2004.45</v>
      </c>
      <c r="H6959">
        <v>1229.51</v>
      </c>
      <c r="I6959">
        <v>2227.5500000000002</v>
      </c>
      <c r="J6959">
        <v>998.04</v>
      </c>
      <c r="K6959" s="1">
        <f t="shared" si="432"/>
        <v>0.81173800945091945</v>
      </c>
      <c r="L6959" t="s">
        <v>31</v>
      </c>
      <c r="M6959" s="2" t="s">
        <v>331</v>
      </c>
      <c r="N6959" s="3" t="str">
        <f t="shared" si="433"/>
        <v>Sep</v>
      </c>
      <c r="O6959" t="s">
        <v>51</v>
      </c>
      <c r="P6959" t="s">
        <v>22</v>
      </c>
      <c r="Q6959" t="str">
        <f t="shared" si="434"/>
        <v>Young</v>
      </c>
      <c r="R6959" t="str">
        <f t="shared" si="435"/>
        <v>Profit</v>
      </c>
    </row>
    <row r="6960" spans="1:18">
      <c r="A6960">
        <v>6915</v>
      </c>
      <c r="B6960" t="s">
        <v>52</v>
      </c>
      <c r="C6960">
        <v>55</v>
      </c>
      <c r="D6960" t="s">
        <v>24</v>
      </c>
      <c r="E6960" t="s">
        <v>57</v>
      </c>
      <c r="F6960" t="s">
        <v>49</v>
      </c>
      <c r="G6960">
        <v>1432.57</v>
      </c>
      <c r="H6960">
        <v>156.84</v>
      </c>
      <c r="I6960">
        <v>2226.73</v>
      </c>
      <c r="J6960">
        <v>2069.89</v>
      </c>
      <c r="K6960" s="1">
        <f t="shared" si="432"/>
        <v>13.197462382045396</v>
      </c>
      <c r="L6960" t="s">
        <v>26</v>
      </c>
      <c r="M6960" s="2" t="s">
        <v>389</v>
      </c>
      <c r="N6960" s="3" t="str">
        <f t="shared" si="433"/>
        <v>Oct</v>
      </c>
      <c r="O6960" t="s">
        <v>21</v>
      </c>
      <c r="P6960" t="s">
        <v>22</v>
      </c>
      <c r="Q6960" t="str">
        <f t="shared" si="434"/>
        <v>Senior</v>
      </c>
      <c r="R6960" t="str">
        <f t="shared" si="435"/>
        <v>Profit</v>
      </c>
    </row>
    <row r="6961" spans="1:18">
      <c r="A6961">
        <v>7610</v>
      </c>
      <c r="B6961" t="s">
        <v>84</v>
      </c>
      <c r="C6961">
        <v>43</v>
      </c>
      <c r="D6961" t="s">
        <v>24</v>
      </c>
      <c r="E6961" t="s">
        <v>59</v>
      </c>
      <c r="F6961" t="s">
        <v>36</v>
      </c>
      <c r="G6961">
        <v>1714.1</v>
      </c>
      <c r="H6961">
        <v>480.63</v>
      </c>
      <c r="I6961">
        <v>2225.66</v>
      </c>
      <c r="J6961">
        <v>1745.03</v>
      </c>
      <c r="K6961" s="1">
        <f t="shared" si="432"/>
        <v>3.6307138547323303</v>
      </c>
      <c r="L6961" t="s">
        <v>19</v>
      </c>
      <c r="M6961" s="2" t="s">
        <v>143</v>
      </c>
      <c r="N6961" s="3" t="str">
        <f t="shared" si="433"/>
        <v>Apr</v>
      </c>
      <c r="O6961" t="s">
        <v>51</v>
      </c>
      <c r="P6961" t="s">
        <v>22</v>
      </c>
      <c r="Q6961" t="str">
        <f t="shared" si="434"/>
        <v>Senior</v>
      </c>
      <c r="R6961" t="str">
        <f t="shared" si="435"/>
        <v>Profit</v>
      </c>
    </row>
    <row r="6962" spans="1:18">
      <c r="A6962">
        <v>9516</v>
      </c>
      <c r="B6962" t="s">
        <v>23</v>
      </c>
      <c r="C6962">
        <v>37</v>
      </c>
      <c r="D6962" t="s">
        <v>24</v>
      </c>
      <c r="E6962" t="s">
        <v>66</v>
      </c>
      <c r="F6962" t="s">
        <v>25</v>
      </c>
      <c r="G6962">
        <v>1417.93</v>
      </c>
      <c r="H6962">
        <v>925.14</v>
      </c>
      <c r="I6962">
        <v>2225.2199999999998</v>
      </c>
      <c r="J6962">
        <v>1300.08</v>
      </c>
      <c r="K6962" s="1">
        <f t="shared" si="432"/>
        <v>1.4052792009857966</v>
      </c>
      <c r="L6962" t="s">
        <v>31</v>
      </c>
      <c r="M6962" s="2" t="s">
        <v>209</v>
      </c>
      <c r="N6962" s="3" t="str">
        <f t="shared" si="433"/>
        <v>Apr</v>
      </c>
      <c r="O6962" t="s">
        <v>56</v>
      </c>
      <c r="P6962" t="s">
        <v>22</v>
      </c>
      <c r="Q6962" t="str">
        <f t="shared" si="434"/>
        <v>Adult</v>
      </c>
      <c r="R6962" t="str">
        <f t="shared" si="435"/>
        <v>Profit</v>
      </c>
    </row>
    <row r="6963" spans="1:18">
      <c r="A6963">
        <v>9276</v>
      </c>
      <c r="B6963" t="s">
        <v>84</v>
      </c>
      <c r="C6963">
        <v>33</v>
      </c>
      <c r="D6963" t="s">
        <v>16</v>
      </c>
      <c r="E6963" t="s">
        <v>41</v>
      </c>
      <c r="F6963" t="s">
        <v>49</v>
      </c>
      <c r="G6963">
        <v>1826.84</v>
      </c>
      <c r="H6963">
        <v>1604.59</v>
      </c>
      <c r="I6963">
        <v>2224.63</v>
      </c>
      <c r="J6963">
        <v>620.04</v>
      </c>
      <c r="K6963" s="1">
        <f t="shared" si="432"/>
        <v>0.38641646775811889</v>
      </c>
      <c r="L6963" t="s">
        <v>54</v>
      </c>
      <c r="M6963" s="2" t="s">
        <v>341</v>
      </c>
      <c r="N6963" s="3" t="str">
        <f t="shared" si="433"/>
        <v>Dec</v>
      </c>
      <c r="O6963" t="s">
        <v>51</v>
      </c>
      <c r="P6963" t="s">
        <v>39</v>
      </c>
      <c r="Q6963" t="str">
        <f t="shared" si="434"/>
        <v>Adult</v>
      </c>
      <c r="R6963" t="str">
        <f t="shared" si="435"/>
        <v>Profit</v>
      </c>
    </row>
    <row r="6964" spans="1:18">
      <c r="A6964">
        <v>645</v>
      </c>
      <c r="B6964" t="s">
        <v>47</v>
      </c>
      <c r="C6964">
        <v>26</v>
      </c>
      <c r="D6964" t="s">
        <v>16</v>
      </c>
      <c r="E6964" t="s">
        <v>17</v>
      </c>
      <c r="F6964" t="s">
        <v>36</v>
      </c>
      <c r="G6964">
        <v>1682.63</v>
      </c>
      <c r="H6964">
        <v>53.15</v>
      </c>
      <c r="I6964">
        <v>2224.1799999999998</v>
      </c>
      <c r="J6964">
        <v>2171.0300000000002</v>
      </c>
      <c r="K6964" s="1">
        <f t="shared" si="432"/>
        <v>40.847224835371591</v>
      </c>
      <c r="L6964" t="s">
        <v>26</v>
      </c>
      <c r="M6964" s="2" t="s">
        <v>351</v>
      </c>
      <c r="N6964" s="3" t="str">
        <f t="shared" si="433"/>
        <v>Aug</v>
      </c>
      <c r="O6964" t="s">
        <v>33</v>
      </c>
      <c r="P6964" t="s">
        <v>22</v>
      </c>
      <c r="Q6964" t="str">
        <f t="shared" si="434"/>
        <v>Adult</v>
      </c>
      <c r="R6964" t="str">
        <f t="shared" si="435"/>
        <v>Profit</v>
      </c>
    </row>
    <row r="6965" spans="1:18">
      <c r="A6965">
        <v>3405</v>
      </c>
      <c r="B6965" t="s">
        <v>84</v>
      </c>
      <c r="C6965">
        <v>35</v>
      </c>
      <c r="D6965" t="s">
        <v>24</v>
      </c>
      <c r="E6965" t="s">
        <v>57</v>
      </c>
      <c r="F6965" t="s">
        <v>25</v>
      </c>
      <c r="G6965">
        <v>1847.89</v>
      </c>
      <c r="H6965">
        <v>176.21</v>
      </c>
      <c r="I6965">
        <v>2223.98</v>
      </c>
      <c r="J6965">
        <v>2047.77</v>
      </c>
      <c r="K6965" s="1">
        <f t="shared" si="432"/>
        <v>11.621190624822654</v>
      </c>
      <c r="L6965" t="s">
        <v>19</v>
      </c>
      <c r="M6965" s="2" t="s">
        <v>214</v>
      </c>
      <c r="N6965" s="3" t="str">
        <f t="shared" si="433"/>
        <v>Jan</v>
      </c>
      <c r="O6965" t="s">
        <v>28</v>
      </c>
      <c r="P6965" t="s">
        <v>22</v>
      </c>
      <c r="Q6965" t="str">
        <f t="shared" si="434"/>
        <v>Adult</v>
      </c>
      <c r="R6965" t="str">
        <f t="shared" si="435"/>
        <v>Profit</v>
      </c>
    </row>
    <row r="6966" spans="1:18">
      <c r="A6966">
        <v>7164</v>
      </c>
      <c r="B6966" t="s">
        <v>84</v>
      </c>
      <c r="C6966">
        <v>19</v>
      </c>
      <c r="D6966" t="s">
        <v>16</v>
      </c>
      <c r="E6966" t="s">
        <v>35</v>
      </c>
      <c r="F6966" t="s">
        <v>42</v>
      </c>
      <c r="G6966">
        <v>1431.77</v>
      </c>
      <c r="H6966">
        <v>1472.27</v>
      </c>
      <c r="I6966">
        <v>2223.35</v>
      </c>
      <c r="J6966">
        <v>751.08</v>
      </c>
      <c r="K6966" s="1">
        <f t="shared" si="432"/>
        <v>0.51015099132631925</v>
      </c>
      <c r="L6966" t="s">
        <v>37</v>
      </c>
      <c r="M6966" s="2" t="s">
        <v>89</v>
      </c>
      <c r="N6966" s="3" t="str">
        <f t="shared" si="433"/>
        <v>Apr</v>
      </c>
      <c r="O6966" t="s">
        <v>21</v>
      </c>
      <c r="P6966" t="s">
        <v>39</v>
      </c>
      <c r="Q6966" t="str">
        <f t="shared" si="434"/>
        <v>Young</v>
      </c>
      <c r="R6966" t="str">
        <f t="shared" si="435"/>
        <v>Profit</v>
      </c>
    </row>
    <row r="6967" spans="1:18">
      <c r="A6967">
        <v>1439</v>
      </c>
      <c r="B6967" t="s">
        <v>44</v>
      </c>
      <c r="C6967">
        <v>55</v>
      </c>
      <c r="D6967" t="s">
        <v>16</v>
      </c>
      <c r="E6967" t="s">
        <v>66</v>
      </c>
      <c r="F6967" t="s">
        <v>42</v>
      </c>
      <c r="G6967">
        <v>1992.63</v>
      </c>
      <c r="H6967">
        <v>1641.7</v>
      </c>
      <c r="I6967">
        <v>2222.2800000000002</v>
      </c>
      <c r="J6967">
        <v>580.58000000000004</v>
      </c>
      <c r="K6967" s="1">
        <f t="shared" si="432"/>
        <v>0.35364561125662425</v>
      </c>
      <c r="L6967" t="s">
        <v>26</v>
      </c>
      <c r="M6967" s="2" t="s">
        <v>339</v>
      </c>
      <c r="N6967" s="3" t="str">
        <f t="shared" si="433"/>
        <v>Aug</v>
      </c>
      <c r="O6967" t="s">
        <v>51</v>
      </c>
      <c r="P6967" t="s">
        <v>39</v>
      </c>
      <c r="Q6967" t="str">
        <f t="shared" si="434"/>
        <v>Senior</v>
      </c>
      <c r="R6967" t="str">
        <f t="shared" si="435"/>
        <v>Profit</v>
      </c>
    </row>
    <row r="6968" spans="1:18">
      <c r="A6968">
        <v>4600</v>
      </c>
      <c r="B6968" t="s">
        <v>40</v>
      </c>
      <c r="C6968">
        <v>53</v>
      </c>
      <c r="D6968" t="s">
        <v>24</v>
      </c>
      <c r="E6968" t="s">
        <v>57</v>
      </c>
      <c r="F6968" t="s">
        <v>18</v>
      </c>
      <c r="G6968">
        <v>1491.82</v>
      </c>
      <c r="H6968">
        <v>584.41</v>
      </c>
      <c r="I6968">
        <v>2222.0500000000002</v>
      </c>
      <c r="J6968">
        <v>1637.64</v>
      </c>
      <c r="K6968" s="1">
        <f t="shared" si="432"/>
        <v>2.8022107766807554</v>
      </c>
      <c r="L6968" t="s">
        <v>19</v>
      </c>
      <c r="M6968" s="2" t="s">
        <v>276</v>
      </c>
      <c r="N6968" s="3" t="str">
        <f t="shared" si="433"/>
        <v>Nov</v>
      </c>
      <c r="O6968" t="s">
        <v>51</v>
      </c>
      <c r="P6968" t="s">
        <v>39</v>
      </c>
      <c r="Q6968" t="str">
        <f t="shared" si="434"/>
        <v>Senior</v>
      </c>
      <c r="R6968" t="str">
        <f t="shared" si="435"/>
        <v>Profit</v>
      </c>
    </row>
    <row r="6969" spans="1:18">
      <c r="A6969">
        <v>1297</v>
      </c>
      <c r="B6969" t="s">
        <v>92</v>
      </c>
      <c r="C6969">
        <v>33</v>
      </c>
      <c r="D6969" t="s">
        <v>16</v>
      </c>
      <c r="E6969" t="s">
        <v>66</v>
      </c>
      <c r="F6969" t="s">
        <v>18</v>
      </c>
      <c r="G6969">
        <v>1687.78</v>
      </c>
      <c r="H6969">
        <v>1933.99</v>
      </c>
      <c r="I6969">
        <v>2221.86</v>
      </c>
      <c r="J6969">
        <v>287.87</v>
      </c>
      <c r="K6969" s="1">
        <f t="shared" si="432"/>
        <v>0.1488477189644207</v>
      </c>
      <c r="L6969" t="s">
        <v>19</v>
      </c>
      <c r="M6969" s="2" t="s">
        <v>226</v>
      </c>
      <c r="N6969" s="3" t="str">
        <f t="shared" si="433"/>
        <v>Jul</v>
      </c>
      <c r="O6969" t="s">
        <v>33</v>
      </c>
      <c r="P6969" t="s">
        <v>22</v>
      </c>
      <c r="Q6969" t="str">
        <f t="shared" si="434"/>
        <v>Adult</v>
      </c>
      <c r="R6969" t="str">
        <f t="shared" si="435"/>
        <v>Profit</v>
      </c>
    </row>
    <row r="6970" spans="1:18">
      <c r="A6970">
        <v>1898</v>
      </c>
      <c r="B6970" t="s">
        <v>29</v>
      </c>
      <c r="C6970">
        <v>47</v>
      </c>
      <c r="D6970" t="s">
        <v>24</v>
      </c>
      <c r="E6970" t="s">
        <v>57</v>
      </c>
      <c r="F6970" t="s">
        <v>18</v>
      </c>
      <c r="G6970">
        <v>1258.46</v>
      </c>
      <c r="H6970">
        <v>1700.6</v>
      </c>
      <c r="I6970">
        <v>2221.56</v>
      </c>
      <c r="J6970">
        <v>520.96</v>
      </c>
      <c r="K6970" s="1">
        <f t="shared" si="432"/>
        <v>0.3063389391979302</v>
      </c>
      <c r="L6970" t="s">
        <v>37</v>
      </c>
      <c r="M6970" s="2" t="s">
        <v>180</v>
      </c>
      <c r="N6970" s="3" t="str">
        <f t="shared" si="433"/>
        <v>Nov</v>
      </c>
      <c r="O6970" t="s">
        <v>51</v>
      </c>
      <c r="P6970" t="s">
        <v>39</v>
      </c>
      <c r="Q6970" t="str">
        <f t="shared" si="434"/>
        <v>Senior</v>
      </c>
      <c r="R6970" t="str">
        <f t="shared" si="435"/>
        <v>Profit</v>
      </c>
    </row>
    <row r="6971" spans="1:18">
      <c r="A6971">
        <v>9910</v>
      </c>
      <c r="B6971" t="s">
        <v>47</v>
      </c>
      <c r="C6971">
        <v>41</v>
      </c>
      <c r="D6971" t="s">
        <v>16</v>
      </c>
      <c r="E6971" t="s">
        <v>35</v>
      </c>
      <c r="F6971" t="s">
        <v>36</v>
      </c>
      <c r="G6971">
        <v>1812.45</v>
      </c>
      <c r="H6971">
        <v>407.17</v>
      </c>
      <c r="I6971">
        <v>2221.15</v>
      </c>
      <c r="J6971">
        <v>1813.98</v>
      </c>
      <c r="K6971" s="1">
        <f t="shared" si="432"/>
        <v>4.4550924675197088</v>
      </c>
      <c r="L6971" t="s">
        <v>19</v>
      </c>
      <c r="M6971" s="2" t="s">
        <v>329</v>
      </c>
      <c r="N6971" s="3" t="str">
        <f t="shared" si="433"/>
        <v>Apr</v>
      </c>
      <c r="O6971" t="s">
        <v>33</v>
      </c>
      <c r="P6971" t="s">
        <v>39</v>
      </c>
      <c r="Q6971" t="str">
        <f t="shared" si="434"/>
        <v>Senior</v>
      </c>
      <c r="R6971" t="str">
        <f t="shared" si="435"/>
        <v>Profit</v>
      </c>
    </row>
    <row r="6972" spans="1:18">
      <c r="A6972">
        <v>9688</v>
      </c>
      <c r="B6972" t="s">
        <v>40</v>
      </c>
      <c r="C6972">
        <v>37</v>
      </c>
      <c r="D6972" t="s">
        <v>16</v>
      </c>
      <c r="E6972" t="s">
        <v>53</v>
      </c>
      <c r="F6972" t="s">
        <v>18</v>
      </c>
      <c r="G6972">
        <v>1502.55</v>
      </c>
      <c r="H6972">
        <v>454.42</v>
      </c>
      <c r="I6972">
        <v>2220.96</v>
      </c>
      <c r="J6972">
        <v>1766.54</v>
      </c>
      <c r="K6972" s="1">
        <f t="shared" si="432"/>
        <v>3.8874609392192241</v>
      </c>
      <c r="L6972" t="s">
        <v>37</v>
      </c>
      <c r="M6972" s="2" t="s">
        <v>169</v>
      </c>
      <c r="N6972" s="3" t="str">
        <f t="shared" si="433"/>
        <v>Jun</v>
      </c>
      <c r="O6972" t="s">
        <v>33</v>
      </c>
      <c r="P6972" t="s">
        <v>22</v>
      </c>
      <c r="Q6972" t="str">
        <f t="shared" si="434"/>
        <v>Adult</v>
      </c>
      <c r="R6972" t="str">
        <f t="shared" si="435"/>
        <v>Profit</v>
      </c>
    </row>
    <row r="6973" spans="1:18">
      <c r="A6973">
        <v>3906</v>
      </c>
      <c r="B6973" t="s">
        <v>47</v>
      </c>
      <c r="C6973">
        <v>24</v>
      </c>
      <c r="D6973" t="s">
        <v>24</v>
      </c>
      <c r="E6973" t="s">
        <v>59</v>
      </c>
      <c r="F6973" t="s">
        <v>49</v>
      </c>
      <c r="G6973">
        <v>1550.71</v>
      </c>
      <c r="H6973">
        <v>946.88</v>
      </c>
      <c r="I6973">
        <v>2220.52</v>
      </c>
      <c r="J6973">
        <v>1273.6400000000001</v>
      </c>
      <c r="K6973" s="1">
        <f t="shared" si="432"/>
        <v>1.3450912470429199</v>
      </c>
      <c r="L6973" t="s">
        <v>54</v>
      </c>
      <c r="M6973" s="2" t="s">
        <v>124</v>
      </c>
      <c r="N6973" s="3" t="str">
        <f t="shared" si="433"/>
        <v>Jun</v>
      </c>
      <c r="O6973" t="s">
        <v>56</v>
      </c>
      <c r="P6973" t="s">
        <v>22</v>
      </c>
      <c r="Q6973" t="str">
        <f t="shared" si="434"/>
        <v>Young</v>
      </c>
      <c r="R6973" t="str">
        <f t="shared" si="435"/>
        <v>Profit</v>
      </c>
    </row>
    <row r="6974" spans="1:18">
      <c r="A6974">
        <v>2689</v>
      </c>
      <c r="B6974" t="s">
        <v>40</v>
      </c>
      <c r="C6974">
        <v>18</v>
      </c>
      <c r="D6974" t="s">
        <v>16</v>
      </c>
      <c r="E6974" t="s">
        <v>35</v>
      </c>
      <c r="F6974" t="s">
        <v>42</v>
      </c>
      <c r="G6974">
        <v>1676.82</v>
      </c>
      <c r="H6974">
        <v>1256.42</v>
      </c>
      <c r="I6974">
        <v>2218.9499999999998</v>
      </c>
      <c r="J6974">
        <v>962.53</v>
      </c>
      <c r="K6974" s="1">
        <f t="shared" si="432"/>
        <v>0.7660893650212508</v>
      </c>
      <c r="L6974" t="s">
        <v>19</v>
      </c>
      <c r="M6974" s="2" t="s">
        <v>321</v>
      </c>
      <c r="N6974" s="3" t="str">
        <f t="shared" si="433"/>
        <v>Sep</v>
      </c>
      <c r="O6974" t="s">
        <v>28</v>
      </c>
      <c r="P6974" t="s">
        <v>22</v>
      </c>
      <c r="Q6974" t="str">
        <f t="shared" si="434"/>
        <v>Young</v>
      </c>
      <c r="R6974" t="str">
        <f t="shared" si="435"/>
        <v>Profit</v>
      </c>
    </row>
    <row r="6975" spans="1:18">
      <c r="A6975">
        <v>9530</v>
      </c>
      <c r="B6975" t="s">
        <v>44</v>
      </c>
      <c r="C6975">
        <v>53</v>
      </c>
      <c r="D6975" t="s">
        <v>24</v>
      </c>
      <c r="E6975" t="s">
        <v>59</v>
      </c>
      <c r="F6975" t="s">
        <v>49</v>
      </c>
      <c r="G6975">
        <v>1352.82</v>
      </c>
      <c r="H6975">
        <v>658.43</v>
      </c>
      <c r="I6975">
        <v>2218.8000000000002</v>
      </c>
      <c r="J6975">
        <v>1560.37</v>
      </c>
      <c r="K6975" s="1">
        <f t="shared" si="432"/>
        <v>2.369834302811233</v>
      </c>
      <c r="L6975" t="s">
        <v>31</v>
      </c>
      <c r="M6975" s="2" t="s">
        <v>321</v>
      </c>
      <c r="N6975" s="3" t="str">
        <f t="shared" si="433"/>
        <v>Sep</v>
      </c>
      <c r="O6975" t="s">
        <v>21</v>
      </c>
      <c r="P6975" t="s">
        <v>22</v>
      </c>
      <c r="Q6975" t="str">
        <f t="shared" si="434"/>
        <v>Senior</v>
      </c>
      <c r="R6975" t="str">
        <f t="shared" si="435"/>
        <v>Profit</v>
      </c>
    </row>
    <row r="6976" spans="1:18">
      <c r="A6976">
        <v>2282</v>
      </c>
      <c r="B6976" t="s">
        <v>52</v>
      </c>
      <c r="C6976">
        <v>33</v>
      </c>
      <c r="D6976" t="s">
        <v>24</v>
      </c>
      <c r="E6976" t="s">
        <v>30</v>
      </c>
      <c r="F6976" t="s">
        <v>18</v>
      </c>
      <c r="G6976">
        <v>1918.4</v>
      </c>
      <c r="H6976">
        <v>663.77</v>
      </c>
      <c r="I6976">
        <v>2218.73</v>
      </c>
      <c r="J6976">
        <v>1554.96</v>
      </c>
      <c r="K6976" s="1">
        <f t="shared" si="432"/>
        <v>2.3426186781565903</v>
      </c>
      <c r="L6976" t="s">
        <v>31</v>
      </c>
      <c r="M6976" s="2" t="s">
        <v>258</v>
      </c>
      <c r="N6976" s="3" t="str">
        <f t="shared" si="433"/>
        <v>Nov</v>
      </c>
      <c r="O6976" t="s">
        <v>33</v>
      </c>
      <c r="P6976" t="s">
        <v>22</v>
      </c>
      <c r="Q6976" t="str">
        <f t="shared" si="434"/>
        <v>Adult</v>
      </c>
      <c r="R6976" t="str">
        <f t="shared" si="435"/>
        <v>Profit</v>
      </c>
    </row>
    <row r="6977" spans="1:18">
      <c r="A6977">
        <v>2467</v>
      </c>
      <c r="B6977" t="s">
        <v>15</v>
      </c>
      <c r="C6977">
        <v>55</v>
      </c>
      <c r="D6977" t="s">
        <v>24</v>
      </c>
      <c r="E6977" t="s">
        <v>35</v>
      </c>
      <c r="F6977" t="s">
        <v>36</v>
      </c>
      <c r="G6977">
        <v>1615.22</v>
      </c>
      <c r="H6977">
        <v>1815.23</v>
      </c>
      <c r="I6977">
        <v>2218.41</v>
      </c>
      <c r="J6977">
        <v>403.18</v>
      </c>
      <c r="K6977" s="1">
        <f t="shared" si="432"/>
        <v>0.22210959492736457</v>
      </c>
      <c r="L6977" t="s">
        <v>37</v>
      </c>
      <c r="M6977" s="2" t="s">
        <v>346</v>
      </c>
      <c r="N6977" s="3" t="str">
        <f t="shared" si="433"/>
        <v>May</v>
      </c>
      <c r="O6977" t="s">
        <v>33</v>
      </c>
      <c r="P6977" t="s">
        <v>39</v>
      </c>
      <c r="Q6977" t="str">
        <f t="shared" si="434"/>
        <v>Senior</v>
      </c>
      <c r="R6977" t="str">
        <f t="shared" si="435"/>
        <v>Profit</v>
      </c>
    </row>
    <row r="6978" spans="1:18">
      <c r="A6978">
        <v>761</v>
      </c>
      <c r="B6978" t="s">
        <v>47</v>
      </c>
      <c r="C6978">
        <v>54</v>
      </c>
      <c r="D6978" t="s">
        <v>16</v>
      </c>
      <c r="E6978" t="s">
        <v>59</v>
      </c>
      <c r="F6978" t="s">
        <v>36</v>
      </c>
      <c r="G6978">
        <v>1826.97</v>
      </c>
      <c r="H6978">
        <v>1196.45</v>
      </c>
      <c r="I6978">
        <v>2218.34</v>
      </c>
      <c r="J6978">
        <v>1021.89</v>
      </c>
      <c r="K6978" s="1">
        <f t="shared" ref="K6978:K7041" si="436">J6978/H6978</f>
        <v>0.85410171758117759</v>
      </c>
      <c r="L6978" t="s">
        <v>26</v>
      </c>
      <c r="M6978" s="2" t="s">
        <v>291</v>
      </c>
      <c r="N6978" s="3" t="str">
        <f t="shared" ref="N6978:N7041" si="437">TEXT(M6978,"MMM")</f>
        <v>May</v>
      </c>
      <c r="O6978" t="s">
        <v>33</v>
      </c>
      <c r="P6978" t="s">
        <v>39</v>
      </c>
      <c r="Q6978" t="str">
        <f t="shared" ref="Q6978:Q7041" si="438">IF(C6978&gt;=18,IF(C6978&lt;=25,"Young",IF(C6978&lt;=40,"Adult",IF(C6978&lt;=60,"Senior",""))),"")</f>
        <v>Senior</v>
      </c>
      <c r="R6978" t="str">
        <f t="shared" ref="R6978:R7041" si="439">IF(J6978&gt;0,"Profit","Loss")</f>
        <v>Profit</v>
      </c>
    </row>
    <row r="6979" spans="1:18">
      <c r="A6979">
        <v>2897</v>
      </c>
      <c r="B6979" t="s">
        <v>29</v>
      </c>
      <c r="C6979">
        <v>53</v>
      </c>
      <c r="D6979" t="s">
        <v>16</v>
      </c>
      <c r="E6979" t="s">
        <v>30</v>
      </c>
      <c r="F6979" t="s">
        <v>42</v>
      </c>
      <c r="G6979">
        <v>1271.29</v>
      </c>
      <c r="H6979">
        <v>1659.27</v>
      </c>
      <c r="I6979">
        <v>2218.04</v>
      </c>
      <c r="J6979">
        <v>558.77</v>
      </c>
      <c r="K6979" s="1">
        <f t="shared" si="436"/>
        <v>0.33675652545999141</v>
      </c>
      <c r="L6979" t="s">
        <v>26</v>
      </c>
      <c r="M6979" s="2" t="s">
        <v>151</v>
      </c>
      <c r="N6979" s="3" t="str">
        <f t="shared" si="437"/>
        <v>May</v>
      </c>
      <c r="O6979" t="s">
        <v>51</v>
      </c>
      <c r="P6979" t="s">
        <v>39</v>
      </c>
      <c r="Q6979" t="str">
        <f t="shared" si="438"/>
        <v>Senior</v>
      </c>
      <c r="R6979" t="str">
        <f t="shared" si="439"/>
        <v>Profit</v>
      </c>
    </row>
    <row r="6980" spans="1:18">
      <c r="A6980">
        <v>8556</v>
      </c>
      <c r="B6980" t="s">
        <v>40</v>
      </c>
      <c r="C6980">
        <v>48</v>
      </c>
      <c r="D6980" t="s">
        <v>16</v>
      </c>
      <c r="E6980" t="s">
        <v>53</v>
      </c>
      <c r="F6980" t="s">
        <v>18</v>
      </c>
      <c r="G6980">
        <v>1727.16</v>
      </c>
      <c r="H6980">
        <v>1309.08</v>
      </c>
      <c r="I6980">
        <v>2217.5500000000002</v>
      </c>
      <c r="J6980">
        <v>908.47</v>
      </c>
      <c r="K6980" s="1">
        <f t="shared" si="436"/>
        <v>0.69397592202157243</v>
      </c>
      <c r="L6980" t="s">
        <v>37</v>
      </c>
      <c r="M6980" s="2" t="s">
        <v>348</v>
      </c>
      <c r="N6980" s="3" t="str">
        <f t="shared" si="437"/>
        <v>Nov</v>
      </c>
      <c r="O6980" t="s">
        <v>28</v>
      </c>
      <c r="P6980" t="s">
        <v>22</v>
      </c>
      <c r="Q6980" t="str">
        <f t="shared" si="438"/>
        <v>Senior</v>
      </c>
      <c r="R6980" t="str">
        <f t="shared" si="439"/>
        <v>Profit</v>
      </c>
    </row>
    <row r="6981" spans="1:18">
      <c r="A6981">
        <v>476</v>
      </c>
      <c r="B6981" t="s">
        <v>34</v>
      </c>
      <c r="C6981">
        <v>27</v>
      </c>
      <c r="D6981" t="s">
        <v>24</v>
      </c>
      <c r="E6981" t="s">
        <v>57</v>
      </c>
      <c r="F6981" t="s">
        <v>25</v>
      </c>
      <c r="G6981">
        <v>1958.97</v>
      </c>
      <c r="H6981">
        <v>1460.88</v>
      </c>
      <c r="I6981">
        <v>2216.88</v>
      </c>
      <c r="J6981">
        <v>756</v>
      </c>
      <c r="K6981" s="1">
        <f t="shared" si="436"/>
        <v>0.51749630359783139</v>
      </c>
      <c r="L6981" t="s">
        <v>37</v>
      </c>
      <c r="M6981" s="2" t="s">
        <v>194</v>
      </c>
      <c r="N6981" s="3" t="str">
        <f t="shared" si="437"/>
        <v>Sep</v>
      </c>
      <c r="O6981" t="s">
        <v>33</v>
      </c>
      <c r="P6981" t="s">
        <v>39</v>
      </c>
      <c r="Q6981" t="str">
        <f t="shared" si="438"/>
        <v>Adult</v>
      </c>
      <c r="R6981" t="str">
        <f t="shared" si="439"/>
        <v>Profit</v>
      </c>
    </row>
    <row r="6982" spans="1:18">
      <c r="A6982">
        <v>4909</v>
      </c>
      <c r="B6982" t="s">
        <v>52</v>
      </c>
      <c r="C6982">
        <v>53</v>
      </c>
      <c r="D6982" t="s">
        <v>24</v>
      </c>
      <c r="E6982" t="s">
        <v>41</v>
      </c>
      <c r="F6982" t="s">
        <v>36</v>
      </c>
      <c r="G6982">
        <v>1748.41</v>
      </c>
      <c r="H6982">
        <v>984.94</v>
      </c>
      <c r="I6982">
        <v>2216.21</v>
      </c>
      <c r="J6982">
        <v>1231.27</v>
      </c>
      <c r="K6982" s="1">
        <f t="shared" si="436"/>
        <v>1.2500964525757914</v>
      </c>
      <c r="L6982" t="s">
        <v>37</v>
      </c>
      <c r="M6982" s="2" t="s">
        <v>108</v>
      </c>
      <c r="N6982" s="3" t="str">
        <f t="shared" si="437"/>
        <v>Feb</v>
      </c>
      <c r="O6982" t="s">
        <v>21</v>
      </c>
      <c r="P6982" t="s">
        <v>22</v>
      </c>
      <c r="Q6982" t="str">
        <f t="shared" si="438"/>
        <v>Senior</v>
      </c>
      <c r="R6982" t="str">
        <f t="shared" si="439"/>
        <v>Profit</v>
      </c>
    </row>
    <row r="6983" spans="1:18">
      <c r="A6983">
        <v>4188</v>
      </c>
      <c r="B6983" t="s">
        <v>29</v>
      </c>
      <c r="C6983">
        <v>54</v>
      </c>
      <c r="D6983" t="s">
        <v>16</v>
      </c>
      <c r="E6983" t="s">
        <v>53</v>
      </c>
      <c r="F6983" t="s">
        <v>42</v>
      </c>
      <c r="G6983">
        <v>1941.05</v>
      </c>
      <c r="H6983">
        <v>483.23</v>
      </c>
      <c r="I6983">
        <v>2215.8200000000002</v>
      </c>
      <c r="J6983">
        <v>1732.59</v>
      </c>
      <c r="K6983" s="1">
        <f t="shared" si="436"/>
        <v>3.5854355069014754</v>
      </c>
      <c r="L6983" t="s">
        <v>37</v>
      </c>
      <c r="M6983" s="2" t="s">
        <v>126</v>
      </c>
      <c r="N6983" s="3" t="str">
        <f t="shared" si="437"/>
        <v>Nov</v>
      </c>
      <c r="O6983" t="s">
        <v>51</v>
      </c>
      <c r="P6983" t="s">
        <v>39</v>
      </c>
      <c r="Q6983" t="str">
        <f t="shared" si="438"/>
        <v>Senior</v>
      </c>
      <c r="R6983" t="str">
        <f t="shared" si="439"/>
        <v>Profit</v>
      </c>
    </row>
    <row r="6984" spans="1:18">
      <c r="A6984">
        <v>4722</v>
      </c>
      <c r="B6984" t="s">
        <v>44</v>
      </c>
      <c r="C6984">
        <v>42</v>
      </c>
      <c r="D6984" t="s">
        <v>16</v>
      </c>
      <c r="E6984" t="s">
        <v>17</v>
      </c>
      <c r="F6984" t="s">
        <v>18</v>
      </c>
      <c r="G6984">
        <v>1421.51</v>
      </c>
      <c r="H6984">
        <v>454.78</v>
      </c>
      <c r="I6984">
        <v>2214.5300000000002</v>
      </c>
      <c r="J6984">
        <v>1759.75</v>
      </c>
      <c r="K6984" s="1">
        <f t="shared" si="436"/>
        <v>3.8694533620651748</v>
      </c>
      <c r="L6984" t="s">
        <v>31</v>
      </c>
      <c r="M6984" s="2" t="s">
        <v>342</v>
      </c>
      <c r="N6984" s="3" t="str">
        <f t="shared" si="437"/>
        <v>Jan</v>
      </c>
      <c r="O6984" t="s">
        <v>51</v>
      </c>
      <c r="P6984" t="s">
        <v>39</v>
      </c>
      <c r="Q6984" t="str">
        <f t="shared" si="438"/>
        <v>Senior</v>
      </c>
      <c r="R6984" t="str">
        <f t="shared" si="439"/>
        <v>Profit</v>
      </c>
    </row>
    <row r="6985" spans="1:18">
      <c r="A6985">
        <v>7842</v>
      </c>
      <c r="B6985" t="s">
        <v>23</v>
      </c>
      <c r="C6985">
        <v>55</v>
      </c>
      <c r="D6985" t="s">
        <v>24</v>
      </c>
      <c r="E6985" t="s">
        <v>35</v>
      </c>
      <c r="F6985" t="s">
        <v>36</v>
      </c>
      <c r="G6985">
        <v>1564.34</v>
      </c>
      <c r="H6985">
        <v>1174.32</v>
      </c>
      <c r="I6985">
        <v>2213.96</v>
      </c>
      <c r="J6985">
        <v>1039.6400000000001</v>
      </c>
      <c r="K6985" s="1">
        <f t="shared" si="436"/>
        <v>0.8853123509775872</v>
      </c>
      <c r="L6985" t="s">
        <v>19</v>
      </c>
      <c r="M6985" s="2" t="s">
        <v>100</v>
      </c>
      <c r="N6985" s="3" t="str">
        <f t="shared" si="437"/>
        <v>Aug</v>
      </c>
      <c r="O6985" t="s">
        <v>21</v>
      </c>
      <c r="P6985" t="s">
        <v>39</v>
      </c>
      <c r="Q6985" t="str">
        <f t="shared" si="438"/>
        <v>Senior</v>
      </c>
      <c r="R6985" t="str">
        <f t="shared" si="439"/>
        <v>Profit</v>
      </c>
    </row>
    <row r="6986" spans="1:18">
      <c r="A6986">
        <v>8430</v>
      </c>
      <c r="B6986" t="s">
        <v>34</v>
      </c>
      <c r="C6986">
        <v>52</v>
      </c>
      <c r="D6986" t="s">
        <v>24</v>
      </c>
      <c r="E6986" t="s">
        <v>59</v>
      </c>
      <c r="F6986" t="s">
        <v>42</v>
      </c>
      <c r="G6986">
        <v>1637.1</v>
      </c>
      <c r="H6986">
        <v>1296.72</v>
      </c>
      <c r="I6986">
        <v>2211.4699999999998</v>
      </c>
      <c r="J6986">
        <v>914.75</v>
      </c>
      <c r="K6986" s="1">
        <f t="shared" si="436"/>
        <v>0.70543370966746866</v>
      </c>
      <c r="L6986" t="s">
        <v>19</v>
      </c>
      <c r="M6986" s="2" t="s">
        <v>172</v>
      </c>
      <c r="N6986" s="3" t="str">
        <f t="shared" si="437"/>
        <v>Nov</v>
      </c>
      <c r="O6986" t="s">
        <v>21</v>
      </c>
      <c r="P6986" t="s">
        <v>39</v>
      </c>
      <c r="Q6986" t="str">
        <f t="shared" si="438"/>
        <v>Senior</v>
      </c>
      <c r="R6986" t="str">
        <f t="shared" si="439"/>
        <v>Profit</v>
      </c>
    </row>
    <row r="6987" spans="1:18">
      <c r="A6987">
        <v>3076</v>
      </c>
      <c r="B6987" t="s">
        <v>34</v>
      </c>
      <c r="C6987">
        <v>39</v>
      </c>
      <c r="D6987" t="s">
        <v>16</v>
      </c>
      <c r="E6987" t="s">
        <v>35</v>
      </c>
      <c r="F6987" t="s">
        <v>42</v>
      </c>
      <c r="G6987">
        <v>1788.85</v>
      </c>
      <c r="H6987">
        <v>122.97</v>
      </c>
      <c r="I6987">
        <v>2211.4</v>
      </c>
      <c r="J6987">
        <v>2088.4299999999998</v>
      </c>
      <c r="K6987" s="1">
        <f t="shared" si="436"/>
        <v>16.983247946653655</v>
      </c>
      <c r="L6987" t="s">
        <v>54</v>
      </c>
      <c r="M6987" s="2" t="s">
        <v>229</v>
      </c>
      <c r="N6987" s="3" t="str">
        <f t="shared" si="437"/>
        <v>Jan</v>
      </c>
      <c r="O6987" t="s">
        <v>51</v>
      </c>
      <c r="P6987" t="s">
        <v>22</v>
      </c>
      <c r="Q6987" t="str">
        <f t="shared" si="438"/>
        <v>Adult</v>
      </c>
      <c r="R6987" t="str">
        <f t="shared" si="439"/>
        <v>Profit</v>
      </c>
    </row>
    <row r="6988" spans="1:18">
      <c r="A6988">
        <v>6954</v>
      </c>
      <c r="B6988" t="s">
        <v>23</v>
      </c>
      <c r="C6988">
        <v>44</v>
      </c>
      <c r="D6988" t="s">
        <v>24</v>
      </c>
      <c r="E6988" t="s">
        <v>41</v>
      </c>
      <c r="F6988" t="s">
        <v>36</v>
      </c>
      <c r="G6988">
        <v>1319.67</v>
      </c>
      <c r="H6988">
        <v>109.77</v>
      </c>
      <c r="I6988">
        <v>2209.9499999999998</v>
      </c>
      <c r="J6988">
        <v>2100.1799999999998</v>
      </c>
      <c r="K6988" s="1">
        <f t="shared" si="436"/>
        <v>19.132549877015578</v>
      </c>
      <c r="L6988" t="s">
        <v>19</v>
      </c>
      <c r="M6988" s="2" t="s">
        <v>328</v>
      </c>
      <c r="N6988" s="3" t="str">
        <f t="shared" si="437"/>
        <v>May</v>
      </c>
      <c r="O6988" t="s">
        <v>33</v>
      </c>
      <c r="P6988" t="s">
        <v>39</v>
      </c>
      <c r="Q6988" t="str">
        <f t="shared" si="438"/>
        <v>Senior</v>
      </c>
      <c r="R6988" t="str">
        <f t="shared" si="439"/>
        <v>Profit</v>
      </c>
    </row>
    <row r="6989" spans="1:18">
      <c r="A6989">
        <v>2288</v>
      </c>
      <c r="B6989" t="s">
        <v>23</v>
      </c>
      <c r="C6989">
        <v>31</v>
      </c>
      <c r="D6989" t="s">
        <v>16</v>
      </c>
      <c r="E6989" t="s">
        <v>30</v>
      </c>
      <c r="F6989" t="s">
        <v>18</v>
      </c>
      <c r="G6989">
        <v>1976.66</v>
      </c>
      <c r="H6989">
        <v>1501.56</v>
      </c>
      <c r="I6989">
        <v>2209.86</v>
      </c>
      <c r="J6989">
        <v>708.3</v>
      </c>
      <c r="K6989" s="1">
        <f t="shared" si="436"/>
        <v>0.47170942220091105</v>
      </c>
      <c r="L6989" t="s">
        <v>19</v>
      </c>
      <c r="M6989" s="2" t="s">
        <v>205</v>
      </c>
      <c r="N6989" s="3" t="str">
        <f t="shared" si="437"/>
        <v>Nov</v>
      </c>
      <c r="O6989" t="s">
        <v>28</v>
      </c>
      <c r="P6989" t="s">
        <v>22</v>
      </c>
      <c r="Q6989" t="str">
        <f t="shared" si="438"/>
        <v>Adult</v>
      </c>
      <c r="R6989" t="str">
        <f t="shared" si="439"/>
        <v>Profit</v>
      </c>
    </row>
    <row r="6990" spans="1:18">
      <c r="A6990">
        <v>5499</v>
      </c>
      <c r="B6990" t="s">
        <v>92</v>
      </c>
      <c r="C6990">
        <v>53</v>
      </c>
      <c r="D6990" t="s">
        <v>16</v>
      </c>
      <c r="E6990" t="s">
        <v>17</v>
      </c>
      <c r="F6990" t="s">
        <v>36</v>
      </c>
      <c r="G6990">
        <v>1527.59</v>
      </c>
      <c r="H6990">
        <v>1404.39</v>
      </c>
      <c r="I6990">
        <v>2209.86</v>
      </c>
      <c r="J6990">
        <v>805.47</v>
      </c>
      <c r="K6990" s="1">
        <f t="shared" si="436"/>
        <v>0.57353726528955629</v>
      </c>
      <c r="L6990" t="s">
        <v>26</v>
      </c>
      <c r="M6990" s="2" t="s">
        <v>312</v>
      </c>
      <c r="N6990" s="3" t="str">
        <f t="shared" si="437"/>
        <v>Jul</v>
      </c>
      <c r="O6990" t="s">
        <v>28</v>
      </c>
      <c r="P6990" t="s">
        <v>39</v>
      </c>
      <c r="Q6990" t="str">
        <f t="shared" si="438"/>
        <v>Senior</v>
      </c>
      <c r="R6990" t="str">
        <f t="shared" si="439"/>
        <v>Profit</v>
      </c>
    </row>
    <row r="6991" spans="1:18">
      <c r="A6991">
        <v>7426</v>
      </c>
      <c r="B6991" t="s">
        <v>92</v>
      </c>
      <c r="C6991">
        <v>21</v>
      </c>
      <c r="D6991" t="s">
        <v>24</v>
      </c>
      <c r="E6991" t="s">
        <v>17</v>
      </c>
      <c r="F6991" t="s">
        <v>49</v>
      </c>
      <c r="G6991">
        <v>1466.04</v>
      </c>
      <c r="H6991">
        <v>925.17</v>
      </c>
      <c r="I6991">
        <v>2209.36</v>
      </c>
      <c r="J6991">
        <v>1284.19</v>
      </c>
      <c r="K6991" s="1">
        <f t="shared" si="436"/>
        <v>1.3880584108866481</v>
      </c>
      <c r="L6991" t="s">
        <v>54</v>
      </c>
      <c r="M6991" s="2" t="s">
        <v>231</v>
      </c>
      <c r="N6991" s="3" t="str">
        <f t="shared" si="437"/>
        <v>Jul</v>
      </c>
      <c r="O6991" t="s">
        <v>21</v>
      </c>
      <c r="P6991" t="s">
        <v>39</v>
      </c>
      <c r="Q6991" t="str">
        <f t="shared" si="438"/>
        <v>Young</v>
      </c>
      <c r="R6991" t="str">
        <f t="shared" si="439"/>
        <v>Profit</v>
      </c>
    </row>
    <row r="6992" spans="1:18">
      <c r="A6992">
        <v>4144</v>
      </c>
      <c r="B6992" t="s">
        <v>23</v>
      </c>
      <c r="C6992">
        <v>45</v>
      </c>
      <c r="D6992" t="s">
        <v>24</v>
      </c>
      <c r="E6992" t="s">
        <v>59</v>
      </c>
      <c r="F6992" t="s">
        <v>42</v>
      </c>
      <c r="G6992">
        <v>1391.68</v>
      </c>
      <c r="H6992">
        <v>526.46</v>
      </c>
      <c r="I6992">
        <v>2208.37</v>
      </c>
      <c r="J6992">
        <v>1681.91</v>
      </c>
      <c r="K6992" s="1">
        <f t="shared" si="436"/>
        <v>3.1947536375033239</v>
      </c>
      <c r="L6992" t="s">
        <v>26</v>
      </c>
      <c r="M6992" s="2" t="s">
        <v>236</v>
      </c>
      <c r="N6992" s="3" t="str">
        <f t="shared" si="437"/>
        <v>Jun</v>
      </c>
      <c r="O6992" t="s">
        <v>51</v>
      </c>
      <c r="P6992" t="s">
        <v>22</v>
      </c>
      <c r="Q6992" t="str">
        <f t="shared" si="438"/>
        <v>Senior</v>
      </c>
      <c r="R6992" t="str">
        <f t="shared" si="439"/>
        <v>Profit</v>
      </c>
    </row>
    <row r="6993" spans="1:18">
      <c r="A6993">
        <v>5185</v>
      </c>
      <c r="B6993" t="s">
        <v>15</v>
      </c>
      <c r="C6993">
        <v>39</v>
      </c>
      <c r="D6993" t="s">
        <v>24</v>
      </c>
      <c r="E6993" t="s">
        <v>17</v>
      </c>
      <c r="F6993" t="s">
        <v>25</v>
      </c>
      <c r="G6993">
        <v>1230.06</v>
      </c>
      <c r="H6993">
        <v>1052.3900000000001</v>
      </c>
      <c r="I6993">
        <v>2208.27</v>
      </c>
      <c r="J6993">
        <v>1155.8800000000001</v>
      </c>
      <c r="K6993" s="1">
        <f t="shared" si="436"/>
        <v>1.0983380685867405</v>
      </c>
      <c r="L6993" t="s">
        <v>54</v>
      </c>
      <c r="M6993" s="2" t="s">
        <v>126</v>
      </c>
      <c r="N6993" s="3" t="str">
        <f t="shared" si="437"/>
        <v>Nov</v>
      </c>
      <c r="O6993" t="s">
        <v>51</v>
      </c>
      <c r="P6993" t="s">
        <v>22</v>
      </c>
      <c r="Q6993" t="str">
        <f t="shared" si="438"/>
        <v>Adult</v>
      </c>
      <c r="R6993" t="str">
        <f t="shared" si="439"/>
        <v>Profit</v>
      </c>
    </row>
    <row r="6994" spans="1:18">
      <c r="A6994">
        <v>2451</v>
      </c>
      <c r="B6994" t="s">
        <v>34</v>
      </c>
      <c r="C6994">
        <v>45</v>
      </c>
      <c r="D6994" t="s">
        <v>24</v>
      </c>
      <c r="E6994" t="s">
        <v>35</v>
      </c>
      <c r="F6994" t="s">
        <v>18</v>
      </c>
      <c r="G6994">
        <v>1364.85</v>
      </c>
      <c r="H6994">
        <v>938.3</v>
      </c>
      <c r="I6994">
        <v>2207.13</v>
      </c>
      <c r="J6994">
        <v>1268.83</v>
      </c>
      <c r="K6994" s="1">
        <f t="shared" si="436"/>
        <v>1.3522647340935734</v>
      </c>
      <c r="L6994" t="s">
        <v>26</v>
      </c>
      <c r="M6994" s="2" t="s">
        <v>342</v>
      </c>
      <c r="N6994" s="3" t="str">
        <f t="shared" si="437"/>
        <v>Jan</v>
      </c>
      <c r="O6994" t="s">
        <v>33</v>
      </c>
      <c r="P6994" t="s">
        <v>39</v>
      </c>
      <c r="Q6994" t="str">
        <f t="shared" si="438"/>
        <v>Senior</v>
      </c>
      <c r="R6994" t="str">
        <f t="shared" si="439"/>
        <v>Profit</v>
      </c>
    </row>
    <row r="6995" spans="1:18">
      <c r="A6995">
        <v>9825</v>
      </c>
      <c r="B6995" t="s">
        <v>40</v>
      </c>
      <c r="C6995">
        <v>43</v>
      </c>
      <c r="D6995" t="s">
        <v>16</v>
      </c>
      <c r="E6995" t="s">
        <v>41</v>
      </c>
      <c r="F6995" t="s">
        <v>18</v>
      </c>
      <c r="G6995">
        <v>1399.03</v>
      </c>
      <c r="H6995">
        <v>1164.67</v>
      </c>
      <c r="I6995">
        <v>2206.98</v>
      </c>
      <c r="J6995">
        <v>1042.31</v>
      </c>
      <c r="K6995" s="1">
        <f t="shared" si="436"/>
        <v>0.89494019765255384</v>
      </c>
      <c r="L6995" t="s">
        <v>19</v>
      </c>
      <c r="M6995" s="2" t="s">
        <v>212</v>
      </c>
      <c r="N6995" s="3" t="str">
        <f t="shared" si="437"/>
        <v>Aug</v>
      </c>
      <c r="O6995" t="s">
        <v>56</v>
      </c>
      <c r="P6995" t="s">
        <v>22</v>
      </c>
      <c r="Q6995" t="str">
        <f t="shared" si="438"/>
        <v>Senior</v>
      </c>
      <c r="R6995" t="str">
        <f t="shared" si="439"/>
        <v>Profit</v>
      </c>
    </row>
    <row r="6996" spans="1:18">
      <c r="A6996">
        <v>8368</v>
      </c>
      <c r="B6996" t="s">
        <v>84</v>
      </c>
      <c r="C6996">
        <v>40</v>
      </c>
      <c r="D6996" t="s">
        <v>16</v>
      </c>
      <c r="E6996" t="s">
        <v>35</v>
      </c>
      <c r="F6996" t="s">
        <v>49</v>
      </c>
      <c r="G6996">
        <v>1293.44</v>
      </c>
      <c r="H6996">
        <v>1012</v>
      </c>
      <c r="I6996">
        <v>2206.37</v>
      </c>
      <c r="J6996">
        <v>1194.3699999999999</v>
      </c>
      <c r="K6996" s="1">
        <f t="shared" si="436"/>
        <v>1.1802075098814229</v>
      </c>
      <c r="L6996" t="s">
        <v>54</v>
      </c>
      <c r="M6996" s="2" t="s">
        <v>376</v>
      </c>
      <c r="N6996" s="3" t="str">
        <f t="shared" si="437"/>
        <v>Aug</v>
      </c>
      <c r="O6996" t="s">
        <v>33</v>
      </c>
      <c r="P6996" t="s">
        <v>39</v>
      </c>
      <c r="Q6996" t="str">
        <f t="shared" si="438"/>
        <v>Adult</v>
      </c>
      <c r="R6996" t="str">
        <f t="shared" si="439"/>
        <v>Profit</v>
      </c>
    </row>
    <row r="6997" spans="1:18">
      <c r="A6997">
        <v>6353</v>
      </c>
      <c r="B6997" t="s">
        <v>40</v>
      </c>
      <c r="C6997">
        <v>24</v>
      </c>
      <c r="D6997" t="s">
        <v>16</v>
      </c>
      <c r="E6997" t="s">
        <v>66</v>
      </c>
      <c r="F6997" t="s">
        <v>18</v>
      </c>
      <c r="G6997">
        <v>1394.72</v>
      </c>
      <c r="H6997">
        <v>1310.6400000000001</v>
      </c>
      <c r="I6997">
        <v>2205.9699999999998</v>
      </c>
      <c r="J6997">
        <v>895.33</v>
      </c>
      <c r="K6997" s="1">
        <f t="shared" si="436"/>
        <v>0.683124275163279</v>
      </c>
      <c r="L6997" t="s">
        <v>54</v>
      </c>
      <c r="M6997" s="2" t="s">
        <v>306</v>
      </c>
      <c r="N6997" s="3" t="str">
        <f t="shared" si="437"/>
        <v>Jan</v>
      </c>
      <c r="O6997" t="s">
        <v>28</v>
      </c>
      <c r="P6997" t="s">
        <v>39</v>
      </c>
      <c r="Q6997" t="str">
        <f t="shared" si="438"/>
        <v>Young</v>
      </c>
      <c r="R6997" t="str">
        <f t="shared" si="439"/>
        <v>Profit</v>
      </c>
    </row>
    <row r="6998" spans="1:18">
      <c r="A6998">
        <v>6413</v>
      </c>
      <c r="B6998" t="s">
        <v>34</v>
      </c>
      <c r="C6998">
        <v>30</v>
      </c>
      <c r="D6998" t="s">
        <v>24</v>
      </c>
      <c r="E6998" t="s">
        <v>41</v>
      </c>
      <c r="F6998" t="s">
        <v>25</v>
      </c>
      <c r="G6998">
        <v>1373.68</v>
      </c>
      <c r="H6998">
        <v>618.74</v>
      </c>
      <c r="I6998">
        <v>2205.59</v>
      </c>
      <c r="J6998">
        <v>1586.85</v>
      </c>
      <c r="K6998" s="1">
        <f t="shared" si="436"/>
        <v>2.5646475094546979</v>
      </c>
      <c r="L6998" t="s">
        <v>19</v>
      </c>
      <c r="M6998" s="2" t="s">
        <v>272</v>
      </c>
      <c r="N6998" s="3" t="str">
        <f t="shared" si="437"/>
        <v>Aug</v>
      </c>
      <c r="O6998" t="s">
        <v>56</v>
      </c>
      <c r="P6998" t="s">
        <v>22</v>
      </c>
      <c r="Q6998" t="str">
        <f t="shared" si="438"/>
        <v>Adult</v>
      </c>
      <c r="R6998" t="str">
        <f t="shared" si="439"/>
        <v>Profit</v>
      </c>
    </row>
    <row r="6999" spans="1:18">
      <c r="A6999">
        <v>8790</v>
      </c>
      <c r="B6999" t="s">
        <v>40</v>
      </c>
      <c r="C6999">
        <v>30</v>
      </c>
      <c r="D6999" t="s">
        <v>24</v>
      </c>
      <c r="E6999" t="s">
        <v>17</v>
      </c>
      <c r="F6999" t="s">
        <v>18</v>
      </c>
      <c r="G6999">
        <v>1538.38</v>
      </c>
      <c r="H6999">
        <v>177.18</v>
      </c>
      <c r="I6999">
        <v>2205.4299999999998</v>
      </c>
      <c r="J6999">
        <v>2028.25</v>
      </c>
      <c r="K6999" s="1">
        <f t="shared" si="436"/>
        <v>11.447398126199344</v>
      </c>
      <c r="L6999" t="s">
        <v>54</v>
      </c>
      <c r="M6999" s="2" t="s">
        <v>395</v>
      </c>
      <c r="N6999" s="3" t="str">
        <f t="shared" si="437"/>
        <v>Feb</v>
      </c>
      <c r="O6999" t="s">
        <v>21</v>
      </c>
      <c r="P6999" t="s">
        <v>22</v>
      </c>
      <c r="Q6999" t="str">
        <f t="shared" si="438"/>
        <v>Adult</v>
      </c>
      <c r="R6999" t="str">
        <f t="shared" si="439"/>
        <v>Profit</v>
      </c>
    </row>
    <row r="7000" spans="1:18">
      <c r="A7000">
        <v>7868</v>
      </c>
      <c r="B7000" t="s">
        <v>92</v>
      </c>
      <c r="C7000">
        <v>56</v>
      </c>
      <c r="D7000" t="s">
        <v>24</v>
      </c>
      <c r="E7000" t="s">
        <v>41</v>
      </c>
      <c r="F7000" t="s">
        <v>49</v>
      </c>
      <c r="G7000">
        <v>1326.5</v>
      </c>
      <c r="H7000">
        <v>354.96</v>
      </c>
      <c r="I7000">
        <v>2204.92</v>
      </c>
      <c r="J7000">
        <v>1849.96</v>
      </c>
      <c r="K7000" s="1">
        <f t="shared" si="436"/>
        <v>5.2117421681316207</v>
      </c>
      <c r="L7000" t="s">
        <v>19</v>
      </c>
      <c r="M7000" s="2" t="s">
        <v>281</v>
      </c>
      <c r="N7000" s="3" t="str">
        <f t="shared" si="437"/>
        <v>Aug</v>
      </c>
      <c r="O7000" t="s">
        <v>51</v>
      </c>
      <c r="P7000" t="s">
        <v>39</v>
      </c>
      <c r="Q7000" t="str">
        <f t="shared" si="438"/>
        <v>Senior</v>
      </c>
      <c r="R7000" t="str">
        <f t="shared" si="439"/>
        <v>Profit</v>
      </c>
    </row>
    <row r="7001" spans="1:18">
      <c r="A7001">
        <v>8276</v>
      </c>
      <c r="B7001" t="s">
        <v>92</v>
      </c>
      <c r="C7001">
        <v>32</v>
      </c>
      <c r="D7001" t="s">
        <v>24</v>
      </c>
      <c r="E7001" t="s">
        <v>41</v>
      </c>
      <c r="F7001" t="s">
        <v>36</v>
      </c>
      <c r="G7001">
        <v>1615.59</v>
      </c>
      <c r="H7001">
        <v>345</v>
      </c>
      <c r="I7001">
        <v>2204.66</v>
      </c>
      <c r="J7001">
        <v>1859.66</v>
      </c>
      <c r="K7001" s="1">
        <f t="shared" si="436"/>
        <v>5.3903188405797104</v>
      </c>
      <c r="L7001" t="s">
        <v>31</v>
      </c>
      <c r="M7001" s="2" t="s">
        <v>303</v>
      </c>
      <c r="N7001" s="3" t="str">
        <f t="shared" si="437"/>
        <v>Apr</v>
      </c>
      <c r="O7001" t="s">
        <v>28</v>
      </c>
      <c r="P7001" t="s">
        <v>39</v>
      </c>
      <c r="Q7001" t="str">
        <f t="shared" si="438"/>
        <v>Adult</v>
      </c>
      <c r="R7001" t="str">
        <f t="shared" si="439"/>
        <v>Profit</v>
      </c>
    </row>
    <row r="7002" spans="1:18">
      <c r="A7002">
        <v>3288</v>
      </c>
      <c r="B7002" t="s">
        <v>40</v>
      </c>
      <c r="C7002">
        <v>26</v>
      </c>
      <c r="D7002" t="s">
        <v>16</v>
      </c>
      <c r="E7002" t="s">
        <v>41</v>
      </c>
      <c r="F7002" t="s">
        <v>49</v>
      </c>
      <c r="G7002">
        <v>1756.12</v>
      </c>
      <c r="H7002">
        <v>683.98</v>
      </c>
      <c r="I7002">
        <v>2204.41</v>
      </c>
      <c r="J7002">
        <v>1520.43</v>
      </c>
      <c r="K7002" s="1">
        <f t="shared" si="436"/>
        <v>2.2229158747331792</v>
      </c>
      <c r="L7002" t="s">
        <v>54</v>
      </c>
      <c r="M7002" s="2" t="s">
        <v>177</v>
      </c>
      <c r="N7002" s="3" t="str">
        <f t="shared" si="437"/>
        <v>Jun</v>
      </c>
      <c r="O7002" t="s">
        <v>51</v>
      </c>
      <c r="P7002" t="s">
        <v>39</v>
      </c>
      <c r="Q7002" t="str">
        <f t="shared" si="438"/>
        <v>Adult</v>
      </c>
      <c r="R7002" t="str">
        <f t="shared" si="439"/>
        <v>Profit</v>
      </c>
    </row>
    <row r="7003" spans="1:18">
      <c r="A7003">
        <v>5078</v>
      </c>
      <c r="B7003" t="s">
        <v>40</v>
      </c>
      <c r="C7003">
        <v>40</v>
      </c>
      <c r="D7003" t="s">
        <v>24</v>
      </c>
      <c r="E7003" t="s">
        <v>53</v>
      </c>
      <c r="F7003" t="s">
        <v>42</v>
      </c>
      <c r="G7003">
        <v>1415.62</v>
      </c>
      <c r="H7003">
        <v>382.78</v>
      </c>
      <c r="I7003">
        <v>2203.54</v>
      </c>
      <c r="J7003">
        <v>1820.76</v>
      </c>
      <c r="K7003" s="1">
        <f t="shared" si="436"/>
        <v>4.7566748523956326</v>
      </c>
      <c r="L7003" t="s">
        <v>19</v>
      </c>
      <c r="M7003" s="2" t="s">
        <v>165</v>
      </c>
      <c r="N7003" s="3" t="str">
        <f t="shared" si="437"/>
        <v>Nov</v>
      </c>
      <c r="O7003" t="s">
        <v>51</v>
      </c>
      <c r="P7003" t="s">
        <v>39</v>
      </c>
      <c r="Q7003" t="str">
        <f t="shared" si="438"/>
        <v>Adult</v>
      </c>
      <c r="R7003" t="str">
        <f t="shared" si="439"/>
        <v>Profit</v>
      </c>
    </row>
    <row r="7004" spans="1:18">
      <c r="A7004">
        <v>2364</v>
      </c>
      <c r="B7004" t="s">
        <v>40</v>
      </c>
      <c r="C7004">
        <v>27</v>
      </c>
      <c r="D7004" t="s">
        <v>24</v>
      </c>
      <c r="E7004" t="s">
        <v>66</v>
      </c>
      <c r="F7004" t="s">
        <v>36</v>
      </c>
      <c r="G7004">
        <v>1718.64</v>
      </c>
      <c r="H7004">
        <v>180.14</v>
      </c>
      <c r="I7004">
        <v>2201.96</v>
      </c>
      <c r="J7004">
        <v>2021.82</v>
      </c>
      <c r="K7004" s="1">
        <f t="shared" si="436"/>
        <v>11.223603863661596</v>
      </c>
      <c r="L7004" t="s">
        <v>26</v>
      </c>
      <c r="M7004" s="2" t="s">
        <v>191</v>
      </c>
      <c r="N7004" s="3" t="str">
        <f t="shared" si="437"/>
        <v>Jun</v>
      </c>
      <c r="O7004" t="s">
        <v>56</v>
      </c>
      <c r="P7004" t="s">
        <v>22</v>
      </c>
      <c r="Q7004" t="str">
        <f t="shared" si="438"/>
        <v>Adult</v>
      </c>
      <c r="R7004" t="str">
        <f t="shared" si="439"/>
        <v>Profit</v>
      </c>
    </row>
    <row r="7005" spans="1:18">
      <c r="A7005">
        <v>1807</v>
      </c>
      <c r="B7005" t="s">
        <v>40</v>
      </c>
      <c r="C7005">
        <v>56</v>
      </c>
      <c r="D7005" t="s">
        <v>24</v>
      </c>
      <c r="E7005" t="s">
        <v>17</v>
      </c>
      <c r="F7005" t="s">
        <v>18</v>
      </c>
      <c r="G7005">
        <v>1635.53</v>
      </c>
      <c r="H7005">
        <v>1100.24</v>
      </c>
      <c r="I7005">
        <v>2200.69</v>
      </c>
      <c r="J7005">
        <v>1100.45</v>
      </c>
      <c r="K7005" s="1">
        <f t="shared" si="436"/>
        <v>1.0001908674471025</v>
      </c>
      <c r="L7005" t="s">
        <v>26</v>
      </c>
      <c r="M7005" s="2" t="s">
        <v>314</v>
      </c>
      <c r="N7005" s="3" t="str">
        <f t="shared" si="437"/>
        <v>Jul</v>
      </c>
      <c r="O7005" t="s">
        <v>21</v>
      </c>
      <c r="P7005" t="s">
        <v>39</v>
      </c>
      <c r="Q7005" t="str">
        <f t="shared" si="438"/>
        <v>Senior</v>
      </c>
      <c r="R7005" t="str">
        <f t="shared" si="439"/>
        <v>Profit</v>
      </c>
    </row>
    <row r="7006" spans="1:18">
      <c r="A7006">
        <v>6063</v>
      </c>
      <c r="B7006" t="s">
        <v>44</v>
      </c>
      <c r="C7006">
        <v>32</v>
      </c>
      <c r="D7006" t="s">
        <v>16</v>
      </c>
      <c r="E7006" t="s">
        <v>17</v>
      </c>
      <c r="F7006" t="s">
        <v>42</v>
      </c>
      <c r="G7006">
        <v>1681.08</v>
      </c>
      <c r="H7006">
        <v>1383.35</v>
      </c>
      <c r="I7006">
        <v>2198.21</v>
      </c>
      <c r="J7006">
        <v>814.86</v>
      </c>
      <c r="K7006" s="1">
        <f t="shared" si="436"/>
        <v>0.58904832471897939</v>
      </c>
      <c r="L7006" t="s">
        <v>19</v>
      </c>
      <c r="M7006" s="2" t="s">
        <v>341</v>
      </c>
      <c r="N7006" s="3" t="str">
        <f t="shared" si="437"/>
        <v>Dec</v>
      </c>
      <c r="O7006" t="s">
        <v>56</v>
      </c>
      <c r="P7006" t="s">
        <v>39</v>
      </c>
      <c r="Q7006" t="str">
        <f t="shared" si="438"/>
        <v>Adult</v>
      </c>
      <c r="R7006" t="str">
        <f t="shared" si="439"/>
        <v>Profit</v>
      </c>
    </row>
    <row r="7007" spans="1:18">
      <c r="A7007">
        <v>3177</v>
      </c>
      <c r="B7007" t="s">
        <v>15</v>
      </c>
      <c r="C7007">
        <v>28</v>
      </c>
      <c r="D7007" t="s">
        <v>16</v>
      </c>
      <c r="E7007" t="s">
        <v>30</v>
      </c>
      <c r="F7007" t="s">
        <v>49</v>
      </c>
      <c r="G7007">
        <v>1695.86</v>
      </c>
      <c r="H7007">
        <v>1520.1</v>
      </c>
      <c r="I7007">
        <v>2197.38</v>
      </c>
      <c r="J7007">
        <v>677.28</v>
      </c>
      <c r="K7007" s="1">
        <f t="shared" si="436"/>
        <v>0.44554963489244132</v>
      </c>
      <c r="L7007" t="s">
        <v>54</v>
      </c>
      <c r="M7007" s="2" t="s">
        <v>295</v>
      </c>
      <c r="N7007" s="3" t="str">
        <f t="shared" si="437"/>
        <v>Dec</v>
      </c>
      <c r="O7007" t="s">
        <v>56</v>
      </c>
      <c r="P7007" t="s">
        <v>22</v>
      </c>
      <c r="Q7007" t="str">
        <f t="shared" si="438"/>
        <v>Adult</v>
      </c>
      <c r="R7007" t="str">
        <f t="shared" si="439"/>
        <v>Profit</v>
      </c>
    </row>
    <row r="7008" spans="1:18">
      <c r="A7008">
        <v>8336</v>
      </c>
      <c r="B7008" t="s">
        <v>29</v>
      </c>
      <c r="C7008">
        <v>31</v>
      </c>
      <c r="D7008" t="s">
        <v>16</v>
      </c>
      <c r="E7008" t="s">
        <v>17</v>
      </c>
      <c r="F7008" t="s">
        <v>36</v>
      </c>
      <c r="G7008">
        <v>1715.51</v>
      </c>
      <c r="H7008">
        <v>1300.25</v>
      </c>
      <c r="I7008">
        <v>2197.3000000000002</v>
      </c>
      <c r="J7008">
        <v>897.05</v>
      </c>
      <c r="K7008" s="1">
        <f t="shared" si="436"/>
        <v>0.68990578734858676</v>
      </c>
      <c r="L7008" t="s">
        <v>37</v>
      </c>
      <c r="M7008" s="2" t="s">
        <v>271</v>
      </c>
      <c r="N7008" s="3" t="str">
        <f t="shared" si="437"/>
        <v>Aug</v>
      </c>
      <c r="O7008" t="s">
        <v>21</v>
      </c>
      <c r="P7008" t="s">
        <v>39</v>
      </c>
      <c r="Q7008" t="str">
        <f t="shared" si="438"/>
        <v>Adult</v>
      </c>
      <c r="R7008" t="str">
        <f t="shared" si="439"/>
        <v>Profit</v>
      </c>
    </row>
    <row r="7009" spans="1:18">
      <c r="A7009">
        <v>7676</v>
      </c>
      <c r="B7009" t="s">
        <v>44</v>
      </c>
      <c r="C7009">
        <v>18</v>
      </c>
      <c r="D7009" t="s">
        <v>24</v>
      </c>
      <c r="E7009" t="s">
        <v>35</v>
      </c>
      <c r="F7009" t="s">
        <v>49</v>
      </c>
      <c r="G7009">
        <v>1692.32</v>
      </c>
      <c r="H7009">
        <v>97.81</v>
      </c>
      <c r="I7009">
        <v>2197.11</v>
      </c>
      <c r="J7009">
        <v>2099.3000000000002</v>
      </c>
      <c r="K7009" s="1">
        <f t="shared" si="436"/>
        <v>21.463040588896842</v>
      </c>
      <c r="L7009" t="s">
        <v>19</v>
      </c>
      <c r="M7009" s="2" t="s">
        <v>399</v>
      </c>
      <c r="N7009" s="3" t="str">
        <f t="shared" si="437"/>
        <v>Dec</v>
      </c>
      <c r="O7009" t="s">
        <v>33</v>
      </c>
      <c r="P7009" t="s">
        <v>22</v>
      </c>
      <c r="Q7009" t="str">
        <f t="shared" si="438"/>
        <v>Young</v>
      </c>
      <c r="R7009" t="str">
        <f t="shared" si="439"/>
        <v>Profit</v>
      </c>
    </row>
    <row r="7010" spans="1:18">
      <c r="A7010">
        <v>7768</v>
      </c>
      <c r="B7010" t="s">
        <v>29</v>
      </c>
      <c r="C7010">
        <v>58</v>
      </c>
      <c r="D7010" t="s">
        <v>24</v>
      </c>
      <c r="E7010" t="s">
        <v>30</v>
      </c>
      <c r="F7010" t="s">
        <v>25</v>
      </c>
      <c r="G7010">
        <v>1497.71</v>
      </c>
      <c r="H7010">
        <v>683.97</v>
      </c>
      <c r="I7010">
        <v>2195.98</v>
      </c>
      <c r="J7010">
        <v>1512.01</v>
      </c>
      <c r="K7010" s="1">
        <f t="shared" si="436"/>
        <v>2.2106378934748601</v>
      </c>
      <c r="L7010" t="s">
        <v>54</v>
      </c>
      <c r="M7010" s="2" t="s">
        <v>118</v>
      </c>
      <c r="N7010" s="3" t="str">
        <f t="shared" si="437"/>
        <v>Nov</v>
      </c>
      <c r="O7010" t="s">
        <v>56</v>
      </c>
      <c r="P7010" t="s">
        <v>22</v>
      </c>
      <c r="Q7010" t="str">
        <f t="shared" si="438"/>
        <v>Senior</v>
      </c>
      <c r="R7010" t="str">
        <f t="shared" si="439"/>
        <v>Profit</v>
      </c>
    </row>
    <row r="7011" spans="1:18">
      <c r="A7011">
        <v>1250</v>
      </c>
      <c r="B7011" t="s">
        <v>47</v>
      </c>
      <c r="C7011">
        <v>22</v>
      </c>
      <c r="D7011" t="s">
        <v>16</v>
      </c>
      <c r="E7011" t="s">
        <v>30</v>
      </c>
      <c r="F7011" t="s">
        <v>42</v>
      </c>
      <c r="G7011">
        <v>1535.74</v>
      </c>
      <c r="H7011">
        <v>1080.03</v>
      </c>
      <c r="I7011">
        <v>2195.92</v>
      </c>
      <c r="J7011">
        <v>1115.8900000000001</v>
      </c>
      <c r="K7011" s="1">
        <f t="shared" si="436"/>
        <v>1.0332027814042204</v>
      </c>
      <c r="L7011" t="s">
        <v>54</v>
      </c>
      <c r="M7011" s="2" t="s">
        <v>251</v>
      </c>
      <c r="N7011" s="3" t="str">
        <f t="shared" si="437"/>
        <v>Jan</v>
      </c>
      <c r="O7011" t="s">
        <v>33</v>
      </c>
      <c r="P7011" t="s">
        <v>22</v>
      </c>
      <c r="Q7011" t="str">
        <f t="shared" si="438"/>
        <v>Young</v>
      </c>
      <c r="R7011" t="str">
        <f t="shared" si="439"/>
        <v>Profit</v>
      </c>
    </row>
    <row r="7012" spans="1:18">
      <c r="A7012">
        <v>2378</v>
      </c>
      <c r="B7012" t="s">
        <v>92</v>
      </c>
      <c r="C7012">
        <v>34</v>
      </c>
      <c r="D7012" t="s">
        <v>16</v>
      </c>
      <c r="E7012" t="s">
        <v>59</v>
      </c>
      <c r="F7012" t="s">
        <v>18</v>
      </c>
      <c r="G7012">
        <v>1525.17</v>
      </c>
      <c r="H7012">
        <v>1021.76</v>
      </c>
      <c r="I7012">
        <v>2195.4</v>
      </c>
      <c r="J7012">
        <v>1173.6400000000001</v>
      </c>
      <c r="K7012" s="1">
        <f t="shared" si="436"/>
        <v>1.1486454744754151</v>
      </c>
      <c r="L7012" t="s">
        <v>26</v>
      </c>
      <c r="M7012" s="2" t="s">
        <v>79</v>
      </c>
      <c r="N7012" s="3" t="str">
        <f t="shared" si="437"/>
        <v>Feb</v>
      </c>
      <c r="O7012" t="s">
        <v>51</v>
      </c>
      <c r="P7012" t="s">
        <v>22</v>
      </c>
      <c r="Q7012" t="str">
        <f t="shared" si="438"/>
        <v>Adult</v>
      </c>
      <c r="R7012" t="str">
        <f t="shared" si="439"/>
        <v>Profit</v>
      </c>
    </row>
    <row r="7013" spans="1:18">
      <c r="A7013">
        <v>5280</v>
      </c>
      <c r="B7013" t="s">
        <v>84</v>
      </c>
      <c r="C7013">
        <v>31</v>
      </c>
      <c r="D7013" t="s">
        <v>16</v>
      </c>
      <c r="E7013" t="s">
        <v>59</v>
      </c>
      <c r="F7013" t="s">
        <v>49</v>
      </c>
      <c r="G7013">
        <v>1524.44</v>
      </c>
      <c r="H7013">
        <v>1312.13</v>
      </c>
      <c r="I7013">
        <v>2194.6799999999998</v>
      </c>
      <c r="J7013">
        <v>882.55</v>
      </c>
      <c r="K7013" s="1">
        <f t="shared" si="436"/>
        <v>0.67260865920297519</v>
      </c>
      <c r="L7013" t="s">
        <v>19</v>
      </c>
      <c r="M7013" s="2" t="s">
        <v>396</v>
      </c>
      <c r="N7013" s="3" t="str">
        <f t="shared" si="437"/>
        <v>Jun</v>
      </c>
      <c r="O7013" t="s">
        <v>28</v>
      </c>
      <c r="P7013" t="s">
        <v>39</v>
      </c>
      <c r="Q7013" t="str">
        <f t="shared" si="438"/>
        <v>Adult</v>
      </c>
      <c r="R7013" t="str">
        <f t="shared" si="439"/>
        <v>Profit</v>
      </c>
    </row>
    <row r="7014" spans="1:18">
      <c r="A7014">
        <v>9843</v>
      </c>
      <c r="B7014" t="s">
        <v>52</v>
      </c>
      <c r="C7014">
        <v>51</v>
      </c>
      <c r="D7014" t="s">
        <v>24</v>
      </c>
      <c r="E7014" t="s">
        <v>35</v>
      </c>
      <c r="F7014" t="s">
        <v>42</v>
      </c>
      <c r="G7014">
        <v>1563.36</v>
      </c>
      <c r="H7014">
        <v>1523.48</v>
      </c>
      <c r="I7014">
        <v>2194.5700000000002</v>
      </c>
      <c r="J7014">
        <v>671.09</v>
      </c>
      <c r="K7014" s="1">
        <f t="shared" si="436"/>
        <v>0.44049807020768245</v>
      </c>
      <c r="L7014" t="s">
        <v>26</v>
      </c>
      <c r="M7014" s="2" t="s">
        <v>313</v>
      </c>
      <c r="N7014" s="3" t="str">
        <f t="shared" si="437"/>
        <v>Feb</v>
      </c>
      <c r="O7014" t="s">
        <v>33</v>
      </c>
      <c r="P7014" t="s">
        <v>22</v>
      </c>
      <c r="Q7014" t="str">
        <f t="shared" si="438"/>
        <v>Senior</v>
      </c>
      <c r="R7014" t="str">
        <f t="shared" si="439"/>
        <v>Profit</v>
      </c>
    </row>
    <row r="7015" spans="1:18">
      <c r="A7015">
        <v>3353</v>
      </c>
      <c r="B7015" t="s">
        <v>92</v>
      </c>
      <c r="C7015">
        <v>52</v>
      </c>
      <c r="D7015" t="s">
        <v>16</v>
      </c>
      <c r="E7015" t="s">
        <v>66</v>
      </c>
      <c r="F7015" t="s">
        <v>36</v>
      </c>
      <c r="G7015">
        <v>1704.11</v>
      </c>
      <c r="H7015">
        <v>1114.3399999999999</v>
      </c>
      <c r="I7015">
        <v>2192.79</v>
      </c>
      <c r="J7015">
        <v>1078.45</v>
      </c>
      <c r="K7015" s="1">
        <f t="shared" si="436"/>
        <v>0.96779259471974455</v>
      </c>
      <c r="L7015" t="s">
        <v>37</v>
      </c>
      <c r="M7015" s="2" t="s">
        <v>211</v>
      </c>
      <c r="N7015" s="3" t="str">
        <f t="shared" si="437"/>
        <v>Mar</v>
      </c>
      <c r="O7015" t="s">
        <v>28</v>
      </c>
      <c r="P7015" t="s">
        <v>22</v>
      </c>
      <c r="Q7015" t="str">
        <f t="shared" si="438"/>
        <v>Senior</v>
      </c>
      <c r="R7015" t="str">
        <f t="shared" si="439"/>
        <v>Profit</v>
      </c>
    </row>
    <row r="7016" spans="1:18">
      <c r="A7016">
        <v>8072</v>
      </c>
      <c r="B7016" t="s">
        <v>52</v>
      </c>
      <c r="C7016">
        <v>41</v>
      </c>
      <c r="D7016" t="s">
        <v>16</v>
      </c>
      <c r="E7016" t="s">
        <v>17</v>
      </c>
      <c r="F7016" t="s">
        <v>25</v>
      </c>
      <c r="G7016">
        <v>1931.71</v>
      </c>
      <c r="H7016">
        <v>1809.32</v>
      </c>
      <c r="I7016">
        <v>2192.5</v>
      </c>
      <c r="J7016">
        <v>383.18</v>
      </c>
      <c r="K7016" s="1">
        <f t="shared" si="436"/>
        <v>0.21178122167444124</v>
      </c>
      <c r="L7016" t="s">
        <v>31</v>
      </c>
      <c r="M7016" s="2" t="s">
        <v>338</v>
      </c>
      <c r="N7016" s="3" t="str">
        <f t="shared" si="437"/>
        <v>Jun</v>
      </c>
      <c r="O7016" t="s">
        <v>33</v>
      </c>
      <c r="P7016" t="s">
        <v>39</v>
      </c>
      <c r="Q7016" t="str">
        <f t="shared" si="438"/>
        <v>Senior</v>
      </c>
      <c r="R7016" t="str">
        <f t="shared" si="439"/>
        <v>Profit</v>
      </c>
    </row>
    <row r="7017" spans="1:18">
      <c r="A7017">
        <v>8241</v>
      </c>
      <c r="B7017" t="s">
        <v>44</v>
      </c>
      <c r="C7017">
        <v>51</v>
      </c>
      <c r="D7017" t="s">
        <v>24</v>
      </c>
      <c r="E7017" t="s">
        <v>57</v>
      </c>
      <c r="F7017" t="s">
        <v>49</v>
      </c>
      <c r="G7017">
        <v>1466.25</v>
      </c>
      <c r="H7017">
        <v>1618.3</v>
      </c>
      <c r="I7017">
        <v>2192.34</v>
      </c>
      <c r="J7017">
        <v>574.04</v>
      </c>
      <c r="K7017" s="1">
        <f t="shared" si="436"/>
        <v>0.35471791386022367</v>
      </c>
      <c r="L7017" t="s">
        <v>26</v>
      </c>
      <c r="M7017" s="2" t="s">
        <v>302</v>
      </c>
      <c r="N7017" s="3" t="str">
        <f t="shared" si="437"/>
        <v>Aug</v>
      </c>
      <c r="O7017" t="s">
        <v>21</v>
      </c>
      <c r="P7017" t="s">
        <v>39</v>
      </c>
      <c r="Q7017" t="str">
        <f t="shared" si="438"/>
        <v>Senior</v>
      </c>
      <c r="R7017" t="str">
        <f t="shared" si="439"/>
        <v>Profit</v>
      </c>
    </row>
    <row r="7018" spans="1:18">
      <c r="A7018">
        <v>2233</v>
      </c>
      <c r="B7018" t="s">
        <v>34</v>
      </c>
      <c r="C7018">
        <v>34</v>
      </c>
      <c r="D7018" t="s">
        <v>24</v>
      </c>
      <c r="E7018" t="s">
        <v>53</v>
      </c>
      <c r="F7018" t="s">
        <v>42</v>
      </c>
      <c r="G7018">
        <v>1930.03</v>
      </c>
      <c r="H7018">
        <v>1456.27</v>
      </c>
      <c r="I7018">
        <v>2192.31</v>
      </c>
      <c r="J7018">
        <v>736.04</v>
      </c>
      <c r="K7018" s="1">
        <f t="shared" si="436"/>
        <v>0.50542825162916216</v>
      </c>
      <c r="L7018" t="s">
        <v>37</v>
      </c>
      <c r="M7018" s="2" t="s">
        <v>399</v>
      </c>
      <c r="N7018" s="3" t="str">
        <f t="shared" si="437"/>
        <v>Dec</v>
      </c>
      <c r="O7018" t="s">
        <v>56</v>
      </c>
      <c r="P7018" t="s">
        <v>22</v>
      </c>
      <c r="Q7018" t="str">
        <f t="shared" si="438"/>
        <v>Adult</v>
      </c>
      <c r="R7018" t="str">
        <f t="shared" si="439"/>
        <v>Profit</v>
      </c>
    </row>
    <row r="7019" spans="1:18">
      <c r="A7019">
        <v>3495</v>
      </c>
      <c r="B7019" t="s">
        <v>29</v>
      </c>
      <c r="C7019">
        <v>42</v>
      </c>
      <c r="D7019" t="s">
        <v>24</v>
      </c>
      <c r="E7019" t="s">
        <v>35</v>
      </c>
      <c r="F7019" t="s">
        <v>42</v>
      </c>
      <c r="G7019">
        <v>1660.92</v>
      </c>
      <c r="H7019">
        <v>211.93</v>
      </c>
      <c r="I7019">
        <v>2190.4699999999998</v>
      </c>
      <c r="J7019">
        <v>1978.54</v>
      </c>
      <c r="K7019" s="1">
        <f t="shared" si="436"/>
        <v>9.3358184306138821</v>
      </c>
      <c r="L7019" t="s">
        <v>19</v>
      </c>
      <c r="M7019" s="2" t="s">
        <v>125</v>
      </c>
      <c r="N7019" s="3" t="str">
        <f t="shared" si="437"/>
        <v>Jul</v>
      </c>
      <c r="O7019" t="s">
        <v>28</v>
      </c>
      <c r="P7019" t="s">
        <v>22</v>
      </c>
      <c r="Q7019" t="str">
        <f t="shared" si="438"/>
        <v>Senior</v>
      </c>
      <c r="R7019" t="str">
        <f t="shared" si="439"/>
        <v>Profit</v>
      </c>
    </row>
    <row r="7020" spans="1:18">
      <c r="A7020">
        <v>9134</v>
      </c>
      <c r="B7020" t="s">
        <v>40</v>
      </c>
      <c r="C7020">
        <v>32</v>
      </c>
      <c r="D7020" t="s">
        <v>16</v>
      </c>
      <c r="E7020" t="s">
        <v>17</v>
      </c>
      <c r="F7020" t="s">
        <v>49</v>
      </c>
      <c r="G7020">
        <v>1702.4</v>
      </c>
      <c r="H7020">
        <v>78.53</v>
      </c>
      <c r="I7020">
        <v>2190</v>
      </c>
      <c r="J7020">
        <v>2111.4699999999998</v>
      </c>
      <c r="K7020" s="1">
        <f t="shared" si="436"/>
        <v>26.887431554819813</v>
      </c>
      <c r="L7020" t="s">
        <v>54</v>
      </c>
      <c r="M7020" s="2" t="s">
        <v>149</v>
      </c>
      <c r="N7020" s="3" t="str">
        <f t="shared" si="437"/>
        <v>Mar</v>
      </c>
      <c r="O7020" t="s">
        <v>21</v>
      </c>
      <c r="P7020" t="s">
        <v>39</v>
      </c>
      <c r="Q7020" t="str">
        <f t="shared" si="438"/>
        <v>Adult</v>
      </c>
      <c r="R7020" t="str">
        <f t="shared" si="439"/>
        <v>Profit</v>
      </c>
    </row>
    <row r="7021" spans="1:18">
      <c r="A7021">
        <v>9654</v>
      </c>
      <c r="B7021" t="s">
        <v>34</v>
      </c>
      <c r="C7021">
        <v>56</v>
      </c>
      <c r="D7021" t="s">
        <v>16</v>
      </c>
      <c r="E7021" t="s">
        <v>30</v>
      </c>
      <c r="F7021" t="s">
        <v>18</v>
      </c>
      <c r="G7021">
        <v>1592.37</v>
      </c>
      <c r="H7021">
        <v>483.4</v>
      </c>
      <c r="I7021">
        <v>2189.58</v>
      </c>
      <c r="J7021">
        <v>1706.18</v>
      </c>
      <c r="K7021" s="1">
        <f t="shared" si="436"/>
        <v>3.5295407529995866</v>
      </c>
      <c r="L7021" t="s">
        <v>19</v>
      </c>
      <c r="M7021" s="2" t="s">
        <v>253</v>
      </c>
      <c r="N7021" s="3" t="str">
        <f t="shared" si="437"/>
        <v>Jan</v>
      </c>
      <c r="O7021" t="s">
        <v>56</v>
      </c>
      <c r="P7021" t="s">
        <v>39</v>
      </c>
      <c r="Q7021" t="str">
        <f t="shared" si="438"/>
        <v>Senior</v>
      </c>
      <c r="R7021" t="str">
        <f t="shared" si="439"/>
        <v>Profit</v>
      </c>
    </row>
    <row r="7022" spans="1:18">
      <c r="A7022">
        <v>3823</v>
      </c>
      <c r="B7022" t="s">
        <v>44</v>
      </c>
      <c r="C7022">
        <v>53</v>
      </c>
      <c r="D7022" t="s">
        <v>16</v>
      </c>
      <c r="E7022" t="s">
        <v>59</v>
      </c>
      <c r="F7022" t="s">
        <v>25</v>
      </c>
      <c r="G7022">
        <v>1468.2</v>
      </c>
      <c r="H7022">
        <v>221.6</v>
      </c>
      <c r="I7022">
        <v>2189.17</v>
      </c>
      <c r="J7022">
        <v>1967.57</v>
      </c>
      <c r="K7022" s="1">
        <f t="shared" si="436"/>
        <v>8.8789259927797826</v>
      </c>
      <c r="L7022" t="s">
        <v>19</v>
      </c>
      <c r="M7022" s="2" t="s">
        <v>260</v>
      </c>
      <c r="N7022" s="3" t="str">
        <f t="shared" si="437"/>
        <v>Jun</v>
      </c>
      <c r="O7022" t="s">
        <v>56</v>
      </c>
      <c r="P7022" t="s">
        <v>39</v>
      </c>
      <c r="Q7022" t="str">
        <f t="shared" si="438"/>
        <v>Senior</v>
      </c>
      <c r="R7022" t="str">
        <f t="shared" si="439"/>
        <v>Profit</v>
      </c>
    </row>
    <row r="7023" spans="1:18">
      <c r="A7023">
        <v>3926</v>
      </c>
      <c r="B7023" t="s">
        <v>84</v>
      </c>
      <c r="C7023">
        <v>33</v>
      </c>
      <c r="D7023" t="s">
        <v>24</v>
      </c>
      <c r="E7023" t="s">
        <v>35</v>
      </c>
      <c r="F7023" t="s">
        <v>49</v>
      </c>
      <c r="G7023">
        <v>1831.43</v>
      </c>
      <c r="H7023">
        <v>812.14</v>
      </c>
      <c r="I7023">
        <v>2189.04</v>
      </c>
      <c r="J7023">
        <v>1376.9</v>
      </c>
      <c r="K7023" s="1">
        <f t="shared" si="436"/>
        <v>1.6953973452852957</v>
      </c>
      <c r="L7023" t="s">
        <v>19</v>
      </c>
      <c r="M7023" s="2" t="s">
        <v>398</v>
      </c>
      <c r="N7023" s="3" t="str">
        <f t="shared" si="437"/>
        <v>Jan</v>
      </c>
      <c r="O7023" t="s">
        <v>51</v>
      </c>
      <c r="P7023" t="s">
        <v>22</v>
      </c>
      <c r="Q7023" t="str">
        <f t="shared" si="438"/>
        <v>Adult</v>
      </c>
      <c r="R7023" t="str">
        <f t="shared" si="439"/>
        <v>Profit</v>
      </c>
    </row>
    <row r="7024" spans="1:18">
      <c r="A7024">
        <v>7956</v>
      </c>
      <c r="B7024" t="s">
        <v>15</v>
      </c>
      <c r="C7024">
        <v>47</v>
      </c>
      <c r="D7024" t="s">
        <v>16</v>
      </c>
      <c r="E7024" t="s">
        <v>17</v>
      </c>
      <c r="F7024" t="s">
        <v>25</v>
      </c>
      <c r="G7024">
        <v>1521.78</v>
      </c>
      <c r="H7024">
        <v>721.63</v>
      </c>
      <c r="I7024">
        <v>2185.4699999999998</v>
      </c>
      <c r="J7024">
        <v>1463.84</v>
      </c>
      <c r="K7024" s="1">
        <f t="shared" si="436"/>
        <v>2.0285187700067899</v>
      </c>
      <c r="L7024" t="s">
        <v>37</v>
      </c>
      <c r="M7024" s="2" t="s">
        <v>221</v>
      </c>
      <c r="N7024" s="3" t="str">
        <f t="shared" si="437"/>
        <v>Dec</v>
      </c>
      <c r="O7024" t="s">
        <v>51</v>
      </c>
      <c r="P7024" t="s">
        <v>39</v>
      </c>
      <c r="Q7024" t="str">
        <f t="shared" si="438"/>
        <v>Senior</v>
      </c>
      <c r="R7024" t="str">
        <f t="shared" si="439"/>
        <v>Profit</v>
      </c>
    </row>
    <row r="7025" spans="1:18">
      <c r="A7025">
        <v>1025</v>
      </c>
      <c r="B7025" t="s">
        <v>92</v>
      </c>
      <c r="C7025">
        <v>41</v>
      </c>
      <c r="D7025" t="s">
        <v>24</v>
      </c>
      <c r="E7025" t="s">
        <v>30</v>
      </c>
      <c r="F7025" t="s">
        <v>18</v>
      </c>
      <c r="G7025">
        <v>1938.84</v>
      </c>
      <c r="H7025">
        <v>660.6</v>
      </c>
      <c r="I7025">
        <v>2184.25</v>
      </c>
      <c r="J7025">
        <v>1523.65</v>
      </c>
      <c r="K7025" s="1">
        <f t="shared" si="436"/>
        <v>2.306463820768998</v>
      </c>
      <c r="L7025" t="s">
        <v>37</v>
      </c>
      <c r="M7025" s="2" t="s">
        <v>387</v>
      </c>
      <c r="N7025" s="3" t="str">
        <f t="shared" si="437"/>
        <v>May</v>
      </c>
      <c r="O7025" t="s">
        <v>33</v>
      </c>
      <c r="P7025" t="s">
        <v>39</v>
      </c>
      <c r="Q7025" t="str">
        <f t="shared" si="438"/>
        <v>Senior</v>
      </c>
      <c r="R7025" t="str">
        <f t="shared" si="439"/>
        <v>Profit</v>
      </c>
    </row>
    <row r="7026" spans="1:18">
      <c r="A7026">
        <v>4189</v>
      </c>
      <c r="B7026" t="s">
        <v>15</v>
      </c>
      <c r="C7026">
        <v>33</v>
      </c>
      <c r="D7026" t="s">
        <v>24</v>
      </c>
      <c r="E7026" t="s">
        <v>59</v>
      </c>
      <c r="F7026" t="s">
        <v>25</v>
      </c>
      <c r="G7026">
        <v>1616.39</v>
      </c>
      <c r="H7026">
        <v>412.19</v>
      </c>
      <c r="I7026">
        <v>2184.15</v>
      </c>
      <c r="J7026">
        <v>1771.96</v>
      </c>
      <c r="K7026" s="1">
        <f t="shared" si="436"/>
        <v>4.298891287998253</v>
      </c>
      <c r="L7026" t="s">
        <v>54</v>
      </c>
      <c r="M7026" s="2" t="s">
        <v>258</v>
      </c>
      <c r="N7026" s="3" t="str">
        <f t="shared" si="437"/>
        <v>Nov</v>
      </c>
      <c r="O7026" t="s">
        <v>33</v>
      </c>
      <c r="P7026" t="s">
        <v>22</v>
      </c>
      <c r="Q7026" t="str">
        <f t="shared" si="438"/>
        <v>Adult</v>
      </c>
      <c r="R7026" t="str">
        <f t="shared" si="439"/>
        <v>Profit</v>
      </c>
    </row>
    <row r="7027" spans="1:18">
      <c r="A7027">
        <v>7733</v>
      </c>
      <c r="B7027" t="s">
        <v>52</v>
      </c>
      <c r="C7027">
        <v>20</v>
      </c>
      <c r="D7027" t="s">
        <v>24</v>
      </c>
      <c r="E7027" t="s">
        <v>59</v>
      </c>
      <c r="F7027" t="s">
        <v>49</v>
      </c>
      <c r="G7027">
        <v>1893.76</v>
      </c>
      <c r="H7027">
        <v>748.94</v>
      </c>
      <c r="I7027">
        <v>2183.86</v>
      </c>
      <c r="J7027">
        <v>1434.92</v>
      </c>
      <c r="K7027" s="1">
        <f t="shared" si="436"/>
        <v>1.9159345207893823</v>
      </c>
      <c r="L7027" t="s">
        <v>19</v>
      </c>
      <c r="M7027" s="2" t="s">
        <v>225</v>
      </c>
      <c r="N7027" s="3" t="str">
        <f t="shared" si="437"/>
        <v>Feb</v>
      </c>
      <c r="O7027" t="s">
        <v>21</v>
      </c>
      <c r="P7027" t="s">
        <v>22</v>
      </c>
      <c r="Q7027" t="str">
        <f t="shared" si="438"/>
        <v>Young</v>
      </c>
      <c r="R7027" t="str">
        <f t="shared" si="439"/>
        <v>Profit</v>
      </c>
    </row>
    <row r="7028" spans="1:18">
      <c r="A7028">
        <v>6611</v>
      </c>
      <c r="B7028" t="s">
        <v>23</v>
      </c>
      <c r="C7028">
        <v>40</v>
      </c>
      <c r="D7028" t="s">
        <v>24</v>
      </c>
      <c r="E7028" t="s">
        <v>66</v>
      </c>
      <c r="F7028" t="s">
        <v>36</v>
      </c>
      <c r="G7028">
        <v>1259.72</v>
      </c>
      <c r="H7028">
        <v>1965.44</v>
      </c>
      <c r="I7028">
        <v>2183.2800000000002</v>
      </c>
      <c r="J7028">
        <v>217.84</v>
      </c>
      <c r="K7028" s="1">
        <f t="shared" si="436"/>
        <v>0.11083523282318462</v>
      </c>
      <c r="L7028" t="s">
        <v>19</v>
      </c>
      <c r="M7028" s="2" t="s">
        <v>99</v>
      </c>
      <c r="N7028" s="3" t="str">
        <f t="shared" si="437"/>
        <v>Nov</v>
      </c>
      <c r="O7028" t="s">
        <v>33</v>
      </c>
      <c r="P7028" t="s">
        <v>22</v>
      </c>
      <c r="Q7028" t="str">
        <f t="shared" si="438"/>
        <v>Adult</v>
      </c>
      <c r="R7028" t="str">
        <f t="shared" si="439"/>
        <v>Profit</v>
      </c>
    </row>
    <row r="7029" spans="1:18">
      <c r="A7029">
        <v>7807</v>
      </c>
      <c r="B7029" t="s">
        <v>92</v>
      </c>
      <c r="C7029">
        <v>24</v>
      </c>
      <c r="D7029" t="s">
        <v>16</v>
      </c>
      <c r="E7029" t="s">
        <v>30</v>
      </c>
      <c r="F7029" t="s">
        <v>25</v>
      </c>
      <c r="G7029">
        <v>1245.26</v>
      </c>
      <c r="H7029">
        <v>1558.77</v>
      </c>
      <c r="I7029">
        <v>2182.67</v>
      </c>
      <c r="J7029">
        <v>623.9</v>
      </c>
      <c r="K7029" s="1">
        <f t="shared" si="436"/>
        <v>0.40025148033385294</v>
      </c>
      <c r="L7029" t="s">
        <v>19</v>
      </c>
      <c r="M7029" s="2" t="s">
        <v>330</v>
      </c>
      <c r="N7029" s="3" t="str">
        <f t="shared" si="437"/>
        <v>Jul</v>
      </c>
      <c r="O7029" t="s">
        <v>28</v>
      </c>
      <c r="P7029" t="s">
        <v>22</v>
      </c>
      <c r="Q7029" t="str">
        <f t="shared" si="438"/>
        <v>Young</v>
      </c>
      <c r="R7029" t="str">
        <f t="shared" si="439"/>
        <v>Profit</v>
      </c>
    </row>
    <row r="7030" spans="1:18">
      <c r="A7030">
        <v>2805</v>
      </c>
      <c r="B7030" t="s">
        <v>34</v>
      </c>
      <c r="C7030">
        <v>21</v>
      </c>
      <c r="D7030" t="s">
        <v>16</v>
      </c>
      <c r="E7030" t="s">
        <v>41</v>
      </c>
      <c r="F7030" t="s">
        <v>18</v>
      </c>
      <c r="G7030">
        <v>1761.81</v>
      </c>
      <c r="H7030">
        <v>450.02</v>
      </c>
      <c r="I7030">
        <v>2182.0100000000002</v>
      </c>
      <c r="J7030">
        <v>1731.99</v>
      </c>
      <c r="K7030" s="1">
        <f t="shared" si="436"/>
        <v>3.8486956135282879</v>
      </c>
      <c r="L7030" t="s">
        <v>54</v>
      </c>
      <c r="M7030" s="2" t="s">
        <v>76</v>
      </c>
      <c r="N7030" s="3" t="str">
        <f t="shared" si="437"/>
        <v>Sep</v>
      </c>
      <c r="O7030" t="s">
        <v>51</v>
      </c>
      <c r="P7030" t="s">
        <v>22</v>
      </c>
      <c r="Q7030" t="str">
        <f t="shared" si="438"/>
        <v>Young</v>
      </c>
      <c r="R7030" t="str">
        <f t="shared" si="439"/>
        <v>Profit</v>
      </c>
    </row>
    <row r="7031" spans="1:18">
      <c r="A7031">
        <v>2562</v>
      </c>
      <c r="B7031" t="s">
        <v>92</v>
      </c>
      <c r="C7031">
        <v>21</v>
      </c>
      <c r="D7031" t="s">
        <v>24</v>
      </c>
      <c r="E7031" t="s">
        <v>35</v>
      </c>
      <c r="F7031" t="s">
        <v>42</v>
      </c>
      <c r="G7031">
        <v>1240.81</v>
      </c>
      <c r="H7031">
        <v>293.88</v>
      </c>
      <c r="I7031">
        <v>2180.1999999999998</v>
      </c>
      <c r="J7031">
        <v>1886.32</v>
      </c>
      <c r="K7031" s="1">
        <f t="shared" si="436"/>
        <v>6.4186742888253709</v>
      </c>
      <c r="L7031" t="s">
        <v>54</v>
      </c>
      <c r="M7031" s="2" t="s">
        <v>165</v>
      </c>
      <c r="N7031" s="3" t="str">
        <f t="shared" si="437"/>
        <v>Nov</v>
      </c>
      <c r="O7031" t="s">
        <v>51</v>
      </c>
      <c r="P7031" t="s">
        <v>39</v>
      </c>
      <c r="Q7031" t="str">
        <f t="shared" si="438"/>
        <v>Young</v>
      </c>
      <c r="R7031" t="str">
        <f t="shared" si="439"/>
        <v>Profit</v>
      </c>
    </row>
    <row r="7032" spans="1:18">
      <c r="A7032">
        <v>7776</v>
      </c>
      <c r="B7032" t="s">
        <v>29</v>
      </c>
      <c r="C7032">
        <v>46</v>
      </c>
      <c r="D7032" t="s">
        <v>24</v>
      </c>
      <c r="E7032" t="s">
        <v>35</v>
      </c>
      <c r="F7032" t="s">
        <v>42</v>
      </c>
      <c r="G7032">
        <v>1288.67</v>
      </c>
      <c r="H7032">
        <v>1778.52</v>
      </c>
      <c r="I7032">
        <v>2179.7800000000002</v>
      </c>
      <c r="J7032">
        <v>401.26</v>
      </c>
      <c r="K7032" s="1">
        <f t="shared" si="436"/>
        <v>0.22561455592290219</v>
      </c>
      <c r="L7032" t="s">
        <v>26</v>
      </c>
      <c r="M7032" s="2" t="s">
        <v>182</v>
      </c>
      <c r="N7032" s="3" t="str">
        <f t="shared" si="437"/>
        <v>May</v>
      </c>
      <c r="O7032" t="s">
        <v>51</v>
      </c>
      <c r="P7032" t="s">
        <v>39</v>
      </c>
      <c r="Q7032" t="str">
        <f t="shared" si="438"/>
        <v>Senior</v>
      </c>
      <c r="R7032" t="str">
        <f t="shared" si="439"/>
        <v>Profit</v>
      </c>
    </row>
    <row r="7033" spans="1:18">
      <c r="A7033">
        <v>4093</v>
      </c>
      <c r="B7033" t="s">
        <v>92</v>
      </c>
      <c r="C7033">
        <v>59</v>
      </c>
      <c r="D7033" t="s">
        <v>16</v>
      </c>
      <c r="E7033" t="s">
        <v>53</v>
      </c>
      <c r="F7033" t="s">
        <v>42</v>
      </c>
      <c r="G7033">
        <v>1781.89</v>
      </c>
      <c r="H7033">
        <v>1478.87</v>
      </c>
      <c r="I7033">
        <v>2179.63</v>
      </c>
      <c r="J7033">
        <v>700.76</v>
      </c>
      <c r="K7033" s="1">
        <f t="shared" si="436"/>
        <v>0.47384827604860469</v>
      </c>
      <c r="L7033" t="s">
        <v>19</v>
      </c>
      <c r="M7033" s="2" t="s">
        <v>351</v>
      </c>
      <c r="N7033" s="3" t="str">
        <f t="shared" si="437"/>
        <v>Aug</v>
      </c>
      <c r="O7033" t="s">
        <v>28</v>
      </c>
      <c r="P7033" t="s">
        <v>22</v>
      </c>
      <c r="Q7033" t="str">
        <f t="shared" si="438"/>
        <v>Senior</v>
      </c>
      <c r="R7033" t="str">
        <f t="shared" si="439"/>
        <v>Profit</v>
      </c>
    </row>
    <row r="7034" spans="1:18">
      <c r="A7034">
        <v>6968</v>
      </c>
      <c r="B7034" t="s">
        <v>84</v>
      </c>
      <c r="C7034">
        <v>58</v>
      </c>
      <c r="D7034" t="s">
        <v>16</v>
      </c>
      <c r="E7034" t="s">
        <v>41</v>
      </c>
      <c r="F7034" t="s">
        <v>18</v>
      </c>
      <c r="G7034">
        <v>1733.01</v>
      </c>
      <c r="H7034">
        <v>1387.14</v>
      </c>
      <c r="I7034">
        <v>2178.4</v>
      </c>
      <c r="J7034">
        <v>791.26</v>
      </c>
      <c r="K7034" s="1">
        <f t="shared" si="436"/>
        <v>0.57042547976411895</v>
      </c>
      <c r="L7034" t="s">
        <v>31</v>
      </c>
      <c r="M7034" s="2" t="s">
        <v>303</v>
      </c>
      <c r="N7034" s="3" t="str">
        <f t="shared" si="437"/>
        <v>Apr</v>
      </c>
      <c r="O7034" t="s">
        <v>56</v>
      </c>
      <c r="P7034" t="s">
        <v>22</v>
      </c>
      <c r="Q7034" t="str">
        <f t="shared" si="438"/>
        <v>Senior</v>
      </c>
      <c r="R7034" t="str">
        <f t="shared" si="439"/>
        <v>Profit</v>
      </c>
    </row>
    <row r="7035" spans="1:18">
      <c r="A7035">
        <v>3744</v>
      </c>
      <c r="B7035" t="s">
        <v>52</v>
      </c>
      <c r="C7035">
        <v>57</v>
      </c>
      <c r="D7035" t="s">
        <v>24</v>
      </c>
      <c r="E7035" t="s">
        <v>57</v>
      </c>
      <c r="F7035" t="s">
        <v>49</v>
      </c>
      <c r="G7035">
        <v>1305.92</v>
      </c>
      <c r="H7035">
        <v>822.9</v>
      </c>
      <c r="I7035">
        <v>2178.31</v>
      </c>
      <c r="J7035">
        <v>1355.41</v>
      </c>
      <c r="K7035" s="1">
        <f t="shared" si="436"/>
        <v>1.6471138655972781</v>
      </c>
      <c r="L7035" t="s">
        <v>31</v>
      </c>
      <c r="M7035" s="2" t="s">
        <v>232</v>
      </c>
      <c r="N7035" s="3" t="str">
        <f t="shared" si="437"/>
        <v>Jul</v>
      </c>
      <c r="O7035" t="s">
        <v>28</v>
      </c>
      <c r="P7035" t="s">
        <v>39</v>
      </c>
      <c r="Q7035" t="str">
        <f t="shared" si="438"/>
        <v>Senior</v>
      </c>
      <c r="R7035" t="str">
        <f t="shared" si="439"/>
        <v>Profit</v>
      </c>
    </row>
    <row r="7036" spans="1:18">
      <c r="A7036">
        <v>8050</v>
      </c>
      <c r="B7036" t="s">
        <v>44</v>
      </c>
      <c r="C7036">
        <v>60</v>
      </c>
      <c r="D7036" t="s">
        <v>16</v>
      </c>
      <c r="E7036" t="s">
        <v>66</v>
      </c>
      <c r="F7036" t="s">
        <v>49</v>
      </c>
      <c r="G7036">
        <v>1288.45</v>
      </c>
      <c r="H7036">
        <v>802.36</v>
      </c>
      <c r="I7036">
        <v>2176.89</v>
      </c>
      <c r="J7036">
        <v>1374.53</v>
      </c>
      <c r="K7036" s="1">
        <f t="shared" si="436"/>
        <v>1.7131088289545839</v>
      </c>
      <c r="L7036" t="s">
        <v>37</v>
      </c>
      <c r="M7036" s="2" t="s">
        <v>383</v>
      </c>
      <c r="N7036" s="3" t="str">
        <f t="shared" si="437"/>
        <v>Dec</v>
      </c>
      <c r="O7036" t="s">
        <v>33</v>
      </c>
      <c r="P7036" t="s">
        <v>22</v>
      </c>
      <c r="Q7036" t="str">
        <f t="shared" si="438"/>
        <v>Senior</v>
      </c>
      <c r="R7036" t="str">
        <f t="shared" si="439"/>
        <v>Profit</v>
      </c>
    </row>
    <row r="7037" spans="1:18">
      <c r="A7037">
        <v>5549</v>
      </c>
      <c r="B7037" t="s">
        <v>47</v>
      </c>
      <c r="C7037">
        <v>21</v>
      </c>
      <c r="D7037" t="s">
        <v>24</v>
      </c>
      <c r="E7037" t="s">
        <v>53</v>
      </c>
      <c r="F7037" t="s">
        <v>49</v>
      </c>
      <c r="G7037">
        <v>1976.09</v>
      </c>
      <c r="H7037">
        <v>1828.26</v>
      </c>
      <c r="I7037">
        <v>2175.8000000000002</v>
      </c>
      <c r="J7037">
        <v>347.54</v>
      </c>
      <c r="K7037" s="1">
        <f t="shared" si="436"/>
        <v>0.19009331276733069</v>
      </c>
      <c r="L7037" t="s">
        <v>19</v>
      </c>
      <c r="M7037" s="2" t="s">
        <v>160</v>
      </c>
      <c r="N7037" s="3" t="str">
        <f t="shared" si="437"/>
        <v>Apr</v>
      </c>
      <c r="O7037" t="s">
        <v>51</v>
      </c>
      <c r="P7037" t="s">
        <v>22</v>
      </c>
      <c r="Q7037" t="str">
        <f t="shared" si="438"/>
        <v>Young</v>
      </c>
      <c r="R7037" t="str">
        <f t="shared" si="439"/>
        <v>Profit</v>
      </c>
    </row>
    <row r="7038" spans="1:18">
      <c r="A7038">
        <v>7566</v>
      </c>
      <c r="B7038" t="s">
        <v>84</v>
      </c>
      <c r="C7038">
        <v>33</v>
      </c>
      <c r="D7038" t="s">
        <v>24</v>
      </c>
      <c r="E7038" t="s">
        <v>57</v>
      </c>
      <c r="F7038" t="s">
        <v>49</v>
      </c>
      <c r="G7038">
        <v>1392.2</v>
      </c>
      <c r="H7038">
        <v>905.38</v>
      </c>
      <c r="I7038">
        <v>2175.75</v>
      </c>
      <c r="J7038">
        <v>1270.3699999999999</v>
      </c>
      <c r="K7038" s="1">
        <f t="shared" si="436"/>
        <v>1.4031345954184982</v>
      </c>
      <c r="L7038" t="s">
        <v>31</v>
      </c>
      <c r="M7038" s="2" t="s">
        <v>288</v>
      </c>
      <c r="N7038" s="3" t="str">
        <f t="shared" si="437"/>
        <v>May</v>
      </c>
      <c r="O7038" t="s">
        <v>51</v>
      </c>
      <c r="P7038" t="s">
        <v>22</v>
      </c>
      <c r="Q7038" t="str">
        <f t="shared" si="438"/>
        <v>Adult</v>
      </c>
      <c r="R7038" t="str">
        <f t="shared" si="439"/>
        <v>Profit</v>
      </c>
    </row>
    <row r="7039" spans="1:18">
      <c r="A7039">
        <v>9700</v>
      </c>
      <c r="B7039" t="s">
        <v>44</v>
      </c>
      <c r="C7039">
        <v>22</v>
      </c>
      <c r="D7039" t="s">
        <v>16</v>
      </c>
      <c r="E7039" t="s">
        <v>57</v>
      </c>
      <c r="F7039" t="s">
        <v>25</v>
      </c>
      <c r="G7039">
        <v>1548.69</v>
      </c>
      <c r="H7039">
        <v>70.290000000000006</v>
      </c>
      <c r="I7039">
        <v>2175.37</v>
      </c>
      <c r="J7039">
        <v>2105.08</v>
      </c>
      <c r="K7039" s="1">
        <f t="shared" si="436"/>
        <v>29.948499075259633</v>
      </c>
      <c r="L7039" t="s">
        <v>19</v>
      </c>
      <c r="M7039" s="2" t="s">
        <v>69</v>
      </c>
      <c r="N7039" s="3" t="str">
        <f t="shared" si="437"/>
        <v>Sep</v>
      </c>
      <c r="O7039" t="s">
        <v>56</v>
      </c>
      <c r="P7039" t="s">
        <v>39</v>
      </c>
      <c r="Q7039" t="str">
        <f t="shared" si="438"/>
        <v>Young</v>
      </c>
      <c r="R7039" t="str">
        <f t="shared" si="439"/>
        <v>Profit</v>
      </c>
    </row>
    <row r="7040" spans="1:18">
      <c r="A7040">
        <v>286</v>
      </c>
      <c r="B7040" t="s">
        <v>84</v>
      </c>
      <c r="C7040">
        <v>42</v>
      </c>
      <c r="D7040" t="s">
        <v>16</v>
      </c>
      <c r="E7040" t="s">
        <v>17</v>
      </c>
      <c r="F7040" t="s">
        <v>36</v>
      </c>
      <c r="G7040">
        <v>1472.65</v>
      </c>
      <c r="H7040">
        <v>1376.91</v>
      </c>
      <c r="I7040">
        <v>2173.46</v>
      </c>
      <c r="J7040">
        <v>796.55</v>
      </c>
      <c r="K7040" s="1">
        <f t="shared" si="436"/>
        <v>0.57850549418625752</v>
      </c>
      <c r="L7040" t="s">
        <v>26</v>
      </c>
      <c r="M7040" s="2" t="s">
        <v>249</v>
      </c>
      <c r="N7040" s="3" t="str">
        <f t="shared" si="437"/>
        <v>Sep</v>
      </c>
      <c r="O7040" t="s">
        <v>51</v>
      </c>
      <c r="P7040" t="s">
        <v>39</v>
      </c>
      <c r="Q7040" t="str">
        <f t="shared" si="438"/>
        <v>Senior</v>
      </c>
      <c r="R7040" t="str">
        <f t="shared" si="439"/>
        <v>Profit</v>
      </c>
    </row>
    <row r="7041" spans="1:18">
      <c r="A7041">
        <v>3692</v>
      </c>
      <c r="B7041" t="s">
        <v>40</v>
      </c>
      <c r="C7041">
        <v>60</v>
      </c>
      <c r="D7041" t="s">
        <v>16</v>
      </c>
      <c r="E7041" t="s">
        <v>53</v>
      </c>
      <c r="F7041" t="s">
        <v>49</v>
      </c>
      <c r="G7041">
        <v>1859.08</v>
      </c>
      <c r="H7041">
        <v>1766.72</v>
      </c>
      <c r="I7041">
        <v>2172.92</v>
      </c>
      <c r="J7041">
        <v>406.2</v>
      </c>
      <c r="K7041" s="1">
        <f t="shared" si="436"/>
        <v>0.22991758739358811</v>
      </c>
      <c r="L7041" t="s">
        <v>26</v>
      </c>
      <c r="M7041" s="2" t="s">
        <v>349</v>
      </c>
      <c r="N7041" s="3" t="str">
        <f t="shared" si="437"/>
        <v>Jan</v>
      </c>
      <c r="O7041" t="s">
        <v>51</v>
      </c>
      <c r="P7041" t="s">
        <v>22</v>
      </c>
      <c r="Q7041" t="str">
        <f t="shared" si="438"/>
        <v>Senior</v>
      </c>
      <c r="R7041" t="str">
        <f t="shared" si="439"/>
        <v>Profit</v>
      </c>
    </row>
    <row r="7042" spans="1:18">
      <c r="A7042">
        <v>6882</v>
      </c>
      <c r="B7042" t="s">
        <v>92</v>
      </c>
      <c r="C7042">
        <v>23</v>
      </c>
      <c r="D7042" t="s">
        <v>24</v>
      </c>
      <c r="E7042" t="s">
        <v>59</v>
      </c>
      <c r="F7042" t="s">
        <v>42</v>
      </c>
      <c r="G7042">
        <v>1640.68</v>
      </c>
      <c r="H7042">
        <v>518.42999999999995</v>
      </c>
      <c r="I7042">
        <v>2172.5300000000002</v>
      </c>
      <c r="J7042">
        <v>1654.1</v>
      </c>
      <c r="K7042" s="1">
        <f t="shared" ref="K7042:K7105" si="440">J7042/H7042</f>
        <v>3.1905946800918157</v>
      </c>
      <c r="L7042" t="s">
        <v>26</v>
      </c>
      <c r="M7042" s="2" t="s">
        <v>412</v>
      </c>
      <c r="N7042" s="3" t="str">
        <f t="shared" ref="N7042:N7105" si="441">TEXT(M7042,"MMM")</f>
        <v>Dec</v>
      </c>
      <c r="O7042" t="s">
        <v>33</v>
      </c>
      <c r="P7042" t="s">
        <v>22</v>
      </c>
      <c r="Q7042" t="str">
        <f t="shared" ref="Q7042:Q7105" si="442">IF(C7042&gt;=18,IF(C7042&lt;=25,"Young",IF(C7042&lt;=40,"Adult",IF(C7042&lt;=60,"Senior",""))),"")</f>
        <v>Young</v>
      </c>
      <c r="R7042" t="str">
        <f t="shared" ref="R7042:R7105" si="443">IF(J7042&gt;0,"Profit","Loss")</f>
        <v>Profit</v>
      </c>
    </row>
    <row r="7043" spans="1:18">
      <c r="A7043">
        <v>2512</v>
      </c>
      <c r="B7043" t="s">
        <v>44</v>
      </c>
      <c r="C7043">
        <v>41</v>
      </c>
      <c r="D7043" t="s">
        <v>24</v>
      </c>
      <c r="E7043" t="s">
        <v>57</v>
      </c>
      <c r="F7043" t="s">
        <v>25</v>
      </c>
      <c r="G7043">
        <v>1570.06</v>
      </c>
      <c r="H7043">
        <v>710.64</v>
      </c>
      <c r="I7043">
        <v>2171.6999999999998</v>
      </c>
      <c r="J7043">
        <v>1461.06</v>
      </c>
      <c r="K7043" s="1">
        <f t="shared" si="440"/>
        <v>2.0559777102330292</v>
      </c>
      <c r="L7043" t="s">
        <v>54</v>
      </c>
      <c r="M7043" s="2" t="s">
        <v>94</v>
      </c>
      <c r="N7043" s="3" t="str">
        <f t="shared" si="441"/>
        <v>Feb</v>
      </c>
      <c r="O7043" t="s">
        <v>33</v>
      </c>
      <c r="P7043" t="s">
        <v>39</v>
      </c>
      <c r="Q7043" t="str">
        <f t="shared" si="442"/>
        <v>Senior</v>
      </c>
      <c r="R7043" t="str">
        <f t="shared" si="443"/>
        <v>Profit</v>
      </c>
    </row>
    <row r="7044" spans="1:18">
      <c r="A7044">
        <v>7064</v>
      </c>
      <c r="B7044" t="s">
        <v>23</v>
      </c>
      <c r="C7044">
        <v>28</v>
      </c>
      <c r="D7044" t="s">
        <v>16</v>
      </c>
      <c r="E7044" t="s">
        <v>41</v>
      </c>
      <c r="F7044" t="s">
        <v>42</v>
      </c>
      <c r="G7044">
        <v>1223.72</v>
      </c>
      <c r="H7044">
        <v>1447.94</v>
      </c>
      <c r="I7044">
        <v>2171.52</v>
      </c>
      <c r="J7044">
        <v>723.58</v>
      </c>
      <c r="K7044" s="1">
        <f t="shared" si="440"/>
        <v>0.49973065182258936</v>
      </c>
      <c r="L7044" t="s">
        <v>26</v>
      </c>
      <c r="M7044" s="2" t="s">
        <v>393</v>
      </c>
      <c r="N7044" s="3" t="str">
        <f t="shared" si="441"/>
        <v>Oct</v>
      </c>
      <c r="O7044" t="s">
        <v>51</v>
      </c>
      <c r="P7044" t="s">
        <v>39</v>
      </c>
      <c r="Q7044" t="str">
        <f t="shared" si="442"/>
        <v>Adult</v>
      </c>
      <c r="R7044" t="str">
        <f t="shared" si="443"/>
        <v>Profit</v>
      </c>
    </row>
    <row r="7045" spans="1:18">
      <c r="A7045">
        <v>5771</v>
      </c>
      <c r="B7045" t="s">
        <v>44</v>
      </c>
      <c r="C7045">
        <v>59</v>
      </c>
      <c r="D7045" t="s">
        <v>16</v>
      </c>
      <c r="E7045" t="s">
        <v>17</v>
      </c>
      <c r="F7045" t="s">
        <v>18</v>
      </c>
      <c r="G7045">
        <v>1247.0899999999999</v>
      </c>
      <c r="H7045">
        <v>271.58</v>
      </c>
      <c r="I7045">
        <v>2170.88</v>
      </c>
      <c r="J7045">
        <v>1899.3</v>
      </c>
      <c r="K7045" s="1">
        <f t="shared" si="440"/>
        <v>6.9935194049635472</v>
      </c>
      <c r="L7045" t="s">
        <v>31</v>
      </c>
      <c r="M7045" s="2" t="s">
        <v>189</v>
      </c>
      <c r="N7045" s="3" t="str">
        <f t="shared" si="441"/>
        <v>May</v>
      </c>
      <c r="O7045" t="s">
        <v>51</v>
      </c>
      <c r="P7045" t="s">
        <v>22</v>
      </c>
      <c r="Q7045" t="str">
        <f t="shared" si="442"/>
        <v>Senior</v>
      </c>
      <c r="R7045" t="str">
        <f t="shared" si="443"/>
        <v>Profit</v>
      </c>
    </row>
    <row r="7046" spans="1:18">
      <c r="A7046">
        <v>2888</v>
      </c>
      <c r="B7046" t="s">
        <v>44</v>
      </c>
      <c r="C7046">
        <v>48</v>
      </c>
      <c r="D7046" t="s">
        <v>16</v>
      </c>
      <c r="E7046" t="s">
        <v>53</v>
      </c>
      <c r="F7046" t="s">
        <v>42</v>
      </c>
      <c r="G7046">
        <v>1780.94</v>
      </c>
      <c r="H7046">
        <v>1125.71</v>
      </c>
      <c r="I7046">
        <v>2170.79</v>
      </c>
      <c r="J7046">
        <v>1045.08</v>
      </c>
      <c r="K7046" s="1">
        <f t="shared" si="440"/>
        <v>0.92837409279476946</v>
      </c>
      <c r="L7046" t="s">
        <v>19</v>
      </c>
      <c r="M7046" s="2" t="s">
        <v>199</v>
      </c>
      <c r="N7046" s="3" t="str">
        <f t="shared" si="441"/>
        <v>Jan</v>
      </c>
      <c r="O7046" t="s">
        <v>21</v>
      </c>
      <c r="P7046" t="s">
        <v>22</v>
      </c>
      <c r="Q7046" t="str">
        <f t="shared" si="442"/>
        <v>Senior</v>
      </c>
      <c r="R7046" t="str">
        <f t="shared" si="443"/>
        <v>Profit</v>
      </c>
    </row>
    <row r="7047" spans="1:18">
      <c r="A7047">
        <v>4214</v>
      </c>
      <c r="B7047" t="s">
        <v>47</v>
      </c>
      <c r="C7047">
        <v>36</v>
      </c>
      <c r="D7047" t="s">
        <v>24</v>
      </c>
      <c r="E7047" t="s">
        <v>17</v>
      </c>
      <c r="F7047" t="s">
        <v>42</v>
      </c>
      <c r="G7047">
        <v>1353.67</v>
      </c>
      <c r="H7047">
        <v>492.81</v>
      </c>
      <c r="I7047">
        <v>2166.88</v>
      </c>
      <c r="J7047">
        <v>1674.07</v>
      </c>
      <c r="K7047" s="1">
        <f t="shared" si="440"/>
        <v>3.3969886974696131</v>
      </c>
      <c r="L7047" t="s">
        <v>31</v>
      </c>
      <c r="M7047" s="2" t="s">
        <v>379</v>
      </c>
      <c r="N7047" s="3" t="str">
        <f t="shared" si="441"/>
        <v>Mar</v>
      </c>
      <c r="O7047" t="s">
        <v>51</v>
      </c>
      <c r="P7047" t="s">
        <v>22</v>
      </c>
      <c r="Q7047" t="str">
        <f t="shared" si="442"/>
        <v>Adult</v>
      </c>
      <c r="R7047" t="str">
        <f t="shared" si="443"/>
        <v>Profit</v>
      </c>
    </row>
    <row r="7048" spans="1:18">
      <c r="A7048">
        <v>9458</v>
      </c>
      <c r="B7048" t="s">
        <v>15</v>
      </c>
      <c r="C7048">
        <v>51</v>
      </c>
      <c r="D7048" t="s">
        <v>16</v>
      </c>
      <c r="E7048" t="s">
        <v>30</v>
      </c>
      <c r="F7048" t="s">
        <v>18</v>
      </c>
      <c r="G7048">
        <v>1341.26</v>
      </c>
      <c r="H7048">
        <v>778.9</v>
      </c>
      <c r="I7048">
        <v>2166.2399999999998</v>
      </c>
      <c r="J7048">
        <v>1387.34</v>
      </c>
      <c r="K7048" s="1">
        <f t="shared" si="440"/>
        <v>1.7811529079471049</v>
      </c>
      <c r="L7048" t="s">
        <v>31</v>
      </c>
      <c r="M7048" s="2" t="s">
        <v>235</v>
      </c>
      <c r="N7048" s="3" t="str">
        <f t="shared" si="441"/>
        <v>Aug</v>
      </c>
      <c r="O7048" t="s">
        <v>56</v>
      </c>
      <c r="P7048" t="s">
        <v>22</v>
      </c>
      <c r="Q7048" t="str">
        <f t="shared" si="442"/>
        <v>Senior</v>
      </c>
      <c r="R7048" t="str">
        <f t="shared" si="443"/>
        <v>Profit</v>
      </c>
    </row>
    <row r="7049" spans="1:18">
      <c r="A7049">
        <v>8493</v>
      </c>
      <c r="B7049" t="s">
        <v>40</v>
      </c>
      <c r="C7049">
        <v>57</v>
      </c>
      <c r="D7049" t="s">
        <v>24</v>
      </c>
      <c r="E7049" t="s">
        <v>35</v>
      </c>
      <c r="F7049" t="s">
        <v>25</v>
      </c>
      <c r="G7049">
        <v>1794.11</v>
      </c>
      <c r="H7049">
        <v>621.51</v>
      </c>
      <c r="I7049">
        <v>2166.17</v>
      </c>
      <c r="J7049">
        <v>1544.66</v>
      </c>
      <c r="K7049" s="1">
        <f t="shared" si="440"/>
        <v>2.485334105645927</v>
      </c>
      <c r="L7049" t="s">
        <v>26</v>
      </c>
      <c r="M7049" s="2" t="s">
        <v>58</v>
      </c>
      <c r="N7049" s="3" t="str">
        <f t="shared" si="441"/>
        <v>May</v>
      </c>
      <c r="O7049" t="s">
        <v>51</v>
      </c>
      <c r="P7049" t="s">
        <v>39</v>
      </c>
      <c r="Q7049" t="str">
        <f t="shared" si="442"/>
        <v>Senior</v>
      </c>
      <c r="R7049" t="str">
        <f t="shared" si="443"/>
        <v>Profit</v>
      </c>
    </row>
    <row r="7050" spans="1:18">
      <c r="A7050">
        <v>3450</v>
      </c>
      <c r="B7050" t="s">
        <v>34</v>
      </c>
      <c r="C7050">
        <v>42</v>
      </c>
      <c r="D7050" t="s">
        <v>24</v>
      </c>
      <c r="E7050" t="s">
        <v>41</v>
      </c>
      <c r="F7050" t="s">
        <v>25</v>
      </c>
      <c r="G7050">
        <v>1393.87</v>
      </c>
      <c r="H7050">
        <v>1346.91</v>
      </c>
      <c r="I7050">
        <v>2165.46</v>
      </c>
      <c r="J7050">
        <v>818.55</v>
      </c>
      <c r="K7050" s="1">
        <f t="shared" si="440"/>
        <v>0.60772434683831877</v>
      </c>
      <c r="L7050" t="s">
        <v>19</v>
      </c>
      <c r="M7050" s="2" t="s">
        <v>121</v>
      </c>
      <c r="N7050" s="3" t="str">
        <f t="shared" si="441"/>
        <v>Jun</v>
      </c>
      <c r="O7050" t="s">
        <v>56</v>
      </c>
      <c r="P7050" t="s">
        <v>22</v>
      </c>
      <c r="Q7050" t="str">
        <f t="shared" si="442"/>
        <v>Senior</v>
      </c>
      <c r="R7050" t="str">
        <f t="shared" si="443"/>
        <v>Profit</v>
      </c>
    </row>
    <row r="7051" spans="1:18">
      <c r="A7051">
        <v>5013</v>
      </c>
      <c r="B7051" t="s">
        <v>92</v>
      </c>
      <c r="C7051">
        <v>31</v>
      </c>
      <c r="D7051" t="s">
        <v>16</v>
      </c>
      <c r="E7051" t="s">
        <v>41</v>
      </c>
      <c r="F7051" t="s">
        <v>25</v>
      </c>
      <c r="G7051">
        <v>1684.9</v>
      </c>
      <c r="H7051">
        <v>1653.29</v>
      </c>
      <c r="I7051">
        <v>2164.21</v>
      </c>
      <c r="J7051">
        <v>510.92</v>
      </c>
      <c r="K7051" s="1">
        <f t="shared" si="440"/>
        <v>0.30903229318510367</v>
      </c>
      <c r="L7051" t="s">
        <v>54</v>
      </c>
      <c r="M7051" s="2" t="s">
        <v>233</v>
      </c>
      <c r="N7051" s="3" t="str">
        <f t="shared" si="441"/>
        <v>Sep</v>
      </c>
      <c r="O7051" t="s">
        <v>21</v>
      </c>
      <c r="P7051" t="s">
        <v>22</v>
      </c>
      <c r="Q7051" t="str">
        <f t="shared" si="442"/>
        <v>Adult</v>
      </c>
      <c r="R7051" t="str">
        <f t="shared" si="443"/>
        <v>Profit</v>
      </c>
    </row>
    <row r="7052" spans="1:18">
      <c r="A7052">
        <v>6695</v>
      </c>
      <c r="B7052" t="s">
        <v>40</v>
      </c>
      <c r="C7052">
        <v>59</v>
      </c>
      <c r="D7052" t="s">
        <v>24</v>
      </c>
      <c r="E7052" t="s">
        <v>66</v>
      </c>
      <c r="F7052" t="s">
        <v>18</v>
      </c>
      <c r="G7052">
        <v>1250.73</v>
      </c>
      <c r="H7052">
        <v>1926.16</v>
      </c>
      <c r="I7052">
        <v>2164.17</v>
      </c>
      <c r="J7052">
        <v>238.01</v>
      </c>
      <c r="K7052" s="1">
        <f t="shared" si="440"/>
        <v>0.1235670972297213</v>
      </c>
      <c r="L7052" t="s">
        <v>54</v>
      </c>
      <c r="M7052" s="2" t="s">
        <v>400</v>
      </c>
      <c r="N7052" s="3" t="str">
        <f t="shared" si="441"/>
        <v>Aug</v>
      </c>
      <c r="O7052" t="s">
        <v>33</v>
      </c>
      <c r="P7052" t="s">
        <v>39</v>
      </c>
      <c r="Q7052" t="str">
        <f t="shared" si="442"/>
        <v>Senior</v>
      </c>
      <c r="R7052" t="str">
        <f t="shared" si="443"/>
        <v>Profit</v>
      </c>
    </row>
    <row r="7053" spans="1:18">
      <c r="A7053">
        <v>9109</v>
      </c>
      <c r="B7053" t="s">
        <v>52</v>
      </c>
      <c r="C7053">
        <v>19</v>
      </c>
      <c r="D7053" t="s">
        <v>24</v>
      </c>
      <c r="E7053" t="s">
        <v>53</v>
      </c>
      <c r="F7053" t="s">
        <v>49</v>
      </c>
      <c r="G7053">
        <v>1443.02</v>
      </c>
      <c r="H7053">
        <v>1928.92</v>
      </c>
      <c r="I7053">
        <v>2163.7399999999998</v>
      </c>
      <c r="J7053">
        <v>234.82</v>
      </c>
      <c r="K7053" s="1">
        <f t="shared" si="440"/>
        <v>0.12173651577048296</v>
      </c>
      <c r="L7053" t="s">
        <v>37</v>
      </c>
      <c r="M7053" s="2" t="s">
        <v>276</v>
      </c>
      <c r="N7053" s="3" t="str">
        <f t="shared" si="441"/>
        <v>Nov</v>
      </c>
      <c r="O7053" t="s">
        <v>21</v>
      </c>
      <c r="P7053" t="s">
        <v>22</v>
      </c>
      <c r="Q7053" t="str">
        <f t="shared" si="442"/>
        <v>Young</v>
      </c>
      <c r="R7053" t="str">
        <f t="shared" si="443"/>
        <v>Profit</v>
      </c>
    </row>
    <row r="7054" spans="1:18">
      <c r="A7054">
        <v>6153</v>
      </c>
      <c r="B7054" t="s">
        <v>84</v>
      </c>
      <c r="C7054">
        <v>45</v>
      </c>
      <c r="D7054" t="s">
        <v>24</v>
      </c>
      <c r="E7054" t="s">
        <v>41</v>
      </c>
      <c r="F7054" t="s">
        <v>36</v>
      </c>
      <c r="G7054">
        <v>1447.93</v>
      </c>
      <c r="H7054">
        <v>1053.83</v>
      </c>
      <c r="I7054">
        <v>2163.0700000000002</v>
      </c>
      <c r="J7054">
        <v>1109.24</v>
      </c>
      <c r="K7054" s="1">
        <f t="shared" si="440"/>
        <v>1.0525796380820436</v>
      </c>
      <c r="L7054" t="s">
        <v>37</v>
      </c>
      <c r="M7054" s="2" t="s">
        <v>362</v>
      </c>
      <c r="N7054" s="3" t="str">
        <f t="shared" si="441"/>
        <v>Jun</v>
      </c>
      <c r="O7054" t="s">
        <v>51</v>
      </c>
      <c r="P7054" t="s">
        <v>39</v>
      </c>
      <c r="Q7054" t="str">
        <f t="shared" si="442"/>
        <v>Senior</v>
      </c>
      <c r="R7054" t="str">
        <f t="shared" si="443"/>
        <v>Profit</v>
      </c>
    </row>
    <row r="7055" spans="1:18">
      <c r="A7055">
        <v>2399</v>
      </c>
      <c r="B7055" t="s">
        <v>92</v>
      </c>
      <c r="C7055">
        <v>20</v>
      </c>
      <c r="D7055" t="s">
        <v>24</v>
      </c>
      <c r="E7055" t="s">
        <v>17</v>
      </c>
      <c r="F7055" t="s">
        <v>49</v>
      </c>
      <c r="G7055">
        <v>1409.2</v>
      </c>
      <c r="H7055">
        <v>872.07</v>
      </c>
      <c r="I7055">
        <v>2162.85</v>
      </c>
      <c r="J7055">
        <v>1290.78</v>
      </c>
      <c r="K7055" s="1">
        <f t="shared" si="440"/>
        <v>1.4801334755237536</v>
      </c>
      <c r="L7055" t="s">
        <v>26</v>
      </c>
      <c r="M7055" s="2" t="s">
        <v>279</v>
      </c>
      <c r="N7055" s="3" t="str">
        <f t="shared" si="441"/>
        <v>May</v>
      </c>
      <c r="O7055" t="s">
        <v>56</v>
      </c>
      <c r="P7055" t="s">
        <v>39</v>
      </c>
      <c r="Q7055" t="str">
        <f t="shared" si="442"/>
        <v>Young</v>
      </c>
      <c r="R7055" t="str">
        <f t="shared" si="443"/>
        <v>Profit</v>
      </c>
    </row>
    <row r="7056" spans="1:18">
      <c r="A7056">
        <v>2191</v>
      </c>
      <c r="B7056" t="s">
        <v>15</v>
      </c>
      <c r="C7056">
        <v>58</v>
      </c>
      <c r="D7056" t="s">
        <v>16</v>
      </c>
      <c r="E7056" t="s">
        <v>66</v>
      </c>
      <c r="F7056" t="s">
        <v>18</v>
      </c>
      <c r="G7056">
        <v>1384.52</v>
      </c>
      <c r="H7056">
        <v>1211.22</v>
      </c>
      <c r="I7056">
        <v>2162.44</v>
      </c>
      <c r="J7056">
        <v>951.22</v>
      </c>
      <c r="K7056" s="1">
        <f t="shared" si="440"/>
        <v>0.78534040058783705</v>
      </c>
      <c r="L7056" t="s">
        <v>54</v>
      </c>
      <c r="M7056" s="2" t="s">
        <v>236</v>
      </c>
      <c r="N7056" s="3" t="str">
        <f t="shared" si="441"/>
        <v>Jun</v>
      </c>
      <c r="O7056" t="s">
        <v>28</v>
      </c>
      <c r="P7056" t="s">
        <v>39</v>
      </c>
      <c r="Q7056" t="str">
        <f t="shared" si="442"/>
        <v>Senior</v>
      </c>
      <c r="R7056" t="str">
        <f t="shared" si="443"/>
        <v>Profit</v>
      </c>
    </row>
    <row r="7057" spans="1:18">
      <c r="A7057">
        <v>1835</v>
      </c>
      <c r="B7057" t="s">
        <v>84</v>
      </c>
      <c r="C7057">
        <v>35</v>
      </c>
      <c r="D7057" t="s">
        <v>16</v>
      </c>
      <c r="E7057" t="s">
        <v>41</v>
      </c>
      <c r="F7057" t="s">
        <v>42</v>
      </c>
      <c r="G7057">
        <v>1309.9000000000001</v>
      </c>
      <c r="H7057">
        <v>493.36</v>
      </c>
      <c r="I7057">
        <v>2162.14</v>
      </c>
      <c r="J7057">
        <v>1668.78</v>
      </c>
      <c r="K7057" s="1">
        <f t="shared" si="440"/>
        <v>3.3824793254418677</v>
      </c>
      <c r="L7057" t="s">
        <v>26</v>
      </c>
      <c r="M7057" s="2" t="s">
        <v>241</v>
      </c>
      <c r="N7057" s="3" t="str">
        <f t="shared" si="441"/>
        <v>Sep</v>
      </c>
      <c r="O7057" t="s">
        <v>51</v>
      </c>
      <c r="P7057" t="s">
        <v>39</v>
      </c>
      <c r="Q7057" t="str">
        <f t="shared" si="442"/>
        <v>Adult</v>
      </c>
      <c r="R7057" t="str">
        <f t="shared" si="443"/>
        <v>Profit</v>
      </c>
    </row>
    <row r="7058" spans="1:18">
      <c r="A7058">
        <v>4612</v>
      </c>
      <c r="B7058" t="s">
        <v>29</v>
      </c>
      <c r="C7058">
        <v>50</v>
      </c>
      <c r="D7058" t="s">
        <v>16</v>
      </c>
      <c r="E7058" t="s">
        <v>59</v>
      </c>
      <c r="F7058" t="s">
        <v>36</v>
      </c>
      <c r="G7058">
        <v>1463.75</v>
      </c>
      <c r="H7058">
        <v>1983.91</v>
      </c>
      <c r="I7058">
        <v>2161.75</v>
      </c>
      <c r="J7058">
        <v>177.84</v>
      </c>
      <c r="K7058" s="1">
        <f t="shared" si="440"/>
        <v>8.9641163157602913E-2</v>
      </c>
      <c r="L7058" t="s">
        <v>31</v>
      </c>
      <c r="M7058" s="2" t="s">
        <v>146</v>
      </c>
      <c r="N7058" s="3" t="str">
        <f t="shared" si="441"/>
        <v>Apr</v>
      </c>
      <c r="O7058" t="s">
        <v>51</v>
      </c>
      <c r="P7058" t="s">
        <v>22</v>
      </c>
      <c r="Q7058" t="str">
        <f t="shared" si="442"/>
        <v>Senior</v>
      </c>
      <c r="R7058" t="str">
        <f t="shared" si="443"/>
        <v>Profit</v>
      </c>
    </row>
    <row r="7059" spans="1:18">
      <c r="A7059">
        <v>6380</v>
      </c>
      <c r="B7059" t="s">
        <v>44</v>
      </c>
      <c r="C7059">
        <v>40</v>
      </c>
      <c r="D7059" t="s">
        <v>24</v>
      </c>
      <c r="E7059" t="s">
        <v>59</v>
      </c>
      <c r="F7059" t="s">
        <v>42</v>
      </c>
      <c r="G7059">
        <v>1872.59</v>
      </c>
      <c r="H7059">
        <v>1625.47</v>
      </c>
      <c r="I7059">
        <v>2161.71</v>
      </c>
      <c r="J7059">
        <v>536.24</v>
      </c>
      <c r="K7059" s="1">
        <f t="shared" si="440"/>
        <v>0.32989842937734931</v>
      </c>
      <c r="L7059" t="s">
        <v>54</v>
      </c>
      <c r="M7059" s="2" t="s">
        <v>212</v>
      </c>
      <c r="N7059" s="3" t="str">
        <f t="shared" si="441"/>
        <v>Aug</v>
      </c>
      <c r="O7059" t="s">
        <v>21</v>
      </c>
      <c r="P7059" t="s">
        <v>39</v>
      </c>
      <c r="Q7059" t="str">
        <f t="shared" si="442"/>
        <v>Adult</v>
      </c>
      <c r="R7059" t="str">
        <f t="shared" si="443"/>
        <v>Profit</v>
      </c>
    </row>
    <row r="7060" spans="1:18">
      <c r="A7060">
        <v>7403</v>
      </c>
      <c r="B7060" t="s">
        <v>23</v>
      </c>
      <c r="C7060">
        <v>32</v>
      </c>
      <c r="D7060" t="s">
        <v>24</v>
      </c>
      <c r="E7060" t="s">
        <v>53</v>
      </c>
      <c r="F7060" t="s">
        <v>25</v>
      </c>
      <c r="G7060">
        <v>1548.14</v>
      </c>
      <c r="H7060">
        <v>927.21</v>
      </c>
      <c r="I7060">
        <v>2161.27</v>
      </c>
      <c r="J7060">
        <v>1234.06</v>
      </c>
      <c r="K7060" s="1">
        <f t="shared" si="440"/>
        <v>1.3309390537203005</v>
      </c>
      <c r="L7060" t="s">
        <v>54</v>
      </c>
      <c r="M7060" s="2" t="s">
        <v>393</v>
      </c>
      <c r="N7060" s="3" t="str">
        <f t="shared" si="441"/>
        <v>Oct</v>
      </c>
      <c r="O7060" t="s">
        <v>33</v>
      </c>
      <c r="P7060" t="s">
        <v>39</v>
      </c>
      <c r="Q7060" t="str">
        <f t="shared" si="442"/>
        <v>Adult</v>
      </c>
      <c r="R7060" t="str">
        <f t="shared" si="443"/>
        <v>Profit</v>
      </c>
    </row>
    <row r="7061" spans="1:18">
      <c r="A7061">
        <v>6778</v>
      </c>
      <c r="B7061" t="s">
        <v>47</v>
      </c>
      <c r="C7061">
        <v>48</v>
      </c>
      <c r="D7061" t="s">
        <v>24</v>
      </c>
      <c r="E7061" t="s">
        <v>30</v>
      </c>
      <c r="F7061" t="s">
        <v>18</v>
      </c>
      <c r="G7061">
        <v>1469.33</v>
      </c>
      <c r="H7061">
        <v>1290.67</v>
      </c>
      <c r="I7061">
        <v>2160.52</v>
      </c>
      <c r="J7061">
        <v>869.85</v>
      </c>
      <c r="K7061" s="1">
        <f t="shared" si="440"/>
        <v>0.67395228834636267</v>
      </c>
      <c r="L7061" t="s">
        <v>26</v>
      </c>
      <c r="M7061" s="2" t="s">
        <v>72</v>
      </c>
      <c r="N7061" s="3" t="str">
        <f t="shared" si="441"/>
        <v>Oct</v>
      </c>
      <c r="O7061" t="s">
        <v>51</v>
      </c>
      <c r="P7061" t="s">
        <v>39</v>
      </c>
      <c r="Q7061" t="str">
        <f t="shared" si="442"/>
        <v>Senior</v>
      </c>
      <c r="R7061" t="str">
        <f t="shared" si="443"/>
        <v>Profit</v>
      </c>
    </row>
    <row r="7062" spans="1:18">
      <c r="A7062">
        <v>4886</v>
      </c>
      <c r="B7062" t="s">
        <v>44</v>
      </c>
      <c r="C7062">
        <v>20</v>
      </c>
      <c r="D7062" t="s">
        <v>24</v>
      </c>
      <c r="E7062" t="s">
        <v>17</v>
      </c>
      <c r="F7062" t="s">
        <v>49</v>
      </c>
      <c r="G7062">
        <v>1400.2</v>
      </c>
      <c r="H7062">
        <v>105.37</v>
      </c>
      <c r="I7062">
        <v>2160.37</v>
      </c>
      <c r="J7062">
        <v>2055</v>
      </c>
      <c r="K7062" s="1">
        <f t="shared" si="440"/>
        <v>19.502704754674006</v>
      </c>
      <c r="L7062" t="s">
        <v>54</v>
      </c>
      <c r="M7062" s="2" t="s">
        <v>400</v>
      </c>
      <c r="N7062" s="3" t="str">
        <f t="shared" si="441"/>
        <v>Aug</v>
      </c>
      <c r="O7062" t="s">
        <v>21</v>
      </c>
      <c r="P7062" t="s">
        <v>22</v>
      </c>
      <c r="Q7062" t="str">
        <f t="shared" si="442"/>
        <v>Young</v>
      </c>
      <c r="R7062" t="str">
        <f t="shared" si="443"/>
        <v>Profit</v>
      </c>
    </row>
    <row r="7063" spans="1:18">
      <c r="A7063">
        <v>9780</v>
      </c>
      <c r="B7063" t="s">
        <v>34</v>
      </c>
      <c r="C7063">
        <v>37</v>
      </c>
      <c r="D7063" t="s">
        <v>24</v>
      </c>
      <c r="E7063" t="s">
        <v>66</v>
      </c>
      <c r="F7063" t="s">
        <v>49</v>
      </c>
      <c r="G7063">
        <v>1684.04</v>
      </c>
      <c r="H7063">
        <v>1434.85</v>
      </c>
      <c r="I7063">
        <v>2160.2800000000002</v>
      </c>
      <c r="J7063">
        <v>725.43</v>
      </c>
      <c r="K7063" s="1">
        <f t="shared" si="440"/>
        <v>0.50557898038122451</v>
      </c>
      <c r="L7063" t="s">
        <v>31</v>
      </c>
      <c r="M7063" s="2" t="s">
        <v>254</v>
      </c>
      <c r="N7063" s="3" t="str">
        <f t="shared" si="441"/>
        <v>Dec</v>
      </c>
      <c r="O7063" t="s">
        <v>21</v>
      </c>
      <c r="P7063" t="s">
        <v>39</v>
      </c>
      <c r="Q7063" t="str">
        <f t="shared" si="442"/>
        <v>Adult</v>
      </c>
      <c r="R7063" t="str">
        <f t="shared" si="443"/>
        <v>Profit</v>
      </c>
    </row>
    <row r="7064" spans="1:18">
      <c r="A7064">
        <v>4399</v>
      </c>
      <c r="B7064" t="s">
        <v>47</v>
      </c>
      <c r="C7064">
        <v>20</v>
      </c>
      <c r="D7064" t="s">
        <v>24</v>
      </c>
      <c r="E7064" t="s">
        <v>59</v>
      </c>
      <c r="F7064" t="s">
        <v>49</v>
      </c>
      <c r="G7064">
        <v>1813.11</v>
      </c>
      <c r="H7064">
        <v>671.81</v>
      </c>
      <c r="I7064">
        <v>2159.2800000000002</v>
      </c>
      <c r="J7064">
        <v>1487.47</v>
      </c>
      <c r="K7064" s="1">
        <f t="shared" si="440"/>
        <v>2.2141230407406858</v>
      </c>
      <c r="L7064" t="s">
        <v>31</v>
      </c>
      <c r="M7064" s="2" t="s">
        <v>228</v>
      </c>
      <c r="N7064" s="3" t="str">
        <f t="shared" si="441"/>
        <v>Apr</v>
      </c>
      <c r="O7064" t="s">
        <v>51</v>
      </c>
      <c r="P7064" t="s">
        <v>22</v>
      </c>
      <c r="Q7064" t="str">
        <f t="shared" si="442"/>
        <v>Young</v>
      </c>
      <c r="R7064" t="str">
        <f t="shared" si="443"/>
        <v>Profit</v>
      </c>
    </row>
    <row r="7065" spans="1:18">
      <c r="A7065">
        <v>478</v>
      </c>
      <c r="B7065" t="s">
        <v>34</v>
      </c>
      <c r="C7065">
        <v>55</v>
      </c>
      <c r="D7065" t="s">
        <v>24</v>
      </c>
      <c r="E7065" t="s">
        <v>53</v>
      </c>
      <c r="F7065" t="s">
        <v>25</v>
      </c>
      <c r="G7065">
        <v>1580.93</v>
      </c>
      <c r="H7065">
        <v>258.76</v>
      </c>
      <c r="I7065">
        <v>2158.52</v>
      </c>
      <c r="J7065">
        <v>1899.76</v>
      </c>
      <c r="K7065" s="1">
        <f t="shared" si="440"/>
        <v>7.3417838924099552</v>
      </c>
      <c r="L7065" t="s">
        <v>31</v>
      </c>
      <c r="M7065" s="2" t="s">
        <v>313</v>
      </c>
      <c r="N7065" s="3" t="str">
        <f t="shared" si="441"/>
        <v>Feb</v>
      </c>
      <c r="O7065" t="s">
        <v>56</v>
      </c>
      <c r="P7065" t="s">
        <v>22</v>
      </c>
      <c r="Q7065" t="str">
        <f t="shared" si="442"/>
        <v>Senior</v>
      </c>
      <c r="R7065" t="str">
        <f t="shared" si="443"/>
        <v>Profit</v>
      </c>
    </row>
    <row r="7066" spans="1:18">
      <c r="A7066">
        <v>3898</v>
      </c>
      <c r="B7066" t="s">
        <v>47</v>
      </c>
      <c r="C7066">
        <v>36</v>
      </c>
      <c r="D7066" t="s">
        <v>16</v>
      </c>
      <c r="E7066" t="s">
        <v>41</v>
      </c>
      <c r="F7066" t="s">
        <v>42</v>
      </c>
      <c r="G7066">
        <v>1845.03</v>
      </c>
      <c r="H7066">
        <v>1939.84</v>
      </c>
      <c r="I7066">
        <v>2158.2600000000002</v>
      </c>
      <c r="J7066">
        <v>218.42</v>
      </c>
      <c r="K7066" s="1">
        <f t="shared" si="440"/>
        <v>0.11259691520950181</v>
      </c>
      <c r="L7066" t="s">
        <v>31</v>
      </c>
      <c r="M7066" s="2" t="s">
        <v>266</v>
      </c>
      <c r="N7066" s="3" t="str">
        <f t="shared" si="441"/>
        <v>Sep</v>
      </c>
      <c r="O7066" t="s">
        <v>28</v>
      </c>
      <c r="P7066" t="s">
        <v>22</v>
      </c>
      <c r="Q7066" t="str">
        <f t="shared" si="442"/>
        <v>Adult</v>
      </c>
      <c r="R7066" t="str">
        <f t="shared" si="443"/>
        <v>Profit</v>
      </c>
    </row>
    <row r="7067" spans="1:18">
      <c r="A7067">
        <v>2343</v>
      </c>
      <c r="B7067" t="s">
        <v>15</v>
      </c>
      <c r="C7067">
        <v>38</v>
      </c>
      <c r="D7067" t="s">
        <v>16</v>
      </c>
      <c r="E7067" t="s">
        <v>53</v>
      </c>
      <c r="F7067" t="s">
        <v>25</v>
      </c>
      <c r="G7067">
        <v>1669.58</v>
      </c>
      <c r="H7067">
        <v>1951.44</v>
      </c>
      <c r="I7067">
        <v>2158.08</v>
      </c>
      <c r="J7067">
        <v>206.64</v>
      </c>
      <c r="K7067" s="1">
        <f t="shared" si="440"/>
        <v>0.10589103431312261</v>
      </c>
      <c r="L7067" t="s">
        <v>54</v>
      </c>
      <c r="M7067" s="2" t="s">
        <v>227</v>
      </c>
      <c r="N7067" s="3" t="str">
        <f t="shared" si="441"/>
        <v>Aug</v>
      </c>
      <c r="O7067" t="s">
        <v>28</v>
      </c>
      <c r="P7067" t="s">
        <v>22</v>
      </c>
      <c r="Q7067" t="str">
        <f t="shared" si="442"/>
        <v>Adult</v>
      </c>
      <c r="R7067" t="str">
        <f t="shared" si="443"/>
        <v>Profit</v>
      </c>
    </row>
    <row r="7068" spans="1:18">
      <c r="A7068">
        <v>3376</v>
      </c>
      <c r="B7068" t="s">
        <v>40</v>
      </c>
      <c r="C7068">
        <v>42</v>
      </c>
      <c r="D7068" t="s">
        <v>16</v>
      </c>
      <c r="E7068" t="s">
        <v>17</v>
      </c>
      <c r="F7068" t="s">
        <v>36</v>
      </c>
      <c r="G7068">
        <v>1772.29</v>
      </c>
      <c r="H7068">
        <v>1285.1300000000001</v>
      </c>
      <c r="I7068">
        <v>2157.42</v>
      </c>
      <c r="J7068">
        <v>872.29</v>
      </c>
      <c r="K7068" s="1">
        <f t="shared" si="440"/>
        <v>0.67875623477780445</v>
      </c>
      <c r="L7068" t="s">
        <v>54</v>
      </c>
      <c r="M7068" s="2" t="s">
        <v>366</v>
      </c>
      <c r="N7068" s="3" t="str">
        <f t="shared" si="441"/>
        <v>Jun</v>
      </c>
      <c r="O7068" t="s">
        <v>33</v>
      </c>
      <c r="P7068" t="s">
        <v>22</v>
      </c>
      <c r="Q7068" t="str">
        <f t="shared" si="442"/>
        <v>Senior</v>
      </c>
      <c r="R7068" t="str">
        <f t="shared" si="443"/>
        <v>Profit</v>
      </c>
    </row>
    <row r="7069" spans="1:18">
      <c r="A7069">
        <v>7358</v>
      </c>
      <c r="B7069" t="s">
        <v>40</v>
      </c>
      <c r="C7069">
        <v>45</v>
      </c>
      <c r="D7069" t="s">
        <v>16</v>
      </c>
      <c r="E7069" t="s">
        <v>53</v>
      </c>
      <c r="F7069" t="s">
        <v>42</v>
      </c>
      <c r="G7069">
        <v>1709.8</v>
      </c>
      <c r="H7069">
        <v>392.64</v>
      </c>
      <c r="I7069">
        <v>2157.11</v>
      </c>
      <c r="J7069">
        <v>1764.47</v>
      </c>
      <c r="K7069" s="1">
        <f t="shared" si="440"/>
        <v>4.4938620619396907</v>
      </c>
      <c r="L7069" t="s">
        <v>19</v>
      </c>
      <c r="M7069" s="2" t="s">
        <v>194</v>
      </c>
      <c r="N7069" s="3" t="str">
        <f t="shared" si="441"/>
        <v>Sep</v>
      </c>
      <c r="O7069" t="s">
        <v>56</v>
      </c>
      <c r="P7069" t="s">
        <v>39</v>
      </c>
      <c r="Q7069" t="str">
        <f t="shared" si="442"/>
        <v>Senior</v>
      </c>
      <c r="R7069" t="str">
        <f t="shared" si="443"/>
        <v>Profit</v>
      </c>
    </row>
    <row r="7070" spans="1:18">
      <c r="A7070">
        <v>3637</v>
      </c>
      <c r="B7070" t="s">
        <v>52</v>
      </c>
      <c r="C7070">
        <v>21</v>
      </c>
      <c r="D7070" t="s">
        <v>16</v>
      </c>
      <c r="E7070" t="s">
        <v>17</v>
      </c>
      <c r="F7070" t="s">
        <v>49</v>
      </c>
      <c r="G7070">
        <v>1671.21</v>
      </c>
      <c r="H7070">
        <v>737.82</v>
      </c>
      <c r="I7070">
        <v>2156.73</v>
      </c>
      <c r="J7070">
        <v>1418.91</v>
      </c>
      <c r="K7070" s="1">
        <f t="shared" si="440"/>
        <v>1.9231113279661707</v>
      </c>
      <c r="L7070" t="s">
        <v>26</v>
      </c>
      <c r="M7070" s="2" t="s">
        <v>60</v>
      </c>
      <c r="N7070" s="3" t="str">
        <f t="shared" si="441"/>
        <v>Dec</v>
      </c>
      <c r="O7070" t="s">
        <v>56</v>
      </c>
      <c r="P7070" t="s">
        <v>39</v>
      </c>
      <c r="Q7070" t="str">
        <f t="shared" si="442"/>
        <v>Young</v>
      </c>
      <c r="R7070" t="str">
        <f t="shared" si="443"/>
        <v>Profit</v>
      </c>
    </row>
    <row r="7071" spans="1:18">
      <c r="A7071">
        <v>2571</v>
      </c>
      <c r="B7071" t="s">
        <v>29</v>
      </c>
      <c r="C7071">
        <v>30</v>
      </c>
      <c r="D7071" t="s">
        <v>24</v>
      </c>
      <c r="E7071" t="s">
        <v>53</v>
      </c>
      <c r="F7071" t="s">
        <v>42</v>
      </c>
      <c r="G7071">
        <v>1222.1300000000001</v>
      </c>
      <c r="H7071">
        <v>993.8</v>
      </c>
      <c r="I7071">
        <v>2154.67</v>
      </c>
      <c r="J7071">
        <v>1160.8699999999999</v>
      </c>
      <c r="K7071" s="1">
        <f t="shared" si="440"/>
        <v>1.1681122962366672</v>
      </c>
      <c r="L7071" t="s">
        <v>19</v>
      </c>
      <c r="M7071" s="2" t="s">
        <v>288</v>
      </c>
      <c r="N7071" s="3" t="str">
        <f t="shared" si="441"/>
        <v>May</v>
      </c>
      <c r="O7071" t="s">
        <v>28</v>
      </c>
      <c r="P7071" t="s">
        <v>22</v>
      </c>
      <c r="Q7071" t="str">
        <f t="shared" si="442"/>
        <v>Adult</v>
      </c>
      <c r="R7071" t="str">
        <f t="shared" si="443"/>
        <v>Profit</v>
      </c>
    </row>
    <row r="7072" spans="1:18">
      <c r="A7072">
        <v>5113</v>
      </c>
      <c r="B7072" t="s">
        <v>92</v>
      </c>
      <c r="C7072">
        <v>31</v>
      </c>
      <c r="D7072" t="s">
        <v>24</v>
      </c>
      <c r="E7072" t="s">
        <v>59</v>
      </c>
      <c r="F7072" t="s">
        <v>18</v>
      </c>
      <c r="G7072">
        <v>1222.2</v>
      </c>
      <c r="H7072">
        <v>1575.13</v>
      </c>
      <c r="I7072">
        <v>2154.41</v>
      </c>
      <c r="J7072">
        <v>579.28</v>
      </c>
      <c r="K7072" s="1">
        <f t="shared" si="440"/>
        <v>0.3677664700691371</v>
      </c>
      <c r="L7072" t="s">
        <v>19</v>
      </c>
      <c r="M7072" s="2" t="s">
        <v>245</v>
      </c>
      <c r="N7072" s="3" t="str">
        <f t="shared" si="441"/>
        <v>Mar</v>
      </c>
      <c r="O7072" t="s">
        <v>28</v>
      </c>
      <c r="P7072" t="s">
        <v>39</v>
      </c>
      <c r="Q7072" t="str">
        <f t="shared" si="442"/>
        <v>Adult</v>
      </c>
      <c r="R7072" t="str">
        <f t="shared" si="443"/>
        <v>Profit</v>
      </c>
    </row>
    <row r="7073" spans="1:18">
      <c r="A7073">
        <v>7958</v>
      </c>
      <c r="B7073" t="s">
        <v>44</v>
      </c>
      <c r="C7073">
        <v>40</v>
      </c>
      <c r="D7073" t="s">
        <v>16</v>
      </c>
      <c r="E7073" t="s">
        <v>35</v>
      </c>
      <c r="F7073" t="s">
        <v>25</v>
      </c>
      <c r="G7073">
        <v>1377.03</v>
      </c>
      <c r="H7073">
        <v>1348.44</v>
      </c>
      <c r="I7073">
        <v>2153.9699999999998</v>
      </c>
      <c r="J7073">
        <v>805.53</v>
      </c>
      <c r="K7073" s="1">
        <f t="shared" si="440"/>
        <v>0.59737919373498261</v>
      </c>
      <c r="L7073" t="s">
        <v>54</v>
      </c>
      <c r="M7073" s="2" t="s">
        <v>218</v>
      </c>
      <c r="N7073" s="3" t="str">
        <f t="shared" si="441"/>
        <v>Jan</v>
      </c>
      <c r="O7073" t="s">
        <v>51</v>
      </c>
      <c r="P7073" t="s">
        <v>22</v>
      </c>
      <c r="Q7073" t="str">
        <f t="shared" si="442"/>
        <v>Adult</v>
      </c>
      <c r="R7073" t="str">
        <f t="shared" si="443"/>
        <v>Profit</v>
      </c>
    </row>
    <row r="7074" spans="1:18">
      <c r="A7074">
        <v>7396</v>
      </c>
      <c r="B7074" t="s">
        <v>52</v>
      </c>
      <c r="C7074">
        <v>54</v>
      </c>
      <c r="D7074" t="s">
        <v>24</v>
      </c>
      <c r="E7074" t="s">
        <v>66</v>
      </c>
      <c r="F7074" t="s">
        <v>25</v>
      </c>
      <c r="G7074">
        <v>1341.7</v>
      </c>
      <c r="H7074">
        <v>544.32000000000005</v>
      </c>
      <c r="I7074">
        <v>2152.12</v>
      </c>
      <c r="J7074">
        <v>1607.8</v>
      </c>
      <c r="K7074" s="1">
        <f t="shared" si="440"/>
        <v>2.9537771898883007</v>
      </c>
      <c r="L7074" t="s">
        <v>54</v>
      </c>
      <c r="M7074" s="2" t="s">
        <v>69</v>
      </c>
      <c r="N7074" s="3" t="str">
        <f t="shared" si="441"/>
        <v>Sep</v>
      </c>
      <c r="O7074" t="s">
        <v>21</v>
      </c>
      <c r="P7074" t="s">
        <v>22</v>
      </c>
      <c r="Q7074" t="str">
        <f t="shared" si="442"/>
        <v>Senior</v>
      </c>
      <c r="R7074" t="str">
        <f t="shared" si="443"/>
        <v>Profit</v>
      </c>
    </row>
    <row r="7075" spans="1:18">
      <c r="A7075">
        <v>6162</v>
      </c>
      <c r="B7075" t="s">
        <v>29</v>
      </c>
      <c r="C7075">
        <v>18</v>
      </c>
      <c r="D7075" t="s">
        <v>16</v>
      </c>
      <c r="E7075" t="s">
        <v>30</v>
      </c>
      <c r="F7075" t="s">
        <v>42</v>
      </c>
      <c r="G7075">
        <v>1426.39</v>
      </c>
      <c r="H7075">
        <v>1238.8499999999999</v>
      </c>
      <c r="I7075">
        <v>2151.54</v>
      </c>
      <c r="J7075">
        <v>912.69</v>
      </c>
      <c r="K7075" s="1">
        <f t="shared" si="440"/>
        <v>0.73672357428260093</v>
      </c>
      <c r="L7075" t="s">
        <v>54</v>
      </c>
      <c r="M7075" s="2" t="s">
        <v>352</v>
      </c>
      <c r="N7075" s="3" t="str">
        <f t="shared" si="441"/>
        <v>Feb</v>
      </c>
      <c r="O7075" t="s">
        <v>28</v>
      </c>
      <c r="P7075" t="s">
        <v>39</v>
      </c>
      <c r="Q7075" t="str">
        <f t="shared" si="442"/>
        <v>Young</v>
      </c>
      <c r="R7075" t="str">
        <f t="shared" si="443"/>
        <v>Profit</v>
      </c>
    </row>
    <row r="7076" spans="1:18">
      <c r="A7076">
        <v>2771</v>
      </c>
      <c r="B7076" t="s">
        <v>92</v>
      </c>
      <c r="C7076">
        <v>44</v>
      </c>
      <c r="D7076" t="s">
        <v>24</v>
      </c>
      <c r="E7076" t="s">
        <v>30</v>
      </c>
      <c r="F7076" t="s">
        <v>49</v>
      </c>
      <c r="G7076">
        <v>1379.87</v>
      </c>
      <c r="H7076">
        <v>1226.1099999999999</v>
      </c>
      <c r="I7076">
        <v>2150.59</v>
      </c>
      <c r="J7076">
        <v>924.48</v>
      </c>
      <c r="K7076" s="1">
        <f t="shared" si="440"/>
        <v>0.75399433982269137</v>
      </c>
      <c r="L7076" t="s">
        <v>19</v>
      </c>
      <c r="M7076" s="2" t="s">
        <v>224</v>
      </c>
      <c r="N7076" s="3" t="str">
        <f t="shared" si="441"/>
        <v>Apr</v>
      </c>
      <c r="O7076" t="s">
        <v>33</v>
      </c>
      <c r="P7076" t="s">
        <v>39</v>
      </c>
      <c r="Q7076" t="str">
        <f t="shared" si="442"/>
        <v>Senior</v>
      </c>
      <c r="R7076" t="str">
        <f t="shared" si="443"/>
        <v>Profit</v>
      </c>
    </row>
    <row r="7077" spans="1:18">
      <c r="A7077">
        <v>3817</v>
      </c>
      <c r="B7077" t="s">
        <v>34</v>
      </c>
      <c r="C7077">
        <v>60</v>
      </c>
      <c r="D7077" t="s">
        <v>16</v>
      </c>
      <c r="E7077" t="s">
        <v>30</v>
      </c>
      <c r="F7077" t="s">
        <v>49</v>
      </c>
      <c r="G7077">
        <v>1894.01</v>
      </c>
      <c r="H7077">
        <v>1394.23</v>
      </c>
      <c r="I7077">
        <v>2150.2800000000002</v>
      </c>
      <c r="J7077">
        <v>756.05</v>
      </c>
      <c r="K7077" s="1">
        <f t="shared" si="440"/>
        <v>0.5422706440113898</v>
      </c>
      <c r="L7077" t="s">
        <v>54</v>
      </c>
      <c r="M7077" s="2" t="s">
        <v>189</v>
      </c>
      <c r="N7077" s="3" t="str">
        <f t="shared" si="441"/>
        <v>May</v>
      </c>
      <c r="O7077" t="s">
        <v>28</v>
      </c>
      <c r="P7077" t="s">
        <v>22</v>
      </c>
      <c r="Q7077" t="str">
        <f t="shared" si="442"/>
        <v>Senior</v>
      </c>
      <c r="R7077" t="str">
        <f t="shared" si="443"/>
        <v>Profit</v>
      </c>
    </row>
    <row r="7078" spans="1:18">
      <c r="A7078">
        <v>4335</v>
      </c>
      <c r="B7078" t="s">
        <v>92</v>
      </c>
      <c r="C7078">
        <v>60</v>
      </c>
      <c r="D7078" t="s">
        <v>16</v>
      </c>
      <c r="E7078" t="s">
        <v>59</v>
      </c>
      <c r="F7078" t="s">
        <v>25</v>
      </c>
      <c r="G7078">
        <v>1280.73</v>
      </c>
      <c r="H7078">
        <v>953.53</v>
      </c>
      <c r="I7078">
        <v>2148.9699999999998</v>
      </c>
      <c r="J7078">
        <v>1195.44</v>
      </c>
      <c r="K7078" s="1">
        <f t="shared" si="440"/>
        <v>1.2536994116598326</v>
      </c>
      <c r="L7078" t="s">
        <v>54</v>
      </c>
      <c r="M7078" s="2" t="s">
        <v>87</v>
      </c>
      <c r="N7078" s="3" t="str">
        <f t="shared" si="441"/>
        <v>May</v>
      </c>
      <c r="O7078" t="s">
        <v>28</v>
      </c>
      <c r="P7078" t="s">
        <v>22</v>
      </c>
      <c r="Q7078" t="str">
        <f t="shared" si="442"/>
        <v>Senior</v>
      </c>
      <c r="R7078" t="str">
        <f t="shared" si="443"/>
        <v>Profit</v>
      </c>
    </row>
    <row r="7079" spans="1:18">
      <c r="A7079">
        <v>9857</v>
      </c>
      <c r="B7079" t="s">
        <v>40</v>
      </c>
      <c r="C7079">
        <v>19</v>
      </c>
      <c r="D7079" t="s">
        <v>16</v>
      </c>
      <c r="E7079" t="s">
        <v>35</v>
      </c>
      <c r="F7079" t="s">
        <v>49</v>
      </c>
      <c r="G7079">
        <v>1900.11</v>
      </c>
      <c r="H7079">
        <v>867.4</v>
      </c>
      <c r="I7079">
        <v>2145.2399999999998</v>
      </c>
      <c r="J7079">
        <v>1277.8399999999999</v>
      </c>
      <c r="K7079" s="1">
        <f t="shared" si="440"/>
        <v>1.4731842287295365</v>
      </c>
      <c r="L7079" t="s">
        <v>19</v>
      </c>
      <c r="M7079" s="2" t="s">
        <v>262</v>
      </c>
      <c r="N7079" s="3" t="str">
        <f t="shared" si="441"/>
        <v>Jan</v>
      </c>
      <c r="O7079" t="s">
        <v>33</v>
      </c>
      <c r="P7079" t="s">
        <v>39</v>
      </c>
      <c r="Q7079" t="str">
        <f t="shared" si="442"/>
        <v>Young</v>
      </c>
      <c r="R7079" t="str">
        <f t="shared" si="443"/>
        <v>Profit</v>
      </c>
    </row>
    <row r="7080" spans="1:18">
      <c r="A7080">
        <v>5044</v>
      </c>
      <c r="B7080" t="s">
        <v>40</v>
      </c>
      <c r="C7080">
        <v>51</v>
      </c>
      <c r="D7080" t="s">
        <v>24</v>
      </c>
      <c r="E7080" t="s">
        <v>57</v>
      </c>
      <c r="F7080" t="s">
        <v>42</v>
      </c>
      <c r="G7080">
        <v>1210.29</v>
      </c>
      <c r="H7080">
        <v>212.14</v>
      </c>
      <c r="I7080">
        <v>2145.23</v>
      </c>
      <c r="J7080">
        <v>1933.09</v>
      </c>
      <c r="K7080" s="1">
        <f t="shared" si="440"/>
        <v>9.1123314792118411</v>
      </c>
      <c r="L7080" t="s">
        <v>26</v>
      </c>
      <c r="M7080" s="2" t="s">
        <v>64</v>
      </c>
      <c r="N7080" s="3" t="str">
        <f t="shared" si="441"/>
        <v>Feb</v>
      </c>
      <c r="O7080" t="s">
        <v>21</v>
      </c>
      <c r="P7080" t="s">
        <v>39</v>
      </c>
      <c r="Q7080" t="str">
        <f t="shared" si="442"/>
        <v>Senior</v>
      </c>
      <c r="R7080" t="str">
        <f t="shared" si="443"/>
        <v>Profit</v>
      </c>
    </row>
    <row r="7081" spans="1:18">
      <c r="A7081">
        <v>5528</v>
      </c>
      <c r="B7081" t="s">
        <v>52</v>
      </c>
      <c r="C7081">
        <v>30</v>
      </c>
      <c r="D7081" t="s">
        <v>16</v>
      </c>
      <c r="E7081" t="s">
        <v>30</v>
      </c>
      <c r="F7081" t="s">
        <v>49</v>
      </c>
      <c r="G7081">
        <v>1700.11</v>
      </c>
      <c r="H7081">
        <v>1305.95</v>
      </c>
      <c r="I7081">
        <v>2144.9299999999998</v>
      </c>
      <c r="J7081">
        <v>838.98</v>
      </c>
      <c r="K7081" s="1">
        <f t="shared" si="440"/>
        <v>0.64242888318848346</v>
      </c>
      <c r="L7081" t="s">
        <v>19</v>
      </c>
      <c r="M7081" s="2" t="s">
        <v>276</v>
      </c>
      <c r="N7081" s="3" t="str">
        <f t="shared" si="441"/>
        <v>Nov</v>
      </c>
      <c r="O7081" t="s">
        <v>28</v>
      </c>
      <c r="P7081" t="s">
        <v>22</v>
      </c>
      <c r="Q7081" t="str">
        <f t="shared" si="442"/>
        <v>Adult</v>
      </c>
      <c r="R7081" t="str">
        <f t="shared" si="443"/>
        <v>Profit</v>
      </c>
    </row>
    <row r="7082" spans="1:18">
      <c r="A7082">
        <v>4038</v>
      </c>
      <c r="B7082" t="s">
        <v>40</v>
      </c>
      <c r="C7082">
        <v>25</v>
      </c>
      <c r="D7082" t="s">
        <v>24</v>
      </c>
      <c r="E7082" t="s">
        <v>59</v>
      </c>
      <c r="F7082" t="s">
        <v>49</v>
      </c>
      <c r="G7082">
        <v>1402.1</v>
      </c>
      <c r="H7082">
        <v>1011.02</v>
      </c>
      <c r="I7082">
        <v>2142.5700000000002</v>
      </c>
      <c r="J7082">
        <v>1131.55</v>
      </c>
      <c r="K7082" s="1">
        <f t="shared" si="440"/>
        <v>1.1192162370675161</v>
      </c>
      <c r="L7082" t="s">
        <v>54</v>
      </c>
      <c r="M7082" s="2" t="s">
        <v>176</v>
      </c>
      <c r="N7082" s="3" t="str">
        <f t="shared" si="441"/>
        <v>May</v>
      </c>
      <c r="O7082" t="s">
        <v>21</v>
      </c>
      <c r="P7082" t="s">
        <v>39</v>
      </c>
      <c r="Q7082" t="str">
        <f t="shared" si="442"/>
        <v>Young</v>
      </c>
      <c r="R7082" t="str">
        <f t="shared" si="443"/>
        <v>Profit</v>
      </c>
    </row>
    <row r="7083" spans="1:18">
      <c r="A7083">
        <v>8853</v>
      </c>
      <c r="B7083" t="s">
        <v>44</v>
      </c>
      <c r="C7083">
        <v>37</v>
      </c>
      <c r="D7083" t="s">
        <v>24</v>
      </c>
      <c r="E7083" t="s">
        <v>57</v>
      </c>
      <c r="F7083" t="s">
        <v>18</v>
      </c>
      <c r="G7083">
        <v>1792.42</v>
      </c>
      <c r="H7083">
        <v>591.41</v>
      </c>
      <c r="I7083">
        <v>2141.7600000000002</v>
      </c>
      <c r="J7083">
        <v>1550.35</v>
      </c>
      <c r="K7083" s="1">
        <f t="shared" si="440"/>
        <v>2.6214470502696945</v>
      </c>
      <c r="L7083" t="s">
        <v>54</v>
      </c>
      <c r="M7083" s="2" t="s">
        <v>341</v>
      </c>
      <c r="N7083" s="3" t="str">
        <f t="shared" si="441"/>
        <v>Dec</v>
      </c>
      <c r="O7083" t="s">
        <v>28</v>
      </c>
      <c r="P7083" t="s">
        <v>39</v>
      </c>
      <c r="Q7083" t="str">
        <f t="shared" si="442"/>
        <v>Adult</v>
      </c>
      <c r="R7083" t="str">
        <f t="shared" si="443"/>
        <v>Profit</v>
      </c>
    </row>
    <row r="7084" spans="1:18">
      <c r="A7084">
        <v>6557</v>
      </c>
      <c r="B7084" t="s">
        <v>52</v>
      </c>
      <c r="C7084">
        <v>45</v>
      </c>
      <c r="D7084" t="s">
        <v>24</v>
      </c>
      <c r="E7084" t="s">
        <v>57</v>
      </c>
      <c r="F7084" t="s">
        <v>42</v>
      </c>
      <c r="G7084">
        <v>1864.25</v>
      </c>
      <c r="H7084">
        <v>1196.81</v>
      </c>
      <c r="I7084">
        <v>2141.2399999999998</v>
      </c>
      <c r="J7084">
        <v>944.43</v>
      </c>
      <c r="K7084" s="1">
        <f t="shared" si="440"/>
        <v>0.78912275131390952</v>
      </c>
      <c r="L7084" t="s">
        <v>37</v>
      </c>
      <c r="M7084" s="2" t="s">
        <v>101</v>
      </c>
      <c r="N7084" s="3" t="str">
        <f t="shared" si="441"/>
        <v>Feb</v>
      </c>
      <c r="O7084" t="s">
        <v>56</v>
      </c>
      <c r="P7084" t="s">
        <v>39</v>
      </c>
      <c r="Q7084" t="str">
        <f t="shared" si="442"/>
        <v>Senior</v>
      </c>
      <c r="R7084" t="str">
        <f t="shared" si="443"/>
        <v>Profit</v>
      </c>
    </row>
    <row r="7085" spans="1:18">
      <c r="A7085">
        <v>737</v>
      </c>
      <c r="B7085" t="s">
        <v>44</v>
      </c>
      <c r="C7085">
        <v>19</v>
      </c>
      <c r="D7085" t="s">
        <v>24</v>
      </c>
      <c r="E7085" t="s">
        <v>30</v>
      </c>
      <c r="F7085" t="s">
        <v>49</v>
      </c>
      <c r="G7085">
        <v>1405.49</v>
      </c>
      <c r="H7085">
        <v>1948.66</v>
      </c>
      <c r="I7085">
        <v>2138.9899999999998</v>
      </c>
      <c r="J7085">
        <v>190.33</v>
      </c>
      <c r="K7085" s="1">
        <f t="shared" si="440"/>
        <v>9.767224656943746E-2</v>
      </c>
      <c r="L7085" t="s">
        <v>54</v>
      </c>
      <c r="M7085" s="2" t="s">
        <v>71</v>
      </c>
      <c r="N7085" s="3" t="str">
        <f t="shared" si="441"/>
        <v>Sep</v>
      </c>
      <c r="O7085" t="s">
        <v>28</v>
      </c>
      <c r="P7085" t="s">
        <v>39</v>
      </c>
      <c r="Q7085" t="str">
        <f t="shared" si="442"/>
        <v>Young</v>
      </c>
      <c r="R7085" t="str">
        <f t="shared" si="443"/>
        <v>Profit</v>
      </c>
    </row>
    <row r="7086" spans="1:18">
      <c r="A7086">
        <v>1267</v>
      </c>
      <c r="B7086" t="s">
        <v>47</v>
      </c>
      <c r="C7086">
        <v>31</v>
      </c>
      <c r="D7086" t="s">
        <v>24</v>
      </c>
      <c r="E7086" t="s">
        <v>41</v>
      </c>
      <c r="F7086" t="s">
        <v>36</v>
      </c>
      <c r="G7086">
        <v>1357.83</v>
      </c>
      <c r="H7086">
        <v>1707.54</v>
      </c>
      <c r="I7086">
        <v>2138.75</v>
      </c>
      <c r="J7086">
        <v>431.21</v>
      </c>
      <c r="K7086" s="1">
        <f t="shared" si="440"/>
        <v>0.25253288356348896</v>
      </c>
      <c r="L7086" t="s">
        <v>37</v>
      </c>
      <c r="M7086" s="2" t="s">
        <v>306</v>
      </c>
      <c r="N7086" s="3" t="str">
        <f t="shared" si="441"/>
        <v>Jan</v>
      </c>
      <c r="O7086" t="s">
        <v>51</v>
      </c>
      <c r="P7086" t="s">
        <v>22</v>
      </c>
      <c r="Q7086" t="str">
        <f t="shared" si="442"/>
        <v>Adult</v>
      </c>
      <c r="R7086" t="str">
        <f t="shared" si="443"/>
        <v>Profit</v>
      </c>
    </row>
    <row r="7087" spans="1:18">
      <c r="A7087">
        <v>9861</v>
      </c>
      <c r="B7087" t="s">
        <v>84</v>
      </c>
      <c r="C7087">
        <v>36</v>
      </c>
      <c r="D7087" t="s">
        <v>24</v>
      </c>
      <c r="E7087" t="s">
        <v>17</v>
      </c>
      <c r="F7087" t="s">
        <v>36</v>
      </c>
      <c r="G7087">
        <v>1497.92</v>
      </c>
      <c r="H7087">
        <v>899.11</v>
      </c>
      <c r="I7087">
        <v>2138.7399999999998</v>
      </c>
      <c r="J7087">
        <v>1239.6300000000001</v>
      </c>
      <c r="K7087" s="1">
        <f t="shared" si="440"/>
        <v>1.3787300775211042</v>
      </c>
      <c r="L7087" t="s">
        <v>31</v>
      </c>
      <c r="M7087" s="2" t="s">
        <v>209</v>
      </c>
      <c r="N7087" s="3" t="str">
        <f t="shared" si="441"/>
        <v>Apr</v>
      </c>
      <c r="O7087" t="s">
        <v>51</v>
      </c>
      <c r="P7087" t="s">
        <v>22</v>
      </c>
      <c r="Q7087" t="str">
        <f t="shared" si="442"/>
        <v>Adult</v>
      </c>
      <c r="R7087" t="str">
        <f t="shared" si="443"/>
        <v>Profit</v>
      </c>
    </row>
    <row r="7088" spans="1:18">
      <c r="A7088">
        <v>4133</v>
      </c>
      <c r="B7088" t="s">
        <v>34</v>
      </c>
      <c r="C7088">
        <v>30</v>
      </c>
      <c r="D7088" t="s">
        <v>24</v>
      </c>
      <c r="E7088" t="s">
        <v>17</v>
      </c>
      <c r="F7088" t="s">
        <v>36</v>
      </c>
      <c r="G7088">
        <v>1192.43</v>
      </c>
      <c r="H7088">
        <v>60.65</v>
      </c>
      <c r="I7088">
        <v>2138.5500000000002</v>
      </c>
      <c r="J7088">
        <v>2077.9</v>
      </c>
      <c r="K7088" s="1">
        <f t="shared" si="440"/>
        <v>34.260511129431166</v>
      </c>
      <c r="L7088" t="s">
        <v>19</v>
      </c>
      <c r="M7088" s="2" t="s">
        <v>288</v>
      </c>
      <c r="N7088" s="3" t="str">
        <f t="shared" si="441"/>
        <v>May</v>
      </c>
      <c r="O7088" t="s">
        <v>51</v>
      </c>
      <c r="P7088" t="s">
        <v>22</v>
      </c>
      <c r="Q7088" t="str">
        <f t="shared" si="442"/>
        <v>Adult</v>
      </c>
      <c r="R7088" t="str">
        <f t="shared" si="443"/>
        <v>Profit</v>
      </c>
    </row>
    <row r="7089" spans="1:18">
      <c r="A7089">
        <v>1951</v>
      </c>
      <c r="B7089" t="s">
        <v>34</v>
      </c>
      <c r="C7089">
        <v>43</v>
      </c>
      <c r="D7089" t="s">
        <v>24</v>
      </c>
      <c r="E7089" t="s">
        <v>53</v>
      </c>
      <c r="F7089" t="s">
        <v>49</v>
      </c>
      <c r="G7089">
        <v>1320.78</v>
      </c>
      <c r="H7089">
        <v>819</v>
      </c>
      <c r="I7089">
        <v>2138.1</v>
      </c>
      <c r="J7089">
        <v>1319.1</v>
      </c>
      <c r="K7089" s="1">
        <f t="shared" si="440"/>
        <v>1.6106227106227105</v>
      </c>
      <c r="L7089" t="s">
        <v>37</v>
      </c>
      <c r="M7089" s="2" t="s">
        <v>188</v>
      </c>
      <c r="N7089" s="3" t="str">
        <f t="shared" si="441"/>
        <v>Mar</v>
      </c>
      <c r="O7089" t="s">
        <v>21</v>
      </c>
      <c r="P7089" t="s">
        <v>39</v>
      </c>
      <c r="Q7089" t="str">
        <f t="shared" si="442"/>
        <v>Senior</v>
      </c>
      <c r="R7089" t="str">
        <f t="shared" si="443"/>
        <v>Profit</v>
      </c>
    </row>
    <row r="7090" spans="1:18">
      <c r="A7090">
        <v>3273</v>
      </c>
      <c r="B7090" t="s">
        <v>44</v>
      </c>
      <c r="C7090">
        <v>38</v>
      </c>
      <c r="D7090" t="s">
        <v>16</v>
      </c>
      <c r="E7090" t="s">
        <v>53</v>
      </c>
      <c r="F7090" t="s">
        <v>42</v>
      </c>
      <c r="G7090">
        <v>1237.18</v>
      </c>
      <c r="H7090">
        <v>1255.5</v>
      </c>
      <c r="I7090">
        <v>2137.83</v>
      </c>
      <c r="J7090">
        <v>882.33</v>
      </c>
      <c r="K7090" s="1">
        <f t="shared" si="440"/>
        <v>0.70277180406212669</v>
      </c>
      <c r="L7090" t="s">
        <v>19</v>
      </c>
      <c r="M7090" s="2" t="s">
        <v>343</v>
      </c>
      <c r="N7090" s="3" t="str">
        <f t="shared" si="441"/>
        <v>Dec</v>
      </c>
      <c r="O7090" t="s">
        <v>21</v>
      </c>
      <c r="P7090" t="s">
        <v>22</v>
      </c>
      <c r="Q7090" t="str">
        <f t="shared" si="442"/>
        <v>Adult</v>
      </c>
      <c r="R7090" t="str">
        <f t="shared" si="443"/>
        <v>Profit</v>
      </c>
    </row>
    <row r="7091" spans="1:18">
      <c r="A7091">
        <v>8167</v>
      </c>
      <c r="B7091" t="s">
        <v>44</v>
      </c>
      <c r="C7091">
        <v>59</v>
      </c>
      <c r="D7091" t="s">
        <v>16</v>
      </c>
      <c r="E7091" t="s">
        <v>41</v>
      </c>
      <c r="F7091" t="s">
        <v>42</v>
      </c>
      <c r="G7091">
        <v>1634.47</v>
      </c>
      <c r="H7091">
        <v>671.98</v>
      </c>
      <c r="I7091">
        <v>2136.79</v>
      </c>
      <c r="J7091">
        <v>1464.81</v>
      </c>
      <c r="K7091" s="1">
        <f t="shared" si="440"/>
        <v>2.1798416619542249</v>
      </c>
      <c r="L7091" t="s">
        <v>26</v>
      </c>
      <c r="M7091" s="2" t="s">
        <v>412</v>
      </c>
      <c r="N7091" s="3" t="str">
        <f t="shared" si="441"/>
        <v>Dec</v>
      </c>
      <c r="O7091" t="s">
        <v>33</v>
      </c>
      <c r="P7091" t="s">
        <v>39</v>
      </c>
      <c r="Q7091" t="str">
        <f t="shared" si="442"/>
        <v>Senior</v>
      </c>
      <c r="R7091" t="str">
        <f t="shared" si="443"/>
        <v>Profit</v>
      </c>
    </row>
    <row r="7092" spans="1:18">
      <c r="A7092">
        <v>5025</v>
      </c>
      <c r="B7092" t="s">
        <v>29</v>
      </c>
      <c r="C7092">
        <v>53</v>
      </c>
      <c r="D7092" t="s">
        <v>16</v>
      </c>
      <c r="E7092" t="s">
        <v>66</v>
      </c>
      <c r="F7092" t="s">
        <v>49</v>
      </c>
      <c r="G7092">
        <v>1599.09</v>
      </c>
      <c r="H7092">
        <v>1157.73</v>
      </c>
      <c r="I7092">
        <v>2133.9699999999998</v>
      </c>
      <c r="J7092">
        <v>976.24</v>
      </c>
      <c r="K7092" s="1">
        <f t="shared" si="440"/>
        <v>0.84323633316921909</v>
      </c>
      <c r="L7092" t="s">
        <v>37</v>
      </c>
      <c r="M7092" s="2" t="s">
        <v>354</v>
      </c>
      <c r="N7092" s="3" t="str">
        <f t="shared" si="441"/>
        <v>Dec</v>
      </c>
      <c r="O7092" t="s">
        <v>21</v>
      </c>
      <c r="P7092" t="s">
        <v>39</v>
      </c>
      <c r="Q7092" t="str">
        <f t="shared" si="442"/>
        <v>Senior</v>
      </c>
      <c r="R7092" t="str">
        <f t="shared" si="443"/>
        <v>Profit</v>
      </c>
    </row>
    <row r="7093" spans="1:18">
      <c r="A7093">
        <v>3119</v>
      </c>
      <c r="B7093" t="s">
        <v>23</v>
      </c>
      <c r="C7093">
        <v>27</v>
      </c>
      <c r="D7093" t="s">
        <v>24</v>
      </c>
      <c r="E7093" t="s">
        <v>59</v>
      </c>
      <c r="F7093" t="s">
        <v>25</v>
      </c>
      <c r="G7093">
        <v>1602.5</v>
      </c>
      <c r="H7093">
        <v>1835.23</v>
      </c>
      <c r="I7093">
        <v>2132.25</v>
      </c>
      <c r="J7093">
        <v>297.02</v>
      </c>
      <c r="K7093" s="1">
        <f t="shared" si="440"/>
        <v>0.16184347465985188</v>
      </c>
      <c r="L7093" t="s">
        <v>37</v>
      </c>
      <c r="M7093" s="2" t="s">
        <v>138</v>
      </c>
      <c r="N7093" s="3" t="str">
        <f t="shared" si="441"/>
        <v>Jul</v>
      </c>
      <c r="O7093" t="s">
        <v>21</v>
      </c>
      <c r="P7093" t="s">
        <v>39</v>
      </c>
      <c r="Q7093" t="str">
        <f t="shared" si="442"/>
        <v>Adult</v>
      </c>
      <c r="R7093" t="str">
        <f t="shared" si="443"/>
        <v>Profit</v>
      </c>
    </row>
    <row r="7094" spans="1:18">
      <c r="A7094">
        <v>223</v>
      </c>
      <c r="B7094" t="s">
        <v>52</v>
      </c>
      <c r="C7094">
        <v>22</v>
      </c>
      <c r="D7094" t="s">
        <v>16</v>
      </c>
      <c r="E7094" t="s">
        <v>66</v>
      </c>
      <c r="F7094" t="s">
        <v>18</v>
      </c>
      <c r="G7094">
        <v>1554</v>
      </c>
      <c r="H7094">
        <v>404.74</v>
      </c>
      <c r="I7094">
        <v>2132.23</v>
      </c>
      <c r="J7094">
        <v>1727.49</v>
      </c>
      <c r="K7094" s="1">
        <f t="shared" si="440"/>
        <v>4.2681474526856746</v>
      </c>
      <c r="L7094" t="s">
        <v>19</v>
      </c>
      <c r="M7094" s="2" t="s">
        <v>79</v>
      </c>
      <c r="N7094" s="3" t="str">
        <f t="shared" si="441"/>
        <v>Feb</v>
      </c>
      <c r="O7094" t="s">
        <v>51</v>
      </c>
      <c r="P7094" t="s">
        <v>22</v>
      </c>
      <c r="Q7094" t="str">
        <f t="shared" si="442"/>
        <v>Young</v>
      </c>
      <c r="R7094" t="str">
        <f t="shared" si="443"/>
        <v>Profit</v>
      </c>
    </row>
    <row r="7095" spans="1:18">
      <c r="A7095">
        <v>8321</v>
      </c>
      <c r="B7095" t="s">
        <v>92</v>
      </c>
      <c r="C7095">
        <v>44</v>
      </c>
      <c r="D7095" t="s">
        <v>24</v>
      </c>
      <c r="E7095" t="s">
        <v>17</v>
      </c>
      <c r="F7095" t="s">
        <v>18</v>
      </c>
      <c r="G7095">
        <v>1427.37</v>
      </c>
      <c r="H7095">
        <v>849.18</v>
      </c>
      <c r="I7095">
        <v>2132.0100000000002</v>
      </c>
      <c r="J7095">
        <v>1282.83</v>
      </c>
      <c r="K7095" s="1">
        <f t="shared" si="440"/>
        <v>1.5106691160884618</v>
      </c>
      <c r="L7095" t="s">
        <v>37</v>
      </c>
      <c r="M7095" s="2" t="s">
        <v>306</v>
      </c>
      <c r="N7095" s="3" t="str">
        <f t="shared" si="441"/>
        <v>Jan</v>
      </c>
      <c r="O7095" t="s">
        <v>51</v>
      </c>
      <c r="P7095" t="s">
        <v>22</v>
      </c>
      <c r="Q7095" t="str">
        <f t="shared" si="442"/>
        <v>Senior</v>
      </c>
      <c r="R7095" t="str">
        <f t="shared" si="443"/>
        <v>Profit</v>
      </c>
    </row>
    <row r="7096" spans="1:18">
      <c r="A7096">
        <v>3185</v>
      </c>
      <c r="B7096" t="s">
        <v>40</v>
      </c>
      <c r="C7096">
        <v>38</v>
      </c>
      <c r="D7096" t="s">
        <v>16</v>
      </c>
      <c r="E7096" t="s">
        <v>66</v>
      </c>
      <c r="F7096" t="s">
        <v>42</v>
      </c>
      <c r="G7096">
        <v>1575.6</v>
      </c>
      <c r="H7096">
        <v>1318.18</v>
      </c>
      <c r="I7096">
        <v>2131.63</v>
      </c>
      <c r="J7096">
        <v>813.45</v>
      </c>
      <c r="K7096" s="1">
        <f t="shared" si="440"/>
        <v>0.61710085117358782</v>
      </c>
      <c r="L7096" t="s">
        <v>19</v>
      </c>
      <c r="M7096" s="2" t="s">
        <v>375</v>
      </c>
      <c r="N7096" s="3" t="str">
        <f t="shared" si="441"/>
        <v>Mar</v>
      </c>
      <c r="O7096" t="s">
        <v>21</v>
      </c>
      <c r="P7096" t="s">
        <v>22</v>
      </c>
      <c r="Q7096" t="str">
        <f t="shared" si="442"/>
        <v>Adult</v>
      </c>
      <c r="R7096" t="str">
        <f t="shared" si="443"/>
        <v>Profit</v>
      </c>
    </row>
    <row r="7097" spans="1:18">
      <c r="A7097">
        <v>3788</v>
      </c>
      <c r="B7097" t="s">
        <v>15</v>
      </c>
      <c r="C7097">
        <v>49</v>
      </c>
      <c r="D7097" t="s">
        <v>16</v>
      </c>
      <c r="E7097" t="s">
        <v>17</v>
      </c>
      <c r="F7097" t="s">
        <v>36</v>
      </c>
      <c r="G7097">
        <v>1286.5999999999999</v>
      </c>
      <c r="H7097">
        <v>1373.29</v>
      </c>
      <c r="I7097">
        <v>2129.94</v>
      </c>
      <c r="J7097">
        <v>756.65</v>
      </c>
      <c r="K7097" s="1">
        <f t="shared" si="440"/>
        <v>0.55097612303300836</v>
      </c>
      <c r="L7097" t="s">
        <v>54</v>
      </c>
      <c r="M7097" s="2" t="s">
        <v>150</v>
      </c>
      <c r="N7097" s="3" t="str">
        <f t="shared" si="441"/>
        <v>Apr</v>
      </c>
      <c r="O7097" t="s">
        <v>28</v>
      </c>
      <c r="P7097" t="s">
        <v>22</v>
      </c>
      <c r="Q7097" t="str">
        <f t="shared" si="442"/>
        <v>Senior</v>
      </c>
      <c r="R7097" t="str">
        <f t="shared" si="443"/>
        <v>Profit</v>
      </c>
    </row>
    <row r="7098" spans="1:18">
      <c r="A7098">
        <v>6133</v>
      </c>
      <c r="B7098" t="s">
        <v>40</v>
      </c>
      <c r="C7098">
        <v>37</v>
      </c>
      <c r="D7098" t="s">
        <v>16</v>
      </c>
      <c r="E7098" t="s">
        <v>53</v>
      </c>
      <c r="F7098" t="s">
        <v>18</v>
      </c>
      <c r="G7098">
        <v>1371.05</v>
      </c>
      <c r="H7098">
        <v>1452.74</v>
      </c>
      <c r="I7098">
        <v>2129.87</v>
      </c>
      <c r="J7098">
        <v>677.13</v>
      </c>
      <c r="K7098" s="1">
        <f t="shared" si="440"/>
        <v>0.46610542836295549</v>
      </c>
      <c r="L7098" t="s">
        <v>19</v>
      </c>
      <c r="M7098" s="2" t="s">
        <v>269</v>
      </c>
      <c r="N7098" s="3" t="str">
        <f t="shared" si="441"/>
        <v>Jul</v>
      </c>
      <c r="O7098" t="s">
        <v>56</v>
      </c>
      <c r="P7098" t="s">
        <v>22</v>
      </c>
      <c r="Q7098" t="str">
        <f t="shared" si="442"/>
        <v>Adult</v>
      </c>
      <c r="R7098" t="str">
        <f t="shared" si="443"/>
        <v>Profit</v>
      </c>
    </row>
    <row r="7099" spans="1:18">
      <c r="A7099">
        <v>9389</v>
      </c>
      <c r="B7099" t="s">
        <v>15</v>
      </c>
      <c r="C7099">
        <v>41</v>
      </c>
      <c r="D7099" t="s">
        <v>24</v>
      </c>
      <c r="E7099" t="s">
        <v>41</v>
      </c>
      <c r="F7099" t="s">
        <v>25</v>
      </c>
      <c r="G7099">
        <v>1508.7</v>
      </c>
      <c r="H7099">
        <v>1099.93</v>
      </c>
      <c r="I7099">
        <v>2128.9899999999998</v>
      </c>
      <c r="J7099">
        <v>1029.06</v>
      </c>
      <c r="K7099" s="1">
        <f t="shared" si="440"/>
        <v>0.93556862709445132</v>
      </c>
      <c r="L7099" t="s">
        <v>31</v>
      </c>
      <c r="M7099" s="2" t="s">
        <v>132</v>
      </c>
      <c r="N7099" s="3" t="str">
        <f t="shared" si="441"/>
        <v>Oct</v>
      </c>
      <c r="O7099" t="s">
        <v>51</v>
      </c>
      <c r="P7099" t="s">
        <v>22</v>
      </c>
      <c r="Q7099" t="str">
        <f t="shared" si="442"/>
        <v>Senior</v>
      </c>
      <c r="R7099" t="str">
        <f t="shared" si="443"/>
        <v>Profit</v>
      </c>
    </row>
    <row r="7100" spans="1:18">
      <c r="A7100">
        <v>4985</v>
      </c>
      <c r="B7100" t="s">
        <v>40</v>
      </c>
      <c r="C7100">
        <v>29</v>
      </c>
      <c r="D7100" t="s">
        <v>16</v>
      </c>
      <c r="E7100" t="s">
        <v>17</v>
      </c>
      <c r="F7100" t="s">
        <v>49</v>
      </c>
      <c r="G7100">
        <v>1851.65</v>
      </c>
      <c r="H7100">
        <v>1535.19</v>
      </c>
      <c r="I7100">
        <v>2128.02</v>
      </c>
      <c r="J7100">
        <v>592.83000000000004</v>
      </c>
      <c r="K7100" s="1">
        <f t="shared" si="440"/>
        <v>0.3861606706661716</v>
      </c>
      <c r="L7100" t="s">
        <v>31</v>
      </c>
      <c r="M7100" s="2" t="s">
        <v>403</v>
      </c>
      <c r="N7100" s="3" t="str">
        <f t="shared" si="441"/>
        <v>Sep</v>
      </c>
      <c r="O7100" t="s">
        <v>33</v>
      </c>
      <c r="P7100" t="s">
        <v>22</v>
      </c>
      <c r="Q7100" t="str">
        <f t="shared" si="442"/>
        <v>Adult</v>
      </c>
      <c r="R7100" t="str">
        <f t="shared" si="443"/>
        <v>Profit</v>
      </c>
    </row>
    <row r="7101" spans="1:18">
      <c r="A7101">
        <v>2645</v>
      </c>
      <c r="B7101" t="s">
        <v>44</v>
      </c>
      <c r="C7101">
        <v>41</v>
      </c>
      <c r="D7101" t="s">
        <v>16</v>
      </c>
      <c r="E7101" t="s">
        <v>35</v>
      </c>
      <c r="F7101" t="s">
        <v>42</v>
      </c>
      <c r="G7101">
        <v>1390.33</v>
      </c>
      <c r="H7101">
        <v>1297.17</v>
      </c>
      <c r="I7101">
        <v>2127.4499999999998</v>
      </c>
      <c r="J7101">
        <v>830.28</v>
      </c>
      <c r="K7101" s="1">
        <f t="shared" si="440"/>
        <v>0.64007030689886435</v>
      </c>
      <c r="L7101" t="s">
        <v>19</v>
      </c>
      <c r="M7101" s="2" t="s">
        <v>248</v>
      </c>
      <c r="N7101" s="3" t="str">
        <f t="shared" si="441"/>
        <v>Jan</v>
      </c>
      <c r="O7101" t="s">
        <v>51</v>
      </c>
      <c r="P7101" t="s">
        <v>22</v>
      </c>
      <c r="Q7101" t="str">
        <f t="shared" si="442"/>
        <v>Senior</v>
      </c>
      <c r="R7101" t="str">
        <f t="shared" si="443"/>
        <v>Profit</v>
      </c>
    </row>
    <row r="7102" spans="1:18">
      <c r="A7102">
        <v>9951</v>
      </c>
      <c r="B7102" t="s">
        <v>44</v>
      </c>
      <c r="C7102">
        <v>59</v>
      </c>
      <c r="D7102" t="s">
        <v>16</v>
      </c>
      <c r="E7102" t="s">
        <v>53</v>
      </c>
      <c r="F7102" t="s">
        <v>42</v>
      </c>
      <c r="G7102">
        <v>1670.96</v>
      </c>
      <c r="H7102">
        <v>349.43</v>
      </c>
      <c r="I7102">
        <v>2127.15</v>
      </c>
      <c r="J7102">
        <v>1777.72</v>
      </c>
      <c r="K7102" s="1">
        <f t="shared" si="440"/>
        <v>5.0874853332570185</v>
      </c>
      <c r="L7102" t="s">
        <v>26</v>
      </c>
      <c r="M7102" s="2" t="s">
        <v>241</v>
      </c>
      <c r="N7102" s="3" t="str">
        <f t="shared" si="441"/>
        <v>Sep</v>
      </c>
      <c r="O7102" t="s">
        <v>28</v>
      </c>
      <c r="P7102" t="s">
        <v>22</v>
      </c>
      <c r="Q7102" t="str">
        <f t="shared" si="442"/>
        <v>Senior</v>
      </c>
      <c r="R7102" t="str">
        <f t="shared" si="443"/>
        <v>Profit</v>
      </c>
    </row>
    <row r="7103" spans="1:18">
      <c r="A7103">
        <v>9355</v>
      </c>
      <c r="B7103" t="s">
        <v>84</v>
      </c>
      <c r="C7103">
        <v>58</v>
      </c>
      <c r="D7103" t="s">
        <v>16</v>
      </c>
      <c r="E7103" t="s">
        <v>30</v>
      </c>
      <c r="F7103" t="s">
        <v>42</v>
      </c>
      <c r="G7103">
        <v>1754</v>
      </c>
      <c r="H7103">
        <v>215.6</v>
      </c>
      <c r="I7103">
        <v>2126.12</v>
      </c>
      <c r="J7103">
        <v>1910.52</v>
      </c>
      <c r="K7103" s="1">
        <f t="shared" si="440"/>
        <v>8.8614100185528759</v>
      </c>
      <c r="L7103" t="s">
        <v>54</v>
      </c>
      <c r="M7103" s="2" t="s">
        <v>96</v>
      </c>
      <c r="N7103" s="3" t="str">
        <f t="shared" si="441"/>
        <v>Apr</v>
      </c>
      <c r="O7103" t="s">
        <v>33</v>
      </c>
      <c r="P7103" t="s">
        <v>39</v>
      </c>
      <c r="Q7103" t="str">
        <f t="shared" si="442"/>
        <v>Senior</v>
      </c>
      <c r="R7103" t="str">
        <f t="shared" si="443"/>
        <v>Profit</v>
      </c>
    </row>
    <row r="7104" spans="1:18">
      <c r="A7104">
        <v>8586</v>
      </c>
      <c r="B7104" t="s">
        <v>47</v>
      </c>
      <c r="C7104">
        <v>52</v>
      </c>
      <c r="D7104" t="s">
        <v>16</v>
      </c>
      <c r="E7104" t="s">
        <v>35</v>
      </c>
      <c r="F7104" t="s">
        <v>36</v>
      </c>
      <c r="G7104">
        <v>1228.71</v>
      </c>
      <c r="H7104">
        <v>1784.34</v>
      </c>
      <c r="I7104">
        <v>2125.5300000000002</v>
      </c>
      <c r="J7104">
        <v>341.19</v>
      </c>
      <c r="K7104" s="1">
        <f t="shared" si="440"/>
        <v>0.19121355795420156</v>
      </c>
      <c r="L7104" t="s">
        <v>54</v>
      </c>
      <c r="M7104" s="2" t="s">
        <v>309</v>
      </c>
      <c r="N7104" s="3" t="str">
        <f t="shared" si="441"/>
        <v>Jul</v>
      </c>
      <c r="O7104" t="s">
        <v>56</v>
      </c>
      <c r="P7104" t="s">
        <v>22</v>
      </c>
      <c r="Q7104" t="str">
        <f t="shared" si="442"/>
        <v>Senior</v>
      </c>
      <c r="R7104" t="str">
        <f t="shared" si="443"/>
        <v>Profit</v>
      </c>
    </row>
    <row r="7105" spans="1:18">
      <c r="A7105">
        <v>268</v>
      </c>
      <c r="B7105" t="s">
        <v>44</v>
      </c>
      <c r="C7105">
        <v>23</v>
      </c>
      <c r="D7105" t="s">
        <v>24</v>
      </c>
      <c r="E7105" t="s">
        <v>17</v>
      </c>
      <c r="F7105" t="s">
        <v>25</v>
      </c>
      <c r="G7105">
        <v>1370.35</v>
      </c>
      <c r="H7105">
        <v>1093.24</v>
      </c>
      <c r="I7105">
        <v>2125.16</v>
      </c>
      <c r="J7105">
        <v>1031.92</v>
      </c>
      <c r="K7105" s="1">
        <f t="shared" si="440"/>
        <v>0.9439098459624603</v>
      </c>
      <c r="L7105" t="s">
        <v>31</v>
      </c>
      <c r="M7105" s="2" t="s">
        <v>239</v>
      </c>
      <c r="N7105" s="3" t="str">
        <f t="shared" si="441"/>
        <v>Sep</v>
      </c>
      <c r="O7105" t="s">
        <v>33</v>
      </c>
      <c r="P7105" t="s">
        <v>22</v>
      </c>
      <c r="Q7105" t="str">
        <f t="shared" si="442"/>
        <v>Young</v>
      </c>
      <c r="R7105" t="str">
        <f t="shared" si="443"/>
        <v>Profit</v>
      </c>
    </row>
    <row r="7106" spans="1:18">
      <c r="A7106">
        <v>9892</v>
      </c>
      <c r="B7106" t="s">
        <v>23</v>
      </c>
      <c r="C7106">
        <v>45</v>
      </c>
      <c r="D7106" t="s">
        <v>16</v>
      </c>
      <c r="E7106" t="s">
        <v>53</v>
      </c>
      <c r="F7106" t="s">
        <v>49</v>
      </c>
      <c r="G7106">
        <v>1384.94</v>
      </c>
      <c r="H7106">
        <v>1580.14</v>
      </c>
      <c r="I7106">
        <v>2124.35</v>
      </c>
      <c r="J7106">
        <v>544.21</v>
      </c>
      <c r="K7106" s="1">
        <f t="shared" ref="K7106:K7169" si="444">J7106/H7106</f>
        <v>0.3444061918564178</v>
      </c>
      <c r="L7106" t="s">
        <v>19</v>
      </c>
      <c r="M7106" s="2" t="s">
        <v>192</v>
      </c>
      <c r="N7106" s="3" t="str">
        <f t="shared" ref="N7106:N7169" si="445">TEXT(M7106,"MMM")</f>
        <v>Aug</v>
      </c>
      <c r="O7106" t="s">
        <v>21</v>
      </c>
      <c r="P7106" t="s">
        <v>39</v>
      </c>
      <c r="Q7106" t="str">
        <f t="shared" ref="Q7106:Q7169" si="446">IF(C7106&gt;=18,IF(C7106&lt;=25,"Young",IF(C7106&lt;=40,"Adult",IF(C7106&lt;=60,"Senior",""))),"")</f>
        <v>Senior</v>
      </c>
      <c r="R7106" t="str">
        <f t="shared" ref="R7106:R7169" si="447">IF(J7106&gt;0,"Profit","Loss")</f>
        <v>Profit</v>
      </c>
    </row>
    <row r="7107" spans="1:18">
      <c r="A7107">
        <v>1511</v>
      </c>
      <c r="B7107" t="s">
        <v>23</v>
      </c>
      <c r="C7107">
        <v>39</v>
      </c>
      <c r="D7107" t="s">
        <v>24</v>
      </c>
      <c r="E7107" t="s">
        <v>30</v>
      </c>
      <c r="F7107" t="s">
        <v>49</v>
      </c>
      <c r="G7107">
        <v>1529.95</v>
      </c>
      <c r="H7107">
        <v>1274.22</v>
      </c>
      <c r="I7107">
        <v>2123.6999999999998</v>
      </c>
      <c r="J7107">
        <v>849.48</v>
      </c>
      <c r="K7107" s="1">
        <f t="shared" si="444"/>
        <v>0.66666666666666663</v>
      </c>
      <c r="L7107" t="s">
        <v>19</v>
      </c>
      <c r="M7107" s="2" t="s">
        <v>247</v>
      </c>
      <c r="N7107" s="3" t="str">
        <f t="shared" si="445"/>
        <v>Sep</v>
      </c>
      <c r="O7107" t="s">
        <v>33</v>
      </c>
      <c r="P7107" t="s">
        <v>22</v>
      </c>
      <c r="Q7107" t="str">
        <f t="shared" si="446"/>
        <v>Adult</v>
      </c>
      <c r="R7107" t="str">
        <f t="shared" si="447"/>
        <v>Profit</v>
      </c>
    </row>
    <row r="7108" spans="1:18">
      <c r="A7108">
        <v>906</v>
      </c>
      <c r="B7108" t="s">
        <v>15</v>
      </c>
      <c r="C7108">
        <v>27</v>
      </c>
      <c r="D7108" t="s">
        <v>16</v>
      </c>
      <c r="E7108" t="s">
        <v>30</v>
      </c>
      <c r="F7108" t="s">
        <v>36</v>
      </c>
      <c r="G7108">
        <v>1437.49</v>
      </c>
      <c r="H7108">
        <v>933.7</v>
      </c>
      <c r="I7108">
        <v>2123.0700000000002</v>
      </c>
      <c r="J7108">
        <v>1189.3699999999999</v>
      </c>
      <c r="K7108" s="1">
        <f t="shared" si="444"/>
        <v>1.273824568919353</v>
      </c>
      <c r="L7108" t="s">
        <v>31</v>
      </c>
      <c r="M7108" s="2" t="s">
        <v>156</v>
      </c>
      <c r="N7108" s="3" t="str">
        <f t="shared" si="445"/>
        <v>Apr</v>
      </c>
      <c r="O7108" t="s">
        <v>21</v>
      </c>
      <c r="P7108" t="s">
        <v>22</v>
      </c>
      <c r="Q7108" t="str">
        <f t="shared" si="446"/>
        <v>Adult</v>
      </c>
      <c r="R7108" t="str">
        <f t="shared" si="447"/>
        <v>Profit</v>
      </c>
    </row>
    <row r="7109" spans="1:18">
      <c r="A7109">
        <v>9789</v>
      </c>
      <c r="B7109" t="s">
        <v>92</v>
      </c>
      <c r="C7109">
        <v>31</v>
      </c>
      <c r="D7109" t="s">
        <v>24</v>
      </c>
      <c r="E7109" t="s">
        <v>66</v>
      </c>
      <c r="F7109" t="s">
        <v>49</v>
      </c>
      <c r="G7109">
        <v>1611.33</v>
      </c>
      <c r="H7109">
        <v>1502.38</v>
      </c>
      <c r="I7109">
        <v>2122.62</v>
      </c>
      <c r="J7109">
        <v>620.24</v>
      </c>
      <c r="K7109" s="1">
        <f t="shared" si="444"/>
        <v>0.41283829656944315</v>
      </c>
      <c r="L7109" t="s">
        <v>37</v>
      </c>
      <c r="M7109" s="2" t="s">
        <v>293</v>
      </c>
      <c r="N7109" s="3" t="str">
        <f t="shared" si="445"/>
        <v>Jul</v>
      </c>
      <c r="O7109" t="s">
        <v>28</v>
      </c>
      <c r="P7109" t="s">
        <v>22</v>
      </c>
      <c r="Q7109" t="str">
        <f t="shared" si="446"/>
        <v>Adult</v>
      </c>
      <c r="R7109" t="str">
        <f t="shared" si="447"/>
        <v>Profit</v>
      </c>
    </row>
    <row r="7110" spans="1:18">
      <c r="A7110">
        <v>9262</v>
      </c>
      <c r="B7110" t="s">
        <v>92</v>
      </c>
      <c r="C7110">
        <v>37</v>
      </c>
      <c r="D7110" t="s">
        <v>16</v>
      </c>
      <c r="E7110" t="s">
        <v>66</v>
      </c>
      <c r="F7110" t="s">
        <v>25</v>
      </c>
      <c r="G7110">
        <v>1486.85</v>
      </c>
      <c r="H7110">
        <v>1688.43</v>
      </c>
      <c r="I7110">
        <v>2122.56</v>
      </c>
      <c r="J7110">
        <v>434.13</v>
      </c>
      <c r="K7110" s="1">
        <f t="shared" si="444"/>
        <v>0.25712052024661963</v>
      </c>
      <c r="L7110" t="s">
        <v>37</v>
      </c>
      <c r="M7110" s="2" t="s">
        <v>153</v>
      </c>
      <c r="N7110" s="3" t="str">
        <f t="shared" si="445"/>
        <v>Apr</v>
      </c>
      <c r="O7110" t="s">
        <v>21</v>
      </c>
      <c r="P7110" t="s">
        <v>39</v>
      </c>
      <c r="Q7110" t="str">
        <f t="shared" si="446"/>
        <v>Adult</v>
      </c>
      <c r="R7110" t="str">
        <f t="shared" si="447"/>
        <v>Profit</v>
      </c>
    </row>
    <row r="7111" spans="1:18">
      <c r="A7111">
        <v>5724</v>
      </c>
      <c r="B7111" t="s">
        <v>34</v>
      </c>
      <c r="C7111">
        <v>26</v>
      </c>
      <c r="D7111" t="s">
        <v>24</v>
      </c>
      <c r="E7111" t="s">
        <v>53</v>
      </c>
      <c r="F7111" t="s">
        <v>42</v>
      </c>
      <c r="G7111">
        <v>1441.82</v>
      </c>
      <c r="H7111">
        <v>586.16</v>
      </c>
      <c r="I7111">
        <v>2121.9299999999998</v>
      </c>
      <c r="J7111">
        <v>1535.77</v>
      </c>
      <c r="K7111" s="1">
        <f t="shared" si="444"/>
        <v>2.6200525453801009</v>
      </c>
      <c r="L7111" t="s">
        <v>37</v>
      </c>
      <c r="M7111" s="2" t="s">
        <v>168</v>
      </c>
      <c r="N7111" s="3" t="str">
        <f t="shared" si="445"/>
        <v>Feb</v>
      </c>
      <c r="O7111" t="s">
        <v>51</v>
      </c>
      <c r="P7111" t="s">
        <v>39</v>
      </c>
      <c r="Q7111" t="str">
        <f t="shared" si="446"/>
        <v>Adult</v>
      </c>
      <c r="R7111" t="str">
        <f t="shared" si="447"/>
        <v>Profit</v>
      </c>
    </row>
    <row r="7112" spans="1:18">
      <c r="A7112">
        <v>9129</v>
      </c>
      <c r="B7112" t="s">
        <v>84</v>
      </c>
      <c r="C7112">
        <v>53</v>
      </c>
      <c r="D7112" t="s">
        <v>16</v>
      </c>
      <c r="E7112" t="s">
        <v>17</v>
      </c>
      <c r="F7112" t="s">
        <v>36</v>
      </c>
      <c r="G7112">
        <v>1293.44</v>
      </c>
      <c r="H7112">
        <v>209.88</v>
      </c>
      <c r="I7112">
        <v>2121.23</v>
      </c>
      <c r="J7112">
        <v>1911.35</v>
      </c>
      <c r="K7112" s="1">
        <f t="shared" si="444"/>
        <v>9.1068705927196483</v>
      </c>
      <c r="L7112" t="s">
        <v>54</v>
      </c>
      <c r="M7112" s="2" t="s">
        <v>346</v>
      </c>
      <c r="N7112" s="3" t="str">
        <f t="shared" si="445"/>
        <v>May</v>
      </c>
      <c r="O7112" t="s">
        <v>28</v>
      </c>
      <c r="P7112" t="s">
        <v>39</v>
      </c>
      <c r="Q7112" t="str">
        <f t="shared" si="446"/>
        <v>Senior</v>
      </c>
      <c r="R7112" t="str">
        <f t="shared" si="447"/>
        <v>Profit</v>
      </c>
    </row>
    <row r="7113" spans="1:18">
      <c r="A7113">
        <v>4371</v>
      </c>
      <c r="B7113" t="s">
        <v>47</v>
      </c>
      <c r="C7113">
        <v>25</v>
      </c>
      <c r="D7113" t="s">
        <v>24</v>
      </c>
      <c r="E7113" t="s">
        <v>35</v>
      </c>
      <c r="F7113" t="s">
        <v>49</v>
      </c>
      <c r="G7113">
        <v>1834.24</v>
      </c>
      <c r="H7113">
        <v>1175.06</v>
      </c>
      <c r="I7113">
        <v>2120.67</v>
      </c>
      <c r="J7113">
        <v>945.61</v>
      </c>
      <c r="K7113" s="1">
        <f t="shared" si="444"/>
        <v>0.80473337531700517</v>
      </c>
      <c r="L7113" t="s">
        <v>54</v>
      </c>
      <c r="M7113" s="2" t="s">
        <v>129</v>
      </c>
      <c r="N7113" s="3" t="str">
        <f t="shared" si="445"/>
        <v>Mar</v>
      </c>
      <c r="O7113" t="s">
        <v>28</v>
      </c>
      <c r="P7113" t="s">
        <v>22</v>
      </c>
      <c r="Q7113" t="str">
        <f t="shared" si="446"/>
        <v>Young</v>
      </c>
      <c r="R7113" t="str">
        <f t="shared" si="447"/>
        <v>Profit</v>
      </c>
    </row>
    <row r="7114" spans="1:18">
      <c r="A7114">
        <v>5303</v>
      </c>
      <c r="B7114" t="s">
        <v>34</v>
      </c>
      <c r="C7114">
        <v>27</v>
      </c>
      <c r="D7114" t="s">
        <v>24</v>
      </c>
      <c r="E7114" t="s">
        <v>30</v>
      </c>
      <c r="F7114" t="s">
        <v>36</v>
      </c>
      <c r="G7114">
        <v>1334.7</v>
      </c>
      <c r="H7114">
        <v>1697.06</v>
      </c>
      <c r="I7114">
        <v>2120.42</v>
      </c>
      <c r="J7114">
        <v>423.36</v>
      </c>
      <c r="K7114" s="1">
        <f t="shared" si="444"/>
        <v>0.24946672480642995</v>
      </c>
      <c r="L7114" t="s">
        <v>31</v>
      </c>
      <c r="M7114" s="2" t="s">
        <v>109</v>
      </c>
      <c r="N7114" s="3" t="str">
        <f t="shared" si="445"/>
        <v>May</v>
      </c>
      <c r="O7114" t="s">
        <v>21</v>
      </c>
      <c r="P7114" t="s">
        <v>39</v>
      </c>
      <c r="Q7114" t="str">
        <f t="shared" si="446"/>
        <v>Adult</v>
      </c>
      <c r="R7114" t="str">
        <f t="shared" si="447"/>
        <v>Profit</v>
      </c>
    </row>
    <row r="7115" spans="1:18">
      <c r="A7115">
        <v>9595</v>
      </c>
      <c r="B7115" t="s">
        <v>40</v>
      </c>
      <c r="C7115">
        <v>55</v>
      </c>
      <c r="D7115" t="s">
        <v>24</v>
      </c>
      <c r="E7115" t="s">
        <v>30</v>
      </c>
      <c r="F7115" t="s">
        <v>25</v>
      </c>
      <c r="G7115">
        <v>1650.28</v>
      </c>
      <c r="H7115">
        <v>744.89</v>
      </c>
      <c r="I7115">
        <v>2120.15</v>
      </c>
      <c r="J7115">
        <v>1375.26</v>
      </c>
      <c r="K7115" s="1">
        <f t="shared" si="444"/>
        <v>1.8462591792076684</v>
      </c>
      <c r="L7115" t="s">
        <v>54</v>
      </c>
      <c r="M7115" s="2" t="s">
        <v>159</v>
      </c>
      <c r="N7115" s="3" t="str">
        <f t="shared" si="445"/>
        <v>Apr</v>
      </c>
      <c r="O7115" t="s">
        <v>56</v>
      </c>
      <c r="P7115" t="s">
        <v>39</v>
      </c>
      <c r="Q7115" t="str">
        <f t="shared" si="446"/>
        <v>Senior</v>
      </c>
      <c r="R7115" t="str">
        <f t="shared" si="447"/>
        <v>Profit</v>
      </c>
    </row>
    <row r="7116" spans="1:18">
      <c r="A7116">
        <v>3253</v>
      </c>
      <c r="B7116" t="s">
        <v>40</v>
      </c>
      <c r="C7116">
        <v>41</v>
      </c>
      <c r="D7116" t="s">
        <v>24</v>
      </c>
      <c r="E7116" t="s">
        <v>41</v>
      </c>
      <c r="F7116" t="s">
        <v>49</v>
      </c>
      <c r="G7116">
        <v>1356.89</v>
      </c>
      <c r="H7116">
        <v>1836.42</v>
      </c>
      <c r="I7116">
        <v>2119.88</v>
      </c>
      <c r="J7116">
        <v>283.45999999999998</v>
      </c>
      <c r="K7116" s="1">
        <f t="shared" si="444"/>
        <v>0.15435466832206138</v>
      </c>
      <c r="L7116" t="s">
        <v>54</v>
      </c>
      <c r="M7116" s="2" t="s">
        <v>50</v>
      </c>
      <c r="N7116" s="3" t="str">
        <f t="shared" si="445"/>
        <v>Apr</v>
      </c>
      <c r="O7116" t="s">
        <v>56</v>
      </c>
      <c r="P7116" t="s">
        <v>22</v>
      </c>
      <c r="Q7116" t="str">
        <f t="shared" si="446"/>
        <v>Senior</v>
      </c>
      <c r="R7116" t="str">
        <f t="shared" si="447"/>
        <v>Profit</v>
      </c>
    </row>
    <row r="7117" spans="1:18">
      <c r="A7117">
        <v>7284</v>
      </c>
      <c r="B7117" t="s">
        <v>44</v>
      </c>
      <c r="C7117">
        <v>18</v>
      </c>
      <c r="D7117" t="s">
        <v>16</v>
      </c>
      <c r="E7117" t="s">
        <v>53</v>
      </c>
      <c r="F7117" t="s">
        <v>18</v>
      </c>
      <c r="G7117">
        <v>1372.96</v>
      </c>
      <c r="H7117">
        <v>488.38</v>
      </c>
      <c r="I7117">
        <v>2118.4699999999998</v>
      </c>
      <c r="J7117">
        <v>1630.09</v>
      </c>
      <c r="K7117" s="1">
        <f t="shared" si="444"/>
        <v>3.3377492935828657</v>
      </c>
      <c r="L7117" t="s">
        <v>26</v>
      </c>
      <c r="M7117" s="2" t="s">
        <v>261</v>
      </c>
      <c r="N7117" s="3" t="str">
        <f t="shared" si="445"/>
        <v>Dec</v>
      </c>
      <c r="O7117" t="s">
        <v>33</v>
      </c>
      <c r="P7117" t="s">
        <v>39</v>
      </c>
      <c r="Q7117" t="str">
        <f t="shared" si="446"/>
        <v>Young</v>
      </c>
      <c r="R7117" t="str">
        <f t="shared" si="447"/>
        <v>Profit</v>
      </c>
    </row>
    <row r="7118" spans="1:18">
      <c r="A7118">
        <v>2968</v>
      </c>
      <c r="B7118" t="s">
        <v>34</v>
      </c>
      <c r="C7118">
        <v>32</v>
      </c>
      <c r="D7118" t="s">
        <v>16</v>
      </c>
      <c r="E7118" t="s">
        <v>41</v>
      </c>
      <c r="F7118" t="s">
        <v>25</v>
      </c>
      <c r="G7118">
        <v>1354.43</v>
      </c>
      <c r="H7118">
        <v>587.54</v>
      </c>
      <c r="I7118">
        <v>2117.85</v>
      </c>
      <c r="J7118">
        <v>1530.31</v>
      </c>
      <c r="K7118" s="1">
        <f t="shared" si="444"/>
        <v>2.6046056438710559</v>
      </c>
      <c r="L7118" t="s">
        <v>31</v>
      </c>
      <c r="M7118" s="2" t="s">
        <v>102</v>
      </c>
      <c r="N7118" s="3" t="str">
        <f t="shared" si="445"/>
        <v>Nov</v>
      </c>
      <c r="O7118" t="s">
        <v>21</v>
      </c>
      <c r="P7118" t="s">
        <v>22</v>
      </c>
      <c r="Q7118" t="str">
        <f t="shared" si="446"/>
        <v>Adult</v>
      </c>
      <c r="R7118" t="str">
        <f t="shared" si="447"/>
        <v>Profit</v>
      </c>
    </row>
    <row r="7119" spans="1:18">
      <c r="A7119">
        <v>824</v>
      </c>
      <c r="B7119" t="s">
        <v>44</v>
      </c>
      <c r="C7119">
        <v>56</v>
      </c>
      <c r="D7119" t="s">
        <v>16</v>
      </c>
      <c r="E7119" t="s">
        <v>53</v>
      </c>
      <c r="F7119" t="s">
        <v>25</v>
      </c>
      <c r="G7119">
        <v>1405.21</v>
      </c>
      <c r="H7119">
        <v>64.08</v>
      </c>
      <c r="I7119">
        <v>2116.17</v>
      </c>
      <c r="J7119">
        <v>2052.09</v>
      </c>
      <c r="K7119" s="1">
        <f t="shared" si="444"/>
        <v>32.023876404494388</v>
      </c>
      <c r="L7119" t="s">
        <v>54</v>
      </c>
      <c r="M7119" s="2" t="s">
        <v>20</v>
      </c>
      <c r="N7119" s="3" t="str">
        <f t="shared" si="445"/>
        <v>Dec</v>
      </c>
      <c r="O7119" t="s">
        <v>56</v>
      </c>
      <c r="P7119" t="s">
        <v>22</v>
      </c>
      <c r="Q7119" t="str">
        <f t="shared" si="446"/>
        <v>Senior</v>
      </c>
      <c r="R7119" t="str">
        <f t="shared" si="447"/>
        <v>Profit</v>
      </c>
    </row>
    <row r="7120" spans="1:18">
      <c r="A7120">
        <v>1113</v>
      </c>
      <c r="B7120" t="s">
        <v>23</v>
      </c>
      <c r="C7120">
        <v>44</v>
      </c>
      <c r="D7120" t="s">
        <v>24</v>
      </c>
      <c r="E7120" t="s">
        <v>57</v>
      </c>
      <c r="F7120" t="s">
        <v>36</v>
      </c>
      <c r="G7120">
        <v>1288.08</v>
      </c>
      <c r="H7120">
        <v>867.44</v>
      </c>
      <c r="I7120">
        <v>2114.35</v>
      </c>
      <c r="J7120">
        <v>1246.9100000000001</v>
      </c>
      <c r="K7120" s="1">
        <f t="shared" si="444"/>
        <v>1.4374596513879923</v>
      </c>
      <c r="L7120" t="s">
        <v>31</v>
      </c>
      <c r="M7120" s="2" t="s">
        <v>124</v>
      </c>
      <c r="N7120" s="3" t="str">
        <f t="shared" si="445"/>
        <v>Jun</v>
      </c>
      <c r="O7120" t="s">
        <v>33</v>
      </c>
      <c r="P7120" t="s">
        <v>22</v>
      </c>
      <c r="Q7120" t="str">
        <f t="shared" si="446"/>
        <v>Senior</v>
      </c>
      <c r="R7120" t="str">
        <f t="shared" si="447"/>
        <v>Profit</v>
      </c>
    </row>
    <row r="7121" spans="1:18">
      <c r="A7121">
        <v>6207</v>
      </c>
      <c r="B7121" t="s">
        <v>47</v>
      </c>
      <c r="C7121">
        <v>21</v>
      </c>
      <c r="D7121" t="s">
        <v>16</v>
      </c>
      <c r="E7121" t="s">
        <v>57</v>
      </c>
      <c r="F7121" t="s">
        <v>49</v>
      </c>
      <c r="G7121">
        <v>1650.74</v>
      </c>
      <c r="H7121">
        <v>517.64</v>
      </c>
      <c r="I7121">
        <v>2114.3000000000002</v>
      </c>
      <c r="J7121">
        <v>1596.66</v>
      </c>
      <c r="K7121" s="1">
        <f t="shared" si="444"/>
        <v>3.0844988795301758</v>
      </c>
      <c r="L7121" t="s">
        <v>54</v>
      </c>
      <c r="M7121" s="2" t="s">
        <v>231</v>
      </c>
      <c r="N7121" s="3" t="str">
        <f t="shared" si="445"/>
        <v>Jul</v>
      </c>
      <c r="O7121" t="s">
        <v>33</v>
      </c>
      <c r="P7121" t="s">
        <v>22</v>
      </c>
      <c r="Q7121" t="str">
        <f t="shared" si="446"/>
        <v>Young</v>
      </c>
      <c r="R7121" t="str">
        <f t="shared" si="447"/>
        <v>Profit</v>
      </c>
    </row>
    <row r="7122" spans="1:18">
      <c r="A7122">
        <v>7223</v>
      </c>
      <c r="B7122" t="s">
        <v>34</v>
      </c>
      <c r="C7122">
        <v>55</v>
      </c>
      <c r="D7122" t="s">
        <v>16</v>
      </c>
      <c r="E7122" t="s">
        <v>53</v>
      </c>
      <c r="F7122" t="s">
        <v>42</v>
      </c>
      <c r="G7122">
        <v>1533.28</v>
      </c>
      <c r="H7122">
        <v>867.3</v>
      </c>
      <c r="I7122">
        <v>2113.81</v>
      </c>
      <c r="J7122">
        <v>1246.51</v>
      </c>
      <c r="K7122" s="1">
        <f t="shared" si="444"/>
        <v>1.4372304854145048</v>
      </c>
      <c r="L7122" t="s">
        <v>54</v>
      </c>
      <c r="M7122" s="2" t="s">
        <v>202</v>
      </c>
      <c r="N7122" s="3" t="str">
        <f t="shared" si="445"/>
        <v>Jun</v>
      </c>
      <c r="O7122" t="s">
        <v>21</v>
      </c>
      <c r="P7122" t="s">
        <v>39</v>
      </c>
      <c r="Q7122" t="str">
        <f t="shared" si="446"/>
        <v>Senior</v>
      </c>
      <c r="R7122" t="str">
        <f t="shared" si="447"/>
        <v>Profit</v>
      </c>
    </row>
    <row r="7123" spans="1:18">
      <c r="A7123">
        <v>7125</v>
      </c>
      <c r="B7123" t="s">
        <v>15</v>
      </c>
      <c r="C7123">
        <v>26</v>
      </c>
      <c r="D7123" t="s">
        <v>24</v>
      </c>
      <c r="E7123" t="s">
        <v>41</v>
      </c>
      <c r="F7123" t="s">
        <v>36</v>
      </c>
      <c r="G7123">
        <v>1188.46</v>
      </c>
      <c r="H7123">
        <v>891.25</v>
      </c>
      <c r="I7123">
        <v>2111.42</v>
      </c>
      <c r="J7123">
        <v>1220.17</v>
      </c>
      <c r="K7123" s="1">
        <f t="shared" si="444"/>
        <v>1.3690546984572232</v>
      </c>
      <c r="L7123" t="s">
        <v>26</v>
      </c>
      <c r="M7123" s="2" t="s">
        <v>273</v>
      </c>
      <c r="N7123" s="3" t="str">
        <f t="shared" si="445"/>
        <v>Sep</v>
      </c>
      <c r="O7123" t="s">
        <v>28</v>
      </c>
      <c r="P7123" t="s">
        <v>39</v>
      </c>
      <c r="Q7123" t="str">
        <f t="shared" si="446"/>
        <v>Adult</v>
      </c>
      <c r="R7123" t="str">
        <f t="shared" si="447"/>
        <v>Profit</v>
      </c>
    </row>
    <row r="7124" spans="1:18">
      <c r="A7124">
        <v>1724</v>
      </c>
      <c r="B7124" t="s">
        <v>29</v>
      </c>
      <c r="C7124">
        <v>34</v>
      </c>
      <c r="D7124" t="s">
        <v>16</v>
      </c>
      <c r="E7124" t="s">
        <v>53</v>
      </c>
      <c r="F7124" t="s">
        <v>42</v>
      </c>
      <c r="G7124">
        <v>1328.52</v>
      </c>
      <c r="H7124">
        <v>799.37</v>
      </c>
      <c r="I7124">
        <v>2110.9499999999998</v>
      </c>
      <c r="J7124">
        <v>1311.58</v>
      </c>
      <c r="K7124" s="1">
        <f t="shared" si="444"/>
        <v>1.6407671040944742</v>
      </c>
      <c r="L7124" t="s">
        <v>54</v>
      </c>
      <c r="M7124" s="2" t="s">
        <v>285</v>
      </c>
      <c r="N7124" s="3" t="str">
        <f t="shared" si="445"/>
        <v>Feb</v>
      </c>
      <c r="O7124" t="s">
        <v>56</v>
      </c>
      <c r="P7124" t="s">
        <v>39</v>
      </c>
      <c r="Q7124" t="str">
        <f t="shared" si="446"/>
        <v>Adult</v>
      </c>
      <c r="R7124" t="str">
        <f t="shared" si="447"/>
        <v>Profit</v>
      </c>
    </row>
    <row r="7125" spans="1:18">
      <c r="A7125">
        <v>2462</v>
      </c>
      <c r="B7125" t="s">
        <v>44</v>
      </c>
      <c r="C7125">
        <v>21</v>
      </c>
      <c r="D7125" t="s">
        <v>24</v>
      </c>
      <c r="E7125" t="s">
        <v>30</v>
      </c>
      <c r="F7125" t="s">
        <v>42</v>
      </c>
      <c r="G7125">
        <v>1697.37</v>
      </c>
      <c r="H7125">
        <v>457.49</v>
      </c>
      <c r="I7125">
        <v>2110.9499999999998</v>
      </c>
      <c r="J7125">
        <v>1653.46</v>
      </c>
      <c r="K7125" s="1">
        <f t="shared" si="444"/>
        <v>3.6141992174692343</v>
      </c>
      <c r="L7125" t="s">
        <v>37</v>
      </c>
      <c r="M7125" s="2" t="s">
        <v>174</v>
      </c>
      <c r="N7125" s="3" t="str">
        <f t="shared" si="445"/>
        <v>Mar</v>
      </c>
      <c r="O7125" t="s">
        <v>28</v>
      </c>
      <c r="P7125" t="s">
        <v>22</v>
      </c>
      <c r="Q7125" t="str">
        <f t="shared" si="446"/>
        <v>Young</v>
      </c>
      <c r="R7125" t="str">
        <f t="shared" si="447"/>
        <v>Profit</v>
      </c>
    </row>
    <row r="7126" spans="1:18">
      <c r="A7126">
        <v>8087</v>
      </c>
      <c r="B7126" t="s">
        <v>92</v>
      </c>
      <c r="C7126">
        <v>57</v>
      </c>
      <c r="D7126" t="s">
        <v>24</v>
      </c>
      <c r="E7126" t="s">
        <v>30</v>
      </c>
      <c r="F7126" t="s">
        <v>25</v>
      </c>
      <c r="G7126">
        <v>1906.08</v>
      </c>
      <c r="H7126">
        <v>1703.05</v>
      </c>
      <c r="I7126">
        <v>2109.4</v>
      </c>
      <c r="J7126">
        <v>406.35</v>
      </c>
      <c r="K7126" s="1">
        <f t="shared" si="444"/>
        <v>0.23860133290273336</v>
      </c>
      <c r="L7126" t="s">
        <v>31</v>
      </c>
      <c r="M7126" s="2" t="s">
        <v>386</v>
      </c>
      <c r="N7126" s="3" t="str">
        <f t="shared" si="445"/>
        <v>Aug</v>
      </c>
      <c r="O7126" t="s">
        <v>56</v>
      </c>
      <c r="P7126" t="s">
        <v>22</v>
      </c>
      <c r="Q7126" t="str">
        <f t="shared" si="446"/>
        <v>Senior</v>
      </c>
      <c r="R7126" t="str">
        <f t="shared" si="447"/>
        <v>Profit</v>
      </c>
    </row>
    <row r="7127" spans="1:18">
      <c r="A7127">
        <v>7481</v>
      </c>
      <c r="B7127" t="s">
        <v>47</v>
      </c>
      <c r="C7127">
        <v>42</v>
      </c>
      <c r="D7127" t="s">
        <v>24</v>
      </c>
      <c r="E7127" t="s">
        <v>30</v>
      </c>
      <c r="F7127" t="s">
        <v>18</v>
      </c>
      <c r="G7127">
        <v>1806.59</v>
      </c>
      <c r="H7127">
        <v>641.59</v>
      </c>
      <c r="I7127">
        <v>2109.29</v>
      </c>
      <c r="J7127">
        <v>1467.7</v>
      </c>
      <c r="K7127" s="1">
        <f t="shared" si="444"/>
        <v>2.287597998721925</v>
      </c>
      <c r="L7127" t="s">
        <v>19</v>
      </c>
      <c r="M7127" s="2" t="s">
        <v>369</v>
      </c>
      <c r="N7127" s="3" t="str">
        <f t="shared" si="445"/>
        <v>Oct</v>
      </c>
      <c r="O7127" t="s">
        <v>21</v>
      </c>
      <c r="P7127" t="s">
        <v>22</v>
      </c>
      <c r="Q7127" t="str">
        <f t="shared" si="446"/>
        <v>Senior</v>
      </c>
      <c r="R7127" t="str">
        <f t="shared" si="447"/>
        <v>Profit</v>
      </c>
    </row>
    <row r="7128" spans="1:18">
      <c r="A7128">
        <v>4930</v>
      </c>
      <c r="B7128" t="s">
        <v>34</v>
      </c>
      <c r="C7128">
        <v>28</v>
      </c>
      <c r="D7128" t="s">
        <v>16</v>
      </c>
      <c r="E7128" t="s">
        <v>30</v>
      </c>
      <c r="F7128" t="s">
        <v>42</v>
      </c>
      <c r="G7128">
        <v>1313.85</v>
      </c>
      <c r="H7128">
        <v>1756.84</v>
      </c>
      <c r="I7128">
        <v>2108.59</v>
      </c>
      <c r="J7128">
        <v>351.75</v>
      </c>
      <c r="K7128" s="1">
        <f t="shared" si="444"/>
        <v>0.20021743585073201</v>
      </c>
      <c r="L7128" t="s">
        <v>54</v>
      </c>
      <c r="M7128" s="2" t="s">
        <v>233</v>
      </c>
      <c r="N7128" s="3" t="str">
        <f t="shared" si="445"/>
        <v>Sep</v>
      </c>
      <c r="O7128" t="s">
        <v>28</v>
      </c>
      <c r="P7128" t="s">
        <v>22</v>
      </c>
      <c r="Q7128" t="str">
        <f t="shared" si="446"/>
        <v>Adult</v>
      </c>
      <c r="R7128" t="str">
        <f t="shared" si="447"/>
        <v>Profit</v>
      </c>
    </row>
    <row r="7129" spans="1:18">
      <c r="A7129">
        <v>7420</v>
      </c>
      <c r="B7129" t="s">
        <v>15</v>
      </c>
      <c r="C7129">
        <v>51</v>
      </c>
      <c r="D7129" t="s">
        <v>24</v>
      </c>
      <c r="E7129" t="s">
        <v>57</v>
      </c>
      <c r="F7129" t="s">
        <v>36</v>
      </c>
      <c r="G7129">
        <v>1817.69</v>
      </c>
      <c r="H7129">
        <v>1609.79</v>
      </c>
      <c r="I7129">
        <v>2105.85</v>
      </c>
      <c r="J7129">
        <v>496.06</v>
      </c>
      <c r="K7129" s="1">
        <f t="shared" si="444"/>
        <v>0.30815199498071177</v>
      </c>
      <c r="L7129" t="s">
        <v>54</v>
      </c>
      <c r="M7129" s="2" t="s">
        <v>160</v>
      </c>
      <c r="N7129" s="3" t="str">
        <f t="shared" si="445"/>
        <v>Apr</v>
      </c>
      <c r="O7129" t="s">
        <v>21</v>
      </c>
      <c r="P7129" t="s">
        <v>22</v>
      </c>
      <c r="Q7129" t="str">
        <f t="shared" si="446"/>
        <v>Senior</v>
      </c>
      <c r="R7129" t="str">
        <f t="shared" si="447"/>
        <v>Profit</v>
      </c>
    </row>
    <row r="7130" spans="1:18">
      <c r="A7130">
        <v>6572</v>
      </c>
      <c r="B7130" t="s">
        <v>15</v>
      </c>
      <c r="C7130">
        <v>31</v>
      </c>
      <c r="D7130" t="s">
        <v>16</v>
      </c>
      <c r="E7130" t="s">
        <v>17</v>
      </c>
      <c r="F7130" t="s">
        <v>49</v>
      </c>
      <c r="G7130">
        <v>1196.72</v>
      </c>
      <c r="H7130">
        <v>289.01</v>
      </c>
      <c r="I7130">
        <v>2104.6799999999998</v>
      </c>
      <c r="J7130">
        <v>1815.67</v>
      </c>
      <c r="K7130" s="1">
        <f t="shared" si="444"/>
        <v>6.2823777723954191</v>
      </c>
      <c r="L7130" t="s">
        <v>54</v>
      </c>
      <c r="M7130" s="2" t="s">
        <v>120</v>
      </c>
      <c r="N7130" s="3" t="str">
        <f t="shared" si="445"/>
        <v>Feb</v>
      </c>
      <c r="O7130" t="s">
        <v>28</v>
      </c>
      <c r="P7130" t="s">
        <v>39</v>
      </c>
      <c r="Q7130" t="str">
        <f t="shared" si="446"/>
        <v>Adult</v>
      </c>
      <c r="R7130" t="str">
        <f t="shared" si="447"/>
        <v>Profit</v>
      </c>
    </row>
    <row r="7131" spans="1:18">
      <c r="A7131">
        <v>7545</v>
      </c>
      <c r="B7131" t="s">
        <v>40</v>
      </c>
      <c r="C7131">
        <v>29</v>
      </c>
      <c r="D7131" t="s">
        <v>16</v>
      </c>
      <c r="E7131" t="s">
        <v>35</v>
      </c>
      <c r="F7131" t="s">
        <v>49</v>
      </c>
      <c r="G7131">
        <v>1292.92</v>
      </c>
      <c r="H7131">
        <v>1703.44</v>
      </c>
      <c r="I7131">
        <v>2104.3000000000002</v>
      </c>
      <c r="J7131">
        <v>400.86</v>
      </c>
      <c r="K7131" s="1">
        <f t="shared" si="444"/>
        <v>0.23532381533837413</v>
      </c>
      <c r="L7131" t="s">
        <v>26</v>
      </c>
      <c r="M7131" s="2" t="s">
        <v>338</v>
      </c>
      <c r="N7131" s="3" t="str">
        <f t="shared" si="445"/>
        <v>Jun</v>
      </c>
      <c r="O7131" t="s">
        <v>28</v>
      </c>
      <c r="P7131" t="s">
        <v>22</v>
      </c>
      <c r="Q7131" t="str">
        <f t="shared" si="446"/>
        <v>Adult</v>
      </c>
      <c r="R7131" t="str">
        <f t="shared" si="447"/>
        <v>Profit</v>
      </c>
    </row>
    <row r="7132" spans="1:18">
      <c r="A7132">
        <v>32</v>
      </c>
      <c r="B7132" t="s">
        <v>47</v>
      </c>
      <c r="C7132">
        <v>44</v>
      </c>
      <c r="D7132" t="s">
        <v>16</v>
      </c>
      <c r="E7132" t="s">
        <v>66</v>
      </c>
      <c r="F7132" t="s">
        <v>42</v>
      </c>
      <c r="G7132">
        <v>1533.01</v>
      </c>
      <c r="H7132">
        <v>96.09</v>
      </c>
      <c r="I7132">
        <v>2102.31</v>
      </c>
      <c r="J7132">
        <v>2006.22</v>
      </c>
      <c r="K7132" s="1">
        <f t="shared" si="444"/>
        <v>20.878551358101777</v>
      </c>
      <c r="L7132" t="s">
        <v>31</v>
      </c>
      <c r="M7132" s="2" t="s">
        <v>81</v>
      </c>
      <c r="N7132" s="3" t="str">
        <f t="shared" si="445"/>
        <v>Feb</v>
      </c>
      <c r="O7132" t="s">
        <v>56</v>
      </c>
      <c r="P7132" t="s">
        <v>22</v>
      </c>
      <c r="Q7132" t="str">
        <f t="shared" si="446"/>
        <v>Senior</v>
      </c>
      <c r="R7132" t="str">
        <f t="shared" si="447"/>
        <v>Profit</v>
      </c>
    </row>
    <row r="7133" spans="1:18">
      <c r="A7133">
        <v>3095</v>
      </c>
      <c r="B7133" t="s">
        <v>84</v>
      </c>
      <c r="C7133">
        <v>31</v>
      </c>
      <c r="D7133" t="s">
        <v>24</v>
      </c>
      <c r="E7133" t="s">
        <v>17</v>
      </c>
      <c r="F7133" t="s">
        <v>42</v>
      </c>
      <c r="G7133">
        <v>1513.58</v>
      </c>
      <c r="H7133">
        <v>256.13</v>
      </c>
      <c r="I7133">
        <v>2102.2399999999998</v>
      </c>
      <c r="J7133">
        <v>1846.11</v>
      </c>
      <c r="K7133" s="1">
        <f t="shared" si="444"/>
        <v>7.2077070237769876</v>
      </c>
      <c r="L7133" t="s">
        <v>31</v>
      </c>
      <c r="M7133" s="2" t="s">
        <v>123</v>
      </c>
      <c r="N7133" s="3" t="str">
        <f t="shared" si="445"/>
        <v>Oct</v>
      </c>
      <c r="O7133" t="s">
        <v>21</v>
      </c>
      <c r="P7133" t="s">
        <v>39</v>
      </c>
      <c r="Q7133" t="str">
        <f t="shared" si="446"/>
        <v>Adult</v>
      </c>
      <c r="R7133" t="str">
        <f t="shared" si="447"/>
        <v>Profit</v>
      </c>
    </row>
    <row r="7134" spans="1:18">
      <c r="A7134">
        <v>5965</v>
      </c>
      <c r="B7134" t="s">
        <v>52</v>
      </c>
      <c r="C7134">
        <v>47</v>
      </c>
      <c r="D7134" t="s">
        <v>16</v>
      </c>
      <c r="E7134" t="s">
        <v>53</v>
      </c>
      <c r="F7134" t="s">
        <v>42</v>
      </c>
      <c r="G7134">
        <v>1265.21</v>
      </c>
      <c r="H7134">
        <v>1376.63</v>
      </c>
      <c r="I7134">
        <v>2102.16</v>
      </c>
      <c r="J7134">
        <v>725.53</v>
      </c>
      <c r="K7134" s="1">
        <f t="shared" si="444"/>
        <v>0.52703340766945361</v>
      </c>
      <c r="L7134" t="s">
        <v>19</v>
      </c>
      <c r="M7134" s="2" t="s">
        <v>67</v>
      </c>
      <c r="N7134" s="3" t="str">
        <f t="shared" si="445"/>
        <v>Oct</v>
      </c>
      <c r="O7134" t="s">
        <v>51</v>
      </c>
      <c r="P7134" t="s">
        <v>39</v>
      </c>
      <c r="Q7134" t="str">
        <f t="shared" si="446"/>
        <v>Senior</v>
      </c>
      <c r="R7134" t="str">
        <f t="shared" si="447"/>
        <v>Profit</v>
      </c>
    </row>
    <row r="7135" spans="1:18">
      <c r="A7135">
        <v>674</v>
      </c>
      <c r="B7135" t="s">
        <v>23</v>
      </c>
      <c r="C7135">
        <v>55</v>
      </c>
      <c r="D7135" t="s">
        <v>16</v>
      </c>
      <c r="E7135" t="s">
        <v>30</v>
      </c>
      <c r="F7135" t="s">
        <v>36</v>
      </c>
      <c r="G7135">
        <v>1249.01</v>
      </c>
      <c r="H7135">
        <v>1913.72</v>
      </c>
      <c r="I7135">
        <v>2101.0100000000002</v>
      </c>
      <c r="J7135">
        <v>187.29</v>
      </c>
      <c r="K7135" s="1">
        <f t="shared" si="444"/>
        <v>9.7866981585602905E-2</v>
      </c>
      <c r="L7135" t="s">
        <v>31</v>
      </c>
      <c r="M7135" s="2" t="s">
        <v>352</v>
      </c>
      <c r="N7135" s="3" t="str">
        <f t="shared" si="445"/>
        <v>Feb</v>
      </c>
      <c r="O7135" t="s">
        <v>51</v>
      </c>
      <c r="P7135" t="s">
        <v>22</v>
      </c>
      <c r="Q7135" t="str">
        <f t="shared" si="446"/>
        <v>Senior</v>
      </c>
      <c r="R7135" t="str">
        <f t="shared" si="447"/>
        <v>Profit</v>
      </c>
    </row>
    <row r="7136" spans="1:18">
      <c r="A7136">
        <v>1242</v>
      </c>
      <c r="B7136" t="s">
        <v>23</v>
      </c>
      <c r="C7136">
        <v>20</v>
      </c>
      <c r="D7136" t="s">
        <v>24</v>
      </c>
      <c r="E7136" t="s">
        <v>17</v>
      </c>
      <c r="F7136" t="s">
        <v>25</v>
      </c>
      <c r="G7136">
        <v>1655.76</v>
      </c>
      <c r="H7136">
        <v>824.88</v>
      </c>
      <c r="I7136">
        <v>2100.58</v>
      </c>
      <c r="J7136">
        <v>1275.7</v>
      </c>
      <c r="K7136" s="1">
        <f t="shared" si="444"/>
        <v>1.546527979827369</v>
      </c>
      <c r="L7136" t="s">
        <v>31</v>
      </c>
      <c r="M7136" s="2" t="s">
        <v>338</v>
      </c>
      <c r="N7136" s="3" t="str">
        <f t="shared" si="445"/>
        <v>Jun</v>
      </c>
      <c r="O7136" t="s">
        <v>28</v>
      </c>
      <c r="P7136" t="s">
        <v>22</v>
      </c>
      <c r="Q7136" t="str">
        <f t="shared" si="446"/>
        <v>Young</v>
      </c>
      <c r="R7136" t="str">
        <f t="shared" si="447"/>
        <v>Profit</v>
      </c>
    </row>
    <row r="7137" spans="1:18">
      <c r="A7137">
        <v>9984</v>
      </c>
      <c r="B7137" t="s">
        <v>15</v>
      </c>
      <c r="C7137">
        <v>51</v>
      </c>
      <c r="D7137" t="s">
        <v>16</v>
      </c>
      <c r="E7137" t="s">
        <v>53</v>
      </c>
      <c r="F7137" t="s">
        <v>25</v>
      </c>
      <c r="G7137">
        <v>1863.54</v>
      </c>
      <c r="H7137">
        <v>1608.84</v>
      </c>
      <c r="I7137">
        <v>2100.33</v>
      </c>
      <c r="J7137">
        <v>491.49</v>
      </c>
      <c r="K7137" s="1">
        <f t="shared" si="444"/>
        <v>0.305493398970687</v>
      </c>
      <c r="L7137" t="s">
        <v>54</v>
      </c>
      <c r="M7137" s="2" t="s">
        <v>310</v>
      </c>
      <c r="N7137" s="3" t="str">
        <f t="shared" si="445"/>
        <v>Apr</v>
      </c>
      <c r="O7137" t="s">
        <v>28</v>
      </c>
      <c r="P7137" t="s">
        <v>22</v>
      </c>
      <c r="Q7137" t="str">
        <f t="shared" si="446"/>
        <v>Senior</v>
      </c>
      <c r="R7137" t="str">
        <f t="shared" si="447"/>
        <v>Profit</v>
      </c>
    </row>
    <row r="7138" spans="1:18">
      <c r="A7138">
        <v>2477</v>
      </c>
      <c r="B7138" t="s">
        <v>44</v>
      </c>
      <c r="C7138">
        <v>53</v>
      </c>
      <c r="D7138" t="s">
        <v>16</v>
      </c>
      <c r="E7138" t="s">
        <v>66</v>
      </c>
      <c r="F7138" t="s">
        <v>36</v>
      </c>
      <c r="G7138">
        <v>1702.49</v>
      </c>
      <c r="H7138">
        <v>174.99</v>
      </c>
      <c r="I7138">
        <v>2099.5300000000002</v>
      </c>
      <c r="J7138">
        <v>1924.54</v>
      </c>
      <c r="K7138" s="1">
        <f t="shared" si="444"/>
        <v>10.997999885707754</v>
      </c>
      <c r="L7138" t="s">
        <v>31</v>
      </c>
      <c r="M7138" s="2" t="s">
        <v>362</v>
      </c>
      <c r="N7138" s="3" t="str">
        <f t="shared" si="445"/>
        <v>Jun</v>
      </c>
      <c r="O7138" t="s">
        <v>51</v>
      </c>
      <c r="P7138" t="s">
        <v>22</v>
      </c>
      <c r="Q7138" t="str">
        <f t="shared" si="446"/>
        <v>Senior</v>
      </c>
      <c r="R7138" t="str">
        <f t="shared" si="447"/>
        <v>Profit</v>
      </c>
    </row>
    <row r="7139" spans="1:18">
      <c r="A7139">
        <v>9998</v>
      </c>
      <c r="B7139" t="s">
        <v>52</v>
      </c>
      <c r="C7139">
        <v>54</v>
      </c>
      <c r="D7139" t="s">
        <v>24</v>
      </c>
      <c r="E7139" t="s">
        <v>30</v>
      </c>
      <c r="F7139" t="s">
        <v>49</v>
      </c>
      <c r="G7139">
        <v>1789.42</v>
      </c>
      <c r="H7139">
        <v>365.67</v>
      </c>
      <c r="I7139">
        <v>2098.6999999999998</v>
      </c>
      <c r="J7139">
        <v>1733.03</v>
      </c>
      <c r="K7139" s="1">
        <f t="shared" si="444"/>
        <v>4.7393278092268982</v>
      </c>
      <c r="L7139" t="s">
        <v>37</v>
      </c>
      <c r="M7139" s="2" t="s">
        <v>152</v>
      </c>
      <c r="N7139" s="3" t="str">
        <f t="shared" si="445"/>
        <v>Nov</v>
      </c>
      <c r="O7139" t="s">
        <v>28</v>
      </c>
      <c r="P7139" t="s">
        <v>39</v>
      </c>
      <c r="Q7139" t="str">
        <f t="shared" si="446"/>
        <v>Senior</v>
      </c>
      <c r="R7139" t="str">
        <f t="shared" si="447"/>
        <v>Profit</v>
      </c>
    </row>
    <row r="7140" spans="1:18">
      <c r="A7140">
        <v>3295</v>
      </c>
      <c r="B7140" t="s">
        <v>29</v>
      </c>
      <c r="C7140">
        <v>37</v>
      </c>
      <c r="D7140" t="s">
        <v>24</v>
      </c>
      <c r="E7140" t="s">
        <v>35</v>
      </c>
      <c r="F7140" t="s">
        <v>36</v>
      </c>
      <c r="G7140">
        <v>1692.17</v>
      </c>
      <c r="H7140">
        <v>1311.81</v>
      </c>
      <c r="I7140">
        <v>2098.48</v>
      </c>
      <c r="J7140">
        <v>786.67</v>
      </c>
      <c r="K7140" s="1">
        <f t="shared" si="444"/>
        <v>0.5996828809050091</v>
      </c>
      <c r="L7140" t="s">
        <v>19</v>
      </c>
      <c r="M7140" s="2" t="s">
        <v>375</v>
      </c>
      <c r="N7140" s="3" t="str">
        <f t="shared" si="445"/>
        <v>Mar</v>
      </c>
      <c r="O7140" t="s">
        <v>56</v>
      </c>
      <c r="P7140" t="s">
        <v>22</v>
      </c>
      <c r="Q7140" t="str">
        <f t="shared" si="446"/>
        <v>Adult</v>
      </c>
      <c r="R7140" t="str">
        <f t="shared" si="447"/>
        <v>Profit</v>
      </c>
    </row>
    <row r="7141" spans="1:18">
      <c r="A7141">
        <v>2419</v>
      </c>
      <c r="B7141" t="s">
        <v>52</v>
      </c>
      <c r="C7141">
        <v>34</v>
      </c>
      <c r="D7141" t="s">
        <v>16</v>
      </c>
      <c r="E7141" t="s">
        <v>35</v>
      </c>
      <c r="F7141" t="s">
        <v>42</v>
      </c>
      <c r="G7141">
        <v>1414.16</v>
      </c>
      <c r="H7141">
        <v>914.56</v>
      </c>
      <c r="I7141">
        <v>2096.84</v>
      </c>
      <c r="J7141">
        <v>1182.28</v>
      </c>
      <c r="K7141" s="1">
        <f t="shared" si="444"/>
        <v>1.2927309307207837</v>
      </c>
      <c r="L7141" t="s">
        <v>37</v>
      </c>
      <c r="M7141" s="2" t="s">
        <v>350</v>
      </c>
      <c r="N7141" s="3" t="str">
        <f t="shared" si="445"/>
        <v>Nov</v>
      </c>
      <c r="O7141" t="s">
        <v>28</v>
      </c>
      <c r="P7141" t="s">
        <v>39</v>
      </c>
      <c r="Q7141" t="str">
        <f t="shared" si="446"/>
        <v>Adult</v>
      </c>
      <c r="R7141" t="str">
        <f t="shared" si="447"/>
        <v>Profit</v>
      </c>
    </row>
    <row r="7142" spans="1:18">
      <c r="A7142">
        <v>7879</v>
      </c>
      <c r="B7142" t="s">
        <v>23</v>
      </c>
      <c r="C7142">
        <v>39</v>
      </c>
      <c r="D7142" t="s">
        <v>16</v>
      </c>
      <c r="E7142" t="s">
        <v>41</v>
      </c>
      <c r="F7142" t="s">
        <v>36</v>
      </c>
      <c r="G7142">
        <v>1759.61</v>
      </c>
      <c r="H7142">
        <v>1721.39</v>
      </c>
      <c r="I7142">
        <v>2096.44</v>
      </c>
      <c r="J7142">
        <v>375.05</v>
      </c>
      <c r="K7142" s="1">
        <f t="shared" si="444"/>
        <v>0.21787625116911333</v>
      </c>
      <c r="L7142" t="s">
        <v>26</v>
      </c>
      <c r="M7142" s="2" t="s">
        <v>256</v>
      </c>
      <c r="N7142" s="3" t="str">
        <f t="shared" si="445"/>
        <v>Mar</v>
      </c>
      <c r="O7142" t="s">
        <v>28</v>
      </c>
      <c r="P7142" t="s">
        <v>39</v>
      </c>
      <c r="Q7142" t="str">
        <f t="shared" si="446"/>
        <v>Adult</v>
      </c>
      <c r="R7142" t="str">
        <f t="shared" si="447"/>
        <v>Profit</v>
      </c>
    </row>
    <row r="7143" spans="1:18">
      <c r="A7143">
        <v>4047</v>
      </c>
      <c r="B7143" t="s">
        <v>23</v>
      </c>
      <c r="C7143">
        <v>57</v>
      </c>
      <c r="D7143" t="s">
        <v>24</v>
      </c>
      <c r="E7143" t="s">
        <v>53</v>
      </c>
      <c r="F7143" t="s">
        <v>42</v>
      </c>
      <c r="G7143">
        <v>1385.01</v>
      </c>
      <c r="H7143">
        <v>1790.38</v>
      </c>
      <c r="I7143">
        <v>2095.73</v>
      </c>
      <c r="J7143">
        <v>305.35000000000002</v>
      </c>
      <c r="K7143" s="1">
        <f t="shared" si="444"/>
        <v>0.1705503859515857</v>
      </c>
      <c r="L7143" t="s">
        <v>31</v>
      </c>
      <c r="M7143" s="2" t="s">
        <v>127</v>
      </c>
      <c r="N7143" s="3" t="str">
        <f t="shared" si="445"/>
        <v>Dec</v>
      </c>
      <c r="O7143" t="s">
        <v>21</v>
      </c>
      <c r="P7143" t="s">
        <v>22</v>
      </c>
      <c r="Q7143" t="str">
        <f t="shared" si="446"/>
        <v>Senior</v>
      </c>
      <c r="R7143" t="str">
        <f t="shared" si="447"/>
        <v>Profit</v>
      </c>
    </row>
    <row r="7144" spans="1:18">
      <c r="A7144">
        <v>79</v>
      </c>
      <c r="B7144" t="s">
        <v>92</v>
      </c>
      <c r="C7144">
        <v>36</v>
      </c>
      <c r="D7144" t="s">
        <v>24</v>
      </c>
      <c r="E7144" t="s">
        <v>35</v>
      </c>
      <c r="F7144" t="s">
        <v>36</v>
      </c>
      <c r="G7144">
        <v>1249.31</v>
      </c>
      <c r="H7144">
        <v>874.72</v>
      </c>
      <c r="I7144">
        <v>2095.2800000000002</v>
      </c>
      <c r="J7144">
        <v>1220.56</v>
      </c>
      <c r="K7144" s="1">
        <f t="shared" si="444"/>
        <v>1.3953722334004024</v>
      </c>
      <c r="L7144" t="s">
        <v>19</v>
      </c>
      <c r="M7144" s="2" t="s">
        <v>125</v>
      </c>
      <c r="N7144" s="3" t="str">
        <f t="shared" si="445"/>
        <v>Jul</v>
      </c>
      <c r="O7144" t="s">
        <v>51</v>
      </c>
      <c r="P7144" t="s">
        <v>22</v>
      </c>
      <c r="Q7144" t="str">
        <f t="shared" si="446"/>
        <v>Adult</v>
      </c>
      <c r="R7144" t="str">
        <f t="shared" si="447"/>
        <v>Profit</v>
      </c>
    </row>
    <row r="7145" spans="1:18">
      <c r="A7145">
        <v>5</v>
      </c>
      <c r="B7145" t="s">
        <v>40</v>
      </c>
      <c r="C7145">
        <v>48</v>
      </c>
      <c r="D7145" t="s">
        <v>24</v>
      </c>
      <c r="E7145" t="s">
        <v>41</v>
      </c>
      <c r="F7145" t="s">
        <v>42</v>
      </c>
      <c r="G7145">
        <v>1762.69</v>
      </c>
      <c r="H7145">
        <v>196.3</v>
      </c>
      <c r="I7145">
        <v>2095.15</v>
      </c>
      <c r="J7145">
        <v>1898.85</v>
      </c>
      <c r="K7145" s="1">
        <f t="shared" si="444"/>
        <v>9.6732042791645423</v>
      </c>
      <c r="L7145" t="s">
        <v>37</v>
      </c>
      <c r="M7145" s="2" t="s">
        <v>43</v>
      </c>
      <c r="N7145" s="3" t="str">
        <f t="shared" si="445"/>
        <v>Jul</v>
      </c>
      <c r="O7145" t="s">
        <v>21</v>
      </c>
      <c r="P7145" t="s">
        <v>39</v>
      </c>
      <c r="Q7145" t="str">
        <f t="shared" si="446"/>
        <v>Senior</v>
      </c>
      <c r="R7145" t="str">
        <f t="shared" si="447"/>
        <v>Profit</v>
      </c>
    </row>
    <row r="7146" spans="1:18">
      <c r="A7146">
        <v>6361</v>
      </c>
      <c r="B7146" t="s">
        <v>23</v>
      </c>
      <c r="C7146">
        <v>25</v>
      </c>
      <c r="D7146" t="s">
        <v>16</v>
      </c>
      <c r="E7146" t="s">
        <v>66</v>
      </c>
      <c r="F7146" t="s">
        <v>18</v>
      </c>
      <c r="G7146">
        <v>1377.27</v>
      </c>
      <c r="H7146">
        <v>588.87</v>
      </c>
      <c r="I7146">
        <v>2094.7600000000002</v>
      </c>
      <c r="J7146">
        <v>1505.89</v>
      </c>
      <c r="K7146" s="1">
        <f t="shared" si="444"/>
        <v>2.5572537232326322</v>
      </c>
      <c r="L7146" t="s">
        <v>31</v>
      </c>
      <c r="M7146" s="2" t="s">
        <v>193</v>
      </c>
      <c r="N7146" s="3" t="str">
        <f t="shared" si="445"/>
        <v>Nov</v>
      </c>
      <c r="O7146" t="s">
        <v>56</v>
      </c>
      <c r="P7146" t="s">
        <v>39</v>
      </c>
      <c r="Q7146" t="str">
        <f t="shared" si="446"/>
        <v>Young</v>
      </c>
      <c r="R7146" t="str">
        <f t="shared" si="447"/>
        <v>Profit</v>
      </c>
    </row>
    <row r="7147" spans="1:18">
      <c r="A7147">
        <v>8330</v>
      </c>
      <c r="B7147" t="s">
        <v>47</v>
      </c>
      <c r="C7147">
        <v>20</v>
      </c>
      <c r="D7147" t="s">
        <v>24</v>
      </c>
      <c r="E7147" t="s">
        <v>17</v>
      </c>
      <c r="F7147" t="s">
        <v>36</v>
      </c>
      <c r="G7147">
        <v>1356.12</v>
      </c>
      <c r="H7147">
        <v>602.13</v>
      </c>
      <c r="I7147">
        <v>2093.9299999999998</v>
      </c>
      <c r="J7147">
        <v>1491.8</v>
      </c>
      <c r="K7147" s="1">
        <f t="shared" si="444"/>
        <v>2.4775380731735672</v>
      </c>
      <c r="L7147" t="s">
        <v>19</v>
      </c>
      <c r="M7147" s="2" t="s">
        <v>144</v>
      </c>
      <c r="N7147" s="3" t="str">
        <f t="shared" si="445"/>
        <v>Jun</v>
      </c>
      <c r="O7147" t="s">
        <v>56</v>
      </c>
      <c r="P7147" t="s">
        <v>22</v>
      </c>
      <c r="Q7147" t="str">
        <f t="shared" si="446"/>
        <v>Young</v>
      </c>
      <c r="R7147" t="str">
        <f t="shared" si="447"/>
        <v>Profit</v>
      </c>
    </row>
    <row r="7148" spans="1:18">
      <c r="A7148">
        <v>6437</v>
      </c>
      <c r="B7148" t="s">
        <v>23</v>
      </c>
      <c r="C7148">
        <v>18</v>
      </c>
      <c r="D7148" t="s">
        <v>24</v>
      </c>
      <c r="E7148" t="s">
        <v>30</v>
      </c>
      <c r="F7148" t="s">
        <v>36</v>
      </c>
      <c r="G7148">
        <v>1599.66</v>
      </c>
      <c r="H7148">
        <v>1439.63</v>
      </c>
      <c r="I7148">
        <v>2093.83</v>
      </c>
      <c r="J7148">
        <v>654.20000000000005</v>
      </c>
      <c r="K7148" s="1">
        <f t="shared" si="444"/>
        <v>0.45442231684530054</v>
      </c>
      <c r="L7148" t="s">
        <v>19</v>
      </c>
      <c r="M7148" s="2" t="s">
        <v>159</v>
      </c>
      <c r="N7148" s="3" t="str">
        <f t="shared" si="445"/>
        <v>Apr</v>
      </c>
      <c r="O7148" t="s">
        <v>56</v>
      </c>
      <c r="P7148" t="s">
        <v>22</v>
      </c>
      <c r="Q7148" t="str">
        <f t="shared" si="446"/>
        <v>Young</v>
      </c>
      <c r="R7148" t="str">
        <f t="shared" si="447"/>
        <v>Profit</v>
      </c>
    </row>
    <row r="7149" spans="1:18">
      <c r="A7149">
        <v>3568</v>
      </c>
      <c r="B7149" t="s">
        <v>84</v>
      </c>
      <c r="C7149">
        <v>43</v>
      </c>
      <c r="D7149" t="s">
        <v>16</v>
      </c>
      <c r="E7149" t="s">
        <v>30</v>
      </c>
      <c r="F7149" t="s">
        <v>25</v>
      </c>
      <c r="G7149">
        <v>1750.05</v>
      </c>
      <c r="H7149">
        <v>531.63</v>
      </c>
      <c r="I7149">
        <v>2092.87</v>
      </c>
      <c r="J7149">
        <v>1561.24</v>
      </c>
      <c r="K7149" s="1">
        <f t="shared" si="444"/>
        <v>2.9367040987152722</v>
      </c>
      <c r="L7149" t="s">
        <v>19</v>
      </c>
      <c r="M7149" s="2" t="s">
        <v>283</v>
      </c>
      <c r="N7149" s="3" t="str">
        <f t="shared" si="445"/>
        <v>Jun</v>
      </c>
      <c r="O7149" t="s">
        <v>21</v>
      </c>
      <c r="P7149" t="s">
        <v>39</v>
      </c>
      <c r="Q7149" t="str">
        <f t="shared" si="446"/>
        <v>Senior</v>
      </c>
      <c r="R7149" t="str">
        <f t="shared" si="447"/>
        <v>Profit</v>
      </c>
    </row>
    <row r="7150" spans="1:18">
      <c r="A7150">
        <v>7100</v>
      </c>
      <c r="B7150" t="s">
        <v>44</v>
      </c>
      <c r="C7150">
        <v>47</v>
      </c>
      <c r="D7150" t="s">
        <v>24</v>
      </c>
      <c r="E7150" t="s">
        <v>66</v>
      </c>
      <c r="F7150" t="s">
        <v>42</v>
      </c>
      <c r="G7150">
        <v>1588.12</v>
      </c>
      <c r="H7150">
        <v>102.05</v>
      </c>
      <c r="I7150">
        <v>2092.79</v>
      </c>
      <c r="J7150">
        <v>1990.74</v>
      </c>
      <c r="K7150" s="1">
        <f t="shared" si="444"/>
        <v>19.50749632533072</v>
      </c>
      <c r="L7150" t="s">
        <v>26</v>
      </c>
      <c r="M7150" s="2" t="s">
        <v>65</v>
      </c>
      <c r="N7150" s="3" t="str">
        <f t="shared" si="445"/>
        <v>Dec</v>
      </c>
      <c r="O7150" t="s">
        <v>21</v>
      </c>
      <c r="P7150" t="s">
        <v>22</v>
      </c>
      <c r="Q7150" t="str">
        <f t="shared" si="446"/>
        <v>Senior</v>
      </c>
      <c r="R7150" t="str">
        <f t="shared" si="447"/>
        <v>Profit</v>
      </c>
    </row>
    <row r="7151" spans="1:18">
      <c r="A7151">
        <v>9466</v>
      </c>
      <c r="B7151" t="s">
        <v>84</v>
      </c>
      <c r="C7151">
        <v>26</v>
      </c>
      <c r="D7151" t="s">
        <v>24</v>
      </c>
      <c r="E7151" t="s">
        <v>35</v>
      </c>
      <c r="F7151" t="s">
        <v>25</v>
      </c>
      <c r="G7151">
        <v>1165</v>
      </c>
      <c r="H7151">
        <v>946.38</v>
      </c>
      <c r="I7151">
        <v>2091.8000000000002</v>
      </c>
      <c r="J7151">
        <v>1145.42</v>
      </c>
      <c r="K7151" s="1">
        <f t="shared" si="444"/>
        <v>1.2103172087322218</v>
      </c>
      <c r="L7151" t="s">
        <v>26</v>
      </c>
      <c r="M7151" s="2" t="s">
        <v>109</v>
      </c>
      <c r="N7151" s="3" t="str">
        <f t="shared" si="445"/>
        <v>May</v>
      </c>
      <c r="O7151" t="s">
        <v>33</v>
      </c>
      <c r="P7151" t="s">
        <v>39</v>
      </c>
      <c r="Q7151" t="str">
        <f t="shared" si="446"/>
        <v>Adult</v>
      </c>
      <c r="R7151" t="str">
        <f t="shared" si="447"/>
        <v>Profit</v>
      </c>
    </row>
    <row r="7152" spans="1:18">
      <c r="A7152">
        <v>3087</v>
      </c>
      <c r="B7152" t="s">
        <v>52</v>
      </c>
      <c r="C7152">
        <v>22</v>
      </c>
      <c r="D7152" t="s">
        <v>24</v>
      </c>
      <c r="E7152" t="s">
        <v>35</v>
      </c>
      <c r="F7152" t="s">
        <v>42</v>
      </c>
      <c r="G7152">
        <v>1325.32</v>
      </c>
      <c r="H7152">
        <v>1672.28</v>
      </c>
      <c r="I7152">
        <v>2089.77</v>
      </c>
      <c r="J7152">
        <v>417.49</v>
      </c>
      <c r="K7152" s="1">
        <f t="shared" si="444"/>
        <v>0.24965316812973906</v>
      </c>
      <c r="L7152" t="s">
        <v>54</v>
      </c>
      <c r="M7152" s="2" t="s">
        <v>111</v>
      </c>
      <c r="N7152" s="3" t="str">
        <f t="shared" si="445"/>
        <v>Feb</v>
      </c>
      <c r="O7152" t="s">
        <v>51</v>
      </c>
      <c r="P7152" t="s">
        <v>22</v>
      </c>
      <c r="Q7152" t="str">
        <f t="shared" si="446"/>
        <v>Young</v>
      </c>
      <c r="R7152" t="str">
        <f t="shared" si="447"/>
        <v>Profit</v>
      </c>
    </row>
    <row r="7153" spans="1:18">
      <c r="A7153">
        <v>4417</v>
      </c>
      <c r="B7153" t="s">
        <v>52</v>
      </c>
      <c r="C7153">
        <v>58</v>
      </c>
      <c r="D7153" t="s">
        <v>16</v>
      </c>
      <c r="E7153" t="s">
        <v>66</v>
      </c>
      <c r="F7153" t="s">
        <v>36</v>
      </c>
      <c r="G7153">
        <v>1249.69</v>
      </c>
      <c r="H7153">
        <v>702.74</v>
      </c>
      <c r="I7153">
        <v>2089.59</v>
      </c>
      <c r="J7153">
        <v>1386.85</v>
      </c>
      <c r="K7153" s="1">
        <f t="shared" si="444"/>
        <v>1.9734894840196942</v>
      </c>
      <c r="L7153" t="s">
        <v>31</v>
      </c>
      <c r="M7153" s="2" t="s">
        <v>385</v>
      </c>
      <c r="N7153" s="3" t="str">
        <f t="shared" si="445"/>
        <v>Sep</v>
      </c>
      <c r="O7153" t="s">
        <v>28</v>
      </c>
      <c r="P7153" t="s">
        <v>22</v>
      </c>
      <c r="Q7153" t="str">
        <f t="shared" si="446"/>
        <v>Senior</v>
      </c>
      <c r="R7153" t="str">
        <f t="shared" si="447"/>
        <v>Profit</v>
      </c>
    </row>
    <row r="7154" spans="1:18">
      <c r="A7154">
        <v>8880</v>
      </c>
      <c r="B7154" t="s">
        <v>23</v>
      </c>
      <c r="C7154">
        <v>25</v>
      </c>
      <c r="D7154" t="s">
        <v>16</v>
      </c>
      <c r="E7154" t="s">
        <v>53</v>
      </c>
      <c r="F7154" t="s">
        <v>18</v>
      </c>
      <c r="G7154">
        <v>1271.8499999999999</v>
      </c>
      <c r="H7154">
        <v>444.61</v>
      </c>
      <c r="I7154">
        <v>2089.3200000000002</v>
      </c>
      <c r="J7154">
        <v>1644.71</v>
      </c>
      <c r="K7154" s="1">
        <f t="shared" si="444"/>
        <v>3.6992195407210815</v>
      </c>
      <c r="L7154" t="s">
        <v>19</v>
      </c>
      <c r="M7154" s="2" t="s">
        <v>85</v>
      </c>
      <c r="N7154" s="3" t="str">
        <f t="shared" si="445"/>
        <v>Feb</v>
      </c>
      <c r="O7154" t="s">
        <v>56</v>
      </c>
      <c r="P7154" t="s">
        <v>22</v>
      </c>
      <c r="Q7154" t="str">
        <f t="shared" si="446"/>
        <v>Young</v>
      </c>
      <c r="R7154" t="str">
        <f t="shared" si="447"/>
        <v>Profit</v>
      </c>
    </row>
    <row r="7155" spans="1:18">
      <c r="A7155">
        <v>460</v>
      </c>
      <c r="B7155" t="s">
        <v>34</v>
      </c>
      <c r="C7155">
        <v>45</v>
      </c>
      <c r="D7155" t="s">
        <v>24</v>
      </c>
      <c r="E7155" t="s">
        <v>57</v>
      </c>
      <c r="F7155" t="s">
        <v>49</v>
      </c>
      <c r="G7155">
        <v>1686.39</v>
      </c>
      <c r="H7155">
        <v>1725.15</v>
      </c>
      <c r="I7155">
        <v>2089.16</v>
      </c>
      <c r="J7155">
        <v>364.01</v>
      </c>
      <c r="K7155" s="1">
        <f t="shared" si="444"/>
        <v>0.21100194186012808</v>
      </c>
      <c r="L7155" t="s">
        <v>54</v>
      </c>
      <c r="M7155" s="2" t="s">
        <v>288</v>
      </c>
      <c r="N7155" s="3" t="str">
        <f t="shared" si="445"/>
        <v>May</v>
      </c>
      <c r="O7155" t="s">
        <v>56</v>
      </c>
      <c r="P7155" t="s">
        <v>39</v>
      </c>
      <c r="Q7155" t="str">
        <f t="shared" si="446"/>
        <v>Senior</v>
      </c>
      <c r="R7155" t="str">
        <f t="shared" si="447"/>
        <v>Profit</v>
      </c>
    </row>
    <row r="7156" spans="1:18">
      <c r="A7156">
        <v>6859</v>
      </c>
      <c r="B7156" t="s">
        <v>84</v>
      </c>
      <c r="C7156">
        <v>21</v>
      </c>
      <c r="D7156" t="s">
        <v>24</v>
      </c>
      <c r="E7156" t="s">
        <v>53</v>
      </c>
      <c r="F7156" t="s">
        <v>25</v>
      </c>
      <c r="G7156">
        <v>1756.4</v>
      </c>
      <c r="H7156">
        <v>201.65</v>
      </c>
      <c r="I7156">
        <v>2088.5</v>
      </c>
      <c r="J7156">
        <v>1886.85</v>
      </c>
      <c r="K7156" s="1">
        <f t="shared" si="444"/>
        <v>9.3570543020084305</v>
      </c>
      <c r="L7156" t="s">
        <v>19</v>
      </c>
      <c r="M7156" s="2" t="s">
        <v>123</v>
      </c>
      <c r="N7156" s="3" t="str">
        <f t="shared" si="445"/>
        <v>Oct</v>
      </c>
      <c r="O7156" t="s">
        <v>28</v>
      </c>
      <c r="P7156" t="s">
        <v>39</v>
      </c>
      <c r="Q7156" t="str">
        <f t="shared" si="446"/>
        <v>Young</v>
      </c>
      <c r="R7156" t="str">
        <f t="shared" si="447"/>
        <v>Profit</v>
      </c>
    </row>
    <row r="7157" spans="1:18">
      <c r="A7157">
        <v>6457</v>
      </c>
      <c r="B7157" t="s">
        <v>40</v>
      </c>
      <c r="C7157">
        <v>27</v>
      </c>
      <c r="D7157" t="s">
        <v>24</v>
      </c>
      <c r="E7157" t="s">
        <v>59</v>
      </c>
      <c r="F7157" t="s">
        <v>36</v>
      </c>
      <c r="G7157">
        <v>1553</v>
      </c>
      <c r="H7157">
        <v>195.61</v>
      </c>
      <c r="I7157">
        <v>2088.31</v>
      </c>
      <c r="J7157">
        <v>1892.7</v>
      </c>
      <c r="K7157" s="1">
        <f t="shared" si="444"/>
        <v>9.6758856909155977</v>
      </c>
      <c r="L7157" t="s">
        <v>19</v>
      </c>
      <c r="M7157" s="2" t="s">
        <v>80</v>
      </c>
      <c r="N7157" s="3" t="str">
        <f t="shared" si="445"/>
        <v>Mar</v>
      </c>
      <c r="O7157" t="s">
        <v>33</v>
      </c>
      <c r="P7157" t="s">
        <v>22</v>
      </c>
      <c r="Q7157" t="str">
        <f t="shared" si="446"/>
        <v>Adult</v>
      </c>
      <c r="R7157" t="str">
        <f t="shared" si="447"/>
        <v>Profit</v>
      </c>
    </row>
    <row r="7158" spans="1:18">
      <c r="A7158">
        <v>4273</v>
      </c>
      <c r="B7158" t="s">
        <v>44</v>
      </c>
      <c r="C7158">
        <v>20</v>
      </c>
      <c r="D7158" t="s">
        <v>24</v>
      </c>
      <c r="E7158" t="s">
        <v>66</v>
      </c>
      <c r="F7158" t="s">
        <v>18</v>
      </c>
      <c r="G7158">
        <v>1475.71</v>
      </c>
      <c r="H7158">
        <v>560.36</v>
      </c>
      <c r="I7158">
        <v>2088.15</v>
      </c>
      <c r="J7158">
        <v>1527.79</v>
      </c>
      <c r="K7158" s="1">
        <f t="shared" si="444"/>
        <v>2.7264437147548004</v>
      </c>
      <c r="L7158" t="s">
        <v>19</v>
      </c>
      <c r="M7158" s="2" t="s">
        <v>336</v>
      </c>
      <c r="N7158" s="3" t="str">
        <f t="shared" si="445"/>
        <v>Aug</v>
      </c>
      <c r="O7158" t="s">
        <v>33</v>
      </c>
      <c r="P7158" t="s">
        <v>39</v>
      </c>
      <c r="Q7158" t="str">
        <f t="shared" si="446"/>
        <v>Young</v>
      </c>
      <c r="R7158" t="str">
        <f t="shared" si="447"/>
        <v>Profit</v>
      </c>
    </row>
    <row r="7159" spans="1:18">
      <c r="A7159">
        <v>9379</v>
      </c>
      <c r="B7159" t="s">
        <v>29</v>
      </c>
      <c r="C7159">
        <v>30</v>
      </c>
      <c r="D7159" t="s">
        <v>24</v>
      </c>
      <c r="E7159" t="s">
        <v>17</v>
      </c>
      <c r="F7159" t="s">
        <v>42</v>
      </c>
      <c r="G7159">
        <v>1709.83</v>
      </c>
      <c r="H7159">
        <v>593.30999999999995</v>
      </c>
      <c r="I7159">
        <v>2085.4</v>
      </c>
      <c r="J7159">
        <v>1492.09</v>
      </c>
      <c r="K7159" s="1">
        <f t="shared" si="444"/>
        <v>2.514857325849893</v>
      </c>
      <c r="L7159" t="s">
        <v>37</v>
      </c>
      <c r="M7159" s="2" t="s">
        <v>232</v>
      </c>
      <c r="N7159" s="3" t="str">
        <f t="shared" si="445"/>
        <v>Jul</v>
      </c>
      <c r="O7159" t="s">
        <v>51</v>
      </c>
      <c r="P7159" t="s">
        <v>39</v>
      </c>
      <c r="Q7159" t="str">
        <f t="shared" si="446"/>
        <v>Adult</v>
      </c>
      <c r="R7159" t="str">
        <f t="shared" si="447"/>
        <v>Profit</v>
      </c>
    </row>
    <row r="7160" spans="1:18">
      <c r="A7160">
        <v>3515</v>
      </c>
      <c r="B7160" t="s">
        <v>15</v>
      </c>
      <c r="C7160">
        <v>31</v>
      </c>
      <c r="D7160" t="s">
        <v>24</v>
      </c>
      <c r="E7160" t="s">
        <v>41</v>
      </c>
      <c r="F7160" t="s">
        <v>25</v>
      </c>
      <c r="G7160">
        <v>1594.13</v>
      </c>
      <c r="H7160">
        <v>1175.58</v>
      </c>
      <c r="I7160">
        <v>2085.1999999999998</v>
      </c>
      <c r="J7160">
        <v>909.62</v>
      </c>
      <c r="K7160" s="1">
        <f t="shared" si="444"/>
        <v>0.7737627383929635</v>
      </c>
      <c r="L7160" t="s">
        <v>37</v>
      </c>
      <c r="M7160" s="2" t="s">
        <v>205</v>
      </c>
      <c r="N7160" s="3" t="str">
        <f t="shared" si="445"/>
        <v>Nov</v>
      </c>
      <c r="O7160" t="s">
        <v>51</v>
      </c>
      <c r="P7160" t="s">
        <v>39</v>
      </c>
      <c r="Q7160" t="str">
        <f t="shared" si="446"/>
        <v>Adult</v>
      </c>
      <c r="R7160" t="str">
        <f t="shared" si="447"/>
        <v>Profit</v>
      </c>
    </row>
    <row r="7161" spans="1:18">
      <c r="A7161">
        <v>3120</v>
      </c>
      <c r="B7161" t="s">
        <v>34</v>
      </c>
      <c r="C7161">
        <v>35</v>
      </c>
      <c r="D7161" t="s">
        <v>24</v>
      </c>
      <c r="E7161" t="s">
        <v>57</v>
      </c>
      <c r="F7161" t="s">
        <v>42</v>
      </c>
      <c r="G7161">
        <v>1654.11</v>
      </c>
      <c r="H7161">
        <v>501.37</v>
      </c>
      <c r="I7161">
        <v>2084.31</v>
      </c>
      <c r="J7161">
        <v>1582.94</v>
      </c>
      <c r="K7161" s="1">
        <f t="shared" si="444"/>
        <v>3.1572291920138822</v>
      </c>
      <c r="L7161" t="s">
        <v>37</v>
      </c>
      <c r="M7161" s="2" t="s">
        <v>384</v>
      </c>
      <c r="N7161" s="3" t="str">
        <f t="shared" si="445"/>
        <v>Mar</v>
      </c>
      <c r="O7161" t="s">
        <v>28</v>
      </c>
      <c r="P7161" t="s">
        <v>22</v>
      </c>
      <c r="Q7161" t="str">
        <f t="shared" si="446"/>
        <v>Adult</v>
      </c>
      <c r="R7161" t="str">
        <f t="shared" si="447"/>
        <v>Profit</v>
      </c>
    </row>
    <row r="7162" spans="1:18">
      <c r="A7162">
        <v>7537</v>
      </c>
      <c r="B7162" t="s">
        <v>34</v>
      </c>
      <c r="C7162">
        <v>33</v>
      </c>
      <c r="D7162" t="s">
        <v>16</v>
      </c>
      <c r="E7162" t="s">
        <v>41</v>
      </c>
      <c r="F7162" t="s">
        <v>18</v>
      </c>
      <c r="G7162">
        <v>1173.6199999999999</v>
      </c>
      <c r="H7162">
        <v>1479.02</v>
      </c>
      <c r="I7162">
        <v>2083.92</v>
      </c>
      <c r="J7162">
        <v>604.9</v>
      </c>
      <c r="K7162" s="1">
        <f t="shared" si="444"/>
        <v>0.40898703195359087</v>
      </c>
      <c r="L7162" t="s">
        <v>26</v>
      </c>
      <c r="M7162" s="2" t="s">
        <v>257</v>
      </c>
      <c r="N7162" s="3" t="str">
        <f t="shared" si="445"/>
        <v>Feb</v>
      </c>
      <c r="O7162" t="s">
        <v>33</v>
      </c>
      <c r="P7162" t="s">
        <v>39</v>
      </c>
      <c r="Q7162" t="str">
        <f t="shared" si="446"/>
        <v>Adult</v>
      </c>
      <c r="R7162" t="str">
        <f t="shared" si="447"/>
        <v>Profit</v>
      </c>
    </row>
    <row r="7163" spans="1:18">
      <c r="A7163">
        <v>2527</v>
      </c>
      <c r="B7163" t="s">
        <v>92</v>
      </c>
      <c r="C7163">
        <v>31</v>
      </c>
      <c r="D7163" t="s">
        <v>16</v>
      </c>
      <c r="E7163" t="s">
        <v>53</v>
      </c>
      <c r="F7163" t="s">
        <v>36</v>
      </c>
      <c r="G7163">
        <v>1359.4</v>
      </c>
      <c r="H7163">
        <v>1820.55</v>
      </c>
      <c r="I7163">
        <v>2083.61</v>
      </c>
      <c r="J7163">
        <v>263.06</v>
      </c>
      <c r="K7163" s="1">
        <f t="shared" si="444"/>
        <v>0.14449479552882372</v>
      </c>
      <c r="L7163" t="s">
        <v>19</v>
      </c>
      <c r="M7163" s="2" t="s">
        <v>71</v>
      </c>
      <c r="N7163" s="3" t="str">
        <f t="shared" si="445"/>
        <v>Sep</v>
      </c>
      <c r="O7163" t="s">
        <v>56</v>
      </c>
      <c r="P7163" t="s">
        <v>39</v>
      </c>
      <c r="Q7163" t="str">
        <f t="shared" si="446"/>
        <v>Adult</v>
      </c>
      <c r="R7163" t="str">
        <f t="shared" si="447"/>
        <v>Profit</v>
      </c>
    </row>
    <row r="7164" spans="1:18">
      <c r="A7164">
        <v>4684</v>
      </c>
      <c r="B7164" t="s">
        <v>44</v>
      </c>
      <c r="C7164">
        <v>31</v>
      </c>
      <c r="D7164" t="s">
        <v>16</v>
      </c>
      <c r="E7164" t="s">
        <v>57</v>
      </c>
      <c r="F7164" t="s">
        <v>36</v>
      </c>
      <c r="G7164">
        <v>1166.54</v>
      </c>
      <c r="H7164">
        <v>670.14</v>
      </c>
      <c r="I7164">
        <v>2083.6</v>
      </c>
      <c r="J7164">
        <v>1413.46</v>
      </c>
      <c r="K7164" s="1">
        <f t="shared" si="444"/>
        <v>2.1092010624645599</v>
      </c>
      <c r="L7164" t="s">
        <v>37</v>
      </c>
      <c r="M7164" s="2" t="s">
        <v>96</v>
      </c>
      <c r="N7164" s="3" t="str">
        <f t="shared" si="445"/>
        <v>Apr</v>
      </c>
      <c r="O7164" t="s">
        <v>56</v>
      </c>
      <c r="P7164" t="s">
        <v>22</v>
      </c>
      <c r="Q7164" t="str">
        <f t="shared" si="446"/>
        <v>Adult</v>
      </c>
      <c r="R7164" t="str">
        <f t="shared" si="447"/>
        <v>Profit</v>
      </c>
    </row>
    <row r="7165" spans="1:18">
      <c r="A7165">
        <v>9064</v>
      </c>
      <c r="B7165" t="s">
        <v>40</v>
      </c>
      <c r="C7165">
        <v>32</v>
      </c>
      <c r="D7165" t="s">
        <v>24</v>
      </c>
      <c r="E7165" t="s">
        <v>30</v>
      </c>
      <c r="F7165" t="s">
        <v>18</v>
      </c>
      <c r="G7165">
        <v>1308.1199999999999</v>
      </c>
      <c r="H7165">
        <v>354.71</v>
      </c>
      <c r="I7165">
        <v>2083.38</v>
      </c>
      <c r="J7165">
        <v>1728.67</v>
      </c>
      <c r="K7165" s="1">
        <f t="shared" si="444"/>
        <v>4.8734741056073982</v>
      </c>
      <c r="L7165" t="s">
        <v>19</v>
      </c>
      <c r="M7165" s="2" t="s">
        <v>224</v>
      </c>
      <c r="N7165" s="3" t="str">
        <f t="shared" si="445"/>
        <v>Apr</v>
      </c>
      <c r="O7165" t="s">
        <v>33</v>
      </c>
      <c r="P7165" t="s">
        <v>39</v>
      </c>
      <c r="Q7165" t="str">
        <f t="shared" si="446"/>
        <v>Adult</v>
      </c>
      <c r="R7165" t="str">
        <f t="shared" si="447"/>
        <v>Profit</v>
      </c>
    </row>
    <row r="7166" spans="1:18">
      <c r="A7166">
        <v>8373</v>
      </c>
      <c r="B7166" t="s">
        <v>44</v>
      </c>
      <c r="C7166">
        <v>46</v>
      </c>
      <c r="D7166" t="s">
        <v>24</v>
      </c>
      <c r="E7166" t="s">
        <v>30</v>
      </c>
      <c r="F7166" t="s">
        <v>18</v>
      </c>
      <c r="G7166">
        <v>1177.3399999999999</v>
      </c>
      <c r="H7166">
        <v>649.36</v>
      </c>
      <c r="I7166">
        <v>2082.73</v>
      </c>
      <c r="J7166">
        <v>1433.37</v>
      </c>
      <c r="K7166" s="1">
        <f t="shared" si="444"/>
        <v>2.2073580140445976</v>
      </c>
      <c r="L7166" t="s">
        <v>19</v>
      </c>
      <c r="M7166" s="2" t="s">
        <v>387</v>
      </c>
      <c r="N7166" s="3" t="str">
        <f t="shared" si="445"/>
        <v>May</v>
      </c>
      <c r="O7166" t="s">
        <v>28</v>
      </c>
      <c r="P7166" t="s">
        <v>22</v>
      </c>
      <c r="Q7166" t="str">
        <f t="shared" si="446"/>
        <v>Senior</v>
      </c>
      <c r="R7166" t="str">
        <f t="shared" si="447"/>
        <v>Profit</v>
      </c>
    </row>
    <row r="7167" spans="1:18">
      <c r="A7167">
        <v>1179</v>
      </c>
      <c r="B7167" t="s">
        <v>47</v>
      </c>
      <c r="C7167">
        <v>49</v>
      </c>
      <c r="D7167" t="s">
        <v>24</v>
      </c>
      <c r="E7167" t="s">
        <v>53</v>
      </c>
      <c r="F7167" t="s">
        <v>25</v>
      </c>
      <c r="G7167">
        <v>1847.38</v>
      </c>
      <c r="H7167">
        <v>825.64</v>
      </c>
      <c r="I7167">
        <v>2082.62</v>
      </c>
      <c r="J7167">
        <v>1256.98</v>
      </c>
      <c r="K7167" s="1">
        <f t="shared" si="444"/>
        <v>1.5224310837653214</v>
      </c>
      <c r="L7167" t="s">
        <v>37</v>
      </c>
      <c r="M7167" s="2" t="s">
        <v>43</v>
      </c>
      <c r="N7167" s="3" t="str">
        <f t="shared" si="445"/>
        <v>Jul</v>
      </c>
      <c r="O7167" t="s">
        <v>56</v>
      </c>
      <c r="P7167" t="s">
        <v>22</v>
      </c>
      <c r="Q7167" t="str">
        <f t="shared" si="446"/>
        <v>Senior</v>
      </c>
      <c r="R7167" t="str">
        <f t="shared" si="447"/>
        <v>Profit</v>
      </c>
    </row>
    <row r="7168" spans="1:18">
      <c r="A7168">
        <v>8992</v>
      </c>
      <c r="B7168" t="s">
        <v>47</v>
      </c>
      <c r="C7168">
        <v>31</v>
      </c>
      <c r="D7168" t="s">
        <v>24</v>
      </c>
      <c r="E7168" t="s">
        <v>57</v>
      </c>
      <c r="F7168" t="s">
        <v>18</v>
      </c>
      <c r="G7168">
        <v>1640.78</v>
      </c>
      <c r="H7168">
        <v>335.58</v>
      </c>
      <c r="I7168">
        <v>2082.5100000000002</v>
      </c>
      <c r="J7168">
        <v>1746.93</v>
      </c>
      <c r="K7168" s="1">
        <f t="shared" si="444"/>
        <v>5.2057035580189526</v>
      </c>
      <c r="L7168" t="s">
        <v>54</v>
      </c>
      <c r="M7168" s="2" t="s">
        <v>63</v>
      </c>
      <c r="N7168" s="3" t="str">
        <f t="shared" si="445"/>
        <v>Jan</v>
      </c>
      <c r="O7168" t="s">
        <v>21</v>
      </c>
      <c r="P7168" t="s">
        <v>39</v>
      </c>
      <c r="Q7168" t="str">
        <f t="shared" si="446"/>
        <v>Adult</v>
      </c>
      <c r="R7168" t="str">
        <f t="shared" si="447"/>
        <v>Profit</v>
      </c>
    </row>
    <row r="7169" spans="1:18">
      <c r="A7169">
        <v>5680</v>
      </c>
      <c r="B7169" t="s">
        <v>47</v>
      </c>
      <c r="C7169">
        <v>37</v>
      </c>
      <c r="D7169" t="s">
        <v>16</v>
      </c>
      <c r="E7169" t="s">
        <v>53</v>
      </c>
      <c r="F7169" t="s">
        <v>18</v>
      </c>
      <c r="G7169">
        <v>1496.38</v>
      </c>
      <c r="H7169">
        <v>1225.83</v>
      </c>
      <c r="I7169">
        <v>2082.3000000000002</v>
      </c>
      <c r="J7169">
        <v>856.47</v>
      </c>
      <c r="K7169" s="1">
        <f t="shared" si="444"/>
        <v>0.69868578840459128</v>
      </c>
      <c r="L7169" t="s">
        <v>31</v>
      </c>
      <c r="M7169" s="2" t="s">
        <v>195</v>
      </c>
      <c r="N7169" s="3" t="str">
        <f t="shared" si="445"/>
        <v>Oct</v>
      </c>
      <c r="O7169" t="s">
        <v>28</v>
      </c>
      <c r="P7169" t="s">
        <v>39</v>
      </c>
      <c r="Q7169" t="str">
        <f t="shared" si="446"/>
        <v>Adult</v>
      </c>
      <c r="R7169" t="str">
        <f t="shared" si="447"/>
        <v>Profit</v>
      </c>
    </row>
    <row r="7170" spans="1:18">
      <c r="A7170">
        <v>1139</v>
      </c>
      <c r="B7170" t="s">
        <v>40</v>
      </c>
      <c r="C7170">
        <v>37</v>
      </c>
      <c r="D7170" t="s">
        <v>16</v>
      </c>
      <c r="E7170" t="s">
        <v>59</v>
      </c>
      <c r="F7170" t="s">
        <v>25</v>
      </c>
      <c r="G7170">
        <v>1169.8399999999999</v>
      </c>
      <c r="H7170">
        <v>243.21</v>
      </c>
      <c r="I7170">
        <v>2081.7399999999998</v>
      </c>
      <c r="J7170">
        <v>1838.53</v>
      </c>
      <c r="K7170" s="1">
        <f t="shared" ref="K7170:K7233" si="448">J7170/H7170</f>
        <v>7.5594342337897285</v>
      </c>
      <c r="L7170" t="s">
        <v>19</v>
      </c>
      <c r="M7170" s="2" t="s">
        <v>109</v>
      </c>
      <c r="N7170" s="3" t="str">
        <f t="shared" ref="N7170:N7233" si="449">TEXT(M7170,"MMM")</f>
        <v>May</v>
      </c>
      <c r="O7170" t="s">
        <v>51</v>
      </c>
      <c r="P7170" t="s">
        <v>22</v>
      </c>
      <c r="Q7170" t="str">
        <f t="shared" ref="Q7170:Q7233" si="450">IF(C7170&gt;=18,IF(C7170&lt;=25,"Young",IF(C7170&lt;=40,"Adult",IF(C7170&lt;=60,"Senior",""))),"")</f>
        <v>Adult</v>
      </c>
      <c r="R7170" t="str">
        <f t="shared" ref="R7170:R7233" si="451">IF(J7170&gt;0,"Profit","Loss")</f>
        <v>Profit</v>
      </c>
    </row>
    <row r="7171" spans="1:18">
      <c r="A7171">
        <v>8667</v>
      </c>
      <c r="B7171" t="s">
        <v>15</v>
      </c>
      <c r="C7171">
        <v>18</v>
      </c>
      <c r="D7171" t="s">
        <v>16</v>
      </c>
      <c r="E7171" t="s">
        <v>35</v>
      </c>
      <c r="F7171" t="s">
        <v>25</v>
      </c>
      <c r="G7171">
        <v>1334.72</v>
      </c>
      <c r="H7171">
        <v>1141.6500000000001</v>
      </c>
      <c r="I7171">
        <v>2081.63</v>
      </c>
      <c r="J7171">
        <v>939.98</v>
      </c>
      <c r="K7171" s="1">
        <f t="shared" si="448"/>
        <v>0.82335216572504699</v>
      </c>
      <c r="L7171" t="s">
        <v>31</v>
      </c>
      <c r="M7171" s="2" t="s">
        <v>271</v>
      </c>
      <c r="N7171" s="3" t="str">
        <f t="shared" si="449"/>
        <v>Aug</v>
      </c>
      <c r="O7171" t="s">
        <v>56</v>
      </c>
      <c r="P7171" t="s">
        <v>22</v>
      </c>
      <c r="Q7171" t="str">
        <f t="shared" si="450"/>
        <v>Young</v>
      </c>
      <c r="R7171" t="str">
        <f t="shared" si="451"/>
        <v>Profit</v>
      </c>
    </row>
    <row r="7172" spans="1:18">
      <c r="A7172">
        <v>4828</v>
      </c>
      <c r="B7172" t="s">
        <v>44</v>
      </c>
      <c r="C7172">
        <v>28</v>
      </c>
      <c r="D7172" t="s">
        <v>16</v>
      </c>
      <c r="E7172" t="s">
        <v>17</v>
      </c>
      <c r="F7172" t="s">
        <v>25</v>
      </c>
      <c r="G7172">
        <v>1236.8599999999999</v>
      </c>
      <c r="H7172">
        <v>710.23</v>
      </c>
      <c r="I7172">
        <v>2081.2600000000002</v>
      </c>
      <c r="J7172">
        <v>1371.03</v>
      </c>
      <c r="K7172" s="1">
        <f t="shared" si="448"/>
        <v>1.9304028272531433</v>
      </c>
      <c r="L7172" t="s">
        <v>37</v>
      </c>
      <c r="M7172" s="2" t="s">
        <v>194</v>
      </c>
      <c r="N7172" s="3" t="str">
        <f t="shared" si="449"/>
        <v>Sep</v>
      </c>
      <c r="O7172" t="s">
        <v>33</v>
      </c>
      <c r="P7172" t="s">
        <v>39</v>
      </c>
      <c r="Q7172" t="str">
        <f t="shared" si="450"/>
        <v>Adult</v>
      </c>
      <c r="R7172" t="str">
        <f t="shared" si="451"/>
        <v>Profit</v>
      </c>
    </row>
    <row r="7173" spans="1:18">
      <c r="A7173">
        <v>4901</v>
      </c>
      <c r="B7173" t="s">
        <v>15</v>
      </c>
      <c r="C7173">
        <v>44</v>
      </c>
      <c r="D7173" t="s">
        <v>24</v>
      </c>
      <c r="E7173" t="s">
        <v>66</v>
      </c>
      <c r="F7173" t="s">
        <v>25</v>
      </c>
      <c r="G7173">
        <v>1319.55</v>
      </c>
      <c r="H7173">
        <v>968.9</v>
      </c>
      <c r="I7173">
        <v>2080.42</v>
      </c>
      <c r="J7173">
        <v>1111.52</v>
      </c>
      <c r="K7173" s="1">
        <f t="shared" si="448"/>
        <v>1.147197853235628</v>
      </c>
      <c r="L7173" t="s">
        <v>31</v>
      </c>
      <c r="M7173" s="2" t="s">
        <v>232</v>
      </c>
      <c r="N7173" s="3" t="str">
        <f t="shared" si="449"/>
        <v>Jul</v>
      </c>
      <c r="O7173" t="s">
        <v>56</v>
      </c>
      <c r="P7173" t="s">
        <v>39</v>
      </c>
      <c r="Q7173" t="str">
        <f t="shared" si="450"/>
        <v>Senior</v>
      </c>
      <c r="R7173" t="str">
        <f t="shared" si="451"/>
        <v>Profit</v>
      </c>
    </row>
    <row r="7174" spans="1:18">
      <c r="A7174">
        <v>8318</v>
      </c>
      <c r="B7174" t="s">
        <v>44</v>
      </c>
      <c r="C7174">
        <v>31</v>
      </c>
      <c r="D7174" t="s">
        <v>16</v>
      </c>
      <c r="E7174" t="s">
        <v>66</v>
      </c>
      <c r="F7174" t="s">
        <v>25</v>
      </c>
      <c r="G7174">
        <v>1364.52</v>
      </c>
      <c r="H7174">
        <v>598.97</v>
      </c>
      <c r="I7174">
        <v>2080.2399999999998</v>
      </c>
      <c r="J7174">
        <v>1481.27</v>
      </c>
      <c r="K7174" s="1">
        <f t="shared" si="448"/>
        <v>2.4730286992670751</v>
      </c>
      <c r="L7174" t="s">
        <v>31</v>
      </c>
      <c r="M7174" s="2" t="s">
        <v>407</v>
      </c>
      <c r="N7174" s="3" t="str">
        <f t="shared" si="449"/>
        <v>Dec</v>
      </c>
      <c r="O7174" t="s">
        <v>51</v>
      </c>
      <c r="P7174" t="s">
        <v>39</v>
      </c>
      <c r="Q7174" t="str">
        <f t="shared" si="450"/>
        <v>Adult</v>
      </c>
      <c r="R7174" t="str">
        <f t="shared" si="451"/>
        <v>Profit</v>
      </c>
    </row>
    <row r="7175" spans="1:18">
      <c r="A7175">
        <v>3196</v>
      </c>
      <c r="B7175" t="s">
        <v>52</v>
      </c>
      <c r="C7175">
        <v>49</v>
      </c>
      <c r="D7175" t="s">
        <v>16</v>
      </c>
      <c r="E7175" t="s">
        <v>53</v>
      </c>
      <c r="F7175" t="s">
        <v>49</v>
      </c>
      <c r="G7175">
        <v>1784.11</v>
      </c>
      <c r="H7175">
        <v>627.89</v>
      </c>
      <c r="I7175">
        <v>2079.64</v>
      </c>
      <c r="J7175">
        <v>1451.75</v>
      </c>
      <c r="K7175" s="1">
        <f t="shared" si="448"/>
        <v>2.3121088088677952</v>
      </c>
      <c r="L7175" t="s">
        <v>31</v>
      </c>
      <c r="M7175" s="2" t="s">
        <v>102</v>
      </c>
      <c r="N7175" s="3" t="str">
        <f t="shared" si="449"/>
        <v>Nov</v>
      </c>
      <c r="O7175" t="s">
        <v>56</v>
      </c>
      <c r="P7175" t="s">
        <v>39</v>
      </c>
      <c r="Q7175" t="str">
        <f t="shared" si="450"/>
        <v>Senior</v>
      </c>
      <c r="R7175" t="str">
        <f t="shared" si="451"/>
        <v>Profit</v>
      </c>
    </row>
    <row r="7176" spans="1:18">
      <c r="A7176">
        <v>7347</v>
      </c>
      <c r="B7176" t="s">
        <v>44</v>
      </c>
      <c r="C7176">
        <v>42</v>
      </c>
      <c r="D7176" t="s">
        <v>24</v>
      </c>
      <c r="E7176" t="s">
        <v>59</v>
      </c>
      <c r="F7176" t="s">
        <v>36</v>
      </c>
      <c r="G7176">
        <v>1199.6600000000001</v>
      </c>
      <c r="H7176">
        <v>1381.47</v>
      </c>
      <c r="I7176">
        <v>2077.42</v>
      </c>
      <c r="J7176">
        <v>695.95</v>
      </c>
      <c r="K7176" s="1">
        <f t="shared" si="448"/>
        <v>0.5037749643495697</v>
      </c>
      <c r="L7176" t="s">
        <v>26</v>
      </c>
      <c r="M7176" s="2" t="s">
        <v>301</v>
      </c>
      <c r="N7176" s="3" t="str">
        <f t="shared" si="449"/>
        <v>Mar</v>
      </c>
      <c r="O7176" t="s">
        <v>28</v>
      </c>
      <c r="P7176" t="s">
        <v>39</v>
      </c>
      <c r="Q7176" t="str">
        <f t="shared" si="450"/>
        <v>Senior</v>
      </c>
      <c r="R7176" t="str">
        <f t="shared" si="451"/>
        <v>Profit</v>
      </c>
    </row>
    <row r="7177" spans="1:18">
      <c r="A7177">
        <v>7659</v>
      </c>
      <c r="B7177" t="s">
        <v>34</v>
      </c>
      <c r="C7177">
        <v>41</v>
      </c>
      <c r="D7177" t="s">
        <v>24</v>
      </c>
      <c r="E7177" t="s">
        <v>59</v>
      </c>
      <c r="F7177" t="s">
        <v>42</v>
      </c>
      <c r="G7177">
        <v>1774.35</v>
      </c>
      <c r="H7177">
        <v>1639.01</v>
      </c>
      <c r="I7177">
        <v>2075.48</v>
      </c>
      <c r="J7177">
        <v>436.47</v>
      </c>
      <c r="K7177" s="1">
        <f t="shared" si="448"/>
        <v>0.26630099877364999</v>
      </c>
      <c r="L7177" t="s">
        <v>26</v>
      </c>
      <c r="M7177" s="2" t="s">
        <v>403</v>
      </c>
      <c r="N7177" s="3" t="str">
        <f t="shared" si="449"/>
        <v>Sep</v>
      </c>
      <c r="O7177" t="s">
        <v>28</v>
      </c>
      <c r="P7177" t="s">
        <v>39</v>
      </c>
      <c r="Q7177" t="str">
        <f t="shared" si="450"/>
        <v>Senior</v>
      </c>
      <c r="R7177" t="str">
        <f t="shared" si="451"/>
        <v>Profit</v>
      </c>
    </row>
    <row r="7178" spans="1:18">
      <c r="A7178">
        <v>7906</v>
      </c>
      <c r="B7178" t="s">
        <v>23</v>
      </c>
      <c r="C7178">
        <v>21</v>
      </c>
      <c r="D7178" t="s">
        <v>24</v>
      </c>
      <c r="E7178" t="s">
        <v>57</v>
      </c>
      <c r="F7178" t="s">
        <v>42</v>
      </c>
      <c r="G7178">
        <v>1579.42</v>
      </c>
      <c r="H7178">
        <v>1210.04</v>
      </c>
      <c r="I7178">
        <v>2073.44</v>
      </c>
      <c r="J7178">
        <v>863.4</v>
      </c>
      <c r="K7178" s="1">
        <f t="shared" si="448"/>
        <v>0.71353013123533104</v>
      </c>
      <c r="L7178" t="s">
        <v>19</v>
      </c>
      <c r="M7178" s="2" t="s">
        <v>50</v>
      </c>
      <c r="N7178" s="3" t="str">
        <f t="shared" si="449"/>
        <v>Apr</v>
      </c>
      <c r="O7178" t="s">
        <v>51</v>
      </c>
      <c r="P7178" t="s">
        <v>22</v>
      </c>
      <c r="Q7178" t="str">
        <f t="shared" si="450"/>
        <v>Young</v>
      </c>
      <c r="R7178" t="str">
        <f t="shared" si="451"/>
        <v>Profit</v>
      </c>
    </row>
    <row r="7179" spans="1:18">
      <c r="A7179">
        <v>3038</v>
      </c>
      <c r="B7179" t="s">
        <v>52</v>
      </c>
      <c r="C7179">
        <v>42</v>
      </c>
      <c r="D7179" t="s">
        <v>24</v>
      </c>
      <c r="E7179" t="s">
        <v>57</v>
      </c>
      <c r="F7179" t="s">
        <v>36</v>
      </c>
      <c r="G7179">
        <v>1339.3</v>
      </c>
      <c r="H7179">
        <v>1828.29</v>
      </c>
      <c r="I7179">
        <v>2073.21</v>
      </c>
      <c r="J7179">
        <v>244.92</v>
      </c>
      <c r="K7179" s="1">
        <f t="shared" si="448"/>
        <v>0.13396124247247426</v>
      </c>
      <c r="L7179" t="s">
        <v>54</v>
      </c>
      <c r="M7179" s="2" t="s">
        <v>68</v>
      </c>
      <c r="N7179" s="3" t="str">
        <f t="shared" si="449"/>
        <v>Mar</v>
      </c>
      <c r="O7179" t="s">
        <v>51</v>
      </c>
      <c r="P7179" t="s">
        <v>39</v>
      </c>
      <c r="Q7179" t="str">
        <f t="shared" si="450"/>
        <v>Senior</v>
      </c>
      <c r="R7179" t="str">
        <f t="shared" si="451"/>
        <v>Profit</v>
      </c>
    </row>
    <row r="7180" spans="1:18">
      <c r="A7180">
        <v>8739</v>
      </c>
      <c r="B7180" t="s">
        <v>34</v>
      </c>
      <c r="C7180">
        <v>26</v>
      </c>
      <c r="D7180" t="s">
        <v>24</v>
      </c>
      <c r="E7180" t="s">
        <v>66</v>
      </c>
      <c r="F7180" t="s">
        <v>36</v>
      </c>
      <c r="G7180">
        <v>1749.87</v>
      </c>
      <c r="H7180">
        <v>1828.15</v>
      </c>
      <c r="I7180">
        <v>2073.06</v>
      </c>
      <c r="J7180">
        <v>244.91</v>
      </c>
      <c r="K7180" s="1">
        <f t="shared" si="448"/>
        <v>0.13396603123376088</v>
      </c>
      <c r="L7180" t="s">
        <v>31</v>
      </c>
      <c r="M7180" s="2" t="s">
        <v>268</v>
      </c>
      <c r="N7180" s="3" t="str">
        <f t="shared" si="449"/>
        <v>Jun</v>
      </c>
      <c r="O7180" t="s">
        <v>56</v>
      </c>
      <c r="P7180" t="s">
        <v>22</v>
      </c>
      <c r="Q7180" t="str">
        <f t="shared" si="450"/>
        <v>Adult</v>
      </c>
      <c r="R7180" t="str">
        <f t="shared" si="451"/>
        <v>Profit</v>
      </c>
    </row>
    <row r="7181" spans="1:18">
      <c r="A7181">
        <v>2062</v>
      </c>
      <c r="B7181" t="s">
        <v>47</v>
      </c>
      <c r="C7181">
        <v>57</v>
      </c>
      <c r="D7181" t="s">
        <v>24</v>
      </c>
      <c r="E7181" t="s">
        <v>30</v>
      </c>
      <c r="F7181" t="s">
        <v>36</v>
      </c>
      <c r="G7181">
        <v>1212.78</v>
      </c>
      <c r="H7181">
        <v>253.31</v>
      </c>
      <c r="I7181">
        <v>2072.0500000000002</v>
      </c>
      <c r="J7181">
        <v>1818.74</v>
      </c>
      <c r="K7181" s="1">
        <f t="shared" si="448"/>
        <v>7.1798981485136792</v>
      </c>
      <c r="L7181" t="s">
        <v>31</v>
      </c>
      <c r="M7181" s="2" t="s">
        <v>140</v>
      </c>
      <c r="N7181" s="3" t="str">
        <f t="shared" si="449"/>
        <v>Dec</v>
      </c>
      <c r="O7181" t="s">
        <v>33</v>
      </c>
      <c r="P7181" t="s">
        <v>39</v>
      </c>
      <c r="Q7181" t="str">
        <f t="shared" si="450"/>
        <v>Senior</v>
      </c>
      <c r="R7181" t="str">
        <f t="shared" si="451"/>
        <v>Profit</v>
      </c>
    </row>
    <row r="7182" spans="1:18">
      <c r="A7182">
        <v>4351</v>
      </c>
      <c r="B7182" t="s">
        <v>92</v>
      </c>
      <c r="C7182">
        <v>22</v>
      </c>
      <c r="D7182" t="s">
        <v>16</v>
      </c>
      <c r="E7182" t="s">
        <v>66</v>
      </c>
      <c r="F7182" t="s">
        <v>18</v>
      </c>
      <c r="G7182">
        <v>1842.86</v>
      </c>
      <c r="H7182">
        <v>1566.68</v>
      </c>
      <c r="I7182">
        <v>2072.04</v>
      </c>
      <c r="J7182">
        <v>505.36</v>
      </c>
      <c r="K7182" s="1">
        <f t="shared" si="448"/>
        <v>0.32256746751091481</v>
      </c>
      <c r="L7182" t="s">
        <v>54</v>
      </c>
      <c r="M7182" s="2" t="s">
        <v>90</v>
      </c>
      <c r="N7182" s="3" t="str">
        <f t="shared" si="449"/>
        <v>Oct</v>
      </c>
      <c r="O7182" t="s">
        <v>21</v>
      </c>
      <c r="P7182" t="s">
        <v>22</v>
      </c>
      <c r="Q7182" t="str">
        <f t="shared" si="450"/>
        <v>Young</v>
      </c>
      <c r="R7182" t="str">
        <f t="shared" si="451"/>
        <v>Profit</v>
      </c>
    </row>
    <row r="7183" spans="1:18">
      <c r="A7183">
        <v>920</v>
      </c>
      <c r="B7183" t="s">
        <v>44</v>
      </c>
      <c r="C7183">
        <v>58</v>
      </c>
      <c r="D7183" t="s">
        <v>16</v>
      </c>
      <c r="E7183" t="s">
        <v>59</v>
      </c>
      <c r="F7183" t="s">
        <v>49</v>
      </c>
      <c r="G7183">
        <v>1451.22</v>
      </c>
      <c r="H7183">
        <v>1133.1300000000001</v>
      </c>
      <c r="I7183">
        <v>2071.66</v>
      </c>
      <c r="J7183">
        <v>938.53</v>
      </c>
      <c r="K7183" s="1">
        <f t="shared" si="448"/>
        <v>0.82826330606373488</v>
      </c>
      <c r="L7183" t="s">
        <v>37</v>
      </c>
      <c r="M7183" s="2" t="s">
        <v>161</v>
      </c>
      <c r="N7183" s="3" t="str">
        <f t="shared" si="449"/>
        <v>Jan</v>
      </c>
      <c r="O7183" t="s">
        <v>21</v>
      </c>
      <c r="P7183" t="s">
        <v>39</v>
      </c>
      <c r="Q7183" t="str">
        <f t="shared" si="450"/>
        <v>Senior</v>
      </c>
      <c r="R7183" t="str">
        <f t="shared" si="451"/>
        <v>Profit</v>
      </c>
    </row>
    <row r="7184" spans="1:18">
      <c r="A7184">
        <v>4121</v>
      </c>
      <c r="B7184" t="s">
        <v>44</v>
      </c>
      <c r="C7184">
        <v>28</v>
      </c>
      <c r="D7184" t="s">
        <v>24</v>
      </c>
      <c r="E7184" t="s">
        <v>17</v>
      </c>
      <c r="F7184" t="s">
        <v>36</v>
      </c>
      <c r="G7184">
        <v>1439.61</v>
      </c>
      <c r="H7184">
        <v>153.59</v>
      </c>
      <c r="I7184">
        <v>2071.0700000000002</v>
      </c>
      <c r="J7184">
        <v>1917.48</v>
      </c>
      <c r="K7184" s="1">
        <f t="shared" si="448"/>
        <v>12.484406536883911</v>
      </c>
      <c r="L7184" t="s">
        <v>19</v>
      </c>
      <c r="M7184" s="2" t="s">
        <v>77</v>
      </c>
      <c r="N7184" s="3" t="str">
        <f t="shared" si="449"/>
        <v>Mar</v>
      </c>
      <c r="O7184" t="s">
        <v>21</v>
      </c>
      <c r="P7184" t="s">
        <v>22</v>
      </c>
      <c r="Q7184" t="str">
        <f t="shared" si="450"/>
        <v>Adult</v>
      </c>
      <c r="R7184" t="str">
        <f t="shared" si="451"/>
        <v>Profit</v>
      </c>
    </row>
    <row r="7185" spans="1:18">
      <c r="A7185">
        <v>1648</v>
      </c>
      <c r="B7185" t="s">
        <v>44</v>
      </c>
      <c r="C7185">
        <v>22</v>
      </c>
      <c r="D7185" t="s">
        <v>24</v>
      </c>
      <c r="E7185" t="s">
        <v>35</v>
      </c>
      <c r="F7185" t="s">
        <v>18</v>
      </c>
      <c r="G7185">
        <v>1728.64</v>
      </c>
      <c r="H7185">
        <v>1271.33</v>
      </c>
      <c r="I7185">
        <v>2070.59</v>
      </c>
      <c r="J7185">
        <v>799.26</v>
      </c>
      <c r="K7185" s="1">
        <f t="shared" si="448"/>
        <v>0.6286802010492949</v>
      </c>
      <c r="L7185" t="s">
        <v>37</v>
      </c>
      <c r="M7185" s="2" t="s">
        <v>279</v>
      </c>
      <c r="N7185" s="3" t="str">
        <f t="shared" si="449"/>
        <v>May</v>
      </c>
      <c r="O7185" t="s">
        <v>28</v>
      </c>
      <c r="P7185" t="s">
        <v>39</v>
      </c>
      <c r="Q7185" t="str">
        <f t="shared" si="450"/>
        <v>Young</v>
      </c>
      <c r="R7185" t="str">
        <f t="shared" si="451"/>
        <v>Profit</v>
      </c>
    </row>
    <row r="7186" spans="1:18">
      <c r="A7186">
        <v>18</v>
      </c>
      <c r="B7186" t="s">
        <v>44</v>
      </c>
      <c r="C7186">
        <v>46</v>
      </c>
      <c r="D7186" t="s">
        <v>24</v>
      </c>
      <c r="E7186" t="s">
        <v>66</v>
      </c>
      <c r="F7186" t="s">
        <v>36</v>
      </c>
      <c r="G7186">
        <v>1821.7</v>
      </c>
      <c r="H7186">
        <v>1314.31</v>
      </c>
      <c r="I7186">
        <v>2068.79</v>
      </c>
      <c r="J7186">
        <v>754.48</v>
      </c>
      <c r="K7186" s="1">
        <f t="shared" si="448"/>
        <v>0.57405026211472188</v>
      </c>
      <c r="L7186" t="s">
        <v>31</v>
      </c>
      <c r="M7186" s="2" t="s">
        <v>67</v>
      </c>
      <c r="N7186" s="3" t="str">
        <f t="shared" si="449"/>
        <v>Oct</v>
      </c>
      <c r="O7186" t="s">
        <v>21</v>
      </c>
      <c r="P7186" t="s">
        <v>22</v>
      </c>
      <c r="Q7186" t="str">
        <f t="shared" si="450"/>
        <v>Senior</v>
      </c>
      <c r="R7186" t="str">
        <f t="shared" si="451"/>
        <v>Profit</v>
      </c>
    </row>
    <row r="7187" spans="1:18">
      <c r="A7187">
        <v>1743</v>
      </c>
      <c r="B7187" t="s">
        <v>29</v>
      </c>
      <c r="C7187">
        <v>59</v>
      </c>
      <c r="D7187" t="s">
        <v>24</v>
      </c>
      <c r="E7187" t="s">
        <v>59</v>
      </c>
      <c r="F7187" t="s">
        <v>49</v>
      </c>
      <c r="G7187">
        <v>1282.8800000000001</v>
      </c>
      <c r="H7187">
        <v>1005.45</v>
      </c>
      <c r="I7187">
        <v>2068.63</v>
      </c>
      <c r="J7187">
        <v>1063.18</v>
      </c>
      <c r="K7187" s="1">
        <f t="shared" si="448"/>
        <v>1.0574170769307276</v>
      </c>
      <c r="L7187" t="s">
        <v>54</v>
      </c>
      <c r="M7187" s="2" t="s">
        <v>305</v>
      </c>
      <c r="N7187" s="3" t="str">
        <f t="shared" si="449"/>
        <v>Jul</v>
      </c>
      <c r="O7187" t="s">
        <v>33</v>
      </c>
      <c r="P7187" t="s">
        <v>39</v>
      </c>
      <c r="Q7187" t="str">
        <f t="shared" si="450"/>
        <v>Senior</v>
      </c>
      <c r="R7187" t="str">
        <f t="shared" si="451"/>
        <v>Profit</v>
      </c>
    </row>
    <row r="7188" spans="1:18">
      <c r="A7188">
        <v>385</v>
      </c>
      <c r="B7188" t="s">
        <v>23</v>
      </c>
      <c r="C7188">
        <v>37</v>
      </c>
      <c r="D7188" t="s">
        <v>16</v>
      </c>
      <c r="E7188" t="s">
        <v>17</v>
      </c>
      <c r="F7188" t="s">
        <v>36</v>
      </c>
      <c r="G7188">
        <v>1555.17</v>
      </c>
      <c r="H7188">
        <v>1929.64</v>
      </c>
      <c r="I7188">
        <v>2068.2800000000002</v>
      </c>
      <c r="J7188">
        <v>138.63999999999999</v>
      </c>
      <c r="K7188" s="1">
        <f t="shared" si="448"/>
        <v>7.1847598515785316E-2</v>
      </c>
      <c r="L7188" t="s">
        <v>26</v>
      </c>
      <c r="M7188" s="2" t="s">
        <v>20</v>
      </c>
      <c r="N7188" s="3" t="str">
        <f t="shared" si="449"/>
        <v>Dec</v>
      </c>
      <c r="O7188" t="s">
        <v>33</v>
      </c>
      <c r="P7188" t="s">
        <v>22</v>
      </c>
      <c r="Q7188" t="str">
        <f t="shared" si="450"/>
        <v>Adult</v>
      </c>
      <c r="R7188" t="str">
        <f t="shared" si="451"/>
        <v>Profit</v>
      </c>
    </row>
    <row r="7189" spans="1:18">
      <c r="A7189">
        <v>8496</v>
      </c>
      <c r="B7189" t="s">
        <v>92</v>
      </c>
      <c r="C7189">
        <v>53</v>
      </c>
      <c r="D7189" t="s">
        <v>16</v>
      </c>
      <c r="E7189" t="s">
        <v>59</v>
      </c>
      <c r="F7189" t="s">
        <v>25</v>
      </c>
      <c r="G7189">
        <v>1518.83</v>
      </c>
      <c r="H7189">
        <v>329.87</v>
      </c>
      <c r="I7189">
        <v>2067.88</v>
      </c>
      <c r="J7189">
        <v>1738.01</v>
      </c>
      <c r="K7189" s="1">
        <f t="shared" si="448"/>
        <v>5.2687725467608448</v>
      </c>
      <c r="L7189" t="s">
        <v>37</v>
      </c>
      <c r="M7189" s="2" t="s">
        <v>250</v>
      </c>
      <c r="N7189" s="3" t="str">
        <f t="shared" si="449"/>
        <v>Jan</v>
      </c>
      <c r="O7189" t="s">
        <v>28</v>
      </c>
      <c r="P7189" t="s">
        <v>39</v>
      </c>
      <c r="Q7189" t="str">
        <f t="shared" si="450"/>
        <v>Senior</v>
      </c>
      <c r="R7189" t="str">
        <f t="shared" si="451"/>
        <v>Profit</v>
      </c>
    </row>
    <row r="7190" spans="1:18">
      <c r="A7190">
        <v>6171</v>
      </c>
      <c r="B7190" t="s">
        <v>44</v>
      </c>
      <c r="C7190">
        <v>44</v>
      </c>
      <c r="D7190" t="s">
        <v>16</v>
      </c>
      <c r="E7190" t="s">
        <v>66</v>
      </c>
      <c r="F7190" t="s">
        <v>49</v>
      </c>
      <c r="G7190">
        <v>1526.69</v>
      </c>
      <c r="H7190">
        <v>1833.11</v>
      </c>
      <c r="I7190">
        <v>2067.75</v>
      </c>
      <c r="J7190">
        <v>234.64</v>
      </c>
      <c r="K7190" s="1">
        <f t="shared" si="448"/>
        <v>0.12800104740031967</v>
      </c>
      <c r="L7190" t="s">
        <v>19</v>
      </c>
      <c r="M7190" s="2" t="s">
        <v>263</v>
      </c>
      <c r="N7190" s="3" t="str">
        <f t="shared" si="449"/>
        <v>Aug</v>
      </c>
      <c r="O7190" t="s">
        <v>28</v>
      </c>
      <c r="P7190" t="s">
        <v>39</v>
      </c>
      <c r="Q7190" t="str">
        <f t="shared" si="450"/>
        <v>Senior</v>
      </c>
      <c r="R7190" t="str">
        <f t="shared" si="451"/>
        <v>Profit</v>
      </c>
    </row>
    <row r="7191" spans="1:18">
      <c r="A7191">
        <v>9390</v>
      </c>
      <c r="B7191" t="s">
        <v>23</v>
      </c>
      <c r="C7191">
        <v>19</v>
      </c>
      <c r="D7191" t="s">
        <v>16</v>
      </c>
      <c r="E7191" t="s">
        <v>30</v>
      </c>
      <c r="F7191" t="s">
        <v>25</v>
      </c>
      <c r="G7191">
        <v>1294.42</v>
      </c>
      <c r="H7191">
        <v>1971.18</v>
      </c>
      <c r="I7191">
        <v>2067.75</v>
      </c>
      <c r="J7191">
        <v>96.57</v>
      </c>
      <c r="K7191" s="1">
        <f t="shared" si="448"/>
        <v>4.8990959729705047E-2</v>
      </c>
      <c r="L7191" t="s">
        <v>37</v>
      </c>
      <c r="M7191" s="2" t="s">
        <v>406</v>
      </c>
      <c r="N7191" s="3" t="str">
        <f t="shared" si="449"/>
        <v>Jan</v>
      </c>
      <c r="O7191" t="s">
        <v>28</v>
      </c>
      <c r="P7191" t="s">
        <v>39</v>
      </c>
      <c r="Q7191" t="str">
        <f t="shared" si="450"/>
        <v>Young</v>
      </c>
      <c r="R7191" t="str">
        <f t="shared" si="451"/>
        <v>Profit</v>
      </c>
    </row>
    <row r="7192" spans="1:18">
      <c r="A7192">
        <v>4691</v>
      </c>
      <c r="B7192" t="s">
        <v>34</v>
      </c>
      <c r="C7192">
        <v>39</v>
      </c>
      <c r="D7192" t="s">
        <v>16</v>
      </c>
      <c r="E7192" t="s">
        <v>66</v>
      </c>
      <c r="F7192" t="s">
        <v>36</v>
      </c>
      <c r="G7192">
        <v>1435.62</v>
      </c>
      <c r="H7192">
        <v>307.81</v>
      </c>
      <c r="I7192">
        <v>2067.48</v>
      </c>
      <c r="J7192">
        <v>1759.67</v>
      </c>
      <c r="K7192" s="1">
        <f t="shared" si="448"/>
        <v>5.7167408466261653</v>
      </c>
      <c r="L7192" t="s">
        <v>31</v>
      </c>
      <c r="M7192" s="2" t="s">
        <v>20</v>
      </c>
      <c r="N7192" s="3" t="str">
        <f t="shared" si="449"/>
        <v>Dec</v>
      </c>
      <c r="O7192" t="s">
        <v>51</v>
      </c>
      <c r="P7192" t="s">
        <v>39</v>
      </c>
      <c r="Q7192" t="str">
        <f t="shared" si="450"/>
        <v>Adult</v>
      </c>
      <c r="R7192" t="str">
        <f t="shared" si="451"/>
        <v>Profit</v>
      </c>
    </row>
    <row r="7193" spans="1:18">
      <c r="A7193">
        <v>9484</v>
      </c>
      <c r="B7193" t="s">
        <v>23</v>
      </c>
      <c r="C7193">
        <v>52</v>
      </c>
      <c r="D7193" t="s">
        <v>16</v>
      </c>
      <c r="E7193" t="s">
        <v>57</v>
      </c>
      <c r="F7193" t="s">
        <v>49</v>
      </c>
      <c r="G7193">
        <v>1461.51</v>
      </c>
      <c r="H7193">
        <v>850.59</v>
      </c>
      <c r="I7193">
        <v>2067.31</v>
      </c>
      <c r="J7193">
        <v>1216.72</v>
      </c>
      <c r="K7193" s="1">
        <f t="shared" si="448"/>
        <v>1.430442398805535</v>
      </c>
      <c r="L7193" t="s">
        <v>37</v>
      </c>
      <c r="M7193" s="2" t="s">
        <v>262</v>
      </c>
      <c r="N7193" s="3" t="str">
        <f t="shared" si="449"/>
        <v>Jan</v>
      </c>
      <c r="O7193" t="s">
        <v>33</v>
      </c>
      <c r="P7193" t="s">
        <v>22</v>
      </c>
      <c r="Q7193" t="str">
        <f t="shared" si="450"/>
        <v>Senior</v>
      </c>
      <c r="R7193" t="str">
        <f t="shared" si="451"/>
        <v>Profit</v>
      </c>
    </row>
    <row r="7194" spans="1:18">
      <c r="A7194">
        <v>5020</v>
      </c>
      <c r="B7194" t="s">
        <v>92</v>
      </c>
      <c r="C7194">
        <v>54</v>
      </c>
      <c r="D7194" t="s">
        <v>16</v>
      </c>
      <c r="E7194" t="s">
        <v>35</v>
      </c>
      <c r="F7194" t="s">
        <v>18</v>
      </c>
      <c r="G7194">
        <v>1209.2</v>
      </c>
      <c r="H7194">
        <v>97.13</v>
      </c>
      <c r="I7194">
        <v>2066.69</v>
      </c>
      <c r="J7194">
        <v>1969.56</v>
      </c>
      <c r="K7194" s="1">
        <f t="shared" si="448"/>
        <v>20.277566148460828</v>
      </c>
      <c r="L7194" t="s">
        <v>54</v>
      </c>
      <c r="M7194" s="2" t="s">
        <v>63</v>
      </c>
      <c r="N7194" s="3" t="str">
        <f t="shared" si="449"/>
        <v>Jan</v>
      </c>
      <c r="O7194" t="s">
        <v>56</v>
      </c>
      <c r="P7194" t="s">
        <v>22</v>
      </c>
      <c r="Q7194" t="str">
        <f t="shared" si="450"/>
        <v>Senior</v>
      </c>
      <c r="R7194" t="str">
        <f t="shared" si="451"/>
        <v>Profit</v>
      </c>
    </row>
    <row r="7195" spans="1:18">
      <c r="A7195">
        <v>7343</v>
      </c>
      <c r="B7195" t="s">
        <v>92</v>
      </c>
      <c r="C7195">
        <v>43</v>
      </c>
      <c r="D7195" t="s">
        <v>24</v>
      </c>
      <c r="E7195" t="s">
        <v>30</v>
      </c>
      <c r="F7195" t="s">
        <v>42</v>
      </c>
      <c r="G7195">
        <v>1178.3599999999999</v>
      </c>
      <c r="H7195">
        <v>1616.59</v>
      </c>
      <c r="I7195">
        <v>2066.3200000000002</v>
      </c>
      <c r="J7195">
        <v>449.73</v>
      </c>
      <c r="K7195" s="1">
        <f t="shared" si="448"/>
        <v>0.27819669798773966</v>
      </c>
      <c r="L7195" t="s">
        <v>19</v>
      </c>
      <c r="M7195" s="2" t="s">
        <v>216</v>
      </c>
      <c r="N7195" s="3" t="str">
        <f t="shared" si="449"/>
        <v>Feb</v>
      </c>
      <c r="O7195" t="s">
        <v>21</v>
      </c>
      <c r="P7195" t="s">
        <v>39</v>
      </c>
      <c r="Q7195" t="str">
        <f t="shared" si="450"/>
        <v>Senior</v>
      </c>
      <c r="R7195" t="str">
        <f t="shared" si="451"/>
        <v>Profit</v>
      </c>
    </row>
    <row r="7196" spans="1:18">
      <c r="A7196">
        <v>6228</v>
      </c>
      <c r="B7196" t="s">
        <v>34</v>
      </c>
      <c r="C7196">
        <v>35</v>
      </c>
      <c r="D7196" t="s">
        <v>24</v>
      </c>
      <c r="E7196" t="s">
        <v>30</v>
      </c>
      <c r="F7196" t="s">
        <v>49</v>
      </c>
      <c r="G7196">
        <v>1150.7</v>
      </c>
      <c r="H7196">
        <v>1487.22</v>
      </c>
      <c r="I7196">
        <v>2065.92</v>
      </c>
      <c r="J7196">
        <v>578.70000000000005</v>
      </c>
      <c r="K7196" s="1">
        <f t="shared" si="448"/>
        <v>0.38911526203251706</v>
      </c>
      <c r="L7196" t="s">
        <v>19</v>
      </c>
      <c r="M7196" s="2" t="s">
        <v>251</v>
      </c>
      <c r="N7196" s="3" t="str">
        <f t="shared" si="449"/>
        <v>Jan</v>
      </c>
      <c r="O7196" t="s">
        <v>51</v>
      </c>
      <c r="P7196" t="s">
        <v>39</v>
      </c>
      <c r="Q7196" t="str">
        <f t="shared" si="450"/>
        <v>Adult</v>
      </c>
      <c r="R7196" t="str">
        <f t="shared" si="451"/>
        <v>Profit</v>
      </c>
    </row>
    <row r="7197" spans="1:18">
      <c r="A7197">
        <v>8046</v>
      </c>
      <c r="B7197" t="s">
        <v>29</v>
      </c>
      <c r="C7197">
        <v>45</v>
      </c>
      <c r="D7197" t="s">
        <v>16</v>
      </c>
      <c r="E7197" t="s">
        <v>35</v>
      </c>
      <c r="F7197" t="s">
        <v>18</v>
      </c>
      <c r="G7197">
        <v>1579.87</v>
      </c>
      <c r="H7197">
        <v>1154.48</v>
      </c>
      <c r="I7197">
        <v>2065.12</v>
      </c>
      <c r="J7197">
        <v>910.64</v>
      </c>
      <c r="K7197" s="1">
        <f t="shared" si="448"/>
        <v>0.78878802577783935</v>
      </c>
      <c r="L7197" t="s">
        <v>26</v>
      </c>
      <c r="M7197" s="2" t="s">
        <v>284</v>
      </c>
      <c r="N7197" s="3" t="str">
        <f t="shared" si="449"/>
        <v>Apr</v>
      </c>
      <c r="O7197" t="s">
        <v>28</v>
      </c>
      <c r="P7197" t="s">
        <v>39</v>
      </c>
      <c r="Q7197" t="str">
        <f t="shared" si="450"/>
        <v>Senior</v>
      </c>
      <c r="R7197" t="str">
        <f t="shared" si="451"/>
        <v>Profit</v>
      </c>
    </row>
    <row r="7198" spans="1:18">
      <c r="A7198">
        <v>1421</v>
      </c>
      <c r="B7198" t="s">
        <v>23</v>
      </c>
      <c r="C7198">
        <v>35</v>
      </c>
      <c r="D7198" t="s">
        <v>16</v>
      </c>
      <c r="E7198" t="s">
        <v>30</v>
      </c>
      <c r="F7198" t="s">
        <v>36</v>
      </c>
      <c r="G7198">
        <v>1792.27</v>
      </c>
      <c r="H7198">
        <v>1021.81</v>
      </c>
      <c r="I7198">
        <v>2064.9899999999998</v>
      </c>
      <c r="J7198">
        <v>1043.18</v>
      </c>
      <c r="K7198" s="1">
        <f t="shared" si="448"/>
        <v>1.0209138685274171</v>
      </c>
      <c r="L7198" t="s">
        <v>31</v>
      </c>
      <c r="M7198" s="2" t="s">
        <v>255</v>
      </c>
      <c r="N7198" s="3" t="str">
        <f t="shared" si="449"/>
        <v>May</v>
      </c>
      <c r="O7198" t="s">
        <v>21</v>
      </c>
      <c r="P7198" t="s">
        <v>22</v>
      </c>
      <c r="Q7198" t="str">
        <f t="shared" si="450"/>
        <v>Adult</v>
      </c>
      <c r="R7198" t="str">
        <f t="shared" si="451"/>
        <v>Profit</v>
      </c>
    </row>
    <row r="7199" spans="1:18">
      <c r="A7199">
        <v>3404</v>
      </c>
      <c r="B7199" t="s">
        <v>40</v>
      </c>
      <c r="C7199">
        <v>28</v>
      </c>
      <c r="D7199" t="s">
        <v>24</v>
      </c>
      <c r="E7199" t="s">
        <v>53</v>
      </c>
      <c r="F7199" t="s">
        <v>42</v>
      </c>
      <c r="G7199">
        <v>1147.29</v>
      </c>
      <c r="H7199">
        <v>599.79</v>
      </c>
      <c r="I7199">
        <v>2063.65</v>
      </c>
      <c r="J7199">
        <v>1463.86</v>
      </c>
      <c r="K7199" s="1">
        <f t="shared" si="448"/>
        <v>2.4406208839760581</v>
      </c>
      <c r="L7199" t="s">
        <v>31</v>
      </c>
      <c r="M7199" s="2" t="s">
        <v>55</v>
      </c>
      <c r="N7199" s="3" t="str">
        <f t="shared" si="449"/>
        <v>Nov</v>
      </c>
      <c r="O7199" t="s">
        <v>33</v>
      </c>
      <c r="P7199" t="s">
        <v>22</v>
      </c>
      <c r="Q7199" t="str">
        <f t="shared" si="450"/>
        <v>Adult</v>
      </c>
      <c r="R7199" t="str">
        <f t="shared" si="451"/>
        <v>Profit</v>
      </c>
    </row>
    <row r="7200" spans="1:18">
      <c r="A7200">
        <v>2632</v>
      </c>
      <c r="B7200" t="s">
        <v>34</v>
      </c>
      <c r="C7200">
        <v>18</v>
      </c>
      <c r="D7200" t="s">
        <v>24</v>
      </c>
      <c r="E7200" t="s">
        <v>17</v>
      </c>
      <c r="F7200" t="s">
        <v>42</v>
      </c>
      <c r="G7200">
        <v>1371.26</v>
      </c>
      <c r="H7200">
        <v>1177.1600000000001</v>
      </c>
      <c r="I7200">
        <v>2062</v>
      </c>
      <c r="J7200">
        <v>884.84</v>
      </c>
      <c r="K7200" s="1">
        <f t="shared" si="448"/>
        <v>0.75167351931767978</v>
      </c>
      <c r="L7200" t="s">
        <v>26</v>
      </c>
      <c r="M7200" s="2" t="s">
        <v>109</v>
      </c>
      <c r="N7200" s="3" t="str">
        <f t="shared" si="449"/>
        <v>May</v>
      </c>
      <c r="O7200" t="s">
        <v>21</v>
      </c>
      <c r="P7200" t="s">
        <v>22</v>
      </c>
      <c r="Q7200" t="str">
        <f t="shared" si="450"/>
        <v>Young</v>
      </c>
      <c r="R7200" t="str">
        <f t="shared" si="451"/>
        <v>Profit</v>
      </c>
    </row>
    <row r="7201" spans="1:18">
      <c r="A7201">
        <v>2677</v>
      </c>
      <c r="B7201" t="s">
        <v>84</v>
      </c>
      <c r="C7201">
        <v>50</v>
      </c>
      <c r="D7201" t="s">
        <v>24</v>
      </c>
      <c r="E7201" t="s">
        <v>30</v>
      </c>
      <c r="F7201" t="s">
        <v>18</v>
      </c>
      <c r="G7201">
        <v>1351.64</v>
      </c>
      <c r="H7201">
        <v>441.6</v>
      </c>
      <c r="I7201">
        <v>2061.42</v>
      </c>
      <c r="J7201">
        <v>1619.82</v>
      </c>
      <c r="K7201" s="1">
        <f t="shared" si="448"/>
        <v>3.6680706521739128</v>
      </c>
      <c r="L7201" t="s">
        <v>19</v>
      </c>
      <c r="M7201" s="2" t="s">
        <v>385</v>
      </c>
      <c r="N7201" s="3" t="str">
        <f t="shared" si="449"/>
        <v>Sep</v>
      </c>
      <c r="O7201" t="s">
        <v>51</v>
      </c>
      <c r="P7201" t="s">
        <v>39</v>
      </c>
      <c r="Q7201" t="str">
        <f t="shared" si="450"/>
        <v>Senior</v>
      </c>
      <c r="R7201" t="str">
        <f t="shared" si="451"/>
        <v>Profit</v>
      </c>
    </row>
    <row r="7202" spans="1:18">
      <c r="A7202">
        <v>9344</v>
      </c>
      <c r="B7202" t="s">
        <v>15</v>
      </c>
      <c r="C7202">
        <v>25</v>
      </c>
      <c r="D7202" t="s">
        <v>16</v>
      </c>
      <c r="E7202" t="s">
        <v>30</v>
      </c>
      <c r="F7202" t="s">
        <v>42</v>
      </c>
      <c r="G7202">
        <v>1463.95</v>
      </c>
      <c r="H7202">
        <v>975.99</v>
      </c>
      <c r="I7202">
        <v>2060.13</v>
      </c>
      <c r="J7202">
        <v>1084.1400000000001</v>
      </c>
      <c r="K7202" s="1">
        <f t="shared" si="448"/>
        <v>1.1108105615836228</v>
      </c>
      <c r="L7202" t="s">
        <v>37</v>
      </c>
      <c r="M7202" s="2" t="s">
        <v>127</v>
      </c>
      <c r="N7202" s="3" t="str">
        <f t="shared" si="449"/>
        <v>Dec</v>
      </c>
      <c r="O7202" t="s">
        <v>56</v>
      </c>
      <c r="P7202" t="s">
        <v>39</v>
      </c>
      <c r="Q7202" t="str">
        <f t="shared" si="450"/>
        <v>Young</v>
      </c>
      <c r="R7202" t="str">
        <f t="shared" si="451"/>
        <v>Profit</v>
      </c>
    </row>
    <row r="7203" spans="1:18">
      <c r="A7203">
        <v>1870</v>
      </c>
      <c r="B7203" t="s">
        <v>52</v>
      </c>
      <c r="C7203">
        <v>55</v>
      </c>
      <c r="D7203" t="s">
        <v>16</v>
      </c>
      <c r="E7203" t="s">
        <v>35</v>
      </c>
      <c r="F7203" t="s">
        <v>36</v>
      </c>
      <c r="G7203">
        <v>1359.58</v>
      </c>
      <c r="H7203">
        <v>1351.46</v>
      </c>
      <c r="I7203">
        <v>2060.0300000000002</v>
      </c>
      <c r="J7203">
        <v>708.57</v>
      </c>
      <c r="K7203" s="1">
        <f t="shared" si="448"/>
        <v>0.52429964630843684</v>
      </c>
      <c r="L7203" t="s">
        <v>54</v>
      </c>
      <c r="M7203" s="2" t="s">
        <v>355</v>
      </c>
      <c r="N7203" s="3" t="str">
        <f t="shared" si="449"/>
        <v>Jul</v>
      </c>
      <c r="O7203" t="s">
        <v>51</v>
      </c>
      <c r="P7203" t="s">
        <v>22</v>
      </c>
      <c r="Q7203" t="str">
        <f t="shared" si="450"/>
        <v>Senior</v>
      </c>
      <c r="R7203" t="str">
        <f t="shared" si="451"/>
        <v>Profit</v>
      </c>
    </row>
    <row r="7204" spans="1:18">
      <c r="A7204">
        <v>7679</v>
      </c>
      <c r="B7204" t="s">
        <v>44</v>
      </c>
      <c r="C7204">
        <v>19</v>
      </c>
      <c r="D7204" t="s">
        <v>24</v>
      </c>
      <c r="E7204" t="s">
        <v>35</v>
      </c>
      <c r="F7204" t="s">
        <v>42</v>
      </c>
      <c r="G7204">
        <v>1714.72</v>
      </c>
      <c r="H7204">
        <v>1482.4</v>
      </c>
      <c r="I7204">
        <v>2059.5</v>
      </c>
      <c r="J7204">
        <v>577.1</v>
      </c>
      <c r="K7204" s="1">
        <f t="shared" si="448"/>
        <v>0.38930113329735561</v>
      </c>
      <c r="L7204" t="s">
        <v>26</v>
      </c>
      <c r="M7204" s="2" t="s">
        <v>266</v>
      </c>
      <c r="N7204" s="3" t="str">
        <f t="shared" si="449"/>
        <v>Sep</v>
      </c>
      <c r="O7204" t="s">
        <v>21</v>
      </c>
      <c r="P7204" t="s">
        <v>22</v>
      </c>
      <c r="Q7204" t="str">
        <f t="shared" si="450"/>
        <v>Young</v>
      </c>
      <c r="R7204" t="str">
        <f t="shared" si="451"/>
        <v>Profit</v>
      </c>
    </row>
    <row r="7205" spans="1:18">
      <c r="A7205">
        <v>1184</v>
      </c>
      <c r="B7205" t="s">
        <v>40</v>
      </c>
      <c r="C7205">
        <v>20</v>
      </c>
      <c r="D7205" t="s">
        <v>16</v>
      </c>
      <c r="E7205" t="s">
        <v>66</v>
      </c>
      <c r="F7205" t="s">
        <v>25</v>
      </c>
      <c r="G7205">
        <v>1235.6400000000001</v>
      </c>
      <c r="H7205">
        <v>1673.89</v>
      </c>
      <c r="I7205">
        <v>2058.34</v>
      </c>
      <c r="J7205">
        <v>384.45</v>
      </c>
      <c r="K7205" s="1">
        <f t="shared" si="448"/>
        <v>0.22967459032552914</v>
      </c>
      <c r="L7205" t="s">
        <v>19</v>
      </c>
      <c r="M7205" s="2" t="s">
        <v>109</v>
      </c>
      <c r="N7205" s="3" t="str">
        <f t="shared" si="449"/>
        <v>May</v>
      </c>
      <c r="O7205" t="s">
        <v>51</v>
      </c>
      <c r="P7205" t="s">
        <v>22</v>
      </c>
      <c r="Q7205" t="str">
        <f t="shared" si="450"/>
        <v>Young</v>
      </c>
      <c r="R7205" t="str">
        <f t="shared" si="451"/>
        <v>Profit</v>
      </c>
    </row>
    <row r="7206" spans="1:18">
      <c r="A7206">
        <v>2375</v>
      </c>
      <c r="B7206" t="s">
        <v>29</v>
      </c>
      <c r="C7206">
        <v>49</v>
      </c>
      <c r="D7206" t="s">
        <v>16</v>
      </c>
      <c r="E7206" t="s">
        <v>41</v>
      </c>
      <c r="F7206" t="s">
        <v>42</v>
      </c>
      <c r="G7206">
        <v>1386.62</v>
      </c>
      <c r="H7206">
        <v>1751.41</v>
      </c>
      <c r="I7206">
        <v>2058.14</v>
      </c>
      <c r="J7206">
        <v>306.73</v>
      </c>
      <c r="K7206" s="1">
        <f t="shared" si="448"/>
        <v>0.1751331784105378</v>
      </c>
      <c r="L7206" t="s">
        <v>26</v>
      </c>
      <c r="M7206" s="2" t="s">
        <v>377</v>
      </c>
      <c r="N7206" s="3" t="str">
        <f t="shared" si="449"/>
        <v>Mar</v>
      </c>
      <c r="O7206" t="s">
        <v>51</v>
      </c>
      <c r="P7206" t="s">
        <v>22</v>
      </c>
      <c r="Q7206" t="str">
        <f t="shared" si="450"/>
        <v>Senior</v>
      </c>
      <c r="R7206" t="str">
        <f t="shared" si="451"/>
        <v>Profit</v>
      </c>
    </row>
    <row r="7207" spans="1:18">
      <c r="A7207">
        <v>6460</v>
      </c>
      <c r="B7207" t="s">
        <v>29</v>
      </c>
      <c r="C7207">
        <v>25</v>
      </c>
      <c r="D7207" t="s">
        <v>16</v>
      </c>
      <c r="E7207" t="s">
        <v>30</v>
      </c>
      <c r="F7207" t="s">
        <v>25</v>
      </c>
      <c r="G7207">
        <v>1742.37</v>
      </c>
      <c r="H7207">
        <v>1253.82</v>
      </c>
      <c r="I7207">
        <v>2057.87</v>
      </c>
      <c r="J7207">
        <v>804.05</v>
      </c>
      <c r="K7207" s="1">
        <f t="shared" si="448"/>
        <v>0.64128024756344615</v>
      </c>
      <c r="L7207" t="s">
        <v>54</v>
      </c>
      <c r="M7207" s="2" t="s">
        <v>97</v>
      </c>
      <c r="N7207" s="3" t="str">
        <f t="shared" si="449"/>
        <v>Jun</v>
      </c>
      <c r="O7207" t="s">
        <v>56</v>
      </c>
      <c r="P7207" t="s">
        <v>39</v>
      </c>
      <c r="Q7207" t="str">
        <f t="shared" si="450"/>
        <v>Young</v>
      </c>
      <c r="R7207" t="str">
        <f t="shared" si="451"/>
        <v>Profit</v>
      </c>
    </row>
    <row r="7208" spans="1:18">
      <c r="A7208">
        <v>6092</v>
      </c>
      <c r="B7208" t="s">
        <v>44</v>
      </c>
      <c r="C7208">
        <v>56</v>
      </c>
      <c r="D7208" t="s">
        <v>24</v>
      </c>
      <c r="E7208" t="s">
        <v>41</v>
      </c>
      <c r="F7208" t="s">
        <v>18</v>
      </c>
      <c r="G7208">
        <v>1654.53</v>
      </c>
      <c r="H7208">
        <v>698.23</v>
      </c>
      <c r="I7208">
        <v>2057.79</v>
      </c>
      <c r="J7208">
        <v>1359.56</v>
      </c>
      <c r="K7208" s="1">
        <f t="shared" si="448"/>
        <v>1.9471520845566646</v>
      </c>
      <c r="L7208" t="s">
        <v>54</v>
      </c>
      <c r="M7208" s="2" t="s">
        <v>113</v>
      </c>
      <c r="N7208" s="3" t="str">
        <f t="shared" si="449"/>
        <v>Oct</v>
      </c>
      <c r="O7208" t="s">
        <v>28</v>
      </c>
      <c r="P7208" t="s">
        <v>39</v>
      </c>
      <c r="Q7208" t="str">
        <f t="shared" si="450"/>
        <v>Senior</v>
      </c>
      <c r="R7208" t="str">
        <f t="shared" si="451"/>
        <v>Profit</v>
      </c>
    </row>
    <row r="7209" spans="1:18">
      <c r="A7209">
        <v>621</v>
      </c>
      <c r="B7209" t="s">
        <v>84</v>
      </c>
      <c r="C7209">
        <v>29</v>
      </c>
      <c r="D7209" t="s">
        <v>16</v>
      </c>
      <c r="E7209" t="s">
        <v>53</v>
      </c>
      <c r="F7209" t="s">
        <v>42</v>
      </c>
      <c r="G7209">
        <v>1375.58</v>
      </c>
      <c r="H7209">
        <v>1590.72</v>
      </c>
      <c r="I7209">
        <v>2057.1799999999998</v>
      </c>
      <c r="J7209">
        <v>466.46</v>
      </c>
      <c r="K7209" s="1">
        <f t="shared" si="448"/>
        <v>0.29323828203580765</v>
      </c>
      <c r="L7209" t="s">
        <v>37</v>
      </c>
      <c r="M7209" s="2" t="s">
        <v>116</v>
      </c>
      <c r="N7209" s="3" t="str">
        <f t="shared" si="449"/>
        <v>Sep</v>
      </c>
      <c r="O7209" t="s">
        <v>56</v>
      </c>
      <c r="P7209" t="s">
        <v>39</v>
      </c>
      <c r="Q7209" t="str">
        <f t="shared" si="450"/>
        <v>Adult</v>
      </c>
      <c r="R7209" t="str">
        <f t="shared" si="451"/>
        <v>Profit</v>
      </c>
    </row>
    <row r="7210" spans="1:18">
      <c r="A7210">
        <v>8195</v>
      </c>
      <c r="B7210" t="s">
        <v>40</v>
      </c>
      <c r="C7210">
        <v>45</v>
      </c>
      <c r="D7210" t="s">
        <v>16</v>
      </c>
      <c r="E7210" t="s">
        <v>59</v>
      </c>
      <c r="F7210" t="s">
        <v>36</v>
      </c>
      <c r="G7210">
        <v>1630.77</v>
      </c>
      <c r="H7210">
        <v>1738.29</v>
      </c>
      <c r="I7210">
        <v>2056.4499999999998</v>
      </c>
      <c r="J7210">
        <v>318.16000000000003</v>
      </c>
      <c r="K7210" s="1">
        <f t="shared" si="448"/>
        <v>0.18303044946470384</v>
      </c>
      <c r="L7210" t="s">
        <v>54</v>
      </c>
      <c r="M7210" s="2" t="s">
        <v>204</v>
      </c>
      <c r="N7210" s="3" t="str">
        <f t="shared" si="449"/>
        <v>Oct</v>
      </c>
      <c r="O7210" t="s">
        <v>56</v>
      </c>
      <c r="P7210" t="s">
        <v>39</v>
      </c>
      <c r="Q7210" t="str">
        <f t="shared" si="450"/>
        <v>Senior</v>
      </c>
      <c r="R7210" t="str">
        <f t="shared" si="451"/>
        <v>Profit</v>
      </c>
    </row>
    <row r="7211" spans="1:18">
      <c r="A7211">
        <v>5691</v>
      </c>
      <c r="B7211" t="s">
        <v>40</v>
      </c>
      <c r="C7211">
        <v>32</v>
      </c>
      <c r="D7211" t="s">
        <v>16</v>
      </c>
      <c r="E7211" t="s">
        <v>53</v>
      </c>
      <c r="F7211" t="s">
        <v>49</v>
      </c>
      <c r="G7211">
        <v>1489.01</v>
      </c>
      <c r="H7211">
        <v>1208.73</v>
      </c>
      <c r="I7211">
        <v>2056.14</v>
      </c>
      <c r="J7211">
        <v>847.41</v>
      </c>
      <c r="K7211" s="1">
        <f t="shared" si="448"/>
        <v>0.70107468169070009</v>
      </c>
      <c r="L7211" t="s">
        <v>19</v>
      </c>
      <c r="M7211" s="2" t="s">
        <v>76</v>
      </c>
      <c r="N7211" s="3" t="str">
        <f t="shared" si="449"/>
        <v>Sep</v>
      </c>
      <c r="O7211" t="s">
        <v>33</v>
      </c>
      <c r="P7211" t="s">
        <v>22</v>
      </c>
      <c r="Q7211" t="str">
        <f t="shared" si="450"/>
        <v>Adult</v>
      </c>
      <c r="R7211" t="str">
        <f t="shared" si="451"/>
        <v>Profit</v>
      </c>
    </row>
    <row r="7212" spans="1:18">
      <c r="A7212">
        <v>1812</v>
      </c>
      <c r="B7212" t="s">
        <v>34</v>
      </c>
      <c r="C7212">
        <v>52</v>
      </c>
      <c r="D7212" t="s">
        <v>16</v>
      </c>
      <c r="E7212" t="s">
        <v>17</v>
      </c>
      <c r="F7212" t="s">
        <v>36</v>
      </c>
      <c r="G7212">
        <v>1474.35</v>
      </c>
      <c r="H7212">
        <v>1054.1099999999999</v>
      </c>
      <c r="I7212">
        <v>2055.4299999999998</v>
      </c>
      <c r="J7212">
        <v>1001.32</v>
      </c>
      <c r="K7212" s="1">
        <f t="shared" si="448"/>
        <v>0.94991983758810761</v>
      </c>
      <c r="L7212" t="s">
        <v>19</v>
      </c>
      <c r="M7212" s="2" t="s">
        <v>63</v>
      </c>
      <c r="N7212" s="3" t="str">
        <f t="shared" si="449"/>
        <v>Jan</v>
      </c>
      <c r="O7212" t="s">
        <v>33</v>
      </c>
      <c r="P7212" t="s">
        <v>39</v>
      </c>
      <c r="Q7212" t="str">
        <f t="shared" si="450"/>
        <v>Senior</v>
      </c>
      <c r="R7212" t="str">
        <f t="shared" si="451"/>
        <v>Profit</v>
      </c>
    </row>
    <row r="7213" spans="1:18">
      <c r="A7213">
        <v>1816</v>
      </c>
      <c r="B7213" t="s">
        <v>52</v>
      </c>
      <c r="C7213">
        <v>45</v>
      </c>
      <c r="D7213" t="s">
        <v>16</v>
      </c>
      <c r="E7213" t="s">
        <v>41</v>
      </c>
      <c r="F7213" t="s">
        <v>18</v>
      </c>
      <c r="G7213">
        <v>1856.68</v>
      </c>
      <c r="H7213">
        <v>1079.6500000000001</v>
      </c>
      <c r="I7213">
        <v>2054.73</v>
      </c>
      <c r="J7213">
        <v>975.08</v>
      </c>
      <c r="K7213" s="1">
        <f t="shared" si="448"/>
        <v>0.90314453758162361</v>
      </c>
      <c r="L7213" t="s">
        <v>37</v>
      </c>
      <c r="M7213" s="2" t="s">
        <v>365</v>
      </c>
      <c r="N7213" s="3" t="str">
        <f t="shared" si="449"/>
        <v>Jun</v>
      </c>
      <c r="O7213" t="s">
        <v>51</v>
      </c>
      <c r="P7213" t="s">
        <v>22</v>
      </c>
      <c r="Q7213" t="str">
        <f t="shared" si="450"/>
        <v>Senior</v>
      </c>
      <c r="R7213" t="str">
        <f t="shared" si="451"/>
        <v>Profit</v>
      </c>
    </row>
    <row r="7214" spans="1:18">
      <c r="A7214">
        <v>854</v>
      </c>
      <c r="B7214" t="s">
        <v>23</v>
      </c>
      <c r="C7214">
        <v>19</v>
      </c>
      <c r="D7214" t="s">
        <v>24</v>
      </c>
      <c r="E7214" t="s">
        <v>41</v>
      </c>
      <c r="F7214" t="s">
        <v>25</v>
      </c>
      <c r="G7214">
        <v>1729.28</v>
      </c>
      <c r="H7214">
        <v>225.37</v>
      </c>
      <c r="I7214">
        <v>2052.4699999999998</v>
      </c>
      <c r="J7214">
        <v>1827.1</v>
      </c>
      <c r="K7214" s="1">
        <f t="shared" si="448"/>
        <v>8.1071127479256333</v>
      </c>
      <c r="L7214" t="s">
        <v>26</v>
      </c>
      <c r="M7214" s="2" t="s">
        <v>123</v>
      </c>
      <c r="N7214" s="3" t="str">
        <f t="shared" si="449"/>
        <v>Oct</v>
      </c>
      <c r="O7214" t="s">
        <v>28</v>
      </c>
      <c r="P7214" t="s">
        <v>22</v>
      </c>
      <c r="Q7214" t="str">
        <f t="shared" si="450"/>
        <v>Young</v>
      </c>
      <c r="R7214" t="str">
        <f t="shared" si="451"/>
        <v>Profit</v>
      </c>
    </row>
    <row r="7215" spans="1:18">
      <c r="A7215">
        <v>2098</v>
      </c>
      <c r="B7215" t="s">
        <v>92</v>
      </c>
      <c r="C7215">
        <v>24</v>
      </c>
      <c r="D7215" t="s">
        <v>24</v>
      </c>
      <c r="E7215" t="s">
        <v>66</v>
      </c>
      <c r="F7215" t="s">
        <v>49</v>
      </c>
      <c r="G7215">
        <v>1422.51</v>
      </c>
      <c r="H7215">
        <v>1333.14</v>
      </c>
      <c r="I7215">
        <v>2048.58</v>
      </c>
      <c r="J7215">
        <v>715.44</v>
      </c>
      <c r="K7215" s="1">
        <f t="shared" si="448"/>
        <v>0.53665781538323054</v>
      </c>
      <c r="L7215" t="s">
        <v>19</v>
      </c>
      <c r="M7215" s="2" t="s">
        <v>326</v>
      </c>
      <c r="N7215" s="3" t="str">
        <f t="shared" si="449"/>
        <v>Jun</v>
      </c>
      <c r="O7215" t="s">
        <v>28</v>
      </c>
      <c r="P7215" t="s">
        <v>39</v>
      </c>
      <c r="Q7215" t="str">
        <f t="shared" si="450"/>
        <v>Young</v>
      </c>
      <c r="R7215" t="str">
        <f t="shared" si="451"/>
        <v>Profit</v>
      </c>
    </row>
    <row r="7216" spans="1:18">
      <c r="A7216">
        <v>5256</v>
      </c>
      <c r="B7216" t="s">
        <v>29</v>
      </c>
      <c r="C7216">
        <v>20</v>
      </c>
      <c r="D7216" t="s">
        <v>24</v>
      </c>
      <c r="E7216" t="s">
        <v>41</v>
      </c>
      <c r="F7216" t="s">
        <v>18</v>
      </c>
      <c r="G7216">
        <v>1378.34</v>
      </c>
      <c r="H7216">
        <v>515.70000000000005</v>
      </c>
      <c r="I7216">
        <v>2047.34</v>
      </c>
      <c r="J7216">
        <v>1531.64</v>
      </c>
      <c r="K7216" s="1">
        <f t="shared" si="448"/>
        <v>2.9700213302307543</v>
      </c>
      <c r="L7216" t="s">
        <v>37</v>
      </c>
      <c r="M7216" s="2" t="s">
        <v>198</v>
      </c>
      <c r="N7216" s="3" t="str">
        <f t="shared" si="449"/>
        <v>Jul</v>
      </c>
      <c r="O7216" t="s">
        <v>21</v>
      </c>
      <c r="P7216" t="s">
        <v>22</v>
      </c>
      <c r="Q7216" t="str">
        <f t="shared" si="450"/>
        <v>Young</v>
      </c>
      <c r="R7216" t="str">
        <f t="shared" si="451"/>
        <v>Profit</v>
      </c>
    </row>
    <row r="7217" spans="1:18">
      <c r="A7217">
        <v>909</v>
      </c>
      <c r="B7217" t="s">
        <v>34</v>
      </c>
      <c r="C7217">
        <v>19</v>
      </c>
      <c r="D7217" t="s">
        <v>24</v>
      </c>
      <c r="E7217" t="s">
        <v>41</v>
      </c>
      <c r="F7217" t="s">
        <v>49</v>
      </c>
      <c r="G7217">
        <v>1337.54</v>
      </c>
      <c r="H7217">
        <v>644.34</v>
      </c>
      <c r="I7217">
        <v>2046.36</v>
      </c>
      <c r="J7217">
        <v>1402.02</v>
      </c>
      <c r="K7217" s="1">
        <f t="shared" si="448"/>
        <v>2.175900921873545</v>
      </c>
      <c r="L7217" t="s">
        <v>26</v>
      </c>
      <c r="M7217" s="2" t="s">
        <v>143</v>
      </c>
      <c r="N7217" s="3" t="str">
        <f t="shared" si="449"/>
        <v>Apr</v>
      </c>
      <c r="O7217" t="s">
        <v>51</v>
      </c>
      <c r="P7217" t="s">
        <v>39</v>
      </c>
      <c r="Q7217" t="str">
        <f t="shared" si="450"/>
        <v>Young</v>
      </c>
      <c r="R7217" t="str">
        <f t="shared" si="451"/>
        <v>Profit</v>
      </c>
    </row>
    <row r="7218" spans="1:18">
      <c r="A7218">
        <v>3129</v>
      </c>
      <c r="B7218" t="s">
        <v>84</v>
      </c>
      <c r="C7218">
        <v>31</v>
      </c>
      <c r="D7218" t="s">
        <v>24</v>
      </c>
      <c r="E7218" t="s">
        <v>41</v>
      </c>
      <c r="F7218" t="s">
        <v>25</v>
      </c>
      <c r="G7218">
        <v>1644.1</v>
      </c>
      <c r="H7218">
        <v>641.83000000000004</v>
      </c>
      <c r="I7218">
        <v>2044.6</v>
      </c>
      <c r="J7218">
        <v>1402.77</v>
      </c>
      <c r="K7218" s="1">
        <f t="shared" si="448"/>
        <v>2.1855787358023151</v>
      </c>
      <c r="L7218" t="s">
        <v>19</v>
      </c>
      <c r="M7218" s="2" t="s">
        <v>283</v>
      </c>
      <c r="N7218" s="3" t="str">
        <f t="shared" si="449"/>
        <v>Jun</v>
      </c>
      <c r="O7218" t="s">
        <v>21</v>
      </c>
      <c r="P7218" t="s">
        <v>39</v>
      </c>
      <c r="Q7218" t="str">
        <f t="shared" si="450"/>
        <v>Adult</v>
      </c>
      <c r="R7218" t="str">
        <f t="shared" si="451"/>
        <v>Profit</v>
      </c>
    </row>
    <row r="7219" spans="1:18">
      <c r="A7219">
        <v>7138</v>
      </c>
      <c r="B7219" t="s">
        <v>84</v>
      </c>
      <c r="C7219">
        <v>49</v>
      </c>
      <c r="D7219" t="s">
        <v>24</v>
      </c>
      <c r="E7219" t="s">
        <v>59</v>
      </c>
      <c r="F7219" t="s">
        <v>42</v>
      </c>
      <c r="G7219">
        <v>1260.99</v>
      </c>
      <c r="H7219">
        <v>1780.9</v>
      </c>
      <c r="I7219">
        <v>2043.06</v>
      </c>
      <c r="J7219">
        <v>262.16000000000003</v>
      </c>
      <c r="K7219" s="1">
        <f t="shared" si="448"/>
        <v>0.14720646863945197</v>
      </c>
      <c r="L7219" t="s">
        <v>37</v>
      </c>
      <c r="M7219" s="2" t="s">
        <v>110</v>
      </c>
      <c r="N7219" s="3" t="str">
        <f t="shared" si="449"/>
        <v>Nov</v>
      </c>
      <c r="O7219" t="s">
        <v>33</v>
      </c>
      <c r="P7219" t="s">
        <v>22</v>
      </c>
      <c r="Q7219" t="str">
        <f t="shared" si="450"/>
        <v>Senior</v>
      </c>
      <c r="R7219" t="str">
        <f t="shared" si="451"/>
        <v>Profit</v>
      </c>
    </row>
    <row r="7220" spans="1:18">
      <c r="A7220">
        <v>6874</v>
      </c>
      <c r="B7220" t="s">
        <v>40</v>
      </c>
      <c r="C7220">
        <v>36</v>
      </c>
      <c r="D7220" t="s">
        <v>24</v>
      </c>
      <c r="E7220" t="s">
        <v>17</v>
      </c>
      <c r="F7220" t="s">
        <v>49</v>
      </c>
      <c r="G7220">
        <v>1240.23</v>
      </c>
      <c r="H7220">
        <v>1403.82</v>
      </c>
      <c r="I7220">
        <v>2042.9</v>
      </c>
      <c r="J7220">
        <v>639.08000000000004</v>
      </c>
      <c r="K7220" s="1">
        <f t="shared" si="448"/>
        <v>0.45524354974284459</v>
      </c>
      <c r="L7220" t="s">
        <v>19</v>
      </c>
      <c r="M7220" s="2" t="s">
        <v>62</v>
      </c>
      <c r="N7220" s="3" t="str">
        <f t="shared" si="449"/>
        <v>Feb</v>
      </c>
      <c r="O7220" t="s">
        <v>33</v>
      </c>
      <c r="P7220" t="s">
        <v>39</v>
      </c>
      <c r="Q7220" t="str">
        <f t="shared" si="450"/>
        <v>Adult</v>
      </c>
      <c r="R7220" t="str">
        <f t="shared" si="451"/>
        <v>Profit</v>
      </c>
    </row>
    <row r="7221" spans="1:18">
      <c r="A7221">
        <v>4315</v>
      </c>
      <c r="B7221" t="s">
        <v>47</v>
      </c>
      <c r="C7221">
        <v>49</v>
      </c>
      <c r="D7221" t="s">
        <v>24</v>
      </c>
      <c r="E7221" t="s">
        <v>66</v>
      </c>
      <c r="F7221" t="s">
        <v>36</v>
      </c>
      <c r="G7221">
        <v>1317.84</v>
      </c>
      <c r="H7221">
        <v>1957.1</v>
      </c>
      <c r="I7221">
        <v>2042.87</v>
      </c>
      <c r="J7221">
        <v>85.77</v>
      </c>
      <c r="K7221" s="1">
        <f t="shared" si="448"/>
        <v>4.3825047263808696E-2</v>
      </c>
      <c r="L7221" t="s">
        <v>37</v>
      </c>
      <c r="M7221" s="2" t="s">
        <v>237</v>
      </c>
      <c r="N7221" s="3" t="str">
        <f t="shared" si="449"/>
        <v>Jan</v>
      </c>
      <c r="O7221" t="s">
        <v>33</v>
      </c>
      <c r="P7221" t="s">
        <v>39</v>
      </c>
      <c r="Q7221" t="str">
        <f t="shared" si="450"/>
        <v>Senior</v>
      </c>
      <c r="R7221" t="str">
        <f t="shared" si="451"/>
        <v>Profit</v>
      </c>
    </row>
    <row r="7222" spans="1:18">
      <c r="A7222">
        <v>7381</v>
      </c>
      <c r="B7222" t="s">
        <v>47</v>
      </c>
      <c r="C7222">
        <v>28</v>
      </c>
      <c r="D7222" t="s">
        <v>24</v>
      </c>
      <c r="E7222" t="s">
        <v>35</v>
      </c>
      <c r="F7222" t="s">
        <v>25</v>
      </c>
      <c r="G7222">
        <v>1447.72</v>
      </c>
      <c r="H7222">
        <v>1869.67</v>
      </c>
      <c r="I7222">
        <v>2041.46</v>
      </c>
      <c r="J7222">
        <v>171.79</v>
      </c>
      <c r="K7222" s="1">
        <f t="shared" si="448"/>
        <v>9.1882524723614314E-2</v>
      </c>
      <c r="L7222" t="s">
        <v>37</v>
      </c>
      <c r="M7222" s="2" t="s">
        <v>171</v>
      </c>
      <c r="N7222" s="3" t="str">
        <f t="shared" si="449"/>
        <v>Jan</v>
      </c>
      <c r="O7222" t="s">
        <v>56</v>
      </c>
      <c r="P7222" t="s">
        <v>22</v>
      </c>
      <c r="Q7222" t="str">
        <f t="shared" si="450"/>
        <v>Adult</v>
      </c>
      <c r="R7222" t="str">
        <f t="shared" si="451"/>
        <v>Profit</v>
      </c>
    </row>
    <row r="7223" spans="1:18">
      <c r="A7223">
        <v>9674</v>
      </c>
      <c r="B7223" t="s">
        <v>29</v>
      </c>
      <c r="C7223">
        <v>47</v>
      </c>
      <c r="D7223" t="s">
        <v>16</v>
      </c>
      <c r="E7223" t="s">
        <v>66</v>
      </c>
      <c r="F7223" t="s">
        <v>49</v>
      </c>
      <c r="G7223">
        <v>1522.38</v>
      </c>
      <c r="H7223">
        <v>889.62</v>
      </c>
      <c r="I7223">
        <v>2041.43</v>
      </c>
      <c r="J7223">
        <v>1151.81</v>
      </c>
      <c r="K7223" s="1">
        <f t="shared" si="448"/>
        <v>1.2947213416964547</v>
      </c>
      <c r="L7223" t="s">
        <v>54</v>
      </c>
      <c r="M7223" s="2" t="s">
        <v>251</v>
      </c>
      <c r="N7223" s="3" t="str">
        <f t="shared" si="449"/>
        <v>Jan</v>
      </c>
      <c r="O7223" t="s">
        <v>28</v>
      </c>
      <c r="P7223" t="s">
        <v>22</v>
      </c>
      <c r="Q7223" t="str">
        <f t="shared" si="450"/>
        <v>Senior</v>
      </c>
      <c r="R7223" t="str">
        <f t="shared" si="451"/>
        <v>Profit</v>
      </c>
    </row>
    <row r="7224" spans="1:18">
      <c r="A7224">
        <v>1509</v>
      </c>
      <c r="B7224" t="s">
        <v>52</v>
      </c>
      <c r="C7224">
        <v>29</v>
      </c>
      <c r="D7224" t="s">
        <v>16</v>
      </c>
      <c r="E7224" t="s">
        <v>41</v>
      </c>
      <c r="F7224" t="s">
        <v>18</v>
      </c>
      <c r="G7224">
        <v>1435.1</v>
      </c>
      <c r="H7224">
        <v>785.63</v>
      </c>
      <c r="I7224">
        <v>2040.78</v>
      </c>
      <c r="J7224">
        <v>1255.1500000000001</v>
      </c>
      <c r="K7224" s="1">
        <f t="shared" si="448"/>
        <v>1.5976350190293143</v>
      </c>
      <c r="L7224" t="s">
        <v>26</v>
      </c>
      <c r="M7224" s="2" t="s">
        <v>394</v>
      </c>
      <c r="N7224" s="3" t="str">
        <f t="shared" si="449"/>
        <v>Apr</v>
      </c>
      <c r="O7224" t="s">
        <v>56</v>
      </c>
      <c r="P7224" t="s">
        <v>39</v>
      </c>
      <c r="Q7224" t="str">
        <f t="shared" si="450"/>
        <v>Adult</v>
      </c>
      <c r="R7224" t="str">
        <f t="shared" si="451"/>
        <v>Profit</v>
      </c>
    </row>
    <row r="7225" spans="1:18">
      <c r="A7225">
        <v>5299</v>
      </c>
      <c r="B7225" t="s">
        <v>44</v>
      </c>
      <c r="C7225">
        <v>36</v>
      </c>
      <c r="D7225" t="s">
        <v>24</v>
      </c>
      <c r="E7225" t="s">
        <v>53</v>
      </c>
      <c r="F7225" t="s">
        <v>18</v>
      </c>
      <c r="G7225">
        <v>1204.74</v>
      </c>
      <c r="H7225">
        <v>496.3</v>
      </c>
      <c r="I7225">
        <v>2039.43</v>
      </c>
      <c r="J7225">
        <v>1543.13</v>
      </c>
      <c r="K7225" s="1">
        <f t="shared" si="448"/>
        <v>3.1092685875478541</v>
      </c>
      <c r="L7225" t="s">
        <v>19</v>
      </c>
      <c r="M7225" s="2" t="s">
        <v>331</v>
      </c>
      <c r="N7225" s="3" t="str">
        <f t="shared" si="449"/>
        <v>Sep</v>
      </c>
      <c r="O7225" t="s">
        <v>28</v>
      </c>
      <c r="P7225" t="s">
        <v>39</v>
      </c>
      <c r="Q7225" t="str">
        <f t="shared" si="450"/>
        <v>Adult</v>
      </c>
      <c r="R7225" t="str">
        <f t="shared" si="451"/>
        <v>Profit</v>
      </c>
    </row>
    <row r="7226" spans="1:18">
      <c r="A7226">
        <v>4745</v>
      </c>
      <c r="B7226" t="s">
        <v>92</v>
      </c>
      <c r="C7226">
        <v>55</v>
      </c>
      <c r="D7226" t="s">
        <v>24</v>
      </c>
      <c r="E7226" t="s">
        <v>59</v>
      </c>
      <c r="F7226" t="s">
        <v>18</v>
      </c>
      <c r="G7226">
        <v>1579.52</v>
      </c>
      <c r="H7226">
        <v>1802.63</v>
      </c>
      <c r="I7226">
        <v>2038.72</v>
      </c>
      <c r="J7226">
        <v>236.09</v>
      </c>
      <c r="K7226" s="1">
        <f t="shared" si="448"/>
        <v>0.13096974975452533</v>
      </c>
      <c r="L7226" t="s">
        <v>26</v>
      </c>
      <c r="M7226" s="2" t="s">
        <v>328</v>
      </c>
      <c r="N7226" s="3" t="str">
        <f t="shared" si="449"/>
        <v>May</v>
      </c>
      <c r="O7226" t="s">
        <v>51</v>
      </c>
      <c r="P7226" t="s">
        <v>39</v>
      </c>
      <c r="Q7226" t="str">
        <f t="shared" si="450"/>
        <v>Senior</v>
      </c>
      <c r="R7226" t="str">
        <f t="shared" si="451"/>
        <v>Profit</v>
      </c>
    </row>
    <row r="7227" spans="1:18">
      <c r="A7227">
        <v>7825</v>
      </c>
      <c r="B7227" t="s">
        <v>40</v>
      </c>
      <c r="C7227">
        <v>26</v>
      </c>
      <c r="D7227" t="s">
        <v>16</v>
      </c>
      <c r="E7227" t="s">
        <v>66</v>
      </c>
      <c r="F7227" t="s">
        <v>49</v>
      </c>
      <c r="G7227">
        <v>1566.2</v>
      </c>
      <c r="H7227">
        <v>1220.32</v>
      </c>
      <c r="I7227">
        <v>2038.64</v>
      </c>
      <c r="J7227">
        <v>818.32</v>
      </c>
      <c r="K7227" s="1">
        <f t="shared" si="448"/>
        <v>0.67057820899436216</v>
      </c>
      <c r="L7227" t="s">
        <v>19</v>
      </c>
      <c r="M7227" s="2" t="s">
        <v>379</v>
      </c>
      <c r="N7227" s="3" t="str">
        <f t="shared" si="449"/>
        <v>Mar</v>
      </c>
      <c r="O7227" t="s">
        <v>51</v>
      </c>
      <c r="P7227" t="s">
        <v>39</v>
      </c>
      <c r="Q7227" t="str">
        <f t="shared" si="450"/>
        <v>Adult</v>
      </c>
      <c r="R7227" t="str">
        <f t="shared" si="451"/>
        <v>Profit</v>
      </c>
    </row>
    <row r="7228" spans="1:18">
      <c r="A7228">
        <v>9887</v>
      </c>
      <c r="B7228" t="s">
        <v>15</v>
      </c>
      <c r="C7228">
        <v>23</v>
      </c>
      <c r="D7228" t="s">
        <v>24</v>
      </c>
      <c r="E7228" t="s">
        <v>41</v>
      </c>
      <c r="F7228" t="s">
        <v>49</v>
      </c>
      <c r="G7228">
        <v>1415.45</v>
      </c>
      <c r="H7228">
        <v>1388.04</v>
      </c>
      <c r="I7228">
        <v>2038.42</v>
      </c>
      <c r="J7228">
        <v>650.38</v>
      </c>
      <c r="K7228" s="1">
        <f t="shared" si="448"/>
        <v>0.46855998386213654</v>
      </c>
      <c r="L7228" t="s">
        <v>37</v>
      </c>
      <c r="M7228" s="2" t="s">
        <v>373</v>
      </c>
      <c r="N7228" s="3" t="str">
        <f t="shared" si="449"/>
        <v>Nov</v>
      </c>
      <c r="O7228" t="s">
        <v>21</v>
      </c>
      <c r="P7228" t="s">
        <v>22</v>
      </c>
      <c r="Q7228" t="str">
        <f t="shared" si="450"/>
        <v>Young</v>
      </c>
      <c r="R7228" t="str">
        <f t="shared" si="451"/>
        <v>Profit</v>
      </c>
    </row>
    <row r="7229" spans="1:18">
      <c r="A7229">
        <v>5261</v>
      </c>
      <c r="B7229" t="s">
        <v>29</v>
      </c>
      <c r="C7229">
        <v>48</v>
      </c>
      <c r="D7229" t="s">
        <v>24</v>
      </c>
      <c r="E7229" t="s">
        <v>57</v>
      </c>
      <c r="F7229" t="s">
        <v>42</v>
      </c>
      <c r="G7229">
        <v>1287.4100000000001</v>
      </c>
      <c r="H7229">
        <v>1801.83</v>
      </c>
      <c r="I7229">
        <v>2037.5</v>
      </c>
      <c r="J7229">
        <v>235.67</v>
      </c>
      <c r="K7229" s="1">
        <f t="shared" si="448"/>
        <v>0.13079480306133209</v>
      </c>
      <c r="L7229" t="s">
        <v>19</v>
      </c>
      <c r="M7229" s="2" t="s">
        <v>96</v>
      </c>
      <c r="N7229" s="3" t="str">
        <f t="shared" si="449"/>
        <v>Apr</v>
      </c>
      <c r="O7229" t="s">
        <v>56</v>
      </c>
      <c r="P7229" t="s">
        <v>39</v>
      </c>
      <c r="Q7229" t="str">
        <f t="shared" si="450"/>
        <v>Senior</v>
      </c>
      <c r="R7229" t="str">
        <f t="shared" si="451"/>
        <v>Profit</v>
      </c>
    </row>
    <row r="7230" spans="1:18">
      <c r="A7230">
        <v>2457</v>
      </c>
      <c r="B7230" t="s">
        <v>34</v>
      </c>
      <c r="C7230">
        <v>52</v>
      </c>
      <c r="D7230" t="s">
        <v>24</v>
      </c>
      <c r="E7230" t="s">
        <v>35</v>
      </c>
      <c r="F7230" t="s">
        <v>49</v>
      </c>
      <c r="G7230">
        <v>1427.41</v>
      </c>
      <c r="H7230">
        <v>1325.34</v>
      </c>
      <c r="I7230">
        <v>2037.32</v>
      </c>
      <c r="J7230">
        <v>711.98</v>
      </c>
      <c r="K7230" s="1">
        <f t="shared" si="448"/>
        <v>0.53720554725579861</v>
      </c>
      <c r="L7230" t="s">
        <v>19</v>
      </c>
      <c r="M7230" s="2" t="s">
        <v>122</v>
      </c>
      <c r="N7230" s="3" t="str">
        <f t="shared" si="449"/>
        <v>May</v>
      </c>
      <c r="O7230" t="s">
        <v>28</v>
      </c>
      <c r="P7230" t="s">
        <v>39</v>
      </c>
      <c r="Q7230" t="str">
        <f t="shared" si="450"/>
        <v>Senior</v>
      </c>
      <c r="R7230" t="str">
        <f t="shared" si="451"/>
        <v>Profit</v>
      </c>
    </row>
    <row r="7231" spans="1:18">
      <c r="A7231">
        <v>4521</v>
      </c>
      <c r="B7231" t="s">
        <v>40</v>
      </c>
      <c r="C7231">
        <v>55</v>
      </c>
      <c r="D7231" t="s">
        <v>16</v>
      </c>
      <c r="E7231" t="s">
        <v>57</v>
      </c>
      <c r="F7231" t="s">
        <v>36</v>
      </c>
      <c r="G7231">
        <v>1315.78</v>
      </c>
      <c r="H7231">
        <v>1860.44</v>
      </c>
      <c r="I7231">
        <v>2036.77</v>
      </c>
      <c r="J7231">
        <v>176.33</v>
      </c>
      <c r="K7231" s="1">
        <f t="shared" si="448"/>
        <v>9.4778654511835911E-2</v>
      </c>
      <c r="L7231" t="s">
        <v>54</v>
      </c>
      <c r="M7231" s="2" t="s">
        <v>111</v>
      </c>
      <c r="N7231" s="3" t="str">
        <f t="shared" si="449"/>
        <v>Feb</v>
      </c>
      <c r="O7231" t="s">
        <v>21</v>
      </c>
      <c r="P7231" t="s">
        <v>39</v>
      </c>
      <c r="Q7231" t="str">
        <f t="shared" si="450"/>
        <v>Senior</v>
      </c>
      <c r="R7231" t="str">
        <f t="shared" si="451"/>
        <v>Profit</v>
      </c>
    </row>
    <row r="7232" spans="1:18">
      <c r="A7232">
        <v>6922</v>
      </c>
      <c r="B7232" t="s">
        <v>92</v>
      </c>
      <c r="C7232">
        <v>51</v>
      </c>
      <c r="D7232" t="s">
        <v>16</v>
      </c>
      <c r="E7232" t="s">
        <v>30</v>
      </c>
      <c r="F7232" t="s">
        <v>49</v>
      </c>
      <c r="G7232">
        <v>1631.79</v>
      </c>
      <c r="H7232">
        <v>445.49</v>
      </c>
      <c r="I7232">
        <v>2034.88</v>
      </c>
      <c r="J7232">
        <v>1589.39</v>
      </c>
      <c r="K7232" s="1">
        <f t="shared" si="448"/>
        <v>3.5677344048126782</v>
      </c>
      <c r="L7232" t="s">
        <v>19</v>
      </c>
      <c r="M7232" s="2" t="s">
        <v>167</v>
      </c>
      <c r="N7232" s="3" t="str">
        <f t="shared" si="449"/>
        <v>Sep</v>
      </c>
      <c r="O7232" t="s">
        <v>33</v>
      </c>
      <c r="P7232" t="s">
        <v>39</v>
      </c>
      <c r="Q7232" t="str">
        <f t="shared" si="450"/>
        <v>Senior</v>
      </c>
      <c r="R7232" t="str">
        <f t="shared" si="451"/>
        <v>Profit</v>
      </c>
    </row>
    <row r="7233" spans="1:18">
      <c r="A7233">
        <v>8345</v>
      </c>
      <c r="B7233" t="s">
        <v>44</v>
      </c>
      <c r="C7233">
        <v>40</v>
      </c>
      <c r="D7233" t="s">
        <v>24</v>
      </c>
      <c r="E7233" t="s">
        <v>17</v>
      </c>
      <c r="F7233" t="s">
        <v>25</v>
      </c>
      <c r="G7233">
        <v>1598.94</v>
      </c>
      <c r="H7233">
        <v>303.63</v>
      </c>
      <c r="I7233">
        <v>2034.84</v>
      </c>
      <c r="J7233">
        <v>1731.21</v>
      </c>
      <c r="K7233" s="1">
        <f t="shared" si="448"/>
        <v>5.7017093172611402</v>
      </c>
      <c r="L7233" t="s">
        <v>31</v>
      </c>
      <c r="M7233" s="2" t="s">
        <v>128</v>
      </c>
      <c r="N7233" s="3" t="str">
        <f t="shared" si="449"/>
        <v>Dec</v>
      </c>
      <c r="O7233" t="s">
        <v>33</v>
      </c>
      <c r="P7233" t="s">
        <v>22</v>
      </c>
      <c r="Q7233" t="str">
        <f t="shared" si="450"/>
        <v>Adult</v>
      </c>
      <c r="R7233" t="str">
        <f t="shared" si="451"/>
        <v>Profit</v>
      </c>
    </row>
    <row r="7234" spans="1:18">
      <c r="A7234">
        <v>7722</v>
      </c>
      <c r="B7234" t="s">
        <v>84</v>
      </c>
      <c r="C7234">
        <v>45</v>
      </c>
      <c r="D7234" t="s">
        <v>24</v>
      </c>
      <c r="E7234" t="s">
        <v>30</v>
      </c>
      <c r="F7234" t="s">
        <v>36</v>
      </c>
      <c r="G7234">
        <v>1369.24</v>
      </c>
      <c r="H7234">
        <v>1344.87</v>
      </c>
      <c r="I7234">
        <v>2034.78</v>
      </c>
      <c r="J7234">
        <v>689.91</v>
      </c>
      <c r="K7234" s="1">
        <f t="shared" ref="K7234:K7297" si="452">J7234/H7234</f>
        <v>0.51299382096410806</v>
      </c>
      <c r="L7234" t="s">
        <v>54</v>
      </c>
      <c r="M7234" s="2" t="s">
        <v>365</v>
      </c>
      <c r="N7234" s="3" t="str">
        <f t="shared" ref="N7234:N7297" si="453">TEXT(M7234,"MMM")</f>
        <v>Jun</v>
      </c>
      <c r="O7234" t="s">
        <v>56</v>
      </c>
      <c r="P7234" t="s">
        <v>39</v>
      </c>
      <c r="Q7234" t="str">
        <f t="shared" ref="Q7234:Q7297" si="454">IF(C7234&gt;=18,IF(C7234&lt;=25,"Young",IF(C7234&lt;=40,"Adult",IF(C7234&lt;=60,"Senior",""))),"")</f>
        <v>Senior</v>
      </c>
      <c r="R7234" t="str">
        <f t="shared" ref="R7234:R7297" si="455">IF(J7234&gt;0,"Profit","Loss")</f>
        <v>Profit</v>
      </c>
    </row>
    <row r="7235" spans="1:18">
      <c r="A7235">
        <v>4390</v>
      </c>
      <c r="B7235" t="s">
        <v>23</v>
      </c>
      <c r="C7235">
        <v>59</v>
      </c>
      <c r="D7235" t="s">
        <v>24</v>
      </c>
      <c r="E7235" t="s">
        <v>30</v>
      </c>
      <c r="F7235" t="s">
        <v>42</v>
      </c>
      <c r="G7235">
        <v>1361.54</v>
      </c>
      <c r="H7235">
        <v>1603.26</v>
      </c>
      <c r="I7235">
        <v>2034.49</v>
      </c>
      <c r="J7235">
        <v>431.23</v>
      </c>
      <c r="K7235" s="1">
        <f t="shared" si="452"/>
        <v>0.26897072215361201</v>
      </c>
      <c r="L7235" t="s">
        <v>54</v>
      </c>
      <c r="M7235" s="2" t="s">
        <v>300</v>
      </c>
      <c r="N7235" s="3" t="str">
        <f t="shared" si="453"/>
        <v>Aug</v>
      </c>
      <c r="O7235" t="s">
        <v>51</v>
      </c>
      <c r="P7235" t="s">
        <v>22</v>
      </c>
      <c r="Q7235" t="str">
        <f t="shared" si="454"/>
        <v>Senior</v>
      </c>
      <c r="R7235" t="str">
        <f t="shared" si="455"/>
        <v>Profit</v>
      </c>
    </row>
    <row r="7236" spans="1:18">
      <c r="A7236">
        <v>9777</v>
      </c>
      <c r="B7236" t="s">
        <v>15</v>
      </c>
      <c r="C7236">
        <v>20</v>
      </c>
      <c r="D7236" t="s">
        <v>16</v>
      </c>
      <c r="E7236" t="s">
        <v>66</v>
      </c>
      <c r="F7236" t="s">
        <v>25</v>
      </c>
      <c r="G7236">
        <v>1424.04</v>
      </c>
      <c r="H7236">
        <v>77.09</v>
      </c>
      <c r="I7236">
        <v>2033.86</v>
      </c>
      <c r="J7236">
        <v>1956.77</v>
      </c>
      <c r="K7236" s="1">
        <f t="shared" si="452"/>
        <v>25.382929043974574</v>
      </c>
      <c r="L7236" t="s">
        <v>54</v>
      </c>
      <c r="M7236" s="2" t="s">
        <v>100</v>
      </c>
      <c r="N7236" s="3" t="str">
        <f t="shared" si="453"/>
        <v>Aug</v>
      </c>
      <c r="O7236" t="s">
        <v>56</v>
      </c>
      <c r="P7236" t="s">
        <v>39</v>
      </c>
      <c r="Q7236" t="str">
        <f t="shared" si="454"/>
        <v>Young</v>
      </c>
      <c r="R7236" t="str">
        <f t="shared" si="455"/>
        <v>Profit</v>
      </c>
    </row>
    <row r="7237" spans="1:18">
      <c r="A7237">
        <v>7644</v>
      </c>
      <c r="B7237" t="s">
        <v>92</v>
      </c>
      <c r="C7237">
        <v>51</v>
      </c>
      <c r="D7237" t="s">
        <v>24</v>
      </c>
      <c r="E7237" t="s">
        <v>59</v>
      </c>
      <c r="F7237" t="s">
        <v>49</v>
      </c>
      <c r="G7237">
        <v>1221.6600000000001</v>
      </c>
      <c r="H7237">
        <v>1622.64</v>
      </c>
      <c r="I7237">
        <v>2033.04</v>
      </c>
      <c r="J7237">
        <v>410.4</v>
      </c>
      <c r="K7237" s="1">
        <f t="shared" si="452"/>
        <v>0.25292116550806093</v>
      </c>
      <c r="L7237" t="s">
        <v>26</v>
      </c>
      <c r="M7237" s="2" t="s">
        <v>398</v>
      </c>
      <c r="N7237" s="3" t="str">
        <f t="shared" si="453"/>
        <v>Jan</v>
      </c>
      <c r="O7237" t="s">
        <v>33</v>
      </c>
      <c r="P7237" t="s">
        <v>39</v>
      </c>
      <c r="Q7237" t="str">
        <f t="shared" si="454"/>
        <v>Senior</v>
      </c>
      <c r="R7237" t="str">
        <f t="shared" si="455"/>
        <v>Profit</v>
      </c>
    </row>
    <row r="7238" spans="1:18">
      <c r="A7238">
        <v>9226</v>
      </c>
      <c r="B7238" t="s">
        <v>52</v>
      </c>
      <c r="C7238">
        <v>51</v>
      </c>
      <c r="D7238" t="s">
        <v>16</v>
      </c>
      <c r="E7238" t="s">
        <v>66</v>
      </c>
      <c r="F7238" t="s">
        <v>25</v>
      </c>
      <c r="G7238">
        <v>1495.32</v>
      </c>
      <c r="H7238">
        <v>1894.18</v>
      </c>
      <c r="I7238">
        <v>2032.5</v>
      </c>
      <c r="J7238">
        <v>138.32</v>
      </c>
      <c r="K7238" s="1">
        <f t="shared" si="452"/>
        <v>7.3023683071302622E-2</v>
      </c>
      <c r="L7238" t="s">
        <v>19</v>
      </c>
      <c r="M7238" s="2" t="s">
        <v>111</v>
      </c>
      <c r="N7238" s="3" t="str">
        <f t="shared" si="453"/>
        <v>Feb</v>
      </c>
      <c r="O7238" t="s">
        <v>56</v>
      </c>
      <c r="P7238" t="s">
        <v>22</v>
      </c>
      <c r="Q7238" t="str">
        <f t="shared" si="454"/>
        <v>Senior</v>
      </c>
      <c r="R7238" t="str">
        <f t="shared" si="455"/>
        <v>Profit</v>
      </c>
    </row>
    <row r="7239" spans="1:18">
      <c r="A7239">
        <v>7602</v>
      </c>
      <c r="B7239" t="s">
        <v>34</v>
      </c>
      <c r="C7239">
        <v>46</v>
      </c>
      <c r="D7239" t="s">
        <v>16</v>
      </c>
      <c r="E7239" t="s">
        <v>59</v>
      </c>
      <c r="F7239" t="s">
        <v>49</v>
      </c>
      <c r="G7239">
        <v>1691.54</v>
      </c>
      <c r="H7239">
        <v>298.20999999999998</v>
      </c>
      <c r="I7239">
        <v>2031.96</v>
      </c>
      <c r="J7239">
        <v>1733.75</v>
      </c>
      <c r="K7239" s="1">
        <f t="shared" si="452"/>
        <v>5.813856007511486</v>
      </c>
      <c r="L7239" t="s">
        <v>31</v>
      </c>
      <c r="M7239" s="2" t="s">
        <v>405</v>
      </c>
      <c r="N7239" s="3" t="str">
        <f t="shared" si="453"/>
        <v>Jul</v>
      </c>
      <c r="O7239" t="s">
        <v>51</v>
      </c>
      <c r="P7239" t="s">
        <v>22</v>
      </c>
      <c r="Q7239" t="str">
        <f t="shared" si="454"/>
        <v>Senior</v>
      </c>
      <c r="R7239" t="str">
        <f t="shared" si="455"/>
        <v>Profit</v>
      </c>
    </row>
    <row r="7240" spans="1:18">
      <c r="A7240">
        <v>1132</v>
      </c>
      <c r="B7240" t="s">
        <v>23</v>
      </c>
      <c r="C7240">
        <v>50</v>
      </c>
      <c r="D7240" t="s">
        <v>16</v>
      </c>
      <c r="E7240" t="s">
        <v>57</v>
      </c>
      <c r="F7240" t="s">
        <v>18</v>
      </c>
      <c r="G7240">
        <v>1379.96</v>
      </c>
      <c r="H7240">
        <v>1226.54</v>
      </c>
      <c r="I7240">
        <v>2031.11</v>
      </c>
      <c r="J7240">
        <v>804.57</v>
      </c>
      <c r="K7240" s="1">
        <f t="shared" si="452"/>
        <v>0.65596719226441869</v>
      </c>
      <c r="L7240" t="s">
        <v>31</v>
      </c>
      <c r="M7240" s="2" t="s">
        <v>370</v>
      </c>
      <c r="N7240" s="3" t="str">
        <f t="shared" si="453"/>
        <v>Jul</v>
      </c>
      <c r="O7240" t="s">
        <v>56</v>
      </c>
      <c r="P7240" t="s">
        <v>22</v>
      </c>
      <c r="Q7240" t="str">
        <f t="shared" si="454"/>
        <v>Senior</v>
      </c>
      <c r="R7240" t="str">
        <f t="shared" si="455"/>
        <v>Profit</v>
      </c>
    </row>
    <row r="7241" spans="1:18">
      <c r="A7241">
        <v>517</v>
      </c>
      <c r="B7241" t="s">
        <v>44</v>
      </c>
      <c r="C7241">
        <v>22</v>
      </c>
      <c r="D7241" t="s">
        <v>24</v>
      </c>
      <c r="E7241" t="s">
        <v>53</v>
      </c>
      <c r="F7241" t="s">
        <v>25</v>
      </c>
      <c r="G7241">
        <v>1293.29</v>
      </c>
      <c r="H7241">
        <v>963.72</v>
      </c>
      <c r="I7241">
        <v>2026.04</v>
      </c>
      <c r="J7241">
        <v>1062.32</v>
      </c>
      <c r="K7241" s="1">
        <f t="shared" si="452"/>
        <v>1.102311874818412</v>
      </c>
      <c r="L7241" t="s">
        <v>31</v>
      </c>
      <c r="M7241" s="2" t="s">
        <v>325</v>
      </c>
      <c r="N7241" s="3" t="str">
        <f t="shared" si="453"/>
        <v>Jul</v>
      </c>
      <c r="O7241" t="s">
        <v>28</v>
      </c>
      <c r="P7241" t="s">
        <v>22</v>
      </c>
      <c r="Q7241" t="str">
        <f t="shared" si="454"/>
        <v>Young</v>
      </c>
      <c r="R7241" t="str">
        <f t="shared" si="455"/>
        <v>Profit</v>
      </c>
    </row>
    <row r="7242" spans="1:18">
      <c r="A7242">
        <v>4030</v>
      </c>
      <c r="B7242" t="s">
        <v>84</v>
      </c>
      <c r="C7242">
        <v>22</v>
      </c>
      <c r="D7242" t="s">
        <v>16</v>
      </c>
      <c r="E7242" t="s">
        <v>57</v>
      </c>
      <c r="F7242" t="s">
        <v>49</v>
      </c>
      <c r="G7242">
        <v>1230.3800000000001</v>
      </c>
      <c r="H7242">
        <v>808.07</v>
      </c>
      <c r="I7242">
        <v>2026</v>
      </c>
      <c r="J7242">
        <v>1217.93</v>
      </c>
      <c r="K7242" s="1">
        <f t="shared" si="452"/>
        <v>1.507208533914141</v>
      </c>
      <c r="L7242" t="s">
        <v>37</v>
      </c>
      <c r="M7242" s="2" t="s">
        <v>320</v>
      </c>
      <c r="N7242" s="3" t="str">
        <f t="shared" si="453"/>
        <v>May</v>
      </c>
      <c r="O7242" t="s">
        <v>51</v>
      </c>
      <c r="P7242" t="s">
        <v>39</v>
      </c>
      <c r="Q7242" t="str">
        <f t="shared" si="454"/>
        <v>Young</v>
      </c>
      <c r="R7242" t="str">
        <f t="shared" si="455"/>
        <v>Profit</v>
      </c>
    </row>
    <row r="7243" spans="1:18">
      <c r="A7243">
        <v>7197</v>
      </c>
      <c r="B7243" t="s">
        <v>40</v>
      </c>
      <c r="C7243">
        <v>38</v>
      </c>
      <c r="D7243" t="s">
        <v>24</v>
      </c>
      <c r="E7243" t="s">
        <v>17</v>
      </c>
      <c r="F7243" t="s">
        <v>25</v>
      </c>
      <c r="G7243">
        <v>1369.17</v>
      </c>
      <c r="H7243">
        <v>381.22</v>
      </c>
      <c r="I7243">
        <v>2024.66</v>
      </c>
      <c r="J7243">
        <v>1643.44</v>
      </c>
      <c r="K7243" s="1">
        <f t="shared" si="452"/>
        <v>4.3110015214311943</v>
      </c>
      <c r="L7243" t="s">
        <v>37</v>
      </c>
      <c r="M7243" s="2" t="s">
        <v>108</v>
      </c>
      <c r="N7243" s="3" t="str">
        <f t="shared" si="453"/>
        <v>Feb</v>
      </c>
      <c r="O7243" t="s">
        <v>56</v>
      </c>
      <c r="P7243" t="s">
        <v>22</v>
      </c>
      <c r="Q7243" t="str">
        <f t="shared" si="454"/>
        <v>Adult</v>
      </c>
      <c r="R7243" t="str">
        <f t="shared" si="455"/>
        <v>Profit</v>
      </c>
    </row>
    <row r="7244" spans="1:18">
      <c r="A7244">
        <v>42</v>
      </c>
      <c r="B7244" t="s">
        <v>40</v>
      </c>
      <c r="C7244">
        <v>58</v>
      </c>
      <c r="D7244" t="s">
        <v>24</v>
      </c>
      <c r="E7244" t="s">
        <v>59</v>
      </c>
      <c r="F7244" t="s">
        <v>18</v>
      </c>
      <c r="G7244">
        <v>1285.93</v>
      </c>
      <c r="H7244">
        <v>264.77</v>
      </c>
      <c r="I7244">
        <v>2024.26</v>
      </c>
      <c r="J7244">
        <v>1759.49</v>
      </c>
      <c r="K7244" s="1">
        <f t="shared" si="452"/>
        <v>6.6453525701552296</v>
      </c>
      <c r="L7244" t="s">
        <v>54</v>
      </c>
      <c r="M7244" s="2" t="s">
        <v>90</v>
      </c>
      <c r="N7244" s="3" t="str">
        <f t="shared" si="453"/>
        <v>Oct</v>
      </c>
      <c r="O7244" t="s">
        <v>33</v>
      </c>
      <c r="P7244" t="s">
        <v>22</v>
      </c>
      <c r="Q7244" t="str">
        <f t="shared" si="454"/>
        <v>Senior</v>
      </c>
      <c r="R7244" t="str">
        <f t="shared" si="455"/>
        <v>Profit</v>
      </c>
    </row>
    <row r="7245" spans="1:18">
      <c r="A7245">
        <v>4445</v>
      </c>
      <c r="B7245" t="s">
        <v>52</v>
      </c>
      <c r="C7245">
        <v>53</v>
      </c>
      <c r="D7245" t="s">
        <v>24</v>
      </c>
      <c r="E7245" t="s">
        <v>35</v>
      </c>
      <c r="F7245" t="s">
        <v>49</v>
      </c>
      <c r="G7245">
        <v>1409.87</v>
      </c>
      <c r="H7245">
        <v>1230.8800000000001</v>
      </c>
      <c r="I7245">
        <v>2024.16</v>
      </c>
      <c r="J7245">
        <v>793.28</v>
      </c>
      <c r="K7245" s="1">
        <f t="shared" si="452"/>
        <v>0.64448199662030414</v>
      </c>
      <c r="L7245" t="s">
        <v>31</v>
      </c>
      <c r="M7245" s="2" t="s">
        <v>154</v>
      </c>
      <c r="N7245" s="3" t="str">
        <f t="shared" si="453"/>
        <v>Sep</v>
      </c>
      <c r="O7245" t="s">
        <v>21</v>
      </c>
      <c r="P7245" t="s">
        <v>39</v>
      </c>
      <c r="Q7245" t="str">
        <f t="shared" si="454"/>
        <v>Senior</v>
      </c>
      <c r="R7245" t="str">
        <f t="shared" si="455"/>
        <v>Profit</v>
      </c>
    </row>
    <row r="7246" spans="1:18">
      <c r="A7246">
        <v>9778</v>
      </c>
      <c r="B7246" t="s">
        <v>92</v>
      </c>
      <c r="C7246">
        <v>42</v>
      </c>
      <c r="D7246" t="s">
        <v>16</v>
      </c>
      <c r="E7246" t="s">
        <v>66</v>
      </c>
      <c r="F7246" t="s">
        <v>25</v>
      </c>
      <c r="G7246">
        <v>1220.33</v>
      </c>
      <c r="H7246">
        <v>1060.0899999999999</v>
      </c>
      <c r="I7246">
        <v>2024.06</v>
      </c>
      <c r="J7246">
        <v>963.97</v>
      </c>
      <c r="K7246" s="1">
        <f t="shared" si="452"/>
        <v>0.90932845324453593</v>
      </c>
      <c r="L7246" t="s">
        <v>26</v>
      </c>
      <c r="M7246" s="2" t="s">
        <v>379</v>
      </c>
      <c r="N7246" s="3" t="str">
        <f t="shared" si="453"/>
        <v>Mar</v>
      </c>
      <c r="O7246" t="s">
        <v>56</v>
      </c>
      <c r="P7246" t="s">
        <v>39</v>
      </c>
      <c r="Q7246" t="str">
        <f t="shared" si="454"/>
        <v>Senior</v>
      </c>
      <c r="R7246" t="str">
        <f t="shared" si="455"/>
        <v>Profit</v>
      </c>
    </row>
    <row r="7247" spans="1:18">
      <c r="A7247">
        <v>8641</v>
      </c>
      <c r="B7247" t="s">
        <v>84</v>
      </c>
      <c r="C7247">
        <v>57</v>
      </c>
      <c r="D7247" t="s">
        <v>16</v>
      </c>
      <c r="E7247" t="s">
        <v>53</v>
      </c>
      <c r="F7247" t="s">
        <v>18</v>
      </c>
      <c r="G7247">
        <v>1367.44</v>
      </c>
      <c r="H7247">
        <v>1056.6099999999999</v>
      </c>
      <c r="I7247">
        <v>2023.75</v>
      </c>
      <c r="J7247">
        <v>967.14</v>
      </c>
      <c r="K7247" s="1">
        <f t="shared" si="452"/>
        <v>0.91532353470059913</v>
      </c>
      <c r="L7247" t="s">
        <v>31</v>
      </c>
      <c r="M7247" s="2" t="s">
        <v>259</v>
      </c>
      <c r="N7247" s="3" t="str">
        <f t="shared" si="453"/>
        <v>Sep</v>
      </c>
      <c r="O7247" t="s">
        <v>21</v>
      </c>
      <c r="P7247" t="s">
        <v>39</v>
      </c>
      <c r="Q7247" t="str">
        <f t="shared" si="454"/>
        <v>Senior</v>
      </c>
      <c r="R7247" t="str">
        <f t="shared" si="455"/>
        <v>Profit</v>
      </c>
    </row>
    <row r="7248" spans="1:18">
      <c r="A7248">
        <v>9664</v>
      </c>
      <c r="B7248" t="s">
        <v>29</v>
      </c>
      <c r="C7248">
        <v>38</v>
      </c>
      <c r="D7248" t="s">
        <v>24</v>
      </c>
      <c r="E7248" t="s">
        <v>30</v>
      </c>
      <c r="F7248" t="s">
        <v>49</v>
      </c>
      <c r="G7248">
        <v>1142.29</v>
      </c>
      <c r="H7248">
        <v>165.42</v>
      </c>
      <c r="I7248">
        <v>2022.84</v>
      </c>
      <c r="J7248">
        <v>1857.42</v>
      </c>
      <c r="K7248" s="1">
        <f t="shared" si="452"/>
        <v>11.228509249183897</v>
      </c>
      <c r="L7248" t="s">
        <v>26</v>
      </c>
      <c r="M7248" s="2" t="s">
        <v>145</v>
      </c>
      <c r="N7248" s="3" t="str">
        <f t="shared" si="453"/>
        <v>Mar</v>
      </c>
      <c r="O7248" t="s">
        <v>21</v>
      </c>
      <c r="P7248" t="s">
        <v>22</v>
      </c>
      <c r="Q7248" t="str">
        <f t="shared" si="454"/>
        <v>Adult</v>
      </c>
      <c r="R7248" t="str">
        <f t="shared" si="455"/>
        <v>Profit</v>
      </c>
    </row>
    <row r="7249" spans="1:18">
      <c r="A7249">
        <v>6820</v>
      </c>
      <c r="B7249" t="s">
        <v>52</v>
      </c>
      <c r="C7249">
        <v>55</v>
      </c>
      <c r="D7249" t="s">
        <v>16</v>
      </c>
      <c r="E7249" t="s">
        <v>41</v>
      </c>
      <c r="F7249" t="s">
        <v>25</v>
      </c>
      <c r="G7249">
        <v>1429.78</v>
      </c>
      <c r="H7249">
        <v>1783.82</v>
      </c>
      <c r="I7249">
        <v>2022.39</v>
      </c>
      <c r="J7249">
        <v>238.57</v>
      </c>
      <c r="K7249" s="1">
        <f t="shared" si="452"/>
        <v>0.13374107252973955</v>
      </c>
      <c r="L7249" t="s">
        <v>37</v>
      </c>
      <c r="M7249" s="2" t="s">
        <v>417</v>
      </c>
      <c r="N7249" s="3" t="str">
        <f t="shared" si="453"/>
        <v>Nov</v>
      </c>
      <c r="O7249" t="s">
        <v>21</v>
      </c>
      <c r="P7249" t="s">
        <v>39</v>
      </c>
      <c r="Q7249" t="str">
        <f t="shared" si="454"/>
        <v>Senior</v>
      </c>
      <c r="R7249" t="str">
        <f t="shared" si="455"/>
        <v>Profit</v>
      </c>
    </row>
    <row r="7250" spans="1:18">
      <c r="A7250">
        <v>9529</v>
      </c>
      <c r="B7250" t="s">
        <v>40</v>
      </c>
      <c r="C7250">
        <v>43</v>
      </c>
      <c r="D7250" t="s">
        <v>24</v>
      </c>
      <c r="E7250" t="s">
        <v>41</v>
      </c>
      <c r="F7250" t="s">
        <v>49</v>
      </c>
      <c r="G7250">
        <v>1466.93</v>
      </c>
      <c r="H7250">
        <v>470.53</v>
      </c>
      <c r="I7250">
        <v>2022.29</v>
      </c>
      <c r="J7250">
        <v>1551.76</v>
      </c>
      <c r="K7250" s="1">
        <f t="shared" si="452"/>
        <v>3.2978981148917179</v>
      </c>
      <c r="L7250" t="s">
        <v>19</v>
      </c>
      <c r="M7250" s="2" t="s">
        <v>270</v>
      </c>
      <c r="N7250" s="3" t="str">
        <f t="shared" si="453"/>
        <v>Feb</v>
      </c>
      <c r="O7250" t="s">
        <v>28</v>
      </c>
      <c r="P7250" t="s">
        <v>39</v>
      </c>
      <c r="Q7250" t="str">
        <f t="shared" si="454"/>
        <v>Senior</v>
      </c>
      <c r="R7250" t="str">
        <f t="shared" si="455"/>
        <v>Profit</v>
      </c>
    </row>
    <row r="7251" spans="1:18">
      <c r="A7251">
        <v>6630</v>
      </c>
      <c r="B7251" t="s">
        <v>15</v>
      </c>
      <c r="C7251">
        <v>19</v>
      </c>
      <c r="D7251" t="s">
        <v>16</v>
      </c>
      <c r="E7251" t="s">
        <v>17</v>
      </c>
      <c r="F7251" t="s">
        <v>25</v>
      </c>
      <c r="G7251">
        <v>1250.3499999999999</v>
      </c>
      <c r="H7251">
        <v>666.84</v>
      </c>
      <c r="I7251">
        <v>2021.88</v>
      </c>
      <c r="J7251">
        <v>1355.04</v>
      </c>
      <c r="K7251" s="1">
        <f t="shared" si="452"/>
        <v>2.0320316717653411</v>
      </c>
      <c r="L7251" t="s">
        <v>26</v>
      </c>
      <c r="M7251" s="2" t="s">
        <v>319</v>
      </c>
      <c r="N7251" s="3" t="str">
        <f t="shared" si="453"/>
        <v>Nov</v>
      </c>
      <c r="O7251" t="s">
        <v>28</v>
      </c>
      <c r="P7251" t="s">
        <v>22</v>
      </c>
      <c r="Q7251" t="str">
        <f t="shared" si="454"/>
        <v>Young</v>
      </c>
      <c r="R7251" t="str">
        <f t="shared" si="455"/>
        <v>Profit</v>
      </c>
    </row>
    <row r="7252" spans="1:18">
      <c r="A7252">
        <v>6810</v>
      </c>
      <c r="B7252" t="s">
        <v>29</v>
      </c>
      <c r="C7252">
        <v>32</v>
      </c>
      <c r="D7252" t="s">
        <v>16</v>
      </c>
      <c r="E7252" t="s">
        <v>59</v>
      </c>
      <c r="F7252" t="s">
        <v>18</v>
      </c>
      <c r="G7252">
        <v>1344.56</v>
      </c>
      <c r="H7252">
        <v>1419.26</v>
      </c>
      <c r="I7252">
        <v>2021.62</v>
      </c>
      <c r="J7252">
        <v>602.36</v>
      </c>
      <c r="K7252" s="1">
        <f t="shared" si="452"/>
        <v>0.4244183588630695</v>
      </c>
      <c r="L7252" t="s">
        <v>37</v>
      </c>
      <c r="M7252" s="2" t="s">
        <v>293</v>
      </c>
      <c r="N7252" s="3" t="str">
        <f t="shared" si="453"/>
        <v>Jul</v>
      </c>
      <c r="O7252" t="s">
        <v>51</v>
      </c>
      <c r="P7252" t="s">
        <v>39</v>
      </c>
      <c r="Q7252" t="str">
        <f t="shared" si="454"/>
        <v>Adult</v>
      </c>
      <c r="R7252" t="str">
        <f t="shared" si="455"/>
        <v>Profit</v>
      </c>
    </row>
    <row r="7253" spans="1:18">
      <c r="A7253">
        <v>5770</v>
      </c>
      <c r="B7253" t="s">
        <v>44</v>
      </c>
      <c r="C7253">
        <v>19</v>
      </c>
      <c r="D7253" t="s">
        <v>24</v>
      </c>
      <c r="E7253" t="s">
        <v>41</v>
      </c>
      <c r="F7253" t="s">
        <v>36</v>
      </c>
      <c r="G7253">
        <v>1142.99</v>
      </c>
      <c r="H7253">
        <v>564.63</v>
      </c>
      <c r="I7253">
        <v>2020.99</v>
      </c>
      <c r="J7253">
        <v>1456.36</v>
      </c>
      <c r="K7253" s="1">
        <f t="shared" si="452"/>
        <v>2.5793174291128702</v>
      </c>
      <c r="L7253" t="s">
        <v>31</v>
      </c>
      <c r="M7253" s="2" t="s">
        <v>107</v>
      </c>
      <c r="N7253" s="3" t="str">
        <f t="shared" si="453"/>
        <v>Apr</v>
      </c>
      <c r="O7253" t="s">
        <v>28</v>
      </c>
      <c r="P7253" t="s">
        <v>22</v>
      </c>
      <c r="Q7253" t="str">
        <f t="shared" si="454"/>
        <v>Young</v>
      </c>
      <c r="R7253" t="str">
        <f t="shared" si="455"/>
        <v>Profit</v>
      </c>
    </row>
    <row r="7254" spans="1:18">
      <c r="A7254">
        <v>4853</v>
      </c>
      <c r="B7254" t="s">
        <v>92</v>
      </c>
      <c r="C7254">
        <v>54</v>
      </c>
      <c r="D7254" t="s">
        <v>16</v>
      </c>
      <c r="E7254" t="s">
        <v>35</v>
      </c>
      <c r="F7254" t="s">
        <v>18</v>
      </c>
      <c r="G7254">
        <v>1325.62</v>
      </c>
      <c r="H7254">
        <v>1765.3</v>
      </c>
      <c r="I7254">
        <v>2020.81</v>
      </c>
      <c r="J7254">
        <v>255.51</v>
      </c>
      <c r="K7254" s="1">
        <f t="shared" si="452"/>
        <v>0.14474027077550558</v>
      </c>
      <c r="L7254" t="s">
        <v>26</v>
      </c>
      <c r="M7254" s="2" t="s">
        <v>116</v>
      </c>
      <c r="N7254" s="3" t="str">
        <f t="shared" si="453"/>
        <v>Sep</v>
      </c>
      <c r="O7254" t="s">
        <v>28</v>
      </c>
      <c r="P7254" t="s">
        <v>22</v>
      </c>
      <c r="Q7254" t="str">
        <f t="shared" si="454"/>
        <v>Senior</v>
      </c>
      <c r="R7254" t="str">
        <f t="shared" si="455"/>
        <v>Profit</v>
      </c>
    </row>
    <row r="7255" spans="1:18">
      <c r="A7255">
        <v>8540</v>
      </c>
      <c r="B7255" t="s">
        <v>52</v>
      </c>
      <c r="C7255">
        <v>25</v>
      </c>
      <c r="D7255" t="s">
        <v>16</v>
      </c>
      <c r="E7255" t="s">
        <v>53</v>
      </c>
      <c r="F7255" t="s">
        <v>18</v>
      </c>
      <c r="G7255">
        <v>1562.94</v>
      </c>
      <c r="H7255">
        <v>1980.17</v>
      </c>
      <c r="I7255">
        <v>2020.51</v>
      </c>
      <c r="J7255">
        <v>40.340000000000003</v>
      </c>
      <c r="K7255" s="1">
        <f t="shared" si="452"/>
        <v>2.0371988263633931E-2</v>
      </c>
      <c r="L7255" t="s">
        <v>26</v>
      </c>
      <c r="M7255" s="2" t="s">
        <v>61</v>
      </c>
      <c r="N7255" s="3" t="str">
        <f t="shared" si="453"/>
        <v>Mar</v>
      </c>
      <c r="O7255" t="s">
        <v>33</v>
      </c>
      <c r="P7255" t="s">
        <v>22</v>
      </c>
      <c r="Q7255" t="str">
        <f t="shared" si="454"/>
        <v>Young</v>
      </c>
      <c r="R7255" t="str">
        <f t="shared" si="455"/>
        <v>Profit</v>
      </c>
    </row>
    <row r="7256" spans="1:18">
      <c r="A7256">
        <v>8108</v>
      </c>
      <c r="B7256" t="s">
        <v>44</v>
      </c>
      <c r="C7256">
        <v>32</v>
      </c>
      <c r="D7256" t="s">
        <v>24</v>
      </c>
      <c r="E7256" t="s">
        <v>59</v>
      </c>
      <c r="F7256" t="s">
        <v>25</v>
      </c>
      <c r="G7256">
        <v>1621.44</v>
      </c>
      <c r="H7256">
        <v>1432.82</v>
      </c>
      <c r="I7256">
        <v>2019.22</v>
      </c>
      <c r="J7256">
        <v>586.4</v>
      </c>
      <c r="K7256" s="1">
        <f t="shared" si="452"/>
        <v>0.40926285227732723</v>
      </c>
      <c r="L7256" t="s">
        <v>26</v>
      </c>
      <c r="M7256" s="2" t="s">
        <v>147</v>
      </c>
      <c r="N7256" s="3" t="str">
        <f t="shared" si="453"/>
        <v>Oct</v>
      </c>
      <c r="O7256" t="s">
        <v>33</v>
      </c>
      <c r="P7256" t="s">
        <v>22</v>
      </c>
      <c r="Q7256" t="str">
        <f t="shared" si="454"/>
        <v>Adult</v>
      </c>
      <c r="R7256" t="str">
        <f t="shared" si="455"/>
        <v>Profit</v>
      </c>
    </row>
    <row r="7257" spans="1:18">
      <c r="A7257">
        <v>7178</v>
      </c>
      <c r="B7257" t="s">
        <v>47</v>
      </c>
      <c r="C7257">
        <v>53</v>
      </c>
      <c r="D7257" t="s">
        <v>24</v>
      </c>
      <c r="E7257" t="s">
        <v>35</v>
      </c>
      <c r="F7257" t="s">
        <v>36</v>
      </c>
      <c r="G7257">
        <v>1211.29</v>
      </c>
      <c r="H7257">
        <v>983.43</v>
      </c>
      <c r="I7257">
        <v>2018</v>
      </c>
      <c r="J7257">
        <v>1034.57</v>
      </c>
      <c r="K7257" s="1">
        <f t="shared" si="452"/>
        <v>1.0520016676326733</v>
      </c>
      <c r="L7257" t="s">
        <v>31</v>
      </c>
      <c r="M7257" s="2" t="s">
        <v>109</v>
      </c>
      <c r="N7257" s="3" t="str">
        <f t="shared" si="453"/>
        <v>May</v>
      </c>
      <c r="O7257" t="s">
        <v>28</v>
      </c>
      <c r="P7257" t="s">
        <v>39</v>
      </c>
      <c r="Q7257" t="str">
        <f t="shared" si="454"/>
        <v>Senior</v>
      </c>
      <c r="R7257" t="str">
        <f t="shared" si="455"/>
        <v>Profit</v>
      </c>
    </row>
    <row r="7258" spans="1:18">
      <c r="A7258">
        <v>596</v>
      </c>
      <c r="B7258" t="s">
        <v>52</v>
      </c>
      <c r="C7258">
        <v>35</v>
      </c>
      <c r="D7258" t="s">
        <v>24</v>
      </c>
      <c r="E7258" t="s">
        <v>41</v>
      </c>
      <c r="F7258" t="s">
        <v>18</v>
      </c>
      <c r="G7258">
        <v>1444.76</v>
      </c>
      <c r="H7258">
        <v>506.24</v>
      </c>
      <c r="I7258">
        <v>2017.87</v>
      </c>
      <c r="J7258">
        <v>1511.63</v>
      </c>
      <c r="K7258" s="1">
        <f t="shared" si="452"/>
        <v>2.9859947850821746</v>
      </c>
      <c r="L7258" t="s">
        <v>54</v>
      </c>
      <c r="M7258" s="2" t="s">
        <v>342</v>
      </c>
      <c r="N7258" s="3" t="str">
        <f t="shared" si="453"/>
        <v>Jan</v>
      </c>
      <c r="O7258" t="s">
        <v>56</v>
      </c>
      <c r="P7258" t="s">
        <v>22</v>
      </c>
      <c r="Q7258" t="str">
        <f t="shared" si="454"/>
        <v>Adult</v>
      </c>
      <c r="R7258" t="str">
        <f t="shared" si="455"/>
        <v>Profit</v>
      </c>
    </row>
    <row r="7259" spans="1:18">
      <c r="A7259">
        <v>3797</v>
      </c>
      <c r="B7259" t="s">
        <v>40</v>
      </c>
      <c r="C7259">
        <v>41</v>
      </c>
      <c r="D7259" t="s">
        <v>24</v>
      </c>
      <c r="E7259" t="s">
        <v>17</v>
      </c>
      <c r="F7259" t="s">
        <v>49</v>
      </c>
      <c r="G7259">
        <v>1192.29</v>
      </c>
      <c r="H7259">
        <v>805.49</v>
      </c>
      <c r="I7259">
        <v>2016.85</v>
      </c>
      <c r="J7259">
        <v>1211.3599999999999</v>
      </c>
      <c r="K7259" s="1">
        <f t="shared" si="452"/>
        <v>1.5038796260661211</v>
      </c>
      <c r="L7259" t="s">
        <v>37</v>
      </c>
      <c r="M7259" s="2" t="s">
        <v>134</v>
      </c>
      <c r="N7259" s="3" t="str">
        <f t="shared" si="453"/>
        <v>Jul</v>
      </c>
      <c r="O7259" t="s">
        <v>56</v>
      </c>
      <c r="P7259" t="s">
        <v>39</v>
      </c>
      <c r="Q7259" t="str">
        <f t="shared" si="454"/>
        <v>Senior</v>
      </c>
      <c r="R7259" t="str">
        <f t="shared" si="455"/>
        <v>Profit</v>
      </c>
    </row>
    <row r="7260" spans="1:18">
      <c r="A7260">
        <v>8923</v>
      </c>
      <c r="B7260" t="s">
        <v>29</v>
      </c>
      <c r="C7260">
        <v>22</v>
      </c>
      <c r="D7260" t="s">
        <v>24</v>
      </c>
      <c r="E7260" t="s">
        <v>35</v>
      </c>
      <c r="F7260" t="s">
        <v>42</v>
      </c>
      <c r="G7260">
        <v>1167.32</v>
      </c>
      <c r="H7260">
        <v>716.23</v>
      </c>
      <c r="I7260">
        <v>2016.79</v>
      </c>
      <c r="J7260">
        <v>1300.56</v>
      </c>
      <c r="K7260" s="1">
        <f t="shared" si="452"/>
        <v>1.8158412800357426</v>
      </c>
      <c r="L7260" t="s">
        <v>26</v>
      </c>
      <c r="M7260" s="2" t="s">
        <v>232</v>
      </c>
      <c r="N7260" s="3" t="str">
        <f t="shared" si="453"/>
        <v>Jul</v>
      </c>
      <c r="O7260" t="s">
        <v>33</v>
      </c>
      <c r="P7260" t="s">
        <v>39</v>
      </c>
      <c r="Q7260" t="str">
        <f t="shared" si="454"/>
        <v>Young</v>
      </c>
      <c r="R7260" t="str">
        <f t="shared" si="455"/>
        <v>Profit</v>
      </c>
    </row>
    <row r="7261" spans="1:18">
      <c r="A7261">
        <v>6045</v>
      </c>
      <c r="B7261" t="s">
        <v>40</v>
      </c>
      <c r="C7261">
        <v>55</v>
      </c>
      <c r="D7261" t="s">
        <v>24</v>
      </c>
      <c r="E7261" t="s">
        <v>41</v>
      </c>
      <c r="F7261" t="s">
        <v>49</v>
      </c>
      <c r="G7261">
        <v>1133.3699999999999</v>
      </c>
      <c r="H7261">
        <v>302.8</v>
      </c>
      <c r="I7261">
        <v>2016.15</v>
      </c>
      <c r="J7261">
        <v>1713.35</v>
      </c>
      <c r="K7261" s="1">
        <f t="shared" si="452"/>
        <v>5.6583553500660493</v>
      </c>
      <c r="L7261" t="s">
        <v>19</v>
      </c>
      <c r="M7261" s="2" t="s">
        <v>359</v>
      </c>
      <c r="N7261" s="3" t="str">
        <f t="shared" si="453"/>
        <v>Jul</v>
      </c>
      <c r="O7261" t="s">
        <v>56</v>
      </c>
      <c r="P7261" t="s">
        <v>39</v>
      </c>
      <c r="Q7261" t="str">
        <f t="shared" si="454"/>
        <v>Senior</v>
      </c>
      <c r="R7261" t="str">
        <f t="shared" si="455"/>
        <v>Profit</v>
      </c>
    </row>
    <row r="7262" spans="1:18">
      <c r="A7262">
        <v>4898</v>
      </c>
      <c r="B7262" t="s">
        <v>23</v>
      </c>
      <c r="C7262">
        <v>31</v>
      </c>
      <c r="D7262" t="s">
        <v>24</v>
      </c>
      <c r="E7262" t="s">
        <v>30</v>
      </c>
      <c r="F7262" t="s">
        <v>49</v>
      </c>
      <c r="G7262">
        <v>1149.67</v>
      </c>
      <c r="H7262">
        <v>1795.68</v>
      </c>
      <c r="I7262">
        <v>2015.53</v>
      </c>
      <c r="J7262">
        <v>219.85</v>
      </c>
      <c r="K7262" s="1">
        <f t="shared" si="452"/>
        <v>0.12243272743473224</v>
      </c>
      <c r="L7262" t="s">
        <v>19</v>
      </c>
      <c r="M7262" s="2" t="s">
        <v>347</v>
      </c>
      <c r="N7262" s="3" t="str">
        <f t="shared" si="453"/>
        <v>Dec</v>
      </c>
      <c r="O7262" t="s">
        <v>51</v>
      </c>
      <c r="P7262" t="s">
        <v>22</v>
      </c>
      <c r="Q7262" t="str">
        <f t="shared" si="454"/>
        <v>Adult</v>
      </c>
      <c r="R7262" t="str">
        <f t="shared" si="455"/>
        <v>Profit</v>
      </c>
    </row>
    <row r="7263" spans="1:18">
      <c r="A7263">
        <v>7816</v>
      </c>
      <c r="B7263" t="s">
        <v>52</v>
      </c>
      <c r="C7263">
        <v>26</v>
      </c>
      <c r="D7263" t="s">
        <v>16</v>
      </c>
      <c r="E7263" t="s">
        <v>53</v>
      </c>
      <c r="F7263" t="s">
        <v>49</v>
      </c>
      <c r="G7263">
        <v>1531.37</v>
      </c>
      <c r="H7263">
        <v>1335.94</v>
      </c>
      <c r="I7263">
        <v>2015.09</v>
      </c>
      <c r="J7263">
        <v>679.15</v>
      </c>
      <c r="K7263" s="1">
        <f t="shared" si="452"/>
        <v>0.50836863931014864</v>
      </c>
      <c r="L7263" t="s">
        <v>19</v>
      </c>
      <c r="M7263" s="2" t="s">
        <v>390</v>
      </c>
      <c r="N7263" s="3" t="str">
        <f t="shared" si="453"/>
        <v>Oct</v>
      </c>
      <c r="O7263" t="s">
        <v>56</v>
      </c>
      <c r="P7263" t="s">
        <v>22</v>
      </c>
      <c r="Q7263" t="str">
        <f t="shared" si="454"/>
        <v>Adult</v>
      </c>
      <c r="R7263" t="str">
        <f t="shared" si="455"/>
        <v>Profit</v>
      </c>
    </row>
    <row r="7264" spans="1:18">
      <c r="A7264">
        <v>8215</v>
      </c>
      <c r="B7264" t="s">
        <v>23</v>
      </c>
      <c r="C7264">
        <v>45</v>
      </c>
      <c r="D7264" t="s">
        <v>16</v>
      </c>
      <c r="E7264" t="s">
        <v>53</v>
      </c>
      <c r="F7264" t="s">
        <v>36</v>
      </c>
      <c r="G7264">
        <v>1784.4</v>
      </c>
      <c r="H7264">
        <v>80.47</v>
      </c>
      <c r="I7264">
        <v>2014</v>
      </c>
      <c r="J7264">
        <v>1933.53</v>
      </c>
      <c r="K7264" s="1">
        <f t="shared" si="452"/>
        <v>24.027960730707097</v>
      </c>
      <c r="L7264" t="s">
        <v>37</v>
      </c>
      <c r="M7264" s="2" t="s">
        <v>318</v>
      </c>
      <c r="N7264" s="3" t="str">
        <f t="shared" si="453"/>
        <v>Mar</v>
      </c>
      <c r="O7264" t="s">
        <v>33</v>
      </c>
      <c r="P7264" t="s">
        <v>39</v>
      </c>
      <c r="Q7264" t="str">
        <f t="shared" si="454"/>
        <v>Senior</v>
      </c>
      <c r="R7264" t="str">
        <f t="shared" si="455"/>
        <v>Profit</v>
      </c>
    </row>
    <row r="7265" spans="1:18">
      <c r="A7265">
        <v>7140</v>
      </c>
      <c r="B7265" t="s">
        <v>23</v>
      </c>
      <c r="C7265">
        <v>34</v>
      </c>
      <c r="D7265" t="s">
        <v>24</v>
      </c>
      <c r="E7265" t="s">
        <v>57</v>
      </c>
      <c r="F7265" t="s">
        <v>36</v>
      </c>
      <c r="G7265">
        <v>1247.79</v>
      </c>
      <c r="H7265">
        <v>169.06</v>
      </c>
      <c r="I7265">
        <v>2013.75</v>
      </c>
      <c r="J7265">
        <v>1844.69</v>
      </c>
      <c r="K7265" s="1">
        <f t="shared" si="452"/>
        <v>10.911451555660712</v>
      </c>
      <c r="L7265" t="s">
        <v>26</v>
      </c>
      <c r="M7265" s="2" t="s">
        <v>357</v>
      </c>
      <c r="N7265" s="3" t="str">
        <f t="shared" si="453"/>
        <v>Nov</v>
      </c>
      <c r="O7265" t="s">
        <v>28</v>
      </c>
      <c r="P7265" t="s">
        <v>39</v>
      </c>
      <c r="Q7265" t="str">
        <f t="shared" si="454"/>
        <v>Adult</v>
      </c>
      <c r="R7265" t="str">
        <f t="shared" si="455"/>
        <v>Profit</v>
      </c>
    </row>
    <row r="7266" spans="1:18">
      <c r="A7266">
        <v>1467</v>
      </c>
      <c r="B7266" t="s">
        <v>40</v>
      </c>
      <c r="C7266">
        <v>32</v>
      </c>
      <c r="D7266" t="s">
        <v>24</v>
      </c>
      <c r="E7266" t="s">
        <v>57</v>
      </c>
      <c r="F7266" t="s">
        <v>42</v>
      </c>
      <c r="G7266">
        <v>1698.34</v>
      </c>
      <c r="H7266">
        <v>823.01</v>
      </c>
      <c r="I7266">
        <v>2013.49</v>
      </c>
      <c r="J7266">
        <v>1190.48</v>
      </c>
      <c r="K7266" s="1">
        <f t="shared" si="452"/>
        <v>1.4464951823185623</v>
      </c>
      <c r="L7266" t="s">
        <v>37</v>
      </c>
      <c r="M7266" s="2" t="s">
        <v>167</v>
      </c>
      <c r="N7266" s="3" t="str">
        <f t="shared" si="453"/>
        <v>Sep</v>
      </c>
      <c r="O7266" t="s">
        <v>51</v>
      </c>
      <c r="P7266" t="s">
        <v>22</v>
      </c>
      <c r="Q7266" t="str">
        <f t="shared" si="454"/>
        <v>Adult</v>
      </c>
      <c r="R7266" t="str">
        <f t="shared" si="455"/>
        <v>Profit</v>
      </c>
    </row>
    <row r="7267" spans="1:18">
      <c r="A7267">
        <v>5772</v>
      </c>
      <c r="B7267" t="s">
        <v>34</v>
      </c>
      <c r="C7267">
        <v>35</v>
      </c>
      <c r="D7267" t="s">
        <v>16</v>
      </c>
      <c r="E7267" t="s">
        <v>66</v>
      </c>
      <c r="F7267" t="s">
        <v>42</v>
      </c>
      <c r="G7267">
        <v>1129.58</v>
      </c>
      <c r="H7267">
        <v>650.1</v>
      </c>
      <c r="I7267">
        <v>2012.92</v>
      </c>
      <c r="J7267">
        <v>1362.82</v>
      </c>
      <c r="K7267" s="1">
        <f t="shared" si="452"/>
        <v>2.0963236425165359</v>
      </c>
      <c r="L7267" t="s">
        <v>26</v>
      </c>
      <c r="M7267" s="2" t="s">
        <v>356</v>
      </c>
      <c r="N7267" s="3" t="str">
        <f t="shared" si="453"/>
        <v>Nov</v>
      </c>
      <c r="O7267" t="s">
        <v>33</v>
      </c>
      <c r="P7267" t="s">
        <v>39</v>
      </c>
      <c r="Q7267" t="str">
        <f t="shared" si="454"/>
        <v>Adult</v>
      </c>
      <c r="R7267" t="str">
        <f t="shared" si="455"/>
        <v>Profit</v>
      </c>
    </row>
    <row r="7268" spans="1:18">
      <c r="A7268">
        <v>546</v>
      </c>
      <c r="B7268" t="s">
        <v>44</v>
      </c>
      <c r="C7268">
        <v>47</v>
      </c>
      <c r="D7268" t="s">
        <v>16</v>
      </c>
      <c r="E7268" t="s">
        <v>41</v>
      </c>
      <c r="F7268" t="s">
        <v>25</v>
      </c>
      <c r="G7268">
        <v>1792.66</v>
      </c>
      <c r="H7268">
        <v>1155.75</v>
      </c>
      <c r="I7268">
        <v>2012.52</v>
      </c>
      <c r="J7268">
        <v>856.77</v>
      </c>
      <c r="K7268" s="1">
        <f t="shared" si="452"/>
        <v>0.74131083711875401</v>
      </c>
      <c r="L7268" t="s">
        <v>19</v>
      </c>
      <c r="M7268" s="2" t="s">
        <v>177</v>
      </c>
      <c r="N7268" s="3" t="str">
        <f t="shared" si="453"/>
        <v>Jun</v>
      </c>
      <c r="O7268" t="s">
        <v>33</v>
      </c>
      <c r="P7268" t="s">
        <v>22</v>
      </c>
      <c r="Q7268" t="str">
        <f t="shared" si="454"/>
        <v>Senior</v>
      </c>
      <c r="R7268" t="str">
        <f t="shared" si="455"/>
        <v>Profit</v>
      </c>
    </row>
    <row r="7269" spans="1:18">
      <c r="A7269">
        <v>6254</v>
      </c>
      <c r="B7269" t="s">
        <v>40</v>
      </c>
      <c r="C7269">
        <v>36</v>
      </c>
      <c r="D7269" t="s">
        <v>24</v>
      </c>
      <c r="E7269" t="s">
        <v>59</v>
      </c>
      <c r="F7269" t="s">
        <v>18</v>
      </c>
      <c r="G7269">
        <v>1790.53</v>
      </c>
      <c r="H7269">
        <v>1520.7</v>
      </c>
      <c r="I7269">
        <v>2012.37</v>
      </c>
      <c r="J7269">
        <v>491.67</v>
      </c>
      <c r="K7269" s="1">
        <f t="shared" si="452"/>
        <v>0.3233182087196686</v>
      </c>
      <c r="L7269" t="s">
        <v>37</v>
      </c>
      <c r="M7269" s="2" t="s">
        <v>302</v>
      </c>
      <c r="N7269" s="3" t="str">
        <f t="shared" si="453"/>
        <v>Aug</v>
      </c>
      <c r="O7269" t="s">
        <v>28</v>
      </c>
      <c r="P7269" t="s">
        <v>22</v>
      </c>
      <c r="Q7269" t="str">
        <f t="shared" si="454"/>
        <v>Adult</v>
      </c>
      <c r="R7269" t="str">
        <f t="shared" si="455"/>
        <v>Profit</v>
      </c>
    </row>
    <row r="7270" spans="1:18">
      <c r="A7270">
        <v>620</v>
      </c>
      <c r="B7270" t="s">
        <v>44</v>
      </c>
      <c r="C7270">
        <v>41</v>
      </c>
      <c r="D7270" t="s">
        <v>24</v>
      </c>
      <c r="E7270" t="s">
        <v>17</v>
      </c>
      <c r="F7270" t="s">
        <v>42</v>
      </c>
      <c r="G7270">
        <v>1693.91</v>
      </c>
      <c r="H7270">
        <v>1670.84</v>
      </c>
      <c r="I7270">
        <v>2012.13</v>
      </c>
      <c r="J7270">
        <v>341.29</v>
      </c>
      <c r="K7270" s="1">
        <f t="shared" si="452"/>
        <v>0.20426252663331021</v>
      </c>
      <c r="L7270" t="s">
        <v>37</v>
      </c>
      <c r="M7270" s="2" t="s">
        <v>332</v>
      </c>
      <c r="N7270" s="3" t="str">
        <f t="shared" si="453"/>
        <v>Oct</v>
      </c>
      <c r="O7270" t="s">
        <v>33</v>
      </c>
      <c r="P7270" t="s">
        <v>39</v>
      </c>
      <c r="Q7270" t="str">
        <f t="shared" si="454"/>
        <v>Senior</v>
      </c>
      <c r="R7270" t="str">
        <f t="shared" si="455"/>
        <v>Profit</v>
      </c>
    </row>
    <row r="7271" spans="1:18">
      <c r="A7271">
        <v>4516</v>
      </c>
      <c r="B7271" t="s">
        <v>92</v>
      </c>
      <c r="C7271">
        <v>46</v>
      </c>
      <c r="D7271" t="s">
        <v>24</v>
      </c>
      <c r="E7271" t="s">
        <v>17</v>
      </c>
      <c r="F7271" t="s">
        <v>36</v>
      </c>
      <c r="G7271">
        <v>1218.93</v>
      </c>
      <c r="H7271">
        <v>1986.36</v>
      </c>
      <c r="I7271">
        <v>2011.47</v>
      </c>
      <c r="J7271">
        <v>25.11</v>
      </c>
      <c r="K7271" s="1">
        <f t="shared" si="452"/>
        <v>1.2641213073158944E-2</v>
      </c>
      <c r="L7271" t="s">
        <v>26</v>
      </c>
      <c r="M7271" s="2" t="s">
        <v>146</v>
      </c>
      <c r="N7271" s="3" t="str">
        <f t="shared" si="453"/>
        <v>Apr</v>
      </c>
      <c r="O7271" t="s">
        <v>28</v>
      </c>
      <c r="P7271" t="s">
        <v>39</v>
      </c>
      <c r="Q7271" t="str">
        <f t="shared" si="454"/>
        <v>Senior</v>
      </c>
      <c r="R7271" t="str">
        <f t="shared" si="455"/>
        <v>Profit</v>
      </c>
    </row>
    <row r="7272" spans="1:18">
      <c r="A7272">
        <v>6781</v>
      </c>
      <c r="B7272" t="s">
        <v>84</v>
      </c>
      <c r="C7272">
        <v>59</v>
      </c>
      <c r="D7272" t="s">
        <v>24</v>
      </c>
      <c r="E7272" t="s">
        <v>57</v>
      </c>
      <c r="F7272" t="s">
        <v>36</v>
      </c>
      <c r="G7272">
        <v>1242.1600000000001</v>
      </c>
      <c r="H7272">
        <v>1702.02</v>
      </c>
      <c r="I7272">
        <v>2010.47</v>
      </c>
      <c r="J7272">
        <v>308.45</v>
      </c>
      <c r="K7272" s="1">
        <f t="shared" si="452"/>
        <v>0.18122583753422403</v>
      </c>
      <c r="L7272" t="s">
        <v>19</v>
      </c>
      <c r="M7272" s="2" t="s">
        <v>340</v>
      </c>
      <c r="N7272" s="3" t="str">
        <f t="shared" si="453"/>
        <v>Jul</v>
      </c>
      <c r="O7272" t="s">
        <v>33</v>
      </c>
      <c r="P7272" t="s">
        <v>39</v>
      </c>
      <c r="Q7272" t="str">
        <f t="shared" si="454"/>
        <v>Senior</v>
      </c>
      <c r="R7272" t="str">
        <f t="shared" si="455"/>
        <v>Profit</v>
      </c>
    </row>
    <row r="7273" spans="1:18">
      <c r="A7273">
        <v>7764</v>
      </c>
      <c r="B7273" t="s">
        <v>15</v>
      </c>
      <c r="C7273">
        <v>19</v>
      </c>
      <c r="D7273" t="s">
        <v>16</v>
      </c>
      <c r="E7273" t="s">
        <v>59</v>
      </c>
      <c r="F7273" t="s">
        <v>42</v>
      </c>
      <c r="G7273">
        <v>1601.77</v>
      </c>
      <c r="H7273">
        <v>1293.3900000000001</v>
      </c>
      <c r="I7273">
        <v>2010.32</v>
      </c>
      <c r="J7273">
        <v>716.93</v>
      </c>
      <c r="K7273" s="1">
        <f t="shared" si="452"/>
        <v>0.55430303311452844</v>
      </c>
      <c r="L7273" t="s">
        <v>26</v>
      </c>
      <c r="M7273" s="2" t="s">
        <v>219</v>
      </c>
      <c r="N7273" s="3" t="str">
        <f t="shared" si="453"/>
        <v>Oct</v>
      </c>
      <c r="O7273" t="s">
        <v>51</v>
      </c>
      <c r="P7273" t="s">
        <v>39</v>
      </c>
      <c r="Q7273" t="str">
        <f t="shared" si="454"/>
        <v>Young</v>
      </c>
      <c r="R7273" t="str">
        <f t="shared" si="455"/>
        <v>Profit</v>
      </c>
    </row>
    <row r="7274" spans="1:18">
      <c r="A7274">
        <v>8929</v>
      </c>
      <c r="B7274" t="s">
        <v>23</v>
      </c>
      <c r="C7274">
        <v>30</v>
      </c>
      <c r="D7274" t="s">
        <v>24</v>
      </c>
      <c r="E7274" t="s">
        <v>41</v>
      </c>
      <c r="F7274" t="s">
        <v>49</v>
      </c>
      <c r="G7274">
        <v>1278.18</v>
      </c>
      <c r="H7274">
        <v>1270.74</v>
      </c>
      <c r="I7274">
        <v>2010.04</v>
      </c>
      <c r="J7274">
        <v>739.3</v>
      </c>
      <c r="K7274" s="1">
        <f t="shared" si="452"/>
        <v>0.58178699025764513</v>
      </c>
      <c r="L7274" t="s">
        <v>19</v>
      </c>
      <c r="M7274" s="2" t="s">
        <v>140</v>
      </c>
      <c r="N7274" s="3" t="str">
        <f t="shared" si="453"/>
        <v>Dec</v>
      </c>
      <c r="O7274" t="s">
        <v>51</v>
      </c>
      <c r="P7274" t="s">
        <v>22</v>
      </c>
      <c r="Q7274" t="str">
        <f t="shared" si="454"/>
        <v>Adult</v>
      </c>
      <c r="R7274" t="str">
        <f t="shared" si="455"/>
        <v>Profit</v>
      </c>
    </row>
    <row r="7275" spans="1:18">
      <c r="A7275">
        <v>9955</v>
      </c>
      <c r="B7275" t="s">
        <v>92</v>
      </c>
      <c r="C7275">
        <v>21</v>
      </c>
      <c r="D7275" t="s">
        <v>16</v>
      </c>
      <c r="E7275" t="s">
        <v>30</v>
      </c>
      <c r="F7275" t="s">
        <v>49</v>
      </c>
      <c r="G7275">
        <v>1341.58</v>
      </c>
      <c r="H7275">
        <v>606.04</v>
      </c>
      <c r="I7275">
        <v>2008.33</v>
      </c>
      <c r="J7275">
        <v>1402.29</v>
      </c>
      <c r="K7275" s="1">
        <f t="shared" si="452"/>
        <v>2.3138571711438192</v>
      </c>
      <c r="L7275" t="s">
        <v>31</v>
      </c>
      <c r="M7275" s="2" t="s">
        <v>181</v>
      </c>
      <c r="N7275" s="3" t="str">
        <f t="shared" si="453"/>
        <v>Aug</v>
      </c>
      <c r="O7275" t="s">
        <v>51</v>
      </c>
      <c r="P7275" t="s">
        <v>22</v>
      </c>
      <c r="Q7275" t="str">
        <f t="shared" si="454"/>
        <v>Young</v>
      </c>
      <c r="R7275" t="str">
        <f t="shared" si="455"/>
        <v>Profit</v>
      </c>
    </row>
    <row r="7276" spans="1:18">
      <c r="A7276">
        <v>4073</v>
      </c>
      <c r="B7276" t="s">
        <v>84</v>
      </c>
      <c r="C7276">
        <v>18</v>
      </c>
      <c r="D7276" t="s">
        <v>16</v>
      </c>
      <c r="E7276" t="s">
        <v>30</v>
      </c>
      <c r="F7276" t="s">
        <v>18</v>
      </c>
      <c r="G7276">
        <v>1256.08</v>
      </c>
      <c r="H7276">
        <v>1656.97</v>
      </c>
      <c r="I7276">
        <v>2008.26</v>
      </c>
      <c r="J7276">
        <v>351.29</v>
      </c>
      <c r="K7276" s="1">
        <f t="shared" si="452"/>
        <v>0.21200745939878213</v>
      </c>
      <c r="L7276" t="s">
        <v>19</v>
      </c>
      <c r="M7276" s="2" t="s">
        <v>363</v>
      </c>
      <c r="N7276" s="3" t="str">
        <f t="shared" si="453"/>
        <v>Jul</v>
      </c>
      <c r="O7276" t="s">
        <v>56</v>
      </c>
      <c r="P7276" t="s">
        <v>39</v>
      </c>
      <c r="Q7276" t="str">
        <f t="shared" si="454"/>
        <v>Young</v>
      </c>
      <c r="R7276" t="str">
        <f t="shared" si="455"/>
        <v>Profit</v>
      </c>
    </row>
    <row r="7277" spans="1:18">
      <c r="A7277">
        <v>6071</v>
      </c>
      <c r="B7277" t="s">
        <v>44</v>
      </c>
      <c r="C7277">
        <v>48</v>
      </c>
      <c r="D7277" t="s">
        <v>16</v>
      </c>
      <c r="E7277" t="s">
        <v>30</v>
      </c>
      <c r="F7277" t="s">
        <v>49</v>
      </c>
      <c r="G7277">
        <v>1198.1600000000001</v>
      </c>
      <c r="H7277">
        <v>1456.39</v>
      </c>
      <c r="I7277">
        <v>2008.21</v>
      </c>
      <c r="J7277">
        <v>551.82000000000005</v>
      </c>
      <c r="K7277" s="1">
        <f t="shared" si="452"/>
        <v>0.37889576281078557</v>
      </c>
      <c r="L7277" t="s">
        <v>26</v>
      </c>
      <c r="M7277" s="2" t="s">
        <v>211</v>
      </c>
      <c r="N7277" s="3" t="str">
        <f t="shared" si="453"/>
        <v>Mar</v>
      </c>
      <c r="O7277" t="s">
        <v>56</v>
      </c>
      <c r="P7277" t="s">
        <v>22</v>
      </c>
      <c r="Q7277" t="str">
        <f t="shared" si="454"/>
        <v>Senior</v>
      </c>
      <c r="R7277" t="str">
        <f t="shared" si="455"/>
        <v>Profit</v>
      </c>
    </row>
    <row r="7278" spans="1:18">
      <c r="A7278">
        <v>6403</v>
      </c>
      <c r="B7278" t="s">
        <v>23</v>
      </c>
      <c r="C7278">
        <v>34</v>
      </c>
      <c r="D7278" t="s">
        <v>24</v>
      </c>
      <c r="E7278" t="s">
        <v>35</v>
      </c>
      <c r="F7278" t="s">
        <v>18</v>
      </c>
      <c r="G7278">
        <v>1705.26</v>
      </c>
      <c r="H7278">
        <v>234.73</v>
      </c>
      <c r="I7278">
        <v>2007.45</v>
      </c>
      <c r="J7278">
        <v>1772.72</v>
      </c>
      <c r="K7278" s="1">
        <f t="shared" si="452"/>
        <v>7.5521663187492019</v>
      </c>
      <c r="L7278" t="s">
        <v>31</v>
      </c>
      <c r="M7278" s="2" t="s">
        <v>239</v>
      </c>
      <c r="N7278" s="3" t="str">
        <f t="shared" si="453"/>
        <v>Sep</v>
      </c>
      <c r="O7278" t="s">
        <v>56</v>
      </c>
      <c r="P7278" t="s">
        <v>22</v>
      </c>
      <c r="Q7278" t="str">
        <f t="shared" si="454"/>
        <v>Adult</v>
      </c>
      <c r="R7278" t="str">
        <f t="shared" si="455"/>
        <v>Profit</v>
      </c>
    </row>
    <row r="7279" spans="1:18">
      <c r="A7279">
        <v>8064</v>
      </c>
      <c r="B7279" t="s">
        <v>34</v>
      </c>
      <c r="C7279">
        <v>22</v>
      </c>
      <c r="D7279" t="s">
        <v>16</v>
      </c>
      <c r="E7279" t="s">
        <v>66</v>
      </c>
      <c r="F7279" t="s">
        <v>49</v>
      </c>
      <c r="G7279">
        <v>1779.24</v>
      </c>
      <c r="H7279">
        <v>1523.19</v>
      </c>
      <c r="I7279">
        <v>2005.99</v>
      </c>
      <c r="J7279">
        <v>482.8</v>
      </c>
      <c r="K7279" s="1">
        <f t="shared" si="452"/>
        <v>0.31696636663843641</v>
      </c>
      <c r="L7279" t="s">
        <v>54</v>
      </c>
      <c r="M7279" s="2" t="s">
        <v>381</v>
      </c>
      <c r="N7279" s="3" t="str">
        <f t="shared" si="453"/>
        <v>Nov</v>
      </c>
      <c r="O7279" t="s">
        <v>33</v>
      </c>
      <c r="P7279" t="s">
        <v>22</v>
      </c>
      <c r="Q7279" t="str">
        <f t="shared" si="454"/>
        <v>Young</v>
      </c>
      <c r="R7279" t="str">
        <f t="shared" si="455"/>
        <v>Profit</v>
      </c>
    </row>
    <row r="7280" spans="1:18">
      <c r="A7280">
        <v>6121</v>
      </c>
      <c r="B7280" t="s">
        <v>23</v>
      </c>
      <c r="C7280">
        <v>35</v>
      </c>
      <c r="D7280" t="s">
        <v>24</v>
      </c>
      <c r="E7280" t="s">
        <v>41</v>
      </c>
      <c r="F7280" t="s">
        <v>42</v>
      </c>
      <c r="G7280">
        <v>1150.99</v>
      </c>
      <c r="H7280">
        <v>157.58000000000001</v>
      </c>
      <c r="I7280">
        <v>2004.72</v>
      </c>
      <c r="J7280">
        <v>1847.14</v>
      </c>
      <c r="K7280" s="1">
        <f t="shared" si="452"/>
        <v>11.721919025257012</v>
      </c>
      <c r="L7280" t="s">
        <v>26</v>
      </c>
      <c r="M7280" s="2" t="s">
        <v>55</v>
      </c>
      <c r="N7280" s="3" t="str">
        <f t="shared" si="453"/>
        <v>Nov</v>
      </c>
      <c r="O7280" t="s">
        <v>21</v>
      </c>
      <c r="P7280" t="s">
        <v>39</v>
      </c>
      <c r="Q7280" t="str">
        <f t="shared" si="454"/>
        <v>Adult</v>
      </c>
      <c r="R7280" t="str">
        <f t="shared" si="455"/>
        <v>Profit</v>
      </c>
    </row>
    <row r="7281" spans="1:18">
      <c r="A7281">
        <v>3757</v>
      </c>
      <c r="B7281" t="s">
        <v>29</v>
      </c>
      <c r="C7281">
        <v>32</v>
      </c>
      <c r="D7281" t="s">
        <v>16</v>
      </c>
      <c r="E7281" t="s">
        <v>41</v>
      </c>
      <c r="F7281" t="s">
        <v>42</v>
      </c>
      <c r="G7281">
        <v>1223.5999999999999</v>
      </c>
      <c r="H7281">
        <v>1733.56</v>
      </c>
      <c r="I7281">
        <v>2004.67</v>
      </c>
      <c r="J7281">
        <v>271.11</v>
      </c>
      <c r="K7281" s="1">
        <f t="shared" si="452"/>
        <v>0.15638916449387388</v>
      </c>
      <c r="L7281" t="s">
        <v>19</v>
      </c>
      <c r="M7281" s="2" t="s">
        <v>101</v>
      </c>
      <c r="N7281" s="3" t="str">
        <f t="shared" si="453"/>
        <v>Feb</v>
      </c>
      <c r="O7281" t="s">
        <v>51</v>
      </c>
      <c r="P7281" t="s">
        <v>22</v>
      </c>
      <c r="Q7281" t="str">
        <f t="shared" si="454"/>
        <v>Adult</v>
      </c>
      <c r="R7281" t="str">
        <f t="shared" si="455"/>
        <v>Profit</v>
      </c>
    </row>
    <row r="7282" spans="1:18">
      <c r="A7282">
        <v>5276</v>
      </c>
      <c r="B7282" t="s">
        <v>52</v>
      </c>
      <c r="C7282">
        <v>55</v>
      </c>
      <c r="D7282" t="s">
        <v>16</v>
      </c>
      <c r="E7282" t="s">
        <v>35</v>
      </c>
      <c r="F7282" t="s">
        <v>42</v>
      </c>
      <c r="G7282">
        <v>1578.08</v>
      </c>
      <c r="H7282">
        <v>1235.3499999999999</v>
      </c>
      <c r="I7282">
        <v>2004.56</v>
      </c>
      <c r="J7282">
        <v>769.21</v>
      </c>
      <c r="K7282" s="1">
        <f t="shared" si="452"/>
        <v>0.62266564131622626</v>
      </c>
      <c r="L7282" t="s">
        <v>19</v>
      </c>
      <c r="M7282" s="2" t="s">
        <v>321</v>
      </c>
      <c r="N7282" s="3" t="str">
        <f t="shared" si="453"/>
        <v>Sep</v>
      </c>
      <c r="O7282" t="s">
        <v>21</v>
      </c>
      <c r="P7282" t="s">
        <v>22</v>
      </c>
      <c r="Q7282" t="str">
        <f t="shared" si="454"/>
        <v>Senior</v>
      </c>
      <c r="R7282" t="str">
        <f t="shared" si="455"/>
        <v>Profit</v>
      </c>
    </row>
    <row r="7283" spans="1:18">
      <c r="A7283">
        <v>4227</v>
      </c>
      <c r="B7283" t="s">
        <v>92</v>
      </c>
      <c r="C7283">
        <v>54</v>
      </c>
      <c r="D7283" t="s">
        <v>24</v>
      </c>
      <c r="E7283" t="s">
        <v>17</v>
      </c>
      <c r="F7283" t="s">
        <v>18</v>
      </c>
      <c r="G7283">
        <v>1352.92</v>
      </c>
      <c r="H7283">
        <v>1369.1</v>
      </c>
      <c r="I7283">
        <v>2002.77</v>
      </c>
      <c r="J7283">
        <v>633.66999999999996</v>
      </c>
      <c r="K7283" s="1">
        <f t="shared" si="452"/>
        <v>0.46283690015338541</v>
      </c>
      <c r="L7283" t="s">
        <v>26</v>
      </c>
      <c r="M7283" s="2" t="s">
        <v>181</v>
      </c>
      <c r="N7283" s="3" t="str">
        <f t="shared" si="453"/>
        <v>Aug</v>
      </c>
      <c r="O7283" t="s">
        <v>28</v>
      </c>
      <c r="P7283" t="s">
        <v>22</v>
      </c>
      <c r="Q7283" t="str">
        <f t="shared" si="454"/>
        <v>Senior</v>
      </c>
      <c r="R7283" t="str">
        <f t="shared" si="455"/>
        <v>Profit</v>
      </c>
    </row>
    <row r="7284" spans="1:18">
      <c r="A7284">
        <v>1124</v>
      </c>
      <c r="B7284" t="s">
        <v>15</v>
      </c>
      <c r="C7284">
        <v>29</v>
      </c>
      <c r="D7284" t="s">
        <v>24</v>
      </c>
      <c r="E7284" t="s">
        <v>57</v>
      </c>
      <c r="F7284" t="s">
        <v>18</v>
      </c>
      <c r="G7284">
        <v>1170.2</v>
      </c>
      <c r="H7284">
        <v>1643.3</v>
      </c>
      <c r="I7284">
        <v>2002.74</v>
      </c>
      <c r="J7284">
        <v>359.44</v>
      </c>
      <c r="K7284" s="1">
        <f t="shared" si="452"/>
        <v>0.21873060305482869</v>
      </c>
      <c r="L7284" t="s">
        <v>26</v>
      </c>
      <c r="M7284" s="2" t="s">
        <v>222</v>
      </c>
      <c r="N7284" s="3" t="str">
        <f t="shared" si="453"/>
        <v>Aug</v>
      </c>
      <c r="O7284" t="s">
        <v>33</v>
      </c>
      <c r="P7284" t="s">
        <v>22</v>
      </c>
      <c r="Q7284" t="str">
        <f t="shared" si="454"/>
        <v>Adult</v>
      </c>
      <c r="R7284" t="str">
        <f t="shared" si="455"/>
        <v>Profit</v>
      </c>
    </row>
    <row r="7285" spans="1:18">
      <c r="A7285">
        <v>9560</v>
      </c>
      <c r="B7285" t="s">
        <v>92</v>
      </c>
      <c r="C7285">
        <v>18</v>
      </c>
      <c r="D7285" t="s">
        <v>24</v>
      </c>
      <c r="E7285" t="s">
        <v>17</v>
      </c>
      <c r="F7285" t="s">
        <v>42</v>
      </c>
      <c r="G7285">
        <v>1415.3</v>
      </c>
      <c r="H7285">
        <v>709.66</v>
      </c>
      <c r="I7285">
        <v>2002.56</v>
      </c>
      <c r="J7285">
        <v>1292.9000000000001</v>
      </c>
      <c r="K7285" s="1">
        <f t="shared" si="452"/>
        <v>1.8218583547050702</v>
      </c>
      <c r="L7285" t="s">
        <v>19</v>
      </c>
      <c r="M7285" s="2" t="s">
        <v>353</v>
      </c>
      <c r="N7285" s="3" t="str">
        <f t="shared" si="453"/>
        <v>Dec</v>
      </c>
      <c r="O7285" t="s">
        <v>21</v>
      </c>
      <c r="P7285" t="s">
        <v>39</v>
      </c>
      <c r="Q7285" t="str">
        <f t="shared" si="454"/>
        <v>Young</v>
      </c>
      <c r="R7285" t="str">
        <f t="shared" si="455"/>
        <v>Profit</v>
      </c>
    </row>
    <row r="7286" spans="1:18">
      <c r="A7286">
        <v>8379</v>
      </c>
      <c r="B7286" t="s">
        <v>40</v>
      </c>
      <c r="C7286">
        <v>36</v>
      </c>
      <c r="D7286" t="s">
        <v>24</v>
      </c>
      <c r="E7286" t="s">
        <v>57</v>
      </c>
      <c r="F7286" t="s">
        <v>49</v>
      </c>
      <c r="G7286">
        <v>1514.9</v>
      </c>
      <c r="H7286">
        <v>81.08</v>
      </c>
      <c r="I7286">
        <v>2002.32</v>
      </c>
      <c r="J7286">
        <v>1921.24</v>
      </c>
      <c r="K7286" s="1">
        <f t="shared" si="452"/>
        <v>23.695609274790332</v>
      </c>
      <c r="L7286" t="s">
        <v>26</v>
      </c>
      <c r="M7286" s="2" t="s">
        <v>106</v>
      </c>
      <c r="N7286" s="3" t="str">
        <f t="shared" si="453"/>
        <v>Sep</v>
      </c>
      <c r="O7286" t="s">
        <v>33</v>
      </c>
      <c r="P7286" t="s">
        <v>22</v>
      </c>
      <c r="Q7286" t="str">
        <f t="shared" si="454"/>
        <v>Adult</v>
      </c>
      <c r="R7286" t="str">
        <f t="shared" si="455"/>
        <v>Profit</v>
      </c>
    </row>
    <row r="7287" spans="1:18">
      <c r="A7287">
        <v>6312</v>
      </c>
      <c r="B7287" t="s">
        <v>84</v>
      </c>
      <c r="C7287">
        <v>27</v>
      </c>
      <c r="D7287" t="s">
        <v>16</v>
      </c>
      <c r="E7287" t="s">
        <v>53</v>
      </c>
      <c r="F7287" t="s">
        <v>42</v>
      </c>
      <c r="G7287">
        <v>1321.41</v>
      </c>
      <c r="H7287">
        <v>1909.6</v>
      </c>
      <c r="I7287">
        <v>2002.2</v>
      </c>
      <c r="J7287">
        <v>92.6</v>
      </c>
      <c r="K7287" s="1">
        <f t="shared" si="452"/>
        <v>4.8491830749895264E-2</v>
      </c>
      <c r="L7287" t="s">
        <v>26</v>
      </c>
      <c r="M7287" s="2" t="s">
        <v>98</v>
      </c>
      <c r="N7287" s="3" t="str">
        <f t="shared" si="453"/>
        <v>Aug</v>
      </c>
      <c r="O7287" t="s">
        <v>51</v>
      </c>
      <c r="P7287" t="s">
        <v>39</v>
      </c>
      <c r="Q7287" t="str">
        <f t="shared" si="454"/>
        <v>Adult</v>
      </c>
      <c r="R7287" t="str">
        <f t="shared" si="455"/>
        <v>Profit</v>
      </c>
    </row>
    <row r="7288" spans="1:18">
      <c r="A7288">
        <v>722</v>
      </c>
      <c r="B7288" t="s">
        <v>92</v>
      </c>
      <c r="C7288">
        <v>57</v>
      </c>
      <c r="D7288" t="s">
        <v>16</v>
      </c>
      <c r="E7288" t="s">
        <v>17</v>
      </c>
      <c r="F7288" t="s">
        <v>18</v>
      </c>
      <c r="G7288">
        <v>1228.94</v>
      </c>
      <c r="H7288">
        <v>865.99</v>
      </c>
      <c r="I7288">
        <v>2000.73</v>
      </c>
      <c r="J7288">
        <v>1134.74</v>
      </c>
      <c r="K7288" s="1">
        <f t="shared" si="452"/>
        <v>1.3103384565641636</v>
      </c>
      <c r="L7288" t="s">
        <v>31</v>
      </c>
      <c r="M7288" s="2" t="s">
        <v>302</v>
      </c>
      <c r="N7288" s="3" t="str">
        <f t="shared" si="453"/>
        <v>Aug</v>
      </c>
      <c r="O7288" t="s">
        <v>33</v>
      </c>
      <c r="P7288" t="s">
        <v>22</v>
      </c>
      <c r="Q7288" t="str">
        <f t="shared" si="454"/>
        <v>Senior</v>
      </c>
      <c r="R7288" t="str">
        <f t="shared" si="455"/>
        <v>Profit</v>
      </c>
    </row>
    <row r="7289" spans="1:18">
      <c r="A7289">
        <v>9027</v>
      </c>
      <c r="B7289" t="s">
        <v>23</v>
      </c>
      <c r="C7289">
        <v>36</v>
      </c>
      <c r="D7289" t="s">
        <v>16</v>
      </c>
      <c r="E7289" t="s">
        <v>35</v>
      </c>
      <c r="F7289" t="s">
        <v>49</v>
      </c>
      <c r="G7289">
        <v>1696.54</v>
      </c>
      <c r="H7289">
        <v>1500.76</v>
      </c>
      <c r="I7289">
        <v>2000.7</v>
      </c>
      <c r="J7289">
        <v>499.94</v>
      </c>
      <c r="K7289" s="1">
        <f t="shared" si="452"/>
        <v>0.33312455022788456</v>
      </c>
      <c r="L7289" t="s">
        <v>19</v>
      </c>
      <c r="M7289" s="2" t="s">
        <v>217</v>
      </c>
      <c r="N7289" s="3" t="str">
        <f t="shared" si="453"/>
        <v>Sep</v>
      </c>
      <c r="O7289" t="s">
        <v>28</v>
      </c>
      <c r="P7289" t="s">
        <v>22</v>
      </c>
      <c r="Q7289" t="str">
        <f t="shared" si="454"/>
        <v>Adult</v>
      </c>
      <c r="R7289" t="str">
        <f t="shared" si="455"/>
        <v>Profit</v>
      </c>
    </row>
    <row r="7290" spans="1:18">
      <c r="A7290">
        <v>4342</v>
      </c>
      <c r="B7290" t="s">
        <v>84</v>
      </c>
      <c r="C7290">
        <v>28</v>
      </c>
      <c r="D7290" t="s">
        <v>16</v>
      </c>
      <c r="E7290" t="s">
        <v>59</v>
      </c>
      <c r="F7290" t="s">
        <v>36</v>
      </c>
      <c r="G7290">
        <v>1221.44</v>
      </c>
      <c r="H7290">
        <v>498.27</v>
      </c>
      <c r="I7290">
        <v>2000.63</v>
      </c>
      <c r="J7290">
        <v>1502.36</v>
      </c>
      <c r="K7290" s="1">
        <f t="shared" si="452"/>
        <v>3.0151524273988</v>
      </c>
      <c r="L7290" t="s">
        <v>54</v>
      </c>
      <c r="M7290" s="2" t="s">
        <v>80</v>
      </c>
      <c r="N7290" s="3" t="str">
        <f t="shared" si="453"/>
        <v>Mar</v>
      </c>
      <c r="O7290" t="s">
        <v>28</v>
      </c>
      <c r="P7290" t="s">
        <v>22</v>
      </c>
      <c r="Q7290" t="str">
        <f t="shared" si="454"/>
        <v>Adult</v>
      </c>
      <c r="R7290" t="str">
        <f t="shared" si="455"/>
        <v>Profit</v>
      </c>
    </row>
    <row r="7291" spans="1:18">
      <c r="A7291">
        <v>5444</v>
      </c>
      <c r="B7291" t="s">
        <v>52</v>
      </c>
      <c r="C7291">
        <v>43</v>
      </c>
      <c r="D7291" t="s">
        <v>24</v>
      </c>
      <c r="E7291" t="s">
        <v>59</v>
      </c>
      <c r="F7291" t="s">
        <v>36</v>
      </c>
      <c r="G7291">
        <v>1496.5</v>
      </c>
      <c r="H7291">
        <v>1611.04</v>
      </c>
      <c r="I7291">
        <v>2000.4</v>
      </c>
      <c r="J7291">
        <v>389.36</v>
      </c>
      <c r="K7291" s="1">
        <f t="shared" si="452"/>
        <v>0.24168239149865928</v>
      </c>
      <c r="L7291" t="s">
        <v>31</v>
      </c>
      <c r="M7291" s="2" t="s">
        <v>295</v>
      </c>
      <c r="N7291" s="3" t="str">
        <f t="shared" si="453"/>
        <v>Dec</v>
      </c>
      <c r="O7291" t="s">
        <v>56</v>
      </c>
      <c r="P7291" t="s">
        <v>39</v>
      </c>
      <c r="Q7291" t="str">
        <f t="shared" si="454"/>
        <v>Senior</v>
      </c>
      <c r="R7291" t="str">
        <f t="shared" si="455"/>
        <v>Profit</v>
      </c>
    </row>
    <row r="7292" spans="1:18">
      <c r="A7292">
        <v>7826</v>
      </c>
      <c r="B7292" t="s">
        <v>23</v>
      </c>
      <c r="C7292">
        <v>22</v>
      </c>
      <c r="D7292" t="s">
        <v>16</v>
      </c>
      <c r="E7292" t="s">
        <v>53</v>
      </c>
      <c r="F7292" t="s">
        <v>18</v>
      </c>
      <c r="G7292">
        <v>1152.6300000000001</v>
      </c>
      <c r="H7292">
        <v>599.69000000000005</v>
      </c>
      <c r="I7292">
        <v>2000.18</v>
      </c>
      <c r="J7292">
        <v>1400.49</v>
      </c>
      <c r="K7292" s="1">
        <f t="shared" si="452"/>
        <v>2.3353566009104703</v>
      </c>
      <c r="L7292" t="s">
        <v>37</v>
      </c>
      <c r="M7292" s="2" t="s">
        <v>126</v>
      </c>
      <c r="N7292" s="3" t="str">
        <f t="shared" si="453"/>
        <v>Nov</v>
      </c>
      <c r="O7292" t="s">
        <v>51</v>
      </c>
      <c r="P7292" t="s">
        <v>22</v>
      </c>
      <c r="Q7292" t="str">
        <f t="shared" si="454"/>
        <v>Young</v>
      </c>
      <c r="R7292" t="str">
        <f t="shared" si="455"/>
        <v>Profit</v>
      </c>
    </row>
    <row r="7293" spans="1:18">
      <c r="A7293">
        <v>6263</v>
      </c>
      <c r="B7293" t="s">
        <v>47</v>
      </c>
      <c r="C7293">
        <v>41</v>
      </c>
      <c r="D7293" t="s">
        <v>16</v>
      </c>
      <c r="E7293" t="s">
        <v>57</v>
      </c>
      <c r="F7293" t="s">
        <v>36</v>
      </c>
      <c r="G7293">
        <v>1497.58</v>
      </c>
      <c r="H7293">
        <v>993.11</v>
      </c>
      <c r="I7293">
        <v>1999.12</v>
      </c>
      <c r="J7293">
        <v>1006.01</v>
      </c>
      <c r="K7293" s="1">
        <f t="shared" si="452"/>
        <v>1.0129894976387308</v>
      </c>
      <c r="L7293" t="s">
        <v>54</v>
      </c>
      <c r="M7293" s="2" t="s">
        <v>62</v>
      </c>
      <c r="N7293" s="3" t="str">
        <f t="shared" si="453"/>
        <v>Feb</v>
      </c>
      <c r="O7293" t="s">
        <v>51</v>
      </c>
      <c r="P7293" t="s">
        <v>39</v>
      </c>
      <c r="Q7293" t="str">
        <f t="shared" si="454"/>
        <v>Senior</v>
      </c>
      <c r="R7293" t="str">
        <f t="shared" si="455"/>
        <v>Profit</v>
      </c>
    </row>
    <row r="7294" spans="1:18">
      <c r="A7294">
        <v>8691</v>
      </c>
      <c r="B7294" t="s">
        <v>52</v>
      </c>
      <c r="C7294">
        <v>57</v>
      </c>
      <c r="D7294" t="s">
        <v>16</v>
      </c>
      <c r="E7294" t="s">
        <v>53</v>
      </c>
      <c r="F7294" t="s">
        <v>42</v>
      </c>
      <c r="G7294">
        <v>1402.89</v>
      </c>
      <c r="H7294">
        <v>479.03</v>
      </c>
      <c r="I7294">
        <v>1998.38</v>
      </c>
      <c r="J7294">
        <v>1519.35</v>
      </c>
      <c r="K7294" s="1">
        <f t="shared" si="452"/>
        <v>3.1717220215852868</v>
      </c>
      <c r="L7294" t="s">
        <v>37</v>
      </c>
      <c r="M7294" s="2" t="s">
        <v>145</v>
      </c>
      <c r="N7294" s="3" t="str">
        <f t="shared" si="453"/>
        <v>Mar</v>
      </c>
      <c r="O7294" t="s">
        <v>56</v>
      </c>
      <c r="P7294" t="s">
        <v>39</v>
      </c>
      <c r="Q7294" t="str">
        <f t="shared" si="454"/>
        <v>Senior</v>
      </c>
      <c r="R7294" t="str">
        <f t="shared" si="455"/>
        <v>Profit</v>
      </c>
    </row>
    <row r="7295" spans="1:18">
      <c r="A7295">
        <v>7723</v>
      </c>
      <c r="B7295" t="s">
        <v>15</v>
      </c>
      <c r="C7295">
        <v>18</v>
      </c>
      <c r="D7295" t="s">
        <v>24</v>
      </c>
      <c r="E7295" t="s">
        <v>53</v>
      </c>
      <c r="F7295" t="s">
        <v>42</v>
      </c>
      <c r="G7295">
        <v>1114.05</v>
      </c>
      <c r="H7295">
        <v>1283.42</v>
      </c>
      <c r="I7295">
        <v>1997.8</v>
      </c>
      <c r="J7295">
        <v>714.38</v>
      </c>
      <c r="K7295" s="1">
        <f t="shared" si="452"/>
        <v>0.55662215019245453</v>
      </c>
      <c r="L7295" t="s">
        <v>31</v>
      </c>
      <c r="M7295" s="2" t="s">
        <v>354</v>
      </c>
      <c r="N7295" s="3" t="str">
        <f t="shared" si="453"/>
        <v>Dec</v>
      </c>
      <c r="O7295" t="s">
        <v>33</v>
      </c>
      <c r="P7295" t="s">
        <v>39</v>
      </c>
      <c r="Q7295" t="str">
        <f t="shared" si="454"/>
        <v>Young</v>
      </c>
      <c r="R7295" t="str">
        <f t="shared" si="455"/>
        <v>Profit</v>
      </c>
    </row>
    <row r="7296" spans="1:18">
      <c r="A7296">
        <v>566</v>
      </c>
      <c r="B7296" t="s">
        <v>52</v>
      </c>
      <c r="C7296">
        <v>60</v>
      </c>
      <c r="D7296" t="s">
        <v>24</v>
      </c>
      <c r="E7296" t="s">
        <v>66</v>
      </c>
      <c r="F7296" t="s">
        <v>49</v>
      </c>
      <c r="G7296">
        <v>1689.61</v>
      </c>
      <c r="H7296">
        <v>1787.54</v>
      </c>
      <c r="I7296">
        <v>1996.85</v>
      </c>
      <c r="J7296">
        <v>209.31</v>
      </c>
      <c r="K7296" s="1">
        <f t="shared" si="452"/>
        <v>0.11709388321380221</v>
      </c>
      <c r="L7296" t="s">
        <v>37</v>
      </c>
      <c r="M7296" s="2" t="s">
        <v>142</v>
      </c>
      <c r="N7296" s="3" t="str">
        <f t="shared" si="453"/>
        <v>Jun</v>
      </c>
      <c r="O7296" t="s">
        <v>33</v>
      </c>
      <c r="P7296" t="s">
        <v>39</v>
      </c>
      <c r="Q7296" t="str">
        <f t="shared" si="454"/>
        <v>Senior</v>
      </c>
      <c r="R7296" t="str">
        <f t="shared" si="455"/>
        <v>Profit</v>
      </c>
    </row>
    <row r="7297" spans="1:18">
      <c r="A7297">
        <v>5977</v>
      </c>
      <c r="B7297" t="s">
        <v>92</v>
      </c>
      <c r="C7297">
        <v>28</v>
      </c>
      <c r="D7297" t="s">
        <v>16</v>
      </c>
      <c r="E7297" t="s">
        <v>66</v>
      </c>
      <c r="F7297" t="s">
        <v>25</v>
      </c>
      <c r="G7297">
        <v>1273.3499999999999</v>
      </c>
      <c r="H7297">
        <v>1841.04</v>
      </c>
      <c r="I7297">
        <v>1996.39</v>
      </c>
      <c r="J7297">
        <v>155.35</v>
      </c>
      <c r="K7297" s="1">
        <f t="shared" si="452"/>
        <v>8.4381653847825144E-2</v>
      </c>
      <c r="L7297" t="s">
        <v>37</v>
      </c>
      <c r="M7297" s="2" t="s">
        <v>368</v>
      </c>
      <c r="N7297" s="3" t="str">
        <f t="shared" si="453"/>
        <v>May</v>
      </c>
      <c r="O7297" t="s">
        <v>33</v>
      </c>
      <c r="P7297" t="s">
        <v>22</v>
      </c>
      <c r="Q7297" t="str">
        <f t="shared" si="454"/>
        <v>Adult</v>
      </c>
      <c r="R7297" t="str">
        <f t="shared" si="455"/>
        <v>Profit</v>
      </c>
    </row>
    <row r="7298" spans="1:18">
      <c r="A7298">
        <v>6134</v>
      </c>
      <c r="B7298" t="s">
        <v>84</v>
      </c>
      <c r="C7298">
        <v>44</v>
      </c>
      <c r="D7298" t="s">
        <v>16</v>
      </c>
      <c r="E7298" t="s">
        <v>30</v>
      </c>
      <c r="F7298" t="s">
        <v>18</v>
      </c>
      <c r="G7298">
        <v>1115.28</v>
      </c>
      <c r="H7298">
        <v>1191.3399999999999</v>
      </c>
      <c r="I7298">
        <v>1996.35</v>
      </c>
      <c r="J7298">
        <v>805.01</v>
      </c>
      <c r="K7298" s="1">
        <f t="shared" ref="K7298:K7361" si="456">J7298/H7298</f>
        <v>0.67571809894740376</v>
      </c>
      <c r="L7298" t="s">
        <v>19</v>
      </c>
      <c r="M7298" s="2" t="s">
        <v>211</v>
      </c>
      <c r="N7298" s="3" t="str">
        <f t="shared" ref="N7298:N7361" si="457">TEXT(M7298,"MMM")</f>
        <v>Mar</v>
      </c>
      <c r="O7298" t="s">
        <v>28</v>
      </c>
      <c r="P7298" t="s">
        <v>22</v>
      </c>
      <c r="Q7298" t="str">
        <f t="shared" ref="Q7298:Q7361" si="458">IF(C7298&gt;=18,IF(C7298&lt;=25,"Young",IF(C7298&lt;=40,"Adult",IF(C7298&lt;=60,"Senior",""))),"")</f>
        <v>Senior</v>
      </c>
      <c r="R7298" t="str">
        <f t="shared" ref="R7298:R7361" si="459">IF(J7298&gt;0,"Profit","Loss")</f>
        <v>Profit</v>
      </c>
    </row>
    <row r="7299" spans="1:18">
      <c r="A7299">
        <v>2006</v>
      </c>
      <c r="B7299" t="s">
        <v>47</v>
      </c>
      <c r="C7299">
        <v>21</v>
      </c>
      <c r="D7299" t="s">
        <v>24</v>
      </c>
      <c r="E7299" t="s">
        <v>41</v>
      </c>
      <c r="F7299" t="s">
        <v>25</v>
      </c>
      <c r="G7299">
        <v>1488.63</v>
      </c>
      <c r="H7299">
        <v>355.69</v>
      </c>
      <c r="I7299">
        <v>1995.29</v>
      </c>
      <c r="J7299">
        <v>1639.6</v>
      </c>
      <c r="K7299" s="1">
        <f t="shared" si="456"/>
        <v>4.6096319829064631</v>
      </c>
      <c r="L7299" t="s">
        <v>19</v>
      </c>
      <c r="M7299" s="2" t="s">
        <v>209</v>
      </c>
      <c r="N7299" s="3" t="str">
        <f t="shared" si="457"/>
        <v>Apr</v>
      </c>
      <c r="O7299" t="s">
        <v>51</v>
      </c>
      <c r="P7299" t="s">
        <v>39</v>
      </c>
      <c r="Q7299" t="str">
        <f t="shared" si="458"/>
        <v>Young</v>
      </c>
      <c r="R7299" t="str">
        <f t="shared" si="459"/>
        <v>Profit</v>
      </c>
    </row>
    <row r="7300" spans="1:18">
      <c r="A7300">
        <v>8075</v>
      </c>
      <c r="B7300" t="s">
        <v>29</v>
      </c>
      <c r="C7300">
        <v>54</v>
      </c>
      <c r="D7300" t="s">
        <v>24</v>
      </c>
      <c r="E7300" t="s">
        <v>17</v>
      </c>
      <c r="F7300" t="s">
        <v>36</v>
      </c>
      <c r="G7300">
        <v>1139.6199999999999</v>
      </c>
      <c r="H7300">
        <v>656.47</v>
      </c>
      <c r="I7300">
        <v>1994.91</v>
      </c>
      <c r="J7300">
        <v>1338.44</v>
      </c>
      <c r="K7300" s="1">
        <f t="shared" si="456"/>
        <v>2.0388441208280654</v>
      </c>
      <c r="L7300" t="s">
        <v>26</v>
      </c>
      <c r="M7300" s="2" t="s">
        <v>403</v>
      </c>
      <c r="N7300" s="3" t="str">
        <f t="shared" si="457"/>
        <v>Sep</v>
      </c>
      <c r="O7300" t="s">
        <v>51</v>
      </c>
      <c r="P7300" t="s">
        <v>39</v>
      </c>
      <c r="Q7300" t="str">
        <f t="shared" si="458"/>
        <v>Senior</v>
      </c>
      <c r="R7300" t="str">
        <f t="shared" si="459"/>
        <v>Profit</v>
      </c>
    </row>
    <row r="7301" spans="1:18">
      <c r="A7301">
        <v>7027</v>
      </c>
      <c r="B7301" t="s">
        <v>84</v>
      </c>
      <c r="C7301">
        <v>60</v>
      </c>
      <c r="D7301" t="s">
        <v>24</v>
      </c>
      <c r="E7301" t="s">
        <v>30</v>
      </c>
      <c r="F7301" t="s">
        <v>49</v>
      </c>
      <c r="G7301">
        <v>1528.22</v>
      </c>
      <c r="H7301">
        <v>1380.17</v>
      </c>
      <c r="I7301">
        <v>1993.53</v>
      </c>
      <c r="J7301">
        <v>613.36</v>
      </c>
      <c r="K7301" s="1">
        <f t="shared" si="456"/>
        <v>0.44440902207699051</v>
      </c>
      <c r="L7301" t="s">
        <v>54</v>
      </c>
      <c r="M7301" s="2" t="s">
        <v>159</v>
      </c>
      <c r="N7301" s="3" t="str">
        <f t="shared" si="457"/>
        <v>Apr</v>
      </c>
      <c r="O7301" t="s">
        <v>28</v>
      </c>
      <c r="P7301" t="s">
        <v>39</v>
      </c>
      <c r="Q7301" t="str">
        <f t="shared" si="458"/>
        <v>Senior</v>
      </c>
      <c r="R7301" t="str">
        <f t="shared" si="459"/>
        <v>Profit</v>
      </c>
    </row>
    <row r="7302" spans="1:18">
      <c r="A7302">
        <v>8293</v>
      </c>
      <c r="B7302" t="s">
        <v>29</v>
      </c>
      <c r="C7302">
        <v>30</v>
      </c>
      <c r="D7302" t="s">
        <v>16</v>
      </c>
      <c r="E7302" t="s">
        <v>41</v>
      </c>
      <c r="F7302" t="s">
        <v>36</v>
      </c>
      <c r="G7302">
        <v>1809.84</v>
      </c>
      <c r="H7302">
        <v>1608.75</v>
      </c>
      <c r="I7302">
        <v>1993.52</v>
      </c>
      <c r="J7302">
        <v>384.77</v>
      </c>
      <c r="K7302" s="1">
        <f t="shared" si="456"/>
        <v>0.23917327117327117</v>
      </c>
      <c r="L7302" t="s">
        <v>19</v>
      </c>
      <c r="M7302" s="2" t="s">
        <v>331</v>
      </c>
      <c r="N7302" s="3" t="str">
        <f t="shared" si="457"/>
        <v>Sep</v>
      </c>
      <c r="O7302" t="s">
        <v>28</v>
      </c>
      <c r="P7302" t="s">
        <v>22</v>
      </c>
      <c r="Q7302" t="str">
        <f t="shared" si="458"/>
        <v>Adult</v>
      </c>
      <c r="R7302" t="str">
        <f t="shared" si="459"/>
        <v>Profit</v>
      </c>
    </row>
    <row r="7303" spans="1:18">
      <c r="A7303">
        <v>6118</v>
      </c>
      <c r="B7303" t="s">
        <v>92</v>
      </c>
      <c r="C7303">
        <v>52</v>
      </c>
      <c r="D7303" t="s">
        <v>16</v>
      </c>
      <c r="E7303" t="s">
        <v>53</v>
      </c>
      <c r="F7303" t="s">
        <v>25</v>
      </c>
      <c r="G7303">
        <v>1123.56</v>
      </c>
      <c r="H7303">
        <v>862.57</v>
      </c>
      <c r="I7303">
        <v>1992.39</v>
      </c>
      <c r="J7303">
        <v>1129.82</v>
      </c>
      <c r="K7303" s="1">
        <f t="shared" si="456"/>
        <v>1.3098299268465166</v>
      </c>
      <c r="L7303" t="s">
        <v>54</v>
      </c>
      <c r="M7303" s="2" t="s">
        <v>101</v>
      </c>
      <c r="N7303" s="3" t="str">
        <f t="shared" si="457"/>
        <v>Feb</v>
      </c>
      <c r="O7303" t="s">
        <v>33</v>
      </c>
      <c r="P7303" t="s">
        <v>39</v>
      </c>
      <c r="Q7303" t="str">
        <f t="shared" si="458"/>
        <v>Senior</v>
      </c>
      <c r="R7303" t="str">
        <f t="shared" si="459"/>
        <v>Profit</v>
      </c>
    </row>
    <row r="7304" spans="1:18">
      <c r="A7304">
        <v>9920</v>
      </c>
      <c r="B7304" t="s">
        <v>23</v>
      </c>
      <c r="C7304">
        <v>31</v>
      </c>
      <c r="D7304" t="s">
        <v>16</v>
      </c>
      <c r="E7304" t="s">
        <v>17</v>
      </c>
      <c r="F7304" t="s">
        <v>18</v>
      </c>
      <c r="G7304">
        <v>1397.75</v>
      </c>
      <c r="H7304">
        <v>1335.5</v>
      </c>
      <c r="I7304">
        <v>1991.7</v>
      </c>
      <c r="J7304">
        <v>656.2</v>
      </c>
      <c r="K7304" s="1">
        <f t="shared" si="456"/>
        <v>0.49135155372519657</v>
      </c>
      <c r="L7304" t="s">
        <v>37</v>
      </c>
      <c r="M7304" s="2" t="s">
        <v>65</v>
      </c>
      <c r="N7304" s="3" t="str">
        <f t="shared" si="457"/>
        <v>Dec</v>
      </c>
      <c r="O7304" t="s">
        <v>28</v>
      </c>
      <c r="P7304" t="s">
        <v>39</v>
      </c>
      <c r="Q7304" t="str">
        <f t="shared" si="458"/>
        <v>Adult</v>
      </c>
      <c r="R7304" t="str">
        <f t="shared" si="459"/>
        <v>Profit</v>
      </c>
    </row>
    <row r="7305" spans="1:18">
      <c r="A7305">
        <v>4675</v>
      </c>
      <c r="B7305" t="s">
        <v>34</v>
      </c>
      <c r="C7305">
        <v>19</v>
      </c>
      <c r="D7305" t="s">
        <v>24</v>
      </c>
      <c r="E7305" t="s">
        <v>57</v>
      </c>
      <c r="F7305" t="s">
        <v>36</v>
      </c>
      <c r="G7305">
        <v>1358.67</v>
      </c>
      <c r="H7305">
        <v>104.12</v>
      </c>
      <c r="I7305">
        <v>1991.47</v>
      </c>
      <c r="J7305">
        <v>1887.35</v>
      </c>
      <c r="K7305" s="1">
        <f t="shared" si="456"/>
        <v>18.126680752977332</v>
      </c>
      <c r="L7305" t="s">
        <v>54</v>
      </c>
      <c r="M7305" s="2" t="s">
        <v>67</v>
      </c>
      <c r="N7305" s="3" t="str">
        <f t="shared" si="457"/>
        <v>Oct</v>
      </c>
      <c r="O7305" t="s">
        <v>56</v>
      </c>
      <c r="P7305" t="s">
        <v>22</v>
      </c>
      <c r="Q7305" t="str">
        <f t="shared" si="458"/>
        <v>Young</v>
      </c>
      <c r="R7305" t="str">
        <f t="shared" si="459"/>
        <v>Profit</v>
      </c>
    </row>
    <row r="7306" spans="1:18">
      <c r="A7306">
        <v>4135</v>
      </c>
      <c r="B7306" t="s">
        <v>34</v>
      </c>
      <c r="C7306">
        <v>41</v>
      </c>
      <c r="D7306" t="s">
        <v>24</v>
      </c>
      <c r="E7306" t="s">
        <v>57</v>
      </c>
      <c r="F7306" t="s">
        <v>49</v>
      </c>
      <c r="G7306">
        <v>1446.66</v>
      </c>
      <c r="H7306">
        <v>1370.87</v>
      </c>
      <c r="I7306">
        <v>1991.46</v>
      </c>
      <c r="J7306">
        <v>620.59</v>
      </c>
      <c r="K7306" s="1">
        <f t="shared" si="456"/>
        <v>0.45269792175771595</v>
      </c>
      <c r="L7306" t="s">
        <v>37</v>
      </c>
      <c r="M7306" s="2" t="s">
        <v>108</v>
      </c>
      <c r="N7306" s="3" t="str">
        <f t="shared" si="457"/>
        <v>Feb</v>
      </c>
      <c r="O7306" t="s">
        <v>21</v>
      </c>
      <c r="P7306" t="s">
        <v>39</v>
      </c>
      <c r="Q7306" t="str">
        <f t="shared" si="458"/>
        <v>Senior</v>
      </c>
      <c r="R7306" t="str">
        <f t="shared" si="459"/>
        <v>Profit</v>
      </c>
    </row>
    <row r="7307" spans="1:18">
      <c r="A7307">
        <v>6584</v>
      </c>
      <c r="B7307" t="s">
        <v>29</v>
      </c>
      <c r="C7307">
        <v>60</v>
      </c>
      <c r="D7307" t="s">
        <v>24</v>
      </c>
      <c r="E7307" t="s">
        <v>53</v>
      </c>
      <c r="F7307" t="s">
        <v>42</v>
      </c>
      <c r="G7307">
        <v>1167.8599999999999</v>
      </c>
      <c r="H7307">
        <v>1128.68</v>
      </c>
      <c r="I7307">
        <v>1990.77</v>
      </c>
      <c r="J7307">
        <v>862.09</v>
      </c>
      <c r="K7307" s="1">
        <f t="shared" si="456"/>
        <v>0.76380373533685364</v>
      </c>
      <c r="L7307" t="s">
        <v>26</v>
      </c>
      <c r="M7307" s="2" t="s">
        <v>90</v>
      </c>
      <c r="N7307" s="3" t="str">
        <f t="shared" si="457"/>
        <v>Oct</v>
      </c>
      <c r="O7307" t="s">
        <v>33</v>
      </c>
      <c r="P7307" t="s">
        <v>22</v>
      </c>
      <c r="Q7307" t="str">
        <f t="shared" si="458"/>
        <v>Senior</v>
      </c>
      <c r="R7307" t="str">
        <f t="shared" si="459"/>
        <v>Profit</v>
      </c>
    </row>
    <row r="7308" spans="1:18">
      <c r="A7308">
        <v>3388</v>
      </c>
      <c r="B7308" t="s">
        <v>34</v>
      </c>
      <c r="C7308">
        <v>49</v>
      </c>
      <c r="D7308" t="s">
        <v>24</v>
      </c>
      <c r="E7308" t="s">
        <v>53</v>
      </c>
      <c r="F7308" t="s">
        <v>36</v>
      </c>
      <c r="G7308">
        <v>1138.4000000000001</v>
      </c>
      <c r="H7308">
        <v>652.51</v>
      </c>
      <c r="I7308">
        <v>1990.22</v>
      </c>
      <c r="J7308">
        <v>1337.71</v>
      </c>
      <c r="K7308" s="1">
        <f t="shared" si="456"/>
        <v>2.0500988490597845</v>
      </c>
      <c r="L7308" t="s">
        <v>26</v>
      </c>
      <c r="M7308" s="2" t="s">
        <v>48</v>
      </c>
      <c r="N7308" s="3" t="str">
        <f t="shared" si="457"/>
        <v>Jul</v>
      </c>
      <c r="O7308" t="s">
        <v>21</v>
      </c>
      <c r="P7308" t="s">
        <v>22</v>
      </c>
      <c r="Q7308" t="str">
        <f t="shared" si="458"/>
        <v>Senior</v>
      </c>
      <c r="R7308" t="str">
        <f t="shared" si="459"/>
        <v>Profit</v>
      </c>
    </row>
    <row r="7309" spans="1:18">
      <c r="A7309">
        <v>5947</v>
      </c>
      <c r="B7309" t="s">
        <v>44</v>
      </c>
      <c r="C7309">
        <v>49</v>
      </c>
      <c r="D7309" t="s">
        <v>16</v>
      </c>
      <c r="E7309" t="s">
        <v>41</v>
      </c>
      <c r="F7309" t="s">
        <v>49</v>
      </c>
      <c r="G7309">
        <v>1488.89</v>
      </c>
      <c r="H7309">
        <v>1440.32</v>
      </c>
      <c r="I7309">
        <v>1988.52</v>
      </c>
      <c r="J7309">
        <v>548.20000000000005</v>
      </c>
      <c r="K7309" s="1">
        <f t="shared" si="456"/>
        <v>0.38060986447456124</v>
      </c>
      <c r="L7309" t="s">
        <v>19</v>
      </c>
      <c r="M7309" s="2" t="s">
        <v>371</v>
      </c>
      <c r="N7309" s="3" t="str">
        <f t="shared" si="457"/>
        <v>Oct</v>
      </c>
      <c r="O7309" t="s">
        <v>56</v>
      </c>
      <c r="P7309" t="s">
        <v>22</v>
      </c>
      <c r="Q7309" t="str">
        <f t="shared" si="458"/>
        <v>Senior</v>
      </c>
      <c r="R7309" t="str">
        <f t="shared" si="459"/>
        <v>Profit</v>
      </c>
    </row>
    <row r="7310" spans="1:18">
      <c r="A7310">
        <v>700</v>
      </c>
      <c r="B7310" t="s">
        <v>15</v>
      </c>
      <c r="C7310">
        <v>36</v>
      </c>
      <c r="D7310" t="s">
        <v>24</v>
      </c>
      <c r="E7310" t="s">
        <v>66</v>
      </c>
      <c r="F7310" t="s">
        <v>36</v>
      </c>
      <c r="G7310">
        <v>1622.24</v>
      </c>
      <c r="H7310">
        <v>933.05</v>
      </c>
      <c r="I7310">
        <v>1988.45</v>
      </c>
      <c r="J7310">
        <v>1055.4000000000001</v>
      </c>
      <c r="K7310" s="1">
        <f t="shared" si="456"/>
        <v>1.1311290927603024</v>
      </c>
      <c r="L7310" t="s">
        <v>31</v>
      </c>
      <c r="M7310" s="2" t="s">
        <v>367</v>
      </c>
      <c r="N7310" s="3" t="str">
        <f t="shared" si="457"/>
        <v>Feb</v>
      </c>
      <c r="O7310" t="s">
        <v>21</v>
      </c>
      <c r="P7310" t="s">
        <v>39</v>
      </c>
      <c r="Q7310" t="str">
        <f t="shared" si="458"/>
        <v>Adult</v>
      </c>
      <c r="R7310" t="str">
        <f t="shared" si="459"/>
        <v>Profit</v>
      </c>
    </row>
    <row r="7311" spans="1:18">
      <c r="A7311">
        <v>6416</v>
      </c>
      <c r="B7311" t="s">
        <v>84</v>
      </c>
      <c r="C7311">
        <v>40</v>
      </c>
      <c r="D7311" t="s">
        <v>24</v>
      </c>
      <c r="E7311" t="s">
        <v>41</v>
      </c>
      <c r="F7311" t="s">
        <v>36</v>
      </c>
      <c r="G7311">
        <v>1150.51</v>
      </c>
      <c r="H7311">
        <v>1309.3800000000001</v>
      </c>
      <c r="I7311">
        <v>1987.87</v>
      </c>
      <c r="J7311">
        <v>678.49</v>
      </c>
      <c r="K7311" s="1">
        <f t="shared" si="456"/>
        <v>0.51817654156929227</v>
      </c>
      <c r="L7311" t="s">
        <v>19</v>
      </c>
      <c r="M7311" s="2" t="s">
        <v>201</v>
      </c>
      <c r="N7311" s="3" t="str">
        <f t="shared" si="457"/>
        <v>Oct</v>
      </c>
      <c r="O7311" t="s">
        <v>28</v>
      </c>
      <c r="P7311" t="s">
        <v>39</v>
      </c>
      <c r="Q7311" t="str">
        <f t="shared" si="458"/>
        <v>Adult</v>
      </c>
      <c r="R7311" t="str">
        <f t="shared" si="459"/>
        <v>Profit</v>
      </c>
    </row>
    <row r="7312" spans="1:18">
      <c r="A7312">
        <v>5670</v>
      </c>
      <c r="B7312" t="s">
        <v>40</v>
      </c>
      <c r="C7312">
        <v>28</v>
      </c>
      <c r="D7312" t="s">
        <v>24</v>
      </c>
      <c r="E7312" t="s">
        <v>53</v>
      </c>
      <c r="F7312" t="s">
        <v>25</v>
      </c>
      <c r="G7312">
        <v>1676.16</v>
      </c>
      <c r="H7312">
        <v>1733.66</v>
      </c>
      <c r="I7312">
        <v>1987.75</v>
      </c>
      <c r="J7312">
        <v>254.09</v>
      </c>
      <c r="K7312" s="1">
        <f t="shared" si="456"/>
        <v>0.14656276317155612</v>
      </c>
      <c r="L7312" t="s">
        <v>26</v>
      </c>
      <c r="M7312" s="2" t="s">
        <v>274</v>
      </c>
      <c r="N7312" s="3" t="str">
        <f t="shared" si="457"/>
        <v>Sep</v>
      </c>
      <c r="O7312" t="s">
        <v>51</v>
      </c>
      <c r="P7312" t="s">
        <v>22</v>
      </c>
      <c r="Q7312" t="str">
        <f t="shared" si="458"/>
        <v>Adult</v>
      </c>
      <c r="R7312" t="str">
        <f t="shared" si="459"/>
        <v>Profit</v>
      </c>
    </row>
    <row r="7313" spans="1:18">
      <c r="A7313">
        <v>2127</v>
      </c>
      <c r="B7313" t="s">
        <v>44</v>
      </c>
      <c r="C7313">
        <v>59</v>
      </c>
      <c r="D7313" t="s">
        <v>24</v>
      </c>
      <c r="E7313" t="s">
        <v>57</v>
      </c>
      <c r="F7313" t="s">
        <v>42</v>
      </c>
      <c r="G7313">
        <v>1219.67</v>
      </c>
      <c r="H7313">
        <v>649.33000000000004</v>
      </c>
      <c r="I7313">
        <v>1986.62</v>
      </c>
      <c r="J7313">
        <v>1337.29</v>
      </c>
      <c r="K7313" s="1">
        <f t="shared" si="456"/>
        <v>2.0594920918485204</v>
      </c>
      <c r="L7313" t="s">
        <v>19</v>
      </c>
      <c r="M7313" s="2" t="s">
        <v>385</v>
      </c>
      <c r="N7313" s="3" t="str">
        <f t="shared" si="457"/>
        <v>Sep</v>
      </c>
      <c r="O7313" t="s">
        <v>28</v>
      </c>
      <c r="P7313" t="s">
        <v>22</v>
      </c>
      <c r="Q7313" t="str">
        <f t="shared" si="458"/>
        <v>Senior</v>
      </c>
      <c r="R7313" t="str">
        <f t="shared" si="459"/>
        <v>Profit</v>
      </c>
    </row>
    <row r="7314" spans="1:18">
      <c r="A7314">
        <v>5945</v>
      </c>
      <c r="B7314" t="s">
        <v>29</v>
      </c>
      <c r="C7314">
        <v>36</v>
      </c>
      <c r="D7314" t="s">
        <v>24</v>
      </c>
      <c r="E7314" t="s">
        <v>66</v>
      </c>
      <c r="F7314" t="s">
        <v>42</v>
      </c>
      <c r="G7314">
        <v>1370.48</v>
      </c>
      <c r="H7314">
        <v>1242.73</v>
      </c>
      <c r="I7314">
        <v>1985.33</v>
      </c>
      <c r="J7314">
        <v>742.6</v>
      </c>
      <c r="K7314" s="1">
        <f t="shared" si="456"/>
        <v>0.59755538210230708</v>
      </c>
      <c r="L7314" t="s">
        <v>19</v>
      </c>
      <c r="M7314" s="2" t="s">
        <v>325</v>
      </c>
      <c r="N7314" s="3" t="str">
        <f t="shared" si="457"/>
        <v>Jul</v>
      </c>
      <c r="O7314" t="s">
        <v>28</v>
      </c>
      <c r="P7314" t="s">
        <v>39</v>
      </c>
      <c r="Q7314" t="str">
        <f t="shared" si="458"/>
        <v>Adult</v>
      </c>
      <c r="R7314" t="str">
        <f t="shared" si="459"/>
        <v>Profit</v>
      </c>
    </row>
    <row r="7315" spans="1:18">
      <c r="A7315">
        <v>2219</v>
      </c>
      <c r="B7315" t="s">
        <v>44</v>
      </c>
      <c r="C7315">
        <v>47</v>
      </c>
      <c r="D7315" t="s">
        <v>24</v>
      </c>
      <c r="E7315" t="s">
        <v>41</v>
      </c>
      <c r="F7315" t="s">
        <v>18</v>
      </c>
      <c r="G7315">
        <v>1214.17</v>
      </c>
      <c r="H7315">
        <v>1004.54</v>
      </c>
      <c r="I7315">
        <v>1984.06</v>
      </c>
      <c r="J7315">
        <v>979.52</v>
      </c>
      <c r="K7315" s="1">
        <f t="shared" si="456"/>
        <v>0.97509307742847473</v>
      </c>
      <c r="L7315" t="s">
        <v>19</v>
      </c>
      <c r="M7315" s="2" t="s">
        <v>360</v>
      </c>
      <c r="N7315" s="3" t="str">
        <f t="shared" si="457"/>
        <v>Aug</v>
      </c>
      <c r="O7315" t="s">
        <v>21</v>
      </c>
      <c r="P7315" t="s">
        <v>39</v>
      </c>
      <c r="Q7315" t="str">
        <f t="shared" si="458"/>
        <v>Senior</v>
      </c>
      <c r="R7315" t="str">
        <f t="shared" si="459"/>
        <v>Profit</v>
      </c>
    </row>
    <row r="7316" spans="1:18">
      <c r="A7316">
        <v>8477</v>
      </c>
      <c r="B7316" t="s">
        <v>40</v>
      </c>
      <c r="C7316">
        <v>30</v>
      </c>
      <c r="D7316" t="s">
        <v>16</v>
      </c>
      <c r="E7316" t="s">
        <v>35</v>
      </c>
      <c r="F7316" t="s">
        <v>18</v>
      </c>
      <c r="G7316">
        <v>1243.3</v>
      </c>
      <c r="H7316">
        <v>1871.72</v>
      </c>
      <c r="I7316">
        <v>1983.13</v>
      </c>
      <c r="J7316">
        <v>111.41</v>
      </c>
      <c r="K7316" s="1">
        <f t="shared" si="456"/>
        <v>5.9522791870578927E-2</v>
      </c>
      <c r="L7316" t="s">
        <v>54</v>
      </c>
      <c r="M7316" s="2" t="s">
        <v>359</v>
      </c>
      <c r="N7316" s="3" t="str">
        <f t="shared" si="457"/>
        <v>Jul</v>
      </c>
      <c r="O7316" t="s">
        <v>33</v>
      </c>
      <c r="P7316" t="s">
        <v>22</v>
      </c>
      <c r="Q7316" t="str">
        <f t="shared" si="458"/>
        <v>Adult</v>
      </c>
      <c r="R7316" t="str">
        <f t="shared" si="459"/>
        <v>Profit</v>
      </c>
    </row>
    <row r="7317" spans="1:18">
      <c r="A7317">
        <v>3770</v>
      </c>
      <c r="B7317" t="s">
        <v>92</v>
      </c>
      <c r="C7317">
        <v>31</v>
      </c>
      <c r="D7317" t="s">
        <v>16</v>
      </c>
      <c r="E7317" t="s">
        <v>53</v>
      </c>
      <c r="F7317" t="s">
        <v>18</v>
      </c>
      <c r="G7317">
        <v>1225.93</v>
      </c>
      <c r="H7317">
        <v>243.03</v>
      </c>
      <c r="I7317">
        <v>1982.86</v>
      </c>
      <c r="J7317">
        <v>1739.83</v>
      </c>
      <c r="K7317" s="1">
        <f t="shared" si="456"/>
        <v>7.1589104225815738</v>
      </c>
      <c r="L7317" t="s">
        <v>31</v>
      </c>
      <c r="M7317" s="2" t="s">
        <v>258</v>
      </c>
      <c r="N7317" s="3" t="str">
        <f t="shared" si="457"/>
        <v>Nov</v>
      </c>
      <c r="O7317" t="s">
        <v>51</v>
      </c>
      <c r="P7317" t="s">
        <v>22</v>
      </c>
      <c r="Q7317" t="str">
        <f t="shared" si="458"/>
        <v>Adult</v>
      </c>
      <c r="R7317" t="str">
        <f t="shared" si="459"/>
        <v>Profit</v>
      </c>
    </row>
    <row r="7318" spans="1:18">
      <c r="A7318">
        <v>3211</v>
      </c>
      <c r="B7318" t="s">
        <v>29</v>
      </c>
      <c r="C7318">
        <v>33</v>
      </c>
      <c r="D7318" t="s">
        <v>24</v>
      </c>
      <c r="E7318" t="s">
        <v>66</v>
      </c>
      <c r="F7318" t="s">
        <v>36</v>
      </c>
      <c r="G7318">
        <v>1422.01</v>
      </c>
      <c r="H7318">
        <v>465.77</v>
      </c>
      <c r="I7318">
        <v>1982.3</v>
      </c>
      <c r="J7318">
        <v>1516.53</v>
      </c>
      <c r="K7318" s="1">
        <f t="shared" si="456"/>
        <v>3.2559632436610344</v>
      </c>
      <c r="L7318" t="s">
        <v>54</v>
      </c>
      <c r="M7318" s="2" t="s">
        <v>414</v>
      </c>
      <c r="N7318" s="3" t="str">
        <f t="shared" si="457"/>
        <v>May</v>
      </c>
      <c r="O7318" t="s">
        <v>56</v>
      </c>
      <c r="P7318" t="s">
        <v>39</v>
      </c>
      <c r="Q7318" t="str">
        <f t="shared" si="458"/>
        <v>Adult</v>
      </c>
      <c r="R7318" t="str">
        <f t="shared" si="459"/>
        <v>Profit</v>
      </c>
    </row>
    <row r="7319" spans="1:18">
      <c r="A7319">
        <v>5739</v>
      </c>
      <c r="B7319" t="s">
        <v>40</v>
      </c>
      <c r="C7319">
        <v>21</v>
      </c>
      <c r="D7319" t="s">
        <v>24</v>
      </c>
      <c r="E7319" t="s">
        <v>59</v>
      </c>
      <c r="F7319" t="s">
        <v>18</v>
      </c>
      <c r="G7319">
        <v>1695.95</v>
      </c>
      <c r="H7319">
        <v>1463.6</v>
      </c>
      <c r="I7319">
        <v>1982.07</v>
      </c>
      <c r="J7319">
        <v>518.47</v>
      </c>
      <c r="K7319" s="1">
        <f t="shared" si="456"/>
        <v>0.35424296255807602</v>
      </c>
      <c r="L7319" t="s">
        <v>54</v>
      </c>
      <c r="M7319" s="2" t="s">
        <v>242</v>
      </c>
      <c r="N7319" s="3" t="str">
        <f t="shared" si="457"/>
        <v>Apr</v>
      </c>
      <c r="O7319" t="s">
        <v>28</v>
      </c>
      <c r="P7319" t="s">
        <v>22</v>
      </c>
      <c r="Q7319" t="str">
        <f t="shared" si="458"/>
        <v>Young</v>
      </c>
      <c r="R7319" t="str">
        <f t="shared" si="459"/>
        <v>Profit</v>
      </c>
    </row>
    <row r="7320" spans="1:18">
      <c r="A7320">
        <v>2175</v>
      </c>
      <c r="B7320" t="s">
        <v>44</v>
      </c>
      <c r="C7320">
        <v>40</v>
      </c>
      <c r="D7320" t="s">
        <v>24</v>
      </c>
      <c r="E7320" t="s">
        <v>41</v>
      </c>
      <c r="F7320" t="s">
        <v>36</v>
      </c>
      <c r="G7320">
        <v>1197.8699999999999</v>
      </c>
      <c r="H7320">
        <v>1098.77</v>
      </c>
      <c r="I7320">
        <v>1981.93</v>
      </c>
      <c r="J7320">
        <v>883.16</v>
      </c>
      <c r="K7320" s="1">
        <f t="shared" si="456"/>
        <v>0.80377148993874969</v>
      </c>
      <c r="L7320" t="s">
        <v>26</v>
      </c>
      <c r="M7320" s="2" t="s">
        <v>259</v>
      </c>
      <c r="N7320" s="3" t="str">
        <f t="shared" si="457"/>
        <v>Sep</v>
      </c>
      <c r="O7320" t="s">
        <v>21</v>
      </c>
      <c r="P7320" t="s">
        <v>22</v>
      </c>
      <c r="Q7320" t="str">
        <f t="shared" si="458"/>
        <v>Adult</v>
      </c>
      <c r="R7320" t="str">
        <f t="shared" si="459"/>
        <v>Profit</v>
      </c>
    </row>
    <row r="7321" spans="1:18">
      <c r="A7321">
        <v>5946</v>
      </c>
      <c r="B7321" t="s">
        <v>84</v>
      </c>
      <c r="C7321">
        <v>25</v>
      </c>
      <c r="D7321" t="s">
        <v>16</v>
      </c>
      <c r="E7321" t="s">
        <v>59</v>
      </c>
      <c r="F7321" t="s">
        <v>25</v>
      </c>
      <c r="G7321">
        <v>1213.72</v>
      </c>
      <c r="H7321">
        <v>500.72</v>
      </c>
      <c r="I7321">
        <v>1980.21</v>
      </c>
      <c r="J7321">
        <v>1479.49</v>
      </c>
      <c r="K7321" s="1">
        <f t="shared" si="456"/>
        <v>2.9547251957181655</v>
      </c>
      <c r="L7321" t="s">
        <v>19</v>
      </c>
      <c r="M7321" s="2" t="s">
        <v>289</v>
      </c>
      <c r="N7321" s="3" t="str">
        <f t="shared" si="457"/>
        <v>Dec</v>
      </c>
      <c r="O7321" t="s">
        <v>28</v>
      </c>
      <c r="P7321" t="s">
        <v>22</v>
      </c>
      <c r="Q7321" t="str">
        <f t="shared" si="458"/>
        <v>Young</v>
      </c>
      <c r="R7321" t="str">
        <f t="shared" si="459"/>
        <v>Profit</v>
      </c>
    </row>
    <row r="7322" spans="1:18">
      <c r="A7322">
        <v>4790</v>
      </c>
      <c r="B7322" t="s">
        <v>92</v>
      </c>
      <c r="C7322">
        <v>53</v>
      </c>
      <c r="D7322" t="s">
        <v>24</v>
      </c>
      <c r="E7322" t="s">
        <v>30</v>
      </c>
      <c r="F7322" t="s">
        <v>36</v>
      </c>
      <c r="G7322">
        <v>1207.3900000000001</v>
      </c>
      <c r="H7322">
        <v>474.31</v>
      </c>
      <c r="I7322">
        <v>1980.08</v>
      </c>
      <c r="J7322">
        <v>1505.77</v>
      </c>
      <c r="K7322" s="1">
        <f t="shared" si="456"/>
        <v>3.1746537074908816</v>
      </c>
      <c r="L7322" t="s">
        <v>31</v>
      </c>
      <c r="M7322" s="2" t="s">
        <v>65</v>
      </c>
      <c r="N7322" s="3" t="str">
        <f t="shared" si="457"/>
        <v>Dec</v>
      </c>
      <c r="O7322" t="s">
        <v>51</v>
      </c>
      <c r="P7322" t="s">
        <v>22</v>
      </c>
      <c r="Q7322" t="str">
        <f t="shared" si="458"/>
        <v>Senior</v>
      </c>
      <c r="R7322" t="str">
        <f t="shared" si="459"/>
        <v>Profit</v>
      </c>
    </row>
    <row r="7323" spans="1:18">
      <c r="A7323">
        <v>4081</v>
      </c>
      <c r="B7323" t="s">
        <v>34</v>
      </c>
      <c r="C7323">
        <v>57</v>
      </c>
      <c r="D7323" t="s">
        <v>24</v>
      </c>
      <c r="E7323" t="s">
        <v>41</v>
      </c>
      <c r="F7323" t="s">
        <v>42</v>
      </c>
      <c r="G7323">
        <v>1144.57</v>
      </c>
      <c r="H7323">
        <v>119.4</v>
      </c>
      <c r="I7323">
        <v>1980.02</v>
      </c>
      <c r="J7323">
        <v>1860.62</v>
      </c>
      <c r="K7323" s="1">
        <f t="shared" si="456"/>
        <v>15.583082077051925</v>
      </c>
      <c r="L7323" t="s">
        <v>19</v>
      </c>
      <c r="M7323" s="2" t="s">
        <v>111</v>
      </c>
      <c r="N7323" s="3" t="str">
        <f t="shared" si="457"/>
        <v>Feb</v>
      </c>
      <c r="O7323" t="s">
        <v>21</v>
      </c>
      <c r="P7323" t="s">
        <v>39</v>
      </c>
      <c r="Q7323" t="str">
        <f t="shared" si="458"/>
        <v>Senior</v>
      </c>
      <c r="R7323" t="str">
        <f t="shared" si="459"/>
        <v>Profit</v>
      </c>
    </row>
    <row r="7324" spans="1:18">
      <c r="A7324">
        <v>1230</v>
      </c>
      <c r="B7324" t="s">
        <v>29</v>
      </c>
      <c r="C7324">
        <v>43</v>
      </c>
      <c r="D7324" t="s">
        <v>24</v>
      </c>
      <c r="E7324" t="s">
        <v>66</v>
      </c>
      <c r="F7324" t="s">
        <v>49</v>
      </c>
      <c r="G7324">
        <v>1329.22</v>
      </c>
      <c r="H7324">
        <v>1896.91</v>
      </c>
      <c r="I7324">
        <v>1979.77</v>
      </c>
      <c r="J7324">
        <v>82.86</v>
      </c>
      <c r="K7324" s="1">
        <f t="shared" si="456"/>
        <v>4.3681566336832005E-2</v>
      </c>
      <c r="L7324" t="s">
        <v>31</v>
      </c>
      <c r="M7324" s="2" t="s">
        <v>317</v>
      </c>
      <c r="N7324" s="3" t="str">
        <f t="shared" si="457"/>
        <v>Nov</v>
      </c>
      <c r="O7324" t="s">
        <v>28</v>
      </c>
      <c r="P7324" t="s">
        <v>39</v>
      </c>
      <c r="Q7324" t="str">
        <f t="shared" si="458"/>
        <v>Senior</v>
      </c>
      <c r="R7324" t="str">
        <f t="shared" si="459"/>
        <v>Profit</v>
      </c>
    </row>
    <row r="7325" spans="1:18">
      <c r="A7325">
        <v>1281</v>
      </c>
      <c r="B7325" t="s">
        <v>44</v>
      </c>
      <c r="C7325">
        <v>28</v>
      </c>
      <c r="D7325" t="s">
        <v>16</v>
      </c>
      <c r="E7325" t="s">
        <v>17</v>
      </c>
      <c r="F7325" t="s">
        <v>18</v>
      </c>
      <c r="G7325">
        <v>1655.03</v>
      </c>
      <c r="H7325">
        <v>1297.07</v>
      </c>
      <c r="I7325">
        <v>1978.98</v>
      </c>
      <c r="J7325">
        <v>681.91</v>
      </c>
      <c r="K7325" s="1">
        <f t="shared" si="456"/>
        <v>0.52573107079802939</v>
      </c>
      <c r="L7325" t="s">
        <v>31</v>
      </c>
      <c r="M7325" s="2" t="s">
        <v>215</v>
      </c>
      <c r="N7325" s="3" t="str">
        <f t="shared" si="457"/>
        <v>Oct</v>
      </c>
      <c r="O7325" t="s">
        <v>21</v>
      </c>
      <c r="P7325" t="s">
        <v>39</v>
      </c>
      <c r="Q7325" t="str">
        <f t="shared" si="458"/>
        <v>Adult</v>
      </c>
      <c r="R7325" t="str">
        <f t="shared" si="459"/>
        <v>Profit</v>
      </c>
    </row>
    <row r="7326" spans="1:18">
      <c r="A7326">
        <v>33</v>
      </c>
      <c r="B7326" t="s">
        <v>15</v>
      </c>
      <c r="C7326">
        <v>27</v>
      </c>
      <c r="D7326" t="s">
        <v>24</v>
      </c>
      <c r="E7326" t="s">
        <v>41</v>
      </c>
      <c r="F7326" t="s">
        <v>49</v>
      </c>
      <c r="G7326">
        <v>1115.81</v>
      </c>
      <c r="H7326">
        <v>99.92</v>
      </c>
      <c r="I7326">
        <v>1978.31</v>
      </c>
      <c r="J7326">
        <v>1878.39</v>
      </c>
      <c r="K7326" s="1">
        <f t="shared" si="456"/>
        <v>18.798939151321058</v>
      </c>
      <c r="L7326" t="s">
        <v>54</v>
      </c>
      <c r="M7326" s="2" t="s">
        <v>82</v>
      </c>
      <c r="N7326" s="3" t="str">
        <f t="shared" si="457"/>
        <v>May</v>
      </c>
      <c r="O7326" t="s">
        <v>51</v>
      </c>
      <c r="P7326" t="s">
        <v>22</v>
      </c>
      <c r="Q7326" t="str">
        <f t="shared" si="458"/>
        <v>Adult</v>
      </c>
      <c r="R7326" t="str">
        <f t="shared" si="459"/>
        <v>Profit</v>
      </c>
    </row>
    <row r="7327" spans="1:18">
      <c r="A7327">
        <v>997</v>
      </c>
      <c r="B7327" t="s">
        <v>47</v>
      </c>
      <c r="C7327">
        <v>26</v>
      </c>
      <c r="D7327" t="s">
        <v>16</v>
      </c>
      <c r="E7327" t="s">
        <v>30</v>
      </c>
      <c r="F7327" t="s">
        <v>36</v>
      </c>
      <c r="G7327">
        <v>1321.29</v>
      </c>
      <c r="H7327">
        <v>266.95999999999998</v>
      </c>
      <c r="I7327">
        <v>1976.28</v>
      </c>
      <c r="J7327">
        <v>1709.32</v>
      </c>
      <c r="K7327" s="1">
        <f t="shared" si="456"/>
        <v>6.4029068025172311</v>
      </c>
      <c r="L7327" t="s">
        <v>37</v>
      </c>
      <c r="M7327" s="2" t="s">
        <v>279</v>
      </c>
      <c r="N7327" s="3" t="str">
        <f t="shared" si="457"/>
        <v>May</v>
      </c>
      <c r="O7327" t="s">
        <v>28</v>
      </c>
      <c r="P7327" t="s">
        <v>39</v>
      </c>
      <c r="Q7327" t="str">
        <f t="shared" si="458"/>
        <v>Adult</v>
      </c>
      <c r="R7327" t="str">
        <f t="shared" si="459"/>
        <v>Profit</v>
      </c>
    </row>
    <row r="7328" spans="1:18">
      <c r="A7328">
        <v>8960</v>
      </c>
      <c r="B7328" t="s">
        <v>47</v>
      </c>
      <c r="C7328">
        <v>35</v>
      </c>
      <c r="D7328" t="s">
        <v>24</v>
      </c>
      <c r="E7328" t="s">
        <v>35</v>
      </c>
      <c r="F7328" t="s">
        <v>25</v>
      </c>
      <c r="G7328">
        <v>1314.75</v>
      </c>
      <c r="H7328">
        <v>653.11</v>
      </c>
      <c r="I7328">
        <v>1975.85</v>
      </c>
      <c r="J7328">
        <v>1322.74</v>
      </c>
      <c r="K7328" s="1">
        <f t="shared" si="456"/>
        <v>2.0252943608274259</v>
      </c>
      <c r="L7328" t="s">
        <v>31</v>
      </c>
      <c r="M7328" s="2" t="s">
        <v>302</v>
      </c>
      <c r="N7328" s="3" t="str">
        <f t="shared" si="457"/>
        <v>Aug</v>
      </c>
      <c r="O7328" t="s">
        <v>33</v>
      </c>
      <c r="P7328" t="s">
        <v>39</v>
      </c>
      <c r="Q7328" t="str">
        <f t="shared" si="458"/>
        <v>Adult</v>
      </c>
      <c r="R7328" t="str">
        <f t="shared" si="459"/>
        <v>Profit</v>
      </c>
    </row>
    <row r="7329" spans="1:18">
      <c r="A7329">
        <v>4574</v>
      </c>
      <c r="B7329" t="s">
        <v>34</v>
      </c>
      <c r="C7329">
        <v>57</v>
      </c>
      <c r="D7329" t="s">
        <v>24</v>
      </c>
      <c r="E7329" t="s">
        <v>59</v>
      </c>
      <c r="F7329" t="s">
        <v>36</v>
      </c>
      <c r="G7329">
        <v>1572.07</v>
      </c>
      <c r="H7329">
        <v>266.37</v>
      </c>
      <c r="I7329">
        <v>1974.83</v>
      </c>
      <c r="J7329">
        <v>1708.46</v>
      </c>
      <c r="K7329" s="1">
        <f t="shared" si="456"/>
        <v>6.4138604197169355</v>
      </c>
      <c r="L7329" t="s">
        <v>26</v>
      </c>
      <c r="M7329" s="2" t="s">
        <v>382</v>
      </c>
      <c r="N7329" s="3" t="str">
        <f t="shared" si="457"/>
        <v>Jun</v>
      </c>
      <c r="O7329" t="s">
        <v>28</v>
      </c>
      <c r="P7329" t="s">
        <v>22</v>
      </c>
      <c r="Q7329" t="str">
        <f t="shared" si="458"/>
        <v>Senior</v>
      </c>
      <c r="R7329" t="str">
        <f t="shared" si="459"/>
        <v>Profit</v>
      </c>
    </row>
    <row r="7330" spans="1:18">
      <c r="A7330">
        <v>1884</v>
      </c>
      <c r="B7330" t="s">
        <v>92</v>
      </c>
      <c r="C7330">
        <v>38</v>
      </c>
      <c r="D7330" t="s">
        <v>16</v>
      </c>
      <c r="E7330" t="s">
        <v>59</v>
      </c>
      <c r="F7330" t="s">
        <v>25</v>
      </c>
      <c r="G7330">
        <v>1516.22</v>
      </c>
      <c r="H7330">
        <v>1332.72</v>
      </c>
      <c r="I7330">
        <v>1973.78</v>
      </c>
      <c r="J7330">
        <v>641.05999999999995</v>
      </c>
      <c r="K7330" s="1">
        <f t="shared" si="456"/>
        <v>0.48101626748304216</v>
      </c>
      <c r="L7330" t="s">
        <v>26</v>
      </c>
      <c r="M7330" s="2" t="s">
        <v>150</v>
      </c>
      <c r="N7330" s="3" t="str">
        <f t="shared" si="457"/>
        <v>Apr</v>
      </c>
      <c r="O7330" t="s">
        <v>21</v>
      </c>
      <c r="P7330" t="s">
        <v>39</v>
      </c>
      <c r="Q7330" t="str">
        <f t="shared" si="458"/>
        <v>Adult</v>
      </c>
      <c r="R7330" t="str">
        <f t="shared" si="459"/>
        <v>Profit</v>
      </c>
    </row>
    <row r="7331" spans="1:18">
      <c r="A7331">
        <v>3875</v>
      </c>
      <c r="B7331" t="s">
        <v>40</v>
      </c>
      <c r="C7331">
        <v>49</v>
      </c>
      <c r="D7331" t="s">
        <v>16</v>
      </c>
      <c r="E7331" t="s">
        <v>57</v>
      </c>
      <c r="F7331" t="s">
        <v>49</v>
      </c>
      <c r="G7331">
        <v>1250.8699999999999</v>
      </c>
      <c r="H7331">
        <v>639.04</v>
      </c>
      <c r="I7331">
        <v>1973.25</v>
      </c>
      <c r="J7331">
        <v>1334.21</v>
      </c>
      <c r="K7331" s="1">
        <f t="shared" si="456"/>
        <v>2.0878348773159741</v>
      </c>
      <c r="L7331" t="s">
        <v>31</v>
      </c>
      <c r="M7331" s="2" t="s">
        <v>348</v>
      </c>
      <c r="N7331" s="3" t="str">
        <f t="shared" si="457"/>
        <v>Nov</v>
      </c>
      <c r="O7331" t="s">
        <v>51</v>
      </c>
      <c r="P7331" t="s">
        <v>22</v>
      </c>
      <c r="Q7331" t="str">
        <f t="shared" si="458"/>
        <v>Senior</v>
      </c>
      <c r="R7331" t="str">
        <f t="shared" si="459"/>
        <v>Profit</v>
      </c>
    </row>
    <row r="7332" spans="1:18">
      <c r="A7332">
        <v>1067</v>
      </c>
      <c r="B7332" t="s">
        <v>47</v>
      </c>
      <c r="C7332">
        <v>39</v>
      </c>
      <c r="D7332" t="s">
        <v>24</v>
      </c>
      <c r="E7332" t="s">
        <v>53</v>
      </c>
      <c r="F7332" t="s">
        <v>42</v>
      </c>
      <c r="G7332">
        <v>1191.55</v>
      </c>
      <c r="H7332">
        <v>720.55</v>
      </c>
      <c r="I7332">
        <v>1972.8</v>
      </c>
      <c r="J7332">
        <v>1252.25</v>
      </c>
      <c r="K7332" s="1">
        <f t="shared" si="456"/>
        <v>1.7379085420859066</v>
      </c>
      <c r="L7332" t="s">
        <v>31</v>
      </c>
      <c r="M7332" s="2" t="s">
        <v>197</v>
      </c>
      <c r="N7332" s="3" t="str">
        <f t="shared" si="457"/>
        <v>Mar</v>
      </c>
      <c r="O7332" t="s">
        <v>21</v>
      </c>
      <c r="P7332" t="s">
        <v>22</v>
      </c>
      <c r="Q7332" t="str">
        <f t="shared" si="458"/>
        <v>Adult</v>
      </c>
      <c r="R7332" t="str">
        <f t="shared" si="459"/>
        <v>Profit</v>
      </c>
    </row>
    <row r="7333" spans="1:18">
      <c r="A7333">
        <v>2853</v>
      </c>
      <c r="B7333" t="s">
        <v>34</v>
      </c>
      <c r="C7333">
        <v>49</v>
      </c>
      <c r="D7333" t="s">
        <v>24</v>
      </c>
      <c r="E7333" t="s">
        <v>30</v>
      </c>
      <c r="F7333" t="s">
        <v>42</v>
      </c>
      <c r="G7333">
        <v>1570.57</v>
      </c>
      <c r="H7333">
        <v>820.22</v>
      </c>
      <c r="I7333">
        <v>1972.25</v>
      </c>
      <c r="J7333">
        <v>1152.03</v>
      </c>
      <c r="K7333" s="1">
        <f t="shared" si="456"/>
        <v>1.404537806929848</v>
      </c>
      <c r="L7333" t="s">
        <v>37</v>
      </c>
      <c r="M7333" s="2" t="s">
        <v>226</v>
      </c>
      <c r="N7333" s="3" t="str">
        <f t="shared" si="457"/>
        <v>Jul</v>
      </c>
      <c r="O7333" t="s">
        <v>33</v>
      </c>
      <c r="P7333" t="s">
        <v>39</v>
      </c>
      <c r="Q7333" t="str">
        <f t="shared" si="458"/>
        <v>Senior</v>
      </c>
      <c r="R7333" t="str">
        <f t="shared" si="459"/>
        <v>Profit</v>
      </c>
    </row>
    <row r="7334" spans="1:18">
      <c r="A7334">
        <v>2031</v>
      </c>
      <c r="B7334" t="s">
        <v>52</v>
      </c>
      <c r="C7334">
        <v>30</v>
      </c>
      <c r="D7334" t="s">
        <v>16</v>
      </c>
      <c r="E7334" t="s">
        <v>59</v>
      </c>
      <c r="F7334" t="s">
        <v>42</v>
      </c>
      <c r="G7334">
        <v>1290.31</v>
      </c>
      <c r="H7334">
        <v>882.8</v>
      </c>
      <c r="I7334">
        <v>1971.46</v>
      </c>
      <c r="J7334">
        <v>1088.6600000000001</v>
      </c>
      <c r="K7334" s="1">
        <f t="shared" si="456"/>
        <v>1.233189850475759</v>
      </c>
      <c r="L7334" t="s">
        <v>26</v>
      </c>
      <c r="M7334" s="2" t="s">
        <v>124</v>
      </c>
      <c r="N7334" s="3" t="str">
        <f t="shared" si="457"/>
        <v>Jun</v>
      </c>
      <c r="O7334" t="s">
        <v>51</v>
      </c>
      <c r="P7334" t="s">
        <v>22</v>
      </c>
      <c r="Q7334" t="str">
        <f t="shared" si="458"/>
        <v>Adult</v>
      </c>
      <c r="R7334" t="str">
        <f t="shared" si="459"/>
        <v>Profit</v>
      </c>
    </row>
    <row r="7335" spans="1:18">
      <c r="A7335">
        <v>531</v>
      </c>
      <c r="B7335" t="s">
        <v>40</v>
      </c>
      <c r="C7335">
        <v>27</v>
      </c>
      <c r="D7335" t="s">
        <v>24</v>
      </c>
      <c r="E7335" t="s">
        <v>66</v>
      </c>
      <c r="F7335" t="s">
        <v>25</v>
      </c>
      <c r="G7335">
        <v>1163.0899999999999</v>
      </c>
      <c r="H7335">
        <v>646.30999999999995</v>
      </c>
      <c r="I7335">
        <v>1969.49</v>
      </c>
      <c r="J7335">
        <v>1323.18</v>
      </c>
      <c r="K7335" s="1">
        <f t="shared" si="456"/>
        <v>2.0472838111742044</v>
      </c>
      <c r="L7335" t="s">
        <v>26</v>
      </c>
      <c r="M7335" s="2" t="s">
        <v>125</v>
      </c>
      <c r="N7335" s="3" t="str">
        <f t="shared" si="457"/>
        <v>Jul</v>
      </c>
      <c r="O7335" t="s">
        <v>56</v>
      </c>
      <c r="P7335" t="s">
        <v>22</v>
      </c>
      <c r="Q7335" t="str">
        <f t="shared" si="458"/>
        <v>Adult</v>
      </c>
      <c r="R7335" t="str">
        <f t="shared" si="459"/>
        <v>Profit</v>
      </c>
    </row>
    <row r="7336" spans="1:18">
      <c r="A7336">
        <v>2901</v>
      </c>
      <c r="B7336" t="s">
        <v>92</v>
      </c>
      <c r="C7336">
        <v>35</v>
      </c>
      <c r="D7336" t="s">
        <v>16</v>
      </c>
      <c r="E7336" t="s">
        <v>41</v>
      </c>
      <c r="F7336" t="s">
        <v>36</v>
      </c>
      <c r="G7336">
        <v>1728.81</v>
      </c>
      <c r="H7336">
        <v>1004.65</v>
      </c>
      <c r="I7336">
        <v>1969.37</v>
      </c>
      <c r="J7336">
        <v>964.72</v>
      </c>
      <c r="K7336" s="1">
        <f t="shared" si="456"/>
        <v>0.96025481510973976</v>
      </c>
      <c r="L7336" t="s">
        <v>37</v>
      </c>
      <c r="M7336" s="2" t="s">
        <v>128</v>
      </c>
      <c r="N7336" s="3" t="str">
        <f t="shared" si="457"/>
        <v>Dec</v>
      </c>
      <c r="O7336" t="s">
        <v>21</v>
      </c>
      <c r="P7336" t="s">
        <v>39</v>
      </c>
      <c r="Q7336" t="str">
        <f t="shared" si="458"/>
        <v>Adult</v>
      </c>
      <c r="R7336" t="str">
        <f t="shared" si="459"/>
        <v>Profit</v>
      </c>
    </row>
    <row r="7337" spans="1:18">
      <c r="A7337">
        <v>7758</v>
      </c>
      <c r="B7337" t="s">
        <v>92</v>
      </c>
      <c r="C7337">
        <v>26</v>
      </c>
      <c r="D7337" t="s">
        <v>24</v>
      </c>
      <c r="E7337" t="s">
        <v>59</v>
      </c>
      <c r="F7337" t="s">
        <v>36</v>
      </c>
      <c r="G7337">
        <v>1568.61</v>
      </c>
      <c r="H7337">
        <v>625.71</v>
      </c>
      <c r="I7337">
        <v>1968.34</v>
      </c>
      <c r="J7337">
        <v>1342.63</v>
      </c>
      <c r="K7337" s="1">
        <f t="shared" si="456"/>
        <v>2.1457704048201243</v>
      </c>
      <c r="L7337" t="s">
        <v>31</v>
      </c>
      <c r="M7337" s="2" t="s">
        <v>105</v>
      </c>
      <c r="N7337" s="3" t="str">
        <f t="shared" si="457"/>
        <v>Apr</v>
      </c>
      <c r="O7337" t="s">
        <v>28</v>
      </c>
      <c r="P7337" t="s">
        <v>39</v>
      </c>
      <c r="Q7337" t="str">
        <f t="shared" si="458"/>
        <v>Adult</v>
      </c>
      <c r="R7337" t="str">
        <f t="shared" si="459"/>
        <v>Profit</v>
      </c>
    </row>
    <row r="7338" spans="1:18">
      <c r="A7338">
        <v>4617</v>
      </c>
      <c r="B7338" t="s">
        <v>44</v>
      </c>
      <c r="C7338">
        <v>20</v>
      </c>
      <c r="D7338" t="s">
        <v>16</v>
      </c>
      <c r="E7338" t="s">
        <v>17</v>
      </c>
      <c r="F7338" t="s">
        <v>42</v>
      </c>
      <c r="G7338">
        <v>1381.53</v>
      </c>
      <c r="H7338">
        <v>1023.55</v>
      </c>
      <c r="I7338">
        <v>1968.12</v>
      </c>
      <c r="J7338">
        <v>944.57</v>
      </c>
      <c r="K7338" s="1">
        <f t="shared" si="456"/>
        <v>0.92283718430951112</v>
      </c>
      <c r="L7338" t="s">
        <v>37</v>
      </c>
      <c r="M7338" s="2" t="s">
        <v>198</v>
      </c>
      <c r="N7338" s="3" t="str">
        <f t="shared" si="457"/>
        <v>Jul</v>
      </c>
      <c r="O7338" t="s">
        <v>33</v>
      </c>
      <c r="P7338" t="s">
        <v>22</v>
      </c>
      <c r="Q7338" t="str">
        <f t="shared" si="458"/>
        <v>Young</v>
      </c>
      <c r="R7338" t="str">
        <f t="shared" si="459"/>
        <v>Profit</v>
      </c>
    </row>
    <row r="7339" spans="1:18">
      <c r="A7339">
        <v>6858</v>
      </c>
      <c r="B7339" t="s">
        <v>34</v>
      </c>
      <c r="C7339">
        <v>19</v>
      </c>
      <c r="D7339" t="s">
        <v>24</v>
      </c>
      <c r="E7339" t="s">
        <v>53</v>
      </c>
      <c r="F7339" t="s">
        <v>49</v>
      </c>
      <c r="G7339">
        <v>1601.33</v>
      </c>
      <c r="H7339">
        <v>233.51</v>
      </c>
      <c r="I7339">
        <v>1966.94</v>
      </c>
      <c r="J7339">
        <v>1733.43</v>
      </c>
      <c r="K7339" s="1">
        <f t="shared" si="456"/>
        <v>7.4233651663740314</v>
      </c>
      <c r="L7339" t="s">
        <v>54</v>
      </c>
      <c r="M7339" s="2" t="s">
        <v>264</v>
      </c>
      <c r="N7339" s="3" t="str">
        <f t="shared" si="457"/>
        <v>Feb</v>
      </c>
      <c r="O7339" t="s">
        <v>51</v>
      </c>
      <c r="P7339" t="s">
        <v>22</v>
      </c>
      <c r="Q7339" t="str">
        <f t="shared" si="458"/>
        <v>Young</v>
      </c>
      <c r="R7339" t="str">
        <f t="shared" si="459"/>
        <v>Profit</v>
      </c>
    </row>
    <row r="7340" spans="1:18">
      <c r="A7340">
        <v>4963</v>
      </c>
      <c r="B7340" t="s">
        <v>44</v>
      </c>
      <c r="C7340">
        <v>25</v>
      </c>
      <c r="D7340" t="s">
        <v>16</v>
      </c>
      <c r="E7340" t="s">
        <v>30</v>
      </c>
      <c r="F7340" t="s">
        <v>18</v>
      </c>
      <c r="G7340">
        <v>1298.0899999999999</v>
      </c>
      <c r="H7340">
        <v>1417.28</v>
      </c>
      <c r="I7340">
        <v>1966.27</v>
      </c>
      <c r="J7340">
        <v>548.99</v>
      </c>
      <c r="K7340" s="1">
        <f t="shared" si="456"/>
        <v>0.38735465116279072</v>
      </c>
      <c r="L7340" t="s">
        <v>37</v>
      </c>
      <c r="M7340" s="2" t="s">
        <v>155</v>
      </c>
      <c r="N7340" s="3" t="str">
        <f t="shared" si="457"/>
        <v>Jul</v>
      </c>
      <c r="O7340" t="s">
        <v>56</v>
      </c>
      <c r="P7340" t="s">
        <v>22</v>
      </c>
      <c r="Q7340" t="str">
        <f t="shared" si="458"/>
        <v>Young</v>
      </c>
      <c r="R7340" t="str">
        <f t="shared" si="459"/>
        <v>Profit</v>
      </c>
    </row>
    <row r="7341" spans="1:18">
      <c r="A7341">
        <v>7873</v>
      </c>
      <c r="B7341" t="s">
        <v>34</v>
      </c>
      <c r="C7341">
        <v>18</v>
      </c>
      <c r="D7341" t="s">
        <v>16</v>
      </c>
      <c r="E7341" t="s">
        <v>35</v>
      </c>
      <c r="F7341" t="s">
        <v>25</v>
      </c>
      <c r="G7341">
        <v>1260.1099999999999</v>
      </c>
      <c r="H7341">
        <v>1661.16</v>
      </c>
      <c r="I7341">
        <v>1964.77</v>
      </c>
      <c r="J7341">
        <v>303.61</v>
      </c>
      <c r="K7341" s="1">
        <f t="shared" si="456"/>
        <v>0.18276987165595127</v>
      </c>
      <c r="L7341" t="s">
        <v>54</v>
      </c>
      <c r="M7341" s="2" t="s">
        <v>364</v>
      </c>
      <c r="N7341" s="3" t="str">
        <f t="shared" si="457"/>
        <v>Feb</v>
      </c>
      <c r="O7341" t="s">
        <v>56</v>
      </c>
      <c r="P7341" t="s">
        <v>22</v>
      </c>
      <c r="Q7341" t="str">
        <f t="shared" si="458"/>
        <v>Young</v>
      </c>
      <c r="R7341" t="str">
        <f t="shared" si="459"/>
        <v>Profit</v>
      </c>
    </row>
    <row r="7342" spans="1:18">
      <c r="A7342">
        <v>8774</v>
      </c>
      <c r="B7342" t="s">
        <v>34</v>
      </c>
      <c r="C7342">
        <v>41</v>
      </c>
      <c r="D7342" t="s">
        <v>24</v>
      </c>
      <c r="E7342" t="s">
        <v>66</v>
      </c>
      <c r="F7342" t="s">
        <v>25</v>
      </c>
      <c r="G7342">
        <v>1287.67</v>
      </c>
      <c r="H7342">
        <v>697.18</v>
      </c>
      <c r="I7342">
        <v>1961.85</v>
      </c>
      <c r="J7342">
        <v>1264.67</v>
      </c>
      <c r="K7342" s="1">
        <f t="shared" si="456"/>
        <v>1.8139791732407702</v>
      </c>
      <c r="L7342" t="s">
        <v>37</v>
      </c>
      <c r="M7342" s="2" t="s">
        <v>354</v>
      </c>
      <c r="N7342" s="3" t="str">
        <f t="shared" si="457"/>
        <v>Dec</v>
      </c>
      <c r="O7342" t="s">
        <v>33</v>
      </c>
      <c r="P7342" t="s">
        <v>22</v>
      </c>
      <c r="Q7342" t="str">
        <f t="shared" si="458"/>
        <v>Senior</v>
      </c>
      <c r="R7342" t="str">
        <f t="shared" si="459"/>
        <v>Profit</v>
      </c>
    </row>
    <row r="7343" spans="1:18">
      <c r="A7343">
        <v>6907</v>
      </c>
      <c r="B7343" t="s">
        <v>40</v>
      </c>
      <c r="C7343">
        <v>40</v>
      </c>
      <c r="D7343" t="s">
        <v>24</v>
      </c>
      <c r="E7343" t="s">
        <v>17</v>
      </c>
      <c r="F7343" t="s">
        <v>18</v>
      </c>
      <c r="G7343">
        <v>1638.42</v>
      </c>
      <c r="H7343">
        <v>1550.16</v>
      </c>
      <c r="I7343">
        <v>1960.65</v>
      </c>
      <c r="J7343">
        <v>410.49</v>
      </c>
      <c r="K7343" s="1">
        <f t="shared" si="456"/>
        <v>0.26480492336274963</v>
      </c>
      <c r="L7343" t="s">
        <v>31</v>
      </c>
      <c r="M7343" s="2" t="s">
        <v>220</v>
      </c>
      <c r="N7343" s="3" t="str">
        <f t="shared" si="457"/>
        <v>Jul</v>
      </c>
      <c r="O7343" t="s">
        <v>21</v>
      </c>
      <c r="P7343" t="s">
        <v>22</v>
      </c>
      <c r="Q7343" t="str">
        <f t="shared" si="458"/>
        <v>Adult</v>
      </c>
      <c r="R7343" t="str">
        <f t="shared" si="459"/>
        <v>Profit</v>
      </c>
    </row>
    <row r="7344" spans="1:18">
      <c r="A7344">
        <v>4723</v>
      </c>
      <c r="B7344" t="s">
        <v>40</v>
      </c>
      <c r="C7344">
        <v>37</v>
      </c>
      <c r="D7344" t="s">
        <v>24</v>
      </c>
      <c r="E7344" t="s">
        <v>30</v>
      </c>
      <c r="F7344" t="s">
        <v>36</v>
      </c>
      <c r="G7344">
        <v>1172.4100000000001</v>
      </c>
      <c r="H7344">
        <v>968.1</v>
      </c>
      <c r="I7344">
        <v>1960.13</v>
      </c>
      <c r="J7344">
        <v>992.03</v>
      </c>
      <c r="K7344" s="1">
        <f t="shared" si="456"/>
        <v>1.0247185208139655</v>
      </c>
      <c r="L7344" t="s">
        <v>37</v>
      </c>
      <c r="M7344" s="2" t="s">
        <v>322</v>
      </c>
      <c r="N7344" s="3" t="str">
        <f t="shared" si="457"/>
        <v>Jun</v>
      </c>
      <c r="O7344" t="s">
        <v>51</v>
      </c>
      <c r="P7344" t="s">
        <v>22</v>
      </c>
      <c r="Q7344" t="str">
        <f t="shared" si="458"/>
        <v>Adult</v>
      </c>
      <c r="R7344" t="str">
        <f t="shared" si="459"/>
        <v>Profit</v>
      </c>
    </row>
    <row r="7345" spans="1:18">
      <c r="A7345">
        <v>8139</v>
      </c>
      <c r="B7345" t="s">
        <v>29</v>
      </c>
      <c r="C7345">
        <v>37</v>
      </c>
      <c r="D7345" t="s">
        <v>24</v>
      </c>
      <c r="E7345" t="s">
        <v>53</v>
      </c>
      <c r="F7345" t="s">
        <v>42</v>
      </c>
      <c r="G7345">
        <v>1407.68</v>
      </c>
      <c r="H7345">
        <v>530.16999999999996</v>
      </c>
      <c r="I7345">
        <v>1959.77</v>
      </c>
      <c r="J7345">
        <v>1429.6</v>
      </c>
      <c r="K7345" s="1">
        <f t="shared" si="456"/>
        <v>2.6964935775317351</v>
      </c>
      <c r="L7345" t="s">
        <v>54</v>
      </c>
      <c r="M7345" s="2" t="s">
        <v>260</v>
      </c>
      <c r="N7345" s="3" t="str">
        <f t="shared" si="457"/>
        <v>Jun</v>
      </c>
      <c r="O7345" t="s">
        <v>56</v>
      </c>
      <c r="P7345" t="s">
        <v>22</v>
      </c>
      <c r="Q7345" t="str">
        <f t="shared" si="458"/>
        <v>Adult</v>
      </c>
      <c r="R7345" t="str">
        <f t="shared" si="459"/>
        <v>Profit</v>
      </c>
    </row>
    <row r="7346" spans="1:18">
      <c r="A7346">
        <v>6202</v>
      </c>
      <c r="B7346" t="s">
        <v>44</v>
      </c>
      <c r="C7346">
        <v>20</v>
      </c>
      <c r="D7346" t="s">
        <v>24</v>
      </c>
      <c r="E7346" t="s">
        <v>53</v>
      </c>
      <c r="F7346" t="s">
        <v>49</v>
      </c>
      <c r="G7346">
        <v>1311.64</v>
      </c>
      <c r="H7346">
        <v>63.14</v>
      </c>
      <c r="I7346">
        <v>1959.53</v>
      </c>
      <c r="J7346">
        <v>1896.39</v>
      </c>
      <c r="K7346" s="1">
        <f t="shared" si="456"/>
        <v>30.034684827367755</v>
      </c>
      <c r="L7346" t="s">
        <v>31</v>
      </c>
      <c r="M7346" s="2" t="s">
        <v>232</v>
      </c>
      <c r="N7346" s="3" t="str">
        <f t="shared" si="457"/>
        <v>Jul</v>
      </c>
      <c r="O7346" t="s">
        <v>56</v>
      </c>
      <c r="P7346" t="s">
        <v>22</v>
      </c>
      <c r="Q7346" t="str">
        <f t="shared" si="458"/>
        <v>Young</v>
      </c>
      <c r="R7346" t="str">
        <f t="shared" si="459"/>
        <v>Profit</v>
      </c>
    </row>
    <row r="7347" spans="1:18">
      <c r="A7347">
        <v>8181</v>
      </c>
      <c r="B7347" t="s">
        <v>52</v>
      </c>
      <c r="C7347">
        <v>29</v>
      </c>
      <c r="D7347" t="s">
        <v>16</v>
      </c>
      <c r="E7347" t="s">
        <v>17</v>
      </c>
      <c r="F7347" t="s">
        <v>42</v>
      </c>
      <c r="G7347">
        <v>1738.98</v>
      </c>
      <c r="H7347">
        <v>1637.56</v>
      </c>
      <c r="I7347">
        <v>1959.3</v>
      </c>
      <c r="J7347">
        <v>321.74</v>
      </c>
      <c r="K7347" s="1">
        <f t="shared" si="456"/>
        <v>0.19647524365519434</v>
      </c>
      <c r="L7347" t="s">
        <v>54</v>
      </c>
      <c r="M7347" s="2" t="s">
        <v>335</v>
      </c>
      <c r="N7347" s="3" t="str">
        <f t="shared" si="457"/>
        <v>Jul</v>
      </c>
      <c r="O7347" t="s">
        <v>21</v>
      </c>
      <c r="P7347" t="s">
        <v>22</v>
      </c>
      <c r="Q7347" t="str">
        <f t="shared" si="458"/>
        <v>Adult</v>
      </c>
      <c r="R7347" t="str">
        <f t="shared" si="459"/>
        <v>Profit</v>
      </c>
    </row>
    <row r="7348" spans="1:18">
      <c r="A7348">
        <v>1908</v>
      </c>
      <c r="B7348" t="s">
        <v>15</v>
      </c>
      <c r="C7348">
        <v>49</v>
      </c>
      <c r="D7348" t="s">
        <v>16</v>
      </c>
      <c r="E7348" t="s">
        <v>17</v>
      </c>
      <c r="F7348" t="s">
        <v>49</v>
      </c>
      <c r="G7348">
        <v>1133.78</v>
      </c>
      <c r="H7348">
        <v>1915.53</v>
      </c>
      <c r="I7348">
        <v>1958.96</v>
      </c>
      <c r="J7348">
        <v>43.43</v>
      </c>
      <c r="K7348" s="1">
        <f t="shared" si="456"/>
        <v>2.2672576258267949E-2</v>
      </c>
      <c r="L7348" t="s">
        <v>54</v>
      </c>
      <c r="M7348" s="2" t="s">
        <v>294</v>
      </c>
      <c r="N7348" s="3" t="str">
        <f t="shared" si="457"/>
        <v>Jan</v>
      </c>
      <c r="O7348" t="s">
        <v>51</v>
      </c>
      <c r="P7348" t="s">
        <v>22</v>
      </c>
      <c r="Q7348" t="str">
        <f t="shared" si="458"/>
        <v>Senior</v>
      </c>
      <c r="R7348" t="str">
        <f t="shared" si="459"/>
        <v>Profit</v>
      </c>
    </row>
    <row r="7349" spans="1:18">
      <c r="A7349">
        <v>7124</v>
      </c>
      <c r="B7349" t="s">
        <v>23</v>
      </c>
      <c r="C7349">
        <v>43</v>
      </c>
      <c r="D7349" t="s">
        <v>16</v>
      </c>
      <c r="E7349" t="s">
        <v>59</v>
      </c>
      <c r="F7349" t="s">
        <v>36</v>
      </c>
      <c r="G7349">
        <v>1095.47</v>
      </c>
      <c r="H7349">
        <v>1142.25</v>
      </c>
      <c r="I7349">
        <v>1958.78</v>
      </c>
      <c r="J7349">
        <v>816.53</v>
      </c>
      <c r="K7349" s="1">
        <f t="shared" si="456"/>
        <v>0.71484351061501417</v>
      </c>
      <c r="L7349" t="s">
        <v>19</v>
      </c>
      <c r="M7349" s="2" t="s">
        <v>346</v>
      </c>
      <c r="N7349" s="3" t="str">
        <f t="shared" si="457"/>
        <v>May</v>
      </c>
      <c r="O7349" t="s">
        <v>28</v>
      </c>
      <c r="P7349" t="s">
        <v>22</v>
      </c>
      <c r="Q7349" t="str">
        <f t="shared" si="458"/>
        <v>Senior</v>
      </c>
      <c r="R7349" t="str">
        <f t="shared" si="459"/>
        <v>Profit</v>
      </c>
    </row>
    <row r="7350" spans="1:18">
      <c r="A7350">
        <v>2317</v>
      </c>
      <c r="B7350" t="s">
        <v>23</v>
      </c>
      <c r="C7350">
        <v>19</v>
      </c>
      <c r="D7350" t="s">
        <v>16</v>
      </c>
      <c r="E7350" t="s">
        <v>66</v>
      </c>
      <c r="F7350" t="s">
        <v>25</v>
      </c>
      <c r="G7350">
        <v>1669.23</v>
      </c>
      <c r="H7350">
        <v>654.79999999999995</v>
      </c>
      <c r="I7350">
        <v>1958.45</v>
      </c>
      <c r="J7350">
        <v>1303.6500000000001</v>
      </c>
      <c r="K7350" s="1">
        <f t="shared" si="456"/>
        <v>1.9909132559560174</v>
      </c>
      <c r="L7350" t="s">
        <v>26</v>
      </c>
      <c r="M7350" s="2" t="s">
        <v>183</v>
      </c>
      <c r="N7350" s="3" t="str">
        <f t="shared" si="457"/>
        <v>Jul</v>
      </c>
      <c r="O7350" t="s">
        <v>28</v>
      </c>
      <c r="P7350" t="s">
        <v>22</v>
      </c>
      <c r="Q7350" t="str">
        <f t="shared" si="458"/>
        <v>Young</v>
      </c>
      <c r="R7350" t="str">
        <f t="shared" si="459"/>
        <v>Profit</v>
      </c>
    </row>
    <row r="7351" spans="1:18">
      <c r="A7351">
        <v>3828</v>
      </c>
      <c r="B7351" t="s">
        <v>34</v>
      </c>
      <c r="C7351">
        <v>31</v>
      </c>
      <c r="D7351" t="s">
        <v>16</v>
      </c>
      <c r="E7351" t="s">
        <v>66</v>
      </c>
      <c r="F7351" t="s">
        <v>42</v>
      </c>
      <c r="G7351">
        <v>1194.8399999999999</v>
      </c>
      <c r="H7351">
        <v>969.18</v>
      </c>
      <c r="I7351">
        <v>1957.78</v>
      </c>
      <c r="J7351">
        <v>988.6</v>
      </c>
      <c r="K7351" s="1">
        <f t="shared" si="456"/>
        <v>1.0200375575228544</v>
      </c>
      <c r="L7351" t="s">
        <v>26</v>
      </c>
      <c r="M7351" s="2" t="s">
        <v>340</v>
      </c>
      <c r="N7351" s="3" t="str">
        <f t="shared" si="457"/>
        <v>Jul</v>
      </c>
      <c r="O7351" t="s">
        <v>33</v>
      </c>
      <c r="P7351" t="s">
        <v>22</v>
      </c>
      <c r="Q7351" t="str">
        <f t="shared" si="458"/>
        <v>Adult</v>
      </c>
      <c r="R7351" t="str">
        <f t="shared" si="459"/>
        <v>Profit</v>
      </c>
    </row>
    <row r="7352" spans="1:18">
      <c r="A7352">
        <v>6156</v>
      </c>
      <c r="B7352" t="s">
        <v>15</v>
      </c>
      <c r="C7352">
        <v>24</v>
      </c>
      <c r="D7352" t="s">
        <v>24</v>
      </c>
      <c r="E7352" t="s">
        <v>59</v>
      </c>
      <c r="F7352" t="s">
        <v>42</v>
      </c>
      <c r="G7352">
        <v>1747.58</v>
      </c>
      <c r="H7352">
        <v>147.94</v>
      </c>
      <c r="I7352">
        <v>1957.37</v>
      </c>
      <c r="J7352">
        <v>1809.43</v>
      </c>
      <c r="K7352" s="1">
        <f t="shared" si="456"/>
        <v>12.230836825740166</v>
      </c>
      <c r="L7352" t="s">
        <v>54</v>
      </c>
      <c r="M7352" s="2" t="s">
        <v>413</v>
      </c>
      <c r="N7352" s="3" t="str">
        <f t="shared" si="457"/>
        <v>Dec</v>
      </c>
      <c r="O7352" t="s">
        <v>28</v>
      </c>
      <c r="P7352" t="s">
        <v>22</v>
      </c>
      <c r="Q7352" t="str">
        <f t="shared" si="458"/>
        <v>Young</v>
      </c>
      <c r="R7352" t="str">
        <f t="shared" si="459"/>
        <v>Profit</v>
      </c>
    </row>
    <row r="7353" spans="1:18">
      <c r="A7353">
        <v>8396</v>
      </c>
      <c r="B7353" t="s">
        <v>29</v>
      </c>
      <c r="C7353">
        <v>23</v>
      </c>
      <c r="D7353" t="s">
        <v>16</v>
      </c>
      <c r="E7353" t="s">
        <v>66</v>
      </c>
      <c r="F7353" t="s">
        <v>25</v>
      </c>
      <c r="G7353">
        <v>1447.89</v>
      </c>
      <c r="H7353">
        <v>878.39</v>
      </c>
      <c r="I7353">
        <v>1957.05</v>
      </c>
      <c r="J7353">
        <v>1078.6600000000001</v>
      </c>
      <c r="K7353" s="1">
        <f t="shared" si="456"/>
        <v>1.2279966757362903</v>
      </c>
      <c r="L7353" t="s">
        <v>19</v>
      </c>
      <c r="M7353" s="2" t="s">
        <v>90</v>
      </c>
      <c r="N7353" s="3" t="str">
        <f t="shared" si="457"/>
        <v>Oct</v>
      </c>
      <c r="O7353" t="s">
        <v>21</v>
      </c>
      <c r="P7353" t="s">
        <v>39</v>
      </c>
      <c r="Q7353" t="str">
        <f t="shared" si="458"/>
        <v>Young</v>
      </c>
      <c r="R7353" t="str">
        <f t="shared" si="459"/>
        <v>Profit</v>
      </c>
    </row>
    <row r="7354" spans="1:18">
      <c r="A7354">
        <v>1348</v>
      </c>
      <c r="B7354" t="s">
        <v>84</v>
      </c>
      <c r="C7354">
        <v>22</v>
      </c>
      <c r="D7354" t="s">
        <v>16</v>
      </c>
      <c r="E7354" t="s">
        <v>30</v>
      </c>
      <c r="F7354" t="s">
        <v>25</v>
      </c>
      <c r="G7354">
        <v>1748.46</v>
      </c>
      <c r="H7354">
        <v>1325.85</v>
      </c>
      <c r="I7354">
        <v>1956.26</v>
      </c>
      <c r="J7354">
        <v>630.41</v>
      </c>
      <c r="K7354" s="1">
        <f t="shared" si="456"/>
        <v>0.47547610966549764</v>
      </c>
      <c r="L7354" t="s">
        <v>37</v>
      </c>
      <c r="M7354" s="2" t="s">
        <v>76</v>
      </c>
      <c r="N7354" s="3" t="str">
        <f t="shared" si="457"/>
        <v>Sep</v>
      </c>
      <c r="O7354" t="s">
        <v>28</v>
      </c>
      <c r="P7354" t="s">
        <v>39</v>
      </c>
      <c r="Q7354" t="str">
        <f t="shared" si="458"/>
        <v>Young</v>
      </c>
      <c r="R7354" t="str">
        <f t="shared" si="459"/>
        <v>Profit</v>
      </c>
    </row>
    <row r="7355" spans="1:18">
      <c r="A7355">
        <v>8816</v>
      </c>
      <c r="B7355" t="s">
        <v>23</v>
      </c>
      <c r="C7355">
        <v>43</v>
      </c>
      <c r="D7355" t="s">
        <v>16</v>
      </c>
      <c r="E7355" t="s">
        <v>30</v>
      </c>
      <c r="F7355" t="s">
        <v>42</v>
      </c>
      <c r="G7355">
        <v>1179.8699999999999</v>
      </c>
      <c r="H7355">
        <v>586.77</v>
      </c>
      <c r="I7355">
        <v>1955.76</v>
      </c>
      <c r="J7355">
        <v>1368.99</v>
      </c>
      <c r="K7355" s="1">
        <f t="shared" si="456"/>
        <v>2.3330947389948364</v>
      </c>
      <c r="L7355" t="s">
        <v>31</v>
      </c>
      <c r="M7355" s="2" t="s">
        <v>342</v>
      </c>
      <c r="N7355" s="3" t="str">
        <f t="shared" si="457"/>
        <v>Jan</v>
      </c>
      <c r="O7355" t="s">
        <v>51</v>
      </c>
      <c r="P7355" t="s">
        <v>22</v>
      </c>
      <c r="Q7355" t="str">
        <f t="shared" si="458"/>
        <v>Senior</v>
      </c>
      <c r="R7355" t="str">
        <f t="shared" si="459"/>
        <v>Profit</v>
      </c>
    </row>
    <row r="7356" spans="1:18">
      <c r="A7356">
        <v>464</v>
      </c>
      <c r="B7356" t="s">
        <v>84</v>
      </c>
      <c r="C7356">
        <v>50</v>
      </c>
      <c r="D7356" t="s">
        <v>24</v>
      </c>
      <c r="E7356" t="s">
        <v>59</v>
      </c>
      <c r="F7356" t="s">
        <v>18</v>
      </c>
      <c r="G7356">
        <v>1479.61</v>
      </c>
      <c r="H7356">
        <v>1606.97</v>
      </c>
      <c r="I7356">
        <v>1955.21</v>
      </c>
      <c r="J7356">
        <v>348.24</v>
      </c>
      <c r="K7356" s="1">
        <f t="shared" si="456"/>
        <v>0.21670597459815677</v>
      </c>
      <c r="L7356" t="s">
        <v>54</v>
      </c>
      <c r="M7356" s="2" t="s">
        <v>206</v>
      </c>
      <c r="N7356" s="3" t="str">
        <f t="shared" si="457"/>
        <v>Nov</v>
      </c>
      <c r="O7356" t="s">
        <v>28</v>
      </c>
      <c r="P7356" t="s">
        <v>39</v>
      </c>
      <c r="Q7356" t="str">
        <f t="shared" si="458"/>
        <v>Senior</v>
      </c>
      <c r="R7356" t="str">
        <f t="shared" si="459"/>
        <v>Profit</v>
      </c>
    </row>
    <row r="7357" spans="1:18">
      <c r="A7357">
        <v>598</v>
      </c>
      <c r="B7357" t="s">
        <v>92</v>
      </c>
      <c r="C7357">
        <v>45</v>
      </c>
      <c r="D7357" t="s">
        <v>24</v>
      </c>
      <c r="E7357" t="s">
        <v>59</v>
      </c>
      <c r="F7357" t="s">
        <v>36</v>
      </c>
      <c r="G7357">
        <v>1171.75</v>
      </c>
      <c r="H7357">
        <v>1150.76</v>
      </c>
      <c r="I7357">
        <v>1954.92</v>
      </c>
      <c r="J7357">
        <v>804.16</v>
      </c>
      <c r="K7357" s="1">
        <f t="shared" si="456"/>
        <v>0.69880774444714799</v>
      </c>
      <c r="L7357" t="s">
        <v>26</v>
      </c>
      <c r="M7357" s="2" t="s">
        <v>60</v>
      </c>
      <c r="N7357" s="3" t="str">
        <f t="shared" si="457"/>
        <v>Dec</v>
      </c>
      <c r="O7357" t="s">
        <v>56</v>
      </c>
      <c r="P7357" t="s">
        <v>39</v>
      </c>
      <c r="Q7357" t="str">
        <f t="shared" si="458"/>
        <v>Senior</v>
      </c>
      <c r="R7357" t="str">
        <f t="shared" si="459"/>
        <v>Profit</v>
      </c>
    </row>
    <row r="7358" spans="1:18">
      <c r="A7358">
        <v>3856</v>
      </c>
      <c r="B7358" t="s">
        <v>34</v>
      </c>
      <c r="C7358">
        <v>42</v>
      </c>
      <c r="D7358" t="s">
        <v>24</v>
      </c>
      <c r="E7358" t="s">
        <v>35</v>
      </c>
      <c r="F7358" t="s">
        <v>36</v>
      </c>
      <c r="G7358">
        <v>1272.21</v>
      </c>
      <c r="H7358">
        <v>501.39</v>
      </c>
      <c r="I7358">
        <v>1954.91</v>
      </c>
      <c r="J7358">
        <v>1453.52</v>
      </c>
      <c r="K7358" s="1">
        <f t="shared" si="456"/>
        <v>2.8989808332834719</v>
      </c>
      <c r="L7358" t="s">
        <v>37</v>
      </c>
      <c r="M7358" s="2" t="s">
        <v>304</v>
      </c>
      <c r="N7358" s="3" t="str">
        <f t="shared" si="457"/>
        <v>Feb</v>
      </c>
      <c r="O7358" t="s">
        <v>51</v>
      </c>
      <c r="P7358" t="s">
        <v>22</v>
      </c>
      <c r="Q7358" t="str">
        <f t="shared" si="458"/>
        <v>Senior</v>
      </c>
      <c r="R7358" t="str">
        <f t="shared" si="459"/>
        <v>Profit</v>
      </c>
    </row>
    <row r="7359" spans="1:18">
      <c r="A7359">
        <v>8153</v>
      </c>
      <c r="B7359" t="s">
        <v>92</v>
      </c>
      <c r="C7359">
        <v>42</v>
      </c>
      <c r="D7359" t="s">
        <v>24</v>
      </c>
      <c r="E7359" t="s">
        <v>17</v>
      </c>
      <c r="F7359" t="s">
        <v>36</v>
      </c>
      <c r="G7359">
        <v>1088.3800000000001</v>
      </c>
      <c r="H7359">
        <v>1433.91</v>
      </c>
      <c r="I7359">
        <v>1954.85</v>
      </c>
      <c r="J7359">
        <v>520.94000000000005</v>
      </c>
      <c r="K7359" s="1">
        <f t="shared" si="456"/>
        <v>0.36330034660473809</v>
      </c>
      <c r="L7359" t="s">
        <v>19</v>
      </c>
      <c r="M7359" s="2" t="s">
        <v>61</v>
      </c>
      <c r="N7359" s="3" t="str">
        <f t="shared" si="457"/>
        <v>Mar</v>
      </c>
      <c r="O7359" t="s">
        <v>51</v>
      </c>
      <c r="P7359" t="s">
        <v>39</v>
      </c>
      <c r="Q7359" t="str">
        <f t="shared" si="458"/>
        <v>Senior</v>
      </c>
      <c r="R7359" t="str">
        <f t="shared" si="459"/>
        <v>Profit</v>
      </c>
    </row>
    <row r="7360" spans="1:18">
      <c r="A7360">
        <v>8454</v>
      </c>
      <c r="B7360" t="s">
        <v>52</v>
      </c>
      <c r="C7360">
        <v>27</v>
      </c>
      <c r="D7360" t="s">
        <v>24</v>
      </c>
      <c r="E7360" t="s">
        <v>30</v>
      </c>
      <c r="F7360" t="s">
        <v>42</v>
      </c>
      <c r="G7360">
        <v>1105.6199999999999</v>
      </c>
      <c r="H7360">
        <v>1293.1300000000001</v>
      </c>
      <c r="I7360">
        <v>1954.8</v>
      </c>
      <c r="J7360">
        <v>661.67</v>
      </c>
      <c r="K7360" s="1">
        <f t="shared" si="456"/>
        <v>0.51168096015095155</v>
      </c>
      <c r="L7360" t="s">
        <v>26</v>
      </c>
      <c r="M7360" s="2" t="s">
        <v>324</v>
      </c>
      <c r="N7360" s="3" t="str">
        <f t="shared" si="457"/>
        <v>Mar</v>
      </c>
      <c r="O7360" t="s">
        <v>33</v>
      </c>
      <c r="P7360" t="s">
        <v>22</v>
      </c>
      <c r="Q7360" t="str">
        <f t="shared" si="458"/>
        <v>Adult</v>
      </c>
      <c r="R7360" t="str">
        <f t="shared" si="459"/>
        <v>Profit</v>
      </c>
    </row>
    <row r="7361" spans="1:18">
      <c r="A7361">
        <v>9663</v>
      </c>
      <c r="B7361" t="s">
        <v>84</v>
      </c>
      <c r="C7361">
        <v>37</v>
      </c>
      <c r="D7361" t="s">
        <v>24</v>
      </c>
      <c r="E7361" t="s">
        <v>66</v>
      </c>
      <c r="F7361" t="s">
        <v>25</v>
      </c>
      <c r="G7361">
        <v>1726.4</v>
      </c>
      <c r="H7361">
        <v>506.33</v>
      </c>
      <c r="I7361">
        <v>1954.71</v>
      </c>
      <c r="J7361">
        <v>1448.38</v>
      </c>
      <c r="K7361" s="1">
        <f t="shared" si="456"/>
        <v>2.8605454940453856</v>
      </c>
      <c r="L7361" t="s">
        <v>31</v>
      </c>
      <c r="M7361" s="2" t="s">
        <v>135</v>
      </c>
      <c r="N7361" s="3" t="str">
        <f t="shared" si="457"/>
        <v>May</v>
      </c>
      <c r="O7361" t="s">
        <v>28</v>
      </c>
      <c r="P7361" t="s">
        <v>39</v>
      </c>
      <c r="Q7361" t="str">
        <f t="shared" si="458"/>
        <v>Adult</v>
      </c>
      <c r="R7361" t="str">
        <f t="shared" si="459"/>
        <v>Profit</v>
      </c>
    </row>
    <row r="7362" spans="1:18">
      <c r="A7362">
        <v>4345</v>
      </c>
      <c r="B7362" t="s">
        <v>29</v>
      </c>
      <c r="C7362">
        <v>49</v>
      </c>
      <c r="D7362" t="s">
        <v>24</v>
      </c>
      <c r="E7362" t="s">
        <v>41</v>
      </c>
      <c r="F7362" t="s">
        <v>18</v>
      </c>
      <c r="G7362">
        <v>1449.91</v>
      </c>
      <c r="H7362">
        <v>1507.49</v>
      </c>
      <c r="I7362">
        <v>1954.7</v>
      </c>
      <c r="J7362">
        <v>447.21</v>
      </c>
      <c r="K7362" s="1">
        <f t="shared" ref="K7362:K7425" si="460">J7362/H7362</f>
        <v>0.29665868430304676</v>
      </c>
      <c r="L7362" t="s">
        <v>26</v>
      </c>
      <c r="M7362" s="2" t="s">
        <v>307</v>
      </c>
      <c r="N7362" s="3" t="str">
        <f t="shared" ref="N7362:N7425" si="461">TEXT(M7362,"MMM")</f>
        <v>Sep</v>
      </c>
      <c r="O7362" t="s">
        <v>51</v>
      </c>
      <c r="P7362" t="s">
        <v>39</v>
      </c>
      <c r="Q7362" t="str">
        <f t="shared" ref="Q7362:Q7425" si="462">IF(C7362&gt;=18,IF(C7362&lt;=25,"Young",IF(C7362&lt;=40,"Adult",IF(C7362&lt;=60,"Senior",""))),"")</f>
        <v>Senior</v>
      </c>
      <c r="R7362" t="str">
        <f t="shared" ref="R7362:R7425" si="463">IF(J7362&gt;0,"Profit","Loss")</f>
        <v>Profit</v>
      </c>
    </row>
    <row r="7363" spans="1:18">
      <c r="A7363">
        <v>3839</v>
      </c>
      <c r="B7363" t="s">
        <v>29</v>
      </c>
      <c r="C7363">
        <v>52</v>
      </c>
      <c r="D7363" t="s">
        <v>16</v>
      </c>
      <c r="E7363" t="s">
        <v>53</v>
      </c>
      <c r="F7363" t="s">
        <v>36</v>
      </c>
      <c r="G7363">
        <v>1288.0999999999999</v>
      </c>
      <c r="H7363">
        <v>1637.32</v>
      </c>
      <c r="I7363">
        <v>1954.28</v>
      </c>
      <c r="J7363">
        <v>316.95999999999998</v>
      </c>
      <c r="K7363" s="1">
        <f t="shared" si="460"/>
        <v>0.19358463831138689</v>
      </c>
      <c r="L7363" t="s">
        <v>37</v>
      </c>
      <c r="M7363" s="2" t="s">
        <v>83</v>
      </c>
      <c r="N7363" s="3" t="str">
        <f t="shared" si="461"/>
        <v>Dec</v>
      </c>
      <c r="O7363" t="s">
        <v>51</v>
      </c>
      <c r="P7363" t="s">
        <v>39</v>
      </c>
      <c r="Q7363" t="str">
        <f t="shared" si="462"/>
        <v>Senior</v>
      </c>
      <c r="R7363" t="str">
        <f t="shared" si="463"/>
        <v>Profit</v>
      </c>
    </row>
    <row r="7364" spans="1:18">
      <c r="A7364">
        <v>3697</v>
      </c>
      <c r="B7364" t="s">
        <v>15</v>
      </c>
      <c r="C7364">
        <v>51</v>
      </c>
      <c r="D7364" t="s">
        <v>16</v>
      </c>
      <c r="E7364" t="s">
        <v>57</v>
      </c>
      <c r="F7364" t="s">
        <v>25</v>
      </c>
      <c r="G7364">
        <v>1272.95</v>
      </c>
      <c r="H7364">
        <v>1497.03</v>
      </c>
      <c r="I7364">
        <v>1953.97</v>
      </c>
      <c r="J7364">
        <v>456.94</v>
      </c>
      <c r="K7364" s="1">
        <f t="shared" si="460"/>
        <v>0.30523102409437353</v>
      </c>
      <c r="L7364" t="s">
        <v>31</v>
      </c>
      <c r="M7364" s="2" t="s">
        <v>315</v>
      </c>
      <c r="N7364" s="3" t="str">
        <f t="shared" si="461"/>
        <v>Aug</v>
      </c>
      <c r="O7364" t="s">
        <v>51</v>
      </c>
      <c r="P7364" t="s">
        <v>22</v>
      </c>
      <c r="Q7364" t="str">
        <f t="shared" si="462"/>
        <v>Senior</v>
      </c>
      <c r="R7364" t="str">
        <f t="shared" si="463"/>
        <v>Profit</v>
      </c>
    </row>
    <row r="7365" spans="1:18">
      <c r="A7365">
        <v>6131</v>
      </c>
      <c r="B7365" t="s">
        <v>34</v>
      </c>
      <c r="C7365">
        <v>46</v>
      </c>
      <c r="D7365" t="s">
        <v>24</v>
      </c>
      <c r="E7365" t="s">
        <v>35</v>
      </c>
      <c r="F7365" t="s">
        <v>49</v>
      </c>
      <c r="G7365">
        <v>1641.99</v>
      </c>
      <c r="H7365">
        <v>1517.05</v>
      </c>
      <c r="I7365">
        <v>1953.39</v>
      </c>
      <c r="J7365">
        <v>436.34</v>
      </c>
      <c r="K7365" s="1">
        <f t="shared" si="460"/>
        <v>0.28762400711907976</v>
      </c>
      <c r="L7365" t="s">
        <v>19</v>
      </c>
      <c r="M7365" s="2" t="s">
        <v>58</v>
      </c>
      <c r="N7365" s="3" t="str">
        <f t="shared" si="461"/>
        <v>May</v>
      </c>
      <c r="O7365" t="s">
        <v>21</v>
      </c>
      <c r="P7365" t="s">
        <v>22</v>
      </c>
      <c r="Q7365" t="str">
        <f t="shared" si="462"/>
        <v>Senior</v>
      </c>
      <c r="R7365" t="str">
        <f t="shared" si="463"/>
        <v>Profit</v>
      </c>
    </row>
    <row r="7366" spans="1:18">
      <c r="A7366">
        <v>3857</v>
      </c>
      <c r="B7366" t="s">
        <v>44</v>
      </c>
      <c r="C7366">
        <v>46</v>
      </c>
      <c r="D7366" t="s">
        <v>24</v>
      </c>
      <c r="E7366" t="s">
        <v>53</v>
      </c>
      <c r="F7366" t="s">
        <v>49</v>
      </c>
      <c r="G7366">
        <v>1307.05</v>
      </c>
      <c r="H7366">
        <v>266.81</v>
      </c>
      <c r="I7366">
        <v>1953.34</v>
      </c>
      <c r="J7366">
        <v>1686.53</v>
      </c>
      <c r="K7366" s="1">
        <f t="shared" si="460"/>
        <v>6.3210899141711332</v>
      </c>
      <c r="L7366" t="s">
        <v>54</v>
      </c>
      <c r="M7366" s="2" t="s">
        <v>205</v>
      </c>
      <c r="N7366" s="3" t="str">
        <f t="shared" si="461"/>
        <v>Nov</v>
      </c>
      <c r="O7366" t="s">
        <v>21</v>
      </c>
      <c r="P7366" t="s">
        <v>22</v>
      </c>
      <c r="Q7366" t="str">
        <f t="shared" si="462"/>
        <v>Senior</v>
      </c>
      <c r="R7366" t="str">
        <f t="shared" si="463"/>
        <v>Profit</v>
      </c>
    </row>
    <row r="7367" spans="1:18">
      <c r="A7367">
        <v>6093</v>
      </c>
      <c r="B7367" t="s">
        <v>34</v>
      </c>
      <c r="C7367">
        <v>51</v>
      </c>
      <c r="D7367" t="s">
        <v>16</v>
      </c>
      <c r="E7367" t="s">
        <v>30</v>
      </c>
      <c r="F7367" t="s">
        <v>25</v>
      </c>
      <c r="G7367">
        <v>1638.8</v>
      </c>
      <c r="H7367">
        <v>304.93</v>
      </c>
      <c r="I7367">
        <v>1952.87</v>
      </c>
      <c r="J7367">
        <v>1647.94</v>
      </c>
      <c r="K7367" s="1">
        <f t="shared" si="460"/>
        <v>5.4043223034794874</v>
      </c>
      <c r="L7367" t="s">
        <v>31</v>
      </c>
      <c r="M7367" s="2" t="s">
        <v>361</v>
      </c>
      <c r="N7367" s="3" t="str">
        <f t="shared" si="461"/>
        <v>Jan</v>
      </c>
      <c r="O7367" t="s">
        <v>51</v>
      </c>
      <c r="P7367" t="s">
        <v>39</v>
      </c>
      <c r="Q7367" t="str">
        <f t="shared" si="462"/>
        <v>Senior</v>
      </c>
      <c r="R7367" t="str">
        <f t="shared" si="463"/>
        <v>Profit</v>
      </c>
    </row>
    <row r="7368" spans="1:18">
      <c r="A7368">
        <v>8932</v>
      </c>
      <c r="B7368" t="s">
        <v>44</v>
      </c>
      <c r="C7368">
        <v>43</v>
      </c>
      <c r="D7368" t="s">
        <v>16</v>
      </c>
      <c r="E7368" t="s">
        <v>57</v>
      </c>
      <c r="F7368" t="s">
        <v>18</v>
      </c>
      <c r="G7368">
        <v>1098.82</v>
      </c>
      <c r="H7368">
        <v>1950.83</v>
      </c>
      <c r="I7368">
        <v>1952.79</v>
      </c>
      <c r="J7368">
        <v>1.96</v>
      </c>
      <c r="K7368" s="1">
        <f t="shared" si="460"/>
        <v>1.0047005633499588E-3</v>
      </c>
      <c r="L7368" t="s">
        <v>26</v>
      </c>
      <c r="M7368" s="2" t="s">
        <v>131</v>
      </c>
      <c r="N7368" s="3" t="str">
        <f t="shared" si="461"/>
        <v>May</v>
      </c>
      <c r="O7368" t="s">
        <v>21</v>
      </c>
      <c r="P7368" t="s">
        <v>39</v>
      </c>
      <c r="Q7368" t="str">
        <f t="shared" si="462"/>
        <v>Senior</v>
      </c>
      <c r="R7368" t="str">
        <f t="shared" si="463"/>
        <v>Profit</v>
      </c>
    </row>
    <row r="7369" spans="1:18">
      <c r="A7369">
        <v>7736</v>
      </c>
      <c r="B7369" t="s">
        <v>15</v>
      </c>
      <c r="C7369">
        <v>35</v>
      </c>
      <c r="D7369" t="s">
        <v>16</v>
      </c>
      <c r="E7369" t="s">
        <v>41</v>
      </c>
      <c r="F7369" t="s">
        <v>42</v>
      </c>
      <c r="G7369">
        <v>1196.58</v>
      </c>
      <c r="H7369">
        <v>1824.52</v>
      </c>
      <c r="I7369">
        <v>1952.26</v>
      </c>
      <c r="J7369">
        <v>127.74</v>
      </c>
      <c r="K7369" s="1">
        <f t="shared" si="460"/>
        <v>7.0012934908907545E-2</v>
      </c>
      <c r="L7369" t="s">
        <v>37</v>
      </c>
      <c r="M7369" s="2" t="s">
        <v>212</v>
      </c>
      <c r="N7369" s="3" t="str">
        <f t="shared" si="461"/>
        <v>Aug</v>
      </c>
      <c r="O7369" t="s">
        <v>51</v>
      </c>
      <c r="P7369" t="s">
        <v>22</v>
      </c>
      <c r="Q7369" t="str">
        <f t="shared" si="462"/>
        <v>Adult</v>
      </c>
      <c r="R7369" t="str">
        <f t="shared" si="463"/>
        <v>Profit</v>
      </c>
    </row>
    <row r="7370" spans="1:18">
      <c r="A7370">
        <v>4845</v>
      </c>
      <c r="B7370" t="s">
        <v>40</v>
      </c>
      <c r="C7370">
        <v>31</v>
      </c>
      <c r="D7370" t="s">
        <v>24</v>
      </c>
      <c r="E7370" t="s">
        <v>17</v>
      </c>
      <c r="F7370" t="s">
        <v>25</v>
      </c>
      <c r="G7370">
        <v>1232.8</v>
      </c>
      <c r="H7370">
        <v>1333.92</v>
      </c>
      <c r="I7370">
        <v>1950.8</v>
      </c>
      <c r="J7370">
        <v>616.88</v>
      </c>
      <c r="K7370" s="1">
        <f t="shared" si="460"/>
        <v>0.46245651913158209</v>
      </c>
      <c r="L7370" t="s">
        <v>19</v>
      </c>
      <c r="M7370" s="2" t="s">
        <v>404</v>
      </c>
      <c r="N7370" s="3" t="str">
        <f t="shared" si="461"/>
        <v>Mar</v>
      </c>
      <c r="O7370" t="s">
        <v>51</v>
      </c>
      <c r="P7370" t="s">
        <v>39</v>
      </c>
      <c r="Q7370" t="str">
        <f t="shared" si="462"/>
        <v>Adult</v>
      </c>
      <c r="R7370" t="str">
        <f t="shared" si="463"/>
        <v>Profit</v>
      </c>
    </row>
    <row r="7371" spans="1:18">
      <c r="A7371">
        <v>6493</v>
      </c>
      <c r="B7371" t="s">
        <v>52</v>
      </c>
      <c r="C7371">
        <v>56</v>
      </c>
      <c r="D7371" t="s">
        <v>16</v>
      </c>
      <c r="E7371" t="s">
        <v>41</v>
      </c>
      <c r="F7371" t="s">
        <v>25</v>
      </c>
      <c r="G7371">
        <v>1715.97</v>
      </c>
      <c r="H7371">
        <v>914.49</v>
      </c>
      <c r="I7371">
        <v>1950.47</v>
      </c>
      <c r="J7371">
        <v>1035.98</v>
      </c>
      <c r="K7371" s="1">
        <f t="shared" si="460"/>
        <v>1.1328500038272697</v>
      </c>
      <c r="L7371" t="s">
        <v>37</v>
      </c>
      <c r="M7371" s="2" t="s">
        <v>96</v>
      </c>
      <c r="N7371" s="3" t="str">
        <f t="shared" si="461"/>
        <v>Apr</v>
      </c>
      <c r="O7371" t="s">
        <v>56</v>
      </c>
      <c r="P7371" t="s">
        <v>22</v>
      </c>
      <c r="Q7371" t="str">
        <f t="shared" si="462"/>
        <v>Senior</v>
      </c>
      <c r="R7371" t="str">
        <f t="shared" si="463"/>
        <v>Profit</v>
      </c>
    </row>
    <row r="7372" spans="1:18">
      <c r="A7372">
        <v>4436</v>
      </c>
      <c r="B7372" t="s">
        <v>52</v>
      </c>
      <c r="C7372">
        <v>42</v>
      </c>
      <c r="D7372" t="s">
        <v>16</v>
      </c>
      <c r="E7372" t="s">
        <v>57</v>
      </c>
      <c r="F7372" t="s">
        <v>36</v>
      </c>
      <c r="G7372">
        <v>1605.48</v>
      </c>
      <c r="H7372">
        <v>1116.8599999999999</v>
      </c>
      <c r="I7372">
        <v>1950.21</v>
      </c>
      <c r="J7372">
        <v>833.35</v>
      </c>
      <c r="K7372" s="1">
        <f t="shared" si="460"/>
        <v>0.74615439714915044</v>
      </c>
      <c r="L7372" t="s">
        <v>26</v>
      </c>
      <c r="M7372" s="2" t="s">
        <v>363</v>
      </c>
      <c r="N7372" s="3" t="str">
        <f t="shared" si="461"/>
        <v>Jul</v>
      </c>
      <c r="O7372" t="s">
        <v>56</v>
      </c>
      <c r="P7372" t="s">
        <v>39</v>
      </c>
      <c r="Q7372" t="str">
        <f t="shared" si="462"/>
        <v>Senior</v>
      </c>
      <c r="R7372" t="str">
        <f t="shared" si="463"/>
        <v>Profit</v>
      </c>
    </row>
    <row r="7373" spans="1:18">
      <c r="A7373">
        <v>5279</v>
      </c>
      <c r="B7373" t="s">
        <v>47</v>
      </c>
      <c r="C7373">
        <v>55</v>
      </c>
      <c r="D7373" t="s">
        <v>24</v>
      </c>
      <c r="E7373" t="s">
        <v>66</v>
      </c>
      <c r="F7373" t="s">
        <v>25</v>
      </c>
      <c r="G7373">
        <v>1599.46</v>
      </c>
      <c r="H7373">
        <v>1009.84</v>
      </c>
      <c r="I7373">
        <v>1949.45</v>
      </c>
      <c r="J7373">
        <v>939.61</v>
      </c>
      <c r="K7373" s="1">
        <f t="shared" si="460"/>
        <v>0.93045432939871664</v>
      </c>
      <c r="L7373" t="s">
        <v>54</v>
      </c>
      <c r="M7373" s="2" t="s">
        <v>199</v>
      </c>
      <c r="N7373" s="3" t="str">
        <f t="shared" si="461"/>
        <v>Jan</v>
      </c>
      <c r="O7373" t="s">
        <v>56</v>
      </c>
      <c r="P7373" t="s">
        <v>22</v>
      </c>
      <c r="Q7373" t="str">
        <f t="shared" si="462"/>
        <v>Senior</v>
      </c>
      <c r="R7373" t="str">
        <f t="shared" si="463"/>
        <v>Profit</v>
      </c>
    </row>
    <row r="7374" spans="1:18">
      <c r="A7374">
        <v>1321</v>
      </c>
      <c r="B7374" t="s">
        <v>34</v>
      </c>
      <c r="C7374">
        <v>31</v>
      </c>
      <c r="D7374" t="s">
        <v>24</v>
      </c>
      <c r="E7374" t="s">
        <v>17</v>
      </c>
      <c r="F7374" t="s">
        <v>36</v>
      </c>
      <c r="G7374">
        <v>1465.36</v>
      </c>
      <c r="H7374">
        <v>527.19000000000005</v>
      </c>
      <c r="I7374">
        <v>1947.28</v>
      </c>
      <c r="J7374">
        <v>1420.09</v>
      </c>
      <c r="K7374" s="1">
        <f t="shared" si="460"/>
        <v>2.6936967696655851</v>
      </c>
      <c r="L7374" t="s">
        <v>19</v>
      </c>
      <c r="M7374" s="2" t="s">
        <v>78</v>
      </c>
      <c r="N7374" s="3" t="str">
        <f t="shared" si="461"/>
        <v>Dec</v>
      </c>
      <c r="O7374" t="s">
        <v>51</v>
      </c>
      <c r="P7374" t="s">
        <v>39</v>
      </c>
      <c r="Q7374" t="str">
        <f t="shared" si="462"/>
        <v>Adult</v>
      </c>
      <c r="R7374" t="str">
        <f t="shared" si="463"/>
        <v>Profit</v>
      </c>
    </row>
    <row r="7375" spans="1:18">
      <c r="A7375">
        <v>1176</v>
      </c>
      <c r="B7375" t="s">
        <v>15</v>
      </c>
      <c r="C7375">
        <v>39</v>
      </c>
      <c r="D7375" t="s">
        <v>24</v>
      </c>
      <c r="E7375" t="s">
        <v>30</v>
      </c>
      <c r="F7375" t="s">
        <v>49</v>
      </c>
      <c r="G7375">
        <v>1700.52</v>
      </c>
      <c r="H7375">
        <v>785.28</v>
      </c>
      <c r="I7375">
        <v>1946.56</v>
      </c>
      <c r="J7375">
        <v>1161.28</v>
      </c>
      <c r="K7375" s="1">
        <f t="shared" si="460"/>
        <v>1.4788101059494703</v>
      </c>
      <c r="L7375" t="s">
        <v>31</v>
      </c>
      <c r="M7375" s="2" t="s">
        <v>370</v>
      </c>
      <c r="N7375" s="3" t="str">
        <f t="shared" si="461"/>
        <v>Jul</v>
      </c>
      <c r="O7375" t="s">
        <v>51</v>
      </c>
      <c r="P7375" t="s">
        <v>39</v>
      </c>
      <c r="Q7375" t="str">
        <f t="shared" si="462"/>
        <v>Adult</v>
      </c>
      <c r="R7375" t="str">
        <f t="shared" si="463"/>
        <v>Profit</v>
      </c>
    </row>
    <row r="7376" spans="1:18">
      <c r="A7376">
        <v>4767</v>
      </c>
      <c r="B7376" t="s">
        <v>44</v>
      </c>
      <c r="C7376">
        <v>23</v>
      </c>
      <c r="D7376" t="s">
        <v>24</v>
      </c>
      <c r="E7376" t="s">
        <v>59</v>
      </c>
      <c r="F7376" t="s">
        <v>42</v>
      </c>
      <c r="G7376">
        <v>1600.99</v>
      </c>
      <c r="H7376">
        <v>62.16</v>
      </c>
      <c r="I7376">
        <v>1946.26</v>
      </c>
      <c r="J7376">
        <v>1884.1</v>
      </c>
      <c r="K7376" s="1">
        <f t="shared" si="460"/>
        <v>30.310489060489061</v>
      </c>
      <c r="L7376" t="s">
        <v>54</v>
      </c>
      <c r="M7376" s="2" t="s">
        <v>316</v>
      </c>
      <c r="N7376" s="3" t="str">
        <f t="shared" si="461"/>
        <v>Jun</v>
      </c>
      <c r="O7376" t="s">
        <v>21</v>
      </c>
      <c r="P7376" t="s">
        <v>22</v>
      </c>
      <c r="Q7376" t="str">
        <f t="shared" si="462"/>
        <v>Young</v>
      </c>
      <c r="R7376" t="str">
        <f t="shared" si="463"/>
        <v>Profit</v>
      </c>
    </row>
    <row r="7377" spans="1:18">
      <c r="A7377">
        <v>3733</v>
      </c>
      <c r="B7377" t="s">
        <v>84</v>
      </c>
      <c r="C7377">
        <v>45</v>
      </c>
      <c r="D7377" t="s">
        <v>24</v>
      </c>
      <c r="E7377" t="s">
        <v>41</v>
      </c>
      <c r="F7377" t="s">
        <v>42</v>
      </c>
      <c r="G7377">
        <v>1102.82</v>
      </c>
      <c r="H7377">
        <v>1037.83</v>
      </c>
      <c r="I7377">
        <v>1945.7</v>
      </c>
      <c r="J7377">
        <v>907.87</v>
      </c>
      <c r="K7377" s="1">
        <f t="shared" si="460"/>
        <v>0.87477717930682297</v>
      </c>
      <c r="L7377" t="s">
        <v>31</v>
      </c>
      <c r="M7377" s="2" t="s">
        <v>259</v>
      </c>
      <c r="N7377" s="3" t="str">
        <f t="shared" si="461"/>
        <v>Sep</v>
      </c>
      <c r="O7377" t="s">
        <v>28</v>
      </c>
      <c r="P7377" t="s">
        <v>22</v>
      </c>
      <c r="Q7377" t="str">
        <f t="shared" si="462"/>
        <v>Senior</v>
      </c>
      <c r="R7377" t="str">
        <f t="shared" si="463"/>
        <v>Profit</v>
      </c>
    </row>
    <row r="7378" spans="1:18">
      <c r="A7378">
        <v>2455</v>
      </c>
      <c r="B7378" t="s">
        <v>15</v>
      </c>
      <c r="C7378">
        <v>52</v>
      </c>
      <c r="D7378" t="s">
        <v>16</v>
      </c>
      <c r="E7378" t="s">
        <v>53</v>
      </c>
      <c r="F7378" t="s">
        <v>25</v>
      </c>
      <c r="G7378">
        <v>1167.3399999999999</v>
      </c>
      <c r="H7378">
        <v>1230.5899999999999</v>
      </c>
      <c r="I7378">
        <v>1944.76</v>
      </c>
      <c r="J7378">
        <v>714.17</v>
      </c>
      <c r="K7378" s="1">
        <f t="shared" si="460"/>
        <v>0.58034763812480195</v>
      </c>
      <c r="L7378" t="s">
        <v>31</v>
      </c>
      <c r="M7378" s="2" t="s">
        <v>393</v>
      </c>
      <c r="N7378" s="3" t="str">
        <f t="shared" si="461"/>
        <v>Oct</v>
      </c>
      <c r="O7378" t="s">
        <v>28</v>
      </c>
      <c r="P7378" t="s">
        <v>39</v>
      </c>
      <c r="Q7378" t="str">
        <f t="shared" si="462"/>
        <v>Senior</v>
      </c>
      <c r="R7378" t="str">
        <f t="shared" si="463"/>
        <v>Profit</v>
      </c>
    </row>
    <row r="7379" spans="1:18">
      <c r="A7379">
        <v>6788</v>
      </c>
      <c r="B7379" t="s">
        <v>29</v>
      </c>
      <c r="C7379">
        <v>39</v>
      </c>
      <c r="D7379" t="s">
        <v>16</v>
      </c>
      <c r="E7379" t="s">
        <v>41</v>
      </c>
      <c r="F7379" t="s">
        <v>42</v>
      </c>
      <c r="G7379">
        <v>1133.3399999999999</v>
      </c>
      <c r="H7379">
        <v>66.7</v>
      </c>
      <c r="I7379">
        <v>1944.63</v>
      </c>
      <c r="J7379">
        <v>1877.93</v>
      </c>
      <c r="K7379" s="1">
        <f t="shared" si="460"/>
        <v>28.15487256371814</v>
      </c>
      <c r="L7379" t="s">
        <v>31</v>
      </c>
      <c r="M7379" s="2" t="s">
        <v>194</v>
      </c>
      <c r="N7379" s="3" t="str">
        <f t="shared" si="461"/>
        <v>Sep</v>
      </c>
      <c r="O7379" t="s">
        <v>21</v>
      </c>
      <c r="P7379" t="s">
        <v>22</v>
      </c>
      <c r="Q7379" t="str">
        <f t="shared" si="462"/>
        <v>Adult</v>
      </c>
      <c r="R7379" t="str">
        <f t="shared" si="463"/>
        <v>Profit</v>
      </c>
    </row>
    <row r="7380" spans="1:18">
      <c r="A7380">
        <v>2251</v>
      </c>
      <c r="B7380" t="s">
        <v>15</v>
      </c>
      <c r="C7380">
        <v>58</v>
      </c>
      <c r="D7380" t="s">
        <v>24</v>
      </c>
      <c r="E7380" t="s">
        <v>30</v>
      </c>
      <c r="F7380" t="s">
        <v>36</v>
      </c>
      <c r="G7380">
        <v>1375.23</v>
      </c>
      <c r="H7380">
        <v>900.38</v>
      </c>
      <c r="I7380">
        <v>1943.77</v>
      </c>
      <c r="J7380">
        <v>1043.3900000000001</v>
      </c>
      <c r="K7380" s="1">
        <f t="shared" si="460"/>
        <v>1.1588329372042916</v>
      </c>
      <c r="L7380" t="s">
        <v>26</v>
      </c>
      <c r="M7380" s="2" t="s">
        <v>280</v>
      </c>
      <c r="N7380" s="3" t="str">
        <f t="shared" si="461"/>
        <v>May</v>
      </c>
      <c r="O7380" t="s">
        <v>21</v>
      </c>
      <c r="P7380" t="s">
        <v>22</v>
      </c>
      <c r="Q7380" t="str">
        <f t="shared" si="462"/>
        <v>Senior</v>
      </c>
      <c r="R7380" t="str">
        <f t="shared" si="463"/>
        <v>Profit</v>
      </c>
    </row>
    <row r="7381" spans="1:18">
      <c r="A7381">
        <v>6892</v>
      </c>
      <c r="B7381" t="s">
        <v>92</v>
      </c>
      <c r="C7381">
        <v>55</v>
      </c>
      <c r="D7381" t="s">
        <v>24</v>
      </c>
      <c r="E7381" t="s">
        <v>41</v>
      </c>
      <c r="F7381" t="s">
        <v>42</v>
      </c>
      <c r="G7381">
        <v>1463.26</v>
      </c>
      <c r="H7381">
        <v>188.83</v>
      </c>
      <c r="I7381">
        <v>1943.39</v>
      </c>
      <c r="J7381">
        <v>1754.56</v>
      </c>
      <c r="K7381" s="1">
        <f t="shared" si="460"/>
        <v>9.2917438966265937</v>
      </c>
      <c r="L7381" t="s">
        <v>31</v>
      </c>
      <c r="M7381" s="2" t="s">
        <v>127</v>
      </c>
      <c r="N7381" s="3" t="str">
        <f t="shared" si="461"/>
        <v>Dec</v>
      </c>
      <c r="O7381" t="s">
        <v>56</v>
      </c>
      <c r="P7381" t="s">
        <v>22</v>
      </c>
      <c r="Q7381" t="str">
        <f t="shared" si="462"/>
        <v>Senior</v>
      </c>
      <c r="R7381" t="str">
        <f t="shared" si="463"/>
        <v>Profit</v>
      </c>
    </row>
    <row r="7382" spans="1:18">
      <c r="A7382">
        <v>1618</v>
      </c>
      <c r="B7382" t="s">
        <v>15</v>
      </c>
      <c r="C7382">
        <v>48</v>
      </c>
      <c r="D7382" t="s">
        <v>24</v>
      </c>
      <c r="E7382" t="s">
        <v>53</v>
      </c>
      <c r="F7382" t="s">
        <v>18</v>
      </c>
      <c r="G7382">
        <v>1393.72</v>
      </c>
      <c r="H7382">
        <v>1195.72</v>
      </c>
      <c r="I7382">
        <v>1940.54</v>
      </c>
      <c r="J7382">
        <v>744.82</v>
      </c>
      <c r="K7382" s="1">
        <f t="shared" si="460"/>
        <v>0.62290502793296088</v>
      </c>
      <c r="L7382" t="s">
        <v>19</v>
      </c>
      <c r="M7382" s="2" t="s">
        <v>164</v>
      </c>
      <c r="N7382" s="3" t="str">
        <f t="shared" si="461"/>
        <v>Nov</v>
      </c>
      <c r="O7382" t="s">
        <v>21</v>
      </c>
      <c r="P7382" t="s">
        <v>39</v>
      </c>
      <c r="Q7382" t="str">
        <f t="shared" si="462"/>
        <v>Senior</v>
      </c>
      <c r="R7382" t="str">
        <f t="shared" si="463"/>
        <v>Profit</v>
      </c>
    </row>
    <row r="7383" spans="1:18">
      <c r="A7383">
        <v>6051</v>
      </c>
      <c r="B7383" t="s">
        <v>15</v>
      </c>
      <c r="C7383">
        <v>57</v>
      </c>
      <c r="D7383" t="s">
        <v>16</v>
      </c>
      <c r="E7383" t="s">
        <v>57</v>
      </c>
      <c r="F7383" t="s">
        <v>25</v>
      </c>
      <c r="G7383">
        <v>1668.74</v>
      </c>
      <c r="H7383">
        <v>241.69</v>
      </c>
      <c r="I7383">
        <v>1939.87</v>
      </c>
      <c r="J7383">
        <v>1698.18</v>
      </c>
      <c r="K7383" s="1">
        <f t="shared" si="460"/>
        <v>7.0262733253341061</v>
      </c>
      <c r="L7383" t="s">
        <v>19</v>
      </c>
      <c r="M7383" s="2" t="s">
        <v>365</v>
      </c>
      <c r="N7383" s="3" t="str">
        <f t="shared" si="461"/>
        <v>Jun</v>
      </c>
      <c r="O7383" t="s">
        <v>51</v>
      </c>
      <c r="P7383" t="s">
        <v>22</v>
      </c>
      <c r="Q7383" t="str">
        <f t="shared" si="462"/>
        <v>Senior</v>
      </c>
      <c r="R7383" t="str">
        <f t="shared" si="463"/>
        <v>Profit</v>
      </c>
    </row>
    <row r="7384" spans="1:18">
      <c r="A7384">
        <v>1941</v>
      </c>
      <c r="B7384" t="s">
        <v>44</v>
      </c>
      <c r="C7384">
        <v>21</v>
      </c>
      <c r="D7384" t="s">
        <v>16</v>
      </c>
      <c r="E7384" t="s">
        <v>53</v>
      </c>
      <c r="F7384" t="s">
        <v>36</v>
      </c>
      <c r="G7384">
        <v>1103.8399999999999</v>
      </c>
      <c r="H7384">
        <v>414.38</v>
      </c>
      <c r="I7384">
        <v>1939.28</v>
      </c>
      <c r="J7384">
        <v>1524.9</v>
      </c>
      <c r="K7384" s="1">
        <f t="shared" si="460"/>
        <v>3.6799555963125634</v>
      </c>
      <c r="L7384" t="s">
        <v>19</v>
      </c>
      <c r="M7384" s="2" t="s">
        <v>170</v>
      </c>
      <c r="N7384" s="3" t="str">
        <f t="shared" si="461"/>
        <v>Aug</v>
      </c>
      <c r="O7384" t="s">
        <v>28</v>
      </c>
      <c r="P7384" t="s">
        <v>39</v>
      </c>
      <c r="Q7384" t="str">
        <f t="shared" si="462"/>
        <v>Young</v>
      </c>
      <c r="R7384" t="str">
        <f t="shared" si="463"/>
        <v>Profit</v>
      </c>
    </row>
    <row r="7385" spans="1:18">
      <c r="A7385">
        <v>7874</v>
      </c>
      <c r="B7385" t="s">
        <v>23</v>
      </c>
      <c r="C7385">
        <v>25</v>
      </c>
      <c r="D7385" t="s">
        <v>24</v>
      </c>
      <c r="E7385" t="s">
        <v>30</v>
      </c>
      <c r="F7385" t="s">
        <v>25</v>
      </c>
      <c r="G7385">
        <v>1148.82</v>
      </c>
      <c r="H7385">
        <v>1958.6</v>
      </c>
      <c r="I7385">
        <v>1939.24</v>
      </c>
      <c r="J7385">
        <v>-19.36</v>
      </c>
      <c r="K7385" s="1">
        <f t="shared" si="460"/>
        <v>-9.8846114571632792E-3</v>
      </c>
      <c r="L7385" t="s">
        <v>31</v>
      </c>
      <c r="M7385" s="2" t="s">
        <v>334</v>
      </c>
      <c r="N7385" s="3" t="str">
        <f t="shared" si="461"/>
        <v>Mar</v>
      </c>
      <c r="O7385" t="s">
        <v>56</v>
      </c>
      <c r="P7385" t="s">
        <v>39</v>
      </c>
      <c r="Q7385" t="str">
        <f t="shared" si="462"/>
        <v>Young</v>
      </c>
      <c r="R7385" t="str">
        <f t="shared" si="463"/>
        <v>Loss</v>
      </c>
    </row>
    <row r="7386" spans="1:18">
      <c r="A7386">
        <v>1633</v>
      </c>
      <c r="B7386" t="s">
        <v>40</v>
      </c>
      <c r="C7386">
        <v>20</v>
      </c>
      <c r="D7386" t="s">
        <v>24</v>
      </c>
      <c r="E7386" t="s">
        <v>57</v>
      </c>
      <c r="F7386" t="s">
        <v>25</v>
      </c>
      <c r="G7386">
        <v>1153.6199999999999</v>
      </c>
      <c r="H7386">
        <v>980.93</v>
      </c>
      <c r="I7386">
        <v>1939.21</v>
      </c>
      <c r="J7386">
        <v>958.28</v>
      </c>
      <c r="K7386" s="1">
        <f t="shared" si="460"/>
        <v>0.97690966735648821</v>
      </c>
      <c r="L7386" t="s">
        <v>26</v>
      </c>
      <c r="M7386" s="2" t="s">
        <v>333</v>
      </c>
      <c r="N7386" s="3" t="str">
        <f t="shared" si="461"/>
        <v>Mar</v>
      </c>
      <c r="O7386" t="s">
        <v>28</v>
      </c>
      <c r="P7386" t="s">
        <v>39</v>
      </c>
      <c r="Q7386" t="str">
        <f t="shared" si="462"/>
        <v>Young</v>
      </c>
      <c r="R7386" t="str">
        <f t="shared" si="463"/>
        <v>Profit</v>
      </c>
    </row>
    <row r="7387" spans="1:18">
      <c r="A7387">
        <v>2766</v>
      </c>
      <c r="B7387" t="s">
        <v>29</v>
      </c>
      <c r="C7387">
        <v>49</v>
      </c>
      <c r="D7387" t="s">
        <v>16</v>
      </c>
      <c r="E7387" t="s">
        <v>35</v>
      </c>
      <c r="F7387" t="s">
        <v>49</v>
      </c>
      <c r="G7387">
        <v>1422.07</v>
      </c>
      <c r="H7387">
        <v>636.23</v>
      </c>
      <c r="I7387">
        <v>1938.66</v>
      </c>
      <c r="J7387">
        <v>1302.43</v>
      </c>
      <c r="K7387" s="1">
        <f t="shared" si="460"/>
        <v>2.0471056064630715</v>
      </c>
      <c r="L7387" t="s">
        <v>37</v>
      </c>
      <c r="M7387" s="2" t="s">
        <v>408</v>
      </c>
      <c r="N7387" s="3" t="str">
        <f t="shared" si="461"/>
        <v>Dec</v>
      </c>
      <c r="O7387" t="s">
        <v>21</v>
      </c>
      <c r="P7387" t="s">
        <v>39</v>
      </c>
      <c r="Q7387" t="str">
        <f t="shared" si="462"/>
        <v>Senior</v>
      </c>
      <c r="R7387" t="str">
        <f t="shared" si="463"/>
        <v>Profit</v>
      </c>
    </row>
    <row r="7388" spans="1:18">
      <c r="A7388">
        <v>4897</v>
      </c>
      <c r="B7388" t="s">
        <v>40</v>
      </c>
      <c r="C7388">
        <v>46</v>
      </c>
      <c r="D7388" t="s">
        <v>16</v>
      </c>
      <c r="E7388" t="s">
        <v>17</v>
      </c>
      <c r="F7388" t="s">
        <v>25</v>
      </c>
      <c r="G7388">
        <v>1333.54</v>
      </c>
      <c r="H7388">
        <v>1426.03</v>
      </c>
      <c r="I7388">
        <v>1938.56</v>
      </c>
      <c r="J7388">
        <v>512.53</v>
      </c>
      <c r="K7388" s="1">
        <f t="shared" si="460"/>
        <v>0.35941039108574152</v>
      </c>
      <c r="L7388" t="s">
        <v>54</v>
      </c>
      <c r="M7388" s="2" t="s">
        <v>130</v>
      </c>
      <c r="N7388" s="3" t="str">
        <f t="shared" si="461"/>
        <v>Feb</v>
      </c>
      <c r="O7388" t="s">
        <v>33</v>
      </c>
      <c r="P7388" t="s">
        <v>39</v>
      </c>
      <c r="Q7388" t="str">
        <f t="shared" si="462"/>
        <v>Senior</v>
      </c>
      <c r="R7388" t="str">
        <f t="shared" si="463"/>
        <v>Profit</v>
      </c>
    </row>
    <row r="7389" spans="1:18">
      <c r="A7389">
        <v>4195</v>
      </c>
      <c r="B7389" t="s">
        <v>15</v>
      </c>
      <c r="C7389">
        <v>36</v>
      </c>
      <c r="D7389" t="s">
        <v>24</v>
      </c>
      <c r="E7389" t="s">
        <v>57</v>
      </c>
      <c r="F7389" t="s">
        <v>36</v>
      </c>
      <c r="G7389">
        <v>1556.29</v>
      </c>
      <c r="H7389">
        <v>698.46</v>
      </c>
      <c r="I7389">
        <v>1938.49</v>
      </c>
      <c r="J7389">
        <v>1240.03</v>
      </c>
      <c r="K7389" s="1">
        <f t="shared" si="460"/>
        <v>1.775377258540217</v>
      </c>
      <c r="L7389" t="s">
        <v>31</v>
      </c>
      <c r="M7389" s="2" t="s">
        <v>163</v>
      </c>
      <c r="N7389" s="3" t="str">
        <f t="shared" si="461"/>
        <v>Nov</v>
      </c>
      <c r="O7389" t="s">
        <v>28</v>
      </c>
      <c r="P7389" t="s">
        <v>22</v>
      </c>
      <c r="Q7389" t="str">
        <f t="shared" si="462"/>
        <v>Adult</v>
      </c>
      <c r="R7389" t="str">
        <f t="shared" si="463"/>
        <v>Profit</v>
      </c>
    </row>
    <row r="7390" spans="1:18">
      <c r="A7390">
        <v>7543</v>
      </c>
      <c r="B7390" t="s">
        <v>92</v>
      </c>
      <c r="C7390">
        <v>47</v>
      </c>
      <c r="D7390" t="s">
        <v>16</v>
      </c>
      <c r="E7390" t="s">
        <v>30</v>
      </c>
      <c r="F7390" t="s">
        <v>49</v>
      </c>
      <c r="G7390">
        <v>1724.06</v>
      </c>
      <c r="H7390">
        <v>1970.28</v>
      </c>
      <c r="I7390">
        <v>1937.35</v>
      </c>
      <c r="J7390">
        <v>-32.93</v>
      </c>
      <c r="K7390" s="1">
        <f t="shared" si="460"/>
        <v>-1.6713360537588567E-2</v>
      </c>
      <c r="L7390" t="s">
        <v>19</v>
      </c>
      <c r="M7390" s="2" t="s">
        <v>350</v>
      </c>
      <c r="N7390" s="3" t="str">
        <f t="shared" si="461"/>
        <v>Nov</v>
      </c>
      <c r="O7390" t="s">
        <v>51</v>
      </c>
      <c r="P7390" t="s">
        <v>39</v>
      </c>
      <c r="Q7390" t="str">
        <f t="shared" si="462"/>
        <v>Senior</v>
      </c>
      <c r="R7390" t="str">
        <f t="shared" si="463"/>
        <v>Loss</v>
      </c>
    </row>
    <row r="7391" spans="1:18">
      <c r="A7391">
        <v>7213</v>
      </c>
      <c r="B7391" t="s">
        <v>92</v>
      </c>
      <c r="C7391">
        <v>30</v>
      </c>
      <c r="D7391" t="s">
        <v>16</v>
      </c>
      <c r="E7391" t="s">
        <v>17</v>
      </c>
      <c r="F7391" t="s">
        <v>25</v>
      </c>
      <c r="G7391">
        <v>1337.9</v>
      </c>
      <c r="H7391">
        <v>1680.64</v>
      </c>
      <c r="I7391">
        <v>1937.29</v>
      </c>
      <c r="J7391">
        <v>256.64999999999998</v>
      </c>
      <c r="K7391" s="1">
        <f t="shared" si="460"/>
        <v>0.15270968202589488</v>
      </c>
      <c r="L7391" t="s">
        <v>19</v>
      </c>
      <c r="M7391" s="2" t="s">
        <v>96</v>
      </c>
      <c r="N7391" s="3" t="str">
        <f t="shared" si="461"/>
        <v>Apr</v>
      </c>
      <c r="O7391" t="s">
        <v>28</v>
      </c>
      <c r="P7391" t="s">
        <v>39</v>
      </c>
      <c r="Q7391" t="str">
        <f t="shared" si="462"/>
        <v>Adult</v>
      </c>
      <c r="R7391" t="str">
        <f t="shared" si="463"/>
        <v>Profit</v>
      </c>
    </row>
    <row r="7392" spans="1:18">
      <c r="A7392">
        <v>4642</v>
      </c>
      <c r="B7392" t="s">
        <v>23</v>
      </c>
      <c r="C7392">
        <v>39</v>
      </c>
      <c r="D7392" t="s">
        <v>24</v>
      </c>
      <c r="E7392" t="s">
        <v>30</v>
      </c>
      <c r="F7392" t="s">
        <v>18</v>
      </c>
      <c r="G7392">
        <v>1344.39</v>
      </c>
      <c r="H7392">
        <v>703.89</v>
      </c>
      <c r="I7392">
        <v>1936.14</v>
      </c>
      <c r="J7392">
        <v>1232.25</v>
      </c>
      <c r="K7392" s="1">
        <f t="shared" si="460"/>
        <v>1.7506286493628267</v>
      </c>
      <c r="L7392" t="s">
        <v>37</v>
      </c>
      <c r="M7392" s="2" t="s">
        <v>135</v>
      </c>
      <c r="N7392" s="3" t="str">
        <f t="shared" si="461"/>
        <v>May</v>
      </c>
      <c r="O7392" t="s">
        <v>21</v>
      </c>
      <c r="P7392" t="s">
        <v>22</v>
      </c>
      <c r="Q7392" t="str">
        <f t="shared" si="462"/>
        <v>Adult</v>
      </c>
      <c r="R7392" t="str">
        <f t="shared" si="463"/>
        <v>Profit</v>
      </c>
    </row>
    <row r="7393" spans="1:18">
      <c r="A7393">
        <v>3033</v>
      </c>
      <c r="B7393" t="s">
        <v>52</v>
      </c>
      <c r="C7393">
        <v>39</v>
      </c>
      <c r="D7393" t="s">
        <v>16</v>
      </c>
      <c r="E7393" t="s">
        <v>35</v>
      </c>
      <c r="F7393" t="s">
        <v>18</v>
      </c>
      <c r="G7393">
        <v>1529.09</v>
      </c>
      <c r="H7393">
        <v>1817.5</v>
      </c>
      <c r="I7393">
        <v>1935.62</v>
      </c>
      <c r="J7393">
        <v>118.12</v>
      </c>
      <c r="K7393" s="1">
        <f t="shared" si="460"/>
        <v>6.4990371389270982E-2</v>
      </c>
      <c r="L7393" t="s">
        <v>54</v>
      </c>
      <c r="M7393" s="2" t="s">
        <v>166</v>
      </c>
      <c r="N7393" s="3" t="str">
        <f t="shared" si="461"/>
        <v>Sep</v>
      </c>
      <c r="O7393" t="s">
        <v>56</v>
      </c>
      <c r="P7393" t="s">
        <v>22</v>
      </c>
      <c r="Q7393" t="str">
        <f t="shared" si="462"/>
        <v>Adult</v>
      </c>
      <c r="R7393" t="str">
        <f t="shared" si="463"/>
        <v>Profit</v>
      </c>
    </row>
    <row r="7394" spans="1:18">
      <c r="A7394">
        <v>1526</v>
      </c>
      <c r="B7394" t="s">
        <v>44</v>
      </c>
      <c r="C7394">
        <v>45</v>
      </c>
      <c r="D7394" t="s">
        <v>16</v>
      </c>
      <c r="E7394" t="s">
        <v>66</v>
      </c>
      <c r="F7394" t="s">
        <v>18</v>
      </c>
      <c r="G7394">
        <v>1275.6300000000001</v>
      </c>
      <c r="H7394">
        <v>486.87</v>
      </c>
      <c r="I7394">
        <v>1934.97</v>
      </c>
      <c r="J7394">
        <v>1448.1</v>
      </c>
      <c r="K7394" s="1">
        <f t="shared" si="460"/>
        <v>2.9743052560231682</v>
      </c>
      <c r="L7394" t="s">
        <v>19</v>
      </c>
      <c r="M7394" s="2" t="s">
        <v>124</v>
      </c>
      <c r="N7394" s="3" t="str">
        <f t="shared" si="461"/>
        <v>Jun</v>
      </c>
      <c r="O7394" t="s">
        <v>51</v>
      </c>
      <c r="P7394" t="s">
        <v>22</v>
      </c>
      <c r="Q7394" t="str">
        <f t="shared" si="462"/>
        <v>Senior</v>
      </c>
      <c r="R7394" t="str">
        <f t="shared" si="463"/>
        <v>Profit</v>
      </c>
    </row>
    <row r="7395" spans="1:18">
      <c r="A7395">
        <v>8843</v>
      </c>
      <c r="B7395" t="s">
        <v>40</v>
      </c>
      <c r="C7395">
        <v>57</v>
      </c>
      <c r="D7395" t="s">
        <v>24</v>
      </c>
      <c r="E7395" t="s">
        <v>41</v>
      </c>
      <c r="F7395" t="s">
        <v>25</v>
      </c>
      <c r="G7395">
        <v>1222.9100000000001</v>
      </c>
      <c r="H7395">
        <v>459.07</v>
      </c>
      <c r="I7395">
        <v>1934.93</v>
      </c>
      <c r="J7395">
        <v>1475.86</v>
      </c>
      <c r="K7395" s="1">
        <f t="shared" si="460"/>
        <v>3.2148909752325352</v>
      </c>
      <c r="L7395" t="s">
        <v>37</v>
      </c>
      <c r="M7395" s="2" t="s">
        <v>141</v>
      </c>
      <c r="N7395" s="3" t="str">
        <f t="shared" si="461"/>
        <v>May</v>
      </c>
      <c r="O7395" t="s">
        <v>33</v>
      </c>
      <c r="P7395" t="s">
        <v>22</v>
      </c>
      <c r="Q7395" t="str">
        <f t="shared" si="462"/>
        <v>Senior</v>
      </c>
      <c r="R7395" t="str">
        <f t="shared" si="463"/>
        <v>Profit</v>
      </c>
    </row>
    <row r="7396" spans="1:18">
      <c r="A7396">
        <v>322</v>
      </c>
      <c r="B7396" t="s">
        <v>23</v>
      </c>
      <c r="C7396">
        <v>26</v>
      </c>
      <c r="D7396" t="s">
        <v>24</v>
      </c>
      <c r="E7396" t="s">
        <v>59</v>
      </c>
      <c r="F7396" t="s">
        <v>18</v>
      </c>
      <c r="G7396">
        <v>1512.34</v>
      </c>
      <c r="H7396">
        <v>1602.18</v>
      </c>
      <c r="I7396">
        <v>1934.26</v>
      </c>
      <c r="J7396">
        <v>332.08</v>
      </c>
      <c r="K7396" s="1">
        <f t="shared" si="460"/>
        <v>0.20726759789786414</v>
      </c>
      <c r="L7396" t="s">
        <v>37</v>
      </c>
      <c r="M7396" s="2" t="s">
        <v>69</v>
      </c>
      <c r="N7396" s="3" t="str">
        <f t="shared" si="461"/>
        <v>Sep</v>
      </c>
      <c r="O7396" t="s">
        <v>21</v>
      </c>
      <c r="P7396" t="s">
        <v>39</v>
      </c>
      <c r="Q7396" t="str">
        <f t="shared" si="462"/>
        <v>Adult</v>
      </c>
      <c r="R7396" t="str">
        <f t="shared" si="463"/>
        <v>Profit</v>
      </c>
    </row>
    <row r="7397" spans="1:18">
      <c r="A7397">
        <v>7534</v>
      </c>
      <c r="B7397" t="s">
        <v>47</v>
      </c>
      <c r="C7397">
        <v>22</v>
      </c>
      <c r="D7397" t="s">
        <v>16</v>
      </c>
      <c r="E7397" t="s">
        <v>57</v>
      </c>
      <c r="F7397" t="s">
        <v>42</v>
      </c>
      <c r="G7397">
        <v>1222.58</v>
      </c>
      <c r="H7397">
        <v>644.27</v>
      </c>
      <c r="I7397">
        <v>1934.15</v>
      </c>
      <c r="J7397">
        <v>1289.8800000000001</v>
      </c>
      <c r="K7397" s="1">
        <f t="shared" si="460"/>
        <v>2.0020798733450262</v>
      </c>
      <c r="L7397" t="s">
        <v>54</v>
      </c>
      <c r="M7397" s="2" t="s">
        <v>266</v>
      </c>
      <c r="N7397" s="3" t="str">
        <f t="shared" si="461"/>
        <v>Sep</v>
      </c>
      <c r="O7397" t="s">
        <v>33</v>
      </c>
      <c r="P7397" t="s">
        <v>22</v>
      </c>
      <c r="Q7397" t="str">
        <f t="shared" si="462"/>
        <v>Young</v>
      </c>
      <c r="R7397" t="str">
        <f t="shared" si="463"/>
        <v>Profit</v>
      </c>
    </row>
    <row r="7398" spans="1:18">
      <c r="A7398">
        <v>2368</v>
      </c>
      <c r="B7398" t="s">
        <v>29</v>
      </c>
      <c r="C7398">
        <v>37</v>
      </c>
      <c r="D7398" t="s">
        <v>24</v>
      </c>
      <c r="E7398" t="s">
        <v>35</v>
      </c>
      <c r="F7398" t="s">
        <v>25</v>
      </c>
      <c r="G7398">
        <v>1400.85</v>
      </c>
      <c r="H7398">
        <v>1919.35</v>
      </c>
      <c r="I7398">
        <v>1933.79</v>
      </c>
      <c r="J7398">
        <v>14.44</v>
      </c>
      <c r="K7398" s="1">
        <f t="shared" si="460"/>
        <v>7.5233803110428014E-3</v>
      </c>
      <c r="L7398" t="s">
        <v>54</v>
      </c>
      <c r="M7398" s="2" t="s">
        <v>309</v>
      </c>
      <c r="N7398" s="3" t="str">
        <f t="shared" si="461"/>
        <v>Jul</v>
      </c>
      <c r="O7398" t="s">
        <v>51</v>
      </c>
      <c r="P7398" t="s">
        <v>22</v>
      </c>
      <c r="Q7398" t="str">
        <f t="shared" si="462"/>
        <v>Adult</v>
      </c>
      <c r="R7398" t="str">
        <f t="shared" si="463"/>
        <v>Profit</v>
      </c>
    </row>
    <row r="7399" spans="1:18">
      <c r="A7399">
        <v>8573</v>
      </c>
      <c r="B7399" t="s">
        <v>29</v>
      </c>
      <c r="C7399">
        <v>60</v>
      </c>
      <c r="D7399" t="s">
        <v>16</v>
      </c>
      <c r="E7399" t="s">
        <v>41</v>
      </c>
      <c r="F7399" t="s">
        <v>36</v>
      </c>
      <c r="G7399">
        <v>1290.08</v>
      </c>
      <c r="H7399">
        <v>1670.7</v>
      </c>
      <c r="I7399">
        <v>1933.45</v>
      </c>
      <c r="J7399">
        <v>262.75</v>
      </c>
      <c r="K7399" s="1">
        <f t="shared" si="460"/>
        <v>0.1572694080325612</v>
      </c>
      <c r="L7399" t="s">
        <v>31</v>
      </c>
      <c r="M7399" s="2" t="s">
        <v>267</v>
      </c>
      <c r="N7399" s="3" t="str">
        <f t="shared" si="461"/>
        <v>Apr</v>
      </c>
      <c r="O7399" t="s">
        <v>21</v>
      </c>
      <c r="P7399" t="s">
        <v>39</v>
      </c>
      <c r="Q7399" t="str">
        <f t="shared" si="462"/>
        <v>Senior</v>
      </c>
      <c r="R7399" t="str">
        <f t="shared" si="463"/>
        <v>Profit</v>
      </c>
    </row>
    <row r="7400" spans="1:18">
      <c r="A7400">
        <v>2522</v>
      </c>
      <c r="B7400" t="s">
        <v>34</v>
      </c>
      <c r="C7400">
        <v>20</v>
      </c>
      <c r="D7400" t="s">
        <v>16</v>
      </c>
      <c r="E7400" t="s">
        <v>59</v>
      </c>
      <c r="F7400" t="s">
        <v>36</v>
      </c>
      <c r="G7400">
        <v>1336.57</v>
      </c>
      <c r="H7400">
        <v>225.38</v>
      </c>
      <c r="I7400">
        <v>1932.98</v>
      </c>
      <c r="J7400">
        <v>1707.6</v>
      </c>
      <c r="K7400" s="1">
        <f t="shared" si="460"/>
        <v>7.5765374034963173</v>
      </c>
      <c r="L7400" t="s">
        <v>26</v>
      </c>
      <c r="M7400" s="2" t="s">
        <v>386</v>
      </c>
      <c r="N7400" s="3" t="str">
        <f t="shared" si="461"/>
        <v>Aug</v>
      </c>
      <c r="O7400" t="s">
        <v>33</v>
      </c>
      <c r="P7400" t="s">
        <v>39</v>
      </c>
      <c r="Q7400" t="str">
        <f t="shared" si="462"/>
        <v>Young</v>
      </c>
      <c r="R7400" t="str">
        <f t="shared" si="463"/>
        <v>Profit</v>
      </c>
    </row>
    <row r="7401" spans="1:18">
      <c r="A7401">
        <v>6111</v>
      </c>
      <c r="B7401" t="s">
        <v>84</v>
      </c>
      <c r="C7401">
        <v>39</v>
      </c>
      <c r="D7401" t="s">
        <v>16</v>
      </c>
      <c r="E7401" t="s">
        <v>17</v>
      </c>
      <c r="F7401" t="s">
        <v>49</v>
      </c>
      <c r="G7401">
        <v>1565.1</v>
      </c>
      <c r="H7401">
        <v>125.3</v>
      </c>
      <c r="I7401">
        <v>1932.38</v>
      </c>
      <c r="J7401">
        <v>1807.08</v>
      </c>
      <c r="K7401" s="1">
        <f t="shared" si="460"/>
        <v>14.422027134876297</v>
      </c>
      <c r="L7401" t="s">
        <v>26</v>
      </c>
      <c r="M7401" s="2" t="s">
        <v>409</v>
      </c>
      <c r="N7401" s="3" t="str">
        <f t="shared" si="461"/>
        <v>May</v>
      </c>
      <c r="O7401" t="s">
        <v>21</v>
      </c>
      <c r="P7401" t="s">
        <v>22</v>
      </c>
      <c r="Q7401" t="str">
        <f t="shared" si="462"/>
        <v>Adult</v>
      </c>
      <c r="R7401" t="str">
        <f t="shared" si="463"/>
        <v>Profit</v>
      </c>
    </row>
    <row r="7402" spans="1:18">
      <c r="A7402">
        <v>2696</v>
      </c>
      <c r="B7402" t="s">
        <v>40</v>
      </c>
      <c r="C7402">
        <v>39</v>
      </c>
      <c r="D7402" t="s">
        <v>24</v>
      </c>
      <c r="E7402" t="s">
        <v>41</v>
      </c>
      <c r="F7402" t="s">
        <v>49</v>
      </c>
      <c r="G7402">
        <v>1171.96</v>
      </c>
      <c r="H7402">
        <v>432.99</v>
      </c>
      <c r="I7402">
        <v>1932</v>
      </c>
      <c r="J7402">
        <v>1499.01</v>
      </c>
      <c r="K7402" s="1">
        <f t="shared" si="460"/>
        <v>3.4619968128594194</v>
      </c>
      <c r="L7402" t="s">
        <v>37</v>
      </c>
      <c r="M7402" s="2" t="s">
        <v>248</v>
      </c>
      <c r="N7402" s="3" t="str">
        <f t="shared" si="461"/>
        <v>Jan</v>
      </c>
      <c r="O7402" t="s">
        <v>21</v>
      </c>
      <c r="P7402" t="s">
        <v>22</v>
      </c>
      <c r="Q7402" t="str">
        <f t="shared" si="462"/>
        <v>Adult</v>
      </c>
      <c r="R7402" t="str">
        <f t="shared" si="463"/>
        <v>Profit</v>
      </c>
    </row>
    <row r="7403" spans="1:18">
      <c r="A7403">
        <v>5917</v>
      </c>
      <c r="B7403" t="s">
        <v>23</v>
      </c>
      <c r="C7403">
        <v>38</v>
      </c>
      <c r="D7403" t="s">
        <v>24</v>
      </c>
      <c r="E7403" t="s">
        <v>59</v>
      </c>
      <c r="F7403" t="s">
        <v>18</v>
      </c>
      <c r="G7403">
        <v>1325.34</v>
      </c>
      <c r="H7403">
        <v>1878.53</v>
      </c>
      <c r="I7403">
        <v>1931.05</v>
      </c>
      <c r="J7403">
        <v>52.52</v>
      </c>
      <c r="K7403" s="1">
        <f t="shared" si="460"/>
        <v>2.795803101361171E-2</v>
      </c>
      <c r="L7403" t="s">
        <v>37</v>
      </c>
      <c r="M7403" s="2" t="s">
        <v>328</v>
      </c>
      <c r="N7403" s="3" t="str">
        <f t="shared" si="461"/>
        <v>May</v>
      </c>
      <c r="O7403" t="s">
        <v>56</v>
      </c>
      <c r="P7403" t="s">
        <v>39</v>
      </c>
      <c r="Q7403" t="str">
        <f t="shared" si="462"/>
        <v>Adult</v>
      </c>
      <c r="R7403" t="str">
        <f t="shared" si="463"/>
        <v>Profit</v>
      </c>
    </row>
    <row r="7404" spans="1:18">
      <c r="A7404">
        <v>8394</v>
      </c>
      <c r="B7404" t="s">
        <v>40</v>
      </c>
      <c r="C7404">
        <v>23</v>
      </c>
      <c r="D7404" t="s">
        <v>16</v>
      </c>
      <c r="E7404" t="s">
        <v>30</v>
      </c>
      <c r="F7404" t="s">
        <v>49</v>
      </c>
      <c r="G7404">
        <v>1229.72</v>
      </c>
      <c r="H7404">
        <v>230.38</v>
      </c>
      <c r="I7404">
        <v>1929.39</v>
      </c>
      <c r="J7404">
        <v>1699.01</v>
      </c>
      <c r="K7404" s="1">
        <f t="shared" si="460"/>
        <v>7.3748155221807448</v>
      </c>
      <c r="L7404" t="s">
        <v>31</v>
      </c>
      <c r="M7404" s="2" t="s">
        <v>135</v>
      </c>
      <c r="N7404" s="3" t="str">
        <f t="shared" si="461"/>
        <v>May</v>
      </c>
      <c r="O7404" t="s">
        <v>21</v>
      </c>
      <c r="P7404" t="s">
        <v>22</v>
      </c>
      <c r="Q7404" t="str">
        <f t="shared" si="462"/>
        <v>Young</v>
      </c>
      <c r="R7404" t="str">
        <f t="shared" si="463"/>
        <v>Profit</v>
      </c>
    </row>
    <row r="7405" spans="1:18">
      <c r="A7405">
        <v>2746</v>
      </c>
      <c r="B7405" t="s">
        <v>44</v>
      </c>
      <c r="C7405">
        <v>39</v>
      </c>
      <c r="D7405" t="s">
        <v>16</v>
      </c>
      <c r="E7405" t="s">
        <v>53</v>
      </c>
      <c r="F7405" t="s">
        <v>18</v>
      </c>
      <c r="G7405">
        <v>1339.82</v>
      </c>
      <c r="H7405">
        <v>742.36</v>
      </c>
      <c r="I7405">
        <v>1927.71</v>
      </c>
      <c r="J7405">
        <v>1185.3499999999999</v>
      </c>
      <c r="K7405" s="1">
        <f t="shared" si="460"/>
        <v>1.5967320437523571</v>
      </c>
      <c r="L7405" t="s">
        <v>26</v>
      </c>
      <c r="M7405" s="2" t="s">
        <v>78</v>
      </c>
      <c r="N7405" s="3" t="str">
        <f t="shared" si="461"/>
        <v>Dec</v>
      </c>
      <c r="O7405" t="s">
        <v>33</v>
      </c>
      <c r="P7405" t="s">
        <v>39</v>
      </c>
      <c r="Q7405" t="str">
        <f t="shared" si="462"/>
        <v>Adult</v>
      </c>
      <c r="R7405" t="str">
        <f t="shared" si="463"/>
        <v>Profit</v>
      </c>
    </row>
    <row r="7406" spans="1:18">
      <c r="A7406">
        <v>5900</v>
      </c>
      <c r="B7406" t="s">
        <v>52</v>
      </c>
      <c r="C7406">
        <v>42</v>
      </c>
      <c r="D7406" t="s">
        <v>16</v>
      </c>
      <c r="E7406" t="s">
        <v>59</v>
      </c>
      <c r="F7406" t="s">
        <v>25</v>
      </c>
      <c r="G7406">
        <v>1325.29</v>
      </c>
      <c r="H7406">
        <v>1969.4</v>
      </c>
      <c r="I7406">
        <v>1927.36</v>
      </c>
      <c r="J7406">
        <v>-42.04</v>
      </c>
      <c r="K7406" s="1">
        <f t="shared" si="460"/>
        <v>-2.1346603026302424E-2</v>
      </c>
      <c r="L7406" t="s">
        <v>37</v>
      </c>
      <c r="M7406" s="2" t="s">
        <v>214</v>
      </c>
      <c r="N7406" s="3" t="str">
        <f t="shared" si="461"/>
        <v>Jan</v>
      </c>
      <c r="O7406" t="s">
        <v>28</v>
      </c>
      <c r="P7406" t="s">
        <v>22</v>
      </c>
      <c r="Q7406" t="str">
        <f t="shared" si="462"/>
        <v>Senior</v>
      </c>
      <c r="R7406" t="str">
        <f t="shared" si="463"/>
        <v>Loss</v>
      </c>
    </row>
    <row r="7407" spans="1:18">
      <c r="A7407">
        <v>7550</v>
      </c>
      <c r="B7407" t="s">
        <v>44</v>
      </c>
      <c r="C7407">
        <v>25</v>
      </c>
      <c r="D7407" t="s">
        <v>16</v>
      </c>
      <c r="E7407" t="s">
        <v>41</v>
      </c>
      <c r="F7407" t="s">
        <v>18</v>
      </c>
      <c r="G7407">
        <v>1392.22</v>
      </c>
      <c r="H7407">
        <v>1772.77</v>
      </c>
      <c r="I7407">
        <v>1925.91</v>
      </c>
      <c r="J7407">
        <v>153.13999999999999</v>
      </c>
      <c r="K7407" s="1">
        <f t="shared" si="460"/>
        <v>8.6384584576679427E-2</v>
      </c>
      <c r="L7407" t="s">
        <v>19</v>
      </c>
      <c r="M7407" s="2" t="s">
        <v>210</v>
      </c>
      <c r="N7407" s="3" t="str">
        <f t="shared" si="461"/>
        <v>Oct</v>
      </c>
      <c r="O7407" t="s">
        <v>21</v>
      </c>
      <c r="P7407" t="s">
        <v>22</v>
      </c>
      <c r="Q7407" t="str">
        <f t="shared" si="462"/>
        <v>Young</v>
      </c>
      <c r="R7407" t="str">
        <f t="shared" si="463"/>
        <v>Profit</v>
      </c>
    </row>
    <row r="7408" spans="1:18">
      <c r="A7408">
        <v>6813</v>
      </c>
      <c r="B7408" t="s">
        <v>52</v>
      </c>
      <c r="C7408">
        <v>25</v>
      </c>
      <c r="D7408" t="s">
        <v>16</v>
      </c>
      <c r="E7408" t="s">
        <v>17</v>
      </c>
      <c r="F7408" t="s">
        <v>49</v>
      </c>
      <c r="G7408">
        <v>1080.77</v>
      </c>
      <c r="H7408">
        <v>1221.5</v>
      </c>
      <c r="I7408">
        <v>1925.33</v>
      </c>
      <c r="J7408">
        <v>703.83</v>
      </c>
      <c r="K7408" s="1">
        <f t="shared" si="460"/>
        <v>0.57620139173147777</v>
      </c>
      <c r="L7408" t="s">
        <v>31</v>
      </c>
      <c r="M7408" s="2" t="s">
        <v>285</v>
      </c>
      <c r="N7408" s="3" t="str">
        <f t="shared" si="461"/>
        <v>Feb</v>
      </c>
      <c r="O7408" t="s">
        <v>51</v>
      </c>
      <c r="P7408" t="s">
        <v>22</v>
      </c>
      <c r="Q7408" t="str">
        <f t="shared" si="462"/>
        <v>Young</v>
      </c>
      <c r="R7408" t="str">
        <f t="shared" si="463"/>
        <v>Profit</v>
      </c>
    </row>
    <row r="7409" spans="1:18">
      <c r="A7409">
        <v>3853</v>
      </c>
      <c r="B7409" t="s">
        <v>44</v>
      </c>
      <c r="C7409">
        <v>45</v>
      </c>
      <c r="D7409" t="s">
        <v>24</v>
      </c>
      <c r="E7409" t="s">
        <v>57</v>
      </c>
      <c r="F7409" t="s">
        <v>36</v>
      </c>
      <c r="G7409">
        <v>1304.77</v>
      </c>
      <c r="H7409">
        <v>355.17</v>
      </c>
      <c r="I7409">
        <v>1923.06</v>
      </c>
      <c r="J7409">
        <v>1567.89</v>
      </c>
      <c r="K7409" s="1">
        <f t="shared" si="460"/>
        <v>4.4144775741194362</v>
      </c>
      <c r="L7409" t="s">
        <v>19</v>
      </c>
      <c r="M7409" s="2" t="s">
        <v>332</v>
      </c>
      <c r="N7409" s="3" t="str">
        <f t="shared" si="461"/>
        <v>Oct</v>
      </c>
      <c r="O7409" t="s">
        <v>21</v>
      </c>
      <c r="P7409" t="s">
        <v>22</v>
      </c>
      <c r="Q7409" t="str">
        <f t="shared" si="462"/>
        <v>Senior</v>
      </c>
      <c r="R7409" t="str">
        <f t="shared" si="463"/>
        <v>Profit</v>
      </c>
    </row>
    <row r="7410" spans="1:18">
      <c r="A7410">
        <v>9301</v>
      </c>
      <c r="B7410" t="s">
        <v>40</v>
      </c>
      <c r="C7410">
        <v>20</v>
      </c>
      <c r="D7410" t="s">
        <v>24</v>
      </c>
      <c r="E7410" t="s">
        <v>53</v>
      </c>
      <c r="F7410" t="s">
        <v>25</v>
      </c>
      <c r="G7410">
        <v>1671.52</v>
      </c>
      <c r="H7410">
        <v>208.1</v>
      </c>
      <c r="I7410">
        <v>1922.86</v>
      </c>
      <c r="J7410">
        <v>1714.76</v>
      </c>
      <c r="K7410" s="1">
        <f t="shared" si="460"/>
        <v>8.2400768861124458</v>
      </c>
      <c r="L7410" t="s">
        <v>26</v>
      </c>
      <c r="M7410" s="2" t="s">
        <v>124</v>
      </c>
      <c r="N7410" s="3" t="str">
        <f t="shared" si="461"/>
        <v>Jun</v>
      </c>
      <c r="O7410" t="s">
        <v>56</v>
      </c>
      <c r="P7410" t="s">
        <v>39</v>
      </c>
      <c r="Q7410" t="str">
        <f t="shared" si="462"/>
        <v>Young</v>
      </c>
      <c r="R7410" t="str">
        <f t="shared" si="463"/>
        <v>Profit</v>
      </c>
    </row>
    <row r="7411" spans="1:18">
      <c r="A7411">
        <v>8646</v>
      </c>
      <c r="B7411" t="s">
        <v>84</v>
      </c>
      <c r="C7411">
        <v>47</v>
      </c>
      <c r="D7411" t="s">
        <v>16</v>
      </c>
      <c r="E7411" t="s">
        <v>53</v>
      </c>
      <c r="F7411" t="s">
        <v>42</v>
      </c>
      <c r="G7411">
        <v>1479.04</v>
      </c>
      <c r="H7411">
        <v>834.37</v>
      </c>
      <c r="I7411">
        <v>1922.73</v>
      </c>
      <c r="J7411">
        <v>1088.3599999999999</v>
      </c>
      <c r="K7411" s="1">
        <f t="shared" si="460"/>
        <v>1.3044093148123732</v>
      </c>
      <c r="L7411" t="s">
        <v>19</v>
      </c>
      <c r="M7411" s="2" t="s">
        <v>222</v>
      </c>
      <c r="N7411" s="3" t="str">
        <f t="shared" si="461"/>
        <v>Aug</v>
      </c>
      <c r="O7411" t="s">
        <v>33</v>
      </c>
      <c r="P7411" t="s">
        <v>22</v>
      </c>
      <c r="Q7411" t="str">
        <f t="shared" si="462"/>
        <v>Senior</v>
      </c>
      <c r="R7411" t="str">
        <f t="shared" si="463"/>
        <v>Profit</v>
      </c>
    </row>
    <row r="7412" spans="1:18">
      <c r="A7412">
        <v>5398</v>
      </c>
      <c r="B7412" t="s">
        <v>92</v>
      </c>
      <c r="C7412">
        <v>33</v>
      </c>
      <c r="D7412" t="s">
        <v>24</v>
      </c>
      <c r="E7412" t="s">
        <v>59</v>
      </c>
      <c r="F7412" t="s">
        <v>36</v>
      </c>
      <c r="G7412">
        <v>1510.94</v>
      </c>
      <c r="H7412">
        <v>1491.43</v>
      </c>
      <c r="I7412">
        <v>1921.59</v>
      </c>
      <c r="J7412">
        <v>430.16</v>
      </c>
      <c r="K7412" s="1">
        <f t="shared" si="460"/>
        <v>0.28842117967319952</v>
      </c>
      <c r="L7412" t="s">
        <v>19</v>
      </c>
      <c r="M7412" s="2" t="s">
        <v>58</v>
      </c>
      <c r="N7412" s="3" t="str">
        <f t="shared" si="461"/>
        <v>May</v>
      </c>
      <c r="O7412" t="s">
        <v>33</v>
      </c>
      <c r="P7412" t="s">
        <v>22</v>
      </c>
      <c r="Q7412" t="str">
        <f t="shared" si="462"/>
        <v>Adult</v>
      </c>
      <c r="R7412" t="str">
        <f t="shared" si="463"/>
        <v>Profit</v>
      </c>
    </row>
    <row r="7413" spans="1:18">
      <c r="A7413">
        <v>205</v>
      </c>
      <c r="B7413" t="s">
        <v>92</v>
      </c>
      <c r="C7413">
        <v>53</v>
      </c>
      <c r="D7413" t="s">
        <v>24</v>
      </c>
      <c r="E7413" t="s">
        <v>66</v>
      </c>
      <c r="F7413" t="s">
        <v>18</v>
      </c>
      <c r="G7413">
        <v>1074.98</v>
      </c>
      <c r="H7413">
        <v>597.75</v>
      </c>
      <c r="I7413">
        <v>1920.35</v>
      </c>
      <c r="J7413">
        <v>1322.6</v>
      </c>
      <c r="K7413" s="1">
        <f t="shared" si="460"/>
        <v>2.2126306984525304</v>
      </c>
      <c r="L7413" t="s">
        <v>26</v>
      </c>
      <c r="M7413" s="2" t="s">
        <v>115</v>
      </c>
      <c r="N7413" s="3" t="str">
        <f t="shared" si="461"/>
        <v>Jan</v>
      </c>
      <c r="O7413" t="s">
        <v>21</v>
      </c>
      <c r="P7413" t="s">
        <v>22</v>
      </c>
      <c r="Q7413" t="str">
        <f t="shared" si="462"/>
        <v>Senior</v>
      </c>
      <c r="R7413" t="str">
        <f t="shared" si="463"/>
        <v>Profit</v>
      </c>
    </row>
    <row r="7414" spans="1:18">
      <c r="A7414">
        <v>9336</v>
      </c>
      <c r="B7414" t="s">
        <v>47</v>
      </c>
      <c r="C7414">
        <v>55</v>
      </c>
      <c r="D7414" t="s">
        <v>24</v>
      </c>
      <c r="E7414" t="s">
        <v>41</v>
      </c>
      <c r="F7414" t="s">
        <v>49</v>
      </c>
      <c r="G7414">
        <v>1293</v>
      </c>
      <c r="H7414">
        <v>653.87</v>
      </c>
      <c r="I7414">
        <v>1920.04</v>
      </c>
      <c r="J7414">
        <v>1266.17</v>
      </c>
      <c r="K7414" s="1">
        <f t="shared" si="460"/>
        <v>1.9364246715708016</v>
      </c>
      <c r="L7414" t="s">
        <v>37</v>
      </c>
      <c r="M7414" s="2" t="s">
        <v>74</v>
      </c>
      <c r="N7414" s="3" t="str">
        <f t="shared" si="461"/>
        <v>Aug</v>
      </c>
      <c r="O7414" t="s">
        <v>51</v>
      </c>
      <c r="P7414" t="s">
        <v>22</v>
      </c>
      <c r="Q7414" t="str">
        <f t="shared" si="462"/>
        <v>Senior</v>
      </c>
      <c r="R7414" t="str">
        <f t="shared" si="463"/>
        <v>Profit</v>
      </c>
    </row>
    <row r="7415" spans="1:18">
      <c r="A7415">
        <v>1931</v>
      </c>
      <c r="B7415" t="s">
        <v>52</v>
      </c>
      <c r="C7415">
        <v>40</v>
      </c>
      <c r="D7415" t="s">
        <v>16</v>
      </c>
      <c r="E7415" t="s">
        <v>41</v>
      </c>
      <c r="F7415" t="s">
        <v>25</v>
      </c>
      <c r="G7415">
        <v>1194.1099999999999</v>
      </c>
      <c r="H7415">
        <v>250.4</v>
      </c>
      <c r="I7415">
        <v>1919.92</v>
      </c>
      <c r="J7415">
        <v>1669.52</v>
      </c>
      <c r="K7415" s="1">
        <f t="shared" si="460"/>
        <v>6.6674121405750792</v>
      </c>
      <c r="L7415" t="s">
        <v>31</v>
      </c>
      <c r="M7415" s="2" t="s">
        <v>350</v>
      </c>
      <c r="N7415" s="3" t="str">
        <f t="shared" si="461"/>
        <v>Nov</v>
      </c>
      <c r="O7415" t="s">
        <v>28</v>
      </c>
      <c r="P7415" t="s">
        <v>22</v>
      </c>
      <c r="Q7415" t="str">
        <f t="shared" si="462"/>
        <v>Adult</v>
      </c>
      <c r="R7415" t="str">
        <f t="shared" si="463"/>
        <v>Profit</v>
      </c>
    </row>
    <row r="7416" spans="1:18">
      <c r="A7416">
        <v>135</v>
      </c>
      <c r="B7416" t="s">
        <v>47</v>
      </c>
      <c r="C7416">
        <v>32</v>
      </c>
      <c r="D7416" t="s">
        <v>16</v>
      </c>
      <c r="E7416" t="s">
        <v>66</v>
      </c>
      <c r="F7416" t="s">
        <v>42</v>
      </c>
      <c r="G7416">
        <v>1585.21</v>
      </c>
      <c r="H7416">
        <v>510.56</v>
      </c>
      <c r="I7416">
        <v>1919.26</v>
      </c>
      <c r="J7416">
        <v>1408.7</v>
      </c>
      <c r="K7416" s="1">
        <f t="shared" si="460"/>
        <v>2.7591272328423693</v>
      </c>
      <c r="L7416" t="s">
        <v>54</v>
      </c>
      <c r="M7416" s="2" t="s">
        <v>48</v>
      </c>
      <c r="N7416" s="3" t="str">
        <f t="shared" si="461"/>
        <v>Jul</v>
      </c>
      <c r="O7416" t="s">
        <v>21</v>
      </c>
      <c r="P7416" t="s">
        <v>22</v>
      </c>
      <c r="Q7416" t="str">
        <f t="shared" si="462"/>
        <v>Adult</v>
      </c>
      <c r="R7416" t="str">
        <f t="shared" si="463"/>
        <v>Profit</v>
      </c>
    </row>
    <row r="7417" spans="1:18">
      <c r="A7417">
        <v>3840</v>
      </c>
      <c r="B7417" t="s">
        <v>92</v>
      </c>
      <c r="C7417">
        <v>50</v>
      </c>
      <c r="D7417" t="s">
        <v>24</v>
      </c>
      <c r="E7417" t="s">
        <v>35</v>
      </c>
      <c r="F7417" t="s">
        <v>18</v>
      </c>
      <c r="G7417">
        <v>1628.93</v>
      </c>
      <c r="H7417">
        <v>1272.27</v>
      </c>
      <c r="I7417">
        <v>1917.29</v>
      </c>
      <c r="J7417">
        <v>645.02</v>
      </c>
      <c r="K7417" s="1">
        <f t="shared" si="460"/>
        <v>0.50698358052929016</v>
      </c>
      <c r="L7417" t="s">
        <v>37</v>
      </c>
      <c r="M7417" s="2" t="s">
        <v>179</v>
      </c>
      <c r="N7417" s="3" t="str">
        <f t="shared" si="461"/>
        <v>Jan</v>
      </c>
      <c r="O7417" t="s">
        <v>33</v>
      </c>
      <c r="P7417" t="s">
        <v>22</v>
      </c>
      <c r="Q7417" t="str">
        <f t="shared" si="462"/>
        <v>Senior</v>
      </c>
      <c r="R7417" t="str">
        <f t="shared" si="463"/>
        <v>Profit</v>
      </c>
    </row>
    <row r="7418" spans="1:18">
      <c r="A7418">
        <v>7254</v>
      </c>
      <c r="B7418" t="s">
        <v>29</v>
      </c>
      <c r="C7418">
        <v>57</v>
      </c>
      <c r="D7418" t="s">
        <v>24</v>
      </c>
      <c r="E7418" t="s">
        <v>66</v>
      </c>
      <c r="F7418" t="s">
        <v>25</v>
      </c>
      <c r="G7418">
        <v>1525.96</v>
      </c>
      <c r="H7418">
        <v>861.22</v>
      </c>
      <c r="I7418">
        <v>1917.15</v>
      </c>
      <c r="J7418">
        <v>1055.93</v>
      </c>
      <c r="K7418" s="1">
        <f t="shared" si="460"/>
        <v>1.2260862497387428</v>
      </c>
      <c r="L7418" t="s">
        <v>54</v>
      </c>
      <c r="M7418" s="2" t="s">
        <v>313</v>
      </c>
      <c r="N7418" s="3" t="str">
        <f t="shared" si="461"/>
        <v>Feb</v>
      </c>
      <c r="O7418" t="s">
        <v>21</v>
      </c>
      <c r="P7418" t="s">
        <v>22</v>
      </c>
      <c r="Q7418" t="str">
        <f t="shared" si="462"/>
        <v>Senior</v>
      </c>
      <c r="R7418" t="str">
        <f t="shared" si="463"/>
        <v>Profit</v>
      </c>
    </row>
    <row r="7419" spans="1:18">
      <c r="A7419">
        <v>3933</v>
      </c>
      <c r="B7419" t="s">
        <v>52</v>
      </c>
      <c r="C7419">
        <v>34</v>
      </c>
      <c r="D7419" t="s">
        <v>24</v>
      </c>
      <c r="E7419" t="s">
        <v>17</v>
      </c>
      <c r="F7419" t="s">
        <v>49</v>
      </c>
      <c r="G7419">
        <v>1674.75</v>
      </c>
      <c r="H7419">
        <v>1773.89</v>
      </c>
      <c r="I7419">
        <v>1916.55</v>
      </c>
      <c r="J7419">
        <v>142.66</v>
      </c>
      <c r="K7419" s="1">
        <f t="shared" si="460"/>
        <v>8.042212313052105E-2</v>
      </c>
      <c r="L7419" t="s">
        <v>31</v>
      </c>
      <c r="M7419" s="2" t="s">
        <v>256</v>
      </c>
      <c r="N7419" s="3" t="str">
        <f t="shared" si="461"/>
        <v>Mar</v>
      </c>
      <c r="O7419" t="s">
        <v>51</v>
      </c>
      <c r="P7419" t="s">
        <v>22</v>
      </c>
      <c r="Q7419" t="str">
        <f t="shared" si="462"/>
        <v>Adult</v>
      </c>
      <c r="R7419" t="str">
        <f t="shared" si="463"/>
        <v>Profit</v>
      </c>
    </row>
    <row r="7420" spans="1:18">
      <c r="A7420">
        <v>3644</v>
      </c>
      <c r="B7420" t="s">
        <v>44</v>
      </c>
      <c r="C7420">
        <v>48</v>
      </c>
      <c r="D7420" t="s">
        <v>24</v>
      </c>
      <c r="E7420" t="s">
        <v>17</v>
      </c>
      <c r="F7420" t="s">
        <v>49</v>
      </c>
      <c r="G7420">
        <v>1599.08</v>
      </c>
      <c r="H7420">
        <v>1951.15</v>
      </c>
      <c r="I7420">
        <v>1915.32</v>
      </c>
      <c r="J7420">
        <v>-35.83</v>
      </c>
      <c r="K7420" s="1">
        <f t="shared" si="460"/>
        <v>-1.8363529200727775E-2</v>
      </c>
      <c r="L7420" t="s">
        <v>26</v>
      </c>
      <c r="M7420" s="2" t="s">
        <v>294</v>
      </c>
      <c r="N7420" s="3" t="str">
        <f t="shared" si="461"/>
        <v>Jan</v>
      </c>
      <c r="O7420" t="s">
        <v>33</v>
      </c>
      <c r="P7420" t="s">
        <v>22</v>
      </c>
      <c r="Q7420" t="str">
        <f t="shared" si="462"/>
        <v>Senior</v>
      </c>
      <c r="R7420" t="str">
        <f t="shared" si="463"/>
        <v>Loss</v>
      </c>
    </row>
    <row r="7421" spans="1:18">
      <c r="A7421">
        <v>717</v>
      </c>
      <c r="B7421" t="s">
        <v>29</v>
      </c>
      <c r="C7421">
        <v>34</v>
      </c>
      <c r="D7421" t="s">
        <v>24</v>
      </c>
      <c r="E7421" t="s">
        <v>53</v>
      </c>
      <c r="F7421" t="s">
        <v>36</v>
      </c>
      <c r="G7421">
        <v>1605.49</v>
      </c>
      <c r="H7421">
        <v>103.24</v>
      </c>
      <c r="I7421">
        <v>1915.17</v>
      </c>
      <c r="J7421">
        <v>1811.93</v>
      </c>
      <c r="K7421" s="1">
        <f t="shared" si="460"/>
        <v>17.55065865943433</v>
      </c>
      <c r="L7421" t="s">
        <v>54</v>
      </c>
      <c r="M7421" s="2" t="s">
        <v>313</v>
      </c>
      <c r="N7421" s="3" t="str">
        <f t="shared" si="461"/>
        <v>Feb</v>
      </c>
      <c r="O7421" t="s">
        <v>51</v>
      </c>
      <c r="P7421" t="s">
        <v>39</v>
      </c>
      <c r="Q7421" t="str">
        <f t="shared" si="462"/>
        <v>Adult</v>
      </c>
      <c r="R7421" t="str">
        <f t="shared" si="463"/>
        <v>Profit</v>
      </c>
    </row>
    <row r="7422" spans="1:18">
      <c r="A7422">
        <v>4158</v>
      </c>
      <c r="B7422" t="s">
        <v>34</v>
      </c>
      <c r="C7422">
        <v>49</v>
      </c>
      <c r="D7422" t="s">
        <v>24</v>
      </c>
      <c r="E7422" t="s">
        <v>57</v>
      </c>
      <c r="F7422" t="s">
        <v>18</v>
      </c>
      <c r="G7422">
        <v>1494.67</v>
      </c>
      <c r="H7422">
        <v>720.11</v>
      </c>
      <c r="I7422">
        <v>1914.6</v>
      </c>
      <c r="J7422">
        <v>1194.49</v>
      </c>
      <c r="K7422" s="1">
        <f t="shared" si="460"/>
        <v>1.658760467150852</v>
      </c>
      <c r="L7422" t="s">
        <v>54</v>
      </c>
      <c r="M7422" s="2" t="s">
        <v>20</v>
      </c>
      <c r="N7422" s="3" t="str">
        <f t="shared" si="461"/>
        <v>Dec</v>
      </c>
      <c r="O7422" t="s">
        <v>51</v>
      </c>
      <c r="P7422" t="s">
        <v>22</v>
      </c>
      <c r="Q7422" t="str">
        <f t="shared" si="462"/>
        <v>Senior</v>
      </c>
      <c r="R7422" t="str">
        <f t="shared" si="463"/>
        <v>Profit</v>
      </c>
    </row>
    <row r="7423" spans="1:18">
      <c r="A7423">
        <v>3774</v>
      </c>
      <c r="B7423" t="s">
        <v>52</v>
      </c>
      <c r="C7423">
        <v>37</v>
      </c>
      <c r="D7423" t="s">
        <v>24</v>
      </c>
      <c r="E7423" t="s">
        <v>66</v>
      </c>
      <c r="F7423" t="s">
        <v>42</v>
      </c>
      <c r="G7423">
        <v>1247.3399999999999</v>
      </c>
      <c r="H7423">
        <v>1365.51</v>
      </c>
      <c r="I7423">
        <v>1913.42</v>
      </c>
      <c r="J7423">
        <v>547.91</v>
      </c>
      <c r="K7423" s="1">
        <f t="shared" si="460"/>
        <v>0.40124935005968465</v>
      </c>
      <c r="L7423" t="s">
        <v>19</v>
      </c>
      <c r="M7423" s="2" t="s">
        <v>324</v>
      </c>
      <c r="N7423" s="3" t="str">
        <f t="shared" si="461"/>
        <v>Mar</v>
      </c>
      <c r="O7423" t="s">
        <v>56</v>
      </c>
      <c r="P7423" t="s">
        <v>22</v>
      </c>
      <c r="Q7423" t="str">
        <f t="shared" si="462"/>
        <v>Adult</v>
      </c>
      <c r="R7423" t="str">
        <f t="shared" si="463"/>
        <v>Profit</v>
      </c>
    </row>
    <row r="7424" spans="1:18">
      <c r="A7424">
        <v>1730</v>
      </c>
      <c r="B7424" t="s">
        <v>15</v>
      </c>
      <c r="C7424">
        <v>40</v>
      </c>
      <c r="D7424" t="s">
        <v>24</v>
      </c>
      <c r="E7424" t="s">
        <v>41</v>
      </c>
      <c r="F7424" t="s">
        <v>36</v>
      </c>
      <c r="G7424">
        <v>1185.23</v>
      </c>
      <c r="H7424">
        <v>1253.06</v>
      </c>
      <c r="I7424">
        <v>1913.16</v>
      </c>
      <c r="J7424">
        <v>660.1</v>
      </c>
      <c r="K7424" s="1">
        <f t="shared" si="460"/>
        <v>0.52679041705903951</v>
      </c>
      <c r="L7424" t="s">
        <v>37</v>
      </c>
      <c r="M7424" s="2" t="s">
        <v>305</v>
      </c>
      <c r="N7424" s="3" t="str">
        <f t="shared" si="461"/>
        <v>Jul</v>
      </c>
      <c r="O7424" t="s">
        <v>33</v>
      </c>
      <c r="P7424" t="s">
        <v>39</v>
      </c>
      <c r="Q7424" t="str">
        <f t="shared" si="462"/>
        <v>Adult</v>
      </c>
      <c r="R7424" t="str">
        <f t="shared" si="463"/>
        <v>Profit</v>
      </c>
    </row>
    <row r="7425" spans="1:18">
      <c r="A7425">
        <v>5794</v>
      </c>
      <c r="B7425" t="s">
        <v>47</v>
      </c>
      <c r="C7425">
        <v>31</v>
      </c>
      <c r="D7425" t="s">
        <v>16</v>
      </c>
      <c r="E7425" t="s">
        <v>41</v>
      </c>
      <c r="F7425" t="s">
        <v>36</v>
      </c>
      <c r="G7425">
        <v>1691.65</v>
      </c>
      <c r="H7425">
        <v>309.14</v>
      </c>
      <c r="I7425">
        <v>1912.97</v>
      </c>
      <c r="J7425">
        <v>1603.83</v>
      </c>
      <c r="K7425" s="1">
        <f t="shared" si="460"/>
        <v>5.188037782234586</v>
      </c>
      <c r="L7425" t="s">
        <v>26</v>
      </c>
      <c r="M7425" s="2" t="s">
        <v>185</v>
      </c>
      <c r="N7425" s="3" t="str">
        <f t="shared" si="461"/>
        <v>Jun</v>
      </c>
      <c r="O7425" t="s">
        <v>51</v>
      </c>
      <c r="P7425" t="s">
        <v>39</v>
      </c>
      <c r="Q7425" t="str">
        <f t="shared" si="462"/>
        <v>Adult</v>
      </c>
      <c r="R7425" t="str">
        <f t="shared" si="463"/>
        <v>Profit</v>
      </c>
    </row>
    <row r="7426" spans="1:18">
      <c r="A7426">
        <v>5241</v>
      </c>
      <c r="B7426" t="s">
        <v>84</v>
      </c>
      <c r="C7426">
        <v>34</v>
      </c>
      <c r="D7426" t="s">
        <v>16</v>
      </c>
      <c r="E7426" t="s">
        <v>35</v>
      </c>
      <c r="F7426" t="s">
        <v>49</v>
      </c>
      <c r="G7426">
        <v>1547.01</v>
      </c>
      <c r="H7426">
        <v>1150.72</v>
      </c>
      <c r="I7426">
        <v>1911.26</v>
      </c>
      <c r="J7426">
        <v>760.54</v>
      </c>
      <c r="K7426" s="1">
        <f t="shared" ref="K7426:K7489" si="464">J7426/H7426</f>
        <v>0.66092533370411566</v>
      </c>
      <c r="L7426" t="s">
        <v>37</v>
      </c>
      <c r="M7426" s="2" t="s">
        <v>352</v>
      </c>
      <c r="N7426" s="3" t="str">
        <f t="shared" ref="N7426:N7489" si="465">TEXT(M7426,"MMM")</f>
        <v>Feb</v>
      </c>
      <c r="O7426" t="s">
        <v>33</v>
      </c>
      <c r="P7426" t="s">
        <v>39</v>
      </c>
      <c r="Q7426" t="str">
        <f t="shared" ref="Q7426:Q7489" si="466">IF(C7426&gt;=18,IF(C7426&lt;=25,"Young",IF(C7426&lt;=40,"Adult",IF(C7426&lt;=60,"Senior",""))),"")</f>
        <v>Adult</v>
      </c>
      <c r="R7426" t="str">
        <f t="shared" ref="R7426:R7489" si="467">IF(J7426&gt;0,"Profit","Loss")</f>
        <v>Profit</v>
      </c>
    </row>
    <row r="7427" spans="1:18">
      <c r="A7427">
        <v>8447</v>
      </c>
      <c r="B7427" t="s">
        <v>40</v>
      </c>
      <c r="C7427">
        <v>27</v>
      </c>
      <c r="D7427" t="s">
        <v>16</v>
      </c>
      <c r="E7427" t="s">
        <v>41</v>
      </c>
      <c r="F7427" t="s">
        <v>49</v>
      </c>
      <c r="G7427">
        <v>1719.92</v>
      </c>
      <c r="H7427">
        <v>1675.44</v>
      </c>
      <c r="I7427">
        <v>1910.44</v>
      </c>
      <c r="J7427">
        <v>235</v>
      </c>
      <c r="K7427" s="1">
        <f t="shared" si="464"/>
        <v>0.14026166260803133</v>
      </c>
      <c r="L7427" t="s">
        <v>19</v>
      </c>
      <c r="M7427" s="2" t="s">
        <v>117</v>
      </c>
      <c r="N7427" s="3" t="str">
        <f t="shared" si="465"/>
        <v>Dec</v>
      </c>
      <c r="O7427" t="s">
        <v>21</v>
      </c>
      <c r="P7427" t="s">
        <v>39</v>
      </c>
      <c r="Q7427" t="str">
        <f t="shared" si="466"/>
        <v>Adult</v>
      </c>
      <c r="R7427" t="str">
        <f t="shared" si="467"/>
        <v>Profit</v>
      </c>
    </row>
    <row r="7428" spans="1:18">
      <c r="A7428">
        <v>7350</v>
      </c>
      <c r="B7428" t="s">
        <v>84</v>
      </c>
      <c r="C7428">
        <v>25</v>
      </c>
      <c r="D7428" t="s">
        <v>24</v>
      </c>
      <c r="E7428" t="s">
        <v>17</v>
      </c>
      <c r="F7428" t="s">
        <v>49</v>
      </c>
      <c r="G7428">
        <v>1070.9100000000001</v>
      </c>
      <c r="H7428">
        <v>480.51</v>
      </c>
      <c r="I7428">
        <v>1910.18</v>
      </c>
      <c r="J7428">
        <v>1429.67</v>
      </c>
      <c r="K7428" s="1">
        <f t="shared" si="464"/>
        <v>2.9753178914070468</v>
      </c>
      <c r="L7428" t="s">
        <v>37</v>
      </c>
      <c r="M7428" s="2" t="s">
        <v>301</v>
      </c>
      <c r="N7428" s="3" t="str">
        <f t="shared" si="465"/>
        <v>Mar</v>
      </c>
      <c r="O7428" t="s">
        <v>51</v>
      </c>
      <c r="P7428" t="s">
        <v>39</v>
      </c>
      <c r="Q7428" t="str">
        <f t="shared" si="466"/>
        <v>Young</v>
      </c>
      <c r="R7428" t="str">
        <f t="shared" si="467"/>
        <v>Profit</v>
      </c>
    </row>
    <row r="7429" spans="1:18">
      <c r="A7429">
        <v>1778</v>
      </c>
      <c r="B7429" t="s">
        <v>23</v>
      </c>
      <c r="C7429">
        <v>51</v>
      </c>
      <c r="D7429" t="s">
        <v>24</v>
      </c>
      <c r="E7429" t="s">
        <v>17</v>
      </c>
      <c r="F7429" t="s">
        <v>42</v>
      </c>
      <c r="G7429">
        <v>1571</v>
      </c>
      <c r="H7429">
        <v>524.16</v>
      </c>
      <c r="I7429">
        <v>1910.15</v>
      </c>
      <c r="J7429">
        <v>1385.99</v>
      </c>
      <c r="K7429" s="1">
        <f t="shared" si="464"/>
        <v>2.6442116910866913</v>
      </c>
      <c r="L7429" t="s">
        <v>54</v>
      </c>
      <c r="M7429" s="2" t="s">
        <v>412</v>
      </c>
      <c r="N7429" s="3" t="str">
        <f t="shared" si="465"/>
        <v>Dec</v>
      </c>
      <c r="O7429" t="s">
        <v>28</v>
      </c>
      <c r="P7429" t="s">
        <v>22</v>
      </c>
      <c r="Q7429" t="str">
        <f t="shared" si="466"/>
        <v>Senior</v>
      </c>
      <c r="R7429" t="str">
        <f t="shared" si="467"/>
        <v>Profit</v>
      </c>
    </row>
    <row r="7430" spans="1:18">
      <c r="A7430">
        <v>72</v>
      </c>
      <c r="B7430" t="s">
        <v>47</v>
      </c>
      <c r="C7430">
        <v>38</v>
      </c>
      <c r="D7430" t="s">
        <v>16</v>
      </c>
      <c r="E7430" t="s">
        <v>41</v>
      </c>
      <c r="F7430" t="s">
        <v>36</v>
      </c>
      <c r="G7430">
        <v>1518.44</v>
      </c>
      <c r="H7430">
        <v>1246.56</v>
      </c>
      <c r="I7430">
        <v>1910.01</v>
      </c>
      <c r="J7430">
        <v>663.45</v>
      </c>
      <c r="K7430" s="1">
        <f t="shared" si="464"/>
        <v>0.53222468232576059</v>
      </c>
      <c r="L7430" t="s">
        <v>54</v>
      </c>
      <c r="M7430" s="2" t="s">
        <v>50</v>
      </c>
      <c r="N7430" s="3" t="str">
        <f t="shared" si="465"/>
        <v>Apr</v>
      </c>
      <c r="O7430" t="s">
        <v>56</v>
      </c>
      <c r="P7430" t="s">
        <v>39</v>
      </c>
      <c r="Q7430" t="str">
        <f t="shared" si="466"/>
        <v>Adult</v>
      </c>
      <c r="R7430" t="str">
        <f t="shared" si="467"/>
        <v>Profit</v>
      </c>
    </row>
    <row r="7431" spans="1:18">
      <c r="A7431">
        <v>3922</v>
      </c>
      <c r="B7431" t="s">
        <v>52</v>
      </c>
      <c r="C7431">
        <v>47</v>
      </c>
      <c r="D7431" t="s">
        <v>16</v>
      </c>
      <c r="E7431" t="s">
        <v>17</v>
      </c>
      <c r="F7431" t="s">
        <v>18</v>
      </c>
      <c r="G7431">
        <v>1325.47</v>
      </c>
      <c r="H7431">
        <v>1573.8</v>
      </c>
      <c r="I7431">
        <v>1909.96</v>
      </c>
      <c r="J7431">
        <v>336.16</v>
      </c>
      <c r="K7431" s="1">
        <f t="shared" si="464"/>
        <v>0.21359766171050962</v>
      </c>
      <c r="L7431" t="s">
        <v>31</v>
      </c>
      <c r="M7431" s="2" t="s">
        <v>189</v>
      </c>
      <c r="N7431" s="3" t="str">
        <f t="shared" si="465"/>
        <v>May</v>
      </c>
      <c r="O7431" t="s">
        <v>21</v>
      </c>
      <c r="P7431" t="s">
        <v>22</v>
      </c>
      <c r="Q7431" t="str">
        <f t="shared" si="466"/>
        <v>Senior</v>
      </c>
      <c r="R7431" t="str">
        <f t="shared" si="467"/>
        <v>Profit</v>
      </c>
    </row>
    <row r="7432" spans="1:18">
      <c r="A7432">
        <v>8576</v>
      </c>
      <c r="B7432" t="s">
        <v>44</v>
      </c>
      <c r="C7432">
        <v>49</v>
      </c>
      <c r="D7432" t="s">
        <v>16</v>
      </c>
      <c r="E7432" t="s">
        <v>17</v>
      </c>
      <c r="F7432" t="s">
        <v>36</v>
      </c>
      <c r="G7432">
        <v>1187.05</v>
      </c>
      <c r="H7432">
        <v>210.62</v>
      </c>
      <c r="I7432">
        <v>1909.66</v>
      </c>
      <c r="J7432">
        <v>1699.04</v>
      </c>
      <c r="K7432" s="1">
        <f t="shared" si="464"/>
        <v>8.0668502516380212</v>
      </c>
      <c r="L7432" t="s">
        <v>26</v>
      </c>
      <c r="M7432" s="2" t="s">
        <v>332</v>
      </c>
      <c r="N7432" s="3" t="str">
        <f t="shared" si="465"/>
        <v>Oct</v>
      </c>
      <c r="O7432" t="s">
        <v>56</v>
      </c>
      <c r="P7432" t="s">
        <v>22</v>
      </c>
      <c r="Q7432" t="str">
        <f t="shared" si="466"/>
        <v>Senior</v>
      </c>
      <c r="R7432" t="str">
        <f t="shared" si="467"/>
        <v>Profit</v>
      </c>
    </row>
    <row r="7433" spans="1:18">
      <c r="A7433">
        <v>4362</v>
      </c>
      <c r="B7433" t="s">
        <v>44</v>
      </c>
      <c r="C7433">
        <v>18</v>
      </c>
      <c r="D7433" t="s">
        <v>24</v>
      </c>
      <c r="E7433" t="s">
        <v>57</v>
      </c>
      <c r="F7433" t="s">
        <v>42</v>
      </c>
      <c r="G7433">
        <v>1639.58</v>
      </c>
      <c r="H7433">
        <v>419.96</v>
      </c>
      <c r="I7433">
        <v>1907.43</v>
      </c>
      <c r="J7433">
        <v>1487.47</v>
      </c>
      <c r="K7433" s="1">
        <f t="shared" si="464"/>
        <v>3.5419325650061912</v>
      </c>
      <c r="L7433" t="s">
        <v>19</v>
      </c>
      <c r="M7433" s="2" t="s">
        <v>161</v>
      </c>
      <c r="N7433" s="3" t="str">
        <f t="shared" si="465"/>
        <v>Jan</v>
      </c>
      <c r="O7433" t="s">
        <v>33</v>
      </c>
      <c r="P7433" t="s">
        <v>39</v>
      </c>
      <c r="Q7433" t="str">
        <f t="shared" si="466"/>
        <v>Young</v>
      </c>
      <c r="R7433" t="str">
        <f t="shared" si="467"/>
        <v>Profit</v>
      </c>
    </row>
    <row r="7434" spans="1:18">
      <c r="A7434">
        <v>9974</v>
      </c>
      <c r="B7434" t="s">
        <v>23</v>
      </c>
      <c r="C7434">
        <v>46</v>
      </c>
      <c r="D7434" t="s">
        <v>16</v>
      </c>
      <c r="E7434" t="s">
        <v>30</v>
      </c>
      <c r="F7434" t="s">
        <v>18</v>
      </c>
      <c r="G7434">
        <v>1155.1600000000001</v>
      </c>
      <c r="H7434">
        <v>445.37</v>
      </c>
      <c r="I7434">
        <v>1907.12</v>
      </c>
      <c r="J7434">
        <v>1461.75</v>
      </c>
      <c r="K7434" s="1">
        <f t="shared" si="464"/>
        <v>3.2821025214989783</v>
      </c>
      <c r="L7434" t="s">
        <v>26</v>
      </c>
      <c r="M7434" s="2" t="s">
        <v>344</v>
      </c>
      <c r="N7434" s="3" t="str">
        <f t="shared" si="465"/>
        <v>Jan</v>
      </c>
      <c r="O7434" t="s">
        <v>56</v>
      </c>
      <c r="P7434" t="s">
        <v>39</v>
      </c>
      <c r="Q7434" t="str">
        <f t="shared" si="466"/>
        <v>Senior</v>
      </c>
      <c r="R7434" t="str">
        <f t="shared" si="467"/>
        <v>Profit</v>
      </c>
    </row>
    <row r="7435" spans="1:18">
      <c r="A7435">
        <v>2615</v>
      </c>
      <c r="B7435" t="s">
        <v>40</v>
      </c>
      <c r="C7435">
        <v>29</v>
      </c>
      <c r="D7435" t="s">
        <v>16</v>
      </c>
      <c r="E7435" t="s">
        <v>35</v>
      </c>
      <c r="F7435" t="s">
        <v>49</v>
      </c>
      <c r="G7435">
        <v>1690.52</v>
      </c>
      <c r="H7435">
        <v>1216.08</v>
      </c>
      <c r="I7435">
        <v>1906.33</v>
      </c>
      <c r="J7435">
        <v>690.25</v>
      </c>
      <c r="K7435" s="1">
        <f t="shared" si="464"/>
        <v>0.56760246036444972</v>
      </c>
      <c r="L7435" t="s">
        <v>26</v>
      </c>
      <c r="M7435" s="2" t="s">
        <v>141</v>
      </c>
      <c r="N7435" s="3" t="str">
        <f t="shared" si="465"/>
        <v>May</v>
      </c>
      <c r="O7435" t="s">
        <v>51</v>
      </c>
      <c r="P7435" t="s">
        <v>39</v>
      </c>
      <c r="Q7435" t="str">
        <f t="shared" si="466"/>
        <v>Adult</v>
      </c>
      <c r="R7435" t="str">
        <f t="shared" si="467"/>
        <v>Profit</v>
      </c>
    </row>
    <row r="7436" spans="1:18">
      <c r="A7436">
        <v>6021</v>
      </c>
      <c r="B7436" t="s">
        <v>44</v>
      </c>
      <c r="C7436">
        <v>19</v>
      </c>
      <c r="D7436" t="s">
        <v>16</v>
      </c>
      <c r="E7436" t="s">
        <v>59</v>
      </c>
      <c r="F7436" t="s">
        <v>49</v>
      </c>
      <c r="G7436">
        <v>1100.1400000000001</v>
      </c>
      <c r="H7436">
        <v>1267.98</v>
      </c>
      <c r="I7436">
        <v>1905.98</v>
      </c>
      <c r="J7436">
        <v>638</v>
      </c>
      <c r="K7436" s="1">
        <f t="shared" si="464"/>
        <v>0.50316251044969162</v>
      </c>
      <c r="L7436" t="s">
        <v>37</v>
      </c>
      <c r="M7436" s="2" t="s">
        <v>324</v>
      </c>
      <c r="N7436" s="3" t="str">
        <f t="shared" si="465"/>
        <v>Mar</v>
      </c>
      <c r="O7436" t="s">
        <v>51</v>
      </c>
      <c r="P7436" t="s">
        <v>39</v>
      </c>
      <c r="Q7436" t="str">
        <f t="shared" si="466"/>
        <v>Young</v>
      </c>
      <c r="R7436" t="str">
        <f t="shared" si="467"/>
        <v>Profit</v>
      </c>
    </row>
    <row r="7437" spans="1:18">
      <c r="A7437">
        <v>7921</v>
      </c>
      <c r="B7437" t="s">
        <v>15</v>
      </c>
      <c r="C7437">
        <v>43</v>
      </c>
      <c r="D7437" t="s">
        <v>24</v>
      </c>
      <c r="E7437" t="s">
        <v>66</v>
      </c>
      <c r="F7437" t="s">
        <v>49</v>
      </c>
      <c r="G7437">
        <v>1060.05</v>
      </c>
      <c r="H7437">
        <v>144.74</v>
      </c>
      <c r="I7437">
        <v>1905.67</v>
      </c>
      <c r="J7437">
        <v>1760.93</v>
      </c>
      <c r="K7437" s="1">
        <f t="shared" si="464"/>
        <v>12.166160011054304</v>
      </c>
      <c r="L7437" t="s">
        <v>54</v>
      </c>
      <c r="M7437" s="2" t="s">
        <v>280</v>
      </c>
      <c r="N7437" s="3" t="str">
        <f t="shared" si="465"/>
        <v>May</v>
      </c>
      <c r="O7437" t="s">
        <v>21</v>
      </c>
      <c r="P7437" t="s">
        <v>39</v>
      </c>
      <c r="Q7437" t="str">
        <f t="shared" si="466"/>
        <v>Senior</v>
      </c>
      <c r="R7437" t="str">
        <f t="shared" si="467"/>
        <v>Profit</v>
      </c>
    </row>
    <row r="7438" spans="1:18">
      <c r="A7438">
        <v>9719</v>
      </c>
      <c r="B7438" t="s">
        <v>34</v>
      </c>
      <c r="C7438">
        <v>43</v>
      </c>
      <c r="D7438" t="s">
        <v>24</v>
      </c>
      <c r="E7438" t="s">
        <v>35</v>
      </c>
      <c r="F7438" t="s">
        <v>49</v>
      </c>
      <c r="G7438">
        <v>1648.17</v>
      </c>
      <c r="H7438">
        <v>1221.9100000000001</v>
      </c>
      <c r="I7438">
        <v>1905.24</v>
      </c>
      <c r="J7438">
        <v>683.33</v>
      </c>
      <c r="K7438" s="1">
        <f t="shared" si="464"/>
        <v>0.55923103992929102</v>
      </c>
      <c r="L7438" t="s">
        <v>54</v>
      </c>
      <c r="M7438" s="2" t="s">
        <v>117</v>
      </c>
      <c r="N7438" s="3" t="str">
        <f t="shared" si="465"/>
        <v>Dec</v>
      </c>
      <c r="O7438" t="s">
        <v>21</v>
      </c>
      <c r="P7438" t="s">
        <v>39</v>
      </c>
      <c r="Q7438" t="str">
        <f t="shared" si="466"/>
        <v>Senior</v>
      </c>
      <c r="R7438" t="str">
        <f t="shared" si="467"/>
        <v>Profit</v>
      </c>
    </row>
    <row r="7439" spans="1:18">
      <c r="A7439">
        <v>696</v>
      </c>
      <c r="B7439" t="s">
        <v>40</v>
      </c>
      <c r="C7439">
        <v>40</v>
      </c>
      <c r="D7439" t="s">
        <v>24</v>
      </c>
      <c r="E7439" t="s">
        <v>57</v>
      </c>
      <c r="F7439" t="s">
        <v>36</v>
      </c>
      <c r="G7439">
        <v>1262.3399999999999</v>
      </c>
      <c r="H7439">
        <v>1409.52</v>
      </c>
      <c r="I7439">
        <v>1904.33</v>
      </c>
      <c r="J7439">
        <v>494.81</v>
      </c>
      <c r="K7439" s="1">
        <f t="shared" si="464"/>
        <v>0.35104858391509169</v>
      </c>
      <c r="L7439" t="s">
        <v>54</v>
      </c>
      <c r="M7439" s="2" t="s">
        <v>366</v>
      </c>
      <c r="N7439" s="3" t="str">
        <f t="shared" si="465"/>
        <v>Jun</v>
      </c>
      <c r="O7439" t="s">
        <v>21</v>
      </c>
      <c r="P7439" t="s">
        <v>39</v>
      </c>
      <c r="Q7439" t="str">
        <f t="shared" si="466"/>
        <v>Adult</v>
      </c>
      <c r="R7439" t="str">
        <f t="shared" si="467"/>
        <v>Profit</v>
      </c>
    </row>
    <row r="7440" spans="1:18">
      <c r="A7440">
        <v>9317</v>
      </c>
      <c r="B7440" t="s">
        <v>23</v>
      </c>
      <c r="C7440">
        <v>32</v>
      </c>
      <c r="D7440" t="s">
        <v>24</v>
      </c>
      <c r="E7440" t="s">
        <v>41</v>
      </c>
      <c r="F7440" t="s">
        <v>18</v>
      </c>
      <c r="G7440">
        <v>1717.91</v>
      </c>
      <c r="H7440">
        <v>51.2</v>
      </c>
      <c r="I7440">
        <v>1903.02</v>
      </c>
      <c r="J7440">
        <v>1851.82</v>
      </c>
      <c r="K7440" s="1">
        <f t="shared" si="464"/>
        <v>36.168359374999994</v>
      </c>
      <c r="L7440" t="s">
        <v>37</v>
      </c>
      <c r="M7440" s="2" t="s">
        <v>202</v>
      </c>
      <c r="N7440" s="3" t="str">
        <f t="shared" si="465"/>
        <v>Jun</v>
      </c>
      <c r="O7440" t="s">
        <v>33</v>
      </c>
      <c r="P7440" t="s">
        <v>22</v>
      </c>
      <c r="Q7440" t="str">
        <f t="shared" si="466"/>
        <v>Adult</v>
      </c>
      <c r="R7440" t="str">
        <f t="shared" si="467"/>
        <v>Profit</v>
      </c>
    </row>
    <row r="7441" spans="1:18">
      <c r="A7441">
        <v>1589</v>
      </c>
      <c r="B7441" t="s">
        <v>34</v>
      </c>
      <c r="C7441">
        <v>23</v>
      </c>
      <c r="D7441" t="s">
        <v>24</v>
      </c>
      <c r="E7441" t="s">
        <v>57</v>
      </c>
      <c r="F7441" t="s">
        <v>18</v>
      </c>
      <c r="G7441">
        <v>1410.74</v>
      </c>
      <c r="H7441">
        <v>465.08</v>
      </c>
      <c r="I7441">
        <v>1901.87</v>
      </c>
      <c r="J7441">
        <v>1436.79</v>
      </c>
      <c r="K7441" s="1">
        <f t="shared" si="464"/>
        <v>3.0893394684785416</v>
      </c>
      <c r="L7441" t="s">
        <v>37</v>
      </c>
      <c r="M7441" s="2" t="s">
        <v>279</v>
      </c>
      <c r="N7441" s="3" t="str">
        <f t="shared" si="465"/>
        <v>May</v>
      </c>
      <c r="O7441" t="s">
        <v>21</v>
      </c>
      <c r="P7441" t="s">
        <v>39</v>
      </c>
      <c r="Q7441" t="str">
        <f t="shared" si="466"/>
        <v>Young</v>
      </c>
      <c r="R7441" t="str">
        <f t="shared" si="467"/>
        <v>Profit</v>
      </c>
    </row>
    <row r="7442" spans="1:18">
      <c r="A7442">
        <v>1385</v>
      </c>
      <c r="B7442" t="s">
        <v>52</v>
      </c>
      <c r="C7442">
        <v>33</v>
      </c>
      <c r="D7442" t="s">
        <v>16</v>
      </c>
      <c r="E7442" t="s">
        <v>17</v>
      </c>
      <c r="F7442" t="s">
        <v>42</v>
      </c>
      <c r="G7442">
        <v>1436.87</v>
      </c>
      <c r="H7442">
        <v>482.42</v>
      </c>
      <c r="I7442">
        <v>1901.11</v>
      </c>
      <c r="J7442">
        <v>1418.69</v>
      </c>
      <c r="K7442" s="1">
        <f t="shared" si="464"/>
        <v>2.9407777455329382</v>
      </c>
      <c r="L7442" t="s">
        <v>31</v>
      </c>
      <c r="M7442" s="2" t="s">
        <v>320</v>
      </c>
      <c r="N7442" s="3" t="str">
        <f t="shared" si="465"/>
        <v>May</v>
      </c>
      <c r="O7442" t="s">
        <v>56</v>
      </c>
      <c r="P7442" t="s">
        <v>22</v>
      </c>
      <c r="Q7442" t="str">
        <f t="shared" si="466"/>
        <v>Adult</v>
      </c>
      <c r="R7442" t="str">
        <f t="shared" si="467"/>
        <v>Profit</v>
      </c>
    </row>
    <row r="7443" spans="1:18">
      <c r="A7443">
        <v>4464</v>
      </c>
      <c r="B7443" t="s">
        <v>29</v>
      </c>
      <c r="C7443">
        <v>41</v>
      </c>
      <c r="D7443" t="s">
        <v>24</v>
      </c>
      <c r="E7443" t="s">
        <v>30</v>
      </c>
      <c r="F7443" t="s">
        <v>36</v>
      </c>
      <c r="G7443">
        <v>1109.1400000000001</v>
      </c>
      <c r="H7443">
        <v>1503.31</v>
      </c>
      <c r="I7443">
        <v>1900.57</v>
      </c>
      <c r="J7443">
        <v>397.26</v>
      </c>
      <c r="K7443" s="1">
        <f t="shared" si="464"/>
        <v>0.26425687316654584</v>
      </c>
      <c r="L7443" t="s">
        <v>37</v>
      </c>
      <c r="M7443" s="2" t="s">
        <v>125</v>
      </c>
      <c r="N7443" s="3" t="str">
        <f t="shared" si="465"/>
        <v>Jul</v>
      </c>
      <c r="O7443" t="s">
        <v>28</v>
      </c>
      <c r="P7443" t="s">
        <v>22</v>
      </c>
      <c r="Q7443" t="str">
        <f t="shared" si="466"/>
        <v>Senior</v>
      </c>
      <c r="R7443" t="str">
        <f t="shared" si="467"/>
        <v>Profit</v>
      </c>
    </row>
    <row r="7444" spans="1:18">
      <c r="A7444">
        <v>5034</v>
      </c>
      <c r="B7444" t="s">
        <v>92</v>
      </c>
      <c r="C7444">
        <v>29</v>
      </c>
      <c r="D7444" t="s">
        <v>16</v>
      </c>
      <c r="E7444" t="s">
        <v>53</v>
      </c>
      <c r="F7444" t="s">
        <v>25</v>
      </c>
      <c r="G7444">
        <v>1460.35</v>
      </c>
      <c r="H7444">
        <v>839.59</v>
      </c>
      <c r="I7444">
        <v>1900.39</v>
      </c>
      <c r="J7444">
        <v>1060.8</v>
      </c>
      <c r="K7444" s="1">
        <f t="shared" si="464"/>
        <v>1.2634738384211339</v>
      </c>
      <c r="L7444" t="s">
        <v>26</v>
      </c>
      <c r="M7444" s="2" t="s">
        <v>331</v>
      </c>
      <c r="N7444" s="3" t="str">
        <f t="shared" si="465"/>
        <v>Sep</v>
      </c>
      <c r="O7444" t="s">
        <v>21</v>
      </c>
      <c r="P7444" t="s">
        <v>39</v>
      </c>
      <c r="Q7444" t="str">
        <f t="shared" si="466"/>
        <v>Adult</v>
      </c>
      <c r="R7444" t="str">
        <f t="shared" si="467"/>
        <v>Profit</v>
      </c>
    </row>
    <row r="7445" spans="1:18">
      <c r="A7445">
        <v>2513</v>
      </c>
      <c r="B7445" t="s">
        <v>92</v>
      </c>
      <c r="C7445">
        <v>32</v>
      </c>
      <c r="D7445" t="s">
        <v>24</v>
      </c>
      <c r="E7445" t="s">
        <v>30</v>
      </c>
      <c r="F7445" t="s">
        <v>42</v>
      </c>
      <c r="G7445">
        <v>1196.97</v>
      </c>
      <c r="H7445">
        <v>1494.9</v>
      </c>
      <c r="I7445">
        <v>1899.06</v>
      </c>
      <c r="J7445">
        <v>404.16</v>
      </c>
      <c r="K7445" s="1">
        <f t="shared" si="464"/>
        <v>0.27035922135259882</v>
      </c>
      <c r="L7445" t="s">
        <v>37</v>
      </c>
      <c r="M7445" s="2" t="s">
        <v>175</v>
      </c>
      <c r="N7445" s="3" t="str">
        <f t="shared" si="465"/>
        <v>May</v>
      </c>
      <c r="O7445" t="s">
        <v>56</v>
      </c>
      <c r="P7445" t="s">
        <v>39</v>
      </c>
      <c r="Q7445" t="str">
        <f t="shared" si="466"/>
        <v>Adult</v>
      </c>
      <c r="R7445" t="str">
        <f t="shared" si="467"/>
        <v>Profit</v>
      </c>
    </row>
    <row r="7446" spans="1:18">
      <c r="A7446">
        <v>5274</v>
      </c>
      <c r="B7446" t="s">
        <v>34</v>
      </c>
      <c r="C7446">
        <v>49</v>
      </c>
      <c r="D7446" t="s">
        <v>24</v>
      </c>
      <c r="E7446" t="s">
        <v>30</v>
      </c>
      <c r="F7446" t="s">
        <v>18</v>
      </c>
      <c r="G7446">
        <v>1207.8699999999999</v>
      </c>
      <c r="H7446">
        <v>1533.18</v>
      </c>
      <c r="I7446">
        <v>1898.03</v>
      </c>
      <c r="J7446">
        <v>364.85</v>
      </c>
      <c r="K7446" s="1">
        <f t="shared" si="464"/>
        <v>0.23796944911882492</v>
      </c>
      <c r="L7446" t="s">
        <v>37</v>
      </c>
      <c r="M7446" s="2" t="s">
        <v>338</v>
      </c>
      <c r="N7446" s="3" t="str">
        <f t="shared" si="465"/>
        <v>Jun</v>
      </c>
      <c r="O7446" t="s">
        <v>56</v>
      </c>
      <c r="P7446" t="s">
        <v>22</v>
      </c>
      <c r="Q7446" t="str">
        <f t="shared" si="466"/>
        <v>Senior</v>
      </c>
      <c r="R7446" t="str">
        <f t="shared" si="467"/>
        <v>Profit</v>
      </c>
    </row>
    <row r="7447" spans="1:18">
      <c r="A7447">
        <v>4249</v>
      </c>
      <c r="B7447" t="s">
        <v>29</v>
      </c>
      <c r="C7447">
        <v>52</v>
      </c>
      <c r="D7447" t="s">
        <v>24</v>
      </c>
      <c r="E7447" t="s">
        <v>57</v>
      </c>
      <c r="F7447" t="s">
        <v>18</v>
      </c>
      <c r="G7447">
        <v>1063.9000000000001</v>
      </c>
      <c r="H7447">
        <v>273.48</v>
      </c>
      <c r="I7447">
        <v>1897.71</v>
      </c>
      <c r="J7447">
        <v>1624.23</v>
      </c>
      <c r="K7447" s="1">
        <f t="shared" si="464"/>
        <v>5.9391180342255367</v>
      </c>
      <c r="L7447" t="s">
        <v>19</v>
      </c>
      <c r="M7447" s="2" t="s">
        <v>156</v>
      </c>
      <c r="N7447" s="3" t="str">
        <f t="shared" si="465"/>
        <v>Apr</v>
      </c>
      <c r="O7447" t="s">
        <v>21</v>
      </c>
      <c r="P7447" t="s">
        <v>39</v>
      </c>
      <c r="Q7447" t="str">
        <f t="shared" si="466"/>
        <v>Senior</v>
      </c>
      <c r="R7447" t="str">
        <f t="shared" si="467"/>
        <v>Profit</v>
      </c>
    </row>
    <row r="7448" spans="1:18">
      <c r="A7448">
        <v>2461</v>
      </c>
      <c r="B7448" t="s">
        <v>84</v>
      </c>
      <c r="C7448">
        <v>18</v>
      </c>
      <c r="D7448" t="s">
        <v>24</v>
      </c>
      <c r="E7448" t="s">
        <v>35</v>
      </c>
      <c r="F7448" t="s">
        <v>18</v>
      </c>
      <c r="G7448">
        <v>1244.04</v>
      </c>
      <c r="H7448">
        <v>1430.11</v>
      </c>
      <c r="I7448">
        <v>1897.37</v>
      </c>
      <c r="J7448">
        <v>467.26</v>
      </c>
      <c r="K7448" s="1">
        <f t="shared" si="464"/>
        <v>0.3267301116697317</v>
      </c>
      <c r="L7448" t="s">
        <v>26</v>
      </c>
      <c r="M7448" s="2" t="s">
        <v>173</v>
      </c>
      <c r="N7448" s="3" t="str">
        <f t="shared" si="465"/>
        <v>Jun</v>
      </c>
      <c r="O7448" t="s">
        <v>33</v>
      </c>
      <c r="P7448" t="s">
        <v>22</v>
      </c>
      <c r="Q7448" t="str">
        <f t="shared" si="466"/>
        <v>Young</v>
      </c>
      <c r="R7448" t="str">
        <f t="shared" si="467"/>
        <v>Profit</v>
      </c>
    </row>
    <row r="7449" spans="1:18">
      <c r="A7449">
        <v>8415</v>
      </c>
      <c r="B7449" t="s">
        <v>44</v>
      </c>
      <c r="C7449">
        <v>45</v>
      </c>
      <c r="D7449" t="s">
        <v>24</v>
      </c>
      <c r="E7449" t="s">
        <v>53</v>
      </c>
      <c r="F7449" t="s">
        <v>36</v>
      </c>
      <c r="G7449">
        <v>1493.82</v>
      </c>
      <c r="H7449">
        <v>800.49</v>
      </c>
      <c r="I7449">
        <v>1896.47</v>
      </c>
      <c r="J7449">
        <v>1095.98</v>
      </c>
      <c r="K7449" s="1">
        <f t="shared" si="464"/>
        <v>1.3691364039525791</v>
      </c>
      <c r="L7449" t="s">
        <v>19</v>
      </c>
      <c r="M7449" s="2" t="s">
        <v>375</v>
      </c>
      <c r="N7449" s="3" t="str">
        <f t="shared" si="465"/>
        <v>Mar</v>
      </c>
      <c r="O7449" t="s">
        <v>33</v>
      </c>
      <c r="P7449" t="s">
        <v>39</v>
      </c>
      <c r="Q7449" t="str">
        <f t="shared" si="466"/>
        <v>Senior</v>
      </c>
      <c r="R7449" t="str">
        <f t="shared" si="467"/>
        <v>Profit</v>
      </c>
    </row>
    <row r="7450" spans="1:18">
      <c r="A7450">
        <v>8198</v>
      </c>
      <c r="B7450" t="s">
        <v>15</v>
      </c>
      <c r="C7450">
        <v>27</v>
      </c>
      <c r="D7450" t="s">
        <v>16</v>
      </c>
      <c r="E7450" t="s">
        <v>66</v>
      </c>
      <c r="F7450" t="s">
        <v>42</v>
      </c>
      <c r="G7450">
        <v>1055.6099999999999</v>
      </c>
      <c r="H7450">
        <v>463.68</v>
      </c>
      <c r="I7450">
        <v>1895.97</v>
      </c>
      <c r="J7450">
        <v>1432.29</v>
      </c>
      <c r="K7450" s="1">
        <f t="shared" si="464"/>
        <v>3.0889622153209109</v>
      </c>
      <c r="L7450" t="s">
        <v>19</v>
      </c>
      <c r="M7450" s="2" t="s">
        <v>218</v>
      </c>
      <c r="N7450" s="3" t="str">
        <f t="shared" si="465"/>
        <v>Jan</v>
      </c>
      <c r="O7450" t="s">
        <v>28</v>
      </c>
      <c r="P7450" t="s">
        <v>22</v>
      </c>
      <c r="Q7450" t="str">
        <f t="shared" si="466"/>
        <v>Adult</v>
      </c>
      <c r="R7450" t="str">
        <f t="shared" si="467"/>
        <v>Profit</v>
      </c>
    </row>
    <row r="7451" spans="1:18">
      <c r="A7451">
        <v>9220</v>
      </c>
      <c r="B7451" t="s">
        <v>29</v>
      </c>
      <c r="C7451">
        <v>49</v>
      </c>
      <c r="D7451" t="s">
        <v>24</v>
      </c>
      <c r="E7451" t="s">
        <v>59</v>
      </c>
      <c r="F7451" t="s">
        <v>42</v>
      </c>
      <c r="G7451">
        <v>1181.82</v>
      </c>
      <c r="H7451">
        <v>1743.02</v>
      </c>
      <c r="I7451">
        <v>1895.37</v>
      </c>
      <c r="J7451">
        <v>152.35</v>
      </c>
      <c r="K7451" s="1">
        <f t="shared" si="464"/>
        <v>8.7405767002099802E-2</v>
      </c>
      <c r="L7451" t="s">
        <v>26</v>
      </c>
      <c r="M7451" s="2" t="s">
        <v>76</v>
      </c>
      <c r="N7451" s="3" t="str">
        <f t="shared" si="465"/>
        <v>Sep</v>
      </c>
      <c r="O7451" t="s">
        <v>21</v>
      </c>
      <c r="P7451" t="s">
        <v>22</v>
      </c>
      <c r="Q7451" t="str">
        <f t="shared" si="466"/>
        <v>Senior</v>
      </c>
      <c r="R7451" t="str">
        <f t="shared" si="467"/>
        <v>Profit</v>
      </c>
    </row>
    <row r="7452" spans="1:18">
      <c r="A7452">
        <v>6699</v>
      </c>
      <c r="B7452" t="s">
        <v>34</v>
      </c>
      <c r="C7452">
        <v>41</v>
      </c>
      <c r="D7452" t="s">
        <v>16</v>
      </c>
      <c r="E7452" t="s">
        <v>66</v>
      </c>
      <c r="F7452" t="s">
        <v>36</v>
      </c>
      <c r="G7452">
        <v>1220.68</v>
      </c>
      <c r="H7452">
        <v>780.29</v>
      </c>
      <c r="I7452">
        <v>1895.18</v>
      </c>
      <c r="J7452">
        <v>1114.8900000000001</v>
      </c>
      <c r="K7452" s="1">
        <f t="shared" si="464"/>
        <v>1.4288149277832602</v>
      </c>
      <c r="L7452" t="s">
        <v>19</v>
      </c>
      <c r="M7452" s="2" t="s">
        <v>393</v>
      </c>
      <c r="N7452" s="3" t="str">
        <f t="shared" si="465"/>
        <v>Oct</v>
      </c>
      <c r="O7452" t="s">
        <v>51</v>
      </c>
      <c r="P7452" t="s">
        <v>39</v>
      </c>
      <c r="Q7452" t="str">
        <f t="shared" si="466"/>
        <v>Senior</v>
      </c>
      <c r="R7452" t="str">
        <f t="shared" si="467"/>
        <v>Profit</v>
      </c>
    </row>
    <row r="7453" spans="1:18">
      <c r="A7453">
        <v>1101</v>
      </c>
      <c r="B7453" t="s">
        <v>34</v>
      </c>
      <c r="C7453">
        <v>27</v>
      </c>
      <c r="D7453" t="s">
        <v>24</v>
      </c>
      <c r="E7453" t="s">
        <v>66</v>
      </c>
      <c r="F7453" t="s">
        <v>25</v>
      </c>
      <c r="G7453">
        <v>1453.42</v>
      </c>
      <c r="H7453">
        <v>122.6</v>
      </c>
      <c r="I7453">
        <v>1894.49</v>
      </c>
      <c r="J7453">
        <v>1771.89</v>
      </c>
      <c r="K7453" s="1">
        <f t="shared" si="464"/>
        <v>14.452610114192497</v>
      </c>
      <c r="L7453" t="s">
        <v>19</v>
      </c>
      <c r="M7453" s="2" t="s">
        <v>288</v>
      </c>
      <c r="N7453" s="3" t="str">
        <f t="shared" si="465"/>
        <v>May</v>
      </c>
      <c r="O7453" t="s">
        <v>21</v>
      </c>
      <c r="P7453" t="s">
        <v>39</v>
      </c>
      <c r="Q7453" t="str">
        <f t="shared" si="466"/>
        <v>Adult</v>
      </c>
      <c r="R7453" t="str">
        <f t="shared" si="467"/>
        <v>Profit</v>
      </c>
    </row>
    <row r="7454" spans="1:18">
      <c r="A7454">
        <v>4104</v>
      </c>
      <c r="B7454" t="s">
        <v>40</v>
      </c>
      <c r="C7454">
        <v>35</v>
      </c>
      <c r="D7454" t="s">
        <v>24</v>
      </c>
      <c r="E7454" t="s">
        <v>30</v>
      </c>
      <c r="F7454" t="s">
        <v>49</v>
      </c>
      <c r="G7454">
        <v>1684.53</v>
      </c>
      <c r="H7454">
        <v>1658.08</v>
      </c>
      <c r="I7454">
        <v>1893.38</v>
      </c>
      <c r="J7454">
        <v>235.3</v>
      </c>
      <c r="K7454" s="1">
        <f t="shared" si="464"/>
        <v>0.14191112612177942</v>
      </c>
      <c r="L7454" t="s">
        <v>19</v>
      </c>
      <c r="M7454" s="2" t="s">
        <v>210</v>
      </c>
      <c r="N7454" s="3" t="str">
        <f t="shared" si="465"/>
        <v>Oct</v>
      </c>
      <c r="O7454" t="s">
        <v>28</v>
      </c>
      <c r="P7454" t="s">
        <v>39</v>
      </c>
      <c r="Q7454" t="str">
        <f t="shared" si="466"/>
        <v>Adult</v>
      </c>
      <c r="R7454" t="str">
        <f t="shared" si="467"/>
        <v>Profit</v>
      </c>
    </row>
    <row r="7455" spans="1:18">
      <c r="A7455">
        <v>1458</v>
      </c>
      <c r="B7455" t="s">
        <v>15</v>
      </c>
      <c r="C7455">
        <v>25</v>
      </c>
      <c r="D7455" t="s">
        <v>16</v>
      </c>
      <c r="E7455" t="s">
        <v>59</v>
      </c>
      <c r="F7455" t="s">
        <v>49</v>
      </c>
      <c r="G7455">
        <v>1227.77</v>
      </c>
      <c r="H7455">
        <v>1372.24</v>
      </c>
      <c r="I7455">
        <v>1892.36</v>
      </c>
      <c r="J7455">
        <v>520.12</v>
      </c>
      <c r="K7455" s="1">
        <f t="shared" si="464"/>
        <v>0.37902990730484465</v>
      </c>
      <c r="L7455" t="s">
        <v>54</v>
      </c>
      <c r="M7455" s="2" t="s">
        <v>200</v>
      </c>
      <c r="N7455" s="3" t="str">
        <f t="shared" si="465"/>
        <v>Oct</v>
      </c>
      <c r="O7455" t="s">
        <v>33</v>
      </c>
      <c r="P7455" t="s">
        <v>22</v>
      </c>
      <c r="Q7455" t="str">
        <f t="shared" si="466"/>
        <v>Young</v>
      </c>
      <c r="R7455" t="str">
        <f t="shared" si="467"/>
        <v>Profit</v>
      </c>
    </row>
    <row r="7456" spans="1:18">
      <c r="A7456">
        <v>7549</v>
      </c>
      <c r="B7456" t="s">
        <v>23</v>
      </c>
      <c r="C7456">
        <v>33</v>
      </c>
      <c r="D7456" t="s">
        <v>24</v>
      </c>
      <c r="E7456" t="s">
        <v>35</v>
      </c>
      <c r="F7456" t="s">
        <v>42</v>
      </c>
      <c r="G7456">
        <v>1203.56</v>
      </c>
      <c r="H7456">
        <v>537.35</v>
      </c>
      <c r="I7456">
        <v>1892.04</v>
      </c>
      <c r="J7456">
        <v>1354.69</v>
      </c>
      <c r="K7456" s="1">
        <f t="shared" si="464"/>
        <v>2.5210570391737228</v>
      </c>
      <c r="L7456" t="s">
        <v>19</v>
      </c>
      <c r="M7456" s="2" t="s">
        <v>367</v>
      </c>
      <c r="N7456" s="3" t="str">
        <f t="shared" si="465"/>
        <v>Feb</v>
      </c>
      <c r="O7456" t="s">
        <v>33</v>
      </c>
      <c r="P7456" t="s">
        <v>39</v>
      </c>
      <c r="Q7456" t="str">
        <f t="shared" si="466"/>
        <v>Adult</v>
      </c>
      <c r="R7456" t="str">
        <f t="shared" si="467"/>
        <v>Profit</v>
      </c>
    </row>
    <row r="7457" spans="1:18">
      <c r="A7457">
        <v>4862</v>
      </c>
      <c r="B7457" t="s">
        <v>23</v>
      </c>
      <c r="C7457">
        <v>47</v>
      </c>
      <c r="D7457" t="s">
        <v>16</v>
      </c>
      <c r="E7457" t="s">
        <v>17</v>
      </c>
      <c r="F7457" t="s">
        <v>25</v>
      </c>
      <c r="G7457">
        <v>1678.42</v>
      </c>
      <c r="H7457">
        <v>394.33</v>
      </c>
      <c r="I7457">
        <v>1891.89</v>
      </c>
      <c r="J7457">
        <v>1497.56</v>
      </c>
      <c r="K7457" s="1">
        <f t="shared" si="464"/>
        <v>3.7977328633378136</v>
      </c>
      <c r="L7457" t="s">
        <v>19</v>
      </c>
      <c r="M7457" s="2" t="s">
        <v>78</v>
      </c>
      <c r="N7457" s="3" t="str">
        <f t="shared" si="465"/>
        <v>Dec</v>
      </c>
      <c r="O7457" t="s">
        <v>51</v>
      </c>
      <c r="P7457" t="s">
        <v>39</v>
      </c>
      <c r="Q7457" t="str">
        <f t="shared" si="466"/>
        <v>Senior</v>
      </c>
      <c r="R7457" t="str">
        <f t="shared" si="467"/>
        <v>Profit</v>
      </c>
    </row>
    <row r="7458" spans="1:18">
      <c r="A7458">
        <v>3487</v>
      </c>
      <c r="B7458" t="s">
        <v>92</v>
      </c>
      <c r="C7458">
        <v>46</v>
      </c>
      <c r="D7458" t="s">
        <v>24</v>
      </c>
      <c r="E7458" t="s">
        <v>30</v>
      </c>
      <c r="F7458" t="s">
        <v>18</v>
      </c>
      <c r="G7458">
        <v>1249.3399999999999</v>
      </c>
      <c r="H7458">
        <v>629.78</v>
      </c>
      <c r="I7458">
        <v>1890.74</v>
      </c>
      <c r="J7458">
        <v>1260.96</v>
      </c>
      <c r="K7458" s="1">
        <f t="shared" si="464"/>
        <v>2.0022229985074156</v>
      </c>
      <c r="L7458" t="s">
        <v>54</v>
      </c>
      <c r="M7458" s="2" t="s">
        <v>313</v>
      </c>
      <c r="N7458" s="3" t="str">
        <f t="shared" si="465"/>
        <v>Feb</v>
      </c>
      <c r="O7458" t="s">
        <v>51</v>
      </c>
      <c r="P7458" t="s">
        <v>22</v>
      </c>
      <c r="Q7458" t="str">
        <f t="shared" si="466"/>
        <v>Senior</v>
      </c>
      <c r="R7458" t="str">
        <f t="shared" si="467"/>
        <v>Profit</v>
      </c>
    </row>
    <row r="7459" spans="1:18">
      <c r="A7459">
        <v>9172</v>
      </c>
      <c r="B7459" t="s">
        <v>92</v>
      </c>
      <c r="C7459">
        <v>52</v>
      </c>
      <c r="D7459" t="s">
        <v>24</v>
      </c>
      <c r="E7459" t="s">
        <v>53</v>
      </c>
      <c r="F7459" t="s">
        <v>18</v>
      </c>
      <c r="G7459">
        <v>1382.96</v>
      </c>
      <c r="H7459">
        <v>888.51</v>
      </c>
      <c r="I7459">
        <v>1890.35</v>
      </c>
      <c r="J7459">
        <v>1001.84</v>
      </c>
      <c r="K7459" s="1">
        <f t="shared" si="464"/>
        <v>1.1275506184511148</v>
      </c>
      <c r="L7459" t="s">
        <v>19</v>
      </c>
      <c r="M7459" s="2" t="s">
        <v>46</v>
      </c>
      <c r="N7459" s="3" t="str">
        <f t="shared" si="465"/>
        <v>May</v>
      </c>
      <c r="O7459" t="s">
        <v>51</v>
      </c>
      <c r="P7459" t="s">
        <v>22</v>
      </c>
      <c r="Q7459" t="str">
        <f t="shared" si="466"/>
        <v>Senior</v>
      </c>
      <c r="R7459" t="str">
        <f t="shared" si="467"/>
        <v>Profit</v>
      </c>
    </row>
    <row r="7460" spans="1:18">
      <c r="A7460">
        <v>6084</v>
      </c>
      <c r="B7460" t="s">
        <v>34</v>
      </c>
      <c r="C7460">
        <v>48</v>
      </c>
      <c r="D7460" t="s">
        <v>16</v>
      </c>
      <c r="E7460" t="s">
        <v>66</v>
      </c>
      <c r="F7460" t="s">
        <v>42</v>
      </c>
      <c r="G7460">
        <v>1297.79</v>
      </c>
      <c r="H7460">
        <v>765.19</v>
      </c>
      <c r="I7460">
        <v>1890.29</v>
      </c>
      <c r="J7460">
        <v>1125.0999999999999</v>
      </c>
      <c r="K7460" s="1">
        <f t="shared" si="464"/>
        <v>1.4703537683451167</v>
      </c>
      <c r="L7460" t="s">
        <v>26</v>
      </c>
      <c r="M7460" s="2" t="s">
        <v>410</v>
      </c>
      <c r="N7460" s="3" t="str">
        <f t="shared" si="465"/>
        <v>Mar</v>
      </c>
      <c r="O7460" t="s">
        <v>33</v>
      </c>
      <c r="P7460" t="s">
        <v>39</v>
      </c>
      <c r="Q7460" t="str">
        <f t="shared" si="466"/>
        <v>Senior</v>
      </c>
      <c r="R7460" t="str">
        <f t="shared" si="467"/>
        <v>Profit</v>
      </c>
    </row>
    <row r="7461" spans="1:18">
      <c r="A7461">
        <v>987</v>
      </c>
      <c r="B7461" t="s">
        <v>84</v>
      </c>
      <c r="C7461">
        <v>41</v>
      </c>
      <c r="D7461" t="s">
        <v>24</v>
      </c>
      <c r="E7461" t="s">
        <v>17</v>
      </c>
      <c r="F7461" t="s">
        <v>49</v>
      </c>
      <c r="G7461">
        <v>1413.99</v>
      </c>
      <c r="H7461">
        <v>1359.52</v>
      </c>
      <c r="I7461">
        <v>1890.24</v>
      </c>
      <c r="J7461">
        <v>530.72</v>
      </c>
      <c r="K7461" s="1">
        <f t="shared" si="464"/>
        <v>0.39037307284924094</v>
      </c>
      <c r="L7461" t="s">
        <v>31</v>
      </c>
      <c r="M7461" s="2" t="s">
        <v>201</v>
      </c>
      <c r="N7461" s="3" t="str">
        <f t="shared" si="465"/>
        <v>Oct</v>
      </c>
      <c r="O7461" t="s">
        <v>28</v>
      </c>
      <c r="P7461" t="s">
        <v>39</v>
      </c>
      <c r="Q7461" t="str">
        <f t="shared" si="466"/>
        <v>Senior</v>
      </c>
      <c r="R7461" t="str">
        <f t="shared" si="467"/>
        <v>Profit</v>
      </c>
    </row>
    <row r="7462" spans="1:18">
      <c r="A7462">
        <v>9871</v>
      </c>
      <c r="B7462" t="s">
        <v>29</v>
      </c>
      <c r="C7462">
        <v>41</v>
      </c>
      <c r="D7462" t="s">
        <v>16</v>
      </c>
      <c r="E7462" t="s">
        <v>59</v>
      </c>
      <c r="F7462" t="s">
        <v>18</v>
      </c>
      <c r="G7462">
        <v>1578.98</v>
      </c>
      <c r="H7462">
        <v>1341.4</v>
      </c>
      <c r="I7462">
        <v>1889.43</v>
      </c>
      <c r="J7462">
        <v>548.03</v>
      </c>
      <c r="K7462" s="1">
        <f t="shared" si="464"/>
        <v>0.40855076785448036</v>
      </c>
      <c r="L7462" t="s">
        <v>19</v>
      </c>
      <c r="M7462" s="2" t="s">
        <v>298</v>
      </c>
      <c r="N7462" s="3" t="str">
        <f t="shared" si="465"/>
        <v>Aug</v>
      </c>
      <c r="O7462" t="s">
        <v>56</v>
      </c>
      <c r="P7462" t="s">
        <v>22</v>
      </c>
      <c r="Q7462" t="str">
        <f t="shared" si="466"/>
        <v>Senior</v>
      </c>
      <c r="R7462" t="str">
        <f t="shared" si="467"/>
        <v>Profit</v>
      </c>
    </row>
    <row r="7463" spans="1:18">
      <c r="A7463">
        <v>5690</v>
      </c>
      <c r="B7463" t="s">
        <v>15</v>
      </c>
      <c r="C7463">
        <v>47</v>
      </c>
      <c r="D7463" t="s">
        <v>24</v>
      </c>
      <c r="E7463" t="s">
        <v>35</v>
      </c>
      <c r="F7463" t="s">
        <v>42</v>
      </c>
      <c r="G7463">
        <v>1188.58</v>
      </c>
      <c r="H7463">
        <v>1818.73</v>
      </c>
      <c r="I7463">
        <v>1888.17</v>
      </c>
      <c r="J7463">
        <v>69.44</v>
      </c>
      <c r="K7463" s="1">
        <f t="shared" si="464"/>
        <v>3.8180488582692317E-2</v>
      </c>
      <c r="L7463" t="s">
        <v>31</v>
      </c>
      <c r="M7463" s="2" t="s">
        <v>382</v>
      </c>
      <c r="N7463" s="3" t="str">
        <f t="shared" si="465"/>
        <v>Jun</v>
      </c>
      <c r="O7463" t="s">
        <v>56</v>
      </c>
      <c r="P7463" t="s">
        <v>39</v>
      </c>
      <c r="Q7463" t="str">
        <f t="shared" si="466"/>
        <v>Senior</v>
      </c>
      <c r="R7463" t="str">
        <f t="shared" si="467"/>
        <v>Profit</v>
      </c>
    </row>
    <row r="7464" spans="1:18">
      <c r="A7464">
        <v>9133</v>
      </c>
      <c r="B7464" t="s">
        <v>52</v>
      </c>
      <c r="C7464">
        <v>52</v>
      </c>
      <c r="D7464" t="s">
        <v>24</v>
      </c>
      <c r="E7464" t="s">
        <v>30</v>
      </c>
      <c r="F7464" t="s">
        <v>49</v>
      </c>
      <c r="G7464">
        <v>1251.93</v>
      </c>
      <c r="H7464">
        <v>1403.36</v>
      </c>
      <c r="I7464">
        <v>1886.82</v>
      </c>
      <c r="J7464">
        <v>483.46</v>
      </c>
      <c r="K7464" s="1">
        <f t="shared" si="464"/>
        <v>0.34450176718732184</v>
      </c>
      <c r="L7464" t="s">
        <v>54</v>
      </c>
      <c r="M7464" s="2" t="s">
        <v>121</v>
      </c>
      <c r="N7464" s="3" t="str">
        <f t="shared" si="465"/>
        <v>Jun</v>
      </c>
      <c r="O7464" t="s">
        <v>33</v>
      </c>
      <c r="P7464" t="s">
        <v>39</v>
      </c>
      <c r="Q7464" t="str">
        <f t="shared" si="466"/>
        <v>Senior</v>
      </c>
      <c r="R7464" t="str">
        <f t="shared" si="467"/>
        <v>Profit</v>
      </c>
    </row>
    <row r="7465" spans="1:18">
      <c r="A7465">
        <v>4905</v>
      </c>
      <c r="B7465" t="s">
        <v>40</v>
      </c>
      <c r="C7465">
        <v>32</v>
      </c>
      <c r="D7465" t="s">
        <v>16</v>
      </c>
      <c r="E7465" t="s">
        <v>35</v>
      </c>
      <c r="F7465" t="s">
        <v>42</v>
      </c>
      <c r="G7465">
        <v>1267.8599999999999</v>
      </c>
      <c r="H7465">
        <v>287.26</v>
      </c>
      <c r="I7465">
        <v>1886.51</v>
      </c>
      <c r="J7465">
        <v>1599.25</v>
      </c>
      <c r="K7465" s="1">
        <f t="shared" si="464"/>
        <v>5.5672561442595558</v>
      </c>
      <c r="L7465" t="s">
        <v>37</v>
      </c>
      <c r="M7465" s="2" t="s">
        <v>87</v>
      </c>
      <c r="N7465" s="3" t="str">
        <f t="shared" si="465"/>
        <v>May</v>
      </c>
      <c r="O7465" t="s">
        <v>33</v>
      </c>
      <c r="P7465" t="s">
        <v>39</v>
      </c>
      <c r="Q7465" t="str">
        <f t="shared" si="466"/>
        <v>Adult</v>
      </c>
      <c r="R7465" t="str">
        <f t="shared" si="467"/>
        <v>Profit</v>
      </c>
    </row>
    <row r="7466" spans="1:18">
      <c r="A7466">
        <v>2077</v>
      </c>
      <c r="B7466" t="s">
        <v>40</v>
      </c>
      <c r="C7466">
        <v>38</v>
      </c>
      <c r="D7466" t="s">
        <v>16</v>
      </c>
      <c r="E7466" t="s">
        <v>57</v>
      </c>
      <c r="F7466" t="s">
        <v>49</v>
      </c>
      <c r="G7466">
        <v>1534.91</v>
      </c>
      <c r="H7466">
        <v>1697.43</v>
      </c>
      <c r="I7466">
        <v>1886.11</v>
      </c>
      <c r="J7466">
        <v>188.68</v>
      </c>
      <c r="K7466" s="1">
        <f t="shared" si="464"/>
        <v>0.11115627743117537</v>
      </c>
      <c r="L7466" t="s">
        <v>37</v>
      </c>
      <c r="M7466" s="2" t="s">
        <v>253</v>
      </c>
      <c r="N7466" s="3" t="str">
        <f t="shared" si="465"/>
        <v>Jan</v>
      </c>
      <c r="O7466" t="s">
        <v>51</v>
      </c>
      <c r="P7466" t="s">
        <v>22</v>
      </c>
      <c r="Q7466" t="str">
        <f t="shared" si="466"/>
        <v>Adult</v>
      </c>
      <c r="R7466" t="str">
        <f t="shared" si="467"/>
        <v>Profit</v>
      </c>
    </row>
    <row r="7467" spans="1:18">
      <c r="A7467">
        <v>7215</v>
      </c>
      <c r="B7467" t="s">
        <v>15</v>
      </c>
      <c r="C7467">
        <v>34</v>
      </c>
      <c r="D7467" t="s">
        <v>16</v>
      </c>
      <c r="E7467" t="s">
        <v>59</v>
      </c>
      <c r="F7467" t="s">
        <v>36</v>
      </c>
      <c r="G7467">
        <v>1065.79</v>
      </c>
      <c r="H7467">
        <v>1111.3399999999999</v>
      </c>
      <c r="I7467">
        <v>1885.44</v>
      </c>
      <c r="J7467">
        <v>774.1</v>
      </c>
      <c r="K7467" s="1">
        <f t="shared" si="464"/>
        <v>0.69654651141864787</v>
      </c>
      <c r="L7467" t="s">
        <v>37</v>
      </c>
      <c r="M7467" s="2" t="s">
        <v>214</v>
      </c>
      <c r="N7467" s="3" t="str">
        <f t="shared" si="465"/>
        <v>Jan</v>
      </c>
      <c r="O7467" t="s">
        <v>51</v>
      </c>
      <c r="P7467" t="s">
        <v>39</v>
      </c>
      <c r="Q7467" t="str">
        <f t="shared" si="466"/>
        <v>Adult</v>
      </c>
      <c r="R7467" t="str">
        <f t="shared" si="467"/>
        <v>Profit</v>
      </c>
    </row>
    <row r="7468" spans="1:18">
      <c r="A7468">
        <v>5476</v>
      </c>
      <c r="B7468" t="s">
        <v>47</v>
      </c>
      <c r="C7468">
        <v>19</v>
      </c>
      <c r="D7468" t="s">
        <v>24</v>
      </c>
      <c r="E7468" t="s">
        <v>41</v>
      </c>
      <c r="F7468" t="s">
        <v>25</v>
      </c>
      <c r="G7468">
        <v>1474.38</v>
      </c>
      <c r="H7468">
        <v>1435.18</v>
      </c>
      <c r="I7468">
        <v>1884.82</v>
      </c>
      <c r="J7468">
        <v>449.64</v>
      </c>
      <c r="K7468" s="1">
        <f t="shared" si="464"/>
        <v>0.31329868030490948</v>
      </c>
      <c r="L7468" t="s">
        <v>19</v>
      </c>
      <c r="M7468" s="2" t="s">
        <v>248</v>
      </c>
      <c r="N7468" s="3" t="str">
        <f t="shared" si="465"/>
        <v>Jan</v>
      </c>
      <c r="O7468" t="s">
        <v>51</v>
      </c>
      <c r="P7468" t="s">
        <v>39</v>
      </c>
      <c r="Q7468" t="str">
        <f t="shared" si="466"/>
        <v>Young</v>
      </c>
      <c r="R7468" t="str">
        <f t="shared" si="467"/>
        <v>Profit</v>
      </c>
    </row>
    <row r="7469" spans="1:18">
      <c r="A7469">
        <v>4019</v>
      </c>
      <c r="B7469" t="s">
        <v>47</v>
      </c>
      <c r="C7469">
        <v>54</v>
      </c>
      <c r="D7469" t="s">
        <v>24</v>
      </c>
      <c r="E7469" t="s">
        <v>17</v>
      </c>
      <c r="F7469" t="s">
        <v>36</v>
      </c>
      <c r="G7469">
        <v>1211.02</v>
      </c>
      <c r="H7469">
        <v>1990.29</v>
      </c>
      <c r="I7469">
        <v>1884.48</v>
      </c>
      <c r="J7469">
        <v>-105.81</v>
      </c>
      <c r="K7469" s="1">
        <f t="shared" si="464"/>
        <v>-5.3163106883921438E-2</v>
      </c>
      <c r="L7469" t="s">
        <v>37</v>
      </c>
      <c r="M7469" s="2" t="s">
        <v>276</v>
      </c>
      <c r="N7469" s="3" t="str">
        <f t="shared" si="465"/>
        <v>Nov</v>
      </c>
      <c r="O7469" t="s">
        <v>28</v>
      </c>
      <c r="P7469" t="s">
        <v>39</v>
      </c>
      <c r="Q7469" t="str">
        <f t="shared" si="466"/>
        <v>Senior</v>
      </c>
      <c r="R7469" t="str">
        <f t="shared" si="467"/>
        <v>Loss</v>
      </c>
    </row>
    <row r="7470" spans="1:18">
      <c r="A7470">
        <v>3979</v>
      </c>
      <c r="B7470" t="s">
        <v>92</v>
      </c>
      <c r="C7470">
        <v>28</v>
      </c>
      <c r="D7470" t="s">
        <v>24</v>
      </c>
      <c r="E7470" t="s">
        <v>17</v>
      </c>
      <c r="F7470" t="s">
        <v>36</v>
      </c>
      <c r="G7470">
        <v>1186.6199999999999</v>
      </c>
      <c r="H7470">
        <v>914.18</v>
      </c>
      <c r="I7470">
        <v>1883.6</v>
      </c>
      <c r="J7470">
        <v>969.42</v>
      </c>
      <c r="K7470" s="1">
        <f t="shared" si="464"/>
        <v>1.060425736725809</v>
      </c>
      <c r="L7470" t="s">
        <v>31</v>
      </c>
      <c r="M7470" s="2" t="s">
        <v>373</v>
      </c>
      <c r="N7470" s="3" t="str">
        <f t="shared" si="465"/>
        <v>Nov</v>
      </c>
      <c r="O7470" t="s">
        <v>33</v>
      </c>
      <c r="P7470" t="s">
        <v>22</v>
      </c>
      <c r="Q7470" t="str">
        <f t="shared" si="466"/>
        <v>Adult</v>
      </c>
      <c r="R7470" t="str">
        <f t="shared" si="467"/>
        <v>Profit</v>
      </c>
    </row>
    <row r="7471" spans="1:18">
      <c r="A7471">
        <v>614</v>
      </c>
      <c r="B7471" t="s">
        <v>23</v>
      </c>
      <c r="C7471">
        <v>35</v>
      </c>
      <c r="D7471" t="s">
        <v>24</v>
      </c>
      <c r="E7471" t="s">
        <v>53</v>
      </c>
      <c r="F7471" t="s">
        <v>42</v>
      </c>
      <c r="G7471">
        <v>1131.99</v>
      </c>
      <c r="H7471">
        <v>1010.25</v>
      </c>
      <c r="I7471">
        <v>1883.35</v>
      </c>
      <c r="J7471">
        <v>873.1</v>
      </c>
      <c r="K7471" s="1">
        <f t="shared" si="464"/>
        <v>0.86424152437515467</v>
      </c>
      <c r="L7471" t="s">
        <v>26</v>
      </c>
      <c r="M7471" s="2" t="s">
        <v>227</v>
      </c>
      <c r="N7471" s="3" t="str">
        <f t="shared" si="465"/>
        <v>Aug</v>
      </c>
      <c r="O7471" t="s">
        <v>33</v>
      </c>
      <c r="P7471" t="s">
        <v>22</v>
      </c>
      <c r="Q7471" t="str">
        <f t="shared" si="466"/>
        <v>Adult</v>
      </c>
      <c r="R7471" t="str">
        <f t="shared" si="467"/>
        <v>Profit</v>
      </c>
    </row>
    <row r="7472" spans="1:18">
      <c r="A7472">
        <v>4837</v>
      </c>
      <c r="B7472" t="s">
        <v>34</v>
      </c>
      <c r="C7472">
        <v>29</v>
      </c>
      <c r="D7472" t="s">
        <v>16</v>
      </c>
      <c r="E7472" t="s">
        <v>17</v>
      </c>
      <c r="F7472" t="s">
        <v>36</v>
      </c>
      <c r="G7472">
        <v>1308.3</v>
      </c>
      <c r="H7472">
        <v>702.46</v>
      </c>
      <c r="I7472">
        <v>1882.81</v>
      </c>
      <c r="J7472">
        <v>1180.3499999999999</v>
      </c>
      <c r="K7472" s="1">
        <f t="shared" si="464"/>
        <v>1.6803091991003045</v>
      </c>
      <c r="L7472" t="s">
        <v>31</v>
      </c>
      <c r="M7472" s="2" t="s">
        <v>265</v>
      </c>
      <c r="N7472" s="3" t="str">
        <f t="shared" si="465"/>
        <v>Feb</v>
      </c>
      <c r="O7472" t="s">
        <v>51</v>
      </c>
      <c r="P7472" t="s">
        <v>39</v>
      </c>
      <c r="Q7472" t="str">
        <f t="shared" si="466"/>
        <v>Adult</v>
      </c>
      <c r="R7472" t="str">
        <f t="shared" si="467"/>
        <v>Profit</v>
      </c>
    </row>
    <row r="7473" spans="1:18">
      <c r="A7473">
        <v>979</v>
      </c>
      <c r="B7473" t="s">
        <v>92</v>
      </c>
      <c r="C7473">
        <v>27</v>
      </c>
      <c r="D7473" t="s">
        <v>16</v>
      </c>
      <c r="E7473" t="s">
        <v>66</v>
      </c>
      <c r="F7473" t="s">
        <v>36</v>
      </c>
      <c r="G7473">
        <v>1188.18</v>
      </c>
      <c r="H7473">
        <v>913.47</v>
      </c>
      <c r="I7473">
        <v>1882.77</v>
      </c>
      <c r="J7473">
        <v>969.3</v>
      </c>
      <c r="K7473" s="1">
        <f t="shared" si="464"/>
        <v>1.061118591743571</v>
      </c>
      <c r="L7473" t="s">
        <v>19</v>
      </c>
      <c r="M7473" s="2" t="s">
        <v>364</v>
      </c>
      <c r="N7473" s="3" t="str">
        <f t="shared" si="465"/>
        <v>Feb</v>
      </c>
      <c r="O7473" t="s">
        <v>21</v>
      </c>
      <c r="P7473" t="s">
        <v>39</v>
      </c>
      <c r="Q7473" t="str">
        <f t="shared" si="466"/>
        <v>Adult</v>
      </c>
      <c r="R7473" t="str">
        <f t="shared" si="467"/>
        <v>Profit</v>
      </c>
    </row>
    <row r="7474" spans="1:18">
      <c r="A7474">
        <v>1020</v>
      </c>
      <c r="B7474" t="s">
        <v>52</v>
      </c>
      <c r="C7474">
        <v>46</v>
      </c>
      <c r="D7474" t="s">
        <v>16</v>
      </c>
      <c r="E7474" t="s">
        <v>66</v>
      </c>
      <c r="F7474" t="s">
        <v>25</v>
      </c>
      <c r="G7474">
        <v>1276.53</v>
      </c>
      <c r="H7474">
        <v>625.12</v>
      </c>
      <c r="I7474">
        <v>1882.53</v>
      </c>
      <c r="J7474">
        <v>1257.4100000000001</v>
      </c>
      <c r="K7474" s="1">
        <f t="shared" si="464"/>
        <v>2.011469797798823</v>
      </c>
      <c r="L7474" t="s">
        <v>26</v>
      </c>
      <c r="M7474" s="2" t="s">
        <v>396</v>
      </c>
      <c r="N7474" s="3" t="str">
        <f t="shared" si="465"/>
        <v>Jun</v>
      </c>
      <c r="O7474" t="s">
        <v>28</v>
      </c>
      <c r="P7474" t="s">
        <v>39</v>
      </c>
      <c r="Q7474" t="str">
        <f t="shared" si="466"/>
        <v>Senior</v>
      </c>
      <c r="R7474" t="str">
        <f t="shared" si="467"/>
        <v>Profit</v>
      </c>
    </row>
    <row r="7475" spans="1:18">
      <c r="A7475">
        <v>855</v>
      </c>
      <c r="B7475" t="s">
        <v>84</v>
      </c>
      <c r="C7475">
        <v>21</v>
      </c>
      <c r="D7475" t="s">
        <v>24</v>
      </c>
      <c r="E7475" t="s">
        <v>57</v>
      </c>
      <c r="F7475" t="s">
        <v>49</v>
      </c>
      <c r="G7475">
        <v>1249.19</v>
      </c>
      <c r="H7475">
        <v>963.49</v>
      </c>
      <c r="I7475">
        <v>1882.15</v>
      </c>
      <c r="J7475">
        <v>918.66</v>
      </c>
      <c r="K7475" s="1">
        <f t="shared" si="464"/>
        <v>0.95347123478188667</v>
      </c>
      <c r="L7475" t="s">
        <v>54</v>
      </c>
      <c r="M7475" s="2" t="s">
        <v>179</v>
      </c>
      <c r="N7475" s="3" t="str">
        <f t="shared" si="465"/>
        <v>Jan</v>
      </c>
      <c r="O7475" t="s">
        <v>21</v>
      </c>
      <c r="P7475" t="s">
        <v>22</v>
      </c>
      <c r="Q7475" t="str">
        <f t="shared" si="466"/>
        <v>Young</v>
      </c>
      <c r="R7475" t="str">
        <f t="shared" si="467"/>
        <v>Profit</v>
      </c>
    </row>
    <row r="7476" spans="1:18">
      <c r="A7476">
        <v>2610</v>
      </c>
      <c r="B7476" t="s">
        <v>29</v>
      </c>
      <c r="C7476">
        <v>60</v>
      </c>
      <c r="D7476" t="s">
        <v>24</v>
      </c>
      <c r="E7476" t="s">
        <v>66</v>
      </c>
      <c r="F7476" t="s">
        <v>18</v>
      </c>
      <c r="G7476">
        <v>1133.3699999999999</v>
      </c>
      <c r="H7476">
        <v>510.07</v>
      </c>
      <c r="I7476">
        <v>1880.04</v>
      </c>
      <c r="J7476">
        <v>1369.97</v>
      </c>
      <c r="K7476" s="1">
        <f t="shared" si="464"/>
        <v>2.6858470406022703</v>
      </c>
      <c r="L7476" t="s">
        <v>37</v>
      </c>
      <c r="M7476" s="2" t="s">
        <v>181</v>
      </c>
      <c r="N7476" s="3" t="str">
        <f t="shared" si="465"/>
        <v>Aug</v>
      </c>
      <c r="O7476" t="s">
        <v>51</v>
      </c>
      <c r="P7476" t="s">
        <v>22</v>
      </c>
      <c r="Q7476" t="str">
        <f t="shared" si="466"/>
        <v>Senior</v>
      </c>
      <c r="R7476" t="str">
        <f t="shared" si="467"/>
        <v>Profit</v>
      </c>
    </row>
    <row r="7477" spans="1:18">
      <c r="A7477">
        <v>2485</v>
      </c>
      <c r="B7477" t="s">
        <v>84</v>
      </c>
      <c r="C7477">
        <v>21</v>
      </c>
      <c r="D7477" t="s">
        <v>24</v>
      </c>
      <c r="E7477" t="s">
        <v>30</v>
      </c>
      <c r="F7477" t="s">
        <v>49</v>
      </c>
      <c r="G7477">
        <v>1242.94</v>
      </c>
      <c r="H7477">
        <v>425.44</v>
      </c>
      <c r="I7477">
        <v>1879.2</v>
      </c>
      <c r="J7477">
        <v>1453.76</v>
      </c>
      <c r="K7477" s="1">
        <f t="shared" si="464"/>
        <v>3.4170740880030088</v>
      </c>
      <c r="L7477" t="s">
        <v>37</v>
      </c>
      <c r="M7477" s="2" t="s">
        <v>131</v>
      </c>
      <c r="N7477" s="3" t="str">
        <f t="shared" si="465"/>
        <v>May</v>
      </c>
      <c r="O7477" t="s">
        <v>51</v>
      </c>
      <c r="P7477" t="s">
        <v>39</v>
      </c>
      <c r="Q7477" t="str">
        <f t="shared" si="466"/>
        <v>Young</v>
      </c>
      <c r="R7477" t="str">
        <f t="shared" si="467"/>
        <v>Profit</v>
      </c>
    </row>
    <row r="7478" spans="1:18">
      <c r="A7478">
        <v>3205</v>
      </c>
      <c r="B7478" t="s">
        <v>15</v>
      </c>
      <c r="C7478">
        <v>39</v>
      </c>
      <c r="D7478" t="s">
        <v>24</v>
      </c>
      <c r="E7478" t="s">
        <v>35</v>
      </c>
      <c r="F7478" t="s">
        <v>18</v>
      </c>
      <c r="G7478">
        <v>1511.89</v>
      </c>
      <c r="H7478">
        <v>112.62</v>
      </c>
      <c r="I7478">
        <v>1878.61</v>
      </c>
      <c r="J7478">
        <v>1765.99</v>
      </c>
      <c r="K7478" s="1">
        <f t="shared" si="464"/>
        <v>15.680962528858107</v>
      </c>
      <c r="L7478" t="s">
        <v>54</v>
      </c>
      <c r="M7478" s="2" t="s">
        <v>104</v>
      </c>
      <c r="N7478" s="3" t="str">
        <f t="shared" si="465"/>
        <v>Jan</v>
      </c>
      <c r="O7478" t="s">
        <v>33</v>
      </c>
      <c r="P7478" t="s">
        <v>39</v>
      </c>
      <c r="Q7478" t="str">
        <f t="shared" si="466"/>
        <v>Adult</v>
      </c>
      <c r="R7478" t="str">
        <f t="shared" si="467"/>
        <v>Profit</v>
      </c>
    </row>
    <row r="7479" spans="1:18">
      <c r="A7479">
        <v>797</v>
      </c>
      <c r="B7479" t="s">
        <v>44</v>
      </c>
      <c r="C7479">
        <v>45</v>
      </c>
      <c r="D7479" t="s">
        <v>16</v>
      </c>
      <c r="E7479" t="s">
        <v>57</v>
      </c>
      <c r="F7479" t="s">
        <v>18</v>
      </c>
      <c r="G7479">
        <v>1192.17</v>
      </c>
      <c r="H7479">
        <v>460.75</v>
      </c>
      <c r="I7479">
        <v>1878.1</v>
      </c>
      <c r="J7479">
        <v>1417.35</v>
      </c>
      <c r="K7479" s="1">
        <f t="shared" si="464"/>
        <v>3.0761801410743352</v>
      </c>
      <c r="L7479" t="s">
        <v>31</v>
      </c>
      <c r="M7479" s="2" t="s">
        <v>112</v>
      </c>
      <c r="N7479" s="3" t="str">
        <f t="shared" si="465"/>
        <v>Jan</v>
      </c>
      <c r="O7479" t="s">
        <v>33</v>
      </c>
      <c r="P7479" t="s">
        <v>39</v>
      </c>
      <c r="Q7479" t="str">
        <f t="shared" si="466"/>
        <v>Senior</v>
      </c>
      <c r="R7479" t="str">
        <f t="shared" si="467"/>
        <v>Profit</v>
      </c>
    </row>
    <row r="7480" spans="1:18">
      <c r="A7480">
        <v>5593</v>
      </c>
      <c r="B7480" t="s">
        <v>84</v>
      </c>
      <c r="C7480">
        <v>53</v>
      </c>
      <c r="D7480" t="s">
        <v>24</v>
      </c>
      <c r="E7480" t="s">
        <v>59</v>
      </c>
      <c r="F7480" t="s">
        <v>25</v>
      </c>
      <c r="G7480">
        <v>1193.08</v>
      </c>
      <c r="H7480">
        <v>1200.53</v>
      </c>
      <c r="I7480">
        <v>1878.02</v>
      </c>
      <c r="J7480">
        <v>677.49</v>
      </c>
      <c r="K7480" s="1">
        <f t="shared" si="464"/>
        <v>0.56432575612437841</v>
      </c>
      <c r="L7480" t="s">
        <v>26</v>
      </c>
      <c r="M7480" s="2" t="s">
        <v>203</v>
      </c>
      <c r="N7480" s="3" t="str">
        <f t="shared" si="465"/>
        <v>Dec</v>
      </c>
      <c r="O7480" t="s">
        <v>56</v>
      </c>
      <c r="P7480" t="s">
        <v>39</v>
      </c>
      <c r="Q7480" t="str">
        <f t="shared" si="466"/>
        <v>Senior</v>
      </c>
      <c r="R7480" t="str">
        <f t="shared" si="467"/>
        <v>Profit</v>
      </c>
    </row>
    <row r="7481" spans="1:18">
      <c r="A7481">
        <v>2413</v>
      </c>
      <c r="B7481" t="s">
        <v>92</v>
      </c>
      <c r="C7481">
        <v>52</v>
      </c>
      <c r="D7481" t="s">
        <v>16</v>
      </c>
      <c r="E7481" t="s">
        <v>35</v>
      </c>
      <c r="F7481" t="s">
        <v>42</v>
      </c>
      <c r="G7481">
        <v>1468.54</v>
      </c>
      <c r="H7481">
        <v>1668.56</v>
      </c>
      <c r="I7481">
        <v>1877.62</v>
      </c>
      <c r="J7481">
        <v>209.06</v>
      </c>
      <c r="K7481" s="1">
        <f t="shared" si="464"/>
        <v>0.1252936663949753</v>
      </c>
      <c r="L7481" t="s">
        <v>31</v>
      </c>
      <c r="M7481" s="2" t="s">
        <v>172</v>
      </c>
      <c r="N7481" s="3" t="str">
        <f t="shared" si="465"/>
        <v>Nov</v>
      </c>
      <c r="O7481" t="s">
        <v>33</v>
      </c>
      <c r="P7481" t="s">
        <v>39</v>
      </c>
      <c r="Q7481" t="str">
        <f t="shared" si="466"/>
        <v>Senior</v>
      </c>
      <c r="R7481" t="str">
        <f t="shared" si="467"/>
        <v>Profit</v>
      </c>
    </row>
    <row r="7482" spans="1:18">
      <c r="A7482">
        <v>4732</v>
      </c>
      <c r="B7482" t="s">
        <v>23</v>
      </c>
      <c r="C7482">
        <v>44</v>
      </c>
      <c r="D7482" t="s">
        <v>24</v>
      </c>
      <c r="E7482" t="s">
        <v>17</v>
      </c>
      <c r="F7482" t="s">
        <v>49</v>
      </c>
      <c r="G7482">
        <v>1418.37</v>
      </c>
      <c r="H7482">
        <v>1114.28</v>
      </c>
      <c r="I7482">
        <v>1876.69</v>
      </c>
      <c r="J7482">
        <v>762.41</v>
      </c>
      <c r="K7482" s="1">
        <f t="shared" si="464"/>
        <v>0.68421761137236603</v>
      </c>
      <c r="L7482" t="s">
        <v>54</v>
      </c>
      <c r="M7482" s="2" t="s">
        <v>369</v>
      </c>
      <c r="N7482" s="3" t="str">
        <f t="shared" si="465"/>
        <v>Oct</v>
      </c>
      <c r="O7482" t="s">
        <v>56</v>
      </c>
      <c r="P7482" t="s">
        <v>39</v>
      </c>
      <c r="Q7482" t="str">
        <f t="shared" si="466"/>
        <v>Senior</v>
      </c>
      <c r="R7482" t="str">
        <f t="shared" si="467"/>
        <v>Profit</v>
      </c>
    </row>
    <row r="7483" spans="1:18">
      <c r="A7483">
        <v>4018</v>
      </c>
      <c r="B7483" t="s">
        <v>23</v>
      </c>
      <c r="C7483">
        <v>32</v>
      </c>
      <c r="D7483" t="s">
        <v>24</v>
      </c>
      <c r="E7483" t="s">
        <v>53</v>
      </c>
      <c r="F7483" t="s">
        <v>36</v>
      </c>
      <c r="G7483">
        <v>1393.06</v>
      </c>
      <c r="H7483">
        <v>1014.29</v>
      </c>
      <c r="I7483">
        <v>1876.47</v>
      </c>
      <c r="J7483">
        <v>862.18</v>
      </c>
      <c r="K7483" s="1">
        <f t="shared" si="464"/>
        <v>0.85003302802945901</v>
      </c>
      <c r="L7483" t="s">
        <v>26</v>
      </c>
      <c r="M7483" s="2" t="s">
        <v>113</v>
      </c>
      <c r="N7483" s="3" t="str">
        <f t="shared" si="465"/>
        <v>Oct</v>
      </c>
      <c r="O7483" t="s">
        <v>33</v>
      </c>
      <c r="P7483" t="s">
        <v>39</v>
      </c>
      <c r="Q7483" t="str">
        <f t="shared" si="466"/>
        <v>Adult</v>
      </c>
      <c r="R7483" t="str">
        <f t="shared" si="467"/>
        <v>Profit</v>
      </c>
    </row>
    <row r="7484" spans="1:18">
      <c r="A7484">
        <v>1774</v>
      </c>
      <c r="B7484" t="s">
        <v>84</v>
      </c>
      <c r="C7484">
        <v>29</v>
      </c>
      <c r="D7484" t="s">
        <v>16</v>
      </c>
      <c r="E7484" t="s">
        <v>59</v>
      </c>
      <c r="F7484" t="s">
        <v>49</v>
      </c>
      <c r="G7484">
        <v>1621.59</v>
      </c>
      <c r="H7484">
        <v>1257.6400000000001</v>
      </c>
      <c r="I7484">
        <v>1876.42</v>
      </c>
      <c r="J7484">
        <v>618.78</v>
      </c>
      <c r="K7484" s="1">
        <f t="shared" si="464"/>
        <v>0.49201679335898979</v>
      </c>
      <c r="L7484" t="s">
        <v>54</v>
      </c>
      <c r="M7484" s="2" t="s">
        <v>227</v>
      </c>
      <c r="N7484" s="3" t="str">
        <f t="shared" si="465"/>
        <v>Aug</v>
      </c>
      <c r="O7484" t="s">
        <v>56</v>
      </c>
      <c r="P7484" t="s">
        <v>39</v>
      </c>
      <c r="Q7484" t="str">
        <f t="shared" si="466"/>
        <v>Adult</v>
      </c>
      <c r="R7484" t="str">
        <f t="shared" si="467"/>
        <v>Profit</v>
      </c>
    </row>
    <row r="7485" spans="1:18">
      <c r="A7485">
        <v>5529</v>
      </c>
      <c r="B7485" t="s">
        <v>34</v>
      </c>
      <c r="C7485">
        <v>36</v>
      </c>
      <c r="D7485" t="s">
        <v>16</v>
      </c>
      <c r="E7485" t="s">
        <v>59</v>
      </c>
      <c r="F7485" t="s">
        <v>42</v>
      </c>
      <c r="G7485">
        <v>1311.08</v>
      </c>
      <c r="H7485">
        <v>395.11</v>
      </c>
      <c r="I7485">
        <v>1875.05</v>
      </c>
      <c r="J7485">
        <v>1479.94</v>
      </c>
      <c r="K7485" s="1">
        <f t="shared" si="464"/>
        <v>3.745640454556959</v>
      </c>
      <c r="L7485" t="s">
        <v>26</v>
      </c>
      <c r="M7485" s="2" t="s">
        <v>340</v>
      </c>
      <c r="N7485" s="3" t="str">
        <f t="shared" si="465"/>
        <v>Jul</v>
      </c>
      <c r="O7485" t="s">
        <v>28</v>
      </c>
      <c r="P7485" t="s">
        <v>39</v>
      </c>
      <c r="Q7485" t="str">
        <f t="shared" si="466"/>
        <v>Adult</v>
      </c>
      <c r="R7485" t="str">
        <f t="shared" si="467"/>
        <v>Profit</v>
      </c>
    </row>
    <row r="7486" spans="1:18">
      <c r="A7486">
        <v>2172</v>
      </c>
      <c r="B7486" t="s">
        <v>84</v>
      </c>
      <c r="C7486">
        <v>53</v>
      </c>
      <c r="D7486" t="s">
        <v>16</v>
      </c>
      <c r="E7486" t="s">
        <v>35</v>
      </c>
      <c r="F7486" t="s">
        <v>42</v>
      </c>
      <c r="G7486">
        <v>1243.81</v>
      </c>
      <c r="H7486">
        <v>1724.97</v>
      </c>
      <c r="I7486">
        <v>1873.6</v>
      </c>
      <c r="J7486">
        <v>148.63</v>
      </c>
      <c r="K7486" s="1">
        <f t="shared" si="464"/>
        <v>8.6163817341750867E-2</v>
      </c>
      <c r="L7486" t="s">
        <v>54</v>
      </c>
      <c r="M7486" s="2" t="s">
        <v>91</v>
      </c>
      <c r="N7486" s="3" t="str">
        <f t="shared" si="465"/>
        <v>Jan</v>
      </c>
      <c r="O7486" t="s">
        <v>56</v>
      </c>
      <c r="P7486" t="s">
        <v>22</v>
      </c>
      <c r="Q7486" t="str">
        <f t="shared" si="466"/>
        <v>Senior</v>
      </c>
      <c r="R7486" t="str">
        <f t="shared" si="467"/>
        <v>Profit</v>
      </c>
    </row>
    <row r="7487" spans="1:18">
      <c r="A7487">
        <v>2675</v>
      </c>
      <c r="B7487" t="s">
        <v>47</v>
      </c>
      <c r="C7487">
        <v>21</v>
      </c>
      <c r="D7487" t="s">
        <v>16</v>
      </c>
      <c r="E7487" t="s">
        <v>66</v>
      </c>
      <c r="F7487" t="s">
        <v>42</v>
      </c>
      <c r="G7487">
        <v>1245.74</v>
      </c>
      <c r="H7487">
        <v>737.11</v>
      </c>
      <c r="I7487">
        <v>1873.36</v>
      </c>
      <c r="J7487">
        <v>1136.25</v>
      </c>
      <c r="K7487" s="1">
        <f t="shared" si="464"/>
        <v>1.5414931285696842</v>
      </c>
      <c r="L7487" t="s">
        <v>54</v>
      </c>
      <c r="M7487" s="2" t="s">
        <v>38</v>
      </c>
      <c r="N7487" s="3" t="str">
        <f t="shared" si="465"/>
        <v>Sep</v>
      </c>
      <c r="O7487" t="s">
        <v>56</v>
      </c>
      <c r="P7487" t="s">
        <v>39</v>
      </c>
      <c r="Q7487" t="str">
        <f t="shared" si="466"/>
        <v>Young</v>
      </c>
      <c r="R7487" t="str">
        <f t="shared" si="467"/>
        <v>Profit</v>
      </c>
    </row>
    <row r="7488" spans="1:18">
      <c r="A7488">
        <v>4742</v>
      </c>
      <c r="B7488" t="s">
        <v>84</v>
      </c>
      <c r="C7488">
        <v>40</v>
      </c>
      <c r="D7488" t="s">
        <v>16</v>
      </c>
      <c r="E7488" t="s">
        <v>30</v>
      </c>
      <c r="F7488" t="s">
        <v>25</v>
      </c>
      <c r="G7488">
        <v>1667.27</v>
      </c>
      <c r="H7488">
        <v>542.27</v>
      </c>
      <c r="I7488">
        <v>1871.97</v>
      </c>
      <c r="J7488">
        <v>1329.7</v>
      </c>
      <c r="K7488" s="1">
        <f t="shared" si="464"/>
        <v>2.4520995076253529</v>
      </c>
      <c r="L7488" t="s">
        <v>54</v>
      </c>
      <c r="M7488" s="2" t="s">
        <v>130</v>
      </c>
      <c r="N7488" s="3" t="str">
        <f t="shared" si="465"/>
        <v>Feb</v>
      </c>
      <c r="O7488" t="s">
        <v>56</v>
      </c>
      <c r="P7488" t="s">
        <v>22</v>
      </c>
      <c r="Q7488" t="str">
        <f t="shared" si="466"/>
        <v>Adult</v>
      </c>
      <c r="R7488" t="str">
        <f t="shared" si="467"/>
        <v>Profit</v>
      </c>
    </row>
    <row r="7489" spans="1:18">
      <c r="A7489">
        <v>2699</v>
      </c>
      <c r="B7489" t="s">
        <v>84</v>
      </c>
      <c r="C7489">
        <v>45</v>
      </c>
      <c r="D7489" t="s">
        <v>16</v>
      </c>
      <c r="E7489" t="s">
        <v>66</v>
      </c>
      <c r="F7489" t="s">
        <v>25</v>
      </c>
      <c r="G7489">
        <v>1602.71</v>
      </c>
      <c r="H7489">
        <v>698.78</v>
      </c>
      <c r="I7489">
        <v>1871.31</v>
      </c>
      <c r="J7489">
        <v>1172.53</v>
      </c>
      <c r="K7489" s="1">
        <f t="shared" si="464"/>
        <v>1.6779673144623486</v>
      </c>
      <c r="L7489" t="s">
        <v>19</v>
      </c>
      <c r="M7489" s="2" t="s">
        <v>193</v>
      </c>
      <c r="N7489" s="3" t="str">
        <f t="shared" si="465"/>
        <v>Nov</v>
      </c>
      <c r="O7489" t="s">
        <v>21</v>
      </c>
      <c r="P7489" t="s">
        <v>39</v>
      </c>
      <c r="Q7489" t="str">
        <f t="shared" si="466"/>
        <v>Senior</v>
      </c>
      <c r="R7489" t="str">
        <f t="shared" si="467"/>
        <v>Profit</v>
      </c>
    </row>
    <row r="7490" spans="1:18">
      <c r="A7490">
        <v>7238</v>
      </c>
      <c r="B7490" t="s">
        <v>15</v>
      </c>
      <c r="C7490">
        <v>58</v>
      </c>
      <c r="D7490" t="s">
        <v>16</v>
      </c>
      <c r="E7490" t="s">
        <v>53</v>
      </c>
      <c r="F7490" t="s">
        <v>25</v>
      </c>
      <c r="G7490">
        <v>1655.4</v>
      </c>
      <c r="H7490">
        <v>276.37</v>
      </c>
      <c r="I7490">
        <v>1870.35</v>
      </c>
      <c r="J7490">
        <v>1593.98</v>
      </c>
      <c r="K7490" s="1">
        <f t="shared" ref="K7490:K7553" si="468">J7490/H7490</f>
        <v>5.767557983862214</v>
      </c>
      <c r="L7490" t="s">
        <v>37</v>
      </c>
      <c r="M7490" s="2" t="s">
        <v>288</v>
      </c>
      <c r="N7490" s="3" t="str">
        <f t="shared" ref="N7490:N7553" si="469">TEXT(M7490,"MMM")</f>
        <v>May</v>
      </c>
      <c r="O7490" t="s">
        <v>56</v>
      </c>
      <c r="P7490" t="s">
        <v>22</v>
      </c>
      <c r="Q7490" t="str">
        <f t="shared" ref="Q7490:Q7553" si="470">IF(C7490&gt;=18,IF(C7490&lt;=25,"Young",IF(C7490&lt;=40,"Adult",IF(C7490&lt;=60,"Senior",""))),"")</f>
        <v>Senior</v>
      </c>
      <c r="R7490" t="str">
        <f t="shared" ref="R7490:R7553" si="471">IF(J7490&gt;0,"Profit","Loss")</f>
        <v>Profit</v>
      </c>
    </row>
    <row r="7491" spans="1:18">
      <c r="A7491">
        <v>1387</v>
      </c>
      <c r="B7491" t="s">
        <v>47</v>
      </c>
      <c r="C7491">
        <v>21</v>
      </c>
      <c r="D7491" t="s">
        <v>16</v>
      </c>
      <c r="E7491" t="s">
        <v>59</v>
      </c>
      <c r="F7491" t="s">
        <v>25</v>
      </c>
      <c r="G7491">
        <v>1492.97</v>
      </c>
      <c r="H7491">
        <v>1619.2</v>
      </c>
      <c r="I7491">
        <v>1869.05</v>
      </c>
      <c r="J7491">
        <v>249.85</v>
      </c>
      <c r="K7491" s="1">
        <f t="shared" si="468"/>
        <v>0.15430459486166007</v>
      </c>
      <c r="L7491" t="s">
        <v>19</v>
      </c>
      <c r="M7491" s="2" t="s">
        <v>139</v>
      </c>
      <c r="N7491" s="3" t="str">
        <f t="shared" si="469"/>
        <v>Jul</v>
      </c>
      <c r="O7491" t="s">
        <v>33</v>
      </c>
      <c r="P7491" t="s">
        <v>22</v>
      </c>
      <c r="Q7491" t="str">
        <f t="shared" si="470"/>
        <v>Young</v>
      </c>
      <c r="R7491" t="str">
        <f t="shared" si="471"/>
        <v>Profit</v>
      </c>
    </row>
    <row r="7492" spans="1:18">
      <c r="A7492">
        <v>7867</v>
      </c>
      <c r="B7492" t="s">
        <v>52</v>
      </c>
      <c r="C7492">
        <v>38</v>
      </c>
      <c r="D7492" t="s">
        <v>16</v>
      </c>
      <c r="E7492" t="s">
        <v>17</v>
      </c>
      <c r="F7492" t="s">
        <v>36</v>
      </c>
      <c r="G7492">
        <v>1162.22</v>
      </c>
      <c r="H7492">
        <v>700.82</v>
      </c>
      <c r="I7492">
        <v>1868.82</v>
      </c>
      <c r="J7492">
        <v>1168</v>
      </c>
      <c r="K7492" s="1">
        <f t="shared" si="468"/>
        <v>1.666619103336092</v>
      </c>
      <c r="L7492" t="s">
        <v>26</v>
      </c>
      <c r="M7492" s="2" t="s">
        <v>136</v>
      </c>
      <c r="N7492" s="3" t="str">
        <f t="shared" si="469"/>
        <v>Nov</v>
      </c>
      <c r="O7492" t="s">
        <v>28</v>
      </c>
      <c r="P7492" t="s">
        <v>39</v>
      </c>
      <c r="Q7492" t="str">
        <f t="shared" si="470"/>
        <v>Adult</v>
      </c>
      <c r="R7492" t="str">
        <f t="shared" si="471"/>
        <v>Profit</v>
      </c>
    </row>
    <row r="7493" spans="1:18">
      <c r="A7493">
        <v>3892</v>
      </c>
      <c r="B7493" t="s">
        <v>47</v>
      </c>
      <c r="C7493">
        <v>23</v>
      </c>
      <c r="D7493" t="s">
        <v>24</v>
      </c>
      <c r="E7493" t="s">
        <v>59</v>
      </c>
      <c r="F7493" t="s">
        <v>49</v>
      </c>
      <c r="G7493">
        <v>1418.49</v>
      </c>
      <c r="H7493">
        <v>188.62</v>
      </c>
      <c r="I7493">
        <v>1868.79</v>
      </c>
      <c r="J7493">
        <v>1680.17</v>
      </c>
      <c r="K7493" s="1">
        <f t="shared" si="468"/>
        <v>8.9076980171773936</v>
      </c>
      <c r="L7493" t="s">
        <v>31</v>
      </c>
      <c r="M7493" s="2" t="s">
        <v>184</v>
      </c>
      <c r="N7493" s="3" t="str">
        <f t="shared" si="469"/>
        <v>Mar</v>
      </c>
      <c r="O7493" t="s">
        <v>56</v>
      </c>
      <c r="P7493" t="s">
        <v>39</v>
      </c>
      <c r="Q7493" t="str">
        <f t="shared" si="470"/>
        <v>Young</v>
      </c>
      <c r="R7493" t="str">
        <f t="shared" si="471"/>
        <v>Profit</v>
      </c>
    </row>
    <row r="7494" spans="1:18">
      <c r="A7494">
        <v>983</v>
      </c>
      <c r="B7494" t="s">
        <v>40</v>
      </c>
      <c r="C7494">
        <v>41</v>
      </c>
      <c r="D7494" t="s">
        <v>24</v>
      </c>
      <c r="E7494" t="s">
        <v>66</v>
      </c>
      <c r="F7494" t="s">
        <v>25</v>
      </c>
      <c r="G7494">
        <v>1101.18</v>
      </c>
      <c r="H7494">
        <v>823.75</v>
      </c>
      <c r="I7494">
        <v>1864.43</v>
      </c>
      <c r="J7494">
        <v>1040.68</v>
      </c>
      <c r="K7494" s="1">
        <f t="shared" si="468"/>
        <v>1.2633444613050078</v>
      </c>
      <c r="L7494" t="s">
        <v>26</v>
      </c>
      <c r="M7494" s="2" t="s">
        <v>129</v>
      </c>
      <c r="N7494" s="3" t="str">
        <f t="shared" si="469"/>
        <v>Mar</v>
      </c>
      <c r="O7494" t="s">
        <v>33</v>
      </c>
      <c r="P7494" t="s">
        <v>22</v>
      </c>
      <c r="Q7494" t="str">
        <f t="shared" si="470"/>
        <v>Senior</v>
      </c>
      <c r="R7494" t="str">
        <f t="shared" si="471"/>
        <v>Profit</v>
      </c>
    </row>
    <row r="7495" spans="1:18">
      <c r="A7495">
        <v>8346</v>
      </c>
      <c r="B7495" t="s">
        <v>23</v>
      </c>
      <c r="C7495">
        <v>45</v>
      </c>
      <c r="D7495" t="s">
        <v>16</v>
      </c>
      <c r="E7495" t="s">
        <v>35</v>
      </c>
      <c r="F7495" t="s">
        <v>42</v>
      </c>
      <c r="G7495">
        <v>1165.31</v>
      </c>
      <c r="H7495">
        <v>464.64</v>
      </c>
      <c r="I7495">
        <v>1863.41</v>
      </c>
      <c r="J7495">
        <v>1398.77</v>
      </c>
      <c r="K7495" s="1">
        <f t="shared" si="468"/>
        <v>3.0104381887052343</v>
      </c>
      <c r="L7495" t="s">
        <v>31</v>
      </c>
      <c r="M7495" s="2" t="s">
        <v>389</v>
      </c>
      <c r="N7495" s="3" t="str">
        <f t="shared" si="469"/>
        <v>Oct</v>
      </c>
      <c r="O7495" t="s">
        <v>56</v>
      </c>
      <c r="P7495" t="s">
        <v>39</v>
      </c>
      <c r="Q7495" t="str">
        <f t="shared" si="470"/>
        <v>Senior</v>
      </c>
      <c r="R7495" t="str">
        <f t="shared" si="471"/>
        <v>Profit</v>
      </c>
    </row>
    <row r="7496" spans="1:18">
      <c r="A7496">
        <v>2182</v>
      </c>
      <c r="B7496" t="s">
        <v>34</v>
      </c>
      <c r="C7496">
        <v>21</v>
      </c>
      <c r="D7496" t="s">
        <v>16</v>
      </c>
      <c r="E7496" t="s">
        <v>59</v>
      </c>
      <c r="F7496" t="s">
        <v>18</v>
      </c>
      <c r="G7496">
        <v>1490.32</v>
      </c>
      <c r="H7496">
        <v>187.01</v>
      </c>
      <c r="I7496">
        <v>1863.36</v>
      </c>
      <c r="J7496">
        <v>1676.35</v>
      </c>
      <c r="K7496" s="1">
        <f t="shared" si="468"/>
        <v>8.9639591465697013</v>
      </c>
      <c r="L7496" t="s">
        <v>19</v>
      </c>
      <c r="M7496" s="2" t="s">
        <v>310</v>
      </c>
      <c r="N7496" s="3" t="str">
        <f t="shared" si="469"/>
        <v>Apr</v>
      </c>
      <c r="O7496" t="s">
        <v>28</v>
      </c>
      <c r="P7496" t="s">
        <v>39</v>
      </c>
      <c r="Q7496" t="str">
        <f t="shared" si="470"/>
        <v>Young</v>
      </c>
      <c r="R7496" t="str">
        <f t="shared" si="471"/>
        <v>Profit</v>
      </c>
    </row>
    <row r="7497" spans="1:18">
      <c r="A7497">
        <v>5236</v>
      </c>
      <c r="B7497" t="s">
        <v>40</v>
      </c>
      <c r="C7497">
        <v>37</v>
      </c>
      <c r="D7497" t="s">
        <v>16</v>
      </c>
      <c r="E7497" t="s">
        <v>35</v>
      </c>
      <c r="F7497" t="s">
        <v>36</v>
      </c>
      <c r="G7497">
        <v>1372.71</v>
      </c>
      <c r="H7497">
        <v>1392.08</v>
      </c>
      <c r="I7497">
        <v>1862.99</v>
      </c>
      <c r="J7497">
        <v>470.91</v>
      </c>
      <c r="K7497" s="1">
        <f t="shared" si="468"/>
        <v>0.33827797253031439</v>
      </c>
      <c r="L7497" t="s">
        <v>37</v>
      </c>
      <c r="M7497" s="2" t="s">
        <v>101</v>
      </c>
      <c r="N7497" s="3" t="str">
        <f t="shared" si="469"/>
        <v>Feb</v>
      </c>
      <c r="O7497" t="s">
        <v>21</v>
      </c>
      <c r="P7497" t="s">
        <v>39</v>
      </c>
      <c r="Q7497" t="str">
        <f t="shared" si="470"/>
        <v>Adult</v>
      </c>
      <c r="R7497" t="str">
        <f t="shared" si="471"/>
        <v>Profit</v>
      </c>
    </row>
    <row r="7498" spans="1:18">
      <c r="A7498">
        <v>9585</v>
      </c>
      <c r="B7498" t="s">
        <v>34</v>
      </c>
      <c r="C7498">
        <v>42</v>
      </c>
      <c r="D7498" t="s">
        <v>16</v>
      </c>
      <c r="E7498" t="s">
        <v>57</v>
      </c>
      <c r="F7498" t="s">
        <v>25</v>
      </c>
      <c r="G7498">
        <v>1509.46</v>
      </c>
      <c r="H7498">
        <v>1775.98</v>
      </c>
      <c r="I7498">
        <v>1859.9</v>
      </c>
      <c r="J7498">
        <v>83.92</v>
      </c>
      <c r="K7498" s="1">
        <f t="shared" si="468"/>
        <v>4.7252784378202455E-2</v>
      </c>
      <c r="L7498" t="s">
        <v>31</v>
      </c>
      <c r="M7498" s="2" t="s">
        <v>122</v>
      </c>
      <c r="N7498" s="3" t="str">
        <f t="shared" si="469"/>
        <v>May</v>
      </c>
      <c r="O7498" t="s">
        <v>33</v>
      </c>
      <c r="P7498" t="s">
        <v>39</v>
      </c>
      <c r="Q7498" t="str">
        <f t="shared" si="470"/>
        <v>Senior</v>
      </c>
      <c r="R7498" t="str">
        <f t="shared" si="471"/>
        <v>Profit</v>
      </c>
    </row>
    <row r="7499" spans="1:18">
      <c r="A7499">
        <v>2483</v>
      </c>
      <c r="B7499" t="s">
        <v>47</v>
      </c>
      <c r="C7499">
        <v>45</v>
      </c>
      <c r="D7499" t="s">
        <v>16</v>
      </c>
      <c r="E7499" t="s">
        <v>57</v>
      </c>
      <c r="F7499" t="s">
        <v>49</v>
      </c>
      <c r="G7499">
        <v>1180.1600000000001</v>
      </c>
      <c r="H7499">
        <v>343.63</v>
      </c>
      <c r="I7499">
        <v>1859.87</v>
      </c>
      <c r="J7499">
        <v>1516.24</v>
      </c>
      <c r="K7499" s="1">
        <f t="shared" si="468"/>
        <v>4.412420335826325</v>
      </c>
      <c r="L7499" t="s">
        <v>37</v>
      </c>
      <c r="M7499" s="2" t="s">
        <v>313</v>
      </c>
      <c r="N7499" s="3" t="str">
        <f t="shared" si="469"/>
        <v>Feb</v>
      </c>
      <c r="O7499" t="s">
        <v>33</v>
      </c>
      <c r="P7499" t="s">
        <v>39</v>
      </c>
      <c r="Q7499" t="str">
        <f t="shared" si="470"/>
        <v>Senior</v>
      </c>
      <c r="R7499" t="str">
        <f t="shared" si="471"/>
        <v>Profit</v>
      </c>
    </row>
    <row r="7500" spans="1:18">
      <c r="A7500">
        <v>627</v>
      </c>
      <c r="B7500" t="s">
        <v>52</v>
      </c>
      <c r="C7500">
        <v>47</v>
      </c>
      <c r="D7500" t="s">
        <v>16</v>
      </c>
      <c r="E7500" t="s">
        <v>41</v>
      </c>
      <c r="F7500" t="s">
        <v>42</v>
      </c>
      <c r="G7500">
        <v>1481.35</v>
      </c>
      <c r="H7500">
        <v>829.69</v>
      </c>
      <c r="I7500">
        <v>1859.47</v>
      </c>
      <c r="J7500">
        <v>1029.78</v>
      </c>
      <c r="K7500" s="1">
        <f t="shared" si="468"/>
        <v>1.2411623618459906</v>
      </c>
      <c r="L7500" t="s">
        <v>26</v>
      </c>
      <c r="M7500" s="2" t="s">
        <v>316</v>
      </c>
      <c r="N7500" s="3" t="str">
        <f t="shared" si="469"/>
        <v>Jun</v>
      </c>
      <c r="O7500" t="s">
        <v>33</v>
      </c>
      <c r="P7500" t="s">
        <v>39</v>
      </c>
      <c r="Q7500" t="str">
        <f t="shared" si="470"/>
        <v>Senior</v>
      </c>
      <c r="R7500" t="str">
        <f t="shared" si="471"/>
        <v>Profit</v>
      </c>
    </row>
    <row r="7501" spans="1:18">
      <c r="A7501">
        <v>3973</v>
      </c>
      <c r="B7501" t="s">
        <v>34</v>
      </c>
      <c r="C7501">
        <v>44</v>
      </c>
      <c r="D7501" t="s">
        <v>16</v>
      </c>
      <c r="E7501" t="s">
        <v>59</v>
      </c>
      <c r="F7501" t="s">
        <v>42</v>
      </c>
      <c r="G7501">
        <v>1041.9100000000001</v>
      </c>
      <c r="H7501">
        <v>172.65</v>
      </c>
      <c r="I7501">
        <v>1859.44</v>
      </c>
      <c r="J7501">
        <v>1686.79</v>
      </c>
      <c r="K7501" s="1">
        <f t="shared" si="468"/>
        <v>9.7699971039675635</v>
      </c>
      <c r="L7501" t="s">
        <v>26</v>
      </c>
      <c r="M7501" s="2" t="s">
        <v>392</v>
      </c>
      <c r="N7501" s="3" t="str">
        <f t="shared" si="469"/>
        <v>Aug</v>
      </c>
      <c r="O7501" t="s">
        <v>33</v>
      </c>
      <c r="P7501" t="s">
        <v>22</v>
      </c>
      <c r="Q7501" t="str">
        <f t="shared" si="470"/>
        <v>Senior</v>
      </c>
      <c r="R7501" t="str">
        <f t="shared" si="471"/>
        <v>Profit</v>
      </c>
    </row>
    <row r="7502" spans="1:18">
      <c r="A7502">
        <v>3626</v>
      </c>
      <c r="B7502" t="s">
        <v>34</v>
      </c>
      <c r="C7502">
        <v>18</v>
      </c>
      <c r="D7502" t="s">
        <v>24</v>
      </c>
      <c r="E7502" t="s">
        <v>41</v>
      </c>
      <c r="F7502" t="s">
        <v>42</v>
      </c>
      <c r="G7502">
        <v>1555.5</v>
      </c>
      <c r="H7502">
        <v>1468.62</v>
      </c>
      <c r="I7502">
        <v>1857.91</v>
      </c>
      <c r="J7502">
        <v>389.29</v>
      </c>
      <c r="K7502" s="1">
        <f t="shared" si="468"/>
        <v>0.26507197232776353</v>
      </c>
      <c r="L7502" t="s">
        <v>37</v>
      </c>
      <c r="M7502" s="2" t="s">
        <v>70</v>
      </c>
      <c r="N7502" s="3" t="str">
        <f t="shared" si="469"/>
        <v>Aug</v>
      </c>
      <c r="O7502" t="s">
        <v>21</v>
      </c>
      <c r="P7502" t="s">
        <v>39</v>
      </c>
      <c r="Q7502" t="str">
        <f t="shared" si="470"/>
        <v>Young</v>
      </c>
      <c r="R7502" t="str">
        <f t="shared" si="471"/>
        <v>Profit</v>
      </c>
    </row>
    <row r="7503" spans="1:18">
      <c r="A7503">
        <v>3705</v>
      </c>
      <c r="B7503" t="s">
        <v>15</v>
      </c>
      <c r="C7503">
        <v>19</v>
      </c>
      <c r="D7503" t="s">
        <v>16</v>
      </c>
      <c r="E7503" t="s">
        <v>35</v>
      </c>
      <c r="F7503" t="s">
        <v>18</v>
      </c>
      <c r="G7503">
        <v>1323.27</v>
      </c>
      <c r="H7503">
        <v>1080.21</v>
      </c>
      <c r="I7503">
        <v>1857.64</v>
      </c>
      <c r="J7503">
        <v>777.43</v>
      </c>
      <c r="K7503" s="1">
        <f t="shared" si="468"/>
        <v>0.71970265041056825</v>
      </c>
      <c r="L7503" t="s">
        <v>26</v>
      </c>
      <c r="M7503" s="2" t="s">
        <v>357</v>
      </c>
      <c r="N7503" s="3" t="str">
        <f t="shared" si="469"/>
        <v>Nov</v>
      </c>
      <c r="O7503" t="s">
        <v>21</v>
      </c>
      <c r="P7503" t="s">
        <v>22</v>
      </c>
      <c r="Q7503" t="str">
        <f t="shared" si="470"/>
        <v>Young</v>
      </c>
      <c r="R7503" t="str">
        <f t="shared" si="471"/>
        <v>Profit</v>
      </c>
    </row>
    <row r="7504" spans="1:18">
      <c r="A7504">
        <v>1231</v>
      </c>
      <c r="B7504" t="s">
        <v>84</v>
      </c>
      <c r="C7504">
        <v>26</v>
      </c>
      <c r="D7504" t="s">
        <v>16</v>
      </c>
      <c r="E7504" t="s">
        <v>59</v>
      </c>
      <c r="F7504" t="s">
        <v>18</v>
      </c>
      <c r="G7504">
        <v>1147.9000000000001</v>
      </c>
      <c r="H7504">
        <v>261.38</v>
      </c>
      <c r="I7504">
        <v>1855.64</v>
      </c>
      <c r="J7504">
        <v>1594.26</v>
      </c>
      <c r="K7504" s="1">
        <f t="shared" si="468"/>
        <v>6.0993955161068181</v>
      </c>
      <c r="L7504" t="s">
        <v>37</v>
      </c>
      <c r="M7504" s="2" t="s">
        <v>383</v>
      </c>
      <c r="N7504" s="3" t="str">
        <f t="shared" si="469"/>
        <v>Dec</v>
      </c>
      <c r="O7504" t="s">
        <v>33</v>
      </c>
      <c r="P7504" t="s">
        <v>22</v>
      </c>
      <c r="Q7504" t="str">
        <f t="shared" si="470"/>
        <v>Adult</v>
      </c>
      <c r="R7504" t="str">
        <f t="shared" si="471"/>
        <v>Profit</v>
      </c>
    </row>
    <row r="7505" spans="1:18">
      <c r="A7505">
        <v>3546</v>
      </c>
      <c r="B7505" t="s">
        <v>47</v>
      </c>
      <c r="C7505">
        <v>53</v>
      </c>
      <c r="D7505" t="s">
        <v>16</v>
      </c>
      <c r="E7505" t="s">
        <v>41</v>
      </c>
      <c r="F7505" t="s">
        <v>49</v>
      </c>
      <c r="G7505">
        <v>1333.05</v>
      </c>
      <c r="H7505">
        <v>1999.52</v>
      </c>
      <c r="I7505">
        <v>1854.65</v>
      </c>
      <c r="J7505">
        <v>-144.87</v>
      </c>
      <c r="K7505" s="1">
        <f t="shared" si="468"/>
        <v>-7.2452388573257587E-2</v>
      </c>
      <c r="L7505" t="s">
        <v>37</v>
      </c>
      <c r="M7505" s="2" t="s">
        <v>270</v>
      </c>
      <c r="N7505" s="3" t="str">
        <f t="shared" si="469"/>
        <v>Feb</v>
      </c>
      <c r="O7505" t="s">
        <v>28</v>
      </c>
      <c r="P7505" t="s">
        <v>39</v>
      </c>
      <c r="Q7505" t="str">
        <f t="shared" si="470"/>
        <v>Senior</v>
      </c>
      <c r="R7505" t="str">
        <f t="shared" si="471"/>
        <v>Loss</v>
      </c>
    </row>
    <row r="7506" spans="1:18">
      <c r="A7506">
        <v>9300</v>
      </c>
      <c r="B7506" t="s">
        <v>47</v>
      </c>
      <c r="C7506">
        <v>50</v>
      </c>
      <c r="D7506" t="s">
        <v>24</v>
      </c>
      <c r="E7506" t="s">
        <v>53</v>
      </c>
      <c r="F7506" t="s">
        <v>25</v>
      </c>
      <c r="G7506">
        <v>1618.97</v>
      </c>
      <c r="H7506">
        <v>1503.15</v>
      </c>
      <c r="I7506">
        <v>1854.37</v>
      </c>
      <c r="J7506">
        <v>351.22</v>
      </c>
      <c r="K7506" s="1">
        <f t="shared" si="468"/>
        <v>0.23365598908957855</v>
      </c>
      <c r="L7506" t="s">
        <v>54</v>
      </c>
      <c r="M7506" s="2" t="s">
        <v>161</v>
      </c>
      <c r="N7506" s="3" t="str">
        <f t="shared" si="469"/>
        <v>Jan</v>
      </c>
      <c r="O7506" t="s">
        <v>28</v>
      </c>
      <c r="P7506" t="s">
        <v>22</v>
      </c>
      <c r="Q7506" t="str">
        <f t="shared" si="470"/>
        <v>Senior</v>
      </c>
      <c r="R7506" t="str">
        <f t="shared" si="471"/>
        <v>Profit</v>
      </c>
    </row>
    <row r="7507" spans="1:18">
      <c r="A7507">
        <v>1047</v>
      </c>
      <c r="B7507" t="s">
        <v>84</v>
      </c>
      <c r="C7507">
        <v>60</v>
      </c>
      <c r="D7507" t="s">
        <v>16</v>
      </c>
      <c r="E7507" t="s">
        <v>30</v>
      </c>
      <c r="F7507" t="s">
        <v>25</v>
      </c>
      <c r="G7507">
        <v>1258.8399999999999</v>
      </c>
      <c r="H7507">
        <v>375.23</v>
      </c>
      <c r="I7507">
        <v>1854.06</v>
      </c>
      <c r="J7507">
        <v>1478.83</v>
      </c>
      <c r="K7507" s="1">
        <f t="shared" si="468"/>
        <v>3.941129440609759</v>
      </c>
      <c r="L7507" t="s">
        <v>19</v>
      </c>
      <c r="M7507" s="2" t="s">
        <v>79</v>
      </c>
      <c r="N7507" s="3" t="str">
        <f t="shared" si="469"/>
        <v>Feb</v>
      </c>
      <c r="O7507" t="s">
        <v>28</v>
      </c>
      <c r="P7507" t="s">
        <v>39</v>
      </c>
      <c r="Q7507" t="str">
        <f t="shared" si="470"/>
        <v>Senior</v>
      </c>
      <c r="R7507" t="str">
        <f t="shared" si="471"/>
        <v>Profit</v>
      </c>
    </row>
    <row r="7508" spans="1:18">
      <c r="A7508">
        <v>1603</v>
      </c>
      <c r="B7508" t="s">
        <v>52</v>
      </c>
      <c r="C7508">
        <v>43</v>
      </c>
      <c r="D7508" t="s">
        <v>24</v>
      </c>
      <c r="E7508" t="s">
        <v>35</v>
      </c>
      <c r="F7508" t="s">
        <v>36</v>
      </c>
      <c r="G7508">
        <v>1681.36</v>
      </c>
      <c r="H7508">
        <v>693.01</v>
      </c>
      <c r="I7508">
        <v>1853.65</v>
      </c>
      <c r="J7508">
        <v>1160.6400000000001</v>
      </c>
      <c r="K7508" s="1">
        <f t="shared" si="468"/>
        <v>1.6747810276907982</v>
      </c>
      <c r="L7508" t="s">
        <v>26</v>
      </c>
      <c r="M7508" s="2" t="s">
        <v>259</v>
      </c>
      <c r="N7508" s="3" t="str">
        <f t="shared" si="469"/>
        <v>Sep</v>
      </c>
      <c r="O7508" t="s">
        <v>51</v>
      </c>
      <c r="P7508" t="s">
        <v>39</v>
      </c>
      <c r="Q7508" t="str">
        <f t="shared" si="470"/>
        <v>Senior</v>
      </c>
      <c r="R7508" t="str">
        <f t="shared" si="471"/>
        <v>Profit</v>
      </c>
    </row>
    <row r="7509" spans="1:18">
      <c r="A7509">
        <v>8344</v>
      </c>
      <c r="B7509" t="s">
        <v>34</v>
      </c>
      <c r="C7509">
        <v>58</v>
      </c>
      <c r="D7509" t="s">
        <v>24</v>
      </c>
      <c r="E7509" t="s">
        <v>57</v>
      </c>
      <c r="F7509" t="s">
        <v>25</v>
      </c>
      <c r="G7509">
        <v>1524.26</v>
      </c>
      <c r="H7509">
        <v>649.87</v>
      </c>
      <c r="I7509">
        <v>1853.53</v>
      </c>
      <c r="J7509">
        <v>1203.6600000000001</v>
      </c>
      <c r="K7509" s="1">
        <f t="shared" si="468"/>
        <v>1.8521550463938943</v>
      </c>
      <c r="L7509" t="s">
        <v>37</v>
      </c>
      <c r="M7509" s="2" t="s">
        <v>148</v>
      </c>
      <c r="N7509" s="3" t="str">
        <f t="shared" si="469"/>
        <v>Sep</v>
      </c>
      <c r="O7509" t="s">
        <v>33</v>
      </c>
      <c r="P7509" t="s">
        <v>22</v>
      </c>
      <c r="Q7509" t="str">
        <f t="shared" si="470"/>
        <v>Senior</v>
      </c>
      <c r="R7509" t="str">
        <f t="shared" si="471"/>
        <v>Profit</v>
      </c>
    </row>
    <row r="7510" spans="1:18">
      <c r="A7510">
        <v>8999</v>
      </c>
      <c r="B7510" t="s">
        <v>84</v>
      </c>
      <c r="C7510">
        <v>40</v>
      </c>
      <c r="D7510" t="s">
        <v>16</v>
      </c>
      <c r="E7510" t="s">
        <v>30</v>
      </c>
      <c r="F7510" t="s">
        <v>36</v>
      </c>
      <c r="G7510">
        <v>1174.8499999999999</v>
      </c>
      <c r="H7510">
        <v>824.47</v>
      </c>
      <c r="I7510">
        <v>1853.45</v>
      </c>
      <c r="J7510">
        <v>1028.98</v>
      </c>
      <c r="K7510" s="1">
        <f t="shared" si="468"/>
        <v>1.2480502625929384</v>
      </c>
      <c r="L7510" t="s">
        <v>19</v>
      </c>
      <c r="M7510" s="2" t="s">
        <v>91</v>
      </c>
      <c r="N7510" s="3" t="str">
        <f t="shared" si="469"/>
        <v>Jan</v>
      </c>
      <c r="O7510" t="s">
        <v>56</v>
      </c>
      <c r="P7510" t="s">
        <v>39</v>
      </c>
      <c r="Q7510" t="str">
        <f t="shared" si="470"/>
        <v>Adult</v>
      </c>
      <c r="R7510" t="str">
        <f t="shared" si="471"/>
        <v>Profit</v>
      </c>
    </row>
    <row r="7511" spans="1:18">
      <c r="A7511">
        <v>126</v>
      </c>
      <c r="B7511" t="s">
        <v>29</v>
      </c>
      <c r="C7511">
        <v>30</v>
      </c>
      <c r="D7511" t="s">
        <v>16</v>
      </c>
      <c r="E7511" t="s">
        <v>30</v>
      </c>
      <c r="F7511" t="s">
        <v>25</v>
      </c>
      <c r="G7511">
        <v>1619.9</v>
      </c>
      <c r="H7511">
        <v>698.16</v>
      </c>
      <c r="I7511">
        <v>1852.88</v>
      </c>
      <c r="J7511">
        <v>1154.72</v>
      </c>
      <c r="K7511" s="1">
        <f t="shared" si="468"/>
        <v>1.6539475191933082</v>
      </c>
      <c r="L7511" t="s">
        <v>31</v>
      </c>
      <c r="M7511" s="2" t="s">
        <v>150</v>
      </c>
      <c r="N7511" s="3" t="str">
        <f t="shared" si="469"/>
        <v>Apr</v>
      </c>
      <c r="O7511" t="s">
        <v>51</v>
      </c>
      <c r="P7511" t="s">
        <v>39</v>
      </c>
      <c r="Q7511" t="str">
        <f t="shared" si="470"/>
        <v>Adult</v>
      </c>
      <c r="R7511" t="str">
        <f t="shared" si="471"/>
        <v>Profit</v>
      </c>
    </row>
    <row r="7512" spans="1:18">
      <c r="A7512">
        <v>7590</v>
      </c>
      <c r="B7512" t="s">
        <v>52</v>
      </c>
      <c r="C7512">
        <v>60</v>
      </c>
      <c r="D7512" t="s">
        <v>24</v>
      </c>
      <c r="E7512" t="s">
        <v>59</v>
      </c>
      <c r="F7512" t="s">
        <v>42</v>
      </c>
      <c r="G7512">
        <v>1166.42</v>
      </c>
      <c r="H7512">
        <v>1506.78</v>
      </c>
      <c r="I7512">
        <v>1852.79</v>
      </c>
      <c r="J7512">
        <v>346.01</v>
      </c>
      <c r="K7512" s="1">
        <f t="shared" si="468"/>
        <v>0.22963538140936302</v>
      </c>
      <c r="L7512" t="s">
        <v>31</v>
      </c>
      <c r="M7512" s="2" t="s">
        <v>416</v>
      </c>
      <c r="N7512" s="3" t="str">
        <f t="shared" si="469"/>
        <v>Aug</v>
      </c>
      <c r="O7512" t="s">
        <v>21</v>
      </c>
      <c r="P7512" t="s">
        <v>39</v>
      </c>
      <c r="Q7512" t="str">
        <f t="shared" si="470"/>
        <v>Senior</v>
      </c>
      <c r="R7512" t="str">
        <f t="shared" si="471"/>
        <v>Profit</v>
      </c>
    </row>
    <row r="7513" spans="1:18">
      <c r="A7513">
        <v>500</v>
      </c>
      <c r="B7513" t="s">
        <v>52</v>
      </c>
      <c r="C7513">
        <v>53</v>
      </c>
      <c r="D7513" t="s">
        <v>24</v>
      </c>
      <c r="E7513" t="s">
        <v>53</v>
      </c>
      <c r="F7513" t="s">
        <v>18</v>
      </c>
      <c r="G7513">
        <v>1495.49</v>
      </c>
      <c r="H7513">
        <v>1875.37</v>
      </c>
      <c r="I7513">
        <v>1852.44</v>
      </c>
      <c r="J7513">
        <v>-22.93</v>
      </c>
      <c r="K7513" s="1">
        <f t="shared" si="468"/>
        <v>-1.2226920554343943E-2</v>
      </c>
      <c r="L7513" t="s">
        <v>26</v>
      </c>
      <c r="M7513" s="2" t="s">
        <v>148</v>
      </c>
      <c r="N7513" s="3" t="str">
        <f t="shared" si="469"/>
        <v>Sep</v>
      </c>
      <c r="O7513" t="s">
        <v>51</v>
      </c>
      <c r="P7513" t="s">
        <v>22</v>
      </c>
      <c r="Q7513" t="str">
        <f t="shared" si="470"/>
        <v>Senior</v>
      </c>
      <c r="R7513" t="str">
        <f t="shared" si="471"/>
        <v>Loss</v>
      </c>
    </row>
    <row r="7514" spans="1:18">
      <c r="A7514">
        <v>3204</v>
      </c>
      <c r="B7514" t="s">
        <v>52</v>
      </c>
      <c r="C7514">
        <v>29</v>
      </c>
      <c r="D7514" t="s">
        <v>24</v>
      </c>
      <c r="E7514" t="s">
        <v>17</v>
      </c>
      <c r="F7514" t="s">
        <v>42</v>
      </c>
      <c r="G7514">
        <v>1376.55</v>
      </c>
      <c r="H7514">
        <v>481.49</v>
      </c>
      <c r="I7514">
        <v>1852.02</v>
      </c>
      <c r="J7514">
        <v>1370.53</v>
      </c>
      <c r="K7514" s="1">
        <f t="shared" si="468"/>
        <v>2.846435024611103</v>
      </c>
      <c r="L7514" t="s">
        <v>37</v>
      </c>
      <c r="M7514" s="2" t="s">
        <v>134</v>
      </c>
      <c r="N7514" s="3" t="str">
        <f t="shared" si="469"/>
        <v>Jul</v>
      </c>
      <c r="O7514" t="s">
        <v>33</v>
      </c>
      <c r="P7514" t="s">
        <v>22</v>
      </c>
      <c r="Q7514" t="str">
        <f t="shared" si="470"/>
        <v>Adult</v>
      </c>
      <c r="R7514" t="str">
        <f t="shared" si="471"/>
        <v>Profit</v>
      </c>
    </row>
    <row r="7515" spans="1:18">
      <c r="A7515">
        <v>1515</v>
      </c>
      <c r="B7515" t="s">
        <v>44</v>
      </c>
      <c r="C7515">
        <v>45</v>
      </c>
      <c r="D7515" t="s">
        <v>16</v>
      </c>
      <c r="E7515" t="s">
        <v>59</v>
      </c>
      <c r="F7515" t="s">
        <v>36</v>
      </c>
      <c r="G7515">
        <v>1060.95</v>
      </c>
      <c r="H7515">
        <v>1239.28</v>
      </c>
      <c r="I7515">
        <v>1851.7</v>
      </c>
      <c r="J7515">
        <v>612.41999999999996</v>
      </c>
      <c r="K7515" s="1">
        <f t="shared" si="468"/>
        <v>0.49417403653734426</v>
      </c>
      <c r="L7515" t="s">
        <v>26</v>
      </c>
      <c r="M7515" s="2" t="s">
        <v>399</v>
      </c>
      <c r="N7515" s="3" t="str">
        <f t="shared" si="469"/>
        <v>Dec</v>
      </c>
      <c r="O7515" t="s">
        <v>21</v>
      </c>
      <c r="P7515" t="s">
        <v>39</v>
      </c>
      <c r="Q7515" t="str">
        <f t="shared" si="470"/>
        <v>Senior</v>
      </c>
      <c r="R7515" t="str">
        <f t="shared" si="471"/>
        <v>Profit</v>
      </c>
    </row>
    <row r="7516" spans="1:18">
      <c r="A7516">
        <v>9202</v>
      </c>
      <c r="B7516" t="s">
        <v>40</v>
      </c>
      <c r="C7516">
        <v>25</v>
      </c>
      <c r="D7516" t="s">
        <v>16</v>
      </c>
      <c r="E7516" t="s">
        <v>41</v>
      </c>
      <c r="F7516" t="s">
        <v>42</v>
      </c>
      <c r="G7516">
        <v>1028.95</v>
      </c>
      <c r="H7516">
        <v>1717.01</v>
      </c>
      <c r="I7516">
        <v>1850.04</v>
      </c>
      <c r="J7516">
        <v>133.03</v>
      </c>
      <c r="K7516" s="1">
        <f t="shared" si="468"/>
        <v>7.7477708341826781E-2</v>
      </c>
      <c r="L7516" t="s">
        <v>37</v>
      </c>
      <c r="M7516" s="2" t="s">
        <v>327</v>
      </c>
      <c r="N7516" s="3" t="str">
        <f t="shared" si="469"/>
        <v>Oct</v>
      </c>
      <c r="O7516" t="s">
        <v>56</v>
      </c>
      <c r="P7516" t="s">
        <v>39</v>
      </c>
      <c r="Q7516" t="str">
        <f t="shared" si="470"/>
        <v>Young</v>
      </c>
      <c r="R7516" t="str">
        <f t="shared" si="471"/>
        <v>Profit</v>
      </c>
    </row>
    <row r="7517" spans="1:18">
      <c r="A7517">
        <v>6438</v>
      </c>
      <c r="B7517" t="s">
        <v>44</v>
      </c>
      <c r="C7517">
        <v>47</v>
      </c>
      <c r="D7517" t="s">
        <v>16</v>
      </c>
      <c r="E7517" t="s">
        <v>17</v>
      </c>
      <c r="F7517" t="s">
        <v>18</v>
      </c>
      <c r="G7517">
        <v>1117.57</v>
      </c>
      <c r="H7517">
        <v>1901.06</v>
      </c>
      <c r="I7517">
        <v>1849.96</v>
      </c>
      <c r="J7517">
        <v>-51.1</v>
      </c>
      <c r="K7517" s="1">
        <f t="shared" si="468"/>
        <v>-2.6879740776198542E-2</v>
      </c>
      <c r="L7517" t="s">
        <v>26</v>
      </c>
      <c r="M7517" s="2" t="s">
        <v>261</v>
      </c>
      <c r="N7517" s="3" t="str">
        <f t="shared" si="469"/>
        <v>Dec</v>
      </c>
      <c r="O7517" t="s">
        <v>28</v>
      </c>
      <c r="P7517" t="s">
        <v>22</v>
      </c>
      <c r="Q7517" t="str">
        <f t="shared" si="470"/>
        <v>Senior</v>
      </c>
      <c r="R7517" t="str">
        <f t="shared" si="471"/>
        <v>Loss</v>
      </c>
    </row>
    <row r="7518" spans="1:18">
      <c r="A7518">
        <v>6807</v>
      </c>
      <c r="B7518" t="s">
        <v>34</v>
      </c>
      <c r="C7518">
        <v>40</v>
      </c>
      <c r="D7518" t="s">
        <v>24</v>
      </c>
      <c r="E7518" t="s">
        <v>53</v>
      </c>
      <c r="F7518" t="s">
        <v>36</v>
      </c>
      <c r="G7518">
        <v>1220.45</v>
      </c>
      <c r="H7518">
        <v>1922.07</v>
      </c>
      <c r="I7518">
        <v>1849.72</v>
      </c>
      <c r="J7518">
        <v>-72.349999999999994</v>
      </c>
      <c r="K7518" s="1">
        <f t="shared" si="468"/>
        <v>-3.7641709198936564E-2</v>
      </c>
      <c r="L7518" t="s">
        <v>54</v>
      </c>
      <c r="M7518" s="2" t="s">
        <v>221</v>
      </c>
      <c r="N7518" s="3" t="str">
        <f t="shared" si="469"/>
        <v>Dec</v>
      </c>
      <c r="O7518" t="s">
        <v>33</v>
      </c>
      <c r="P7518" t="s">
        <v>39</v>
      </c>
      <c r="Q7518" t="str">
        <f t="shared" si="470"/>
        <v>Adult</v>
      </c>
      <c r="R7518" t="str">
        <f t="shared" si="471"/>
        <v>Loss</v>
      </c>
    </row>
    <row r="7519" spans="1:18">
      <c r="A7519">
        <v>8400</v>
      </c>
      <c r="B7519" t="s">
        <v>15</v>
      </c>
      <c r="C7519">
        <v>21</v>
      </c>
      <c r="D7519" t="s">
        <v>24</v>
      </c>
      <c r="E7519" t="s">
        <v>30</v>
      </c>
      <c r="F7519" t="s">
        <v>42</v>
      </c>
      <c r="G7519">
        <v>1334.49</v>
      </c>
      <c r="H7519">
        <v>1622.94</v>
      </c>
      <c r="I7519">
        <v>1847.02</v>
      </c>
      <c r="J7519">
        <v>224.08</v>
      </c>
      <c r="K7519" s="1">
        <f t="shared" si="468"/>
        <v>0.13807041541893109</v>
      </c>
      <c r="L7519" t="s">
        <v>37</v>
      </c>
      <c r="M7519" s="2" t="s">
        <v>257</v>
      </c>
      <c r="N7519" s="3" t="str">
        <f t="shared" si="469"/>
        <v>Feb</v>
      </c>
      <c r="O7519" t="s">
        <v>21</v>
      </c>
      <c r="P7519" t="s">
        <v>22</v>
      </c>
      <c r="Q7519" t="str">
        <f t="shared" si="470"/>
        <v>Young</v>
      </c>
      <c r="R7519" t="str">
        <f t="shared" si="471"/>
        <v>Profit</v>
      </c>
    </row>
    <row r="7520" spans="1:18">
      <c r="A7520">
        <v>4067</v>
      </c>
      <c r="B7520" t="s">
        <v>23</v>
      </c>
      <c r="C7520">
        <v>48</v>
      </c>
      <c r="D7520" t="s">
        <v>16</v>
      </c>
      <c r="E7520" t="s">
        <v>66</v>
      </c>
      <c r="F7520" t="s">
        <v>18</v>
      </c>
      <c r="G7520">
        <v>1218.58</v>
      </c>
      <c r="H7520">
        <v>859.72</v>
      </c>
      <c r="I7520">
        <v>1846.98</v>
      </c>
      <c r="J7520">
        <v>987.26</v>
      </c>
      <c r="K7520" s="1">
        <f t="shared" si="468"/>
        <v>1.1483506257851392</v>
      </c>
      <c r="L7520" t="s">
        <v>19</v>
      </c>
      <c r="M7520" s="2" t="s">
        <v>363</v>
      </c>
      <c r="N7520" s="3" t="str">
        <f t="shared" si="469"/>
        <v>Jul</v>
      </c>
      <c r="O7520" t="s">
        <v>51</v>
      </c>
      <c r="P7520" t="s">
        <v>22</v>
      </c>
      <c r="Q7520" t="str">
        <f t="shared" si="470"/>
        <v>Senior</v>
      </c>
      <c r="R7520" t="str">
        <f t="shared" si="471"/>
        <v>Profit</v>
      </c>
    </row>
    <row r="7521" spans="1:18">
      <c r="A7521">
        <v>1806</v>
      </c>
      <c r="B7521" t="s">
        <v>92</v>
      </c>
      <c r="C7521">
        <v>48</v>
      </c>
      <c r="D7521" t="s">
        <v>24</v>
      </c>
      <c r="E7521" t="s">
        <v>59</v>
      </c>
      <c r="F7521" t="s">
        <v>49</v>
      </c>
      <c r="G7521">
        <v>1112.48</v>
      </c>
      <c r="H7521">
        <v>98.35</v>
      </c>
      <c r="I7521">
        <v>1846.7</v>
      </c>
      <c r="J7521">
        <v>1748.35</v>
      </c>
      <c r="K7521" s="1">
        <f t="shared" si="468"/>
        <v>17.77681748856126</v>
      </c>
      <c r="L7521" t="s">
        <v>19</v>
      </c>
      <c r="M7521" s="2" t="s">
        <v>93</v>
      </c>
      <c r="N7521" s="3" t="str">
        <f t="shared" si="469"/>
        <v>Apr</v>
      </c>
      <c r="O7521" t="s">
        <v>28</v>
      </c>
      <c r="P7521" t="s">
        <v>22</v>
      </c>
      <c r="Q7521" t="str">
        <f t="shared" si="470"/>
        <v>Senior</v>
      </c>
      <c r="R7521" t="str">
        <f t="shared" si="471"/>
        <v>Profit</v>
      </c>
    </row>
    <row r="7522" spans="1:18">
      <c r="A7522">
        <v>6483</v>
      </c>
      <c r="B7522" t="s">
        <v>34</v>
      </c>
      <c r="C7522">
        <v>38</v>
      </c>
      <c r="D7522" t="s">
        <v>24</v>
      </c>
      <c r="E7522" t="s">
        <v>57</v>
      </c>
      <c r="F7522" t="s">
        <v>25</v>
      </c>
      <c r="G7522">
        <v>1502.03</v>
      </c>
      <c r="H7522">
        <v>295.04000000000002</v>
      </c>
      <c r="I7522">
        <v>1846.67</v>
      </c>
      <c r="J7522">
        <v>1551.63</v>
      </c>
      <c r="K7522" s="1">
        <f t="shared" si="468"/>
        <v>5.2590496203904555</v>
      </c>
      <c r="L7522" t="s">
        <v>37</v>
      </c>
      <c r="M7522" s="2" t="s">
        <v>391</v>
      </c>
      <c r="N7522" s="3" t="str">
        <f t="shared" si="469"/>
        <v>Jan</v>
      </c>
      <c r="O7522" t="s">
        <v>51</v>
      </c>
      <c r="P7522" t="s">
        <v>39</v>
      </c>
      <c r="Q7522" t="str">
        <f t="shared" si="470"/>
        <v>Adult</v>
      </c>
      <c r="R7522" t="str">
        <f t="shared" si="471"/>
        <v>Profit</v>
      </c>
    </row>
    <row r="7523" spans="1:18">
      <c r="A7523">
        <v>325</v>
      </c>
      <c r="B7523" t="s">
        <v>23</v>
      </c>
      <c r="C7523">
        <v>22</v>
      </c>
      <c r="D7523" t="s">
        <v>24</v>
      </c>
      <c r="E7523" t="s">
        <v>59</v>
      </c>
      <c r="F7523" t="s">
        <v>36</v>
      </c>
      <c r="G7523">
        <v>1413.47</v>
      </c>
      <c r="H7523">
        <v>373.19</v>
      </c>
      <c r="I7523">
        <v>1845.76</v>
      </c>
      <c r="J7523">
        <v>1472.57</v>
      </c>
      <c r="K7523" s="1">
        <f t="shared" si="468"/>
        <v>3.9458988718883141</v>
      </c>
      <c r="L7523" t="s">
        <v>26</v>
      </c>
      <c r="M7523" s="2" t="s">
        <v>168</v>
      </c>
      <c r="N7523" s="3" t="str">
        <f t="shared" si="469"/>
        <v>Feb</v>
      </c>
      <c r="O7523" t="s">
        <v>21</v>
      </c>
      <c r="P7523" t="s">
        <v>22</v>
      </c>
      <c r="Q7523" t="str">
        <f t="shared" si="470"/>
        <v>Young</v>
      </c>
      <c r="R7523" t="str">
        <f t="shared" si="471"/>
        <v>Profit</v>
      </c>
    </row>
    <row r="7524" spans="1:18">
      <c r="A7524">
        <v>1059</v>
      </c>
      <c r="B7524" t="s">
        <v>40</v>
      </c>
      <c r="C7524">
        <v>60</v>
      </c>
      <c r="D7524" t="s">
        <v>24</v>
      </c>
      <c r="E7524" t="s">
        <v>30</v>
      </c>
      <c r="F7524" t="s">
        <v>18</v>
      </c>
      <c r="G7524">
        <v>1312.22</v>
      </c>
      <c r="H7524">
        <v>879.66</v>
      </c>
      <c r="I7524">
        <v>1845.64</v>
      </c>
      <c r="J7524">
        <v>965.98</v>
      </c>
      <c r="K7524" s="1">
        <f t="shared" si="468"/>
        <v>1.0981288224996022</v>
      </c>
      <c r="L7524" t="s">
        <v>19</v>
      </c>
      <c r="M7524" s="2" t="s">
        <v>207</v>
      </c>
      <c r="N7524" s="3" t="str">
        <f t="shared" si="469"/>
        <v>Oct</v>
      </c>
      <c r="O7524" t="s">
        <v>28</v>
      </c>
      <c r="P7524" t="s">
        <v>39</v>
      </c>
      <c r="Q7524" t="str">
        <f t="shared" si="470"/>
        <v>Senior</v>
      </c>
      <c r="R7524" t="str">
        <f t="shared" si="471"/>
        <v>Profit</v>
      </c>
    </row>
    <row r="7525" spans="1:18">
      <c r="A7525">
        <v>1395</v>
      </c>
      <c r="B7525" t="s">
        <v>29</v>
      </c>
      <c r="C7525">
        <v>33</v>
      </c>
      <c r="D7525" t="s">
        <v>24</v>
      </c>
      <c r="E7525" t="s">
        <v>66</v>
      </c>
      <c r="F7525" t="s">
        <v>25</v>
      </c>
      <c r="G7525">
        <v>1471.24</v>
      </c>
      <c r="H7525">
        <v>1376.98</v>
      </c>
      <c r="I7525">
        <v>1843.75</v>
      </c>
      <c r="J7525">
        <v>466.77</v>
      </c>
      <c r="K7525" s="1">
        <f t="shared" si="468"/>
        <v>0.33898095832909697</v>
      </c>
      <c r="L7525" t="s">
        <v>26</v>
      </c>
      <c r="M7525" s="2" t="s">
        <v>263</v>
      </c>
      <c r="N7525" s="3" t="str">
        <f t="shared" si="469"/>
        <v>Aug</v>
      </c>
      <c r="O7525" t="s">
        <v>56</v>
      </c>
      <c r="P7525" t="s">
        <v>22</v>
      </c>
      <c r="Q7525" t="str">
        <f t="shared" si="470"/>
        <v>Adult</v>
      </c>
      <c r="R7525" t="str">
        <f t="shared" si="471"/>
        <v>Profit</v>
      </c>
    </row>
    <row r="7526" spans="1:18">
      <c r="A7526">
        <v>6985</v>
      </c>
      <c r="B7526" t="s">
        <v>23</v>
      </c>
      <c r="C7526">
        <v>60</v>
      </c>
      <c r="D7526" t="s">
        <v>16</v>
      </c>
      <c r="E7526" t="s">
        <v>59</v>
      </c>
      <c r="F7526" t="s">
        <v>49</v>
      </c>
      <c r="G7526">
        <v>1031.8399999999999</v>
      </c>
      <c r="H7526">
        <v>1368.54</v>
      </c>
      <c r="I7526">
        <v>1843.5</v>
      </c>
      <c r="J7526">
        <v>474.96</v>
      </c>
      <c r="K7526" s="1">
        <f t="shared" si="468"/>
        <v>0.34705598667192772</v>
      </c>
      <c r="L7526" t="s">
        <v>19</v>
      </c>
      <c r="M7526" s="2" t="s">
        <v>185</v>
      </c>
      <c r="N7526" s="3" t="str">
        <f t="shared" si="469"/>
        <v>Jun</v>
      </c>
      <c r="O7526" t="s">
        <v>56</v>
      </c>
      <c r="P7526" t="s">
        <v>39</v>
      </c>
      <c r="Q7526" t="str">
        <f t="shared" si="470"/>
        <v>Senior</v>
      </c>
      <c r="R7526" t="str">
        <f t="shared" si="471"/>
        <v>Profit</v>
      </c>
    </row>
    <row r="7527" spans="1:18">
      <c r="A7527">
        <v>1290</v>
      </c>
      <c r="B7527" t="s">
        <v>34</v>
      </c>
      <c r="C7527">
        <v>26</v>
      </c>
      <c r="D7527" t="s">
        <v>24</v>
      </c>
      <c r="E7527" t="s">
        <v>59</v>
      </c>
      <c r="F7527" t="s">
        <v>18</v>
      </c>
      <c r="G7527">
        <v>1275.6300000000001</v>
      </c>
      <c r="H7527">
        <v>1586.01</v>
      </c>
      <c r="I7527">
        <v>1843.2</v>
      </c>
      <c r="J7527">
        <v>257.19</v>
      </c>
      <c r="K7527" s="1">
        <f t="shared" si="468"/>
        <v>0.16216165093536611</v>
      </c>
      <c r="L7527" t="s">
        <v>19</v>
      </c>
      <c r="M7527" s="2" t="s">
        <v>184</v>
      </c>
      <c r="N7527" s="3" t="str">
        <f t="shared" si="469"/>
        <v>Mar</v>
      </c>
      <c r="O7527" t="s">
        <v>21</v>
      </c>
      <c r="P7527" t="s">
        <v>39</v>
      </c>
      <c r="Q7527" t="str">
        <f t="shared" si="470"/>
        <v>Adult</v>
      </c>
      <c r="R7527" t="str">
        <f t="shared" si="471"/>
        <v>Profit</v>
      </c>
    </row>
    <row r="7528" spans="1:18">
      <c r="A7528">
        <v>7737</v>
      </c>
      <c r="B7528" t="s">
        <v>15</v>
      </c>
      <c r="C7528">
        <v>47</v>
      </c>
      <c r="D7528" t="s">
        <v>16</v>
      </c>
      <c r="E7528" t="s">
        <v>35</v>
      </c>
      <c r="F7528" t="s">
        <v>25</v>
      </c>
      <c r="G7528">
        <v>1205.6099999999999</v>
      </c>
      <c r="H7528">
        <v>576.37</v>
      </c>
      <c r="I7528">
        <v>1842.87</v>
      </c>
      <c r="J7528">
        <v>1266.5</v>
      </c>
      <c r="K7528" s="1">
        <f t="shared" si="468"/>
        <v>2.1973732151222305</v>
      </c>
      <c r="L7528" t="s">
        <v>26</v>
      </c>
      <c r="M7528" s="2" t="s">
        <v>213</v>
      </c>
      <c r="N7528" s="3" t="str">
        <f t="shared" si="469"/>
        <v>Aug</v>
      </c>
      <c r="O7528" t="s">
        <v>33</v>
      </c>
      <c r="P7528" t="s">
        <v>39</v>
      </c>
      <c r="Q7528" t="str">
        <f t="shared" si="470"/>
        <v>Senior</v>
      </c>
      <c r="R7528" t="str">
        <f t="shared" si="471"/>
        <v>Profit</v>
      </c>
    </row>
    <row r="7529" spans="1:18">
      <c r="A7529">
        <v>5886</v>
      </c>
      <c r="B7529" t="s">
        <v>84</v>
      </c>
      <c r="C7529">
        <v>43</v>
      </c>
      <c r="D7529" t="s">
        <v>24</v>
      </c>
      <c r="E7529" t="s">
        <v>17</v>
      </c>
      <c r="F7529" t="s">
        <v>42</v>
      </c>
      <c r="G7529">
        <v>1537.49</v>
      </c>
      <c r="H7529">
        <v>1065.58</v>
      </c>
      <c r="I7529">
        <v>1841.88</v>
      </c>
      <c r="J7529">
        <v>776.3</v>
      </c>
      <c r="K7529" s="1">
        <f t="shared" si="468"/>
        <v>0.72852343324762103</v>
      </c>
      <c r="L7529" t="s">
        <v>19</v>
      </c>
      <c r="M7529" s="2" t="s">
        <v>64</v>
      </c>
      <c r="N7529" s="3" t="str">
        <f t="shared" si="469"/>
        <v>Feb</v>
      </c>
      <c r="O7529" t="s">
        <v>21</v>
      </c>
      <c r="P7529" t="s">
        <v>22</v>
      </c>
      <c r="Q7529" t="str">
        <f t="shared" si="470"/>
        <v>Senior</v>
      </c>
      <c r="R7529" t="str">
        <f t="shared" si="471"/>
        <v>Profit</v>
      </c>
    </row>
    <row r="7530" spans="1:18">
      <c r="A7530">
        <v>1457</v>
      </c>
      <c r="B7530" t="s">
        <v>34</v>
      </c>
      <c r="C7530">
        <v>24</v>
      </c>
      <c r="D7530" t="s">
        <v>24</v>
      </c>
      <c r="E7530" t="s">
        <v>66</v>
      </c>
      <c r="F7530" t="s">
        <v>42</v>
      </c>
      <c r="G7530">
        <v>1111.8900000000001</v>
      </c>
      <c r="H7530">
        <v>1764.5</v>
      </c>
      <c r="I7530">
        <v>1841.5</v>
      </c>
      <c r="J7530">
        <v>77</v>
      </c>
      <c r="K7530" s="1">
        <f t="shared" si="468"/>
        <v>4.3638424482856333E-2</v>
      </c>
      <c r="L7530" t="s">
        <v>19</v>
      </c>
      <c r="M7530" s="2" t="s">
        <v>295</v>
      </c>
      <c r="N7530" s="3" t="str">
        <f t="shared" si="469"/>
        <v>Dec</v>
      </c>
      <c r="O7530" t="s">
        <v>51</v>
      </c>
      <c r="P7530" t="s">
        <v>22</v>
      </c>
      <c r="Q7530" t="str">
        <f t="shared" si="470"/>
        <v>Young</v>
      </c>
      <c r="R7530" t="str">
        <f t="shared" si="471"/>
        <v>Profit</v>
      </c>
    </row>
    <row r="7531" spans="1:18">
      <c r="A7531">
        <v>2676</v>
      </c>
      <c r="B7531" t="s">
        <v>52</v>
      </c>
      <c r="C7531">
        <v>56</v>
      </c>
      <c r="D7531" t="s">
        <v>16</v>
      </c>
      <c r="E7531" t="s">
        <v>17</v>
      </c>
      <c r="F7531" t="s">
        <v>36</v>
      </c>
      <c r="G7531">
        <v>1350.72</v>
      </c>
      <c r="H7531">
        <v>1632.85</v>
      </c>
      <c r="I7531">
        <v>1841.27</v>
      </c>
      <c r="J7531">
        <v>208.42</v>
      </c>
      <c r="K7531" s="1">
        <f t="shared" si="468"/>
        <v>0.12764185320145757</v>
      </c>
      <c r="L7531" t="s">
        <v>31</v>
      </c>
      <c r="M7531" s="2" t="s">
        <v>224</v>
      </c>
      <c r="N7531" s="3" t="str">
        <f t="shared" si="469"/>
        <v>Apr</v>
      </c>
      <c r="O7531" t="s">
        <v>51</v>
      </c>
      <c r="P7531" t="s">
        <v>39</v>
      </c>
      <c r="Q7531" t="str">
        <f t="shared" si="470"/>
        <v>Senior</v>
      </c>
      <c r="R7531" t="str">
        <f t="shared" si="471"/>
        <v>Profit</v>
      </c>
    </row>
    <row r="7532" spans="1:18">
      <c r="A7532">
        <v>1873</v>
      </c>
      <c r="B7532" t="s">
        <v>92</v>
      </c>
      <c r="C7532">
        <v>49</v>
      </c>
      <c r="D7532" t="s">
        <v>24</v>
      </c>
      <c r="E7532" t="s">
        <v>30</v>
      </c>
      <c r="F7532" t="s">
        <v>36</v>
      </c>
      <c r="G7532">
        <v>1232</v>
      </c>
      <c r="H7532">
        <v>839.55</v>
      </c>
      <c r="I7532">
        <v>1841.07</v>
      </c>
      <c r="J7532">
        <v>1001.52</v>
      </c>
      <c r="K7532" s="1">
        <f t="shared" si="468"/>
        <v>1.1929247811327497</v>
      </c>
      <c r="L7532" t="s">
        <v>31</v>
      </c>
      <c r="M7532" s="2" t="s">
        <v>233</v>
      </c>
      <c r="N7532" s="3" t="str">
        <f t="shared" si="469"/>
        <v>Sep</v>
      </c>
      <c r="O7532" t="s">
        <v>28</v>
      </c>
      <c r="P7532" t="s">
        <v>39</v>
      </c>
      <c r="Q7532" t="str">
        <f t="shared" si="470"/>
        <v>Senior</v>
      </c>
      <c r="R7532" t="str">
        <f t="shared" si="471"/>
        <v>Profit</v>
      </c>
    </row>
    <row r="7533" spans="1:18">
      <c r="A7533">
        <v>9981</v>
      </c>
      <c r="B7533" t="s">
        <v>92</v>
      </c>
      <c r="C7533">
        <v>45</v>
      </c>
      <c r="D7533" t="s">
        <v>16</v>
      </c>
      <c r="E7533" t="s">
        <v>41</v>
      </c>
      <c r="F7533" t="s">
        <v>36</v>
      </c>
      <c r="G7533">
        <v>1181.9100000000001</v>
      </c>
      <c r="H7533">
        <v>683.24</v>
      </c>
      <c r="I7533">
        <v>1840.98</v>
      </c>
      <c r="J7533">
        <v>1157.74</v>
      </c>
      <c r="K7533" s="1">
        <f t="shared" si="468"/>
        <v>1.6944851004039576</v>
      </c>
      <c r="L7533" t="s">
        <v>37</v>
      </c>
      <c r="M7533" s="2" t="s">
        <v>172</v>
      </c>
      <c r="N7533" s="3" t="str">
        <f t="shared" si="469"/>
        <v>Nov</v>
      </c>
      <c r="O7533" t="s">
        <v>56</v>
      </c>
      <c r="P7533" t="s">
        <v>39</v>
      </c>
      <c r="Q7533" t="str">
        <f t="shared" si="470"/>
        <v>Senior</v>
      </c>
      <c r="R7533" t="str">
        <f t="shared" si="471"/>
        <v>Profit</v>
      </c>
    </row>
    <row r="7534" spans="1:18">
      <c r="A7534">
        <v>1068</v>
      </c>
      <c r="B7534" t="s">
        <v>52</v>
      </c>
      <c r="C7534">
        <v>20</v>
      </c>
      <c r="D7534" t="s">
        <v>16</v>
      </c>
      <c r="E7534" t="s">
        <v>30</v>
      </c>
      <c r="F7534" t="s">
        <v>25</v>
      </c>
      <c r="G7534">
        <v>1525.84</v>
      </c>
      <c r="H7534">
        <v>757.04</v>
      </c>
      <c r="I7534">
        <v>1839.88</v>
      </c>
      <c r="J7534">
        <v>1082.8399999999999</v>
      </c>
      <c r="K7534" s="1">
        <f t="shared" si="468"/>
        <v>1.4303603508401141</v>
      </c>
      <c r="L7534" t="s">
        <v>37</v>
      </c>
      <c r="M7534" s="2" t="s">
        <v>63</v>
      </c>
      <c r="N7534" s="3" t="str">
        <f t="shared" si="469"/>
        <v>Jan</v>
      </c>
      <c r="O7534" t="s">
        <v>56</v>
      </c>
      <c r="P7534" t="s">
        <v>39</v>
      </c>
      <c r="Q7534" t="str">
        <f t="shared" si="470"/>
        <v>Young</v>
      </c>
      <c r="R7534" t="str">
        <f t="shared" si="471"/>
        <v>Profit</v>
      </c>
    </row>
    <row r="7535" spans="1:18">
      <c r="A7535">
        <v>5751</v>
      </c>
      <c r="B7535" t="s">
        <v>84</v>
      </c>
      <c r="C7535">
        <v>32</v>
      </c>
      <c r="D7535" t="s">
        <v>24</v>
      </c>
      <c r="E7535" t="s">
        <v>35</v>
      </c>
      <c r="F7535" t="s">
        <v>49</v>
      </c>
      <c r="G7535">
        <v>1553.51</v>
      </c>
      <c r="H7535">
        <v>332.45</v>
      </c>
      <c r="I7535">
        <v>1839.31</v>
      </c>
      <c r="J7535">
        <v>1506.86</v>
      </c>
      <c r="K7535" s="1">
        <f t="shared" si="468"/>
        <v>4.5325913671228752</v>
      </c>
      <c r="L7535" t="s">
        <v>54</v>
      </c>
      <c r="M7535" s="2" t="s">
        <v>198</v>
      </c>
      <c r="N7535" s="3" t="str">
        <f t="shared" si="469"/>
        <v>Jul</v>
      </c>
      <c r="O7535" t="s">
        <v>33</v>
      </c>
      <c r="P7535" t="s">
        <v>22</v>
      </c>
      <c r="Q7535" t="str">
        <f t="shared" si="470"/>
        <v>Adult</v>
      </c>
      <c r="R7535" t="str">
        <f t="shared" si="471"/>
        <v>Profit</v>
      </c>
    </row>
    <row r="7536" spans="1:18">
      <c r="A7536">
        <v>3904</v>
      </c>
      <c r="B7536" t="s">
        <v>92</v>
      </c>
      <c r="C7536">
        <v>18</v>
      </c>
      <c r="D7536" t="s">
        <v>24</v>
      </c>
      <c r="E7536" t="s">
        <v>17</v>
      </c>
      <c r="F7536" t="s">
        <v>42</v>
      </c>
      <c r="G7536">
        <v>1328.46</v>
      </c>
      <c r="H7536">
        <v>1126.17</v>
      </c>
      <c r="I7536">
        <v>1839.16</v>
      </c>
      <c r="J7536">
        <v>712.99</v>
      </c>
      <c r="K7536" s="1">
        <f t="shared" si="468"/>
        <v>0.63311045401671151</v>
      </c>
      <c r="L7536" t="s">
        <v>37</v>
      </c>
      <c r="M7536" s="2" t="s">
        <v>177</v>
      </c>
      <c r="N7536" s="3" t="str">
        <f t="shared" si="469"/>
        <v>Jun</v>
      </c>
      <c r="O7536" t="s">
        <v>56</v>
      </c>
      <c r="P7536" t="s">
        <v>22</v>
      </c>
      <c r="Q7536" t="str">
        <f t="shared" si="470"/>
        <v>Young</v>
      </c>
      <c r="R7536" t="str">
        <f t="shared" si="471"/>
        <v>Profit</v>
      </c>
    </row>
    <row r="7537" spans="1:18">
      <c r="A7537">
        <v>4244</v>
      </c>
      <c r="B7537" t="s">
        <v>40</v>
      </c>
      <c r="C7537">
        <v>54</v>
      </c>
      <c r="D7537" t="s">
        <v>16</v>
      </c>
      <c r="E7537" t="s">
        <v>57</v>
      </c>
      <c r="F7537" t="s">
        <v>42</v>
      </c>
      <c r="G7537">
        <v>1380.26</v>
      </c>
      <c r="H7537">
        <v>1220.3499999999999</v>
      </c>
      <c r="I7537">
        <v>1838.99</v>
      </c>
      <c r="J7537">
        <v>618.64</v>
      </c>
      <c r="K7537" s="1">
        <f t="shared" si="468"/>
        <v>0.50693653460072929</v>
      </c>
      <c r="L7537" t="s">
        <v>19</v>
      </c>
      <c r="M7537" s="2" t="s">
        <v>182</v>
      </c>
      <c r="N7537" s="3" t="str">
        <f t="shared" si="469"/>
        <v>May</v>
      </c>
      <c r="O7537" t="s">
        <v>51</v>
      </c>
      <c r="P7537" t="s">
        <v>22</v>
      </c>
      <c r="Q7537" t="str">
        <f t="shared" si="470"/>
        <v>Senior</v>
      </c>
      <c r="R7537" t="str">
        <f t="shared" si="471"/>
        <v>Profit</v>
      </c>
    </row>
    <row r="7538" spans="1:18">
      <c r="A7538">
        <v>1995</v>
      </c>
      <c r="B7538" t="s">
        <v>47</v>
      </c>
      <c r="C7538">
        <v>37</v>
      </c>
      <c r="D7538" t="s">
        <v>24</v>
      </c>
      <c r="E7538" t="s">
        <v>57</v>
      </c>
      <c r="F7538" t="s">
        <v>42</v>
      </c>
      <c r="G7538">
        <v>1340.75</v>
      </c>
      <c r="H7538">
        <v>113.93</v>
      </c>
      <c r="I7538">
        <v>1836.44</v>
      </c>
      <c r="J7538">
        <v>1722.51</v>
      </c>
      <c r="K7538" s="1">
        <f t="shared" si="468"/>
        <v>15.119020451154217</v>
      </c>
      <c r="L7538" t="s">
        <v>31</v>
      </c>
      <c r="M7538" s="2" t="s">
        <v>220</v>
      </c>
      <c r="N7538" s="3" t="str">
        <f t="shared" si="469"/>
        <v>Jul</v>
      </c>
      <c r="O7538" t="s">
        <v>51</v>
      </c>
      <c r="P7538" t="s">
        <v>22</v>
      </c>
      <c r="Q7538" t="str">
        <f t="shared" si="470"/>
        <v>Adult</v>
      </c>
      <c r="R7538" t="str">
        <f t="shared" si="471"/>
        <v>Profit</v>
      </c>
    </row>
    <row r="7539" spans="1:18">
      <c r="A7539">
        <v>7855</v>
      </c>
      <c r="B7539" t="s">
        <v>34</v>
      </c>
      <c r="C7539">
        <v>57</v>
      </c>
      <c r="D7539" t="s">
        <v>16</v>
      </c>
      <c r="E7539" t="s">
        <v>17</v>
      </c>
      <c r="F7539" t="s">
        <v>36</v>
      </c>
      <c r="G7539">
        <v>1511.69</v>
      </c>
      <c r="H7539">
        <v>486.52</v>
      </c>
      <c r="I7539">
        <v>1836.4</v>
      </c>
      <c r="J7539">
        <v>1349.88</v>
      </c>
      <c r="K7539" s="1">
        <f t="shared" si="468"/>
        <v>2.7745621968264413</v>
      </c>
      <c r="L7539" t="s">
        <v>37</v>
      </c>
      <c r="M7539" s="2" t="s">
        <v>103</v>
      </c>
      <c r="N7539" s="3" t="str">
        <f t="shared" si="469"/>
        <v>Oct</v>
      </c>
      <c r="O7539" t="s">
        <v>51</v>
      </c>
      <c r="P7539" t="s">
        <v>39</v>
      </c>
      <c r="Q7539" t="str">
        <f t="shared" si="470"/>
        <v>Senior</v>
      </c>
      <c r="R7539" t="str">
        <f t="shared" si="471"/>
        <v>Profit</v>
      </c>
    </row>
    <row r="7540" spans="1:18">
      <c r="A7540">
        <v>1199</v>
      </c>
      <c r="B7540" t="s">
        <v>84</v>
      </c>
      <c r="C7540">
        <v>22</v>
      </c>
      <c r="D7540" t="s">
        <v>24</v>
      </c>
      <c r="E7540" t="s">
        <v>41</v>
      </c>
      <c r="F7540" t="s">
        <v>42</v>
      </c>
      <c r="G7540">
        <v>1514.75</v>
      </c>
      <c r="H7540">
        <v>1668.26</v>
      </c>
      <c r="I7540">
        <v>1836.04</v>
      </c>
      <c r="J7540">
        <v>167.78</v>
      </c>
      <c r="K7540" s="1">
        <f t="shared" si="468"/>
        <v>0.10057185330823733</v>
      </c>
      <c r="L7540" t="s">
        <v>26</v>
      </c>
      <c r="M7540" s="2" t="s">
        <v>395</v>
      </c>
      <c r="N7540" s="3" t="str">
        <f t="shared" si="469"/>
        <v>Feb</v>
      </c>
      <c r="O7540" t="s">
        <v>33</v>
      </c>
      <c r="P7540" t="s">
        <v>22</v>
      </c>
      <c r="Q7540" t="str">
        <f t="shared" si="470"/>
        <v>Young</v>
      </c>
      <c r="R7540" t="str">
        <f t="shared" si="471"/>
        <v>Profit</v>
      </c>
    </row>
    <row r="7541" spans="1:18">
      <c r="A7541">
        <v>411</v>
      </c>
      <c r="B7541" t="s">
        <v>92</v>
      </c>
      <c r="C7541">
        <v>32</v>
      </c>
      <c r="D7541" t="s">
        <v>24</v>
      </c>
      <c r="E7541" t="s">
        <v>41</v>
      </c>
      <c r="F7541" t="s">
        <v>18</v>
      </c>
      <c r="G7541">
        <v>1644.14</v>
      </c>
      <c r="H7541">
        <v>1419.8</v>
      </c>
      <c r="I7541">
        <v>1836</v>
      </c>
      <c r="J7541">
        <v>416.2</v>
      </c>
      <c r="K7541" s="1">
        <f t="shared" si="468"/>
        <v>0.29313987885617693</v>
      </c>
      <c r="L7541" t="s">
        <v>19</v>
      </c>
      <c r="M7541" s="2" t="s">
        <v>291</v>
      </c>
      <c r="N7541" s="3" t="str">
        <f t="shared" si="469"/>
        <v>May</v>
      </c>
      <c r="O7541" t="s">
        <v>33</v>
      </c>
      <c r="P7541" t="s">
        <v>22</v>
      </c>
      <c r="Q7541" t="str">
        <f t="shared" si="470"/>
        <v>Adult</v>
      </c>
      <c r="R7541" t="str">
        <f t="shared" si="471"/>
        <v>Profit</v>
      </c>
    </row>
    <row r="7542" spans="1:18">
      <c r="A7542">
        <v>2541</v>
      </c>
      <c r="B7542" t="s">
        <v>47</v>
      </c>
      <c r="C7542">
        <v>18</v>
      </c>
      <c r="D7542" t="s">
        <v>16</v>
      </c>
      <c r="E7542" t="s">
        <v>53</v>
      </c>
      <c r="F7542" t="s">
        <v>42</v>
      </c>
      <c r="G7542">
        <v>1030.6400000000001</v>
      </c>
      <c r="H7542">
        <v>1940.37</v>
      </c>
      <c r="I7542">
        <v>1834.78</v>
      </c>
      <c r="J7542">
        <v>-105.59</v>
      </c>
      <c r="K7542" s="1">
        <f t="shared" si="468"/>
        <v>-5.4417456464488735E-2</v>
      </c>
      <c r="L7542" t="s">
        <v>31</v>
      </c>
      <c r="M7542" s="2" t="s">
        <v>149</v>
      </c>
      <c r="N7542" s="3" t="str">
        <f t="shared" si="469"/>
        <v>Mar</v>
      </c>
      <c r="O7542" t="s">
        <v>56</v>
      </c>
      <c r="P7542" t="s">
        <v>39</v>
      </c>
      <c r="Q7542" t="str">
        <f t="shared" si="470"/>
        <v>Young</v>
      </c>
      <c r="R7542" t="str">
        <f t="shared" si="471"/>
        <v>Loss</v>
      </c>
    </row>
    <row r="7543" spans="1:18">
      <c r="A7543">
        <v>2029</v>
      </c>
      <c r="B7543" t="s">
        <v>40</v>
      </c>
      <c r="C7543">
        <v>42</v>
      </c>
      <c r="D7543" t="s">
        <v>24</v>
      </c>
      <c r="E7543" t="s">
        <v>66</v>
      </c>
      <c r="F7543" t="s">
        <v>36</v>
      </c>
      <c r="G7543">
        <v>1662.13</v>
      </c>
      <c r="H7543">
        <v>327.69</v>
      </c>
      <c r="I7543">
        <v>1834.56</v>
      </c>
      <c r="J7543">
        <v>1506.87</v>
      </c>
      <c r="K7543" s="1">
        <f t="shared" si="468"/>
        <v>4.5984619609997255</v>
      </c>
      <c r="L7543" t="s">
        <v>37</v>
      </c>
      <c r="M7543" s="2" t="s">
        <v>288</v>
      </c>
      <c r="N7543" s="3" t="str">
        <f t="shared" si="469"/>
        <v>May</v>
      </c>
      <c r="O7543" t="s">
        <v>33</v>
      </c>
      <c r="P7543" t="s">
        <v>22</v>
      </c>
      <c r="Q7543" t="str">
        <f t="shared" si="470"/>
        <v>Senior</v>
      </c>
      <c r="R7543" t="str">
        <f t="shared" si="471"/>
        <v>Profit</v>
      </c>
    </row>
    <row r="7544" spans="1:18">
      <c r="A7544">
        <v>4632</v>
      </c>
      <c r="B7544" t="s">
        <v>34</v>
      </c>
      <c r="C7544">
        <v>26</v>
      </c>
      <c r="D7544" t="s">
        <v>16</v>
      </c>
      <c r="E7544" t="s">
        <v>41</v>
      </c>
      <c r="F7544" t="s">
        <v>49</v>
      </c>
      <c r="G7544">
        <v>1302.3599999999999</v>
      </c>
      <c r="H7544">
        <v>1386.36</v>
      </c>
      <c r="I7544">
        <v>1834.24</v>
      </c>
      <c r="J7544">
        <v>447.88</v>
      </c>
      <c r="K7544" s="1">
        <f t="shared" si="468"/>
        <v>0.32306183098185176</v>
      </c>
      <c r="L7544" t="s">
        <v>31</v>
      </c>
      <c r="M7544" s="2" t="s">
        <v>351</v>
      </c>
      <c r="N7544" s="3" t="str">
        <f t="shared" si="469"/>
        <v>Aug</v>
      </c>
      <c r="O7544" t="s">
        <v>33</v>
      </c>
      <c r="P7544" t="s">
        <v>22</v>
      </c>
      <c r="Q7544" t="str">
        <f t="shared" si="470"/>
        <v>Adult</v>
      </c>
      <c r="R7544" t="str">
        <f t="shared" si="471"/>
        <v>Profit</v>
      </c>
    </row>
    <row r="7545" spans="1:18">
      <c r="A7545">
        <v>7032</v>
      </c>
      <c r="B7545" t="s">
        <v>34</v>
      </c>
      <c r="C7545">
        <v>26</v>
      </c>
      <c r="D7545" t="s">
        <v>16</v>
      </c>
      <c r="E7545" t="s">
        <v>41</v>
      </c>
      <c r="F7545" t="s">
        <v>36</v>
      </c>
      <c r="G7545">
        <v>1055.6500000000001</v>
      </c>
      <c r="H7545">
        <v>1940.34</v>
      </c>
      <c r="I7545">
        <v>1833.77</v>
      </c>
      <c r="J7545">
        <v>-106.57</v>
      </c>
      <c r="K7545" s="1">
        <f t="shared" si="468"/>
        <v>-5.4923363946524834E-2</v>
      </c>
      <c r="L7545" t="s">
        <v>31</v>
      </c>
      <c r="M7545" s="2" t="s">
        <v>277</v>
      </c>
      <c r="N7545" s="3" t="str">
        <f t="shared" si="469"/>
        <v>Apr</v>
      </c>
      <c r="O7545" t="s">
        <v>51</v>
      </c>
      <c r="P7545" t="s">
        <v>22</v>
      </c>
      <c r="Q7545" t="str">
        <f t="shared" si="470"/>
        <v>Adult</v>
      </c>
      <c r="R7545" t="str">
        <f t="shared" si="471"/>
        <v>Loss</v>
      </c>
    </row>
    <row r="7546" spans="1:18">
      <c r="A7546">
        <v>4245</v>
      </c>
      <c r="B7546" t="s">
        <v>34</v>
      </c>
      <c r="C7546">
        <v>46</v>
      </c>
      <c r="D7546" t="s">
        <v>24</v>
      </c>
      <c r="E7546" t="s">
        <v>30</v>
      </c>
      <c r="F7546" t="s">
        <v>18</v>
      </c>
      <c r="G7546">
        <v>1626.11</v>
      </c>
      <c r="H7546">
        <v>1820.27</v>
      </c>
      <c r="I7546">
        <v>1832.02</v>
      </c>
      <c r="J7546">
        <v>11.75</v>
      </c>
      <c r="K7546" s="1">
        <f t="shared" si="468"/>
        <v>6.4550863333461524E-3</v>
      </c>
      <c r="L7546" t="s">
        <v>54</v>
      </c>
      <c r="M7546" s="2" t="s">
        <v>48</v>
      </c>
      <c r="N7546" s="3" t="str">
        <f t="shared" si="469"/>
        <v>Jul</v>
      </c>
      <c r="O7546" t="s">
        <v>21</v>
      </c>
      <c r="P7546" t="s">
        <v>39</v>
      </c>
      <c r="Q7546" t="str">
        <f t="shared" si="470"/>
        <v>Senior</v>
      </c>
      <c r="R7546" t="str">
        <f t="shared" si="471"/>
        <v>Profit</v>
      </c>
    </row>
    <row r="7547" spans="1:18">
      <c r="A7547">
        <v>112</v>
      </c>
      <c r="B7547" t="s">
        <v>44</v>
      </c>
      <c r="C7547">
        <v>37</v>
      </c>
      <c r="D7547" t="s">
        <v>16</v>
      </c>
      <c r="E7547" t="s">
        <v>30</v>
      </c>
      <c r="F7547" t="s">
        <v>18</v>
      </c>
      <c r="G7547">
        <v>1258.76</v>
      </c>
      <c r="H7547">
        <v>89.04</v>
      </c>
      <c r="I7547">
        <v>1831.92</v>
      </c>
      <c r="J7547">
        <v>1742.88</v>
      </c>
      <c r="K7547" s="1">
        <f t="shared" si="468"/>
        <v>19.574123989218329</v>
      </c>
      <c r="L7547" t="s">
        <v>31</v>
      </c>
      <c r="M7547" s="2" t="s">
        <v>151</v>
      </c>
      <c r="N7547" s="3" t="str">
        <f t="shared" si="469"/>
        <v>May</v>
      </c>
      <c r="O7547" t="s">
        <v>56</v>
      </c>
      <c r="P7547" t="s">
        <v>22</v>
      </c>
      <c r="Q7547" t="str">
        <f t="shared" si="470"/>
        <v>Adult</v>
      </c>
      <c r="R7547" t="str">
        <f t="shared" si="471"/>
        <v>Profit</v>
      </c>
    </row>
    <row r="7548" spans="1:18">
      <c r="A7548">
        <v>6704</v>
      </c>
      <c r="B7548" t="s">
        <v>15</v>
      </c>
      <c r="C7548">
        <v>60</v>
      </c>
      <c r="D7548" t="s">
        <v>16</v>
      </c>
      <c r="E7548" t="s">
        <v>66</v>
      </c>
      <c r="F7548" t="s">
        <v>36</v>
      </c>
      <c r="G7548">
        <v>1389.54</v>
      </c>
      <c r="H7548">
        <v>843.82</v>
      </c>
      <c r="I7548">
        <v>1830.85</v>
      </c>
      <c r="J7548">
        <v>987.03</v>
      </c>
      <c r="K7548" s="1">
        <f t="shared" si="468"/>
        <v>1.1697162902040719</v>
      </c>
      <c r="L7548" t="s">
        <v>37</v>
      </c>
      <c r="M7548" s="2" t="s">
        <v>251</v>
      </c>
      <c r="N7548" s="3" t="str">
        <f t="shared" si="469"/>
        <v>Jan</v>
      </c>
      <c r="O7548" t="s">
        <v>21</v>
      </c>
      <c r="P7548" t="s">
        <v>39</v>
      </c>
      <c r="Q7548" t="str">
        <f t="shared" si="470"/>
        <v>Senior</v>
      </c>
      <c r="R7548" t="str">
        <f t="shared" si="471"/>
        <v>Profit</v>
      </c>
    </row>
    <row r="7549" spans="1:18">
      <c r="A7549">
        <v>7263</v>
      </c>
      <c r="B7549" t="s">
        <v>29</v>
      </c>
      <c r="C7549">
        <v>31</v>
      </c>
      <c r="D7549" t="s">
        <v>16</v>
      </c>
      <c r="E7549" t="s">
        <v>35</v>
      </c>
      <c r="F7549" t="s">
        <v>25</v>
      </c>
      <c r="G7549">
        <v>1260.52</v>
      </c>
      <c r="H7549">
        <v>1592.54</v>
      </c>
      <c r="I7549">
        <v>1830.36</v>
      </c>
      <c r="J7549">
        <v>237.82</v>
      </c>
      <c r="K7549" s="1">
        <f t="shared" si="468"/>
        <v>0.14933376869654766</v>
      </c>
      <c r="L7549" t="s">
        <v>37</v>
      </c>
      <c r="M7549" s="2" t="s">
        <v>129</v>
      </c>
      <c r="N7549" s="3" t="str">
        <f t="shared" si="469"/>
        <v>Mar</v>
      </c>
      <c r="O7549" t="s">
        <v>51</v>
      </c>
      <c r="P7549" t="s">
        <v>39</v>
      </c>
      <c r="Q7549" t="str">
        <f t="shared" si="470"/>
        <v>Adult</v>
      </c>
      <c r="R7549" t="str">
        <f t="shared" si="471"/>
        <v>Profit</v>
      </c>
    </row>
    <row r="7550" spans="1:18">
      <c r="A7550">
        <v>9028</v>
      </c>
      <c r="B7550" t="s">
        <v>15</v>
      </c>
      <c r="C7550">
        <v>25</v>
      </c>
      <c r="D7550" t="s">
        <v>24</v>
      </c>
      <c r="E7550" t="s">
        <v>30</v>
      </c>
      <c r="F7550" t="s">
        <v>25</v>
      </c>
      <c r="G7550">
        <v>1358.87</v>
      </c>
      <c r="H7550">
        <v>1729.53</v>
      </c>
      <c r="I7550">
        <v>1829.58</v>
      </c>
      <c r="J7550">
        <v>100.05</v>
      </c>
      <c r="K7550" s="1">
        <f t="shared" si="468"/>
        <v>5.7848085896168321E-2</v>
      </c>
      <c r="L7550" t="s">
        <v>54</v>
      </c>
      <c r="M7550" s="2" t="s">
        <v>153</v>
      </c>
      <c r="N7550" s="3" t="str">
        <f t="shared" si="469"/>
        <v>Apr</v>
      </c>
      <c r="O7550" t="s">
        <v>51</v>
      </c>
      <c r="P7550" t="s">
        <v>22</v>
      </c>
      <c r="Q7550" t="str">
        <f t="shared" si="470"/>
        <v>Young</v>
      </c>
      <c r="R7550" t="str">
        <f t="shared" si="471"/>
        <v>Profit</v>
      </c>
    </row>
    <row r="7551" spans="1:18">
      <c r="A7551">
        <v>9093</v>
      </c>
      <c r="B7551" t="s">
        <v>44</v>
      </c>
      <c r="C7551">
        <v>38</v>
      </c>
      <c r="D7551" t="s">
        <v>16</v>
      </c>
      <c r="E7551" t="s">
        <v>59</v>
      </c>
      <c r="F7551" t="s">
        <v>49</v>
      </c>
      <c r="G7551">
        <v>1313.37</v>
      </c>
      <c r="H7551">
        <v>895.81</v>
      </c>
      <c r="I7551">
        <v>1829.5</v>
      </c>
      <c r="J7551">
        <v>933.69</v>
      </c>
      <c r="K7551" s="1">
        <f t="shared" si="468"/>
        <v>1.0422857525591365</v>
      </c>
      <c r="L7551" t="s">
        <v>26</v>
      </c>
      <c r="M7551" s="2" t="s">
        <v>76</v>
      </c>
      <c r="N7551" s="3" t="str">
        <f t="shared" si="469"/>
        <v>Sep</v>
      </c>
      <c r="O7551" t="s">
        <v>51</v>
      </c>
      <c r="P7551" t="s">
        <v>39</v>
      </c>
      <c r="Q7551" t="str">
        <f t="shared" si="470"/>
        <v>Adult</v>
      </c>
      <c r="R7551" t="str">
        <f t="shared" si="471"/>
        <v>Profit</v>
      </c>
    </row>
    <row r="7552" spans="1:18">
      <c r="A7552">
        <v>1763</v>
      </c>
      <c r="B7552" t="s">
        <v>52</v>
      </c>
      <c r="C7552">
        <v>31</v>
      </c>
      <c r="D7552" t="s">
        <v>16</v>
      </c>
      <c r="E7552" t="s">
        <v>66</v>
      </c>
      <c r="F7552" t="s">
        <v>49</v>
      </c>
      <c r="G7552">
        <v>1304.43</v>
      </c>
      <c r="H7552">
        <v>581.13</v>
      </c>
      <c r="I7552">
        <v>1828.32</v>
      </c>
      <c r="J7552">
        <v>1247.19</v>
      </c>
      <c r="K7552" s="1">
        <f t="shared" si="468"/>
        <v>2.1461463011718549</v>
      </c>
      <c r="L7552" t="s">
        <v>54</v>
      </c>
      <c r="M7552" s="2" t="s">
        <v>90</v>
      </c>
      <c r="N7552" s="3" t="str">
        <f t="shared" si="469"/>
        <v>Oct</v>
      </c>
      <c r="O7552" t="s">
        <v>56</v>
      </c>
      <c r="P7552" t="s">
        <v>39</v>
      </c>
      <c r="Q7552" t="str">
        <f t="shared" si="470"/>
        <v>Adult</v>
      </c>
      <c r="R7552" t="str">
        <f t="shared" si="471"/>
        <v>Profit</v>
      </c>
    </row>
    <row r="7553" spans="1:18">
      <c r="A7553">
        <v>3446</v>
      </c>
      <c r="B7553" t="s">
        <v>47</v>
      </c>
      <c r="C7553">
        <v>38</v>
      </c>
      <c r="D7553" t="s">
        <v>24</v>
      </c>
      <c r="E7553" t="s">
        <v>30</v>
      </c>
      <c r="F7553" t="s">
        <v>25</v>
      </c>
      <c r="G7553">
        <v>1506</v>
      </c>
      <c r="H7553">
        <v>1319.76</v>
      </c>
      <c r="I7553">
        <v>1828.08</v>
      </c>
      <c r="J7553">
        <v>508.32</v>
      </c>
      <c r="K7553" s="1">
        <f t="shared" si="468"/>
        <v>0.38516093835242771</v>
      </c>
      <c r="L7553" t="s">
        <v>31</v>
      </c>
      <c r="M7553" s="2" t="s">
        <v>256</v>
      </c>
      <c r="N7553" s="3" t="str">
        <f t="shared" si="469"/>
        <v>Mar</v>
      </c>
      <c r="O7553" t="s">
        <v>28</v>
      </c>
      <c r="P7553" t="s">
        <v>22</v>
      </c>
      <c r="Q7553" t="str">
        <f t="shared" si="470"/>
        <v>Adult</v>
      </c>
      <c r="R7553" t="str">
        <f t="shared" si="471"/>
        <v>Profit</v>
      </c>
    </row>
    <row r="7554" spans="1:18">
      <c r="A7554">
        <v>3210</v>
      </c>
      <c r="B7554" t="s">
        <v>29</v>
      </c>
      <c r="C7554">
        <v>32</v>
      </c>
      <c r="D7554" t="s">
        <v>16</v>
      </c>
      <c r="E7554" t="s">
        <v>41</v>
      </c>
      <c r="F7554" t="s">
        <v>25</v>
      </c>
      <c r="G7554">
        <v>1255.53</v>
      </c>
      <c r="H7554">
        <v>1545.52</v>
      </c>
      <c r="I7554">
        <v>1826.8</v>
      </c>
      <c r="J7554">
        <v>281.27999999999997</v>
      </c>
      <c r="K7554" s="1">
        <f t="shared" ref="K7554:K7617" si="472">J7554/H7554</f>
        <v>0.18199699777421191</v>
      </c>
      <c r="L7554" t="s">
        <v>26</v>
      </c>
      <c r="M7554" s="2" t="s">
        <v>242</v>
      </c>
      <c r="N7554" s="3" t="str">
        <f t="shared" ref="N7554:N7617" si="473">TEXT(M7554,"MMM")</f>
        <v>Apr</v>
      </c>
      <c r="O7554" t="s">
        <v>51</v>
      </c>
      <c r="P7554" t="s">
        <v>39</v>
      </c>
      <c r="Q7554" t="str">
        <f t="shared" ref="Q7554:Q7617" si="474">IF(C7554&gt;=18,IF(C7554&lt;=25,"Young",IF(C7554&lt;=40,"Adult",IF(C7554&lt;=60,"Senior",""))),"")</f>
        <v>Adult</v>
      </c>
      <c r="R7554" t="str">
        <f t="shared" ref="R7554:R7617" si="475">IF(J7554&gt;0,"Profit","Loss")</f>
        <v>Profit</v>
      </c>
    </row>
    <row r="7555" spans="1:18">
      <c r="A7555">
        <v>5282</v>
      </c>
      <c r="B7555" t="s">
        <v>15</v>
      </c>
      <c r="C7555">
        <v>53</v>
      </c>
      <c r="D7555" t="s">
        <v>24</v>
      </c>
      <c r="E7555" t="s">
        <v>53</v>
      </c>
      <c r="F7555" t="s">
        <v>18</v>
      </c>
      <c r="G7555">
        <v>1119.3</v>
      </c>
      <c r="H7555">
        <v>1439.66</v>
      </c>
      <c r="I7555">
        <v>1826.57</v>
      </c>
      <c r="J7555">
        <v>386.91</v>
      </c>
      <c r="K7555" s="1">
        <f t="shared" si="472"/>
        <v>0.26875095508661767</v>
      </c>
      <c r="L7555" t="s">
        <v>31</v>
      </c>
      <c r="M7555" s="2" t="s">
        <v>363</v>
      </c>
      <c r="N7555" s="3" t="str">
        <f t="shared" si="473"/>
        <v>Jul</v>
      </c>
      <c r="O7555" t="s">
        <v>33</v>
      </c>
      <c r="P7555" t="s">
        <v>22</v>
      </c>
      <c r="Q7555" t="str">
        <f t="shared" si="474"/>
        <v>Senior</v>
      </c>
      <c r="R7555" t="str">
        <f t="shared" si="475"/>
        <v>Profit</v>
      </c>
    </row>
    <row r="7556" spans="1:18">
      <c r="A7556">
        <v>6094</v>
      </c>
      <c r="B7556" t="s">
        <v>44</v>
      </c>
      <c r="C7556">
        <v>48</v>
      </c>
      <c r="D7556" t="s">
        <v>24</v>
      </c>
      <c r="E7556" t="s">
        <v>53</v>
      </c>
      <c r="F7556" t="s">
        <v>25</v>
      </c>
      <c r="G7556">
        <v>1153.0899999999999</v>
      </c>
      <c r="H7556">
        <v>1722.71</v>
      </c>
      <c r="I7556">
        <v>1826.25</v>
      </c>
      <c r="J7556">
        <v>103.54</v>
      </c>
      <c r="K7556" s="1">
        <f t="shared" si="472"/>
        <v>6.010297728578809E-2</v>
      </c>
      <c r="L7556" t="s">
        <v>19</v>
      </c>
      <c r="M7556" s="2" t="s">
        <v>250</v>
      </c>
      <c r="N7556" s="3" t="str">
        <f t="shared" si="473"/>
        <v>Jan</v>
      </c>
      <c r="O7556" t="s">
        <v>56</v>
      </c>
      <c r="P7556" t="s">
        <v>39</v>
      </c>
      <c r="Q7556" t="str">
        <f t="shared" si="474"/>
        <v>Senior</v>
      </c>
      <c r="R7556" t="str">
        <f t="shared" si="475"/>
        <v>Profit</v>
      </c>
    </row>
    <row r="7557" spans="1:18">
      <c r="A7557">
        <v>5512</v>
      </c>
      <c r="B7557" t="s">
        <v>34</v>
      </c>
      <c r="C7557">
        <v>31</v>
      </c>
      <c r="D7557" t="s">
        <v>16</v>
      </c>
      <c r="E7557" t="s">
        <v>57</v>
      </c>
      <c r="F7557" t="s">
        <v>18</v>
      </c>
      <c r="G7557">
        <v>1317.09</v>
      </c>
      <c r="H7557">
        <v>1843.55</v>
      </c>
      <c r="I7557">
        <v>1826.05</v>
      </c>
      <c r="J7557">
        <v>-17.5</v>
      </c>
      <c r="K7557" s="1">
        <f t="shared" si="472"/>
        <v>-9.4925551246236878E-3</v>
      </c>
      <c r="L7557" t="s">
        <v>31</v>
      </c>
      <c r="M7557" s="2" t="s">
        <v>268</v>
      </c>
      <c r="N7557" s="3" t="str">
        <f t="shared" si="473"/>
        <v>Jun</v>
      </c>
      <c r="O7557" t="s">
        <v>56</v>
      </c>
      <c r="P7557" t="s">
        <v>22</v>
      </c>
      <c r="Q7557" t="str">
        <f t="shared" si="474"/>
        <v>Adult</v>
      </c>
      <c r="R7557" t="str">
        <f t="shared" si="475"/>
        <v>Loss</v>
      </c>
    </row>
    <row r="7558" spans="1:18">
      <c r="A7558">
        <v>2064</v>
      </c>
      <c r="B7558" t="s">
        <v>47</v>
      </c>
      <c r="C7558">
        <v>24</v>
      </c>
      <c r="D7558" t="s">
        <v>24</v>
      </c>
      <c r="E7558" t="s">
        <v>30</v>
      </c>
      <c r="F7558" t="s">
        <v>42</v>
      </c>
      <c r="G7558">
        <v>1135.17</v>
      </c>
      <c r="H7558">
        <v>1489.24</v>
      </c>
      <c r="I7558">
        <v>1823.94</v>
      </c>
      <c r="J7558">
        <v>334.7</v>
      </c>
      <c r="K7558" s="1">
        <f t="shared" si="472"/>
        <v>0.22474550777577823</v>
      </c>
      <c r="L7558" t="s">
        <v>26</v>
      </c>
      <c r="M7558" s="2" t="s">
        <v>323</v>
      </c>
      <c r="N7558" s="3" t="str">
        <f t="shared" si="473"/>
        <v>Nov</v>
      </c>
      <c r="O7558" t="s">
        <v>51</v>
      </c>
      <c r="P7558" t="s">
        <v>39</v>
      </c>
      <c r="Q7558" t="str">
        <f t="shared" si="474"/>
        <v>Young</v>
      </c>
      <c r="R7558" t="str">
        <f t="shared" si="475"/>
        <v>Profit</v>
      </c>
    </row>
    <row r="7559" spans="1:18">
      <c r="A7559">
        <v>1964</v>
      </c>
      <c r="B7559" t="s">
        <v>34</v>
      </c>
      <c r="C7559">
        <v>42</v>
      </c>
      <c r="D7559" t="s">
        <v>24</v>
      </c>
      <c r="E7559" t="s">
        <v>53</v>
      </c>
      <c r="F7559" t="s">
        <v>42</v>
      </c>
      <c r="G7559">
        <v>1253.1099999999999</v>
      </c>
      <c r="H7559">
        <v>1386.58</v>
      </c>
      <c r="I7559">
        <v>1823.03</v>
      </c>
      <c r="J7559">
        <v>436.45</v>
      </c>
      <c r="K7559" s="1">
        <f t="shared" si="472"/>
        <v>0.31476726910816544</v>
      </c>
      <c r="L7559" t="s">
        <v>26</v>
      </c>
      <c r="M7559" s="2" t="s">
        <v>99</v>
      </c>
      <c r="N7559" s="3" t="str">
        <f t="shared" si="473"/>
        <v>Nov</v>
      </c>
      <c r="O7559" t="s">
        <v>56</v>
      </c>
      <c r="P7559" t="s">
        <v>39</v>
      </c>
      <c r="Q7559" t="str">
        <f t="shared" si="474"/>
        <v>Senior</v>
      </c>
      <c r="R7559" t="str">
        <f t="shared" si="475"/>
        <v>Profit</v>
      </c>
    </row>
    <row r="7560" spans="1:18">
      <c r="A7560">
        <v>4338</v>
      </c>
      <c r="B7560" t="s">
        <v>23</v>
      </c>
      <c r="C7560">
        <v>43</v>
      </c>
      <c r="D7560" t="s">
        <v>16</v>
      </c>
      <c r="E7560" t="s">
        <v>59</v>
      </c>
      <c r="F7560" t="s">
        <v>49</v>
      </c>
      <c r="G7560">
        <v>1021.35</v>
      </c>
      <c r="H7560">
        <v>1969.76</v>
      </c>
      <c r="I7560">
        <v>1822.32</v>
      </c>
      <c r="J7560">
        <v>-147.44</v>
      </c>
      <c r="K7560" s="1">
        <f t="shared" si="472"/>
        <v>-7.4851758589878969E-2</v>
      </c>
      <c r="L7560" t="s">
        <v>54</v>
      </c>
      <c r="M7560" s="2" t="s">
        <v>284</v>
      </c>
      <c r="N7560" s="3" t="str">
        <f t="shared" si="473"/>
        <v>Apr</v>
      </c>
      <c r="O7560" t="s">
        <v>51</v>
      </c>
      <c r="P7560" t="s">
        <v>39</v>
      </c>
      <c r="Q7560" t="str">
        <f t="shared" si="474"/>
        <v>Senior</v>
      </c>
      <c r="R7560" t="str">
        <f t="shared" si="475"/>
        <v>Loss</v>
      </c>
    </row>
    <row r="7561" spans="1:18">
      <c r="A7561">
        <v>8570</v>
      </c>
      <c r="B7561" t="s">
        <v>44</v>
      </c>
      <c r="C7561">
        <v>32</v>
      </c>
      <c r="D7561" t="s">
        <v>16</v>
      </c>
      <c r="E7561" t="s">
        <v>35</v>
      </c>
      <c r="F7561" t="s">
        <v>49</v>
      </c>
      <c r="G7561">
        <v>1180.53</v>
      </c>
      <c r="H7561">
        <v>1604.23</v>
      </c>
      <c r="I7561">
        <v>1821.1</v>
      </c>
      <c r="J7561">
        <v>216.87</v>
      </c>
      <c r="K7561" s="1">
        <f t="shared" si="472"/>
        <v>0.13518635108432084</v>
      </c>
      <c r="L7561" t="s">
        <v>54</v>
      </c>
      <c r="M7561" s="2" t="s">
        <v>127</v>
      </c>
      <c r="N7561" s="3" t="str">
        <f t="shared" si="473"/>
        <v>Dec</v>
      </c>
      <c r="O7561" t="s">
        <v>33</v>
      </c>
      <c r="P7561" t="s">
        <v>22</v>
      </c>
      <c r="Q7561" t="str">
        <f t="shared" si="474"/>
        <v>Adult</v>
      </c>
      <c r="R7561" t="str">
        <f t="shared" si="475"/>
        <v>Profit</v>
      </c>
    </row>
    <row r="7562" spans="1:18">
      <c r="A7562">
        <v>1482</v>
      </c>
      <c r="B7562" t="s">
        <v>44</v>
      </c>
      <c r="C7562">
        <v>46</v>
      </c>
      <c r="D7562" t="s">
        <v>16</v>
      </c>
      <c r="E7562" t="s">
        <v>30</v>
      </c>
      <c r="F7562" t="s">
        <v>42</v>
      </c>
      <c r="G7562">
        <v>1252.82</v>
      </c>
      <c r="H7562">
        <v>995.87</v>
      </c>
      <c r="I7562">
        <v>1820.8</v>
      </c>
      <c r="J7562">
        <v>824.93</v>
      </c>
      <c r="K7562" s="1">
        <f t="shared" si="472"/>
        <v>0.82835109000170704</v>
      </c>
      <c r="L7562" t="s">
        <v>37</v>
      </c>
      <c r="M7562" s="2" t="s">
        <v>98</v>
      </c>
      <c r="N7562" s="3" t="str">
        <f t="shared" si="473"/>
        <v>Aug</v>
      </c>
      <c r="O7562" t="s">
        <v>56</v>
      </c>
      <c r="P7562" t="s">
        <v>22</v>
      </c>
      <c r="Q7562" t="str">
        <f t="shared" si="474"/>
        <v>Senior</v>
      </c>
      <c r="R7562" t="str">
        <f t="shared" si="475"/>
        <v>Profit</v>
      </c>
    </row>
    <row r="7563" spans="1:18">
      <c r="A7563">
        <v>3147</v>
      </c>
      <c r="B7563" t="s">
        <v>15</v>
      </c>
      <c r="C7563">
        <v>53</v>
      </c>
      <c r="D7563" t="s">
        <v>16</v>
      </c>
      <c r="E7563" t="s">
        <v>53</v>
      </c>
      <c r="F7563" t="s">
        <v>18</v>
      </c>
      <c r="G7563">
        <v>1502.06</v>
      </c>
      <c r="H7563">
        <v>65.209999999999994</v>
      </c>
      <c r="I7563">
        <v>1820.57</v>
      </c>
      <c r="J7563">
        <v>1755.36</v>
      </c>
      <c r="K7563" s="1">
        <f t="shared" si="472"/>
        <v>26.918570771354087</v>
      </c>
      <c r="L7563" t="s">
        <v>37</v>
      </c>
      <c r="M7563" s="2" t="s">
        <v>94</v>
      </c>
      <c r="N7563" s="3" t="str">
        <f t="shared" si="473"/>
        <v>Feb</v>
      </c>
      <c r="O7563" t="s">
        <v>56</v>
      </c>
      <c r="P7563" t="s">
        <v>39</v>
      </c>
      <c r="Q7563" t="str">
        <f t="shared" si="474"/>
        <v>Senior</v>
      </c>
      <c r="R7563" t="str">
        <f t="shared" si="475"/>
        <v>Profit</v>
      </c>
    </row>
    <row r="7564" spans="1:18">
      <c r="A7564">
        <v>4198</v>
      </c>
      <c r="B7564" t="s">
        <v>40</v>
      </c>
      <c r="C7564">
        <v>19</v>
      </c>
      <c r="D7564" t="s">
        <v>16</v>
      </c>
      <c r="E7564" t="s">
        <v>57</v>
      </c>
      <c r="F7564" t="s">
        <v>42</v>
      </c>
      <c r="G7564">
        <v>1043.32</v>
      </c>
      <c r="H7564">
        <v>1588.6</v>
      </c>
      <c r="I7564">
        <v>1819.09</v>
      </c>
      <c r="J7564">
        <v>230.49</v>
      </c>
      <c r="K7564" s="1">
        <f t="shared" si="472"/>
        <v>0.14509001636661212</v>
      </c>
      <c r="L7564" t="s">
        <v>31</v>
      </c>
      <c r="M7564" s="2" t="s">
        <v>203</v>
      </c>
      <c r="N7564" s="3" t="str">
        <f t="shared" si="473"/>
        <v>Dec</v>
      </c>
      <c r="O7564" t="s">
        <v>28</v>
      </c>
      <c r="P7564" t="s">
        <v>39</v>
      </c>
      <c r="Q7564" t="str">
        <f t="shared" si="474"/>
        <v>Young</v>
      </c>
      <c r="R7564" t="str">
        <f t="shared" si="475"/>
        <v>Profit</v>
      </c>
    </row>
    <row r="7565" spans="1:18">
      <c r="A7565">
        <v>3787</v>
      </c>
      <c r="B7565" t="s">
        <v>47</v>
      </c>
      <c r="C7565">
        <v>36</v>
      </c>
      <c r="D7565" t="s">
        <v>16</v>
      </c>
      <c r="E7565" t="s">
        <v>41</v>
      </c>
      <c r="F7565" t="s">
        <v>25</v>
      </c>
      <c r="G7565">
        <v>1207.07</v>
      </c>
      <c r="H7565">
        <v>678.76</v>
      </c>
      <c r="I7565">
        <v>1818.78</v>
      </c>
      <c r="J7565">
        <v>1140.02</v>
      </c>
      <c r="K7565" s="1">
        <f t="shared" si="472"/>
        <v>1.6795627320407802</v>
      </c>
      <c r="L7565" t="s">
        <v>37</v>
      </c>
      <c r="M7565" s="2" t="s">
        <v>396</v>
      </c>
      <c r="N7565" s="3" t="str">
        <f t="shared" si="473"/>
        <v>Jun</v>
      </c>
      <c r="O7565" t="s">
        <v>28</v>
      </c>
      <c r="P7565" t="s">
        <v>22</v>
      </c>
      <c r="Q7565" t="str">
        <f t="shared" si="474"/>
        <v>Adult</v>
      </c>
      <c r="R7565" t="str">
        <f t="shared" si="475"/>
        <v>Profit</v>
      </c>
    </row>
    <row r="7566" spans="1:18">
      <c r="A7566">
        <v>1781</v>
      </c>
      <c r="B7566" t="s">
        <v>47</v>
      </c>
      <c r="C7566">
        <v>52</v>
      </c>
      <c r="D7566" t="s">
        <v>16</v>
      </c>
      <c r="E7566" t="s">
        <v>35</v>
      </c>
      <c r="F7566" t="s">
        <v>49</v>
      </c>
      <c r="G7566">
        <v>1337.01</v>
      </c>
      <c r="H7566">
        <v>715.16</v>
      </c>
      <c r="I7566">
        <v>1817.77</v>
      </c>
      <c r="J7566">
        <v>1102.6099999999999</v>
      </c>
      <c r="K7566" s="1">
        <f t="shared" si="472"/>
        <v>1.5417668773421331</v>
      </c>
      <c r="L7566" t="s">
        <v>31</v>
      </c>
      <c r="M7566" s="2" t="s">
        <v>164</v>
      </c>
      <c r="N7566" s="3" t="str">
        <f t="shared" si="473"/>
        <v>Nov</v>
      </c>
      <c r="O7566" t="s">
        <v>21</v>
      </c>
      <c r="P7566" t="s">
        <v>22</v>
      </c>
      <c r="Q7566" t="str">
        <f t="shared" si="474"/>
        <v>Senior</v>
      </c>
      <c r="R7566" t="str">
        <f t="shared" si="475"/>
        <v>Profit</v>
      </c>
    </row>
    <row r="7567" spans="1:18">
      <c r="A7567">
        <v>8119</v>
      </c>
      <c r="B7567" t="s">
        <v>23</v>
      </c>
      <c r="C7567">
        <v>48</v>
      </c>
      <c r="D7567" t="s">
        <v>24</v>
      </c>
      <c r="E7567" t="s">
        <v>66</v>
      </c>
      <c r="F7567" t="s">
        <v>49</v>
      </c>
      <c r="G7567">
        <v>1487.55</v>
      </c>
      <c r="H7567">
        <v>1947.79</v>
      </c>
      <c r="I7567">
        <v>1816.74</v>
      </c>
      <c r="J7567">
        <v>-131.05000000000001</v>
      </c>
      <c r="K7567" s="1">
        <f t="shared" si="472"/>
        <v>-6.728138043628934E-2</v>
      </c>
      <c r="L7567" t="s">
        <v>26</v>
      </c>
      <c r="M7567" s="2" t="s">
        <v>194</v>
      </c>
      <c r="N7567" s="3" t="str">
        <f t="shared" si="473"/>
        <v>Sep</v>
      </c>
      <c r="O7567" t="s">
        <v>33</v>
      </c>
      <c r="P7567" t="s">
        <v>39</v>
      </c>
      <c r="Q7567" t="str">
        <f t="shared" si="474"/>
        <v>Senior</v>
      </c>
      <c r="R7567" t="str">
        <f t="shared" si="475"/>
        <v>Loss</v>
      </c>
    </row>
    <row r="7568" spans="1:18">
      <c r="A7568">
        <v>6533</v>
      </c>
      <c r="B7568" t="s">
        <v>44</v>
      </c>
      <c r="C7568">
        <v>52</v>
      </c>
      <c r="D7568" t="s">
        <v>16</v>
      </c>
      <c r="E7568" t="s">
        <v>30</v>
      </c>
      <c r="F7568" t="s">
        <v>42</v>
      </c>
      <c r="G7568">
        <v>1472.35</v>
      </c>
      <c r="H7568">
        <v>1568.23</v>
      </c>
      <c r="I7568">
        <v>1815.81</v>
      </c>
      <c r="J7568">
        <v>247.58</v>
      </c>
      <c r="K7568" s="1">
        <f t="shared" si="472"/>
        <v>0.15787225088156712</v>
      </c>
      <c r="L7568" t="s">
        <v>19</v>
      </c>
      <c r="M7568" s="2" t="s">
        <v>129</v>
      </c>
      <c r="N7568" s="3" t="str">
        <f t="shared" si="473"/>
        <v>Mar</v>
      </c>
      <c r="O7568" t="s">
        <v>28</v>
      </c>
      <c r="P7568" t="s">
        <v>39</v>
      </c>
      <c r="Q7568" t="str">
        <f t="shared" si="474"/>
        <v>Senior</v>
      </c>
      <c r="R7568" t="str">
        <f t="shared" si="475"/>
        <v>Profit</v>
      </c>
    </row>
    <row r="7569" spans="1:18">
      <c r="A7569">
        <v>9947</v>
      </c>
      <c r="B7569" t="s">
        <v>47</v>
      </c>
      <c r="C7569">
        <v>22</v>
      </c>
      <c r="D7569" t="s">
        <v>16</v>
      </c>
      <c r="E7569" t="s">
        <v>17</v>
      </c>
      <c r="F7569" t="s">
        <v>36</v>
      </c>
      <c r="G7569">
        <v>1259.99</v>
      </c>
      <c r="H7569">
        <v>642.9</v>
      </c>
      <c r="I7569">
        <v>1815.48</v>
      </c>
      <c r="J7569">
        <v>1172.58</v>
      </c>
      <c r="K7569" s="1">
        <f t="shared" si="472"/>
        <v>1.8238917405506299</v>
      </c>
      <c r="L7569" t="s">
        <v>54</v>
      </c>
      <c r="M7569" s="2" t="s">
        <v>176</v>
      </c>
      <c r="N7569" s="3" t="str">
        <f t="shared" si="473"/>
        <v>May</v>
      </c>
      <c r="O7569" t="s">
        <v>28</v>
      </c>
      <c r="P7569" t="s">
        <v>22</v>
      </c>
      <c r="Q7569" t="str">
        <f t="shared" si="474"/>
        <v>Young</v>
      </c>
      <c r="R7569" t="str">
        <f t="shared" si="475"/>
        <v>Profit</v>
      </c>
    </row>
    <row r="7570" spans="1:18">
      <c r="A7570">
        <v>1635</v>
      </c>
      <c r="B7570" t="s">
        <v>34</v>
      </c>
      <c r="C7570">
        <v>27</v>
      </c>
      <c r="D7570" t="s">
        <v>16</v>
      </c>
      <c r="E7570" t="s">
        <v>30</v>
      </c>
      <c r="F7570" t="s">
        <v>25</v>
      </c>
      <c r="G7570">
        <v>1265.05</v>
      </c>
      <c r="H7570">
        <v>1657.07</v>
      </c>
      <c r="I7570">
        <v>1815.11</v>
      </c>
      <c r="J7570">
        <v>158.04</v>
      </c>
      <c r="K7570" s="1">
        <f t="shared" si="472"/>
        <v>9.5373158647492254E-2</v>
      </c>
      <c r="L7570" t="s">
        <v>31</v>
      </c>
      <c r="M7570" s="2" t="s">
        <v>96</v>
      </c>
      <c r="N7570" s="3" t="str">
        <f t="shared" si="473"/>
        <v>Apr</v>
      </c>
      <c r="O7570" t="s">
        <v>21</v>
      </c>
      <c r="P7570" t="s">
        <v>39</v>
      </c>
      <c r="Q7570" t="str">
        <f t="shared" si="474"/>
        <v>Adult</v>
      </c>
      <c r="R7570" t="str">
        <f t="shared" si="475"/>
        <v>Profit</v>
      </c>
    </row>
    <row r="7571" spans="1:18">
      <c r="A7571">
        <v>8343</v>
      </c>
      <c r="B7571" t="s">
        <v>23</v>
      </c>
      <c r="C7571">
        <v>40</v>
      </c>
      <c r="D7571" t="s">
        <v>16</v>
      </c>
      <c r="E7571" t="s">
        <v>66</v>
      </c>
      <c r="F7571" t="s">
        <v>49</v>
      </c>
      <c r="G7571">
        <v>1033.25</v>
      </c>
      <c r="H7571">
        <v>551.12</v>
      </c>
      <c r="I7571">
        <v>1814.79</v>
      </c>
      <c r="J7571">
        <v>1263.67</v>
      </c>
      <c r="K7571" s="1">
        <f t="shared" si="472"/>
        <v>2.2929126143126726</v>
      </c>
      <c r="L7571" t="s">
        <v>19</v>
      </c>
      <c r="M7571" s="2" t="s">
        <v>199</v>
      </c>
      <c r="N7571" s="3" t="str">
        <f t="shared" si="473"/>
        <v>Jan</v>
      </c>
      <c r="O7571" t="s">
        <v>51</v>
      </c>
      <c r="P7571" t="s">
        <v>22</v>
      </c>
      <c r="Q7571" t="str">
        <f t="shared" si="474"/>
        <v>Adult</v>
      </c>
      <c r="R7571" t="str">
        <f t="shared" si="475"/>
        <v>Profit</v>
      </c>
    </row>
    <row r="7572" spans="1:18">
      <c r="A7572">
        <v>1937</v>
      </c>
      <c r="B7572" t="s">
        <v>29</v>
      </c>
      <c r="C7572">
        <v>31</v>
      </c>
      <c r="D7572" t="s">
        <v>16</v>
      </c>
      <c r="E7572" t="s">
        <v>41</v>
      </c>
      <c r="F7572" t="s">
        <v>36</v>
      </c>
      <c r="G7572">
        <v>1016.16</v>
      </c>
      <c r="H7572">
        <v>1710.34</v>
      </c>
      <c r="I7572">
        <v>1813.66</v>
      </c>
      <c r="J7572">
        <v>103.32</v>
      </c>
      <c r="K7572" s="1">
        <f t="shared" si="472"/>
        <v>6.0409041477133198E-2</v>
      </c>
      <c r="L7572" t="s">
        <v>26</v>
      </c>
      <c r="M7572" s="2" t="s">
        <v>201</v>
      </c>
      <c r="N7572" s="3" t="str">
        <f t="shared" si="473"/>
        <v>Oct</v>
      </c>
      <c r="O7572" t="s">
        <v>28</v>
      </c>
      <c r="P7572" t="s">
        <v>22</v>
      </c>
      <c r="Q7572" t="str">
        <f t="shared" si="474"/>
        <v>Adult</v>
      </c>
      <c r="R7572" t="str">
        <f t="shared" si="475"/>
        <v>Profit</v>
      </c>
    </row>
    <row r="7573" spans="1:18">
      <c r="A7573">
        <v>332</v>
      </c>
      <c r="B7573" t="s">
        <v>47</v>
      </c>
      <c r="C7573">
        <v>40</v>
      </c>
      <c r="D7573" t="s">
        <v>24</v>
      </c>
      <c r="E7573" t="s">
        <v>41</v>
      </c>
      <c r="F7573" t="s">
        <v>42</v>
      </c>
      <c r="G7573">
        <v>1257.93</v>
      </c>
      <c r="H7573">
        <v>1334.04</v>
      </c>
      <c r="I7573">
        <v>1812.84</v>
      </c>
      <c r="J7573">
        <v>478.8</v>
      </c>
      <c r="K7573" s="1">
        <f t="shared" si="472"/>
        <v>0.35890977781775663</v>
      </c>
      <c r="L7573" t="s">
        <v>54</v>
      </c>
      <c r="M7573" s="2" t="s">
        <v>190</v>
      </c>
      <c r="N7573" s="3" t="str">
        <f t="shared" si="473"/>
        <v>Oct</v>
      </c>
      <c r="O7573" t="s">
        <v>56</v>
      </c>
      <c r="P7573" t="s">
        <v>22</v>
      </c>
      <c r="Q7573" t="str">
        <f t="shared" si="474"/>
        <v>Adult</v>
      </c>
      <c r="R7573" t="str">
        <f t="shared" si="475"/>
        <v>Profit</v>
      </c>
    </row>
    <row r="7574" spans="1:18">
      <c r="A7574">
        <v>1066</v>
      </c>
      <c r="B7574" t="s">
        <v>92</v>
      </c>
      <c r="C7574">
        <v>37</v>
      </c>
      <c r="D7574" t="s">
        <v>16</v>
      </c>
      <c r="E7574" t="s">
        <v>30</v>
      </c>
      <c r="F7574" t="s">
        <v>25</v>
      </c>
      <c r="G7574">
        <v>1205.25</v>
      </c>
      <c r="H7574">
        <v>808.28</v>
      </c>
      <c r="I7574">
        <v>1811.53</v>
      </c>
      <c r="J7574">
        <v>1003.25</v>
      </c>
      <c r="K7574" s="1">
        <f t="shared" si="472"/>
        <v>1.2412159152768842</v>
      </c>
      <c r="L7574" t="s">
        <v>54</v>
      </c>
      <c r="M7574" s="2" t="s">
        <v>344</v>
      </c>
      <c r="N7574" s="3" t="str">
        <f t="shared" si="473"/>
        <v>Jan</v>
      </c>
      <c r="O7574" t="s">
        <v>33</v>
      </c>
      <c r="P7574" t="s">
        <v>39</v>
      </c>
      <c r="Q7574" t="str">
        <f t="shared" si="474"/>
        <v>Adult</v>
      </c>
      <c r="R7574" t="str">
        <f t="shared" si="475"/>
        <v>Profit</v>
      </c>
    </row>
    <row r="7575" spans="1:18">
      <c r="A7575">
        <v>5908</v>
      </c>
      <c r="B7575" t="s">
        <v>40</v>
      </c>
      <c r="C7575">
        <v>44</v>
      </c>
      <c r="D7575" t="s">
        <v>16</v>
      </c>
      <c r="E7575" t="s">
        <v>17</v>
      </c>
      <c r="F7575" t="s">
        <v>25</v>
      </c>
      <c r="G7575">
        <v>1350.4</v>
      </c>
      <c r="H7575">
        <v>1799.79</v>
      </c>
      <c r="I7575">
        <v>1811.44</v>
      </c>
      <c r="J7575">
        <v>11.65</v>
      </c>
      <c r="K7575" s="1">
        <f t="shared" si="472"/>
        <v>6.4729774029192296E-3</v>
      </c>
      <c r="L7575" t="s">
        <v>26</v>
      </c>
      <c r="M7575" s="2" t="s">
        <v>43</v>
      </c>
      <c r="N7575" s="3" t="str">
        <f t="shared" si="473"/>
        <v>Jul</v>
      </c>
      <c r="O7575" t="s">
        <v>33</v>
      </c>
      <c r="P7575" t="s">
        <v>39</v>
      </c>
      <c r="Q7575" t="str">
        <f t="shared" si="474"/>
        <v>Senior</v>
      </c>
      <c r="R7575" t="str">
        <f t="shared" si="475"/>
        <v>Profit</v>
      </c>
    </row>
    <row r="7576" spans="1:18">
      <c r="A7576">
        <v>2318</v>
      </c>
      <c r="B7576" t="s">
        <v>44</v>
      </c>
      <c r="C7576">
        <v>24</v>
      </c>
      <c r="D7576" t="s">
        <v>24</v>
      </c>
      <c r="E7576" t="s">
        <v>17</v>
      </c>
      <c r="F7576" t="s">
        <v>36</v>
      </c>
      <c r="G7576">
        <v>1296.94</v>
      </c>
      <c r="H7576">
        <v>1282.58</v>
      </c>
      <c r="I7576">
        <v>1811.3</v>
      </c>
      <c r="J7576">
        <v>528.72</v>
      </c>
      <c r="K7576" s="1">
        <f t="shared" si="472"/>
        <v>0.4122315956899375</v>
      </c>
      <c r="L7576" t="s">
        <v>31</v>
      </c>
      <c r="M7576" s="2" t="s">
        <v>413</v>
      </c>
      <c r="N7576" s="3" t="str">
        <f t="shared" si="473"/>
        <v>Dec</v>
      </c>
      <c r="O7576" t="s">
        <v>56</v>
      </c>
      <c r="P7576" t="s">
        <v>22</v>
      </c>
      <c r="Q7576" t="str">
        <f t="shared" si="474"/>
        <v>Young</v>
      </c>
      <c r="R7576" t="str">
        <f t="shared" si="475"/>
        <v>Profit</v>
      </c>
    </row>
    <row r="7577" spans="1:18">
      <c r="A7577">
        <v>1496</v>
      </c>
      <c r="B7577" t="s">
        <v>23</v>
      </c>
      <c r="C7577">
        <v>43</v>
      </c>
      <c r="D7577" t="s">
        <v>24</v>
      </c>
      <c r="E7577" t="s">
        <v>53</v>
      </c>
      <c r="F7577" t="s">
        <v>36</v>
      </c>
      <c r="G7577">
        <v>1132.8499999999999</v>
      </c>
      <c r="H7577">
        <v>1875.55</v>
      </c>
      <c r="I7577">
        <v>1810.36</v>
      </c>
      <c r="J7577">
        <v>-65.19</v>
      </c>
      <c r="K7577" s="1">
        <f t="shared" si="472"/>
        <v>-3.4757804377382635E-2</v>
      </c>
      <c r="L7577" t="s">
        <v>26</v>
      </c>
      <c r="M7577" s="2" t="s">
        <v>136</v>
      </c>
      <c r="N7577" s="3" t="str">
        <f t="shared" si="473"/>
        <v>Nov</v>
      </c>
      <c r="O7577" t="s">
        <v>21</v>
      </c>
      <c r="P7577" t="s">
        <v>39</v>
      </c>
      <c r="Q7577" t="str">
        <f t="shared" si="474"/>
        <v>Senior</v>
      </c>
      <c r="R7577" t="str">
        <f t="shared" si="475"/>
        <v>Loss</v>
      </c>
    </row>
    <row r="7578" spans="1:18">
      <c r="A7578">
        <v>8552</v>
      </c>
      <c r="B7578" t="s">
        <v>34</v>
      </c>
      <c r="C7578">
        <v>55</v>
      </c>
      <c r="D7578" t="s">
        <v>16</v>
      </c>
      <c r="E7578" t="s">
        <v>57</v>
      </c>
      <c r="F7578" t="s">
        <v>49</v>
      </c>
      <c r="G7578">
        <v>1341.13</v>
      </c>
      <c r="H7578">
        <v>1954.39</v>
      </c>
      <c r="I7578">
        <v>1809.8</v>
      </c>
      <c r="J7578">
        <v>-144.59</v>
      </c>
      <c r="K7578" s="1">
        <f t="shared" si="472"/>
        <v>-7.3982163232517564E-2</v>
      </c>
      <c r="L7578" t="s">
        <v>54</v>
      </c>
      <c r="M7578" s="2" t="s">
        <v>189</v>
      </c>
      <c r="N7578" s="3" t="str">
        <f t="shared" si="473"/>
        <v>May</v>
      </c>
      <c r="O7578" t="s">
        <v>21</v>
      </c>
      <c r="P7578" t="s">
        <v>22</v>
      </c>
      <c r="Q7578" t="str">
        <f t="shared" si="474"/>
        <v>Senior</v>
      </c>
      <c r="R7578" t="str">
        <f t="shared" si="475"/>
        <v>Loss</v>
      </c>
    </row>
    <row r="7579" spans="1:18">
      <c r="A7579">
        <v>515</v>
      </c>
      <c r="B7579" t="s">
        <v>40</v>
      </c>
      <c r="C7579">
        <v>42</v>
      </c>
      <c r="D7579" t="s">
        <v>24</v>
      </c>
      <c r="E7579" t="s">
        <v>30</v>
      </c>
      <c r="F7579" t="s">
        <v>18</v>
      </c>
      <c r="G7579">
        <v>1381.12</v>
      </c>
      <c r="H7579">
        <v>118.71</v>
      </c>
      <c r="I7579">
        <v>1809.3</v>
      </c>
      <c r="J7579">
        <v>1690.59</v>
      </c>
      <c r="K7579" s="1">
        <f t="shared" si="472"/>
        <v>14.241344452868335</v>
      </c>
      <c r="L7579" t="s">
        <v>26</v>
      </c>
      <c r="M7579" s="2" t="s">
        <v>70</v>
      </c>
      <c r="N7579" s="3" t="str">
        <f t="shared" si="473"/>
        <v>Aug</v>
      </c>
      <c r="O7579" t="s">
        <v>28</v>
      </c>
      <c r="P7579" t="s">
        <v>22</v>
      </c>
      <c r="Q7579" t="str">
        <f t="shared" si="474"/>
        <v>Senior</v>
      </c>
      <c r="R7579" t="str">
        <f t="shared" si="475"/>
        <v>Profit</v>
      </c>
    </row>
    <row r="7580" spans="1:18">
      <c r="A7580">
        <v>5429</v>
      </c>
      <c r="B7580" t="s">
        <v>29</v>
      </c>
      <c r="C7580">
        <v>57</v>
      </c>
      <c r="D7580" t="s">
        <v>16</v>
      </c>
      <c r="E7580" t="s">
        <v>59</v>
      </c>
      <c r="F7580" t="s">
        <v>42</v>
      </c>
      <c r="G7580">
        <v>1297.79</v>
      </c>
      <c r="H7580">
        <v>1779.1</v>
      </c>
      <c r="I7580">
        <v>1809.26</v>
      </c>
      <c r="J7580">
        <v>30.16</v>
      </c>
      <c r="K7580" s="1">
        <f t="shared" si="472"/>
        <v>1.6952391658703839E-2</v>
      </c>
      <c r="L7580" t="s">
        <v>54</v>
      </c>
      <c r="M7580" s="2" t="s">
        <v>332</v>
      </c>
      <c r="N7580" s="3" t="str">
        <f t="shared" si="473"/>
        <v>Oct</v>
      </c>
      <c r="O7580" t="s">
        <v>56</v>
      </c>
      <c r="P7580" t="s">
        <v>39</v>
      </c>
      <c r="Q7580" t="str">
        <f t="shared" si="474"/>
        <v>Senior</v>
      </c>
      <c r="R7580" t="str">
        <f t="shared" si="475"/>
        <v>Profit</v>
      </c>
    </row>
    <row r="7581" spans="1:18">
      <c r="A7581">
        <v>323</v>
      </c>
      <c r="B7581" t="s">
        <v>40</v>
      </c>
      <c r="C7581">
        <v>54</v>
      </c>
      <c r="D7581" t="s">
        <v>16</v>
      </c>
      <c r="E7581" t="s">
        <v>57</v>
      </c>
      <c r="F7581" t="s">
        <v>18</v>
      </c>
      <c r="G7581">
        <v>1434</v>
      </c>
      <c r="H7581">
        <v>69.150000000000006</v>
      </c>
      <c r="I7581">
        <v>1807.83</v>
      </c>
      <c r="J7581">
        <v>1738.68</v>
      </c>
      <c r="K7581" s="1">
        <f t="shared" si="472"/>
        <v>25.143600867678959</v>
      </c>
      <c r="L7581" t="s">
        <v>26</v>
      </c>
      <c r="M7581" s="2" t="s">
        <v>238</v>
      </c>
      <c r="N7581" s="3" t="str">
        <f t="shared" si="473"/>
        <v>May</v>
      </c>
      <c r="O7581" t="s">
        <v>28</v>
      </c>
      <c r="P7581" t="s">
        <v>22</v>
      </c>
      <c r="Q7581" t="str">
        <f t="shared" si="474"/>
        <v>Senior</v>
      </c>
      <c r="R7581" t="str">
        <f t="shared" si="475"/>
        <v>Profit</v>
      </c>
    </row>
    <row r="7582" spans="1:18">
      <c r="A7582">
        <v>8914</v>
      </c>
      <c r="B7582" t="s">
        <v>44</v>
      </c>
      <c r="C7582">
        <v>35</v>
      </c>
      <c r="D7582" t="s">
        <v>16</v>
      </c>
      <c r="E7582" t="s">
        <v>41</v>
      </c>
      <c r="F7582" t="s">
        <v>36</v>
      </c>
      <c r="G7582">
        <v>1079.45</v>
      </c>
      <c r="H7582">
        <v>1275.96</v>
      </c>
      <c r="I7582">
        <v>1805.72</v>
      </c>
      <c r="J7582">
        <v>529.76</v>
      </c>
      <c r="K7582" s="1">
        <f t="shared" si="472"/>
        <v>0.4151854290103138</v>
      </c>
      <c r="L7582" t="s">
        <v>37</v>
      </c>
      <c r="M7582" s="2" t="s">
        <v>281</v>
      </c>
      <c r="N7582" s="3" t="str">
        <f t="shared" si="473"/>
        <v>Aug</v>
      </c>
      <c r="O7582" t="s">
        <v>28</v>
      </c>
      <c r="P7582" t="s">
        <v>39</v>
      </c>
      <c r="Q7582" t="str">
        <f t="shared" si="474"/>
        <v>Adult</v>
      </c>
      <c r="R7582" t="str">
        <f t="shared" si="475"/>
        <v>Profit</v>
      </c>
    </row>
    <row r="7583" spans="1:18">
      <c r="A7583">
        <v>4899</v>
      </c>
      <c r="B7583" t="s">
        <v>44</v>
      </c>
      <c r="C7583">
        <v>23</v>
      </c>
      <c r="D7583" t="s">
        <v>16</v>
      </c>
      <c r="E7583" t="s">
        <v>59</v>
      </c>
      <c r="F7583" t="s">
        <v>36</v>
      </c>
      <c r="G7583">
        <v>1331.17</v>
      </c>
      <c r="H7583">
        <v>559.32000000000005</v>
      </c>
      <c r="I7583">
        <v>1804.66</v>
      </c>
      <c r="J7583">
        <v>1245.3399999999999</v>
      </c>
      <c r="K7583" s="1">
        <f t="shared" si="472"/>
        <v>2.2265250661517553</v>
      </c>
      <c r="L7583" t="s">
        <v>31</v>
      </c>
      <c r="M7583" s="2" t="s">
        <v>295</v>
      </c>
      <c r="N7583" s="3" t="str">
        <f t="shared" si="473"/>
        <v>Dec</v>
      </c>
      <c r="O7583" t="s">
        <v>28</v>
      </c>
      <c r="P7583" t="s">
        <v>39</v>
      </c>
      <c r="Q7583" t="str">
        <f t="shared" si="474"/>
        <v>Young</v>
      </c>
      <c r="R7583" t="str">
        <f t="shared" si="475"/>
        <v>Profit</v>
      </c>
    </row>
    <row r="7584" spans="1:18">
      <c r="A7584">
        <v>3133</v>
      </c>
      <c r="B7584" t="s">
        <v>29</v>
      </c>
      <c r="C7584">
        <v>53</v>
      </c>
      <c r="D7584" t="s">
        <v>16</v>
      </c>
      <c r="E7584" t="s">
        <v>30</v>
      </c>
      <c r="F7584" t="s">
        <v>18</v>
      </c>
      <c r="G7584">
        <v>1325</v>
      </c>
      <c r="H7584">
        <v>1603.83</v>
      </c>
      <c r="I7584">
        <v>1804.59</v>
      </c>
      <c r="J7584">
        <v>200.76</v>
      </c>
      <c r="K7584" s="1">
        <f t="shared" si="472"/>
        <v>0.12517536147846092</v>
      </c>
      <c r="L7584" t="s">
        <v>31</v>
      </c>
      <c r="M7584" s="2" t="s">
        <v>72</v>
      </c>
      <c r="N7584" s="3" t="str">
        <f t="shared" si="473"/>
        <v>Oct</v>
      </c>
      <c r="O7584" t="s">
        <v>28</v>
      </c>
      <c r="P7584" t="s">
        <v>39</v>
      </c>
      <c r="Q7584" t="str">
        <f t="shared" si="474"/>
        <v>Senior</v>
      </c>
      <c r="R7584" t="str">
        <f t="shared" si="475"/>
        <v>Profit</v>
      </c>
    </row>
    <row r="7585" spans="1:18">
      <c r="A7585">
        <v>6511</v>
      </c>
      <c r="B7585" t="s">
        <v>29</v>
      </c>
      <c r="C7585">
        <v>54</v>
      </c>
      <c r="D7585" t="s">
        <v>24</v>
      </c>
      <c r="E7585" t="s">
        <v>53</v>
      </c>
      <c r="F7585" t="s">
        <v>25</v>
      </c>
      <c r="G7585">
        <v>1234.94</v>
      </c>
      <c r="H7585">
        <v>1464.79</v>
      </c>
      <c r="I7585">
        <v>1804.14</v>
      </c>
      <c r="J7585">
        <v>339.35</v>
      </c>
      <c r="K7585" s="1">
        <f t="shared" si="472"/>
        <v>0.23167143413048971</v>
      </c>
      <c r="L7585" t="s">
        <v>37</v>
      </c>
      <c r="M7585" s="2" t="s">
        <v>367</v>
      </c>
      <c r="N7585" s="3" t="str">
        <f t="shared" si="473"/>
        <v>Feb</v>
      </c>
      <c r="O7585" t="s">
        <v>33</v>
      </c>
      <c r="P7585" t="s">
        <v>39</v>
      </c>
      <c r="Q7585" t="str">
        <f t="shared" si="474"/>
        <v>Senior</v>
      </c>
      <c r="R7585" t="str">
        <f t="shared" si="475"/>
        <v>Profit</v>
      </c>
    </row>
    <row r="7586" spans="1:18">
      <c r="A7586">
        <v>6252</v>
      </c>
      <c r="B7586" t="s">
        <v>44</v>
      </c>
      <c r="C7586">
        <v>20</v>
      </c>
      <c r="D7586" t="s">
        <v>24</v>
      </c>
      <c r="E7586" t="s">
        <v>66</v>
      </c>
      <c r="F7586" t="s">
        <v>25</v>
      </c>
      <c r="G7586">
        <v>1344.82</v>
      </c>
      <c r="H7586">
        <v>61.18</v>
      </c>
      <c r="I7586">
        <v>1803.76</v>
      </c>
      <c r="J7586">
        <v>1742.58</v>
      </c>
      <c r="K7586" s="1">
        <f t="shared" si="472"/>
        <v>28.482837528604119</v>
      </c>
      <c r="L7586" t="s">
        <v>54</v>
      </c>
      <c r="M7586" s="2" t="s">
        <v>266</v>
      </c>
      <c r="N7586" s="3" t="str">
        <f t="shared" si="473"/>
        <v>Sep</v>
      </c>
      <c r="O7586" t="s">
        <v>21</v>
      </c>
      <c r="P7586" t="s">
        <v>39</v>
      </c>
      <c r="Q7586" t="str">
        <f t="shared" si="474"/>
        <v>Young</v>
      </c>
      <c r="R7586" t="str">
        <f t="shared" si="475"/>
        <v>Profit</v>
      </c>
    </row>
    <row r="7587" spans="1:18">
      <c r="A7587">
        <v>4330</v>
      </c>
      <c r="B7587" t="s">
        <v>40</v>
      </c>
      <c r="C7587">
        <v>42</v>
      </c>
      <c r="D7587" t="s">
        <v>24</v>
      </c>
      <c r="E7587" t="s">
        <v>59</v>
      </c>
      <c r="F7587" t="s">
        <v>25</v>
      </c>
      <c r="G7587">
        <v>1495.14</v>
      </c>
      <c r="H7587">
        <v>421.45</v>
      </c>
      <c r="I7587">
        <v>1803.37</v>
      </c>
      <c r="J7587">
        <v>1381.92</v>
      </c>
      <c r="K7587" s="1">
        <f t="shared" si="472"/>
        <v>3.2789654763317122</v>
      </c>
      <c r="L7587" t="s">
        <v>26</v>
      </c>
      <c r="M7587" s="2" t="s">
        <v>210</v>
      </c>
      <c r="N7587" s="3" t="str">
        <f t="shared" si="473"/>
        <v>Oct</v>
      </c>
      <c r="O7587" t="s">
        <v>56</v>
      </c>
      <c r="P7587" t="s">
        <v>39</v>
      </c>
      <c r="Q7587" t="str">
        <f t="shared" si="474"/>
        <v>Senior</v>
      </c>
      <c r="R7587" t="str">
        <f t="shared" si="475"/>
        <v>Profit</v>
      </c>
    </row>
    <row r="7588" spans="1:18">
      <c r="A7588">
        <v>1997</v>
      </c>
      <c r="B7588" t="s">
        <v>23</v>
      </c>
      <c r="C7588">
        <v>42</v>
      </c>
      <c r="D7588" t="s">
        <v>24</v>
      </c>
      <c r="E7588" t="s">
        <v>57</v>
      </c>
      <c r="F7588" t="s">
        <v>25</v>
      </c>
      <c r="G7588">
        <v>1140.06</v>
      </c>
      <c r="H7588">
        <v>1580.98</v>
      </c>
      <c r="I7588">
        <v>1802.55</v>
      </c>
      <c r="J7588">
        <v>221.57</v>
      </c>
      <c r="K7588" s="1">
        <f t="shared" si="472"/>
        <v>0.14014725043960075</v>
      </c>
      <c r="L7588" t="s">
        <v>37</v>
      </c>
      <c r="M7588" s="2" t="s">
        <v>364</v>
      </c>
      <c r="N7588" s="3" t="str">
        <f t="shared" si="473"/>
        <v>Feb</v>
      </c>
      <c r="O7588" t="s">
        <v>33</v>
      </c>
      <c r="P7588" t="s">
        <v>22</v>
      </c>
      <c r="Q7588" t="str">
        <f t="shared" si="474"/>
        <v>Senior</v>
      </c>
      <c r="R7588" t="str">
        <f t="shared" si="475"/>
        <v>Profit</v>
      </c>
    </row>
    <row r="7589" spans="1:18">
      <c r="A7589">
        <v>2026</v>
      </c>
      <c r="B7589" t="s">
        <v>92</v>
      </c>
      <c r="C7589">
        <v>38</v>
      </c>
      <c r="D7589" t="s">
        <v>16</v>
      </c>
      <c r="E7589" t="s">
        <v>30</v>
      </c>
      <c r="F7589" t="s">
        <v>36</v>
      </c>
      <c r="G7589">
        <v>1415.22</v>
      </c>
      <c r="H7589">
        <v>201.78</v>
      </c>
      <c r="I7589">
        <v>1802.39</v>
      </c>
      <c r="J7589">
        <v>1600.61</v>
      </c>
      <c r="K7589" s="1">
        <f t="shared" si="472"/>
        <v>7.9324511844583201</v>
      </c>
      <c r="L7589" t="s">
        <v>19</v>
      </c>
      <c r="M7589" s="2" t="s">
        <v>217</v>
      </c>
      <c r="N7589" s="3" t="str">
        <f t="shared" si="473"/>
        <v>Sep</v>
      </c>
      <c r="O7589" t="s">
        <v>21</v>
      </c>
      <c r="P7589" t="s">
        <v>22</v>
      </c>
      <c r="Q7589" t="str">
        <f t="shared" si="474"/>
        <v>Adult</v>
      </c>
      <c r="R7589" t="str">
        <f t="shared" si="475"/>
        <v>Profit</v>
      </c>
    </row>
    <row r="7590" spans="1:18">
      <c r="A7590">
        <v>9468</v>
      </c>
      <c r="B7590" t="s">
        <v>92</v>
      </c>
      <c r="C7590">
        <v>55</v>
      </c>
      <c r="D7590" t="s">
        <v>24</v>
      </c>
      <c r="E7590" t="s">
        <v>17</v>
      </c>
      <c r="F7590" t="s">
        <v>42</v>
      </c>
      <c r="G7590">
        <v>1282.3800000000001</v>
      </c>
      <c r="H7590">
        <v>1307.67</v>
      </c>
      <c r="I7590">
        <v>1800.77</v>
      </c>
      <c r="J7590">
        <v>493.1</v>
      </c>
      <c r="K7590" s="1">
        <f t="shared" si="472"/>
        <v>0.37708290317893656</v>
      </c>
      <c r="L7590" t="s">
        <v>31</v>
      </c>
      <c r="M7590" s="2" t="s">
        <v>222</v>
      </c>
      <c r="N7590" s="3" t="str">
        <f t="shared" si="473"/>
        <v>Aug</v>
      </c>
      <c r="O7590" t="s">
        <v>56</v>
      </c>
      <c r="P7590" t="s">
        <v>22</v>
      </c>
      <c r="Q7590" t="str">
        <f t="shared" si="474"/>
        <v>Senior</v>
      </c>
      <c r="R7590" t="str">
        <f t="shared" si="475"/>
        <v>Profit</v>
      </c>
    </row>
    <row r="7591" spans="1:18">
      <c r="A7591">
        <v>2711</v>
      </c>
      <c r="B7591" t="s">
        <v>47</v>
      </c>
      <c r="C7591">
        <v>48</v>
      </c>
      <c r="D7591" t="s">
        <v>16</v>
      </c>
      <c r="E7591" t="s">
        <v>17</v>
      </c>
      <c r="F7591" t="s">
        <v>25</v>
      </c>
      <c r="G7591">
        <v>1284.75</v>
      </c>
      <c r="H7591">
        <v>120.94</v>
      </c>
      <c r="I7591">
        <v>1800.72</v>
      </c>
      <c r="J7591">
        <v>1679.78</v>
      </c>
      <c r="K7591" s="1">
        <f t="shared" si="472"/>
        <v>13.88936662808004</v>
      </c>
      <c r="L7591" t="s">
        <v>54</v>
      </c>
      <c r="M7591" s="2" t="s">
        <v>380</v>
      </c>
      <c r="N7591" s="3" t="str">
        <f t="shared" si="473"/>
        <v>Apr</v>
      </c>
      <c r="O7591" t="s">
        <v>33</v>
      </c>
      <c r="P7591" t="s">
        <v>39</v>
      </c>
      <c r="Q7591" t="str">
        <f t="shared" si="474"/>
        <v>Senior</v>
      </c>
      <c r="R7591" t="str">
        <f t="shared" si="475"/>
        <v>Profit</v>
      </c>
    </row>
    <row r="7592" spans="1:18">
      <c r="A7592">
        <v>8939</v>
      </c>
      <c r="B7592" t="s">
        <v>34</v>
      </c>
      <c r="C7592">
        <v>31</v>
      </c>
      <c r="D7592" t="s">
        <v>24</v>
      </c>
      <c r="E7592" t="s">
        <v>57</v>
      </c>
      <c r="F7592" t="s">
        <v>49</v>
      </c>
      <c r="G7592">
        <v>1283.98</v>
      </c>
      <c r="H7592">
        <v>1424.29</v>
      </c>
      <c r="I7592">
        <v>1800.51</v>
      </c>
      <c r="J7592">
        <v>376.22</v>
      </c>
      <c r="K7592" s="1">
        <f t="shared" si="472"/>
        <v>0.2641456444965562</v>
      </c>
      <c r="L7592" t="s">
        <v>26</v>
      </c>
      <c r="M7592" s="2" t="s">
        <v>399</v>
      </c>
      <c r="N7592" s="3" t="str">
        <f t="shared" si="473"/>
        <v>Dec</v>
      </c>
      <c r="O7592" t="s">
        <v>21</v>
      </c>
      <c r="P7592" t="s">
        <v>39</v>
      </c>
      <c r="Q7592" t="str">
        <f t="shared" si="474"/>
        <v>Adult</v>
      </c>
      <c r="R7592" t="str">
        <f t="shared" si="475"/>
        <v>Profit</v>
      </c>
    </row>
    <row r="7593" spans="1:18">
      <c r="A7593">
        <v>3730</v>
      </c>
      <c r="B7593" t="s">
        <v>15</v>
      </c>
      <c r="C7593">
        <v>31</v>
      </c>
      <c r="D7593" t="s">
        <v>24</v>
      </c>
      <c r="E7593" t="s">
        <v>59</v>
      </c>
      <c r="F7593" t="s">
        <v>25</v>
      </c>
      <c r="G7593">
        <v>1318.29</v>
      </c>
      <c r="H7593">
        <v>534.32000000000005</v>
      </c>
      <c r="I7593">
        <v>1800.47</v>
      </c>
      <c r="J7593">
        <v>1266.1500000000001</v>
      </c>
      <c r="K7593" s="1">
        <f t="shared" si="472"/>
        <v>2.3696474023057341</v>
      </c>
      <c r="L7593" t="s">
        <v>54</v>
      </c>
      <c r="M7593" s="2" t="s">
        <v>48</v>
      </c>
      <c r="N7593" s="3" t="str">
        <f t="shared" si="473"/>
        <v>Jul</v>
      </c>
      <c r="O7593" t="s">
        <v>33</v>
      </c>
      <c r="P7593" t="s">
        <v>22</v>
      </c>
      <c r="Q7593" t="str">
        <f t="shared" si="474"/>
        <v>Adult</v>
      </c>
      <c r="R7593" t="str">
        <f t="shared" si="475"/>
        <v>Profit</v>
      </c>
    </row>
    <row r="7594" spans="1:18">
      <c r="A7594">
        <v>1895</v>
      </c>
      <c r="B7594" t="s">
        <v>92</v>
      </c>
      <c r="C7594">
        <v>45</v>
      </c>
      <c r="D7594" t="s">
        <v>16</v>
      </c>
      <c r="E7594" t="s">
        <v>17</v>
      </c>
      <c r="F7594" t="s">
        <v>25</v>
      </c>
      <c r="G7594">
        <v>1635.8</v>
      </c>
      <c r="H7594">
        <v>896.4</v>
      </c>
      <c r="I7594">
        <v>1800.16</v>
      </c>
      <c r="J7594">
        <v>903.76</v>
      </c>
      <c r="K7594" s="1">
        <f t="shared" si="472"/>
        <v>1.008210620258813</v>
      </c>
      <c r="L7594" t="s">
        <v>26</v>
      </c>
      <c r="M7594" s="2" t="s">
        <v>234</v>
      </c>
      <c r="N7594" s="3" t="str">
        <f t="shared" si="473"/>
        <v>Oct</v>
      </c>
      <c r="O7594" t="s">
        <v>21</v>
      </c>
      <c r="P7594" t="s">
        <v>22</v>
      </c>
      <c r="Q7594" t="str">
        <f t="shared" si="474"/>
        <v>Senior</v>
      </c>
      <c r="R7594" t="str">
        <f t="shared" si="475"/>
        <v>Profit</v>
      </c>
    </row>
    <row r="7595" spans="1:18">
      <c r="A7595">
        <v>3978</v>
      </c>
      <c r="B7595" t="s">
        <v>52</v>
      </c>
      <c r="C7595">
        <v>58</v>
      </c>
      <c r="D7595" t="s">
        <v>16</v>
      </c>
      <c r="E7595" t="s">
        <v>66</v>
      </c>
      <c r="F7595" t="s">
        <v>25</v>
      </c>
      <c r="G7595">
        <v>1296.44</v>
      </c>
      <c r="H7595">
        <v>162.44999999999999</v>
      </c>
      <c r="I7595">
        <v>1799.75</v>
      </c>
      <c r="J7595">
        <v>1637.3</v>
      </c>
      <c r="K7595" s="1">
        <f t="shared" si="472"/>
        <v>10.07879347491536</v>
      </c>
      <c r="L7595" t="s">
        <v>26</v>
      </c>
      <c r="M7595" s="2" t="s">
        <v>219</v>
      </c>
      <c r="N7595" s="3" t="str">
        <f t="shared" si="473"/>
        <v>Oct</v>
      </c>
      <c r="O7595" t="s">
        <v>28</v>
      </c>
      <c r="P7595" t="s">
        <v>39</v>
      </c>
      <c r="Q7595" t="str">
        <f t="shared" si="474"/>
        <v>Senior</v>
      </c>
      <c r="R7595" t="str">
        <f t="shared" si="475"/>
        <v>Profit</v>
      </c>
    </row>
    <row r="7596" spans="1:18">
      <c r="A7596">
        <v>1440</v>
      </c>
      <c r="B7596" t="s">
        <v>47</v>
      </c>
      <c r="C7596">
        <v>59</v>
      </c>
      <c r="D7596" t="s">
        <v>24</v>
      </c>
      <c r="E7596" t="s">
        <v>17</v>
      </c>
      <c r="F7596" t="s">
        <v>42</v>
      </c>
      <c r="G7596">
        <v>1468.56</v>
      </c>
      <c r="H7596">
        <v>1209.73</v>
      </c>
      <c r="I7596">
        <v>1799.47</v>
      </c>
      <c r="J7596">
        <v>589.74</v>
      </c>
      <c r="K7596" s="1">
        <f t="shared" si="472"/>
        <v>0.48749721012126673</v>
      </c>
      <c r="L7596" t="s">
        <v>19</v>
      </c>
      <c r="M7596" s="2" t="s">
        <v>97</v>
      </c>
      <c r="N7596" s="3" t="str">
        <f t="shared" si="473"/>
        <v>Jun</v>
      </c>
      <c r="O7596" t="s">
        <v>51</v>
      </c>
      <c r="P7596" t="s">
        <v>39</v>
      </c>
      <c r="Q7596" t="str">
        <f t="shared" si="474"/>
        <v>Senior</v>
      </c>
      <c r="R7596" t="str">
        <f t="shared" si="475"/>
        <v>Profit</v>
      </c>
    </row>
    <row r="7597" spans="1:18">
      <c r="A7597">
        <v>1157</v>
      </c>
      <c r="B7597" t="s">
        <v>40</v>
      </c>
      <c r="C7597">
        <v>36</v>
      </c>
      <c r="D7597" t="s">
        <v>24</v>
      </c>
      <c r="E7597" t="s">
        <v>57</v>
      </c>
      <c r="F7597" t="s">
        <v>18</v>
      </c>
      <c r="G7597">
        <v>1480.96</v>
      </c>
      <c r="H7597">
        <v>1543.75</v>
      </c>
      <c r="I7597">
        <v>1798.3</v>
      </c>
      <c r="J7597">
        <v>254.55</v>
      </c>
      <c r="K7597" s="1">
        <f t="shared" si="472"/>
        <v>0.16489068825910932</v>
      </c>
      <c r="L7597" t="s">
        <v>54</v>
      </c>
      <c r="M7597" s="2" t="s">
        <v>223</v>
      </c>
      <c r="N7597" s="3" t="str">
        <f t="shared" si="473"/>
        <v>Dec</v>
      </c>
      <c r="O7597" t="s">
        <v>33</v>
      </c>
      <c r="P7597" t="s">
        <v>22</v>
      </c>
      <c r="Q7597" t="str">
        <f t="shared" si="474"/>
        <v>Adult</v>
      </c>
      <c r="R7597" t="str">
        <f t="shared" si="475"/>
        <v>Profit</v>
      </c>
    </row>
    <row r="7598" spans="1:18">
      <c r="A7598">
        <v>9576</v>
      </c>
      <c r="B7598" t="s">
        <v>34</v>
      </c>
      <c r="C7598">
        <v>22</v>
      </c>
      <c r="D7598" t="s">
        <v>24</v>
      </c>
      <c r="E7598" t="s">
        <v>59</v>
      </c>
      <c r="F7598" t="s">
        <v>36</v>
      </c>
      <c r="G7598">
        <v>1363.24</v>
      </c>
      <c r="H7598">
        <v>1199.3599999999999</v>
      </c>
      <c r="I7598">
        <v>1796.43</v>
      </c>
      <c r="J7598">
        <v>597.07000000000005</v>
      </c>
      <c r="K7598" s="1">
        <f t="shared" si="472"/>
        <v>0.49782383938100327</v>
      </c>
      <c r="L7598" t="s">
        <v>37</v>
      </c>
      <c r="M7598" s="2" t="s">
        <v>335</v>
      </c>
      <c r="N7598" s="3" t="str">
        <f t="shared" si="473"/>
        <v>Jul</v>
      </c>
      <c r="O7598" t="s">
        <v>33</v>
      </c>
      <c r="P7598" t="s">
        <v>39</v>
      </c>
      <c r="Q7598" t="str">
        <f t="shared" si="474"/>
        <v>Young</v>
      </c>
      <c r="R7598" t="str">
        <f t="shared" si="475"/>
        <v>Profit</v>
      </c>
    </row>
    <row r="7599" spans="1:18">
      <c r="A7599">
        <v>2537</v>
      </c>
      <c r="B7599" t="s">
        <v>84</v>
      </c>
      <c r="C7599">
        <v>36</v>
      </c>
      <c r="D7599" t="s">
        <v>24</v>
      </c>
      <c r="E7599" t="s">
        <v>35</v>
      </c>
      <c r="F7599" t="s">
        <v>49</v>
      </c>
      <c r="G7599">
        <v>1074.49</v>
      </c>
      <c r="H7599">
        <v>1195.8399999999999</v>
      </c>
      <c r="I7599">
        <v>1796.34</v>
      </c>
      <c r="J7599">
        <v>600.5</v>
      </c>
      <c r="K7599" s="1">
        <f t="shared" si="472"/>
        <v>0.50215747926143972</v>
      </c>
      <c r="L7599" t="s">
        <v>37</v>
      </c>
      <c r="M7599" s="2" t="s">
        <v>202</v>
      </c>
      <c r="N7599" s="3" t="str">
        <f t="shared" si="473"/>
        <v>Jun</v>
      </c>
      <c r="O7599" t="s">
        <v>56</v>
      </c>
      <c r="P7599" t="s">
        <v>22</v>
      </c>
      <c r="Q7599" t="str">
        <f t="shared" si="474"/>
        <v>Adult</v>
      </c>
      <c r="R7599" t="str">
        <f t="shared" si="475"/>
        <v>Profit</v>
      </c>
    </row>
    <row r="7600" spans="1:18">
      <c r="A7600">
        <v>3555</v>
      </c>
      <c r="B7600" t="s">
        <v>34</v>
      </c>
      <c r="C7600">
        <v>33</v>
      </c>
      <c r="D7600" t="s">
        <v>16</v>
      </c>
      <c r="E7600" t="s">
        <v>17</v>
      </c>
      <c r="F7600" t="s">
        <v>36</v>
      </c>
      <c r="G7600">
        <v>1094.25</v>
      </c>
      <c r="H7600">
        <v>210.3</v>
      </c>
      <c r="I7600">
        <v>1795.58</v>
      </c>
      <c r="J7600">
        <v>1585.28</v>
      </c>
      <c r="K7600" s="1">
        <f t="shared" si="472"/>
        <v>7.5381835473133609</v>
      </c>
      <c r="L7600" t="s">
        <v>31</v>
      </c>
      <c r="M7600" s="2" t="s">
        <v>286</v>
      </c>
      <c r="N7600" s="3" t="str">
        <f t="shared" si="473"/>
        <v>Apr</v>
      </c>
      <c r="O7600" t="s">
        <v>28</v>
      </c>
      <c r="P7600" t="s">
        <v>22</v>
      </c>
      <c r="Q7600" t="str">
        <f t="shared" si="474"/>
        <v>Adult</v>
      </c>
      <c r="R7600" t="str">
        <f t="shared" si="475"/>
        <v>Profit</v>
      </c>
    </row>
    <row r="7601" spans="1:18">
      <c r="A7601">
        <v>8498</v>
      </c>
      <c r="B7601" t="s">
        <v>23</v>
      </c>
      <c r="C7601">
        <v>58</v>
      </c>
      <c r="D7601" t="s">
        <v>16</v>
      </c>
      <c r="E7601" t="s">
        <v>59</v>
      </c>
      <c r="F7601" t="s">
        <v>49</v>
      </c>
      <c r="G7601">
        <v>1084.4000000000001</v>
      </c>
      <c r="H7601">
        <v>1452.35</v>
      </c>
      <c r="I7601">
        <v>1794.39</v>
      </c>
      <c r="J7601">
        <v>342.04</v>
      </c>
      <c r="K7601" s="1">
        <f t="shared" si="472"/>
        <v>0.23550796984198027</v>
      </c>
      <c r="L7601" t="s">
        <v>31</v>
      </c>
      <c r="M7601" s="2" t="s">
        <v>91</v>
      </c>
      <c r="N7601" s="3" t="str">
        <f t="shared" si="473"/>
        <v>Jan</v>
      </c>
      <c r="O7601" t="s">
        <v>21</v>
      </c>
      <c r="P7601" t="s">
        <v>39</v>
      </c>
      <c r="Q7601" t="str">
        <f t="shared" si="474"/>
        <v>Senior</v>
      </c>
      <c r="R7601" t="str">
        <f t="shared" si="475"/>
        <v>Profit</v>
      </c>
    </row>
    <row r="7602" spans="1:18">
      <c r="A7602">
        <v>9838</v>
      </c>
      <c r="B7602" t="s">
        <v>29</v>
      </c>
      <c r="C7602">
        <v>30</v>
      </c>
      <c r="D7602" t="s">
        <v>16</v>
      </c>
      <c r="E7602" t="s">
        <v>59</v>
      </c>
      <c r="F7602" t="s">
        <v>18</v>
      </c>
      <c r="G7602">
        <v>1280.77</v>
      </c>
      <c r="H7602">
        <v>828.78</v>
      </c>
      <c r="I7602">
        <v>1793.26</v>
      </c>
      <c r="J7602">
        <v>964.48</v>
      </c>
      <c r="K7602" s="1">
        <f t="shared" si="472"/>
        <v>1.1637346461063249</v>
      </c>
      <c r="L7602" t="s">
        <v>26</v>
      </c>
      <c r="M7602" s="2" t="s">
        <v>278</v>
      </c>
      <c r="N7602" s="3" t="str">
        <f t="shared" si="473"/>
        <v>Sep</v>
      </c>
      <c r="O7602" t="s">
        <v>51</v>
      </c>
      <c r="P7602" t="s">
        <v>39</v>
      </c>
      <c r="Q7602" t="str">
        <f t="shared" si="474"/>
        <v>Adult</v>
      </c>
      <c r="R7602" t="str">
        <f t="shared" si="475"/>
        <v>Profit</v>
      </c>
    </row>
    <row r="7603" spans="1:18">
      <c r="A7603">
        <v>9942</v>
      </c>
      <c r="B7603" t="s">
        <v>40</v>
      </c>
      <c r="C7603">
        <v>29</v>
      </c>
      <c r="D7603" t="s">
        <v>24</v>
      </c>
      <c r="E7603" t="s">
        <v>30</v>
      </c>
      <c r="F7603" t="s">
        <v>18</v>
      </c>
      <c r="G7603">
        <v>1585.83</v>
      </c>
      <c r="H7603">
        <v>162.01</v>
      </c>
      <c r="I7603">
        <v>1793.13</v>
      </c>
      <c r="J7603">
        <v>1631.12</v>
      </c>
      <c r="K7603" s="1">
        <f t="shared" si="472"/>
        <v>10.068020492562187</v>
      </c>
      <c r="L7603" t="s">
        <v>54</v>
      </c>
      <c r="M7603" s="2" t="s">
        <v>95</v>
      </c>
      <c r="N7603" s="3" t="str">
        <f t="shared" si="473"/>
        <v>Sep</v>
      </c>
      <c r="O7603" t="s">
        <v>33</v>
      </c>
      <c r="P7603" t="s">
        <v>22</v>
      </c>
      <c r="Q7603" t="str">
        <f t="shared" si="474"/>
        <v>Adult</v>
      </c>
      <c r="R7603" t="str">
        <f t="shared" si="475"/>
        <v>Profit</v>
      </c>
    </row>
    <row r="7604" spans="1:18">
      <c r="A7604">
        <v>1736</v>
      </c>
      <c r="B7604" t="s">
        <v>23</v>
      </c>
      <c r="C7604">
        <v>33</v>
      </c>
      <c r="D7604" t="s">
        <v>16</v>
      </c>
      <c r="E7604" t="s">
        <v>53</v>
      </c>
      <c r="F7604" t="s">
        <v>42</v>
      </c>
      <c r="G7604">
        <v>1436.69</v>
      </c>
      <c r="H7604">
        <v>1837.2</v>
      </c>
      <c r="I7604">
        <v>1791.75</v>
      </c>
      <c r="J7604">
        <v>-45.45</v>
      </c>
      <c r="K7604" s="1">
        <f t="shared" si="472"/>
        <v>-2.4738732854343568E-2</v>
      </c>
      <c r="L7604" t="s">
        <v>54</v>
      </c>
      <c r="M7604" s="2" t="s">
        <v>217</v>
      </c>
      <c r="N7604" s="3" t="str">
        <f t="shared" si="473"/>
        <v>Sep</v>
      </c>
      <c r="O7604" t="s">
        <v>21</v>
      </c>
      <c r="P7604" t="s">
        <v>22</v>
      </c>
      <c r="Q7604" t="str">
        <f t="shared" si="474"/>
        <v>Adult</v>
      </c>
      <c r="R7604" t="str">
        <f t="shared" si="475"/>
        <v>Loss</v>
      </c>
    </row>
    <row r="7605" spans="1:18">
      <c r="A7605">
        <v>3096</v>
      </c>
      <c r="B7605" t="s">
        <v>44</v>
      </c>
      <c r="C7605">
        <v>48</v>
      </c>
      <c r="D7605" t="s">
        <v>24</v>
      </c>
      <c r="E7605" t="s">
        <v>35</v>
      </c>
      <c r="F7605" t="s">
        <v>25</v>
      </c>
      <c r="G7605">
        <v>1451.04</v>
      </c>
      <c r="H7605">
        <v>1355.75</v>
      </c>
      <c r="I7605">
        <v>1791.62</v>
      </c>
      <c r="J7605">
        <v>435.87</v>
      </c>
      <c r="K7605" s="1">
        <f t="shared" si="472"/>
        <v>0.32149732620320853</v>
      </c>
      <c r="L7605" t="s">
        <v>26</v>
      </c>
      <c r="M7605" s="2" t="s">
        <v>102</v>
      </c>
      <c r="N7605" s="3" t="str">
        <f t="shared" si="473"/>
        <v>Nov</v>
      </c>
      <c r="O7605" t="s">
        <v>28</v>
      </c>
      <c r="P7605" t="s">
        <v>22</v>
      </c>
      <c r="Q7605" t="str">
        <f t="shared" si="474"/>
        <v>Senior</v>
      </c>
      <c r="R7605" t="str">
        <f t="shared" si="475"/>
        <v>Profit</v>
      </c>
    </row>
    <row r="7606" spans="1:18">
      <c r="A7606">
        <v>8701</v>
      </c>
      <c r="B7606" t="s">
        <v>44</v>
      </c>
      <c r="C7606">
        <v>56</v>
      </c>
      <c r="D7606" t="s">
        <v>16</v>
      </c>
      <c r="E7606" t="s">
        <v>59</v>
      </c>
      <c r="F7606" t="s">
        <v>36</v>
      </c>
      <c r="G7606">
        <v>1435.14</v>
      </c>
      <c r="H7606">
        <v>1956.7</v>
      </c>
      <c r="I7606">
        <v>1791.22</v>
      </c>
      <c r="J7606">
        <v>-165.48</v>
      </c>
      <c r="K7606" s="1">
        <f t="shared" si="472"/>
        <v>-8.4570961312413748E-2</v>
      </c>
      <c r="L7606" t="s">
        <v>31</v>
      </c>
      <c r="M7606" s="2" t="s">
        <v>155</v>
      </c>
      <c r="N7606" s="3" t="str">
        <f t="shared" si="473"/>
        <v>Jul</v>
      </c>
      <c r="O7606" t="s">
        <v>21</v>
      </c>
      <c r="P7606" t="s">
        <v>39</v>
      </c>
      <c r="Q7606" t="str">
        <f t="shared" si="474"/>
        <v>Senior</v>
      </c>
      <c r="R7606" t="str">
        <f t="shared" si="475"/>
        <v>Loss</v>
      </c>
    </row>
    <row r="7607" spans="1:18">
      <c r="A7607">
        <v>8190</v>
      </c>
      <c r="B7607" t="s">
        <v>34</v>
      </c>
      <c r="C7607">
        <v>38</v>
      </c>
      <c r="D7607" t="s">
        <v>16</v>
      </c>
      <c r="E7607" t="s">
        <v>17</v>
      </c>
      <c r="F7607" t="s">
        <v>49</v>
      </c>
      <c r="G7607">
        <v>1369.63</v>
      </c>
      <c r="H7607">
        <v>1691.8</v>
      </c>
      <c r="I7607">
        <v>1791.06</v>
      </c>
      <c r="J7607">
        <v>99.26</v>
      </c>
      <c r="K7607" s="1">
        <f t="shared" si="472"/>
        <v>5.8671237734956853E-2</v>
      </c>
      <c r="L7607" t="s">
        <v>31</v>
      </c>
      <c r="M7607" s="2" t="s">
        <v>211</v>
      </c>
      <c r="N7607" s="3" t="str">
        <f t="shared" si="473"/>
        <v>Mar</v>
      </c>
      <c r="O7607" t="s">
        <v>21</v>
      </c>
      <c r="P7607" t="s">
        <v>39</v>
      </c>
      <c r="Q7607" t="str">
        <f t="shared" si="474"/>
        <v>Adult</v>
      </c>
      <c r="R7607" t="str">
        <f t="shared" si="475"/>
        <v>Profit</v>
      </c>
    </row>
    <row r="7608" spans="1:18">
      <c r="A7608">
        <v>2531</v>
      </c>
      <c r="B7608" t="s">
        <v>23</v>
      </c>
      <c r="C7608">
        <v>59</v>
      </c>
      <c r="D7608" t="s">
        <v>16</v>
      </c>
      <c r="E7608" t="s">
        <v>30</v>
      </c>
      <c r="F7608" t="s">
        <v>49</v>
      </c>
      <c r="G7608">
        <v>1159.98</v>
      </c>
      <c r="H7608">
        <v>1785.26</v>
      </c>
      <c r="I7608">
        <v>1790.06</v>
      </c>
      <c r="J7608">
        <v>4.8</v>
      </c>
      <c r="K7608" s="1">
        <f t="shared" si="472"/>
        <v>2.6886840012099078E-3</v>
      </c>
      <c r="L7608" t="s">
        <v>31</v>
      </c>
      <c r="M7608" s="2" t="s">
        <v>232</v>
      </c>
      <c r="N7608" s="3" t="str">
        <f t="shared" si="473"/>
        <v>Jul</v>
      </c>
      <c r="O7608" t="s">
        <v>33</v>
      </c>
      <c r="P7608" t="s">
        <v>39</v>
      </c>
      <c r="Q7608" t="str">
        <f t="shared" si="474"/>
        <v>Senior</v>
      </c>
      <c r="R7608" t="str">
        <f t="shared" si="475"/>
        <v>Profit</v>
      </c>
    </row>
    <row r="7609" spans="1:18">
      <c r="A7609">
        <v>1092</v>
      </c>
      <c r="B7609" t="s">
        <v>23</v>
      </c>
      <c r="C7609">
        <v>32</v>
      </c>
      <c r="D7609" t="s">
        <v>16</v>
      </c>
      <c r="E7609" t="s">
        <v>41</v>
      </c>
      <c r="F7609" t="s">
        <v>42</v>
      </c>
      <c r="G7609">
        <v>1057.73</v>
      </c>
      <c r="H7609">
        <v>1406.39</v>
      </c>
      <c r="I7609">
        <v>1788.95</v>
      </c>
      <c r="J7609">
        <v>382.56</v>
      </c>
      <c r="K7609" s="1">
        <f t="shared" si="472"/>
        <v>0.27201558600388226</v>
      </c>
      <c r="L7609" t="s">
        <v>26</v>
      </c>
      <c r="M7609" s="2" t="s">
        <v>154</v>
      </c>
      <c r="N7609" s="3" t="str">
        <f t="shared" si="473"/>
        <v>Sep</v>
      </c>
      <c r="O7609" t="s">
        <v>28</v>
      </c>
      <c r="P7609" t="s">
        <v>39</v>
      </c>
      <c r="Q7609" t="str">
        <f t="shared" si="474"/>
        <v>Adult</v>
      </c>
      <c r="R7609" t="str">
        <f t="shared" si="475"/>
        <v>Profit</v>
      </c>
    </row>
    <row r="7610" spans="1:18">
      <c r="A7610">
        <v>811</v>
      </c>
      <c r="B7610" t="s">
        <v>29</v>
      </c>
      <c r="C7610">
        <v>28</v>
      </c>
      <c r="D7610" t="s">
        <v>24</v>
      </c>
      <c r="E7610" t="s">
        <v>59</v>
      </c>
      <c r="F7610" t="s">
        <v>42</v>
      </c>
      <c r="G7610">
        <v>1448.29</v>
      </c>
      <c r="H7610">
        <v>1277.3399999999999</v>
      </c>
      <c r="I7610">
        <v>1788.78</v>
      </c>
      <c r="J7610">
        <v>511.44</v>
      </c>
      <c r="K7610" s="1">
        <f t="shared" si="472"/>
        <v>0.40039456996570999</v>
      </c>
      <c r="L7610" t="s">
        <v>37</v>
      </c>
      <c r="M7610" s="2" t="s">
        <v>257</v>
      </c>
      <c r="N7610" s="3" t="str">
        <f t="shared" si="473"/>
        <v>Feb</v>
      </c>
      <c r="O7610" t="s">
        <v>51</v>
      </c>
      <c r="P7610" t="s">
        <v>22</v>
      </c>
      <c r="Q7610" t="str">
        <f t="shared" si="474"/>
        <v>Adult</v>
      </c>
      <c r="R7610" t="str">
        <f t="shared" si="475"/>
        <v>Profit</v>
      </c>
    </row>
    <row r="7611" spans="1:18">
      <c r="A7611">
        <v>4727</v>
      </c>
      <c r="B7611" t="s">
        <v>44</v>
      </c>
      <c r="C7611">
        <v>33</v>
      </c>
      <c r="D7611" t="s">
        <v>24</v>
      </c>
      <c r="E7611" t="s">
        <v>17</v>
      </c>
      <c r="F7611" t="s">
        <v>42</v>
      </c>
      <c r="G7611">
        <v>1482.39</v>
      </c>
      <c r="H7611">
        <v>1425.75</v>
      </c>
      <c r="I7611">
        <v>1788.38</v>
      </c>
      <c r="J7611">
        <v>362.63</v>
      </c>
      <c r="K7611" s="1">
        <f t="shared" si="472"/>
        <v>0.25434332807294407</v>
      </c>
      <c r="L7611" t="s">
        <v>37</v>
      </c>
      <c r="M7611" s="2" t="s">
        <v>157</v>
      </c>
      <c r="N7611" s="3" t="str">
        <f t="shared" si="473"/>
        <v>Mar</v>
      </c>
      <c r="O7611" t="s">
        <v>56</v>
      </c>
      <c r="P7611" t="s">
        <v>39</v>
      </c>
      <c r="Q7611" t="str">
        <f t="shared" si="474"/>
        <v>Adult</v>
      </c>
      <c r="R7611" t="str">
        <f t="shared" si="475"/>
        <v>Profit</v>
      </c>
    </row>
    <row r="7612" spans="1:18">
      <c r="A7612">
        <v>9893</v>
      </c>
      <c r="B7612" t="s">
        <v>34</v>
      </c>
      <c r="C7612">
        <v>39</v>
      </c>
      <c r="D7612" t="s">
        <v>24</v>
      </c>
      <c r="E7612" t="s">
        <v>53</v>
      </c>
      <c r="F7612" t="s">
        <v>18</v>
      </c>
      <c r="G7612">
        <v>1300.47</v>
      </c>
      <c r="H7612">
        <v>641.39</v>
      </c>
      <c r="I7612">
        <v>1788.1</v>
      </c>
      <c r="J7612">
        <v>1146.71</v>
      </c>
      <c r="K7612" s="1">
        <f t="shared" si="472"/>
        <v>1.7878513852726112</v>
      </c>
      <c r="L7612" t="s">
        <v>26</v>
      </c>
      <c r="M7612" s="2" t="s">
        <v>202</v>
      </c>
      <c r="N7612" s="3" t="str">
        <f t="shared" si="473"/>
        <v>Jun</v>
      </c>
      <c r="O7612" t="s">
        <v>51</v>
      </c>
      <c r="P7612" t="s">
        <v>22</v>
      </c>
      <c r="Q7612" t="str">
        <f t="shared" si="474"/>
        <v>Adult</v>
      </c>
      <c r="R7612" t="str">
        <f t="shared" si="475"/>
        <v>Profit</v>
      </c>
    </row>
    <row r="7613" spans="1:18">
      <c r="A7613">
        <v>8440</v>
      </c>
      <c r="B7613" t="s">
        <v>44</v>
      </c>
      <c r="C7613">
        <v>35</v>
      </c>
      <c r="D7613" t="s">
        <v>24</v>
      </c>
      <c r="E7613" t="s">
        <v>17</v>
      </c>
      <c r="F7613" t="s">
        <v>49</v>
      </c>
      <c r="G7613">
        <v>1388.7</v>
      </c>
      <c r="H7613">
        <v>1051.73</v>
      </c>
      <c r="I7613">
        <v>1787.52</v>
      </c>
      <c r="J7613">
        <v>735.79</v>
      </c>
      <c r="K7613" s="1">
        <f t="shared" si="472"/>
        <v>0.69959970714917319</v>
      </c>
      <c r="L7613" t="s">
        <v>19</v>
      </c>
      <c r="M7613" s="2" t="s">
        <v>61</v>
      </c>
      <c r="N7613" s="3" t="str">
        <f t="shared" si="473"/>
        <v>Mar</v>
      </c>
      <c r="O7613" t="s">
        <v>28</v>
      </c>
      <c r="P7613" t="s">
        <v>39</v>
      </c>
      <c r="Q7613" t="str">
        <f t="shared" si="474"/>
        <v>Adult</v>
      </c>
      <c r="R7613" t="str">
        <f t="shared" si="475"/>
        <v>Profit</v>
      </c>
    </row>
    <row r="7614" spans="1:18">
      <c r="A7614">
        <v>4430</v>
      </c>
      <c r="B7614" t="s">
        <v>15</v>
      </c>
      <c r="C7614">
        <v>35</v>
      </c>
      <c r="D7614" t="s">
        <v>16</v>
      </c>
      <c r="E7614" t="s">
        <v>41</v>
      </c>
      <c r="F7614" t="s">
        <v>36</v>
      </c>
      <c r="G7614">
        <v>1334</v>
      </c>
      <c r="H7614">
        <v>574.12</v>
      </c>
      <c r="I7614">
        <v>1785.66</v>
      </c>
      <c r="J7614">
        <v>1211.54</v>
      </c>
      <c r="K7614" s="1">
        <f t="shared" si="472"/>
        <v>2.1102556956733785</v>
      </c>
      <c r="L7614" t="s">
        <v>26</v>
      </c>
      <c r="M7614" s="2" t="s">
        <v>360</v>
      </c>
      <c r="N7614" s="3" t="str">
        <f t="shared" si="473"/>
        <v>Aug</v>
      </c>
      <c r="O7614" t="s">
        <v>28</v>
      </c>
      <c r="P7614" t="s">
        <v>39</v>
      </c>
      <c r="Q7614" t="str">
        <f t="shared" si="474"/>
        <v>Adult</v>
      </c>
      <c r="R7614" t="str">
        <f t="shared" si="475"/>
        <v>Profit</v>
      </c>
    </row>
    <row r="7615" spans="1:18">
      <c r="A7615">
        <v>6330</v>
      </c>
      <c r="B7615" t="s">
        <v>92</v>
      </c>
      <c r="C7615">
        <v>53</v>
      </c>
      <c r="D7615" t="s">
        <v>24</v>
      </c>
      <c r="E7615" t="s">
        <v>66</v>
      </c>
      <c r="F7615" t="s">
        <v>18</v>
      </c>
      <c r="G7615">
        <v>1552.84</v>
      </c>
      <c r="H7615">
        <v>653.39</v>
      </c>
      <c r="I7615">
        <v>1784.59</v>
      </c>
      <c r="J7615">
        <v>1131.2</v>
      </c>
      <c r="K7615" s="1">
        <f t="shared" si="472"/>
        <v>1.7312784095257046</v>
      </c>
      <c r="L7615" t="s">
        <v>54</v>
      </c>
      <c r="M7615" s="2" t="s">
        <v>207</v>
      </c>
      <c r="N7615" s="3" t="str">
        <f t="shared" si="473"/>
        <v>Oct</v>
      </c>
      <c r="O7615" t="s">
        <v>51</v>
      </c>
      <c r="P7615" t="s">
        <v>39</v>
      </c>
      <c r="Q7615" t="str">
        <f t="shared" si="474"/>
        <v>Senior</v>
      </c>
      <c r="R7615" t="str">
        <f t="shared" si="475"/>
        <v>Profit</v>
      </c>
    </row>
    <row r="7616" spans="1:18">
      <c r="A7616">
        <v>1454</v>
      </c>
      <c r="B7616" t="s">
        <v>84</v>
      </c>
      <c r="C7616">
        <v>26</v>
      </c>
      <c r="D7616" t="s">
        <v>24</v>
      </c>
      <c r="E7616" t="s">
        <v>66</v>
      </c>
      <c r="F7616" t="s">
        <v>18</v>
      </c>
      <c r="G7616">
        <v>1181.28</v>
      </c>
      <c r="H7616">
        <v>1929.84</v>
      </c>
      <c r="I7616">
        <v>1784.14</v>
      </c>
      <c r="J7616">
        <v>-145.69999999999999</v>
      </c>
      <c r="K7616" s="1">
        <f t="shared" si="472"/>
        <v>-7.549848692119554E-2</v>
      </c>
      <c r="L7616" t="s">
        <v>54</v>
      </c>
      <c r="M7616" s="2" t="s">
        <v>168</v>
      </c>
      <c r="N7616" s="3" t="str">
        <f t="shared" si="473"/>
        <v>Feb</v>
      </c>
      <c r="O7616" t="s">
        <v>33</v>
      </c>
      <c r="P7616" t="s">
        <v>22</v>
      </c>
      <c r="Q7616" t="str">
        <f t="shared" si="474"/>
        <v>Adult</v>
      </c>
      <c r="R7616" t="str">
        <f t="shared" si="475"/>
        <v>Loss</v>
      </c>
    </row>
    <row r="7617" spans="1:18">
      <c r="A7617">
        <v>7594</v>
      </c>
      <c r="B7617" t="s">
        <v>44</v>
      </c>
      <c r="C7617">
        <v>40</v>
      </c>
      <c r="D7617" t="s">
        <v>16</v>
      </c>
      <c r="E7617" t="s">
        <v>41</v>
      </c>
      <c r="F7617" t="s">
        <v>25</v>
      </c>
      <c r="G7617">
        <v>1279.1099999999999</v>
      </c>
      <c r="H7617">
        <v>1197.1600000000001</v>
      </c>
      <c r="I7617">
        <v>1783.96</v>
      </c>
      <c r="J7617">
        <v>586.79999999999995</v>
      </c>
      <c r="K7617" s="1">
        <f t="shared" si="472"/>
        <v>0.49016004544087666</v>
      </c>
      <c r="L7617" t="s">
        <v>26</v>
      </c>
      <c r="M7617" s="2" t="s">
        <v>95</v>
      </c>
      <c r="N7617" s="3" t="str">
        <f t="shared" si="473"/>
        <v>Sep</v>
      </c>
      <c r="O7617" t="s">
        <v>28</v>
      </c>
      <c r="P7617" t="s">
        <v>22</v>
      </c>
      <c r="Q7617" t="str">
        <f t="shared" si="474"/>
        <v>Adult</v>
      </c>
      <c r="R7617" t="str">
        <f t="shared" si="475"/>
        <v>Profit</v>
      </c>
    </row>
    <row r="7618" spans="1:18">
      <c r="A7618">
        <v>1200</v>
      </c>
      <c r="B7618" t="s">
        <v>47</v>
      </c>
      <c r="C7618">
        <v>29</v>
      </c>
      <c r="D7618" t="s">
        <v>24</v>
      </c>
      <c r="E7618" t="s">
        <v>30</v>
      </c>
      <c r="F7618" t="s">
        <v>18</v>
      </c>
      <c r="G7618">
        <v>1609.87</v>
      </c>
      <c r="H7618">
        <v>67.599999999999994</v>
      </c>
      <c r="I7618">
        <v>1783</v>
      </c>
      <c r="J7618">
        <v>1715.4</v>
      </c>
      <c r="K7618" s="1">
        <f t="shared" ref="K7618:K7681" si="476">J7618/H7618</f>
        <v>25.375739644970416</v>
      </c>
      <c r="L7618" t="s">
        <v>26</v>
      </c>
      <c r="M7618" s="2" t="s">
        <v>314</v>
      </c>
      <c r="N7618" s="3" t="str">
        <f t="shared" ref="N7618:N7681" si="477">TEXT(M7618,"MMM")</f>
        <v>Jul</v>
      </c>
      <c r="O7618" t="s">
        <v>28</v>
      </c>
      <c r="P7618" t="s">
        <v>39</v>
      </c>
      <c r="Q7618" t="str">
        <f t="shared" ref="Q7618:Q7681" si="478">IF(C7618&gt;=18,IF(C7618&lt;=25,"Young",IF(C7618&lt;=40,"Adult",IF(C7618&lt;=60,"Senior",""))),"")</f>
        <v>Adult</v>
      </c>
      <c r="R7618" t="str">
        <f t="shared" ref="R7618:R7681" si="479">IF(J7618&gt;0,"Profit","Loss")</f>
        <v>Profit</v>
      </c>
    </row>
    <row r="7619" spans="1:18">
      <c r="A7619">
        <v>5259</v>
      </c>
      <c r="B7619" t="s">
        <v>84</v>
      </c>
      <c r="C7619">
        <v>21</v>
      </c>
      <c r="D7619" t="s">
        <v>24</v>
      </c>
      <c r="E7619" t="s">
        <v>66</v>
      </c>
      <c r="F7619" t="s">
        <v>18</v>
      </c>
      <c r="G7619">
        <v>1129.4000000000001</v>
      </c>
      <c r="H7619">
        <v>121.51</v>
      </c>
      <c r="I7619">
        <v>1781.26</v>
      </c>
      <c r="J7619">
        <v>1659.75</v>
      </c>
      <c r="K7619" s="1">
        <f t="shared" si="476"/>
        <v>13.65936959920994</v>
      </c>
      <c r="L7619" t="s">
        <v>26</v>
      </c>
      <c r="M7619" s="2" t="s">
        <v>235</v>
      </c>
      <c r="N7619" s="3" t="str">
        <f t="shared" si="477"/>
        <v>Aug</v>
      </c>
      <c r="O7619" t="s">
        <v>28</v>
      </c>
      <c r="P7619" t="s">
        <v>39</v>
      </c>
      <c r="Q7619" t="str">
        <f t="shared" si="478"/>
        <v>Young</v>
      </c>
      <c r="R7619" t="str">
        <f t="shared" si="479"/>
        <v>Profit</v>
      </c>
    </row>
    <row r="7620" spans="1:18">
      <c r="A7620">
        <v>4890</v>
      </c>
      <c r="B7620" t="s">
        <v>29</v>
      </c>
      <c r="C7620">
        <v>55</v>
      </c>
      <c r="D7620" t="s">
        <v>16</v>
      </c>
      <c r="E7620" t="s">
        <v>17</v>
      </c>
      <c r="F7620" t="s">
        <v>42</v>
      </c>
      <c r="G7620">
        <v>1270.33</v>
      </c>
      <c r="H7620">
        <v>476.06</v>
      </c>
      <c r="I7620">
        <v>1781.06</v>
      </c>
      <c r="J7620">
        <v>1305</v>
      </c>
      <c r="K7620" s="1">
        <f t="shared" si="476"/>
        <v>2.7412511028021678</v>
      </c>
      <c r="L7620" t="s">
        <v>19</v>
      </c>
      <c r="M7620" s="2" t="s">
        <v>185</v>
      </c>
      <c r="N7620" s="3" t="str">
        <f t="shared" si="477"/>
        <v>Jun</v>
      </c>
      <c r="O7620" t="s">
        <v>51</v>
      </c>
      <c r="P7620" t="s">
        <v>22</v>
      </c>
      <c r="Q7620" t="str">
        <f t="shared" si="478"/>
        <v>Senior</v>
      </c>
      <c r="R7620" t="str">
        <f t="shared" si="479"/>
        <v>Profit</v>
      </c>
    </row>
    <row r="7621" spans="1:18">
      <c r="A7621">
        <v>2821</v>
      </c>
      <c r="B7621" t="s">
        <v>92</v>
      </c>
      <c r="C7621">
        <v>47</v>
      </c>
      <c r="D7621" t="s">
        <v>24</v>
      </c>
      <c r="E7621" t="s">
        <v>66</v>
      </c>
      <c r="F7621" t="s">
        <v>36</v>
      </c>
      <c r="G7621">
        <v>1153.9000000000001</v>
      </c>
      <c r="H7621">
        <v>1464.91</v>
      </c>
      <c r="I7621">
        <v>1781</v>
      </c>
      <c r="J7621">
        <v>316.08999999999997</v>
      </c>
      <c r="K7621" s="1">
        <f t="shared" si="476"/>
        <v>0.21577434791215841</v>
      </c>
      <c r="L7621" t="s">
        <v>37</v>
      </c>
      <c r="M7621" s="2" t="s">
        <v>155</v>
      </c>
      <c r="N7621" s="3" t="str">
        <f t="shared" si="477"/>
        <v>Jul</v>
      </c>
      <c r="O7621" t="s">
        <v>51</v>
      </c>
      <c r="P7621" t="s">
        <v>22</v>
      </c>
      <c r="Q7621" t="str">
        <f t="shared" si="478"/>
        <v>Senior</v>
      </c>
      <c r="R7621" t="str">
        <f t="shared" si="479"/>
        <v>Profit</v>
      </c>
    </row>
    <row r="7622" spans="1:18">
      <c r="A7622">
        <v>1967</v>
      </c>
      <c r="B7622" t="s">
        <v>15</v>
      </c>
      <c r="C7622">
        <v>50</v>
      </c>
      <c r="D7622" t="s">
        <v>16</v>
      </c>
      <c r="E7622" t="s">
        <v>30</v>
      </c>
      <c r="F7622" t="s">
        <v>49</v>
      </c>
      <c r="G7622">
        <v>1186.7</v>
      </c>
      <c r="H7622">
        <v>155.11000000000001</v>
      </c>
      <c r="I7622">
        <v>1780.69</v>
      </c>
      <c r="J7622">
        <v>1625.58</v>
      </c>
      <c r="K7622" s="1">
        <f t="shared" si="476"/>
        <v>10.480175359422343</v>
      </c>
      <c r="L7622" t="s">
        <v>19</v>
      </c>
      <c r="M7622" s="2" t="s">
        <v>281</v>
      </c>
      <c r="N7622" s="3" t="str">
        <f t="shared" si="477"/>
        <v>Aug</v>
      </c>
      <c r="O7622" t="s">
        <v>28</v>
      </c>
      <c r="P7622" t="s">
        <v>39</v>
      </c>
      <c r="Q7622" t="str">
        <f t="shared" si="478"/>
        <v>Senior</v>
      </c>
      <c r="R7622" t="str">
        <f t="shared" si="479"/>
        <v>Profit</v>
      </c>
    </row>
    <row r="7623" spans="1:18">
      <c r="A7623">
        <v>4983</v>
      </c>
      <c r="B7623" t="s">
        <v>29</v>
      </c>
      <c r="C7623">
        <v>45</v>
      </c>
      <c r="D7623" t="s">
        <v>16</v>
      </c>
      <c r="E7623" t="s">
        <v>35</v>
      </c>
      <c r="F7623" t="s">
        <v>18</v>
      </c>
      <c r="G7623">
        <v>1410.08</v>
      </c>
      <c r="H7623">
        <v>1968.61</v>
      </c>
      <c r="I7623">
        <v>1779.88</v>
      </c>
      <c r="J7623">
        <v>-188.73</v>
      </c>
      <c r="K7623" s="1">
        <f t="shared" si="476"/>
        <v>-9.5869674541935679E-2</v>
      </c>
      <c r="L7623" t="s">
        <v>37</v>
      </c>
      <c r="M7623" s="2" t="s">
        <v>267</v>
      </c>
      <c r="N7623" s="3" t="str">
        <f t="shared" si="477"/>
        <v>Apr</v>
      </c>
      <c r="O7623" t="s">
        <v>56</v>
      </c>
      <c r="P7623" t="s">
        <v>22</v>
      </c>
      <c r="Q7623" t="str">
        <f t="shared" si="478"/>
        <v>Senior</v>
      </c>
      <c r="R7623" t="str">
        <f t="shared" si="479"/>
        <v>Loss</v>
      </c>
    </row>
    <row r="7624" spans="1:18">
      <c r="A7624">
        <v>892</v>
      </c>
      <c r="B7624" t="s">
        <v>29</v>
      </c>
      <c r="C7624">
        <v>31</v>
      </c>
      <c r="D7624" t="s">
        <v>24</v>
      </c>
      <c r="E7624" t="s">
        <v>35</v>
      </c>
      <c r="F7624" t="s">
        <v>49</v>
      </c>
      <c r="G7624">
        <v>1315.82</v>
      </c>
      <c r="H7624">
        <v>67.290000000000006</v>
      </c>
      <c r="I7624">
        <v>1779.34</v>
      </c>
      <c r="J7624">
        <v>1712.05</v>
      </c>
      <c r="K7624" s="1">
        <f t="shared" si="476"/>
        <v>25.442859265864168</v>
      </c>
      <c r="L7624" t="s">
        <v>26</v>
      </c>
      <c r="M7624" s="2" t="s">
        <v>188</v>
      </c>
      <c r="N7624" s="3" t="str">
        <f t="shared" si="477"/>
        <v>Mar</v>
      </c>
      <c r="O7624" t="s">
        <v>28</v>
      </c>
      <c r="P7624" t="s">
        <v>39</v>
      </c>
      <c r="Q7624" t="str">
        <f t="shared" si="478"/>
        <v>Adult</v>
      </c>
      <c r="R7624" t="str">
        <f t="shared" si="479"/>
        <v>Profit</v>
      </c>
    </row>
    <row r="7625" spans="1:18">
      <c r="A7625">
        <v>2633</v>
      </c>
      <c r="B7625" t="s">
        <v>52</v>
      </c>
      <c r="C7625">
        <v>35</v>
      </c>
      <c r="D7625" t="s">
        <v>16</v>
      </c>
      <c r="E7625" t="s">
        <v>17</v>
      </c>
      <c r="F7625" t="s">
        <v>36</v>
      </c>
      <c r="G7625">
        <v>1020.27</v>
      </c>
      <c r="H7625">
        <v>435.11</v>
      </c>
      <c r="I7625">
        <v>1778.35</v>
      </c>
      <c r="J7625">
        <v>1343.24</v>
      </c>
      <c r="K7625" s="1">
        <f t="shared" si="476"/>
        <v>3.0871273930730161</v>
      </c>
      <c r="L7625" t="s">
        <v>26</v>
      </c>
      <c r="M7625" s="2" t="s">
        <v>309</v>
      </c>
      <c r="N7625" s="3" t="str">
        <f t="shared" si="477"/>
        <v>Jul</v>
      </c>
      <c r="O7625" t="s">
        <v>33</v>
      </c>
      <c r="P7625" t="s">
        <v>39</v>
      </c>
      <c r="Q7625" t="str">
        <f t="shared" si="478"/>
        <v>Adult</v>
      </c>
      <c r="R7625" t="str">
        <f t="shared" si="479"/>
        <v>Profit</v>
      </c>
    </row>
    <row r="7626" spans="1:18">
      <c r="A7626">
        <v>8263</v>
      </c>
      <c r="B7626" t="s">
        <v>40</v>
      </c>
      <c r="C7626">
        <v>38</v>
      </c>
      <c r="D7626" t="s">
        <v>16</v>
      </c>
      <c r="E7626" t="s">
        <v>53</v>
      </c>
      <c r="F7626" t="s">
        <v>49</v>
      </c>
      <c r="G7626">
        <v>1604.34</v>
      </c>
      <c r="H7626">
        <v>987.76</v>
      </c>
      <c r="I7626">
        <v>1776.63</v>
      </c>
      <c r="J7626">
        <v>788.87</v>
      </c>
      <c r="K7626" s="1">
        <f t="shared" si="476"/>
        <v>0.79864541994006644</v>
      </c>
      <c r="L7626" t="s">
        <v>37</v>
      </c>
      <c r="M7626" s="2" t="s">
        <v>147</v>
      </c>
      <c r="N7626" s="3" t="str">
        <f t="shared" si="477"/>
        <v>Oct</v>
      </c>
      <c r="O7626" t="s">
        <v>33</v>
      </c>
      <c r="P7626" t="s">
        <v>39</v>
      </c>
      <c r="Q7626" t="str">
        <f t="shared" si="478"/>
        <v>Adult</v>
      </c>
      <c r="R7626" t="str">
        <f t="shared" si="479"/>
        <v>Profit</v>
      </c>
    </row>
    <row r="7627" spans="1:18">
      <c r="A7627">
        <v>9029</v>
      </c>
      <c r="B7627" t="s">
        <v>40</v>
      </c>
      <c r="C7627">
        <v>21</v>
      </c>
      <c r="D7627" t="s">
        <v>16</v>
      </c>
      <c r="E7627" t="s">
        <v>59</v>
      </c>
      <c r="F7627" t="s">
        <v>25</v>
      </c>
      <c r="G7627">
        <v>1302.6199999999999</v>
      </c>
      <c r="H7627">
        <v>1219.32</v>
      </c>
      <c r="I7627">
        <v>1774.48</v>
      </c>
      <c r="J7627">
        <v>555.16</v>
      </c>
      <c r="K7627" s="1">
        <f t="shared" si="476"/>
        <v>0.45530295574582552</v>
      </c>
      <c r="L7627" t="s">
        <v>37</v>
      </c>
      <c r="M7627" s="2" t="s">
        <v>46</v>
      </c>
      <c r="N7627" s="3" t="str">
        <f t="shared" si="477"/>
        <v>May</v>
      </c>
      <c r="O7627" t="s">
        <v>21</v>
      </c>
      <c r="P7627" t="s">
        <v>22</v>
      </c>
      <c r="Q7627" t="str">
        <f t="shared" si="478"/>
        <v>Young</v>
      </c>
      <c r="R7627" t="str">
        <f t="shared" si="479"/>
        <v>Profit</v>
      </c>
    </row>
    <row r="7628" spans="1:18">
      <c r="A7628">
        <v>3187</v>
      </c>
      <c r="B7628" t="s">
        <v>52</v>
      </c>
      <c r="C7628">
        <v>42</v>
      </c>
      <c r="D7628" t="s">
        <v>16</v>
      </c>
      <c r="E7628" t="s">
        <v>30</v>
      </c>
      <c r="F7628" t="s">
        <v>49</v>
      </c>
      <c r="G7628">
        <v>1100.6600000000001</v>
      </c>
      <c r="H7628">
        <v>1970.99</v>
      </c>
      <c r="I7628">
        <v>1772.78</v>
      </c>
      <c r="J7628">
        <v>-198.21</v>
      </c>
      <c r="K7628" s="1">
        <f t="shared" si="476"/>
        <v>-0.10056367612215182</v>
      </c>
      <c r="L7628" t="s">
        <v>26</v>
      </c>
      <c r="M7628" s="2" t="s">
        <v>393</v>
      </c>
      <c r="N7628" s="3" t="str">
        <f t="shared" si="477"/>
        <v>Oct</v>
      </c>
      <c r="O7628" t="s">
        <v>33</v>
      </c>
      <c r="P7628" t="s">
        <v>39</v>
      </c>
      <c r="Q7628" t="str">
        <f t="shared" si="478"/>
        <v>Senior</v>
      </c>
      <c r="R7628" t="str">
        <f t="shared" si="479"/>
        <v>Loss</v>
      </c>
    </row>
    <row r="7629" spans="1:18">
      <c r="A7629">
        <v>3640</v>
      </c>
      <c r="B7629" t="s">
        <v>23</v>
      </c>
      <c r="C7629">
        <v>42</v>
      </c>
      <c r="D7629" t="s">
        <v>24</v>
      </c>
      <c r="E7629" t="s">
        <v>59</v>
      </c>
      <c r="F7629" t="s">
        <v>49</v>
      </c>
      <c r="G7629">
        <v>985.51</v>
      </c>
      <c r="H7629">
        <v>973.87</v>
      </c>
      <c r="I7629">
        <v>1772.78</v>
      </c>
      <c r="J7629">
        <v>798.91</v>
      </c>
      <c r="K7629" s="1">
        <f t="shared" si="476"/>
        <v>0.8203456313470997</v>
      </c>
      <c r="L7629" t="s">
        <v>37</v>
      </c>
      <c r="M7629" s="2" t="s">
        <v>194</v>
      </c>
      <c r="N7629" s="3" t="str">
        <f t="shared" si="477"/>
        <v>Sep</v>
      </c>
      <c r="O7629" t="s">
        <v>21</v>
      </c>
      <c r="P7629" t="s">
        <v>22</v>
      </c>
      <c r="Q7629" t="str">
        <f t="shared" si="478"/>
        <v>Senior</v>
      </c>
      <c r="R7629" t="str">
        <f t="shared" si="479"/>
        <v>Profit</v>
      </c>
    </row>
    <row r="7630" spans="1:18">
      <c r="A7630">
        <v>4875</v>
      </c>
      <c r="B7630" t="s">
        <v>15</v>
      </c>
      <c r="C7630">
        <v>31</v>
      </c>
      <c r="D7630" t="s">
        <v>24</v>
      </c>
      <c r="E7630" t="s">
        <v>57</v>
      </c>
      <c r="F7630" t="s">
        <v>18</v>
      </c>
      <c r="G7630">
        <v>1248.74</v>
      </c>
      <c r="H7630">
        <v>1696.67</v>
      </c>
      <c r="I7630">
        <v>1772.75</v>
      </c>
      <c r="J7630">
        <v>76.08</v>
      </c>
      <c r="K7630" s="1">
        <f t="shared" si="476"/>
        <v>4.4840776344250793E-2</v>
      </c>
      <c r="L7630" t="s">
        <v>19</v>
      </c>
      <c r="M7630" s="2" t="s">
        <v>238</v>
      </c>
      <c r="N7630" s="3" t="str">
        <f t="shared" si="477"/>
        <v>May</v>
      </c>
      <c r="O7630" t="s">
        <v>21</v>
      </c>
      <c r="P7630" t="s">
        <v>39</v>
      </c>
      <c r="Q7630" t="str">
        <f t="shared" si="478"/>
        <v>Adult</v>
      </c>
      <c r="R7630" t="str">
        <f t="shared" si="479"/>
        <v>Profit</v>
      </c>
    </row>
    <row r="7631" spans="1:18">
      <c r="A7631">
        <v>1100</v>
      </c>
      <c r="B7631" t="s">
        <v>40</v>
      </c>
      <c r="C7631">
        <v>35</v>
      </c>
      <c r="D7631" t="s">
        <v>16</v>
      </c>
      <c r="E7631" t="s">
        <v>53</v>
      </c>
      <c r="F7631" t="s">
        <v>36</v>
      </c>
      <c r="G7631">
        <v>1167.05</v>
      </c>
      <c r="H7631">
        <v>472.8</v>
      </c>
      <c r="I7631">
        <v>1772.15</v>
      </c>
      <c r="J7631">
        <v>1299.3499999999999</v>
      </c>
      <c r="K7631" s="1">
        <f t="shared" si="476"/>
        <v>2.7482021996615904</v>
      </c>
      <c r="L7631" t="s">
        <v>31</v>
      </c>
      <c r="M7631" s="2" t="s">
        <v>197</v>
      </c>
      <c r="N7631" s="3" t="str">
        <f t="shared" si="477"/>
        <v>Mar</v>
      </c>
      <c r="O7631" t="s">
        <v>28</v>
      </c>
      <c r="P7631" t="s">
        <v>39</v>
      </c>
      <c r="Q7631" t="str">
        <f t="shared" si="478"/>
        <v>Adult</v>
      </c>
      <c r="R7631" t="str">
        <f t="shared" si="479"/>
        <v>Profit</v>
      </c>
    </row>
    <row r="7632" spans="1:18">
      <c r="A7632">
        <v>8194</v>
      </c>
      <c r="B7632" t="s">
        <v>40</v>
      </c>
      <c r="C7632">
        <v>42</v>
      </c>
      <c r="D7632" t="s">
        <v>16</v>
      </c>
      <c r="E7632" t="s">
        <v>66</v>
      </c>
      <c r="F7632" t="s">
        <v>36</v>
      </c>
      <c r="G7632">
        <v>1126.6400000000001</v>
      </c>
      <c r="H7632">
        <v>1430.54</v>
      </c>
      <c r="I7632">
        <v>1771.64</v>
      </c>
      <c r="J7632">
        <v>341.1</v>
      </c>
      <c r="K7632" s="1">
        <f t="shared" si="476"/>
        <v>0.23844142771261204</v>
      </c>
      <c r="L7632" t="s">
        <v>54</v>
      </c>
      <c r="M7632" s="2" t="s">
        <v>318</v>
      </c>
      <c r="N7632" s="3" t="str">
        <f t="shared" si="477"/>
        <v>Mar</v>
      </c>
      <c r="O7632" t="s">
        <v>33</v>
      </c>
      <c r="P7632" t="s">
        <v>39</v>
      </c>
      <c r="Q7632" t="str">
        <f t="shared" si="478"/>
        <v>Senior</v>
      </c>
      <c r="R7632" t="str">
        <f t="shared" si="479"/>
        <v>Profit</v>
      </c>
    </row>
    <row r="7633" spans="1:18">
      <c r="A7633">
        <v>2148</v>
      </c>
      <c r="B7633" t="s">
        <v>29</v>
      </c>
      <c r="C7633">
        <v>23</v>
      </c>
      <c r="D7633" t="s">
        <v>16</v>
      </c>
      <c r="E7633" t="s">
        <v>53</v>
      </c>
      <c r="F7633" t="s">
        <v>36</v>
      </c>
      <c r="G7633">
        <v>1149.52</v>
      </c>
      <c r="H7633">
        <v>434.25</v>
      </c>
      <c r="I7633">
        <v>1769.95</v>
      </c>
      <c r="J7633">
        <v>1335.7</v>
      </c>
      <c r="K7633" s="1">
        <f t="shared" si="476"/>
        <v>3.0758779504893496</v>
      </c>
      <c r="L7633" t="s">
        <v>19</v>
      </c>
      <c r="M7633" s="2" t="s">
        <v>313</v>
      </c>
      <c r="N7633" s="3" t="str">
        <f t="shared" si="477"/>
        <v>Feb</v>
      </c>
      <c r="O7633" t="s">
        <v>21</v>
      </c>
      <c r="P7633" t="s">
        <v>39</v>
      </c>
      <c r="Q7633" t="str">
        <f t="shared" si="478"/>
        <v>Young</v>
      </c>
      <c r="R7633" t="str">
        <f t="shared" si="479"/>
        <v>Profit</v>
      </c>
    </row>
    <row r="7634" spans="1:18">
      <c r="A7634">
        <v>8885</v>
      </c>
      <c r="B7634" t="s">
        <v>29</v>
      </c>
      <c r="C7634">
        <v>44</v>
      </c>
      <c r="D7634" t="s">
        <v>24</v>
      </c>
      <c r="E7634" t="s">
        <v>35</v>
      </c>
      <c r="F7634" t="s">
        <v>49</v>
      </c>
      <c r="G7634">
        <v>994.16</v>
      </c>
      <c r="H7634">
        <v>318.24</v>
      </c>
      <c r="I7634">
        <v>1769.45</v>
      </c>
      <c r="J7634">
        <v>1451.21</v>
      </c>
      <c r="K7634" s="1">
        <f t="shared" si="476"/>
        <v>4.5601118652589241</v>
      </c>
      <c r="L7634" t="s">
        <v>26</v>
      </c>
      <c r="M7634" s="2" t="s">
        <v>215</v>
      </c>
      <c r="N7634" s="3" t="str">
        <f t="shared" si="477"/>
        <v>Oct</v>
      </c>
      <c r="O7634" t="s">
        <v>33</v>
      </c>
      <c r="P7634" t="s">
        <v>39</v>
      </c>
      <c r="Q7634" t="str">
        <f t="shared" si="478"/>
        <v>Senior</v>
      </c>
      <c r="R7634" t="str">
        <f t="shared" si="479"/>
        <v>Profit</v>
      </c>
    </row>
    <row r="7635" spans="1:18">
      <c r="A7635">
        <v>6247</v>
      </c>
      <c r="B7635" t="s">
        <v>34</v>
      </c>
      <c r="C7635">
        <v>47</v>
      </c>
      <c r="D7635" t="s">
        <v>16</v>
      </c>
      <c r="E7635" t="s">
        <v>17</v>
      </c>
      <c r="F7635" t="s">
        <v>36</v>
      </c>
      <c r="G7635">
        <v>1573.92</v>
      </c>
      <c r="H7635">
        <v>1889.56</v>
      </c>
      <c r="I7635">
        <v>1768.68</v>
      </c>
      <c r="J7635">
        <v>-120.88</v>
      </c>
      <c r="K7635" s="1">
        <f t="shared" si="476"/>
        <v>-6.3972565041596985E-2</v>
      </c>
      <c r="L7635" t="s">
        <v>37</v>
      </c>
      <c r="M7635" s="2" t="s">
        <v>361</v>
      </c>
      <c r="N7635" s="3" t="str">
        <f t="shared" si="477"/>
        <v>Jan</v>
      </c>
      <c r="O7635" t="s">
        <v>56</v>
      </c>
      <c r="P7635" t="s">
        <v>39</v>
      </c>
      <c r="Q7635" t="str">
        <f t="shared" si="478"/>
        <v>Senior</v>
      </c>
      <c r="R7635" t="str">
        <f t="shared" si="479"/>
        <v>Loss</v>
      </c>
    </row>
    <row r="7636" spans="1:18">
      <c r="A7636">
        <v>494</v>
      </c>
      <c r="B7636" t="s">
        <v>52</v>
      </c>
      <c r="C7636">
        <v>25</v>
      </c>
      <c r="D7636" t="s">
        <v>16</v>
      </c>
      <c r="E7636" t="s">
        <v>59</v>
      </c>
      <c r="F7636" t="s">
        <v>36</v>
      </c>
      <c r="G7636">
        <v>1347.09</v>
      </c>
      <c r="H7636">
        <v>69.45</v>
      </c>
      <c r="I7636">
        <v>1768.23</v>
      </c>
      <c r="J7636">
        <v>1698.78</v>
      </c>
      <c r="K7636" s="1">
        <f t="shared" si="476"/>
        <v>24.460475161987041</v>
      </c>
      <c r="L7636" t="s">
        <v>31</v>
      </c>
      <c r="M7636" s="2" t="s">
        <v>224</v>
      </c>
      <c r="N7636" s="3" t="str">
        <f t="shared" si="477"/>
        <v>Apr</v>
      </c>
      <c r="O7636" t="s">
        <v>56</v>
      </c>
      <c r="P7636" t="s">
        <v>39</v>
      </c>
      <c r="Q7636" t="str">
        <f t="shared" si="478"/>
        <v>Young</v>
      </c>
      <c r="R7636" t="str">
        <f t="shared" si="479"/>
        <v>Profit</v>
      </c>
    </row>
    <row r="7637" spans="1:18">
      <c r="A7637">
        <v>6513</v>
      </c>
      <c r="B7637" t="s">
        <v>47</v>
      </c>
      <c r="C7637">
        <v>57</v>
      </c>
      <c r="D7637" t="s">
        <v>16</v>
      </c>
      <c r="E7637" t="s">
        <v>17</v>
      </c>
      <c r="F7637" t="s">
        <v>25</v>
      </c>
      <c r="G7637">
        <v>1324.62</v>
      </c>
      <c r="H7637">
        <v>195.75</v>
      </c>
      <c r="I7637">
        <v>1767.8</v>
      </c>
      <c r="J7637">
        <v>1572.05</v>
      </c>
      <c r="K7637" s="1">
        <f t="shared" si="476"/>
        <v>8.030906768837804</v>
      </c>
      <c r="L7637" t="s">
        <v>19</v>
      </c>
      <c r="M7637" s="2" t="s">
        <v>205</v>
      </c>
      <c r="N7637" s="3" t="str">
        <f t="shared" si="477"/>
        <v>Nov</v>
      </c>
      <c r="O7637" t="s">
        <v>33</v>
      </c>
      <c r="P7637" t="s">
        <v>22</v>
      </c>
      <c r="Q7637" t="str">
        <f t="shared" si="478"/>
        <v>Senior</v>
      </c>
      <c r="R7637" t="str">
        <f t="shared" si="479"/>
        <v>Profit</v>
      </c>
    </row>
    <row r="7638" spans="1:18">
      <c r="A7638">
        <v>3215</v>
      </c>
      <c r="B7638" t="s">
        <v>40</v>
      </c>
      <c r="C7638">
        <v>37</v>
      </c>
      <c r="D7638" t="s">
        <v>16</v>
      </c>
      <c r="E7638" t="s">
        <v>53</v>
      </c>
      <c r="F7638" t="s">
        <v>25</v>
      </c>
      <c r="G7638">
        <v>1491.64</v>
      </c>
      <c r="H7638">
        <v>1693.41</v>
      </c>
      <c r="I7638">
        <v>1767.34</v>
      </c>
      <c r="J7638">
        <v>73.930000000000007</v>
      </c>
      <c r="K7638" s="1">
        <f t="shared" si="476"/>
        <v>4.3657472201061767E-2</v>
      </c>
      <c r="L7638" t="s">
        <v>31</v>
      </c>
      <c r="M7638" s="2" t="s">
        <v>279</v>
      </c>
      <c r="N7638" s="3" t="str">
        <f t="shared" si="477"/>
        <v>May</v>
      </c>
      <c r="O7638" t="s">
        <v>28</v>
      </c>
      <c r="P7638" t="s">
        <v>39</v>
      </c>
      <c r="Q7638" t="str">
        <f t="shared" si="478"/>
        <v>Adult</v>
      </c>
      <c r="R7638" t="str">
        <f t="shared" si="479"/>
        <v>Profit</v>
      </c>
    </row>
    <row r="7639" spans="1:18">
      <c r="A7639">
        <v>707</v>
      </c>
      <c r="B7639" t="s">
        <v>23</v>
      </c>
      <c r="C7639">
        <v>33</v>
      </c>
      <c r="D7639" t="s">
        <v>16</v>
      </c>
      <c r="E7639" t="s">
        <v>30</v>
      </c>
      <c r="F7639" t="s">
        <v>18</v>
      </c>
      <c r="G7639">
        <v>1404.2</v>
      </c>
      <c r="H7639">
        <v>1196.02</v>
      </c>
      <c r="I7639">
        <v>1766.1</v>
      </c>
      <c r="J7639">
        <v>570.08000000000004</v>
      </c>
      <c r="K7639" s="1">
        <f t="shared" si="476"/>
        <v>0.47664754769987128</v>
      </c>
      <c r="L7639" t="s">
        <v>26</v>
      </c>
      <c r="M7639" s="2" t="s">
        <v>284</v>
      </c>
      <c r="N7639" s="3" t="str">
        <f t="shared" si="477"/>
        <v>Apr</v>
      </c>
      <c r="O7639" t="s">
        <v>33</v>
      </c>
      <c r="P7639" t="s">
        <v>22</v>
      </c>
      <c r="Q7639" t="str">
        <f t="shared" si="478"/>
        <v>Adult</v>
      </c>
      <c r="R7639" t="str">
        <f t="shared" si="479"/>
        <v>Profit</v>
      </c>
    </row>
    <row r="7640" spans="1:18">
      <c r="A7640">
        <v>6569</v>
      </c>
      <c r="B7640" t="s">
        <v>44</v>
      </c>
      <c r="C7640">
        <v>37</v>
      </c>
      <c r="D7640" t="s">
        <v>16</v>
      </c>
      <c r="E7640" t="s">
        <v>30</v>
      </c>
      <c r="F7640" t="s">
        <v>25</v>
      </c>
      <c r="G7640">
        <v>998.86</v>
      </c>
      <c r="H7640">
        <v>476.33</v>
      </c>
      <c r="I7640">
        <v>1765.01</v>
      </c>
      <c r="J7640">
        <v>1288.68</v>
      </c>
      <c r="K7640" s="1">
        <f t="shared" si="476"/>
        <v>2.7054353074549158</v>
      </c>
      <c r="L7640" t="s">
        <v>31</v>
      </c>
      <c r="M7640" s="2" t="s">
        <v>229</v>
      </c>
      <c r="N7640" s="3" t="str">
        <f t="shared" si="477"/>
        <v>Jan</v>
      </c>
      <c r="O7640" t="s">
        <v>21</v>
      </c>
      <c r="P7640" t="s">
        <v>39</v>
      </c>
      <c r="Q7640" t="str">
        <f t="shared" si="478"/>
        <v>Adult</v>
      </c>
      <c r="R7640" t="str">
        <f t="shared" si="479"/>
        <v>Profit</v>
      </c>
    </row>
    <row r="7641" spans="1:18">
      <c r="A7641">
        <v>7755</v>
      </c>
      <c r="B7641" t="s">
        <v>52</v>
      </c>
      <c r="C7641">
        <v>30</v>
      </c>
      <c r="D7641" t="s">
        <v>16</v>
      </c>
      <c r="E7641" t="s">
        <v>59</v>
      </c>
      <c r="F7641" t="s">
        <v>18</v>
      </c>
      <c r="G7641">
        <v>1026.69</v>
      </c>
      <c r="H7641">
        <v>1529.95</v>
      </c>
      <c r="I7641">
        <v>1763.98</v>
      </c>
      <c r="J7641">
        <v>234.03</v>
      </c>
      <c r="K7641" s="1">
        <f t="shared" si="476"/>
        <v>0.15296578319552925</v>
      </c>
      <c r="L7641" t="s">
        <v>54</v>
      </c>
      <c r="M7641" s="2" t="s">
        <v>120</v>
      </c>
      <c r="N7641" s="3" t="str">
        <f t="shared" si="477"/>
        <v>Feb</v>
      </c>
      <c r="O7641" t="s">
        <v>21</v>
      </c>
      <c r="P7641" t="s">
        <v>22</v>
      </c>
      <c r="Q7641" t="str">
        <f t="shared" si="478"/>
        <v>Adult</v>
      </c>
      <c r="R7641" t="str">
        <f t="shared" si="479"/>
        <v>Profit</v>
      </c>
    </row>
    <row r="7642" spans="1:18">
      <c r="A7642">
        <v>2862</v>
      </c>
      <c r="B7642" t="s">
        <v>34</v>
      </c>
      <c r="C7642">
        <v>27</v>
      </c>
      <c r="D7642" t="s">
        <v>24</v>
      </c>
      <c r="E7642" t="s">
        <v>57</v>
      </c>
      <c r="F7642" t="s">
        <v>25</v>
      </c>
      <c r="G7642">
        <v>1207.4000000000001</v>
      </c>
      <c r="H7642">
        <v>1209.67</v>
      </c>
      <c r="I7642">
        <v>1763.55</v>
      </c>
      <c r="J7642">
        <v>553.88</v>
      </c>
      <c r="K7642" s="1">
        <f t="shared" si="476"/>
        <v>0.45787694164524206</v>
      </c>
      <c r="L7642" t="s">
        <v>37</v>
      </c>
      <c r="M7642" s="2" t="s">
        <v>127</v>
      </c>
      <c r="N7642" s="3" t="str">
        <f t="shared" si="477"/>
        <v>Dec</v>
      </c>
      <c r="O7642" t="s">
        <v>56</v>
      </c>
      <c r="P7642" t="s">
        <v>39</v>
      </c>
      <c r="Q7642" t="str">
        <f t="shared" si="478"/>
        <v>Adult</v>
      </c>
      <c r="R7642" t="str">
        <f t="shared" si="479"/>
        <v>Profit</v>
      </c>
    </row>
    <row r="7643" spans="1:18">
      <c r="A7643">
        <v>4726</v>
      </c>
      <c r="B7643" t="s">
        <v>23</v>
      </c>
      <c r="C7643">
        <v>36</v>
      </c>
      <c r="D7643" t="s">
        <v>16</v>
      </c>
      <c r="E7643" t="s">
        <v>59</v>
      </c>
      <c r="F7643" t="s">
        <v>18</v>
      </c>
      <c r="G7643">
        <v>1207.0999999999999</v>
      </c>
      <c r="H7643">
        <v>1615.15</v>
      </c>
      <c r="I7643">
        <v>1763.31</v>
      </c>
      <c r="J7643">
        <v>148.16</v>
      </c>
      <c r="K7643" s="1">
        <f t="shared" si="476"/>
        <v>9.1731418134538584E-2</v>
      </c>
      <c r="L7643" t="s">
        <v>37</v>
      </c>
      <c r="M7643" s="2" t="s">
        <v>168</v>
      </c>
      <c r="N7643" s="3" t="str">
        <f t="shared" si="477"/>
        <v>Feb</v>
      </c>
      <c r="O7643" t="s">
        <v>33</v>
      </c>
      <c r="P7643" t="s">
        <v>39</v>
      </c>
      <c r="Q7643" t="str">
        <f t="shared" si="478"/>
        <v>Adult</v>
      </c>
      <c r="R7643" t="str">
        <f t="shared" si="479"/>
        <v>Profit</v>
      </c>
    </row>
    <row r="7644" spans="1:18">
      <c r="A7644">
        <v>3458</v>
      </c>
      <c r="B7644" t="s">
        <v>44</v>
      </c>
      <c r="C7644">
        <v>58</v>
      </c>
      <c r="D7644" t="s">
        <v>16</v>
      </c>
      <c r="E7644" t="s">
        <v>66</v>
      </c>
      <c r="F7644" t="s">
        <v>25</v>
      </c>
      <c r="G7644">
        <v>1335.44</v>
      </c>
      <c r="H7644">
        <v>1794.19</v>
      </c>
      <c r="I7644">
        <v>1763.03</v>
      </c>
      <c r="J7644">
        <v>-31.16</v>
      </c>
      <c r="K7644" s="1">
        <f t="shared" si="476"/>
        <v>-1.7367168471566555E-2</v>
      </c>
      <c r="L7644" t="s">
        <v>31</v>
      </c>
      <c r="M7644" s="2" t="s">
        <v>372</v>
      </c>
      <c r="N7644" s="3" t="str">
        <f t="shared" si="477"/>
        <v>Sep</v>
      </c>
      <c r="O7644" t="s">
        <v>21</v>
      </c>
      <c r="P7644" t="s">
        <v>22</v>
      </c>
      <c r="Q7644" t="str">
        <f t="shared" si="478"/>
        <v>Senior</v>
      </c>
      <c r="R7644" t="str">
        <f t="shared" si="479"/>
        <v>Loss</v>
      </c>
    </row>
    <row r="7645" spans="1:18">
      <c r="A7645">
        <v>971</v>
      </c>
      <c r="B7645" t="s">
        <v>23</v>
      </c>
      <c r="C7645">
        <v>41</v>
      </c>
      <c r="D7645" t="s">
        <v>16</v>
      </c>
      <c r="E7645" t="s">
        <v>17</v>
      </c>
      <c r="F7645" t="s">
        <v>42</v>
      </c>
      <c r="G7645">
        <v>1204.7</v>
      </c>
      <c r="H7645">
        <v>1529.26</v>
      </c>
      <c r="I7645">
        <v>1761.28</v>
      </c>
      <c r="J7645">
        <v>232.02</v>
      </c>
      <c r="K7645" s="1">
        <f t="shared" si="476"/>
        <v>0.15172043995134904</v>
      </c>
      <c r="L7645" t="s">
        <v>26</v>
      </c>
      <c r="M7645" s="2" t="s">
        <v>280</v>
      </c>
      <c r="N7645" s="3" t="str">
        <f t="shared" si="477"/>
        <v>May</v>
      </c>
      <c r="O7645" t="s">
        <v>56</v>
      </c>
      <c r="P7645" t="s">
        <v>39</v>
      </c>
      <c r="Q7645" t="str">
        <f t="shared" si="478"/>
        <v>Senior</v>
      </c>
      <c r="R7645" t="str">
        <f t="shared" si="479"/>
        <v>Profit</v>
      </c>
    </row>
    <row r="7646" spans="1:18">
      <c r="A7646">
        <v>6030</v>
      </c>
      <c r="B7646" t="s">
        <v>44</v>
      </c>
      <c r="C7646">
        <v>22</v>
      </c>
      <c r="D7646" t="s">
        <v>16</v>
      </c>
      <c r="E7646" t="s">
        <v>30</v>
      </c>
      <c r="F7646" t="s">
        <v>42</v>
      </c>
      <c r="G7646">
        <v>1525.66</v>
      </c>
      <c r="H7646">
        <v>309.49</v>
      </c>
      <c r="I7646">
        <v>1761.13</v>
      </c>
      <c r="J7646">
        <v>1451.64</v>
      </c>
      <c r="K7646" s="1">
        <f t="shared" si="476"/>
        <v>4.6904261850140552</v>
      </c>
      <c r="L7646" t="s">
        <v>37</v>
      </c>
      <c r="M7646" s="2" t="s">
        <v>197</v>
      </c>
      <c r="N7646" s="3" t="str">
        <f t="shared" si="477"/>
        <v>Mar</v>
      </c>
      <c r="O7646" t="s">
        <v>33</v>
      </c>
      <c r="P7646" t="s">
        <v>39</v>
      </c>
      <c r="Q7646" t="str">
        <f t="shared" si="478"/>
        <v>Young</v>
      </c>
      <c r="R7646" t="str">
        <f t="shared" si="479"/>
        <v>Profit</v>
      </c>
    </row>
    <row r="7647" spans="1:18">
      <c r="A7647">
        <v>3481</v>
      </c>
      <c r="B7647" t="s">
        <v>44</v>
      </c>
      <c r="C7647">
        <v>26</v>
      </c>
      <c r="D7647" t="s">
        <v>24</v>
      </c>
      <c r="E7647" t="s">
        <v>66</v>
      </c>
      <c r="F7647" t="s">
        <v>49</v>
      </c>
      <c r="G7647">
        <v>1123.6600000000001</v>
      </c>
      <c r="H7647">
        <v>187.56</v>
      </c>
      <c r="I7647">
        <v>1761.12</v>
      </c>
      <c r="J7647">
        <v>1573.56</v>
      </c>
      <c r="K7647" s="1">
        <f t="shared" si="476"/>
        <v>8.3896353166986568</v>
      </c>
      <c r="L7647" t="s">
        <v>31</v>
      </c>
      <c r="M7647" s="2" t="s">
        <v>377</v>
      </c>
      <c r="N7647" s="3" t="str">
        <f t="shared" si="477"/>
        <v>Mar</v>
      </c>
      <c r="O7647" t="s">
        <v>51</v>
      </c>
      <c r="P7647" t="s">
        <v>39</v>
      </c>
      <c r="Q7647" t="str">
        <f t="shared" si="478"/>
        <v>Adult</v>
      </c>
      <c r="R7647" t="str">
        <f t="shared" si="479"/>
        <v>Profit</v>
      </c>
    </row>
    <row r="7648" spans="1:18">
      <c r="A7648">
        <v>5423</v>
      </c>
      <c r="B7648" t="s">
        <v>29</v>
      </c>
      <c r="C7648">
        <v>38</v>
      </c>
      <c r="D7648" t="s">
        <v>16</v>
      </c>
      <c r="E7648" t="s">
        <v>53</v>
      </c>
      <c r="F7648" t="s">
        <v>25</v>
      </c>
      <c r="G7648">
        <v>1106.79</v>
      </c>
      <c r="H7648">
        <v>346.71</v>
      </c>
      <c r="I7648">
        <v>1760.59</v>
      </c>
      <c r="J7648">
        <v>1413.88</v>
      </c>
      <c r="K7648" s="1">
        <f t="shared" si="476"/>
        <v>4.0779902512185986</v>
      </c>
      <c r="L7648" t="s">
        <v>19</v>
      </c>
      <c r="M7648" s="2" t="s">
        <v>238</v>
      </c>
      <c r="N7648" s="3" t="str">
        <f t="shared" si="477"/>
        <v>May</v>
      </c>
      <c r="O7648" t="s">
        <v>51</v>
      </c>
      <c r="P7648" t="s">
        <v>39</v>
      </c>
      <c r="Q7648" t="str">
        <f t="shared" si="478"/>
        <v>Adult</v>
      </c>
      <c r="R7648" t="str">
        <f t="shared" si="479"/>
        <v>Profit</v>
      </c>
    </row>
    <row r="7649" spans="1:18">
      <c r="A7649">
        <v>6363</v>
      </c>
      <c r="B7649" t="s">
        <v>34</v>
      </c>
      <c r="C7649">
        <v>41</v>
      </c>
      <c r="D7649" t="s">
        <v>16</v>
      </c>
      <c r="E7649" t="s">
        <v>59</v>
      </c>
      <c r="F7649" t="s">
        <v>36</v>
      </c>
      <c r="G7649">
        <v>1082.81</v>
      </c>
      <c r="H7649">
        <v>1644.66</v>
      </c>
      <c r="I7649">
        <v>1760.41</v>
      </c>
      <c r="J7649">
        <v>115.75</v>
      </c>
      <c r="K7649" s="1">
        <f t="shared" si="476"/>
        <v>7.0379288120340985E-2</v>
      </c>
      <c r="L7649" t="s">
        <v>31</v>
      </c>
      <c r="M7649" s="2" t="s">
        <v>403</v>
      </c>
      <c r="N7649" s="3" t="str">
        <f t="shared" si="477"/>
        <v>Sep</v>
      </c>
      <c r="O7649" t="s">
        <v>33</v>
      </c>
      <c r="P7649" t="s">
        <v>22</v>
      </c>
      <c r="Q7649" t="str">
        <f t="shared" si="478"/>
        <v>Senior</v>
      </c>
      <c r="R7649" t="str">
        <f t="shared" si="479"/>
        <v>Profit</v>
      </c>
    </row>
    <row r="7650" spans="1:18">
      <c r="A7650">
        <v>4238</v>
      </c>
      <c r="B7650" t="s">
        <v>44</v>
      </c>
      <c r="C7650">
        <v>51</v>
      </c>
      <c r="D7650" t="s">
        <v>24</v>
      </c>
      <c r="E7650" t="s">
        <v>17</v>
      </c>
      <c r="F7650" t="s">
        <v>36</v>
      </c>
      <c r="G7650">
        <v>1009.91</v>
      </c>
      <c r="H7650">
        <v>1403.11</v>
      </c>
      <c r="I7650">
        <v>1759.32</v>
      </c>
      <c r="J7650">
        <v>356.21</v>
      </c>
      <c r="K7650" s="1">
        <f t="shared" si="476"/>
        <v>0.25387175631276238</v>
      </c>
      <c r="L7650" t="s">
        <v>19</v>
      </c>
      <c r="M7650" s="2" t="s">
        <v>139</v>
      </c>
      <c r="N7650" s="3" t="str">
        <f t="shared" si="477"/>
        <v>Jul</v>
      </c>
      <c r="O7650" t="s">
        <v>56</v>
      </c>
      <c r="P7650" t="s">
        <v>39</v>
      </c>
      <c r="Q7650" t="str">
        <f t="shared" si="478"/>
        <v>Senior</v>
      </c>
      <c r="R7650" t="str">
        <f t="shared" si="479"/>
        <v>Profit</v>
      </c>
    </row>
    <row r="7651" spans="1:18">
      <c r="A7651">
        <v>3335</v>
      </c>
      <c r="B7651" t="s">
        <v>84</v>
      </c>
      <c r="C7651">
        <v>55</v>
      </c>
      <c r="D7651" t="s">
        <v>16</v>
      </c>
      <c r="E7651" t="s">
        <v>53</v>
      </c>
      <c r="F7651" t="s">
        <v>18</v>
      </c>
      <c r="G7651">
        <v>1391.74</v>
      </c>
      <c r="H7651">
        <v>1841.63</v>
      </c>
      <c r="I7651">
        <v>1759.25</v>
      </c>
      <c r="J7651">
        <v>-82.38</v>
      </c>
      <c r="K7651" s="1">
        <f t="shared" si="476"/>
        <v>-4.4732112313548317E-2</v>
      </c>
      <c r="L7651" t="s">
        <v>26</v>
      </c>
      <c r="M7651" s="2" t="s">
        <v>166</v>
      </c>
      <c r="N7651" s="3" t="str">
        <f t="shared" si="477"/>
        <v>Sep</v>
      </c>
      <c r="O7651" t="s">
        <v>28</v>
      </c>
      <c r="P7651" t="s">
        <v>22</v>
      </c>
      <c r="Q7651" t="str">
        <f t="shared" si="478"/>
        <v>Senior</v>
      </c>
      <c r="R7651" t="str">
        <f t="shared" si="479"/>
        <v>Loss</v>
      </c>
    </row>
    <row r="7652" spans="1:18">
      <c r="A7652">
        <v>7450</v>
      </c>
      <c r="B7652" t="s">
        <v>84</v>
      </c>
      <c r="C7652">
        <v>40</v>
      </c>
      <c r="D7652" t="s">
        <v>24</v>
      </c>
      <c r="E7652" t="s">
        <v>35</v>
      </c>
      <c r="F7652" t="s">
        <v>18</v>
      </c>
      <c r="G7652">
        <v>1287.23</v>
      </c>
      <c r="H7652">
        <v>1231.54</v>
      </c>
      <c r="I7652">
        <v>1758.91</v>
      </c>
      <c r="J7652">
        <v>527.37</v>
      </c>
      <c r="K7652" s="1">
        <f t="shared" si="476"/>
        <v>0.42821995225490039</v>
      </c>
      <c r="L7652" t="s">
        <v>31</v>
      </c>
      <c r="M7652" s="2" t="s">
        <v>243</v>
      </c>
      <c r="N7652" s="3" t="str">
        <f t="shared" si="477"/>
        <v>Oct</v>
      </c>
      <c r="O7652" t="s">
        <v>51</v>
      </c>
      <c r="P7652" t="s">
        <v>39</v>
      </c>
      <c r="Q7652" t="str">
        <f t="shared" si="478"/>
        <v>Adult</v>
      </c>
      <c r="R7652" t="str">
        <f t="shared" si="479"/>
        <v>Profit</v>
      </c>
    </row>
    <row r="7653" spans="1:18">
      <c r="A7653">
        <v>1903</v>
      </c>
      <c r="B7653" t="s">
        <v>84</v>
      </c>
      <c r="C7653">
        <v>31</v>
      </c>
      <c r="D7653" t="s">
        <v>16</v>
      </c>
      <c r="E7653" t="s">
        <v>53</v>
      </c>
      <c r="F7653" t="s">
        <v>49</v>
      </c>
      <c r="G7653">
        <v>1083.6300000000001</v>
      </c>
      <c r="H7653">
        <v>1802.84</v>
      </c>
      <c r="I7653">
        <v>1758.79</v>
      </c>
      <c r="J7653">
        <v>-44.05</v>
      </c>
      <c r="K7653" s="1">
        <f t="shared" si="476"/>
        <v>-2.4433671318586231E-2</v>
      </c>
      <c r="L7653" t="s">
        <v>37</v>
      </c>
      <c r="M7653" s="2" t="s">
        <v>360</v>
      </c>
      <c r="N7653" s="3" t="str">
        <f t="shared" si="477"/>
        <v>Aug</v>
      </c>
      <c r="O7653" t="s">
        <v>21</v>
      </c>
      <c r="P7653" t="s">
        <v>22</v>
      </c>
      <c r="Q7653" t="str">
        <f t="shared" si="478"/>
        <v>Adult</v>
      </c>
      <c r="R7653" t="str">
        <f t="shared" si="479"/>
        <v>Loss</v>
      </c>
    </row>
    <row r="7654" spans="1:18">
      <c r="A7654">
        <v>490</v>
      </c>
      <c r="B7654" t="s">
        <v>84</v>
      </c>
      <c r="C7654">
        <v>57</v>
      </c>
      <c r="D7654" t="s">
        <v>16</v>
      </c>
      <c r="E7654" t="s">
        <v>59</v>
      </c>
      <c r="F7654" t="s">
        <v>18</v>
      </c>
      <c r="G7654">
        <v>989.89</v>
      </c>
      <c r="H7654">
        <v>1699.24</v>
      </c>
      <c r="I7654">
        <v>1758.68</v>
      </c>
      <c r="J7654">
        <v>59.44</v>
      </c>
      <c r="K7654" s="1">
        <f t="shared" si="476"/>
        <v>3.4980344153857014E-2</v>
      </c>
      <c r="L7654" t="s">
        <v>54</v>
      </c>
      <c r="M7654" s="2" t="s">
        <v>318</v>
      </c>
      <c r="N7654" s="3" t="str">
        <f t="shared" si="477"/>
        <v>Mar</v>
      </c>
      <c r="O7654" t="s">
        <v>51</v>
      </c>
      <c r="P7654" t="s">
        <v>22</v>
      </c>
      <c r="Q7654" t="str">
        <f t="shared" si="478"/>
        <v>Senior</v>
      </c>
      <c r="R7654" t="str">
        <f t="shared" si="479"/>
        <v>Profit</v>
      </c>
    </row>
    <row r="7655" spans="1:18">
      <c r="A7655">
        <v>438</v>
      </c>
      <c r="B7655" t="s">
        <v>92</v>
      </c>
      <c r="C7655">
        <v>20</v>
      </c>
      <c r="D7655" t="s">
        <v>16</v>
      </c>
      <c r="E7655" t="s">
        <v>57</v>
      </c>
      <c r="F7655" t="s">
        <v>18</v>
      </c>
      <c r="G7655">
        <v>1049.51</v>
      </c>
      <c r="H7655">
        <v>1351.54</v>
      </c>
      <c r="I7655">
        <v>1757.33</v>
      </c>
      <c r="J7655">
        <v>405.79</v>
      </c>
      <c r="K7655" s="1">
        <f t="shared" si="476"/>
        <v>0.30024268612101751</v>
      </c>
      <c r="L7655" t="s">
        <v>26</v>
      </c>
      <c r="M7655" s="2" t="s">
        <v>304</v>
      </c>
      <c r="N7655" s="3" t="str">
        <f t="shared" si="477"/>
        <v>Feb</v>
      </c>
      <c r="O7655" t="s">
        <v>56</v>
      </c>
      <c r="P7655" t="s">
        <v>22</v>
      </c>
      <c r="Q7655" t="str">
        <f t="shared" si="478"/>
        <v>Young</v>
      </c>
      <c r="R7655" t="str">
        <f t="shared" si="479"/>
        <v>Profit</v>
      </c>
    </row>
    <row r="7656" spans="1:18">
      <c r="A7656">
        <v>470</v>
      </c>
      <c r="B7656" t="s">
        <v>40</v>
      </c>
      <c r="C7656">
        <v>20</v>
      </c>
      <c r="D7656" t="s">
        <v>24</v>
      </c>
      <c r="E7656" t="s">
        <v>57</v>
      </c>
      <c r="F7656" t="s">
        <v>42</v>
      </c>
      <c r="G7656">
        <v>1564.15</v>
      </c>
      <c r="H7656">
        <v>666.48</v>
      </c>
      <c r="I7656">
        <v>1756.85</v>
      </c>
      <c r="J7656">
        <v>1090.3699999999999</v>
      </c>
      <c r="K7656" s="1">
        <f t="shared" si="476"/>
        <v>1.6360130836634255</v>
      </c>
      <c r="L7656" t="s">
        <v>26</v>
      </c>
      <c r="M7656" s="2" t="s">
        <v>243</v>
      </c>
      <c r="N7656" s="3" t="str">
        <f t="shared" si="477"/>
        <v>Oct</v>
      </c>
      <c r="O7656" t="s">
        <v>21</v>
      </c>
      <c r="P7656" t="s">
        <v>39</v>
      </c>
      <c r="Q7656" t="str">
        <f t="shared" si="478"/>
        <v>Young</v>
      </c>
      <c r="R7656" t="str">
        <f t="shared" si="479"/>
        <v>Profit</v>
      </c>
    </row>
    <row r="7657" spans="1:18">
      <c r="A7657">
        <v>6930</v>
      </c>
      <c r="B7657" t="s">
        <v>15</v>
      </c>
      <c r="C7657">
        <v>26</v>
      </c>
      <c r="D7657" t="s">
        <v>16</v>
      </c>
      <c r="E7657" t="s">
        <v>57</v>
      </c>
      <c r="F7657" t="s">
        <v>49</v>
      </c>
      <c r="G7657">
        <v>1055.29</v>
      </c>
      <c r="H7657">
        <v>904.67</v>
      </c>
      <c r="I7657">
        <v>1755.75</v>
      </c>
      <c r="J7657">
        <v>851.08</v>
      </c>
      <c r="K7657" s="1">
        <f t="shared" si="476"/>
        <v>0.94076293012921852</v>
      </c>
      <c r="L7657" t="s">
        <v>19</v>
      </c>
      <c r="M7657" s="2" t="s">
        <v>344</v>
      </c>
      <c r="N7657" s="3" t="str">
        <f t="shared" si="477"/>
        <v>Jan</v>
      </c>
      <c r="O7657" t="s">
        <v>33</v>
      </c>
      <c r="P7657" t="s">
        <v>22</v>
      </c>
      <c r="Q7657" t="str">
        <f t="shared" si="478"/>
        <v>Adult</v>
      </c>
      <c r="R7657" t="str">
        <f t="shared" si="479"/>
        <v>Profit</v>
      </c>
    </row>
    <row r="7658" spans="1:18">
      <c r="A7658">
        <v>3423</v>
      </c>
      <c r="B7658" t="s">
        <v>23</v>
      </c>
      <c r="C7658">
        <v>59</v>
      </c>
      <c r="D7658" t="s">
        <v>24</v>
      </c>
      <c r="E7658" t="s">
        <v>57</v>
      </c>
      <c r="F7658" t="s">
        <v>42</v>
      </c>
      <c r="G7658">
        <v>1301.6400000000001</v>
      </c>
      <c r="H7658">
        <v>1477.45</v>
      </c>
      <c r="I7658">
        <v>1755.34</v>
      </c>
      <c r="J7658">
        <v>277.89</v>
      </c>
      <c r="K7658" s="1">
        <f t="shared" si="476"/>
        <v>0.1880875833361535</v>
      </c>
      <c r="L7658" t="s">
        <v>31</v>
      </c>
      <c r="M7658" s="2" t="s">
        <v>338</v>
      </c>
      <c r="N7658" s="3" t="str">
        <f t="shared" si="477"/>
        <v>Jun</v>
      </c>
      <c r="O7658" t="s">
        <v>21</v>
      </c>
      <c r="P7658" t="s">
        <v>22</v>
      </c>
      <c r="Q7658" t="str">
        <f t="shared" si="478"/>
        <v>Senior</v>
      </c>
      <c r="R7658" t="str">
        <f t="shared" si="479"/>
        <v>Profit</v>
      </c>
    </row>
    <row r="7659" spans="1:18">
      <c r="A7659">
        <v>9592</v>
      </c>
      <c r="B7659" t="s">
        <v>34</v>
      </c>
      <c r="C7659">
        <v>28</v>
      </c>
      <c r="D7659" t="s">
        <v>24</v>
      </c>
      <c r="E7659" t="s">
        <v>57</v>
      </c>
      <c r="F7659" t="s">
        <v>49</v>
      </c>
      <c r="G7659">
        <v>1190.5899999999999</v>
      </c>
      <c r="H7659">
        <v>1865.82</v>
      </c>
      <c r="I7659">
        <v>1754.84</v>
      </c>
      <c r="J7659">
        <v>-110.98</v>
      </c>
      <c r="K7659" s="1">
        <f t="shared" si="476"/>
        <v>-5.9480550106655525E-2</v>
      </c>
      <c r="L7659" t="s">
        <v>26</v>
      </c>
      <c r="M7659" s="2" t="s">
        <v>278</v>
      </c>
      <c r="N7659" s="3" t="str">
        <f t="shared" si="477"/>
        <v>Sep</v>
      </c>
      <c r="O7659" t="s">
        <v>28</v>
      </c>
      <c r="P7659" t="s">
        <v>22</v>
      </c>
      <c r="Q7659" t="str">
        <f t="shared" si="478"/>
        <v>Adult</v>
      </c>
      <c r="R7659" t="str">
        <f t="shared" si="479"/>
        <v>Loss</v>
      </c>
    </row>
    <row r="7660" spans="1:18">
      <c r="A7660">
        <v>8518</v>
      </c>
      <c r="B7660" t="s">
        <v>40</v>
      </c>
      <c r="C7660">
        <v>33</v>
      </c>
      <c r="D7660" t="s">
        <v>24</v>
      </c>
      <c r="E7660" t="s">
        <v>41</v>
      </c>
      <c r="F7660" t="s">
        <v>42</v>
      </c>
      <c r="G7660">
        <v>1337.85</v>
      </c>
      <c r="H7660">
        <v>1573.98</v>
      </c>
      <c r="I7660">
        <v>1754.12</v>
      </c>
      <c r="J7660">
        <v>180.14</v>
      </c>
      <c r="K7660" s="1">
        <f t="shared" si="476"/>
        <v>0.11444872234717085</v>
      </c>
      <c r="L7660" t="s">
        <v>31</v>
      </c>
      <c r="M7660" s="2" t="s">
        <v>260</v>
      </c>
      <c r="N7660" s="3" t="str">
        <f t="shared" si="477"/>
        <v>Jun</v>
      </c>
      <c r="O7660" t="s">
        <v>51</v>
      </c>
      <c r="P7660" t="s">
        <v>39</v>
      </c>
      <c r="Q7660" t="str">
        <f t="shared" si="478"/>
        <v>Adult</v>
      </c>
      <c r="R7660" t="str">
        <f t="shared" si="479"/>
        <v>Profit</v>
      </c>
    </row>
    <row r="7661" spans="1:18">
      <c r="A7661">
        <v>9007</v>
      </c>
      <c r="B7661" t="s">
        <v>29</v>
      </c>
      <c r="C7661">
        <v>27</v>
      </c>
      <c r="D7661" t="s">
        <v>24</v>
      </c>
      <c r="E7661" t="s">
        <v>57</v>
      </c>
      <c r="F7661" t="s">
        <v>49</v>
      </c>
      <c r="G7661">
        <v>1521.17</v>
      </c>
      <c r="H7661">
        <v>1602.72</v>
      </c>
      <c r="I7661">
        <v>1753.15</v>
      </c>
      <c r="J7661">
        <v>150.43</v>
      </c>
      <c r="K7661" s="1">
        <f t="shared" si="476"/>
        <v>9.3859189378057303E-2</v>
      </c>
      <c r="L7661" t="s">
        <v>31</v>
      </c>
      <c r="M7661" s="2" t="s">
        <v>180</v>
      </c>
      <c r="N7661" s="3" t="str">
        <f t="shared" si="477"/>
        <v>Nov</v>
      </c>
      <c r="O7661" t="s">
        <v>28</v>
      </c>
      <c r="P7661" t="s">
        <v>22</v>
      </c>
      <c r="Q7661" t="str">
        <f t="shared" si="478"/>
        <v>Adult</v>
      </c>
      <c r="R7661" t="str">
        <f t="shared" si="479"/>
        <v>Profit</v>
      </c>
    </row>
    <row r="7662" spans="1:18">
      <c r="A7662">
        <v>5130</v>
      </c>
      <c r="B7662" t="s">
        <v>47</v>
      </c>
      <c r="C7662">
        <v>29</v>
      </c>
      <c r="D7662" t="s">
        <v>24</v>
      </c>
      <c r="E7662" t="s">
        <v>17</v>
      </c>
      <c r="F7662" t="s">
        <v>42</v>
      </c>
      <c r="G7662">
        <v>1235.8</v>
      </c>
      <c r="H7662">
        <v>1300.77</v>
      </c>
      <c r="I7662">
        <v>1752.68</v>
      </c>
      <c r="J7662">
        <v>451.91</v>
      </c>
      <c r="K7662" s="1">
        <f t="shared" si="476"/>
        <v>0.34741729898444768</v>
      </c>
      <c r="L7662" t="s">
        <v>37</v>
      </c>
      <c r="M7662" s="2" t="s">
        <v>65</v>
      </c>
      <c r="N7662" s="3" t="str">
        <f t="shared" si="477"/>
        <v>Dec</v>
      </c>
      <c r="O7662" t="s">
        <v>56</v>
      </c>
      <c r="P7662" t="s">
        <v>39</v>
      </c>
      <c r="Q7662" t="str">
        <f t="shared" si="478"/>
        <v>Adult</v>
      </c>
      <c r="R7662" t="str">
        <f t="shared" si="479"/>
        <v>Profit</v>
      </c>
    </row>
    <row r="7663" spans="1:18">
      <c r="A7663">
        <v>2046</v>
      </c>
      <c r="B7663" t="s">
        <v>40</v>
      </c>
      <c r="C7663">
        <v>43</v>
      </c>
      <c r="D7663" t="s">
        <v>16</v>
      </c>
      <c r="E7663" t="s">
        <v>41</v>
      </c>
      <c r="F7663" t="s">
        <v>49</v>
      </c>
      <c r="G7663">
        <v>1505.21</v>
      </c>
      <c r="H7663">
        <v>1668.22</v>
      </c>
      <c r="I7663">
        <v>1751.83</v>
      </c>
      <c r="J7663">
        <v>83.61</v>
      </c>
      <c r="K7663" s="1">
        <f t="shared" si="476"/>
        <v>5.0119288822817132E-2</v>
      </c>
      <c r="L7663" t="s">
        <v>26</v>
      </c>
      <c r="M7663" s="2" t="s">
        <v>103</v>
      </c>
      <c r="N7663" s="3" t="str">
        <f t="shared" si="477"/>
        <v>Oct</v>
      </c>
      <c r="O7663" t="s">
        <v>51</v>
      </c>
      <c r="P7663" t="s">
        <v>39</v>
      </c>
      <c r="Q7663" t="str">
        <f t="shared" si="478"/>
        <v>Senior</v>
      </c>
      <c r="R7663" t="str">
        <f t="shared" si="479"/>
        <v>Profit</v>
      </c>
    </row>
    <row r="7664" spans="1:18">
      <c r="A7664">
        <v>3294</v>
      </c>
      <c r="B7664" t="s">
        <v>15</v>
      </c>
      <c r="C7664">
        <v>35</v>
      </c>
      <c r="D7664" t="s">
        <v>16</v>
      </c>
      <c r="E7664" t="s">
        <v>59</v>
      </c>
      <c r="F7664" t="s">
        <v>25</v>
      </c>
      <c r="G7664">
        <v>1049.06</v>
      </c>
      <c r="H7664">
        <v>835.28</v>
      </c>
      <c r="I7664">
        <v>1751.63</v>
      </c>
      <c r="J7664">
        <v>916.35</v>
      </c>
      <c r="K7664" s="1">
        <f t="shared" si="476"/>
        <v>1.0970572742074514</v>
      </c>
      <c r="L7664" t="s">
        <v>31</v>
      </c>
      <c r="M7664" s="2" t="s">
        <v>95</v>
      </c>
      <c r="N7664" s="3" t="str">
        <f t="shared" si="477"/>
        <v>Sep</v>
      </c>
      <c r="O7664" t="s">
        <v>51</v>
      </c>
      <c r="P7664" t="s">
        <v>22</v>
      </c>
      <c r="Q7664" t="str">
        <f t="shared" si="478"/>
        <v>Adult</v>
      </c>
      <c r="R7664" t="str">
        <f t="shared" si="479"/>
        <v>Profit</v>
      </c>
    </row>
    <row r="7665" spans="1:18">
      <c r="A7665">
        <v>6036</v>
      </c>
      <c r="B7665" t="s">
        <v>92</v>
      </c>
      <c r="C7665">
        <v>30</v>
      </c>
      <c r="D7665" t="s">
        <v>16</v>
      </c>
      <c r="E7665" t="s">
        <v>53</v>
      </c>
      <c r="F7665" t="s">
        <v>42</v>
      </c>
      <c r="G7665">
        <v>1277.42</v>
      </c>
      <c r="H7665">
        <v>751.75</v>
      </c>
      <c r="I7665">
        <v>1751.11</v>
      </c>
      <c r="J7665">
        <v>999.36</v>
      </c>
      <c r="K7665" s="1">
        <f t="shared" si="476"/>
        <v>1.3293781177253077</v>
      </c>
      <c r="L7665" t="s">
        <v>19</v>
      </c>
      <c r="M7665" s="2" t="s">
        <v>363</v>
      </c>
      <c r="N7665" s="3" t="str">
        <f t="shared" si="477"/>
        <v>Jul</v>
      </c>
      <c r="O7665" t="s">
        <v>51</v>
      </c>
      <c r="P7665" t="s">
        <v>39</v>
      </c>
      <c r="Q7665" t="str">
        <f t="shared" si="478"/>
        <v>Adult</v>
      </c>
      <c r="R7665" t="str">
        <f t="shared" si="479"/>
        <v>Profit</v>
      </c>
    </row>
    <row r="7666" spans="1:18">
      <c r="A7666">
        <v>9543</v>
      </c>
      <c r="B7666" t="s">
        <v>34</v>
      </c>
      <c r="C7666">
        <v>22</v>
      </c>
      <c r="D7666" t="s">
        <v>24</v>
      </c>
      <c r="E7666" t="s">
        <v>66</v>
      </c>
      <c r="F7666" t="s">
        <v>49</v>
      </c>
      <c r="G7666">
        <v>1489.01</v>
      </c>
      <c r="H7666">
        <v>903.76</v>
      </c>
      <c r="I7666">
        <v>1750.51</v>
      </c>
      <c r="J7666">
        <v>846.75</v>
      </c>
      <c r="K7666" s="1">
        <f t="shared" si="476"/>
        <v>0.93691909356466319</v>
      </c>
      <c r="L7666" t="s">
        <v>31</v>
      </c>
      <c r="M7666" s="2" t="s">
        <v>239</v>
      </c>
      <c r="N7666" s="3" t="str">
        <f t="shared" si="477"/>
        <v>Sep</v>
      </c>
      <c r="O7666" t="s">
        <v>56</v>
      </c>
      <c r="P7666" t="s">
        <v>39</v>
      </c>
      <c r="Q7666" t="str">
        <f t="shared" si="478"/>
        <v>Young</v>
      </c>
      <c r="R7666" t="str">
        <f t="shared" si="479"/>
        <v>Profit</v>
      </c>
    </row>
    <row r="7667" spans="1:18">
      <c r="A7667">
        <v>9118</v>
      </c>
      <c r="B7667" t="s">
        <v>34</v>
      </c>
      <c r="C7667">
        <v>25</v>
      </c>
      <c r="D7667" t="s">
        <v>16</v>
      </c>
      <c r="E7667" t="s">
        <v>57</v>
      </c>
      <c r="F7667" t="s">
        <v>49</v>
      </c>
      <c r="G7667">
        <v>1077.78</v>
      </c>
      <c r="H7667">
        <v>1941.79</v>
      </c>
      <c r="I7667">
        <v>1749.92</v>
      </c>
      <c r="J7667">
        <v>-191.87</v>
      </c>
      <c r="K7667" s="1">
        <f t="shared" si="476"/>
        <v>-9.8810890982032051E-2</v>
      </c>
      <c r="L7667" t="s">
        <v>54</v>
      </c>
      <c r="M7667" s="2" t="s">
        <v>162</v>
      </c>
      <c r="N7667" s="3" t="str">
        <f t="shared" si="477"/>
        <v>Jan</v>
      </c>
      <c r="O7667" t="s">
        <v>28</v>
      </c>
      <c r="P7667" t="s">
        <v>22</v>
      </c>
      <c r="Q7667" t="str">
        <f t="shared" si="478"/>
        <v>Young</v>
      </c>
      <c r="R7667" t="str">
        <f t="shared" si="479"/>
        <v>Loss</v>
      </c>
    </row>
    <row r="7668" spans="1:18">
      <c r="A7668">
        <v>3160</v>
      </c>
      <c r="B7668" t="s">
        <v>92</v>
      </c>
      <c r="C7668">
        <v>41</v>
      </c>
      <c r="D7668" t="s">
        <v>16</v>
      </c>
      <c r="E7668" t="s">
        <v>59</v>
      </c>
      <c r="F7668" t="s">
        <v>42</v>
      </c>
      <c r="G7668">
        <v>1196.53</v>
      </c>
      <c r="H7668">
        <v>1610.97</v>
      </c>
      <c r="I7668">
        <v>1749.79</v>
      </c>
      <c r="J7668">
        <v>138.82</v>
      </c>
      <c r="K7668" s="1">
        <f t="shared" si="476"/>
        <v>8.6171685382098975E-2</v>
      </c>
      <c r="L7668" t="s">
        <v>54</v>
      </c>
      <c r="M7668" s="2" t="s">
        <v>91</v>
      </c>
      <c r="N7668" s="3" t="str">
        <f t="shared" si="477"/>
        <v>Jan</v>
      </c>
      <c r="O7668" t="s">
        <v>33</v>
      </c>
      <c r="P7668" t="s">
        <v>39</v>
      </c>
      <c r="Q7668" t="str">
        <f t="shared" si="478"/>
        <v>Senior</v>
      </c>
      <c r="R7668" t="str">
        <f t="shared" si="479"/>
        <v>Profit</v>
      </c>
    </row>
    <row r="7669" spans="1:18">
      <c r="A7669">
        <v>5497</v>
      </c>
      <c r="B7669" t="s">
        <v>84</v>
      </c>
      <c r="C7669">
        <v>54</v>
      </c>
      <c r="D7669" t="s">
        <v>16</v>
      </c>
      <c r="E7669" t="s">
        <v>41</v>
      </c>
      <c r="F7669" t="s">
        <v>42</v>
      </c>
      <c r="G7669">
        <v>1009.4</v>
      </c>
      <c r="H7669">
        <v>1535.41</v>
      </c>
      <c r="I7669">
        <v>1749.49</v>
      </c>
      <c r="J7669">
        <v>214.08</v>
      </c>
      <c r="K7669" s="1">
        <f t="shared" si="476"/>
        <v>0.13942855654190087</v>
      </c>
      <c r="L7669" t="s">
        <v>37</v>
      </c>
      <c r="M7669" s="2" t="s">
        <v>105</v>
      </c>
      <c r="N7669" s="3" t="str">
        <f t="shared" si="477"/>
        <v>Apr</v>
      </c>
      <c r="O7669" t="s">
        <v>51</v>
      </c>
      <c r="P7669" t="s">
        <v>22</v>
      </c>
      <c r="Q7669" t="str">
        <f t="shared" si="478"/>
        <v>Senior</v>
      </c>
      <c r="R7669" t="str">
        <f t="shared" si="479"/>
        <v>Profit</v>
      </c>
    </row>
    <row r="7670" spans="1:18">
      <c r="A7670">
        <v>4707</v>
      </c>
      <c r="B7670" t="s">
        <v>92</v>
      </c>
      <c r="C7670">
        <v>46</v>
      </c>
      <c r="D7670" t="s">
        <v>16</v>
      </c>
      <c r="E7670" t="s">
        <v>59</v>
      </c>
      <c r="F7670" t="s">
        <v>36</v>
      </c>
      <c r="G7670">
        <v>1214.1500000000001</v>
      </c>
      <c r="H7670">
        <v>606.52</v>
      </c>
      <c r="I7670">
        <v>1748.85</v>
      </c>
      <c r="J7670">
        <v>1142.33</v>
      </c>
      <c r="K7670" s="1">
        <f t="shared" si="476"/>
        <v>1.8834168700125304</v>
      </c>
      <c r="L7670" t="s">
        <v>19</v>
      </c>
      <c r="M7670" s="2" t="s">
        <v>335</v>
      </c>
      <c r="N7670" s="3" t="str">
        <f t="shared" si="477"/>
        <v>Jul</v>
      </c>
      <c r="O7670" t="s">
        <v>21</v>
      </c>
      <c r="P7670" t="s">
        <v>39</v>
      </c>
      <c r="Q7670" t="str">
        <f t="shared" si="478"/>
        <v>Senior</v>
      </c>
      <c r="R7670" t="str">
        <f t="shared" si="479"/>
        <v>Profit</v>
      </c>
    </row>
    <row r="7671" spans="1:18">
      <c r="A7671">
        <v>3013</v>
      </c>
      <c r="B7671" t="s">
        <v>92</v>
      </c>
      <c r="C7671">
        <v>26</v>
      </c>
      <c r="D7671" t="s">
        <v>16</v>
      </c>
      <c r="E7671" t="s">
        <v>59</v>
      </c>
      <c r="F7671" t="s">
        <v>36</v>
      </c>
      <c r="G7671">
        <v>1099.29</v>
      </c>
      <c r="H7671">
        <v>574.87</v>
      </c>
      <c r="I7671">
        <v>1748.84</v>
      </c>
      <c r="J7671">
        <v>1173.97</v>
      </c>
      <c r="K7671" s="1">
        <f t="shared" si="476"/>
        <v>2.0421486596969749</v>
      </c>
      <c r="L7671" t="s">
        <v>37</v>
      </c>
      <c r="M7671" s="2" t="s">
        <v>61</v>
      </c>
      <c r="N7671" s="3" t="str">
        <f t="shared" si="477"/>
        <v>Mar</v>
      </c>
      <c r="O7671" t="s">
        <v>28</v>
      </c>
      <c r="P7671" t="s">
        <v>39</v>
      </c>
      <c r="Q7671" t="str">
        <f t="shared" si="478"/>
        <v>Adult</v>
      </c>
      <c r="R7671" t="str">
        <f t="shared" si="479"/>
        <v>Profit</v>
      </c>
    </row>
    <row r="7672" spans="1:18">
      <c r="A7672">
        <v>8292</v>
      </c>
      <c r="B7672" t="s">
        <v>44</v>
      </c>
      <c r="C7672">
        <v>51</v>
      </c>
      <c r="D7672" t="s">
        <v>16</v>
      </c>
      <c r="E7672" t="s">
        <v>57</v>
      </c>
      <c r="F7672" t="s">
        <v>42</v>
      </c>
      <c r="G7672">
        <v>1432.65</v>
      </c>
      <c r="H7672">
        <v>1084.45</v>
      </c>
      <c r="I7672">
        <v>1747.55</v>
      </c>
      <c r="J7672">
        <v>663.1</v>
      </c>
      <c r="K7672" s="1">
        <f t="shared" si="476"/>
        <v>0.61146203144451106</v>
      </c>
      <c r="L7672" t="s">
        <v>26</v>
      </c>
      <c r="M7672" s="2" t="s">
        <v>45</v>
      </c>
      <c r="N7672" s="3" t="str">
        <f t="shared" si="477"/>
        <v>Apr</v>
      </c>
      <c r="O7672" t="s">
        <v>28</v>
      </c>
      <c r="P7672" t="s">
        <v>39</v>
      </c>
      <c r="Q7672" t="str">
        <f t="shared" si="478"/>
        <v>Senior</v>
      </c>
      <c r="R7672" t="str">
        <f t="shared" si="479"/>
        <v>Profit</v>
      </c>
    </row>
    <row r="7673" spans="1:18">
      <c r="A7673">
        <v>9589</v>
      </c>
      <c r="B7673" t="s">
        <v>92</v>
      </c>
      <c r="C7673">
        <v>43</v>
      </c>
      <c r="D7673" t="s">
        <v>24</v>
      </c>
      <c r="E7673" t="s">
        <v>17</v>
      </c>
      <c r="F7673" t="s">
        <v>49</v>
      </c>
      <c r="G7673">
        <v>1038.02</v>
      </c>
      <c r="H7673">
        <v>454.1</v>
      </c>
      <c r="I7673">
        <v>1746.55</v>
      </c>
      <c r="J7673">
        <v>1292.45</v>
      </c>
      <c r="K7673" s="1">
        <f t="shared" si="476"/>
        <v>2.846179255670557</v>
      </c>
      <c r="L7673" t="s">
        <v>54</v>
      </c>
      <c r="M7673" s="2" t="s">
        <v>340</v>
      </c>
      <c r="N7673" s="3" t="str">
        <f t="shared" si="477"/>
        <v>Jul</v>
      </c>
      <c r="O7673" t="s">
        <v>33</v>
      </c>
      <c r="P7673" t="s">
        <v>39</v>
      </c>
      <c r="Q7673" t="str">
        <f t="shared" si="478"/>
        <v>Senior</v>
      </c>
      <c r="R7673" t="str">
        <f t="shared" si="479"/>
        <v>Profit</v>
      </c>
    </row>
    <row r="7674" spans="1:18">
      <c r="A7674">
        <v>2225</v>
      </c>
      <c r="B7674" t="s">
        <v>23</v>
      </c>
      <c r="C7674">
        <v>59</v>
      </c>
      <c r="D7674" t="s">
        <v>16</v>
      </c>
      <c r="E7674" t="s">
        <v>17</v>
      </c>
      <c r="F7674" t="s">
        <v>42</v>
      </c>
      <c r="G7674">
        <v>1190.1400000000001</v>
      </c>
      <c r="H7674">
        <v>515.24</v>
      </c>
      <c r="I7674">
        <v>1746.44</v>
      </c>
      <c r="J7674">
        <v>1231.2</v>
      </c>
      <c r="K7674" s="1">
        <f t="shared" si="476"/>
        <v>2.3895660274823385</v>
      </c>
      <c r="L7674" t="s">
        <v>37</v>
      </c>
      <c r="M7674" s="2" t="s">
        <v>43</v>
      </c>
      <c r="N7674" s="3" t="str">
        <f t="shared" si="477"/>
        <v>Jul</v>
      </c>
      <c r="O7674" t="s">
        <v>21</v>
      </c>
      <c r="P7674" t="s">
        <v>22</v>
      </c>
      <c r="Q7674" t="str">
        <f t="shared" si="478"/>
        <v>Senior</v>
      </c>
      <c r="R7674" t="str">
        <f t="shared" si="479"/>
        <v>Profit</v>
      </c>
    </row>
    <row r="7675" spans="1:18">
      <c r="A7675">
        <v>1035</v>
      </c>
      <c r="B7675" t="s">
        <v>52</v>
      </c>
      <c r="C7675">
        <v>51</v>
      </c>
      <c r="D7675" t="s">
        <v>16</v>
      </c>
      <c r="E7675" t="s">
        <v>59</v>
      </c>
      <c r="F7675" t="s">
        <v>49</v>
      </c>
      <c r="G7675">
        <v>1281.47</v>
      </c>
      <c r="H7675">
        <v>1687.18</v>
      </c>
      <c r="I7675">
        <v>1746.15</v>
      </c>
      <c r="J7675">
        <v>58.97</v>
      </c>
      <c r="K7675" s="1">
        <f t="shared" si="476"/>
        <v>3.4951813084555292E-2</v>
      </c>
      <c r="L7675" t="s">
        <v>31</v>
      </c>
      <c r="M7675" s="2" t="s">
        <v>298</v>
      </c>
      <c r="N7675" s="3" t="str">
        <f t="shared" si="477"/>
        <v>Aug</v>
      </c>
      <c r="O7675" t="s">
        <v>56</v>
      </c>
      <c r="P7675" t="s">
        <v>39</v>
      </c>
      <c r="Q7675" t="str">
        <f t="shared" si="478"/>
        <v>Senior</v>
      </c>
      <c r="R7675" t="str">
        <f t="shared" si="479"/>
        <v>Profit</v>
      </c>
    </row>
    <row r="7676" spans="1:18">
      <c r="A7676">
        <v>2654</v>
      </c>
      <c r="B7676" t="s">
        <v>84</v>
      </c>
      <c r="C7676">
        <v>46</v>
      </c>
      <c r="D7676" t="s">
        <v>24</v>
      </c>
      <c r="E7676" t="s">
        <v>41</v>
      </c>
      <c r="F7676" t="s">
        <v>42</v>
      </c>
      <c r="G7676">
        <v>1180.48</v>
      </c>
      <c r="H7676">
        <v>246.37</v>
      </c>
      <c r="I7676">
        <v>1744.38</v>
      </c>
      <c r="J7676">
        <v>1498.01</v>
      </c>
      <c r="K7676" s="1">
        <f t="shared" si="476"/>
        <v>6.0803263384340624</v>
      </c>
      <c r="L7676" t="s">
        <v>31</v>
      </c>
      <c r="M7676" s="2" t="s">
        <v>309</v>
      </c>
      <c r="N7676" s="3" t="str">
        <f t="shared" si="477"/>
        <v>Jul</v>
      </c>
      <c r="O7676" t="s">
        <v>56</v>
      </c>
      <c r="P7676" t="s">
        <v>39</v>
      </c>
      <c r="Q7676" t="str">
        <f t="shared" si="478"/>
        <v>Senior</v>
      </c>
      <c r="R7676" t="str">
        <f t="shared" si="479"/>
        <v>Profit</v>
      </c>
    </row>
    <row r="7677" spans="1:18">
      <c r="A7677">
        <v>4656</v>
      </c>
      <c r="B7677" t="s">
        <v>15</v>
      </c>
      <c r="C7677">
        <v>52</v>
      </c>
      <c r="D7677" t="s">
        <v>24</v>
      </c>
      <c r="E7677" t="s">
        <v>66</v>
      </c>
      <c r="F7677" t="s">
        <v>18</v>
      </c>
      <c r="G7677">
        <v>1187.2</v>
      </c>
      <c r="H7677">
        <v>1065.6600000000001</v>
      </c>
      <c r="I7677">
        <v>1743.71</v>
      </c>
      <c r="J7677">
        <v>678.05</v>
      </c>
      <c r="K7677" s="1">
        <f t="shared" si="476"/>
        <v>0.63627235703695351</v>
      </c>
      <c r="L7677" t="s">
        <v>31</v>
      </c>
      <c r="M7677" s="2" t="s">
        <v>239</v>
      </c>
      <c r="N7677" s="3" t="str">
        <f t="shared" si="477"/>
        <v>Sep</v>
      </c>
      <c r="O7677" t="s">
        <v>51</v>
      </c>
      <c r="P7677" t="s">
        <v>22</v>
      </c>
      <c r="Q7677" t="str">
        <f t="shared" si="478"/>
        <v>Senior</v>
      </c>
      <c r="R7677" t="str">
        <f t="shared" si="479"/>
        <v>Profit</v>
      </c>
    </row>
    <row r="7678" spans="1:18">
      <c r="A7678">
        <v>8745</v>
      </c>
      <c r="B7678" t="s">
        <v>44</v>
      </c>
      <c r="C7678">
        <v>33</v>
      </c>
      <c r="D7678" t="s">
        <v>24</v>
      </c>
      <c r="E7678" t="s">
        <v>30</v>
      </c>
      <c r="F7678" t="s">
        <v>42</v>
      </c>
      <c r="G7678">
        <v>1507.52</v>
      </c>
      <c r="H7678">
        <v>959.23</v>
      </c>
      <c r="I7678">
        <v>1743.3</v>
      </c>
      <c r="J7678">
        <v>784.07</v>
      </c>
      <c r="K7678" s="1">
        <f t="shared" si="476"/>
        <v>0.81739520240192653</v>
      </c>
      <c r="L7678" t="s">
        <v>26</v>
      </c>
      <c r="M7678" s="2" t="s">
        <v>95</v>
      </c>
      <c r="N7678" s="3" t="str">
        <f t="shared" si="477"/>
        <v>Sep</v>
      </c>
      <c r="O7678" t="s">
        <v>33</v>
      </c>
      <c r="P7678" t="s">
        <v>39</v>
      </c>
      <c r="Q7678" t="str">
        <f t="shared" si="478"/>
        <v>Adult</v>
      </c>
      <c r="R7678" t="str">
        <f t="shared" si="479"/>
        <v>Profit</v>
      </c>
    </row>
    <row r="7679" spans="1:18">
      <c r="A7679">
        <v>6269</v>
      </c>
      <c r="B7679" t="s">
        <v>84</v>
      </c>
      <c r="C7679">
        <v>19</v>
      </c>
      <c r="D7679" t="s">
        <v>16</v>
      </c>
      <c r="E7679" t="s">
        <v>30</v>
      </c>
      <c r="F7679" t="s">
        <v>25</v>
      </c>
      <c r="G7679">
        <v>1098.0899999999999</v>
      </c>
      <c r="H7679">
        <v>1597.76</v>
      </c>
      <c r="I7679">
        <v>1742.1</v>
      </c>
      <c r="J7679">
        <v>144.34</v>
      </c>
      <c r="K7679" s="1">
        <f t="shared" si="476"/>
        <v>9.0338974564390148E-2</v>
      </c>
      <c r="L7679" t="s">
        <v>54</v>
      </c>
      <c r="M7679" s="2" t="s">
        <v>229</v>
      </c>
      <c r="N7679" s="3" t="str">
        <f t="shared" si="477"/>
        <v>Jan</v>
      </c>
      <c r="O7679" t="s">
        <v>51</v>
      </c>
      <c r="P7679" t="s">
        <v>39</v>
      </c>
      <c r="Q7679" t="str">
        <f t="shared" si="478"/>
        <v>Young</v>
      </c>
      <c r="R7679" t="str">
        <f t="shared" si="479"/>
        <v>Profit</v>
      </c>
    </row>
    <row r="7680" spans="1:18">
      <c r="A7680">
        <v>3108</v>
      </c>
      <c r="B7680" t="s">
        <v>23</v>
      </c>
      <c r="C7680">
        <v>32</v>
      </c>
      <c r="D7680" t="s">
        <v>24</v>
      </c>
      <c r="E7680" t="s">
        <v>35</v>
      </c>
      <c r="F7680" t="s">
        <v>25</v>
      </c>
      <c r="G7680">
        <v>1511.83</v>
      </c>
      <c r="H7680">
        <v>1509.9</v>
      </c>
      <c r="I7680">
        <v>1740.8</v>
      </c>
      <c r="J7680">
        <v>230.9</v>
      </c>
      <c r="K7680" s="1">
        <f t="shared" si="476"/>
        <v>0.15292403470428503</v>
      </c>
      <c r="L7680" t="s">
        <v>19</v>
      </c>
      <c r="M7680" s="2" t="s">
        <v>291</v>
      </c>
      <c r="N7680" s="3" t="str">
        <f t="shared" si="477"/>
        <v>May</v>
      </c>
      <c r="O7680" t="s">
        <v>33</v>
      </c>
      <c r="P7680" t="s">
        <v>39</v>
      </c>
      <c r="Q7680" t="str">
        <f t="shared" si="478"/>
        <v>Adult</v>
      </c>
      <c r="R7680" t="str">
        <f t="shared" si="479"/>
        <v>Profit</v>
      </c>
    </row>
    <row r="7681" spans="1:18">
      <c r="A7681">
        <v>4827</v>
      </c>
      <c r="B7681" t="s">
        <v>15</v>
      </c>
      <c r="C7681">
        <v>40</v>
      </c>
      <c r="D7681" t="s">
        <v>24</v>
      </c>
      <c r="E7681" t="s">
        <v>57</v>
      </c>
      <c r="F7681" t="s">
        <v>36</v>
      </c>
      <c r="G7681">
        <v>970.83</v>
      </c>
      <c r="H7681">
        <v>655.81</v>
      </c>
      <c r="I7681">
        <v>1740.09</v>
      </c>
      <c r="J7681">
        <v>1084.28</v>
      </c>
      <c r="K7681" s="1">
        <f t="shared" si="476"/>
        <v>1.6533447187447585</v>
      </c>
      <c r="L7681" t="s">
        <v>37</v>
      </c>
      <c r="M7681" s="2" t="s">
        <v>102</v>
      </c>
      <c r="N7681" s="3" t="str">
        <f t="shared" si="477"/>
        <v>Nov</v>
      </c>
      <c r="O7681" t="s">
        <v>56</v>
      </c>
      <c r="P7681" t="s">
        <v>39</v>
      </c>
      <c r="Q7681" t="str">
        <f t="shared" si="478"/>
        <v>Adult</v>
      </c>
      <c r="R7681" t="str">
        <f t="shared" si="479"/>
        <v>Profit</v>
      </c>
    </row>
    <row r="7682" spans="1:18">
      <c r="A7682">
        <v>1848</v>
      </c>
      <c r="B7682" t="s">
        <v>15</v>
      </c>
      <c r="C7682">
        <v>36</v>
      </c>
      <c r="D7682" t="s">
        <v>24</v>
      </c>
      <c r="E7682" t="s">
        <v>57</v>
      </c>
      <c r="F7682" t="s">
        <v>18</v>
      </c>
      <c r="G7682">
        <v>1082.8599999999999</v>
      </c>
      <c r="H7682">
        <v>1119.75</v>
      </c>
      <c r="I7682">
        <v>1739.96</v>
      </c>
      <c r="J7682">
        <v>620.21</v>
      </c>
      <c r="K7682" s="1">
        <f t="shared" ref="K7682:K7745" si="480">J7682/H7682</f>
        <v>0.55388256307211436</v>
      </c>
      <c r="L7682" t="s">
        <v>19</v>
      </c>
      <c r="M7682" s="2" t="s">
        <v>413</v>
      </c>
      <c r="N7682" s="3" t="str">
        <f t="shared" ref="N7682:N7745" si="481">TEXT(M7682,"MMM")</f>
        <v>Dec</v>
      </c>
      <c r="O7682" t="s">
        <v>33</v>
      </c>
      <c r="P7682" t="s">
        <v>39</v>
      </c>
      <c r="Q7682" t="str">
        <f t="shared" ref="Q7682:Q7745" si="482">IF(C7682&gt;=18,IF(C7682&lt;=25,"Young",IF(C7682&lt;=40,"Adult",IF(C7682&lt;=60,"Senior",""))),"")</f>
        <v>Adult</v>
      </c>
      <c r="R7682" t="str">
        <f t="shared" ref="R7682:R7745" si="483">IF(J7682&gt;0,"Profit","Loss")</f>
        <v>Profit</v>
      </c>
    </row>
    <row r="7683" spans="1:18">
      <c r="A7683">
        <v>3365</v>
      </c>
      <c r="B7683" t="s">
        <v>52</v>
      </c>
      <c r="C7683">
        <v>37</v>
      </c>
      <c r="D7683" t="s">
        <v>24</v>
      </c>
      <c r="E7683" t="s">
        <v>41</v>
      </c>
      <c r="F7683" t="s">
        <v>25</v>
      </c>
      <c r="G7683">
        <v>1304.68</v>
      </c>
      <c r="H7683">
        <v>977.04</v>
      </c>
      <c r="I7683">
        <v>1739.87</v>
      </c>
      <c r="J7683">
        <v>762.83</v>
      </c>
      <c r="K7683" s="1">
        <f t="shared" si="480"/>
        <v>0.78075616146728899</v>
      </c>
      <c r="L7683" t="s">
        <v>26</v>
      </c>
      <c r="M7683" s="2" t="s">
        <v>174</v>
      </c>
      <c r="N7683" s="3" t="str">
        <f t="shared" si="481"/>
        <v>Mar</v>
      </c>
      <c r="O7683" t="s">
        <v>51</v>
      </c>
      <c r="P7683" t="s">
        <v>22</v>
      </c>
      <c r="Q7683" t="str">
        <f t="shared" si="482"/>
        <v>Adult</v>
      </c>
      <c r="R7683" t="str">
        <f t="shared" si="483"/>
        <v>Profit</v>
      </c>
    </row>
    <row r="7684" spans="1:18">
      <c r="A7684">
        <v>1202</v>
      </c>
      <c r="B7684" t="s">
        <v>84</v>
      </c>
      <c r="C7684">
        <v>52</v>
      </c>
      <c r="D7684" t="s">
        <v>24</v>
      </c>
      <c r="E7684" t="s">
        <v>53</v>
      </c>
      <c r="F7684" t="s">
        <v>36</v>
      </c>
      <c r="G7684">
        <v>1127.21</v>
      </c>
      <c r="H7684">
        <v>833.82</v>
      </c>
      <c r="I7684">
        <v>1739.77</v>
      </c>
      <c r="J7684">
        <v>905.95</v>
      </c>
      <c r="K7684" s="1">
        <f t="shared" si="480"/>
        <v>1.0865054807992132</v>
      </c>
      <c r="L7684" t="s">
        <v>31</v>
      </c>
      <c r="M7684" s="2" t="s">
        <v>404</v>
      </c>
      <c r="N7684" s="3" t="str">
        <f t="shared" si="481"/>
        <v>Mar</v>
      </c>
      <c r="O7684" t="s">
        <v>21</v>
      </c>
      <c r="P7684" t="s">
        <v>22</v>
      </c>
      <c r="Q7684" t="str">
        <f t="shared" si="482"/>
        <v>Senior</v>
      </c>
      <c r="R7684" t="str">
        <f t="shared" si="483"/>
        <v>Profit</v>
      </c>
    </row>
    <row r="7685" spans="1:18">
      <c r="A7685">
        <v>4517</v>
      </c>
      <c r="B7685" t="s">
        <v>15</v>
      </c>
      <c r="C7685">
        <v>44</v>
      </c>
      <c r="D7685" t="s">
        <v>24</v>
      </c>
      <c r="E7685" t="s">
        <v>57</v>
      </c>
      <c r="F7685" t="s">
        <v>18</v>
      </c>
      <c r="G7685">
        <v>1149.94</v>
      </c>
      <c r="H7685">
        <v>1930.38</v>
      </c>
      <c r="I7685">
        <v>1739.52</v>
      </c>
      <c r="J7685">
        <v>-190.86</v>
      </c>
      <c r="K7685" s="1">
        <f t="shared" si="480"/>
        <v>-9.8871724738134464E-2</v>
      </c>
      <c r="L7685" t="s">
        <v>19</v>
      </c>
      <c r="M7685" s="2" t="s">
        <v>388</v>
      </c>
      <c r="N7685" s="3" t="str">
        <f t="shared" si="481"/>
        <v>Nov</v>
      </c>
      <c r="O7685" t="s">
        <v>28</v>
      </c>
      <c r="P7685" t="s">
        <v>39</v>
      </c>
      <c r="Q7685" t="str">
        <f t="shared" si="482"/>
        <v>Senior</v>
      </c>
      <c r="R7685" t="str">
        <f t="shared" si="483"/>
        <v>Loss</v>
      </c>
    </row>
    <row r="7686" spans="1:18">
      <c r="A7686">
        <v>2898</v>
      </c>
      <c r="B7686" t="s">
        <v>92</v>
      </c>
      <c r="C7686">
        <v>55</v>
      </c>
      <c r="D7686" t="s">
        <v>16</v>
      </c>
      <c r="E7686" t="s">
        <v>53</v>
      </c>
      <c r="F7686" t="s">
        <v>49</v>
      </c>
      <c r="G7686">
        <v>1441.89</v>
      </c>
      <c r="H7686">
        <v>1337.64</v>
      </c>
      <c r="I7686">
        <v>1739.47</v>
      </c>
      <c r="J7686">
        <v>401.83</v>
      </c>
      <c r="K7686" s="1">
        <f t="shared" si="480"/>
        <v>0.30040220089112163</v>
      </c>
      <c r="L7686" t="s">
        <v>19</v>
      </c>
      <c r="M7686" s="2" t="s">
        <v>359</v>
      </c>
      <c r="N7686" s="3" t="str">
        <f t="shared" si="481"/>
        <v>Jul</v>
      </c>
      <c r="O7686" t="s">
        <v>28</v>
      </c>
      <c r="P7686" t="s">
        <v>22</v>
      </c>
      <c r="Q7686" t="str">
        <f t="shared" si="482"/>
        <v>Senior</v>
      </c>
      <c r="R7686" t="str">
        <f t="shared" si="483"/>
        <v>Profit</v>
      </c>
    </row>
    <row r="7687" spans="1:18">
      <c r="A7687">
        <v>5685</v>
      </c>
      <c r="B7687" t="s">
        <v>40</v>
      </c>
      <c r="C7687">
        <v>30</v>
      </c>
      <c r="D7687" t="s">
        <v>16</v>
      </c>
      <c r="E7687" t="s">
        <v>17</v>
      </c>
      <c r="F7687" t="s">
        <v>25</v>
      </c>
      <c r="G7687">
        <v>981.08</v>
      </c>
      <c r="H7687">
        <v>1138.7</v>
      </c>
      <c r="I7687">
        <v>1739.29</v>
      </c>
      <c r="J7687">
        <v>600.59</v>
      </c>
      <c r="K7687" s="1">
        <f t="shared" si="480"/>
        <v>0.52743479406340565</v>
      </c>
      <c r="L7687" t="s">
        <v>37</v>
      </c>
      <c r="M7687" s="2" t="s">
        <v>109</v>
      </c>
      <c r="N7687" s="3" t="str">
        <f t="shared" si="481"/>
        <v>May</v>
      </c>
      <c r="O7687" t="s">
        <v>21</v>
      </c>
      <c r="P7687" t="s">
        <v>39</v>
      </c>
      <c r="Q7687" t="str">
        <f t="shared" si="482"/>
        <v>Adult</v>
      </c>
      <c r="R7687" t="str">
        <f t="shared" si="483"/>
        <v>Profit</v>
      </c>
    </row>
    <row r="7688" spans="1:18">
      <c r="A7688">
        <v>5673</v>
      </c>
      <c r="B7688" t="s">
        <v>92</v>
      </c>
      <c r="C7688">
        <v>51</v>
      </c>
      <c r="D7688" t="s">
        <v>16</v>
      </c>
      <c r="E7688" t="s">
        <v>30</v>
      </c>
      <c r="F7688" t="s">
        <v>25</v>
      </c>
      <c r="G7688">
        <v>1287.58</v>
      </c>
      <c r="H7688">
        <v>125.51</v>
      </c>
      <c r="I7688">
        <v>1738.79</v>
      </c>
      <c r="J7688">
        <v>1613.28</v>
      </c>
      <c r="K7688" s="1">
        <f t="shared" si="480"/>
        <v>12.853796510238228</v>
      </c>
      <c r="L7688" t="s">
        <v>54</v>
      </c>
      <c r="M7688" s="2" t="s">
        <v>179</v>
      </c>
      <c r="N7688" s="3" t="str">
        <f t="shared" si="481"/>
        <v>Jan</v>
      </c>
      <c r="O7688" t="s">
        <v>28</v>
      </c>
      <c r="P7688" t="s">
        <v>39</v>
      </c>
      <c r="Q7688" t="str">
        <f t="shared" si="482"/>
        <v>Senior</v>
      </c>
      <c r="R7688" t="str">
        <f t="shared" si="483"/>
        <v>Profit</v>
      </c>
    </row>
    <row r="7689" spans="1:18">
      <c r="A7689">
        <v>9242</v>
      </c>
      <c r="B7689" t="s">
        <v>23</v>
      </c>
      <c r="C7689">
        <v>30</v>
      </c>
      <c r="D7689" t="s">
        <v>24</v>
      </c>
      <c r="E7689" t="s">
        <v>35</v>
      </c>
      <c r="F7689" t="s">
        <v>42</v>
      </c>
      <c r="G7689">
        <v>1181.72</v>
      </c>
      <c r="H7689">
        <v>1280.73</v>
      </c>
      <c r="I7689">
        <v>1737.82</v>
      </c>
      <c r="J7689">
        <v>457.09</v>
      </c>
      <c r="K7689" s="1">
        <f t="shared" si="480"/>
        <v>0.3568980190984829</v>
      </c>
      <c r="L7689" t="s">
        <v>31</v>
      </c>
      <c r="M7689" s="2" t="s">
        <v>383</v>
      </c>
      <c r="N7689" s="3" t="str">
        <f t="shared" si="481"/>
        <v>Dec</v>
      </c>
      <c r="O7689" t="s">
        <v>33</v>
      </c>
      <c r="P7689" t="s">
        <v>22</v>
      </c>
      <c r="Q7689" t="str">
        <f t="shared" si="482"/>
        <v>Adult</v>
      </c>
      <c r="R7689" t="str">
        <f t="shared" si="483"/>
        <v>Profit</v>
      </c>
    </row>
    <row r="7690" spans="1:18">
      <c r="A7690">
        <v>6976</v>
      </c>
      <c r="B7690" t="s">
        <v>40</v>
      </c>
      <c r="C7690">
        <v>29</v>
      </c>
      <c r="D7690" t="s">
        <v>24</v>
      </c>
      <c r="E7690" t="s">
        <v>41</v>
      </c>
      <c r="F7690" t="s">
        <v>42</v>
      </c>
      <c r="G7690">
        <v>1442.23</v>
      </c>
      <c r="H7690">
        <v>1125.17</v>
      </c>
      <c r="I7690">
        <v>1737.38</v>
      </c>
      <c r="J7690">
        <v>612.21</v>
      </c>
      <c r="K7690" s="1">
        <f t="shared" si="480"/>
        <v>0.54410444643920475</v>
      </c>
      <c r="L7690" t="s">
        <v>37</v>
      </c>
      <c r="M7690" s="2" t="s">
        <v>148</v>
      </c>
      <c r="N7690" s="3" t="str">
        <f t="shared" si="481"/>
        <v>Sep</v>
      </c>
      <c r="O7690" t="s">
        <v>28</v>
      </c>
      <c r="P7690" t="s">
        <v>22</v>
      </c>
      <c r="Q7690" t="str">
        <f t="shared" si="482"/>
        <v>Adult</v>
      </c>
      <c r="R7690" t="str">
        <f t="shared" si="483"/>
        <v>Profit</v>
      </c>
    </row>
    <row r="7691" spans="1:18">
      <c r="A7691">
        <v>4591</v>
      </c>
      <c r="B7691" t="s">
        <v>47</v>
      </c>
      <c r="C7691">
        <v>26</v>
      </c>
      <c r="D7691" t="s">
        <v>24</v>
      </c>
      <c r="E7691" t="s">
        <v>66</v>
      </c>
      <c r="F7691" t="s">
        <v>42</v>
      </c>
      <c r="G7691">
        <v>1037.6500000000001</v>
      </c>
      <c r="H7691">
        <v>843.91</v>
      </c>
      <c r="I7691">
        <v>1737.08</v>
      </c>
      <c r="J7691">
        <v>893.17</v>
      </c>
      <c r="K7691" s="1">
        <f t="shared" si="480"/>
        <v>1.0583711533220368</v>
      </c>
      <c r="L7691" t="s">
        <v>19</v>
      </c>
      <c r="M7691" s="2" t="s">
        <v>374</v>
      </c>
      <c r="N7691" s="3" t="str">
        <f t="shared" si="481"/>
        <v>Apr</v>
      </c>
      <c r="O7691" t="s">
        <v>28</v>
      </c>
      <c r="P7691" t="s">
        <v>22</v>
      </c>
      <c r="Q7691" t="str">
        <f t="shared" si="482"/>
        <v>Adult</v>
      </c>
      <c r="R7691" t="str">
        <f t="shared" si="483"/>
        <v>Profit</v>
      </c>
    </row>
    <row r="7692" spans="1:18">
      <c r="A7692">
        <v>1340</v>
      </c>
      <c r="B7692" t="s">
        <v>92</v>
      </c>
      <c r="C7692">
        <v>35</v>
      </c>
      <c r="D7692" t="s">
        <v>16</v>
      </c>
      <c r="E7692" t="s">
        <v>17</v>
      </c>
      <c r="F7692" t="s">
        <v>25</v>
      </c>
      <c r="G7692">
        <v>1090.1600000000001</v>
      </c>
      <c r="H7692">
        <v>1138.54</v>
      </c>
      <c r="I7692">
        <v>1734.61</v>
      </c>
      <c r="J7692">
        <v>596.07000000000005</v>
      </c>
      <c r="K7692" s="1">
        <f t="shared" si="480"/>
        <v>0.52353891826374133</v>
      </c>
      <c r="L7692" t="s">
        <v>19</v>
      </c>
      <c r="M7692" s="2" t="s">
        <v>322</v>
      </c>
      <c r="N7692" s="3" t="str">
        <f t="shared" si="481"/>
        <v>Jun</v>
      </c>
      <c r="O7692" t="s">
        <v>21</v>
      </c>
      <c r="P7692" t="s">
        <v>22</v>
      </c>
      <c r="Q7692" t="str">
        <f t="shared" si="482"/>
        <v>Adult</v>
      </c>
      <c r="R7692" t="str">
        <f t="shared" si="483"/>
        <v>Profit</v>
      </c>
    </row>
    <row r="7693" spans="1:18">
      <c r="A7693">
        <v>4859</v>
      </c>
      <c r="B7693" t="s">
        <v>84</v>
      </c>
      <c r="C7693">
        <v>50</v>
      </c>
      <c r="D7693" t="s">
        <v>24</v>
      </c>
      <c r="E7693" t="s">
        <v>41</v>
      </c>
      <c r="F7693" t="s">
        <v>49</v>
      </c>
      <c r="G7693">
        <v>1233.05</v>
      </c>
      <c r="H7693">
        <v>771.76</v>
      </c>
      <c r="I7693">
        <v>1732.89</v>
      </c>
      <c r="J7693">
        <v>961.13</v>
      </c>
      <c r="K7693" s="1">
        <f t="shared" si="480"/>
        <v>1.2453742095988389</v>
      </c>
      <c r="L7693" t="s">
        <v>54</v>
      </c>
      <c r="M7693" s="2" t="s">
        <v>144</v>
      </c>
      <c r="N7693" s="3" t="str">
        <f t="shared" si="481"/>
        <v>Jun</v>
      </c>
      <c r="O7693" t="s">
        <v>51</v>
      </c>
      <c r="P7693" t="s">
        <v>22</v>
      </c>
      <c r="Q7693" t="str">
        <f t="shared" si="482"/>
        <v>Senior</v>
      </c>
      <c r="R7693" t="str">
        <f t="shared" si="483"/>
        <v>Profit</v>
      </c>
    </row>
    <row r="7694" spans="1:18">
      <c r="A7694">
        <v>9404</v>
      </c>
      <c r="B7694" t="s">
        <v>84</v>
      </c>
      <c r="C7694">
        <v>19</v>
      </c>
      <c r="D7694" t="s">
        <v>16</v>
      </c>
      <c r="E7694" t="s">
        <v>41</v>
      </c>
      <c r="F7694" t="s">
        <v>42</v>
      </c>
      <c r="G7694">
        <v>1105.33</v>
      </c>
      <c r="H7694">
        <v>277.27</v>
      </c>
      <c r="I7694">
        <v>1732.84</v>
      </c>
      <c r="J7694">
        <v>1455.57</v>
      </c>
      <c r="K7694" s="1">
        <f t="shared" si="480"/>
        <v>5.2496483571969561</v>
      </c>
      <c r="L7694" t="s">
        <v>54</v>
      </c>
      <c r="M7694" s="2" t="s">
        <v>113</v>
      </c>
      <c r="N7694" s="3" t="str">
        <f t="shared" si="481"/>
        <v>Oct</v>
      </c>
      <c r="O7694" t="s">
        <v>21</v>
      </c>
      <c r="P7694" t="s">
        <v>39</v>
      </c>
      <c r="Q7694" t="str">
        <f t="shared" si="482"/>
        <v>Young</v>
      </c>
      <c r="R7694" t="str">
        <f t="shared" si="483"/>
        <v>Profit</v>
      </c>
    </row>
    <row r="7695" spans="1:18">
      <c r="A7695">
        <v>9860</v>
      </c>
      <c r="B7695" t="s">
        <v>29</v>
      </c>
      <c r="C7695">
        <v>55</v>
      </c>
      <c r="D7695" t="s">
        <v>24</v>
      </c>
      <c r="E7695" t="s">
        <v>41</v>
      </c>
      <c r="F7695" t="s">
        <v>36</v>
      </c>
      <c r="G7695">
        <v>1140.98</v>
      </c>
      <c r="H7695">
        <v>406.92</v>
      </c>
      <c r="I7695">
        <v>1732.25</v>
      </c>
      <c r="J7695">
        <v>1325.33</v>
      </c>
      <c r="K7695" s="1">
        <f t="shared" si="480"/>
        <v>3.2569792588223727</v>
      </c>
      <c r="L7695" t="s">
        <v>26</v>
      </c>
      <c r="M7695" s="2" t="s">
        <v>152</v>
      </c>
      <c r="N7695" s="3" t="str">
        <f t="shared" si="481"/>
        <v>Nov</v>
      </c>
      <c r="O7695" t="s">
        <v>56</v>
      </c>
      <c r="P7695" t="s">
        <v>39</v>
      </c>
      <c r="Q7695" t="str">
        <f t="shared" si="482"/>
        <v>Senior</v>
      </c>
      <c r="R7695" t="str">
        <f t="shared" si="483"/>
        <v>Profit</v>
      </c>
    </row>
    <row r="7696" spans="1:18">
      <c r="A7696">
        <v>294</v>
      </c>
      <c r="B7696" t="s">
        <v>84</v>
      </c>
      <c r="C7696">
        <v>39</v>
      </c>
      <c r="D7696" t="s">
        <v>24</v>
      </c>
      <c r="E7696" t="s">
        <v>35</v>
      </c>
      <c r="F7696" t="s">
        <v>25</v>
      </c>
      <c r="G7696">
        <v>1310.87</v>
      </c>
      <c r="H7696">
        <v>755.47</v>
      </c>
      <c r="I7696">
        <v>1731.61</v>
      </c>
      <c r="J7696">
        <v>976.14</v>
      </c>
      <c r="K7696" s="1">
        <f t="shared" si="480"/>
        <v>1.2920963109057937</v>
      </c>
      <c r="L7696" t="s">
        <v>19</v>
      </c>
      <c r="M7696" s="2" t="s">
        <v>168</v>
      </c>
      <c r="N7696" s="3" t="str">
        <f t="shared" si="481"/>
        <v>Feb</v>
      </c>
      <c r="O7696" t="s">
        <v>51</v>
      </c>
      <c r="P7696" t="s">
        <v>39</v>
      </c>
      <c r="Q7696" t="str">
        <f t="shared" si="482"/>
        <v>Adult</v>
      </c>
      <c r="R7696" t="str">
        <f t="shared" si="483"/>
        <v>Profit</v>
      </c>
    </row>
    <row r="7697" spans="1:18">
      <c r="A7697">
        <v>6408</v>
      </c>
      <c r="B7697" t="s">
        <v>23</v>
      </c>
      <c r="C7697">
        <v>40</v>
      </c>
      <c r="D7697" t="s">
        <v>16</v>
      </c>
      <c r="E7697" t="s">
        <v>35</v>
      </c>
      <c r="F7697" t="s">
        <v>36</v>
      </c>
      <c r="G7697">
        <v>1474.2</v>
      </c>
      <c r="H7697">
        <v>1525.55</v>
      </c>
      <c r="I7697">
        <v>1731.48</v>
      </c>
      <c r="J7697">
        <v>205.93</v>
      </c>
      <c r="K7697" s="1">
        <f t="shared" si="480"/>
        <v>0.13498738160007867</v>
      </c>
      <c r="L7697" t="s">
        <v>31</v>
      </c>
      <c r="M7697" s="2" t="s">
        <v>281</v>
      </c>
      <c r="N7697" s="3" t="str">
        <f t="shared" si="481"/>
        <v>Aug</v>
      </c>
      <c r="O7697" t="s">
        <v>21</v>
      </c>
      <c r="P7697" t="s">
        <v>39</v>
      </c>
      <c r="Q7697" t="str">
        <f t="shared" si="482"/>
        <v>Adult</v>
      </c>
      <c r="R7697" t="str">
        <f t="shared" si="483"/>
        <v>Profit</v>
      </c>
    </row>
    <row r="7698" spans="1:18">
      <c r="A7698">
        <v>7478</v>
      </c>
      <c r="B7698" t="s">
        <v>40</v>
      </c>
      <c r="C7698">
        <v>49</v>
      </c>
      <c r="D7698" t="s">
        <v>24</v>
      </c>
      <c r="E7698" t="s">
        <v>57</v>
      </c>
      <c r="F7698" t="s">
        <v>42</v>
      </c>
      <c r="G7698">
        <v>1371.74</v>
      </c>
      <c r="H7698">
        <v>1721.95</v>
      </c>
      <c r="I7698">
        <v>1731.01</v>
      </c>
      <c r="J7698">
        <v>9.06</v>
      </c>
      <c r="K7698" s="1">
        <f t="shared" si="480"/>
        <v>5.2614768140770637E-3</v>
      </c>
      <c r="L7698" t="s">
        <v>19</v>
      </c>
      <c r="M7698" s="2" t="s">
        <v>307</v>
      </c>
      <c r="N7698" s="3" t="str">
        <f t="shared" si="481"/>
        <v>Sep</v>
      </c>
      <c r="O7698" t="s">
        <v>21</v>
      </c>
      <c r="P7698" t="s">
        <v>39</v>
      </c>
      <c r="Q7698" t="str">
        <f t="shared" si="482"/>
        <v>Senior</v>
      </c>
      <c r="R7698" t="str">
        <f t="shared" si="483"/>
        <v>Profit</v>
      </c>
    </row>
    <row r="7699" spans="1:18">
      <c r="A7699">
        <v>6306</v>
      </c>
      <c r="B7699" t="s">
        <v>84</v>
      </c>
      <c r="C7699">
        <v>29</v>
      </c>
      <c r="D7699" t="s">
        <v>16</v>
      </c>
      <c r="E7699" t="s">
        <v>53</v>
      </c>
      <c r="F7699" t="s">
        <v>18</v>
      </c>
      <c r="G7699">
        <v>1313.4</v>
      </c>
      <c r="H7699">
        <v>812.29</v>
      </c>
      <c r="I7699">
        <v>1730.74</v>
      </c>
      <c r="J7699">
        <v>918.45</v>
      </c>
      <c r="K7699" s="1">
        <f t="shared" si="480"/>
        <v>1.1306922404559949</v>
      </c>
      <c r="L7699" t="s">
        <v>37</v>
      </c>
      <c r="M7699" s="2" t="s">
        <v>335</v>
      </c>
      <c r="N7699" s="3" t="str">
        <f t="shared" si="481"/>
        <v>Jul</v>
      </c>
      <c r="O7699" t="s">
        <v>28</v>
      </c>
      <c r="P7699" t="s">
        <v>22</v>
      </c>
      <c r="Q7699" t="str">
        <f t="shared" si="482"/>
        <v>Adult</v>
      </c>
      <c r="R7699" t="str">
        <f t="shared" si="483"/>
        <v>Profit</v>
      </c>
    </row>
    <row r="7700" spans="1:18">
      <c r="A7700">
        <v>6348</v>
      </c>
      <c r="B7700" t="s">
        <v>15</v>
      </c>
      <c r="C7700">
        <v>49</v>
      </c>
      <c r="D7700" t="s">
        <v>24</v>
      </c>
      <c r="E7700" t="s">
        <v>57</v>
      </c>
      <c r="F7700" t="s">
        <v>18</v>
      </c>
      <c r="G7700">
        <v>1450.25</v>
      </c>
      <c r="H7700">
        <v>1865.18</v>
      </c>
      <c r="I7700">
        <v>1729.1</v>
      </c>
      <c r="J7700">
        <v>-136.08000000000001</v>
      </c>
      <c r="K7700" s="1">
        <f t="shared" si="480"/>
        <v>-7.2958105920072056E-2</v>
      </c>
      <c r="L7700" t="s">
        <v>31</v>
      </c>
      <c r="M7700" s="2" t="s">
        <v>322</v>
      </c>
      <c r="N7700" s="3" t="str">
        <f t="shared" si="481"/>
        <v>Jun</v>
      </c>
      <c r="O7700" t="s">
        <v>21</v>
      </c>
      <c r="P7700" t="s">
        <v>39</v>
      </c>
      <c r="Q7700" t="str">
        <f t="shared" si="482"/>
        <v>Senior</v>
      </c>
      <c r="R7700" t="str">
        <f t="shared" si="483"/>
        <v>Loss</v>
      </c>
    </row>
    <row r="7701" spans="1:18">
      <c r="A7701">
        <v>6618</v>
      </c>
      <c r="B7701" t="s">
        <v>40</v>
      </c>
      <c r="C7701">
        <v>46</v>
      </c>
      <c r="D7701" t="s">
        <v>16</v>
      </c>
      <c r="E7701" t="s">
        <v>17</v>
      </c>
      <c r="F7701" t="s">
        <v>25</v>
      </c>
      <c r="G7701">
        <v>1505.54</v>
      </c>
      <c r="H7701">
        <v>121.58</v>
      </c>
      <c r="I7701">
        <v>1728.78</v>
      </c>
      <c r="J7701">
        <v>1607.2</v>
      </c>
      <c r="K7701" s="1">
        <f t="shared" si="480"/>
        <v>13.21927948675769</v>
      </c>
      <c r="L7701" t="s">
        <v>54</v>
      </c>
      <c r="M7701" s="2" t="s">
        <v>299</v>
      </c>
      <c r="N7701" s="3" t="str">
        <f t="shared" si="481"/>
        <v>May</v>
      </c>
      <c r="O7701" t="s">
        <v>51</v>
      </c>
      <c r="P7701" t="s">
        <v>39</v>
      </c>
      <c r="Q7701" t="str">
        <f t="shared" si="482"/>
        <v>Senior</v>
      </c>
      <c r="R7701" t="str">
        <f t="shared" si="483"/>
        <v>Profit</v>
      </c>
    </row>
    <row r="7702" spans="1:18">
      <c r="A7702">
        <v>3461</v>
      </c>
      <c r="B7702" t="s">
        <v>40</v>
      </c>
      <c r="C7702">
        <v>37</v>
      </c>
      <c r="D7702" t="s">
        <v>24</v>
      </c>
      <c r="E7702" t="s">
        <v>53</v>
      </c>
      <c r="F7702" t="s">
        <v>49</v>
      </c>
      <c r="G7702">
        <v>1228.51</v>
      </c>
      <c r="H7702">
        <v>590.73</v>
      </c>
      <c r="I7702">
        <v>1728.74</v>
      </c>
      <c r="J7702">
        <v>1138.01</v>
      </c>
      <c r="K7702" s="1">
        <f t="shared" si="480"/>
        <v>1.9264469385336787</v>
      </c>
      <c r="L7702" t="s">
        <v>54</v>
      </c>
      <c r="M7702" s="2" t="s">
        <v>119</v>
      </c>
      <c r="N7702" s="3" t="str">
        <f t="shared" si="481"/>
        <v>Jan</v>
      </c>
      <c r="O7702" t="s">
        <v>51</v>
      </c>
      <c r="P7702" t="s">
        <v>22</v>
      </c>
      <c r="Q7702" t="str">
        <f t="shared" si="482"/>
        <v>Adult</v>
      </c>
      <c r="R7702" t="str">
        <f t="shared" si="483"/>
        <v>Profit</v>
      </c>
    </row>
    <row r="7703" spans="1:18">
      <c r="A7703">
        <v>6397</v>
      </c>
      <c r="B7703" t="s">
        <v>29</v>
      </c>
      <c r="C7703">
        <v>51</v>
      </c>
      <c r="D7703" t="s">
        <v>16</v>
      </c>
      <c r="E7703" t="s">
        <v>53</v>
      </c>
      <c r="F7703" t="s">
        <v>49</v>
      </c>
      <c r="G7703">
        <v>1158.01</v>
      </c>
      <c r="H7703">
        <v>378.11</v>
      </c>
      <c r="I7703">
        <v>1727.76</v>
      </c>
      <c r="J7703">
        <v>1349.65</v>
      </c>
      <c r="K7703" s="1">
        <f t="shared" si="480"/>
        <v>3.5694639126180214</v>
      </c>
      <c r="L7703" t="s">
        <v>19</v>
      </c>
      <c r="M7703" s="2" t="s">
        <v>299</v>
      </c>
      <c r="N7703" s="3" t="str">
        <f t="shared" si="481"/>
        <v>May</v>
      </c>
      <c r="O7703" t="s">
        <v>51</v>
      </c>
      <c r="P7703" t="s">
        <v>22</v>
      </c>
      <c r="Q7703" t="str">
        <f t="shared" si="482"/>
        <v>Senior</v>
      </c>
      <c r="R7703" t="str">
        <f t="shared" si="483"/>
        <v>Profit</v>
      </c>
    </row>
    <row r="7704" spans="1:18">
      <c r="A7704">
        <v>9209</v>
      </c>
      <c r="B7704" t="s">
        <v>29</v>
      </c>
      <c r="C7704">
        <v>26</v>
      </c>
      <c r="D7704" t="s">
        <v>24</v>
      </c>
      <c r="E7704" t="s">
        <v>57</v>
      </c>
      <c r="F7704" t="s">
        <v>36</v>
      </c>
      <c r="G7704">
        <v>1008.4</v>
      </c>
      <c r="H7704">
        <v>1021.3</v>
      </c>
      <c r="I7704">
        <v>1723.44</v>
      </c>
      <c r="J7704">
        <v>702.14</v>
      </c>
      <c r="K7704" s="1">
        <f t="shared" si="480"/>
        <v>0.68749632820914519</v>
      </c>
      <c r="L7704" t="s">
        <v>26</v>
      </c>
      <c r="M7704" s="2" t="s">
        <v>115</v>
      </c>
      <c r="N7704" s="3" t="str">
        <f t="shared" si="481"/>
        <v>Jan</v>
      </c>
      <c r="O7704" t="s">
        <v>51</v>
      </c>
      <c r="P7704" t="s">
        <v>22</v>
      </c>
      <c r="Q7704" t="str">
        <f t="shared" si="482"/>
        <v>Adult</v>
      </c>
      <c r="R7704" t="str">
        <f t="shared" si="483"/>
        <v>Profit</v>
      </c>
    </row>
    <row r="7705" spans="1:18">
      <c r="A7705">
        <v>2907</v>
      </c>
      <c r="B7705" t="s">
        <v>92</v>
      </c>
      <c r="C7705">
        <v>30</v>
      </c>
      <c r="D7705" t="s">
        <v>24</v>
      </c>
      <c r="E7705" t="s">
        <v>53</v>
      </c>
      <c r="F7705" t="s">
        <v>42</v>
      </c>
      <c r="G7705">
        <v>1151.3399999999999</v>
      </c>
      <c r="H7705">
        <v>635.36</v>
      </c>
      <c r="I7705">
        <v>1722.57</v>
      </c>
      <c r="J7705">
        <v>1087.21</v>
      </c>
      <c r="K7705" s="1">
        <f t="shared" si="480"/>
        <v>1.7111716192394864</v>
      </c>
      <c r="L7705" t="s">
        <v>19</v>
      </c>
      <c r="M7705" s="2" t="s">
        <v>127</v>
      </c>
      <c r="N7705" s="3" t="str">
        <f t="shared" si="481"/>
        <v>Dec</v>
      </c>
      <c r="O7705" t="s">
        <v>21</v>
      </c>
      <c r="P7705" t="s">
        <v>39</v>
      </c>
      <c r="Q7705" t="str">
        <f t="shared" si="482"/>
        <v>Adult</v>
      </c>
      <c r="R7705" t="str">
        <f t="shared" si="483"/>
        <v>Profit</v>
      </c>
    </row>
    <row r="7706" spans="1:18">
      <c r="A7706">
        <v>4658</v>
      </c>
      <c r="B7706" t="s">
        <v>84</v>
      </c>
      <c r="C7706">
        <v>55</v>
      </c>
      <c r="D7706" t="s">
        <v>24</v>
      </c>
      <c r="E7706" t="s">
        <v>66</v>
      </c>
      <c r="F7706" t="s">
        <v>49</v>
      </c>
      <c r="G7706">
        <v>1217.52</v>
      </c>
      <c r="H7706">
        <v>1821.52</v>
      </c>
      <c r="I7706">
        <v>1721.4</v>
      </c>
      <c r="J7706">
        <v>-100.12</v>
      </c>
      <c r="K7706" s="1">
        <f t="shared" si="480"/>
        <v>-5.4965084105582152E-2</v>
      </c>
      <c r="L7706" t="s">
        <v>54</v>
      </c>
      <c r="M7706" s="2" t="s">
        <v>174</v>
      </c>
      <c r="N7706" s="3" t="str">
        <f t="shared" si="481"/>
        <v>Mar</v>
      </c>
      <c r="O7706" t="s">
        <v>33</v>
      </c>
      <c r="P7706" t="s">
        <v>39</v>
      </c>
      <c r="Q7706" t="str">
        <f t="shared" si="482"/>
        <v>Senior</v>
      </c>
      <c r="R7706" t="str">
        <f t="shared" si="483"/>
        <v>Loss</v>
      </c>
    </row>
    <row r="7707" spans="1:18">
      <c r="A7707">
        <v>1434</v>
      </c>
      <c r="B7707" t="s">
        <v>84</v>
      </c>
      <c r="C7707">
        <v>35</v>
      </c>
      <c r="D7707" t="s">
        <v>24</v>
      </c>
      <c r="E7707" t="s">
        <v>35</v>
      </c>
      <c r="F7707" t="s">
        <v>36</v>
      </c>
      <c r="G7707">
        <v>1142.05</v>
      </c>
      <c r="H7707">
        <v>138.59</v>
      </c>
      <c r="I7707">
        <v>1720.42</v>
      </c>
      <c r="J7707">
        <v>1581.83</v>
      </c>
      <c r="K7707" s="1">
        <f t="shared" si="480"/>
        <v>11.413738364961397</v>
      </c>
      <c r="L7707" t="s">
        <v>54</v>
      </c>
      <c r="M7707" s="2" t="s">
        <v>344</v>
      </c>
      <c r="N7707" s="3" t="str">
        <f t="shared" si="481"/>
        <v>Jan</v>
      </c>
      <c r="O7707" t="s">
        <v>28</v>
      </c>
      <c r="P7707" t="s">
        <v>22</v>
      </c>
      <c r="Q7707" t="str">
        <f t="shared" si="482"/>
        <v>Adult</v>
      </c>
      <c r="R7707" t="str">
        <f t="shared" si="483"/>
        <v>Profit</v>
      </c>
    </row>
    <row r="7708" spans="1:18">
      <c r="A7708">
        <v>2361</v>
      </c>
      <c r="B7708" t="s">
        <v>23</v>
      </c>
      <c r="C7708">
        <v>23</v>
      </c>
      <c r="D7708" t="s">
        <v>24</v>
      </c>
      <c r="E7708" t="s">
        <v>57</v>
      </c>
      <c r="F7708" t="s">
        <v>36</v>
      </c>
      <c r="G7708">
        <v>1073.9000000000001</v>
      </c>
      <c r="H7708">
        <v>1181.47</v>
      </c>
      <c r="I7708">
        <v>1720.28</v>
      </c>
      <c r="J7708">
        <v>538.80999999999995</v>
      </c>
      <c r="K7708" s="1">
        <f t="shared" si="480"/>
        <v>0.45605051334354652</v>
      </c>
      <c r="L7708" t="s">
        <v>31</v>
      </c>
      <c r="M7708" s="2" t="s">
        <v>246</v>
      </c>
      <c r="N7708" s="3" t="str">
        <f t="shared" si="481"/>
        <v>Jul</v>
      </c>
      <c r="O7708" t="s">
        <v>51</v>
      </c>
      <c r="P7708" t="s">
        <v>22</v>
      </c>
      <c r="Q7708" t="str">
        <f t="shared" si="482"/>
        <v>Young</v>
      </c>
      <c r="R7708" t="str">
        <f t="shared" si="483"/>
        <v>Profit</v>
      </c>
    </row>
    <row r="7709" spans="1:18">
      <c r="A7709">
        <v>815</v>
      </c>
      <c r="B7709" t="s">
        <v>44</v>
      </c>
      <c r="C7709">
        <v>27</v>
      </c>
      <c r="D7709" t="s">
        <v>16</v>
      </c>
      <c r="E7709" t="s">
        <v>57</v>
      </c>
      <c r="F7709" t="s">
        <v>25</v>
      </c>
      <c r="G7709">
        <v>971</v>
      </c>
      <c r="H7709">
        <v>1485.77</v>
      </c>
      <c r="I7709">
        <v>1718.51</v>
      </c>
      <c r="J7709">
        <v>232.74</v>
      </c>
      <c r="K7709" s="1">
        <f t="shared" si="480"/>
        <v>0.1566460488500912</v>
      </c>
      <c r="L7709" t="s">
        <v>19</v>
      </c>
      <c r="M7709" s="2" t="s">
        <v>220</v>
      </c>
      <c r="N7709" s="3" t="str">
        <f t="shared" si="481"/>
        <v>Jul</v>
      </c>
      <c r="O7709" t="s">
        <v>21</v>
      </c>
      <c r="P7709" t="s">
        <v>22</v>
      </c>
      <c r="Q7709" t="str">
        <f t="shared" si="482"/>
        <v>Adult</v>
      </c>
      <c r="R7709" t="str">
        <f t="shared" si="483"/>
        <v>Profit</v>
      </c>
    </row>
    <row r="7710" spans="1:18">
      <c r="A7710">
        <v>6802</v>
      </c>
      <c r="B7710" t="s">
        <v>47</v>
      </c>
      <c r="C7710">
        <v>52</v>
      </c>
      <c r="D7710" t="s">
        <v>24</v>
      </c>
      <c r="E7710" t="s">
        <v>53</v>
      </c>
      <c r="F7710" t="s">
        <v>49</v>
      </c>
      <c r="G7710">
        <v>1560.49</v>
      </c>
      <c r="H7710">
        <v>369.07</v>
      </c>
      <c r="I7710">
        <v>1718.14</v>
      </c>
      <c r="J7710">
        <v>1349.07</v>
      </c>
      <c r="K7710" s="1">
        <f t="shared" si="480"/>
        <v>3.6553228384859238</v>
      </c>
      <c r="L7710" t="s">
        <v>37</v>
      </c>
      <c r="M7710" s="2" t="s">
        <v>58</v>
      </c>
      <c r="N7710" s="3" t="str">
        <f t="shared" si="481"/>
        <v>May</v>
      </c>
      <c r="O7710" t="s">
        <v>56</v>
      </c>
      <c r="P7710" t="s">
        <v>39</v>
      </c>
      <c r="Q7710" t="str">
        <f t="shared" si="482"/>
        <v>Senior</v>
      </c>
      <c r="R7710" t="str">
        <f t="shared" si="483"/>
        <v>Profit</v>
      </c>
    </row>
    <row r="7711" spans="1:18">
      <c r="A7711">
        <v>180</v>
      </c>
      <c r="B7711" t="s">
        <v>23</v>
      </c>
      <c r="C7711">
        <v>42</v>
      </c>
      <c r="D7711" t="s">
        <v>24</v>
      </c>
      <c r="E7711" t="s">
        <v>17</v>
      </c>
      <c r="F7711" t="s">
        <v>42</v>
      </c>
      <c r="G7711">
        <v>1362.92</v>
      </c>
      <c r="H7711">
        <v>1091.33</v>
      </c>
      <c r="I7711">
        <v>1718.13</v>
      </c>
      <c r="J7711">
        <v>626.79999999999995</v>
      </c>
      <c r="K7711" s="1">
        <f t="shared" si="480"/>
        <v>0.57434506519567863</v>
      </c>
      <c r="L7711" t="s">
        <v>37</v>
      </c>
      <c r="M7711" s="2" t="s">
        <v>133</v>
      </c>
      <c r="N7711" s="3" t="str">
        <f t="shared" si="481"/>
        <v>Apr</v>
      </c>
      <c r="O7711" t="s">
        <v>28</v>
      </c>
      <c r="P7711" t="s">
        <v>22</v>
      </c>
      <c r="Q7711" t="str">
        <f t="shared" si="482"/>
        <v>Senior</v>
      </c>
      <c r="R7711" t="str">
        <f t="shared" si="483"/>
        <v>Profit</v>
      </c>
    </row>
    <row r="7712" spans="1:18">
      <c r="A7712">
        <v>1565</v>
      </c>
      <c r="B7712" t="s">
        <v>15</v>
      </c>
      <c r="C7712">
        <v>58</v>
      </c>
      <c r="D7712" t="s">
        <v>24</v>
      </c>
      <c r="E7712" t="s">
        <v>41</v>
      </c>
      <c r="F7712" t="s">
        <v>25</v>
      </c>
      <c r="G7712">
        <v>1475.02</v>
      </c>
      <c r="H7712">
        <v>948.79</v>
      </c>
      <c r="I7712">
        <v>1716.28</v>
      </c>
      <c r="J7712">
        <v>767.49</v>
      </c>
      <c r="K7712" s="1">
        <f t="shared" si="480"/>
        <v>0.80891451216812993</v>
      </c>
      <c r="L7712" t="s">
        <v>26</v>
      </c>
      <c r="M7712" s="2" t="s">
        <v>78</v>
      </c>
      <c r="N7712" s="3" t="str">
        <f t="shared" si="481"/>
        <v>Dec</v>
      </c>
      <c r="O7712" t="s">
        <v>21</v>
      </c>
      <c r="P7712" t="s">
        <v>22</v>
      </c>
      <c r="Q7712" t="str">
        <f t="shared" si="482"/>
        <v>Senior</v>
      </c>
      <c r="R7712" t="str">
        <f t="shared" si="483"/>
        <v>Profit</v>
      </c>
    </row>
    <row r="7713" spans="1:18">
      <c r="A7713">
        <v>7493</v>
      </c>
      <c r="B7713" t="s">
        <v>15</v>
      </c>
      <c r="C7713">
        <v>27</v>
      </c>
      <c r="D7713" t="s">
        <v>24</v>
      </c>
      <c r="E7713" t="s">
        <v>53</v>
      </c>
      <c r="F7713" t="s">
        <v>25</v>
      </c>
      <c r="G7713">
        <v>961.75</v>
      </c>
      <c r="H7713">
        <v>534.32000000000005</v>
      </c>
      <c r="I7713">
        <v>1716.02</v>
      </c>
      <c r="J7713">
        <v>1181.7</v>
      </c>
      <c r="K7713" s="1">
        <f t="shared" si="480"/>
        <v>2.2115960473124718</v>
      </c>
      <c r="L7713" t="s">
        <v>37</v>
      </c>
      <c r="M7713" s="2" t="s">
        <v>404</v>
      </c>
      <c r="N7713" s="3" t="str">
        <f t="shared" si="481"/>
        <v>Mar</v>
      </c>
      <c r="O7713" t="s">
        <v>51</v>
      </c>
      <c r="P7713" t="s">
        <v>39</v>
      </c>
      <c r="Q7713" t="str">
        <f t="shared" si="482"/>
        <v>Adult</v>
      </c>
      <c r="R7713" t="str">
        <f t="shared" si="483"/>
        <v>Profit</v>
      </c>
    </row>
    <row r="7714" spans="1:18">
      <c r="A7714">
        <v>2616</v>
      </c>
      <c r="B7714" t="s">
        <v>44</v>
      </c>
      <c r="C7714">
        <v>56</v>
      </c>
      <c r="D7714" t="s">
        <v>24</v>
      </c>
      <c r="E7714" t="s">
        <v>66</v>
      </c>
      <c r="F7714" t="s">
        <v>25</v>
      </c>
      <c r="G7714">
        <v>1399.37</v>
      </c>
      <c r="H7714">
        <v>537.73</v>
      </c>
      <c r="I7714">
        <v>1715.42</v>
      </c>
      <c r="J7714">
        <v>1177.69</v>
      </c>
      <c r="K7714" s="1">
        <f t="shared" si="480"/>
        <v>2.1901139977312036</v>
      </c>
      <c r="L7714" t="s">
        <v>31</v>
      </c>
      <c r="M7714" s="2" t="s">
        <v>405</v>
      </c>
      <c r="N7714" s="3" t="str">
        <f t="shared" si="481"/>
        <v>Jul</v>
      </c>
      <c r="O7714" t="s">
        <v>33</v>
      </c>
      <c r="P7714" t="s">
        <v>39</v>
      </c>
      <c r="Q7714" t="str">
        <f t="shared" si="482"/>
        <v>Senior</v>
      </c>
      <c r="R7714" t="str">
        <f t="shared" si="483"/>
        <v>Profit</v>
      </c>
    </row>
    <row r="7715" spans="1:18">
      <c r="A7715">
        <v>8776</v>
      </c>
      <c r="B7715" t="s">
        <v>52</v>
      </c>
      <c r="C7715">
        <v>24</v>
      </c>
      <c r="D7715" t="s">
        <v>16</v>
      </c>
      <c r="E7715" t="s">
        <v>57</v>
      </c>
      <c r="F7715" t="s">
        <v>36</v>
      </c>
      <c r="G7715">
        <v>1490.06</v>
      </c>
      <c r="H7715">
        <v>1464.56</v>
      </c>
      <c r="I7715">
        <v>1714.12</v>
      </c>
      <c r="J7715">
        <v>249.56</v>
      </c>
      <c r="K7715" s="1">
        <f t="shared" si="480"/>
        <v>0.17039930081389634</v>
      </c>
      <c r="L7715" t="s">
        <v>37</v>
      </c>
      <c r="M7715" s="2" t="s">
        <v>218</v>
      </c>
      <c r="N7715" s="3" t="str">
        <f t="shared" si="481"/>
        <v>Jan</v>
      </c>
      <c r="O7715" t="s">
        <v>51</v>
      </c>
      <c r="P7715" t="s">
        <v>22</v>
      </c>
      <c r="Q7715" t="str">
        <f t="shared" si="482"/>
        <v>Young</v>
      </c>
      <c r="R7715" t="str">
        <f t="shared" si="483"/>
        <v>Profit</v>
      </c>
    </row>
    <row r="7716" spans="1:18">
      <c r="A7716">
        <v>7523</v>
      </c>
      <c r="B7716" t="s">
        <v>52</v>
      </c>
      <c r="C7716">
        <v>37</v>
      </c>
      <c r="D7716" t="s">
        <v>16</v>
      </c>
      <c r="E7716" t="s">
        <v>17</v>
      </c>
      <c r="F7716" t="s">
        <v>25</v>
      </c>
      <c r="G7716">
        <v>1549.75</v>
      </c>
      <c r="H7716">
        <v>1421.71</v>
      </c>
      <c r="I7716">
        <v>1712.22</v>
      </c>
      <c r="J7716">
        <v>290.51</v>
      </c>
      <c r="K7716" s="1">
        <f t="shared" si="480"/>
        <v>0.20433843751538638</v>
      </c>
      <c r="L7716" t="s">
        <v>37</v>
      </c>
      <c r="M7716" s="2" t="s">
        <v>246</v>
      </c>
      <c r="N7716" s="3" t="str">
        <f t="shared" si="481"/>
        <v>Jul</v>
      </c>
      <c r="O7716" t="s">
        <v>28</v>
      </c>
      <c r="P7716" t="s">
        <v>39</v>
      </c>
      <c r="Q7716" t="str">
        <f t="shared" si="482"/>
        <v>Adult</v>
      </c>
      <c r="R7716" t="str">
        <f t="shared" si="483"/>
        <v>Profit</v>
      </c>
    </row>
    <row r="7717" spans="1:18">
      <c r="A7717">
        <v>4500</v>
      </c>
      <c r="B7717" t="s">
        <v>23</v>
      </c>
      <c r="C7717">
        <v>41</v>
      </c>
      <c r="D7717" t="s">
        <v>24</v>
      </c>
      <c r="E7717" t="s">
        <v>59</v>
      </c>
      <c r="F7717" t="s">
        <v>36</v>
      </c>
      <c r="G7717">
        <v>991.21</v>
      </c>
      <c r="H7717">
        <v>1384.24</v>
      </c>
      <c r="I7717">
        <v>1711.43</v>
      </c>
      <c r="J7717">
        <v>327.19</v>
      </c>
      <c r="K7717" s="1">
        <f t="shared" si="480"/>
        <v>0.23636797087210309</v>
      </c>
      <c r="L7717" t="s">
        <v>31</v>
      </c>
      <c r="M7717" s="2" t="s">
        <v>221</v>
      </c>
      <c r="N7717" s="3" t="str">
        <f t="shared" si="481"/>
        <v>Dec</v>
      </c>
      <c r="O7717" t="s">
        <v>21</v>
      </c>
      <c r="P7717" t="s">
        <v>39</v>
      </c>
      <c r="Q7717" t="str">
        <f t="shared" si="482"/>
        <v>Senior</v>
      </c>
      <c r="R7717" t="str">
        <f t="shared" si="483"/>
        <v>Profit</v>
      </c>
    </row>
    <row r="7718" spans="1:18">
      <c r="A7718">
        <v>3522</v>
      </c>
      <c r="B7718" t="s">
        <v>52</v>
      </c>
      <c r="C7718">
        <v>41</v>
      </c>
      <c r="D7718" t="s">
        <v>24</v>
      </c>
      <c r="E7718" t="s">
        <v>59</v>
      </c>
      <c r="F7718" t="s">
        <v>49</v>
      </c>
      <c r="G7718">
        <v>1403.15</v>
      </c>
      <c r="H7718">
        <v>1727.93</v>
      </c>
      <c r="I7718">
        <v>1711.4</v>
      </c>
      <c r="J7718">
        <v>-16.53</v>
      </c>
      <c r="K7718" s="1">
        <f t="shared" si="480"/>
        <v>-9.5663597483694358E-3</v>
      </c>
      <c r="L7718" t="s">
        <v>37</v>
      </c>
      <c r="M7718" s="2" t="s">
        <v>234</v>
      </c>
      <c r="N7718" s="3" t="str">
        <f t="shared" si="481"/>
        <v>Oct</v>
      </c>
      <c r="O7718" t="s">
        <v>21</v>
      </c>
      <c r="P7718" t="s">
        <v>39</v>
      </c>
      <c r="Q7718" t="str">
        <f t="shared" si="482"/>
        <v>Senior</v>
      </c>
      <c r="R7718" t="str">
        <f t="shared" si="483"/>
        <v>Loss</v>
      </c>
    </row>
    <row r="7719" spans="1:18">
      <c r="A7719">
        <v>5227</v>
      </c>
      <c r="B7719" t="s">
        <v>29</v>
      </c>
      <c r="C7719">
        <v>21</v>
      </c>
      <c r="D7719" t="s">
        <v>24</v>
      </c>
      <c r="E7719" t="s">
        <v>53</v>
      </c>
      <c r="F7719" t="s">
        <v>36</v>
      </c>
      <c r="G7719">
        <v>1312.96</v>
      </c>
      <c r="H7719">
        <v>213.98</v>
      </c>
      <c r="I7719">
        <v>1710.59</v>
      </c>
      <c r="J7719">
        <v>1496.61</v>
      </c>
      <c r="K7719" s="1">
        <f t="shared" si="480"/>
        <v>6.9941583325544441</v>
      </c>
      <c r="L7719" t="s">
        <v>37</v>
      </c>
      <c r="M7719" s="2" t="s">
        <v>278</v>
      </c>
      <c r="N7719" s="3" t="str">
        <f t="shared" si="481"/>
        <v>Sep</v>
      </c>
      <c r="O7719" t="s">
        <v>33</v>
      </c>
      <c r="P7719" t="s">
        <v>39</v>
      </c>
      <c r="Q7719" t="str">
        <f t="shared" si="482"/>
        <v>Young</v>
      </c>
      <c r="R7719" t="str">
        <f t="shared" si="483"/>
        <v>Profit</v>
      </c>
    </row>
    <row r="7720" spans="1:18">
      <c r="A7720">
        <v>7292</v>
      </c>
      <c r="B7720" t="s">
        <v>52</v>
      </c>
      <c r="C7720">
        <v>33</v>
      </c>
      <c r="D7720" t="s">
        <v>16</v>
      </c>
      <c r="E7720" t="s">
        <v>57</v>
      </c>
      <c r="F7720" t="s">
        <v>25</v>
      </c>
      <c r="G7720">
        <v>979.27</v>
      </c>
      <c r="H7720">
        <v>1217.17</v>
      </c>
      <c r="I7720">
        <v>1710.59</v>
      </c>
      <c r="J7720">
        <v>493.42</v>
      </c>
      <c r="K7720" s="1">
        <f t="shared" si="480"/>
        <v>0.40538297854860045</v>
      </c>
      <c r="L7720" t="s">
        <v>54</v>
      </c>
      <c r="M7720" s="2" t="s">
        <v>136</v>
      </c>
      <c r="N7720" s="3" t="str">
        <f t="shared" si="481"/>
        <v>Nov</v>
      </c>
      <c r="O7720" t="s">
        <v>21</v>
      </c>
      <c r="P7720" t="s">
        <v>39</v>
      </c>
      <c r="Q7720" t="str">
        <f t="shared" si="482"/>
        <v>Adult</v>
      </c>
      <c r="R7720" t="str">
        <f t="shared" si="483"/>
        <v>Profit</v>
      </c>
    </row>
    <row r="7721" spans="1:18">
      <c r="A7721">
        <v>144</v>
      </c>
      <c r="B7721" t="s">
        <v>15</v>
      </c>
      <c r="C7721">
        <v>40</v>
      </c>
      <c r="D7721" t="s">
        <v>16</v>
      </c>
      <c r="E7721" t="s">
        <v>53</v>
      </c>
      <c r="F7721" t="s">
        <v>36</v>
      </c>
      <c r="G7721">
        <v>1225.5</v>
      </c>
      <c r="H7721">
        <v>550.48</v>
      </c>
      <c r="I7721">
        <v>1710.12</v>
      </c>
      <c r="J7721">
        <v>1159.6400000000001</v>
      </c>
      <c r="K7721" s="1">
        <f t="shared" si="480"/>
        <v>2.1065978782153758</v>
      </c>
      <c r="L7721" t="s">
        <v>19</v>
      </c>
      <c r="M7721" s="2" t="s">
        <v>168</v>
      </c>
      <c r="N7721" s="3" t="str">
        <f t="shared" si="481"/>
        <v>Feb</v>
      </c>
      <c r="O7721" t="s">
        <v>33</v>
      </c>
      <c r="P7721" t="s">
        <v>39</v>
      </c>
      <c r="Q7721" t="str">
        <f t="shared" si="482"/>
        <v>Adult</v>
      </c>
      <c r="R7721" t="str">
        <f t="shared" si="483"/>
        <v>Profit</v>
      </c>
    </row>
    <row r="7722" spans="1:18">
      <c r="A7722">
        <v>8204</v>
      </c>
      <c r="B7722" t="s">
        <v>15</v>
      </c>
      <c r="C7722">
        <v>46</v>
      </c>
      <c r="D7722" t="s">
        <v>24</v>
      </c>
      <c r="E7722" t="s">
        <v>35</v>
      </c>
      <c r="F7722" t="s">
        <v>36</v>
      </c>
      <c r="G7722">
        <v>1229.31</v>
      </c>
      <c r="H7722">
        <v>1722.35</v>
      </c>
      <c r="I7722">
        <v>1707.68</v>
      </c>
      <c r="J7722">
        <v>-14.67</v>
      </c>
      <c r="K7722" s="1">
        <f t="shared" si="480"/>
        <v>-8.5174325775829538E-3</v>
      </c>
      <c r="L7722" t="s">
        <v>54</v>
      </c>
      <c r="M7722" s="2" t="s">
        <v>352</v>
      </c>
      <c r="N7722" s="3" t="str">
        <f t="shared" si="481"/>
        <v>Feb</v>
      </c>
      <c r="O7722" t="s">
        <v>33</v>
      </c>
      <c r="P7722" t="s">
        <v>22</v>
      </c>
      <c r="Q7722" t="str">
        <f t="shared" si="482"/>
        <v>Senior</v>
      </c>
      <c r="R7722" t="str">
        <f t="shared" si="483"/>
        <v>Loss</v>
      </c>
    </row>
    <row r="7723" spans="1:18">
      <c r="A7723">
        <v>7515</v>
      </c>
      <c r="B7723" t="s">
        <v>23</v>
      </c>
      <c r="C7723">
        <v>35</v>
      </c>
      <c r="D7723" t="s">
        <v>24</v>
      </c>
      <c r="E7723" t="s">
        <v>35</v>
      </c>
      <c r="F7723" t="s">
        <v>18</v>
      </c>
      <c r="G7723">
        <v>1315.99</v>
      </c>
      <c r="H7723">
        <v>448.09</v>
      </c>
      <c r="I7723">
        <v>1706.91</v>
      </c>
      <c r="J7723">
        <v>1258.82</v>
      </c>
      <c r="K7723" s="1">
        <f t="shared" si="480"/>
        <v>2.809301702782923</v>
      </c>
      <c r="L7723" t="s">
        <v>54</v>
      </c>
      <c r="M7723" s="2" t="s">
        <v>318</v>
      </c>
      <c r="N7723" s="3" t="str">
        <f t="shared" si="481"/>
        <v>Mar</v>
      </c>
      <c r="O7723" t="s">
        <v>21</v>
      </c>
      <c r="P7723" t="s">
        <v>22</v>
      </c>
      <c r="Q7723" t="str">
        <f t="shared" si="482"/>
        <v>Adult</v>
      </c>
      <c r="R7723" t="str">
        <f t="shared" si="483"/>
        <v>Profit</v>
      </c>
    </row>
    <row r="7724" spans="1:18">
      <c r="A7724">
        <v>8432</v>
      </c>
      <c r="B7724" t="s">
        <v>44</v>
      </c>
      <c r="C7724">
        <v>50</v>
      </c>
      <c r="D7724" t="s">
        <v>16</v>
      </c>
      <c r="E7724" t="s">
        <v>57</v>
      </c>
      <c r="F7724" t="s">
        <v>18</v>
      </c>
      <c r="G7724">
        <v>1174.6099999999999</v>
      </c>
      <c r="H7724">
        <v>1430.74</v>
      </c>
      <c r="I7724">
        <v>1705.65</v>
      </c>
      <c r="J7724">
        <v>274.91000000000003</v>
      </c>
      <c r="K7724" s="1">
        <f t="shared" si="480"/>
        <v>0.19214532339908022</v>
      </c>
      <c r="L7724" t="s">
        <v>54</v>
      </c>
      <c r="M7724" s="2" t="s">
        <v>225</v>
      </c>
      <c r="N7724" s="3" t="str">
        <f t="shared" si="481"/>
        <v>Feb</v>
      </c>
      <c r="O7724" t="s">
        <v>28</v>
      </c>
      <c r="P7724" t="s">
        <v>22</v>
      </c>
      <c r="Q7724" t="str">
        <f t="shared" si="482"/>
        <v>Senior</v>
      </c>
      <c r="R7724" t="str">
        <f t="shared" si="483"/>
        <v>Profit</v>
      </c>
    </row>
    <row r="7725" spans="1:18">
      <c r="A7725">
        <v>7999</v>
      </c>
      <c r="B7725" t="s">
        <v>84</v>
      </c>
      <c r="C7725">
        <v>20</v>
      </c>
      <c r="D7725" t="s">
        <v>16</v>
      </c>
      <c r="E7725" t="s">
        <v>59</v>
      </c>
      <c r="F7725" t="s">
        <v>25</v>
      </c>
      <c r="G7725">
        <v>1227.79</v>
      </c>
      <c r="H7725">
        <v>1118.5999999999999</v>
      </c>
      <c r="I7725">
        <v>1704.7</v>
      </c>
      <c r="J7725">
        <v>586.1</v>
      </c>
      <c r="K7725" s="1">
        <f t="shared" si="480"/>
        <v>0.52395851957804407</v>
      </c>
      <c r="L7725" t="s">
        <v>54</v>
      </c>
      <c r="M7725" s="2" t="s">
        <v>225</v>
      </c>
      <c r="N7725" s="3" t="str">
        <f t="shared" si="481"/>
        <v>Feb</v>
      </c>
      <c r="O7725" t="s">
        <v>21</v>
      </c>
      <c r="P7725" t="s">
        <v>22</v>
      </c>
      <c r="Q7725" t="str">
        <f t="shared" si="482"/>
        <v>Young</v>
      </c>
      <c r="R7725" t="str">
        <f t="shared" si="483"/>
        <v>Profit</v>
      </c>
    </row>
    <row r="7726" spans="1:18">
      <c r="A7726">
        <v>3738</v>
      </c>
      <c r="B7726" t="s">
        <v>92</v>
      </c>
      <c r="C7726">
        <v>49</v>
      </c>
      <c r="D7726" t="s">
        <v>16</v>
      </c>
      <c r="E7726" t="s">
        <v>30</v>
      </c>
      <c r="F7726" t="s">
        <v>36</v>
      </c>
      <c r="G7726">
        <v>1433.22</v>
      </c>
      <c r="H7726">
        <v>331.41</v>
      </c>
      <c r="I7726">
        <v>1704.4</v>
      </c>
      <c r="J7726">
        <v>1372.99</v>
      </c>
      <c r="K7726" s="1">
        <f t="shared" si="480"/>
        <v>4.1428743852026191</v>
      </c>
      <c r="L7726" t="s">
        <v>19</v>
      </c>
      <c r="M7726" s="2" t="s">
        <v>285</v>
      </c>
      <c r="N7726" s="3" t="str">
        <f t="shared" si="481"/>
        <v>Feb</v>
      </c>
      <c r="O7726" t="s">
        <v>33</v>
      </c>
      <c r="P7726" t="s">
        <v>22</v>
      </c>
      <c r="Q7726" t="str">
        <f t="shared" si="482"/>
        <v>Senior</v>
      </c>
      <c r="R7726" t="str">
        <f t="shared" si="483"/>
        <v>Profit</v>
      </c>
    </row>
    <row r="7727" spans="1:18">
      <c r="A7727">
        <v>6593</v>
      </c>
      <c r="B7727" t="s">
        <v>29</v>
      </c>
      <c r="C7727">
        <v>47</v>
      </c>
      <c r="D7727" t="s">
        <v>24</v>
      </c>
      <c r="E7727" t="s">
        <v>41</v>
      </c>
      <c r="F7727" t="s">
        <v>25</v>
      </c>
      <c r="G7727">
        <v>1244.75</v>
      </c>
      <c r="H7727">
        <v>240.34</v>
      </c>
      <c r="I7727">
        <v>1703.78</v>
      </c>
      <c r="J7727">
        <v>1463.44</v>
      </c>
      <c r="K7727" s="1">
        <f t="shared" si="480"/>
        <v>6.0890405259216109</v>
      </c>
      <c r="L7727" t="s">
        <v>19</v>
      </c>
      <c r="M7727" s="2" t="s">
        <v>335</v>
      </c>
      <c r="N7727" s="3" t="str">
        <f t="shared" si="481"/>
        <v>Jul</v>
      </c>
      <c r="O7727" t="s">
        <v>21</v>
      </c>
      <c r="P7727" t="s">
        <v>22</v>
      </c>
      <c r="Q7727" t="str">
        <f t="shared" si="482"/>
        <v>Senior</v>
      </c>
      <c r="R7727" t="str">
        <f t="shared" si="483"/>
        <v>Profit</v>
      </c>
    </row>
    <row r="7728" spans="1:18">
      <c r="A7728">
        <v>3650</v>
      </c>
      <c r="B7728" t="s">
        <v>29</v>
      </c>
      <c r="C7728">
        <v>22</v>
      </c>
      <c r="D7728" t="s">
        <v>16</v>
      </c>
      <c r="E7728" t="s">
        <v>35</v>
      </c>
      <c r="F7728" t="s">
        <v>18</v>
      </c>
      <c r="G7728">
        <v>1521.83</v>
      </c>
      <c r="H7728">
        <v>1274.06</v>
      </c>
      <c r="I7728">
        <v>1703.55</v>
      </c>
      <c r="J7728">
        <v>429.49</v>
      </c>
      <c r="K7728" s="1">
        <f t="shared" si="480"/>
        <v>0.33710343311931934</v>
      </c>
      <c r="L7728" t="s">
        <v>31</v>
      </c>
      <c r="M7728" s="2" t="s">
        <v>107</v>
      </c>
      <c r="N7728" s="3" t="str">
        <f t="shared" si="481"/>
        <v>Apr</v>
      </c>
      <c r="O7728" t="s">
        <v>33</v>
      </c>
      <c r="P7728" t="s">
        <v>39</v>
      </c>
      <c r="Q7728" t="str">
        <f t="shared" si="482"/>
        <v>Young</v>
      </c>
      <c r="R7728" t="str">
        <f t="shared" si="483"/>
        <v>Profit</v>
      </c>
    </row>
    <row r="7729" spans="1:18">
      <c r="A7729">
        <v>6149</v>
      </c>
      <c r="B7729" t="s">
        <v>34</v>
      </c>
      <c r="C7729">
        <v>23</v>
      </c>
      <c r="D7729" t="s">
        <v>16</v>
      </c>
      <c r="E7729" t="s">
        <v>17</v>
      </c>
      <c r="F7729" t="s">
        <v>18</v>
      </c>
      <c r="G7729">
        <v>1158.3399999999999</v>
      </c>
      <c r="H7729">
        <v>276.05</v>
      </c>
      <c r="I7729">
        <v>1703.54</v>
      </c>
      <c r="J7729">
        <v>1427.49</v>
      </c>
      <c r="K7729" s="1">
        <f t="shared" si="480"/>
        <v>5.1711284187647166</v>
      </c>
      <c r="L7729" t="s">
        <v>19</v>
      </c>
      <c r="M7729" s="2" t="s">
        <v>285</v>
      </c>
      <c r="N7729" s="3" t="str">
        <f t="shared" si="481"/>
        <v>Feb</v>
      </c>
      <c r="O7729" t="s">
        <v>21</v>
      </c>
      <c r="P7729" t="s">
        <v>22</v>
      </c>
      <c r="Q7729" t="str">
        <f t="shared" si="482"/>
        <v>Young</v>
      </c>
      <c r="R7729" t="str">
        <f t="shared" si="483"/>
        <v>Profit</v>
      </c>
    </row>
    <row r="7730" spans="1:18">
      <c r="A7730">
        <v>2773</v>
      </c>
      <c r="B7730" t="s">
        <v>34</v>
      </c>
      <c r="C7730">
        <v>24</v>
      </c>
      <c r="D7730" t="s">
        <v>24</v>
      </c>
      <c r="E7730" t="s">
        <v>53</v>
      </c>
      <c r="F7730" t="s">
        <v>49</v>
      </c>
      <c r="G7730">
        <v>1476.02</v>
      </c>
      <c r="H7730">
        <v>57.91</v>
      </c>
      <c r="I7730">
        <v>1703.22</v>
      </c>
      <c r="J7730">
        <v>1645.31</v>
      </c>
      <c r="K7730" s="1">
        <f t="shared" si="480"/>
        <v>28.411500604386116</v>
      </c>
      <c r="L7730" t="s">
        <v>37</v>
      </c>
      <c r="M7730" s="2" t="s">
        <v>258</v>
      </c>
      <c r="N7730" s="3" t="str">
        <f t="shared" si="481"/>
        <v>Nov</v>
      </c>
      <c r="O7730" t="s">
        <v>56</v>
      </c>
      <c r="P7730" t="s">
        <v>39</v>
      </c>
      <c r="Q7730" t="str">
        <f t="shared" si="482"/>
        <v>Young</v>
      </c>
      <c r="R7730" t="str">
        <f t="shared" si="483"/>
        <v>Profit</v>
      </c>
    </row>
    <row r="7731" spans="1:18">
      <c r="A7731">
        <v>1063</v>
      </c>
      <c r="B7731" t="s">
        <v>40</v>
      </c>
      <c r="C7731">
        <v>24</v>
      </c>
      <c r="D7731" t="s">
        <v>24</v>
      </c>
      <c r="E7731" t="s">
        <v>57</v>
      </c>
      <c r="F7731" t="s">
        <v>18</v>
      </c>
      <c r="G7731">
        <v>1145.42</v>
      </c>
      <c r="H7731">
        <v>660.01</v>
      </c>
      <c r="I7731">
        <v>1702.99</v>
      </c>
      <c r="J7731">
        <v>1042.98</v>
      </c>
      <c r="K7731" s="1">
        <f t="shared" si="480"/>
        <v>1.5802487841093318</v>
      </c>
      <c r="L7731" t="s">
        <v>19</v>
      </c>
      <c r="M7731" s="2" t="s">
        <v>401</v>
      </c>
      <c r="N7731" s="3" t="str">
        <f t="shared" si="481"/>
        <v>Mar</v>
      </c>
      <c r="O7731" t="s">
        <v>56</v>
      </c>
      <c r="P7731" t="s">
        <v>22</v>
      </c>
      <c r="Q7731" t="str">
        <f t="shared" si="482"/>
        <v>Young</v>
      </c>
      <c r="R7731" t="str">
        <f t="shared" si="483"/>
        <v>Profit</v>
      </c>
    </row>
    <row r="7732" spans="1:18">
      <c r="A7732">
        <v>8849</v>
      </c>
      <c r="B7732" t="s">
        <v>29</v>
      </c>
      <c r="C7732">
        <v>56</v>
      </c>
      <c r="D7732" t="s">
        <v>16</v>
      </c>
      <c r="E7732" t="s">
        <v>17</v>
      </c>
      <c r="F7732" t="s">
        <v>18</v>
      </c>
      <c r="G7732">
        <v>1133.95</v>
      </c>
      <c r="H7732">
        <v>1434.67</v>
      </c>
      <c r="I7732">
        <v>1702.65</v>
      </c>
      <c r="J7732">
        <v>267.98</v>
      </c>
      <c r="K7732" s="1">
        <f t="shared" si="480"/>
        <v>0.18678859946886742</v>
      </c>
      <c r="L7732" t="s">
        <v>26</v>
      </c>
      <c r="M7732" s="2" t="s">
        <v>329</v>
      </c>
      <c r="N7732" s="3" t="str">
        <f t="shared" si="481"/>
        <v>Apr</v>
      </c>
      <c r="O7732" t="s">
        <v>33</v>
      </c>
      <c r="P7732" t="s">
        <v>39</v>
      </c>
      <c r="Q7732" t="str">
        <f t="shared" si="482"/>
        <v>Senior</v>
      </c>
      <c r="R7732" t="str">
        <f t="shared" si="483"/>
        <v>Profit</v>
      </c>
    </row>
    <row r="7733" spans="1:18">
      <c r="A7733">
        <v>661</v>
      </c>
      <c r="B7733" t="s">
        <v>44</v>
      </c>
      <c r="C7733">
        <v>48</v>
      </c>
      <c r="D7733" t="s">
        <v>24</v>
      </c>
      <c r="E7733" t="s">
        <v>66</v>
      </c>
      <c r="F7733" t="s">
        <v>49</v>
      </c>
      <c r="G7733">
        <v>1058.73</v>
      </c>
      <c r="H7733">
        <v>189.35</v>
      </c>
      <c r="I7733">
        <v>1702.57</v>
      </c>
      <c r="J7733">
        <v>1513.22</v>
      </c>
      <c r="K7733" s="1">
        <f t="shared" si="480"/>
        <v>7.9916556641140746</v>
      </c>
      <c r="L7733" t="s">
        <v>37</v>
      </c>
      <c r="M7733" s="2" t="s">
        <v>274</v>
      </c>
      <c r="N7733" s="3" t="str">
        <f t="shared" si="481"/>
        <v>Sep</v>
      </c>
      <c r="O7733" t="s">
        <v>51</v>
      </c>
      <c r="P7733" t="s">
        <v>39</v>
      </c>
      <c r="Q7733" t="str">
        <f t="shared" si="482"/>
        <v>Senior</v>
      </c>
      <c r="R7733" t="str">
        <f t="shared" si="483"/>
        <v>Profit</v>
      </c>
    </row>
    <row r="7734" spans="1:18">
      <c r="A7734">
        <v>2215</v>
      </c>
      <c r="B7734" t="s">
        <v>34</v>
      </c>
      <c r="C7734">
        <v>20</v>
      </c>
      <c r="D7734" t="s">
        <v>16</v>
      </c>
      <c r="E7734" t="s">
        <v>30</v>
      </c>
      <c r="F7734" t="s">
        <v>25</v>
      </c>
      <c r="G7734">
        <v>1058.48</v>
      </c>
      <c r="H7734">
        <v>1414.28</v>
      </c>
      <c r="I7734">
        <v>1701.32</v>
      </c>
      <c r="J7734">
        <v>287.04000000000002</v>
      </c>
      <c r="K7734" s="1">
        <f t="shared" si="480"/>
        <v>0.20295839579149816</v>
      </c>
      <c r="L7734" t="s">
        <v>19</v>
      </c>
      <c r="M7734" s="2" t="s">
        <v>144</v>
      </c>
      <c r="N7734" s="3" t="str">
        <f t="shared" si="481"/>
        <v>Jun</v>
      </c>
      <c r="O7734" t="s">
        <v>51</v>
      </c>
      <c r="P7734" t="s">
        <v>39</v>
      </c>
      <c r="Q7734" t="str">
        <f t="shared" si="482"/>
        <v>Young</v>
      </c>
      <c r="R7734" t="str">
        <f t="shared" si="483"/>
        <v>Profit</v>
      </c>
    </row>
    <row r="7735" spans="1:18">
      <c r="A7735">
        <v>5235</v>
      </c>
      <c r="B7735" t="s">
        <v>52</v>
      </c>
      <c r="C7735">
        <v>41</v>
      </c>
      <c r="D7735" t="s">
        <v>24</v>
      </c>
      <c r="E7735" t="s">
        <v>57</v>
      </c>
      <c r="F7735" t="s">
        <v>25</v>
      </c>
      <c r="G7735">
        <v>1085.33</v>
      </c>
      <c r="H7735">
        <v>529.89</v>
      </c>
      <c r="I7735">
        <v>1701</v>
      </c>
      <c r="J7735">
        <v>1171.1099999999999</v>
      </c>
      <c r="K7735" s="1">
        <f t="shared" si="480"/>
        <v>2.2101002094774387</v>
      </c>
      <c r="L7735" t="s">
        <v>54</v>
      </c>
      <c r="M7735" s="2" t="s">
        <v>181</v>
      </c>
      <c r="N7735" s="3" t="str">
        <f t="shared" si="481"/>
        <v>Aug</v>
      </c>
      <c r="O7735" t="s">
        <v>28</v>
      </c>
      <c r="P7735" t="s">
        <v>22</v>
      </c>
      <c r="Q7735" t="str">
        <f t="shared" si="482"/>
        <v>Senior</v>
      </c>
      <c r="R7735" t="str">
        <f t="shared" si="483"/>
        <v>Profit</v>
      </c>
    </row>
    <row r="7736" spans="1:18">
      <c r="A7736">
        <v>9083</v>
      </c>
      <c r="B7736" t="s">
        <v>52</v>
      </c>
      <c r="C7736">
        <v>38</v>
      </c>
      <c r="D7736" t="s">
        <v>24</v>
      </c>
      <c r="E7736" t="s">
        <v>59</v>
      </c>
      <c r="F7736" t="s">
        <v>25</v>
      </c>
      <c r="G7736">
        <v>1243.74</v>
      </c>
      <c r="H7736">
        <v>392.85</v>
      </c>
      <c r="I7736">
        <v>1700.41</v>
      </c>
      <c r="J7736">
        <v>1307.56</v>
      </c>
      <c r="K7736" s="1">
        <f t="shared" si="480"/>
        <v>3.3283950617283948</v>
      </c>
      <c r="L7736" t="s">
        <v>19</v>
      </c>
      <c r="M7736" s="2" t="s">
        <v>330</v>
      </c>
      <c r="N7736" s="3" t="str">
        <f t="shared" si="481"/>
        <v>Jul</v>
      </c>
      <c r="O7736" t="s">
        <v>33</v>
      </c>
      <c r="P7736" t="s">
        <v>22</v>
      </c>
      <c r="Q7736" t="str">
        <f t="shared" si="482"/>
        <v>Adult</v>
      </c>
      <c r="R7736" t="str">
        <f t="shared" si="483"/>
        <v>Profit</v>
      </c>
    </row>
    <row r="7737" spans="1:18">
      <c r="A7737">
        <v>9348</v>
      </c>
      <c r="B7737" t="s">
        <v>84</v>
      </c>
      <c r="C7737">
        <v>24</v>
      </c>
      <c r="D7737" t="s">
        <v>24</v>
      </c>
      <c r="E7737" t="s">
        <v>30</v>
      </c>
      <c r="F7737" t="s">
        <v>49</v>
      </c>
      <c r="G7737">
        <v>1158.2</v>
      </c>
      <c r="H7737">
        <v>489.95</v>
      </c>
      <c r="I7737">
        <v>1697.18</v>
      </c>
      <c r="J7737">
        <v>1207.23</v>
      </c>
      <c r="K7737" s="1">
        <f t="shared" si="480"/>
        <v>2.4639861210327587</v>
      </c>
      <c r="L7737" t="s">
        <v>26</v>
      </c>
      <c r="M7737" s="2" t="s">
        <v>153</v>
      </c>
      <c r="N7737" s="3" t="str">
        <f t="shared" si="481"/>
        <v>Apr</v>
      </c>
      <c r="O7737" t="s">
        <v>28</v>
      </c>
      <c r="P7737" t="s">
        <v>22</v>
      </c>
      <c r="Q7737" t="str">
        <f t="shared" si="482"/>
        <v>Young</v>
      </c>
      <c r="R7737" t="str">
        <f t="shared" si="483"/>
        <v>Profit</v>
      </c>
    </row>
    <row r="7738" spans="1:18">
      <c r="A7738">
        <v>699</v>
      </c>
      <c r="B7738" t="s">
        <v>47</v>
      </c>
      <c r="C7738">
        <v>54</v>
      </c>
      <c r="D7738" t="s">
        <v>16</v>
      </c>
      <c r="E7738" t="s">
        <v>59</v>
      </c>
      <c r="F7738" t="s">
        <v>18</v>
      </c>
      <c r="G7738">
        <v>1378.02</v>
      </c>
      <c r="H7738">
        <v>1331.96</v>
      </c>
      <c r="I7738">
        <v>1697.09</v>
      </c>
      <c r="J7738">
        <v>365.13</v>
      </c>
      <c r="K7738" s="1">
        <f t="shared" si="480"/>
        <v>0.27412985374936183</v>
      </c>
      <c r="L7738" t="s">
        <v>19</v>
      </c>
      <c r="M7738" s="2" t="s">
        <v>202</v>
      </c>
      <c r="N7738" s="3" t="str">
        <f t="shared" si="481"/>
        <v>Jun</v>
      </c>
      <c r="O7738" t="s">
        <v>28</v>
      </c>
      <c r="P7738" t="s">
        <v>22</v>
      </c>
      <c r="Q7738" t="str">
        <f t="shared" si="482"/>
        <v>Senior</v>
      </c>
      <c r="R7738" t="str">
        <f t="shared" si="483"/>
        <v>Profit</v>
      </c>
    </row>
    <row r="7739" spans="1:18">
      <c r="A7739">
        <v>8185</v>
      </c>
      <c r="B7739" t="s">
        <v>84</v>
      </c>
      <c r="C7739">
        <v>47</v>
      </c>
      <c r="D7739" t="s">
        <v>16</v>
      </c>
      <c r="E7739" t="s">
        <v>59</v>
      </c>
      <c r="F7739" t="s">
        <v>42</v>
      </c>
      <c r="G7739">
        <v>1304.3800000000001</v>
      </c>
      <c r="H7739">
        <v>1527.68</v>
      </c>
      <c r="I7739">
        <v>1695.79</v>
      </c>
      <c r="J7739">
        <v>168.11</v>
      </c>
      <c r="K7739" s="1">
        <f t="shared" si="480"/>
        <v>0.11004267909509845</v>
      </c>
      <c r="L7739" t="s">
        <v>31</v>
      </c>
      <c r="M7739" s="2" t="s">
        <v>261</v>
      </c>
      <c r="N7739" s="3" t="str">
        <f t="shared" si="481"/>
        <v>Dec</v>
      </c>
      <c r="O7739" t="s">
        <v>33</v>
      </c>
      <c r="P7739" t="s">
        <v>22</v>
      </c>
      <c r="Q7739" t="str">
        <f t="shared" si="482"/>
        <v>Senior</v>
      </c>
      <c r="R7739" t="str">
        <f t="shared" si="483"/>
        <v>Profit</v>
      </c>
    </row>
    <row r="7740" spans="1:18">
      <c r="A7740">
        <v>7647</v>
      </c>
      <c r="B7740" t="s">
        <v>92</v>
      </c>
      <c r="C7740">
        <v>25</v>
      </c>
      <c r="D7740" t="s">
        <v>16</v>
      </c>
      <c r="E7740" t="s">
        <v>41</v>
      </c>
      <c r="F7740" t="s">
        <v>18</v>
      </c>
      <c r="G7740">
        <v>994.8</v>
      </c>
      <c r="H7740">
        <v>1666.22</v>
      </c>
      <c r="I7740">
        <v>1695.13</v>
      </c>
      <c r="J7740">
        <v>28.91</v>
      </c>
      <c r="K7740" s="1">
        <f t="shared" si="480"/>
        <v>1.7350649974193083E-2</v>
      </c>
      <c r="L7740" t="s">
        <v>37</v>
      </c>
      <c r="M7740" s="2" t="s">
        <v>120</v>
      </c>
      <c r="N7740" s="3" t="str">
        <f t="shared" si="481"/>
        <v>Feb</v>
      </c>
      <c r="O7740" t="s">
        <v>33</v>
      </c>
      <c r="P7740" t="s">
        <v>39</v>
      </c>
      <c r="Q7740" t="str">
        <f t="shared" si="482"/>
        <v>Young</v>
      </c>
      <c r="R7740" t="str">
        <f t="shared" si="483"/>
        <v>Profit</v>
      </c>
    </row>
    <row r="7741" spans="1:18">
      <c r="A7741">
        <v>9549</v>
      </c>
      <c r="B7741" t="s">
        <v>92</v>
      </c>
      <c r="C7741">
        <v>48</v>
      </c>
      <c r="D7741" t="s">
        <v>16</v>
      </c>
      <c r="E7741" t="s">
        <v>59</v>
      </c>
      <c r="F7741" t="s">
        <v>42</v>
      </c>
      <c r="G7741">
        <v>983.83</v>
      </c>
      <c r="H7741">
        <v>625.52</v>
      </c>
      <c r="I7741">
        <v>1694.75</v>
      </c>
      <c r="J7741">
        <v>1069.23</v>
      </c>
      <c r="K7741" s="1">
        <f t="shared" si="480"/>
        <v>1.7093458242742039</v>
      </c>
      <c r="L7741" t="s">
        <v>54</v>
      </c>
      <c r="M7741" s="2" t="s">
        <v>255</v>
      </c>
      <c r="N7741" s="3" t="str">
        <f t="shared" si="481"/>
        <v>May</v>
      </c>
      <c r="O7741" t="s">
        <v>56</v>
      </c>
      <c r="P7741" t="s">
        <v>22</v>
      </c>
      <c r="Q7741" t="str">
        <f t="shared" si="482"/>
        <v>Senior</v>
      </c>
      <c r="R7741" t="str">
        <f t="shared" si="483"/>
        <v>Profit</v>
      </c>
    </row>
    <row r="7742" spans="1:18">
      <c r="A7742">
        <v>9352</v>
      </c>
      <c r="B7742" t="s">
        <v>40</v>
      </c>
      <c r="C7742">
        <v>54</v>
      </c>
      <c r="D7742" t="s">
        <v>16</v>
      </c>
      <c r="E7742" t="s">
        <v>17</v>
      </c>
      <c r="F7742" t="s">
        <v>25</v>
      </c>
      <c r="G7742">
        <v>1078.96</v>
      </c>
      <c r="H7742">
        <v>1549.91</v>
      </c>
      <c r="I7742">
        <v>1694.58</v>
      </c>
      <c r="J7742">
        <v>144.66999999999999</v>
      </c>
      <c r="K7742" s="1">
        <f t="shared" si="480"/>
        <v>9.3340903665374106E-2</v>
      </c>
      <c r="L7742" t="s">
        <v>19</v>
      </c>
      <c r="M7742" s="2" t="s">
        <v>62</v>
      </c>
      <c r="N7742" s="3" t="str">
        <f t="shared" si="481"/>
        <v>Feb</v>
      </c>
      <c r="O7742" t="s">
        <v>51</v>
      </c>
      <c r="P7742" t="s">
        <v>39</v>
      </c>
      <c r="Q7742" t="str">
        <f t="shared" si="482"/>
        <v>Senior</v>
      </c>
      <c r="R7742" t="str">
        <f t="shared" si="483"/>
        <v>Profit</v>
      </c>
    </row>
    <row r="7743" spans="1:18">
      <c r="A7743">
        <v>9814</v>
      </c>
      <c r="B7743" t="s">
        <v>40</v>
      </c>
      <c r="C7743">
        <v>53</v>
      </c>
      <c r="D7743" t="s">
        <v>24</v>
      </c>
      <c r="E7743" t="s">
        <v>35</v>
      </c>
      <c r="F7743" t="s">
        <v>25</v>
      </c>
      <c r="G7743">
        <v>1024.81</v>
      </c>
      <c r="H7743">
        <v>66.12</v>
      </c>
      <c r="I7743">
        <v>1694.1</v>
      </c>
      <c r="J7743">
        <v>1627.98</v>
      </c>
      <c r="K7743" s="1">
        <f t="shared" si="480"/>
        <v>24.621597096188747</v>
      </c>
      <c r="L7743" t="s">
        <v>37</v>
      </c>
      <c r="M7743" s="2" t="s">
        <v>61</v>
      </c>
      <c r="N7743" s="3" t="str">
        <f t="shared" si="481"/>
        <v>Mar</v>
      </c>
      <c r="O7743" t="s">
        <v>28</v>
      </c>
      <c r="P7743" t="s">
        <v>22</v>
      </c>
      <c r="Q7743" t="str">
        <f t="shared" si="482"/>
        <v>Senior</v>
      </c>
      <c r="R7743" t="str">
        <f t="shared" si="483"/>
        <v>Profit</v>
      </c>
    </row>
    <row r="7744" spans="1:18">
      <c r="A7744">
        <v>9996</v>
      </c>
      <c r="B7744" t="s">
        <v>23</v>
      </c>
      <c r="C7744">
        <v>31</v>
      </c>
      <c r="D7744" t="s">
        <v>16</v>
      </c>
      <c r="E7744" t="s">
        <v>17</v>
      </c>
      <c r="F7744" t="s">
        <v>42</v>
      </c>
      <c r="G7744">
        <v>1382.85</v>
      </c>
      <c r="H7744">
        <v>1188.22</v>
      </c>
      <c r="I7744">
        <v>1694.02</v>
      </c>
      <c r="J7744">
        <v>505.8</v>
      </c>
      <c r="K7744" s="1">
        <f t="shared" si="480"/>
        <v>0.42567874636010167</v>
      </c>
      <c r="L7744" t="s">
        <v>31</v>
      </c>
      <c r="M7744" s="2" t="s">
        <v>91</v>
      </c>
      <c r="N7744" s="3" t="str">
        <f t="shared" si="481"/>
        <v>Jan</v>
      </c>
      <c r="O7744" t="s">
        <v>56</v>
      </c>
      <c r="P7744" t="s">
        <v>39</v>
      </c>
      <c r="Q7744" t="str">
        <f t="shared" si="482"/>
        <v>Adult</v>
      </c>
      <c r="R7744" t="str">
        <f t="shared" si="483"/>
        <v>Profit</v>
      </c>
    </row>
    <row r="7745" spans="1:18">
      <c r="A7745">
        <v>5943</v>
      </c>
      <c r="B7745" t="s">
        <v>84</v>
      </c>
      <c r="C7745">
        <v>57</v>
      </c>
      <c r="D7745" t="s">
        <v>24</v>
      </c>
      <c r="E7745" t="s">
        <v>59</v>
      </c>
      <c r="F7745" t="s">
        <v>49</v>
      </c>
      <c r="G7745">
        <v>1020.34</v>
      </c>
      <c r="H7745">
        <v>1724.09</v>
      </c>
      <c r="I7745">
        <v>1693.22</v>
      </c>
      <c r="J7745">
        <v>-30.87</v>
      </c>
      <c r="K7745" s="1">
        <f t="shared" si="480"/>
        <v>-1.7905097761717777E-2</v>
      </c>
      <c r="L7745" t="s">
        <v>37</v>
      </c>
      <c r="M7745" s="2" t="s">
        <v>399</v>
      </c>
      <c r="N7745" s="3" t="str">
        <f t="shared" si="481"/>
        <v>Dec</v>
      </c>
      <c r="O7745" t="s">
        <v>28</v>
      </c>
      <c r="P7745" t="s">
        <v>22</v>
      </c>
      <c r="Q7745" t="str">
        <f t="shared" si="482"/>
        <v>Senior</v>
      </c>
      <c r="R7745" t="str">
        <f t="shared" si="483"/>
        <v>Loss</v>
      </c>
    </row>
    <row r="7746" spans="1:18">
      <c r="A7746">
        <v>9116</v>
      </c>
      <c r="B7746" t="s">
        <v>40</v>
      </c>
      <c r="C7746">
        <v>49</v>
      </c>
      <c r="D7746" t="s">
        <v>16</v>
      </c>
      <c r="E7746" t="s">
        <v>30</v>
      </c>
      <c r="F7746" t="s">
        <v>42</v>
      </c>
      <c r="G7746">
        <v>1350.44</v>
      </c>
      <c r="H7746">
        <v>533.14</v>
      </c>
      <c r="I7746">
        <v>1692.47</v>
      </c>
      <c r="J7746">
        <v>1159.33</v>
      </c>
      <c r="K7746" s="1">
        <f t="shared" ref="K7746:K7809" si="484">J7746/H7746</f>
        <v>2.1745320178564729</v>
      </c>
      <c r="L7746" t="s">
        <v>31</v>
      </c>
      <c r="M7746" s="2" t="s">
        <v>78</v>
      </c>
      <c r="N7746" s="3" t="str">
        <f t="shared" ref="N7746:N7809" si="485">TEXT(M7746,"MMM")</f>
        <v>Dec</v>
      </c>
      <c r="O7746" t="s">
        <v>56</v>
      </c>
      <c r="P7746" t="s">
        <v>39</v>
      </c>
      <c r="Q7746" t="str">
        <f t="shared" ref="Q7746:Q7809" si="486">IF(C7746&gt;=18,IF(C7746&lt;=25,"Young",IF(C7746&lt;=40,"Adult",IF(C7746&lt;=60,"Senior",""))),"")</f>
        <v>Senior</v>
      </c>
      <c r="R7746" t="str">
        <f t="shared" ref="R7746:R7809" si="487">IF(J7746&gt;0,"Profit","Loss")</f>
        <v>Profit</v>
      </c>
    </row>
    <row r="7747" spans="1:18">
      <c r="A7747">
        <v>5589</v>
      </c>
      <c r="B7747" t="s">
        <v>92</v>
      </c>
      <c r="C7747">
        <v>47</v>
      </c>
      <c r="D7747" t="s">
        <v>24</v>
      </c>
      <c r="E7747" t="s">
        <v>35</v>
      </c>
      <c r="F7747" t="s">
        <v>18</v>
      </c>
      <c r="G7747">
        <v>941.36</v>
      </c>
      <c r="H7747">
        <v>929.32</v>
      </c>
      <c r="I7747">
        <v>1692.27</v>
      </c>
      <c r="J7747">
        <v>762.95</v>
      </c>
      <c r="K7747" s="1">
        <f t="shared" si="484"/>
        <v>0.82097662807213878</v>
      </c>
      <c r="L7747" t="s">
        <v>26</v>
      </c>
      <c r="M7747" s="2" t="s">
        <v>202</v>
      </c>
      <c r="N7747" s="3" t="str">
        <f t="shared" si="485"/>
        <v>Jun</v>
      </c>
      <c r="O7747" t="s">
        <v>28</v>
      </c>
      <c r="P7747" t="s">
        <v>22</v>
      </c>
      <c r="Q7747" t="str">
        <f t="shared" si="486"/>
        <v>Senior</v>
      </c>
      <c r="R7747" t="str">
        <f t="shared" si="487"/>
        <v>Profit</v>
      </c>
    </row>
    <row r="7748" spans="1:18">
      <c r="A7748">
        <v>8398</v>
      </c>
      <c r="B7748" t="s">
        <v>15</v>
      </c>
      <c r="C7748">
        <v>53</v>
      </c>
      <c r="D7748" t="s">
        <v>16</v>
      </c>
      <c r="E7748" t="s">
        <v>41</v>
      </c>
      <c r="F7748" t="s">
        <v>42</v>
      </c>
      <c r="G7748">
        <v>999.48</v>
      </c>
      <c r="H7748">
        <v>1145.1600000000001</v>
      </c>
      <c r="I7748">
        <v>1691.88</v>
      </c>
      <c r="J7748">
        <v>546.72</v>
      </c>
      <c r="K7748" s="1">
        <f t="shared" si="484"/>
        <v>0.47741800272451013</v>
      </c>
      <c r="L7748" t="s">
        <v>54</v>
      </c>
      <c r="M7748" s="2" t="s">
        <v>165</v>
      </c>
      <c r="N7748" s="3" t="str">
        <f t="shared" si="485"/>
        <v>Nov</v>
      </c>
      <c r="O7748" t="s">
        <v>56</v>
      </c>
      <c r="P7748" t="s">
        <v>39</v>
      </c>
      <c r="Q7748" t="str">
        <f t="shared" si="486"/>
        <v>Senior</v>
      </c>
      <c r="R7748" t="str">
        <f t="shared" si="487"/>
        <v>Profit</v>
      </c>
    </row>
    <row r="7749" spans="1:18">
      <c r="A7749">
        <v>1847</v>
      </c>
      <c r="B7749" t="s">
        <v>47</v>
      </c>
      <c r="C7749">
        <v>58</v>
      </c>
      <c r="D7749" t="s">
        <v>16</v>
      </c>
      <c r="E7749" t="s">
        <v>59</v>
      </c>
      <c r="F7749" t="s">
        <v>42</v>
      </c>
      <c r="G7749">
        <v>1106.5</v>
      </c>
      <c r="H7749">
        <v>1763.95</v>
      </c>
      <c r="I7749">
        <v>1691.54</v>
      </c>
      <c r="J7749">
        <v>-72.41</v>
      </c>
      <c r="K7749" s="1">
        <f t="shared" si="484"/>
        <v>-4.1049916380849795E-2</v>
      </c>
      <c r="L7749" t="s">
        <v>19</v>
      </c>
      <c r="M7749" s="2" t="s">
        <v>368</v>
      </c>
      <c r="N7749" s="3" t="str">
        <f t="shared" si="485"/>
        <v>May</v>
      </c>
      <c r="O7749" t="s">
        <v>21</v>
      </c>
      <c r="P7749" t="s">
        <v>39</v>
      </c>
      <c r="Q7749" t="str">
        <f t="shared" si="486"/>
        <v>Senior</v>
      </c>
      <c r="R7749" t="str">
        <f t="shared" si="487"/>
        <v>Loss</v>
      </c>
    </row>
    <row r="7750" spans="1:18">
      <c r="A7750">
        <v>2469</v>
      </c>
      <c r="B7750" t="s">
        <v>84</v>
      </c>
      <c r="C7750">
        <v>41</v>
      </c>
      <c r="D7750" t="s">
        <v>24</v>
      </c>
      <c r="E7750" t="s">
        <v>66</v>
      </c>
      <c r="F7750" t="s">
        <v>25</v>
      </c>
      <c r="G7750">
        <v>965.85</v>
      </c>
      <c r="H7750">
        <v>244.29</v>
      </c>
      <c r="I7750">
        <v>1691.46</v>
      </c>
      <c r="J7750">
        <v>1447.17</v>
      </c>
      <c r="K7750" s="1">
        <f t="shared" si="484"/>
        <v>5.9239837897580747</v>
      </c>
      <c r="L7750" t="s">
        <v>19</v>
      </c>
      <c r="M7750" s="2" t="s">
        <v>198</v>
      </c>
      <c r="N7750" s="3" t="str">
        <f t="shared" si="485"/>
        <v>Jul</v>
      </c>
      <c r="O7750" t="s">
        <v>51</v>
      </c>
      <c r="P7750" t="s">
        <v>22</v>
      </c>
      <c r="Q7750" t="str">
        <f t="shared" si="486"/>
        <v>Senior</v>
      </c>
      <c r="R7750" t="str">
        <f t="shared" si="487"/>
        <v>Profit</v>
      </c>
    </row>
    <row r="7751" spans="1:18">
      <c r="A7751">
        <v>1859</v>
      </c>
      <c r="B7751" t="s">
        <v>40</v>
      </c>
      <c r="C7751">
        <v>36</v>
      </c>
      <c r="D7751" t="s">
        <v>16</v>
      </c>
      <c r="E7751" t="s">
        <v>41</v>
      </c>
      <c r="F7751" t="s">
        <v>42</v>
      </c>
      <c r="G7751">
        <v>1180.01</v>
      </c>
      <c r="H7751">
        <v>1795.5</v>
      </c>
      <c r="I7751">
        <v>1690.44</v>
      </c>
      <c r="J7751">
        <v>-105.06</v>
      </c>
      <c r="K7751" s="1">
        <f t="shared" si="484"/>
        <v>-5.8512949039264829E-2</v>
      </c>
      <c r="L7751" t="s">
        <v>31</v>
      </c>
      <c r="M7751" s="2" t="s">
        <v>289</v>
      </c>
      <c r="N7751" s="3" t="str">
        <f t="shared" si="485"/>
        <v>Dec</v>
      </c>
      <c r="O7751" t="s">
        <v>56</v>
      </c>
      <c r="P7751" t="s">
        <v>39</v>
      </c>
      <c r="Q7751" t="str">
        <f t="shared" si="486"/>
        <v>Adult</v>
      </c>
      <c r="R7751" t="str">
        <f t="shared" si="487"/>
        <v>Loss</v>
      </c>
    </row>
    <row r="7752" spans="1:18">
      <c r="A7752">
        <v>6211</v>
      </c>
      <c r="B7752" t="s">
        <v>52</v>
      </c>
      <c r="C7752">
        <v>47</v>
      </c>
      <c r="D7752" t="s">
        <v>24</v>
      </c>
      <c r="E7752" t="s">
        <v>35</v>
      </c>
      <c r="F7752" t="s">
        <v>25</v>
      </c>
      <c r="G7752">
        <v>1478.62</v>
      </c>
      <c r="H7752">
        <v>549.73</v>
      </c>
      <c r="I7752">
        <v>1689.11</v>
      </c>
      <c r="J7752">
        <v>1139.3800000000001</v>
      </c>
      <c r="K7752" s="1">
        <f t="shared" si="484"/>
        <v>2.0726174667564079</v>
      </c>
      <c r="L7752" t="s">
        <v>26</v>
      </c>
      <c r="M7752" s="2" t="s">
        <v>287</v>
      </c>
      <c r="N7752" s="3" t="str">
        <f t="shared" si="485"/>
        <v>Feb</v>
      </c>
      <c r="O7752" t="s">
        <v>56</v>
      </c>
      <c r="P7752" t="s">
        <v>22</v>
      </c>
      <c r="Q7752" t="str">
        <f t="shared" si="486"/>
        <v>Senior</v>
      </c>
      <c r="R7752" t="str">
        <f t="shared" si="487"/>
        <v>Profit</v>
      </c>
    </row>
    <row r="7753" spans="1:18">
      <c r="A7753">
        <v>4506</v>
      </c>
      <c r="B7753" t="s">
        <v>92</v>
      </c>
      <c r="C7753">
        <v>31</v>
      </c>
      <c r="D7753" t="s">
        <v>16</v>
      </c>
      <c r="E7753" t="s">
        <v>66</v>
      </c>
      <c r="F7753" t="s">
        <v>18</v>
      </c>
      <c r="G7753">
        <v>1343.64</v>
      </c>
      <c r="H7753">
        <v>821.05</v>
      </c>
      <c r="I7753">
        <v>1688.61</v>
      </c>
      <c r="J7753">
        <v>867.56</v>
      </c>
      <c r="K7753" s="1">
        <f t="shared" si="484"/>
        <v>1.0566469764326167</v>
      </c>
      <c r="L7753" t="s">
        <v>54</v>
      </c>
      <c r="M7753" s="2" t="s">
        <v>177</v>
      </c>
      <c r="N7753" s="3" t="str">
        <f t="shared" si="485"/>
        <v>Jun</v>
      </c>
      <c r="O7753" t="s">
        <v>51</v>
      </c>
      <c r="P7753" t="s">
        <v>39</v>
      </c>
      <c r="Q7753" t="str">
        <f t="shared" si="486"/>
        <v>Adult</v>
      </c>
      <c r="R7753" t="str">
        <f t="shared" si="487"/>
        <v>Profit</v>
      </c>
    </row>
    <row r="7754" spans="1:18">
      <c r="A7754">
        <v>6240</v>
      </c>
      <c r="B7754" t="s">
        <v>44</v>
      </c>
      <c r="C7754">
        <v>39</v>
      </c>
      <c r="D7754" t="s">
        <v>16</v>
      </c>
      <c r="E7754" t="s">
        <v>59</v>
      </c>
      <c r="F7754" t="s">
        <v>42</v>
      </c>
      <c r="G7754">
        <v>1283.97</v>
      </c>
      <c r="H7754">
        <v>1500.95</v>
      </c>
      <c r="I7754">
        <v>1687.48</v>
      </c>
      <c r="J7754">
        <v>186.53</v>
      </c>
      <c r="K7754" s="1">
        <f t="shared" si="484"/>
        <v>0.12427462607015556</v>
      </c>
      <c r="L7754" t="s">
        <v>31</v>
      </c>
      <c r="M7754" s="2" t="s">
        <v>237</v>
      </c>
      <c r="N7754" s="3" t="str">
        <f t="shared" si="485"/>
        <v>Jan</v>
      </c>
      <c r="O7754" t="s">
        <v>51</v>
      </c>
      <c r="P7754" t="s">
        <v>22</v>
      </c>
      <c r="Q7754" t="str">
        <f t="shared" si="486"/>
        <v>Adult</v>
      </c>
      <c r="R7754" t="str">
        <f t="shared" si="487"/>
        <v>Profit</v>
      </c>
    </row>
    <row r="7755" spans="1:18">
      <c r="A7755">
        <v>7670</v>
      </c>
      <c r="B7755" t="s">
        <v>29</v>
      </c>
      <c r="C7755">
        <v>59</v>
      </c>
      <c r="D7755" t="s">
        <v>16</v>
      </c>
      <c r="E7755" t="s">
        <v>66</v>
      </c>
      <c r="F7755" t="s">
        <v>36</v>
      </c>
      <c r="G7755">
        <v>1193.25</v>
      </c>
      <c r="H7755">
        <v>708.74</v>
      </c>
      <c r="I7755">
        <v>1684.37</v>
      </c>
      <c r="J7755">
        <v>975.63</v>
      </c>
      <c r="K7755" s="1">
        <f t="shared" si="484"/>
        <v>1.3765696870502582</v>
      </c>
      <c r="L7755" t="s">
        <v>19</v>
      </c>
      <c r="M7755" s="2" t="s">
        <v>205</v>
      </c>
      <c r="N7755" s="3" t="str">
        <f t="shared" si="485"/>
        <v>Nov</v>
      </c>
      <c r="O7755" t="s">
        <v>56</v>
      </c>
      <c r="P7755" t="s">
        <v>22</v>
      </c>
      <c r="Q7755" t="str">
        <f t="shared" si="486"/>
        <v>Senior</v>
      </c>
      <c r="R7755" t="str">
        <f t="shared" si="487"/>
        <v>Profit</v>
      </c>
    </row>
    <row r="7756" spans="1:18">
      <c r="A7756">
        <v>1492</v>
      </c>
      <c r="B7756" t="s">
        <v>29</v>
      </c>
      <c r="C7756">
        <v>51</v>
      </c>
      <c r="D7756" t="s">
        <v>24</v>
      </c>
      <c r="E7756" t="s">
        <v>35</v>
      </c>
      <c r="F7756" t="s">
        <v>25</v>
      </c>
      <c r="G7756">
        <v>989.12</v>
      </c>
      <c r="H7756">
        <v>1166</v>
      </c>
      <c r="I7756">
        <v>1684.01</v>
      </c>
      <c r="J7756">
        <v>518.01</v>
      </c>
      <c r="K7756" s="1">
        <f t="shared" si="484"/>
        <v>0.44426243567752999</v>
      </c>
      <c r="L7756" t="s">
        <v>26</v>
      </c>
      <c r="M7756" s="2" t="s">
        <v>182</v>
      </c>
      <c r="N7756" s="3" t="str">
        <f t="shared" si="485"/>
        <v>May</v>
      </c>
      <c r="O7756" t="s">
        <v>51</v>
      </c>
      <c r="P7756" t="s">
        <v>22</v>
      </c>
      <c r="Q7756" t="str">
        <f t="shared" si="486"/>
        <v>Senior</v>
      </c>
      <c r="R7756" t="str">
        <f t="shared" si="487"/>
        <v>Profit</v>
      </c>
    </row>
    <row r="7757" spans="1:18">
      <c r="A7757">
        <v>8412</v>
      </c>
      <c r="B7757" t="s">
        <v>15</v>
      </c>
      <c r="C7757">
        <v>18</v>
      </c>
      <c r="D7757" t="s">
        <v>16</v>
      </c>
      <c r="E7757" t="s">
        <v>17</v>
      </c>
      <c r="F7757" t="s">
        <v>25</v>
      </c>
      <c r="G7757">
        <v>1002.09</v>
      </c>
      <c r="H7757">
        <v>1669.14</v>
      </c>
      <c r="I7757">
        <v>1683.91</v>
      </c>
      <c r="J7757">
        <v>14.77</v>
      </c>
      <c r="K7757" s="1">
        <f t="shared" si="484"/>
        <v>8.8488682794732616E-3</v>
      </c>
      <c r="L7757" t="s">
        <v>31</v>
      </c>
      <c r="M7757" s="2" t="s">
        <v>295</v>
      </c>
      <c r="N7757" s="3" t="str">
        <f t="shared" si="485"/>
        <v>Dec</v>
      </c>
      <c r="O7757" t="s">
        <v>33</v>
      </c>
      <c r="P7757" t="s">
        <v>22</v>
      </c>
      <c r="Q7757" t="str">
        <f t="shared" si="486"/>
        <v>Young</v>
      </c>
      <c r="R7757" t="str">
        <f t="shared" si="487"/>
        <v>Profit</v>
      </c>
    </row>
    <row r="7758" spans="1:18">
      <c r="A7758">
        <v>3737</v>
      </c>
      <c r="B7758" t="s">
        <v>92</v>
      </c>
      <c r="C7758">
        <v>55</v>
      </c>
      <c r="D7758" t="s">
        <v>16</v>
      </c>
      <c r="E7758" t="s">
        <v>17</v>
      </c>
      <c r="F7758" t="s">
        <v>36</v>
      </c>
      <c r="G7758">
        <v>1181.72</v>
      </c>
      <c r="H7758">
        <v>1388.38</v>
      </c>
      <c r="I7758">
        <v>1683.66</v>
      </c>
      <c r="J7758">
        <v>295.27999999999997</v>
      </c>
      <c r="K7758" s="1">
        <f t="shared" si="484"/>
        <v>0.21267952577824512</v>
      </c>
      <c r="L7758" t="s">
        <v>26</v>
      </c>
      <c r="M7758" s="2" t="s">
        <v>204</v>
      </c>
      <c r="N7758" s="3" t="str">
        <f t="shared" si="485"/>
        <v>Oct</v>
      </c>
      <c r="O7758" t="s">
        <v>21</v>
      </c>
      <c r="P7758" t="s">
        <v>22</v>
      </c>
      <c r="Q7758" t="str">
        <f t="shared" si="486"/>
        <v>Senior</v>
      </c>
      <c r="R7758" t="str">
        <f t="shared" si="487"/>
        <v>Profit</v>
      </c>
    </row>
    <row r="7759" spans="1:18">
      <c r="A7759">
        <v>7624</v>
      </c>
      <c r="B7759" t="s">
        <v>40</v>
      </c>
      <c r="C7759">
        <v>19</v>
      </c>
      <c r="D7759" t="s">
        <v>24</v>
      </c>
      <c r="E7759" t="s">
        <v>59</v>
      </c>
      <c r="F7759" t="s">
        <v>42</v>
      </c>
      <c r="G7759">
        <v>1035.43</v>
      </c>
      <c r="H7759">
        <v>1020.77</v>
      </c>
      <c r="I7759">
        <v>1683.56</v>
      </c>
      <c r="J7759">
        <v>662.79</v>
      </c>
      <c r="K7759" s="1">
        <f t="shared" si="484"/>
        <v>0.64930395681691266</v>
      </c>
      <c r="L7759" t="s">
        <v>54</v>
      </c>
      <c r="M7759" s="2" t="s">
        <v>408</v>
      </c>
      <c r="N7759" s="3" t="str">
        <f t="shared" si="485"/>
        <v>Dec</v>
      </c>
      <c r="O7759" t="s">
        <v>56</v>
      </c>
      <c r="P7759" t="s">
        <v>39</v>
      </c>
      <c r="Q7759" t="str">
        <f t="shared" si="486"/>
        <v>Young</v>
      </c>
      <c r="R7759" t="str">
        <f t="shared" si="487"/>
        <v>Profit</v>
      </c>
    </row>
    <row r="7760" spans="1:18">
      <c r="A7760">
        <v>5971</v>
      </c>
      <c r="B7760" t="s">
        <v>23</v>
      </c>
      <c r="C7760">
        <v>22</v>
      </c>
      <c r="D7760" t="s">
        <v>24</v>
      </c>
      <c r="E7760" t="s">
        <v>17</v>
      </c>
      <c r="F7760" t="s">
        <v>42</v>
      </c>
      <c r="G7760">
        <v>1191.05</v>
      </c>
      <c r="H7760">
        <v>457.95</v>
      </c>
      <c r="I7760">
        <v>1683.53</v>
      </c>
      <c r="J7760">
        <v>1225.58</v>
      </c>
      <c r="K7760" s="1">
        <f t="shared" si="484"/>
        <v>2.6762310295883829</v>
      </c>
      <c r="L7760" t="s">
        <v>37</v>
      </c>
      <c r="M7760" s="2" t="s">
        <v>372</v>
      </c>
      <c r="N7760" s="3" t="str">
        <f t="shared" si="485"/>
        <v>Sep</v>
      </c>
      <c r="O7760" t="s">
        <v>21</v>
      </c>
      <c r="P7760" t="s">
        <v>22</v>
      </c>
      <c r="Q7760" t="str">
        <f t="shared" si="486"/>
        <v>Young</v>
      </c>
      <c r="R7760" t="str">
        <f t="shared" si="487"/>
        <v>Profit</v>
      </c>
    </row>
    <row r="7761" spans="1:18">
      <c r="A7761">
        <v>9691</v>
      </c>
      <c r="B7761" t="s">
        <v>34</v>
      </c>
      <c r="C7761">
        <v>49</v>
      </c>
      <c r="D7761" t="s">
        <v>16</v>
      </c>
      <c r="E7761" t="s">
        <v>57</v>
      </c>
      <c r="F7761" t="s">
        <v>25</v>
      </c>
      <c r="G7761">
        <v>1384.35</v>
      </c>
      <c r="H7761">
        <v>1890.08</v>
      </c>
      <c r="I7761">
        <v>1683.5</v>
      </c>
      <c r="J7761">
        <v>-206.58</v>
      </c>
      <c r="K7761" s="1">
        <f t="shared" si="484"/>
        <v>-0.10929696097519682</v>
      </c>
      <c r="L7761" t="s">
        <v>37</v>
      </c>
      <c r="M7761" s="2" t="s">
        <v>111</v>
      </c>
      <c r="N7761" s="3" t="str">
        <f t="shared" si="485"/>
        <v>Feb</v>
      </c>
      <c r="O7761" t="s">
        <v>21</v>
      </c>
      <c r="P7761" t="s">
        <v>39</v>
      </c>
      <c r="Q7761" t="str">
        <f t="shared" si="486"/>
        <v>Senior</v>
      </c>
      <c r="R7761" t="str">
        <f t="shared" si="487"/>
        <v>Loss</v>
      </c>
    </row>
    <row r="7762" spans="1:18">
      <c r="A7762">
        <v>4314</v>
      </c>
      <c r="B7762" t="s">
        <v>15</v>
      </c>
      <c r="C7762">
        <v>37</v>
      </c>
      <c r="D7762" t="s">
        <v>24</v>
      </c>
      <c r="E7762" t="s">
        <v>35</v>
      </c>
      <c r="F7762" t="s">
        <v>25</v>
      </c>
      <c r="G7762">
        <v>1070.43</v>
      </c>
      <c r="H7762">
        <v>1007.04</v>
      </c>
      <c r="I7762">
        <v>1682.96</v>
      </c>
      <c r="J7762">
        <v>675.92</v>
      </c>
      <c r="K7762" s="1">
        <f t="shared" si="484"/>
        <v>0.67119478868763904</v>
      </c>
      <c r="L7762" t="s">
        <v>54</v>
      </c>
      <c r="M7762" s="2" t="s">
        <v>330</v>
      </c>
      <c r="N7762" s="3" t="str">
        <f t="shared" si="485"/>
        <v>Jul</v>
      </c>
      <c r="O7762" t="s">
        <v>56</v>
      </c>
      <c r="P7762" t="s">
        <v>39</v>
      </c>
      <c r="Q7762" t="str">
        <f t="shared" si="486"/>
        <v>Adult</v>
      </c>
      <c r="R7762" t="str">
        <f t="shared" si="487"/>
        <v>Profit</v>
      </c>
    </row>
    <row r="7763" spans="1:18">
      <c r="A7763">
        <v>8541</v>
      </c>
      <c r="B7763" t="s">
        <v>15</v>
      </c>
      <c r="C7763">
        <v>29</v>
      </c>
      <c r="D7763" t="s">
        <v>16</v>
      </c>
      <c r="E7763" t="s">
        <v>17</v>
      </c>
      <c r="F7763" t="s">
        <v>18</v>
      </c>
      <c r="G7763">
        <v>1427.86</v>
      </c>
      <c r="H7763">
        <v>1177.08</v>
      </c>
      <c r="I7763">
        <v>1682.25</v>
      </c>
      <c r="J7763">
        <v>505.17</v>
      </c>
      <c r="K7763" s="1">
        <f t="shared" si="484"/>
        <v>0.42917218880619845</v>
      </c>
      <c r="L7763" t="s">
        <v>54</v>
      </c>
      <c r="M7763" s="2" t="s">
        <v>64</v>
      </c>
      <c r="N7763" s="3" t="str">
        <f t="shared" si="485"/>
        <v>Feb</v>
      </c>
      <c r="O7763" t="s">
        <v>56</v>
      </c>
      <c r="P7763" t="s">
        <v>39</v>
      </c>
      <c r="Q7763" t="str">
        <f t="shared" si="486"/>
        <v>Adult</v>
      </c>
      <c r="R7763" t="str">
        <f t="shared" si="487"/>
        <v>Profit</v>
      </c>
    </row>
    <row r="7764" spans="1:18">
      <c r="A7764">
        <v>5342</v>
      </c>
      <c r="B7764" t="s">
        <v>92</v>
      </c>
      <c r="C7764">
        <v>55</v>
      </c>
      <c r="D7764" t="s">
        <v>24</v>
      </c>
      <c r="E7764" t="s">
        <v>17</v>
      </c>
      <c r="F7764" t="s">
        <v>42</v>
      </c>
      <c r="G7764">
        <v>1223.74</v>
      </c>
      <c r="H7764">
        <v>673.93</v>
      </c>
      <c r="I7764">
        <v>1680.62</v>
      </c>
      <c r="J7764">
        <v>1006.69</v>
      </c>
      <c r="K7764" s="1">
        <f t="shared" si="484"/>
        <v>1.4937604795750303</v>
      </c>
      <c r="L7764" t="s">
        <v>37</v>
      </c>
      <c r="M7764" s="2" t="s">
        <v>98</v>
      </c>
      <c r="N7764" s="3" t="str">
        <f t="shared" si="485"/>
        <v>Aug</v>
      </c>
      <c r="O7764" t="s">
        <v>51</v>
      </c>
      <c r="P7764" t="s">
        <v>22</v>
      </c>
      <c r="Q7764" t="str">
        <f t="shared" si="486"/>
        <v>Senior</v>
      </c>
      <c r="R7764" t="str">
        <f t="shared" si="487"/>
        <v>Profit</v>
      </c>
    </row>
    <row r="7765" spans="1:18">
      <c r="A7765">
        <v>7374</v>
      </c>
      <c r="B7765" t="s">
        <v>92</v>
      </c>
      <c r="C7765">
        <v>47</v>
      </c>
      <c r="D7765" t="s">
        <v>16</v>
      </c>
      <c r="E7765" t="s">
        <v>30</v>
      </c>
      <c r="F7765" t="s">
        <v>42</v>
      </c>
      <c r="G7765">
        <v>1175.99</v>
      </c>
      <c r="H7765">
        <v>1672.8</v>
      </c>
      <c r="I7765">
        <v>1680.57</v>
      </c>
      <c r="J7765">
        <v>7.77</v>
      </c>
      <c r="K7765" s="1">
        <f t="shared" si="484"/>
        <v>4.6449067431850784E-3</v>
      </c>
      <c r="L7765" t="s">
        <v>19</v>
      </c>
      <c r="M7765" s="2" t="s">
        <v>107</v>
      </c>
      <c r="N7765" s="3" t="str">
        <f t="shared" si="485"/>
        <v>Apr</v>
      </c>
      <c r="O7765" t="s">
        <v>21</v>
      </c>
      <c r="P7765" t="s">
        <v>39</v>
      </c>
      <c r="Q7765" t="str">
        <f t="shared" si="486"/>
        <v>Senior</v>
      </c>
      <c r="R7765" t="str">
        <f t="shared" si="487"/>
        <v>Profit</v>
      </c>
    </row>
    <row r="7766" spans="1:18">
      <c r="A7766">
        <v>5462</v>
      </c>
      <c r="B7766" t="s">
        <v>52</v>
      </c>
      <c r="C7766">
        <v>26</v>
      </c>
      <c r="D7766" t="s">
        <v>16</v>
      </c>
      <c r="E7766" t="s">
        <v>53</v>
      </c>
      <c r="F7766" t="s">
        <v>49</v>
      </c>
      <c r="G7766">
        <v>1442.48</v>
      </c>
      <c r="H7766">
        <v>775.99</v>
      </c>
      <c r="I7766">
        <v>1679.03</v>
      </c>
      <c r="J7766">
        <v>903.04</v>
      </c>
      <c r="K7766" s="1">
        <f t="shared" si="484"/>
        <v>1.1637263366795962</v>
      </c>
      <c r="L7766" t="s">
        <v>19</v>
      </c>
      <c r="M7766" s="2" t="s">
        <v>324</v>
      </c>
      <c r="N7766" s="3" t="str">
        <f t="shared" si="485"/>
        <v>Mar</v>
      </c>
      <c r="O7766" t="s">
        <v>56</v>
      </c>
      <c r="P7766" t="s">
        <v>22</v>
      </c>
      <c r="Q7766" t="str">
        <f t="shared" si="486"/>
        <v>Adult</v>
      </c>
      <c r="R7766" t="str">
        <f t="shared" si="487"/>
        <v>Profit</v>
      </c>
    </row>
    <row r="7767" spans="1:18">
      <c r="A7767">
        <v>9828</v>
      </c>
      <c r="B7767" t="s">
        <v>29</v>
      </c>
      <c r="C7767">
        <v>52</v>
      </c>
      <c r="D7767" t="s">
        <v>24</v>
      </c>
      <c r="E7767" t="s">
        <v>30</v>
      </c>
      <c r="F7767" t="s">
        <v>25</v>
      </c>
      <c r="G7767">
        <v>1181.45</v>
      </c>
      <c r="H7767">
        <v>917.54</v>
      </c>
      <c r="I7767">
        <v>1677.29</v>
      </c>
      <c r="J7767">
        <v>759.75</v>
      </c>
      <c r="K7767" s="1">
        <f t="shared" si="484"/>
        <v>0.82802929572552697</v>
      </c>
      <c r="L7767" t="s">
        <v>19</v>
      </c>
      <c r="M7767" s="2" t="s">
        <v>299</v>
      </c>
      <c r="N7767" s="3" t="str">
        <f t="shared" si="485"/>
        <v>May</v>
      </c>
      <c r="O7767" t="s">
        <v>56</v>
      </c>
      <c r="P7767" t="s">
        <v>39</v>
      </c>
      <c r="Q7767" t="str">
        <f t="shared" si="486"/>
        <v>Senior</v>
      </c>
      <c r="R7767" t="str">
        <f t="shared" si="487"/>
        <v>Profit</v>
      </c>
    </row>
    <row r="7768" spans="1:18">
      <c r="A7768">
        <v>1985</v>
      </c>
      <c r="B7768" t="s">
        <v>84</v>
      </c>
      <c r="C7768">
        <v>20</v>
      </c>
      <c r="D7768" t="s">
        <v>16</v>
      </c>
      <c r="E7768" t="s">
        <v>35</v>
      </c>
      <c r="F7768" t="s">
        <v>49</v>
      </c>
      <c r="G7768">
        <v>941.35</v>
      </c>
      <c r="H7768">
        <v>131.01</v>
      </c>
      <c r="I7768">
        <v>1676.79</v>
      </c>
      <c r="J7768">
        <v>1545.78</v>
      </c>
      <c r="K7768" s="1">
        <f t="shared" si="484"/>
        <v>11.798946645294253</v>
      </c>
      <c r="L7768" t="s">
        <v>31</v>
      </c>
      <c r="M7768" s="2" t="s">
        <v>127</v>
      </c>
      <c r="N7768" s="3" t="str">
        <f t="shared" si="485"/>
        <v>Dec</v>
      </c>
      <c r="O7768" t="s">
        <v>28</v>
      </c>
      <c r="P7768" t="s">
        <v>22</v>
      </c>
      <c r="Q7768" t="str">
        <f t="shared" si="486"/>
        <v>Young</v>
      </c>
      <c r="R7768" t="str">
        <f t="shared" si="487"/>
        <v>Profit</v>
      </c>
    </row>
    <row r="7769" spans="1:18">
      <c r="A7769">
        <v>4807</v>
      </c>
      <c r="B7769" t="s">
        <v>15</v>
      </c>
      <c r="C7769">
        <v>52</v>
      </c>
      <c r="D7769" t="s">
        <v>24</v>
      </c>
      <c r="E7769" t="s">
        <v>57</v>
      </c>
      <c r="F7769" t="s">
        <v>49</v>
      </c>
      <c r="G7769">
        <v>1077.3800000000001</v>
      </c>
      <c r="H7769">
        <v>793.45</v>
      </c>
      <c r="I7769">
        <v>1676.46</v>
      </c>
      <c r="J7769">
        <v>883.01</v>
      </c>
      <c r="K7769" s="1">
        <f t="shared" si="484"/>
        <v>1.1128741571617617</v>
      </c>
      <c r="L7769" t="s">
        <v>54</v>
      </c>
      <c r="M7769" s="2" t="s">
        <v>291</v>
      </c>
      <c r="N7769" s="3" t="str">
        <f t="shared" si="485"/>
        <v>May</v>
      </c>
      <c r="O7769" t="s">
        <v>28</v>
      </c>
      <c r="P7769" t="s">
        <v>22</v>
      </c>
      <c r="Q7769" t="str">
        <f t="shared" si="486"/>
        <v>Senior</v>
      </c>
      <c r="R7769" t="str">
        <f t="shared" si="487"/>
        <v>Profit</v>
      </c>
    </row>
    <row r="7770" spans="1:18">
      <c r="A7770">
        <v>5238</v>
      </c>
      <c r="B7770" t="s">
        <v>92</v>
      </c>
      <c r="C7770">
        <v>37</v>
      </c>
      <c r="D7770" t="s">
        <v>24</v>
      </c>
      <c r="E7770" t="s">
        <v>59</v>
      </c>
      <c r="F7770" t="s">
        <v>42</v>
      </c>
      <c r="G7770">
        <v>1134.58</v>
      </c>
      <c r="H7770">
        <v>1264.31</v>
      </c>
      <c r="I7770">
        <v>1675.79</v>
      </c>
      <c r="J7770">
        <v>411.48</v>
      </c>
      <c r="K7770" s="1">
        <f t="shared" si="484"/>
        <v>0.32545815504108966</v>
      </c>
      <c r="L7770" t="s">
        <v>26</v>
      </c>
      <c r="M7770" s="2" t="s">
        <v>90</v>
      </c>
      <c r="N7770" s="3" t="str">
        <f t="shared" si="485"/>
        <v>Oct</v>
      </c>
      <c r="O7770" t="s">
        <v>33</v>
      </c>
      <c r="P7770" t="s">
        <v>39</v>
      </c>
      <c r="Q7770" t="str">
        <f t="shared" si="486"/>
        <v>Adult</v>
      </c>
      <c r="R7770" t="str">
        <f t="shared" si="487"/>
        <v>Profit</v>
      </c>
    </row>
    <row r="7771" spans="1:18">
      <c r="A7771">
        <v>7270</v>
      </c>
      <c r="B7771" t="s">
        <v>84</v>
      </c>
      <c r="C7771">
        <v>23</v>
      </c>
      <c r="D7771" t="s">
        <v>24</v>
      </c>
      <c r="E7771" t="s">
        <v>17</v>
      </c>
      <c r="F7771" t="s">
        <v>49</v>
      </c>
      <c r="G7771">
        <v>1004.18</v>
      </c>
      <c r="H7771">
        <v>554.73</v>
      </c>
      <c r="I7771">
        <v>1675.74</v>
      </c>
      <c r="J7771">
        <v>1121.01</v>
      </c>
      <c r="K7771" s="1">
        <f t="shared" si="484"/>
        <v>2.0208209399167161</v>
      </c>
      <c r="L7771" t="s">
        <v>54</v>
      </c>
      <c r="M7771" s="2" t="s">
        <v>268</v>
      </c>
      <c r="N7771" s="3" t="str">
        <f t="shared" si="485"/>
        <v>Jun</v>
      </c>
      <c r="O7771" t="s">
        <v>33</v>
      </c>
      <c r="P7771" t="s">
        <v>22</v>
      </c>
      <c r="Q7771" t="str">
        <f t="shared" si="486"/>
        <v>Young</v>
      </c>
      <c r="R7771" t="str">
        <f t="shared" si="487"/>
        <v>Profit</v>
      </c>
    </row>
    <row r="7772" spans="1:18">
      <c r="A7772">
        <v>6681</v>
      </c>
      <c r="B7772" t="s">
        <v>47</v>
      </c>
      <c r="C7772">
        <v>24</v>
      </c>
      <c r="D7772" t="s">
        <v>24</v>
      </c>
      <c r="E7772" t="s">
        <v>17</v>
      </c>
      <c r="F7772" t="s">
        <v>49</v>
      </c>
      <c r="G7772">
        <v>1306.9100000000001</v>
      </c>
      <c r="H7772">
        <v>1506.11</v>
      </c>
      <c r="I7772">
        <v>1674.17</v>
      </c>
      <c r="J7772">
        <v>168.06</v>
      </c>
      <c r="K7772" s="1">
        <f t="shared" si="484"/>
        <v>0.11158547516449663</v>
      </c>
      <c r="L7772" t="s">
        <v>54</v>
      </c>
      <c r="M7772" s="2" t="s">
        <v>364</v>
      </c>
      <c r="N7772" s="3" t="str">
        <f t="shared" si="485"/>
        <v>Feb</v>
      </c>
      <c r="O7772" t="s">
        <v>51</v>
      </c>
      <c r="P7772" t="s">
        <v>39</v>
      </c>
      <c r="Q7772" t="str">
        <f t="shared" si="486"/>
        <v>Young</v>
      </c>
      <c r="R7772" t="str">
        <f t="shared" si="487"/>
        <v>Profit</v>
      </c>
    </row>
    <row r="7773" spans="1:18">
      <c r="A7773">
        <v>9695</v>
      </c>
      <c r="B7773" t="s">
        <v>29</v>
      </c>
      <c r="C7773">
        <v>19</v>
      </c>
      <c r="D7773" t="s">
        <v>16</v>
      </c>
      <c r="E7773" t="s">
        <v>17</v>
      </c>
      <c r="F7773" t="s">
        <v>42</v>
      </c>
      <c r="G7773">
        <v>1177.99</v>
      </c>
      <c r="H7773">
        <v>1640.93</v>
      </c>
      <c r="I7773">
        <v>1673.4</v>
      </c>
      <c r="J7773">
        <v>32.47</v>
      </c>
      <c r="K7773" s="1">
        <f t="shared" si="484"/>
        <v>1.9787559493701742E-2</v>
      </c>
      <c r="L7773" t="s">
        <v>54</v>
      </c>
      <c r="M7773" s="2" t="s">
        <v>89</v>
      </c>
      <c r="N7773" s="3" t="str">
        <f t="shared" si="485"/>
        <v>Apr</v>
      </c>
      <c r="O7773" t="s">
        <v>28</v>
      </c>
      <c r="P7773" t="s">
        <v>22</v>
      </c>
      <c r="Q7773" t="str">
        <f t="shared" si="486"/>
        <v>Young</v>
      </c>
      <c r="R7773" t="str">
        <f t="shared" si="487"/>
        <v>Profit</v>
      </c>
    </row>
    <row r="7774" spans="1:18">
      <c r="A7774">
        <v>7326</v>
      </c>
      <c r="B7774" t="s">
        <v>44</v>
      </c>
      <c r="C7774">
        <v>54</v>
      </c>
      <c r="D7774" t="s">
        <v>16</v>
      </c>
      <c r="E7774" t="s">
        <v>41</v>
      </c>
      <c r="F7774" t="s">
        <v>49</v>
      </c>
      <c r="G7774">
        <v>1379.57</v>
      </c>
      <c r="H7774">
        <v>965.45</v>
      </c>
      <c r="I7774">
        <v>1672.57</v>
      </c>
      <c r="J7774">
        <v>707.12</v>
      </c>
      <c r="K7774" s="1">
        <f t="shared" si="484"/>
        <v>0.73242529390439692</v>
      </c>
      <c r="L7774" t="s">
        <v>54</v>
      </c>
      <c r="M7774" s="2" t="s">
        <v>411</v>
      </c>
      <c r="N7774" s="3" t="str">
        <f t="shared" si="485"/>
        <v>Apr</v>
      </c>
      <c r="O7774" t="s">
        <v>51</v>
      </c>
      <c r="P7774" t="s">
        <v>39</v>
      </c>
      <c r="Q7774" t="str">
        <f t="shared" si="486"/>
        <v>Senior</v>
      </c>
      <c r="R7774" t="str">
        <f t="shared" si="487"/>
        <v>Profit</v>
      </c>
    </row>
    <row r="7775" spans="1:18">
      <c r="A7775">
        <v>8523</v>
      </c>
      <c r="B7775" t="s">
        <v>29</v>
      </c>
      <c r="C7775">
        <v>43</v>
      </c>
      <c r="D7775" t="s">
        <v>16</v>
      </c>
      <c r="E7775" t="s">
        <v>57</v>
      </c>
      <c r="F7775" t="s">
        <v>36</v>
      </c>
      <c r="G7775">
        <v>1339.28</v>
      </c>
      <c r="H7775">
        <v>841.79</v>
      </c>
      <c r="I7775">
        <v>1672.36</v>
      </c>
      <c r="J7775">
        <v>830.57</v>
      </c>
      <c r="K7775" s="1">
        <f t="shared" si="484"/>
        <v>0.98667126005298245</v>
      </c>
      <c r="L7775" t="s">
        <v>54</v>
      </c>
      <c r="M7775" s="2" t="s">
        <v>386</v>
      </c>
      <c r="N7775" s="3" t="str">
        <f t="shared" si="485"/>
        <v>Aug</v>
      </c>
      <c r="O7775" t="s">
        <v>51</v>
      </c>
      <c r="P7775" t="s">
        <v>22</v>
      </c>
      <c r="Q7775" t="str">
        <f t="shared" si="486"/>
        <v>Senior</v>
      </c>
      <c r="R7775" t="str">
        <f t="shared" si="487"/>
        <v>Profit</v>
      </c>
    </row>
    <row r="7776" spans="1:18">
      <c r="A7776">
        <v>9650</v>
      </c>
      <c r="B7776" t="s">
        <v>92</v>
      </c>
      <c r="C7776">
        <v>40</v>
      </c>
      <c r="D7776" t="s">
        <v>16</v>
      </c>
      <c r="E7776" t="s">
        <v>30</v>
      </c>
      <c r="F7776" t="s">
        <v>18</v>
      </c>
      <c r="G7776">
        <v>1065.49</v>
      </c>
      <c r="H7776">
        <v>1738.44</v>
      </c>
      <c r="I7776">
        <v>1671.11</v>
      </c>
      <c r="J7776">
        <v>-67.33</v>
      </c>
      <c r="K7776" s="1">
        <f t="shared" si="484"/>
        <v>-3.8730125859966408E-2</v>
      </c>
      <c r="L7776" t="s">
        <v>31</v>
      </c>
      <c r="M7776" s="2" t="s">
        <v>113</v>
      </c>
      <c r="N7776" s="3" t="str">
        <f t="shared" si="485"/>
        <v>Oct</v>
      </c>
      <c r="O7776" t="s">
        <v>21</v>
      </c>
      <c r="P7776" t="s">
        <v>39</v>
      </c>
      <c r="Q7776" t="str">
        <f t="shared" si="486"/>
        <v>Adult</v>
      </c>
      <c r="R7776" t="str">
        <f t="shared" si="487"/>
        <v>Loss</v>
      </c>
    </row>
    <row r="7777" spans="1:18">
      <c r="A7777">
        <v>7000</v>
      </c>
      <c r="B7777" t="s">
        <v>34</v>
      </c>
      <c r="C7777">
        <v>40</v>
      </c>
      <c r="D7777" t="s">
        <v>24</v>
      </c>
      <c r="E7777" t="s">
        <v>35</v>
      </c>
      <c r="F7777" t="s">
        <v>49</v>
      </c>
      <c r="G7777">
        <v>1458.91</v>
      </c>
      <c r="H7777">
        <v>262.83</v>
      </c>
      <c r="I7777">
        <v>1670.58</v>
      </c>
      <c r="J7777">
        <v>1407.75</v>
      </c>
      <c r="K7777" s="1">
        <f t="shared" si="484"/>
        <v>5.3561237301677895</v>
      </c>
      <c r="L7777" t="s">
        <v>37</v>
      </c>
      <c r="M7777" s="2" t="s">
        <v>61</v>
      </c>
      <c r="N7777" s="3" t="str">
        <f t="shared" si="485"/>
        <v>Mar</v>
      </c>
      <c r="O7777" t="s">
        <v>56</v>
      </c>
      <c r="P7777" t="s">
        <v>39</v>
      </c>
      <c r="Q7777" t="str">
        <f t="shared" si="486"/>
        <v>Adult</v>
      </c>
      <c r="R7777" t="str">
        <f t="shared" si="487"/>
        <v>Profit</v>
      </c>
    </row>
    <row r="7778" spans="1:18">
      <c r="A7778">
        <v>6143</v>
      </c>
      <c r="B7778" t="s">
        <v>29</v>
      </c>
      <c r="C7778">
        <v>58</v>
      </c>
      <c r="D7778" t="s">
        <v>16</v>
      </c>
      <c r="E7778" t="s">
        <v>57</v>
      </c>
      <c r="F7778" t="s">
        <v>36</v>
      </c>
      <c r="G7778">
        <v>1307.42</v>
      </c>
      <c r="H7778">
        <v>1654.89</v>
      </c>
      <c r="I7778">
        <v>1670.05</v>
      </c>
      <c r="J7778">
        <v>15.16</v>
      </c>
      <c r="K7778" s="1">
        <f t="shared" si="484"/>
        <v>9.1607297161744889E-3</v>
      </c>
      <c r="L7778" t="s">
        <v>54</v>
      </c>
      <c r="M7778" s="2" t="s">
        <v>55</v>
      </c>
      <c r="N7778" s="3" t="str">
        <f t="shared" si="485"/>
        <v>Nov</v>
      </c>
      <c r="O7778" t="s">
        <v>56</v>
      </c>
      <c r="P7778" t="s">
        <v>22</v>
      </c>
      <c r="Q7778" t="str">
        <f t="shared" si="486"/>
        <v>Senior</v>
      </c>
      <c r="R7778" t="str">
        <f t="shared" si="487"/>
        <v>Profit</v>
      </c>
    </row>
    <row r="7779" spans="1:18">
      <c r="A7779">
        <v>3049</v>
      </c>
      <c r="B7779" t="s">
        <v>40</v>
      </c>
      <c r="C7779">
        <v>24</v>
      </c>
      <c r="D7779" t="s">
        <v>16</v>
      </c>
      <c r="E7779" t="s">
        <v>66</v>
      </c>
      <c r="F7779" t="s">
        <v>18</v>
      </c>
      <c r="G7779">
        <v>1284.01</v>
      </c>
      <c r="H7779">
        <v>414.28</v>
      </c>
      <c r="I7779">
        <v>1668.89</v>
      </c>
      <c r="J7779">
        <v>1254.6099999999999</v>
      </c>
      <c r="K7779" s="1">
        <f t="shared" si="484"/>
        <v>3.0284107366998163</v>
      </c>
      <c r="L7779" t="s">
        <v>37</v>
      </c>
      <c r="M7779" s="2" t="s">
        <v>174</v>
      </c>
      <c r="N7779" s="3" t="str">
        <f t="shared" si="485"/>
        <v>Mar</v>
      </c>
      <c r="O7779" t="s">
        <v>33</v>
      </c>
      <c r="P7779" t="s">
        <v>39</v>
      </c>
      <c r="Q7779" t="str">
        <f t="shared" si="486"/>
        <v>Young</v>
      </c>
      <c r="R7779" t="str">
        <f t="shared" si="487"/>
        <v>Profit</v>
      </c>
    </row>
    <row r="7780" spans="1:18">
      <c r="A7780">
        <v>933</v>
      </c>
      <c r="B7780" t="s">
        <v>84</v>
      </c>
      <c r="C7780">
        <v>24</v>
      </c>
      <c r="D7780" t="s">
        <v>24</v>
      </c>
      <c r="E7780" t="s">
        <v>57</v>
      </c>
      <c r="F7780" t="s">
        <v>49</v>
      </c>
      <c r="G7780">
        <v>1252.75</v>
      </c>
      <c r="H7780">
        <v>1030.75</v>
      </c>
      <c r="I7780">
        <v>1667.27</v>
      </c>
      <c r="J7780">
        <v>636.52</v>
      </c>
      <c r="K7780" s="1">
        <f t="shared" si="484"/>
        <v>0.61753092408440458</v>
      </c>
      <c r="L7780" t="s">
        <v>37</v>
      </c>
      <c r="M7780" s="2" t="s">
        <v>182</v>
      </c>
      <c r="N7780" s="3" t="str">
        <f t="shared" si="485"/>
        <v>May</v>
      </c>
      <c r="O7780" t="s">
        <v>33</v>
      </c>
      <c r="P7780" t="s">
        <v>22</v>
      </c>
      <c r="Q7780" t="str">
        <f t="shared" si="486"/>
        <v>Young</v>
      </c>
      <c r="R7780" t="str">
        <f t="shared" si="487"/>
        <v>Profit</v>
      </c>
    </row>
    <row r="7781" spans="1:18">
      <c r="A7781">
        <v>2803</v>
      </c>
      <c r="B7781" t="s">
        <v>92</v>
      </c>
      <c r="C7781">
        <v>58</v>
      </c>
      <c r="D7781" t="s">
        <v>16</v>
      </c>
      <c r="E7781" t="s">
        <v>66</v>
      </c>
      <c r="F7781" t="s">
        <v>49</v>
      </c>
      <c r="G7781">
        <v>940.23</v>
      </c>
      <c r="H7781">
        <v>1987.76</v>
      </c>
      <c r="I7781">
        <v>1667.12</v>
      </c>
      <c r="J7781">
        <v>-320.64</v>
      </c>
      <c r="K7781" s="1">
        <f t="shared" si="484"/>
        <v>-0.16130720006439409</v>
      </c>
      <c r="L7781" t="s">
        <v>31</v>
      </c>
      <c r="M7781" s="2" t="s">
        <v>295</v>
      </c>
      <c r="N7781" s="3" t="str">
        <f t="shared" si="485"/>
        <v>Dec</v>
      </c>
      <c r="O7781" t="s">
        <v>33</v>
      </c>
      <c r="P7781" t="s">
        <v>39</v>
      </c>
      <c r="Q7781" t="str">
        <f t="shared" si="486"/>
        <v>Senior</v>
      </c>
      <c r="R7781" t="str">
        <f t="shared" si="487"/>
        <v>Loss</v>
      </c>
    </row>
    <row r="7782" spans="1:18">
      <c r="A7782">
        <v>3302</v>
      </c>
      <c r="B7782" t="s">
        <v>34</v>
      </c>
      <c r="C7782">
        <v>33</v>
      </c>
      <c r="D7782" t="s">
        <v>16</v>
      </c>
      <c r="E7782" t="s">
        <v>66</v>
      </c>
      <c r="F7782" t="s">
        <v>18</v>
      </c>
      <c r="G7782">
        <v>1239.6600000000001</v>
      </c>
      <c r="H7782">
        <v>1870.11</v>
      </c>
      <c r="I7782">
        <v>1665.19</v>
      </c>
      <c r="J7782">
        <v>-204.92</v>
      </c>
      <c r="K7782" s="1">
        <f t="shared" si="484"/>
        <v>-0.10957644202747432</v>
      </c>
      <c r="L7782" t="s">
        <v>19</v>
      </c>
      <c r="M7782" s="2" t="s">
        <v>372</v>
      </c>
      <c r="N7782" s="3" t="str">
        <f t="shared" si="485"/>
        <v>Sep</v>
      </c>
      <c r="O7782" t="s">
        <v>28</v>
      </c>
      <c r="P7782" t="s">
        <v>22</v>
      </c>
      <c r="Q7782" t="str">
        <f t="shared" si="486"/>
        <v>Adult</v>
      </c>
      <c r="R7782" t="str">
        <f t="shared" si="487"/>
        <v>Loss</v>
      </c>
    </row>
    <row r="7783" spans="1:18">
      <c r="A7783">
        <v>2507</v>
      </c>
      <c r="B7783" t="s">
        <v>84</v>
      </c>
      <c r="C7783">
        <v>40</v>
      </c>
      <c r="D7783" t="s">
        <v>24</v>
      </c>
      <c r="E7783" t="s">
        <v>57</v>
      </c>
      <c r="F7783" t="s">
        <v>25</v>
      </c>
      <c r="G7783">
        <v>1232.54</v>
      </c>
      <c r="H7783">
        <v>70.87</v>
      </c>
      <c r="I7783">
        <v>1663.65</v>
      </c>
      <c r="J7783">
        <v>1592.78</v>
      </c>
      <c r="K7783" s="1">
        <f t="shared" si="484"/>
        <v>22.474671934528008</v>
      </c>
      <c r="L7783" t="s">
        <v>37</v>
      </c>
      <c r="M7783" s="2" t="s">
        <v>398</v>
      </c>
      <c r="N7783" s="3" t="str">
        <f t="shared" si="485"/>
        <v>Jan</v>
      </c>
      <c r="O7783" t="s">
        <v>33</v>
      </c>
      <c r="P7783" t="s">
        <v>22</v>
      </c>
      <c r="Q7783" t="str">
        <f t="shared" si="486"/>
        <v>Adult</v>
      </c>
      <c r="R7783" t="str">
        <f t="shared" si="487"/>
        <v>Profit</v>
      </c>
    </row>
    <row r="7784" spans="1:18">
      <c r="A7784">
        <v>7742</v>
      </c>
      <c r="B7784" t="s">
        <v>15</v>
      </c>
      <c r="C7784">
        <v>56</v>
      </c>
      <c r="D7784" t="s">
        <v>16</v>
      </c>
      <c r="E7784" t="s">
        <v>30</v>
      </c>
      <c r="F7784" t="s">
        <v>36</v>
      </c>
      <c r="G7784">
        <v>937.76</v>
      </c>
      <c r="H7784">
        <v>1360.01</v>
      </c>
      <c r="I7784">
        <v>1663.09</v>
      </c>
      <c r="J7784">
        <v>303.08</v>
      </c>
      <c r="K7784" s="1">
        <f t="shared" si="484"/>
        <v>0.22285130256395172</v>
      </c>
      <c r="L7784" t="s">
        <v>37</v>
      </c>
      <c r="M7784" s="2" t="s">
        <v>296</v>
      </c>
      <c r="N7784" s="3" t="str">
        <f t="shared" si="485"/>
        <v>Dec</v>
      </c>
      <c r="O7784" t="s">
        <v>21</v>
      </c>
      <c r="P7784" t="s">
        <v>22</v>
      </c>
      <c r="Q7784" t="str">
        <f t="shared" si="486"/>
        <v>Senior</v>
      </c>
      <c r="R7784" t="str">
        <f t="shared" si="487"/>
        <v>Profit</v>
      </c>
    </row>
    <row r="7785" spans="1:18">
      <c r="A7785">
        <v>7157</v>
      </c>
      <c r="B7785" t="s">
        <v>29</v>
      </c>
      <c r="C7785">
        <v>55</v>
      </c>
      <c r="D7785" t="s">
        <v>16</v>
      </c>
      <c r="E7785" t="s">
        <v>59</v>
      </c>
      <c r="F7785" t="s">
        <v>25</v>
      </c>
      <c r="G7785">
        <v>1400.52</v>
      </c>
      <c r="H7785">
        <v>958.54</v>
      </c>
      <c r="I7785">
        <v>1659.9</v>
      </c>
      <c r="J7785">
        <v>701.36</v>
      </c>
      <c r="K7785" s="1">
        <f t="shared" si="484"/>
        <v>0.73169612118430116</v>
      </c>
      <c r="L7785" t="s">
        <v>54</v>
      </c>
      <c r="M7785" s="2" t="s">
        <v>406</v>
      </c>
      <c r="N7785" s="3" t="str">
        <f t="shared" si="485"/>
        <v>Jan</v>
      </c>
      <c r="O7785" t="s">
        <v>33</v>
      </c>
      <c r="P7785" t="s">
        <v>22</v>
      </c>
      <c r="Q7785" t="str">
        <f t="shared" si="486"/>
        <v>Senior</v>
      </c>
      <c r="R7785" t="str">
        <f t="shared" si="487"/>
        <v>Profit</v>
      </c>
    </row>
    <row r="7786" spans="1:18">
      <c r="A7786">
        <v>6360</v>
      </c>
      <c r="B7786" t="s">
        <v>40</v>
      </c>
      <c r="C7786">
        <v>33</v>
      </c>
      <c r="D7786" t="s">
        <v>16</v>
      </c>
      <c r="E7786" t="s">
        <v>66</v>
      </c>
      <c r="F7786" t="s">
        <v>18</v>
      </c>
      <c r="G7786">
        <v>1278.3599999999999</v>
      </c>
      <c r="H7786">
        <v>818.46</v>
      </c>
      <c r="I7786">
        <v>1658.89</v>
      </c>
      <c r="J7786">
        <v>840.43</v>
      </c>
      <c r="K7786" s="1">
        <f t="shared" si="484"/>
        <v>1.0268430955697283</v>
      </c>
      <c r="L7786" t="s">
        <v>37</v>
      </c>
      <c r="M7786" s="2" t="s">
        <v>224</v>
      </c>
      <c r="N7786" s="3" t="str">
        <f t="shared" si="485"/>
        <v>Apr</v>
      </c>
      <c r="O7786" t="s">
        <v>21</v>
      </c>
      <c r="P7786" t="s">
        <v>22</v>
      </c>
      <c r="Q7786" t="str">
        <f t="shared" si="486"/>
        <v>Adult</v>
      </c>
      <c r="R7786" t="str">
        <f t="shared" si="487"/>
        <v>Profit</v>
      </c>
    </row>
    <row r="7787" spans="1:18">
      <c r="A7787">
        <v>2670</v>
      </c>
      <c r="B7787" t="s">
        <v>29</v>
      </c>
      <c r="C7787">
        <v>56</v>
      </c>
      <c r="D7787" t="s">
        <v>16</v>
      </c>
      <c r="E7787" t="s">
        <v>17</v>
      </c>
      <c r="F7787" t="s">
        <v>25</v>
      </c>
      <c r="G7787">
        <v>1156.57</v>
      </c>
      <c r="H7787">
        <v>961.1</v>
      </c>
      <c r="I7787">
        <v>1658.4</v>
      </c>
      <c r="J7787">
        <v>697.3</v>
      </c>
      <c r="K7787" s="1">
        <f t="shared" si="484"/>
        <v>0.72552283841431686</v>
      </c>
      <c r="L7787" t="s">
        <v>54</v>
      </c>
      <c r="M7787" s="2" t="s">
        <v>346</v>
      </c>
      <c r="N7787" s="3" t="str">
        <f t="shared" si="485"/>
        <v>May</v>
      </c>
      <c r="O7787" t="s">
        <v>21</v>
      </c>
      <c r="P7787" t="s">
        <v>22</v>
      </c>
      <c r="Q7787" t="str">
        <f t="shared" si="486"/>
        <v>Senior</v>
      </c>
      <c r="R7787" t="str">
        <f t="shared" si="487"/>
        <v>Profit</v>
      </c>
    </row>
    <row r="7788" spans="1:18">
      <c r="A7788">
        <v>8342</v>
      </c>
      <c r="B7788" t="s">
        <v>34</v>
      </c>
      <c r="C7788">
        <v>37</v>
      </c>
      <c r="D7788" t="s">
        <v>16</v>
      </c>
      <c r="E7788" t="s">
        <v>53</v>
      </c>
      <c r="F7788" t="s">
        <v>49</v>
      </c>
      <c r="G7788">
        <v>1081.45</v>
      </c>
      <c r="H7788">
        <v>1773.45</v>
      </c>
      <c r="I7788">
        <v>1657.98</v>
      </c>
      <c r="J7788">
        <v>-115.47</v>
      </c>
      <c r="K7788" s="1">
        <f t="shared" si="484"/>
        <v>-6.5110378076630296E-2</v>
      </c>
      <c r="L7788" t="s">
        <v>26</v>
      </c>
      <c r="M7788" s="2" t="s">
        <v>324</v>
      </c>
      <c r="N7788" s="3" t="str">
        <f t="shared" si="485"/>
        <v>Mar</v>
      </c>
      <c r="O7788" t="s">
        <v>28</v>
      </c>
      <c r="P7788" t="s">
        <v>22</v>
      </c>
      <c r="Q7788" t="str">
        <f t="shared" si="486"/>
        <v>Adult</v>
      </c>
      <c r="R7788" t="str">
        <f t="shared" si="487"/>
        <v>Loss</v>
      </c>
    </row>
    <row r="7789" spans="1:18">
      <c r="A7789">
        <v>2020</v>
      </c>
      <c r="B7789" t="s">
        <v>15</v>
      </c>
      <c r="C7789">
        <v>47</v>
      </c>
      <c r="D7789" t="s">
        <v>24</v>
      </c>
      <c r="E7789" t="s">
        <v>66</v>
      </c>
      <c r="F7789" t="s">
        <v>25</v>
      </c>
      <c r="G7789">
        <v>1250.0899999999999</v>
      </c>
      <c r="H7789">
        <v>1243.2</v>
      </c>
      <c r="I7789">
        <v>1657.3</v>
      </c>
      <c r="J7789">
        <v>414.1</v>
      </c>
      <c r="K7789" s="1">
        <f t="shared" si="484"/>
        <v>0.33309202059202059</v>
      </c>
      <c r="L7789" t="s">
        <v>31</v>
      </c>
      <c r="M7789" s="2" t="s">
        <v>156</v>
      </c>
      <c r="N7789" s="3" t="str">
        <f t="shared" si="485"/>
        <v>Apr</v>
      </c>
      <c r="O7789" t="s">
        <v>56</v>
      </c>
      <c r="P7789" t="s">
        <v>22</v>
      </c>
      <c r="Q7789" t="str">
        <f t="shared" si="486"/>
        <v>Senior</v>
      </c>
      <c r="R7789" t="str">
        <f t="shared" si="487"/>
        <v>Profit</v>
      </c>
    </row>
    <row r="7790" spans="1:18">
      <c r="A7790">
        <v>6432</v>
      </c>
      <c r="B7790" t="s">
        <v>44</v>
      </c>
      <c r="C7790">
        <v>42</v>
      </c>
      <c r="D7790" t="s">
        <v>24</v>
      </c>
      <c r="E7790" t="s">
        <v>66</v>
      </c>
      <c r="F7790" t="s">
        <v>36</v>
      </c>
      <c r="G7790">
        <v>1280.52</v>
      </c>
      <c r="H7790">
        <v>1885.99</v>
      </c>
      <c r="I7790">
        <v>1657.08</v>
      </c>
      <c r="J7790">
        <v>-228.91</v>
      </c>
      <c r="K7790" s="1">
        <f t="shared" si="484"/>
        <v>-0.12137392032831563</v>
      </c>
      <c r="L7790" t="s">
        <v>31</v>
      </c>
      <c r="M7790" s="2" t="s">
        <v>295</v>
      </c>
      <c r="N7790" s="3" t="str">
        <f t="shared" si="485"/>
        <v>Dec</v>
      </c>
      <c r="O7790" t="s">
        <v>33</v>
      </c>
      <c r="P7790" t="s">
        <v>39</v>
      </c>
      <c r="Q7790" t="str">
        <f t="shared" si="486"/>
        <v>Senior</v>
      </c>
      <c r="R7790" t="str">
        <f t="shared" si="487"/>
        <v>Loss</v>
      </c>
    </row>
    <row r="7791" spans="1:18">
      <c r="A7791">
        <v>2686</v>
      </c>
      <c r="B7791" t="s">
        <v>29</v>
      </c>
      <c r="C7791">
        <v>60</v>
      </c>
      <c r="D7791" t="s">
        <v>24</v>
      </c>
      <c r="E7791" t="s">
        <v>57</v>
      </c>
      <c r="F7791" t="s">
        <v>42</v>
      </c>
      <c r="G7791">
        <v>1081.8800000000001</v>
      </c>
      <c r="H7791">
        <v>1840.24</v>
      </c>
      <c r="I7791">
        <v>1656.92</v>
      </c>
      <c r="J7791">
        <v>-183.32</v>
      </c>
      <c r="K7791" s="1">
        <f t="shared" si="484"/>
        <v>-9.9617441203321305E-2</v>
      </c>
      <c r="L7791" t="s">
        <v>37</v>
      </c>
      <c r="M7791" s="2" t="s">
        <v>129</v>
      </c>
      <c r="N7791" s="3" t="str">
        <f t="shared" si="485"/>
        <v>Mar</v>
      </c>
      <c r="O7791" t="s">
        <v>21</v>
      </c>
      <c r="P7791" t="s">
        <v>39</v>
      </c>
      <c r="Q7791" t="str">
        <f t="shared" si="486"/>
        <v>Senior</v>
      </c>
      <c r="R7791" t="str">
        <f t="shared" si="487"/>
        <v>Loss</v>
      </c>
    </row>
    <row r="7792" spans="1:18">
      <c r="A7792">
        <v>8604</v>
      </c>
      <c r="B7792" t="s">
        <v>47</v>
      </c>
      <c r="C7792">
        <v>42</v>
      </c>
      <c r="D7792" t="s">
        <v>16</v>
      </c>
      <c r="E7792" t="s">
        <v>59</v>
      </c>
      <c r="F7792" t="s">
        <v>42</v>
      </c>
      <c r="G7792">
        <v>958.32</v>
      </c>
      <c r="H7792">
        <v>215.21</v>
      </c>
      <c r="I7792">
        <v>1654.39</v>
      </c>
      <c r="J7792">
        <v>1439.18</v>
      </c>
      <c r="K7792" s="1">
        <f t="shared" si="484"/>
        <v>6.6873286557316112</v>
      </c>
      <c r="L7792" t="s">
        <v>26</v>
      </c>
      <c r="M7792" s="2" t="s">
        <v>114</v>
      </c>
      <c r="N7792" s="3" t="str">
        <f t="shared" si="485"/>
        <v>Oct</v>
      </c>
      <c r="O7792" t="s">
        <v>28</v>
      </c>
      <c r="P7792" t="s">
        <v>39</v>
      </c>
      <c r="Q7792" t="str">
        <f t="shared" si="486"/>
        <v>Senior</v>
      </c>
      <c r="R7792" t="str">
        <f t="shared" si="487"/>
        <v>Profit</v>
      </c>
    </row>
    <row r="7793" spans="1:18">
      <c r="A7793">
        <v>8237</v>
      </c>
      <c r="B7793" t="s">
        <v>92</v>
      </c>
      <c r="C7793">
        <v>53</v>
      </c>
      <c r="D7793" t="s">
        <v>16</v>
      </c>
      <c r="E7793" t="s">
        <v>66</v>
      </c>
      <c r="F7793" t="s">
        <v>25</v>
      </c>
      <c r="G7793">
        <v>1046.17</v>
      </c>
      <c r="H7793">
        <v>1912.72</v>
      </c>
      <c r="I7793">
        <v>1654.25</v>
      </c>
      <c r="J7793">
        <v>-258.47000000000003</v>
      </c>
      <c r="K7793" s="1">
        <f t="shared" si="484"/>
        <v>-0.13513216780291942</v>
      </c>
      <c r="L7793" t="s">
        <v>19</v>
      </c>
      <c r="M7793" s="2" t="s">
        <v>403</v>
      </c>
      <c r="N7793" s="3" t="str">
        <f t="shared" si="485"/>
        <v>Sep</v>
      </c>
      <c r="O7793" t="s">
        <v>33</v>
      </c>
      <c r="P7793" t="s">
        <v>39</v>
      </c>
      <c r="Q7793" t="str">
        <f t="shared" si="486"/>
        <v>Senior</v>
      </c>
      <c r="R7793" t="str">
        <f t="shared" si="487"/>
        <v>Loss</v>
      </c>
    </row>
    <row r="7794" spans="1:18">
      <c r="A7794">
        <v>4696</v>
      </c>
      <c r="B7794" t="s">
        <v>29</v>
      </c>
      <c r="C7794">
        <v>51</v>
      </c>
      <c r="D7794" t="s">
        <v>16</v>
      </c>
      <c r="E7794" t="s">
        <v>35</v>
      </c>
      <c r="F7794" t="s">
        <v>49</v>
      </c>
      <c r="G7794">
        <v>947.65</v>
      </c>
      <c r="H7794">
        <v>965.39</v>
      </c>
      <c r="I7794">
        <v>1653.42</v>
      </c>
      <c r="J7794">
        <v>688.03</v>
      </c>
      <c r="K7794" s="1">
        <f t="shared" si="484"/>
        <v>0.71269642320720117</v>
      </c>
      <c r="L7794" t="s">
        <v>37</v>
      </c>
      <c r="M7794" s="2" t="s">
        <v>389</v>
      </c>
      <c r="N7794" s="3" t="str">
        <f t="shared" si="485"/>
        <v>Oct</v>
      </c>
      <c r="O7794" t="s">
        <v>21</v>
      </c>
      <c r="P7794" t="s">
        <v>39</v>
      </c>
      <c r="Q7794" t="str">
        <f t="shared" si="486"/>
        <v>Senior</v>
      </c>
      <c r="R7794" t="str">
        <f t="shared" si="487"/>
        <v>Profit</v>
      </c>
    </row>
    <row r="7795" spans="1:18">
      <c r="A7795">
        <v>9715</v>
      </c>
      <c r="B7795" t="s">
        <v>84</v>
      </c>
      <c r="C7795">
        <v>37</v>
      </c>
      <c r="D7795" t="s">
        <v>16</v>
      </c>
      <c r="E7795" t="s">
        <v>17</v>
      </c>
      <c r="F7795" t="s">
        <v>25</v>
      </c>
      <c r="G7795">
        <v>1277.05</v>
      </c>
      <c r="H7795">
        <v>833.7</v>
      </c>
      <c r="I7795">
        <v>1653.37</v>
      </c>
      <c r="J7795">
        <v>819.67</v>
      </c>
      <c r="K7795" s="1">
        <f t="shared" si="484"/>
        <v>0.98317140458198382</v>
      </c>
      <c r="L7795" t="s">
        <v>37</v>
      </c>
      <c r="M7795" s="2" t="s">
        <v>189</v>
      </c>
      <c r="N7795" s="3" t="str">
        <f t="shared" si="485"/>
        <v>May</v>
      </c>
      <c r="O7795" t="s">
        <v>51</v>
      </c>
      <c r="P7795" t="s">
        <v>22</v>
      </c>
      <c r="Q7795" t="str">
        <f t="shared" si="486"/>
        <v>Adult</v>
      </c>
      <c r="R7795" t="str">
        <f t="shared" si="487"/>
        <v>Profit</v>
      </c>
    </row>
    <row r="7796" spans="1:18">
      <c r="A7796">
        <v>1191</v>
      </c>
      <c r="B7796" t="s">
        <v>47</v>
      </c>
      <c r="C7796">
        <v>30</v>
      </c>
      <c r="D7796" t="s">
        <v>16</v>
      </c>
      <c r="E7796" t="s">
        <v>17</v>
      </c>
      <c r="F7796" t="s">
        <v>18</v>
      </c>
      <c r="G7796">
        <v>1154.25</v>
      </c>
      <c r="H7796">
        <v>1781.3</v>
      </c>
      <c r="I7796">
        <v>1653.1</v>
      </c>
      <c r="J7796">
        <v>-128.19999999999999</v>
      </c>
      <c r="K7796" s="1">
        <f t="shared" si="484"/>
        <v>-7.1969909616572167E-2</v>
      </c>
      <c r="L7796" t="s">
        <v>31</v>
      </c>
      <c r="M7796" s="2" t="s">
        <v>139</v>
      </c>
      <c r="N7796" s="3" t="str">
        <f t="shared" si="485"/>
        <v>Jul</v>
      </c>
      <c r="O7796" t="s">
        <v>56</v>
      </c>
      <c r="P7796" t="s">
        <v>39</v>
      </c>
      <c r="Q7796" t="str">
        <f t="shared" si="486"/>
        <v>Adult</v>
      </c>
      <c r="R7796" t="str">
        <f t="shared" si="487"/>
        <v>Loss</v>
      </c>
    </row>
    <row r="7797" spans="1:18">
      <c r="A7797">
        <v>895</v>
      </c>
      <c r="B7797" t="s">
        <v>40</v>
      </c>
      <c r="C7797">
        <v>24</v>
      </c>
      <c r="D7797" t="s">
        <v>24</v>
      </c>
      <c r="E7797" t="s">
        <v>66</v>
      </c>
      <c r="F7797" t="s">
        <v>49</v>
      </c>
      <c r="G7797">
        <v>1401.2</v>
      </c>
      <c r="H7797">
        <v>152.76</v>
      </c>
      <c r="I7797">
        <v>1652.16</v>
      </c>
      <c r="J7797">
        <v>1499.4</v>
      </c>
      <c r="K7797" s="1">
        <f t="shared" si="484"/>
        <v>9.8153967007069927</v>
      </c>
      <c r="L7797" t="s">
        <v>54</v>
      </c>
      <c r="M7797" s="2" t="s">
        <v>196</v>
      </c>
      <c r="N7797" s="3" t="str">
        <f t="shared" si="485"/>
        <v>Jul</v>
      </c>
      <c r="O7797" t="s">
        <v>51</v>
      </c>
      <c r="P7797" t="s">
        <v>39</v>
      </c>
      <c r="Q7797" t="str">
        <f t="shared" si="486"/>
        <v>Young</v>
      </c>
      <c r="R7797" t="str">
        <f t="shared" si="487"/>
        <v>Profit</v>
      </c>
    </row>
    <row r="7798" spans="1:18">
      <c r="A7798">
        <v>4606</v>
      </c>
      <c r="B7798" t="s">
        <v>23</v>
      </c>
      <c r="C7798">
        <v>34</v>
      </c>
      <c r="D7798" t="s">
        <v>24</v>
      </c>
      <c r="E7798" t="s">
        <v>35</v>
      </c>
      <c r="F7798" t="s">
        <v>25</v>
      </c>
      <c r="G7798">
        <v>1108.22</v>
      </c>
      <c r="H7798">
        <v>1404.9</v>
      </c>
      <c r="I7798">
        <v>1651.97</v>
      </c>
      <c r="J7798">
        <v>247.07</v>
      </c>
      <c r="K7798" s="1">
        <f t="shared" si="484"/>
        <v>0.17586305075094311</v>
      </c>
      <c r="L7798" t="s">
        <v>26</v>
      </c>
      <c r="M7798" s="2" t="s">
        <v>210</v>
      </c>
      <c r="N7798" s="3" t="str">
        <f t="shared" si="485"/>
        <v>Oct</v>
      </c>
      <c r="O7798" t="s">
        <v>56</v>
      </c>
      <c r="P7798" t="s">
        <v>22</v>
      </c>
      <c r="Q7798" t="str">
        <f t="shared" si="486"/>
        <v>Adult</v>
      </c>
      <c r="R7798" t="str">
        <f t="shared" si="487"/>
        <v>Profit</v>
      </c>
    </row>
    <row r="7799" spans="1:18">
      <c r="A7799">
        <v>6852</v>
      </c>
      <c r="B7799" t="s">
        <v>84</v>
      </c>
      <c r="C7799">
        <v>40</v>
      </c>
      <c r="D7799" t="s">
        <v>24</v>
      </c>
      <c r="E7799" t="s">
        <v>35</v>
      </c>
      <c r="F7799" t="s">
        <v>25</v>
      </c>
      <c r="G7799">
        <v>1124.53</v>
      </c>
      <c r="H7799">
        <v>1313.16</v>
      </c>
      <c r="I7799">
        <v>1651.92</v>
      </c>
      <c r="J7799">
        <v>338.76</v>
      </c>
      <c r="K7799" s="1">
        <f t="shared" si="484"/>
        <v>0.25797313351000639</v>
      </c>
      <c r="L7799" t="s">
        <v>31</v>
      </c>
      <c r="M7799" s="2" t="s">
        <v>354</v>
      </c>
      <c r="N7799" s="3" t="str">
        <f t="shared" si="485"/>
        <v>Dec</v>
      </c>
      <c r="O7799" t="s">
        <v>21</v>
      </c>
      <c r="P7799" t="s">
        <v>39</v>
      </c>
      <c r="Q7799" t="str">
        <f t="shared" si="486"/>
        <v>Adult</v>
      </c>
      <c r="R7799" t="str">
        <f t="shared" si="487"/>
        <v>Profit</v>
      </c>
    </row>
    <row r="7800" spans="1:18">
      <c r="A7800">
        <v>9770</v>
      </c>
      <c r="B7800" t="s">
        <v>44</v>
      </c>
      <c r="C7800">
        <v>46</v>
      </c>
      <c r="D7800" t="s">
        <v>24</v>
      </c>
      <c r="E7800" t="s">
        <v>59</v>
      </c>
      <c r="F7800" t="s">
        <v>25</v>
      </c>
      <c r="G7800">
        <v>1421.54</v>
      </c>
      <c r="H7800">
        <v>1154.73</v>
      </c>
      <c r="I7800">
        <v>1651.9</v>
      </c>
      <c r="J7800">
        <v>497.17</v>
      </c>
      <c r="K7800" s="1">
        <f t="shared" si="484"/>
        <v>0.4305508647043032</v>
      </c>
      <c r="L7800" t="s">
        <v>26</v>
      </c>
      <c r="M7800" s="2" t="s">
        <v>292</v>
      </c>
      <c r="N7800" s="3" t="str">
        <f t="shared" si="485"/>
        <v>Oct</v>
      </c>
      <c r="O7800" t="s">
        <v>21</v>
      </c>
      <c r="P7800" t="s">
        <v>22</v>
      </c>
      <c r="Q7800" t="str">
        <f t="shared" si="486"/>
        <v>Senior</v>
      </c>
      <c r="R7800" t="str">
        <f t="shared" si="487"/>
        <v>Profit</v>
      </c>
    </row>
    <row r="7801" spans="1:18">
      <c r="A7801">
        <v>5874</v>
      </c>
      <c r="B7801" t="s">
        <v>47</v>
      </c>
      <c r="C7801">
        <v>51</v>
      </c>
      <c r="D7801" t="s">
        <v>16</v>
      </c>
      <c r="E7801" t="s">
        <v>41</v>
      </c>
      <c r="F7801" t="s">
        <v>25</v>
      </c>
      <c r="G7801">
        <v>1422.07</v>
      </c>
      <c r="H7801">
        <v>1854.21</v>
      </c>
      <c r="I7801">
        <v>1650.58</v>
      </c>
      <c r="J7801">
        <v>-203.63</v>
      </c>
      <c r="K7801" s="1">
        <f t="shared" si="484"/>
        <v>-0.10982035476024829</v>
      </c>
      <c r="L7801" t="s">
        <v>31</v>
      </c>
      <c r="M7801" s="2" t="s">
        <v>372</v>
      </c>
      <c r="N7801" s="3" t="str">
        <f t="shared" si="485"/>
        <v>Sep</v>
      </c>
      <c r="O7801" t="s">
        <v>51</v>
      </c>
      <c r="P7801" t="s">
        <v>39</v>
      </c>
      <c r="Q7801" t="str">
        <f t="shared" si="486"/>
        <v>Senior</v>
      </c>
      <c r="R7801" t="str">
        <f t="shared" si="487"/>
        <v>Loss</v>
      </c>
    </row>
    <row r="7802" spans="1:18">
      <c r="A7802">
        <v>1256</v>
      </c>
      <c r="B7802" t="s">
        <v>40</v>
      </c>
      <c r="C7802">
        <v>25</v>
      </c>
      <c r="D7802" t="s">
        <v>16</v>
      </c>
      <c r="E7802" t="s">
        <v>30</v>
      </c>
      <c r="F7802" t="s">
        <v>42</v>
      </c>
      <c r="G7802">
        <v>939.64</v>
      </c>
      <c r="H7802">
        <v>1535.99</v>
      </c>
      <c r="I7802">
        <v>1650.44</v>
      </c>
      <c r="J7802">
        <v>114.45</v>
      </c>
      <c r="K7802" s="1">
        <f t="shared" si="484"/>
        <v>7.4512203855493855E-2</v>
      </c>
      <c r="L7802" t="s">
        <v>54</v>
      </c>
      <c r="M7802" s="2" t="s">
        <v>333</v>
      </c>
      <c r="N7802" s="3" t="str">
        <f t="shared" si="485"/>
        <v>Mar</v>
      </c>
      <c r="O7802" t="s">
        <v>28</v>
      </c>
      <c r="P7802" t="s">
        <v>39</v>
      </c>
      <c r="Q7802" t="str">
        <f t="shared" si="486"/>
        <v>Young</v>
      </c>
      <c r="R7802" t="str">
        <f t="shared" si="487"/>
        <v>Profit</v>
      </c>
    </row>
    <row r="7803" spans="1:18">
      <c r="A7803">
        <v>5828</v>
      </c>
      <c r="B7803" t="s">
        <v>92</v>
      </c>
      <c r="C7803">
        <v>21</v>
      </c>
      <c r="D7803" t="s">
        <v>16</v>
      </c>
      <c r="E7803" t="s">
        <v>30</v>
      </c>
      <c r="F7803" t="s">
        <v>42</v>
      </c>
      <c r="G7803">
        <v>923.17</v>
      </c>
      <c r="H7803">
        <v>900.6</v>
      </c>
      <c r="I7803">
        <v>1650.3</v>
      </c>
      <c r="J7803">
        <v>749.7</v>
      </c>
      <c r="K7803" s="1">
        <f t="shared" si="484"/>
        <v>0.83244503664223857</v>
      </c>
      <c r="L7803" t="s">
        <v>54</v>
      </c>
      <c r="M7803" s="2" t="s">
        <v>50</v>
      </c>
      <c r="N7803" s="3" t="str">
        <f t="shared" si="485"/>
        <v>Apr</v>
      </c>
      <c r="O7803" t="s">
        <v>33</v>
      </c>
      <c r="P7803" t="s">
        <v>39</v>
      </c>
      <c r="Q7803" t="str">
        <f t="shared" si="486"/>
        <v>Young</v>
      </c>
      <c r="R7803" t="str">
        <f t="shared" si="487"/>
        <v>Profit</v>
      </c>
    </row>
    <row r="7804" spans="1:18">
      <c r="A7804">
        <v>8154</v>
      </c>
      <c r="B7804" t="s">
        <v>15</v>
      </c>
      <c r="C7804">
        <v>49</v>
      </c>
      <c r="D7804" t="s">
        <v>24</v>
      </c>
      <c r="E7804" t="s">
        <v>41</v>
      </c>
      <c r="F7804" t="s">
        <v>18</v>
      </c>
      <c r="G7804">
        <v>1307.6500000000001</v>
      </c>
      <c r="H7804">
        <v>1256.98</v>
      </c>
      <c r="I7804">
        <v>1647.4</v>
      </c>
      <c r="J7804">
        <v>390.42</v>
      </c>
      <c r="K7804" s="1">
        <f t="shared" si="484"/>
        <v>0.31060160066190395</v>
      </c>
      <c r="L7804" t="s">
        <v>19</v>
      </c>
      <c r="M7804" s="2" t="s">
        <v>129</v>
      </c>
      <c r="N7804" s="3" t="str">
        <f t="shared" si="485"/>
        <v>Mar</v>
      </c>
      <c r="O7804" t="s">
        <v>56</v>
      </c>
      <c r="P7804" t="s">
        <v>39</v>
      </c>
      <c r="Q7804" t="str">
        <f t="shared" si="486"/>
        <v>Senior</v>
      </c>
      <c r="R7804" t="str">
        <f t="shared" si="487"/>
        <v>Profit</v>
      </c>
    </row>
    <row r="7805" spans="1:18">
      <c r="A7805">
        <v>4922</v>
      </c>
      <c r="B7805" t="s">
        <v>23</v>
      </c>
      <c r="C7805">
        <v>32</v>
      </c>
      <c r="D7805" t="s">
        <v>24</v>
      </c>
      <c r="E7805" t="s">
        <v>17</v>
      </c>
      <c r="F7805" t="s">
        <v>25</v>
      </c>
      <c r="G7805">
        <v>1320.32</v>
      </c>
      <c r="H7805">
        <v>1982.15</v>
      </c>
      <c r="I7805">
        <v>1647.32</v>
      </c>
      <c r="J7805">
        <v>-334.83</v>
      </c>
      <c r="K7805" s="1">
        <f t="shared" si="484"/>
        <v>-0.16892263451302877</v>
      </c>
      <c r="L7805" t="s">
        <v>31</v>
      </c>
      <c r="M7805" s="2" t="s">
        <v>373</v>
      </c>
      <c r="N7805" s="3" t="str">
        <f t="shared" si="485"/>
        <v>Nov</v>
      </c>
      <c r="O7805" t="s">
        <v>56</v>
      </c>
      <c r="P7805" t="s">
        <v>39</v>
      </c>
      <c r="Q7805" t="str">
        <f t="shared" si="486"/>
        <v>Adult</v>
      </c>
      <c r="R7805" t="str">
        <f t="shared" si="487"/>
        <v>Loss</v>
      </c>
    </row>
    <row r="7806" spans="1:18">
      <c r="A7806">
        <v>6124</v>
      </c>
      <c r="B7806" t="s">
        <v>47</v>
      </c>
      <c r="C7806">
        <v>44</v>
      </c>
      <c r="D7806" t="s">
        <v>16</v>
      </c>
      <c r="E7806" t="s">
        <v>41</v>
      </c>
      <c r="F7806" t="s">
        <v>25</v>
      </c>
      <c r="G7806">
        <v>986.67</v>
      </c>
      <c r="H7806">
        <v>1078.44</v>
      </c>
      <c r="I7806">
        <v>1646.77</v>
      </c>
      <c r="J7806">
        <v>568.33000000000004</v>
      </c>
      <c r="K7806" s="1">
        <f t="shared" si="484"/>
        <v>0.52699269314936392</v>
      </c>
      <c r="L7806" t="s">
        <v>54</v>
      </c>
      <c r="M7806" s="2" t="s">
        <v>225</v>
      </c>
      <c r="N7806" s="3" t="str">
        <f t="shared" si="485"/>
        <v>Feb</v>
      </c>
      <c r="O7806" t="s">
        <v>21</v>
      </c>
      <c r="P7806" t="s">
        <v>22</v>
      </c>
      <c r="Q7806" t="str">
        <f t="shared" si="486"/>
        <v>Senior</v>
      </c>
      <c r="R7806" t="str">
        <f t="shared" si="487"/>
        <v>Profit</v>
      </c>
    </row>
    <row r="7807" spans="1:18">
      <c r="A7807">
        <v>5641</v>
      </c>
      <c r="B7807" t="s">
        <v>29</v>
      </c>
      <c r="C7807">
        <v>26</v>
      </c>
      <c r="D7807" t="s">
        <v>16</v>
      </c>
      <c r="E7807" t="s">
        <v>35</v>
      </c>
      <c r="F7807" t="s">
        <v>42</v>
      </c>
      <c r="G7807">
        <v>1327.84</v>
      </c>
      <c r="H7807">
        <v>600.61</v>
      </c>
      <c r="I7807">
        <v>1645.71</v>
      </c>
      <c r="J7807">
        <v>1045.0999999999999</v>
      </c>
      <c r="K7807" s="1">
        <f t="shared" si="484"/>
        <v>1.7400642679942058</v>
      </c>
      <c r="L7807" t="s">
        <v>19</v>
      </c>
      <c r="M7807" s="2" t="s">
        <v>256</v>
      </c>
      <c r="N7807" s="3" t="str">
        <f t="shared" si="485"/>
        <v>Mar</v>
      </c>
      <c r="O7807" t="s">
        <v>51</v>
      </c>
      <c r="P7807" t="s">
        <v>22</v>
      </c>
      <c r="Q7807" t="str">
        <f t="shared" si="486"/>
        <v>Adult</v>
      </c>
      <c r="R7807" t="str">
        <f t="shared" si="487"/>
        <v>Profit</v>
      </c>
    </row>
    <row r="7808" spans="1:18">
      <c r="A7808">
        <v>4672</v>
      </c>
      <c r="B7808" t="s">
        <v>84</v>
      </c>
      <c r="C7808">
        <v>43</v>
      </c>
      <c r="D7808" t="s">
        <v>24</v>
      </c>
      <c r="E7808" t="s">
        <v>66</v>
      </c>
      <c r="F7808" t="s">
        <v>49</v>
      </c>
      <c r="G7808">
        <v>1473.83</v>
      </c>
      <c r="H7808">
        <v>151.05000000000001</v>
      </c>
      <c r="I7808">
        <v>1644.77</v>
      </c>
      <c r="J7808">
        <v>1493.72</v>
      </c>
      <c r="K7808" s="1">
        <f t="shared" si="484"/>
        <v>9.8889109566368738</v>
      </c>
      <c r="L7808" t="s">
        <v>19</v>
      </c>
      <c r="M7808" s="2" t="s">
        <v>285</v>
      </c>
      <c r="N7808" s="3" t="str">
        <f t="shared" si="485"/>
        <v>Feb</v>
      </c>
      <c r="O7808" t="s">
        <v>51</v>
      </c>
      <c r="P7808" t="s">
        <v>39</v>
      </c>
      <c r="Q7808" t="str">
        <f t="shared" si="486"/>
        <v>Senior</v>
      </c>
      <c r="R7808" t="str">
        <f t="shared" si="487"/>
        <v>Profit</v>
      </c>
    </row>
    <row r="7809" spans="1:18">
      <c r="A7809">
        <v>5813</v>
      </c>
      <c r="B7809" t="s">
        <v>47</v>
      </c>
      <c r="C7809">
        <v>20</v>
      </c>
      <c r="D7809" t="s">
        <v>24</v>
      </c>
      <c r="E7809" t="s">
        <v>59</v>
      </c>
      <c r="F7809" t="s">
        <v>36</v>
      </c>
      <c r="G7809">
        <v>967.98</v>
      </c>
      <c r="H7809">
        <v>1859.46</v>
      </c>
      <c r="I7809">
        <v>1644.17</v>
      </c>
      <c r="J7809">
        <v>-215.29</v>
      </c>
      <c r="K7809" s="1">
        <f t="shared" si="484"/>
        <v>-0.11578092564507975</v>
      </c>
      <c r="L7809" t="s">
        <v>26</v>
      </c>
      <c r="M7809" s="2" t="s">
        <v>282</v>
      </c>
      <c r="N7809" s="3" t="str">
        <f t="shared" si="485"/>
        <v>May</v>
      </c>
      <c r="O7809" t="s">
        <v>51</v>
      </c>
      <c r="P7809" t="s">
        <v>22</v>
      </c>
      <c r="Q7809" t="str">
        <f t="shared" si="486"/>
        <v>Young</v>
      </c>
      <c r="R7809" t="str">
        <f t="shared" si="487"/>
        <v>Loss</v>
      </c>
    </row>
    <row r="7810" spans="1:18">
      <c r="A7810">
        <v>3688</v>
      </c>
      <c r="B7810" t="s">
        <v>40</v>
      </c>
      <c r="C7810">
        <v>39</v>
      </c>
      <c r="D7810" t="s">
        <v>16</v>
      </c>
      <c r="E7810" t="s">
        <v>17</v>
      </c>
      <c r="F7810" t="s">
        <v>18</v>
      </c>
      <c r="G7810">
        <v>1243.96</v>
      </c>
      <c r="H7810">
        <v>220.07</v>
      </c>
      <c r="I7810">
        <v>1642.44</v>
      </c>
      <c r="J7810">
        <v>1422.37</v>
      </c>
      <c r="K7810" s="1">
        <f t="shared" ref="K7810:K7873" si="488">J7810/H7810</f>
        <v>6.4632616894624437</v>
      </c>
      <c r="L7810" t="s">
        <v>31</v>
      </c>
      <c r="M7810" s="2" t="s">
        <v>103</v>
      </c>
      <c r="N7810" s="3" t="str">
        <f t="shared" ref="N7810:N7873" si="489">TEXT(M7810,"MMM")</f>
        <v>Oct</v>
      </c>
      <c r="O7810" t="s">
        <v>21</v>
      </c>
      <c r="P7810" t="s">
        <v>39</v>
      </c>
      <c r="Q7810" t="str">
        <f t="shared" ref="Q7810:Q7873" si="490">IF(C7810&gt;=18,IF(C7810&lt;=25,"Young",IF(C7810&lt;=40,"Adult",IF(C7810&lt;=60,"Senior",""))),"")</f>
        <v>Adult</v>
      </c>
      <c r="R7810" t="str">
        <f t="shared" ref="R7810:R7873" si="491">IF(J7810&gt;0,"Profit","Loss")</f>
        <v>Profit</v>
      </c>
    </row>
    <row r="7811" spans="1:18">
      <c r="A7811">
        <v>6631</v>
      </c>
      <c r="B7811" t="s">
        <v>44</v>
      </c>
      <c r="C7811">
        <v>48</v>
      </c>
      <c r="D7811" t="s">
        <v>24</v>
      </c>
      <c r="E7811" t="s">
        <v>41</v>
      </c>
      <c r="F7811" t="s">
        <v>36</v>
      </c>
      <c r="G7811">
        <v>1234.6099999999999</v>
      </c>
      <c r="H7811">
        <v>1199.45</v>
      </c>
      <c r="I7811">
        <v>1641.76</v>
      </c>
      <c r="J7811">
        <v>442.31</v>
      </c>
      <c r="K7811" s="1">
        <f t="shared" si="488"/>
        <v>0.36876068197924045</v>
      </c>
      <c r="L7811" t="s">
        <v>19</v>
      </c>
      <c r="M7811" s="2" t="s">
        <v>81</v>
      </c>
      <c r="N7811" s="3" t="str">
        <f t="shared" si="489"/>
        <v>Feb</v>
      </c>
      <c r="O7811" t="s">
        <v>21</v>
      </c>
      <c r="P7811" t="s">
        <v>22</v>
      </c>
      <c r="Q7811" t="str">
        <f t="shared" si="490"/>
        <v>Senior</v>
      </c>
      <c r="R7811" t="str">
        <f t="shared" si="491"/>
        <v>Profit</v>
      </c>
    </row>
    <row r="7812" spans="1:18">
      <c r="A7812">
        <v>8567</v>
      </c>
      <c r="B7812" t="s">
        <v>34</v>
      </c>
      <c r="C7812">
        <v>33</v>
      </c>
      <c r="D7812" t="s">
        <v>16</v>
      </c>
      <c r="E7812" t="s">
        <v>57</v>
      </c>
      <c r="F7812" t="s">
        <v>42</v>
      </c>
      <c r="G7812">
        <v>978.13</v>
      </c>
      <c r="H7812">
        <v>704.94</v>
      </c>
      <c r="I7812">
        <v>1640.95</v>
      </c>
      <c r="J7812">
        <v>936.01</v>
      </c>
      <c r="K7812" s="1">
        <f t="shared" si="488"/>
        <v>1.3277867619939285</v>
      </c>
      <c r="L7812" t="s">
        <v>19</v>
      </c>
      <c r="M7812" s="2" t="s">
        <v>184</v>
      </c>
      <c r="N7812" s="3" t="str">
        <f t="shared" si="489"/>
        <v>Mar</v>
      </c>
      <c r="O7812" t="s">
        <v>51</v>
      </c>
      <c r="P7812" t="s">
        <v>39</v>
      </c>
      <c r="Q7812" t="str">
        <f t="shared" si="490"/>
        <v>Adult</v>
      </c>
      <c r="R7812" t="str">
        <f t="shared" si="491"/>
        <v>Profit</v>
      </c>
    </row>
    <row r="7813" spans="1:18">
      <c r="A7813">
        <v>1698</v>
      </c>
      <c r="B7813" t="s">
        <v>34</v>
      </c>
      <c r="C7813">
        <v>21</v>
      </c>
      <c r="D7813" t="s">
        <v>24</v>
      </c>
      <c r="E7813" t="s">
        <v>53</v>
      </c>
      <c r="F7813" t="s">
        <v>42</v>
      </c>
      <c r="G7813">
        <v>942.34</v>
      </c>
      <c r="H7813">
        <v>599.41</v>
      </c>
      <c r="I7813">
        <v>1640.34</v>
      </c>
      <c r="J7813">
        <v>1040.93</v>
      </c>
      <c r="K7813" s="1">
        <f t="shared" si="488"/>
        <v>1.7365909811314462</v>
      </c>
      <c r="L7813" t="s">
        <v>19</v>
      </c>
      <c r="M7813" s="2" t="s">
        <v>359</v>
      </c>
      <c r="N7813" s="3" t="str">
        <f t="shared" si="489"/>
        <v>Jul</v>
      </c>
      <c r="O7813" t="s">
        <v>56</v>
      </c>
      <c r="P7813" t="s">
        <v>39</v>
      </c>
      <c r="Q7813" t="str">
        <f t="shared" si="490"/>
        <v>Young</v>
      </c>
      <c r="R7813" t="str">
        <f t="shared" si="491"/>
        <v>Profit</v>
      </c>
    </row>
    <row r="7814" spans="1:18">
      <c r="A7814">
        <v>3809</v>
      </c>
      <c r="B7814" t="s">
        <v>44</v>
      </c>
      <c r="C7814">
        <v>22</v>
      </c>
      <c r="D7814" t="s">
        <v>24</v>
      </c>
      <c r="E7814" t="s">
        <v>35</v>
      </c>
      <c r="F7814" t="s">
        <v>25</v>
      </c>
      <c r="G7814">
        <v>1373.32</v>
      </c>
      <c r="H7814">
        <v>1291.24</v>
      </c>
      <c r="I7814">
        <v>1640.17</v>
      </c>
      <c r="J7814">
        <v>348.93</v>
      </c>
      <c r="K7814" s="1">
        <f t="shared" si="488"/>
        <v>0.27022861745299093</v>
      </c>
      <c r="L7814" t="s">
        <v>19</v>
      </c>
      <c r="M7814" s="2" t="s">
        <v>143</v>
      </c>
      <c r="N7814" s="3" t="str">
        <f t="shared" si="489"/>
        <v>Apr</v>
      </c>
      <c r="O7814" t="s">
        <v>33</v>
      </c>
      <c r="P7814" t="s">
        <v>22</v>
      </c>
      <c r="Q7814" t="str">
        <f t="shared" si="490"/>
        <v>Young</v>
      </c>
      <c r="R7814" t="str">
        <f t="shared" si="491"/>
        <v>Profit</v>
      </c>
    </row>
    <row r="7815" spans="1:18">
      <c r="A7815">
        <v>6881</v>
      </c>
      <c r="B7815" t="s">
        <v>52</v>
      </c>
      <c r="C7815">
        <v>34</v>
      </c>
      <c r="D7815" t="s">
        <v>24</v>
      </c>
      <c r="E7815" t="s">
        <v>59</v>
      </c>
      <c r="F7815" t="s">
        <v>25</v>
      </c>
      <c r="G7815">
        <v>986.76</v>
      </c>
      <c r="H7815">
        <v>851.37</v>
      </c>
      <c r="I7815">
        <v>1639.04</v>
      </c>
      <c r="J7815">
        <v>787.67</v>
      </c>
      <c r="K7815" s="1">
        <f t="shared" si="488"/>
        <v>0.92517941670484038</v>
      </c>
      <c r="L7815" t="s">
        <v>31</v>
      </c>
      <c r="M7815" s="2" t="s">
        <v>159</v>
      </c>
      <c r="N7815" s="3" t="str">
        <f t="shared" si="489"/>
        <v>Apr</v>
      </c>
      <c r="O7815" t="s">
        <v>21</v>
      </c>
      <c r="P7815" t="s">
        <v>22</v>
      </c>
      <c r="Q7815" t="str">
        <f t="shared" si="490"/>
        <v>Adult</v>
      </c>
      <c r="R7815" t="str">
        <f t="shared" si="491"/>
        <v>Profit</v>
      </c>
    </row>
    <row r="7816" spans="1:18">
      <c r="A7816">
        <v>2515</v>
      </c>
      <c r="B7816" t="s">
        <v>47</v>
      </c>
      <c r="C7816">
        <v>20</v>
      </c>
      <c r="D7816" t="s">
        <v>24</v>
      </c>
      <c r="E7816" t="s">
        <v>35</v>
      </c>
      <c r="F7816" t="s">
        <v>36</v>
      </c>
      <c r="G7816">
        <v>1278.6099999999999</v>
      </c>
      <c r="H7816">
        <v>740.64</v>
      </c>
      <c r="I7816">
        <v>1639.03</v>
      </c>
      <c r="J7816">
        <v>898.39</v>
      </c>
      <c r="K7816" s="1">
        <f t="shared" si="488"/>
        <v>1.2129914668394901</v>
      </c>
      <c r="L7816" t="s">
        <v>26</v>
      </c>
      <c r="M7816" s="2" t="s">
        <v>103</v>
      </c>
      <c r="N7816" s="3" t="str">
        <f t="shared" si="489"/>
        <v>Oct</v>
      </c>
      <c r="O7816" t="s">
        <v>21</v>
      </c>
      <c r="P7816" t="s">
        <v>22</v>
      </c>
      <c r="Q7816" t="str">
        <f t="shared" si="490"/>
        <v>Young</v>
      </c>
      <c r="R7816" t="str">
        <f t="shared" si="491"/>
        <v>Profit</v>
      </c>
    </row>
    <row r="7817" spans="1:18">
      <c r="A7817">
        <v>5505</v>
      </c>
      <c r="B7817" t="s">
        <v>40</v>
      </c>
      <c r="C7817">
        <v>30</v>
      </c>
      <c r="D7817" t="s">
        <v>24</v>
      </c>
      <c r="E7817" t="s">
        <v>57</v>
      </c>
      <c r="F7817" t="s">
        <v>18</v>
      </c>
      <c r="G7817">
        <v>1123.0999999999999</v>
      </c>
      <c r="H7817">
        <v>893.77</v>
      </c>
      <c r="I7817">
        <v>1637.46</v>
      </c>
      <c r="J7817">
        <v>743.69</v>
      </c>
      <c r="K7817" s="1">
        <f t="shared" si="488"/>
        <v>0.83208207928214206</v>
      </c>
      <c r="L7817" t="s">
        <v>19</v>
      </c>
      <c r="M7817" s="2" t="s">
        <v>217</v>
      </c>
      <c r="N7817" s="3" t="str">
        <f t="shared" si="489"/>
        <v>Sep</v>
      </c>
      <c r="O7817" t="s">
        <v>51</v>
      </c>
      <c r="P7817" t="s">
        <v>39</v>
      </c>
      <c r="Q7817" t="str">
        <f t="shared" si="490"/>
        <v>Adult</v>
      </c>
      <c r="R7817" t="str">
        <f t="shared" si="491"/>
        <v>Profit</v>
      </c>
    </row>
    <row r="7818" spans="1:18">
      <c r="A7818">
        <v>7760</v>
      </c>
      <c r="B7818" t="s">
        <v>15</v>
      </c>
      <c r="C7818">
        <v>22</v>
      </c>
      <c r="D7818" t="s">
        <v>24</v>
      </c>
      <c r="E7818" t="s">
        <v>30</v>
      </c>
      <c r="F7818" t="s">
        <v>36</v>
      </c>
      <c r="G7818">
        <v>1355.25</v>
      </c>
      <c r="H7818">
        <v>649.94000000000005</v>
      </c>
      <c r="I7818">
        <v>1637.46</v>
      </c>
      <c r="J7818">
        <v>987.52</v>
      </c>
      <c r="K7818" s="1">
        <f t="shared" si="488"/>
        <v>1.5194017909345476</v>
      </c>
      <c r="L7818" t="s">
        <v>54</v>
      </c>
      <c r="M7818" s="2" t="s">
        <v>346</v>
      </c>
      <c r="N7818" s="3" t="str">
        <f t="shared" si="489"/>
        <v>May</v>
      </c>
      <c r="O7818" t="s">
        <v>28</v>
      </c>
      <c r="P7818" t="s">
        <v>22</v>
      </c>
      <c r="Q7818" t="str">
        <f t="shared" si="490"/>
        <v>Young</v>
      </c>
      <c r="R7818" t="str">
        <f t="shared" si="491"/>
        <v>Profit</v>
      </c>
    </row>
    <row r="7819" spans="1:18">
      <c r="A7819">
        <v>7054</v>
      </c>
      <c r="B7819" t="s">
        <v>34</v>
      </c>
      <c r="C7819">
        <v>19</v>
      </c>
      <c r="D7819" t="s">
        <v>16</v>
      </c>
      <c r="E7819" t="s">
        <v>57</v>
      </c>
      <c r="F7819" t="s">
        <v>36</v>
      </c>
      <c r="G7819">
        <v>1025.1099999999999</v>
      </c>
      <c r="H7819">
        <v>1713.89</v>
      </c>
      <c r="I7819">
        <v>1636.54</v>
      </c>
      <c r="J7819">
        <v>-77.349999999999994</v>
      </c>
      <c r="K7819" s="1">
        <f t="shared" si="488"/>
        <v>-4.5131251130469278E-2</v>
      </c>
      <c r="L7819" t="s">
        <v>37</v>
      </c>
      <c r="M7819" s="2" t="s">
        <v>408</v>
      </c>
      <c r="N7819" s="3" t="str">
        <f t="shared" si="489"/>
        <v>Dec</v>
      </c>
      <c r="O7819" t="s">
        <v>33</v>
      </c>
      <c r="P7819" t="s">
        <v>22</v>
      </c>
      <c r="Q7819" t="str">
        <f t="shared" si="490"/>
        <v>Young</v>
      </c>
      <c r="R7819" t="str">
        <f t="shared" si="491"/>
        <v>Loss</v>
      </c>
    </row>
    <row r="7820" spans="1:18">
      <c r="A7820">
        <v>2304</v>
      </c>
      <c r="B7820" t="s">
        <v>84</v>
      </c>
      <c r="C7820">
        <v>32</v>
      </c>
      <c r="D7820" t="s">
        <v>24</v>
      </c>
      <c r="E7820" t="s">
        <v>30</v>
      </c>
      <c r="F7820" t="s">
        <v>18</v>
      </c>
      <c r="G7820">
        <v>1070.8900000000001</v>
      </c>
      <c r="H7820">
        <v>506.59</v>
      </c>
      <c r="I7820">
        <v>1635.11</v>
      </c>
      <c r="J7820">
        <v>1128.52</v>
      </c>
      <c r="K7820" s="1">
        <f t="shared" si="488"/>
        <v>2.2276791882982292</v>
      </c>
      <c r="L7820" t="s">
        <v>31</v>
      </c>
      <c r="M7820" s="2" t="s">
        <v>173</v>
      </c>
      <c r="N7820" s="3" t="str">
        <f t="shared" si="489"/>
        <v>Jun</v>
      </c>
      <c r="O7820" t="s">
        <v>51</v>
      </c>
      <c r="P7820" t="s">
        <v>39</v>
      </c>
      <c r="Q7820" t="str">
        <f t="shared" si="490"/>
        <v>Adult</v>
      </c>
      <c r="R7820" t="str">
        <f t="shared" si="491"/>
        <v>Profit</v>
      </c>
    </row>
    <row r="7821" spans="1:18">
      <c r="A7821">
        <v>8544</v>
      </c>
      <c r="B7821" t="s">
        <v>92</v>
      </c>
      <c r="C7821">
        <v>38</v>
      </c>
      <c r="D7821" t="s">
        <v>24</v>
      </c>
      <c r="E7821" t="s">
        <v>59</v>
      </c>
      <c r="F7821" t="s">
        <v>25</v>
      </c>
      <c r="G7821">
        <v>1026.6099999999999</v>
      </c>
      <c r="H7821">
        <v>1117.57</v>
      </c>
      <c r="I7821">
        <v>1634.89</v>
      </c>
      <c r="J7821">
        <v>517.32000000000005</v>
      </c>
      <c r="K7821" s="1">
        <f t="shared" si="488"/>
        <v>0.46289717870021574</v>
      </c>
      <c r="L7821" t="s">
        <v>19</v>
      </c>
      <c r="M7821" s="2" t="s">
        <v>204</v>
      </c>
      <c r="N7821" s="3" t="str">
        <f t="shared" si="489"/>
        <v>Oct</v>
      </c>
      <c r="O7821" t="s">
        <v>28</v>
      </c>
      <c r="P7821" t="s">
        <v>22</v>
      </c>
      <c r="Q7821" t="str">
        <f t="shared" si="490"/>
        <v>Adult</v>
      </c>
      <c r="R7821" t="str">
        <f t="shared" si="491"/>
        <v>Profit</v>
      </c>
    </row>
    <row r="7822" spans="1:18">
      <c r="A7822">
        <v>1155</v>
      </c>
      <c r="B7822" t="s">
        <v>29</v>
      </c>
      <c r="C7822">
        <v>44</v>
      </c>
      <c r="D7822" t="s">
        <v>16</v>
      </c>
      <c r="E7822" t="s">
        <v>53</v>
      </c>
      <c r="F7822" t="s">
        <v>36</v>
      </c>
      <c r="G7822">
        <v>1250.83</v>
      </c>
      <c r="H7822">
        <v>237.51</v>
      </c>
      <c r="I7822">
        <v>1633.31</v>
      </c>
      <c r="J7822">
        <v>1395.8</v>
      </c>
      <c r="K7822" s="1">
        <f t="shared" si="488"/>
        <v>5.8768051871500147</v>
      </c>
      <c r="L7822" t="s">
        <v>31</v>
      </c>
      <c r="M7822" s="2" t="s">
        <v>192</v>
      </c>
      <c r="N7822" s="3" t="str">
        <f t="shared" si="489"/>
        <v>Aug</v>
      </c>
      <c r="O7822" t="s">
        <v>21</v>
      </c>
      <c r="P7822" t="s">
        <v>22</v>
      </c>
      <c r="Q7822" t="str">
        <f t="shared" si="490"/>
        <v>Senior</v>
      </c>
      <c r="R7822" t="str">
        <f t="shared" si="491"/>
        <v>Profit</v>
      </c>
    </row>
    <row r="7823" spans="1:18">
      <c r="A7823">
        <v>8340</v>
      </c>
      <c r="B7823" t="s">
        <v>34</v>
      </c>
      <c r="C7823">
        <v>24</v>
      </c>
      <c r="D7823" t="s">
        <v>24</v>
      </c>
      <c r="E7823" t="s">
        <v>17</v>
      </c>
      <c r="F7823" t="s">
        <v>36</v>
      </c>
      <c r="G7823">
        <v>1121.46</v>
      </c>
      <c r="H7823">
        <v>715.97</v>
      </c>
      <c r="I7823">
        <v>1631.79</v>
      </c>
      <c r="J7823">
        <v>915.82</v>
      </c>
      <c r="K7823" s="1">
        <f t="shared" si="488"/>
        <v>1.2791318071986257</v>
      </c>
      <c r="L7823" t="s">
        <v>37</v>
      </c>
      <c r="M7823" s="2" t="s">
        <v>387</v>
      </c>
      <c r="N7823" s="3" t="str">
        <f t="shared" si="489"/>
        <v>May</v>
      </c>
      <c r="O7823" t="s">
        <v>51</v>
      </c>
      <c r="P7823" t="s">
        <v>39</v>
      </c>
      <c r="Q7823" t="str">
        <f t="shared" si="490"/>
        <v>Young</v>
      </c>
      <c r="R7823" t="str">
        <f t="shared" si="491"/>
        <v>Profit</v>
      </c>
    </row>
    <row r="7824" spans="1:18">
      <c r="A7824">
        <v>2576</v>
      </c>
      <c r="B7824" t="s">
        <v>15</v>
      </c>
      <c r="C7824">
        <v>32</v>
      </c>
      <c r="D7824" t="s">
        <v>24</v>
      </c>
      <c r="E7824" t="s">
        <v>35</v>
      </c>
      <c r="F7824" t="s">
        <v>49</v>
      </c>
      <c r="G7824">
        <v>1215.46</v>
      </c>
      <c r="H7824">
        <v>1856.16</v>
      </c>
      <c r="I7824">
        <v>1631.62</v>
      </c>
      <c r="J7824">
        <v>-224.54</v>
      </c>
      <c r="K7824" s="1">
        <f t="shared" si="488"/>
        <v>-0.12097017498491508</v>
      </c>
      <c r="L7824" t="s">
        <v>26</v>
      </c>
      <c r="M7824" s="2" t="s">
        <v>379</v>
      </c>
      <c r="N7824" s="3" t="str">
        <f t="shared" si="489"/>
        <v>Mar</v>
      </c>
      <c r="O7824" t="s">
        <v>33</v>
      </c>
      <c r="P7824" t="s">
        <v>39</v>
      </c>
      <c r="Q7824" t="str">
        <f t="shared" si="490"/>
        <v>Adult</v>
      </c>
      <c r="R7824" t="str">
        <f t="shared" si="491"/>
        <v>Loss</v>
      </c>
    </row>
    <row r="7825" spans="1:18">
      <c r="A7825">
        <v>535</v>
      </c>
      <c r="B7825" t="s">
        <v>15</v>
      </c>
      <c r="C7825">
        <v>57</v>
      </c>
      <c r="D7825" t="s">
        <v>24</v>
      </c>
      <c r="E7825" t="s">
        <v>35</v>
      </c>
      <c r="F7825" t="s">
        <v>18</v>
      </c>
      <c r="G7825">
        <v>954.71</v>
      </c>
      <c r="H7825">
        <v>1140.57</v>
      </c>
      <c r="I7825">
        <v>1631.51</v>
      </c>
      <c r="J7825">
        <v>490.94</v>
      </c>
      <c r="K7825" s="1">
        <f t="shared" si="488"/>
        <v>0.43043390585409053</v>
      </c>
      <c r="L7825" t="s">
        <v>26</v>
      </c>
      <c r="M7825" s="2" t="s">
        <v>159</v>
      </c>
      <c r="N7825" s="3" t="str">
        <f t="shared" si="489"/>
        <v>Apr</v>
      </c>
      <c r="O7825" t="s">
        <v>51</v>
      </c>
      <c r="P7825" t="s">
        <v>39</v>
      </c>
      <c r="Q7825" t="str">
        <f t="shared" si="490"/>
        <v>Senior</v>
      </c>
      <c r="R7825" t="str">
        <f t="shared" si="491"/>
        <v>Profit</v>
      </c>
    </row>
    <row r="7826" spans="1:18">
      <c r="A7826">
        <v>9742</v>
      </c>
      <c r="B7826" t="s">
        <v>23</v>
      </c>
      <c r="C7826">
        <v>54</v>
      </c>
      <c r="D7826" t="s">
        <v>16</v>
      </c>
      <c r="E7826" t="s">
        <v>30</v>
      </c>
      <c r="F7826" t="s">
        <v>25</v>
      </c>
      <c r="G7826">
        <v>1157.21</v>
      </c>
      <c r="H7826">
        <v>1247</v>
      </c>
      <c r="I7826">
        <v>1631.27</v>
      </c>
      <c r="J7826">
        <v>384.27</v>
      </c>
      <c r="K7826" s="1">
        <f t="shared" si="488"/>
        <v>0.30815557337610261</v>
      </c>
      <c r="L7826" t="s">
        <v>19</v>
      </c>
      <c r="M7826" s="2" t="s">
        <v>353</v>
      </c>
      <c r="N7826" s="3" t="str">
        <f t="shared" si="489"/>
        <v>Dec</v>
      </c>
      <c r="O7826" t="s">
        <v>56</v>
      </c>
      <c r="P7826" t="s">
        <v>22</v>
      </c>
      <c r="Q7826" t="str">
        <f t="shared" si="490"/>
        <v>Senior</v>
      </c>
      <c r="R7826" t="str">
        <f t="shared" si="491"/>
        <v>Profit</v>
      </c>
    </row>
    <row r="7827" spans="1:18">
      <c r="A7827">
        <v>5309</v>
      </c>
      <c r="B7827" t="s">
        <v>84</v>
      </c>
      <c r="C7827">
        <v>32</v>
      </c>
      <c r="D7827" t="s">
        <v>16</v>
      </c>
      <c r="E7827" t="s">
        <v>41</v>
      </c>
      <c r="F7827" t="s">
        <v>49</v>
      </c>
      <c r="G7827">
        <v>1446.84</v>
      </c>
      <c r="H7827">
        <v>1555.09</v>
      </c>
      <c r="I7827">
        <v>1630.87</v>
      </c>
      <c r="J7827">
        <v>75.78</v>
      </c>
      <c r="K7827" s="1">
        <f t="shared" si="488"/>
        <v>4.873029856792855E-2</v>
      </c>
      <c r="L7827" t="s">
        <v>26</v>
      </c>
      <c r="M7827" s="2" t="s">
        <v>368</v>
      </c>
      <c r="N7827" s="3" t="str">
        <f t="shared" si="489"/>
        <v>May</v>
      </c>
      <c r="O7827" t="s">
        <v>21</v>
      </c>
      <c r="P7827" t="s">
        <v>22</v>
      </c>
      <c r="Q7827" t="str">
        <f t="shared" si="490"/>
        <v>Adult</v>
      </c>
      <c r="R7827" t="str">
        <f t="shared" si="491"/>
        <v>Profit</v>
      </c>
    </row>
    <row r="7828" spans="1:18">
      <c r="A7828">
        <v>9727</v>
      </c>
      <c r="B7828" t="s">
        <v>52</v>
      </c>
      <c r="C7828">
        <v>23</v>
      </c>
      <c r="D7828" t="s">
        <v>16</v>
      </c>
      <c r="E7828" t="s">
        <v>53</v>
      </c>
      <c r="F7828" t="s">
        <v>49</v>
      </c>
      <c r="G7828">
        <v>1377.82</v>
      </c>
      <c r="H7828">
        <v>1660.54</v>
      </c>
      <c r="I7828">
        <v>1630.38</v>
      </c>
      <c r="J7828">
        <v>-30.16</v>
      </c>
      <c r="K7828" s="1">
        <f t="shared" si="488"/>
        <v>-1.8162766329025498E-2</v>
      </c>
      <c r="L7828" t="s">
        <v>54</v>
      </c>
      <c r="M7828" s="2" t="s">
        <v>266</v>
      </c>
      <c r="N7828" s="3" t="str">
        <f t="shared" si="489"/>
        <v>Sep</v>
      </c>
      <c r="O7828" t="s">
        <v>21</v>
      </c>
      <c r="P7828" t="s">
        <v>39</v>
      </c>
      <c r="Q7828" t="str">
        <f t="shared" si="490"/>
        <v>Young</v>
      </c>
      <c r="R7828" t="str">
        <f t="shared" si="491"/>
        <v>Loss</v>
      </c>
    </row>
    <row r="7829" spans="1:18">
      <c r="A7829">
        <v>9409</v>
      </c>
      <c r="B7829" t="s">
        <v>15</v>
      </c>
      <c r="C7829">
        <v>28</v>
      </c>
      <c r="D7829" t="s">
        <v>16</v>
      </c>
      <c r="E7829" t="s">
        <v>53</v>
      </c>
      <c r="F7829" t="s">
        <v>18</v>
      </c>
      <c r="G7829">
        <v>960.01</v>
      </c>
      <c r="H7829">
        <v>940.26</v>
      </c>
      <c r="I7829">
        <v>1630.23</v>
      </c>
      <c r="J7829">
        <v>689.97</v>
      </c>
      <c r="K7829" s="1">
        <f t="shared" si="488"/>
        <v>0.73380767021887572</v>
      </c>
      <c r="L7829" t="s">
        <v>19</v>
      </c>
      <c r="M7829" s="2" t="s">
        <v>248</v>
      </c>
      <c r="N7829" s="3" t="str">
        <f t="shared" si="489"/>
        <v>Jan</v>
      </c>
      <c r="O7829" t="s">
        <v>56</v>
      </c>
      <c r="P7829" t="s">
        <v>39</v>
      </c>
      <c r="Q7829" t="str">
        <f t="shared" si="490"/>
        <v>Adult</v>
      </c>
      <c r="R7829" t="str">
        <f t="shared" si="491"/>
        <v>Profit</v>
      </c>
    </row>
    <row r="7830" spans="1:18">
      <c r="A7830">
        <v>3858</v>
      </c>
      <c r="B7830" t="s">
        <v>47</v>
      </c>
      <c r="C7830">
        <v>41</v>
      </c>
      <c r="D7830" t="s">
        <v>16</v>
      </c>
      <c r="E7830" t="s">
        <v>57</v>
      </c>
      <c r="F7830" t="s">
        <v>36</v>
      </c>
      <c r="G7830">
        <v>1173.95</v>
      </c>
      <c r="H7830">
        <v>1020.33</v>
      </c>
      <c r="I7830">
        <v>1629.61</v>
      </c>
      <c r="J7830">
        <v>609.28</v>
      </c>
      <c r="K7830" s="1">
        <f t="shared" si="488"/>
        <v>0.5971401409347955</v>
      </c>
      <c r="L7830" t="s">
        <v>54</v>
      </c>
      <c r="M7830" s="2" t="s">
        <v>162</v>
      </c>
      <c r="N7830" s="3" t="str">
        <f t="shared" si="489"/>
        <v>Jan</v>
      </c>
      <c r="O7830" t="s">
        <v>21</v>
      </c>
      <c r="P7830" t="s">
        <v>39</v>
      </c>
      <c r="Q7830" t="str">
        <f t="shared" si="490"/>
        <v>Senior</v>
      </c>
      <c r="R7830" t="str">
        <f t="shared" si="491"/>
        <v>Profit</v>
      </c>
    </row>
    <row r="7831" spans="1:18">
      <c r="A7831">
        <v>6821</v>
      </c>
      <c r="B7831" t="s">
        <v>23</v>
      </c>
      <c r="C7831">
        <v>28</v>
      </c>
      <c r="D7831" t="s">
        <v>24</v>
      </c>
      <c r="E7831" t="s">
        <v>30</v>
      </c>
      <c r="F7831" t="s">
        <v>49</v>
      </c>
      <c r="G7831">
        <v>1203.79</v>
      </c>
      <c r="H7831">
        <v>607.89</v>
      </c>
      <c r="I7831">
        <v>1629.38</v>
      </c>
      <c r="J7831">
        <v>1021.49</v>
      </c>
      <c r="K7831" s="1">
        <f t="shared" si="488"/>
        <v>1.6803862540920234</v>
      </c>
      <c r="L7831" t="s">
        <v>54</v>
      </c>
      <c r="M7831" s="2" t="s">
        <v>254</v>
      </c>
      <c r="N7831" s="3" t="str">
        <f t="shared" si="489"/>
        <v>Dec</v>
      </c>
      <c r="O7831" t="s">
        <v>21</v>
      </c>
      <c r="P7831" t="s">
        <v>39</v>
      </c>
      <c r="Q7831" t="str">
        <f t="shared" si="490"/>
        <v>Adult</v>
      </c>
      <c r="R7831" t="str">
        <f t="shared" si="491"/>
        <v>Profit</v>
      </c>
    </row>
    <row r="7832" spans="1:18">
      <c r="A7832">
        <v>1003</v>
      </c>
      <c r="B7832" t="s">
        <v>92</v>
      </c>
      <c r="C7832">
        <v>31</v>
      </c>
      <c r="D7832" t="s">
        <v>16</v>
      </c>
      <c r="E7832" t="s">
        <v>59</v>
      </c>
      <c r="F7832" t="s">
        <v>18</v>
      </c>
      <c r="G7832">
        <v>1210.2</v>
      </c>
      <c r="H7832">
        <v>1919.54</v>
      </c>
      <c r="I7832">
        <v>1629.36</v>
      </c>
      <c r="J7832">
        <v>-290.18</v>
      </c>
      <c r="K7832" s="1">
        <f t="shared" si="488"/>
        <v>-0.15117163487085447</v>
      </c>
      <c r="L7832" t="s">
        <v>19</v>
      </c>
      <c r="M7832" s="2" t="s">
        <v>329</v>
      </c>
      <c r="N7832" s="3" t="str">
        <f t="shared" si="489"/>
        <v>Apr</v>
      </c>
      <c r="O7832" t="s">
        <v>21</v>
      </c>
      <c r="P7832" t="s">
        <v>39</v>
      </c>
      <c r="Q7832" t="str">
        <f t="shared" si="490"/>
        <v>Adult</v>
      </c>
      <c r="R7832" t="str">
        <f t="shared" si="491"/>
        <v>Loss</v>
      </c>
    </row>
    <row r="7833" spans="1:18">
      <c r="A7833">
        <v>2388</v>
      </c>
      <c r="B7833" t="s">
        <v>15</v>
      </c>
      <c r="C7833">
        <v>35</v>
      </c>
      <c r="D7833" t="s">
        <v>24</v>
      </c>
      <c r="E7833" t="s">
        <v>53</v>
      </c>
      <c r="F7833" t="s">
        <v>18</v>
      </c>
      <c r="G7833">
        <v>1301.52</v>
      </c>
      <c r="H7833">
        <v>972.24</v>
      </c>
      <c r="I7833">
        <v>1629.14</v>
      </c>
      <c r="J7833">
        <v>656.9</v>
      </c>
      <c r="K7833" s="1">
        <f t="shared" si="488"/>
        <v>0.67565621657203978</v>
      </c>
      <c r="L7833" t="s">
        <v>19</v>
      </c>
      <c r="M7833" s="2" t="s">
        <v>385</v>
      </c>
      <c r="N7833" s="3" t="str">
        <f t="shared" si="489"/>
        <v>Sep</v>
      </c>
      <c r="O7833" t="s">
        <v>33</v>
      </c>
      <c r="P7833" t="s">
        <v>39</v>
      </c>
      <c r="Q7833" t="str">
        <f t="shared" si="490"/>
        <v>Adult</v>
      </c>
      <c r="R7833" t="str">
        <f t="shared" si="491"/>
        <v>Profit</v>
      </c>
    </row>
    <row r="7834" spans="1:18">
      <c r="A7834">
        <v>1437</v>
      </c>
      <c r="B7834" t="s">
        <v>34</v>
      </c>
      <c r="C7834">
        <v>21</v>
      </c>
      <c r="D7834" t="s">
        <v>16</v>
      </c>
      <c r="E7834" t="s">
        <v>57</v>
      </c>
      <c r="F7834" t="s">
        <v>18</v>
      </c>
      <c r="G7834">
        <v>1204.31</v>
      </c>
      <c r="H7834">
        <v>986.73</v>
      </c>
      <c r="I7834">
        <v>1628.79</v>
      </c>
      <c r="J7834">
        <v>642.05999999999995</v>
      </c>
      <c r="K7834" s="1">
        <f t="shared" si="488"/>
        <v>0.65069471892006925</v>
      </c>
      <c r="L7834" t="s">
        <v>31</v>
      </c>
      <c r="M7834" s="2" t="s">
        <v>195</v>
      </c>
      <c r="N7834" s="3" t="str">
        <f t="shared" si="489"/>
        <v>Oct</v>
      </c>
      <c r="O7834" t="s">
        <v>51</v>
      </c>
      <c r="P7834" t="s">
        <v>22</v>
      </c>
      <c r="Q7834" t="str">
        <f t="shared" si="490"/>
        <v>Young</v>
      </c>
      <c r="R7834" t="str">
        <f t="shared" si="491"/>
        <v>Profit</v>
      </c>
    </row>
    <row r="7835" spans="1:18">
      <c r="A7835">
        <v>5861</v>
      </c>
      <c r="B7835" t="s">
        <v>44</v>
      </c>
      <c r="C7835">
        <v>45</v>
      </c>
      <c r="D7835" t="s">
        <v>24</v>
      </c>
      <c r="E7835" t="s">
        <v>41</v>
      </c>
      <c r="F7835" t="s">
        <v>18</v>
      </c>
      <c r="G7835">
        <v>1013.06</v>
      </c>
      <c r="H7835">
        <v>55.72</v>
      </c>
      <c r="I7835">
        <v>1628.79</v>
      </c>
      <c r="J7835">
        <v>1573.07</v>
      </c>
      <c r="K7835" s="1">
        <f t="shared" si="488"/>
        <v>28.231694185211772</v>
      </c>
      <c r="L7835" t="s">
        <v>54</v>
      </c>
      <c r="M7835" s="2" t="s">
        <v>248</v>
      </c>
      <c r="N7835" s="3" t="str">
        <f t="shared" si="489"/>
        <v>Jan</v>
      </c>
      <c r="O7835" t="s">
        <v>21</v>
      </c>
      <c r="P7835" t="s">
        <v>22</v>
      </c>
      <c r="Q7835" t="str">
        <f t="shared" si="490"/>
        <v>Senior</v>
      </c>
      <c r="R7835" t="str">
        <f t="shared" si="491"/>
        <v>Profit</v>
      </c>
    </row>
    <row r="7836" spans="1:18">
      <c r="A7836">
        <v>2733</v>
      </c>
      <c r="B7836" t="s">
        <v>29</v>
      </c>
      <c r="C7836">
        <v>42</v>
      </c>
      <c r="D7836" t="s">
        <v>24</v>
      </c>
      <c r="E7836" t="s">
        <v>66</v>
      </c>
      <c r="F7836" t="s">
        <v>25</v>
      </c>
      <c r="G7836">
        <v>1196.98</v>
      </c>
      <c r="H7836">
        <v>1737.15</v>
      </c>
      <c r="I7836">
        <v>1627.93</v>
      </c>
      <c r="J7836">
        <v>-109.22</v>
      </c>
      <c r="K7836" s="1">
        <f t="shared" si="488"/>
        <v>-6.2873096738911435E-2</v>
      </c>
      <c r="L7836" t="s">
        <v>54</v>
      </c>
      <c r="M7836" s="2" t="s">
        <v>299</v>
      </c>
      <c r="N7836" s="3" t="str">
        <f t="shared" si="489"/>
        <v>May</v>
      </c>
      <c r="O7836" t="s">
        <v>56</v>
      </c>
      <c r="P7836" t="s">
        <v>22</v>
      </c>
      <c r="Q7836" t="str">
        <f t="shared" si="490"/>
        <v>Senior</v>
      </c>
      <c r="R7836" t="str">
        <f t="shared" si="491"/>
        <v>Loss</v>
      </c>
    </row>
    <row r="7837" spans="1:18">
      <c r="A7837">
        <v>2667</v>
      </c>
      <c r="B7837" t="s">
        <v>84</v>
      </c>
      <c r="C7837">
        <v>18</v>
      </c>
      <c r="D7837" t="s">
        <v>24</v>
      </c>
      <c r="E7837" t="s">
        <v>17</v>
      </c>
      <c r="F7837" t="s">
        <v>18</v>
      </c>
      <c r="G7837">
        <v>1230.3</v>
      </c>
      <c r="H7837">
        <v>1589.09</v>
      </c>
      <c r="I7837">
        <v>1626.27</v>
      </c>
      <c r="J7837">
        <v>37.18</v>
      </c>
      <c r="K7837" s="1">
        <f t="shared" si="488"/>
        <v>2.3397038556658215E-2</v>
      </c>
      <c r="L7837" t="s">
        <v>54</v>
      </c>
      <c r="M7837" s="2" t="s">
        <v>236</v>
      </c>
      <c r="N7837" s="3" t="str">
        <f t="shared" si="489"/>
        <v>Jun</v>
      </c>
      <c r="O7837" t="s">
        <v>33</v>
      </c>
      <c r="P7837" t="s">
        <v>22</v>
      </c>
      <c r="Q7837" t="str">
        <f t="shared" si="490"/>
        <v>Young</v>
      </c>
      <c r="R7837" t="str">
        <f t="shared" si="491"/>
        <v>Profit</v>
      </c>
    </row>
    <row r="7838" spans="1:18">
      <c r="A7838">
        <v>6230</v>
      </c>
      <c r="B7838" t="s">
        <v>34</v>
      </c>
      <c r="C7838">
        <v>56</v>
      </c>
      <c r="D7838" t="s">
        <v>16</v>
      </c>
      <c r="E7838" t="s">
        <v>66</v>
      </c>
      <c r="F7838" t="s">
        <v>36</v>
      </c>
      <c r="G7838">
        <v>988.04</v>
      </c>
      <c r="H7838">
        <v>867.43</v>
      </c>
      <c r="I7838">
        <v>1626.17</v>
      </c>
      <c r="J7838">
        <v>758.74</v>
      </c>
      <c r="K7838" s="1">
        <f t="shared" si="488"/>
        <v>0.87469882295977774</v>
      </c>
      <c r="L7838" t="s">
        <v>37</v>
      </c>
      <c r="M7838" s="2" t="s">
        <v>69</v>
      </c>
      <c r="N7838" s="3" t="str">
        <f t="shared" si="489"/>
        <v>Sep</v>
      </c>
      <c r="O7838" t="s">
        <v>21</v>
      </c>
      <c r="P7838" t="s">
        <v>39</v>
      </c>
      <c r="Q7838" t="str">
        <f t="shared" si="490"/>
        <v>Senior</v>
      </c>
      <c r="R7838" t="str">
        <f t="shared" si="491"/>
        <v>Profit</v>
      </c>
    </row>
    <row r="7839" spans="1:18">
      <c r="A7839">
        <v>7268</v>
      </c>
      <c r="B7839" t="s">
        <v>15</v>
      </c>
      <c r="C7839">
        <v>21</v>
      </c>
      <c r="D7839" t="s">
        <v>16</v>
      </c>
      <c r="E7839" t="s">
        <v>66</v>
      </c>
      <c r="F7839" t="s">
        <v>18</v>
      </c>
      <c r="G7839">
        <v>951.71</v>
      </c>
      <c r="H7839">
        <v>254.43</v>
      </c>
      <c r="I7839">
        <v>1625.83</v>
      </c>
      <c r="J7839">
        <v>1371.4</v>
      </c>
      <c r="K7839" s="1">
        <f t="shared" si="488"/>
        <v>5.3900876468969861</v>
      </c>
      <c r="L7839" t="s">
        <v>54</v>
      </c>
      <c r="M7839" s="2" t="s">
        <v>390</v>
      </c>
      <c r="N7839" s="3" t="str">
        <f t="shared" si="489"/>
        <v>Oct</v>
      </c>
      <c r="O7839" t="s">
        <v>51</v>
      </c>
      <c r="P7839" t="s">
        <v>39</v>
      </c>
      <c r="Q7839" t="str">
        <f t="shared" si="490"/>
        <v>Young</v>
      </c>
      <c r="R7839" t="str">
        <f t="shared" si="491"/>
        <v>Profit</v>
      </c>
    </row>
    <row r="7840" spans="1:18">
      <c r="A7840">
        <v>8688</v>
      </c>
      <c r="B7840" t="s">
        <v>47</v>
      </c>
      <c r="C7840">
        <v>51</v>
      </c>
      <c r="D7840" t="s">
        <v>16</v>
      </c>
      <c r="E7840" t="s">
        <v>57</v>
      </c>
      <c r="F7840" t="s">
        <v>18</v>
      </c>
      <c r="G7840">
        <v>972.1</v>
      </c>
      <c r="H7840">
        <v>1089.99</v>
      </c>
      <c r="I7840">
        <v>1625.54</v>
      </c>
      <c r="J7840">
        <v>535.54999999999995</v>
      </c>
      <c r="K7840" s="1">
        <f t="shared" si="488"/>
        <v>0.49133478288791638</v>
      </c>
      <c r="L7840" t="s">
        <v>37</v>
      </c>
      <c r="M7840" s="2" t="s">
        <v>308</v>
      </c>
      <c r="N7840" s="3" t="str">
        <f t="shared" si="489"/>
        <v>Jul</v>
      </c>
      <c r="O7840" t="s">
        <v>28</v>
      </c>
      <c r="P7840" t="s">
        <v>22</v>
      </c>
      <c r="Q7840" t="str">
        <f t="shared" si="490"/>
        <v>Senior</v>
      </c>
      <c r="R7840" t="str">
        <f t="shared" si="491"/>
        <v>Profit</v>
      </c>
    </row>
    <row r="7841" spans="1:18">
      <c r="A7841">
        <v>8804</v>
      </c>
      <c r="B7841" t="s">
        <v>23</v>
      </c>
      <c r="C7841">
        <v>34</v>
      </c>
      <c r="D7841" t="s">
        <v>24</v>
      </c>
      <c r="E7841" t="s">
        <v>66</v>
      </c>
      <c r="F7841" t="s">
        <v>42</v>
      </c>
      <c r="G7841">
        <v>1441.92</v>
      </c>
      <c r="H7841">
        <v>972.96</v>
      </c>
      <c r="I7841">
        <v>1624.72</v>
      </c>
      <c r="J7841">
        <v>651.76</v>
      </c>
      <c r="K7841" s="1">
        <f t="shared" si="488"/>
        <v>0.66987337608945896</v>
      </c>
      <c r="L7841" t="s">
        <v>37</v>
      </c>
      <c r="M7841" s="2" t="s">
        <v>272</v>
      </c>
      <c r="N7841" s="3" t="str">
        <f t="shared" si="489"/>
        <v>Aug</v>
      </c>
      <c r="O7841" t="s">
        <v>28</v>
      </c>
      <c r="P7841" t="s">
        <v>39</v>
      </c>
      <c r="Q7841" t="str">
        <f t="shared" si="490"/>
        <v>Adult</v>
      </c>
      <c r="R7841" t="str">
        <f t="shared" si="491"/>
        <v>Profit</v>
      </c>
    </row>
    <row r="7842" spans="1:18">
      <c r="A7842">
        <v>9982</v>
      </c>
      <c r="B7842" t="s">
        <v>92</v>
      </c>
      <c r="C7842">
        <v>37</v>
      </c>
      <c r="D7842" t="s">
        <v>16</v>
      </c>
      <c r="E7842" t="s">
        <v>17</v>
      </c>
      <c r="F7842" t="s">
        <v>18</v>
      </c>
      <c r="G7842">
        <v>967.5</v>
      </c>
      <c r="H7842">
        <v>1387.02</v>
      </c>
      <c r="I7842">
        <v>1623.33</v>
      </c>
      <c r="J7842">
        <v>236.31</v>
      </c>
      <c r="K7842" s="1">
        <f t="shared" si="488"/>
        <v>0.17037245317298957</v>
      </c>
      <c r="L7842" t="s">
        <v>54</v>
      </c>
      <c r="M7842" s="2" t="s">
        <v>174</v>
      </c>
      <c r="N7842" s="3" t="str">
        <f t="shared" si="489"/>
        <v>Mar</v>
      </c>
      <c r="O7842" t="s">
        <v>56</v>
      </c>
      <c r="P7842" t="s">
        <v>22</v>
      </c>
      <c r="Q7842" t="str">
        <f t="shared" si="490"/>
        <v>Adult</v>
      </c>
      <c r="R7842" t="str">
        <f t="shared" si="491"/>
        <v>Profit</v>
      </c>
    </row>
    <row r="7843" spans="1:18">
      <c r="A7843">
        <v>142</v>
      </c>
      <c r="B7843" t="s">
        <v>34</v>
      </c>
      <c r="C7843">
        <v>54</v>
      </c>
      <c r="D7843" t="s">
        <v>16</v>
      </c>
      <c r="E7843" t="s">
        <v>53</v>
      </c>
      <c r="F7843" t="s">
        <v>49</v>
      </c>
      <c r="G7843">
        <v>945.19</v>
      </c>
      <c r="H7843">
        <v>1331.61</v>
      </c>
      <c r="I7843">
        <v>1623.12</v>
      </c>
      <c r="J7843">
        <v>291.51</v>
      </c>
      <c r="K7843" s="1">
        <f t="shared" si="488"/>
        <v>0.21891544821682024</v>
      </c>
      <c r="L7843" t="s">
        <v>31</v>
      </c>
      <c r="M7843" s="2" t="s">
        <v>167</v>
      </c>
      <c r="N7843" s="3" t="str">
        <f t="shared" si="489"/>
        <v>Sep</v>
      </c>
      <c r="O7843" t="s">
        <v>33</v>
      </c>
      <c r="P7843" t="s">
        <v>39</v>
      </c>
      <c r="Q7843" t="str">
        <f t="shared" si="490"/>
        <v>Senior</v>
      </c>
      <c r="R7843" t="str">
        <f t="shared" si="491"/>
        <v>Profit</v>
      </c>
    </row>
    <row r="7844" spans="1:18">
      <c r="A7844">
        <v>9080</v>
      </c>
      <c r="B7844" t="s">
        <v>40</v>
      </c>
      <c r="C7844">
        <v>43</v>
      </c>
      <c r="D7844" t="s">
        <v>16</v>
      </c>
      <c r="E7844" t="s">
        <v>35</v>
      </c>
      <c r="F7844" t="s">
        <v>18</v>
      </c>
      <c r="G7844">
        <v>908.37</v>
      </c>
      <c r="H7844">
        <v>221.66</v>
      </c>
      <c r="I7844">
        <v>1622.94</v>
      </c>
      <c r="J7844">
        <v>1401.28</v>
      </c>
      <c r="K7844" s="1">
        <f t="shared" si="488"/>
        <v>6.3217540377154195</v>
      </c>
      <c r="L7844" t="s">
        <v>37</v>
      </c>
      <c r="M7844" s="2" t="s">
        <v>349</v>
      </c>
      <c r="N7844" s="3" t="str">
        <f t="shared" si="489"/>
        <v>Jan</v>
      </c>
      <c r="O7844" t="s">
        <v>56</v>
      </c>
      <c r="P7844" t="s">
        <v>39</v>
      </c>
      <c r="Q7844" t="str">
        <f t="shared" si="490"/>
        <v>Senior</v>
      </c>
      <c r="R7844" t="str">
        <f t="shared" si="491"/>
        <v>Profit</v>
      </c>
    </row>
    <row r="7845" spans="1:18">
      <c r="A7845">
        <v>1324</v>
      </c>
      <c r="B7845" t="s">
        <v>34</v>
      </c>
      <c r="C7845">
        <v>38</v>
      </c>
      <c r="D7845" t="s">
        <v>16</v>
      </c>
      <c r="E7845" t="s">
        <v>35</v>
      </c>
      <c r="F7845" t="s">
        <v>25</v>
      </c>
      <c r="G7845">
        <v>1046.69</v>
      </c>
      <c r="H7845">
        <v>1242.2</v>
      </c>
      <c r="I7845">
        <v>1621.92</v>
      </c>
      <c r="J7845">
        <v>379.72</v>
      </c>
      <c r="K7845" s="1">
        <f t="shared" si="488"/>
        <v>0.30568346482047981</v>
      </c>
      <c r="L7845" t="s">
        <v>19</v>
      </c>
      <c r="M7845" s="2" t="s">
        <v>249</v>
      </c>
      <c r="N7845" s="3" t="str">
        <f t="shared" si="489"/>
        <v>Sep</v>
      </c>
      <c r="O7845" t="s">
        <v>33</v>
      </c>
      <c r="P7845" t="s">
        <v>39</v>
      </c>
      <c r="Q7845" t="str">
        <f t="shared" si="490"/>
        <v>Adult</v>
      </c>
      <c r="R7845" t="str">
        <f t="shared" si="491"/>
        <v>Profit</v>
      </c>
    </row>
    <row r="7846" spans="1:18">
      <c r="A7846">
        <v>2782</v>
      </c>
      <c r="B7846" t="s">
        <v>92</v>
      </c>
      <c r="C7846">
        <v>40</v>
      </c>
      <c r="D7846" t="s">
        <v>24</v>
      </c>
      <c r="E7846" t="s">
        <v>57</v>
      </c>
      <c r="F7846" t="s">
        <v>49</v>
      </c>
      <c r="G7846">
        <v>1305.44</v>
      </c>
      <c r="H7846">
        <v>727.82</v>
      </c>
      <c r="I7846">
        <v>1621.27</v>
      </c>
      <c r="J7846">
        <v>893.45</v>
      </c>
      <c r="K7846" s="1">
        <f t="shared" si="488"/>
        <v>1.2275700035723118</v>
      </c>
      <c r="L7846" t="s">
        <v>26</v>
      </c>
      <c r="M7846" s="2" t="s">
        <v>128</v>
      </c>
      <c r="N7846" s="3" t="str">
        <f t="shared" si="489"/>
        <v>Dec</v>
      </c>
      <c r="O7846" t="s">
        <v>51</v>
      </c>
      <c r="P7846" t="s">
        <v>22</v>
      </c>
      <c r="Q7846" t="str">
        <f t="shared" si="490"/>
        <v>Adult</v>
      </c>
      <c r="R7846" t="str">
        <f t="shared" si="491"/>
        <v>Profit</v>
      </c>
    </row>
    <row r="7847" spans="1:18">
      <c r="A7847">
        <v>9136</v>
      </c>
      <c r="B7847" t="s">
        <v>29</v>
      </c>
      <c r="C7847">
        <v>51</v>
      </c>
      <c r="D7847" t="s">
        <v>16</v>
      </c>
      <c r="E7847" t="s">
        <v>57</v>
      </c>
      <c r="F7847" t="s">
        <v>25</v>
      </c>
      <c r="G7847">
        <v>1162.74</v>
      </c>
      <c r="H7847">
        <v>473.41</v>
      </c>
      <c r="I7847">
        <v>1619.67</v>
      </c>
      <c r="J7847">
        <v>1146.26</v>
      </c>
      <c r="K7847" s="1">
        <f t="shared" si="488"/>
        <v>2.4212838765552056</v>
      </c>
      <c r="L7847" t="s">
        <v>31</v>
      </c>
      <c r="M7847" s="2" t="s">
        <v>328</v>
      </c>
      <c r="N7847" s="3" t="str">
        <f t="shared" si="489"/>
        <v>May</v>
      </c>
      <c r="O7847" t="s">
        <v>21</v>
      </c>
      <c r="P7847" t="s">
        <v>22</v>
      </c>
      <c r="Q7847" t="str">
        <f t="shared" si="490"/>
        <v>Senior</v>
      </c>
      <c r="R7847" t="str">
        <f t="shared" si="491"/>
        <v>Profit</v>
      </c>
    </row>
    <row r="7848" spans="1:18">
      <c r="A7848">
        <v>2456</v>
      </c>
      <c r="B7848" t="s">
        <v>44</v>
      </c>
      <c r="C7848">
        <v>48</v>
      </c>
      <c r="D7848" t="s">
        <v>24</v>
      </c>
      <c r="E7848" t="s">
        <v>41</v>
      </c>
      <c r="F7848" t="s">
        <v>49</v>
      </c>
      <c r="G7848">
        <v>1179.01</v>
      </c>
      <c r="H7848">
        <v>1000.93</v>
      </c>
      <c r="I7848">
        <v>1619.59</v>
      </c>
      <c r="J7848">
        <v>618.66</v>
      </c>
      <c r="K7848" s="1">
        <f t="shared" si="488"/>
        <v>0.61808518078187291</v>
      </c>
      <c r="L7848" t="s">
        <v>54</v>
      </c>
      <c r="M7848" s="2" t="s">
        <v>229</v>
      </c>
      <c r="N7848" s="3" t="str">
        <f t="shared" si="489"/>
        <v>Jan</v>
      </c>
      <c r="O7848" t="s">
        <v>33</v>
      </c>
      <c r="P7848" t="s">
        <v>39</v>
      </c>
      <c r="Q7848" t="str">
        <f t="shared" si="490"/>
        <v>Senior</v>
      </c>
      <c r="R7848" t="str">
        <f t="shared" si="491"/>
        <v>Profit</v>
      </c>
    </row>
    <row r="7849" spans="1:18">
      <c r="A7849">
        <v>4759</v>
      </c>
      <c r="B7849" t="s">
        <v>15</v>
      </c>
      <c r="C7849">
        <v>48</v>
      </c>
      <c r="D7849" t="s">
        <v>16</v>
      </c>
      <c r="E7849" t="s">
        <v>59</v>
      </c>
      <c r="F7849" t="s">
        <v>42</v>
      </c>
      <c r="G7849">
        <v>994.81</v>
      </c>
      <c r="H7849">
        <v>827.6</v>
      </c>
      <c r="I7849">
        <v>1619.15</v>
      </c>
      <c r="J7849">
        <v>791.55</v>
      </c>
      <c r="K7849" s="1">
        <f t="shared" si="488"/>
        <v>0.95644030932817781</v>
      </c>
      <c r="L7849" t="s">
        <v>54</v>
      </c>
      <c r="M7849" s="2" t="s">
        <v>43</v>
      </c>
      <c r="N7849" s="3" t="str">
        <f t="shared" si="489"/>
        <v>Jul</v>
      </c>
      <c r="O7849" t="s">
        <v>56</v>
      </c>
      <c r="P7849" t="s">
        <v>39</v>
      </c>
      <c r="Q7849" t="str">
        <f t="shared" si="490"/>
        <v>Senior</v>
      </c>
      <c r="R7849" t="str">
        <f t="shared" si="491"/>
        <v>Profit</v>
      </c>
    </row>
    <row r="7850" spans="1:18">
      <c r="A7850">
        <v>2958</v>
      </c>
      <c r="B7850" t="s">
        <v>92</v>
      </c>
      <c r="C7850">
        <v>34</v>
      </c>
      <c r="D7850" t="s">
        <v>24</v>
      </c>
      <c r="E7850" t="s">
        <v>53</v>
      </c>
      <c r="F7850" t="s">
        <v>36</v>
      </c>
      <c r="G7850">
        <v>1088.1500000000001</v>
      </c>
      <c r="H7850">
        <v>159</v>
      </c>
      <c r="I7850">
        <v>1619</v>
      </c>
      <c r="J7850">
        <v>1460</v>
      </c>
      <c r="K7850" s="1">
        <f t="shared" si="488"/>
        <v>9.1823899371069189</v>
      </c>
      <c r="L7850" t="s">
        <v>26</v>
      </c>
      <c r="M7850" s="2" t="s">
        <v>126</v>
      </c>
      <c r="N7850" s="3" t="str">
        <f t="shared" si="489"/>
        <v>Nov</v>
      </c>
      <c r="O7850" t="s">
        <v>21</v>
      </c>
      <c r="P7850" t="s">
        <v>22</v>
      </c>
      <c r="Q7850" t="str">
        <f t="shared" si="490"/>
        <v>Adult</v>
      </c>
      <c r="R7850" t="str">
        <f t="shared" si="491"/>
        <v>Profit</v>
      </c>
    </row>
    <row r="7851" spans="1:18">
      <c r="A7851">
        <v>7592</v>
      </c>
      <c r="B7851" t="s">
        <v>40</v>
      </c>
      <c r="C7851">
        <v>28</v>
      </c>
      <c r="D7851" t="s">
        <v>16</v>
      </c>
      <c r="E7851" t="s">
        <v>17</v>
      </c>
      <c r="F7851" t="s">
        <v>36</v>
      </c>
      <c r="G7851">
        <v>1436.24</v>
      </c>
      <c r="H7851">
        <v>492.17</v>
      </c>
      <c r="I7851">
        <v>1617.81</v>
      </c>
      <c r="J7851">
        <v>1125.6400000000001</v>
      </c>
      <c r="K7851" s="1">
        <f t="shared" si="488"/>
        <v>2.2870959221407237</v>
      </c>
      <c r="L7851" t="s">
        <v>37</v>
      </c>
      <c r="M7851" s="2" t="s">
        <v>64</v>
      </c>
      <c r="N7851" s="3" t="str">
        <f t="shared" si="489"/>
        <v>Feb</v>
      </c>
      <c r="O7851" t="s">
        <v>51</v>
      </c>
      <c r="P7851" t="s">
        <v>22</v>
      </c>
      <c r="Q7851" t="str">
        <f t="shared" si="490"/>
        <v>Adult</v>
      </c>
      <c r="R7851" t="str">
        <f t="shared" si="491"/>
        <v>Profit</v>
      </c>
    </row>
    <row r="7852" spans="1:18">
      <c r="A7852">
        <v>1148</v>
      </c>
      <c r="B7852" t="s">
        <v>23</v>
      </c>
      <c r="C7852">
        <v>56</v>
      </c>
      <c r="D7852" t="s">
        <v>24</v>
      </c>
      <c r="E7852" t="s">
        <v>41</v>
      </c>
      <c r="F7852" t="s">
        <v>49</v>
      </c>
      <c r="G7852">
        <v>900.68</v>
      </c>
      <c r="H7852">
        <v>1737.5</v>
      </c>
      <c r="I7852">
        <v>1617.12</v>
      </c>
      <c r="J7852">
        <v>-120.38</v>
      </c>
      <c r="K7852" s="1">
        <f t="shared" si="488"/>
        <v>-6.9283453237410073E-2</v>
      </c>
      <c r="L7852" t="s">
        <v>26</v>
      </c>
      <c r="M7852" s="2" t="s">
        <v>386</v>
      </c>
      <c r="N7852" s="3" t="str">
        <f t="shared" si="489"/>
        <v>Aug</v>
      </c>
      <c r="O7852" t="s">
        <v>21</v>
      </c>
      <c r="P7852" t="s">
        <v>22</v>
      </c>
      <c r="Q7852" t="str">
        <f t="shared" si="490"/>
        <v>Senior</v>
      </c>
      <c r="R7852" t="str">
        <f t="shared" si="491"/>
        <v>Loss</v>
      </c>
    </row>
    <row r="7853" spans="1:18">
      <c r="A7853">
        <v>9550</v>
      </c>
      <c r="B7853" t="s">
        <v>84</v>
      </c>
      <c r="C7853">
        <v>23</v>
      </c>
      <c r="D7853" t="s">
        <v>16</v>
      </c>
      <c r="E7853" t="s">
        <v>30</v>
      </c>
      <c r="F7853" t="s">
        <v>18</v>
      </c>
      <c r="G7853">
        <v>1361.85</v>
      </c>
      <c r="H7853">
        <v>1879.75</v>
      </c>
      <c r="I7853">
        <v>1616.21</v>
      </c>
      <c r="J7853">
        <v>-263.54000000000002</v>
      </c>
      <c r="K7853" s="1">
        <f t="shared" si="488"/>
        <v>-0.14019949461364545</v>
      </c>
      <c r="L7853" t="s">
        <v>54</v>
      </c>
      <c r="M7853" s="2" t="s">
        <v>348</v>
      </c>
      <c r="N7853" s="3" t="str">
        <f t="shared" si="489"/>
        <v>Nov</v>
      </c>
      <c r="O7853" t="s">
        <v>56</v>
      </c>
      <c r="P7853" t="s">
        <v>39</v>
      </c>
      <c r="Q7853" t="str">
        <f t="shared" si="490"/>
        <v>Young</v>
      </c>
      <c r="R7853" t="str">
        <f t="shared" si="491"/>
        <v>Loss</v>
      </c>
    </row>
    <row r="7854" spans="1:18">
      <c r="A7854">
        <v>5989</v>
      </c>
      <c r="B7854" t="s">
        <v>47</v>
      </c>
      <c r="C7854">
        <v>54</v>
      </c>
      <c r="D7854" t="s">
        <v>24</v>
      </c>
      <c r="E7854" t="s">
        <v>35</v>
      </c>
      <c r="F7854" t="s">
        <v>49</v>
      </c>
      <c r="G7854">
        <v>975.26</v>
      </c>
      <c r="H7854">
        <v>1937.23</v>
      </c>
      <c r="I7854">
        <v>1615.94</v>
      </c>
      <c r="J7854">
        <v>-321.29000000000002</v>
      </c>
      <c r="K7854" s="1">
        <f t="shared" si="488"/>
        <v>-0.16585020880329129</v>
      </c>
      <c r="L7854" t="s">
        <v>37</v>
      </c>
      <c r="M7854" s="2" t="s">
        <v>106</v>
      </c>
      <c r="N7854" s="3" t="str">
        <f t="shared" si="489"/>
        <v>Sep</v>
      </c>
      <c r="O7854" t="s">
        <v>56</v>
      </c>
      <c r="P7854" t="s">
        <v>22</v>
      </c>
      <c r="Q7854" t="str">
        <f t="shared" si="490"/>
        <v>Senior</v>
      </c>
      <c r="R7854" t="str">
        <f t="shared" si="491"/>
        <v>Loss</v>
      </c>
    </row>
    <row r="7855" spans="1:18">
      <c r="A7855">
        <v>5516</v>
      </c>
      <c r="B7855" t="s">
        <v>23</v>
      </c>
      <c r="C7855">
        <v>49</v>
      </c>
      <c r="D7855" t="s">
        <v>24</v>
      </c>
      <c r="E7855" t="s">
        <v>35</v>
      </c>
      <c r="F7855" t="s">
        <v>49</v>
      </c>
      <c r="G7855">
        <v>1076.6500000000001</v>
      </c>
      <c r="H7855">
        <v>1579.07</v>
      </c>
      <c r="I7855">
        <v>1615.8</v>
      </c>
      <c r="J7855">
        <v>36.729999999999997</v>
      </c>
      <c r="K7855" s="1">
        <f t="shared" si="488"/>
        <v>2.3260526765754526E-2</v>
      </c>
      <c r="L7855" t="s">
        <v>19</v>
      </c>
      <c r="M7855" s="2" t="s">
        <v>112</v>
      </c>
      <c r="N7855" s="3" t="str">
        <f t="shared" si="489"/>
        <v>Jan</v>
      </c>
      <c r="O7855" t="s">
        <v>51</v>
      </c>
      <c r="P7855" t="s">
        <v>39</v>
      </c>
      <c r="Q7855" t="str">
        <f t="shared" si="490"/>
        <v>Senior</v>
      </c>
      <c r="R7855" t="str">
        <f t="shared" si="491"/>
        <v>Profit</v>
      </c>
    </row>
    <row r="7856" spans="1:18">
      <c r="A7856">
        <v>7212</v>
      </c>
      <c r="B7856" t="s">
        <v>44</v>
      </c>
      <c r="C7856">
        <v>53</v>
      </c>
      <c r="D7856" t="s">
        <v>16</v>
      </c>
      <c r="E7856" t="s">
        <v>17</v>
      </c>
      <c r="F7856" t="s">
        <v>18</v>
      </c>
      <c r="G7856">
        <v>1297.93</v>
      </c>
      <c r="H7856">
        <v>1914.53</v>
      </c>
      <c r="I7856">
        <v>1615.78</v>
      </c>
      <c r="J7856">
        <v>-298.75</v>
      </c>
      <c r="K7856" s="1">
        <f t="shared" si="488"/>
        <v>-0.15604351981948572</v>
      </c>
      <c r="L7856" t="s">
        <v>54</v>
      </c>
      <c r="M7856" s="2" t="s">
        <v>183</v>
      </c>
      <c r="N7856" s="3" t="str">
        <f t="shared" si="489"/>
        <v>Jul</v>
      </c>
      <c r="O7856" t="s">
        <v>33</v>
      </c>
      <c r="P7856" t="s">
        <v>39</v>
      </c>
      <c r="Q7856" t="str">
        <f t="shared" si="490"/>
        <v>Senior</v>
      </c>
      <c r="R7856" t="str">
        <f t="shared" si="491"/>
        <v>Loss</v>
      </c>
    </row>
    <row r="7857" spans="1:18">
      <c r="A7857">
        <v>5678</v>
      </c>
      <c r="B7857" t="s">
        <v>92</v>
      </c>
      <c r="C7857">
        <v>52</v>
      </c>
      <c r="D7857" t="s">
        <v>16</v>
      </c>
      <c r="E7857" t="s">
        <v>17</v>
      </c>
      <c r="F7857" t="s">
        <v>36</v>
      </c>
      <c r="G7857">
        <v>1046.97</v>
      </c>
      <c r="H7857">
        <v>1173.56</v>
      </c>
      <c r="I7857">
        <v>1615.75</v>
      </c>
      <c r="J7857">
        <v>442.19</v>
      </c>
      <c r="K7857" s="1">
        <f t="shared" si="488"/>
        <v>0.37679368758308057</v>
      </c>
      <c r="L7857" t="s">
        <v>37</v>
      </c>
      <c r="M7857" s="2" t="s">
        <v>292</v>
      </c>
      <c r="N7857" s="3" t="str">
        <f t="shared" si="489"/>
        <v>Oct</v>
      </c>
      <c r="O7857" t="s">
        <v>56</v>
      </c>
      <c r="P7857" t="s">
        <v>39</v>
      </c>
      <c r="Q7857" t="str">
        <f t="shared" si="490"/>
        <v>Senior</v>
      </c>
      <c r="R7857" t="str">
        <f t="shared" si="491"/>
        <v>Profit</v>
      </c>
    </row>
    <row r="7858" spans="1:18">
      <c r="A7858">
        <v>2725</v>
      </c>
      <c r="B7858" t="s">
        <v>15</v>
      </c>
      <c r="C7858">
        <v>27</v>
      </c>
      <c r="D7858" t="s">
        <v>16</v>
      </c>
      <c r="E7858" t="s">
        <v>59</v>
      </c>
      <c r="F7858" t="s">
        <v>42</v>
      </c>
      <c r="G7858">
        <v>1073.42</v>
      </c>
      <c r="H7858">
        <v>813.31</v>
      </c>
      <c r="I7858">
        <v>1615.16</v>
      </c>
      <c r="J7858">
        <v>801.85</v>
      </c>
      <c r="K7858" s="1">
        <f t="shared" si="488"/>
        <v>0.98590943182796242</v>
      </c>
      <c r="L7858" t="s">
        <v>54</v>
      </c>
      <c r="M7858" s="2" t="s">
        <v>393</v>
      </c>
      <c r="N7858" s="3" t="str">
        <f t="shared" si="489"/>
        <v>Oct</v>
      </c>
      <c r="O7858" t="s">
        <v>51</v>
      </c>
      <c r="P7858" t="s">
        <v>22</v>
      </c>
      <c r="Q7858" t="str">
        <f t="shared" si="490"/>
        <v>Adult</v>
      </c>
      <c r="R7858" t="str">
        <f t="shared" si="491"/>
        <v>Profit</v>
      </c>
    </row>
    <row r="7859" spans="1:18">
      <c r="A7859">
        <v>9545</v>
      </c>
      <c r="B7859" t="s">
        <v>34</v>
      </c>
      <c r="C7859">
        <v>46</v>
      </c>
      <c r="D7859" t="s">
        <v>16</v>
      </c>
      <c r="E7859" t="s">
        <v>53</v>
      </c>
      <c r="F7859" t="s">
        <v>36</v>
      </c>
      <c r="G7859">
        <v>921.27</v>
      </c>
      <c r="H7859">
        <v>1706.8</v>
      </c>
      <c r="I7859">
        <v>1614.81</v>
      </c>
      <c r="J7859">
        <v>-91.99</v>
      </c>
      <c r="K7859" s="1">
        <f t="shared" si="488"/>
        <v>-5.3896179985938597E-2</v>
      </c>
      <c r="L7859" t="s">
        <v>54</v>
      </c>
      <c r="M7859" s="2" t="s">
        <v>410</v>
      </c>
      <c r="N7859" s="3" t="str">
        <f t="shared" si="489"/>
        <v>Mar</v>
      </c>
      <c r="O7859" t="s">
        <v>51</v>
      </c>
      <c r="P7859" t="s">
        <v>39</v>
      </c>
      <c r="Q7859" t="str">
        <f t="shared" si="490"/>
        <v>Senior</v>
      </c>
      <c r="R7859" t="str">
        <f t="shared" si="491"/>
        <v>Loss</v>
      </c>
    </row>
    <row r="7860" spans="1:18">
      <c r="A7860">
        <v>2798</v>
      </c>
      <c r="B7860" t="s">
        <v>23</v>
      </c>
      <c r="C7860">
        <v>47</v>
      </c>
      <c r="D7860" t="s">
        <v>16</v>
      </c>
      <c r="E7860" t="s">
        <v>59</v>
      </c>
      <c r="F7860" t="s">
        <v>18</v>
      </c>
      <c r="G7860">
        <v>1014.42</v>
      </c>
      <c r="H7860">
        <v>1393.36</v>
      </c>
      <c r="I7860">
        <v>1612.77</v>
      </c>
      <c r="J7860">
        <v>219.41</v>
      </c>
      <c r="K7860" s="1">
        <f t="shared" si="488"/>
        <v>0.15746827811907907</v>
      </c>
      <c r="L7860" t="s">
        <v>31</v>
      </c>
      <c r="M7860" s="2" t="s">
        <v>74</v>
      </c>
      <c r="N7860" s="3" t="str">
        <f t="shared" si="489"/>
        <v>Aug</v>
      </c>
      <c r="O7860" t="s">
        <v>51</v>
      </c>
      <c r="P7860" t="s">
        <v>22</v>
      </c>
      <c r="Q7860" t="str">
        <f t="shared" si="490"/>
        <v>Senior</v>
      </c>
      <c r="R7860" t="str">
        <f t="shared" si="491"/>
        <v>Profit</v>
      </c>
    </row>
    <row r="7861" spans="1:18">
      <c r="A7861">
        <v>4869</v>
      </c>
      <c r="B7861" t="s">
        <v>47</v>
      </c>
      <c r="C7861">
        <v>54</v>
      </c>
      <c r="D7861" t="s">
        <v>24</v>
      </c>
      <c r="E7861" t="s">
        <v>30</v>
      </c>
      <c r="F7861" t="s">
        <v>36</v>
      </c>
      <c r="G7861">
        <v>1109.3900000000001</v>
      </c>
      <c r="H7861">
        <v>883.37</v>
      </c>
      <c r="I7861">
        <v>1612.42</v>
      </c>
      <c r="J7861">
        <v>729.05</v>
      </c>
      <c r="K7861" s="1">
        <f t="shared" si="488"/>
        <v>0.82530536468297533</v>
      </c>
      <c r="L7861" t="s">
        <v>31</v>
      </c>
      <c r="M7861" s="2" t="s">
        <v>234</v>
      </c>
      <c r="N7861" s="3" t="str">
        <f t="shared" si="489"/>
        <v>Oct</v>
      </c>
      <c r="O7861" t="s">
        <v>28</v>
      </c>
      <c r="P7861" t="s">
        <v>22</v>
      </c>
      <c r="Q7861" t="str">
        <f t="shared" si="490"/>
        <v>Senior</v>
      </c>
      <c r="R7861" t="str">
        <f t="shared" si="491"/>
        <v>Profit</v>
      </c>
    </row>
    <row r="7862" spans="1:18">
      <c r="A7862">
        <v>7833</v>
      </c>
      <c r="B7862" t="s">
        <v>15</v>
      </c>
      <c r="C7862">
        <v>26</v>
      </c>
      <c r="D7862" t="s">
        <v>16</v>
      </c>
      <c r="E7862" t="s">
        <v>53</v>
      </c>
      <c r="F7862" t="s">
        <v>36</v>
      </c>
      <c r="G7862">
        <v>1386.53</v>
      </c>
      <c r="H7862">
        <v>741.51</v>
      </c>
      <c r="I7862">
        <v>1611.3</v>
      </c>
      <c r="J7862">
        <v>869.79</v>
      </c>
      <c r="K7862" s="1">
        <f t="shared" si="488"/>
        <v>1.1729983412226404</v>
      </c>
      <c r="L7862" t="s">
        <v>26</v>
      </c>
      <c r="M7862" s="2" t="s">
        <v>229</v>
      </c>
      <c r="N7862" s="3" t="str">
        <f t="shared" si="489"/>
        <v>Jan</v>
      </c>
      <c r="O7862" t="s">
        <v>33</v>
      </c>
      <c r="P7862" t="s">
        <v>22</v>
      </c>
      <c r="Q7862" t="str">
        <f t="shared" si="490"/>
        <v>Adult</v>
      </c>
      <c r="R7862" t="str">
        <f t="shared" si="491"/>
        <v>Profit</v>
      </c>
    </row>
    <row r="7863" spans="1:18">
      <c r="A7863">
        <v>4285</v>
      </c>
      <c r="B7863" t="s">
        <v>40</v>
      </c>
      <c r="C7863">
        <v>24</v>
      </c>
      <c r="D7863" t="s">
        <v>16</v>
      </c>
      <c r="E7863" t="s">
        <v>53</v>
      </c>
      <c r="F7863" t="s">
        <v>36</v>
      </c>
      <c r="G7863">
        <v>1046.33</v>
      </c>
      <c r="H7863">
        <v>1557.44</v>
      </c>
      <c r="I7863">
        <v>1610.9</v>
      </c>
      <c r="J7863">
        <v>53.46</v>
      </c>
      <c r="K7863" s="1">
        <f t="shared" si="488"/>
        <v>3.4325559893158004E-2</v>
      </c>
      <c r="L7863" t="s">
        <v>31</v>
      </c>
      <c r="M7863" s="2" t="s">
        <v>162</v>
      </c>
      <c r="N7863" s="3" t="str">
        <f t="shared" si="489"/>
        <v>Jan</v>
      </c>
      <c r="O7863" t="s">
        <v>21</v>
      </c>
      <c r="P7863" t="s">
        <v>39</v>
      </c>
      <c r="Q7863" t="str">
        <f t="shared" si="490"/>
        <v>Young</v>
      </c>
      <c r="R7863" t="str">
        <f t="shared" si="491"/>
        <v>Profit</v>
      </c>
    </row>
    <row r="7864" spans="1:18">
      <c r="A7864">
        <v>5975</v>
      </c>
      <c r="B7864" t="s">
        <v>92</v>
      </c>
      <c r="C7864">
        <v>21</v>
      </c>
      <c r="D7864" t="s">
        <v>16</v>
      </c>
      <c r="E7864" t="s">
        <v>57</v>
      </c>
      <c r="F7864" t="s">
        <v>18</v>
      </c>
      <c r="G7864">
        <v>1392.94</v>
      </c>
      <c r="H7864">
        <v>247.46</v>
      </c>
      <c r="I7864">
        <v>1609.71</v>
      </c>
      <c r="J7864">
        <v>1362.25</v>
      </c>
      <c r="K7864" s="1">
        <f t="shared" si="488"/>
        <v>5.5049300897114684</v>
      </c>
      <c r="L7864" t="s">
        <v>19</v>
      </c>
      <c r="M7864" s="2" t="s">
        <v>71</v>
      </c>
      <c r="N7864" s="3" t="str">
        <f t="shared" si="489"/>
        <v>Sep</v>
      </c>
      <c r="O7864" t="s">
        <v>21</v>
      </c>
      <c r="P7864" t="s">
        <v>39</v>
      </c>
      <c r="Q7864" t="str">
        <f t="shared" si="490"/>
        <v>Young</v>
      </c>
      <c r="R7864" t="str">
        <f t="shared" si="491"/>
        <v>Profit</v>
      </c>
    </row>
    <row r="7865" spans="1:18">
      <c r="A7865">
        <v>7480</v>
      </c>
      <c r="B7865" t="s">
        <v>84</v>
      </c>
      <c r="C7865">
        <v>44</v>
      </c>
      <c r="D7865" t="s">
        <v>24</v>
      </c>
      <c r="E7865" t="s">
        <v>35</v>
      </c>
      <c r="F7865" t="s">
        <v>36</v>
      </c>
      <c r="G7865">
        <v>1157.3800000000001</v>
      </c>
      <c r="H7865">
        <v>471.15</v>
      </c>
      <c r="I7865">
        <v>1609.64</v>
      </c>
      <c r="J7865">
        <v>1138.49</v>
      </c>
      <c r="K7865" s="1">
        <f t="shared" si="488"/>
        <v>2.4164066645442004</v>
      </c>
      <c r="L7865" t="s">
        <v>37</v>
      </c>
      <c r="M7865" s="2" t="s">
        <v>204</v>
      </c>
      <c r="N7865" s="3" t="str">
        <f t="shared" si="489"/>
        <v>Oct</v>
      </c>
      <c r="O7865" t="s">
        <v>56</v>
      </c>
      <c r="P7865" t="s">
        <v>39</v>
      </c>
      <c r="Q7865" t="str">
        <f t="shared" si="490"/>
        <v>Senior</v>
      </c>
      <c r="R7865" t="str">
        <f t="shared" si="491"/>
        <v>Profit</v>
      </c>
    </row>
    <row r="7866" spans="1:18">
      <c r="A7866">
        <v>4297</v>
      </c>
      <c r="B7866" t="s">
        <v>44</v>
      </c>
      <c r="C7866">
        <v>55</v>
      </c>
      <c r="D7866" t="s">
        <v>16</v>
      </c>
      <c r="E7866" t="s">
        <v>30</v>
      </c>
      <c r="F7866" t="s">
        <v>36</v>
      </c>
      <c r="G7866">
        <v>1256.82</v>
      </c>
      <c r="H7866">
        <v>1319.65</v>
      </c>
      <c r="I7866">
        <v>1609.3</v>
      </c>
      <c r="J7866">
        <v>289.64999999999998</v>
      </c>
      <c r="K7866" s="1">
        <f t="shared" si="488"/>
        <v>0.21949001629219866</v>
      </c>
      <c r="L7866" t="s">
        <v>37</v>
      </c>
      <c r="M7866" s="2" t="s">
        <v>105</v>
      </c>
      <c r="N7866" s="3" t="str">
        <f t="shared" si="489"/>
        <v>Apr</v>
      </c>
      <c r="O7866" t="s">
        <v>28</v>
      </c>
      <c r="P7866" t="s">
        <v>22</v>
      </c>
      <c r="Q7866" t="str">
        <f t="shared" si="490"/>
        <v>Senior</v>
      </c>
      <c r="R7866" t="str">
        <f t="shared" si="491"/>
        <v>Profit</v>
      </c>
    </row>
    <row r="7867" spans="1:18">
      <c r="A7867">
        <v>6178</v>
      </c>
      <c r="B7867" t="s">
        <v>92</v>
      </c>
      <c r="C7867">
        <v>18</v>
      </c>
      <c r="D7867" t="s">
        <v>24</v>
      </c>
      <c r="E7867" t="s">
        <v>59</v>
      </c>
      <c r="F7867" t="s">
        <v>49</v>
      </c>
      <c r="G7867">
        <v>1226.54</v>
      </c>
      <c r="H7867">
        <v>501.47</v>
      </c>
      <c r="I7867">
        <v>1608.38</v>
      </c>
      <c r="J7867">
        <v>1106.9100000000001</v>
      </c>
      <c r="K7867" s="1">
        <f t="shared" si="488"/>
        <v>2.2073304484814646</v>
      </c>
      <c r="L7867" t="s">
        <v>26</v>
      </c>
      <c r="M7867" s="2" t="s">
        <v>374</v>
      </c>
      <c r="N7867" s="3" t="str">
        <f t="shared" si="489"/>
        <v>Apr</v>
      </c>
      <c r="O7867" t="s">
        <v>28</v>
      </c>
      <c r="P7867" t="s">
        <v>39</v>
      </c>
      <c r="Q7867" t="str">
        <f t="shared" si="490"/>
        <v>Young</v>
      </c>
      <c r="R7867" t="str">
        <f t="shared" si="491"/>
        <v>Profit</v>
      </c>
    </row>
    <row r="7868" spans="1:18">
      <c r="A7868">
        <v>3893</v>
      </c>
      <c r="B7868" t="s">
        <v>52</v>
      </c>
      <c r="C7868">
        <v>49</v>
      </c>
      <c r="D7868" t="s">
        <v>16</v>
      </c>
      <c r="E7868" t="s">
        <v>30</v>
      </c>
      <c r="F7868" t="s">
        <v>25</v>
      </c>
      <c r="G7868">
        <v>1237.92</v>
      </c>
      <c r="H7868">
        <v>647.6</v>
      </c>
      <c r="I7868">
        <v>1608.33</v>
      </c>
      <c r="J7868">
        <v>960.73</v>
      </c>
      <c r="K7868" s="1">
        <f t="shared" si="488"/>
        <v>1.4835237801111798</v>
      </c>
      <c r="L7868" t="s">
        <v>37</v>
      </c>
      <c r="M7868" s="2" t="s">
        <v>96</v>
      </c>
      <c r="N7868" s="3" t="str">
        <f t="shared" si="489"/>
        <v>Apr</v>
      </c>
      <c r="O7868" t="s">
        <v>21</v>
      </c>
      <c r="P7868" t="s">
        <v>22</v>
      </c>
      <c r="Q7868" t="str">
        <f t="shared" si="490"/>
        <v>Senior</v>
      </c>
      <c r="R7868" t="str">
        <f t="shared" si="491"/>
        <v>Profit</v>
      </c>
    </row>
    <row r="7869" spans="1:18">
      <c r="A7869">
        <v>1396</v>
      </c>
      <c r="B7869" t="s">
        <v>23</v>
      </c>
      <c r="C7869">
        <v>49</v>
      </c>
      <c r="D7869" t="s">
        <v>24</v>
      </c>
      <c r="E7869" t="s">
        <v>66</v>
      </c>
      <c r="F7869" t="s">
        <v>25</v>
      </c>
      <c r="G7869">
        <v>931.69</v>
      </c>
      <c r="H7869">
        <v>1679.42</v>
      </c>
      <c r="I7869">
        <v>1608.01</v>
      </c>
      <c r="J7869">
        <v>-71.41</v>
      </c>
      <c r="K7869" s="1">
        <f t="shared" si="488"/>
        <v>-4.2520632122994839E-2</v>
      </c>
      <c r="L7869" t="s">
        <v>26</v>
      </c>
      <c r="M7869" s="2" t="s">
        <v>104</v>
      </c>
      <c r="N7869" s="3" t="str">
        <f t="shared" si="489"/>
        <v>Jan</v>
      </c>
      <c r="O7869" t="s">
        <v>28</v>
      </c>
      <c r="P7869" t="s">
        <v>22</v>
      </c>
      <c r="Q7869" t="str">
        <f t="shared" si="490"/>
        <v>Senior</v>
      </c>
      <c r="R7869" t="str">
        <f t="shared" si="491"/>
        <v>Loss</v>
      </c>
    </row>
    <row r="7870" spans="1:18">
      <c r="A7870">
        <v>6771</v>
      </c>
      <c r="B7870" t="s">
        <v>15</v>
      </c>
      <c r="C7870">
        <v>34</v>
      </c>
      <c r="D7870" t="s">
        <v>16</v>
      </c>
      <c r="E7870" t="s">
        <v>66</v>
      </c>
      <c r="F7870" t="s">
        <v>18</v>
      </c>
      <c r="G7870">
        <v>1099.44</v>
      </c>
      <c r="H7870">
        <v>1396.55</v>
      </c>
      <c r="I7870">
        <v>1607.73</v>
      </c>
      <c r="J7870">
        <v>211.18</v>
      </c>
      <c r="K7870" s="1">
        <f t="shared" si="488"/>
        <v>0.15121549532777201</v>
      </c>
      <c r="L7870" t="s">
        <v>19</v>
      </c>
      <c r="M7870" s="2" t="s">
        <v>68</v>
      </c>
      <c r="N7870" s="3" t="str">
        <f t="shared" si="489"/>
        <v>Mar</v>
      </c>
      <c r="O7870" t="s">
        <v>56</v>
      </c>
      <c r="P7870" t="s">
        <v>39</v>
      </c>
      <c r="Q7870" t="str">
        <f t="shared" si="490"/>
        <v>Adult</v>
      </c>
      <c r="R7870" t="str">
        <f t="shared" si="491"/>
        <v>Profit</v>
      </c>
    </row>
    <row r="7871" spans="1:18">
      <c r="A7871">
        <v>9964</v>
      </c>
      <c r="B7871" t="s">
        <v>47</v>
      </c>
      <c r="C7871">
        <v>26</v>
      </c>
      <c r="D7871" t="s">
        <v>16</v>
      </c>
      <c r="E7871" t="s">
        <v>66</v>
      </c>
      <c r="F7871" t="s">
        <v>49</v>
      </c>
      <c r="G7871">
        <v>916.06</v>
      </c>
      <c r="H7871">
        <v>1585.9</v>
      </c>
      <c r="I7871">
        <v>1607.65</v>
      </c>
      <c r="J7871">
        <v>21.75</v>
      </c>
      <c r="K7871" s="1">
        <f t="shared" si="488"/>
        <v>1.3714610000630557E-2</v>
      </c>
      <c r="L7871" t="s">
        <v>26</v>
      </c>
      <c r="M7871" s="2" t="s">
        <v>144</v>
      </c>
      <c r="N7871" s="3" t="str">
        <f t="shared" si="489"/>
        <v>Jun</v>
      </c>
      <c r="O7871" t="s">
        <v>21</v>
      </c>
      <c r="P7871" t="s">
        <v>39</v>
      </c>
      <c r="Q7871" t="str">
        <f t="shared" si="490"/>
        <v>Adult</v>
      </c>
      <c r="R7871" t="str">
        <f t="shared" si="491"/>
        <v>Profit</v>
      </c>
    </row>
    <row r="7872" spans="1:18">
      <c r="A7872">
        <v>9268</v>
      </c>
      <c r="B7872" t="s">
        <v>52</v>
      </c>
      <c r="C7872">
        <v>53</v>
      </c>
      <c r="D7872" t="s">
        <v>24</v>
      </c>
      <c r="E7872" t="s">
        <v>30</v>
      </c>
      <c r="F7872" t="s">
        <v>42</v>
      </c>
      <c r="G7872">
        <v>1068.1099999999999</v>
      </c>
      <c r="H7872">
        <v>1770.6</v>
      </c>
      <c r="I7872">
        <v>1606.45</v>
      </c>
      <c r="J7872">
        <v>-164.15</v>
      </c>
      <c r="K7872" s="1">
        <f t="shared" si="488"/>
        <v>-9.2708686321021125E-2</v>
      </c>
      <c r="L7872" t="s">
        <v>26</v>
      </c>
      <c r="M7872" s="2" t="s">
        <v>152</v>
      </c>
      <c r="N7872" s="3" t="str">
        <f t="shared" si="489"/>
        <v>Nov</v>
      </c>
      <c r="O7872" t="s">
        <v>56</v>
      </c>
      <c r="P7872" t="s">
        <v>22</v>
      </c>
      <c r="Q7872" t="str">
        <f t="shared" si="490"/>
        <v>Senior</v>
      </c>
      <c r="R7872" t="str">
        <f t="shared" si="491"/>
        <v>Loss</v>
      </c>
    </row>
    <row r="7873" spans="1:18">
      <c r="A7873">
        <v>8551</v>
      </c>
      <c r="B7873" t="s">
        <v>52</v>
      </c>
      <c r="C7873">
        <v>20</v>
      </c>
      <c r="D7873" t="s">
        <v>16</v>
      </c>
      <c r="E7873" t="s">
        <v>57</v>
      </c>
      <c r="F7873" t="s">
        <v>18</v>
      </c>
      <c r="G7873">
        <v>1176.8599999999999</v>
      </c>
      <c r="H7873">
        <v>1305.72</v>
      </c>
      <c r="I7873">
        <v>1606.41</v>
      </c>
      <c r="J7873">
        <v>300.69</v>
      </c>
      <c r="K7873" s="1">
        <f t="shared" si="488"/>
        <v>0.23028673835125446</v>
      </c>
      <c r="L7873" t="s">
        <v>19</v>
      </c>
      <c r="M7873" s="2" t="s">
        <v>268</v>
      </c>
      <c r="N7873" s="3" t="str">
        <f t="shared" si="489"/>
        <v>Jun</v>
      </c>
      <c r="O7873" t="s">
        <v>21</v>
      </c>
      <c r="P7873" t="s">
        <v>22</v>
      </c>
      <c r="Q7873" t="str">
        <f t="shared" si="490"/>
        <v>Young</v>
      </c>
      <c r="R7873" t="str">
        <f t="shared" si="491"/>
        <v>Profit</v>
      </c>
    </row>
    <row r="7874" spans="1:18">
      <c r="A7874">
        <v>1516</v>
      </c>
      <c r="B7874" t="s">
        <v>44</v>
      </c>
      <c r="C7874">
        <v>38</v>
      </c>
      <c r="D7874" t="s">
        <v>16</v>
      </c>
      <c r="E7874" t="s">
        <v>17</v>
      </c>
      <c r="F7874" t="s">
        <v>25</v>
      </c>
      <c r="G7874">
        <v>1263.1300000000001</v>
      </c>
      <c r="H7874">
        <v>1576.18</v>
      </c>
      <c r="I7874">
        <v>1606.03</v>
      </c>
      <c r="J7874">
        <v>29.85</v>
      </c>
      <c r="K7874" s="1">
        <f t="shared" ref="K7874:K7937" si="492">J7874/H7874</f>
        <v>1.8938192338438502E-2</v>
      </c>
      <c r="L7874" t="s">
        <v>19</v>
      </c>
      <c r="M7874" s="2" t="s">
        <v>129</v>
      </c>
      <c r="N7874" s="3" t="str">
        <f t="shared" ref="N7874:N7937" si="493">TEXT(M7874,"MMM")</f>
        <v>Mar</v>
      </c>
      <c r="O7874" t="s">
        <v>28</v>
      </c>
      <c r="P7874" t="s">
        <v>39</v>
      </c>
      <c r="Q7874" t="str">
        <f t="shared" ref="Q7874:Q7937" si="494">IF(C7874&gt;=18,IF(C7874&lt;=25,"Young",IF(C7874&lt;=40,"Adult",IF(C7874&lt;=60,"Senior",""))),"")</f>
        <v>Adult</v>
      </c>
      <c r="R7874" t="str">
        <f t="shared" ref="R7874:R7937" si="495">IF(J7874&gt;0,"Profit","Loss")</f>
        <v>Profit</v>
      </c>
    </row>
    <row r="7875" spans="1:18">
      <c r="A7875">
        <v>3821</v>
      </c>
      <c r="B7875" t="s">
        <v>23</v>
      </c>
      <c r="C7875">
        <v>52</v>
      </c>
      <c r="D7875" t="s">
        <v>24</v>
      </c>
      <c r="E7875" t="s">
        <v>41</v>
      </c>
      <c r="F7875" t="s">
        <v>25</v>
      </c>
      <c r="G7875">
        <v>959.57</v>
      </c>
      <c r="H7875">
        <v>1675.6</v>
      </c>
      <c r="I7875">
        <v>1605.9</v>
      </c>
      <c r="J7875">
        <v>-69.7</v>
      </c>
      <c r="K7875" s="1">
        <f t="shared" si="492"/>
        <v>-4.1597039866316549E-2</v>
      </c>
      <c r="L7875" t="s">
        <v>26</v>
      </c>
      <c r="M7875" s="2" t="s">
        <v>302</v>
      </c>
      <c r="N7875" s="3" t="str">
        <f t="shared" si="493"/>
        <v>Aug</v>
      </c>
      <c r="O7875" t="s">
        <v>51</v>
      </c>
      <c r="P7875" t="s">
        <v>39</v>
      </c>
      <c r="Q7875" t="str">
        <f t="shared" si="494"/>
        <v>Senior</v>
      </c>
      <c r="R7875" t="str">
        <f t="shared" si="495"/>
        <v>Loss</v>
      </c>
    </row>
    <row r="7876" spans="1:18">
      <c r="A7876">
        <v>4596</v>
      </c>
      <c r="B7876" t="s">
        <v>15</v>
      </c>
      <c r="C7876">
        <v>20</v>
      </c>
      <c r="D7876" t="s">
        <v>24</v>
      </c>
      <c r="E7876" t="s">
        <v>41</v>
      </c>
      <c r="F7876" t="s">
        <v>36</v>
      </c>
      <c r="G7876">
        <v>1027.77</v>
      </c>
      <c r="H7876">
        <v>1717.35</v>
      </c>
      <c r="I7876">
        <v>1603.83</v>
      </c>
      <c r="J7876">
        <v>-113.52</v>
      </c>
      <c r="K7876" s="1">
        <f t="shared" si="492"/>
        <v>-6.6101842955716653E-2</v>
      </c>
      <c r="L7876" t="s">
        <v>37</v>
      </c>
      <c r="M7876" s="2" t="s">
        <v>166</v>
      </c>
      <c r="N7876" s="3" t="str">
        <f t="shared" si="493"/>
        <v>Sep</v>
      </c>
      <c r="O7876" t="s">
        <v>28</v>
      </c>
      <c r="P7876" t="s">
        <v>22</v>
      </c>
      <c r="Q7876" t="str">
        <f t="shared" si="494"/>
        <v>Young</v>
      </c>
      <c r="R7876" t="str">
        <f t="shared" si="495"/>
        <v>Loss</v>
      </c>
    </row>
    <row r="7877" spans="1:18">
      <c r="A7877">
        <v>4950</v>
      </c>
      <c r="B7877" t="s">
        <v>84</v>
      </c>
      <c r="C7877">
        <v>25</v>
      </c>
      <c r="D7877" t="s">
        <v>24</v>
      </c>
      <c r="E7877" t="s">
        <v>30</v>
      </c>
      <c r="F7877" t="s">
        <v>25</v>
      </c>
      <c r="G7877">
        <v>1323.25</v>
      </c>
      <c r="H7877">
        <v>1698.4</v>
      </c>
      <c r="I7877">
        <v>1603.32</v>
      </c>
      <c r="J7877">
        <v>-95.08</v>
      </c>
      <c r="K7877" s="1">
        <f t="shared" si="492"/>
        <v>-5.5982100800753644E-2</v>
      </c>
      <c r="L7877" t="s">
        <v>37</v>
      </c>
      <c r="M7877" s="2" t="s">
        <v>64</v>
      </c>
      <c r="N7877" s="3" t="str">
        <f t="shared" si="493"/>
        <v>Feb</v>
      </c>
      <c r="O7877" t="s">
        <v>51</v>
      </c>
      <c r="P7877" t="s">
        <v>39</v>
      </c>
      <c r="Q7877" t="str">
        <f t="shared" si="494"/>
        <v>Young</v>
      </c>
      <c r="R7877" t="str">
        <f t="shared" si="495"/>
        <v>Loss</v>
      </c>
    </row>
    <row r="7878" spans="1:18">
      <c r="A7878">
        <v>794</v>
      </c>
      <c r="B7878" t="s">
        <v>47</v>
      </c>
      <c r="C7878">
        <v>31</v>
      </c>
      <c r="D7878" t="s">
        <v>24</v>
      </c>
      <c r="E7878" t="s">
        <v>35</v>
      </c>
      <c r="F7878" t="s">
        <v>25</v>
      </c>
      <c r="G7878">
        <v>1344.85</v>
      </c>
      <c r="H7878">
        <v>1569.95</v>
      </c>
      <c r="I7878">
        <v>1602.84</v>
      </c>
      <c r="J7878">
        <v>32.89</v>
      </c>
      <c r="K7878" s="1">
        <f t="shared" si="492"/>
        <v>2.0949711774260325E-2</v>
      </c>
      <c r="L7878" t="s">
        <v>37</v>
      </c>
      <c r="M7878" s="2" t="s">
        <v>380</v>
      </c>
      <c r="N7878" s="3" t="str">
        <f t="shared" si="493"/>
        <v>Apr</v>
      </c>
      <c r="O7878" t="s">
        <v>33</v>
      </c>
      <c r="P7878" t="s">
        <v>22</v>
      </c>
      <c r="Q7878" t="str">
        <f t="shared" si="494"/>
        <v>Adult</v>
      </c>
      <c r="R7878" t="str">
        <f t="shared" si="495"/>
        <v>Profit</v>
      </c>
    </row>
    <row r="7879" spans="1:18">
      <c r="A7879">
        <v>8945</v>
      </c>
      <c r="B7879" t="s">
        <v>29</v>
      </c>
      <c r="C7879">
        <v>58</v>
      </c>
      <c r="D7879" t="s">
        <v>16</v>
      </c>
      <c r="E7879" t="s">
        <v>59</v>
      </c>
      <c r="F7879" t="s">
        <v>42</v>
      </c>
      <c r="G7879">
        <v>1214.93</v>
      </c>
      <c r="H7879">
        <v>537.32000000000005</v>
      </c>
      <c r="I7879">
        <v>1602.31</v>
      </c>
      <c r="J7879">
        <v>1064.99</v>
      </c>
      <c r="K7879" s="1">
        <f t="shared" si="492"/>
        <v>1.9820404972828107</v>
      </c>
      <c r="L7879" t="s">
        <v>54</v>
      </c>
      <c r="M7879" s="2" t="s">
        <v>413</v>
      </c>
      <c r="N7879" s="3" t="str">
        <f t="shared" si="493"/>
        <v>Dec</v>
      </c>
      <c r="O7879" t="s">
        <v>21</v>
      </c>
      <c r="P7879" t="s">
        <v>22</v>
      </c>
      <c r="Q7879" t="str">
        <f t="shared" si="494"/>
        <v>Senior</v>
      </c>
      <c r="R7879" t="str">
        <f t="shared" si="495"/>
        <v>Profit</v>
      </c>
    </row>
    <row r="7880" spans="1:18">
      <c r="A7880">
        <v>4986</v>
      </c>
      <c r="B7880" t="s">
        <v>29</v>
      </c>
      <c r="C7880">
        <v>25</v>
      </c>
      <c r="D7880" t="s">
        <v>16</v>
      </c>
      <c r="E7880" t="s">
        <v>35</v>
      </c>
      <c r="F7880" t="s">
        <v>18</v>
      </c>
      <c r="G7880">
        <v>1154.8499999999999</v>
      </c>
      <c r="H7880">
        <v>187.77</v>
      </c>
      <c r="I7880">
        <v>1602.23</v>
      </c>
      <c r="J7880">
        <v>1414.46</v>
      </c>
      <c r="K7880" s="1">
        <f t="shared" si="492"/>
        <v>7.5329392341694623</v>
      </c>
      <c r="L7880" t="s">
        <v>19</v>
      </c>
      <c r="M7880" s="2" t="s">
        <v>83</v>
      </c>
      <c r="N7880" s="3" t="str">
        <f t="shared" si="493"/>
        <v>Dec</v>
      </c>
      <c r="O7880" t="s">
        <v>33</v>
      </c>
      <c r="P7880" t="s">
        <v>39</v>
      </c>
      <c r="Q7880" t="str">
        <f t="shared" si="494"/>
        <v>Young</v>
      </c>
      <c r="R7880" t="str">
        <f t="shared" si="495"/>
        <v>Profit</v>
      </c>
    </row>
    <row r="7881" spans="1:18">
      <c r="A7881">
        <v>88</v>
      </c>
      <c r="B7881" t="s">
        <v>40</v>
      </c>
      <c r="C7881">
        <v>52</v>
      </c>
      <c r="D7881" t="s">
        <v>16</v>
      </c>
      <c r="E7881" t="s">
        <v>17</v>
      </c>
      <c r="F7881" t="s">
        <v>36</v>
      </c>
      <c r="G7881">
        <v>1079.33</v>
      </c>
      <c r="H7881">
        <v>1103.26</v>
      </c>
      <c r="I7881">
        <v>1601.95</v>
      </c>
      <c r="J7881">
        <v>498.69</v>
      </c>
      <c r="K7881" s="1">
        <f t="shared" si="492"/>
        <v>0.45201493754871924</v>
      </c>
      <c r="L7881" t="s">
        <v>37</v>
      </c>
      <c r="M7881" s="2" t="s">
        <v>73</v>
      </c>
      <c r="N7881" s="3" t="str">
        <f t="shared" si="493"/>
        <v>Feb</v>
      </c>
      <c r="O7881" t="s">
        <v>28</v>
      </c>
      <c r="P7881" t="s">
        <v>39</v>
      </c>
      <c r="Q7881" t="str">
        <f t="shared" si="494"/>
        <v>Senior</v>
      </c>
      <c r="R7881" t="str">
        <f t="shared" si="495"/>
        <v>Profit</v>
      </c>
    </row>
    <row r="7882" spans="1:18">
      <c r="A7882">
        <v>230</v>
      </c>
      <c r="B7882" t="s">
        <v>23</v>
      </c>
      <c r="C7882">
        <v>60</v>
      </c>
      <c r="D7882" t="s">
        <v>24</v>
      </c>
      <c r="E7882" t="s">
        <v>17</v>
      </c>
      <c r="F7882" t="s">
        <v>36</v>
      </c>
      <c r="G7882">
        <v>1438.51</v>
      </c>
      <c r="H7882">
        <v>963.84</v>
      </c>
      <c r="I7882">
        <v>1601.4</v>
      </c>
      <c r="J7882">
        <v>637.55999999999995</v>
      </c>
      <c r="K7882" s="1">
        <f t="shared" si="492"/>
        <v>0.66147908366533859</v>
      </c>
      <c r="L7882" t="s">
        <v>31</v>
      </c>
      <c r="M7882" s="2" t="s">
        <v>197</v>
      </c>
      <c r="N7882" s="3" t="str">
        <f t="shared" si="493"/>
        <v>Mar</v>
      </c>
      <c r="O7882" t="s">
        <v>56</v>
      </c>
      <c r="P7882" t="s">
        <v>22</v>
      </c>
      <c r="Q7882" t="str">
        <f t="shared" si="494"/>
        <v>Senior</v>
      </c>
      <c r="R7882" t="str">
        <f t="shared" si="495"/>
        <v>Profit</v>
      </c>
    </row>
    <row r="7883" spans="1:18">
      <c r="A7883">
        <v>5877</v>
      </c>
      <c r="B7883" t="s">
        <v>52</v>
      </c>
      <c r="C7883">
        <v>55</v>
      </c>
      <c r="D7883" t="s">
        <v>24</v>
      </c>
      <c r="E7883" t="s">
        <v>30</v>
      </c>
      <c r="F7883" t="s">
        <v>42</v>
      </c>
      <c r="G7883">
        <v>1437.59</v>
      </c>
      <c r="H7883">
        <v>1612.89</v>
      </c>
      <c r="I7883">
        <v>1599.15</v>
      </c>
      <c r="J7883">
        <v>-13.74</v>
      </c>
      <c r="K7883" s="1">
        <f t="shared" si="492"/>
        <v>-8.5188698547328089E-3</v>
      </c>
      <c r="L7883" t="s">
        <v>31</v>
      </c>
      <c r="M7883" s="2" t="s">
        <v>404</v>
      </c>
      <c r="N7883" s="3" t="str">
        <f t="shared" si="493"/>
        <v>Mar</v>
      </c>
      <c r="O7883" t="s">
        <v>21</v>
      </c>
      <c r="P7883" t="s">
        <v>22</v>
      </c>
      <c r="Q7883" t="str">
        <f t="shared" si="494"/>
        <v>Senior</v>
      </c>
      <c r="R7883" t="str">
        <f t="shared" si="495"/>
        <v>Loss</v>
      </c>
    </row>
    <row r="7884" spans="1:18">
      <c r="A7884">
        <v>1663</v>
      </c>
      <c r="B7884" t="s">
        <v>47</v>
      </c>
      <c r="C7884">
        <v>20</v>
      </c>
      <c r="D7884" t="s">
        <v>24</v>
      </c>
      <c r="E7884" t="s">
        <v>66</v>
      </c>
      <c r="F7884" t="s">
        <v>49</v>
      </c>
      <c r="G7884">
        <v>961.95</v>
      </c>
      <c r="H7884">
        <v>1554.8</v>
      </c>
      <c r="I7884">
        <v>1598.55</v>
      </c>
      <c r="J7884">
        <v>43.75</v>
      </c>
      <c r="K7884" s="1">
        <f t="shared" si="492"/>
        <v>2.8138667352714176E-2</v>
      </c>
      <c r="L7884" t="s">
        <v>37</v>
      </c>
      <c r="M7884" s="2" t="s">
        <v>83</v>
      </c>
      <c r="N7884" s="3" t="str">
        <f t="shared" si="493"/>
        <v>Dec</v>
      </c>
      <c r="O7884" t="s">
        <v>33</v>
      </c>
      <c r="P7884" t="s">
        <v>22</v>
      </c>
      <c r="Q7884" t="str">
        <f t="shared" si="494"/>
        <v>Young</v>
      </c>
      <c r="R7884" t="str">
        <f t="shared" si="495"/>
        <v>Profit</v>
      </c>
    </row>
    <row r="7885" spans="1:18">
      <c r="A7885">
        <v>8805</v>
      </c>
      <c r="B7885" t="s">
        <v>47</v>
      </c>
      <c r="C7885">
        <v>29</v>
      </c>
      <c r="D7885" t="s">
        <v>24</v>
      </c>
      <c r="E7885" t="s">
        <v>41</v>
      </c>
      <c r="F7885" t="s">
        <v>25</v>
      </c>
      <c r="G7885">
        <v>969.52</v>
      </c>
      <c r="H7885">
        <v>515.55999999999995</v>
      </c>
      <c r="I7885">
        <v>1598.1</v>
      </c>
      <c r="J7885">
        <v>1082.54</v>
      </c>
      <c r="K7885" s="1">
        <f t="shared" si="492"/>
        <v>2.0997362091706107</v>
      </c>
      <c r="L7885" t="s">
        <v>26</v>
      </c>
      <c r="M7885" s="2" t="s">
        <v>103</v>
      </c>
      <c r="N7885" s="3" t="str">
        <f t="shared" si="493"/>
        <v>Oct</v>
      </c>
      <c r="O7885" t="s">
        <v>33</v>
      </c>
      <c r="P7885" t="s">
        <v>22</v>
      </c>
      <c r="Q7885" t="str">
        <f t="shared" si="494"/>
        <v>Adult</v>
      </c>
      <c r="R7885" t="str">
        <f t="shared" si="495"/>
        <v>Profit</v>
      </c>
    </row>
    <row r="7886" spans="1:18">
      <c r="A7886">
        <v>4720</v>
      </c>
      <c r="B7886" t="s">
        <v>47</v>
      </c>
      <c r="C7886">
        <v>30</v>
      </c>
      <c r="D7886" t="s">
        <v>16</v>
      </c>
      <c r="E7886" t="s">
        <v>57</v>
      </c>
      <c r="F7886" t="s">
        <v>18</v>
      </c>
      <c r="G7886">
        <v>1434.73</v>
      </c>
      <c r="H7886">
        <v>1839.27</v>
      </c>
      <c r="I7886">
        <v>1597.98</v>
      </c>
      <c r="J7886">
        <v>-241.29</v>
      </c>
      <c r="K7886" s="1">
        <f t="shared" si="492"/>
        <v>-0.13118791694530982</v>
      </c>
      <c r="L7886" t="s">
        <v>54</v>
      </c>
      <c r="M7886" s="2" t="s">
        <v>99</v>
      </c>
      <c r="N7886" s="3" t="str">
        <f t="shared" si="493"/>
        <v>Nov</v>
      </c>
      <c r="O7886" t="s">
        <v>21</v>
      </c>
      <c r="P7886" t="s">
        <v>22</v>
      </c>
      <c r="Q7886" t="str">
        <f t="shared" si="494"/>
        <v>Adult</v>
      </c>
      <c r="R7886" t="str">
        <f t="shared" si="495"/>
        <v>Loss</v>
      </c>
    </row>
    <row r="7887" spans="1:18">
      <c r="A7887">
        <v>1307</v>
      </c>
      <c r="B7887" t="s">
        <v>15</v>
      </c>
      <c r="C7887">
        <v>59</v>
      </c>
      <c r="D7887" t="s">
        <v>16</v>
      </c>
      <c r="E7887" t="s">
        <v>57</v>
      </c>
      <c r="F7887" t="s">
        <v>25</v>
      </c>
      <c r="G7887">
        <v>1190.32</v>
      </c>
      <c r="H7887">
        <v>247.44</v>
      </c>
      <c r="I7887">
        <v>1597.4</v>
      </c>
      <c r="J7887">
        <v>1349.96</v>
      </c>
      <c r="K7887" s="1">
        <f t="shared" si="492"/>
        <v>5.4557064338829617</v>
      </c>
      <c r="L7887" t="s">
        <v>19</v>
      </c>
      <c r="M7887" s="2" t="s">
        <v>119</v>
      </c>
      <c r="N7887" s="3" t="str">
        <f t="shared" si="493"/>
        <v>Jan</v>
      </c>
      <c r="O7887" t="s">
        <v>56</v>
      </c>
      <c r="P7887" t="s">
        <v>39</v>
      </c>
      <c r="Q7887" t="str">
        <f t="shared" si="494"/>
        <v>Senior</v>
      </c>
      <c r="R7887" t="str">
        <f t="shared" si="495"/>
        <v>Profit</v>
      </c>
    </row>
    <row r="7888" spans="1:18">
      <c r="A7888">
        <v>6420</v>
      </c>
      <c r="B7888" t="s">
        <v>29</v>
      </c>
      <c r="C7888">
        <v>51</v>
      </c>
      <c r="D7888" t="s">
        <v>16</v>
      </c>
      <c r="E7888" t="s">
        <v>59</v>
      </c>
      <c r="F7888" t="s">
        <v>25</v>
      </c>
      <c r="G7888">
        <v>953.81</v>
      </c>
      <c r="H7888">
        <v>851.96</v>
      </c>
      <c r="I7888">
        <v>1597.02</v>
      </c>
      <c r="J7888">
        <v>745.06</v>
      </c>
      <c r="K7888" s="1">
        <f t="shared" si="492"/>
        <v>0.87452462556927546</v>
      </c>
      <c r="L7888" t="s">
        <v>19</v>
      </c>
      <c r="M7888" s="2" t="s">
        <v>204</v>
      </c>
      <c r="N7888" s="3" t="str">
        <f t="shared" si="493"/>
        <v>Oct</v>
      </c>
      <c r="O7888" t="s">
        <v>51</v>
      </c>
      <c r="P7888" t="s">
        <v>22</v>
      </c>
      <c r="Q7888" t="str">
        <f t="shared" si="494"/>
        <v>Senior</v>
      </c>
      <c r="R7888" t="str">
        <f t="shared" si="495"/>
        <v>Profit</v>
      </c>
    </row>
    <row r="7889" spans="1:18">
      <c r="A7889">
        <v>9453</v>
      </c>
      <c r="B7889" t="s">
        <v>40</v>
      </c>
      <c r="C7889">
        <v>41</v>
      </c>
      <c r="D7889" t="s">
        <v>24</v>
      </c>
      <c r="E7889" t="s">
        <v>57</v>
      </c>
      <c r="F7889" t="s">
        <v>42</v>
      </c>
      <c r="G7889">
        <v>1076.03</v>
      </c>
      <c r="H7889">
        <v>367.31</v>
      </c>
      <c r="I7889">
        <v>1596.88</v>
      </c>
      <c r="J7889">
        <v>1229.57</v>
      </c>
      <c r="K7889" s="1">
        <f t="shared" si="492"/>
        <v>3.3474993874384031</v>
      </c>
      <c r="L7889" t="s">
        <v>26</v>
      </c>
      <c r="M7889" s="2" t="s">
        <v>258</v>
      </c>
      <c r="N7889" s="3" t="str">
        <f t="shared" si="493"/>
        <v>Nov</v>
      </c>
      <c r="O7889" t="s">
        <v>21</v>
      </c>
      <c r="P7889" t="s">
        <v>22</v>
      </c>
      <c r="Q7889" t="str">
        <f t="shared" si="494"/>
        <v>Senior</v>
      </c>
      <c r="R7889" t="str">
        <f t="shared" si="495"/>
        <v>Profit</v>
      </c>
    </row>
    <row r="7890" spans="1:18">
      <c r="A7890">
        <v>2030</v>
      </c>
      <c r="B7890" t="s">
        <v>84</v>
      </c>
      <c r="C7890">
        <v>47</v>
      </c>
      <c r="D7890" t="s">
        <v>16</v>
      </c>
      <c r="E7890" t="s">
        <v>41</v>
      </c>
      <c r="F7890" t="s">
        <v>49</v>
      </c>
      <c r="G7890">
        <v>1131.33</v>
      </c>
      <c r="H7890">
        <v>1400.18</v>
      </c>
      <c r="I7890">
        <v>1595.63</v>
      </c>
      <c r="J7890">
        <v>195.45</v>
      </c>
      <c r="K7890" s="1">
        <f t="shared" si="492"/>
        <v>0.13958919567484179</v>
      </c>
      <c r="L7890" t="s">
        <v>54</v>
      </c>
      <c r="M7890" s="2" t="s">
        <v>171</v>
      </c>
      <c r="N7890" s="3" t="str">
        <f t="shared" si="493"/>
        <v>Jan</v>
      </c>
      <c r="O7890" t="s">
        <v>56</v>
      </c>
      <c r="P7890" t="s">
        <v>39</v>
      </c>
      <c r="Q7890" t="str">
        <f t="shared" si="494"/>
        <v>Senior</v>
      </c>
      <c r="R7890" t="str">
        <f t="shared" si="495"/>
        <v>Profit</v>
      </c>
    </row>
    <row r="7891" spans="1:18">
      <c r="A7891">
        <v>9708</v>
      </c>
      <c r="B7891" t="s">
        <v>15</v>
      </c>
      <c r="C7891">
        <v>22</v>
      </c>
      <c r="D7891" t="s">
        <v>16</v>
      </c>
      <c r="E7891" t="s">
        <v>57</v>
      </c>
      <c r="F7891" t="s">
        <v>36</v>
      </c>
      <c r="G7891">
        <v>1267.96</v>
      </c>
      <c r="H7891">
        <v>1875.61</v>
      </c>
      <c r="I7891">
        <v>1595.63</v>
      </c>
      <c r="J7891">
        <v>-279.98</v>
      </c>
      <c r="K7891" s="1">
        <f t="shared" si="492"/>
        <v>-0.14927410282521422</v>
      </c>
      <c r="L7891" t="s">
        <v>37</v>
      </c>
      <c r="M7891" s="2" t="s">
        <v>158</v>
      </c>
      <c r="N7891" s="3" t="str">
        <f t="shared" si="493"/>
        <v>Jan</v>
      </c>
      <c r="O7891" t="s">
        <v>21</v>
      </c>
      <c r="P7891" t="s">
        <v>39</v>
      </c>
      <c r="Q7891" t="str">
        <f t="shared" si="494"/>
        <v>Young</v>
      </c>
      <c r="R7891" t="str">
        <f t="shared" si="495"/>
        <v>Loss</v>
      </c>
    </row>
    <row r="7892" spans="1:18">
      <c r="A7892">
        <v>5871</v>
      </c>
      <c r="B7892" t="s">
        <v>29</v>
      </c>
      <c r="C7892">
        <v>42</v>
      </c>
      <c r="D7892" t="s">
        <v>24</v>
      </c>
      <c r="E7892" t="s">
        <v>35</v>
      </c>
      <c r="F7892" t="s">
        <v>36</v>
      </c>
      <c r="G7892">
        <v>1195.1300000000001</v>
      </c>
      <c r="H7892">
        <v>1946.51</v>
      </c>
      <c r="I7892">
        <v>1594.55</v>
      </c>
      <c r="J7892">
        <v>-351.96</v>
      </c>
      <c r="K7892" s="1">
        <f t="shared" si="492"/>
        <v>-0.18081592182932529</v>
      </c>
      <c r="L7892" t="s">
        <v>26</v>
      </c>
      <c r="M7892" s="2" t="s">
        <v>147</v>
      </c>
      <c r="N7892" s="3" t="str">
        <f t="shared" si="493"/>
        <v>Oct</v>
      </c>
      <c r="O7892" t="s">
        <v>51</v>
      </c>
      <c r="P7892" t="s">
        <v>39</v>
      </c>
      <c r="Q7892" t="str">
        <f t="shared" si="494"/>
        <v>Senior</v>
      </c>
      <c r="R7892" t="str">
        <f t="shared" si="495"/>
        <v>Loss</v>
      </c>
    </row>
    <row r="7893" spans="1:18">
      <c r="A7893">
        <v>7660</v>
      </c>
      <c r="B7893" t="s">
        <v>47</v>
      </c>
      <c r="C7893">
        <v>40</v>
      </c>
      <c r="D7893" t="s">
        <v>24</v>
      </c>
      <c r="E7893" t="s">
        <v>59</v>
      </c>
      <c r="F7893" t="s">
        <v>18</v>
      </c>
      <c r="G7893">
        <v>1163.8399999999999</v>
      </c>
      <c r="H7893">
        <v>559.64</v>
      </c>
      <c r="I7893">
        <v>1594.41</v>
      </c>
      <c r="J7893">
        <v>1034.77</v>
      </c>
      <c r="K7893" s="1">
        <f t="shared" si="492"/>
        <v>1.8489922092773927</v>
      </c>
      <c r="L7893" t="s">
        <v>54</v>
      </c>
      <c r="M7893" s="2" t="s">
        <v>143</v>
      </c>
      <c r="N7893" s="3" t="str">
        <f t="shared" si="493"/>
        <v>Apr</v>
      </c>
      <c r="O7893" t="s">
        <v>51</v>
      </c>
      <c r="P7893" t="s">
        <v>22</v>
      </c>
      <c r="Q7893" t="str">
        <f t="shared" si="494"/>
        <v>Adult</v>
      </c>
      <c r="R7893" t="str">
        <f t="shared" si="495"/>
        <v>Profit</v>
      </c>
    </row>
    <row r="7894" spans="1:18">
      <c r="A7894">
        <v>9953</v>
      </c>
      <c r="B7894" t="s">
        <v>52</v>
      </c>
      <c r="C7894">
        <v>28</v>
      </c>
      <c r="D7894" t="s">
        <v>24</v>
      </c>
      <c r="E7894" t="s">
        <v>66</v>
      </c>
      <c r="F7894" t="s">
        <v>49</v>
      </c>
      <c r="G7894">
        <v>963.44</v>
      </c>
      <c r="H7894">
        <v>481.59</v>
      </c>
      <c r="I7894">
        <v>1594.38</v>
      </c>
      <c r="J7894">
        <v>1112.79</v>
      </c>
      <c r="K7894" s="1">
        <f t="shared" si="492"/>
        <v>2.3106584439045661</v>
      </c>
      <c r="L7894" t="s">
        <v>26</v>
      </c>
      <c r="M7894" s="2" t="s">
        <v>385</v>
      </c>
      <c r="N7894" s="3" t="str">
        <f t="shared" si="493"/>
        <v>Sep</v>
      </c>
      <c r="O7894" t="s">
        <v>21</v>
      </c>
      <c r="P7894" t="s">
        <v>39</v>
      </c>
      <c r="Q7894" t="str">
        <f t="shared" si="494"/>
        <v>Adult</v>
      </c>
      <c r="R7894" t="str">
        <f t="shared" si="495"/>
        <v>Profit</v>
      </c>
    </row>
    <row r="7895" spans="1:18">
      <c r="A7895">
        <v>8262</v>
      </c>
      <c r="B7895" t="s">
        <v>15</v>
      </c>
      <c r="C7895">
        <v>25</v>
      </c>
      <c r="D7895" t="s">
        <v>24</v>
      </c>
      <c r="E7895" t="s">
        <v>59</v>
      </c>
      <c r="F7895" t="s">
        <v>42</v>
      </c>
      <c r="G7895">
        <v>1190.67</v>
      </c>
      <c r="H7895">
        <v>1693.84</v>
      </c>
      <c r="I7895">
        <v>1594.35</v>
      </c>
      <c r="J7895">
        <v>-99.49</v>
      </c>
      <c r="K7895" s="1">
        <f t="shared" si="492"/>
        <v>-5.8736362348273743E-2</v>
      </c>
      <c r="L7895" t="s">
        <v>31</v>
      </c>
      <c r="M7895" s="2" t="s">
        <v>83</v>
      </c>
      <c r="N7895" s="3" t="str">
        <f t="shared" si="493"/>
        <v>Dec</v>
      </c>
      <c r="O7895" t="s">
        <v>28</v>
      </c>
      <c r="P7895" t="s">
        <v>22</v>
      </c>
      <c r="Q7895" t="str">
        <f t="shared" si="494"/>
        <v>Young</v>
      </c>
      <c r="R7895" t="str">
        <f t="shared" si="495"/>
        <v>Loss</v>
      </c>
    </row>
    <row r="7896" spans="1:18">
      <c r="A7896">
        <v>718</v>
      </c>
      <c r="B7896" t="s">
        <v>52</v>
      </c>
      <c r="C7896">
        <v>23</v>
      </c>
      <c r="D7896" t="s">
        <v>16</v>
      </c>
      <c r="E7896" t="s">
        <v>53</v>
      </c>
      <c r="F7896" t="s">
        <v>42</v>
      </c>
      <c r="G7896">
        <v>1347.86</v>
      </c>
      <c r="H7896">
        <v>876.95</v>
      </c>
      <c r="I7896">
        <v>1594.32</v>
      </c>
      <c r="J7896">
        <v>717.37</v>
      </c>
      <c r="K7896" s="1">
        <f t="shared" si="492"/>
        <v>0.81802839386510062</v>
      </c>
      <c r="L7896" t="s">
        <v>37</v>
      </c>
      <c r="M7896" s="2" t="s">
        <v>120</v>
      </c>
      <c r="N7896" s="3" t="str">
        <f t="shared" si="493"/>
        <v>Feb</v>
      </c>
      <c r="O7896" t="s">
        <v>51</v>
      </c>
      <c r="P7896" t="s">
        <v>22</v>
      </c>
      <c r="Q7896" t="str">
        <f t="shared" si="494"/>
        <v>Young</v>
      </c>
      <c r="R7896" t="str">
        <f t="shared" si="495"/>
        <v>Profit</v>
      </c>
    </row>
    <row r="7897" spans="1:18">
      <c r="A7897">
        <v>23</v>
      </c>
      <c r="B7897" t="s">
        <v>40</v>
      </c>
      <c r="C7897">
        <v>21</v>
      </c>
      <c r="D7897" t="s">
        <v>24</v>
      </c>
      <c r="E7897" t="s">
        <v>30</v>
      </c>
      <c r="F7897" t="s">
        <v>25</v>
      </c>
      <c r="G7897">
        <v>1139.83</v>
      </c>
      <c r="H7897">
        <v>1450.76</v>
      </c>
      <c r="I7897">
        <v>1593.83</v>
      </c>
      <c r="J7897">
        <v>143.07</v>
      </c>
      <c r="K7897" s="1">
        <f t="shared" si="492"/>
        <v>9.8617276461992337E-2</v>
      </c>
      <c r="L7897" t="s">
        <v>31</v>
      </c>
      <c r="M7897" s="2" t="s">
        <v>72</v>
      </c>
      <c r="N7897" s="3" t="str">
        <f t="shared" si="493"/>
        <v>Oct</v>
      </c>
      <c r="O7897" t="s">
        <v>56</v>
      </c>
      <c r="P7897" t="s">
        <v>39</v>
      </c>
      <c r="Q7897" t="str">
        <f t="shared" si="494"/>
        <v>Young</v>
      </c>
      <c r="R7897" t="str">
        <f t="shared" si="495"/>
        <v>Profit</v>
      </c>
    </row>
    <row r="7898" spans="1:18">
      <c r="A7898">
        <v>3901</v>
      </c>
      <c r="B7898" t="s">
        <v>47</v>
      </c>
      <c r="C7898">
        <v>59</v>
      </c>
      <c r="D7898" t="s">
        <v>24</v>
      </c>
      <c r="E7898" t="s">
        <v>30</v>
      </c>
      <c r="F7898" t="s">
        <v>18</v>
      </c>
      <c r="G7898">
        <v>1236.21</v>
      </c>
      <c r="H7898">
        <v>1780.23</v>
      </c>
      <c r="I7898">
        <v>1593.64</v>
      </c>
      <c r="J7898">
        <v>-186.59</v>
      </c>
      <c r="K7898" s="1">
        <f t="shared" si="492"/>
        <v>-0.10481229953432983</v>
      </c>
      <c r="L7898" t="s">
        <v>54</v>
      </c>
      <c r="M7898" s="2" t="s">
        <v>147</v>
      </c>
      <c r="N7898" s="3" t="str">
        <f t="shared" si="493"/>
        <v>Oct</v>
      </c>
      <c r="O7898" t="s">
        <v>51</v>
      </c>
      <c r="P7898" t="s">
        <v>39</v>
      </c>
      <c r="Q7898" t="str">
        <f t="shared" si="494"/>
        <v>Senior</v>
      </c>
      <c r="R7898" t="str">
        <f t="shared" si="495"/>
        <v>Loss</v>
      </c>
    </row>
    <row r="7899" spans="1:18">
      <c r="A7899">
        <v>9131</v>
      </c>
      <c r="B7899" t="s">
        <v>29</v>
      </c>
      <c r="C7899">
        <v>52</v>
      </c>
      <c r="D7899" t="s">
        <v>24</v>
      </c>
      <c r="E7899" t="s">
        <v>53</v>
      </c>
      <c r="F7899" t="s">
        <v>25</v>
      </c>
      <c r="G7899">
        <v>916.8</v>
      </c>
      <c r="H7899">
        <v>1183.58</v>
      </c>
      <c r="I7899">
        <v>1592.4</v>
      </c>
      <c r="J7899">
        <v>408.82</v>
      </c>
      <c r="K7899" s="1">
        <f t="shared" si="492"/>
        <v>0.34540968924787513</v>
      </c>
      <c r="L7899" t="s">
        <v>54</v>
      </c>
      <c r="M7899" s="2" t="s">
        <v>225</v>
      </c>
      <c r="N7899" s="3" t="str">
        <f t="shared" si="493"/>
        <v>Feb</v>
      </c>
      <c r="O7899" t="s">
        <v>56</v>
      </c>
      <c r="P7899" t="s">
        <v>22</v>
      </c>
      <c r="Q7899" t="str">
        <f t="shared" si="494"/>
        <v>Senior</v>
      </c>
      <c r="R7899" t="str">
        <f t="shared" si="495"/>
        <v>Profit</v>
      </c>
    </row>
    <row r="7900" spans="1:18">
      <c r="A7900">
        <v>1832</v>
      </c>
      <c r="B7900" t="s">
        <v>84</v>
      </c>
      <c r="C7900">
        <v>38</v>
      </c>
      <c r="D7900" t="s">
        <v>24</v>
      </c>
      <c r="E7900" t="s">
        <v>30</v>
      </c>
      <c r="F7900" t="s">
        <v>49</v>
      </c>
      <c r="G7900">
        <v>1278.98</v>
      </c>
      <c r="H7900">
        <v>398.35</v>
      </c>
      <c r="I7900">
        <v>1591.58</v>
      </c>
      <c r="J7900">
        <v>1193.23</v>
      </c>
      <c r="K7900" s="1">
        <f t="shared" si="492"/>
        <v>2.9954311535082212</v>
      </c>
      <c r="L7900" t="s">
        <v>26</v>
      </c>
      <c r="M7900" s="2" t="s">
        <v>182</v>
      </c>
      <c r="N7900" s="3" t="str">
        <f t="shared" si="493"/>
        <v>May</v>
      </c>
      <c r="O7900" t="s">
        <v>56</v>
      </c>
      <c r="P7900" t="s">
        <v>39</v>
      </c>
      <c r="Q7900" t="str">
        <f t="shared" si="494"/>
        <v>Adult</v>
      </c>
      <c r="R7900" t="str">
        <f t="shared" si="495"/>
        <v>Profit</v>
      </c>
    </row>
    <row r="7901" spans="1:18">
      <c r="A7901">
        <v>8486</v>
      </c>
      <c r="B7901" t="s">
        <v>29</v>
      </c>
      <c r="C7901">
        <v>42</v>
      </c>
      <c r="D7901" t="s">
        <v>16</v>
      </c>
      <c r="E7901" t="s">
        <v>17</v>
      </c>
      <c r="F7901" t="s">
        <v>42</v>
      </c>
      <c r="G7901">
        <v>940.97</v>
      </c>
      <c r="H7901">
        <v>1583.53</v>
      </c>
      <c r="I7901">
        <v>1591.47</v>
      </c>
      <c r="J7901">
        <v>7.94</v>
      </c>
      <c r="K7901" s="1">
        <f t="shared" si="492"/>
        <v>5.0141140363617999E-3</v>
      </c>
      <c r="L7901" t="s">
        <v>31</v>
      </c>
      <c r="M7901" s="2" t="s">
        <v>364</v>
      </c>
      <c r="N7901" s="3" t="str">
        <f t="shared" si="493"/>
        <v>Feb</v>
      </c>
      <c r="O7901" t="s">
        <v>21</v>
      </c>
      <c r="P7901" t="s">
        <v>22</v>
      </c>
      <c r="Q7901" t="str">
        <f t="shared" si="494"/>
        <v>Senior</v>
      </c>
      <c r="R7901" t="str">
        <f t="shared" si="495"/>
        <v>Profit</v>
      </c>
    </row>
    <row r="7902" spans="1:18">
      <c r="A7902">
        <v>8637</v>
      </c>
      <c r="B7902" t="s">
        <v>15</v>
      </c>
      <c r="C7902">
        <v>18</v>
      </c>
      <c r="D7902" t="s">
        <v>16</v>
      </c>
      <c r="E7902" t="s">
        <v>30</v>
      </c>
      <c r="F7902" t="s">
        <v>25</v>
      </c>
      <c r="G7902">
        <v>1430.09</v>
      </c>
      <c r="H7902">
        <v>1972.22</v>
      </c>
      <c r="I7902">
        <v>1591.15</v>
      </c>
      <c r="J7902">
        <v>-381.07</v>
      </c>
      <c r="K7902" s="1">
        <f t="shared" si="492"/>
        <v>-0.19321880926063015</v>
      </c>
      <c r="L7902" t="s">
        <v>31</v>
      </c>
      <c r="M7902" s="2" t="s">
        <v>166</v>
      </c>
      <c r="N7902" s="3" t="str">
        <f t="shared" si="493"/>
        <v>Sep</v>
      </c>
      <c r="O7902" t="s">
        <v>28</v>
      </c>
      <c r="P7902" t="s">
        <v>22</v>
      </c>
      <c r="Q7902" t="str">
        <f t="shared" si="494"/>
        <v>Young</v>
      </c>
      <c r="R7902" t="str">
        <f t="shared" si="495"/>
        <v>Loss</v>
      </c>
    </row>
    <row r="7903" spans="1:18">
      <c r="A7903">
        <v>2257</v>
      </c>
      <c r="B7903" t="s">
        <v>40</v>
      </c>
      <c r="C7903">
        <v>45</v>
      </c>
      <c r="D7903" t="s">
        <v>16</v>
      </c>
      <c r="E7903" t="s">
        <v>59</v>
      </c>
      <c r="F7903" t="s">
        <v>42</v>
      </c>
      <c r="G7903">
        <v>1011.2</v>
      </c>
      <c r="H7903">
        <v>1829.39</v>
      </c>
      <c r="I7903">
        <v>1590.89</v>
      </c>
      <c r="J7903">
        <v>-238.5</v>
      </c>
      <c r="K7903" s="1">
        <f t="shared" si="492"/>
        <v>-0.13037132596111273</v>
      </c>
      <c r="L7903" t="s">
        <v>26</v>
      </c>
      <c r="M7903" s="2" t="s">
        <v>377</v>
      </c>
      <c r="N7903" s="3" t="str">
        <f t="shared" si="493"/>
        <v>Mar</v>
      </c>
      <c r="O7903" t="s">
        <v>51</v>
      </c>
      <c r="P7903" t="s">
        <v>39</v>
      </c>
      <c r="Q7903" t="str">
        <f t="shared" si="494"/>
        <v>Senior</v>
      </c>
      <c r="R7903" t="str">
        <f t="shared" si="495"/>
        <v>Loss</v>
      </c>
    </row>
    <row r="7904" spans="1:18">
      <c r="A7904">
        <v>3490</v>
      </c>
      <c r="B7904" t="s">
        <v>44</v>
      </c>
      <c r="C7904">
        <v>41</v>
      </c>
      <c r="D7904" t="s">
        <v>24</v>
      </c>
      <c r="E7904" t="s">
        <v>41</v>
      </c>
      <c r="F7904" t="s">
        <v>36</v>
      </c>
      <c r="G7904">
        <v>1046.42</v>
      </c>
      <c r="H7904">
        <v>1285.69</v>
      </c>
      <c r="I7904">
        <v>1590.43</v>
      </c>
      <c r="J7904">
        <v>304.74</v>
      </c>
      <c r="K7904" s="1">
        <f t="shared" si="492"/>
        <v>0.23702447712901242</v>
      </c>
      <c r="L7904" t="s">
        <v>31</v>
      </c>
      <c r="M7904" s="2" t="s">
        <v>331</v>
      </c>
      <c r="N7904" s="3" t="str">
        <f t="shared" si="493"/>
        <v>Sep</v>
      </c>
      <c r="O7904" t="s">
        <v>33</v>
      </c>
      <c r="P7904" t="s">
        <v>39</v>
      </c>
      <c r="Q7904" t="str">
        <f t="shared" si="494"/>
        <v>Senior</v>
      </c>
      <c r="R7904" t="str">
        <f t="shared" si="495"/>
        <v>Profit</v>
      </c>
    </row>
    <row r="7905" spans="1:18">
      <c r="A7905">
        <v>7971</v>
      </c>
      <c r="B7905" t="s">
        <v>15</v>
      </c>
      <c r="C7905">
        <v>40</v>
      </c>
      <c r="D7905" t="s">
        <v>24</v>
      </c>
      <c r="E7905" t="s">
        <v>30</v>
      </c>
      <c r="F7905" t="s">
        <v>36</v>
      </c>
      <c r="G7905">
        <v>947.35</v>
      </c>
      <c r="H7905">
        <v>376.67</v>
      </c>
      <c r="I7905">
        <v>1590.03</v>
      </c>
      <c r="J7905">
        <v>1213.3599999999999</v>
      </c>
      <c r="K7905" s="1">
        <f t="shared" si="492"/>
        <v>3.2212812275997553</v>
      </c>
      <c r="L7905" t="s">
        <v>54</v>
      </c>
      <c r="M7905" s="2" t="s">
        <v>348</v>
      </c>
      <c r="N7905" s="3" t="str">
        <f t="shared" si="493"/>
        <v>Nov</v>
      </c>
      <c r="O7905" t="s">
        <v>21</v>
      </c>
      <c r="P7905" t="s">
        <v>22</v>
      </c>
      <c r="Q7905" t="str">
        <f t="shared" si="494"/>
        <v>Adult</v>
      </c>
      <c r="R7905" t="str">
        <f t="shared" si="495"/>
        <v>Profit</v>
      </c>
    </row>
    <row r="7906" spans="1:18">
      <c r="A7906">
        <v>1128</v>
      </c>
      <c r="B7906" t="s">
        <v>34</v>
      </c>
      <c r="C7906">
        <v>32</v>
      </c>
      <c r="D7906" t="s">
        <v>24</v>
      </c>
      <c r="E7906" t="s">
        <v>30</v>
      </c>
      <c r="F7906" t="s">
        <v>49</v>
      </c>
      <c r="G7906">
        <v>1108.71</v>
      </c>
      <c r="H7906">
        <v>815.37</v>
      </c>
      <c r="I7906">
        <v>1589.96</v>
      </c>
      <c r="J7906">
        <v>774.59</v>
      </c>
      <c r="K7906" s="1">
        <f t="shared" si="492"/>
        <v>0.94998589597360705</v>
      </c>
      <c r="L7906" t="s">
        <v>26</v>
      </c>
      <c r="M7906" s="2" t="s">
        <v>273</v>
      </c>
      <c r="N7906" s="3" t="str">
        <f t="shared" si="493"/>
        <v>Sep</v>
      </c>
      <c r="O7906" t="s">
        <v>56</v>
      </c>
      <c r="P7906" t="s">
        <v>39</v>
      </c>
      <c r="Q7906" t="str">
        <f t="shared" si="494"/>
        <v>Adult</v>
      </c>
      <c r="R7906" t="str">
        <f t="shared" si="495"/>
        <v>Profit</v>
      </c>
    </row>
    <row r="7907" spans="1:18">
      <c r="A7907">
        <v>6610</v>
      </c>
      <c r="B7907" t="s">
        <v>47</v>
      </c>
      <c r="C7907">
        <v>41</v>
      </c>
      <c r="D7907" t="s">
        <v>16</v>
      </c>
      <c r="E7907" t="s">
        <v>66</v>
      </c>
      <c r="F7907" t="s">
        <v>49</v>
      </c>
      <c r="G7907">
        <v>1103.18</v>
      </c>
      <c r="H7907">
        <v>1062.3399999999999</v>
      </c>
      <c r="I7907">
        <v>1589.34</v>
      </c>
      <c r="J7907">
        <v>527</v>
      </c>
      <c r="K7907" s="1">
        <f t="shared" si="492"/>
        <v>0.496074703014101</v>
      </c>
      <c r="L7907" t="s">
        <v>54</v>
      </c>
      <c r="M7907" s="2" t="s">
        <v>338</v>
      </c>
      <c r="N7907" s="3" t="str">
        <f t="shared" si="493"/>
        <v>Jun</v>
      </c>
      <c r="O7907" t="s">
        <v>51</v>
      </c>
      <c r="P7907" t="s">
        <v>22</v>
      </c>
      <c r="Q7907" t="str">
        <f t="shared" si="494"/>
        <v>Senior</v>
      </c>
      <c r="R7907" t="str">
        <f t="shared" si="495"/>
        <v>Profit</v>
      </c>
    </row>
    <row r="7908" spans="1:18">
      <c r="A7908">
        <v>9771</v>
      </c>
      <c r="B7908" t="s">
        <v>23</v>
      </c>
      <c r="C7908">
        <v>28</v>
      </c>
      <c r="D7908" t="s">
        <v>16</v>
      </c>
      <c r="E7908" t="s">
        <v>57</v>
      </c>
      <c r="F7908" t="s">
        <v>25</v>
      </c>
      <c r="G7908">
        <v>1175.3699999999999</v>
      </c>
      <c r="H7908">
        <v>1663.2</v>
      </c>
      <c r="I7908">
        <v>1588.31</v>
      </c>
      <c r="J7908">
        <v>-74.89</v>
      </c>
      <c r="K7908" s="1">
        <f t="shared" si="492"/>
        <v>-4.5027657527657527E-2</v>
      </c>
      <c r="L7908" t="s">
        <v>19</v>
      </c>
      <c r="M7908" s="2" t="s">
        <v>122</v>
      </c>
      <c r="N7908" s="3" t="str">
        <f t="shared" si="493"/>
        <v>May</v>
      </c>
      <c r="O7908" t="s">
        <v>33</v>
      </c>
      <c r="P7908" t="s">
        <v>22</v>
      </c>
      <c r="Q7908" t="str">
        <f t="shared" si="494"/>
        <v>Adult</v>
      </c>
      <c r="R7908" t="str">
        <f t="shared" si="495"/>
        <v>Loss</v>
      </c>
    </row>
    <row r="7909" spans="1:18">
      <c r="A7909">
        <v>3058</v>
      </c>
      <c r="B7909" t="s">
        <v>34</v>
      </c>
      <c r="C7909">
        <v>40</v>
      </c>
      <c r="D7909" t="s">
        <v>16</v>
      </c>
      <c r="E7909" t="s">
        <v>17</v>
      </c>
      <c r="F7909" t="s">
        <v>18</v>
      </c>
      <c r="G7909">
        <v>1203.4000000000001</v>
      </c>
      <c r="H7909">
        <v>123.08</v>
      </c>
      <c r="I7909">
        <v>1587.34</v>
      </c>
      <c r="J7909">
        <v>1464.26</v>
      </c>
      <c r="K7909" s="1">
        <f t="shared" si="492"/>
        <v>11.896815079623009</v>
      </c>
      <c r="L7909" t="s">
        <v>19</v>
      </c>
      <c r="M7909" s="2" t="s">
        <v>178</v>
      </c>
      <c r="N7909" s="3" t="str">
        <f t="shared" si="493"/>
        <v>Mar</v>
      </c>
      <c r="O7909" t="s">
        <v>28</v>
      </c>
      <c r="P7909" t="s">
        <v>22</v>
      </c>
      <c r="Q7909" t="str">
        <f t="shared" si="494"/>
        <v>Adult</v>
      </c>
      <c r="R7909" t="str">
        <f t="shared" si="495"/>
        <v>Profit</v>
      </c>
    </row>
    <row r="7910" spans="1:18">
      <c r="A7910">
        <v>4217</v>
      </c>
      <c r="B7910" t="s">
        <v>84</v>
      </c>
      <c r="C7910">
        <v>24</v>
      </c>
      <c r="D7910" t="s">
        <v>24</v>
      </c>
      <c r="E7910" t="s">
        <v>66</v>
      </c>
      <c r="F7910" t="s">
        <v>36</v>
      </c>
      <c r="G7910">
        <v>1323.73</v>
      </c>
      <c r="H7910">
        <v>1520.52</v>
      </c>
      <c r="I7910">
        <v>1586.18</v>
      </c>
      <c r="J7910">
        <v>65.66</v>
      </c>
      <c r="K7910" s="1">
        <f t="shared" si="492"/>
        <v>4.3182595427879937E-2</v>
      </c>
      <c r="L7910" t="s">
        <v>26</v>
      </c>
      <c r="M7910" s="2" t="s">
        <v>345</v>
      </c>
      <c r="N7910" s="3" t="str">
        <f t="shared" si="493"/>
        <v>Mar</v>
      </c>
      <c r="O7910" t="s">
        <v>33</v>
      </c>
      <c r="P7910" t="s">
        <v>22</v>
      </c>
      <c r="Q7910" t="str">
        <f t="shared" si="494"/>
        <v>Young</v>
      </c>
      <c r="R7910" t="str">
        <f t="shared" si="495"/>
        <v>Profit</v>
      </c>
    </row>
    <row r="7911" spans="1:18">
      <c r="A7911">
        <v>6350</v>
      </c>
      <c r="B7911" t="s">
        <v>15</v>
      </c>
      <c r="C7911">
        <v>37</v>
      </c>
      <c r="D7911" t="s">
        <v>16</v>
      </c>
      <c r="E7911" t="s">
        <v>59</v>
      </c>
      <c r="F7911" t="s">
        <v>25</v>
      </c>
      <c r="G7911">
        <v>1241.8599999999999</v>
      </c>
      <c r="H7911">
        <v>332.46</v>
      </c>
      <c r="I7911">
        <v>1586.04</v>
      </c>
      <c r="J7911">
        <v>1253.58</v>
      </c>
      <c r="K7911" s="1">
        <f t="shared" si="492"/>
        <v>3.7706190218372133</v>
      </c>
      <c r="L7911" t="s">
        <v>31</v>
      </c>
      <c r="M7911" s="2" t="s">
        <v>298</v>
      </c>
      <c r="N7911" s="3" t="str">
        <f t="shared" si="493"/>
        <v>Aug</v>
      </c>
      <c r="O7911" t="s">
        <v>33</v>
      </c>
      <c r="P7911" t="s">
        <v>39</v>
      </c>
      <c r="Q7911" t="str">
        <f t="shared" si="494"/>
        <v>Adult</v>
      </c>
      <c r="R7911" t="str">
        <f t="shared" si="495"/>
        <v>Profit</v>
      </c>
    </row>
    <row r="7912" spans="1:18">
      <c r="A7912">
        <v>5571</v>
      </c>
      <c r="B7912" t="s">
        <v>23</v>
      </c>
      <c r="C7912">
        <v>36</v>
      </c>
      <c r="D7912" t="s">
        <v>16</v>
      </c>
      <c r="E7912" t="s">
        <v>30</v>
      </c>
      <c r="F7912" t="s">
        <v>49</v>
      </c>
      <c r="G7912">
        <v>1100.95</v>
      </c>
      <c r="H7912">
        <v>1567.32</v>
      </c>
      <c r="I7912">
        <v>1585.91</v>
      </c>
      <c r="J7912">
        <v>18.59</v>
      </c>
      <c r="K7912" s="1">
        <f t="shared" si="492"/>
        <v>1.1861011152795855E-2</v>
      </c>
      <c r="L7912" t="s">
        <v>31</v>
      </c>
      <c r="M7912" s="2" t="s">
        <v>100</v>
      </c>
      <c r="N7912" s="3" t="str">
        <f t="shared" si="493"/>
        <v>Aug</v>
      </c>
      <c r="O7912" t="s">
        <v>21</v>
      </c>
      <c r="P7912" t="s">
        <v>22</v>
      </c>
      <c r="Q7912" t="str">
        <f t="shared" si="494"/>
        <v>Adult</v>
      </c>
      <c r="R7912" t="str">
        <f t="shared" si="495"/>
        <v>Profit</v>
      </c>
    </row>
    <row r="7913" spans="1:18">
      <c r="A7913">
        <v>996</v>
      </c>
      <c r="B7913" t="s">
        <v>15</v>
      </c>
      <c r="C7913">
        <v>45</v>
      </c>
      <c r="D7913" t="s">
        <v>24</v>
      </c>
      <c r="E7913" t="s">
        <v>59</v>
      </c>
      <c r="F7913" t="s">
        <v>42</v>
      </c>
      <c r="G7913">
        <v>1102.23</v>
      </c>
      <c r="H7913">
        <v>1031.53</v>
      </c>
      <c r="I7913">
        <v>1585.61</v>
      </c>
      <c r="J7913">
        <v>554.08000000000004</v>
      </c>
      <c r="K7913" s="1">
        <f t="shared" si="492"/>
        <v>0.53714385427471822</v>
      </c>
      <c r="L7913" t="s">
        <v>26</v>
      </c>
      <c r="M7913" s="2" t="s">
        <v>319</v>
      </c>
      <c r="N7913" s="3" t="str">
        <f t="shared" si="493"/>
        <v>Nov</v>
      </c>
      <c r="O7913" t="s">
        <v>28</v>
      </c>
      <c r="P7913" t="s">
        <v>22</v>
      </c>
      <c r="Q7913" t="str">
        <f t="shared" si="494"/>
        <v>Senior</v>
      </c>
      <c r="R7913" t="str">
        <f t="shared" si="495"/>
        <v>Profit</v>
      </c>
    </row>
    <row r="7914" spans="1:18">
      <c r="A7914">
        <v>1975</v>
      </c>
      <c r="B7914" t="s">
        <v>23</v>
      </c>
      <c r="C7914">
        <v>45</v>
      </c>
      <c r="D7914" t="s">
        <v>16</v>
      </c>
      <c r="E7914" t="s">
        <v>53</v>
      </c>
      <c r="F7914" t="s">
        <v>18</v>
      </c>
      <c r="G7914">
        <v>1369.42</v>
      </c>
      <c r="H7914">
        <v>1495.93</v>
      </c>
      <c r="I7914">
        <v>1585.56</v>
      </c>
      <c r="J7914">
        <v>89.63</v>
      </c>
      <c r="K7914" s="1">
        <f t="shared" si="492"/>
        <v>5.9915905155989914E-2</v>
      </c>
      <c r="L7914" t="s">
        <v>19</v>
      </c>
      <c r="M7914" s="2" t="s">
        <v>318</v>
      </c>
      <c r="N7914" s="3" t="str">
        <f t="shared" si="493"/>
        <v>Mar</v>
      </c>
      <c r="O7914" t="s">
        <v>51</v>
      </c>
      <c r="P7914" t="s">
        <v>39</v>
      </c>
      <c r="Q7914" t="str">
        <f t="shared" si="494"/>
        <v>Senior</v>
      </c>
      <c r="R7914" t="str">
        <f t="shared" si="495"/>
        <v>Profit</v>
      </c>
    </row>
    <row r="7915" spans="1:18">
      <c r="A7915">
        <v>270</v>
      </c>
      <c r="B7915" t="s">
        <v>52</v>
      </c>
      <c r="C7915">
        <v>36</v>
      </c>
      <c r="D7915" t="s">
        <v>16</v>
      </c>
      <c r="E7915" t="s">
        <v>57</v>
      </c>
      <c r="F7915" t="s">
        <v>18</v>
      </c>
      <c r="G7915">
        <v>1011.61</v>
      </c>
      <c r="H7915">
        <v>1005.2</v>
      </c>
      <c r="I7915">
        <v>1585.07</v>
      </c>
      <c r="J7915">
        <v>579.87</v>
      </c>
      <c r="K7915" s="1">
        <f t="shared" si="492"/>
        <v>0.5768702745722244</v>
      </c>
      <c r="L7915" t="s">
        <v>37</v>
      </c>
      <c r="M7915" s="2" t="s">
        <v>241</v>
      </c>
      <c r="N7915" s="3" t="str">
        <f t="shared" si="493"/>
        <v>Sep</v>
      </c>
      <c r="O7915" t="s">
        <v>33</v>
      </c>
      <c r="P7915" t="s">
        <v>39</v>
      </c>
      <c r="Q7915" t="str">
        <f t="shared" si="494"/>
        <v>Adult</v>
      </c>
      <c r="R7915" t="str">
        <f t="shared" si="495"/>
        <v>Profit</v>
      </c>
    </row>
    <row r="7916" spans="1:18">
      <c r="A7916">
        <v>4982</v>
      </c>
      <c r="B7916" t="s">
        <v>52</v>
      </c>
      <c r="C7916">
        <v>59</v>
      </c>
      <c r="D7916" t="s">
        <v>24</v>
      </c>
      <c r="E7916" t="s">
        <v>53</v>
      </c>
      <c r="F7916" t="s">
        <v>49</v>
      </c>
      <c r="G7916">
        <v>931.52</v>
      </c>
      <c r="H7916">
        <v>1365.21</v>
      </c>
      <c r="I7916">
        <v>1583.08</v>
      </c>
      <c r="J7916">
        <v>217.87</v>
      </c>
      <c r="K7916" s="1">
        <f t="shared" si="492"/>
        <v>0.159587169739454</v>
      </c>
      <c r="L7916" t="s">
        <v>54</v>
      </c>
      <c r="M7916" s="2" t="s">
        <v>27</v>
      </c>
      <c r="N7916" s="3" t="str">
        <f t="shared" si="493"/>
        <v>Mar</v>
      </c>
      <c r="O7916" t="s">
        <v>21</v>
      </c>
      <c r="P7916" t="s">
        <v>39</v>
      </c>
      <c r="Q7916" t="str">
        <f t="shared" si="494"/>
        <v>Senior</v>
      </c>
      <c r="R7916" t="str">
        <f t="shared" si="495"/>
        <v>Profit</v>
      </c>
    </row>
    <row r="7917" spans="1:18">
      <c r="A7917">
        <v>347</v>
      </c>
      <c r="B7917" t="s">
        <v>44</v>
      </c>
      <c r="C7917">
        <v>59</v>
      </c>
      <c r="D7917" t="s">
        <v>24</v>
      </c>
      <c r="E7917" t="s">
        <v>57</v>
      </c>
      <c r="F7917" t="s">
        <v>49</v>
      </c>
      <c r="G7917">
        <v>1035.03</v>
      </c>
      <c r="H7917">
        <v>637.49</v>
      </c>
      <c r="I7917">
        <v>1582.91</v>
      </c>
      <c r="J7917">
        <v>945.42</v>
      </c>
      <c r="K7917" s="1">
        <f t="shared" si="492"/>
        <v>1.4830350280004392</v>
      </c>
      <c r="L7917" t="s">
        <v>26</v>
      </c>
      <c r="M7917" s="2" t="s">
        <v>143</v>
      </c>
      <c r="N7917" s="3" t="str">
        <f t="shared" si="493"/>
        <v>Apr</v>
      </c>
      <c r="O7917" t="s">
        <v>28</v>
      </c>
      <c r="P7917" t="s">
        <v>39</v>
      </c>
      <c r="Q7917" t="str">
        <f t="shared" si="494"/>
        <v>Senior</v>
      </c>
      <c r="R7917" t="str">
        <f t="shared" si="495"/>
        <v>Profit</v>
      </c>
    </row>
    <row r="7918" spans="1:18">
      <c r="A7918">
        <v>3259</v>
      </c>
      <c r="B7918" t="s">
        <v>40</v>
      </c>
      <c r="C7918">
        <v>57</v>
      </c>
      <c r="D7918" t="s">
        <v>24</v>
      </c>
      <c r="E7918" t="s">
        <v>30</v>
      </c>
      <c r="F7918" t="s">
        <v>25</v>
      </c>
      <c r="G7918">
        <v>1157.1300000000001</v>
      </c>
      <c r="H7918">
        <v>979.8</v>
      </c>
      <c r="I7918">
        <v>1579.8</v>
      </c>
      <c r="J7918">
        <v>600</v>
      </c>
      <c r="K7918" s="1">
        <f t="shared" si="492"/>
        <v>0.61236987140232702</v>
      </c>
      <c r="L7918" t="s">
        <v>54</v>
      </c>
      <c r="M7918" s="2" t="s">
        <v>320</v>
      </c>
      <c r="N7918" s="3" t="str">
        <f t="shared" si="493"/>
        <v>May</v>
      </c>
      <c r="O7918" t="s">
        <v>21</v>
      </c>
      <c r="P7918" t="s">
        <v>22</v>
      </c>
      <c r="Q7918" t="str">
        <f t="shared" si="494"/>
        <v>Senior</v>
      </c>
      <c r="R7918" t="str">
        <f t="shared" si="495"/>
        <v>Profit</v>
      </c>
    </row>
    <row r="7919" spans="1:18">
      <c r="A7919">
        <v>5766</v>
      </c>
      <c r="B7919" t="s">
        <v>47</v>
      </c>
      <c r="C7919">
        <v>36</v>
      </c>
      <c r="D7919" t="s">
        <v>16</v>
      </c>
      <c r="E7919" t="s">
        <v>41</v>
      </c>
      <c r="F7919" t="s">
        <v>36</v>
      </c>
      <c r="G7919">
        <v>1070.54</v>
      </c>
      <c r="H7919">
        <v>313.49</v>
      </c>
      <c r="I7919">
        <v>1578.4</v>
      </c>
      <c r="J7919">
        <v>1264.9100000000001</v>
      </c>
      <c r="K7919" s="1">
        <f t="shared" si="492"/>
        <v>4.0349293438387193</v>
      </c>
      <c r="L7919" t="s">
        <v>19</v>
      </c>
      <c r="M7919" s="2" t="s">
        <v>337</v>
      </c>
      <c r="N7919" s="3" t="str">
        <f t="shared" si="493"/>
        <v>Sep</v>
      </c>
      <c r="O7919" t="s">
        <v>51</v>
      </c>
      <c r="P7919" t="s">
        <v>22</v>
      </c>
      <c r="Q7919" t="str">
        <f t="shared" si="494"/>
        <v>Adult</v>
      </c>
      <c r="R7919" t="str">
        <f t="shared" si="495"/>
        <v>Profit</v>
      </c>
    </row>
    <row r="7920" spans="1:18">
      <c r="A7920">
        <v>1595</v>
      </c>
      <c r="B7920" t="s">
        <v>52</v>
      </c>
      <c r="C7920">
        <v>50</v>
      </c>
      <c r="D7920" t="s">
        <v>16</v>
      </c>
      <c r="E7920" t="s">
        <v>59</v>
      </c>
      <c r="F7920" t="s">
        <v>49</v>
      </c>
      <c r="G7920">
        <v>1318.5</v>
      </c>
      <c r="H7920">
        <v>1693.95</v>
      </c>
      <c r="I7920">
        <v>1578.17</v>
      </c>
      <c r="J7920">
        <v>-115.78</v>
      </c>
      <c r="K7920" s="1">
        <f t="shared" si="492"/>
        <v>-6.8349124826588739E-2</v>
      </c>
      <c r="L7920" t="s">
        <v>54</v>
      </c>
      <c r="M7920" s="2" t="s">
        <v>177</v>
      </c>
      <c r="N7920" s="3" t="str">
        <f t="shared" si="493"/>
        <v>Jun</v>
      </c>
      <c r="O7920" t="s">
        <v>51</v>
      </c>
      <c r="P7920" t="s">
        <v>39</v>
      </c>
      <c r="Q7920" t="str">
        <f t="shared" si="494"/>
        <v>Senior</v>
      </c>
      <c r="R7920" t="str">
        <f t="shared" si="495"/>
        <v>Loss</v>
      </c>
    </row>
    <row r="7921" spans="1:18">
      <c r="A7921">
        <v>7087</v>
      </c>
      <c r="B7921" t="s">
        <v>44</v>
      </c>
      <c r="C7921">
        <v>58</v>
      </c>
      <c r="D7921" t="s">
        <v>16</v>
      </c>
      <c r="E7921" t="s">
        <v>41</v>
      </c>
      <c r="F7921" t="s">
        <v>42</v>
      </c>
      <c r="G7921">
        <v>1265.49</v>
      </c>
      <c r="H7921">
        <v>1302.03</v>
      </c>
      <c r="I7921">
        <v>1577.7</v>
      </c>
      <c r="J7921">
        <v>275.67</v>
      </c>
      <c r="K7921" s="1">
        <f t="shared" si="492"/>
        <v>0.21172323218359027</v>
      </c>
      <c r="L7921" t="s">
        <v>19</v>
      </c>
      <c r="M7921" s="2" t="s">
        <v>60</v>
      </c>
      <c r="N7921" s="3" t="str">
        <f t="shared" si="493"/>
        <v>Dec</v>
      </c>
      <c r="O7921" t="s">
        <v>51</v>
      </c>
      <c r="P7921" t="s">
        <v>22</v>
      </c>
      <c r="Q7921" t="str">
        <f t="shared" si="494"/>
        <v>Senior</v>
      </c>
      <c r="R7921" t="str">
        <f t="shared" si="495"/>
        <v>Profit</v>
      </c>
    </row>
    <row r="7922" spans="1:18">
      <c r="A7922">
        <v>7859</v>
      </c>
      <c r="B7922" t="s">
        <v>47</v>
      </c>
      <c r="C7922">
        <v>45</v>
      </c>
      <c r="D7922" t="s">
        <v>24</v>
      </c>
      <c r="E7922" t="s">
        <v>41</v>
      </c>
      <c r="F7922" t="s">
        <v>42</v>
      </c>
      <c r="G7922">
        <v>1184.51</v>
      </c>
      <c r="H7922">
        <v>260.66000000000003</v>
      </c>
      <c r="I7922">
        <v>1577.34</v>
      </c>
      <c r="J7922">
        <v>1316.68</v>
      </c>
      <c r="K7922" s="1">
        <f t="shared" si="492"/>
        <v>5.0513312360929943</v>
      </c>
      <c r="L7922" t="s">
        <v>19</v>
      </c>
      <c r="M7922" s="2" t="s">
        <v>76</v>
      </c>
      <c r="N7922" s="3" t="str">
        <f t="shared" si="493"/>
        <v>Sep</v>
      </c>
      <c r="O7922" t="s">
        <v>28</v>
      </c>
      <c r="P7922" t="s">
        <v>39</v>
      </c>
      <c r="Q7922" t="str">
        <f t="shared" si="494"/>
        <v>Senior</v>
      </c>
      <c r="R7922" t="str">
        <f t="shared" si="495"/>
        <v>Profit</v>
      </c>
    </row>
    <row r="7923" spans="1:18">
      <c r="A7923">
        <v>3884</v>
      </c>
      <c r="B7923" t="s">
        <v>29</v>
      </c>
      <c r="C7923">
        <v>48</v>
      </c>
      <c r="D7923" t="s">
        <v>24</v>
      </c>
      <c r="E7923" t="s">
        <v>57</v>
      </c>
      <c r="F7923" t="s">
        <v>36</v>
      </c>
      <c r="G7923">
        <v>907.08</v>
      </c>
      <c r="H7923">
        <v>515.20000000000005</v>
      </c>
      <c r="I7923">
        <v>1575.57</v>
      </c>
      <c r="J7923">
        <v>1060.3699999999999</v>
      </c>
      <c r="K7923" s="1">
        <f t="shared" si="492"/>
        <v>2.0581715838509314</v>
      </c>
      <c r="L7923" t="s">
        <v>37</v>
      </c>
      <c r="M7923" s="2" t="s">
        <v>309</v>
      </c>
      <c r="N7923" s="3" t="str">
        <f t="shared" si="493"/>
        <v>Jul</v>
      </c>
      <c r="O7923" t="s">
        <v>21</v>
      </c>
      <c r="P7923" t="s">
        <v>39</v>
      </c>
      <c r="Q7923" t="str">
        <f t="shared" si="494"/>
        <v>Senior</v>
      </c>
      <c r="R7923" t="str">
        <f t="shared" si="495"/>
        <v>Profit</v>
      </c>
    </row>
    <row r="7924" spans="1:18">
      <c r="A7924">
        <v>5430</v>
      </c>
      <c r="B7924" t="s">
        <v>47</v>
      </c>
      <c r="C7924">
        <v>45</v>
      </c>
      <c r="D7924" t="s">
        <v>24</v>
      </c>
      <c r="E7924" t="s">
        <v>41</v>
      </c>
      <c r="F7924" t="s">
        <v>42</v>
      </c>
      <c r="G7924">
        <v>940.2</v>
      </c>
      <c r="H7924">
        <v>1762.71</v>
      </c>
      <c r="I7924">
        <v>1574.87</v>
      </c>
      <c r="J7924">
        <v>-187.84</v>
      </c>
      <c r="K7924" s="1">
        <f t="shared" si="492"/>
        <v>-0.10656318963414288</v>
      </c>
      <c r="L7924" t="s">
        <v>54</v>
      </c>
      <c r="M7924" s="2" t="s">
        <v>173</v>
      </c>
      <c r="N7924" s="3" t="str">
        <f t="shared" si="493"/>
        <v>Jun</v>
      </c>
      <c r="O7924" t="s">
        <v>56</v>
      </c>
      <c r="P7924" t="s">
        <v>39</v>
      </c>
      <c r="Q7924" t="str">
        <f t="shared" si="494"/>
        <v>Senior</v>
      </c>
      <c r="R7924" t="str">
        <f t="shared" si="495"/>
        <v>Loss</v>
      </c>
    </row>
    <row r="7925" spans="1:18">
      <c r="A7925">
        <v>1575</v>
      </c>
      <c r="B7925" t="s">
        <v>92</v>
      </c>
      <c r="C7925">
        <v>55</v>
      </c>
      <c r="D7925" t="s">
        <v>24</v>
      </c>
      <c r="E7925" t="s">
        <v>35</v>
      </c>
      <c r="F7925" t="s">
        <v>18</v>
      </c>
      <c r="G7925">
        <v>941.33</v>
      </c>
      <c r="H7925">
        <v>1565.65</v>
      </c>
      <c r="I7925">
        <v>1574.28</v>
      </c>
      <c r="J7925">
        <v>8.6300000000000008</v>
      </c>
      <c r="K7925" s="1">
        <f t="shared" si="492"/>
        <v>5.5120876313352286E-3</v>
      </c>
      <c r="L7925" t="s">
        <v>31</v>
      </c>
      <c r="M7925" s="2" t="s">
        <v>201</v>
      </c>
      <c r="N7925" s="3" t="str">
        <f t="shared" si="493"/>
        <v>Oct</v>
      </c>
      <c r="O7925" t="s">
        <v>33</v>
      </c>
      <c r="P7925" t="s">
        <v>22</v>
      </c>
      <c r="Q7925" t="str">
        <f t="shared" si="494"/>
        <v>Senior</v>
      </c>
      <c r="R7925" t="str">
        <f t="shared" si="495"/>
        <v>Profit</v>
      </c>
    </row>
    <row r="7926" spans="1:18">
      <c r="A7926">
        <v>8775</v>
      </c>
      <c r="B7926" t="s">
        <v>52</v>
      </c>
      <c r="C7926">
        <v>49</v>
      </c>
      <c r="D7926" t="s">
        <v>24</v>
      </c>
      <c r="E7926" t="s">
        <v>17</v>
      </c>
      <c r="F7926" t="s">
        <v>49</v>
      </c>
      <c r="G7926">
        <v>998.86</v>
      </c>
      <c r="H7926">
        <v>974.81</v>
      </c>
      <c r="I7926">
        <v>1574.2</v>
      </c>
      <c r="J7926">
        <v>599.39</v>
      </c>
      <c r="K7926" s="1">
        <f t="shared" si="492"/>
        <v>0.61487879689375369</v>
      </c>
      <c r="L7926" t="s">
        <v>37</v>
      </c>
      <c r="M7926" s="2" t="s">
        <v>387</v>
      </c>
      <c r="N7926" s="3" t="str">
        <f t="shared" si="493"/>
        <v>May</v>
      </c>
      <c r="O7926" t="s">
        <v>56</v>
      </c>
      <c r="P7926" t="s">
        <v>39</v>
      </c>
      <c r="Q7926" t="str">
        <f t="shared" si="494"/>
        <v>Senior</v>
      </c>
      <c r="R7926" t="str">
        <f t="shared" si="495"/>
        <v>Profit</v>
      </c>
    </row>
    <row r="7927" spans="1:18">
      <c r="A7927">
        <v>5577</v>
      </c>
      <c r="B7927" t="s">
        <v>52</v>
      </c>
      <c r="C7927">
        <v>42</v>
      </c>
      <c r="D7927" t="s">
        <v>16</v>
      </c>
      <c r="E7927" t="s">
        <v>66</v>
      </c>
      <c r="F7927" t="s">
        <v>25</v>
      </c>
      <c r="G7927">
        <v>957.15</v>
      </c>
      <c r="H7927">
        <v>672.94</v>
      </c>
      <c r="I7927">
        <v>1573.43</v>
      </c>
      <c r="J7927">
        <v>900.49</v>
      </c>
      <c r="K7927" s="1">
        <f t="shared" si="492"/>
        <v>1.3381430736767022</v>
      </c>
      <c r="L7927" t="s">
        <v>54</v>
      </c>
      <c r="M7927" s="2" t="s">
        <v>238</v>
      </c>
      <c r="N7927" s="3" t="str">
        <f t="shared" si="493"/>
        <v>May</v>
      </c>
      <c r="O7927" t="s">
        <v>56</v>
      </c>
      <c r="P7927" t="s">
        <v>22</v>
      </c>
      <c r="Q7927" t="str">
        <f t="shared" si="494"/>
        <v>Senior</v>
      </c>
      <c r="R7927" t="str">
        <f t="shared" si="495"/>
        <v>Profit</v>
      </c>
    </row>
    <row r="7928" spans="1:18">
      <c r="A7928">
        <v>8921</v>
      </c>
      <c r="B7928" t="s">
        <v>15</v>
      </c>
      <c r="C7928">
        <v>44</v>
      </c>
      <c r="D7928" t="s">
        <v>24</v>
      </c>
      <c r="E7928" t="s">
        <v>41</v>
      </c>
      <c r="F7928" t="s">
        <v>18</v>
      </c>
      <c r="G7928">
        <v>1196.1600000000001</v>
      </c>
      <c r="H7928">
        <v>1219.69</v>
      </c>
      <c r="I7928">
        <v>1572.91</v>
      </c>
      <c r="J7928">
        <v>353.22</v>
      </c>
      <c r="K7928" s="1">
        <f t="shared" si="492"/>
        <v>0.28959817658585379</v>
      </c>
      <c r="L7928" t="s">
        <v>31</v>
      </c>
      <c r="M7928" s="2" t="s">
        <v>406</v>
      </c>
      <c r="N7928" s="3" t="str">
        <f t="shared" si="493"/>
        <v>Jan</v>
      </c>
      <c r="O7928" t="s">
        <v>56</v>
      </c>
      <c r="P7928" t="s">
        <v>22</v>
      </c>
      <c r="Q7928" t="str">
        <f t="shared" si="494"/>
        <v>Senior</v>
      </c>
      <c r="R7928" t="str">
        <f t="shared" si="495"/>
        <v>Profit</v>
      </c>
    </row>
    <row r="7929" spans="1:18">
      <c r="A7929">
        <v>5273</v>
      </c>
      <c r="B7929" t="s">
        <v>29</v>
      </c>
      <c r="C7929">
        <v>56</v>
      </c>
      <c r="D7929" t="s">
        <v>24</v>
      </c>
      <c r="E7929" t="s">
        <v>17</v>
      </c>
      <c r="F7929" t="s">
        <v>42</v>
      </c>
      <c r="G7929">
        <v>1177.3800000000001</v>
      </c>
      <c r="H7929">
        <v>1191.1400000000001</v>
      </c>
      <c r="I7929">
        <v>1572.68</v>
      </c>
      <c r="J7929">
        <v>381.54</v>
      </c>
      <c r="K7929" s="1">
        <f t="shared" si="492"/>
        <v>0.3203149923602599</v>
      </c>
      <c r="L7929" t="s">
        <v>54</v>
      </c>
      <c r="M7929" s="2" t="s">
        <v>359</v>
      </c>
      <c r="N7929" s="3" t="str">
        <f t="shared" si="493"/>
        <v>Jul</v>
      </c>
      <c r="O7929" t="s">
        <v>51</v>
      </c>
      <c r="P7929" t="s">
        <v>39</v>
      </c>
      <c r="Q7929" t="str">
        <f t="shared" si="494"/>
        <v>Senior</v>
      </c>
      <c r="R7929" t="str">
        <f t="shared" si="495"/>
        <v>Profit</v>
      </c>
    </row>
    <row r="7930" spans="1:18">
      <c r="A7930">
        <v>6552</v>
      </c>
      <c r="B7930" t="s">
        <v>34</v>
      </c>
      <c r="C7930">
        <v>50</v>
      </c>
      <c r="D7930" t="s">
        <v>24</v>
      </c>
      <c r="E7930" t="s">
        <v>30</v>
      </c>
      <c r="F7930" t="s">
        <v>25</v>
      </c>
      <c r="G7930">
        <v>927.65</v>
      </c>
      <c r="H7930">
        <v>1938.82</v>
      </c>
      <c r="I7930">
        <v>1572.55</v>
      </c>
      <c r="J7930">
        <v>-366.27</v>
      </c>
      <c r="K7930" s="1">
        <f t="shared" si="492"/>
        <v>-0.18891387545001598</v>
      </c>
      <c r="L7930" t="s">
        <v>26</v>
      </c>
      <c r="M7930" s="2" t="s">
        <v>272</v>
      </c>
      <c r="N7930" s="3" t="str">
        <f t="shared" si="493"/>
        <v>Aug</v>
      </c>
      <c r="O7930" t="s">
        <v>28</v>
      </c>
      <c r="P7930" t="s">
        <v>39</v>
      </c>
      <c r="Q7930" t="str">
        <f t="shared" si="494"/>
        <v>Senior</v>
      </c>
      <c r="R7930" t="str">
        <f t="shared" si="495"/>
        <v>Loss</v>
      </c>
    </row>
    <row r="7931" spans="1:18">
      <c r="A7931">
        <v>153</v>
      </c>
      <c r="B7931" t="s">
        <v>52</v>
      </c>
      <c r="C7931">
        <v>24</v>
      </c>
      <c r="D7931" t="s">
        <v>24</v>
      </c>
      <c r="E7931" t="s">
        <v>41</v>
      </c>
      <c r="F7931" t="s">
        <v>18</v>
      </c>
      <c r="G7931">
        <v>952.38</v>
      </c>
      <c r="H7931">
        <v>813.93</v>
      </c>
      <c r="I7931">
        <v>1571.22</v>
      </c>
      <c r="J7931">
        <v>757.29</v>
      </c>
      <c r="K7931" s="1">
        <f t="shared" si="492"/>
        <v>0.93041170616637792</v>
      </c>
      <c r="L7931" t="s">
        <v>37</v>
      </c>
      <c r="M7931" s="2" t="s">
        <v>127</v>
      </c>
      <c r="N7931" s="3" t="str">
        <f t="shared" si="493"/>
        <v>Dec</v>
      </c>
      <c r="O7931" t="s">
        <v>21</v>
      </c>
      <c r="P7931" t="s">
        <v>22</v>
      </c>
      <c r="Q7931" t="str">
        <f t="shared" si="494"/>
        <v>Young</v>
      </c>
      <c r="R7931" t="str">
        <f t="shared" si="495"/>
        <v>Profit</v>
      </c>
    </row>
    <row r="7932" spans="1:18">
      <c r="A7932">
        <v>999</v>
      </c>
      <c r="B7932" t="s">
        <v>23</v>
      </c>
      <c r="C7932">
        <v>55</v>
      </c>
      <c r="D7932" t="s">
        <v>16</v>
      </c>
      <c r="E7932" t="s">
        <v>59</v>
      </c>
      <c r="F7932" t="s">
        <v>36</v>
      </c>
      <c r="G7932">
        <v>1053.51</v>
      </c>
      <c r="H7932">
        <v>1634.72</v>
      </c>
      <c r="I7932">
        <v>1571.18</v>
      </c>
      <c r="J7932">
        <v>-63.54</v>
      </c>
      <c r="K7932" s="1">
        <f t="shared" si="492"/>
        <v>-3.8869041793089948E-2</v>
      </c>
      <c r="L7932" t="s">
        <v>37</v>
      </c>
      <c r="M7932" s="2" t="s">
        <v>345</v>
      </c>
      <c r="N7932" s="3" t="str">
        <f t="shared" si="493"/>
        <v>Mar</v>
      </c>
      <c r="O7932" t="s">
        <v>56</v>
      </c>
      <c r="P7932" t="s">
        <v>22</v>
      </c>
      <c r="Q7932" t="str">
        <f t="shared" si="494"/>
        <v>Senior</v>
      </c>
      <c r="R7932" t="str">
        <f t="shared" si="495"/>
        <v>Loss</v>
      </c>
    </row>
    <row r="7933" spans="1:18">
      <c r="A7933">
        <v>213</v>
      </c>
      <c r="B7933" t="s">
        <v>23</v>
      </c>
      <c r="C7933">
        <v>34</v>
      </c>
      <c r="D7933" t="s">
        <v>24</v>
      </c>
      <c r="E7933" t="s">
        <v>66</v>
      </c>
      <c r="F7933" t="s">
        <v>42</v>
      </c>
      <c r="G7933">
        <v>1201.6600000000001</v>
      </c>
      <c r="H7933">
        <v>848.1</v>
      </c>
      <c r="I7933">
        <v>1570.9</v>
      </c>
      <c r="J7933">
        <v>722.8</v>
      </c>
      <c r="K7933" s="1">
        <f t="shared" si="492"/>
        <v>0.85225798844475875</v>
      </c>
      <c r="L7933" t="s">
        <v>26</v>
      </c>
      <c r="M7933" s="2" t="s">
        <v>210</v>
      </c>
      <c r="N7933" s="3" t="str">
        <f t="shared" si="493"/>
        <v>Oct</v>
      </c>
      <c r="O7933" t="s">
        <v>28</v>
      </c>
      <c r="P7933" t="s">
        <v>22</v>
      </c>
      <c r="Q7933" t="str">
        <f t="shared" si="494"/>
        <v>Adult</v>
      </c>
      <c r="R7933" t="str">
        <f t="shared" si="495"/>
        <v>Profit</v>
      </c>
    </row>
    <row r="7934" spans="1:18">
      <c r="A7934">
        <v>4</v>
      </c>
      <c r="B7934" t="s">
        <v>34</v>
      </c>
      <c r="C7934">
        <v>46</v>
      </c>
      <c r="D7934" t="s">
        <v>24</v>
      </c>
      <c r="E7934" t="s">
        <v>35</v>
      </c>
      <c r="F7934" t="s">
        <v>36</v>
      </c>
      <c r="G7934">
        <v>1144.72</v>
      </c>
      <c r="H7934">
        <v>578.26</v>
      </c>
      <c r="I7934">
        <v>1569.83</v>
      </c>
      <c r="J7934">
        <v>991.57</v>
      </c>
      <c r="K7934" s="1">
        <f t="shared" si="492"/>
        <v>1.714747691349912</v>
      </c>
      <c r="L7934" t="s">
        <v>37</v>
      </c>
      <c r="M7934" s="2" t="s">
        <v>38</v>
      </c>
      <c r="N7934" s="3" t="str">
        <f t="shared" si="493"/>
        <v>Sep</v>
      </c>
      <c r="O7934" t="s">
        <v>28</v>
      </c>
      <c r="P7934" t="s">
        <v>39</v>
      </c>
      <c r="Q7934" t="str">
        <f t="shared" si="494"/>
        <v>Senior</v>
      </c>
      <c r="R7934" t="str">
        <f t="shared" si="495"/>
        <v>Profit</v>
      </c>
    </row>
    <row r="7935" spans="1:18">
      <c r="A7935">
        <v>1749</v>
      </c>
      <c r="B7935" t="s">
        <v>34</v>
      </c>
      <c r="C7935">
        <v>32</v>
      </c>
      <c r="D7935" t="s">
        <v>24</v>
      </c>
      <c r="E7935" t="s">
        <v>30</v>
      </c>
      <c r="F7935" t="s">
        <v>49</v>
      </c>
      <c r="G7935">
        <v>1239.96</v>
      </c>
      <c r="H7935">
        <v>1076.5999999999999</v>
      </c>
      <c r="I7935">
        <v>1568.57</v>
      </c>
      <c r="J7935">
        <v>491.97</v>
      </c>
      <c r="K7935" s="1">
        <f t="shared" si="492"/>
        <v>0.4569663756269739</v>
      </c>
      <c r="L7935" t="s">
        <v>31</v>
      </c>
      <c r="M7935" s="2" t="s">
        <v>250</v>
      </c>
      <c r="N7935" s="3" t="str">
        <f t="shared" si="493"/>
        <v>Jan</v>
      </c>
      <c r="O7935" t="s">
        <v>33</v>
      </c>
      <c r="P7935" t="s">
        <v>39</v>
      </c>
      <c r="Q7935" t="str">
        <f t="shared" si="494"/>
        <v>Adult</v>
      </c>
      <c r="R7935" t="str">
        <f t="shared" si="495"/>
        <v>Profit</v>
      </c>
    </row>
    <row r="7936" spans="1:18">
      <c r="A7936">
        <v>1027</v>
      </c>
      <c r="B7936" t="s">
        <v>44</v>
      </c>
      <c r="C7936">
        <v>33</v>
      </c>
      <c r="D7936" t="s">
        <v>16</v>
      </c>
      <c r="E7936" t="s">
        <v>66</v>
      </c>
      <c r="F7936" t="s">
        <v>18</v>
      </c>
      <c r="G7936">
        <v>1160.3599999999999</v>
      </c>
      <c r="H7936">
        <v>1903.71</v>
      </c>
      <c r="I7936">
        <v>1568.3</v>
      </c>
      <c r="J7936">
        <v>-335.41</v>
      </c>
      <c r="K7936" s="1">
        <f t="shared" si="492"/>
        <v>-0.17618754957425239</v>
      </c>
      <c r="L7936" t="s">
        <v>54</v>
      </c>
      <c r="M7936" s="2" t="s">
        <v>177</v>
      </c>
      <c r="N7936" s="3" t="str">
        <f t="shared" si="493"/>
        <v>Jun</v>
      </c>
      <c r="O7936" t="s">
        <v>56</v>
      </c>
      <c r="P7936" t="s">
        <v>22</v>
      </c>
      <c r="Q7936" t="str">
        <f t="shared" si="494"/>
        <v>Adult</v>
      </c>
      <c r="R7936" t="str">
        <f t="shared" si="495"/>
        <v>Loss</v>
      </c>
    </row>
    <row r="7937" spans="1:18">
      <c r="A7937">
        <v>2584</v>
      </c>
      <c r="B7937" t="s">
        <v>47</v>
      </c>
      <c r="C7937">
        <v>58</v>
      </c>
      <c r="D7937" t="s">
        <v>24</v>
      </c>
      <c r="E7937" t="s">
        <v>53</v>
      </c>
      <c r="F7937" t="s">
        <v>42</v>
      </c>
      <c r="G7937">
        <v>898.01</v>
      </c>
      <c r="H7937">
        <v>1411.9</v>
      </c>
      <c r="I7937">
        <v>1567.89</v>
      </c>
      <c r="J7937">
        <v>155.99</v>
      </c>
      <c r="K7937" s="1">
        <f t="shared" si="492"/>
        <v>0.11048232877682555</v>
      </c>
      <c r="L7937" t="s">
        <v>31</v>
      </c>
      <c r="M7937" s="2" t="s">
        <v>260</v>
      </c>
      <c r="N7937" s="3" t="str">
        <f t="shared" si="493"/>
        <v>Jun</v>
      </c>
      <c r="O7937" t="s">
        <v>33</v>
      </c>
      <c r="P7937" t="s">
        <v>39</v>
      </c>
      <c r="Q7937" t="str">
        <f t="shared" si="494"/>
        <v>Senior</v>
      </c>
      <c r="R7937" t="str">
        <f t="shared" si="495"/>
        <v>Profit</v>
      </c>
    </row>
    <row r="7938" spans="1:18">
      <c r="A7938">
        <v>4799</v>
      </c>
      <c r="B7938" t="s">
        <v>29</v>
      </c>
      <c r="C7938">
        <v>20</v>
      </c>
      <c r="D7938" t="s">
        <v>16</v>
      </c>
      <c r="E7938" t="s">
        <v>59</v>
      </c>
      <c r="F7938" t="s">
        <v>49</v>
      </c>
      <c r="G7938">
        <v>980.29</v>
      </c>
      <c r="H7938">
        <v>64.64</v>
      </c>
      <c r="I7938">
        <v>1567.43</v>
      </c>
      <c r="J7938">
        <v>1502.79</v>
      </c>
      <c r="K7938" s="1">
        <f t="shared" ref="K7938:K8001" si="496">J7938/H7938</f>
        <v>23.248607673267326</v>
      </c>
      <c r="L7938" t="s">
        <v>37</v>
      </c>
      <c r="M7938" s="2" t="s">
        <v>366</v>
      </c>
      <c r="N7938" s="3" t="str">
        <f t="shared" ref="N7938:N8001" si="497">TEXT(M7938,"MMM")</f>
        <v>Jun</v>
      </c>
      <c r="O7938" t="s">
        <v>28</v>
      </c>
      <c r="P7938" t="s">
        <v>39</v>
      </c>
      <c r="Q7938" t="str">
        <f t="shared" ref="Q7938:Q8001" si="498">IF(C7938&gt;=18,IF(C7938&lt;=25,"Young",IF(C7938&lt;=40,"Adult",IF(C7938&lt;=60,"Senior",""))),"")</f>
        <v>Young</v>
      </c>
      <c r="R7938" t="str">
        <f t="shared" ref="R7938:R8001" si="499">IF(J7938&gt;0,"Profit","Loss")</f>
        <v>Profit</v>
      </c>
    </row>
    <row r="7939" spans="1:18">
      <c r="A7939">
        <v>1952</v>
      </c>
      <c r="B7939" t="s">
        <v>92</v>
      </c>
      <c r="C7939">
        <v>50</v>
      </c>
      <c r="D7939" t="s">
        <v>24</v>
      </c>
      <c r="E7939" t="s">
        <v>30</v>
      </c>
      <c r="F7939" t="s">
        <v>42</v>
      </c>
      <c r="G7939">
        <v>1202.76</v>
      </c>
      <c r="H7939">
        <v>799.53</v>
      </c>
      <c r="I7939">
        <v>1567.02</v>
      </c>
      <c r="J7939">
        <v>767.49</v>
      </c>
      <c r="K7939" s="1">
        <f t="shared" si="496"/>
        <v>0.95992645679336619</v>
      </c>
      <c r="L7939" t="s">
        <v>26</v>
      </c>
      <c r="M7939" s="2" t="s">
        <v>145</v>
      </c>
      <c r="N7939" s="3" t="str">
        <f t="shared" si="497"/>
        <v>Mar</v>
      </c>
      <c r="O7939" t="s">
        <v>28</v>
      </c>
      <c r="P7939" t="s">
        <v>39</v>
      </c>
      <c r="Q7939" t="str">
        <f t="shared" si="498"/>
        <v>Senior</v>
      </c>
      <c r="R7939" t="str">
        <f t="shared" si="499"/>
        <v>Profit</v>
      </c>
    </row>
    <row r="7940" spans="1:18">
      <c r="A7940">
        <v>8354</v>
      </c>
      <c r="B7940" t="s">
        <v>34</v>
      </c>
      <c r="C7940">
        <v>30</v>
      </c>
      <c r="D7940" t="s">
        <v>16</v>
      </c>
      <c r="E7940" t="s">
        <v>17</v>
      </c>
      <c r="F7940" t="s">
        <v>25</v>
      </c>
      <c r="G7940">
        <v>1355.85</v>
      </c>
      <c r="H7940">
        <v>407.59</v>
      </c>
      <c r="I7940">
        <v>1566.98</v>
      </c>
      <c r="J7940">
        <v>1159.3900000000001</v>
      </c>
      <c r="K7940" s="1">
        <f t="shared" si="496"/>
        <v>2.8445006010942371</v>
      </c>
      <c r="L7940" t="s">
        <v>31</v>
      </c>
      <c r="M7940" s="2" t="s">
        <v>381</v>
      </c>
      <c r="N7940" s="3" t="str">
        <f t="shared" si="497"/>
        <v>Nov</v>
      </c>
      <c r="O7940" t="s">
        <v>51</v>
      </c>
      <c r="P7940" t="s">
        <v>22</v>
      </c>
      <c r="Q7940" t="str">
        <f t="shared" si="498"/>
        <v>Adult</v>
      </c>
      <c r="R7940" t="str">
        <f t="shared" si="499"/>
        <v>Profit</v>
      </c>
    </row>
    <row r="7941" spans="1:18">
      <c r="A7941">
        <v>4645</v>
      </c>
      <c r="B7941" t="s">
        <v>40</v>
      </c>
      <c r="C7941">
        <v>19</v>
      </c>
      <c r="D7941" t="s">
        <v>24</v>
      </c>
      <c r="E7941" t="s">
        <v>53</v>
      </c>
      <c r="F7941" t="s">
        <v>25</v>
      </c>
      <c r="G7941">
        <v>876.36</v>
      </c>
      <c r="H7941">
        <v>1660.94</v>
      </c>
      <c r="I7941">
        <v>1566.74</v>
      </c>
      <c r="J7941">
        <v>-94.2</v>
      </c>
      <c r="K7941" s="1">
        <f t="shared" si="496"/>
        <v>-5.6714872301227015E-2</v>
      </c>
      <c r="L7941" t="s">
        <v>54</v>
      </c>
      <c r="M7941" s="2" t="s">
        <v>50</v>
      </c>
      <c r="N7941" s="3" t="str">
        <f t="shared" si="497"/>
        <v>Apr</v>
      </c>
      <c r="O7941" t="s">
        <v>21</v>
      </c>
      <c r="P7941" t="s">
        <v>22</v>
      </c>
      <c r="Q7941" t="str">
        <f t="shared" si="498"/>
        <v>Young</v>
      </c>
      <c r="R7941" t="str">
        <f t="shared" si="499"/>
        <v>Loss</v>
      </c>
    </row>
    <row r="7942" spans="1:18">
      <c r="A7942">
        <v>9475</v>
      </c>
      <c r="B7942" t="s">
        <v>40</v>
      </c>
      <c r="C7942">
        <v>56</v>
      </c>
      <c r="D7942" t="s">
        <v>16</v>
      </c>
      <c r="E7942" t="s">
        <v>41</v>
      </c>
      <c r="F7942" t="s">
        <v>25</v>
      </c>
      <c r="G7942">
        <v>1359.6</v>
      </c>
      <c r="H7942">
        <v>1678.64</v>
      </c>
      <c r="I7942">
        <v>1566.64</v>
      </c>
      <c r="J7942">
        <v>-112</v>
      </c>
      <c r="K7942" s="1">
        <f t="shared" si="496"/>
        <v>-6.6720678644617074E-2</v>
      </c>
      <c r="L7942" t="s">
        <v>37</v>
      </c>
      <c r="M7942" s="2" t="s">
        <v>144</v>
      </c>
      <c r="N7942" s="3" t="str">
        <f t="shared" si="497"/>
        <v>Jun</v>
      </c>
      <c r="O7942" t="s">
        <v>51</v>
      </c>
      <c r="P7942" t="s">
        <v>39</v>
      </c>
      <c r="Q7942" t="str">
        <f t="shared" si="498"/>
        <v>Senior</v>
      </c>
      <c r="R7942" t="str">
        <f t="shared" si="499"/>
        <v>Loss</v>
      </c>
    </row>
    <row r="7943" spans="1:18">
      <c r="A7943">
        <v>8324</v>
      </c>
      <c r="B7943" t="s">
        <v>23</v>
      </c>
      <c r="C7943">
        <v>22</v>
      </c>
      <c r="D7943" t="s">
        <v>24</v>
      </c>
      <c r="E7943" t="s">
        <v>53</v>
      </c>
      <c r="F7943" t="s">
        <v>49</v>
      </c>
      <c r="G7943">
        <v>943.54</v>
      </c>
      <c r="H7943">
        <v>592.38</v>
      </c>
      <c r="I7943">
        <v>1565.42</v>
      </c>
      <c r="J7943">
        <v>973.04</v>
      </c>
      <c r="K7943" s="1">
        <f t="shared" si="496"/>
        <v>1.6425942806982003</v>
      </c>
      <c r="L7943" t="s">
        <v>19</v>
      </c>
      <c r="M7943" s="2" t="s">
        <v>158</v>
      </c>
      <c r="N7943" s="3" t="str">
        <f t="shared" si="497"/>
        <v>Jan</v>
      </c>
      <c r="O7943" t="s">
        <v>56</v>
      </c>
      <c r="P7943" t="s">
        <v>39</v>
      </c>
      <c r="Q7943" t="str">
        <f t="shared" si="498"/>
        <v>Young</v>
      </c>
      <c r="R7943" t="str">
        <f t="shared" si="499"/>
        <v>Profit</v>
      </c>
    </row>
    <row r="7944" spans="1:18">
      <c r="A7944">
        <v>6729</v>
      </c>
      <c r="B7944" t="s">
        <v>92</v>
      </c>
      <c r="C7944">
        <v>60</v>
      </c>
      <c r="D7944" t="s">
        <v>16</v>
      </c>
      <c r="E7944" t="s">
        <v>17</v>
      </c>
      <c r="F7944" t="s">
        <v>42</v>
      </c>
      <c r="G7944">
        <v>873.76</v>
      </c>
      <c r="H7944">
        <v>1817.69</v>
      </c>
      <c r="I7944">
        <v>1565.28</v>
      </c>
      <c r="J7944">
        <v>-252.41</v>
      </c>
      <c r="K7944" s="1">
        <f t="shared" si="496"/>
        <v>-0.138863062458395</v>
      </c>
      <c r="L7944" t="s">
        <v>37</v>
      </c>
      <c r="M7944" s="2" t="s">
        <v>320</v>
      </c>
      <c r="N7944" s="3" t="str">
        <f t="shared" si="497"/>
        <v>May</v>
      </c>
      <c r="O7944" t="s">
        <v>33</v>
      </c>
      <c r="P7944" t="s">
        <v>22</v>
      </c>
      <c r="Q7944" t="str">
        <f t="shared" si="498"/>
        <v>Senior</v>
      </c>
      <c r="R7944" t="str">
        <f t="shared" si="499"/>
        <v>Loss</v>
      </c>
    </row>
    <row r="7945" spans="1:18">
      <c r="A7945">
        <v>4207</v>
      </c>
      <c r="B7945" t="s">
        <v>23</v>
      </c>
      <c r="C7945">
        <v>38</v>
      </c>
      <c r="D7945" t="s">
        <v>24</v>
      </c>
      <c r="E7945" t="s">
        <v>53</v>
      </c>
      <c r="F7945" t="s">
        <v>18</v>
      </c>
      <c r="G7945">
        <v>973.12</v>
      </c>
      <c r="H7945">
        <v>1046.77</v>
      </c>
      <c r="I7945">
        <v>1565.08</v>
      </c>
      <c r="J7945">
        <v>518.30999999999995</v>
      </c>
      <c r="K7945" s="1">
        <f t="shared" si="496"/>
        <v>0.49515175253398547</v>
      </c>
      <c r="L7945" t="s">
        <v>37</v>
      </c>
      <c r="M7945" s="2" t="s">
        <v>129</v>
      </c>
      <c r="N7945" s="3" t="str">
        <f t="shared" si="497"/>
        <v>Mar</v>
      </c>
      <c r="O7945" t="s">
        <v>28</v>
      </c>
      <c r="P7945" t="s">
        <v>39</v>
      </c>
      <c r="Q7945" t="str">
        <f t="shared" si="498"/>
        <v>Adult</v>
      </c>
      <c r="R7945" t="str">
        <f t="shared" si="499"/>
        <v>Profit</v>
      </c>
    </row>
    <row r="7946" spans="1:18">
      <c r="A7946">
        <v>7619</v>
      </c>
      <c r="B7946" t="s">
        <v>44</v>
      </c>
      <c r="C7946">
        <v>56</v>
      </c>
      <c r="D7946" t="s">
        <v>16</v>
      </c>
      <c r="E7946" t="s">
        <v>57</v>
      </c>
      <c r="F7946" t="s">
        <v>18</v>
      </c>
      <c r="G7946">
        <v>1098.3800000000001</v>
      </c>
      <c r="H7946">
        <v>1085.45</v>
      </c>
      <c r="I7946">
        <v>1564.98</v>
      </c>
      <c r="J7946">
        <v>479.53</v>
      </c>
      <c r="K7946" s="1">
        <f t="shared" si="496"/>
        <v>0.44177990695103408</v>
      </c>
      <c r="L7946" t="s">
        <v>37</v>
      </c>
      <c r="M7946" s="2" t="s">
        <v>347</v>
      </c>
      <c r="N7946" s="3" t="str">
        <f t="shared" si="497"/>
        <v>Dec</v>
      </c>
      <c r="O7946" t="s">
        <v>33</v>
      </c>
      <c r="P7946" t="s">
        <v>22</v>
      </c>
      <c r="Q7946" t="str">
        <f t="shared" si="498"/>
        <v>Senior</v>
      </c>
      <c r="R7946" t="str">
        <f t="shared" si="499"/>
        <v>Profit</v>
      </c>
    </row>
    <row r="7947" spans="1:18">
      <c r="A7947">
        <v>4378</v>
      </c>
      <c r="B7947" t="s">
        <v>15</v>
      </c>
      <c r="C7947">
        <v>26</v>
      </c>
      <c r="D7947" t="s">
        <v>16</v>
      </c>
      <c r="E7947" t="s">
        <v>53</v>
      </c>
      <c r="F7947" t="s">
        <v>49</v>
      </c>
      <c r="G7947">
        <v>1294.29</v>
      </c>
      <c r="H7947">
        <v>1476.81</v>
      </c>
      <c r="I7947">
        <v>1563.41</v>
      </c>
      <c r="J7947">
        <v>86.6</v>
      </c>
      <c r="K7947" s="1">
        <f t="shared" si="496"/>
        <v>5.8639906284491575E-2</v>
      </c>
      <c r="L7947" t="s">
        <v>54</v>
      </c>
      <c r="M7947" s="2" t="s">
        <v>105</v>
      </c>
      <c r="N7947" s="3" t="str">
        <f t="shared" si="497"/>
        <v>Apr</v>
      </c>
      <c r="O7947" t="s">
        <v>33</v>
      </c>
      <c r="P7947" t="s">
        <v>22</v>
      </c>
      <c r="Q7947" t="str">
        <f t="shared" si="498"/>
        <v>Adult</v>
      </c>
      <c r="R7947" t="str">
        <f t="shared" si="499"/>
        <v>Profit</v>
      </c>
    </row>
    <row r="7948" spans="1:18">
      <c r="A7948">
        <v>9406</v>
      </c>
      <c r="B7948" t="s">
        <v>29</v>
      </c>
      <c r="C7948">
        <v>52</v>
      </c>
      <c r="D7948" t="s">
        <v>16</v>
      </c>
      <c r="E7948" t="s">
        <v>57</v>
      </c>
      <c r="F7948" t="s">
        <v>25</v>
      </c>
      <c r="G7948">
        <v>908.45</v>
      </c>
      <c r="H7948">
        <v>365.85</v>
      </c>
      <c r="I7948">
        <v>1563.35</v>
      </c>
      <c r="J7948">
        <v>1197.5</v>
      </c>
      <c r="K7948" s="1">
        <f t="shared" si="496"/>
        <v>3.2731993986606529</v>
      </c>
      <c r="L7948" t="s">
        <v>19</v>
      </c>
      <c r="M7948" s="2" t="s">
        <v>136</v>
      </c>
      <c r="N7948" s="3" t="str">
        <f t="shared" si="497"/>
        <v>Nov</v>
      </c>
      <c r="O7948" t="s">
        <v>56</v>
      </c>
      <c r="P7948" t="s">
        <v>22</v>
      </c>
      <c r="Q7948" t="str">
        <f t="shared" si="498"/>
        <v>Senior</v>
      </c>
      <c r="R7948" t="str">
        <f t="shared" si="499"/>
        <v>Profit</v>
      </c>
    </row>
    <row r="7949" spans="1:18">
      <c r="A7949">
        <v>6849</v>
      </c>
      <c r="B7949" t="s">
        <v>92</v>
      </c>
      <c r="C7949">
        <v>45</v>
      </c>
      <c r="D7949" t="s">
        <v>16</v>
      </c>
      <c r="E7949" t="s">
        <v>41</v>
      </c>
      <c r="F7949" t="s">
        <v>36</v>
      </c>
      <c r="G7949">
        <v>1119.3699999999999</v>
      </c>
      <c r="H7949">
        <v>1550.4</v>
      </c>
      <c r="I7949">
        <v>1562.46</v>
      </c>
      <c r="J7949">
        <v>12.06</v>
      </c>
      <c r="K7949" s="1">
        <f t="shared" si="496"/>
        <v>7.7786377708978323E-3</v>
      </c>
      <c r="L7949" t="s">
        <v>19</v>
      </c>
      <c r="M7949" s="2" t="s">
        <v>208</v>
      </c>
      <c r="N7949" s="3" t="str">
        <f t="shared" si="497"/>
        <v>Jun</v>
      </c>
      <c r="O7949" t="s">
        <v>21</v>
      </c>
      <c r="P7949" t="s">
        <v>22</v>
      </c>
      <c r="Q7949" t="str">
        <f t="shared" si="498"/>
        <v>Senior</v>
      </c>
      <c r="R7949" t="str">
        <f t="shared" si="499"/>
        <v>Profit</v>
      </c>
    </row>
    <row r="7950" spans="1:18">
      <c r="A7950">
        <v>5223</v>
      </c>
      <c r="B7950" t="s">
        <v>47</v>
      </c>
      <c r="C7950">
        <v>32</v>
      </c>
      <c r="D7950" t="s">
        <v>24</v>
      </c>
      <c r="E7950" t="s">
        <v>53</v>
      </c>
      <c r="F7950" t="s">
        <v>42</v>
      </c>
      <c r="G7950">
        <v>1088.18</v>
      </c>
      <c r="H7950">
        <v>1157.8</v>
      </c>
      <c r="I7950">
        <v>1560.7</v>
      </c>
      <c r="J7950">
        <v>402.9</v>
      </c>
      <c r="K7950" s="1">
        <f t="shared" si="496"/>
        <v>0.34798756261875974</v>
      </c>
      <c r="L7950" t="s">
        <v>19</v>
      </c>
      <c r="M7950" s="2" t="s">
        <v>319</v>
      </c>
      <c r="N7950" s="3" t="str">
        <f t="shared" si="497"/>
        <v>Nov</v>
      </c>
      <c r="O7950" t="s">
        <v>33</v>
      </c>
      <c r="P7950" t="s">
        <v>22</v>
      </c>
      <c r="Q7950" t="str">
        <f t="shared" si="498"/>
        <v>Adult</v>
      </c>
      <c r="R7950" t="str">
        <f t="shared" si="499"/>
        <v>Profit</v>
      </c>
    </row>
    <row r="7951" spans="1:18">
      <c r="A7951">
        <v>7183</v>
      </c>
      <c r="B7951" t="s">
        <v>84</v>
      </c>
      <c r="C7951">
        <v>59</v>
      </c>
      <c r="D7951" t="s">
        <v>16</v>
      </c>
      <c r="E7951" t="s">
        <v>30</v>
      </c>
      <c r="F7951" t="s">
        <v>49</v>
      </c>
      <c r="G7951">
        <v>1173.19</v>
      </c>
      <c r="H7951">
        <v>459.46</v>
      </c>
      <c r="I7951">
        <v>1560</v>
      </c>
      <c r="J7951">
        <v>1100.54</v>
      </c>
      <c r="K7951" s="1">
        <f t="shared" si="496"/>
        <v>2.3952901231880905</v>
      </c>
      <c r="L7951" t="s">
        <v>26</v>
      </c>
      <c r="M7951" s="2" t="s">
        <v>242</v>
      </c>
      <c r="N7951" s="3" t="str">
        <f t="shared" si="497"/>
        <v>Apr</v>
      </c>
      <c r="O7951" t="s">
        <v>28</v>
      </c>
      <c r="P7951" t="s">
        <v>39</v>
      </c>
      <c r="Q7951" t="str">
        <f t="shared" si="498"/>
        <v>Senior</v>
      </c>
      <c r="R7951" t="str">
        <f t="shared" si="499"/>
        <v>Profit</v>
      </c>
    </row>
    <row r="7952" spans="1:18">
      <c r="A7952">
        <v>6253</v>
      </c>
      <c r="B7952" t="s">
        <v>29</v>
      </c>
      <c r="C7952">
        <v>55</v>
      </c>
      <c r="D7952" t="s">
        <v>16</v>
      </c>
      <c r="E7952" t="s">
        <v>57</v>
      </c>
      <c r="F7952" t="s">
        <v>49</v>
      </c>
      <c r="G7952">
        <v>1197.19</v>
      </c>
      <c r="H7952">
        <v>1748.65</v>
      </c>
      <c r="I7952">
        <v>1559.65</v>
      </c>
      <c r="J7952">
        <v>-189</v>
      </c>
      <c r="K7952" s="1">
        <f t="shared" si="496"/>
        <v>-0.10808337860635346</v>
      </c>
      <c r="L7952" t="s">
        <v>26</v>
      </c>
      <c r="M7952" s="2" t="s">
        <v>152</v>
      </c>
      <c r="N7952" s="3" t="str">
        <f t="shared" si="497"/>
        <v>Nov</v>
      </c>
      <c r="O7952" t="s">
        <v>21</v>
      </c>
      <c r="P7952" t="s">
        <v>22</v>
      </c>
      <c r="Q7952" t="str">
        <f t="shared" si="498"/>
        <v>Senior</v>
      </c>
      <c r="R7952" t="str">
        <f t="shared" si="499"/>
        <v>Loss</v>
      </c>
    </row>
    <row r="7953" spans="1:18">
      <c r="A7953">
        <v>3107</v>
      </c>
      <c r="B7953" t="s">
        <v>40</v>
      </c>
      <c r="C7953">
        <v>43</v>
      </c>
      <c r="D7953" t="s">
        <v>24</v>
      </c>
      <c r="E7953" t="s">
        <v>30</v>
      </c>
      <c r="F7953" t="s">
        <v>42</v>
      </c>
      <c r="G7953">
        <v>901.77</v>
      </c>
      <c r="H7953">
        <v>101.89</v>
      </c>
      <c r="I7953">
        <v>1557.92</v>
      </c>
      <c r="J7953">
        <v>1456.03</v>
      </c>
      <c r="K7953" s="1">
        <f t="shared" si="496"/>
        <v>14.290214937677888</v>
      </c>
      <c r="L7953" t="s">
        <v>19</v>
      </c>
      <c r="M7953" s="2" t="s">
        <v>337</v>
      </c>
      <c r="N7953" s="3" t="str">
        <f t="shared" si="497"/>
        <v>Sep</v>
      </c>
      <c r="O7953" t="s">
        <v>51</v>
      </c>
      <c r="P7953" t="s">
        <v>22</v>
      </c>
      <c r="Q7953" t="str">
        <f t="shared" si="498"/>
        <v>Senior</v>
      </c>
      <c r="R7953" t="str">
        <f t="shared" si="499"/>
        <v>Profit</v>
      </c>
    </row>
    <row r="7954" spans="1:18">
      <c r="A7954">
        <v>7322</v>
      </c>
      <c r="B7954" t="s">
        <v>15</v>
      </c>
      <c r="C7954">
        <v>43</v>
      </c>
      <c r="D7954" t="s">
        <v>16</v>
      </c>
      <c r="E7954" t="s">
        <v>35</v>
      </c>
      <c r="F7954" t="s">
        <v>25</v>
      </c>
      <c r="G7954">
        <v>1318.17</v>
      </c>
      <c r="H7954">
        <v>1724.88</v>
      </c>
      <c r="I7954">
        <v>1557.79</v>
      </c>
      <c r="J7954">
        <v>-167.09</v>
      </c>
      <c r="K7954" s="1">
        <f t="shared" si="496"/>
        <v>-9.6870506933815687E-2</v>
      </c>
      <c r="L7954" t="s">
        <v>31</v>
      </c>
      <c r="M7954" s="2" t="s">
        <v>369</v>
      </c>
      <c r="N7954" s="3" t="str">
        <f t="shared" si="497"/>
        <v>Oct</v>
      </c>
      <c r="O7954" t="s">
        <v>28</v>
      </c>
      <c r="P7954" t="s">
        <v>22</v>
      </c>
      <c r="Q7954" t="str">
        <f t="shared" si="498"/>
        <v>Senior</v>
      </c>
      <c r="R7954" t="str">
        <f t="shared" si="499"/>
        <v>Loss</v>
      </c>
    </row>
    <row r="7955" spans="1:18">
      <c r="A7955">
        <v>6075</v>
      </c>
      <c r="B7955" t="s">
        <v>23</v>
      </c>
      <c r="C7955">
        <v>41</v>
      </c>
      <c r="D7955" t="s">
        <v>16</v>
      </c>
      <c r="E7955" t="s">
        <v>35</v>
      </c>
      <c r="F7955" t="s">
        <v>25</v>
      </c>
      <c r="G7955">
        <v>1237.75</v>
      </c>
      <c r="H7955">
        <v>1228.27</v>
      </c>
      <c r="I7955">
        <v>1557.11</v>
      </c>
      <c r="J7955">
        <v>328.84</v>
      </c>
      <c r="K7955" s="1">
        <f t="shared" si="496"/>
        <v>0.26772615141621953</v>
      </c>
      <c r="L7955" t="s">
        <v>26</v>
      </c>
      <c r="M7955" s="2" t="s">
        <v>107</v>
      </c>
      <c r="N7955" s="3" t="str">
        <f t="shared" si="497"/>
        <v>Apr</v>
      </c>
      <c r="O7955" t="s">
        <v>56</v>
      </c>
      <c r="P7955" t="s">
        <v>22</v>
      </c>
      <c r="Q7955" t="str">
        <f t="shared" si="498"/>
        <v>Senior</v>
      </c>
      <c r="R7955" t="str">
        <f t="shared" si="499"/>
        <v>Profit</v>
      </c>
    </row>
    <row r="7956" spans="1:18">
      <c r="A7956">
        <v>3681</v>
      </c>
      <c r="B7956" t="s">
        <v>23</v>
      </c>
      <c r="C7956">
        <v>33</v>
      </c>
      <c r="D7956" t="s">
        <v>24</v>
      </c>
      <c r="E7956" t="s">
        <v>30</v>
      </c>
      <c r="F7956" t="s">
        <v>49</v>
      </c>
      <c r="G7956">
        <v>1038.44</v>
      </c>
      <c r="H7956">
        <v>1087.52</v>
      </c>
      <c r="I7956">
        <v>1557.08</v>
      </c>
      <c r="J7956">
        <v>469.56</v>
      </c>
      <c r="K7956" s="1">
        <f t="shared" si="496"/>
        <v>0.43177136972193614</v>
      </c>
      <c r="L7956" t="s">
        <v>31</v>
      </c>
      <c r="M7956" s="2" t="s">
        <v>369</v>
      </c>
      <c r="N7956" s="3" t="str">
        <f t="shared" si="497"/>
        <v>Oct</v>
      </c>
      <c r="O7956" t="s">
        <v>51</v>
      </c>
      <c r="P7956" t="s">
        <v>22</v>
      </c>
      <c r="Q7956" t="str">
        <f t="shared" si="498"/>
        <v>Adult</v>
      </c>
      <c r="R7956" t="str">
        <f t="shared" si="499"/>
        <v>Profit</v>
      </c>
    </row>
    <row r="7957" spans="1:18">
      <c r="A7957">
        <v>222</v>
      </c>
      <c r="B7957" t="s">
        <v>29</v>
      </c>
      <c r="C7957">
        <v>42</v>
      </c>
      <c r="D7957" t="s">
        <v>16</v>
      </c>
      <c r="E7957" t="s">
        <v>57</v>
      </c>
      <c r="F7957" t="s">
        <v>42</v>
      </c>
      <c r="G7957">
        <v>1090.43</v>
      </c>
      <c r="H7957">
        <v>573.55999999999995</v>
      </c>
      <c r="I7957">
        <v>1556.61</v>
      </c>
      <c r="J7957">
        <v>983.05</v>
      </c>
      <c r="K7957" s="1">
        <f t="shared" si="496"/>
        <v>1.7139444870632541</v>
      </c>
      <c r="L7957" t="s">
        <v>26</v>
      </c>
      <c r="M7957" s="2" t="s">
        <v>214</v>
      </c>
      <c r="N7957" s="3" t="str">
        <f t="shared" si="497"/>
        <v>Jan</v>
      </c>
      <c r="O7957" t="s">
        <v>56</v>
      </c>
      <c r="P7957" t="s">
        <v>22</v>
      </c>
      <c r="Q7957" t="str">
        <f t="shared" si="498"/>
        <v>Senior</v>
      </c>
      <c r="R7957" t="str">
        <f t="shared" si="499"/>
        <v>Profit</v>
      </c>
    </row>
    <row r="7958" spans="1:18">
      <c r="A7958">
        <v>2824</v>
      </c>
      <c r="B7958" t="s">
        <v>92</v>
      </c>
      <c r="C7958">
        <v>44</v>
      </c>
      <c r="D7958" t="s">
        <v>16</v>
      </c>
      <c r="E7958" t="s">
        <v>30</v>
      </c>
      <c r="F7958" t="s">
        <v>36</v>
      </c>
      <c r="G7958">
        <v>978.91</v>
      </c>
      <c r="H7958">
        <v>1602.23</v>
      </c>
      <c r="I7958">
        <v>1555.56</v>
      </c>
      <c r="J7958">
        <v>-46.67</v>
      </c>
      <c r="K7958" s="1">
        <f t="shared" si="496"/>
        <v>-2.9128152637261817E-2</v>
      </c>
      <c r="L7958" t="s">
        <v>31</v>
      </c>
      <c r="M7958" s="2" t="s">
        <v>346</v>
      </c>
      <c r="N7958" s="3" t="str">
        <f t="shared" si="497"/>
        <v>May</v>
      </c>
      <c r="O7958" t="s">
        <v>51</v>
      </c>
      <c r="P7958" t="s">
        <v>22</v>
      </c>
      <c r="Q7958" t="str">
        <f t="shared" si="498"/>
        <v>Senior</v>
      </c>
      <c r="R7958" t="str">
        <f t="shared" si="499"/>
        <v>Loss</v>
      </c>
    </row>
    <row r="7959" spans="1:18">
      <c r="A7959">
        <v>4575</v>
      </c>
      <c r="B7959" t="s">
        <v>84</v>
      </c>
      <c r="C7959">
        <v>30</v>
      </c>
      <c r="D7959" t="s">
        <v>24</v>
      </c>
      <c r="E7959" t="s">
        <v>41</v>
      </c>
      <c r="F7959" t="s">
        <v>36</v>
      </c>
      <c r="G7959">
        <v>900.6</v>
      </c>
      <c r="H7959">
        <v>1639.26</v>
      </c>
      <c r="I7959">
        <v>1555.12</v>
      </c>
      <c r="J7959">
        <v>-84.14</v>
      </c>
      <c r="K7959" s="1">
        <f t="shared" si="496"/>
        <v>-5.1328038261166622E-2</v>
      </c>
      <c r="L7959" t="s">
        <v>19</v>
      </c>
      <c r="M7959" s="2" t="s">
        <v>204</v>
      </c>
      <c r="N7959" s="3" t="str">
        <f t="shared" si="497"/>
        <v>Oct</v>
      </c>
      <c r="O7959" t="s">
        <v>28</v>
      </c>
      <c r="P7959" t="s">
        <v>22</v>
      </c>
      <c r="Q7959" t="str">
        <f t="shared" si="498"/>
        <v>Adult</v>
      </c>
      <c r="R7959" t="str">
        <f t="shared" si="499"/>
        <v>Loss</v>
      </c>
    </row>
    <row r="7960" spans="1:18">
      <c r="A7960">
        <v>9121</v>
      </c>
      <c r="B7960" t="s">
        <v>84</v>
      </c>
      <c r="C7960">
        <v>35</v>
      </c>
      <c r="D7960" t="s">
        <v>24</v>
      </c>
      <c r="E7960" t="s">
        <v>59</v>
      </c>
      <c r="F7960" t="s">
        <v>36</v>
      </c>
      <c r="G7960">
        <v>1082.01</v>
      </c>
      <c r="H7960">
        <v>364.21</v>
      </c>
      <c r="I7960">
        <v>1553.25</v>
      </c>
      <c r="J7960">
        <v>1189.04</v>
      </c>
      <c r="K7960" s="1">
        <f t="shared" si="496"/>
        <v>3.2647099201010406</v>
      </c>
      <c r="L7960" t="s">
        <v>19</v>
      </c>
      <c r="M7960" s="2" t="s">
        <v>255</v>
      </c>
      <c r="N7960" s="3" t="str">
        <f t="shared" si="497"/>
        <v>May</v>
      </c>
      <c r="O7960" t="s">
        <v>56</v>
      </c>
      <c r="P7960" t="s">
        <v>39</v>
      </c>
      <c r="Q7960" t="str">
        <f t="shared" si="498"/>
        <v>Adult</v>
      </c>
      <c r="R7960" t="str">
        <f t="shared" si="499"/>
        <v>Profit</v>
      </c>
    </row>
    <row r="7961" spans="1:18">
      <c r="A7961">
        <v>3679</v>
      </c>
      <c r="B7961" t="s">
        <v>15</v>
      </c>
      <c r="C7961">
        <v>36</v>
      </c>
      <c r="D7961" t="s">
        <v>16</v>
      </c>
      <c r="E7961" t="s">
        <v>17</v>
      </c>
      <c r="F7961" t="s">
        <v>25</v>
      </c>
      <c r="G7961">
        <v>1125.56</v>
      </c>
      <c r="H7961">
        <v>1999.12</v>
      </c>
      <c r="I7961">
        <v>1553.05</v>
      </c>
      <c r="J7961">
        <v>-446.07</v>
      </c>
      <c r="K7961" s="1">
        <f t="shared" si="496"/>
        <v>-0.22313317859858339</v>
      </c>
      <c r="L7961" t="s">
        <v>54</v>
      </c>
      <c r="M7961" s="2" t="s">
        <v>213</v>
      </c>
      <c r="N7961" s="3" t="str">
        <f t="shared" si="497"/>
        <v>Aug</v>
      </c>
      <c r="O7961" t="s">
        <v>33</v>
      </c>
      <c r="P7961" t="s">
        <v>22</v>
      </c>
      <c r="Q7961" t="str">
        <f t="shared" si="498"/>
        <v>Adult</v>
      </c>
      <c r="R7961" t="str">
        <f t="shared" si="499"/>
        <v>Loss</v>
      </c>
    </row>
    <row r="7962" spans="1:18">
      <c r="A7962">
        <v>437</v>
      </c>
      <c r="B7962" t="s">
        <v>44</v>
      </c>
      <c r="C7962">
        <v>47</v>
      </c>
      <c r="D7962" t="s">
        <v>16</v>
      </c>
      <c r="E7962" t="s">
        <v>35</v>
      </c>
      <c r="F7962" t="s">
        <v>36</v>
      </c>
      <c r="G7962">
        <v>1131.06</v>
      </c>
      <c r="H7962">
        <v>1374.26</v>
      </c>
      <c r="I7962">
        <v>1553.04</v>
      </c>
      <c r="J7962">
        <v>178.78</v>
      </c>
      <c r="K7962" s="1">
        <f t="shared" si="496"/>
        <v>0.13009183124008558</v>
      </c>
      <c r="L7962" t="s">
        <v>19</v>
      </c>
      <c r="M7962" s="2" t="s">
        <v>303</v>
      </c>
      <c r="N7962" s="3" t="str">
        <f t="shared" si="497"/>
        <v>Apr</v>
      </c>
      <c r="O7962" t="s">
        <v>56</v>
      </c>
      <c r="P7962" t="s">
        <v>22</v>
      </c>
      <c r="Q7962" t="str">
        <f t="shared" si="498"/>
        <v>Senior</v>
      </c>
      <c r="R7962" t="str">
        <f t="shared" si="499"/>
        <v>Profit</v>
      </c>
    </row>
    <row r="7963" spans="1:18">
      <c r="A7963">
        <v>492</v>
      </c>
      <c r="B7963" t="s">
        <v>15</v>
      </c>
      <c r="C7963">
        <v>51</v>
      </c>
      <c r="D7963" t="s">
        <v>24</v>
      </c>
      <c r="E7963" t="s">
        <v>41</v>
      </c>
      <c r="F7963" t="s">
        <v>42</v>
      </c>
      <c r="G7963">
        <v>1290.8</v>
      </c>
      <c r="H7963">
        <v>715.12</v>
      </c>
      <c r="I7963">
        <v>1552.68</v>
      </c>
      <c r="J7963">
        <v>837.56</v>
      </c>
      <c r="K7963" s="1">
        <f t="shared" si="496"/>
        <v>1.1712160196890031</v>
      </c>
      <c r="L7963" t="s">
        <v>19</v>
      </c>
      <c r="M7963" s="2" t="s">
        <v>224</v>
      </c>
      <c r="N7963" s="3" t="str">
        <f t="shared" si="497"/>
        <v>Apr</v>
      </c>
      <c r="O7963" t="s">
        <v>33</v>
      </c>
      <c r="P7963" t="s">
        <v>22</v>
      </c>
      <c r="Q7963" t="str">
        <f t="shared" si="498"/>
        <v>Senior</v>
      </c>
      <c r="R7963" t="str">
        <f t="shared" si="499"/>
        <v>Profit</v>
      </c>
    </row>
    <row r="7964" spans="1:18">
      <c r="A7964">
        <v>2493</v>
      </c>
      <c r="B7964" t="s">
        <v>84</v>
      </c>
      <c r="C7964">
        <v>23</v>
      </c>
      <c r="D7964" t="s">
        <v>24</v>
      </c>
      <c r="E7964" t="s">
        <v>66</v>
      </c>
      <c r="F7964" t="s">
        <v>49</v>
      </c>
      <c r="G7964">
        <v>927.66</v>
      </c>
      <c r="H7964">
        <v>707.68</v>
      </c>
      <c r="I7964">
        <v>1552.27</v>
      </c>
      <c r="J7964">
        <v>844.59</v>
      </c>
      <c r="K7964" s="1">
        <f t="shared" si="496"/>
        <v>1.1934631471851687</v>
      </c>
      <c r="L7964" t="s">
        <v>54</v>
      </c>
      <c r="M7964" s="2" t="s">
        <v>32</v>
      </c>
      <c r="N7964" s="3" t="str">
        <f t="shared" si="497"/>
        <v>May</v>
      </c>
      <c r="O7964" t="s">
        <v>51</v>
      </c>
      <c r="P7964" t="s">
        <v>39</v>
      </c>
      <c r="Q7964" t="str">
        <f t="shared" si="498"/>
        <v>Young</v>
      </c>
      <c r="R7964" t="str">
        <f t="shared" si="499"/>
        <v>Profit</v>
      </c>
    </row>
    <row r="7965" spans="1:18">
      <c r="A7965">
        <v>8988</v>
      </c>
      <c r="B7965" t="s">
        <v>44</v>
      </c>
      <c r="C7965">
        <v>50</v>
      </c>
      <c r="D7965" t="s">
        <v>16</v>
      </c>
      <c r="E7965" t="s">
        <v>17</v>
      </c>
      <c r="F7965" t="s">
        <v>49</v>
      </c>
      <c r="G7965">
        <v>1081.96</v>
      </c>
      <c r="H7965">
        <v>1112</v>
      </c>
      <c r="I7965">
        <v>1551.77</v>
      </c>
      <c r="J7965">
        <v>439.77</v>
      </c>
      <c r="K7965" s="1">
        <f t="shared" si="496"/>
        <v>0.39547661870503598</v>
      </c>
      <c r="L7965" t="s">
        <v>26</v>
      </c>
      <c r="M7965" s="2" t="s">
        <v>273</v>
      </c>
      <c r="N7965" s="3" t="str">
        <f t="shared" si="497"/>
        <v>Sep</v>
      </c>
      <c r="O7965" t="s">
        <v>21</v>
      </c>
      <c r="P7965" t="s">
        <v>22</v>
      </c>
      <c r="Q7965" t="str">
        <f t="shared" si="498"/>
        <v>Senior</v>
      </c>
      <c r="R7965" t="str">
        <f t="shared" si="499"/>
        <v>Profit</v>
      </c>
    </row>
    <row r="7966" spans="1:18">
      <c r="A7966">
        <v>3082</v>
      </c>
      <c r="B7966" t="s">
        <v>23</v>
      </c>
      <c r="C7966">
        <v>26</v>
      </c>
      <c r="D7966" t="s">
        <v>24</v>
      </c>
      <c r="E7966" t="s">
        <v>30</v>
      </c>
      <c r="F7966" t="s">
        <v>18</v>
      </c>
      <c r="G7966">
        <v>1361.99</v>
      </c>
      <c r="H7966">
        <v>1986.43</v>
      </c>
      <c r="I7966">
        <v>1551.27</v>
      </c>
      <c r="J7966">
        <v>-435.16</v>
      </c>
      <c r="K7966" s="1">
        <f t="shared" si="496"/>
        <v>-0.21906636528848236</v>
      </c>
      <c r="L7966" t="s">
        <v>37</v>
      </c>
      <c r="M7966" s="2" t="s">
        <v>77</v>
      </c>
      <c r="N7966" s="3" t="str">
        <f t="shared" si="497"/>
        <v>Mar</v>
      </c>
      <c r="O7966" t="s">
        <v>51</v>
      </c>
      <c r="P7966" t="s">
        <v>22</v>
      </c>
      <c r="Q7966" t="str">
        <f t="shared" si="498"/>
        <v>Adult</v>
      </c>
      <c r="R7966" t="str">
        <f t="shared" si="499"/>
        <v>Loss</v>
      </c>
    </row>
    <row r="7967" spans="1:18">
      <c r="A7967">
        <v>4738</v>
      </c>
      <c r="B7967" t="s">
        <v>52</v>
      </c>
      <c r="C7967">
        <v>23</v>
      </c>
      <c r="D7967" t="s">
        <v>24</v>
      </c>
      <c r="E7967" t="s">
        <v>57</v>
      </c>
      <c r="F7967" t="s">
        <v>36</v>
      </c>
      <c r="G7967">
        <v>1266.4000000000001</v>
      </c>
      <c r="H7967">
        <v>1816.27</v>
      </c>
      <c r="I7967">
        <v>1550.93</v>
      </c>
      <c r="J7967">
        <v>-265.33999999999997</v>
      </c>
      <c r="K7967" s="1">
        <f t="shared" si="496"/>
        <v>-0.14609061428091638</v>
      </c>
      <c r="L7967" t="s">
        <v>54</v>
      </c>
      <c r="M7967" s="2" t="s">
        <v>191</v>
      </c>
      <c r="N7967" s="3" t="str">
        <f t="shared" si="497"/>
        <v>Jun</v>
      </c>
      <c r="O7967" t="s">
        <v>56</v>
      </c>
      <c r="P7967" t="s">
        <v>39</v>
      </c>
      <c r="Q7967" t="str">
        <f t="shared" si="498"/>
        <v>Young</v>
      </c>
      <c r="R7967" t="str">
        <f t="shared" si="499"/>
        <v>Loss</v>
      </c>
    </row>
    <row r="7968" spans="1:18">
      <c r="A7968">
        <v>4471</v>
      </c>
      <c r="B7968" t="s">
        <v>84</v>
      </c>
      <c r="C7968">
        <v>45</v>
      </c>
      <c r="D7968" t="s">
        <v>24</v>
      </c>
      <c r="E7968" t="s">
        <v>30</v>
      </c>
      <c r="F7968" t="s">
        <v>36</v>
      </c>
      <c r="G7968">
        <v>1369.5</v>
      </c>
      <c r="H7968">
        <v>118.56</v>
      </c>
      <c r="I7968">
        <v>1550.24</v>
      </c>
      <c r="J7968">
        <v>1431.68</v>
      </c>
      <c r="K7968" s="1">
        <f t="shared" si="496"/>
        <v>12.07557354925776</v>
      </c>
      <c r="L7968" t="s">
        <v>31</v>
      </c>
      <c r="M7968" s="2" t="s">
        <v>275</v>
      </c>
      <c r="N7968" s="3" t="str">
        <f t="shared" si="497"/>
        <v>Jan</v>
      </c>
      <c r="O7968" t="s">
        <v>21</v>
      </c>
      <c r="P7968" t="s">
        <v>39</v>
      </c>
      <c r="Q7968" t="str">
        <f t="shared" si="498"/>
        <v>Senior</v>
      </c>
      <c r="R7968" t="str">
        <f t="shared" si="499"/>
        <v>Profit</v>
      </c>
    </row>
    <row r="7969" spans="1:18">
      <c r="A7969">
        <v>1535</v>
      </c>
      <c r="B7969" t="s">
        <v>34</v>
      </c>
      <c r="C7969">
        <v>31</v>
      </c>
      <c r="D7969" t="s">
        <v>24</v>
      </c>
      <c r="E7969" t="s">
        <v>57</v>
      </c>
      <c r="F7969" t="s">
        <v>49</v>
      </c>
      <c r="G7969">
        <v>976.36</v>
      </c>
      <c r="H7969">
        <v>1211.92</v>
      </c>
      <c r="I7969">
        <v>1549.91</v>
      </c>
      <c r="J7969">
        <v>337.99</v>
      </c>
      <c r="K7969" s="1">
        <f t="shared" si="496"/>
        <v>0.27888804541553897</v>
      </c>
      <c r="L7969" t="s">
        <v>19</v>
      </c>
      <c r="M7969" s="2" t="s">
        <v>327</v>
      </c>
      <c r="N7969" s="3" t="str">
        <f t="shared" si="497"/>
        <v>Oct</v>
      </c>
      <c r="O7969" t="s">
        <v>21</v>
      </c>
      <c r="P7969" t="s">
        <v>22</v>
      </c>
      <c r="Q7969" t="str">
        <f t="shared" si="498"/>
        <v>Adult</v>
      </c>
      <c r="R7969" t="str">
        <f t="shared" si="499"/>
        <v>Profit</v>
      </c>
    </row>
    <row r="7970" spans="1:18">
      <c r="A7970">
        <v>9470</v>
      </c>
      <c r="B7970" t="s">
        <v>84</v>
      </c>
      <c r="C7970">
        <v>59</v>
      </c>
      <c r="D7970" t="s">
        <v>24</v>
      </c>
      <c r="E7970" t="s">
        <v>57</v>
      </c>
      <c r="F7970" t="s">
        <v>18</v>
      </c>
      <c r="G7970">
        <v>1203.3599999999999</v>
      </c>
      <c r="H7970">
        <v>1269.6099999999999</v>
      </c>
      <c r="I7970">
        <v>1549.73</v>
      </c>
      <c r="J7970">
        <v>280.12</v>
      </c>
      <c r="K7970" s="1">
        <f t="shared" si="496"/>
        <v>0.2206346830916581</v>
      </c>
      <c r="L7970" t="s">
        <v>31</v>
      </c>
      <c r="M7970" s="2" t="s">
        <v>157</v>
      </c>
      <c r="N7970" s="3" t="str">
        <f t="shared" si="497"/>
        <v>Mar</v>
      </c>
      <c r="O7970" t="s">
        <v>28</v>
      </c>
      <c r="P7970" t="s">
        <v>39</v>
      </c>
      <c r="Q7970" t="str">
        <f t="shared" si="498"/>
        <v>Senior</v>
      </c>
      <c r="R7970" t="str">
        <f t="shared" si="499"/>
        <v>Profit</v>
      </c>
    </row>
    <row r="7971" spans="1:18">
      <c r="A7971">
        <v>6690</v>
      </c>
      <c r="B7971" t="s">
        <v>29</v>
      </c>
      <c r="C7971">
        <v>19</v>
      </c>
      <c r="D7971" t="s">
        <v>24</v>
      </c>
      <c r="E7971" t="s">
        <v>41</v>
      </c>
      <c r="F7971" t="s">
        <v>25</v>
      </c>
      <c r="G7971">
        <v>936.39</v>
      </c>
      <c r="H7971">
        <v>382.17</v>
      </c>
      <c r="I7971">
        <v>1549.59</v>
      </c>
      <c r="J7971">
        <v>1167.42</v>
      </c>
      <c r="K7971" s="1">
        <f t="shared" si="496"/>
        <v>3.054713870790486</v>
      </c>
      <c r="L7971" t="s">
        <v>54</v>
      </c>
      <c r="M7971" s="2" t="s">
        <v>97</v>
      </c>
      <c r="N7971" s="3" t="str">
        <f t="shared" si="497"/>
        <v>Jun</v>
      </c>
      <c r="O7971" t="s">
        <v>51</v>
      </c>
      <c r="P7971" t="s">
        <v>39</v>
      </c>
      <c r="Q7971" t="str">
        <f t="shared" si="498"/>
        <v>Young</v>
      </c>
      <c r="R7971" t="str">
        <f t="shared" si="499"/>
        <v>Profit</v>
      </c>
    </row>
    <row r="7972" spans="1:18">
      <c r="A7972">
        <v>7586</v>
      </c>
      <c r="B7972" t="s">
        <v>34</v>
      </c>
      <c r="C7972">
        <v>54</v>
      </c>
      <c r="D7972" t="s">
        <v>16</v>
      </c>
      <c r="E7972" t="s">
        <v>59</v>
      </c>
      <c r="F7972" t="s">
        <v>42</v>
      </c>
      <c r="G7972">
        <v>1157.6600000000001</v>
      </c>
      <c r="H7972">
        <v>882.78</v>
      </c>
      <c r="I7972">
        <v>1549.47</v>
      </c>
      <c r="J7972">
        <v>666.69</v>
      </c>
      <c r="K7972" s="1">
        <f t="shared" si="496"/>
        <v>0.75521647522599067</v>
      </c>
      <c r="L7972" t="s">
        <v>54</v>
      </c>
      <c r="M7972" s="2" t="s">
        <v>212</v>
      </c>
      <c r="N7972" s="3" t="str">
        <f t="shared" si="497"/>
        <v>Aug</v>
      </c>
      <c r="O7972" t="s">
        <v>21</v>
      </c>
      <c r="P7972" t="s">
        <v>22</v>
      </c>
      <c r="Q7972" t="str">
        <f t="shared" si="498"/>
        <v>Senior</v>
      </c>
      <c r="R7972" t="str">
        <f t="shared" si="499"/>
        <v>Profit</v>
      </c>
    </row>
    <row r="7973" spans="1:18">
      <c r="A7973">
        <v>5239</v>
      </c>
      <c r="B7973" t="s">
        <v>29</v>
      </c>
      <c r="C7973">
        <v>36</v>
      </c>
      <c r="D7973" t="s">
        <v>16</v>
      </c>
      <c r="E7973" t="s">
        <v>30</v>
      </c>
      <c r="F7973" t="s">
        <v>42</v>
      </c>
      <c r="G7973">
        <v>1356.86</v>
      </c>
      <c r="H7973">
        <v>712.49</v>
      </c>
      <c r="I7973">
        <v>1549.24</v>
      </c>
      <c r="J7973">
        <v>836.75</v>
      </c>
      <c r="K7973" s="1">
        <f t="shared" si="496"/>
        <v>1.1744024477536528</v>
      </c>
      <c r="L7973" t="s">
        <v>31</v>
      </c>
      <c r="M7973" s="2" t="s">
        <v>171</v>
      </c>
      <c r="N7973" s="3" t="str">
        <f t="shared" si="497"/>
        <v>Jan</v>
      </c>
      <c r="O7973" t="s">
        <v>56</v>
      </c>
      <c r="P7973" t="s">
        <v>22</v>
      </c>
      <c r="Q7973" t="str">
        <f t="shared" si="498"/>
        <v>Adult</v>
      </c>
      <c r="R7973" t="str">
        <f t="shared" si="499"/>
        <v>Profit</v>
      </c>
    </row>
    <row r="7974" spans="1:18">
      <c r="A7974">
        <v>8063</v>
      </c>
      <c r="B7974" t="s">
        <v>44</v>
      </c>
      <c r="C7974">
        <v>30</v>
      </c>
      <c r="D7974" t="s">
        <v>16</v>
      </c>
      <c r="E7974" t="s">
        <v>59</v>
      </c>
      <c r="F7974" t="s">
        <v>42</v>
      </c>
      <c r="G7974">
        <v>1305.4000000000001</v>
      </c>
      <c r="H7974">
        <v>1057.33</v>
      </c>
      <c r="I7974">
        <v>1549.1</v>
      </c>
      <c r="J7974">
        <v>491.77</v>
      </c>
      <c r="K7974" s="1">
        <f t="shared" si="496"/>
        <v>0.46510550159363684</v>
      </c>
      <c r="L7974" t="s">
        <v>26</v>
      </c>
      <c r="M7974" s="2" t="s">
        <v>94</v>
      </c>
      <c r="N7974" s="3" t="str">
        <f t="shared" si="497"/>
        <v>Feb</v>
      </c>
      <c r="O7974" t="s">
        <v>33</v>
      </c>
      <c r="P7974" t="s">
        <v>22</v>
      </c>
      <c r="Q7974" t="str">
        <f t="shared" si="498"/>
        <v>Adult</v>
      </c>
      <c r="R7974" t="str">
        <f t="shared" si="499"/>
        <v>Profit</v>
      </c>
    </row>
    <row r="7975" spans="1:18">
      <c r="A7975">
        <v>4571</v>
      </c>
      <c r="B7975" t="s">
        <v>40</v>
      </c>
      <c r="C7975">
        <v>18</v>
      </c>
      <c r="D7975" t="s">
        <v>16</v>
      </c>
      <c r="E7975" t="s">
        <v>57</v>
      </c>
      <c r="F7975" t="s">
        <v>49</v>
      </c>
      <c r="G7975">
        <v>1256.3699999999999</v>
      </c>
      <c r="H7975">
        <v>828.87</v>
      </c>
      <c r="I7975">
        <v>1548.31</v>
      </c>
      <c r="J7975">
        <v>719.44</v>
      </c>
      <c r="K7975" s="1">
        <f t="shared" si="496"/>
        <v>0.86797688419173102</v>
      </c>
      <c r="L7975" t="s">
        <v>19</v>
      </c>
      <c r="M7975" s="2" t="s">
        <v>308</v>
      </c>
      <c r="N7975" s="3" t="str">
        <f t="shared" si="497"/>
        <v>Jul</v>
      </c>
      <c r="O7975" t="s">
        <v>21</v>
      </c>
      <c r="P7975" t="s">
        <v>39</v>
      </c>
      <c r="Q7975" t="str">
        <f t="shared" si="498"/>
        <v>Young</v>
      </c>
      <c r="R7975" t="str">
        <f t="shared" si="499"/>
        <v>Profit</v>
      </c>
    </row>
    <row r="7976" spans="1:18">
      <c r="A7976">
        <v>1644</v>
      </c>
      <c r="B7976" t="s">
        <v>44</v>
      </c>
      <c r="C7976">
        <v>54</v>
      </c>
      <c r="D7976" t="s">
        <v>24</v>
      </c>
      <c r="E7976" t="s">
        <v>53</v>
      </c>
      <c r="F7976" t="s">
        <v>25</v>
      </c>
      <c r="G7976">
        <v>954.37</v>
      </c>
      <c r="H7976">
        <v>912.11</v>
      </c>
      <c r="I7976">
        <v>1548.02</v>
      </c>
      <c r="J7976">
        <v>635.91</v>
      </c>
      <c r="K7976" s="1">
        <f t="shared" si="496"/>
        <v>0.69718564646807946</v>
      </c>
      <c r="L7976" t="s">
        <v>54</v>
      </c>
      <c r="M7976" s="2" t="s">
        <v>160</v>
      </c>
      <c r="N7976" s="3" t="str">
        <f t="shared" si="497"/>
        <v>Apr</v>
      </c>
      <c r="O7976" t="s">
        <v>51</v>
      </c>
      <c r="P7976" t="s">
        <v>39</v>
      </c>
      <c r="Q7976" t="str">
        <f t="shared" si="498"/>
        <v>Senior</v>
      </c>
      <c r="R7976" t="str">
        <f t="shared" si="499"/>
        <v>Profit</v>
      </c>
    </row>
    <row r="7977" spans="1:18">
      <c r="A7977">
        <v>1285</v>
      </c>
      <c r="B7977" t="s">
        <v>84</v>
      </c>
      <c r="C7977">
        <v>33</v>
      </c>
      <c r="D7977" t="s">
        <v>24</v>
      </c>
      <c r="E7977" t="s">
        <v>17</v>
      </c>
      <c r="F7977" t="s">
        <v>36</v>
      </c>
      <c r="G7977">
        <v>1305.46</v>
      </c>
      <c r="H7977">
        <v>1220.17</v>
      </c>
      <c r="I7977">
        <v>1547.42</v>
      </c>
      <c r="J7977">
        <v>327.25</v>
      </c>
      <c r="K7977" s="1">
        <f t="shared" si="496"/>
        <v>0.26820033274051974</v>
      </c>
      <c r="L7977" t="s">
        <v>19</v>
      </c>
      <c r="M7977" s="2" t="s">
        <v>88</v>
      </c>
      <c r="N7977" s="3" t="str">
        <f t="shared" si="497"/>
        <v>Dec</v>
      </c>
      <c r="O7977" t="s">
        <v>21</v>
      </c>
      <c r="P7977" t="s">
        <v>22</v>
      </c>
      <c r="Q7977" t="str">
        <f t="shared" si="498"/>
        <v>Adult</v>
      </c>
      <c r="R7977" t="str">
        <f t="shared" si="499"/>
        <v>Profit</v>
      </c>
    </row>
    <row r="7978" spans="1:18">
      <c r="A7978">
        <v>2874</v>
      </c>
      <c r="B7978" t="s">
        <v>34</v>
      </c>
      <c r="C7978">
        <v>37</v>
      </c>
      <c r="D7978" t="s">
        <v>16</v>
      </c>
      <c r="E7978" t="s">
        <v>17</v>
      </c>
      <c r="F7978" t="s">
        <v>18</v>
      </c>
      <c r="G7978">
        <v>1367.07</v>
      </c>
      <c r="H7978">
        <v>1020.86</v>
      </c>
      <c r="I7978">
        <v>1546.08</v>
      </c>
      <c r="J7978">
        <v>525.22</v>
      </c>
      <c r="K7978" s="1">
        <f t="shared" si="496"/>
        <v>0.51448778480888668</v>
      </c>
      <c r="L7978" t="s">
        <v>19</v>
      </c>
      <c r="M7978" s="2" t="s">
        <v>64</v>
      </c>
      <c r="N7978" s="3" t="str">
        <f t="shared" si="497"/>
        <v>Feb</v>
      </c>
      <c r="O7978" t="s">
        <v>33</v>
      </c>
      <c r="P7978" t="s">
        <v>39</v>
      </c>
      <c r="Q7978" t="str">
        <f t="shared" si="498"/>
        <v>Adult</v>
      </c>
      <c r="R7978" t="str">
        <f t="shared" si="499"/>
        <v>Profit</v>
      </c>
    </row>
    <row r="7979" spans="1:18">
      <c r="A7979">
        <v>6816</v>
      </c>
      <c r="B7979" t="s">
        <v>47</v>
      </c>
      <c r="C7979">
        <v>20</v>
      </c>
      <c r="D7979" t="s">
        <v>24</v>
      </c>
      <c r="E7979" t="s">
        <v>35</v>
      </c>
      <c r="F7979" t="s">
        <v>25</v>
      </c>
      <c r="G7979">
        <v>1006.93</v>
      </c>
      <c r="H7979">
        <v>1385.1</v>
      </c>
      <c r="I7979">
        <v>1545.58</v>
      </c>
      <c r="J7979">
        <v>160.47999999999999</v>
      </c>
      <c r="K7979" s="1">
        <f t="shared" si="496"/>
        <v>0.1158616706374991</v>
      </c>
      <c r="L7979" t="s">
        <v>31</v>
      </c>
      <c r="M7979" s="2" t="s">
        <v>154</v>
      </c>
      <c r="N7979" s="3" t="str">
        <f t="shared" si="497"/>
        <v>Sep</v>
      </c>
      <c r="O7979" t="s">
        <v>21</v>
      </c>
      <c r="P7979" t="s">
        <v>39</v>
      </c>
      <c r="Q7979" t="str">
        <f t="shared" si="498"/>
        <v>Young</v>
      </c>
      <c r="R7979" t="str">
        <f t="shared" si="499"/>
        <v>Profit</v>
      </c>
    </row>
    <row r="7980" spans="1:18">
      <c r="A7980">
        <v>8887</v>
      </c>
      <c r="B7980" t="s">
        <v>44</v>
      </c>
      <c r="C7980">
        <v>40</v>
      </c>
      <c r="D7980" t="s">
        <v>16</v>
      </c>
      <c r="E7980" t="s">
        <v>59</v>
      </c>
      <c r="F7980" t="s">
        <v>25</v>
      </c>
      <c r="G7980">
        <v>1343.7</v>
      </c>
      <c r="H7980">
        <v>1090.22</v>
      </c>
      <c r="I7980">
        <v>1545.5</v>
      </c>
      <c r="J7980">
        <v>455.28</v>
      </c>
      <c r="K7980" s="1">
        <f t="shared" si="496"/>
        <v>0.4176037863917374</v>
      </c>
      <c r="L7980" t="s">
        <v>26</v>
      </c>
      <c r="M7980" s="2" t="s">
        <v>351</v>
      </c>
      <c r="N7980" s="3" t="str">
        <f t="shared" si="497"/>
        <v>Aug</v>
      </c>
      <c r="O7980" t="s">
        <v>33</v>
      </c>
      <c r="P7980" t="s">
        <v>22</v>
      </c>
      <c r="Q7980" t="str">
        <f t="shared" si="498"/>
        <v>Adult</v>
      </c>
      <c r="R7980" t="str">
        <f t="shared" si="499"/>
        <v>Profit</v>
      </c>
    </row>
    <row r="7981" spans="1:18">
      <c r="A7981">
        <v>7612</v>
      </c>
      <c r="B7981" t="s">
        <v>23</v>
      </c>
      <c r="C7981">
        <v>41</v>
      </c>
      <c r="D7981" t="s">
        <v>16</v>
      </c>
      <c r="E7981" t="s">
        <v>53</v>
      </c>
      <c r="F7981" t="s">
        <v>42</v>
      </c>
      <c r="G7981">
        <v>996.83</v>
      </c>
      <c r="H7981">
        <v>1737.63</v>
      </c>
      <c r="I7981">
        <v>1545.01</v>
      </c>
      <c r="J7981">
        <v>-192.62</v>
      </c>
      <c r="K7981" s="1">
        <f t="shared" si="496"/>
        <v>-0.11085213768178495</v>
      </c>
      <c r="L7981" t="s">
        <v>31</v>
      </c>
      <c r="M7981" s="2" t="s">
        <v>151</v>
      </c>
      <c r="N7981" s="3" t="str">
        <f t="shared" si="497"/>
        <v>May</v>
      </c>
      <c r="O7981" t="s">
        <v>51</v>
      </c>
      <c r="P7981" t="s">
        <v>39</v>
      </c>
      <c r="Q7981" t="str">
        <f t="shared" si="498"/>
        <v>Senior</v>
      </c>
      <c r="R7981" t="str">
        <f t="shared" si="499"/>
        <v>Loss</v>
      </c>
    </row>
    <row r="7982" spans="1:18">
      <c r="A7982">
        <v>9967</v>
      </c>
      <c r="B7982" t="s">
        <v>92</v>
      </c>
      <c r="C7982">
        <v>54</v>
      </c>
      <c r="D7982" t="s">
        <v>24</v>
      </c>
      <c r="E7982" t="s">
        <v>66</v>
      </c>
      <c r="F7982" t="s">
        <v>18</v>
      </c>
      <c r="G7982">
        <v>1008.93</v>
      </c>
      <c r="H7982">
        <v>679.94</v>
      </c>
      <c r="I7982">
        <v>1544.99</v>
      </c>
      <c r="J7982">
        <v>865.05</v>
      </c>
      <c r="K7982" s="1">
        <f t="shared" si="496"/>
        <v>1.2722446098185132</v>
      </c>
      <c r="L7982" t="s">
        <v>54</v>
      </c>
      <c r="M7982" s="2" t="s">
        <v>393</v>
      </c>
      <c r="N7982" s="3" t="str">
        <f t="shared" si="497"/>
        <v>Oct</v>
      </c>
      <c r="O7982" t="s">
        <v>56</v>
      </c>
      <c r="P7982" t="s">
        <v>22</v>
      </c>
      <c r="Q7982" t="str">
        <f t="shared" si="498"/>
        <v>Senior</v>
      </c>
      <c r="R7982" t="str">
        <f t="shared" si="499"/>
        <v>Profit</v>
      </c>
    </row>
    <row r="7983" spans="1:18">
      <c r="A7983">
        <v>9914</v>
      </c>
      <c r="B7983" t="s">
        <v>52</v>
      </c>
      <c r="C7983">
        <v>29</v>
      </c>
      <c r="D7983" t="s">
        <v>16</v>
      </c>
      <c r="E7983" t="s">
        <v>30</v>
      </c>
      <c r="F7983" t="s">
        <v>42</v>
      </c>
      <c r="G7983">
        <v>869.41</v>
      </c>
      <c r="H7983">
        <v>445.78</v>
      </c>
      <c r="I7983">
        <v>1544.69</v>
      </c>
      <c r="J7983">
        <v>1098.9100000000001</v>
      </c>
      <c r="K7983" s="1">
        <f t="shared" si="496"/>
        <v>2.4651397550361169</v>
      </c>
      <c r="L7983" t="s">
        <v>26</v>
      </c>
      <c r="M7983" s="2" t="s">
        <v>199</v>
      </c>
      <c r="N7983" s="3" t="str">
        <f t="shared" si="497"/>
        <v>Jan</v>
      </c>
      <c r="O7983" t="s">
        <v>51</v>
      </c>
      <c r="P7983" t="s">
        <v>22</v>
      </c>
      <c r="Q7983" t="str">
        <f t="shared" si="498"/>
        <v>Adult</v>
      </c>
      <c r="R7983" t="str">
        <f t="shared" si="499"/>
        <v>Profit</v>
      </c>
    </row>
    <row r="7984" spans="1:18">
      <c r="A7984">
        <v>3164</v>
      </c>
      <c r="B7984" t="s">
        <v>29</v>
      </c>
      <c r="C7984">
        <v>52</v>
      </c>
      <c r="D7984" t="s">
        <v>16</v>
      </c>
      <c r="E7984" t="s">
        <v>30</v>
      </c>
      <c r="F7984" t="s">
        <v>36</v>
      </c>
      <c r="G7984">
        <v>1246.55</v>
      </c>
      <c r="H7984">
        <v>584.37</v>
      </c>
      <c r="I7984">
        <v>1544.17</v>
      </c>
      <c r="J7984">
        <v>959.8</v>
      </c>
      <c r="K7984" s="1">
        <f t="shared" si="496"/>
        <v>1.6424525557437923</v>
      </c>
      <c r="L7984" t="s">
        <v>31</v>
      </c>
      <c r="M7984" s="2" t="s">
        <v>344</v>
      </c>
      <c r="N7984" s="3" t="str">
        <f t="shared" si="497"/>
        <v>Jan</v>
      </c>
      <c r="O7984" t="s">
        <v>28</v>
      </c>
      <c r="P7984" t="s">
        <v>39</v>
      </c>
      <c r="Q7984" t="str">
        <f t="shared" si="498"/>
        <v>Senior</v>
      </c>
      <c r="R7984" t="str">
        <f t="shared" si="499"/>
        <v>Profit</v>
      </c>
    </row>
    <row r="7985" spans="1:18">
      <c r="A7985">
        <v>7330</v>
      </c>
      <c r="B7985" t="s">
        <v>15</v>
      </c>
      <c r="C7985">
        <v>45</v>
      </c>
      <c r="D7985" t="s">
        <v>24</v>
      </c>
      <c r="E7985" t="s">
        <v>53</v>
      </c>
      <c r="F7985" t="s">
        <v>49</v>
      </c>
      <c r="G7985">
        <v>907.65</v>
      </c>
      <c r="H7985">
        <v>1977.49</v>
      </c>
      <c r="I7985">
        <v>1543.51</v>
      </c>
      <c r="J7985">
        <v>-433.98</v>
      </c>
      <c r="K7985" s="1">
        <f t="shared" si="496"/>
        <v>-0.2194600225538435</v>
      </c>
      <c r="L7985" t="s">
        <v>54</v>
      </c>
      <c r="M7985" s="2" t="s">
        <v>180</v>
      </c>
      <c r="N7985" s="3" t="str">
        <f t="shared" si="497"/>
        <v>Nov</v>
      </c>
      <c r="O7985" t="s">
        <v>33</v>
      </c>
      <c r="P7985" t="s">
        <v>39</v>
      </c>
      <c r="Q7985" t="str">
        <f t="shared" si="498"/>
        <v>Senior</v>
      </c>
      <c r="R7985" t="str">
        <f t="shared" si="499"/>
        <v>Loss</v>
      </c>
    </row>
    <row r="7986" spans="1:18">
      <c r="A7986">
        <v>941</v>
      </c>
      <c r="B7986" t="s">
        <v>44</v>
      </c>
      <c r="C7986">
        <v>52</v>
      </c>
      <c r="D7986" t="s">
        <v>24</v>
      </c>
      <c r="E7986" t="s">
        <v>30</v>
      </c>
      <c r="F7986" t="s">
        <v>42</v>
      </c>
      <c r="G7986">
        <v>1301.46</v>
      </c>
      <c r="H7986">
        <v>644.29999999999995</v>
      </c>
      <c r="I7986">
        <v>1542.97</v>
      </c>
      <c r="J7986">
        <v>898.67</v>
      </c>
      <c r="K7986" s="1">
        <f t="shared" si="496"/>
        <v>1.3948005587459258</v>
      </c>
      <c r="L7986" t="s">
        <v>26</v>
      </c>
      <c r="M7986" s="2" t="s">
        <v>136</v>
      </c>
      <c r="N7986" s="3" t="str">
        <f t="shared" si="497"/>
        <v>Nov</v>
      </c>
      <c r="O7986" t="s">
        <v>33</v>
      </c>
      <c r="P7986" t="s">
        <v>39</v>
      </c>
      <c r="Q7986" t="str">
        <f t="shared" si="498"/>
        <v>Senior</v>
      </c>
      <c r="R7986" t="str">
        <f t="shared" si="499"/>
        <v>Profit</v>
      </c>
    </row>
    <row r="7987" spans="1:18">
      <c r="A7987">
        <v>4318</v>
      </c>
      <c r="B7987" t="s">
        <v>92</v>
      </c>
      <c r="C7987">
        <v>57</v>
      </c>
      <c r="D7987" t="s">
        <v>16</v>
      </c>
      <c r="E7987" t="s">
        <v>59</v>
      </c>
      <c r="F7987" t="s">
        <v>25</v>
      </c>
      <c r="G7987">
        <v>937.84</v>
      </c>
      <c r="H7987">
        <v>1244.71</v>
      </c>
      <c r="I7987">
        <v>1542.06</v>
      </c>
      <c r="J7987">
        <v>297.35000000000002</v>
      </c>
      <c r="K7987" s="1">
        <f t="shared" si="496"/>
        <v>0.23889098665552619</v>
      </c>
      <c r="L7987" t="s">
        <v>31</v>
      </c>
      <c r="M7987" s="2" t="s">
        <v>340</v>
      </c>
      <c r="N7987" s="3" t="str">
        <f t="shared" si="497"/>
        <v>Jul</v>
      </c>
      <c r="O7987" t="s">
        <v>56</v>
      </c>
      <c r="P7987" t="s">
        <v>22</v>
      </c>
      <c r="Q7987" t="str">
        <f t="shared" si="498"/>
        <v>Senior</v>
      </c>
      <c r="R7987" t="str">
        <f t="shared" si="499"/>
        <v>Profit</v>
      </c>
    </row>
    <row r="7988" spans="1:18">
      <c r="A7988">
        <v>2728</v>
      </c>
      <c r="B7988" t="s">
        <v>84</v>
      </c>
      <c r="C7988">
        <v>40</v>
      </c>
      <c r="D7988" t="s">
        <v>16</v>
      </c>
      <c r="E7988" t="s">
        <v>59</v>
      </c>
      <c r="F7988" t="s">
        <v>42</v>
      </c>
      <c r="G7988">
        <v>1037.5899999999999</v>
      </c>
      <c r="H7988">
        <v>842.16</v>
      </c>
      <c r="I7988">
        <v>1542.03</v>
      </c>
      <c r="J7988">
        <v>699.87</v>
      </c>
      <c r="K7988" s="1">
        <f t="shared" si="496"/>
        <v>0.83104160729552579</v>
      </c>
      <c r="L7988" t="s">
        <v>54</v>
      </c>
      <c r="M7988" s="2" t="s">
        <v>142</v>
      </c>
      <c r="N7988" s="3" t="str">
        <f t="shared" si="497"/>
        <v>Jun</v>
      </c>
      <c r="O7988" t="s">
        <v>21</v>
      </c>
      <c r="P7988" t="s">
        <v>39</v>
      </c>
      <c r="Q7988" t="str">
        <f t="shared" si="498"/>
        <v>Adult</v>
      </c>
      <c r="R7988" t="str">
        <f t="shared" si="499"/>
        <v>Profit</v>
      </c>
    </row>
    <row r="7989" spans="1:18">
      <c r="A7989">
        <v>4674</v>
      </c>
      <c r="B7989" t="s">
        <v>40</v>
      </c>
      <c r="C7989">
        <v>29</v>
      </c>
      <c r="D7989" t="s">
        <v>16</v>
      </c>
      <c r="E7989" t="s">
        <v>30</v>
      </c>
      <c r="F7989" t="s">
        <v>49</v>
      </c>
      <c r="G7989">
        <v>1252.52</v>
      </c>
      <c r="H7989">
        <v>968.56</v>
      </c>
      <c r="I7989">
        <v>1541.43</v>
      </c>
      <c r="J7989">
        <v>572.87</v>
      </c>
      <c r="K7989" s="1">
        <f t="shared" si="496"/>
        <v>0.5914656810109854</v>
      </c>
      <c r="L7989" t="s">
        <v>54</v>
      </c>
      <c r="M7989" s="2" t="s">
        <v>231</v>
      </c>
      <c r="N7989" s="3" t="str">
        <f t="shared" si="497"/>
        <v>Jul</v>
      </c>
      <c r="O7989" t="s">
        <v>56</v>
      </c>
      <c r="P7989" t="s">
        <v>39</v>
      </c>
      <c r="Q7989" t="str">
        <f t="shared" si="498"/>
        <v>Adult</v>
      </c>
      <c r="R7989" t="str">
        <f t="shared" si="499"/>
        <v>Profit</v>
      </c>
    </row>
    <row r="7990" spans="1:18">
      <c r="A7990">
        <v>6283</v>
      </c>
      <c r="B7990" t="s">
        <v>84</v>
      </c>
      <c r="C7990">
        <v>33</v>
      </c>
      <c r="D7990" t="s">
        <v>16</v>
      </c>
      <c r="E7990" t="s">
        <v>57</v>
      </c>
      <c r="F7990" t="s">
        <v>49</v>
      </c>
      <c r="G7990">
        <v>910.28</v>
      </c>
      <c r="H7990">
        <v>624.74</v>
      </c>
      <c r="I7990">
        <v>1541.13</v>
      </c>
      <c r="J7990">
        <v>916.39</v>
      </c>
      <c r="K7990" s="1">
        <f t="shared" si="496"/>
        <v>1.4668342030284598</v>
      </c>
      <c r="L7990" t="s">
        <v>19</v>
      </c>
      <c r="M7990" s="2" t="s">
        <v>141</v>
      </c>
      <c r="N7990" s="3" t="str">
        <f t="shared" si="497"/>
        <v>May</v>
      </c>
      <c r="O7990" t="s">
        <v>21</v>
      </c>
      <c r="P7990" t="s">
        <v>22</v>
      </c>
      <c r="Q7990" t="str">
        <f t="shared" si="498"/>
        <v>Adult</v>
      </c>
      <c r="R7990" t="str">
        <f t="shared" si="499"/>
        <v>Profit</v>
      </c>
    </row>
    <row r="7991" spans="1:18">
      <c r="A7991">
        <v>9488</v>
      </c>
      <c r="B7991" t="s">
        <v>29</v>
      </c>
      <c r="C7991">
        <v>28</v>
      </c>
      <c r="D7991" t="s">
        <v>16</v>
      </c>
      <c r="E7991" t="s">
        <v>53</v>
      </c>
      <c r="F7991" t="s">
        <v>49</v>
      </c>
      <c r="G7991">
        <v>963.6</v>
      </c>
      <c r="H7991">
        <v>956.89</v>
      </c>
      <c r="I7991">
        <v>1541.09</v>
      </c>
      <c r="J7991">
        <v>584.20000000000005</v>
      </c>
      <c r="K7991" s="1">
        <f t="shared" si="496"/>
        <v>0.61051949544879769</v>
      </c>
      <c r="L7991" t="s">
        <v>31</v>
      </c>
      <c r="M7991" s="2" t="s">
        <v>93</v>
      </c>
      <c r="N7991" s="3" t="str">
        <f t="shared" si="497"/>
        <v>Apr</v>
      </c>
      <c r="O7991" t="s">
        <v>56</v>
      </c>
      <c r="P7991" t="s">
        <v>22</v>
      </c>
      <c r="Q7991" t="str">
        <f t="shared" si="498"/>
        <v>Adult</v>
      </c>
      <c r="R7991" t="str">
        <f t="shared" si="499"/>
        <v>Profit</v>
      </c>
    </row>
    <row r="7992" spans="1:18">
      <c r="A7992">
        <v>3416</v>
      </c>
      <c r="B7992" t="s">
        <v>44</v>
      </c>
      <c r="C7992">
        <v>35</v>
      </c>
      <c r="D7992" t="s">
        <v>16</v>
      </c>
      <c r="E7992" t="s">
        <v>17</v>
      </c>
      <c r="F7992" t="s">
        <v>18</v>
      </c>
      <c r="G7992">
        <v>1334.26</v>
      </c>
      <c r="H7992">
        <v>1819.54</v>
      </c>
      <c r="I7992">
        <v>1539.98</v>
      </c>
      <c r="J7992">
        <v>-279.56</v>
      </c>
      <c r="K7992" s="1">
        <f t="shared" si="496"/>
        <v>-0.15364322850830431</v>
      </c>
      <c r="L7992" t="s">
        <v>19</v>
      </c>
      <c r="M7992" s="2" t="s">
        <v>386</v>
      </c>
      <c r="N7992" s="3" t="str">
        <f t="shared" si="497"/>
        <v>Aug</v>
      </c>
      <c r="O7992" t="s">
        <v>33</v>
      </c>
      <c r="P7992" t="s">
        <v>22</v>
      </c>
      <c r="Q7992" t="str">
        <f t="shared" si="498"/>
        <v>Adult</v>
      </c>
      <c r="R7992" t="str">
        <f t="shared" si="499"/>
        <v>Loss</v>
      </c>
    </row>
    <row r="7993" spans="1:18">
      <c r="A7993">
        <v>5623</v>
      </c>
      <c r="B7993" t="s">
        <v>23</v>
      </c>
      <c r="C7993">
        <v>55</v>
      </c>
      <c r="D7993" t="s">
        <v>24</v>
      </c>
      <c r="E7993" t="s">
        <v>53</v>
      </c>
      <c r="F7993" t="s">
        <v>42</v>
      </c>
      <c r="G7993">
        <v>944.77</v>
      </c>
      <c r="H7993">
        <v>1050.22</v>
      </c>
      <c r="I7993">
        <v>1539.54</v>
      </c>
      <c r="J7993">
        <v>489.32</v>
      </c>
      <c r="K7993" s="1">
        <f t="shared" si="496"/>
        <v>0.46592142598693603</v>
      </c>
      <c r="L7993" t="s">
        <v>54</v>
      </c>
      <c r="M7993" s="2" t="s">
        <v>218</v>
      </c>
      <c r="N7993" s="3" t="str">
        <f t="shared" si="497"/>
        <v>Jan</v>
      </c>
      <c r="O7993" t="s">
        <v>21</v>
      </c>
      <c r="P7993" t="s">
        <v>22</v>
      </c>
      <c r="Q7993" t="str">
        <f t="shared" si="498"/>
        <v>Senior</v>
      </c>
      <c r="R7993" t="str">
        <f t="shared" si="499"/>
        <v>Profit</v>
      </c>
    </row>
    <row r="7994" spans="1:18">
      <c r="A7994">
        <v>6147</v>
      </c>
      <c r="B7994" t="s">
        <v>40</v>
      </c>
      <c r="C7994">
        <v>49</v>
      </c>
      <c r="D7994" t="s">
        <v>24</v>
      </c>
      <c r="E7994" t="s">
        <v>57</v>
      </c>
      <c r="F7994" t="s">
        <v>36</v>
      </c>
      <c r="G7994">
        <v>1003.38</v>
      </c>
      <c r="H7994">
        <v>746.76</v>
      </c>
      <c r="I7994">
        <v>1538.98</v>
      </c>
      <c r="J7994">
        <v>792.22</v>
      </c>
      <c r="K7994" s="1">
        <f t="shared" si="496"/>
        <v>1.0608763190315498</v>
      </c>
      <c r="L7994" t="s">
        <v>19</v>
      </c>
      <c r="M7994" s="2" t="s">
        <v>260</v>
      </c>
      <c r="N7994" s="3" t="str">
        <f t="shared" si="497"/>
        <v>Jun</v>
      </c>
      <c r="O7994" t="s">
        <v>28</v>
      </c>
      <c r="P7994" t="s">
        <v>39</v>
      </c>
      <c r="Q7994" t="str">
        <f t="shared" si="498"/>
        <v>Senior</v>
      </c>
      <c r="R7994" t="str">
        <f t="shared" si="499"/>
        <v>Profit</v>
      </c>
    </row>
    <row r="7995" spans="1:18">
      <c r="A7995">
        <v>4635</v>
      </c>
      <c r="B7995" t="s">
        <v>23</v>
      </c>
      <c r="C7995">
        <v>31</v>
      </c>
      <c r="D7995" t="s">
        <v>24</v>
      </c>
      <c r="E7995" t="s">
        <v>41</v>
      </c>
      <c r="F7995" t="s">
        <v>36</v>
      </c>
      <c r="G7995">
        <v>1320.8</v>
      </c>
      <c r="H7995">
        <v>1536.55</v>
      </c>
      <c r="I7995">
        <v>1538.78</v>
      </c>
      <c r="J7995">
        <v>2.23</v>
      </c>
      <c r="K7995" s="1">
        <f t="shared" si="496"/>
        <v>1.4513032442810192E-3</v>
      </c>
      <c r="L7995" t="s">
        <v>26</v>
      </c>
      <c r="M7995" s="2" t="s">
        <v>159</v>
      </c>
      <c r="N7995" s="3" t="str">
        <f t="shared" si="497"/>
        <v>Apr</v>
      </c>
      <c r="O7995" t="s">
        <v>28</v>
      </c>
      <c r="P7995" t="s">
        <v>39</v>
      </c>
      <c r="Q7995" t="str">
        <f t="shared" si="498"/>
        <v>Adult</v>
      </c>
      <c r="R7995" t="str">
        <f t="shared" si="499"/>
        <v>Profit</v>
      </c>
    </row>
    <row r="7996" spans="1:18">
      <c r="A7996">
        <v>7141</v>
      </c>
      <c r="B7996" t="s">
        <v>29</v>
      </c>
      <c r="C7996">
        <v>19</v>
      </c>
      <c r="D7996" t="s">
        <v>16</v>
      </c>
      <c r="E7996" t="s">
        <v>66</v>
      </c>
      <c r="F7996" t="s">
        <v>42</v>
      </c>
      <c r="G7996">
        <v>967.46</v>
      </c>
      <c r="H7996">
        <v>1579.69</v>
      </c>
      <c r="I7996">
        <v>1538.2</v>
      </c>
      <c r="J7996">
        <v>-41.49</v>
      </c>
      <c r="K7996" s="1">
        <f t="shared" si="496"/>
        <v>-2.6264646861092998E-2</v>
      </c>
      <c r="L7996" t="s">
        <v>37</v>
      </c>
      <c r="M7996" s="2" t="s">
        <v>313</v>
      </c>
      <c r="N7996" s="3" t="str">
        <f t="shared" si="497"/>
        <v>Feb</v>
      </c>
      <c r="O7996" t="s">
        <v>28</v>
      </c>
      <c r="P7996" t="s">
        <v>39</v>
      </c>
      <c r="Q7996" t="str">
        <f t="shared" si="498"/>
        <v>Young</v>
      </c>
      <c r="R7996" t="str">
        <f t="shared" si="499"/>
        <v>Loss</v>
      </c>
    </row>
    <row r="7997" spans="1:18">
      <c r="A7997">
        <v>7152</v>
      </c>
      <c r="B7997" t="s">
        <v>15</v>
      </c>
      <c r="C7997">
        <v>26</v>
      </c>
      <c r="D7997" t="s">
        <v>24</v>
      </c>
      <c r="E7997" t="s">
        <v>66</v>
      </c>
      <c r="F7997" t="s">
        <v>49</v>
      </c>
      <c r="G7997">
        <v>1048.29</v>
      </c>
      <c r="H7997">
        <v>1483.17</v>
      </c>
      <c r="I7997">
        <v>1537.39</v>
      </c>
      <c r="J7997">
        <v>54.22</v>
      </c>
      <c r="K7997" s="1">
        <f t="shared" si="496"/>
        <v>3.6556834348051806E-2</v>
      </c>
      <c r="L7997" t="s">
        <v>31</v>
      </c>
      <c r="M7997" s="2" t="s">
        <v>244</v>
      </c>
      <c r="N7997" s="3" t="str">
        <f t="shared" si="497"/>
        <v>Jun</v>
      </c>
      <c r="O7997" t="s">
        <v>51</v>
      </c>
      <c r="P7997" t="s">
        <v>39</v>
      </c>
      <c r="Q7997" t="str">
        <f t="shared" si="498"/>
        <v>Adult</v>
      </c>
      <c r="R7997" t="str">
        <f t="shared" si="499"/>
        <v>Profit</v>
      </c>
    </row>
    <row r="7998" spans="1:18">
      <c r="A7998">
        <v>8073</v>
      </c>
      <c r="B7998" t="s">
        <v>34</v>
      </c>
      <c r="C7998">
        <v>43</v>
      </c>
      <c r="D7998" t="s">
        <v>24</v>
      </c>
      <c r="E7998" t="s">
        <v>35</v>
      </c>
      <c r="F7998" t="s">
        <v>36</v>
      </c>
      <c r="G7998">
        <v>871.85</v>
      </c>
      <c r="H7998">
        <v>782.75</v>
      </c>
      <c r="I7998">
        <v>1536.66</v>
      </c>
      <c r="J7998">
        <v>753.91</v>
      </c>
      <c r="K7998" s="1">
        <f t="shared" si="496"/>
        <v>0.96315554136058767</v>
      </c>
      <c r="L7998" t="s">
        <v>31</v>
      </c>
      <c r="M7998" s="2" t="s">
        <v>244</v>
      </c>
      <c r="N7998" s="3" t="str">
        <f t="shared" si="497"/>
        <v>Jun</v>
      </c>
      <c r="O7998" t="s">
        <v>56</v>
      </c>
      <c r="P7998" t="s">
        <v>22</v>
      </c>
      <c r="Q7998" t="str">
        <f t="shared" si="498"/>
        <v>Senior</v>
      </c>
      <c r="R7998" t="str">
        <f t="shared" si="499"/>
        <v>Profit</v>
      </c>
    </row>
    <row r="7999" spans="1:18">
      <c r="A7999">
        <v>2549</v>
      </c>
      <c r="B7999" t="s">
        <v>92</v>
      </c>
      <c r="C7999">
        <v>26</v>
      </c>
      <c r="D7999" t="s">
        <v>24</v>
      </c>
      <c r="E7999" t="s">
        <v>17</v>
      </c>
      <c r="F7999" t="s">
        <v>42</v>
      </c>
      <c r="G7999">
        <v>1012.8</v>
      </c>
      <c r="H7999">
        <v>1834.93</v>
      </c>
      <c r="I7999">
        <v>1536.62</v>
      </c>
      <c r="J7999">
        <v>-298.31</v>
      </c>
      <c r="K7999" s="1">
        <f t="shared" si="496"/>
        <v>-0.16257295918645398</v>
      </c>
      <c r="L7999" t="s">
        <v>31</v>
      </c>
      <c r="M7999" s="2" t="s">
        <v>275</v>
      </c>
      <c r="N7999" s="3" t="str">
        <f t="shared" si="497"/>
        <v>Jan</v>
      </c>
      <c r="O7999" t="s">
        <v>33</v>
      </c>
      <c r="P7999" t="s">
        <v>22</v>
      </c>
      <c r="Q7999" t="str">
        <f t="shared" si="498"/>
        <v>Adult</v>
      </c>
      <c r="R7999" t="str">
        <f t="shared" si="499"/>
        <v>Loss</v>
      </c>
    </row>
    <row r="8000" spans="1:18">
      <c r="A8000">
        <v>7386</v>
      </c>
      <c r="B8000" t="s">
        <v>29</v>
      </c>
      <c r="C8000">
        <v>37</v>
      </c>
      <c r="D8000" t="s">
        <v>24</v>
      </c>
      <c r="E8000" t="s">
        <v>57</v>
      </c>
      <c r="F8000" t="s">
        <v>49</v>
      </c>
      <c r="G8000">
        <v>962.94</v>
      </c>
      <c r="H8000">
        <v>993.83</v>
      </c>
      <c r="I8000">
        <v>1535.87</v>
      </c>
      <c r="J8000">
        <v>542.04</v>
      </c>
      <c r="K8000" s="1">
        <f t="shared" si="496"/>
        <v>0.54540514977410615</v>
      </c>
      <c r="L8000" t="s">
        <v>19</v>
      </c>
      <c r="M8000" s="2" t="s">
        <v>263</v>
      </c>
      <c r="N8000" s="3" t="str">
        <f t="shared" si="497"/>
        <v>Aug</v>
      </c>
      <c r="O8000" t="s">
        <v>28</v>
      </c>
      <c r="P8000" t="s">
        <v>39</v>
      </c>
      <c r="Q8000" t="str">
        <f t="shared" si="498"/>
        <v>Adult</v>
      </c>
      <c r="R8000" t="str">
        <f t="shared" si="499"/>
        <v>Profit</v>
      </c>
    </row>
    <row r="8001" spans="1:18">
      <c r="A8001">
        <v>7427</v>
      </c>
      <c r="B8001" t="s">
        <v>15</v>
      </c>
      <c r="C8001">
        <v>41</v>
      </c>
      <c r="D8001" t="s">
        <v>16</v>
      </c>
      <c r="E8001" t="s">
        <v>35</v>
      </c>
      <c r="F8001" t="s">
        <v>42</v>
      </c>
      <c r="G8001">
        <v>1196.94</v>
      </c>
      <c r="H8001">
        <v>485.42</v>
      </c>
      <c r="I8001">
        <v>1535.12</v>
      </c>
      <c r="J8001">
        <v>1049.7</v>
      </c>
      <c r="K8001" s="1">
        <f t="shared" si="496"/>
        <v>2.1624572535124225</v>
      </c>
      <c r="L8001" t="s">
        <v>26</v>
      </c>
      <c r="M8001" s="2" t="s">
        <v>189</v>
      </c>
      <c r="N8001" s="3" t="str">
        <f t="shared" si="497"/>
        <v>May</v>
      </c>
      <c r="O8001" t="s">
        <v>33</v>
      </c>
      <c r="P8001" t="s">
        <v>22</v>
      </c>
      <c r="Q8001" t="str">
        <f t="shared" si="498"/>
        <v>Senior</v>
      </c>
      <c r="R8001" t="str">
        <f t="shared" si="499"/>
        <v>Profit</v>
      </c>
    </row>
    <row r="8002" spans="1:18">
      <c r="A8002">
        <v>2559</v>
      </c>
      <c r="B8002" t="s">
        <v>47</v>
      </c>
      <c r="C8002">
        <v>46</v>
      </c>
      <c r="D8002" t="s">
        <v>16</v>
      </c>
      <c r="E8002" t="s">
        <v>41</v>
      </c>
      <c r="F8002" t="s">
        <v>42</v>
      </c>
      <c r="G8002">
        <v>1089.76</v>
      </c>
      <c r="H8002">
        <v>1675.27</v>
      </c>
      <c r="I8002">
        <v>1534.09</v>
      </c>
      <c r="J8002">
        <v>-141.18</v>
      </c>
      <c r="K8002" s="1">
        <f t="shared" ref="K8002:K8065" si="500">J8002/H8002</f>
        <v>-8.4272982862463972E-2</v>
      </c>
      <c r="L8002" t="s">
        <v>54</v>
      </c>
      <c r="M8002" s="2" t="s">
        <v>279</v>
      </c>
      <c r="N8002" s="3" t="str">
        <f t="shared" ref="N8002:N8065" si="501">TEXT(M8002,"MMM")</f>
        <v>May</v>
      </c>
      <c r="O8002" t="s">
        <v>33</v>
      </c>
      <c r="P8002" t="s">
        <v>22</v>
      </c>
      <c r="Q8002" t="str">
        <f t="shared" ref="Q8002:Q8065" si="502">IF(C8002&gt;=18,IF(C8002&lt;=25,"Young",IF(C8002&lt;=40,"Adult",IF(C8002&lt;=60,"Senior",""))),"")</f>
        <v>Senior</v>
      </c>
      <c r="R8002" t="str">
        <f t="shared" ref="R8002:R8065" si="503">IF(J8002&gt;0,"Profit","Loss")</f>
        <v>Loss</v>
      </c>
    </row>
    <row r="8003" spans="1:18">
      <c r="A8003">
        <v>1253</v>
      </c>
      <c r="B8003" t="s">
        <v>23</v>
      </c>
      <c r="C8003">
        <v>60</v>
      </c>
      <c r="D8003" t="s">
        <v>24</v>
      </c>
      <c r="E8003" t="s">
        <v>35</v>
      </c>
      <c r="F8003" t="s">
        <v>25</v>
      </c>
      <c r="G8003">
        <v>1206.46</v>
      </c>
      <c r="H8003">
        <v>1842.03</v>
      </c>
      <c r="I8003">
        <v>1533.38</v>
      </c>
      <c r="J8003">
        <v>-308.64999999999998</v>
      </c>
      <c r="K8003" s="1">
        <f t="shared" si="500"/>
        <v>-0.16755970315358598</v>
      </c>
      <c r="L8003" t="s">
        <v>26</v>
      </c>
      <c r="M8003" s="2" t="s">
        <v>262</v>
      </c>
      <c r="N8003" s="3" t="str">
        <f t="shared" si="501"/>
        <v>Jan</v>
      </c>
      <c r="O8003" t="s">
        <v>33</v>
      </c>
      <c r="P8003" t="s">
        <v>22</v>
      </c>
      <c r="Q8003" t="str">
        <f t="shared" si="502"/>
        <v>Senior</v>
      </c>
      <c r="R8003" t="str">
        <f t="shared" si="503"/>
        <v>Loss</v>
      </c>
    </row>
    <row r="8004" spans="1:18">
      <c r="A8004">
        <v>6236</v>
      </c>
      <c r="B8004" t="s">
        <v>23</v>
      </c>
      <c r="C8004">
        <v>48</v>
      </c>
      <c r="D8004" t="s">
        <v>16</v>
      </c>
      <c r="E8004" t="s">
        <v>59</v>
      </c>
      <c r="F8004" t="s">
        <v>18</v>
      </c>
      <c r="G8004">
        <v>1285.5899999999999</v>
      </c>
      <c r="H8004">
        <v>1367.97</v>
      </c>
      <c r="I8004">
        <v>1532.96</v>
      </c>
      <c r="J8004">
        <v>164.99</v>
      </c>
      <c r="K8004" s="1">
        <f t="shared" si="500"/>
        <v>0.12060937008852533</v>
      </c>
      <c r="L8004" t="s">
        <v>37</v>
      </c>
      <c r="M8004" s="2" t="s">
        <v>46</v>
      </c>
      <c r="N8004" s="3" t="str">
        <f t="shared" si="501"/>
        <v>May</v>
      </c>
      <c r="O8004" t="s">
        <v>56</v>
      </c>
      <c r="P8004" t="s">
        <v>39</v>
      </c>
      <c r="Q8004" t="str">
        <f t="shared" si="502"/>
        <v>Senior</v>
      </c>
      <c r="R8004" t="str">
        <f t="shared" si="503"/>
        <v>Profit</v>
      </c>
    </row>
    <row r="8005" spans="1:18">
      <c r="A8005">
        <v>5961</v>
      </c>
      <c r="B8005" t="s">
        <v>34</v>
      </c>
      <c r="C8005">
        <v>45</v>
      </c>
      <c r="D8005" t="s">
        <v>24</v>
      </c>
      <c r="E8005" t="s">
        <v>35</v>
      </c>
      <c r="F8005" t="s">
        <v>36</v>
      </c>
      <c r="G8005">
        <v>1119.58</v>
      </c>
      <c r="H8005">
        <v>1430.4</v>
      </c>
      <c r="I8005">
        <v>1531.11</v>
      </c>
      <c r="J8005">
        <v>100.71</v>
      </c>
      <c r="K8005" s="1">
        <f t="shared" si="500"/>
        <v>7.0406879194630859E-2</v>
      </c>
      <c r="L8005" t="s">
        <v>54</v>
      </c>
      <c r="M8005" s="2" t="s">
        <v>300</v>
      </c>
      <c r="N8005" s="3" t="str">
        <f t="shared" si="501"/>
        <v>Aug</v>
      </c>
      <c r="O8005" t="s">
        <v>51</v>
      </c>
      <c r="P8005" t="s">
        <v>22</v>
      </c>
      <c r="Q8005" t="str">
        <f t="shared" si="502"/>
        <v>Senior</v>
      </c>
      <c r="R8005" t="str">
        <f t="shared" si="503"/>
        <v>Profit</v>
      </c>
    </row>
    <row r="8006" spans="1:18">
      <c r="A8006">
        <v>7986</v>
      </c>
      <c r="B8006" t="s">
        <v>44</v>
      </c>
      <c r="C8006">
        <v>59</v>
      </c>
      <c r="D8006" t="s">
        <v>16</v>
      </c>
      <c r="E8006" t="s">
        <v>17</v>
      </c>
      <c r="F8006" t="s">
        <v>36</v>
      </c>
      <c r="G8006">
        <v>1376.39</v>
      </c>
      <c r="H8006">
        <v>154.13999999999999</v>
      </c>
      <c r="I8006">
        <v>1529.36</v>
      </c>
      <c r="J8006">
        <v>1375.22</v>
      </c>
      <c r="K8006" s="1">
        <f t="shared" si="500"/>
        <v>8.9218891916439613</v>
      </c>
      <c r="L8006" t="s">
        <v>37</v>
      </c>
      <c r="M8006" s="2" t="s">
        <v>386</v>
      </c>
      <c r="N8006" s="3" t="str">
        <f t="shared" si="501"/>
        <v>Aug</v>
      </c>
      <c r="O8006" t="s">
        <v>51</v>
      </c>
      <c r="P8006" t="s">
        <v>39</v>
      </c>
      <c r="Q8006" t="str">
        <f t="shared" si="502"/>
        <v>Senior</v>
      </c>
      <c r="R8006" t="str">
        <f t="shared" si="503"/>
        <v>Profit</v>
      </c>
    </row>
    <row r="8007" spans="1:18">
      <c r="A8007">
        <v>41</v>
      </c>
      <c r="B8007" t="s">
        <v>23</v>
      </c>
      <c r="C8007">
        <v>19</v>
      </c>
      <c r="D8007" t="s">
        <v>24</v>
      </c>
      <c r="E8007" t="s">
        <v>41</v>
      </c>
      <c r="F8007" t="s">
        <v>18</v>
      </c>
      <c r="G8007">
        <v>1151.5</v>
      </c>
      <c r="H8007">
        <v>107.35</v>
      </c>
      <c r="I8007">
        <v>1529.1</v>
      </c>
      <c r="J8007">
        <v>1421.75</v>
      </c>
      <c r="K8007" s="1">
        <f t="shared" si="500"/>
        <v>13.24406148113647</v>
      </c>
      <c r="L8007" t="s">
        <v>31</v>
      </c>
      <c r="M8007" s="2" t="s">
        <v>89</v>
      </c>
      <c r="N8007" s="3" t="str">
        <f t="shared" si="501"/>
        <v>Apr</v>
      </c>
      <c r="O8007" t="s">
        <v>28</v>
      </c>
      <c r="P8007" t="s">
        <v>22</v>
      </c>
      <c r="Q8007" t="str">
        <f t="shared" si="502"/>
        <v>Young</v>
      </c>
      <c r="R8007" t="str">
        <f t="shared" si="503"/>
        <v>Profit</v>
      </c>
    </row>
    <row r="8008" spans="1:18">
      <c r="A8008">
        <v>7120</v>
      </c>
      <c r="B8008" t="s">
        <v>40</v>
      </c>
      <c r="C8008">
        <v>19</v>
      </c>
      <c r="D8008" t="s">
        <v>16</v>
      </c>
      <c r="E8008" t="s">
        <v>57</v>
      </c>
      <c r="F8008" t="s">
        <v>18</v>
      </c>
      <c r="G8008">
        <v>1371.32</v>
      </c>
      <c r="H8008">
        <v>1665.3</v>
      </c>
      <c r="I8008">
        <v>1527.66</v>
      </c>
      <c r="J8008">
        <v>-137.63999999999999</v>
      </c>
      <c r="K8008" s="1">
        <f t="shared" si="500"/>
        <v>-8.2651774455053131E-2</v>
      </c>
      <c r="L8008" t="s">
        <v>37</v>
      </c>
      <c r="M8008" s="2" t="s">
        <v>367</v>
      </c>
      <c r="N8008" s="3" t="str">
        <f t="shared" si="501"/>
        <v>Feb</v>
      </c>
      <c r="O8008" t="s">
        <v>28</v>
      </c>
      <c r="P8008" t="s">
        <v>39</v>
      </c>
      <c r="Q8008" t="str">
        <f t="shared" si="502"/>
        <v>Young</v>
      </c>
      <c r="R8008" t="str">
        <f t="shared" si="503"/>
        <v>Loss</v>
      </c>
    </row>
    <row r="8009" spans="1:18">
      <c r="A8009">
        <v>5764</v>
      </c>
      <c r="B8009" t="s">
        <v>92</v>
      </c>
      <c r="C8009">
        <v>38</v>
      </c>
      <c r="D8009" t="s">
        <v>16</v>
      </c>
      <c r="E8009" t="s">
        <v>17</v>
      </c>
      <c r="F8009" t="s">
        <v>25</v>
      </c>
      <c r="G8009">
        <v>1265.97</v>
      </c>
      <c r="H8009">
        <v>1407.82</v>
      </c>
      <c r="I8009">
        <v>1527.54</v>
      </c>
      <c r="J8009">
        <v>119.72</v>
      </c>
      <c r="K8009" s="1">
        <f t="shared" si="500"/>
        <v>8.5039280589848137E-2</v>
      </c>
      <c r="L8009" t="s">
        <v>54</v>
      </c>
      <c r="M8009" s="2" t="s">
        <v>62</v>
      </c>
      <c r="N8009" s="3" t="str">
        <f t="shared" si="501"/>
        <v>Feb</v>
      </c>
      <c r="O8009" t="s">
        <v>56</v>
      </c>
      <c r="P8009" t="s">
        <v>22</v>
      </c>
      <c r="Q8009" t="str">
        <f t="shared" si="502"/>
        <v>Adult</v>
      </c>
      <c r="R8009" t="str">
        <f t="shared" si="503"/>
        <v>Profit</v>
      </c>
    </row>
    <row r="8010" spans="1:18">
      <c r="A8010">
        <v>7445</v>
      </c>
      <c r="B8010" t="s">
        <v>23</v>
      </c>
      <c r="C8010">
        <v>59</v>
      </c>
      <c r="D8010" t="s">
        <v>16</v>
      </c>
      <c r="E8010" t="s">
        <v>66</v>
      </c>
      <c r="F8010" t="s">
        <v>42</v>
      </c>
      <c r="G8010">
        <v>1169.9000000000001</v>
      </c>
      <c r="H8010">
        <v>1867.34</v>
      </c>
      <c r="I8010">
        <v>1527.46</v>
      </c>
      <c r="J8010">
        <v>-339.88</v>
      </c>
      <c r="K8010" s="1">
        <f t="shared" si="500"/>
        <v>-0.18201291676930823</v>
      </c>
      <c r="L8010" t="s">
        <v>26</v>
      </c>
      <c r="M8010" s="2" t="s">
        <v>231</v>
      </c>
      <c r="N8010" s="3" t="str">
        <f t="shared" si="501"/>
        <v>Jul</v>
      </c>
      <c r="O8010" t="s">
        <v>51</v>
      </c>
      <c r="P8010" t="s">
        <v>39</v>
      </c>
      <c r="Q8010" t="str">
        <f t="shared" si="502"/>
        <v>Senior</v>
      </c>
      <c r="R8010" t="str">
        <f t="shared" si="503"/>
        <v>Loss</v>
      </c>
    </row>
    <row r="8011" spans="1:18">
      <c r="A8011">
        <v>2285</v>
      </c>
      <c r="B8011" t="s">
        <v>84</v>
      </c>
      <c r="C8011">
        <v>60</v>
      </c>
      <c r="D8011" t="s">
        <v>24</v>
      </c>
      <c r="E8011" t="s">
        <v>57</v>
      </c>
      <c r="F8011" t="s">
        <v>25</v>
      </c>
      <c r="G8011">
        <v>1197.97</v>
      </c>
      <c r="H8011">
        <v>1038.1400000000001</v>
      </c>
      <c r="I8011">
        <v>1524.74</v>
      </c>
      <c r="J8011">
        <v>486.6</v>
      </c>
      <c r="K8011" s="1">
        <f t="shared" si="500"/>
        <v>0.4687229082782669</v>
      </c>
      <c r="L8011" t="s">
        <v>54</v>
      </c>
      <c r="M8011" s="2" t="s">
        <v>312</v>
      </c>
      <c r="N8011" s="3" t="str">
        <f t="shared" si="501"/>
        <v>Jul</v>
      </c>
      <c r="O8011" t="s">
        <v>56</v>
      </c>
      <c r="P8011" t="s">
        <v>22</v>
      </c>
      <c r="Q8011" t="str">
        <f t="shared" si="502"/>
        <v>Senior</v>
      </c>
      <c r="R8011" t="str">
        <f t="shared" si="503"/>
        <v>Profit</v>
      </c>
    </row>
    <row r="8012" spans="1:18">
      <c r="A8012">
        <v>1485</v>
      </c>
      <c r="B8012" t="s">
        <v>92</v>
      </c>
      <c r="C8012">
        <v>57</v>
      </c>
      <c r="D8012" t="s">
        <v>24</v>
      </c>
      <c r="E8012" t="s">
        <v>59</v>
      </c>
      <c r="F8012" t="s">
        <v>49</v>
      </c>
      <c r="G8012">
        <v>1318.79</v>
      </c>
      <c r="H8012">
        <v>234.74</v>
      </c>
      <c r="I8012">
        <v>1523.89</v>
      </c>
      <c r="J8012">
        <v>1289.1500000000001</v>
      </c>
      <c r="K8012" s="1">
        <f t="shared" si="500"/>
        <v>5.4918207378376076</v>
      </c>
      <c r="L8012" t="s">
        <v>37</v>
      </c>
      <c r="M8012" s="2" t="s">
        <v>159</v>
      </c>
      <c r="N8012" s="3" t="str">
        <f t="shared" si="501"/>
        <v>Apr</v>
      </c>
      <c r="O8012" t="s">
        <v>33</v>
      </c>
      <c r="P8012" t="s">
        <v>39</v>
      </c>
      <c r="Q8012" t="str">
        <f t="shared" si="502"/>
        <v>Senior</v>
      </c>
      <c r="R8012" t="str">
        <f t="shared" si="503"/>
        <v>Profit</v>
      </c>
    </row>
    <row r="8013" spans="1:18">
      <c r="A8013">
        <v>9159</v>
      </c>
      <c r="B8013" t="s">
        <v>92</v>
      </c>
      <c r="C8013">
        <v>38</v>
      </c>
      <c r="D8013" t="s">
        <v>16</v>
      </c>
      <c r="E8013" t="s">
        <v>53</v>
      </c>
      <c r="F8013" t="s">
        <v>36</v>
      </c>
      <c r="G8013">
        <v>967.67</v>
      </c>
      <c r="H8013">
        <v>1896.48</v>
      </c>
      <c r="I8013">
        <v>1522.31</v>
      </c>
      <c r="J8013">
        <v>-374.17</v>
      </c>
      <c r="K8013" s="1">
        <f t="shared" si="500"/>
        <v>-0.19729709778115245</v>
      </c>
      <c r="L8013" t="s">
        <v>19</v>
      </c>
      <c r="M8013" s="2" t="s">
        <v>60</v>
      </c>
      <c r="N8013" s="3" t="str">
        <f t="shared" si="501"/>
        <v>Dec</v>
      </c>
      <c r="O8013" t="s">
        <v>21</v>
      </c>
      <c r="P8013" t="s">
        <v>39</v>
      </c>
      <c r="Q8013" t="str">
        <f t="shared" si="502"/>
        <v>Adult</v>
      </c>
      <c r="R8013" t="str">
        <f t="shared" si="503"/>
        <v>Loss</v>
      </c>
    </row>
    <row r="8014" spans="1:18">
      <c r="A8014">
        <v>77</v>
      </c>
      <c r="B8014" t="s">
        <v>29</v>
      </c>
      <c r="C8014">
        <v>53</v>
      </c>
      <c r="D8014" t="s">
        <v>16</v>
      </c>
      <c r="E8014" t="s">
        <v>66</v>
      </c>
      <c r="F8014" t="s">
        <v>36</v>
      </c>
      <c r="G8014">
        <v>1243.46</v>
      </c>
      <c r="H8014">
        <v>126.37</v>
      </c>
      <c r="I8014">
        <v>1521.7</v>
      </c>
      <c r="J8014">
        <v>1395.33</v>
      </c>
      <c r="K8014" s="1">
        <f t="shared" si="500"/>
        <v>11.041623803117828</v>
      </c>
      <c r="L8014" t="s">
        <v>37</v>
      </c>
      <c r="M8014" s="2" t="s">
        <v>124</v>
      </c>
      <c r="N8014" s="3" t="str">
        <f t="shared" si="501"/>
        <v>Jun</v>
      </c>
      <c r="O8014" t="s">
        <v>33</v>
      </c>
      <c r="P8014" t="s">
        <v>39</v>
      </c>
      <c r="Q8014" t="str">
        <f t="shared" si="502"/>
        <v>Senior</v>
      </c>
      <c r="R8014" t="str">
        <f t="shared" si="503"/>
        <v>Profit</v>
      </c>
    </row>
    <row r="8015" spans="1:18">
      <c r="A8015">
        <v>9182</v>
      </c>
      <c r="B8015" t="s">
        <v>40</v>
      </c>
      <c r="C8015">
        <v>50</v>
      </c>
      <c r="D8015" t="s">
        <v>16</v>
      </c>
      <c r="E8015" t="s">
        <v>57</v>
      </c>
      <c r="F8015" t="s">
        <v>25</v>
      </c>
      <c r="G8015">
        <v>984.37</v>
      </c>
      <c r="H8015">
        <v>1813.67</v>
      </c>
      <c r="I8015">
        <v>1520.97</v>
      </c>
      <c r="J8015">
        <v>-292.7</v>
      </c>
      <c r="K8015" s="1">
        <f t="shared" si="500"/>
        <v>-0.16138547806381534</v>
      </c>
      <c r="L8015" t="s">
        <v>31</v>
      </c>
      <c r="M8015" s="2" t="s">
        <v>379</v>
      </c>
      <c r="N8015" s="3" t="str">
        <f t="shared" si="501"/>
        <v>Mar</v>
      </c>
      <c r="O8015" t="s">
        <v>28</v>
      </c>
      <c r="P8015" t="s">
        <v>39</v>
      </c>
      <c r="Q8015" t="str">
        <f t="shared" si="502"/>
        <v>Senior</v>
      </c>
      <c r="R8015" t="str">
        <f t="shared" si="503"/>
        <v>Loss</v>
      </c>
    </row>
    <row r="8016" spans="1:18">
      <c r="A8016">
        <v>8331</v>
      </c>
      <c r="B8016" t="s">
        <v>23</v>
      </c>
      <c r="C8016">
        <v>29</v>
      </c>
      <c r="D8016" t="s">
        <v>16</v>
      </c>
      <c r="E8016" t="s">
        <v>30</v>
      </c>
      <c r="F8016" t="s">
        <v>18</v>
      </c>
      <c r="G8016">
        <v>1031.8900000000001</v>
      </c>
      <c r="H8016">
        <v>1723.14</v>
      </c>
      <c r="I8016">
        <v>1520.69</v>
      </c>
      <c r="J8016">
        <v>-202.45</v>
      </c>
      <c r="K8016" s="1">
        <f t="shared" si="500"/>
        <v>-0.11748900263472496</v>
      </c>
      <c r="L8016" t="s">
        <v>31</v>
      </c>
      <c r="M8016" s="2" t="s">
        <v>75</v>
      </c>
      <c r="N8016" s="3" t="str">
        <f t="shared" si="501"/>
        <v>Mar</v>
      </c>
      <c r="O8016" t="s">
        <v>21</v>
      </c>
      <c r="P8016" t="s">
        <v>39</v>
      </c>
      <c r="Q8016" t="str">
        <f t="shared" si="502"/>
        <v>Adult</v>
      </c>
      <c r="R8016" t="str">
        <f t="shared" si="503"/>
        <v>Loss</v>
      </c>
    </row>
    <row r="8017" spans="1:18">
      <c r="A8017">
        <v>4381</v>
      </c>
      <c r="B8017" t="s">
        <v>34</v>
      </c>
      <c r="C8017">
        <v>51</v>
      </c>
      <c r="D8017" t="s">
        <v>24</v>
      </c>
      <c r="E8017" t="s">
        <v>53</v>
      </c>
      <c r="F8017" t="s">
        <v>25</v>
      </c>
      <c r="G8017">
        <v>1221.24</v>
      </c>
      <c r="H8017">
        <v>1781.77</v>
      </c>
      <c r="I8017">
        <v>1519.57</v>
      </c>
      <c r="J8017">
        <v>-262.2</v>
      </c>
      <c r="K8017" s="1">
        <f t="shared" si="500"/>
        <v>-0.14715704047099232</v>
      </c>
      <c r="L8017" t="s">
        <v>37</v>
      </c>
      <c r="M8017" s="2" t="s">
        <v>287</v>
      </c>
      <c r="N8017" s="3" t="str">
        <f t="shared" si="501"/>
        <v>Feb</v>
      </c>
      <c r="O8017" t="s">
        <v>21</v>
      </c>
      <c r="P8017" t="s">
        <v>22</v>
      </c>
      <c r="Q8017" t="str">
        <f t="shared" si="502"/>
        <v>Senior</v>
      </c>
      <c r="R8017" t="str">
        <f t="shared" si="503"/>
        <v>Loss</v>
      </c>
    </row>
    <row r="8018" spans="1:18">
      <c r="A8018">
        <v>4554</v>
      </c>
      <c r="B8018" t="s">
        <v>52</v>
      </c>
      <c r="C8018">
        <v>28</v>
      </c>
      <c r="D8018" t="s">
        <v>16</v>
      </c>
      <c r="E8018" t="s">
        <v>17</v>
      </c>
      <c r="F8018" t="s">
        <v>42</v>
      </c>
      <c r="G8018">
        <v>1019.4</v>
      </c>
      <c r="H8018">
        <v>267.83999999999997</v>
      </c>
      <c r="I8018">
        <v>1519.23</v>
      </c>
      <c r="J8018">
        <v>1251.3900000000001</v>
      </c>
      <c r="K8018" s="1">
        <f t="shared" si="500"/>
        <v>4.6721550179211482</v>
      </c>
      <c r="L8018" t="s">
        <v>19</v>
      </c>
      <c r="M8018" s="2" t="s">
        <v>287</v>
      </c>
      <c r="N8018" s="3" t="str">
        <f t="shared" si="501"/>
        <v>Feb</v>
      </c>
      <c r="O8018" t="s">
        <v>21</v>
      </c>
      <c r="P8018" t="s">
        <v>22</v>
      </c>
      <c r="Q8018" t="str">
        <f t="shared" si="502"/>
        <v>Adult</v>
      </c>
      <c r="R8018" t="str">
        <f t="shared" si="503"/>
        <v>Profit</v>
      </c>
    </row>
    <row r="8019" spans="1:18">
      <c r="A8019">
        <v>9915</v>
      </c>
      <c r="B8019" t="s">
        <v>47</v>
      </c>
      <c r="C8019">
        <v>45</v>
      </c>
      <c r="D8019" t="s">
        <v>24</v>
      </c>
      <c r="E8019" t="s">
        <v>17</v>
      </c>
      <c r="F8019" t="s">
        <v>36</v>
      </c>
      <c r="G8019">
        <v>866.55</v>
      </c>
      <c r="H8019">
        <v>1403.51</v>
      </c>
      <c r="I8019">
        <v>1518.63</v>
      </c>
      <c r="J8019">
        <v>115.12</v>
      </c>
      <c r="K8019" s="1">
        <f t="shared" si="500"/>
        <v>8.20229282299378E-2</v>
      </c>
      <c r="L8019" t="s">
        <v>37</v>
      </c>
      <c r="M8019" s="2" t="s">
        <v>339</v>
      </c>
      <c r="N8019" s="3" t="str">
        <f t="shared" si="501"/>
        <v>Aug</v>
      </c>
      <c r="O8019" t="s">
        <v>33</v>
      </c>
      <c r="P8019" t="s">
        <v>39</v>
      </c>
      <c r="Q8019" t="str">
        <f t="shared" si="502"/>
        <v>Senior</v>
      </c>
      <c r="R8019" t="str">
        <f t="shared" si="503"/>
        <v>Profit</v>
      </c>
    </row>
    <row r="8020" spans="1:18">
      <c r="A8020">
        <v>7094</v>
      </c>
      <c r="B8020" t="s">
        <v>40</v>
      </c>
      <c r="C8020">
        <v>50</v>
      </c>
      <c r="D8020" t="s">
        <v>16</v>
      </c>
      <c r="E8020" t="s">
        <v>53</v>
      </c>
      <c r="F8020" t="s">
        <v>18</v>
      </c>
      <c r="G8020">
        <v>1244.3499999999999</v>
      </c>
      <c r="H8020">
        <v>1596.9</v>
      </c>
      <c r="I8020">
        <v>1517.9</v>
      </c>
      <c r="J8020">
        <v>-79</v>
      </c>
      <c r="K8020" s="1">
        <f t="shared" si="500"/>
        <v>-4.9470849771432145E-2</v>
      </c>
      <c r="L8020" t="s">
        <v>31</v>
      </c>
      <c r="M8020" s="2" t="s">
        <v>275</v>
      </c>
      <c r="N8020" s="3" t="str">
        <f t="shared" si="501"/>
        <v>Jan</v>
      </c>
      <c r="O8020" t="s">
        <v>28</v>
      </c>
      <c r="P8020" t="s">
        <v>22</v>
      </c>
      <c r="Q8020" t="str">
        <f t="shared" si="502"/>
        <v>Senior</v>
      </c>
      <c r="R8020" t="str">
        <f t="shared" si="503"/>
        <v>Loss</v>
      </c>
    </row>
    <row r="8021" spans="1:18">
      <c r="A8021">
        <v>8221</v>
      </c>
      <c r="B8021" t="s">
        <v>40</v>
      </c>
      <c r="C8021">
        <v>23</v>
      </c>
      <c r="D8021" t="s">
        <v>16</v>
      </c>
      <c r="E8021" t="s">
        <v>41</v>
      </c>
      <c r="F8021" t="s">
        <v>49</v>
      </c>
      <c r="G8021">
        <v>1174.76</v>
      </c>
      <c r="H8021">
        <v>273.33999999999997</v>
      </c>
      <c r="I8021">
        <v>1517.47</v>
      </c>
      <c r="J8021">
        <v>1244.1300000000001</v>
      </c>
      <c r="K8021" s="1">
        <f t="shared" si="500"/>
        <v>4.5515841077046906</v>
      </c>
      <c r="L8021" t="s">
        <v>37</v>
      </c>
      <c r="M8021" s="2" t="s">
        <v>203</v>
      </c>
      <c r="N8021" s="3" t="str">
        <f t="shared" si="501"/>
        <v>Dec</v>
      </c>
      <c r="O8021" t="s">
        <v>21</v>
      </c>
      <c r="P8021" t="s">
        <v>39</v>
      </c>
      <c r="Q8021" t="str">
        <f t="shared" si="502"/>
        <v>Young</v>
      </c>
      <c r="R8021" t="str">
        <f t="shared" si="503"/>
        <v>Profit</v>
      </c>
    </row>
    <row r="8022" spans="1:18">
      <c r="A8022">
        <v>7840</v>
      </c>
      <c r="B8022" t="s">
        <v>29</v>
      </c>
      <c r="C8022">
        <v>33</v>
      </c>
      <c r="D8022" t="s">
        <v>16</v>
      </c>
      <c r="E8022" t="s">
        <v>30</v>
      </c>
      <c r="F8022" t="s">
        <v>25</v>
      </c>
      <c r="G8022">
        <v>1039.08</v>
      </c>
      <c r="H8022">
        <v>205.12</v>
      </c>
      <c r="I8022">
        <v>1517.44</v>
      </c>
      <c r="J8022">
        <v>1312.32</v>
      </c>
      <c r="K8022" s="1">
        <f t="shared" si="500"/>
        <v>6.3978159126365046</v>
      </c>
      <c r="L8022" t="s">
        <v>31</v>
      </c>
      <c r="M8022" s="2" t="s">
        <v>312</v>
      </c>
      <c r="N8022" s="3" t="str">
        <f t="shared" si="501"/>
        <v>Jul</v>
      </c>
      <c r="O8022" t="s">
        <v>51</v>
      </c>
      <c r="P8022" t="s">
        <v>22</v>
      </c>
      <c r="Q8022" t="str">
        <f t="shared" si="502"/>
        <v>Adult</v>
      </c>
      <c r="R8022" t="str">
        <f t="shared" si="503"/>
        <v>Profit</v>
      </c>
    </row>
    <row r="8023" spans="1:18">
      <c r="A8023">
        <v>8623</v>
      </c>
      <c r="B8023" t="s">
        <v>29</v>
      </c>
      <c r="C8023">
        <v>53</v>
      </c>
      <c r="D8023" t="s">
        <v>16</v>
      </c>
      <c r="E8023" t="s">
        <v>59</v>
      </c>
      <c r="F8023" t="s">
        <v>49</v>
      </c>
      <c r="G8023">
        <v>1103.07</v>
      </c>
      <c r="H8023">
        <v>242.66</v>
      </c>
      <c r="I8023">
        <v>1516.57</v>
      </c>
      <c r="J8023">
        <v>1273.9100000000001</v>
      </c>
      <c r="K8023" s="1">
        <f t="shared" si="500"/>
        <v>5.2497733454215778</v>
      </c>
      <c r="L8023" t="s">
        <v>31</v>
      </c>
      <c r="M8023" s="2" t="s">
        <v>216</v>
      </c>
      <c r="N8023" s="3" t="str">
        <f t="shared" si="501"/>
        <v>Feb</v>
      </c>
      <c r="O8023" t="s">
        <v>51</v>
      </c>
      <c r="P8023" t="s">
        <v>39</v>
      </c>
      <c r="Q8023" t="str">
        <f t="shared" si="502"/>
        <v>Senior</v>
      </c>
      <c r="R8023" t="str">
        <f t="shared" si="503"/>
        <v>Profit</v>
      </c>
    </row>
    <row r="8024" spans="1:18">
      <c r="A8024">
        <v>5471</v>
      </c>
      <c r="B8024" t="s">
        <v>84</v>
      </c>
      <c r="C8024">
        <v>57</v>
      </c>
      <c r="D8024" t="s">
        <v>16</v>
      </c>
      <c r="E8024" t="s">
        <v>57</v>
      </c>
      <c r="F8024" t="s">
        <v>36</v>
      </c>
      <c r="G8024">
        <v>989.17</v>
      </c>
      <c r="H8024">
        <v>1802.57</v>
      </c>
      <c r="I8024">
        <v>1516.08</v>
      </c>
      <c r="J8024">
        <v>-286.49</v>
      </c>
      <c r="K8024" s="1">
        <f t="shared" si="500"/>
        <v>-0.15893418840877194</v>
      </c>
      <c r="L8024" t="s">
        <v>31</v>
      </c>
      <c r="M8024" s="2" t="s">
        <v>159</v>
      </c>
      <c r="N8024" s="3" t="str">
        <f t="shared" si="501"/>
        <v>Apr</v>
      </c>
      <c r="O8024" t="s">
        <v>21</v>
      </c>
      <c r="P8024" t="s">
        <v>39</v>
      </c>
      <c r="Q8024" t="str">
        <f t="shared" si="502"/>
        <v>Senior</v>
      </c>
      <c r="R8024" t="str">
        <f t="shared" si="503"/>
        <v>Loss</v>
      </c>
    </row>
    <row r="8025" spans="1:18">
      <c r="A8025">
        <v>6454</v>
      </c>
      <c r="B8025" t="s">
        <v>47</v>
      </c>
      <c r="C8025">
        <v>22</v>
      </c>
      <c r="D8025" t="s">
        <v>16</v>
      </c>
      <c r="E8025" t="s">
        <v>41</v>
      </c>
      <c r="F8025" t="s">
        <v>36</v>
      </c>
      <c r="G8025">
        <v>924.66</v>
      </c>
      <c r="H8025">
        <v>96.75</v>
      </c>
      <c r="I8025">
        <v>1515.68</v>
      </c>
      <c r="J8025">
        <v>1418.93</v>
      </c>
      <c r="K8025" s="1">
        <f t="shared" si="500"/>
        <v>14.665943152454782</v>
      </c>
      <c r="L8025" t="s">
        <v>31</v>
      </c>
      <c r="M8025" s="2" t="s">
        <v>415</v>
      </c>
      <c r="N8025" s="3" t="str">
        <f t="shared" si="501"/>
        <v>Aug</v>
      </c>
      <c r="O8025" t="s">
        <v>28</v>
      </c>
      <c r="P8025" t="s">
        <v>39</v>
      </c>
      <c r="Q8025" t="str">
        <f t="shared" si="502"/>
        <v>Young</v>
      </c>
      <c r="R8025" t="str">
        <f t="shared" si="503"/>
        <v>Profit</v>
      </c>
    </row>
    <row r="8026" spans="1:18">
      <c r="A8026">
        <v>3031</v>
      </c>
      <c r="B8026" t="s">
        <v>84</v>
      </c>
      <c r="C8026">
        <v>54</v>
      </c>
      <c r="D8026" t="s">
        <v>24</v>
      </c>
      <c r="E8026" t="s">
        <v>57</v>
      </c>
      <c r="F8026" t="s">
        <v>36</v>
      </c>
      <c r="G8026">
        <v>970.14</v>
      </c>
      <c r="H8026">
        <v>1164.53</v>
      </c>
      <c r="I8026">
        <v>1515.16</v>
      </c>
      <c r="J8026">
        <v>350.63</v>
      </c>
      <c r="K8026" s="1">
        <f t="shared" si="500"/>
        <v>0.30109142744283102</v>
      </c>
      <c r="L8026" t="s">
        <v>31</v>
      </c>
      <c r="M8026" s="2" t="s">
        <v>250</v>
      </c>
      <c r="N8026" s="3" t="str">
        <f t="shared" si="501"/>
        <v>Jan</v>
      </c>
      <c r="O8026" t="s">
        <v>56</v>
      </c>
      <c r="P8026" t="s">
        <v>22</v>
      </c>
      <c r="Q8026" t="str">
        <f t="shared" si="502"/>
        <v>Senior</v>
      </c>
      <c r="R8026" t="str">
        <f t="shared" si="503"/>
        <v>Profit</v>
      </c>
    </row>
    <row r="8027" spans="1:18">
      <c r="A8027">
        <v>1130</v>
      </c>
      <c r="B8027" t="s">
        <v>15</v>
      </c>
      <c r="C8027">
        <v>38</v>
      </c>
      <c r="D8027" t="s">
        <v>24</v>
      </c>
      <c r="E8027" t="s">
        <v>57</v>
      </c>
      <c r="F8027" t="s">
        <v>25</v>
      </c>
      <c r="G8027">
        <v>914.41</v>
      </c>
      <c r="H8027">
        <v>1728.49</v>
      </c>
      <c r="I8027">
        <v>1515.12</v>
      </c>
      <c r="J8027">
        <v>-213.37</v>
      </c>
      <c r="K8027" s="1">
        <f t="shared" si="500"/>
        <v>-0.12344300516635907</v>
      </c>
      <c r="L8027" t="s">
        <v>54</v>
      </c>
      <c r="M8027" s="2" t="s">
        <v>226</v>
      </c>
      <c r="N8027" s="3" t="str">
        <f t="shared" si="501"/>
        <v>Jul</v>
      </c>
      <c r="O8027" t="s">
        <v>28</v>
      </c>
      <c r="P8027" t="s">
        <v>22</v>
      </c>
      <c r="Q8027" t="str">
        <f t="shared" si="502"/>
        <v>Adult</v>
      </c>
      <c r="R8027" t="str">
        <f t="shared" si="503"/>
        <v>Loss</v>
      </c>
    </row>
    <row r="8028" spans="1:18">
      <c r="A8028">
        <v>6329</v>
      </c>
      <c r="B8028" t="s">
        <v>15</v>
      </c>
      <c r="C8028">
        <v>20</v>
      </c>
      <c r="D8028" t="s">
        <v>16</v>
      </c>
      <c r="E8028" t="s">
        <v>53</v>
      </c>
      <c r="F8028" t="s">
        <v>42</v>
      </c>
      <c r="G8028">
        <v>1293.05</v>
      </c>
      <c r="H8028">
        <v>1404.48</v>
      </c>
      <c r="I8028">
        <v>1514.6</v>
      </c>
      <c r="J8028">
        <v>110.12</v>
      </c>
      <c r="K8028" s="1">
        <f t="shared" si="500"/>
        <v>7.8406242879927091E-2</v>
      </c>
      <c r="L8028" t="s">
        <v>31</v>
      </c>
      <c r="M8028" s="2" t="s">
        <v>298</v>
      </c>
      <c r="N8028" s="3" t="str">
        <f t="shared" si="501"/>
        <v>Aug</v>
      </c>
      <c r="O8028" t="s">
        <v>56</v>
      </c>
      <c r="P8028" t="s">
        <v>22</v>
      </c>
      <c r="Q8028" t="str">
        <f t="shared" si="502"/>
        <v>Young</v>
      </c>
      <c r="R8028" t="str">
        <f t="shared" si="503"/>
        <v>Profit</v>
      </c>
    </row>
    <row r="8029" spans="1:18">
      <c r="A8029">
        <v>5098</v>
      </c>
      <c r="B8029" t="s">
        <v>52</v>
      </c>
      <c r="C8029">
        <v>43</v>
      </c>
      <c r="D8029" t="s">
        <v>24</v>
      </c>
      <c r="E8029" t="s">
        <v>53</v>
      </c>
      <c r="F8029" t="s">
        <v>42</v>
      </c>
      <c r="G8029">
        <v>1039.01</v>
      </c>
      <c r="H8029">
        <v>870.76</v>
      </c>
      <c r="I8029">
        <v>1513.68</v>
      </c>
      <c r="J8029">
        <v>642.91999999999996</v>
      </c>
      <c r="K8029" s="1">
        <f t="shared" si="500"/>
        <v>0.73834351600900361</v>
      </c>
      <c r="L8029" t="s">
        <v>37</v>
      </c>
      <c r="M8029" s="2" t="s">
        <v>90</v>
      </c>
      <c r="N8029" s="3" t="str">
        <f t="shared" si="501"/>
        <v>Oct</v>
      </c>
      <c r="O8029" t="s">
        <v>28</v>
      </c>
      <c r="P8029" t="s">
        <v>22</v>
      </c>
      <c r="Q8029" t="str">
        <f t="shared" si="502"/>
        <v>Senior</v>
      </c>
      <c r="R8029" t="str">
        <f t="shared" si="503"/>
        <v>Profit</v>
      </c>
    </row>
    <row r="8030" spans="1:18">
      <c r="A8030">
        <v>216</v>
      </c>
      <c r="B8030" t="s">
        <v>84</v>
      </c>
      <c r="C8030">
        <v>56</v>
      </c>
      <c r="D8030" t="s">
        <v>24</v>
      </c>
      <c r="E8030" t="s">
        <v>35</v>
      </c>
      <c r="F8030" t="s">
        <v>25</v>
      </c>
      <c r="G8030">
        <v>1048.97</v>
      </c>
      <c r="H8030">
        <v>429.43</v>
      </c>
      <c r="I8030">
        <v>1513.66</v>
      </c>
      <c r="J8030">
        <v>1084.23</v>
      </c>
      <c r="K8030" s="1">
        <f t="shared" si="500"/>
        <v>2.5248119600400529</v>
      </c>
      <c r="L8030" t="s">
        <v>54</v>
      </c>
      <c r="M8030" s="2" t="s">
        <v>98</v>
      </c>
      <c r="N8030" s="3" t="str">
        <f t="shared" si="501"/>
        <v>Aug</v>
      </c>
      <c r="O8030" t="s">
        <v>28</v>
      </c>
      <c r="P8030" t="s">
        <v>22</v>
      </c>
      <c r="Q8030" t="str">
        <f t="shared" si="502"/>
        <v>Senior</v>
      </c>
      <c r="R8030" t="str">
        <f t="shared" si="503"/>
        <v>Profit</v>
      </c>
    </row>
    <row r="8031" spans="1:18">
      <c r="A8031">
        <v>3293</v>
      </c>
      <c r="B8031" t="s">
        <v>15</v>
      </c>
      <c r="C8031">
        <v>50</v>
      </c>
      <c r="D8031" t="s">
        <v>16</v>
      </c>
      <c r="E8031" t="s">
        <v>57</v>
      </c>
      <c r="F8031" t="s">
        <v>49</v>
      </c>
      <c r="G8031">
        <v>1351.35</v>
      </c>
      <c r="H8031">
        <v>408.34</v>
      </c>
      <c r="I8031">
        <v>1513.25</v>
      </c>
      <c r="J8031">
        <v>1104.9100000000001</v>
      </c>
      <c r="K8031" s="1">
        <f t="shared" si="500"/>
        <v>2.7058578635450852</v>
      </c>
      <c r="L8031" t="s">
        <v>19</v>
      </c>
      <c r="M8031" s="2" t="s">
        <v>407</v>
      </c>
      <c r="N8031" s="3" t="str">
        <f t="shared" si="501"/>
        <v>Dec</v>
      </c>
      <c r="O8031" t="s">
        <v>51</v>
      </c>
      <c r="P8031" t="s">
        <v>39</v>
      </c>
      <c r="Q8031" t="str">
        <f t="shared" si="502"/>
        <v>Senior</v>
      </c>
      <c r="R8031" t="str">
        <f t="shared" si="503"/>
        <v>Profit</v>
      </c>
    </row>
    <row r="8032" spans="1:18">
      <c r="A8032">
        <v>8969</v>
      </c>
      <c r="B8032" t="s">
        <v>52</v>
      </c>
      <c r="C8032">
        <v>55</v>
      </c>
      <c r="D8032" t="s">
        <v>24</v>
      </c>
      <c r="E8032" t="s">
        <v>57</v>
      </c>
      <c r="F8032" t="s">
        <v>49</v>
      </c>
      <c r="G8032">
        <v>868.58</v>
      </c>
      <c r="H8032">
        <v>1144.25</v>
      </c>
      <c r="I8032">
        <v>1512.45</v>
      </c>
      <c r="J8032">
        <v>368.2</v>
      </c>
      <c r="K8032" s="1">
        <f t="shared" si="500"/>
        <v>0.32178282717937512</v>
      </c>
      <c r="L8032" t="s">
        <v>31</v>
      </c>
      <c r="M8032" s="2" t="s">
        <v>48</v>
      </c>
      <c r="N8032" s="3" t="str">
        <f t="shared" si="501"/>
        <v>Jul</v>
      </c>
      <c r="O8032" t="s">
        <v>33</v>
      </c>
      <c r="P8032" t="s">
        <v>39</v>
      </c>
      <c r="Q8032" t="str">
        <f t="shared" si="502"/>
        <v>Senior</v>
      </c>
      <c r="R8032" t="str">
        <f t="shared" si="503"/>
        <v>Profit</v>
      </c>
    </row>
    <row r="8033" spans="1:18">
      <c r="A8033">
        <v>3804</v>
      </c>
      <c r="B8033" t="s">
        <v>52</v>
      </c>
      <c r="C8033">
        <v>42</v>
      </c>
      <c r="D8033" t="s">
        <v>24</v>
      </c>
      <c r="E8033" t="s">
        <v>17</v>
      </c>
      <c r="F8033" t="s">
        <v>25</v>
      </c>
      <c r="G8033">
        <v>853.03</v>
      </c>
      <c r="H8033">
        <v>891.95</v>
      </c>
      <c r="I8033">
        <v>1512.32</v>
      </c>
      <c r="J8033">
        <v>620.37</v>
      </c>
      <c r="K8033" s="1">
        <f t="shared" si="500"/>
        <v>0.69552104938617632</v>
      </c>
      <c r="L8033" t="s">
        <v>37</v>
      </c>
      <c r="M8033" s="2" t="s">
        <v>282</v>
      </c>
      <c r="N8033" s="3" t="str">
        <f t="shared" si="501"/>
        <v>May</v>
      </c>
      <c r="O8033" t="s">
        <v>21</v>
      </c>
      <c r="P8033" t="s">
        <v>39</v>
      </c>
      <c r="Q8033" t="str">
        <f t="shared" si="502"/>
        <v>Senior</v>
      </c>
      <c r="R8033" t="str">
        <f t="shared" si="503"/>
        <v>Profit</v>
      </c>
    </row>
    <row r="8034" spans="1:18">
      <c r="A8034">
        <v>4703</v>
      </c>
      <c r="B8034" t="s">
        <v>52</v>
      </c>
      <c r="C8034">
        <v>50</v>
      </c>
      <c r="D8034" t="s">
        <v>16</v>
      </c>
      <c r="E8034" t="s">
        <v>66</v>
      </c>
      <c r="F8034" t="s">
        <v>18</v>
      </c>
      <c r="G8034">
        <v>1339.82</v>
      </c>
      <c r="H8034">
        <v>1395.6</v>
      </c>
      <c r="I8034">
        <v>1511.73</v>
      </c>
      <c r="J8034">
        <v>116.13</v>
      </c>
      <c r="K8034" s="1">
        <f t="shared" si="500"/>
        <v>8.3211521926053314E-2</v>
      </c>
      <c r="L8034" t="s">
        <v>54</v>
      </c>
      <c r="M8034" s="2" t="s">
        <v>369</v>
      </c>
      <c r="N8034" s="3" t="str">
        <f t="shared" si="501"/>
        <v>Oct</v>
      </c>
      <c r="O8034" t="s">
        <v>51</v>
      </c>
      <c r="P8034" t="s">
        <v>22</v>
      </c>
      <c r="Q8034" t="str">
        <f t="shared" si="502"/>
        <v>Senior</v>
      </c>
      <c r="R8034" t="str">
        <f t="shared" si="503"/>
        <v>Profit</v>
      </c>
    </row>
    <row r="8035" spans="1:18">
      <c r="A8035">
        <v>3400</v>
      </c>
      <c r="B8035" t="s">
        <v>40</v>
      </c>
      <c r="C8035">
        <v>53</v>
      </c>
      <c r="D8035" t="s">
        <v>24</v>
      </c>
      <c r="E8035" t="s">
        <v>53</v>
      </c>
      <c r="F8035" t="s">
        <v>25</v>
      </c>
      <c r="G8035">
        <v>873.53</v>
      </c>
      <c r="H8035">
        <v>984.94</v>
      </c>
      <c r="I8035">
        <v>1511.15</v>
      </c>
      <c r="J8035">
        <v>526.21</v>
      </c>
      <c r="K8035" s="1">
        <f t="shared" si="500"/>
        <v>0.53425589376002602</v>
      </c>
      <c r="L8035" t="s">
        <v>19</v>
      </c>
      <c r="M8035" s="2" t="s">
        <v>225</v>
      </c>
      <c r="N8035" s="3" t="str">
        <f t="shared" si="501"/>
        <v>Feb</v>
      </c>
      <c r="O8035" t="s">
        <v>21</v>
      </c>
      <c r="P8035" t="s">
        <v>39</v>
      </c>
      <c r="Q8035" t="str">
        <f t="shared" si="502"/>
        <v>Senior</v>
      </c>
      <c r="R8035" t="str">
        <f t="shared" si="503"/>
        <v>Profit</v>
      </c>
    </row>
    <row r="8036" spans="1:18">
      <c r="A8036">
        <v>9916</v>
      </c>
      <c r="B8036" t="s">
        <v>44</v>
      </c>
      <c r="C8036">
        <v>18</v>
      </c>
      <c r="D8036" t="s">
        <v>24</v>
      </c>
      <c r="E8036" t="s">
        <v>35</v>
      </c>
      <c r="F8036" t="s">
        <v>42</v>
      </c>
      <c r="G8036">
        <v>1233.27</v>
      </c>
      <c r="H8036">
        <v>1615.56</v>
      </c>
      <c r="I8036">
        <v>1510.59</v>
      </c>
      <c r="J8036">
        <v>-104.97</v>
      </c>
      <c r="K8036" s="1">
        <f t="shared" si="500"/>
        <v>-6.4974374210799976E-2</v>
      </c>
      <c r="L8036" t="s">
        <v>26</v>
      </c>
      <c r="M8036" s="2" t="s">
        <v>103</v>
      </c>
      <c r="N8036" s="3" t="str">
        <f t="shared" si="501"/>
        <v>Oct</v>
      </c>
      <c r="O8036" t="s">
        <v>21</v>
      </c>
      <c r="P8036" t="s">
        <v>39</v>
      </c>
      <c r="Q8036" t="str">
        <f t="shared" si="502"/>
        <v>Young</v>
      </c>
      <c r="R8036" t="str">
        <f t="shared" si="503"/>
        <v>Loss</v>
      </c>
    </row>
    <row r="8037" spans="1:18">
      <c r="A8037">
        <v>1401</v>
      </c>
      <c r="B8037" t="s">
        <v>52</v>
      </c>
      <c r="C8037">
        <v>32</v>
      </c>
      <c r="D8037" t="s">
        <v>16</v>
      </c>
      <c r="E8037" t="s">
        <v>30</v>
      </c>
      <c r="F8037" t="s">
        <v>25</v>
      </c>
      <c r="G8037">
        <v>1133.5999999999999</v>
      </c>
      <c r="H8037">
        <v>1931.96</v>
      </c>
      <c r="I8037">
        <v>1507.42</v>
      </c>
      <c r="J8037">
        <v>-424.54</v>
      </c>
      <c r="K8037" s="1">
        <f t="shared" si="500"/>
        <v>-0.21974575042961553</v>
      </c>
      <c r="L8037" t="s">
        <v>26</v>
      </c>
      <c r="M8037" s="2" t="s">
        <v>316</v>
      </c>
      <c r="N8037" s="3" t="str">
        <f t="shared" si="501"/>
        <v>Jun</v>
      </c>
      <c r="O8037" t="s">
        <v>51</v>
      </c>
      <c r="P8037" t="s">
        <v>22</v>
      </c>
      <c r="Q8037" t="str">
        <f t="shared" si="502"/>
        <v>Adult</v>
      </c>
      <c r="R8037" t="str">
        <f t="shared" si="503"/>
        <v>Loss</v>
      </c>
    </row>
    <row r="8038" spans="1:18">
      <c r="A8038">
        <v>858</v>
      </c>
      <c r="B8038" t="s">
        <v>47</v>
      </c>
      <c r="C8038">
        <v>39</v>
      </c>
      <c r="D8038" t="s">
        <v>24</v>
      </c>
      <c r="E8038" t="s">
        <v>35</v>
      </c>
      <c r="F8038" t="s">
        <v>25</v>
      </c>
      <c r="G8038">
        <v>1003.51</v>
      </c>
      <c r="H8038">
        <v>980.41</v>
      </c>
      <c r="I8038">
        <v>1506.93</v>
      </c>
      <c r="J8038">
        <v>526.52</v>
      </c>
      <c r="K8038" s="1">
        <f t="shared" si="500"/>
        <v>0.5370406258606093</v>
      </c>
      <c r="L8038" t="s">
        <v>19</v>
      </c>
      <c r="M8038" s="2" t="s">
        <v>205</v>
      </c>
      <c r="N8038" s="3" t="str">
        <f t="shared" si="501"/>
        <v>Nov</v>
      </c>
      <c r="O8038" t="s">
        <v>28</v>
      </c>
      <c r="P8038" t="s">
        <v>22</v>
      </c>
      <c r="Q8038" t="str">
        <f t="shared" si="502"/>
        <v>Adult</v>
      </c>
      <c r="R8038" t="str">
        <f t="shared" si="503"/>
        <v>Profit</v>
      </c>
    </row>
    <row r="8039" spans="1:18">
      <c r="A8039">
        <v>3097</v>
      </c>
      <c r="B8039" t="s">
        <v>23</v>
      </c>
      <c r="C8039">
        <v>57</v>
      </c>
      <c r="D8039" t="s">
        <v>24</v>
      </c>
      <c r="E8039" t="s">
        <v>53</v>
      </c>
      <c r="F8039" t="s">
        <v>18</v>
      </c>
      <c r="G8039">
        <v>1068.4000000000001</v>
      </c>
      <c r="H8039">
        <v>1882.44</v>
      </c>
      <c r="I8039">
        <v>1505.41</v>
      </c>
      <c r="J8039">
        <v>-377.03</v>
      </c>
      <c r="K8039" s="1">
        <f t="shared" si="500"/>
        <v>-0.20028792418350649</v>
      </c>
      <c r="L8039" t="s">
        <v>19</v>
      </c>
      <c r="M8039" s="2" t="s">
        <v>118</v>
      </c>
      <c r="N8039" s="3" t="str">
        <f t="shared" si="501"/>
        <v>Nov</v>
      </c>
      <c r="O8039" t="s">
        <v>28</v>
      </c>
      <c r="P8039" t="s">
        <v>22</v>
      </c>
      <c r="Q8039" t="str">
        <f t="shared" si="502"/>
        <v>Senior</v>
      </c>
      <c r="R8039" t="str">
        <f t="shared" si="503"/>
        <v>Loss</v>
      </c>
    </row>
    <row r="8040" spans="1:18">
      <c r="A8040">
        <v>6210</v>
      </c>
      <c r="B8040" t="s">
        <v>40</v>
      </c>
      <c r="C8040">
        <v>34</v>
      </c>
      <c r="D8040" t="s">
        <v>24</v>
      </c>
      <c r="E8040" t="s">
        <v>41</v>
      </c>
      <c r="F8040" t="s">
        <v>49</v>
      </c>
      <c r="G8040">
        <v>1133.53</v>
      </c>
      <c r="H8040">
        <v>1407.43</v>
      </c>
      <c r="I8040">
        <v>1504.66</v>
      </c>
      <c r="J8040">
        <v>97.23</v>
      </c>
      <c r="K8040" s="1">
        <f t="shared" si="500"/>
        <v>6.9083364714408527E-2</v>
      </c>
      <c r="L8040" t="s">
        <v>19</v>
      </c>
      <c r="M8040" s="2" t="s">
        <v>109</v>
      </c>
      <c r="N8040" s="3" t="str">
        <f t="shared" si="501"/>
        <v>May</v>
      </c>
      <c r="O8040" t="s">
        <v>33</v>
      </c>
      <c r="P8040" t="s">
        <v>39</v>
      </c>
      <c r="Q8040" t="str">
        <f t="shared" si="502"/>
        <v>Adult</v>
      </c>
      <c r="R8040" t="str">
        <f t="shared" si="503"/>
        <v>Profit</v>
      </c>
    </row>
    <row r="8041" spans="1:18">
      <c r="A8041">
        <v>981</v>
      </c>
      <c r="B8041" t="s">
        <v>40</v>
      </c>
      <c r="C8041">
        <v>57</v>
      </c>
      <c r="D8041" t="s">
        <v>16</v>
      </c>
      <c r="E8041" t="s">
        <v>41</v>
      </c>
      <c r="F8041" t="s">
        <v>18</v>
      </c>
      <c r="G8041">
        <v>881.96</v>
      </c>
      <c r="H8041">
        <v>633.77</v>
      </c>
      <c r="I8041">
        <v>1504.38</v>
      </c>
      <c r="J8041">
        <v>870.61</v>
      </c>
      <c r="K8041" s="1">
        <f t="shared" si="500"/>
        <v>1.3737002382567809</v>
      </c>
      <c r="L8041" t="s">
        <v>31</v>
      </c>
      <c r="M8041" s="2" t="s">
        <v>364</v>
      </c>
      <c r="N8041" s="3" t="str">
        <f t="shared" si="501"/>
        <v>Feb</v>
      </c>
      <c r="O8041" t="s">
        <v>51</v>
      </c>
      <c r="P8041" t="s">
        <v>22</v>
      </c>
      <c r="Q8041" t="str">
        <f t="shared" si="502"/>
        <v>Senior</v>
      </c>
      <c r="R8041" t="str">
        <f t="shared" si="503"/>
        <v>Profit</v>
      </c>
    </row>
    <row r="8042" spans="1:18">
      <c r="A8042">
        <v>1127</v>
      </c>
      <c r="B8042" t="s">
        <v>40</v>
      </c>
      <c r="C8042">
        <v>60</v>
      </c>
      <c r="D8042" t="s">
        <v>24</v>
      </c>
      <c r="E8042" t="s">
        <v>57</v>
      </c>
      <c r="F8042" t="s">
        <v>25</v>
      </c>
      <c r="G8042">
        <v>1024.96</v>
      </c>
      <c r="H8042">
        <v>640.73</v>
      </c>
      <c r="I8042">
        <v>1504.26</v>
      </c>
      <c r="J8042">
        <v>863.53</v>
      </c>
      <c r="K8042" s="1">
        <f t="shared" si="500"/>
        <v>1.3477283723253164</v>
      </c>
      <c r="L8042" t="s">
        <v>37</v>
      </c>
      <c r="M8042" s="2" t="s">
        <v>117</v>
      </c>
      <c r="N8042" s="3" t="str">
        <f t="shared" si="501"/>
        <v>Dec</v>
      </c>
      <c r="O8042" t="s">
        <v>56</v>
      </c>
      <c r="P8042" t="s">
        <v>22</v>
      </c>
      <c r="Q8042" t="str">
        <f t="shared" si="502"/>
        <v>Senior</v>
      </c>
      <c r="R8042" t="str">
        <f t="shared" si="503"/>
        <v>Profit</v>
      </c>
    </row>
    <row r="8043" spans="1:18">
      <c r="A8043">
        <v>2833</v>
      </c>
      <c r="B8043" t="s">
        <v>40</v>
      </c>
      <c r="C8043">
        <v>23</v>
      </c>
      <c r="D8043" t="s">
        <v>16</v>
      </c>
      <c r="E8043" t="s">
        <v>17</v>
      </c>
      <c r="F8043" t="s">
        <v>25</v>
      </c>
      <c r="G8043">
        <v>1297.04</v>
      </c>
      <c r="H8043">
        <v>433.27</v>
      </c>
      <c r="I8043">
        <v>1503.52</v>
      </c>
      <c r="J8043">
        <v>1070.25</v>
      </c>
      <c r="K8043" s="1">
        <f t="shared" si="500"/>
        <v>2.470168716966326</v>
      </c>
      <c r="L8043" t="s">
        <v>19</v>
      </c>
      <c r="M8043" s="2" t="s">
        <v>202</v>
      </c>
      <c r="N8043" s="3" t="str">
        <f t="shared" si="501"/>
        <v>Jun</v>
      </c>
      <c r="O8043" t="s">
        <v>56</v>
      </c>
      <c r="P8043" t="s">
        <v>22</v>
      </c>
      <c r="Q8043" t="str">
        <f t="shared" si="502"/>
        <v>Young</v>
      </c>
      <c r="R8043" t="str">
        <f t="shared" si="503"/>
        <v>Profit</v>
      </c>
    </row>
    <row r="8044" spans="1:18">
      <c r="A8044">
        <v>1000</v>
      </c>
      <c r="B8044" t="s">
        <v>44</v>
      </c>
      <c r="C8044">
        <v>24</v>
      </c>
      <c r="D8044" t="s">
        <v>24</v>
      </c>
      <c r="E8044" t="s">
        <v>35</v>
      </c>
      <c r="F8044" t="s">
        <v>18</v>
      </c>
      <c r="G8044">
        <v>1030.08</v>
      </c>
      <c r="H8044">
        <v>108.73</v>
      </c>
      <c r="I8044">
        <v>1502.72</v>
      </c>
      <c r="J8044">
        <v>1393.99</v>
      </c>
      <c r="K8044" s="1">
        <f t="shared" si="500"/>
        <v>12.820656672491491</v>
      </c>
      <c r="L8044" t="s">
        <v>26</v>
      </c>
      <c r="M8044" s="2" t="s">
        <v>312</v>
      </c>
      <c r="N8044" s="3" t="str">
        <f t="shared" si="501"/>
        <v>Jul</v>
      </c>
      <c r="O8044" t="s">
        <v>28</v>
      </c>
      <c r="P8044" t="s">
        <v>22</v>
      </c>
      <c r="Q8044" t="str">
        <f t="shared" si="502"/>
        <v>Young</v>
      </c>
      <c r="R8044" t="str">
        <f t="shared" si="503"/>
        <v>Profit</v>
      </c>
    </row>
    <row r="8045" spans="1:18">
      <c r="A8045">
        <v>8282</v>
      </c>
      <c r="B8045" t="s">
        <v>15</v>
      </c>
      <c r="C8045">
        <v>50</v>
      </c>
      <c r="D8045" t="s">
        <v>16</v>
      </c>
      <c r="E8045" t="s">
        <v>41</v>
      </c>
      <c r="F8045" t="s">
        <v>25</v>
      </c>
      <c r="G8045">
        <v>1314.35</v>
      </c>
      <c r="H8045">
        <v>138.04</v>
      </c>
      <c r="I8045">
        <v>1501.16</v>
      </c>
      <c r="J8045">
        <v>1363.12</v>
      </c>
      <c r="K8045" s="1">
        <f t="shared" si="500"/>
        <v>9.8748188930744707</v>
      </c>
      <c r="L8045" t="s">
        <v>54</v>
      </c>
      <c r="M8045" s="2" t="s">
        <v>144</v>
      </c>
      <c r="N8045" s="3" t="str">
        <f t="shared" si="501"/>
        <v>Jun</v>
      </c>
      <c r="O8045" t="s">
        <v>28</v>
      </c>
      <c r="P8045" t="s">
        <v>22</v>
      </c>
      <c r="Q8045" t="str">
        <f t="shared" si="502"/>
        <v>Senior</v>
      </c>
      <c r="R8045" t="str">
        <f t="shared" si="503"/>
        <v>Profit</v>
      </c>
    </row>
    <row r="8046" spans="1:18">
      <c r="A8046">
        <v>4806</v>
      </c>
      <c r="B8046" t="s">
        <v>29</v>
      </c>
      <c r="C8046">
        <v>58</v>
      </c>
      <c r="D8046" t="s">
        <v>16</v>
      </c>
      <c r="E8046" t="s">
        <v>30</v>
      </c>
      <c r="F8046" t="s">
        <v>25</v>
      </c>
      <c r="G8046">
        <v>1190.25</v>
      </c>
      <c r="H8046">
        <v>1385.08</v>
      </c>
      <c r="I8046">
        <v>1500.89</v>
      </c>
      <c r="J8046">
        <v>115.81</v>
      </c>
      <c r="K8046" s="1">
        <f t="shared" si="500"/>
        <v>8.361249891703007E-2</v>
      </c>
      <c r="L8046" t="s">
        <v>26</v>
      </c>
      <c r="M8046" s="2" t="s">
        <v>348</v>
      </c>
      <c r="N8046" s="3" t="str">
        <f t="shared" si="501"/>
        <v>Nov</v>
      </c>
      <c r="O8046" t="s">
        <v>51</v>
      </c>
      <c r="P8046" t="s">
        <v>39</v>
      </c>
      <c r="Q8046" t="str">
        <f t="shared" si="502"/>
        <v>Senior</v>
      </c>
      <c r="R8046" t="str">
        <f t="shared" si="503"/>
        <v>Profit</v>
      </c>
    </row>
    <row r="8047" spans="1:18">
      <c r="A8047">
        <v>8947</v>
      </c>
      <c r="B8047" t="s">
        <v>40</v>
      </c>
      <c r="C8047">
        <v>51</v>
      </c>
      <c r="D8047" t="s">
        <v>16</v>
      </c>
      <c r="E8047" t="s">
        <v>66</v>
      </c>
      <c r="F8047" t="s">
        <v>18</v>
      </c>
      <c r="G8047">
        <v>1313.31</v>
      </c>
      <c r="H8047">
        <v>201.69</v>
      </c>
      <c r="I8047">
        <v>1500.5</v>
      </c>
      <c r="J8047">
        <v>1298.81</v>
      </c>
      <c r="K8047" s="1">
        <f t="shared" si="500"/>
        <v>6.4396350835440526</v>
      </c>
      <c r="L8047" t="s">
        <v>31</v>
      </c>
      <c r="M8047" s="2" t="s">
        <v>307</v>
      </c>
      <c r="N8047" s="3" t="str">
        <f t="shared" si="501"/>
        <v>Sep</v>
      </c>
      <c r="O8047" t="s">
        <v>21</v>
      </c>
      <c r="P8047" t="s">
        <v>39</v>
      </c>
      <c r="Q8047" t="str">
        <f t="shared" si="502"/>
        <v>Senior</v>
      </c>
      <c r="R8047" t="str">
        <f t="shared" si="503"/>
        <v>Profit</v>
      </c>
    </row>
    <row r="8048" spans="1:18">
      <c r="A8048">
        <v>2859</v>
      </c>
      <c r="B8048" t="s">
        <v>34</v>
      </c>
      <c r="C8048">
        <v>24</v>
      </c>
      <c r="D8048" t="s">
        <v>24</v>
      </c>
      <c r="E8048" t="s">
        <v>17</v>
      </c>
      <c r="F8048" t="s">
        <v>18</v>
      </c>
      <c r="G8048">
        <v>1198.9100000000001</v>
      </c>
      <c r="H8048">
        <v>1978.73</v>
      </c>
      <c r="I8048">
        <v>1499.25</v>
      </c>
      <c r="J8048">
        <v>-479.48</v>
      </c>
      <c r="K8048" s="1">
        <f t="shared" si="500"/>
        <v>-0.24231704173889312</v>
      </c>
      <c r="L8048" t="s">
        <v>37</v>
      </c>
      <c r="M8048" s="2" t="s">
        <v>48</v>
      </c>
      <c r="N8048" s="3" t="str">
        <f t="shared" si="501"/>
        <v>Jul</v>
      </c>
      <c r="O8048" t="s">
        <v>33</v>
      </c>
      <c r="P8048" t="s">
        <v>39</v>
      </c>
      <c r="Q8048" t="str">
        <f t="shared" si="502"/>
        <v>Young</v>
      </c>
      <c r="R8048" t="str">
        <f t="shared" si="503"/>
        <v>Loss</v>
      </c>
    </row>
    <row r="8049" spans="1:18">
      <c r="A8049">
        <v>5062</v>
      </c>
      <c r="B8049" t="s">
        <v>34</v>
      </c>
      <c r="C8049">
        <v>51</v>
      </c>
      <c r="D8049" t="s">
        <v>16</v>
      </c>
      <c r="E8049" t="s">
        <v>35</v>
      </c>
      <c r="F8049" t="s">
        <v>42</v>
      </c>
      <c r="G8049">
        <v>1260.43</v>
      </c>
      <c r="H8049">
        <v>102.11</v>
      </c>
      <c r="I8049">
        <v>1498.88</v>
      </c>
      <c r="J8049">
        <v>1396.77</v>
      </c>
      <c r="K8049" s="1">
        <f t="shared" si="500"/>
        <v>13.679071589462344</v>
      </c>
      <c r="L8049" t="s">
        <v>26</v>
      </c>
      <c r="M8049" s="2" t="s">
        <v>320</v>
      </c>
      <c r="N8049" s="3" t="str">
        <f t="shared" si="501"/>
        <v>May</v>
      </c>
      <c r="O8049" t="s">
        <v>33</v>
      </c>
      <c r="P8049" t="s">
        <v>22</v>
      </c>
      <c r="Q8049" t="str">
        <f t="shared" si="502"/>
        <v>Senior</v>
      </c>
      <c r="R8049" t="str">
        <f t="shared" si="503"/>
        <v>Profit</v>
      </c>
    </row>
    <row r="8050" spans="1:18">
      <c r="A8050">
        <v>8084</v>
      </c>
      <c r="B8050" t="s">
        <v>84</v>
      </c>
      <c r="C8050">
        <v>52</v>
      </c>
      <c r="D8050" t="s">
        <v>16</v>
      </c>
      <c r="E8050" t="s">
        <v>59</v>
      </c>
      <c r="F8050" t="s">
        <v>49</v>
      </c>
      <c r="G8050">
        <v>1323.9</v>
      </c>
      <c r="H8050">
        <v>769.66</v>
      </c>
      <c r="I8050">
        <v>1497.71</v>
      </c>
      <c r="J8050">
        <v>728.05</v>
      </c>
      <c r="K8050" s="1">
        <f t="shared" si="500"/>
        <v>0.94593716706078002</v>
      </c>
      <c r="L8050" t="s">
        <v>26</v>
      </c>
      <c r="M8050" s="2" t="s">
        <v>129</v>
      </c>
      <c r="N8050" s="3" t="str">
        <f t="shared" si="501"/>
        <v>Mar</v>
      </c>
      <c r="O8050" t="s">
        <v>56</v>
      </c>
      <c r="P8050" t="s">
        <v>22</v>
      </c>
      <c r="Q8050" t="str">
        <f t="shared" si="502"/>
        <v>Senior</v>
      </c>
      <c r="R8050" t="str">
        <f t="shared" si="503"/>
        <v>Profit</v>
      </c>
    </row>
    <row r="8051" spans="1:18">
      <c r="A8051">
        <v>3818</v>
      </c>
      <c r="B8051" t="s">
        <v>44</v>
      </c>
      <c r="C8051">
        <v>43</v>
      </c>
      <c r="D8051" t="s">
        <v>24</v>
      </c>
      <c r="E8051" t="s">
        <v>57</v>
      </c>
      <c r="F8051" t="s">
        <v>49</v>
      </c>
      <c r="G8051">
        <v>1080.04</v>
      </c>
      <c r="H8051">
        <v>616</v>
      </c>
      <c r="I8051">
        <v>1497.57</v>
      </c>
      <c r="J8051">
        <v>881.57</v>
      </c>
      <c r="K8051" s="1">
        <f t="shared" si="500"/>
        <v>1.4311201298701299</v>
      </c>
      <c r="L8051" t="s">
        <v>54</v>
      </c>
      <c r="M8051" s="2" t="s">
        <v>283</v>
      </c>
      <c r="N8051" s="3" t="str">
        <f t="shared" si="501"/>
        <v>Jun</v>
      </c>
      <c r="O8051" t="s">
        <v>56</v>
      </c>
      <c r="P8051" t="s">
        <v>39</v>
      </c>
      <c r="Q8051" t="str">
        <f t="shared" si="502"/>
        <v>Senior</v>
      </c>
      <c r="R8051" t="str">
        <f t="shared" si="503"/>
        <v>Profit</v>
      </c>
    </row>
    <row r="8052" spans="1:18">
      <c r="A8052">
        <v>9255</v>
      </c>
      <c r="B8052" t="s">
        <v>34</v>
      </c>
      <c r="C8052">
        <v>38</v>
      </c>
      <c r="D8052" t="s">
        <v>16</v>
      </c>
      <c r="E8052" t="s">
        <v>35</v>
      </c>
      <c r="F8052" t="s">
        <v>18</v>
      </c>
      <c r="G8052">
        <v>999.2</v>
      </c>
      <c r="H8052">
        <v>148.91999999999999</v>
      </c>
      <c r="I8052">
        <v>1491.94</v>
      </c>
      <c r="J8052">
        <v>1343.02</v>
      </c>
      <c r="K8052" s="1">
        <f t="shared" si="500"/>
        <v>9.0183991404781096</v>
      </c>
      <c r="L8052" t="s">
        <v>19</v>
      </c>
      <c r="M8052" s="2" t="s">
        <v>374</v>
      </c>
      <c r="N8052" s="3" t="str">
        <f t="shared" si="501"/>
        <v>Apr</v>
      </c>
      <c r="O8052" t="s">
        <v>28</v>
      </c>
      <c r="P8052" t="s">
        <v>22</v>
      </c>
      <c r="Q8052" t="str">
        <f t="shared" si="502"/>
        <v>Adult</v>
      </c>
      <c r="R8052" t="str">
        <f t="shared" si="503"/>
        <v>Profit</v>
      </c>
    </row>
    <row r="8053" spans="1:18">
      <c r="A8053">
        <v>7741</v>
      </c>
      <c r="B8053" t="s">
        <v>84</v>
      </c>
      <c r="C8053">
        <v>46</v>
      </c>
      <c r="D8053" t="s">
        <v>24</v>
      </c>
      <c r="E8053" t="s">
        <v>57</v>
      </c>
      <c r="F8053" t="s">
        <v>18</v>
      </c>
      <c r="G8053">
        <v>1276.54</v>
      </c>
      <c r="H8053">
        <v>952.89</v>
      </c>
      <c r="I8053">
        <v>1490.25</v>
      </c>
      <c r="J8053">
        <v>537.36</v>
      </c>
      <c r="K8053" s="1">
        <f t="shared" si="500"/>
        <v>0.56392658124232597</v>
      </c>
      <c r="L8053" t="s">
        <v>54</v>
      </c>
      <c r="M8053" s="2" t="s">
        <v>65</v>
      </c>
      <c r="N8053" s="3" t="str">
        <f t="shared" si="501"/>
        <v>Dec</v>
      </c>
      <c r="O8053" t="s">
        <v>21</v>
      </c>
      <c r="P8053" t="s">
        <v>22</v>
      </c>
      <c r="Q8053" t="str">
        <f t="shared" si="502"/>
        <v>Senior</v>
      </c>
      <c r="R8053" t="str">
        <f t="shared" si="503"/>
        <v>Profit</v>
      </c>
    </row>
    <row r="8054" spans="1:18">
      <c r="A8054">
        <v>9353</v>
      </c>
      <c r="B8054" t="s">
        <v>47</v>
      </c>
      <c r="C8054">
        <v>36</v>
      </c>
      <c r="D8054" t="s">
        <v>16</v>
      </c>
      <c r="E8054" t="s">
        <v>57</v>
      </c>
      <c r="F8054" t="s">
        <v>42</v>
      </c>
      <c r="G8054">
        <v>1160.0999999999999</v>
      </c>
      <c r="H8054">
        <v>1752.08</v>
      </c>
      <c r="I8054">
        <v>1489.38</v>
      </c>
      <c r="J8054">
        <v>-262.7</v>
      </c>
      <c r="K8054" s="1">
        <f t="shared" si="500"/>
        <v>-0.14993607597826583</v>
      </c>
      <c r="L8054" t="s">
        <v>19</v>
      </c>
      <c r="M8054" s="2" t="s">
        <v>112</v>
      </c>
      <c r="N8054" s="3" t="str">
        <f t="shared" si="501"/>
        <v>Jan</v>
      </c>
      <c r="O8054" t="s">
        <v>21</v>
      </c>
      <c r="P8054" t="s">
        <v>39</v>
      </c>
      <c r="Q8054" t="str">
        <f t="shared" si="502"/>
        <v>Adult</v>
      </c>
      <c r="R8054" t="str">
        <f t="shared" si="503"/>
        <v>Loss</v>
      </c>
    </row>
    <row r="8055" spans="1:18">
      <c r="A8055">
        <v>1112</v>
      </c>
      <c r="B8055" t="s">
        <v>92</v>
      </c>
      <c r="C8055">
        <v>42</v>
      </c>
      <c r="D8055" t="s">
        <v>16</v>
      </c>
      <c r="E8055" t="s">
        <v>59</v>
      </c>
      <c r="F8055" t="s">
        <v>49</v>
      </c>
      <c r="G8055">
        <v>875.16</v>
      </c>
      <c r="H8055">
        <v>1359.01</v>
      </c>
      <c r="I8055">
        <v>1489.16</v>
      </c>
      <c r="J8055">
        <v>130.15</v>
      </c>
      <c r="K8055" s="1">
        <f t="shared" si="500"/>
        <v>9.5768243059285815E-2</v>
      </c>
      <c r="L8055" t="s">
        <v>19</v>
      </c>
      <c r="M8055" s="2" t="s">
        <v>221</v>
      </c>
      <c r="N8055" s="3" t="str">
        <f t="shared" si="501"/>
        <v>Dec</v>
      </c>
      <c r="O8055" t="s">
        <v>21</v>
      </c>
      <c r="P8055" t="s">
        <v>22</v>
      </c>
      <c r="Q8055" t="str">
        <f t="shared" si="502"/>
        <v>Senior</v>
      </c>
      <c r="R8055" t="str">
        <f t="shared" si="503"/>
        <v>Profit</v>
      </c>
    </row>
    <row r="8056" spans="1:18">
      <c r="A8056">
        <v>4752</v>
      </c>
      <c r="B8056" t="s">
        <v>52</v>
      </c>
      <c r="C8056">
        <v>33</v>
      </c>
      <c r="D8056" t="s">
        <v>16</v>
      </c>
      <c r="E8056" t="s">
        <v>30</v>
      </c>
      <c r="F8056" t="s">
        <v>42</v>
      </c>
      <c r="G8056">
        <v>1227.0999999999999</v>
      </c>
      <c r="H8056">
        <v>524.94000000000005</v>
      </c>
      <c r="I8056">
        <v>1488</v>
      </c>
      <c r="J8056">
        <v>963.06</v>
      </c>
      <c r="K8056" s="1">
        <f t="shared" si="500"/>
        <v>1.8346096696765342</v>
      </c>
      <c r="L8056" t="s">
        <v>54</v>
      </c>
      <c r="M8056" s="2" t="s">
        <v>168</v>
      </c>
      <c r="N8056" s="3" t="str">
        <f t="shared" si="501"/>
        <v>Feb</v>
      </c>
      <c r="O8056" t="s">
        <v>51</v>
      </c>
      <c r="P8056" t="s">
        <v>22</v>
      </c>
      <c r="Q8056" t="str">
        <f t="shared" si="502"/>
        <v>Adult</v>
      </c>
      <c r="R8056" t="str">
        <f t="shared" si="503"/>
        <v>Profit</v>
      </c>
    </row>
    <row r="8057" spans="1:18">
      <c r="A8057">
        <v>1431</v>
      </c>
      <c r="B8057" t="s">
        <v>84</v>
      </c>
      <c r="C8057">
        <v>40</v>
      </c>
      <c r="D8057" t="s">
        <v>24</v>
      </c>
      <c r="E8057" t="s">
        <v>35</v>
      </c>
      <c r="F8057" t="s">
        <v>36</v>
      </c>
      <c r="G8057">
        <v>1196.53</v>
      </c>
      <c r="H8057">
        <v>1893.97</v>
      </c>
      <c r="I8057">
        <v>1486.81</v>
      </c>
      <c r="J8057">
        <v>-407.16</v>
      </c>
      <c r="K8057" s="1">
        <f t="shared" si="500"/>
        <v>-0.21497700597158351</v>
      </c>
      <c r="L8057" t="s">
        <v>26</v>
      </c>
      <c r="M8057" s="2" t="s">
        <v>223</v>
      </c>
      <c r="N8057" s="3" t="str">
        <f t="shared" si="501"/>
        <v>Dec</v>
      </c>
      <c r="O8057" t="s">
        <v>21</v>
      </c>
      <c r="P8057" t="s">
        <v>22</v>
      </c>
      <c r="Q8057" t="str">
        <f t="shared" si="502"/>
        <v>Adult</v>
      </c>
      <c r="R8057" t="str">
        <f t="shared" si="503"/>
        <v>Loss</v>
      </c>
    </row>
    <row r="8058" spans="1:18">
      <c r="A8058">
        <v>8976</v>
      </c>
      <c r="B8058" t="s">
        <v>23</v>
      </c>
      <c r="C8058">
        <v>26</v>
      </c>
      <c r="D8058" t="s">
        <v>24</v>
      </c>
      <c r="E8058" t="s">
        <v>41</v>
      </c>
      <c r="F8058" t="s">
        <v>42</v>
      </c>
      <c r="G8058">
        <v>980.31</v>
      </c>
      <c r="H8058">
        <v>806.15</v>
      </c>
      <c r="I8058">
        <v>1486.57</v>
      </c>
      <c r="J8058">
        <v>680.42</v>
      </c>
      <c r="K8058" s="1">
        <f t="shared" si="500"/>
        <v>0.84403646963964518</v>
      </c>
      <c r="L8058" t="s">
        <v>26</v>
      </c>
      <c r="M8058" s="2" t="s">
        <v>43</v>
      </c>
      <c r="N8058" s="3" t="str">
        <f t="shared" si="501"/>
        <v>Jul</v>
      </c>
      <c r="O8058" t="s">
        <v>51</v>
      </c>
      <c r="P8058" t="s">
        <v>22</v>
      </c>
      <c r="Q8058" t="str">
        <f t="shared" si="502"/>
        <v>Adult</v>
      </c>
      <c r="R8058" t="str">
        <f t="shared" si="503"/>
        <v>Profit</v>
      </c>
    </row>
    <row r="8059" spans="1:18">
      <c r="A8059">
        <v>9200</v>
      </c>
      <c r="B8059" t="s">
        <v>92</v>
      </c>
      <c r="C8059">
        <v>22</v>
      </c>
      <c r="D8059" t="s">
        <v>16</v>
      </c>
      <c r="E8059" t="s">
        <v>57</v>
      </c>
      <c r="F8059" t="s">
        <v>42</v>
      </c>
      <c r="G8059">
        <v>1018.1</v>
      </c>
      <c r="H8059">
        <v>980.7</v>
      </c>
      <c r="I8059">
        <v>1485.73</v>
      </c>
      <c r="J8059">
        <v>505.03</v>
      </c>
      <c r="K8059" s="1">
        <f t="shared" si="500"/>
        <v>0.51496889976547355</v>
      </c>
      <c r="L8059" t="s">
        <v>37</v>
      </c>
      <c r="M8059" s="2" t="s">
        <v>161</v>
      </c>
      <c r="N8059" s="3" t="str">
        <f t="shared" si="501"/>
        <v>Jan</v>
      </c>
      <c r="O8059" t="s">
        <v>56</v>
      </c>
      <c r="P8059" t="s">
        <v>22</v>
      </c>
      <c r="Q8059" t="str">
        <f t="shared" si="502"/>
        <v>Young</v>
      </c>
      <c r="R8059" t="str">
        <f t="shared" si="503"/>
        <v>Profit</v>
      </c>
    </row>
    <row r="8060" spans="1:18">
      <c r="A8060">
        <v>7614</v>
      </c>
      <c r="B8060" t="s">
        <v>40</v>
      </c>
      <c r="C8060">
        <v>38</v>
      </c>
      <c r="D8060" t="s">
        <v>24</v>
      </c>
      <c r="E8060" t="s">
        <v>17</v>
      </c>
      <c r="F8060" t="s">
        <v>49</v>
      </c>
      <c r="G8060">
        <v>1317.33</v>
      </c>
      <c r="H8060">
        <v>487.82</v>
      </c>
      <c r="I8060">
        <v>1485.38</v>
      </c>
      <c r="J8060">
        <v>997.56</v>
      </c>
      <c r="K8060" s="1">
        <f t="shared" si="500"/>
        <v>2.0449346070271819</v>
      </c>
      <c r="L8060" t="s">
        <v>54</v>
      </c>
      <c r="M8060" s="2" t="s">
        <v>327</v>
      </c>
      <c r="N8060" s="3" t="str">
        <f t="shared" si="501"/>
        <v>Oct</v>
      </c>
      <c r="O8060" t="s">
        <v>33</v>
      </c>
      <c r="P8060" t="s">
        <v>39</v>
      </c>
      <c r="Q8060" t="str">
        <f t="shared" si="502"/>
        <v>Adult</v>
      </c>
      <c r="R8060" t="str">
        <f t="shared" si="503"/>
        <v>Profit</v>
      </c>
    </row>
    <row r="8061" spans="1:18">
      <c r="A8061">
        <v>5711</v>
      </c>
      <c r="B8061" t="s">
        <v>40</v>
      </c>
      <c r="C8061">
        <v>22</v>
      </c>
      <c r="D8061" t="s">
        <v>24</v>
      </c>
      <c r="E8061" t="s">
        <v>30</v>
      </c>
      <c r="F8061" t="s">
        <v>36</v>
      </c>
      <c r="G8061">
        <v>1188.75</v>
      </c>
      <c r="H8061">
        <v>687.51</v>
      </c>
      <c r="I8061">
        <v>1485.13</v>
      </c>
      <c r="J8061">
        <v>797.62</v>
      </c>
      <c r="K8061" s="1">
        <f t="shared" si="500"/>
        <v>1.1601576704338845</v>
      </c>
      <c r="L8061" t="s">
        <v>37</v>
      </c>
      <c r="M8061" s="2" t="s">
        <v>79</v>
      </c>
      <c r="N8061" s="3" t="str">
        <f t="shared" si="501"/>
        <v>Feb</v>
      </c>
      <c r="O8061" t="s">
        <v>28</v>
      </c>
      <c r="P8061" t="s">
        <v>22</v>
      </c>
      <c r="Q8061" t="str">
        <f t="shared" si="502"/>
        <v>Young</v>
      </c>
      <c r="R8061" t="str">
        <f t="shared" si="503"/>
        <v>Profit</v>
      </c>
    </row>
    <row r="8062" spans="1:18">
      <c r="A8062">
        <v>9189</v>
      </c>
      <c r="B8062" t="s">
        <v>23</v>
      </c>
      <c r="C8062">
        <v>45</v>
      </c>
      <c r="D8062" t="s">
        <v>24</v>
      </c>
      <c r="E8062" t="s">
        <v>59</v>
      </c>
      <c r="F8062" t="s">
        <v>18</v>
      </c>
      <c r="G8062">
        <v>837.12</v>
      </c>
      <c r="H8062">
        <v>1729.06</v>
      </c>
      <c r="I8062">
        <v>1484.56</v>
      </c>
      <c r="J8062">
        <v>-244.5</v>
      </c>
      <c r="K8062" s="1">
        <f t="shared" si="500"/>
        <v>-0.14140631325691416</v>
      </c>
      <c r="L8062" t="s">
        <v>54</v>
      </c>
      <c r="M8062" s="2" t="s">
        <v>308</v>
      </c>
      <c r="N8062" s="3" t="str">
        <f t="shared" si="501"/>
        <v>Jul</v>
      </c>
      <c r="O8062" t="s">
        <v>56</v>
      </c>
      <c r="P8062" t="s">
        <v>39</v>
      </c>
      <c r="Q8062" t="str">
        <f t="shared" si="502"/>
        <v>Senior</v>
      </c>
      <c r="R8062" t="str">
        <f t="shared" si="503"/>
        <v>Loss</v>
      </c>
    </row>
    <row r="8063" spans="1:18">
      <c r="A8063">
        <v>5371</v>
      </c>
      <c r="B8063" t="s">
        <v>44</v>
      </c>
      <c r="C8063">
        <v>29</v>
      </c>
      <c r="D8063" t="s">
        <v>16</v>
      </c>
      <c r="E8063" t="s">
        <v>53</v>
      </c>
      <c r="F8063" t="s">
        <v>18</v>
      </c>
      <c r="G8063">
        <v>1067.25</v>
      </c>
      <c r="H8063">
        <v>1964.76</v>
      </c>
      <c r="I8063">
        <v>1484.51</v>
      </c>
      <c r="J8063">
        <v>-480.25</v>
      </c>
      <c r="K8063" s="1">
        <f t="shared" si="500"/>
        <v>-0.2444318899000387</v>
      </c>
      <c r="L8063" t="s">
        <v>31</v>
      </c>
      <c r="M8063" s="2" t="s">
        <v>397</v>
      </c>
      <c r="N8063" s="3" t="str">
        <f t="shared" si="501"/>
        <v>Oct</v>
      </c>
      <c r="O8063" t="s">
        <v>21</v>
      </c>
      <c r="P8063" t="s">
        <v>39</v>
      </c>
      <c r="Q8063" t="str">
        <f t="shared" si="502"/>
        <v>Adult</v>
      </c>
      <c r="R8063" t="str">
        <f t="shared" si="503"/>
        <v>Loss</v>
      </c>
    </row>
    <row r="8064" spans="1:18">
      <c r="A8064">
        <v>8297</v>
      </c>
      <c r="B8064" t="s">
        <v>84</v>
      </c>
      <c r="C8064">
        <v>33</v>
      </c>
      <c r="D8064" t="s">
        <v>24</v>
      </c>
      <c r="E8064" t="s">
        <v>35</v>
      </c>
      <c r="F8064" t="s">
        <v>49</v>
      </c>
      <c r="G8064">
        <v>1228.27</v>
      </c>
      <c r="H8064">
        <v>1003.19</v>
      </c>
      <c r="I8064">
        <v>1483.43</v>
      </c>
      <c r="J8064">
        <v>480.24</v>
      </c>
      <c r="K8064" s="1">
        <f t="shared" si="500"/>
        <v>0.47871290583040099</v>
      </c>
      <c r="L8064" t="s">
        <v>19</v>
      </c>
      <c r="M8064" s="2" t="s">
        <v>119</v>
      </c>
      <c r="N8064" s="3" t="str">
        <f t="shared" si="501"/>
        <v>Jan</v>
      </c>
      <c r="O8064" t="s">
        <v>21</v>
      </c>
      <c r="P8064" t="s">
        <v>22</v>
      </c>
      <c r="Q8064" t="str">
        <f t="shared" si="502"/>
        <v>Adult</v>
      </c>
      <c r="R8064" t="str">
        <f t="shared" si="503"/>
        <v>Profit</v>
      </c>
    </row>
    <row r="8065" spans="1:18">
      <c r="A8065">
        <v>7593</v>
      </c>
      <c r="B8065" t="s">
        <v>34</v>
      </c>
      <c r="C8065">
        <v>43</v>
      </c>
      <c r="D8065" t="s">
        <v>16</v>
      </c>
      <c r="E8065" t="s">
        <v>59</v>
      </c>
      <c r="F8065" t="s">
        <v>49</v>
      </c>
      <c r="G8065">
        <v>1300.3599999999999</v>
      </c>
      <c r="H8065">
        <v>1868.31</v>
      </c>
      <c r="I8065">
        <v>1483.35</v>
      </c>
      <c r="J8065">
        <v>-384.96</v>
      </c>
      <c r="K8065" s="1">
        <f t="shared" si="500"/>
        <v>-0.20604717632512806</v>
      </c>
      <c r="L8065" t="s">
        <v>26</v>
      </c>
      <c r="M8065" s="2" t="s">
        <v>216</v>
      </c>
      <c r="N8065" s="3" t="str">
        <f t="shared" si="501"/>
        <v>Feb</v>
      </c>
      <c r="O8065" t="s">
        <v>51</v>
      </c>
      <c r="P8065" t="s">
        <v>39</v>
      </c>
      <c r="Q8065" t="str">
        <f t="shared" si="502"/>
        <v>Senior</v>
      </c>
      <c r="R8065" t="str">
        <f t="shared" si="503"/>
        <v>Loss</v>
      </c>
    </row>
    <row r="8066" spans="1:18">
      <c r="A8066">
        <v>4326</v>
      </c>
      <c r="B8066" t="s">
        <v>47</v>
      </c>
      <c r="C8066">
        <v>58</v>
      </c>
      <c r="D8066" t="s">
        <v>16</v>
      </c>
      <c r="E8066" t="s">
        <v>41</v>
      </c>
      <c r="F8066" t="s">
        <v>25</v>
      </c>
      <c r="G8066">
        <v>914.44</v>
      </c>
      <c r="H8066">
        <v>541.41999999999996</v>
      </c>
      <c r="I8066">
        <v>1482.43</v>
      </c>
      <c r="J8066">
        <v>941.01</v>
      </c>
      <c r="K8066" s="1">
        <f t="shared" ref="K8066:K8129" si="504">J8066/H8066</f>
        <v>1.7380407077684608</v>
      </c>
      <c r="L8066" t="s">
        <v>31</v>
      </c>
      <c r="M8066" s="2" t="s">
        <v>214</v>
      </c>
      <c r="N8066" s="3" t="str">
        <f t="shared" ref="N8066:N8129" si="505">TEXT(M8066,"MMM")</f>
        <v>Jan</v>
      </c>
      <c r="O8066" t="s">
        <v>28</v>
      </c>
      <c r="P8066" t="s">
        <v>22</v>
      </c>
      <c r="Q8066" t="str">
        <f t="shared" ref="Q8066:Q8129" si="506">IF(C8066&gt;=18,IF(C8066&lt;=25,"Young",IF(C8066&lt;=40,"Adult",IF(C8066&lt;=60,"Senior",""))),"")</f>
        <v>Senior</v>
      </c>
      <c r="R8066" t="str">
        <f t="shared" ref="R8066:R8129" si="507">IF(J8066&gt;0,"Profit","Loss")</f>
        <v>Profit</v>
      </c>
    </row>
    <row r="8067" spans="1:18">
      <c r="A8067">
        <v>6048</v>
      </c>
      <c r="B8067" t="s">
        <v>29</v>
      </c>
      <c r="C8067">
        <v>43</v>
      </c>
      <c r="D8067" t="s">
        <v>16</v>
      </c>
      <c r="E8067" t="s">
        <v>59</v>
      </c>
      <c r="F8067" t="s">
        <v>36</v>
      </c>
      <c r="G8067">
        <v>1318.23</v>
      </c>
      <c r="H8067">
        <v>770.19</v>
      </c>
      <c r="I8067">
        <v>1478.61</v>
      </c>
      <c r="J8067">
        <v>708.42</v>
      </c>
      <c r="K8067" s="1">
        <f t="shared" si="504"/>
        <v>0.91979901063373959</v>
      </c>
      <c r="L8067" t="s">
        <v>54</v>
      </c>
      <c r="M8067" s="2" t="s">
        <v>271</v>
      </c>
      <c r="N8067" s="3" t="str">
        <f t="shared" si="505"/>
        <v>Aug</v>
      </c>
      <c r="O8067" t="s">
        <v>51</v>
      </c>
      <c r="P8067" t="s">
        <v>39</v>
      </c>
      <c r="Q8067" t="str">
        <f t="shared" si="506"/>
        <v>Senior</v>
      </c>
      <c r="R8067" t="str">
        <f t="shared" si="507"/>
        <v>Profit</v>
      </c>
    </row>
    <row r="8068" spans="1:18">
      <c r="A8068">
        <v>6115</v>
      </c>
      <c r="B8068" t="s">
        <v>92</v>
      </c>
      <c r="C8068">
        <v>23</v>
      </c>
      <c r="D8068" t="s">
        <v>16</v>
      </c>
      <c r="E8068" t="s">
        <v>17</v>
      </c>
      <c r="F8068" t="s">
        <v>25</v>
      </c>
      <c r="G8068">
        <v>1025.6400000000001</v>
      </c>
      <c r="H8068">
        <v>1189.1099999999999</v>
      </c>
      <c r="I8068">
        <v>1477.48</v>
      </c>
      <c r="J8068">
        <v>288.37</v>
      </c>
      <c r="K8068" s="1">
        <f t="shared" si="504"/>
        <v>0.24250910344711593</v>
      </c>
      <c r="L8068" t="s">
        <v>19</v>
      </c>
      <c r="M8068" s="2" t="s">
        <v>186</v>
      </c>
      <c r="N8068" s="3" t="str">
        <f t="shared" si="505"/>
        <v>Jun</v>
      </c>
      <c r="O8068" t="s">
        <v>28</v>
      </c>
      <c r="P8068" t="s">
        <v>22</v>
      </c>
      <c r="Q8068" t="str">
        <f t="shared" si="506"/>
        <v>Young</v>
      </c>
      <c r="R8068" t="str">
        <f t="shared" si="507"/>
        <v>Profit</v>
      </c>
    </row>
    <row r="8069" spans="1:18">
      <c r="A8069">
        <v>1441</v>
      </c>
      <c r="B8069" t="s">
        <v>52</v>
      </c>
      <c r="C8069">
        <v>41</v>
      </c>
      <c r="D8069" t="s">
        <v>16</v>
      </c>
      <c r="E8069" t="s">
        <v>66</v>
      </c>
      <c r="F8069" t="s">
        <v>18</v>
      </c>
      <c r="G8069">
        <v>849.87</v>
      </c>
      <c r="H8069">
        <v>276.8</v>
      </c>
      <c r="I8069">
        <v>1476.65</v>
      </c>
      <c r="J8069">
        <v>1199.8499999999999</v>
      </c>
      <c r="K8069" s="1">
        <f t="shared" si="504"/>
        <v>4.3347182080924851</v>
      </c>
      <c r="L8069" t="s">
        <v>31</v>
      </c>
      <c r="M8069" s="2" t="s">
        <v>273</v>
      </c>
      <c r="N8069" s="3" t="str">
        <f t="shared" si="505"/>
        <v>Sep</v>
      </c>
      <c r="O8069" t="s">
        <v>28</v>
      </c>
      <c r="P8069" t="s">
        <v>22</v>
      </c>
      <c r="Q8069" t="str">
        <f t="shared" si="506"/>
        <v>Senior</v>
      </c>
      <c r="R8069" t="str">
        <f t="shared" si="507"/>
        <v>Profit</v>
      </c>
    </row>
    <row r="8070" spans="1:18">
      <c r="A8070">
        <v>4066</v>
      </c>
      <c r="B8070" t="s">
        <v>23</v>
      </c>
      <c r="C8070">
        <v>20</v>
      </c>
      <c r="D8070" t="s">
        <v>24</v>
      </c>
      <c r="E8070" t="s">
        <v>57</v>
      </c>
      <c r="F8070" t="s">
        <v>49</v>
      </c>
      <c r="G8070">
        <v>1109.1600000000001</v>
      </c>
      <c r="H8070">
        <v>1286.46</v>
      </c>
      <c r="I8070">
        <v>1476.15</v>
      </c>
      <c r="J8070">
        <v>189.69</v>
      </c>
      <c r="K8070" s="1">
        <f t="shared" si="504"/>
        <v>0.14745114500256518</v>
      </c>
      <c r="L8070" t="s">
        <v>19</v>
      </c>
      <c r="M8070" s="2" t="s">
        <v>324</v>
      </c>
      <c r="N8070" s="3" t="str">
        <f t="shared" si="505"/>
        <v>Mar</v>
      </c>
      <c r="O8070" t="s">
        <v>28</v>
      </c>
      <c r="P8070" t="s">
        <v>39</v>
      </c>
      <c r="Q8070" t="str">
        <f t="shared" si="506"/>
        <v>Young</v>
      </c>
      <c r="R8070" t="str">
        <f t="shared" si="507"/>
        <v>Profit</v>
      </c>
    </row>
    <row r="8071" spans="1:18">
      <c r="A8071">
        <v>6151</v>
      </c>
      <c r="B8071" t="s">
        <v>34</v>
      </c>
      <c r="C8071">
        <v>30</v>
      </c>
      <c r="D8071" t="s">
        <v>24</v>
      </c>
      <c r="E8071" t="s">
        <v>57</v>
      </c>
      <c r="F8071" t="s">
        <v>25</v>
      </c>
      <c r="G8071">
        <v>1092.8499999999999</v>
      </c>
      <c r="H8071">
        <v>311.77999999999997</v>
      </c>
      <c r="I8071">
        <v>1476.05</v>
      </c>
      <c r="J8071">
        <v>1164.27</v>
      </c>
      <c r="K8071" s="1">
        <f t="shared" si="504"/>
        <v>3.7342677529026882</v>
      </c>
      <c r="L8071" t="s">
        <v>31</v>
      </c>
      <c r="M8071" s="2" t="s">
        <v>306</v>
      </c>
      <c r="N8071" s="3" t="str">
        <f t="shared" si="505"/>
        <v>Jan</v>
      </c>
      <c r="O8071" t="s">
        <v>33</v>
      </c>
      <c r="P8071" t="s">
        <v>39</v>
      </c>
      <c r="Q8071" t="str">
        <f t="shared" si="506"/>
        <v>Adult</v>
      </c>
      <c r="R8071" t="str">
        <f t="shared" si="507"/>
        <v>Profit</v>
      </c>
    </row>
    <row r="8072" spans="1:18">
      <c r="A8072">
        <v>3849</v>
      </c>
      <c r="B8072" t="s">
        <v>92</v>
      </c>
      <c r="C8072">
        <v>35</v>
      </c>
      <c r="D8072" t="s">
        <v>24</v>
      </c>
      <c r="E8072" t="s">
        <v>17</v>
      </c>
      <c r="F8072" t="s">
        <v>25</v>
      </c>
      <c r="G8072">
        <v>1207.19</v>
      </c>
      <c r="H8072">
        <v>782.56</v>
      </c>
      <c r="I8072">
        <v>1475.44</v>
      </c>
      <c r="J8072">
        <v>692.88</v>
      </c>
      <c r="K8072" s="1">
        <f t="shared" si="504"/>
        <v>0.8854017583316296</v>
      </c>
      <c r="L8072" t="s">
        <v>37</v>
      </c>
      <c r="M8072" s="2" t="s">
        <v>306</v>
      </c>
      <c r="N8072" s="3" t="str">
        <f t="shared" si="505"/>
        <v>Jan</v>
      </c>
      <c r="O8072" t="s">
        <v>21</v>
      </c>
      <c r="P8072" t="s">
        <v>39</v>
      </c>
      <c r="Q8072" t="str">
        <f t="shared" si="506"/>
        <v>Adult</v>
      </c>
      <c r="R8072" t="str">
        <f t="shared" si="507"/>
        <v>Profit</v>
      </c>
    </row>
    <row r="8073" spans="1:18">
      <c r="A8073">
        <v>8460</v>
      </c>
      <c r="B8073" t="s">
        <v>34</v>
      </c>
      <c r="C8073">
        <v>31</v>
      </c>
      <c r="D8073" t="s">
        <v>16</v>
      </c>
      <c r="E8073" t="s">
        <v>59</v>
      </c>
      <c r="F8073" t="s">
        <v>42</v>
      </c>
      <c r="G8073">
        <v>1100.93</v>
      </c>
      <c r="H8073">
        <v>1780.39</v>
      </c>
      <c r="I8073">
        <v>1473.82</v>
      </c>
      <c r="J8073">
        <v>-306.57</v>
      </c>
      <c r="K8073" s="1">
        <f t="shared" si="504"/>
        <v>-0.17219260948443879</v>
      </c>
      <c r="L8073" t="s">
        <v>54</v>
      </c>
      <c r="M8073" s="2" t="s">
        <v>416</v>
      </c>
      <c r="N8073" s="3" t="str">
        <f t="shared" si="505"/>
        <v>Aug</v>
      </c>
      <c r="O8073" t="s">
        <v>51</v>
      </c>
      <c r="P8073" t="s">
        <v>22</v>
      </c>
      <c r="Q8073" t="str">
        <f t="shared" si="506"/>
        <v>Adult</v>
      </c>
      <c r="R8073" t="str">
        <f t="shared" si="507"/>
        <v>Loss</v>
      </c>
    </row>
    <row r="8074" spans="1:18">
      <c r="A8074">
        <v>1451</v>
      </c>
      <c r="B8074" t="s">
        <v>84</v>
      </c>
      <c r="C8074">
        <v>57</v>
      </c>
      <c r="D8074" t="s">
        <v>16</v>
      </c>
      <c r="E8074" t="s">
        <v>59</v>
      </c>
      <c r="F8074" t="s">
        <v>25</v>
      </c>
      <c r="G8074">
        <v>920.32</v>
      </c>
      <c r="H8074">
        <v>1830.68</v>
      </c>
      <c r="I8074">
        <v>1473.35</v>
      </c>
      <c r="J8074">
        <v>-357.33</v>
      </c>
      <c r="K8074" s="1">
        <f t="shared" si="504"/>
        <v>-0.19518976555159831</v>
      </c>
      <c r="L8074" t="s">
        <v>31</v>
      </c>
      <c r="M8074" s="2" t="s">
        <v>410</v>
      </c>
      <c r="N8074" s="3" t="str">
        <f t="shared" si="505"/>
        <v>Mar</v>
      </c>
      <c r="O8074" t="s">
        <v>51</v>
      </c>
      <c r="P8074" t="s">
        <v>22</v>
      </c>
      <c r="Q8074" t="str">
        <f t="shared" si="506"/>
        <v>Senior</v>
      </c>
      <c r="R8074" t="str">
        <f t="shared" si="507"/>
        <v>Loss</v>
      </c>
    </row>
    <row r="8075" spans="1:18">
      <c r="A8075">
        <v>3672</v>
      </c>
      <c r="B8075" t="s">
        <v>34</v>
      </c>
      <c r="C8075">
        <v>26</v>
      </c>
      <c r="D8075" t="s">
        <v>16</v>
      </c>
      <c r="E8075" t="s">
        <v>66</v>
      </c>
      <c r="F8075" t="s">
        <v>18</v>
      </c>
      <c r="G8075">
        <v>929.79</v>
      </c>
      <c r="H8075">
        <v>574.51</v>
      </c>
      <c r="I8075">
        <v>1472.78</v>
      </c>
      <c r="J8075">
        <v>898.27</v>
      </c>
      <c r="K8075" s="1">
        <f t="shared" si="504"/>
        <v>1.5635411045934797</v>
      </c>
      <c r="L8075" t="s">
        <v>37</v>
      </c>
      <c r="M8075" s="2" t="s">
        <v>100</v>
      </c>
      <c r="N8075" s="3" t="str">
        <f t="shared" si="505"/>
        <v>Aug</v>
      </c>
      <c r="O8075" t="s">
        <v>51</v>
      </c>
      <c r="P8075" t="s">
        <v>39</v>
      </c>
      <c r="Q8075" t="str">
        <f t="shared" si="506"/>
        <v>Adult</v>
      </c>
      <c r="R8075" t="str">
        <f t="shared" si="507"/>
        <v>Profit</v>
      </c>
    </row>
    <row r="8076" spans="1:18">
      <c r="A8076">
        <v>188</v>
      </c>
      <c r="B8076" t="s">
        <v>23</v>
      </c>
      <c r="C8076">
        <v>28</v>
      </c>
      <c r="D8076" t="s">
        <v>16</v>
      </c>
      <c r="E8076" t="s">
        <v>17</v>
      </c>
      <c r="F8076" t="s">
        <v>18</v>
      </c>
      <c r="G8076">
        <v>1017.62</v>
      </c>
      <c r="H8076">
        <v>1354.97</v>
      </c>
      <c r="I8076">
        <v>1472.64</v>
      </c>
      <c r="J8076">
        <v>117.67</v>
      </c>
      <c r="K8076" s="1">
        <f t="shared" si="504"/>
        <v>8.684325114209171E-2</v>
      </c>
      <c r="L8076" t="s">
        <v>26</v>
      </c>
      <c r="M8076" s="2" t="s">
        <v>195</v>
      </c>
      <c r="N8076" s="3" t="str">
        <f t="shared" si="505"/>
        <v>Oct</v>
      </c>
      <c r="O8076" t="s">
        <v>56</v>
      </c>
      <c r="P8076" t="s">
        <v>39</v>
      </c>
      <c r="Q8076" t="str">
        <f t="shared" si="506"/>
        <v>Adult</v>
      </c>
      <c r="R8076" t="str">
        <f t="shared" si="507"/>
        <v>Profit</v>
      </c>
    </row>
    <row r="8077" spans="1:18">
      <c r="A8077">
        <v>1652</v>
      </c>
      <c r="B8077" t="s">
        <v>84</v>
      </c>
      <c r="C8077">
        <v>24</v>
      </c>
      <c r="D8077" t="s">
        <v>16</v>
      </c>
      <c r="E8077" t="s">
        <v>17</v>
      </c>
      <c r="F8077" t="s">
        <v>42</v>
      </c>
      <c r="G8077">
        <v>926.18</v>
      </c>
      <c r="H8077">
        <v>462.59</v>
      </c>
      <c r="I8077">
        <v>1471.31</v>
      </c>
      <c r="J8077">
        <v>1008.72</v>
      </c>
      <c r="K8077" s="1">
        <f t="shared" si="504"/>
        <v>2.1805918848224133</v>
      </c>
      <c r="L8077" t="s">
        <v>19</v>
      </c>
      <c r="M8077" s="2" t="s">
        <v>204</v>
      </c>
      <c r="N8077" s="3" t="str">
        <f t="shared" si="505"/>
        <v>Oct</v>
      </c>
      <c r="O8077" t="s">
        <v>28</v>
      </c>
      <c r="P8077" t="s">
        <v>39</v>
      </c>
      <c r="Q8077" t="str">
        <f t="shared" si="506"/>
        <v>Young</v>
      </c>
      <c r="R8077" t="str">
        <f t="shared" si="507"/>
        <v>Profit</v>
      </c>
    </row>
    <row r="8078" spans="1:18">
      <c r="A8078">
        <v>4010</v>
      </c>
      <c r="B8078" t="s">
        <v>23</v>
      </c>
      <c r="C8078">
        <v>40</v>
      </c>
      <c r="D8078" t="s">
        <v>24</v>
      </c>
      <c r="E8078" t="s">
        <v>53</v>
      </c>
      <c r="F8078" t="s">
        <v>42</v>
      </c>
      <c r="G8078">
        <v>1268.69</v>
      </c>
      <c r="H8078">
        <v>1995.01</v>
      </c>
      <c r="I8078">
        <v>1470.76</v>
      </c>
      <c r="J8078">
        <v>-524.25</v>
      </c>
      <c r="K8078" s="1">
        <f t="shared" si="504"/>
        <v>-0.26278063769103915</v>
      </c>
      <c r="L8078" t="s">
        <v>26</v>
      </c>
      <c r="M8078" s="2" t="s">
        <v>301</v>
      </c>
      <c r="N8078" s="3" t="str">
        <f t="shared" si="505"/>
        <v>Mar</v>
      </c>
      <c r="O8078" t="s">
        <v>56</v>
      </c>
      <c r="P8078" t="s">
        <v>22</v>
      </c>
      <c r="Q8078" t="str">
        <f t="shared" si="506"/>
        <v>Adult</v>
      </c>
      <c r="R8078" t="str">
        <f t="shared" si="507"/>
        <v>Loss</v>
      </c>
    </row>
    <row r="8079" spans="1:18">
      <c r="A8079">
        <v>1474</v>
      </c>
      <c r="B8079" t="s">
        <v>40</v>
      </c>
      <c r="C8079">
        <v>28</v>
      </c>
      <c r="D8079" t="s">
        <v>24</v>
      </c>
      <c r="E8079" t="s">
        <v>57</v>
      </c>
      <c r="F8079" t="s">
        <v>36</v>
      </c>
      <c r="G8079">
        <v>1074.6099999999999</v>
      </c>
      <c r="H8079">
        <v>1396.45</v>
      </c>
      <c r="I8079">
        <v>1470.2</v>
      </c>
      <c r="J8079">
        <v>73.75</v>
      </c>
      <c r="K8079" s="1">
        <f t="shared" si="504"/>
        <v>5.2812488810913383E-2</v>
      </c>
      <c r="L8079" t="s">
        <v>37</v>
      </c>
      <c r="M8079" s="2" t="s">
        <v>181</v>
      </c>
      <c r="N8079" s="3" t="str">
        <f t="shared" si="505"/>
        <v>Aug</v>
      </c>
      <c r="O8079" t="s">
        <v>28</v>
      </c>
      <c r="P8079" t="s">
        <v>22</v>
      </c>
      <c r="Q8079" t="str">
        <f t="shared" si="506"/>
        <v>Adult</v>
      </c>
      <c r="R8079" t="str">
        <f t="shared" si="507"/>
        <v>Profit</v>
      </c>
    </row>
    <row r="8080" spans="1:18">
      <c r="A8080">
        <v>2734</v>
      </c>
      <c r="B8080" t="s">
        <v>44</v>
      </c>
      <c r="C8080">
        <v>56</v>
      </c>
      <c r="D8080" t="s">
        <v>16</v>
      </c>
      <c r="E8080" t="s">
        <v>66</v>
      </c>
      <c r="F8080" t="s">
        <v>36</v>
      </c>
      <c r="G8080">
        <v>868.58</v>
      </c>
      <c r="H8080">
        <v>1876.25</v>
      </c>
      <c r="I8080">
        <v>1470.08</v>
      </c>
      <c r="J8080">
        <v>-406.17</v>
      </c>
      <c r="K8080" s="1">
        <f t="shared" si="504"/>
        <v>-0.21647968021319122</v>
      </c>
      <c r="L8080" t="s">
        <v>54</v>
      </c>
      <c r="M8080" s="2" t="s">
        <v>99</v>
      </c>
      <c r="N8080" s="3" t="str">
        <f t="shared" si="505"/>
        <v>Nov</v>
      </c>
      <c r="O8080" t="s">
        <v>33</v>
      </c>
      <c r="P8080" t="s">
        <v>22</v>
      </c>
      <c r="Q8080" t="str">
        <f t="shared" si="506"/>
        <v>Senior</v>
      </c>
      <c r="R8080" t="str">
        <f t="shared" si="507"/>
        <v>Loss</v>
      </c>
    </row>
    <row r="8081" spans="1:18">
      <c r="A8081">
        <v>1616</v>
      </c>
      <c r="B8081" t="s">
        <v>44</v>
      </c>
      <c r="C8081">
        <v>60</v>
      </c>
      <c r="D8081" t="s">
        <v>24</v>
      </c>
      <c r="E8081" t="s">
        <v>53</v>
      </c>
      <c r="F8081" t="s">
        <v>25</v>
      </c>
      <c r="G8081">
        <v>1088.0899999999999</v>
      </c>
      <c r="H8081">
        <v>535.22</v>
      </c>
      <c r="I8081">
        <v>1468.9</v>
      </c>
      <c r="J8081">
        <v>933.68</v>
      </c>
      <c r="K8081" s="1">
        <f t="shared" si="504"/>
        <v>1.744478905870483</v>
      </c>
      <c r="L8081" t="s">
        <v>26</v>
      </c>
      <c r="M8081" s="2" t="s">
        <v>227</v>
      </c>
      <c r="N8081" s="3" t="str">
        <f t="shared" si="505"/>
        <v>Aug</v>
      </c>
      <c r="O8081" t="s">
        <v>28</v>
      </c>
      <c r="P8081" t="s">
        <v>22</v>
      </c>
      <c r="Q8081" t="str">
        <f t="shared" si="506"/>
        <v>Senior</v>
      </c>
      <c r="R8081" t="str">
        <f t="shared" si="507"/>
        <v>Profit</v>
      </c>
    </row>
    <row r="8082" spans="1:18">
      <c r="A8082">
        <v>4201</v>
      </c>
      <c r="B8082" t="s">
        <v>52</v>
      </c>
      <c r="C8082">
        <v>34</v>
      </c>
      <c r="D8082" t="s">
        <v>16</v>
      </c>
      <c r="E8082" t="s">
        <v>59</v>
      </c>
      <c r="F8082" t="s">
        <v>25</v>
      </c>
      <c r="G8082">
        <v>1023.14</v>
      </c>
      <c r="H8082">
        <v>914.58</v>
      </c>
      <c r="I8082">
        <v>1468.63</v>
      </c>
      <c r="J8082">
        <v>554.04999999999995</v>
      </c>
      <c r="K8082" s="1">
        <f t="shared" si="504"/>
        <v>0.60579719652736763</v>
      </c>
      <c r="L8082" t="s">
        <v>26</v>
      </c>
      <c r="M8082" s="2" t="s">
        <v>275</v>
      </c>
      <c r="N8082" s="3" t="str">
        <f t="shared" si="505"/>
        <v>Jan</v>
      </c>
      <c r="O8082" t="s">
        <v>28</v>
      </c>
      <c r="P8082" t="s">
        <v>22</v>
      </c>
      <c r="Q8082" t="str">
        <f t="shared" si="506"/>
        <v>Adult</v>
      </c>
      <c r="R8082" t="str">
        <f t="shared" si="507"/>
        <v>Profit</v>
      </c>
    </row>
    <row r="8083" spans="1:18">
      <c r="A8083">
        <v>3322</v>
      </c>
      <c r="B8083" t="s">
        <v>52</v>
      </c>
      <c r="C8083">
        <v>27</v>
      </c>
      <c r="D8083" t="s">
        <v>16</v>
      </c>
      <c r="E8083" t="s">
        <v>41</v>
      </c>
      <c r="F8083" t="s">
        <v>36</v>
      </c>
      <c r="G8083">
        <v>1036.5</v>
      </c>
      <c r="H8083">
        <v>1342.08</v>
      </c>
      <c r="I8083">
        <v>1468.56</v>
      </c>
      <c r="J8083">
        <v>126.48</v>
      </c>
      <c r="K8083" s="1">
        <f t="shared" si="504"/>
        <v>9.4241773962804018E-2</v>
      </c>
      <c r="L8083" t="s">
        <v>54</v>
      </c>
      <c r="M8083" s="2" t="s">
        <v>152</v>
      </c>
      <c r="N8083" s="3" t="str">
        <f t="shared" si="505"/>
        <v>Nov</v>
      </c>
      <c r="O8083" t="s">
        <v>51</v>
      </c>
      <c r="P8083" t="s">
        <v>39</v>
      </c>
      <c r="Q8083" t="str">
        <f t="shared" si="506"/>
        <v>Adult</v>
      </c>
      <c r="R8083" t="str">
        <f t="shared" si="507"/>
        <v>Profit</v>
      </c>
    </row>
    <row r="8084" spans="1:18">
      <c r="A8084">
        <v>7409</v>
      </c>
      <c r="B8084" t="s">
        <v>23</v>
      </c>
      <c r="C8084">
        <v>52</v>
      </c>
      <c r="D8084" t="s">
        <v>24</v>
      </c>
      <c r="E8084" t="s">
        <v>41</v>
      </c>
      <c r="F8084" t="s">
        <v>49</v>
      </c>
      <c r="G8084">
        <v>848.59</v>
      </c>
      <c r="H8084">
        <v>1371.22</v>
      </c>
      <c r="I8084">
        <v>1466.3</v>
      </c>
      <c r="J8084">
        <v>95.08</v>
      </c>
      <c r="K8084" s="1">
        <f t="shared" si="504"/>
        <v>6.9339712081212354E-2</v>
      </c>
      <c r="L8084" t="s">
        <v>37</v>
      </c>
      <c r="M8084" s="2" t="s">
        <v>275</v>
      </c>
      <c r="N8084" s="3" t="str">
        <f t="shared" si="505"/>
        <v>Jan</v>
      </c>
      <c r="O8084" t="s">
        <v>21</v>
      </c>
      <c r="P8084" t="s">
        <v>22</v>
      </c>
      <c r="Q8084" t="str">
        <f t="shared" si="506"/>
        <v>Senior</v>
      </c>
      <c r="R8084" t="str">
        <f t="shared" si="507"/>
        <v>Profit</v>
      </c>
    </row>
    <row r="8085" spans="1:18">
      <c r="A8085">
        <v>4884</v>
      </c>
      <c r="B8085" t="s">
        <v>34</v>
      </c>
      <c r="C8085">
        <v>60</v>
      </c>
      <c r="D8085" t="s">
        <v>24</v>
      </c>
      <c r="E8085" t="s">
        <v>59</v>
      </c>
      <c r="F8085" t="s">
        <v>49</v>
      </c>
      <c r="G8085">
        <v>1251.03</v>
      </c>
      <c r="H8085">
        <v>1986.63</v>
      </c>
      <c r="I8085">
        <v>1465.88</v>
      </c>
      <c r="J8085">
        <v>-520.75</v>
      </c>
      <c r="K8085" s="1">
        <f t="shared" si="504"/>
        <v>-0.26212732114183313</v>
      </c>
      <c r="L8085" t="s">
        <v>26</v>
      </c>
      <c r="M8085" s="2" t="s">
        <v>250</v>
      </c>
      <c r="N8085" s="3" t="str">
        <f t="shared" si="505"/>
        <v>Jan</v>
      </c>
      <c r="O8085" t="s">
        <v>28</v>
      </c>
      <c r="P8085" t="s">
        <v>22</v>
      </c>
      <c r="Q8085" t="str">
        <f t="shared" si="506"/>
        <v>Senior</v>
      </c>
      <c r="R8085" t="str">
        <f t="shared" si="507"/>
        <v>Loss</v>
      </c>
    </row>
    <row r="8086" spans="1:18">
      <c r="A8086">
        <v>2688</v>
      </c>
      <c r="B8086" t="s">
        <v>15</v>
      </c>
      <c r="C8086">
        <v>46</v>
      </c>
      <c r="D8086" t="s">
        <v>16</v>
      </c>
      <c r="E8086" t="s">
        <v>35</v>
      </c>
      <c r="F8086" t="s">
        <v>36</v>
      </c>
      <c r="G8086">
        <v>1123.52</v>
      </c>
      <c r="H8086">
        <v>169.31</v>
      </c>
      <c r="I8086">
        <v>1465.49</v>
      </c>
      <c r="J8086">
        <v>1296.18</v>
      </c>
      <c r="K8086" s="1">
        <f t="shared" si="504"/>
        <v>7.655661213159294</v>
      </c>
      <c r="L8086" t="s">
        <v>19</v>
      </c>
      <c r="M8086" s="2" t="s">
        <v>381</v>
      </c>
      <c r="N8086" s="3" t="str">
        <f t="shared" si="505"/>
        <v>Nov</v>
      </c>
      <c r="O8086" t="s">
        <v>28</v>
      </c>
      <c r="P8086" t="s">
        <v>22</v>
      </c>
      <c r="Q8086" t="str">
        <f t="shared" si="506"/>
        <v>Senior</v>
      </c>
      <c r="R8086" t="str">
        <f t="shared" si="507"/>
        <v>Profit</v>
      </c>
    </row>
    <row r="8087" spans="1:18">
      <c r="A8087">
        <v>1592</v>
      </c>
      <c r="B8087" t="s">
        <v>84</v>
      </c>
      <c r="C8087">
        <v>59</v>
      </c>
      <c r="D8087" t="s">
        <v>16</v>
      </c>
      <c r="E8087" t="s">
        <v>17</v>
      </c>
      <c r="F8087" t="s">
        <v>36</v>
      </c>
      <c r="G8087">
        <v>845.83</v>
      </c>
      <c r="H8087">
        <v>1330.17</v>
      </c>
      <c r="I8087">
        <v>1465.22</v>
      </c>
      <c r="J8087">
        <v>135.05000000000001</v>
      </c>
      <c r="K8087" s="1">
        <f t="shared" si="504"/>
        <v>0.10152837607223138</v>
      </c>
      <c r="L8087" t="s">
        <v>31</v>
      </c>
      <c r="M8087" s="2" t="s">
        <v>366</v>
      </c>
      <c r="N8087" s="3" t="str">
        <f t="shared" si="505"/>
        <v>Jun</v>
      </c>
      <c r="O8087" t="s">
        <v>51</v>
      </c>
      <c r="P8087" t="s">
        <v>22</v>
      </c>
      <c r="Q8087" t="str">
        <f t="shared" si="506"/>
        <v>Senior</v>
      </c>
      <c r="R8087" t="str">
        <f t="shared" si="507"/>
        <v>Profit</v>
      </c>
    </row>
    <row r="8088" spans="1:18">
      <c r="A8088">
        <v>2059</v>
      </c>
      <c r="B8088" t="s">
        <v>52</v>
      </c>
      <c r="C8088">
        <v>23</v>
      </c>
      <c r="D8088" t="s">
        <v>24</v>
      </c>
      <c r="E8088" t="s">
        <v>66</v>
      </c>
      <c r="F8088" t="s">
        <v>25</v>
      </c>
      <c r="G8088">
        <v>933.92</v>
      </c>
      <c r="H8088">
        <v>1961.99</v>
      </c>
      <c r="I8088">
        <v>1464.53</v>
      </c>
      <c r="J8088">
        <v>-497.46</v>
      </c>
      <c r="K8088" s="1">
        <f t="shared" si="504"/>
        <v>-0.25354869290873039</v>
      </c>
      <c r="L8088" t="s">
        <v>37</v>
      </c>
      <c r="M8088" s="2" t="s">
        <v>192</v>
      </c>
      <c r="N8088" s="3" t="str">
        <f t="shared" si="505"/>
        <v>Aug</v>
      </c>
      <c r="O8088" t="s">
        <v>51</v>
      </c>
      <c r="P8088" t="s">
        <v>22</v>
      </c>
      <c r="Q8088" t="str">
        <f t="shared" si="506"/>
        <v>Young</v>
      </c>
      <c r="R8088" t="str">
        <f t="shared" si="507"/>
        <v>Loss</v>
      </c>
    </row>
    <row r="8089" spans="1:18">
      <c r="A8089">
        <v>2567</v>
      </c>
      <c r="B8089" t="s">
        <v>47</v>
      </c>
      <c r="C8089">
        <v>47</v>
      </c>
      <c r="D8089" t="s">
        <v>24</v>
      </c>
      <c r="E8089" t="s">
        <v>35</v>
      </c>
      <c r="F8089" t="s">
        <v>42</v>
      </c>
      <c r="G8089">
        <v>924.6</v>
      </c>
      <c r="H8089">
        <v>225.07</v>
      </c>
      <c r="I8089">
        <v>1463.82</v>
      </c>
      <c r="J8089">
        <v>1238.75</v>
      </c>
      <c r="K8089" s="1">
        <f t="shared" si="504"/>
        <v>5.5038432487670503</v>
      </c>
      <c r="L8089" t="s">
        <v>31</v>
      </c>
      <c r="M8089" s="2" t="s">
        <v>320</v>
      </c>
      <c r="N8089" s="3" t="str">
        <f t="shared" si="505"/>
        <v>May</v>
      </c>
      <c r="O8089" t="s">
        <v>56</v>
      </c>
      <c r="P8089" t="s">
        <v>39</v>
      </c>
      <c r="Q8089" t="str">
        <f t="shared" si="506"/>
        <v>Senior</v>
      </c>
      <c r="R8089" t="str">
        <f t="shared" si="507"/>
        <v>Profit</v>
      </c>
    </row>
    <row r="8090" spans="1:18">
      <c r="A8090">
        <v>821</v>
      </c>
      <c r="B8090" t="s">
        <v>84</v>
      </c>
      <c r="C8090">
        <v>41</v>
      </c>
      <c r="D8090" t="s">
        <v>24</v>
      </c>
      <c r="E8090" t="s">
        <v>30</v>
      </c>
      <c r="F8090" t="s">
        <v>36</v>
      </c>
      <c r="G8090">
        <v>1203.3599999999999</v>
      </c>
      <c r="H8090">
        <v>530.61</v>
      </c>
      <c r="I8090">
        <v>1463.49</v>
      </c>
      <c r="J8090">
        <v>932.88</v>
      </c>
      <c r="K8090" s="1">
        <f t="shared" si="504"/>
        <v>1.7581274382314693</v>
      </c>
      <c r="L8090" t="s">
        <v>37</v>
      </c>
      <c r="M8090" s="2" t="s">
        <v>81</v>
      </c>
      <c r="N8090" s="3" t="str">
        <f t="shared" si="505"/>
        <v>Feb</v>
      </c>
      <c r="O8090" t="s">
        <v>51</v>
      </c>
      <c r="P8090" t="s">
        <v>39</v>
      </c>
      <c r="Q8090" t="str">
        <f t="shared" si="506"/>
        <v>Senior</v>
      </c>
      <c r="R8090" t="str">
        <f t="shared" si="507"/>
        <v>Profit</v>
      </c>
    </row>
    <row r="8091" spans="1:18">
      <c r="A8091">
        <v>4375</v>
      </c>
      <c r="B8091" t="s">
        <v>15</v>
      </c>
      <c r="C8091">
        <v>24</v>
      </c>
      <c r="D8091" t="s">
        <v>16</v>
      </c>
      <c r="E8091" t="s">
        <v>41</v>
      </c>
      <c r="F8091" t="s">
        <v>18</v>
      </c>
      <c r="G8091">
        <v>851.3</v>
      </c>
      <c r="H8091">
        <v>301.77</v>
      </c>
      <c r="I8091">
        <v>1462.76</v>
      </c>
      <c r="J8091">
        <v>1160.99</v>
      </c>
      <c r="K8091" s="1">
        <f t="shared" si="504"/>
        <v>3.8472677867249896</v>
      </c>
      <c r="L8091" t="s">
        <v>26</v>
      </c>
      <c r="M8091" s="2" t="s">
        <v>58</v>
      </c>
      <c r="N8091" s="3" t="str">
        <f t="shared" si="505"/>
        <v>May</v>
      </c>
      <c r="O8091" t="s">
        <v>56</v>
      </c>
      <c r="P8091" t="s">
        <v>39</v>
      </c>
      <c r="Q8091" t="str">
        <f t="shared" si="506"/>
        <v>Young</v>
      </c>
      <c r="R8091" t="str">
        <f t="shared" si="507"/>
        <v>Profit</v>
      </c>
    </row>
    <row r="8092" spans="1:18">
      <c r="A8092">
        <v>6566</v>
      </c>
      <c r="B8092" t="s">
        <v>34</v>
      </c>
      <c r="C8092">
        <v>45</v>
      </c>
      <c r="D8092" t="s">
        <v>16</v>
      </c>
      <c r="E8092" t="s">
        <v>66</v>
      </c>
      <c r="F8092" t="s">
        <v>49</v>
      </c>
      <c r="G8092">
        <v>1062.74</v>
      </c>
      <c r="H8092">
        <v>272.49</v>
      </c>
      <c r="I8092">
        <v>1461.69</v>
      </c>
      <c r="J8092">
        <v>1189.2</v>
      </c>
      <c r="K8092" s="1">
        <f t="shared" si="504"/>
        <v>4.3641968512605969</v>
      </c>
      <c r="L8092" t="s">
        <v>26</v>
      </c>
      <c r="M8092" s="2" t="s">
        <v>277</v>
      </c>
      <c r="N8092" s="3" t="str">
        <f t="shared" si="505"/>
        <v>Apr</v>
      </c>
      <c r="O8092" t="s">
        <v>56</v>
      </c>
      <c r="P8092" t="s">
        <v>22</v>
      </c>
      <c r="Q8092" t="str">
        <f t="shared" si="506"/>
        <v>Senior</v>
      </c>
      <c r="R8092" t="str">
        <f t="shared" si="507"/>
        <v>Profit</v>
      </c>
    </row>
    <row r="8093" spans="1:18">
      <c r="A8093">
        <v>3061</v>
      </c>
      <c r="B8093" t="s">
        <v>92</v>
      </c>
      <c r="C8093">
        <v>57</v>
      </c>
      <c r="D8093" t="s">
        <v>24</v>
      </c>
      <c r="E8093" t="s">
        <v>53</v>
      </c>
      <c r="F8093" t="s">
        <v>49</v>
      </c>
      <c r="G8093">
        <v>1134.77</v>
      </c>
      <c r="H8093">
        <v>1057.8800000000001</v>
      </c>
      <c r="I8093">
        <v>1461.45</v>
      </c>
      <c r="J8093">
        <v>403.57</v>
      </c>
      <c r="K8093" s="1">
        <f t="shared" si="504"/>
        <v>0.38148939388210379</v>
      </c>
      <c r="L8093" t="s">
        <v>37</v>
      </c>
      <c r="M8093" s="2" t="s">
        <v>270</v>
      </c>
      <c r="N8093" s="3" t="str">
        <f t="shared" si="505"/>
        <v>Feb</v>
      </c>
      <c r="O8093" t="s">
        <v>51</v>
      </c>
      <c r="P8093" t="s">
        <v>22</v>
      </c>
      <c r="Q8093" t="str">
        <f t="shared" si="506"/>
        <v>Senior</v>
      </c>
      <c r="R8093" t="str">
        <f t="shared" si="507"/>
        <v>Profit</v>
      </c>
    </row>
    <row r="8094" spans="1:18">
      <c r="A8094">
        <v>5708</v>
      </c>
      <c r="B8094" t="s">
        <v>23</v>
      </c>
      <c r="C8094">
        <v>27</v>
      </c>
      <c r="D8094" t="s">
        <v>24</v>
      </c>
      <c r="E8094" t="s">
        <v>59</v>
      </c>
      <c r="F8094" t="s">
        <v>49</v>
      </c>
      <c r="G8094">
        <v>861.68</v>
      </c>
      <c r="H8094">
        <v>1981.97</v>
      </c>
      <c r="I8094">
        <v>1460.41</v>
      </c>
      <c r="J8094">
        <v>-521.55999999999995</v>
      </c>
      <c r="K8094" s="1">
        <f t="shared" si="504"/>
        <v>-0.26315231814810514</v>
      </c>
      <c r="L8094" t="s">
        <v>26</v>
      </c>
      <c r="M8094" s="2" t="s">
        <v>337</v>
      </c>
      <c r="N8094" s="3" t="str">
        <f t="shared" si="505"/>
        <v>Sep</v>
      </c>
      <c r="O8094" t="s">
        <v>21</v>
      </c>
      <c r="P8094" t="s">
        <v>39</v>
      </c>
      <c r="Q8094" t="str">
        <f t="shared" si="506"/>
        <v>Adult</v>
      </c>
      <c r="R8094" t="str">
        <f t="shared" si="507"/>
        <v>Loss</v>
      </c>
    </row>
    <row r="8095" spans="1:18">
      <c r="A8095">
        <v>8474</v>
      </c>
      <c r="B8095" t="s">
        <v>84</v>
      </c>
      <c r="C8095">
        <v>45</v>
      </c>
      <c r="D8095" t="s">
        <v>16</v>
      </c>
      <c r="E8095" t="s">
        <v>66</v>
      </c>
      <c r="F8095" t="s">
        <v>42</v>
      </c>
      <c r="G8095">
        <v>1029.3</v>
      </c>
      <c r="H8095">
        <v>1714.73</v>
      </c>
      <c r="I8095">
        <v>1460.38</v>
      </c>
      <c r="J8095">
        <v>-254.35</v>
      </c>
      <c r="K8095" s="1">
        <f t="shared" si="504"/>
        <v>-0.14833239052212302</v>
      </c>
      <c r="L8095" t="s">
        <v>54</v>
      </c>
      <c r="M8095" s="2" t="s">
        <v>256</v>
      </c>
      <c r="N8095" s="3" t="str">
        <f t="shared" si="505"/>
        <v>Mar</v>
      </c>
      <c r="O8095" t="s">
        <v>51</v>
      </c>
      <c r="P8095" t="s">
        <v>39</v>
      </c>
      <c r="Q8095" t="str">
        <f t="shared" si="506"/>
        <v>Senior</v>
      </c>
      <c r="R8095" t="str">
        <f t="shared" si="507"/>
        <v>Loss</v>
      </c>
    </row>
    <row r="8096" spans="1:18">
      <c r="A8096">
        <v>9166</v>
      </c>
      <c r="B8096" t="s">
        <v>92</v>
      </c>
      <c r="C8096">
        <v>42</v>
      </c>
      <c r="D8096" t="s">
        <v>16</v>
      </c>
      <c r="E8096" t="s">
        <v>59</v>
      </c>
      <c r="F8096" t="s">
        <v>49</v>
      </c>
      <c r="G8096">
        <v>1133.24</v>
      </c>
      <c r="H8096">
        <v>1672.19</v>
      </c>
      <c r="I8096">
        <v>1460.19</v>
      </c>
      <c r="J8096">
        <v>-212</v>
      </c>
      <c r="K8096" s="1">
        <f t="shared" si="504"/>
        <v>-0.12677985157189076</v>
      </c>
      <c r="L8096" t="s">
        <v>37</v>
      </c>
      <c r="M8096" s="2" t="s">
        <v>334</v>
      </c>
      <c r="N8096" s="3" t="str">
        <f t="shared" si="505"/>
        <v>Mar</v>
      </c>
      <c r="O8096" t="s">
        <v>56</v>
      </c>
      <c r="P8096" t="s">
        <v>39</v>
      </c>
      <c r="Q8096" t="str">
        <f t="shared" si="506"/>
        <v>Senior</v>
      </c>
      <c r="R8096" t="str">
        <f t="shared" si="507"/>
        <v>Loss</v>
      </c>
    </row>
    <row r="8097" spans="1:18">
      <c r="A8097">
        <v>4045</v>
      </c>
      <c r="B8097" t="s">
        <v>52</v>
      </c>
      <c r="C8097">
        <v>54</v>
      </c>
      <c r="D8097" t="s">
        <v>24</v>
      </c>
      <c r="E8097" t="s">
        <v>41</v>
      </c>
      <c r="F8097" t="s">
        <v>25</v>
      </c>
      <c r="G8097">
        <v>1169.75</v>
      </c>
      <c r="H8097">
        <v>725.2</v>
      </c>
      <c r="I8097">
        <v>1459.06</v>
      </c>
      <c r="J8097">
        <v>733.86</v>
      </c>
      <c r="K8097" s="1">
        <f t="shared" si="504"/>
        <v>1.0119415333701047</v>
      </c>
      <c r="L8097" t="s">
        <v>54</v>
      </c>
      <c r="M8097" s="2" t="s">
        <v>409</v>
      </c>
      <c r="N8097" s="3" t="str">
        <f t="shared" si="505"/>
        <v>May</v>
      </c>
      <c r="O8097" t="s">
        <v>21</v>
      </c>
      <c r="P8097" t="s">
        <v>39</v>
      </c>
      <c r="Q8097" t="str">
        <f t="shared" si="506"/>
        <v>Senior</v>
      </c>
      <c r="R8097" t="str">
        <f t="shared" si="507"/>
        <v>Profit</v>
      </c>
    </row>
    <row r="8098" spans="1:18">
      <c r="A8098">
        <v>6703</v>
      </c>
      <c r="B8098" t="s">
        <v>40</v>
      </c>
      <c r="C8098">
        <v>31</v>
      </c>
      <c r="D8098" t="s">
        <v>24</v>
      </c>
      <c r="E8098" t="s">
        <v>53</v>
      </c>
      <c r="F8098" t="s">
        <v>49</v>
      </c>
      <c r="G8098">
        <v>908.83</v>
      </c>
      <c r="H8098">
        <v>404.38</v>
      </c>
      <c r="I8098">
        <v>1459.02</v>
      </c>
      <c r="J8098">
        <v>1054.6400000000001</v>
      </c>
      <c r="K8098" s="1">
        <f t="shared" si="504"/>
        <v>2.6080419407488007</v>
      </c>
      <c r="L8098" t="s">
        <v>37</v>
      </c>
      <c r="M8098" s="2" t="s">
        <v>186</v>
      </c>
      <c r="N8098" s="3" t="str">
        <f t="shared" si="505"/>
        <v>Jun</v>
      </c>
      <c r="O8098" t="s">
        <v>56</v>
      </c>
      <c r="P8098" t="s">
        <v>39</v>
      </c>
      <c r="Q8098" t="str">
        <f t="shared" si="506"/>
        <v>Adult</v>
      </c>
      <c r="R8098" t="str">
        <f t="shared" si="507"/>
        <v>Profit</v>
      </c>
    </row>
    <row r="8099" spans="1:18">
      <c r="A8099">
        <v>7452</v>
      </c>
      <c r="B8099" t="s">
        <v>92</v>
      </c>
      <c r="C8099">
        <v>56</v>
      </c>
      <c r="D8099" t="s">
        <v>16</v>
      </c>
      <c r="E8099" t="s">
        <v>66</v>
      </c>
      <c r="F8099" t="s">
        <v>42</v>
      </c>
      <c r="G8099">
        <v>1206.46</v>
      </c>
      <c r="H8099">
        <v>314.62</v>
      </c>
      <c r="I8099">
        <v>1458.9</v>
      </c>
      <c r="J8099">
        <v>1144.28</v>
      </c>
      <c r="K8099" s="1">
        <f t="shared" si="504"/>
        <v>3.6370224397686095</v>
      </c>
      <c r="L8099" t="s">
        <v>54</v>
      </c>
      <c r="M8099" s="2" t="s">
        <v>214</v>
      </c>
      <c r="N8099" s="3" t="str">
        <f t="shared" si="505"/>
        <v>Jan</v>
      </c>
      <c r="O8099" t="s">
        <v>56</v>
      </c>
      <c r="P8099" t="s">
        <v>39</v>
      </c>
      <c r="Q8099" t="str">
        <f t="shared" si="506"/>
        <v>Senior</v>
      </c>
      <c r="R8099" t="str">
        <f t="shared" si="507"/>
        <v>Profit</v>
      </c>
    </row>
    <row r="8100" spans="1:18">
      <c r="A8100">
        <v>2810</v>
      </c>
      <c r="B8100" t="s">
        <v>29</v>
      </c>
      <c r="C8100">
        <v>24</v>
      </c>
      <c r="D8100" t="s">
        <v>16</v>
      </c>
      <c r="E8100" t="s">
        <v>30</v>
      </c>
      <c r="F8100" t="s">
        <v>18</v>
      </c>
      <c r="G8100">
        <v>889.2</v>
      </c>
      <c r="H8100">
        <v>1797.54</v>
      </c>
      <c r="I8100">
        <v>1458.82</v>
      </c>
      <c r="J8100">
        <v>-338.72</v>
      </c>
      <c r="K8100" s="1">
        <f t="shared" si="504"/>
        <v>-0.18843530602935124</v>
      </c>
      <c r="L8100" t="s">
        <v>31</v>
      </c>
      <c r="M8100" s="2" t="s">
        <v>295</v>
      </c>
      <c r="N8100" s="3" t="str">
        <f t="shared" si="505"/>
        <v>Dec</v>
      </c>
      <c r="O8100" t="s">
        <v>51</v>
      </c>
      <c r="P8100" t="s">
        <v>39</v>
      </c>
      <c r="Q8100" t="str">
        <f t="shared" si="506"/>
        <v>Young</v>
      </c>
      <c r="R8100" t="str">
        <f t="shared" si="507"/>
        <v>Loss</v>
      </c>
    </row>
    <row r="8101" spans="1:18">
      <c r="A8101">
        <v>5422</v>
      </c>
      <c r="B8101" t="s">
        <v>84</v>
      </c>
      <c r="C8101">
        <v>50</v>
      </c>
      <c r="D8101" t="s">
        <v>16</v>
      </c>
      <c r="E8101" t="s">
        <v>66</v>
      </c>
      <c r="F8101" t="s">
        <v>49</v>
      </c>
      <c r="G8101">
        <v>928.95</v>
      </c>
      <c r="H8101">
        <v>1378.93</v>
      </c>
      <c r="I8101">
        <v>1458.45</v>
      </c>
      <c r="J8101">
        <v>79.52</v>
      </c>
      <c r="K8101" s="1">
        <f t="shared" si="504"/>
        <v>5.7667901923955524E-2</v>
      </c>
      <c r="L8101" t="s">
        <v>19</v>
      </c>
      <c r="M8101" s="2" t="s">
        <v>223</v>
      </c>
      <c r="N8101" s="3" t="str">
        <f t="shared" si="505"/>
        <v>Dec</v>
      </c>
      <c r="O8101" t="s">
        <v>33</v>
      </c>
      <c r="P8101" t="s">
        <v>39</v>
      </c>
      <c r="Q8101" t="str">
        <f t="shared" si="506"/>
        <v>Senior</v>
      </c>
      <c r="R8101" t="str">
        <f t="shared" si="507"/>
        <v>Profit</v>
      </c>
    </row>
    <row r="8102" spans="1:18">
      <c r="A8102">
        <v>3682</v>
      </c>
      <c r="B8102" t="s">
        <v>40</v>
      </c>
      <c r="C8102">
        <v>59</v>
      </c>
      <c r="D8102" t="s">
        <v>24</v>
      </c>
      <c r="E8102" t="s">
        <v>59</v>
      </c>
      <c r="F8102" t="s">
        <v>25</v>
      </c>
      <c r="G8102">
        <v>1186.8699999999999</v>
      </c>
      <c r="H8102">
        <v>1415.08</v>
      </c>
      <c r="I8102">
        <v>1458.21</v>
      </c>
      <c r="J8102">
        <v>43.13</v>
      </c>
      <c r="K8102" s="1">
        <f t="shared" si="504"/>
        <v>3.0478842185600818E-2</v>
      </c>
      <c r="L8102" t="s">
        <v>19</v>
      </c>
      <c r="M8102" s="2" t="s">
        <v>338</v>
      </c>
      <c r="N8102" s="3" t="str">
        <f t="shared" si="505"/>
        <v>Jun</v>
      </c>
      <c r="O8102" t="s">
        <v>28</v>
      </c>
      <c r="P8102" t="s">
        <v>39</v>
      </c>
      <c r="Q8102" t="str">
        <f t="shared" si="506"/>
        <v>Senior</v>
      </c>
      <c r="R8102" t="str">
        <f t="shared" si="507"/>
        <v>Profit</v>
      </c>
    </row>
    <row r="8103" spans="1:18">
      <c r="A8103">
        <v>5069</v>
      </c>
      <c r="B8103" t="s">
        <v>47</v>
      </c>
      <c r="C8103">
        <v>45</v>
      </c>
      <c r="D8103" t="s">
        <v>24</v>
      </c>
      <c r="E8103" t="s">
        <v>17</v>
      </c>
      <c r="F8103" t="s">
        <v>36</v>
      </c>
      <c r="G8103">
        <v>811.09</v>
      </c>
      <c r="H8103">
        <v>1641.58</v>
      </c>
      <c r="I8103">
        <v>1458.2</v>
      </c>
      <c r="J8103">
        <v>-183.38</v>
      </c>
      <c r="K8103" s="1">
        <f t="shared" si="504"/>
        <v>-0.1117094506512019</v>
      </c>
      <c r="L8103" t="s">
        <v>19</v>
      </c>
      <c r="M8103" s="2" t="s">
        <v>159</v>
      </c>
      <c r="N8103" s="3" t="str">
        <f t="shared" si="505"/>
        <v>Apr</v>
      </c>
      <c r="O8103" t="s">
        <v>56</v>
      </c>
      <c r="P8103" t="s">
        <v>39</v>
      </c>
      <c r="Q8103" t="str">
        <f t="shared" si="506"/>
        <v>Senior</v>
      </c>
      <c r="R8103" t="str">
        <f t="shared" si="507"/>
        <v>Loss</v>
      </c>
    </row>
    <row r="8104" spans="1:18">
      <c r="A8104">
        <v>1237</v>
      </c>
      <c r="B8104" t="s">
        <v>23</v>
      </c>
      <c r="C8104">
        <v>38</v>
      </c>
      <c r="D8104" t="s">
        <v>16</v>
      </c>
      <c r="E8104" t="s">
        <v>41</v>
      </c>
      <c r="F8104" t="s">
        <v>25</v>
      </c>
      <c r="G8104">
        <v>1033.92</v>
      </c>
      <c r="H8104">
        <v>722.02</v>
      </c>
      <c r="I8104">
        <v>1458</v>
      </c>
      <c r="J8104">
        <v>735.98</v>
      </c>
      <c r="K8104" s="1">
        <f t="shared" si="504"/>
        <v>1.0193346444696822</v>
      </c>
      <c r="L8104" t="s">
        <v>19</v>
      </c>
      <c r="M8104" s="2" t="s">
        <v>361</v>
      </c>
      <c r="N8104" s="3" t="str">
        <f t="shared" si="505"/>
        <v>Jan</v>
      </c>
      <c r="O8104" t="s">
        <v>21</v>
      </c>
      <c r="P8104" t="s">
        <v>22</v>
      </c>
      <c r="Q8104" t="str">
        <f t="shared" si="506"/>
        <v>Adult</v>
      </c>
      <c r="R8104" t="str">
        <f t="shared" si="507"/>
        <v>Profit</v>
      </c>
    </row>
    <row r="8105" spans="1:18">
      <c r="A8105">
        <v>7902</v>
      </c>
      <c r="B8105" t="s">
        <v>23</v>
      </c>
      <c r="C8105">
        <v>60</v>
      </c>
      <c r="D8105" t="s">
        <v>24</v>
      </c>
      <c r="E8105" t="s">
        <v>59</v>
      </c>
      <c r="F8105" t="s">
        <v>36</v>
      </c>
      <c r="G8105">
        <v>1042.29</v>
      </c>
      <c r="H8105">
        <v>1295.17</v>
      </c>
      <c r="I8105">
        <v>1457.85</v>
      </c>
      <c r="J8105">
        <v>162.68</v>
      </c>
      <c r="K8105" s="1">
        <f t="shared" si="504"/>
        <v>0.12560513291691439</v>
      </c>
      <c r="L8105" t="s">
        <v>26</v>
      </c>
      <c r="M8105" s="2" t="s">
        <v>399</v>
      </c>
      <c r="N8105" s="3" t="str">
        <f t="shared" si="505"/>
        <v>Dec</v>
      </c>
      <c r="O8105" t="s">
        <v>28</v>
      </c>
      <c r="P8105" t="s">
        <v>22</v>
      </c>
      <c r="Q8105" t="str">
        <f t="shared" si="506"/>
        <v>Senior</v>
      </c>
      <c r="R8105" t="str">
        <f t="shared" si="507"/>
        <v>Profit</v>
      </c>
    </row>
    <row r="8106" spans="1:18">
      <c r="A8106">
        <v>1631</v>
      </c>
      <c r="B8106" t="s">
        <v>52</v>
      </c>
      <c r="C8106">
        <v>41</v>
      </c>
      <c r="D8106" t="s">
        <v>16</v>
      </c>
      <c r="E8106" t="s">
        <v>35</v>
      </c>
      <c r="F8106" t="s">
        <v>18</v>
      </c>
      <c r="G8106">
        <v>872.25</v>
      </c>
      <c r="H8106">
        <v>771.26</v>
      </c>
      <c r="I8106">
        <v>1457.61</v>
      </c>
      <c r="J8106">
        <v>686.35</v>
      </c>
      <c r="K8106" s="1">
        <f t="shared" si="504"/>
        <v>0.88990742421492108</v>
      </c>
      <c r="L8106" t="s">
        <v>26</v>
      </c>
      <c r="M8106" s="2" t="s">
        <v>214</v>
      </c>
      <c r="N8106" s="3" t="str">
        <f t="shared" si="505"/>
        <v>Jan</v>
      </c>
      <c r="O8106" t="s">
        <v>21</v>
      </c>
      <c r="P8106" t="s">
        <v>39</v>
      </c>
      <c r="Q8106" t="str">
        <f t="shared" si="506"/>
        <v>Senior</v>
      </c>
      <c r="R8106" t="str">
        <f t="shared" si="507"/>
        <v>Profit</v>
      </c>
    </row>
    <row r="8107" spans="1:18">
      <c r="A8107">
        <v>2296</v>
      </c>
      <c r="B8107" t="s">
        <v>23</v>
      </c>
      <c r="C8107">
        <v>19</v>
      </c>
      <c r="D8107" t="s">
        <v>16</v>
      </c>
      <c r="E8107" t="s">
        <v>59</v>
      </c>
      <c r="F8107" t="s">
        <v>49</v>
      </c>
      <c r="G8107">
        <v>925.53</v>
      </c>
      <c r="H8107">
        <v>1921.58</v>
      </c>
      <c r="I8107">
        <v>1456.6</v>
      </c>
      <c r="J8107">
        <v>-464.98</v>
      </c>
      <c r="K8107" s="1">
        <f t="shared" si="504"/>
        <v>-0.24197795564067071</v>
      </c>
      <c r="L8107" t="s">
        <v>37</v>
      </c>
      <c r="M8107" s="2" t="s">
        <v>283</v>
      </c>
      <c r="N8107" s="3" t="str">
        <f t="shared" si="505"/>
        <v>Jun</v>
      </c>
      <c r="O8107" t="s">
        <v>28</v>
      </c>
      <c r="P8107" t="s">
        <v>39</v>
      </c>
      <c r="Q8107" t="str">
        <f t="shared" si="506"/>
        <v>Young</v>
      </c>
      <c r="R8107" t="str">
        <f t="shared" si="507"/>
        <v>Loss</v>
      </c>
    </row>
    <row r="8108" spans="1:18">
      <c r="A8108">
        <v>258</v>
      </c>
      <c r="B8108" t="s">
        <v>29</v>
      </c>
      <c r="C8108">
        <v>29</v>
      </c>
      <c r="D8108" t="s">
        <v>16</v>
      </c>
      <c r="E8108" t="s">
        <v>30</v>
      </c>
      <c r="F8108" t="s">
        <v>36</v>
      </c>
      <c r="G8108">
        <v>930.52</v>
      </c>
      <c r="H8108">
        <v>1829.19</v>
      </c>
      <c r="I8108">
        <v>1456.52</v>
      </c>
      <c r="J8108">
        <v>-372.67</v>
      </c>
      <c r="K8108" s="1">
        <f t="shared" si="504"/>
        <v>-0.20373498652408989</v>
      </c>
      <c r="L8108" t="s">
        <v>31</v>
      </c>
      <c r="M8108" s="2" t="s">
        <v>234</v>
      </c>
      <c r="N8108" s="3" t="str">
        <f t="shared" si="505"/>
        <v>Oct</v>
      </c>
      <c r="O8108" t="s">
        <v>33</v>
      </c>
      <c r="P8108" t="s">
        <v>22</v>
      </c>
      <c r="Q8108" t="str">
        <f t="shared" si="506"/>
        <v>Adult</v>
      </c>
      <c r="R8108" t="str">
        <f t="shared" si="507"/>
        <v>Loss</v>
      </c>
    </row>
    <row r="8109" spans="1:18">
      <c r="A8109">
        <v>1814</v>
      </c>
      <c r="B8109" t="s">
        <v>84</v>
      </c>
      <c r="C8109">
        <v>27</v>
      </c>
      <c r="D8109" t="s">
        <v>16</v>
      </c>
      <c r="E8109" t="s">
        <v>57</v>
      </c>
      <c r="F8109" t="s">
        <v>36</v>
      </c>
      <c r="G8109">
        <v>1082.6400000000001</v>
      </c>
      <c r="H8109">
        <v>1219.56</v>
      </c>
      <c r="I8109">
        <v>1456.3</v>
      </c>
      <c r="J8109">
        <v>236.74</v>
      </c>
      <c r="K8109" s="1">
        <f t="shared" si="504"/>
        <v>0.19411919052773133</v>
      </c>
      <c r="L8109" t="s">
        <v>37</v>
      </c>
      <c r="M8109" s="2" t="s">
        <v>287</v>
      </c>
      <c r="N8109" s="3" t="str">
        <f t="shared" si="505"/>
        <v>Feb</v>
      </c>
      <c r="O8109" t="s">
        <v>28</v>
      </c>
      <c r="P8109" t="s">
        <v>22</v>
      </c>
      <c r="Q8109" t="str">
        <f t="shared" si="506"/>
        <v>Adult</v>
      </c>
      <c r="R8109" t="str">
        <f t="shared" si="507"/>
        <v>Profit</v>
      </c>
    </row>
    <row r="8110" spans="1:18">
      <c r="A8110">
        <v>6307</v>
      </c>
      <c r="B8110" t="s">
        <v>84</v>
      </c>
      <c r="C8110">
        <v>18</v>
      </c>
      <c r="D8110" t="s">
        <v>24</v>
      </c>
      <c r="E8110" t="s">
        <v>41</v>
      </c>
      <c r="F8110" t="s">
        <v>42</v>
      </c>
      <c r="G8110">
        <v>914.54</v>
      </c>
      <c r="H8110">
        <v>218.73</v>
      </c>
      <c r="I8110">
        <v>1455.33</v>
      </c>
      <c r="J8110">
        <v>1236.5999999999999</v>
      </c>
      <c r="K8110" s="1">
        <f t="shared" si="504"/>
        <v>5.6535454670141272</v>
      </c>
      <c r="L8110" t="s">
        <v>37</v>
      </c>
      <c r="M8110" s="2" t="s">
        <v>62</v>
      </c>
      <c r="N8110" s="3" t="str">
        <f t="shared" si="505"/>
        <v>Feb</v>
      </c>
      <c r="O8110" t="s">
        <v>28</v>
      </c>
      <c r="P8110" t="s">
        <v>22</v>
      </c>
      <c r="Q8110" t="str">
        <f t="shared" si="506"/>
        <v>Young</v>
      </c>
      <c r="R8110" t="str">
        <f t="shared" si="507"/>
        <v>Profit</v>
      </c>
    </row>
    <row r="8111" spans="1:18">
      <c r="A8111">
        <v>3537</v>
      </c>
      <c r="B8111" t="s">
        <v>29</v>
      </c>
      <c r="C8111">
        <v>41</v>
      </c>
      <c r="D8111" t="s">
        <v>24</v>
      </c>
      <c r="E8111" t="s">
        <v>53</v>
      </c>
      <c r="F8111" t="s">
        <v>25</v>
      </c>
      <c r="G8111">
        <v>1274.68</v>
      </c>
      <c r="H8111">
        <v>1410.79</v>
      </c>
      <c r="I8111">
        <v>1454.7</v>
      </c>
      <c r="J8111">
        <v>43.91</v>
      </c>
      <c r="K8111" s="1">
        <f t="shared" si="504"/>
        <v>3.1124405474946659E-2</v>
      </c>
      <c r="L8111" t="s">
        <v>26</v>
      </c>
      <c r="M8111" s="2" t="s">
        <v>95</v>
      </c>
      <c r="N8111" s="3" t="str">
        <f t="shared" si="505"/>
        <v>Sep</v>
      </c>
      <c r="O8111" t="s">
        <v>51</v>
      </c>
      <c r="P8111" t="s">
        <v>22</v>
      </c>
      <c r="Q8111" t="str">
        <f t="shared" si="506"/>
        <v>Senior</v>
      </c>
      <c r="R8111" t="str">
        <f t="shared" si="507"/>
        <v>Profit</v>
      </c>
    </row>
    <row r="8112" spans="1:18">
      <c r="A8112">
        <v>7043</v>
      </c>
      <c r="B8112" t="s">
        <v>34</v>
      </c>
      <c r="C8112">
        <v>35</v>
      </c>
      <c r="D8112" t="s">
        <v>24</v>
      </c>
      <c r="E8112" t="s">
        <v>41</v>
      </c>
      <c r="F8112" t="s">
        <v>42</v>
      </c>
      <c r="G8112">
        <v>1127.4000000000001</v>
      </c>
      <c r="H8112">
        <v>872.88</v>
      </c>
      <c r="I8112">
        <v>1453.67</v>
      </c>
      <c r="J8112">
        <v>580.79</v>
      </c>
      <c r="K8112" s="1">
        <f t="shared" si="504"/>
        <v>0.66537210154889559</v>
      </c>
      <c r="L8112" t="s">
        <v>37</v>
      </c>
      <c r="M8112" s="2" t="s">
        <v>87</v>
      </c>
      <c r="N8112" s="3" t="str">
        <f t="shared" si="505"/>
        <v>May</v>
      </c>
      <c r="O8112" t="s">
        <v>21</v>
      </c>
      <c r="P8112" t="s">
        <v>39</v>
      </c>
      <c r="Q8112" t="str">
        <f t="shared" si="506"/>
        <v>Adult</v>
      </c>
      <c r="R8112" t="str">
        <f t="shared" si="507"/>
        <v>Profit</v>
      </c>
    </row>
    <row r="8113" spans="1:18">
      <c r="A8113">
        <v>2856</v>
      </c>
      <c r="B8113" t="s">
        <v>40</v>
      </c>
      <c r="C8113">
        <v>57</v>
      </c>
      <c r="D8113" t="s">
        <v>24</v>
      </c>
      <c r="E8113" t="s">
        <v>66</v>
      </c>
      <c r="F8113" t="s">
        <v>18</v>
      </c>
      <c r="G8113">
        <v>1005.55</v>
      </c>
      <c r="H8113">
        <v>364.21</v>
      </c>
      <c r="I8113">
        <v>1453.61</v>
      </c>
      <c r="J8113">
        <v>1089.4000000000001</v>
      </c>
      <c r="K8113" s="1">
        <f t="shared" si="504"/>
        <v>2.9911314900744079</v>
      </c>
      <c r="L8113" t="s">
        <v>37</v>
      </c>
      <c r="M8113" s="2" t="s">
        <v>199</v>
      </c>
      <c r="N8113" s="3" t="str">
        <f t="shared" si="505"/>
        <v>Jan</v>
      </c>
      <c r="O8113" t="s">
        <v>33</v>
      </c>
      <c r="P8113" t="s">
        <v>39</v>
      </c>
      <c r="Q8113" t="str">
        <f t="shared" si="506"/>
        <v>Senior</v>
      </c>
      <c r="R8113" t="str">
        <f t="shared" si="507"/>
        <v>Profit</v>
      </c>
    </row>
    <row r="8114" spans="1:18">
      <c r="A8114">
        <v>3285</v>
      </c>
      <c r="B8114" t="s">
        <v>52</v>
      </c>
      <c r="C8114">
        <v>25</v>
      </c>
      <c r="D8114" t="s">
        <v>24</v>
      </c>
      <c r="E8114" t="s">
        <v>57</v>
      </c>
      <c r="F8114" t="s">
        <v>25</v>
      </c>
      <c r="G8114">
        <v>1021.03</v>
      </c>
      <c r="H8114">
        <v>1563.61</v>
      </c>
      <c r="I8114">
        <v>1453.09</v>
      </c>
      <c r="J8114">
        <v>-110.52</v>
      </c>
      <c r="K8114" s="1">
        <f t="shared" si="504"/>
        <v>-7.0682587090131171E-2</v>
      </c>
      <c r="L8114" t="s">
        <v>37</v>
      </c>
      <c r="M8114" s="2" t="s">
        <v>375</v>
      </c>
      <c r="N8114" s="3" t="str">
        <f t="shared" si="505"/>
        <v>Mar</v>
      </c>
      <c r="O8114" t="s">
        <v>51</v>
      </c>
      <c r="P8114" t="s">
        <v>22</v>
      </c>
      <c r="Q8114" t="str">
        <f t="shared" si="506"/>
        <v>Young</v>
      </c>
      <c r="R8114" t="str">
        <f t="shared" si="507"/>
        <v>Loss</v>
      </c>
    </row>
    <row r="8115" spans="1:18">
      <c r="A8115">
        <v>3045</v>
      </c>
      <c r="B8115" t="s">
        <v>15</v>
      </c>
      <c r="C8115">
        <v>18</v>
      </c>
      <c r="D8115" t="s">
        <v>16</v>
      </c>
      <c r="E8115" t="s">
        <v>59</v>
      </c>
      <c r="F8115" t="s">
        <v>49</v>
      </c>
      <c r="G8115">
        <v>906.53</v>
      </c>
      <c r="H8115">
        <v>158.78</v>
      </c>
      <c r="I8115">
        <v>1452.08</v>
      </c>
      <c r="J8115">
        <v>1293.3</v>
      </c>
      <c r="K8115" s="1">
        <f t="shared" si="504"/>
        <v>8.1452323970273337</v>
      </c>
      <c r="L8115" t="s">
        <v>31</v>
      </c>
      <c r="M8115" s="2" t="s">
        <v>141</v>
      </c>
      <c r="N8115" s="3" t="str">
        <f t="shared" si="505"/>
        <v>May</v>
      </c>
      <c r="O8115" t="s">
        <v>51</v>
      </c>
      <c r="P8115" t="s">
        <v>39</v>
      </c>
      <c r="Q8115" t="str">
        <f t="shared" si="506"/>
        <v>Young</v>
      </c>
      <c r="R8115" t="str">
        <f t="shared" si="507"/>
        <v>Profit</v>
      </c>
    </row>
    <row r="8116" spans="1:18">
      <c r="A8116">
        <v>6104</v>
      </c>
      <c r="B8116" t="s">
        <v>52</v>
      </c>
      <c r="C8116">
        <v>46</v>
      </c>
      <c r="D8116" t="s">
        <v>16</v>
      </c>
      <c r="E8116" t="s">
        <v>57</v>
      </c>
      <c r="F8116" t="s">
        <v>25</v>
      </c>
      <c r="G8116">
        <v>840.51</v>
      </c>
      <c r="H8116">
        <v>1443.53</v>
      </c>
      <c r="I8116">
        <v>1449.98</v>
      </c>
      <c r="J8116">
        <v>6.45</v>
      </c>
      <c r="K8116" s="1">
        <f t="shared" si="504"/>
        <v>4.4682133381363743E-3</v>
      </c>
      <c r="L8116" t="s">
        <v>26</v>
      </c>
      <c r="M8116" s="2" t="s">
        <v>93</v>
      </c>
      <c r="N8116" s="3" t="str">
        <f t="shared" si="505"/>
        <v>Apr</v>
      </c>
      <c r="O8116" t="s">
        <v>28</v>
      </c>
      <c r="P8116" t="s">
        <v>39</v>
      </c>
      <c r="Q8116" t="str">
        <f t="shared" si="506"/>
        <v>Senior</v>
      </c>
      <c r="R8116" t="str">
        <f t="shared" si="507"/>
        <v>Profit</v>
      </c>
    </row>
    <row r="8117" spans="1:18">
      <c r="A8117">
        <v>2808</v>
      </c>
      <c r="B8117" t="s">
        <v>84</v>
      </c>
      <c r="C8117">
        <v>28</v>
      </c>
      <c r="D8117" t="s">
        <v>16</v>
      </c>
      <c r="E8117" t="s">
        <v>66</v>
      </c>
      <c r="F8117" t="s">
        <v>25</v>
      </c>
      <c r="G8117">
        <v>912.08</v>
      </c>
      <c r="H8117">
        <v>256.35000000000002</v>
      </c>
      <c r="I8117">
        <v>1449.79</v>
      </c>
      <c r="J8117">
        <v>1193.44</v>
      </c>
      <c r="K8117" s="1">
        <f t="shared" si="504"/>
        <v>4.6555100448605424</v>
      </c>
      <c r="L8117" t="s">
        <v>31</v>
      </c>
      <c r="M8117" s="2" t="s">
        <v>90</v>
      </c>
      <c r="N8117" s="3" t="str">
        <f t="shared" si="505"/>
        <v>Oct</v>
      </c>
      <c r="O8117" t="s">
        <v>28</v>
      </c>
      <c r="P8117" t="s">
        <v>39</v>
      </c>
      <c r="Q8117" t="str">
        <f t="shared" si="506"/>
        <v>Adult</v>
      </c>
      <c r="R8117" t="str">
        <f t="shared" si="507"/>
        <v>Profit</v>
      </c>
    </row>
    <row r="8118" spans="1:18">
      <c r="A8118">
        <v>600</v>
      </c>
      <c r="B8118" t="s">
        <v>29</v>
      </c>
      <c r="C8118">
        <v>18</v>
      </c>
      <c r="D8118" t="s">
        <v>16</v>
      </c>
      <c r="E8118" t="s">
        <v>30</v>
      </c>
      <c r="F8118" t="s">
        <v>25</v>
      </c>
      <c r="G8118">
        <v>846.17</v>
      </c>
      <c r="H8118">
        <v>366.64</v>
      </c>
      <c r="I8118">
        <v>1449.72</v>
      </c>
      <c r="J8118">
        <v>1083.08</v>
      </c>
      <c r="K8118" s="1">
        <f t="shared" si="504"/>
        <v>2.9540693868644992</v>
      </c>
      <c r="L8118" t="s">
        <v>26</v>
      </c>
      <c r="M8118" s="2" t="s">
        <v>116</v>
      </c>
      <c r="N8118" s="3" t="str">
        <f t="shared" si="505"/>
        <v>Sep</v>
      </c>
      <c r="O8118" t="s">
        <v>51</v>
      </c>
      <c r="P8118" t="s">
        <v>22</v>
      </c>
      <c r="Q8118" t="str">
        <f t="shared" si="506"/>
        <v>Young</v>
      </c>
      <c r="R8118" t="str">
        <f t="shared" si="507"/>
        <v>Profit</v>
      </c>
    </row>
    <row r="8119" spans="1:18">
      <c r="A8119">
        <v>8155</v>
      </c>
      <c r="B8119" t="s">
        <v>84</v>
      </c>
      <c r="C8119">
        <v>20</v>
      </c>
      <c r="D8119" t="s">
        <v>16</v>
      </c>
      <c r="E8119" t="s">
        <v>30</v>
      </c>
      <c r="F8119" t="s">
        <v>25</v>
      </c>
      <c r="G8119">
        <v>1256.75</v>
      </c>
      <c r="H8119">
        <v>164.74</v>
      </c>
      <c r="I8119">
        <v>1449.45</v>
      </c>
      <c r="J8119">
        <v>1284.71</v>
      </c>
      <c r="K8119" s="1">
        <f t="shared" si="504"/>
        <v>7.7984096151511473</v>
      </c>
      <c r="L8119" t="s">
        <v>54</v>
      </c>
      <c r="M8119" s="2" t="s">
        <v>209</v>
      </c>
      <c r="N8119" s="3" t="str">
        <f t="shared" si="505"/>
        <v>Apr</v>
      </c>
      <c r="O8119" t="s">
        <v>56</v>
      </c>
      <c r="P8119" t="s">
        <v>22</v>
      </c>
      <c r="Q8119" t="str">
        <f t="shared" si="506"/>
        <v>Young</v>
      </c>
      <c r="R8119" t="str">
        <f t="shared" si="507"/>
        <v>Profit</v>
      </c>
    </row>
    <row r="8120" spans="1:18">
      <c r="A8120">
        <v>1825</v>
      </c>
      <c r="B8120" t="s">
        <v>29</v>
      </c>
      <c r="C8120">
        <v>42</v>
      </c>
      <c r="D8120" t="s">
        <v>16</v>
      </c>
      <c r="E8120" t="s">
        <v>66</v>
      </c>
      <c r="F8120" t="s">
        <v>18</v>
      </c>
      <c r="G8120">
        <v>946.8</v>
      </c>
      <c r="H8120">
        <v>540.08000000000004</v>
      </c>
      <c r="I8120">
        <v>1449.23</v>
      </c>
      <c r="J8120">
        <v>909.15</v>
      </c>
      <c r="K8120" s="1">
        <f t="shared" si="504"/>
        <v>1.6833617241890089</v>
      </c>
      <c r="L8120" t="s">
        <v>54</v>
      </c>
      <c r="M8120" s="2" t="s">
        <v>335</v>
      </c>
      <c r="N8120" s="3" t="str">
        <f t="shared" si="505"/>
        <v>Jul</v>
      </c>
      <c r="O8120" t="s">
        <v>51</v>
      </c>
      <c r="P8120" t="s">
        <v>22</v>
      </c>
      <c r="Q8120" t="str">
        <f t="shared" si="506"/>
        <v>Senior</v>
      </c>
      <c r="R8120" t="str">
        <f t="shared" si="507"/>
        <v>Profit</v>
      </c>
    </row>
    <row r="8121" spans="1:18">
      <c r="A8121">
        <v>1358</v>
      </c>
      <c r="B8121" t="s">
        <v>40</v>
      </c>
      <c r="C8121">
        <v>56</v>
      </c>
      <c r="D8121" t="s">
        <v>24</v>
      </c>
      <c r="E8121" t="s">
        <v>41</v>
      </c>
      <c r="F8121" t="s">
        <v>49</v>
      </c>
      <c r="G8121">
        <v>1038.8</v>
      </c>
      <c r="H8121">
        <v>1198.5899999999999</v>
      </c>
      <c r="I8121">
        <v>1449.06</v>
      </c>
      <c r="J8121">
        <v>250.47</v>
      </c>
      <c r="K8121" s="1">
        <f t="shared" si="504"/>
        <v>0.20897054038495233</v>
      </c>
      <c r="L8121" t="s">
        <v>31</v>
      </c>
      <c r="M8121" s="2" t="s">
        <v>320</v>
      </c>
      <c r="N8121" s="3" t="str">
        <f t="shared" si="505"/>
        <v>May</v>
      </c>
      <c r="O8121" t="s">
        <v>51</v>
      </c>
      <c r="P8121" t="s">
        <v>22</v>
      </c>
      <c r="Q8121" t="str">
        <f t="shared" si="506"/>
        <v>Senior</v>
      </c>
      <c r="R8121" t="str">
        <f t="shared" si="507"/>
        <v>Profit</v>
      </c>
    </row>
    <row r="8122" spans="1:18">
      <c r="A8122">
        <v>2489</v>
      </c>
      <c r="B8122" t="s">
        <v>15</v>
      </c>
      <c r="C8122">
        <v>28</v>
      </c>
      <c r="D8122" t="s">
        <v>16</v>
      </c>
      <c r="E8122" t="s">
        <v>41</v>
      </c>
      <c r="F8122" t="s">
        <v>18</v>
      </c>
      <c r="G8122">
        <v>945.96</v>
      </c>
      <c r="H8122">
        <v>1171.68</v>
      </c>
      <c r="I8122">
        <v>1448.61</v>
      </c>
      <c r="J8122">
        <v>276.93</v>
      </c>
      <c r="K8122" s="1">
        <f t="shared" si="504"/>
        <v>0.2363529291274068</v>
      </c>
      <c r="L8122" t="s">
        <v>31</v>
      </c>
      <c r="M8122" s="2" t="s">
        <v>333</v>
      </c>
      <c r="N8122" s="3" t="str">
        <f t="shared" si="505"/>
        <v>Mar</v>
      </c>
      <c r="O8122" t="s">
        <v>33</v>
      </c>
      <c r="P8122" t="s">
        <v>22</v>
      </c>
      <c r="Q8122" t="str">
        <f t="shared" si="506"/>
        <v>Adult</v>
      </c>
      <c r="R8122" t="str">
        <f t="shared" si="507"/>
        <v>Profit</v>
      </c>
    </row>
    <row r="8123" spans="1:18">
      <c r="A8123">
        <v>8642</v>
      </c>
      <c r="B8123" t="s">
        <v>84</v>
      </c>
      <c r="C8123">
        <v>32</v>
      </c>
      <c r="D8123" t="s">
        <v>24</v>
      </c>
      <c r="E8123" t="s">
        <v>35</v>
      </c>
      <c r="F8123" t="s">
        <v>18</v>
      </c>
      <c r="G8123">
        <v>1028.81</v>
      </c>
      <c r="H8123">
        <v>1466.37</v>
      </c>
      <c r="I8123">
        <v>1447.61</v>
      </c>
      <c r="J8123">
        <v>-18.760000000000002</v>
      </c>
      <c r="K8123" s="1">
        <f t="shared" si="504"/>
        <v>-1.2793496866411617E-2</v>
      </c>
      <c r="L8123" t="s">
        <v>37</v>
      </c>
      <c r="M8123" s="2" t="s">
        <v>166</v>
      </c>
      <c r="N8123" s="3" t="str">
        <f t="shared" si="505"/>
        <v>Sep</v>
      </c>
      <c r="O8123" t="s">
        <v>51</v>
      </c>
      <c r="P8123" t="s">
        <v>39</v>
      </c>
      <c r="Q8123" t="str">
        <f t="shared" si="506"/>
        <v>Adult</v>
      </c>
      <c r="R8123" t="str">
        <f t="shared" si="507"/>
        <v>Loss</v>
      </c>
    </row>
    <row r="8124" spans="1:18">
      <c r="A8124">
        <v>2566</v>
      </c>
      <c r="B8124" t="s">
        <v>34</v>
      </c>
      <c r="C8124">
        <v>36</v>
      </c>
      <c r="D8124" t="s">
        <v>16</v>
      </c>
      <c r="E8124" t="s">
        <v>41</v>
      </c>
      <c r="F8124" t="s">
        <v>42</v>
      </c>
      <c r="G8124">
        <v>1259.4100000000001</v>
      </c>
      <c r="H8124">
        <v>527.94000000000005</v>
      </c>
      <c r="I8124">
        <v>1447.51</v>
      </c>
      <c r="J8124">
        <v>919.57</v>
      </c>
      <c r="K8124" s="1">
        <f t="shared" si="504"/>
        <v>1.7418077811872561</v>
      </c>
      <c r="L8124" t="s">
        <v>19</v>
      </c>
      <c r="M8124" s="2" t="s">
        <v>134</v>
      </c>
      <c r="N8124" s="3" t="str">
        <f t="shared" si="505"/>
        <v>Jul</v>
      </c>
      <c r="O8124" t="s">
        <v>33</v>
      </c>
      <c r="P8124" t="s">
        <v>22</v>
      </c>
      <c r="Q8124" t="str">
        <f t="shared" si="506"/>
        <v>Adult</v>
      </c>
      <c r="R8124" t="str">
        <f t="shared" si="507"/>
        <v>Profit</v>
      </c>
    </row>
    <row r="8125" spans="1:18">
      <c r="A8125">
        <v>3859</v>
      </c>
      <c r="B8125" t="s">
        <v>84</v>
      </c>
      <c r="C8125">
        <v>47</v>
      </c>
      <c r="D8125" t="s">
        <v>24</v>
      </c>
      <c r="E8125" t="s">
        <v>66</v>
      </c>
      <c r="F8125" t="s">
        <v>36</v>
      </c>
      <c r="G8125">
        <v>978.44</v>
      </c>
      <c r="H8125">
        <v>1277.6500000000001</v>
      </c>
      <c r="I8125">
        <v>1447.33</v>
      </c>
      <c r="J8125">
        <v>169.68</v>
      </c>
      <c r="K8125" s="1">
        <f t="shared" si="504"/>
        <v>0.13280632411067192</v>
      </c>
      <c r="L8125" t="s">
        <v>54</v>
      </c>
      <c r="M8125" s="2" t="s">
        <v>276</v>
      </c>
      <c r="N8125" s="3" t="str">
        <f t="shared" si="505"/>
        <v>Nov</v>
      </c>
      <c r="O8125" t="s">
        <v>33</v>
      </c>
      <c r="P8125" t="s">
        <v>39</v>
      </c>
      <c r="Q8125" t="str">
        <f t="shared" si="506"/>
        <v>Senior</v>
      </c>
      <c r="R8125" t="str">
        <f t="shared" si="507"/>
        <v>Profit</v>
      </c>
    </row>
    <row r="8126" spans="1:18">
      <c r="A8126">
        <v>6735</v>
      </c>
      <c r="B8126" t="s">
        <v>52</v>
      </c>
      <c r="C8126">
        <v>41</v>
      </c>
      <c r="D8126" t="s">
        <v>24</v>
      </c>
      <c r="E8126" t="s">
        <v>35</v>
      </c>
      <c r="F8126" t="s">
        <v>36</v>
      </c>
      <c r="G8126">
        <v>1276.6400000000001</v>
      </c>
      <c r="H8126">
        <v>1049.95</v>
      </c>
      <c r="I8126">
        <v>1445.61</v>
      </c>
      <c r="J8126">
        <v>395.66</v>
      </c>
      <c r="K8126" s="1">
        <f t="shared" si="504"/>
        <v>0.3768369922377256</v>
      </c>
      <c r="L8126" t="s">
        <v>31</v>
      </c>
      <c r="M8126" s="2" t="s">
        <v>408</v>
      </c>
      <c r="N8126" s="3" t="str">
        <f t="shared" si="505"/>
        <v>Dec</v>
      </c>
      <c r="O8126" t="s">
        <v>21</v>
      </c>
      <c r="P8126" t="s">
        <v>39</v>
      </c>
      <c r="Q8126" t="str">
        <f t="shared" si="506"/>
        <v>Senior</v>
      </c>
      <c r="R8126" t="str">
        <f t="shared" si="507"/>
        <v>Profit</v>
      </c>
    </row>
    <row r="8127" spans="1:18">
      <c r="A8127">
        <v>2294</v>
      </c>
      <c r="B8127" t="s">
        <v>44</v>
      </c>
      <c r="C8127">
        <v>20</v>
      </c>
      <c r="D8127" t="s">
        <v>24</v>
      </c>
      <c r="E8127" t="s">
        <v>17</v>
      </c>
      <c r="F8127" t="s">
        <v>25</v>
      </c>
      <c r="G8127">
        <v>1187.25</v>
      </c>
      <c r="H8127">
        <v>1856.3</v>
      </c>
      <c r="I8127">
        <v>1445.21</v>
      </c>
      <c r="J8127">
        <v>-411.09</v>
      </c>
      <c r="K8127" s="1">
        <f t="shared" si="504"/>
        <v>-0.2214566611000377</v>
      </c>
      <c r="L8127" t="s">
        <v>54</v>
      </c>
      <c r="M8127" s="2" t="s">
        <v>383</v>
      </c>
      <c r="N8127" s="3" t="str">
        <f t="shared" si="505"/>
        <v>Dec</v>
      </c>
      <c r="O8127" t="s">
        <v>51</v>
      </c>
      <c r="P8127" t="s">
        <v>39</v>
      </c>
      <c r="Q8127" t="str">
        <f t="shared" si="506"/>
        <v>Young</v>
      </c>
      <c r="R8127" t="str">
        <f t="shared" si="507"/>
        <v>Loss</v>
      </c>
    </row>
    <row r="8128" spans="1:18">
      <c r="A8128">
        <v>9806</v>
      </c>
      <c r="B8128" t="s">
        <v>15</v>
      </c>
      <c r="C8128">
        <v>23</v>
      </c>
      <c r="D8128" t="s">
        <v>24</v>
      </c>
      <c r="E8128" t="s">
        <v>17</v>
      </c>
      <c r="F8128" t="s">
        <v>18</v>
      </c>
      <c r="G8128">
        <v>1274.46</v>
      </c>
      <c r="H8128">
        <v>844.35</v>
      </c>
      <c r="I8128">
        <v>1444.94</v>
      </c>
      <c r="J8128">
        <v>600.59</v>
      </c>
      <c r="K8128" s="1">
        <f t="shared" si="504"/>
        <v>0.7113045537987801</v>
      </c>
      <c r="L8128" t="s">
        <v>26</v>
      </c>
      <c r="M8128" s="2" t="s">
        <v>313</v>
      </c>
      <c r="N8128" s="3" t="str">
        <f t="shared" si="505"/>
        <v>Feb</v>
      </c>
      <c r="O8128" t="s">
        <v>33</v>
      </c>
      <c r="P8128" t="s">
        <v>22</v>
      </c>
      <c r="Q8128" t="str">
        <f t="shared" si="506"/>
        <v>Young</v>
      </c>
      <c r="R8128" t="str">
        <f t="shared" si="507"/>
        <v>Profit</v>
      </c>
    </row>
    <row r="8129" spans="1:18">
      <c r="A8129">
        <v>7150</v>
      </c>
      <c r="B8129" t="s">
        <v>84</v>
      </c>
      <c r="C8129">
        <v>57</v>
      </c>
      <c r="D8129" t="s">
        <v>24</v>
      </c>
      <c r="E8129" t="s">
        <v>35</v>
      </c>
      <c r="F8129" t="s">
        <v>25</v>
      </c>
      <c r="G8129">
        <v>959.05</v>
      </c>
      <c r="H8129">
        <v>1064.46</v>
      </c>
      <c r="I8129">
        <v>1444.41</v>
      </c>
      <c r="J8129">
        <v>379.95</v>
      </c>
      <c r="K8129" s="1">
        <f t="shared" si="504"/>
        <v>0.35694154782706722</v>
      </c>
      <c r="L8129" t="s">
        <v>31</v>
      </c>
      <c r="M8129" s="2" t="s">
        <v>304</v>
      </c>
      <c r="N8129" s="3" t="str">
        <f t="shared" si="505"/>
        <v>Feb</v>
      </c>
      <c r="O8129" t="s">
        <v>56</v>
      </c>
      <c r="P8129" t="s">
        <v>22</v>
      </c>
      <c r="Q8129" t="str">
        <f t="shared" si="506"/>
        <v>Senior</v>
      </c>
      <c r="R8129" t="str">
        <f t="shared" si="507"/>
        <v>Profit</v>
      </c>
    </row>
    <row r="8130" spans="1:18">
      <c r="A8130">
        <v>1670</v>
      </c>
      <c r="B8130" t="s">
        <v>29</v>
      </c>
      <c r="C8130">
        <v>31</v>
      </c>
      <c r="D8130" t="s">
        <v>24</v>
      </c>
      <c r="E8130" t="s">
        <v>41</v>
      </c>
      <c r="F8130" t="s">
        <v>49</v>
      </c>
      <c r="G8130">
        <v>1135.57</v>
      </c>
      <c r="H8130">
        <v>1011.97</v>
      </c>
      <c r="I8130">
        <v>1442.31</v>
      </c>
      <c r="J8130">
        <v>430.34</v>
      </c>
      <c r="K8130" s="1">
        <f t="shared" ref="K8130:K8193" si="508">J8130/H8130</f>
        <v>0.42524976036839035</v>
      </c>
      <c r="L8130" t="s">
        <v>54</v>
      </c>
      <c r="M8130" s="2" t="s">
        <v>301</v>
      </c>
      <c r="N8130" s="3" t="str">
        <f t="shared" ref="N8130:N8193" si="509">TEXT(M8130,"MMM")</f>
        <v>Mar</v>
      </c>
      <c r="O8130" t="s">
        <v>28</v>
      </c>
      <c r="P8130" t="s">
        <v>39</v>
      </c>
      <c r="Q8130" t="str">
        <f t="shared" ref="Q8130:Q8193" si="510">IF(C8130&gt;=18,IF(C8130&lt;=25,"Young",IF(C8130&lt;=40,"Adult",IF(C8130&lt;=60,"Senior",""))),"")</f>
        <v>Adult</v>
      </c>
      <c r="R8130" t="str">
        <f t="shared" ref="R8130:R8193" si="511">IF(J8130&gt;0,"Profit","Loss")</f>
        <v>Profit</v>
      </c>
    </row>
    <row r="8131" spans="1:18">
      <c r="A8131">
        <v>8045</v>
      </c>
      <c r="B8131" t="s">
        <v>29</v>
      </c>
      <c r="C8131">
        <v>46</v>
      </c>
      <c r="D8131" t="s">
        <v>16</v>
      </c>
      <c r="E8131" t="s">
        <v>41</v>
      </c>
      <c r="F8131" t="s">
        <v>25</v>
      </c>
      <c r="G8131">
        <v>1094.45</v>
      </c>
      <c r="H8131">
        <v>1071.77</v>
      </c>
      <c r="I8131">
        <v>1441.73</v>
      </c>
      <c r="J8131">
        <v>369.96</v>
      </c>
      <c r="K8131" s="1">
        <f t="shared" si="508"/>
        <v>0.34518600072776806</v>
      </c>
      <c r="L8131" t="s">
        <v>19</v>
      </c>
      <c r="M8131" s="2" t="s">
        <v>301</v>
      </c>
      <c r="N8131" s="3" t="str">
        <f t="shared" si="509"/>
        <v>Mar</v>
      </c>
      <c r="O8131" t="s">
        <v>28</v>
      </c>
      <c r="P8131" t="s">
        <v>22</v>
      </c>
      <c r="Q8131" t="str">
        <f t="shared" si="510"/>
        <v>Senior</v>
      </c>
      <c r="R8131" t="str">
        <f t="shared" si="511"/>
        <v>Profit</v>
      </c>
    </row>
    <row r="8132" spans="1:18">
      <c r="A8132">
        <v>3571</v>
      </c>
      <c r="B8132" t="s">
        <v>52</v>
      </c>
      <c r="C8132">
        <v>24</v>
      </c>
      <c r="D8132" t="s">
        <v>24</v>
      </c>
      <c r="E8132" t="s">
        <v>59</v>
      </c>
      <c r="F8132" t="s">
        <v>25</v>
      </c>
      <c r="G8132">
        <v>847.01</v>
      </c>
      <c r="H8132">
        <v>199.81</v>
      </c>
      <c r="I8132">
        <v>1440.84</v>
      </c>
      <c r="J8132">
        <v>1241.03</v>
      </c>
      <c r="K8132" s="1">
        <f t="shared" si="508"/>
        <v>6.2110504979730745</v>
      </c>
      <c r="L8132" t="s">
        <v>37</v>
      </c>
      <c r="M8132" s="2" t="s">
        <v>293</v>
      </c>
      <c r="N8132" s="3" t="str">
        <f t="shared" si="509"/>
        <v>Jul</v>
      </c>
      <c r="O8132" t="s">
        <v>56</v>
      </c>
      <c r="P8132" t="s">
        <v>22</v>
      </c>
      <c r="Q8132" t="str">
        <f t="shared" si="510"/>
        <v>Young</v>
      </c>
      <c r="R8132" t="str">
        <f t="shared" si="511"/>
        <v>Profit</v>
      </c>
    </row>
    <row r="8133" spans="1:18">
      <c r="A8133">
        <v>8257</v>
      </c>
      <c r="B8133" t="s">
        <v>52</v>
      </c>
      <c r="C8133">
        <v>37</v>
      </c>
      <c r="D8133" t="s">
        <v>16</v>
      </c>
      <c r="E8133" t="s">
        <v>30</v>
      </c>
      <c r="F8133" t="s">
        <v>49</v>
      </c>
      <c r="G8133">
        <v>1006.34</v>
      </c>
      <c r="H8133">
        <v>1168.02</v>
      </c>
      <c r="I8133">
        <v>1440.42</v>
      </c>
      <c r="J8133">
        <v>272.39999999999998</v>
      </c>
      <c r="K8133" s="1">
        <f t="shared" si="508"/>
        <v>0.23321518467149532</v>
      </c>
      <c r="L8133" t="s">
        <v>19</v>
      </c>
      <c r="M8133" s="2" t="s">
        <v>310</v>
      </c>
      <c r="N8133" s="3" t="str">
        <f t="shared" si="509"/>
        <v>Apr</v>
      </c>
      <c r="O8133" t="s">
        <v>28</v>
      </c>
      <c r="P8133" t="s">
        <v>39</v>
      </c>
      <c r="Q8133" t="str">
        <f t="shared" si="510"/>
        <v>Adult</v>
      </c>
      <c r="R8133" t="str">
        <f t="shared" si="511"/>
        <v>Profit</v>
      </c>
    </row>
    <row r="8134" spans="1:18">
      <c r="A8134">
        <v>9627</v>
      </c>
      <c r="B8134" t="s">
        <v>23</v>
      </c>
      <c r="C8134">
        <v>23</v>
      </c>
      <c r="D8134" t="s">
        <v>24</v>
      </c>
      <c r="E8134" t="s">
        <v>35</v>
      </c>
      <c r="F8134" t="s">
        <v>49</v>
      </c>
      <c r="G8134">
        <v>1007.32</v>
      </c>
      <c r="H8134">
        <v>674.09</v>
      </c>
      <c r="I8134">
        <v>1439.2</v>
      </c>
      <c r="J8134">
        <v>765.11</v>
      </c>
      <c r="K8134" s="1">
        <f t="shared" si="508"/>
        <v>1.135026480143601</v>
      </c>
      <c r="L8134" t="s">
        <v>31</v>
      </c>
      <c r="M8134" s="2" t="s">
        <v>150</v>
      </c>
      <c r="N8134" s="3" t="str">
        <f t="shared" si="509"/>
        <v>Apr</v>
      </c>
      <c r="O8134" t="s">
        <v>21</v>
      </c>
      <c r="P8134" t="s">
        <v>22</v>
      </c>
      <c r="Q8134" t="str">
        <f t="shared" si="510"/>
        <v>Young</v>
      </c>
      <c r="R8134" t="str">
        <f t="shared" si="511"/>
        <v>Profit</v>
      </c>
    </row>
    <row r="8135" spans="1:18">
      <c r="A8135">
        <v>744</v>
      </c>
      <c r="B8135" t="s">
        <v>40</v>
      </c>
      <c r="C8135">
        <v>50</v>
      </c>
      <c r="D8135" t="s">
        <v>16</v>
      </c>
      <c r="E8135" t="s">
        <v>41</v>
      </c>
      <c r="F8135" t="s">
        <v>25</v>
      </c>
      <c r="G8135">
        <v>1015.28</v>
      </c>
      <c r="H8135">
        <v>716.91</v>
      </c>
      <c r="I8135">
        <v>1438.89</v>
      </c>
      <c r="J8135">
        <v>721.98</v>
      </c>
      <c r="K8135" s="1">
        <f t="shared" si="508"/>
        <v>1.007072017408043</v>
      </c>
      <c r="L8135" t="s">
        <v>19</v>
      </c>
      <c r="M8135" s="2" t="s">
        <v>279</v>
      </c>
      <c r="N8135" s="3" t="str">
        <f t="shared" si="509"/>
        <v>May</v>
      </c>
      <c r="O8135" t="s">
        <v>33</v>
      </c>
      <c r="P8135" t="s">
        <v>39</v>
      </c>
      <c r="Q8135" t="str">
        <f t="shared" si="510"/>
        <v>Senior</v>
      </c>
      <c r="R8135" t="str">
        <f t="shared" si="511"/>
        <v>Profit</v>
      </c>
    </row>
    <row r="8136" spans="1:18">
      <c r="A8136">
        <v>8265</v>
      </c>
      <c r="B8136" t="s">
        <v>52</v>
      </c>
      <c r="C8136">
        <v>35</v>
      </c>
      <c r="D8136" t="s">
        <v>16</v>
      </c>
      <c r="E8136" t="s">
        <v>59</v>
      </c>
      <c r="F8136" t="s">
        <v>18</v>
      </c>
      <c r="G8136">
        <v>1114.6199999999999</v>
      </c>
      <c r="H8136">
        <v>1126.9100000000001</v>
      </c>
      <c r="I8136">
        <v>1438.74</v>
      </c>
      <c r="J8136">
        <v>311.83</v>
      </c>
      <c r="K8136" s="1">
        <f t="shared" si="508"/>
        <v>0.2767124260144998</v>
      </c>
      <c r="L8136" t="s">
        <v>37</v>
      </c>
      <c r="M8136" s="2" t="s">
        <v>254</v>
      </c>
      <c r="N8136" s="3" t="str">
        <f t="shared" si="509"/>
        <v>Dec</v>
      </c>
      <c r="O8136" t="s">
        <v>28</v>
      </c>
      <c r="P8136" t="s">
        <v>22</v>
      </c>
      <c r="Q8136" t="str">
        <f t="shared" si="510"/>
        <v>Adult</v>
      </c>
      <c r="R8136" t="str">
        <f t="shared" si="511"/>
        <v>Profit</v>
      </c>
    </row>
    <row r="8137" spans="1:18">
      <c r="A8137">
        <v>4598</v>
      </c>
      <c r="B8137" t="s">
        <v>15</v>
      </c>
      <c r="C8137">
        <v>44</v>
      </c>
      <c r="D8137" t="s">
        <v>24</v>
      </c>
      <c r="E8137" t="s">
        <v>17</v>
      </c>
      <c r="F8137" t="s">
        <v>25</v>
      </c>
      <c r="G8137">
        <v>835.64</v>
      </c>
      <c r="H8137">
        <v>963.52</v>
      </c>
      <c r="I8137">
        <v>1436.94</v>
      </c>
      <c r="J8137">
        <v>473.42</v>
      </c>
      <c r="K8137" s="1">
        <f t="shared" si="508"/>
        <v>0.49134423779475261</v>
      </c>
      <c r="L8137" t="s">
        <v>37</v>
      </c>
      <c r="M8137" s="2" t="s">
        <v>120</v>
      </c>
      <c r="N8137" s="3" t="str">
        <f t="shared" si="509"/>
        <v>Feb</v>
      </c>
      <c r="O8137" t="s">
        <v>21</v>
      </c>
      <c r="P8137" t="s">
        <v>39</v>
      </c>
      <c r="Q8137" t="str">
        <f t="shared" si="510"/>
        <v>Senior</v>
      </c>
      <c r="R8137" t="str">
        <f t="shared" si="511"/>
        <v>Profit</v>
      </c>
    </row>
    <row r="8138" spans="1:18">
      <c r="A8138">
        <v>2305</v>
      </c>
      <c r="B8138" t="s">
        <v>47</v>
      </c>
      <c r="C8138">
        <v>29</v>
      </c>
      <c r="D8138" t="s">
        <v>16</v>
      </c>
      <c r="E8138" t="s">
        <v>41</v>
      </c>
      <c r="F8138" t="s">
        <v>18</v>
      </c>
      <c r="G8138">
        <v>879.8</v>
      </c>
      <c r="H8138">
        <v>533.19000000000005</v>
      </c>
      <c r="I8138">
        <v>1436.6</v>
      </c>
      <c r="J8138">
        <v>903.41</v>
      </c>
      <c r="K8138" s="1">
        <f t="shared" si="508"/>
        <v>1.6943491063223239</v>
      </c>
      <c r="L8138" t="s">
        <v>37</v>
      </c>
      <c r="M8138" s="2" t="s">
        <v>412</v>
      </c>
      <c r="N8138" s="3" t="str">
        <f t="shared" si="509"/>
        <v>Dec</v>
      </c>
      <c r="O8138" t="s">
        <v>28</v>
      </c>
      <c r="P8138" t="s">
        <v>22</v>
      </c>
      <c r="Q8138" t="str">
        <f t="shared" si="510"/>
        <v>Adult</v>
      </c>
      <c r="R8138" t="str">
        <f t="shared" si="511"/>
        <v>Profit</v>
      </c>
    </row>
    <row r="8139" spans="1:18">
      <c r="A8139">
        <v>4268</v>
      </c>
      <c r="B8139" t="s">
        <v>15</v>
      </c>
      <c r="C8139">
        <v>25</v>
      </c>
      <c r="D8139" t="s">
        <v>24</v>
      </c>
      <c r="E8139" t="s">
        <v>17</v>
      </c>
      <c r="F8139" t="s">
        <v>49</v>
      </c>
      <c r="G8139">
        <v>921.85</v>
      </c>
      <c r="H8139">
        <v>1976.92</v>
      </c>
      <c r="I8139">
        <v>1435.89</v>
      </c>
      <c r="J8139">
        <v>-541.03</v>
      </c>
      <c r="K8139" s="1">
        <f t="shared" si="508"/>
        <v>-0.27367318859640244</v>
      </c>
      <c r="L8139" t="s">
        <v>37</v>
      </c>
      <c r="M8139" s="2" t="s">
        <v>254</v>
      </c>
      <c r="N8139" s="3" t="str">
        <f t="shared" si="509"/>
        <v>Dec</v>
      </c>
      <c r="O8139" t="s">
        <v>21</v>
      </c>
      <c r="P8139" t="s">
        <v>22</v>
      </c>
      <c r="Q8139" t="str">
        <f t="shared" si="510"/>
        <v>Young</v>
      </c>
      <c r="R8139" t="str">
        <f t="shared" si="511"/>
        <v>Loss</v>
      </c>
    </row>
    <row r="8140" spans="1:18">
      <c r="A8140">
        <v>2013</v>
      </c>
      <c r="B8140" t="s">
        <v>29</v>
      </c>
      <c r="C8140">
        <v>52</v>
      </c>
      <c r="D8140" t="s">
        <v>24</v>
      </c>
      <c r="E8140" t="s">
        <v>53</v>
      </c>
      <c r="F8140" t="s">
        <v>18</v>
      </c>
      <c r="G8140">
        <v>1067.2</v>
      </c>
      <c r="H8140">
        <v>907.72</v>
      </c>
      <c r="I8140">
        <v>1434.92</v>
      </c>
      <c r="J8140">
        <v>527.20000000000005</v>
      </c>
      <c r="K8140" s="1">
        <f t="shared" si="508"/>
        <v>0.58079584012691143</v>
      </c>
      <c r="L8140" t="s">
        <v>19</v>
      </c>
      <c r="M8140" s="2" t="s">
        <v>304</v>
      </c>
      <c r="N8140" s="3" t="str">
        <f t="shared" si="509"/>
        <v>Feb</v>
      </c>
      <c r="O8140" t="s">
        <v>28</v>
      </c>
      <c r="P8140" t="s">
        <v>39</v>
      </c>
      <c r="Q8140" t="str">
        <f t="shared" si="510"/>
        <v>Senior</v>
      </c>
      <c r="R8140" t="str">
        <f t="shared" si="511"/>
        <v>Profit</v>
      </c>
    </row>
    <row r="8141" spans="1:18">
      <c r="A8141">
        <v>5928</v>
      </c>
      <c r="B8141" t="s">
        <v>23</v>
      </c>
      <c r="C8141">
        <v>50</v>
      </c>
      <c r="D8141" t="s">
        <v>24</v>
      </c>
      <c r="E8141" t="s">
        <v>35</v>
      </c>
      <c r="F8141" t="s">
        <v>49</v>
      </c>
      <c r="G8141">
        <v>1074.6600000000001</v>
      </c>
      <c r="H8141">
        <v>950.22</v>
      </c>
      <c r="I8141">
        <v>1434.91</v>
      </c>
      <c r="J8141">
        <v>484.69</v>
      </c>
      <c r="K8141" s="1">
        <f t="shared" si="508"/>
        <v>0.51008187577613606</v>
      </c>
      <c r="L8141" t="s">
        <v>26</v>
      </c>
      <c r="M8141" s="2" t="s">
        <v>177</v>
      </c>
      <c r="N8141" s="3" t="str">
        <f t="shared" si="509"/>
        <v>Jun</v>
      </c>
      <c r="O8141" t="s">
        <v>33</v>
      </c>
      <c r="P8141" t="s">
        <v>22</v>
      </c>
      <c r="Q8141" t="str">
        <f t="shared" si="510"/>
        <v>Senior</v>
      </c>
      <c r="R8141" t="str">
        <f t="shared" si="511"/>
        <v>Profit</v>
      </c>
    </row>
    <row r="8142" spans="1:18">
      <c r="A8142">
        <v>2381</v>
      </c>
      <c r="B8142" t="s">
        <v>40</v>
      </c>
      <c r="C8142">
        <v>20</v>
      </c>
      <c r="D8142" t="s">
        <v>16</v>
      </c>
      <c r="E8142" t="s">
        <v>17</v>
      </c>
      <c r="F8142" t="s">
        <v>18</v>
      </c>
      <c r="G8142">
        <v>1057.02</v>
      </c>
      <c r="H8142">
        <v>77.540000000000006</v>
      </c>
      <c r="I8142">
        <v>1434.73</v>
      </c>
      <c r="J8142">
        <v>1357.19</v>
      </c>
      <c r="K8142" s="1">
        <f t="shared" si="508"/>
        <v>17.503095176683001</v>
      </c>
      <c r="L8142" t="s">
        <v>31</v>
      </c>
      <c r="M8142" s="2" t="s">
        <v>116</v>
      </c>
      <c r="N8142" s="3" t="str">
        <f t="shared" si="509"/>
        <v>Sep</v>
      </c>
      <c r="O8142" t="s">
        <v>56</v>
      </c>
      <c r="P8142" t="s">
        <v>22</v>
      </c>
      <c r="Q8142" t="str">
        <f t="shared" si="510"/>
        <v>Young</v>
      </c>
      <c r="R8142" t="str">
        <f t="shared" si="511"/>
        <v>Profit</v>
      </c>
    </row>
    <row r="8143" spans="1:18">
      <c r="A8143">
        <v>9862</v>
      </c>
      <c r="B8143" t="s">
        <v>47</v>
      </c>
      <c r="C8143">
        <v>60</v>
      </c>
      <c r="D8143" t="s">
        <v>24</v>
      </c>
      <c r="E8143" t="s">
        <v>57</v>
      </c>
      <c r="F8143" t="s">
        <v>18</v>
      </c>
      <c r="G8143">
        <v>1163.02</v>
      </c>
      <c r="H8143">
        <v>1244.71</v>
      </c>
      <c r="I8143">
        <v>1434.18</v>
      </c>
      <c r="J8143">
        <v>189.47</v>
      </c>
      <c r="K8143" s="1">
        <f t="shared" si="508"/>
        <v>0.15222019586891725</v>
      </c>
      <c r="L8143" t="s">
        <v>26</v>
      </c>
      <c r="M8143" s="2" t="s">
        <v>89</v>
      </c>
      <c r="N8143" s="3" t="str">
        <f t="shared" si="509"/>
        <v>Apr</v>
      </c>
      <c r="O8143" t="s">
        <v>56</v>
      </c>
      <c r="P8143" t="s">
        <v>39</v>
      </c>
      <c r="Q8143" t="str">
        <f t="shared" si="510"/>
        <v>Senior</v>
      </c>
      <c r="R8143" t="str">
        <f t="shared" si="511"/>
        <v>Profit</v>
      </c>
    </row>
    <row r="8144" spans="1:18">
      <c r="A8144">
        <v>7797</v>
      </c>
      <c r="B8144" t="s">
        <v>23</v>
      </c>
      <c r="C8144">
        <v>19</v>
      </c>
      <c r="D8144" t="s">
        <v>16</v>
      </c>
      <c r="E8144" t="s">
        <v>17</v>
      </c>
      <c r="F8144" t="s">
        <v>25</v>
      </c>
      <c r="G8144">
        <v>954.52</v>
      </c>
      <c r="H8144">
        <v>316.60000000000002</v>
      </c>
      <c r="I8144">
        <v>1434.1</v>
      </c>
      <c r="J8144">
        <v>1117.5</v>
      </c>
      <c r="K8144" s="1">
        <f t="shared" si="508"/>
        <v>3.5296904611497153</v>
      </c>
      <c r="L8144" t="s">
        <v>54</v>
      </c>
      <c r="M8144" s="2" t="s">
        <v>67</v>
      </c>
      <c r="N8144" s="3" t="str">
        <f t="shared" si="509"/>
        <v>Oct</v>
      </c>
      <c r="O8144" t="s">
        <v>51</v>
      </c>
      <c r="P8144" t="s">
        <v>39</v>
      </c>
      <c r="Q8144" t="str">
        <f t="shared" si="510"/>
        <v>Young</v>
      </c>
      <c r="R8144" t="str">
        <f t="shared" si="511"/>
        <v>Profit</v>
      </c>
    </row>
    <row r="8145" spans="1:18">
      <c r="A8145">
        <v>9179</v>
      </c>
      <c r="B8145" t="s">
        <v>23</v>
      </c>
      <c r="C8145">
        <v>32</v>
      </c>
      <c r="D8145" t="s">
        <v>24</v>
      </c>
      <c r="E8145" t="s">
        <v>17</v>
      </c>
      <c r="F8145" t="s">
        <v>49</v>
      </c>
      <c r="G8145">
        <v>1208.57</v>
      </c>
      <c r="H8145">
        <v>1889.75</v>
      </c>
      <c r="I8145">
        <v>1434.03</v>
      </c>
      <c r="J8145">
        <v>-455.72</v>
      </c>
      <c r="K8145" s="1">
        <f t="shared" si="508"/>
        <v>-0.24115359174493983</v>
      </c>
      <c r="L8145" t="s">
        <v>37</v>
      </c>
      <c r="M8145" s="2" t="s">
        <v>192</v>
      </c>
      <c r="N8145" s="3" t="str">
        <f t="shared" si="509"/>
        <v>Aug</v>
      </c>
      <c r="O8145" t="s">
        <v>21</v>
      </c>
      <c r="P8145" t="s">
        <v>39</v>
      </c>
      <c r="Q8145" t="str">
        <f t="shared" si="510"/>
        <v>Adult</v>
      </c>
      <c r="R8145" t="str">
        <f t="shared" si="511"/>
        <v>Loss</v>
      </c>
    </row>
    <row r="8146" spans="1:18">
      <c r="A8146">
        <v>5336</v>
      </c>
      <c r="B8146" t="s">
        <v>44</v>
      </c>
      <c r="C8146">
        <v>47</v>
      </c>
      <c r="D8146" t="s">
        <v>16</v>
      </c>
      <c r="E8146" t="s">
        <v>53</v>
      </c>
      <c r="F8146" t="s">
        <v>49</v>
      </c>
      <c r="G8146">
        <v>1231.01</v>
      </c>
      <c r="H8146">
        <v>1008.55</v>
      </c>
      <c r="I8146">
        <v>1433.83</v>
      </c>
      <c r="J8146">
        <v>425.28</v>
      </c>
      <c r="K8146" s="1">
        <f t="shared" si="508"/>
        <v>0.42167468147340242</v>
      </c>
      <c r="L8146" t="s">
        <v>31</v>
      </c>
      <c r="M8146" s="2" t="s">
        <v>75</v>
      </c>
      <c r="N8146" s="3" t="str">
        <f t="shared" si="509"/>
        <v>Mar</v>
      </c>
      <c r="O8146" t="s">
        <v>56</v>
      </c>
      <c r="P8146" t="s">
        <v>22</v>
      </c>
      <c r="Q8146" t="str">
        <f t="shared" si="510"/>
        <v>Senior</v>
      </c>
      <c r="R8146" t="str">
        <f t="shared" si="511"/>
        <v>Profit</v>
      </c>
    </row>
    <row r="8147" spans="1:18">
      <c r="A8147">
        <v>3909</v>
      </c>
      <c r="B8147" t="s">
        <v>29</v>
      </c>
      <c r="C8147">
        <v>21</v>
      </c>
      <c r="D8147" t="s">
        <v>24</v>
      </c>
      <c r="E8147" t="s">
        <v>41</v>
      </c>
      <c r="F8147" t="s">
        <v>25</v>
      </c>
      <c r="G8147">
        <v>1034.6500000000001</v>
      </c>
      <c r="H8147">
        <v>353.21</v>
      </c>
      <c r="I8147">
        <v>1431.73</v>
      </c>
      <c r="J8147">
        <v>1078.52</v>
      </c>
      <c r="K8147" s="1">
        <f t="shared" si="508"/>
        <v>3.0534809320234424</v>
      </c>
      <c r="L8147" t="s">
        <v>31</v>
      </c>
      <c r="M8147" s="2" t="s">
        <v>194</v>
      </c>
      <c r="N8147" s="3" t="str">
        <f t="shared" si="509"/>
        <v>Sep</v>
      </c>
      <c r="O8147" t="s">
        <v>28</v>
      </c>
      <c r="P8147" t="s">
        <v>22</v>
      </c>
      <c r="Q8147" t="str">
        <f t="shared" si="510"/>
        <v>Young</v>
      </c>
      <c r="R8147" t="str">
        <f t="shared" si="511"/>
        <v>Profit</v>
      </c>
    </row>
    <row r="8148" spans="1:18">
      <c r="A8148">
        <v>9506</v>
      </c>
      <c r="B8148" t="s">
        <v>15</v>
      </c>
      <c r="C8148">
        <v>26</v>
      </c>
      <c r="D8148" t="s">
        <v>16</v>
      </c>
      <c r="E8148" t="s">
        <v>30</v>
      </c>
      <c r="F8148" t="s">
        <v>25</v>
      </c>
      <c r="G8148">
        <v>1284.83</v>
      </c>
      <c r="H8148">
        <v>1598.6</v>
      </c>
      <c r="I8148">
        <v>1431.73</v>
      </c>
      <c r="J8148">
        <v>-166.87</v>
      </c>
      <c r="K8148" s="1">
        <f t="shared" si="508"/>
        <v>-0.1043850869510822</v>
      </c>
      <c r="L8148" t="s">
        <v>26</v>
      </c>
      <c r="M8148" s="2" t="s">
        <v>347</v>
      </c>
      <c r="N8148" s="3" t="str">
        <f t="shared" si="509"/>
        <v>Dec</v>
      </c>
      <c r="O8148" t="s">
        <v>51</v>
      </c>
      <c r="P8148" t="s">
        <v>22</v>
      </c>
      <c r="Q8148" t="str">
        <f t="shared" si="510"/>
        <v>Adult</v>
      </c>
      <c r="R8148" t="str">
        <f t="shared" si="511"/>
        <v>Loss</v>
      </c>
    </row>
    <row r="8149" spans="1:18">
      <c r="A8149">
        <v>1756</v>
      </c>
      <c r="B8149" t="s">
        <v>40</v>
      </c>
      <c r="C8149">
        <v>23</v>
      </c>
      <c r="D8149" t="s">
        <v>24</v>
      </c>
      <c r="E8149" t="s">
        <v>41</v>
      </c>
      <c r="F8149" t="s">
        <v>49</v>
      </c>
      <c r="G8149">
        <v>1278.6199999999999</v>
      </c>
      <c r="H8149">
        <v>1272.1199999999999</v>
      </c>
      <c r="I8149">
        <v>1431.47</v>
      </c>
      <c r="J8149">
        <v>159.35</v>
      </c>
      <c r="K8149" s="1">
        <f t="shared" si="508"/>
        <v>0.12526333993648398</v>
      </c>
      <c r="L8149" t="s">
        <v>26</v>
      </c>
      <c r="M8149" s="2" t="s">
        <v>307</v>
      </c>
      <c r="N8149" s="3" t="str">
        <f t="shared" si="509"/>
        <v>Sep</v>
      </c>
      <c r="O8149" t="s">
        <v>28</v>
      </c>
      <c r="P8149" t="s">
        <v>39</v>
      </c>
      <c r="Q8149" t="str">
        <f t="shared" si="510"/>
        <v>Young</v>
      </c>
      <c r="R8149" t="str">
        <f t="shared" si="511"/>
        <v>Profit</v>
      </c>
    </row>
    <row r="8150" spans="1:18">
      <c r="A8150">
        <v>7792</v>
      </c>
      <c r="B8150" t="s">
        <v>15</v>
      </c>
      <c r="C8150">
        <v>47</v>
      </c>
      <c r="D8150" t="s">
        <v>16</v>
      </c>
      <c r="E8150" t="s">
        <v>30</v>
      </c>
      <c r="F8150" t="s">
        <v>42</v>
      </c>
      <c r="G8150">
        <v>1120.5999999999999</v>
      </c>
      <c r="H8150">
        <v>618.78</v>
      </c>
      <c r="I8150">
        <v>1430.67</v>
      </c>
      <c r="J8150">
        <v>811.89</v>
      </c>
      <c r="K8150" s="1">
        <f t="shared" si="508"/>
        <v>1.3120818384563173</v>
      </c>
      <c r="L8150" t="s">
        <v>54</v>
      </c>
      <c r="M8150" s="2" t="s">
        <v>234</v>
      </c>
      <c r="N8150" s="3" t="str">
        <f t="shared" si="509"/>
        <v>Oct</v>
      </c>
      <c r="O8150" t="s">
        <v>21</v>
      </c>
      <c r="P8150" t="s">
        <v>22</v>
      </c>
      <c r="Q8150" t="str">
        <f t="shared" si="510"/>
        <v>Senior</v>
      </c>
      <c r="R8150" t="str">
        <f t="shared" si="511"/>
        <v>Profit</v>
      </c>
    </row>
    <row r="8151" spans="1:18">
      <c r="A8151">
        <v>6475</v>
      </c>
      <c r="B8151" t="s">
        <v>40</v>
      </c>
      <c r="C8151">
        <v>48</v>
      </c>
      <c r="D8151" t="s">
        <v>24</v>
      </c>
      <c r="E8151" t="s">
        <v>53</v>
      </c>
      <c r="F8151" t="s">
        <v>18</v>
      </c>
      <c r="G8151">
        <v>1142.44</v>
      </c>
      <c r="H8151">
        <v>88.36</v>
      </c>
      <c r="I8151">
        <v>1430.65</v>
      </c>
      <c r="J8151">
        <v>1342.29</v>
      </c>
      <c r="K8151" s="1">
        <f t="shared" si="508"/>
        <v>15.191149841557266</v>
      </c>
      <c r="L8151" t="s">
        <v>31</v>
      </c>
      <c r="M8151" s="2" t="s">
        <v>90</v>
      </c>
      <c r="N8151" s="3" t="str">
        <f t="shared" si="509"/>
        <v>Oct</v>
      </c>
      <c r="O8151" t="s">
        <v>33</v>
      </c>
      <c r="P8151" t="s">
        <v>39</v>
      </c>
      <c r="Q8151" t="str">
        <f t="shared" si="510"/>
        <v>Senior</v>
      </c>
      <c r="R8151" t="str">
        <f t="shared" si="511"/>
        <v>Profit</v>
      </c>
    </row>
    <row r="8152" spans="1:18">
      <c r="A8152">
        <v>1268</v>
      </c>
      <c r="B8152" t="s">
        <v>29</v>
      </c>
      <c r="C8152">
        <v>46</v>
      </c>
      <c r="D8152" t="s">
        <v>16</v>
      </c>
      <c r="E8152" t="s">
        <v>57</v>
      </c>
      <c r="F8152" t="s">
        <v>18</v>
      </c>
      <c r="G8152">
        <v>871.71</v>
      </c>
      <c r="H8152">
        <v>488.56</v>
      </c>
      <c r="I8152">
        <v>1430.35</v>
      </c>
      <c r="J8152">
        <v>941.79</v>
      </c>
      <c r="K8152" s="1">
        <f t="shared" si="508"/>
        <v>1.9276854429343375</v>
      </c>
      <c r="L8152" t="s">
        <v>19</v>
      </c>
      <c r="M8152" s="2" t="s">
        <v>331</v>
      </c>
      <c r="N8152" s="3" t="str">
        <f t="shared" si="509"/>
        <v>Sep</v>
      </c>
      <c r="O8152" t="s">
        <v>33</v>
      </c>
      <c r="P8152" t="s">
        <v>22</v>
      </c>
      <c r="Q8152" t="str">
        <f t="shared" si="510"/>
        <v>Senior</v>
      </c>
      <c r="R8152" t="str">
        <f t="shared" si="511"/>
        <v>Profit</v>
      </c>
    </row>
    <row r="8153" spans="1:18">
      <c r="A8153">
        <v>2434</v>
      </c>
      <c r="B8153" t="s">
        <v>29</v>
      </c>
      <c r="C8153">
        <v>29</v>
      </c>
      <c r="D8153" t="s">
        <v>24</v>
      </c>
      <c r="E8153" t="s">
        <v>66</v>
      </c>
      <c r="F8153" t="s">
        <v>25</v>
      </c>
      <c r="G8153">
        <v>873.58</v>
      </c>
      <c r="H8153">
        <v>1038.69</v>
      </c>
      <c r="I8153">
        <v>1430</v>
      </c>
      <c r="J8153">
        <v>391.31</v>
      </c>
      <c r="K8153" s="1">
        <f t="shared" si="508"/>
        <v>0.37673415552282202</v>
      </c>
      <c r="L8153" t="s">
        <v>54</v>
      </c>
      <c r="M8153" s="2" t="s">
        <v>406</v>
      </c>
      <c r="N8153" s="3" t="str">
        <f t="shared" si="509"/>
        <v>Jan</v>
      </c>
      <c r="O8153" t="s">
        <v>51</v>
      </c>
      <c r="P8153" t="s">
        <v>39</v>
      </c>
      <c r="Q8153" t="str">
        <f t="shared" si="510"/>
        <v>Adult</v>
      </c>
      <c r="R8153" t="str">
        <f t="shared" si="511"/>
        <v>Profit</v>
      </c>
    </row>
    <row r="8154" spans="1:18">
      <c r="A8154">
        <v>5416</v>
      </c>
      <c r="B8154" t="s">
        <v>84</v>
      </c>
      <c r="C8154">
        <v>59</v>
      </c>
      <c r="D8154" t="s">
        <v>24</v>
      </c>
      <c r="E8154" t="s">
        <v>41</v>
      </c>
      <c r="F8154" t="s">
        <v>49</v>
      </c>
      <c r="G8154">
        <v>1289.92</v>
      </c>
      <c r="H8154">
        <v>886.13</v>
      </c>
      <c r="I8154">
        <v>1428.16</v>
      </c>
      <c r="J8154">
        <v>542.03</v>
      </c>
      <c r="K8154" s="1">
        <f t="shared" si="508"/>
        <v>0.61168225881078397</v>
      </c>
      <c r="L8154" t="s">
        <v>37</v>
      </c>
      <c r="M8154" s="2" t="s">
        <v>244</v>
      </c>
      <c r="N8154" s="3" t="str">
        <f t="shared" si="509"/>
        <v>Jun</v>
      </c>
      <c r="O8154" t="s">
        <v>28</v>
      </c>
      <c r="P8154" t="s">
        <v>39</v>
      </c>
      <c r="Q8154" t="str">
        <f t="shared" si="510"/>
        <v>Senior</v>
      </c>
      <c r="R8154" t="str">
        <f t="shared" si="511"/>
        <v>Profit</v>
      </c>
    </row>
    <row r="8155" spans="1:18">
      <c r="A8155">
        <v>5643</v>
      </c>
      <c r="B8155" t="s">
        <v>40</v>
      </c>
      <c r="C8155">
        <v>55</v>
      </c>
      <c r="D8155" t="s">
        <v>16</v>
      </c>
      <c r="E8155" t="s">
        <v>57</v>
      </c>
      <c r="F8155" t="s">
        <v>36</v>
      </c>
      <c r="G8155">
        <v>799.94</v>
      </c>
      <c r="H8155">
        <v>270.41000000000003</v>
      </c>
      <c r="I8155">
        <v>1428.02</v>
      </c>
      <c r="J8155">
        <v>1157.6099999999999</v>
      </c>
      <c r="K8155" s="1">
        <f t="shared" si="508"/>
        <v>4.2809437520801739</v>
      </c>
      <c r="L8155" t="s">
        <v>19</v>
      </c>
      <c r="M8155" s="2" t="s">
        <v>382</v>
      </c>
      <c r="N8155" s="3" t="str">
        <f t="shared" si="509"/>
        <v>Jun</v>
      </c>
      <c r="O8155" t="s">
        <v>28</v>
      </c>
      <c r="P8155" t="s">
        <v>39</v>
      </c>
      <c r="Q8155" t="str">
        <f t="shared" si="510"/>
        <v>Senior</v>
      </c>
      <c r="R8155" t="str">
        <f t="shared" si="511"/>
        <v>Profit</v>
      </c>
    </row>
    <row r="8156" spans="1:18">
      <c r="A8156">
        <v>8299</v>
      </c>
      <c r="B8156" t="s">
        <v>44</v>
      </c>
      <c r="C8156">
        <v>55</v>
      </c>
      <c r="D8156" t="s">
        <v>16</v>
      </c>
      <c r="E8156" t="s">
        <v>66</v>
      </c>
      <c r="F8156" t="s">
        <v>49</v>
      </c>
      <c r="G8156">
        <v>1242.08</v>
      </c>
      <c r="H8156">
        <v>1539.11</v>
      </c>
      <c r="I8156">
        <v>1428</v>
      </c>
      <c r="J8156">
        <v>-111.11</v>
      </c>
      <c r="K8156" s="1">
        <f t="shared" si="508"/>
        <v>-7.2191071463378192E-2</v>
      </c>
      <c r="L8156" t="s">
        <v>26</v>
      </c>
      <c r="M8156" s="2" t="s">
        <v>20</v>
      </c>
      <c r="N8156" s="3" t="str">
        <f t="shared" si="509"/>
        <v>Dec</v>
      </c>
      <c r="O8156" t="s">
        <v>56</v>
      </c>
      <c r="P8156" t="s">
        <v>22</v>
      </c>
      <c r="Q8156" t="str">
        <f t="shared" si="510"/>
        <v>Senior</v>
      </c>
      <c r="R8156" t="str">
        <f t="shared" si="511"/>
        <v>Loss</v>
      </c>
    </row>
    <row r="8157" spans="1:18">
      <c r="A8157">
        <v>7069</v>
      </c>
      <c r="B8157" t="s">
        <v>47</v>
      </c>
      <c r="C8157">
        <v>56</v>
      </c>
      <c r="D8157" t="s">
        <v>16</v>
      </c>
      <c r="E8157" t="s">
        <v>57</v>
      </c>
      <c r="F8157" t="s">
        <v>42</v>
      </c>
      <c r="G8157">
        <v>806.57</v>
      </c>
      <c r="H8157">
        <v>1806.51</v>
      </c>
      <c r="I8157">
        <v>1427.86</v>
      </c>
      <c r="J8157">
        <v>-378.65</v>
      </c>
      <c r="K8157" s="1">
        <f t="shared" si="508"/>
        <v>-0.20960304675866726</v>
      </c>
      <c r="L8157" t="s">
        <v>26</v>
      </c>
      <c r="M8157" s="2" t="s">
        <v>378</v>
      </c>
      <c r="N8157" s="3" t="str">
        <f t="shared" si="509"/>
        <v>Jun</v>
      </c>
      <c r="O8157" t="s">
        <v>21</v>
      </c>
      <c r="P8157" t="s">
        <v>39</v>
      </c>
      <c r="Q8157" t="str">
        <f t="shared" si="510"/>
        <v>Senior</v>
      </c>
      <c r="R8157" t="str">
        <f t="shared" si="511"/>
        <v>Loss</v>
      </c>
    </row>
    <row r="8158" spans="1:18">
      <c r="A8158">
        <v>2379</v>
      </c>
      <c r="B8158" t="s">
        <v>23</v>
      </c>
      <c r="C8158">
        <v>51</v>
      </c>
      <c r="D8158" t="s">
        <v>24</v>
      </c>
      <c r="E8158" t="s">
        <v>41</v>
      </c>
      <c r="F8158" t="s">
        <v>49</v>
      </c>
      <c r="G8158">
        <v>894.04</v>
      </c>
      <c r="H8158">
        <v>1938.28</v>
      </c>
      <c r="I8158">
        <v>1426.37</v>
      </c>
      <c r="J8158">
        <v>-511.91</v>
      </c>
      <c r="K8158" s="1">
        <f t="shared" si="508"/>
        <v>-0.26410528922549892</v>
      </c>
      <c r="L8158" t="s">
        <v>31</v>
      </c>
      <c r="M8158" s="2" t="s">
        <v>278</v>
      </c>
      <c r="N8158" s="3" t="str">
        <f t="shared" si="509"/>
        <v>Sep</v>
      </c>
      <c r="O8158" t="s">
        <v>51</v>
      </c>
      <c r="P8158" t="s">
        <v>22</v>
      </c>
      <c r="Q8158" t="str">
        <f t="shared" si="510"/>
        <v>Senior</v>
      </c>
      <c r="R8158" t="str">
        <f t="shared" si="511"/>
        <v>Loss</v>
      </c>
    </row>
    <row r="8159" spans="1:18">
      <c r="A8159">
        <v>1069</v>
      </c>
      <c r="B8159" t="s">
        <v>15</v>
      </c>
      <c r="C8159">
        <v>25</v>
      </c>
      <c r="D8159" t="s">
        <v>16</v>
      </c>
      <c r="E8159" t="s">
        <v>35</v>
      </c>
      <c r="F8159" t="s">
        <v>36</v>
      </c>
      <c r="G8159">
        <v>959.06</v>
      </c>
      <c r="H8159">
        <v>723.16</v>
      </c>
      <c r="I8159">
        <v>1425.78</v>
      </c>
      <c r="J8159">
        <v>702.62</v>
      </c>
      <c r="K8159" s="1">
        <f t="shared" si="508"/>
        <v>0.97159688035842695</v>
      </c>
      <c r="L8159" t="s">
        <v>19</v>
      </c>
      <c r="M8159" s="2" t="s">
        <v>245</v>
      </c>
      <c r="N8159" s="3" t="str">
        <f t="shared" si="509"/>
        <v>Mar</v>
      </c>
      <c r="O8159" t="s">
        <v>28</v>
      </c>
      <c r="P8159" t="s">
        <v>22</v>
      </c>
      <c r="Q8159" t="str">
        <f t="shared" si="510"/>
        <v>Young</v>
      </c>
      <c r="R8159" t="str">
        <f t="shared" si="511"/>
        <v>Profit</v>
      </c>
    </row>
    <row r="8160" spans="1:18">
      <c r="A8160">
        <v>1241</v>
      </c>
      <c r="B8160" t="s">
        <v>44</v>
      </c>
      <c r="C8160">
        <v>37</v>
      </c>
      <c r="D8160" t="s">
        <v>24</v>
      </c>
      <c r="E8160" t="s">
        <v>53</v>
      </c>
      <c r="F8160" t="s">
        <v>36</v>
      </c>
      <c r="G8160">
        <v>977.06</v>
      </c>
      <c r="H8160">
        <v>938.23</v>
      </c>
      <c r="I8160">
        <v>1425.27</v>
      </c>
      <c r="J8160">
        <v>487.04</v>
      </c>
      <c r="K8160" s="1">
        <f t="shared" si="508"/>
        <v>0.51910512347718574</v>
      </c>
      <c r="L8160" t="s">
        <v>19</v>
      </c>
      <c r="M8160" s="2" t="s">
        <v>377</v>
      </c>
      <c r="N8160" s="3" t="str">
        <f t="shared" si="509"/>
        <v>Mar</v>
      </c>
      <c r="O8160" t="s">
        <v>21</v>
      </c>
      <c r="P8160" t="s">
        <v>39</v>
      </c>
      <c r="Q8160" t="str">
        <f t="shared" si="510"/>
        <v>Adult</v>
      </c>
      <c r="R8160" t="str">
        <f t="shared" si="511"/>
        <v>Profit</v>
      </c>
    </row>
    <row r="8161" spans="1:18">
      <c r="A8161">
        <v>3673</v>
      </c>
      <c r="B8161" t="s">
        <v>40</v>
      </c>
      <c r="C8161">
        <v>19</v>
      </c>
      <c r="D8161" t="s">
        <v>24</v>
      </c>
      <c r="E8161" t="s">
        <v>66</v>
      </c>
      <c r="F8161" t="s">
        <v>49</v>
      </c>
      <c r="G8161">
        <v>1174.76</v>
      </c>
      <c r="H8161">
        <v>1431.44</v>
      </c>
      <c r="I8161">
        <v>1424.9</v>
      </c>
      <c r="J8161">
        <v>-6.54</v>
      </c>
      <c r="K8161" s="1">
        <f t="shared" si="508"/>
        <v>-4.5688257977980215E-3</v>
      </c>
      <c r="L8161" t="s">
        <v>19</v>
      </c>
      <c r="M8161" s="2" t="s">
        <v>179</v>
      </c>
      <c r="N8161" s="3" t="str">
        <f t="shared" si="509"/>
        <v>Jan</v>
      </c>
      <c r="O8161" t="s">
        <v>28</v>
      </c>
      <c r="P8161" t="s">
        <v>39</v>
      </c>
      <c r="Q8161" t="str">
        <f t="shared" si="510"/>
        <v>Young</v>
      </c>
      <c r="R8161" t="str">
        <f t="shared" si="511"/>
        <v>Loss</v>
      </c>
    </row>
    <row r="8162" spans="1:18">
      <c r="A8162">
        <v>2092</v>
      </c>
      <c r="B8162" t="s">
        <v>15</v>
      </c>
      <c r="C8162">
        <v>18</v>
      </c>
      <c r="D8162" t="s">
        <v>16</v>
      </c>
      <c r="E8162" t="s">
        <v>17</v>
      </c>
      <c r="F8162" t="s">
        <v>49</v>
      </c>
      <c r="G8162">
        <v>980.91</v>
      </c>
      <c r="H8162">
        <v>1825.62</v>
      </c>
      <c r="I8162">
        <v>1424.5</v>
      </c>
      <c r="J8162">
        <v>-401.12</v>
      </c>
      <c r="K8162" s="1">
        <f t="shared" si="508"/>
        <v>-0.21971713719174857</v>
      </c>
      <c r="L8162" t="s">
        <v>26</v>
      </c>
      <c r="M8162" s="2" t="s">
        <v>80</v>
      </c>
      <c r="N8162" s="3" t="str">
        <f t="shared" si="509"/>
        <v>Mar</v>
      </c>
      <c r="O8162" t="s">
        <v>56</v>
      </c>
      <c r="P8162" t="s">
        <v>39</v>
      </c>
      <c r="Q8162" t="str">
        <f t="shared" si="510"/>
        <v>Young</v>
      </c>
      <c r="R8162" t="str">
        <f t="shared" si="511"/>
        <v>Loss</v>
      </c>
    </row>
    <row r="8163" spans="1:18">
      <c r="A8163">
        <v>8846</v>
      </c>
      <c r="B8163" t="s">
        <v>29</v>
      </c>
      <c r="C8163">
        <v>51</v>
      </c>
      <c r="D8163" t="s">
        <v>16</v>
      </c>
      <c r="E8163" t="s">
        <v>30</v>
      </c>
      <c r="F8163" t="s">
        <v>36</v>
      </c>
      <c r="G8163">
        <v>1024.22</v>
      </c>
      <c r="H8163">
        <v>1143.24</v>
      </c>
      <c r="I8163">
        <v>1424.38</v>
      </c>
      <c r="J8163">
        <v>281.14</v>
      </c>
      <c r="K8163" s="1">
        <f t="shared" si="508"/>
        <v>0.24591511843532415</v>
      </c>
      <c r="L8163" t="s">
        <v>54</v>
      </c>
      <c r="M8163" s="2" t="s">
        <v>211</v>
      </c>
      <c r="N8163" s="3" t="str">
        <f t="shared" si="509"/>
        <v>Mar</v>
      </c>
      <c r="O8163" t="s">
        <v>51</v>
      </c>
      <c r="P8163" t="s">
        <v>39</v>
      </c>
      <c r="Q8163" t="str">
        <f t="shared" si="510"/>
        <v>Senior</v>
      </c>
      <c r="R8163" t="str">
        <f t="shared" si="511"/>
        <v>Profit</v>
      </c>
    </row>
    <row r="8164" spans="1:18">
      <c r="A8164">
        <v>2354</v>
      </c>
      <c r="B8164" t="s">
        <v>40</v>
      </c>
      <c r="C8164">
        <v>22</v>
      </c>
      <c r="D8164" t="s">
        <v>24</v>
      </c>
      <c r="E8164" t="s">
        <v>41</v>
      </c>
      <c r="F8164" t="s">
        <v>49</v>
      </c>
      <c r="G8164">
        <v>851.51</v>
      </c>
      <c r="H8164">
        <v>74</v>
      </c>
      <c r="I8164">
        <v>1423.64</v>
      </c>
      <c r="J8164">
        <v>1349.64</v>
      </c>
      <c r="K8164" s="1">
        <f t="shared" si="508"/>
        <v>18.238378378378378</v>
      </c>
      <c r="L8164" t="s">
        <v>31</v>
      </c>
      <c r="M8164" s="2" t="s">
        <v>68</v>
      </c>
      <c r="N8164" s="3" t="str">
        <f t="shared" si="509"/>
        <v>Mar</v>
      </c>
      <c r="O8164" t="s">
        <v>51</v>
      </c>
      <c r="P8164" t="s">
        <v>22</v>
      </c>
      <c r="Q8164" t="str">
        <f t="shared" si="510"/>
        <v>Young</v>
      </c>
      <c r="R8164" t="str">
        <f t="shared" si="511"/>
        <v>Profit</v>
      </c>
    </row>
    <row r="8165" spans="1:18">
      <c r="A8165">
        <v>7421</v>
      </c>
      <c r="B8165" t="s">
        <v>44</v>
      </c>
      <c r="C8165">
        <v>44</v>
      </c>
      <c r="D8165" t="s">
        <v>24</v>
      </c>
      <c r="E8165" t="s">
        <v>53</v>
      </c>
      <c r="F8165" t="s">
        <v>49</v>
      </c>
      <c r="G8165">
        <v>893.15</v>
      </c>
      <c r="H8165">
        <v>1644.71</v>
      </c>
      <c r="I8165">
        <v>1422.97</v>
      </c>
      <c r="J8165">
        <v>-221.74</v>
      </c>
      <c r="K8165" s="1">
        <f t="shared" si="508"/>
        <v>-0.13482012026436271</v>
      </c>
      <c r="L8165" t="s">
        <v>54</v>
      </c>
      <c r="M8165" s="2" t="s">
        <v>93</v>
      </c>
      <c r="N8165" s="3" t="str">
        <f t="shared" si="509"/>
        <v>Apr</v>
      </c>
      <c r="O8165" t="s">
        <v>28</v>
      </c>
      <c r="P8165" t="s">
        <v>22</v>
      </c>
      <c r="Q8165" t="str">
        <f t="shared" si="510"/>
        <v>Senior</v>
      </c>
      <c r="R8165" t="str">
        <f t="shared" si="511"/>
        <v>Loss</v>
      </c>
    </row>
    <row r="8166" spans="1:18">
      <c r="A8166">
        <v>4906</v>
      </c>
      <c r="B8166" t="s">
        <v>40</v>
      </c>
      <c r="C8166">
        <v>44</v>
      </c>
      <c r="D8166" t="s">
        <v>24</v>
      </c>
      <c r="E8166" t="s">
        <v>41</v>
      </c>
      <c r="F8166" t="s">
        <v>18</v>
      </c>
      <c r="G8166">
        <v>1086.55</v>
      </c>
      <c r="H8166">
        <v>967.28</v>
      </c>
      <c r="I8166">
        <v>1421.36</v>
      </c>
      <c r="J8166">
        <v>454.08</v>
      </c>
      <c r="K8166" s="1">
        <f t="shared" si="508"/>
        <v>0.46944007939789928</v>
      </c>
      <c r="L8166" t="s">
        <v>54</v>
      </c>
      <c r="M8166" s="2" t="s">
        <v>153</v>
      </c>
      <c r="N8166" s="3" t="str">
        <f t="shared" si="509"/>
        <v>Apr</v>
      </c>
      <c r="O8166" t="s">
        <v>56</v>
      </c>
      <c r="P8166" t="s">
        <v>39</v>
      </c>
      <c r="Q8166" t="str">
        <f t="shared" si="510"/>
        <v>Senior</v>
      </c>
      <c r="R8166" t="str">
        <f t="shared" si="511"/>
        <v>Profit</v>
      </c>
    </row>
    <row r="8167" spans="1:18">
      <c r="A8167">
        <v>8152</v>
      </c>
      <c r="B8167" t="s">
        <v>44</v>
      </c>
      <c r="C8167">
        <v>52</v>
      </c>
      <c r="D8167" t="s">
        <v>24</v>
      </c>
      <c r="E8167" t="s">
        <v>66</v>
      </c>
      <c r="F8167" t="s">
        <v>25</v>
      </c>
      <c r="G8167">
        <v>1096.27</v>
      </c>
      <c r="H8167">
        <v>1052.42</v>
      </c>
      <c r="I8167">
        <v>1420.33</v>
      </c>
      <c r="J8167">
        <v>367.91</v>
      </c>
      <c r="K8167" s="1">
        <f t="shared" si="508"/>
        <v>0.34958476653807413</v>
      </c>
      <c r="L8167" t="s">
        <v>19</v>
      </c>
      <c r="M8167" s="2" t="s">
        <v>64</v>
      </c>
      <c r="N8167" s="3" t="str">
        <f t="shared" si="509"/>
        <v>Feb</v>
      </c>
      <c r="O8167" t="s">
        <v>33</v>
      </c>
      <c r="P8167" t="s">
        <v>39</v>
      </c>
      <c r="Q8167" t="str">
        <f t="shared" si="510"/>
        <v>Senior</v>
      </c>
      <c r="R8167" t="str">
        <f t="shared" si="511"/>
        <v>Profit</v>
      </c>
    </row>
    <row r="8168" spans="1:18">
      <c r="A8168">
        <v>2202</v>
      </c>
      <c r="B8168" t="s">
        <v>15</v>
      </c>
      <c r="C8168">
        <v>49</v>
      </c>
      <c r="D8168" t="s">
        <v>24</v>
      </c>
      <c r="E8168" t="s">
        <v>35</v>
      </c>
      <c r="F8168" t="s">
        <v>36</v>
      </c>
      <c r="G8168">
        <v>974.12</v>
      </c>
      <c r="H8168">
        <v>64.459999999999994</v>
      </c>
      <c r="I8168">
        <v>1419.92</v>
      </c>
      <c r="J8168">
        <v>1355.46</v>
      </c>
      <c r="K8168" s="1">
        <f t="shared" si="508"/>
        <v>21.0279242941359</v>
      </c>
      <c r="L8168" t="s">
        <v>26</v>
      </c>
      <c r="M8168" s="2" t="s">
        <v>389</v>
      </c>
      <c r="N8168" s="3" t="str">
        <f t="shared" si="509"/>
        <v>Oct</v>
      </c>
      <c r="O8168" t="s">
        <v>28</v>
      </c>
      <c r="P8168" t="s">
        <v>39</v>
      </c>
      <c r="Q8168" t="str">
        <f t="shared" si="510"/>
        <v>Senior</v>
      </c>
      <c r="R8168" t="str">
        <f t="shared" si="511"/>
        <v>Profit</v>
      </c>
    </row>
    <row r="8169" spans="1:18">
      <c r="A8169">
        <v>607</v>
      </c>
      <c r="B8169" t="s">
        <v>92</v>
      </c>
      <c r="C8169">
        <v>53</v>
      </c>
      <c r="D8169" t="s">
        <v>24</v>
      </c>
      <c r="E8169" t="s">
        <v>66</v>
      </c>
      <c r="F8169" t="s">
        <v>36</v>
      </c>
      <c r="G8169">
        <v>844.41</v>
      </c>
      <c r="H8169">
        <v>919.51</v>
      </c>
      <c r="I8169">
        <v>1418.32</v>
      </c>
      <c r="J8169">
        <v>498.81</v>
      </c>
      <c r="K8169" s="1">
        <f t="shared" si="508"/>
        <v>0.54247370882317758</v>
      </c>
      <c r="L8169" t="s">
        <v>54</v>
      </c>
      <c r="M8169" s="2" t="s">
        <v>329</v>
      </c>
      <c r="N8169" s="3" t="str">
        <f t="shared" si="509"/>
        <v>Apr</v>
      </c>
      <c r="O8169" t="s">
        <v>21</v>
      </c>
      <c r="P8169" t="s">
        <v>22</v>
      </c>
      <c r="Q8169" t="str">
        <f t="shared" si="510"/>
        <v>Senior</v>
      </c>
      <c r="R8169" t="str">
        <f t="shared" si="511"/>
        <v>Profit</v>
      </c>
    </row>
    <row r="8170" spans="1:18">
      <c r="A8170">
        <v>2254</v>
      </c>
      <c r="B8170" t="s">
        <v>15</v>
      </c>
      <c r="C8170">
        <v>49</v>
      </c>
      <c r="D8170" t="s">
        <v>24</v>
      </c>
      <c r="E8170" t="s">
        <v>59</v>
      </c>
      <c r="F8170" t="s">
        <v>36</v>
      </c>
      <c r="G8170">
        <v>816.69</v>
      </c>
      <c r="H8170">
        <v>1675.62</v>
      </c>
      <c r="I8170">
        <v>1418.27</v>
      </c>
      <c r="J8170">
        <v>-257.35000000000002</v>
      </c>
      <c r="K8170" s="1">
        <f t="shared" si="508"/>
        <v>-0.15358494169322404</v>
      </c>
      <c r="L8170" t="s">
        <v>31</v>
      </c>
      <c r="M8170" s="2" t="s">
        <v>384</v>
      </c>
      <c r="N8170" s="3" t="str">
        <f t="shared" si="509"/>
        <v>Mar</v>
      </c>
      <c r="O8170" t="s">
        <v>33</v>
      </c>
      <c r="P8170" t="s">
        <v>22</v>
      </c>
      <c r="Q8170" t="str">
        <f t="shared" si="510"/>
        <v>Senior</v>
      </c>
      <c r="R8170" t="str">
        <f t="shared" si="511"/>
        <v>Loss</v>
      </c>
    </row>
    <row r="8171" spans="1:18">
      <c r="A8171">
        <v>6448</v>
      </c>
      <c r="B8171" t="s">
        <v>44</v>
      </c>
      <c r="C8171">
        <v>54</v>
      </c>
      <c r="D8171" t="s">
        <v>16</v>
      </c>
      <c r="E8171" t="s">
        <v>53</v>
      </c>
      <c r="F8171" t="s">
        <v>25</v>
      </c>
      <c r="G8171">
        <v>921.27</v>
      </c>
      <c r="H8171">
        <v>169.59</v>
      </c>
      <c r="I8171">
        <v>1415.69</v>
      </c>
      <c r="J8171">
        <v>1246.0999999999999</v>
      </c>
      <c r="K8171" s="1">
        <f t="shared" si="508"/>
        <v>7.347720974114039</v>
      </c>
      <c r="L8171" t="s">
        <v>54</v>
      </c>
      <c r="M8171" s="2" t="s">
        <v>300</v>
      </c>
      <c r="N8171" s="3" t="str">
        <f t="shared" si="509"/>
        <v>Aug</v>
      </c>
      <c r="O8171" t="s">
        <v>33</v>
      </c>
      <c r="P8171" t="s">
        <v>39</v>
      </c>
      <c r="Q8171" t="str">
        <f t="shared" si="510"/>
        <v>Senior</v>
      </c>
      <c r="R8171" t="str">
        <f t="shared" si="511"/>
        <v>Profit</v>
      </c>
    </row>
    <row r="8172" spans="1:18">
      <c r="A8172">
        <v>397</v>
      </c>
      <c r="B8172" t="s">
        <v>15</v>
      </c>
      <c r="C8172">
        <v>57</v>
      </c>
      <c r="D8172" t="s">
        <v>24</v>
      </c>
      <c r="E8172" t="s">
        <v>66</v>
      </c>
      <c r="F8172" t="s">
        <v>36</v>
      </c>
      <c r="G8172">
        <v>809.77</v>
      </c>
      <c r="H8172">
        <v>1705.8</v>
      </c>
      <c r="I8172">
        <v>1415.58</v>
      </c>
      <c r="J8172">
        <v>-290.22000000000003</v>
      </c>
      <c r="K8172" s="1">
        <f t="shared" si="508"/>
        <v>-0.17013717903622935</v>
      </c>
      <c r="L8172" t="s">
        <v>19</v>
      </c>
      <c r="M8172" s="2" t="s">
        <v>260</v>
      </c>
      <c r="N8172" s="3" t="str">
        <f t="shared" si="509"/>
        <v>Jun</v>
      </c>
      <c r="O8172" t="s">
        <v>28</v>
      </c>
      <c r="P8172" t="s">
        <v>22</v>
      </c>
      <c r="Q8172" t="str">
        <f t="shared" si="510"/>
        <v>Senior</v>
      </c>
      <c r="R8172" t="str">
        <f t="shared" si="511"/>
        <v>Loss</v>
      </c>
    </row>
    <row r="8173" spans="1:18">
      <c r="A8173">
        <v>8898</v>
      </c>
      <c r="B8173" t="s">
        <v>92</v>
      </c>
      <c r="C8173">
        <v>47</v>
      </c>
      <c r="D8173" t="s">
        <v>24</v>
      </c>
      <c r="E8173" t="s">
        <v>30</v>
      </c>
      <c r="F8173" t="s">
        <v>49</v>
      </c>
      <c r="G8173">
        <v>827.3</v>
      </c>
      <c r="H8173">
        <v>1985.47</v>
      </c>
      <c r="I8173">
        <v>1415.55</v>
      </c>
      <c r="J8173">
        <v>-569.91999999999996</v>
      </c>
      <c r="K8173" s="1">
        <f t="shared" si="508"/>
        <v>-0.28704538471999069</v>
      </c>
      <c r="L8173" t="s">
        <v>54</v>
      </c>
      <c r="M8173" s="2" t="s">
        <v>94</v>
      </c>
      <c r="N8173" s="3" t="str">
        <f t="shared" si="509"/>
        <v>Feb</v>
      </c>
      <c r="O8173" t="s">
        <v>56</v>
      </c>
      <c r="P8173" t="s">
        <v>22</v>
      </c>
      <c r="Q8173" t="str">
        <f t="shared" si="510"/>
        <v>Senior</v>
      </c>
      <c r="R8173" t="str">
        <f t="shared" si="511"/>
        <v>Loss</v>
      </c>
    </row>
    <row r="8174" spans="1:18">
      <c r="A8174">
        <v>2007</v>
      </c>
      <c r="B8174" t="s">
        <v>84</v>
      </c>
      <c r="C8174">
        <v>29</v>
      </c>
      <c r="D8174" t="s">
        <v>16</v>
      </c>
      <c r="E8174" t="s">
        <v>53</v>
      </c>
      <c r="F8174" t="s">
        <v>49</v>
      </c>
      <c r="G8174">
        <v>817.21</v>
      </c>
      <c r="H8174">
        <v>1375.01</v>
      </c>
      <c r="I8174">
        <v>1415.25</v>
      </c>
      <c r="J8174">
        <v>40.24</v>
      </c>
      <c r="K8174" s="1">
        <f t="shared" si="508"/>
        <v>2.926524170733304E-2</v>
      </c>
      <c r="L8174" t="s">
        <v>37</v>
      </c>
      <c r="M8174" s="2" t="s">
        <v>115</v>
      </c>
      <c r="N8174" s="3" t="str">
        <f t="shared" si="509"/>
        <v>Jan</v>
      </c>
      <c r="O8174" t="s">
        <v>28</v>
      </c>
      <c r="P8174" t="s">
        <v>39</v>
      </c>
      <c r="Q8174" t="str">
        <f t="shared" si="510"/>
        <v>Adult</v>
      </c>
      <c r="R8174" t="str">
        <f t="shared" si="511"/>
        <v>Profit</v>
      </c>
    </row>
    <row r="8175" spans="1:18">
      <c r="A8175">
        <v>7398</v>
      </c>
      <c r="B8175" t="s">
        <v>29</v>
      </c>
      <c r="C8175">
        <v>36</v>
      </c>
      <c r="D8175" t="s">
        <v>16</v>
      </c>
      <c r="E8175" t="s">
        <v>57</v>
      </c>
      <c r="F8175" t="s">
        <v>25</v>
      </c>
      <c r="G8175">
        <v>1034.06</v>
      </c>
      <c r="H8175">
        <v>1769.37</v>
      </c>
      <c r="I8175">
        <v>1415.12</v>
      </c>
      <c r="J8175">
        <v>-354.25</v>
      </c>
      <c r="K8175" s="1">
        <f t="shared" si="508"/>
        <v>-0.20021250501590962</v>
      </c>
      <c r="L8175" t="s">
        <v>37</v>
      </c>
      <c r="M8175" s="2" t="s">
        <v>77</v>
      </c>
      <c r="N8175" s="3" t="str">
        <f t="shared" si="509"/>
        <v>Mar</v>
      </c>
      <c r="O8175" t="s">
        <v>28</v>
      </c>
      <c r="P8175" t="s">
        <v>39</v>
      </c>
      <c r="Q8175" t="str">
        <f t="shared" si="510"/>
        <v>Adult</v>
      </c>
      <c r="R8175" t="str">
        <f t="shared" si="511"/>
        <v>Loss</v>
      </c>
    </row>
    <row r="8176" spans="1:18">
      <c r="A8176">
        <v>8248</v>
      </c>
      <c r="B8176" t="s">
        <v>92</v>
      </c>
      <c r="C8176">
        <v>18</v>
      </c>
      <c r="D8176" t="s">
        <v>16</v>
      </c>
      <c r="E8176" t="s">
        <v>30</v>
      </c>
      <c r="F8176" t="s">
        <v>42</v>
      </c>
      <c r="G8176">
        <v>1200.99</v>
      </c>
      <c r="H8176">
        <v>1330.05</v>
      </c>
      <c r="I8176">
        <v>1414.99</v>
      </c>
      <c r="J8176">
        <v>84.94</v>
      </c>
      <c r="K8176" s="1">
        <f t="shared" si="508"/>
        <v>6.3862260817262512E-2</v>
      </c>
      <c r="L8176" t="s">
        <v>31</v>
      </c>
      <c r="M8176" s="2" t="s">
        <v>410</v>
      </c>
      <c r="N8176" s="3" t="str">
        <f t="shared" si="509"/>
        <v>Mar</v>
      </c>
      <c r="O8176" t="s">
        <v>56</v>
      </c>
      <c r="P8176" t="s">
        <v>22</v>
      </c>
      <c r="Q8176" t="str">
        <f t="shared" si="510"/>
        <v>Young</v>
      </c>
      <c r="R8176" t="str">
        <f t="shared" si="511"/>
        <v>Profit</v>
      </c>
    </row>
    <row r="8177" spans="1:18">
      <c r="A8177">
        <v>5587</v>
      </c>
      <c r="B8177" t="s">
        <v>44</v>
      </c>
      <c r="C8177">
        <v>28</v>
      </c>
      <c r="D8177" t="s">
        <v>24</v>
      </c>
      <c r="E8177" t="s">
        <v>41</v>
      </c>
      <c r="F8177" t="s">
        <v>36</v>
      </c>
      <c r="G8177">
        <v>890.98</v>
      </c>
      <c r="H8177">
        <v>128.41999999999999</v>
      </c>
      <c r="I8177">
        <v>1412.89</v>
      </c>
      <c r="J8177">
        <v>1284.47</v>
      </c>
      <c r="K8177" s="1">
        <f t="shared" si="508"/>
        <v>10.002102476249807</v>
      </c>
      <c r="L8177" t="s">
        <v>54</v>
      </c>
      <c r="M8177" s="2" t="s">
        <v>164</v>
      </c>
      <c r="N8177" s="3" t="str">
        <f t="shared" si="509"/>
        <v>Nov</v>
      </c>
      <c r="O8177" t="s">
        <v>28</v>
      </c>
      <c r="P8177" t="s">
        <v>22</v>
      </c>
      <c r="Q8177" t="str">
        <f t="shared" si="510"/>
        <v>Adult</v>
      </c>
      <c r="R8177" t="str">
        <f t="shared" si="511"/>
        <v>Profit</v>
      </c>
    </row>
    <row r="8178" spans="1:18">
      <c r="A8178">
        <v>7706</v>
      </c>
      <c r="B8178" t="s">
        <v>47</v>
      </c>
      <c r="C8178">
        <v>33</v>
      </c>
      <c r="D8178" t="s">
        <v>16</v>
      </c>
      <c r="E8178" t="s">
        <v>17</v>
      </c>
      <c r="F8178" t="s">
        <v>42</v>
      </c>
      <c r="G8178">
        <v>1181.78</v>
      </c>
      <c r="H8178">
        <v>810.25</v>
      </c>
      <c r="I8178">
        <v>1412.74</v>
      </c>
      <c r="J8178">
        <v>602.49</v>
      </c>
      <c r="K8178" s="1">
        <f t="shared" si="508"/>
        <v>0.74358531317494603</v>
      </c>
      <c r="L8178" t="s">
        <v>19</v>
      </c>
      <c r="M8178" s="2" t="s">
        <v>326</v>
      </c>
      <c r="N8178" s="3" t="str">
        <f t="shared" si="509"/>
        <v>Jun</v>
      </c>
      <c r="O8178" t="s">
        <v>56</v>
      </c>
      <c r="P8178" t="s">
        <v>39</v>
      </c>
      <c r="Q8178" t="str">
        <f t="shared" si="510"/>
        <v>Adult</v>
      </c>
      <c r="R8178" t="str">
        <f t="shared" si="511"/>
        <v>Profit</v>
      </c>
    </row>
    <row r="8179" spans="1:18">
      <c r="A8179">
        <v>7814</v>
      </c>
      <c r="B8179" t="s">
        <v>44</v>
      </c>
      <c r="C8179">
        <v>58</v>
      </c>
      <c r="D8179" t="s">
        <v>24</v>
      </c>
      <c r="E8179" t="s">
        <v>41</v>
      </c>
      <c r="F8179" t="s">
        <v>42</v>
      </c>
      <c r="G8179">
        <v>835.58</v>
      </c>
      <c r="H8179">
        <v>639.54999999999995</v>
      </c>
      <c r="I8179">
        <v>1412.49</v>
      </c>
      <c r="J8179">
        <v>772.94</v>
      </c>
      <c r="K8179" s="1">
        <f t="shared" si="508"/>
        <v>1.2085685247439608</v>
      </c>
      <c r="L8179" t="s">
        <v>31</v>
      </c>
      <c r="M8179" s="2" t="s">
        <v>106</v>
      </c>
      <c r="N8179" s="3" t="str">
        <f t="shared" si="509"/>
        <v>Sep</v>
      </c>
      <c r="O8179" t="s">
        <v>21</v>
      </c>
      <c r="P8179" t="s">
        <v>22</v>
      </c>
      <c r="Q8179" t="str">
        <f t="shared" si="510"/>
        <v>Senior</v>
      </c>
      <c r="R8179" t="str">
        <f t="shared" si="511"/>
        <v>Profit</v>
      </c>
    </row>
    <row r="8180" spans="1:18">
      <c r="A8180">
        <v>6523</v>
      </c>
      <c r="B8180" t="s">
        <v>34</v>
      </c>
      <c r="C8180">
        <v>50</v>
      </c>
      <c r="D8180" t="s">
        <v>24</v>
      </c>
      <c r="E8180" t="s">
        <v>17</v>
      </c>
      <c r="F8180" t="s">
        <v>18</v>
      </c>
      <c r="G8180">
        <v>1283.45</v>
      </c>
      <c r="H8180">
        <v>155.69</v>
      </c>
      <c r="I8180">
        <v>1412.19</v>
      </c>
      <c r="J8180">
        <v>1256.5</v>
      </c>
      <c r="K8180" s="1">
        <f t="shared" si="508"/>
        <v>8.0705247607425008</v>
      </c>
      <c r="L8180" t="s">
        <v>54</v>
      </c>
      <c r="M8180" s="2" t="s">
        <v>270</v>
      </c>
      <c r="N8180" s="3" t="str">
        <f t="shared" si="509"/>
        <v>Feb</v>
      </c>
      <c r="O8180" t="s">
        <v>33</v>
      </c>
      <c r="P8180" t="s">
        <v>39</v>
      </c>
      <c r="Q8180" t="str">
        <f t="shared" si="510"/>
        <v>Senior</v>
      </c>
      <c r="R8180" t="str">
        <f t="shared" si="511"/>
        <v>Profit</v>
      </c>
    </row>
    <row r="8181" spans="1:18">
      <c r="A8181">
        <v>6677</v>
      </c>
      <c r="B8181" t="s">
        <v>52</v>
      </c>
      <c r="C8181">
        <v>52</v>
      </c>
      <c r="D8181" t="s">
        <v>24</v>
      </c>
      <c r="E8181" t="s">
        <v>53</v>
      </c>
      <c r="F8181" t="s">
        <v>18</v>
      </c>
      <c r="G8181">
        <v>853.85</v>
      </c>
      <c r="H8181">
        <v>264.32</v>
      </c>
      <c r="I8181">
        <v>1411.91</v>
      </c>
      <c r="J8181">
        <v>1147.5899999999999</v>
      </c>
      <c r="K8181" s="1">
        <f t="shared" si="508"/>
        <v>4.3416691888619852</v>
      </c>
      <c r="L8181" t="s">
        <v>31</v>
      </c>
      <c r="M8181" s="2" t="s">
        <v>407</v>
      </c>
      <c r="N8181" s="3" t="str">
        <f t="shared" si="509"/>
        <v>Dec</v>
      </c>
      <c r="O8181" t="s">
        <v>21</v>
      </c>
      <c r="P8181" t="s">
        <v>22</v>
      </c>
      <c r="Q8181" t="str">
        <f t="shared" si="510"/>
        <v>Senior</v>
      </c>
      <c r="R8181" t="str">
        <f t="shared" si="511"/>
        <v>Profit</v>
      </c>
    </row>
    <row r="8182" spans="1:18">
      <c r="A8182">
        <v>2721</v>
      </c>
      <c r="B8182" t="s">
        <v>47</v>
      </c>
      <c r="C8182">
        <v>26</v>
      </c>
      <c r="D8182" t="s">
        <v>24</v>
      </c>
      <c r="E8182" t="s">
        <v>66</v>
      </c>
      <c r="F8182" t="s">
        <v>36</v>
      </c>
      <c r="G8182">
        <v>922.15</v>
      </c>
      <c r="H8182">
        <v>1104.8399999999999</v>
      </c>
      <c r="I8182">
        <v>1409.75</v>
      </c>
      <c r="J8182">
        <v>304.91000000000003</v>
      </c>
      <c r="K8182" s="1">
        <f t="shared" si="508"/>
        <v>0.2759766119981174</v>
      </c>
      <c r="L8182" t="s">
        <v>19</v>
      </c>
      <c r="M8182" s="2" t="s">
        <v>307</v>
      </c>
      <c r="N8182" s="3" t="str">
        <f t="shared" si="509"/>
        <v>Sep</v>
      </c>
      <c r="O8182" t="s">
        <v>28</v>
      </c>
      <c r="P8182" t="s">
        <v>39</v>
      </c>
      <c r="Q8182" t="str">
        <f t="shared" si="510"/>
        <v>Adult</v>
      </c>
      <c r="R8182" t="str">
        <f t="shared" si="511"/>
        <v>Profit</v>
      </c>
    </row>
    <row r="8183" spans="1:18">
      <c r="A8183">
        <v>610</v>
      </c>
      <c r="B8183" t="s">
        <v>44</v>
      </c>
      <c r="C8183">
        <v>40</v>
      </c>
      <c r="D8183" t="s">
        <v>24</v>
      </c>
      <c r="E8183" t="s">
        <v>59</v>
      </c>
      <c r="F8183" t="s">
        <v>49</v>
      </c>
      <c r="G8183">
        <v>947.72</v>
      </c>
      <c r="H8183">
        <v>893.85</v>
      </c>
      <c r="I8183">
        <v>1409.14</v>
      </c>
      <c r="J8183">
        <v>515.29</v>
      </c>
      <c r="K8183" s="1">
        <f t="shared" si="508"/>
        <v>0.57648375006992214</v>
      </c>
      <c r="L8183" t="s">
        <v>54</v>
      </c>
      <c r="M8183" s="2" t="s">
        <v>118</v>
      </c>
      <c r="N8183" s="3" t="str">
        <f t="shared" si="509"/>
        <v>Nov</v>
      </c>
      <c r="O8183" t="s">
        <v>51</v>
      </c>
      <c r="P8183" t="s">
        <v>22</v>
      </c>
      <c r="Q8183" t="str">
        <f t="shared" si="510"/>
        <v>Adult</v>
      </c>
      <c r="R8183" t="str">
        <f t="shared" si="511"/>
        <v>Profit</v>
      </c>
    </row>
    <row r="8184" spans="1:18">
      <c r="A8184">
        <v>6024</v>
      </c>
      <c r="B8184" t="s">
        <v>92</v>
      </c>
      <c r="C8184">
        <v>37</v>
      </c>
      <c r="D8184" t="s">
        <v>16</v>
      </c>
      <c r="E8184" t="s">
        <v>17</v>
      </c>
      <c r="F8184" t="s">
        <v>36</v>
      </c>
      <c r="G8184">
        <v>875.25</v>
      </c>
      <c r="H8184">
        <v>1032.6199999999999</v>
      </c>
      <c r="I8184">
        <v>1408.63</v>
      </c>
      <c r="J8184">
        <v>376.01</v>
      </c>
      <c r="K8184" s="1">
        <f t="shared" si="508"/>
        <v>0.36413201371269199</v>
      </c>
      <c r="L8184" t="s">
        <v>19</v>
      </c>
      <c r="M8184" s="2" t="s">
        <v>96</v>
      </c>
      <c r="N8184" s="3" t="str">
        <f t="shared" si="509"/>
        <v>Apr</v>
      </c>
      <c r="O8184" t="s">
        <v>51</v>
      </c>
      <c r="P8184" t="s">
        <v>22</v>
      </c>
      <c r="Q8184" t="str">
        <f t="shared" si="510"/>
        <v>Adult</v>
      </c>
      <c r="R8184" t="str">
        <f t="shared" si="511"/>
        <v>Profit</v>
      </c>
    </row>
    <row r="8185" spans="1:18">
      <c r="A8185">
        <v>1621</v>
      </c>
      <c r="B8185" t="s">
        <v>52</v>
      </c>
      <c r="C8185">
        <v>45</v>
      </c>
      <c r="D8185" t="s">
        <v>24</v>
      </c>
      <c r="E8185" t="s">
        <v>17</v>
      </c>
      <c r="F8185" t="s">
        <v>49</v>
      </c>
      <c r="G8185">
        <v>934.27</v>
      </c>
      <c r="H8185">
        <v>978.23</v>
      </c>
      <c r="I8185">
        <v>1407.77</v>
      </c>
      <c r="J8185">
        <v>429.54</v>
      </c>
      <c r="K8185" s="1">
        <f t="shared" si="508"/>
        <v>0.43909918935219733</v>
      </c>
      <c r="L8185" t="s">
        <v>37</v>
      </c>
      <c r="M8185" s="2" t="s">
        <v>135</v>
      </c>
      <c r="N8185" s="3" t="str">
        <f t="shared" si="509"/>
        <v>May</v>
      </c>
      <c r="O8185" t="s">
        <v>21</v>
      </c>
      <c r="P8185" t="s">
        <v>22</v>
      </c>
      <c r="Q8185" t="str">
        <f t="shared" si="510"/>
        <v>Senior</v>
      </c>
      <c r="R8185" t="str">
        <f t="shared" si="511"/>
        <v>Profit</v>
      </c>
    </row>
    <row r="8186" spans="1:18">
      <c r="A8186">
        <v>1971</v>
      </c>
      <c r="B8186" t="s">
        <v>15</v>
      </c>
      <c r="C8186">
        <v>23</v>
      </c>
      <c r="D8186" t="s">
        <v>24</v>
      </c>
      <c r="E8186" t="s">
        <v>17</v>
      </c>
      <c r="F8186" t="s">
        <v>25</v>
      </c>
      <c r="G8186">
        <v>864.04</v>
      </c>
      <c r="H8186">
        <v>373.86</v>
      </c>
      <c r="I8186">
        <v>1407.13</v>
      </c>
      <c r="J8186">
        <v>1033.27</v>
      </c>
      <c r="K8186" s="1">
        <f t="shared" si="508"/>
        <v>2.7637885839619107</v>
      </c>
      <c r="L8186" t="s">
        <v>31</v>
      </c>
      <c r="M8186" s="2" t="s">
        <v>169</v>
      </c>
      <c r="N8186" s="3" t="str">
        <f t="shared" si="509"/>
        <v>Jun</v>
      </c>
      <c r="O8186" t="s">
        <v>33</v>
      </c>
      <c r="P8186" t="s">
        <v>22</v>
      </c>
      <c r="Q8186" t="str">
        <f t="shared" si="510"/>
        <v>Young</v>
      </c>
      <c r="R8186" t="str">
        <f t="shared" si="511"/>
        <v>Profit</v>
      </c>
    </row>
    <row r="8187" spans="1:18">
      <c r="A8187">
        <v>5869</v>
      </c>
      <c r="B8187" t="s">
        <v>92</v>
      </c>
      <c r="C8187">
        <v>19</v>
      </c>
      <c r="D8187" t="s">
        <v>16</v>
      </c>
      <c r="E8187" t="s">
        <v>57</v>
      </c>
      <c r="F8187" t="s">
        <v>25</v>
      </c>
      <c r="G8187">
        <v>1060.4100000000001</v>
      </c>
      <c r="H8187">
        <v>1316.43</v>
      </c>
      <c r="I8187">
        <v>1407.13</v>
      </c>
      <c r="J8187">
        <v>90.7</v>
      </c>
      <c r="K8187" s="1">
        <f t="shared" si="508"/>
        <v>6.8898460229560254E-2</v>
      </c>
      <c r="L8187" t="s">
        <v>37</v>
      </c>
      <c r="M8187" s="2" t="s">
        <v>90</v>
      </c>
      <c r="N8187" s="3" t="str">
        <f t="shared" si="509"/>
        <v>Oct</v>
      </c>
      <c r="O8187" t="s">
        <v>51</v>
      </c>
      <c r="P8187" t="s">
        <v>39</v>
      </c>
      <c r="Q8187" t="str">
        <f t="shared" si="510"/>
        <v>Young</v>
      </c>
      <c r="R8187" t="str">
        <f t="shared" si="511"/>
        <v>Profit</v>
      </c>
    </row>
    <row r="8188" spans="1:18">
      <c r="A8188">
        <v>4380</v>
      </c>
      <c r="B8188" t="s">
        <v>92</v>
      </c>
      <c r="C8188">
        <v>47</v>
      </c>
      <c r="D8188" t="s">
        <v>24</v>
      </c>
      <c r="E8188" t="s">
        <v>35</v>
      </c>
      <c r="F8188" t="s">
        <v>49</v>
      </c>
      <c r="G8188">
        <v>814.1</v>
      </c>
      <c r="H8188">
        <v>64.09</v>
      </c>
      <c r="I8188">
        <v>1406.13</v>
      </c>
      <c r="J8188">
        <v>1342.04</v>
      </c>
      <c r="K8188" s="1">
        <f t="shared" si="508"/>
        <v>20.939928225932281</v>
      </c>
      <c r="L8188" t="s">
        <v>26</v>
      </c>
      <c r="M8188" s="2" t="s">
        <v>106</v>
      </c>
      <c r="N8188" s="3" t="str">
        <f t="shared" si="509"/>
        <v>Sep</v>
      </c>
      <c r="O8188" t="s">
        <v>21</v>
      </c>
      <c r="P8188" t="s">
        <v>22</v>
      </c>
      <c r="Q8188" t="str">
        <f t="shared" si="510"/>
        <v>Senior</v>
      </c>
      <c r="R8188" t="str">
        <f t="shared" si="511"/>
        <v>Profit</v>
      </c>
    </row>
    <row r="8189" spans="1:18">
      <c r="A8189">
        <v>5558</v>
      </c>
      <c r="B8189" t="s">
        <v>40</v>
      </c>
      <c r="C8189">
        <v>48</v>
      </c>
      <c r="D8189" t="s">
        <v>16</v>
      </c>
      <c r="E8189" t="s">
        <v>53</v>
      </c>
      <c r="F8189" t="s">
        <v>42</v>
      </c>
      <c r="G8189">
        <v>840.6</v>
      </c>
      <c r="H8189">
        <v>826.25</v>
      </c>
      <c r="I8189">
        <v>1403.68</v>
      </c>
      <c r="J8189">
        <v>577.42999999999995</v>
      </c>
      <c r="K8189" s="1">
        <f t="shared" si="508"/>
        <v>0.69885627836611186</v>
      </c>
      <c r="L8189" t="s">
        <v>19</v>
      </c>
      <c r="M8189" s="2" t="s">
        <v>101</v>
      </c>
      <c r="N8189" s="3" t="str">
        <f t="shared" si="509"/>
        <v>Feb</v>
      </c>
      <c r="O8189" t="s">
        <v>21</v>
      </c>
      <c r="P8189" t="s">
        <v>22</v>
      </c>
      <c r="Q8189" t="str">
        <f t="shared" si="510"/>
        <v>Senior</v>
      </c>
      <c r="R8189" t="str">
        <f t="shared" si="511"/>
        <v>Profit</v>
      </c>
    </row>
    <row r="8190" spans="1:18">
      <c r="A8190">
        <v>7285</v>
      </c>
      <c r="B8190" t="s">
        <v>84</v>
      </c>
      <c r="C8190">
        <v>55</v>
      </c>
      <c r="D8190" t="s">
        <v>24</v>
      </c>
      <c r="E8190" t="s">
        <v>30</v>
      </c>
      <c r="F8190" t="s">
        <v>36</v>
      </c>
      <c r="G8190">
        <v>1229.67</v>
      </c>
      <c r="H8190">
        <v>1940.6</v>
      </c>
      <c r="I8190">
        <v>1403.56</v>
      </c>
      <c r="J8190">
        <v>-537.04</v>
      </c>
      <c r="K8190" s="1">
        <f t="shared" si="508"/>
        <v>-0.27673915283932804</v>
      </c>
      <c r="L8190" t="s">
        <v>26</v>
      </c>
      <c r="M8190" s="2" t="s">
        <v>124</v>
      </c>
      <c r="N8190" s="3" t="str">
        <f t="shared" si="509"/>
        <v>Jun</v>
      </c>
      <c r="O8190" t="s">
        <v>33</v>
      </c>
      <c r="P8190" t="s">
        <v>22</v>
      </c>
      <c r="Q8190" t="str">
        <f t="shared" si="510"/>
        <v>Senior</v>
      </c>
      <c r="R8190" t="str">
        <f t="shared" si="511"/>
        <v>Loss</v>
      </c>
    </row>
    <row r="8191" spans="1:18">
      <c r="A8191">
        <v>5112</v>
      </c>
      <c r="B8191" t="s">
        <v>34</v>
      </c>
      <c r="C8191">
        <v>52</v>
      </c>
      <c r="D8191" t="s">
        <v>24</v>
      </c>
      <c r="E8191" t="s">
        <v>17</v>
      </c>
      <c r="F8191" t="s">
        <v>25</v>
      </c>
      <c r="G8191">
        <v>865.14</v>
      </c>
      <c r="H8191">
        <v>1948.02</v>
      </c>
      <c r="I8191">
        <v>1403.35</v>
      </c>
      <c r="J8191">
        <v>-544.66999999999996</v>
      </c>
      <c r="K8191" s="1">
        <f t="shared" si="508"/>
        <v>-0.2796018521370417</v>
      </c>
      <c r="L8191" t="s">
        <v>19</v>
      </c>
      <c r="M8191" s="2" t="s">
        <v>102</v>
      </c>
      <c r="N8191" s="3" t="str">
        <f t="shared" si="509"/>
        <v>Nov</v>
      </c>
      <c r="O8191" t="s">
        <v>56</v>
      </c>
      <c r="P8191" t="s">
        <v>39</v>
      </c>
      <c r="Q8191" t="str">
        <f t="shared" si="510"/>
        <v>Senior</v>
      </c>
      <c r="R8191" t="str">
        <f t="shared" si="511"/>
        <v>Loss</v>
      </c>
    </row>
    <row r="8192" spans="1:18">
      <c r="A8192">
        <v>9524</v>
      </c>
      <c r="B8192" t="s">
        <v>52</v>
      </c>
      <c r="C8192">
        <v>48</v>
      </c>
      <c r="D8192" t="s">
        <v>24</v>
      </c>
      <c r="E8192" t="s">
        <v>66</v>
      </c>
      <c r="F8192" t="s">
        <v>42</v>
      </c>
      <c r="G8192">
        <v>822.88</v>
      </c>
      <c r="H8192">
        <v>124.09</v>
      </c>
      <c r="I8192">
        <v>1403.17</v>
      </c>
      <c r="J8192">
        <v>1279.08</v>
      </c>
      <c r="K8192" s="1">
        <f t="shared" si="508"/>
        <v>10.307679909742928</v>
      </c>
      <c r="L8192" t="s">
        <v>19</v>
      </c>
      <c r="M8192" s="2" t="s">
        <v>387</v>
      </c>
      <c r="N8192" s="3" t="str">
        <f t="shared" si="509"/>
        <v>May</v>
      </c>
      <c r="O8192" t="s">
        <v>51</v>
      </c>
      <c r="P8192" t="s">
        <v>22</v>
      </c>
      <c r="Q8192" t="str">
        <f t="shared" si="510"/>
        <v>Senior</v>
      </c>
      <c r="R8192" t="str">
        <f t="shared" si="511"/>
        <v>Profit</v>
      </c>
    </row>
    <row r="8193" spans="1:18">
      <c r="A8193">
        <v>1152</v>
      </c>
      <c r="B8193" t="s">
        <v>15</v>
      </c>
      <c r="C8193">
        <v>52</v>
      </c>
      <c r="D8193" t="s">
        <v>16</v>
      </c>
      <c r="E8193" t="s">
        <v>57</v>
      </c>
      <c r="F8193" t="s">
        <v>49</v>
      </c>
      <c r="G8193">
        <v>815.93</v>
      </c>
      <c r="H8193">
        <v>1658.46</v>
      </c>
      <c r="I8193">
        <v>1402.95</v>
      </c>
      <c r="J8193">
        <v>-255.51</v>
      </c>
      <c r="K8193" s="1">
        <f t="shared" si="508"/>
        <v>-0.15406461416012443</v>
      </c>
      <c r="L8193" t="s">
        <v>19</v>
      </c>
      <c r="M8193" s="2" t="s">
        <v>152</v>
      </c>
      <c r="N8193" s="3" t="str">
        <f t="shared" si="509"/>
        <v>Nov</v>
      </c>
      <c r="O8193" t="s">
        <v>51</v>
      </c>
      <c r="P8193" t="s">
        <v>39</v>
      </c>
      <c r="Q8193" t="str">
        <f t="shared" si="510"/>
        <v>Senior</v>
      </c>
      <c r="R8193" t="str">
        <f t="shared" si="511"/>
        <v>Loss</v>
      </c>
    </row>
    <row r="8194" spans="1:18">
      <c r="A8194">
        <v>4509</v>
      </c>
      <c r="B8194" t="s">
        <v>29</v>
      </c>
      <c r="C8194">
        <v>46</v>
      </c>
      <c r="D8194" t="s">
        <v>24</v>
      </c>
      <c r="E8194" t="s">
        <v>41</v>
      </c>
      <c r="F8194" t="s">
        <v>18</v>
      </c>
      <c r="G8194">
        <v>1068.6400000000001</v>
      </c>
      <c r="H8194">
        <v>168.45</v>
      </c>
      <c r="I8194">
        <v>1401.9</v>
      </c>
      <c r="J8194">
        <v>1233.45</v>
      </c>
      <c r="K8194" s="1">
        <f t="shared" ref="K8194:K8257" si="512">J8194/H8194</f>
        <v>7.3223508459483533</v>
      </c>
      <c r="L8194" t="s">
        <v>37</v>
      </c>
      <c r="M8194" s="2" t="s">
        <v>236</v>
      </c>
      <c r="N8194" s="3" t="str">
        <f t="shared" ref="N8194:N8257" si="513">TEXT(M8194,"MMM")</f>
        <v>Jun</v>
      </c>
      <c r="O8194" t="s">
        <v>21</v>
      </c>
      <c r="P8194" t="s">
        <v>39</v>
      </c>
      <c r="Q8194" t="str">
        <f t="shared" ref="Q8194:Q8257" si="514">IF(C8194&gt;=18,IF(C8194&lt;=25,"Young",IF(C8194&lt;=40,"Adult",IF(C8194&lt;=60,"Senior",""))),"")</f>
        <v>Senior</v>
      </c>
      <c r="R8194" t="str">
        <f t="shared" ref="R8194:R8257" si="515">IF(J8194&gt;0,"Profit","Loss")</f>
        <v>Profit</v>
      </c>
    </row>
    <row r="8195" spans="1:18">
      <c r="A8195">
        <v>1930</v>
      </c>
      <c r="B8195" t="s">
        <v>84</v>
      </c>
      <c r="C8195">
        <v>45</v>
      </c>
      <c r="D8195" t="s">
        <v>16</v>
      </c>
      <c r="E8195" t="s">
        <v>17</v>
      </c>
      <c r="F8195" t="s">
        <v>36</v>
      </c>
      <c r="G8195">
        <v>1028.75</v>
      </c>
      <c r="H8195">
        <v>856.11</v>
      </c>
      <c r="I8195">
        <v>1400.5</v>
      </c>
      <c r="J8195">
        <v>544.39</v>
      </c>
      <c r="K8195" s="1">
        <f t="shared" si="512"/>
        <v>0.6358879116001448</v>
      </c>
      <c r="L8195" t="s">
        <v>31</v>
      </c>
      <c r="M8195" s="2" t="s">
        <v>212</v>
      </c>
      <c r="N8195" s="3" t="str">
        <f t="shared" si="513"/>
        <v>Aug</v>
      </c>
      <c r="O8195" t="s">
        <v>56</v>
      </c>
      <c r="P8195" t="s">
        <v>39</v>
      </c>
      <c r="Q8195" t="str">
        <f t="shared" si="514"/>
        <v>Senior</v>
      </c>
      <c r="R8195" t="str">
        <f t="shared" si="515"/>
        <v>Profit</v>
      </c>
    </row>
    <row r="8196" spans="1:18">
      <c r="A8196">
        <v>9290</v>
      </c>
      <c r="B8196" t="s">
        <v>52</v>
      </c>
      <c r="C8196">
        <v>24</v>
      </c>
      <c r="D8196" t="s">
        <v>24</v>
      </c>
      <c r="E8196" t="s">
        <v>53</v>
      </c>
      <c r="F8196" t="s">
        <v>25</v>
      </c>
      <c r="G8196">
        <v>1036.1300000000001</v>
      </c>
      <c r="H8196">
        <v>1546.99</v>
      </c>
      <c r="I8196">
        <v>1400.45</v>
      </c>
      <c r="J8196">
        <v>-146.54</v>
      </c>
      <c r="K8196" s="1">
        <f t="shared" si="512"/>
        <v>-9.4725887045165116E-2</v>
      </c>
      <c r="L8196" t="s">
        <v>37</v>
      </c>
      <c r="M8196" s="2" t="s">
        <v>347</v>
      </c>
      <c r="N8196" s="3" t="str">
        <f t="shared" si="513"/>
        <v>Dec</v>
      </c>
      <c r="O8196" t="s">
        <v>21</v>
      </c>
      <c r="P8196" t="s">
        <v>39</v>
      </c>
      <c r="Q8196" t="str">
        <f t="shared" si="514"/>
        <v>Young</v>
      </c>
      <c r="R8196" t="str">
        <f t="shared" si="515"/>
        <v>Loss</v>
      </c>
    </row>
    <row r="8197" spans="1:18">
      <c r="A8197">
        <v>8092</v>
      </c>
      <c r="B8197" t="s">
        <v>92</v>
      </c>
      <c r="C8197">
        <v>43</v>
      </c>
      <c r="D8197" t="s">
        <v>16</v>
      </c>
      <c r="E8197" t="s">
        <v>41</v>
      </c>
      <c r="F8197" t="s">
        <v>18</v>
      </c>
      <c r="G8197">
        <v>1123.73</v>
      </c>
      <c r="H8197">
        <v>1366.06</v>
      </c>
      <c r="I8197">
        <v>1399.81</v>
      </c>
      <c r="J8197">
        <v>33.75</v>
      </c>
      <c r="K8197" s="1">
        <f t="shared" si="512"/>
        <v>2.4706089044405077E-2</v>
      </c>
      <c r="L8197" t="s">
        <v>37</v>
      </c>
      <c r="M8197" s="2" t="s">
        <v>94</v>
      </c>
      <c r="N8197" s="3" t="str">
        <f t="shared" si="513"/>
        <v>Feb</v>
      </c>
      <c r="O8197" t="s">
        <v>33</v>
      </c>
      <c r="P8197" t="s">
        <v>22</v>
      </c>
      <c r="Q8197" t="str">
        <f t="shared" si="514"/>
        <v>Senior</v>
      </c>
      <c r="R8197" t="str">
        <f t="shared" si="515"/>
        <v>Profit</v>
      </c>
    </row>
    <row r="8198" spans="1:18">
      <c r="A8198">
        <v>1549</v>
      </c>
      <c r="B8198" t="s">
        <v>47</v>
      </c>
      <c r="C8198">
        <v>59</v>
      </c>
      <c r="D8198" t="s">
        <v>16</v>
      </c>
      <c r="E8198" t="s">
        <v>41</v>
      </c>
      <c r="F8198" t="s">
        <v>25</v>
      </c>
      <c r="G8198">
        <v>839.14</v>
      </c>
      <c r="H8198">
        <v>898.07</v>
      </c>
      <c r="I8198">
        <v>1399.73</v>
      </c>
      <c r="J8198">
        <v>501.66</v>
      </c>
      <c r="K8198" s="1">
        <f t="shared" si="512"/>
        <v>0.55859788212500139</v>
      </c>
      <c r="L8198" t="s">
        <v>19</v>
      </c>
      <c r="M8198" s="2" t="s">
        <v>214</v>
      </c>
      <c r="N8198" s="3" t="str">
        <f t="shared" si="513"/>
        <v>Jan</v>
      </c>
      <c r="O8198" t="s">
        <v>21</v>
      </c>
      <c r="P8198" t="s">
        <v>22</v>
      </c>
      <c r="Q8198" t="str">
        <f t="shared" si="514"/>
        <v>Senior</v>
      </c>
      <c r="R8198" t="str">
        <f t="shared" si="515"/>
        <v>Profit</v>
      </c>
    </row>
    <row r="8199" spans="1:18">
      <c r="A8199">
        <v>296</v>
      </c>
      <c r="B8199" t="s">
        <v>29</v>
      </c>
      <c r="C8199">
        <v>27</v>
      </c>
      <c r="D8199" t="s">
        <v>16</v>
      </c>
      <c r="E8199" t="s">
        <v>35</v>
      </c>
      <c r="F8199" t="s">
        <v>49</v>
      </c>
      <c r="G8199">
        <v>970.07</v>
      </c>
      <c r="H8199">
        <v>1861.25</v>
      </c>
      <c r="I8199">
        <v>1399.58</v>
      </c>
      <c r="J8199">
        <v>-461.67</v>
      </c>
      <c r="K8199" s="1">
        <f t="shared" si="512"/>
        <v>-0.24804298186702486</v>
      </c>
      <c r="L8199" t="s">
        <v>31</v>
      </c>
      <c r="M8199" s="2" t="s">
        <v>48</v>
      </c>
      <c r="N8199" s="3" t="str">
        <f t="shared" si="513"/>
        <v>Jul</v>
      </c>
      <c r="O8199" t="s">
        <v>33</v>
      </c>
      <c r="P8199" t="s">
        <v>39</v>
      </c>
      <c r="Q8199" t="str">
        <f t="shared" si="514"/>
        <v>Adult</v>
      </c>
      <c r="R8199" t="str">
        <f t="shared" si="515"/>
        <v>Loss</v>
      </c>
    </row>
    <row r="8200" spans="1:18">
      <c r="A8200">
        <v>9844</v>
      </c>
      <c r="B8200" t="s">
        <v>92</v>
      </c>
      <c r="C8200">
        <v>47</v>
      </c>
      <c r="D8200" t="s">
        <v>16</v>
      </c>
      <c r="E8200" t="s">
        <v>41</v>
      </c>
      <c r="F8200" t="s">
        <v>25</v>
      </c>
      <c r="G8200">
        <v>946.12</v>
      </c>
      <c r="H8200">
        <v>143.88</v>
      </c>
      <c r="I8200">
        <v>1399.09</v>
      </c>
      <c r="J8200">
        <v>1255.21</v>
      </c>
      <c r="K8200" s="1">
        <f t="shared" si="512"/>
        <v>8.724006116207951</v>
      </c>
      <c r="L8200" t="s">
        <v>54</v>
      </c>
      <c r="M8200" s="2" t="s">
        <v>303</v>
      </c>
      <c r="N8200" s="3" t="str">
        <f t="shared" si="513"/>
        <v>Apr</v>
      </c>
      <c r="O8200" t="s">
        <v>56</v>
      </c>
      <c r="P8200" t="s">
        <v>39</v>
      </c>
      <c r="Q8200" t="str">
        <f t="shared" si="514"/>
        <v>Senior</v>
      </c>
      <c r="R8200" t="str">
        <f t="shared" si="515"/>
        <v>Profit</v>
      </c>
    </row>
    <row r="8201" spans="1:18">
      <c r="A8201">
        <v>6665</v>
      </c>
      <c r="B8201" t="s">
        <v>92</v>
      </c>
      <c r="C8201">
        <v>34</v>
      </c>
      <c r="D8201" t="s">
        <v>24</v>
      </c>
      <c r="E8201" t="s">
        <v>41</v>
      </c>
      <c r="F8201" t="s">
        <v>25</v>
      </c>
      <c r="G8201">
        <v>847.69</v>
      </c>
      <c r="H8201">
        <v>508.24</v>
      </c>
      <c r="I8201">
        <v>1398.76</v>
      </c>
      <c r="J8201">
        <v>890.52</v>
      </c>
      <c r="K8201" s="1">
        <f t="shared" si="512"/>
        <v>1.7521643318117424</v>
      </c>
      <c r="L8201" t="s">
        <v>37</v>
      </c>
      <c r="M8201" s="2" t="s">
        <v>58</v>
      </c>
      <c r="N8201" s="3" t="str">
        <f t="shared" si="513"/>
        <v>May</v>
      </c>
      <c r="O8201" t="s">
        <v>51</v>
      </c>
      <c r="P8201" t="s">
        <v>22</v>
      </c>
      <c r="Q8201" t="str">
        <f t="shared" si="514"/>
        <v>Adult</v>
      </c>
      <c r="R8201" t="str">
        <f t="shared" si="515"/>
        <v>Profit</v>
      </c>
    </row>
    <row r="8202" spans="1:18">
      <c r="A8202">
        <v>8799</v>
      </c>
      <c r="B8202" t="s">
        <v>92</v>
      </c>
      <c r="C8202">
        <v>21</v>
      </c>
      <c r="D8202" t="s">
        <v>24</v>
      </c>
      <c r="E8202" t="s">
        <v>30</v>
      </c>
      <c r="F8202" t="s">
        <v>42</v>
      </c>
      <c r="G8202">
        <v>1242.9000000000001</v>
      </c>
      <c r="H8202">
        <v>387.34</v>
      </c>
      <c r="I8202">
        <v>1397.8</v>
      </c>
      <c r="J8202">
        <v>1010.46</v>
      </c>
      <c r="K8202" s="1">
        <f t="shared" si="512"/>
        <v>2.6087158568699338</v>
      </c>
      <c r="L8202" t="s">
        <v>31</v>
      </c>
      <c r="M8202" s="2" t="s">
        <v>95</v>
      </c>
      <c r="N8202" s="3" t="str">
        <f t="shared" si="513"/>
        <v>Sep</v>
      </c>
      <c r="O8202" t="s">
        <v>21</v>
      </c>
      <c r="P8202" t="s">
        <v>39</v>
      </c>
      <c r="Q8202" t="str">
        <f t="shared" si="514"/>
        <v>Young</v>
      </c>
      <c r="R8202" t="str">
        <f t="shared" si="515"/>
        <v>Profit</v>
      </c>
    </row>
    <row r="8203" spans="1:18">
      <c r="A8203">
        <v>2047</v>
      </c>
      <c r="B8203" t="s">
        <v>40</v>
      </c>
      <c r="C8203">
        <v>39</v>
      </c>
      <c r="D8203" t="s">
        <v>16</v>
      </c>
      <c r="E8203" t="s">
        <v>17</v>
      </c>
      <c r="F8203" t="s">
        <v>36</v>
      </c>
      <c r="G8203">
        <v>834.18</v>
      </c>
      <c r="H8203">
        <v>1985.73</v>
      </c>
      <c r="I8203">
        <v>1397.73</v>
      </c>
      <c r="J8203">
        <v>-588</v>
      </c>
      <c r="K8203" s="1">
        <f t="shared" si="512"/>
        <v>-0.29611276457524438</v>
      </c>
      <c r="L8203" t="s">
        <v>26</v>
      </c>
      <c r="M8203" s="2" t="s">
        <v>263</v>
      </c>
      <c r="N8203" s="3" t="str">
        <f t="shared" si="513"/>
        <v>Aug</v>
      </c>
      <c r="O8203" t="s">
        <v>51</v>
      </c>
      <c r="P8203" t="s">
        <v>39</v>
      </c>
      <c r="Q8203" t="str">
        <f t="shared" si="514"/>
        <v>Adult</v>
      </c>
      <c r="R8203" t="str">
        <f t="shared" si="515"/>
        <v>Loss</v>
      </c>
    </row>
    <row r="8204" spans="1:18">
      <c r="A8204">
        <v>3549</v>
      </c>
      <c r="B8204" t="s">
        <v>44</v>
      </c>
      <c r="C8204">
        <v>29</v>
      </c>
      <c r="D8204" t="s">
        <v>24</v>
      </c>
      <c r="E8204" t="s">
        <v>17</v>
      </c>
      <c r="F8204" t="s">
        <v>42</v>
      </c>
      <c r="G8204">
        <v>981.84</v>
      </c>
      <c r="H8204">
        <v>555.91999999999996</v>
      </c>
      <c r="I8204">
        <v>1396.97</v>
      </c>
      <c r="J8204">
        <v>841.05</v>
      </c>
      <c r="K8204" s="1">
        <f t="shared" si="512"/>
        <v>1.5128975392142754</v>
      </c>
      <c r="L8204" t="s">
        <v>19</v>
      </c>
      <c r="M8204" s="2" t="s">
        <v>352</v>
      </c>
      <c r="N8204" s="3" t="str">
        <f t="shared" si="513"/>
        <v>Feb</v>
      </c>
      <c r="O8204" t="s">
        <v>51</v>
      </c>
      <c r="P8204" t="s">
        <v>22</v>
      </c>
      <c r="Q8204" t="str">
        <f t="shared" si="514"/>
        <v>Adult</v>
      </c>
      <c r="R8204" t="str">
        <f t="shared" si="515"/>
        <v>Profit</v>
      </c>
    </row>
    <row r="8205" spans="1:18">
      <c r="A8205">
        <v>3324</v>
      </c>
      <c r="B8205" t="s">
        <v>23</v>
      </c>
      <c r="C8205">
        <v>41</v>
      </c>
      <c r="D8205" t="s">
        <v>24</v>
      </c>
      <c r="E8205" t="s">
        <v>35</v>
      </c>
      <c r="F8205" t="s">
        <v>25</v>
      </c>
      <c r="G8205">
        <v>883.33</v>
      </c>
      <c r="H8205">
        <v>93.4</v>
      </c>
      <c r="I8205">
        <v>1396.35</v>
      </c>
      <c r="J8205">
        <v>1302.95</v>
      </c>
      <c r="K8205" s="1">
        <f t="shared" si="512"/>
        <v>13.950214132762312</v>
      </c>
      <c r="L8205" t="s">
        <v>26</v>
      </c>
      <c r="M8205" s="2" t="s">
        <v>198</v>
      </c>
      <c r="N8205" s="3" t="str">
        <f t="shared" si="513"/>
        <v>Jul</v>
      </c>
      <c r="O8205" t="s">
        <v>33</v>
      </c>
      <c r="P8205" t="s">
        <v>22</v>
      </c>
      <c r="Q8205" t="str">
        <f t="shared" si="514"/>
        <v>Senior</v>
      </c>
      <c r="R8205" t="str">
        <f t="shared" si="515"/>
        <v>Profit</v>
      </c>
    </row>
    <row r="8206" spans="1:18">
      <c r="A8206">
        <v>593</v>
      </c>
      <c r="B8206" t="s">
        <v>40</v>
      </c>
      <c r="C8206">
        <v>24</v>
      </c>
      <c r="D8206" t="s">
        <v>24</v>
      </c>
      <c r="E8206" t="s">
        <v>30</v>
      </c>
      <c r="F8206" t="s">
        <v>25</v>
      </c>
      <c r="G8206">
        <v>865.21</v>
      </c>
      <c r="H8206">
        <v>807.88</v>
      </c>
      <c r="I8206">
        <v>1395.69</v>
      </c>
      <c r="J8206">
        <v>587.80999999999995</v>
      </c>
      <c r="K8206" s="1">
        <f t="shared" si="512"/>
        <v>0.72759568252710793</v>
      </c>
      <c r="L8206" t="s">
        <v>26</v>
      </c>
      <c r="M8206" s="2" t="s">
        <v>340</v>
      </c>
      <c r="N8206" s="3" t="str">
        <f t="shared" si="513"/>
        <v>Jul</v>
      </c>
      <c r="O8206" t="s">
        <v>21</v>
      </c>
      <c r="P8206" t="s">
        <v>22</v>
      </c>
      <c r="Q8206" t="str">
        <f t="shared" si="514"/>
        <v>Young</v>
      </c>
      <c r="R8206" t="str">
        <f t="shared" si="515"/>
        <v>Profit</v>
      </c>
    </row>
    <row r="8207" spans="1:18">
      <c r="A8207">
        <v>4317</v>
      </c>
      <c r="B8207" t="s">
        <v>40</v>
      </c>
      <c r="C8207">
        <v>43</v>
      </c>
      <c r="D8207" t="s">
        <v>16</v>
      </c>
      <c r="E8207" t="s">
        <v>57</v>
      </c>
      <c r="F8207" t="s">
        <v>18</v>
      </c>
      <c r="G8207">
        <v>1235.8699999999999</v>
      </c>
      <c r="H8207">
        <v>729.42</v>
      </c>
      <c r="I8207">
        <v>1394.87</v>
      </c>
      <c r="J8207">
        <v>665.45</v>
      </c>
      <c r="K8207" s="1">
        <f t="shared" si="512"/>
        <v>0.91230018370760346</v>
      </c>
      <c r="L8207" t="s">
        <v>37</v>
      </c>
      <c r="M8207" s="2" t="s">
        <v>227</v>
      </c>
      <c r="N8207" s="3" t="str">
        <f t="shared" si="513"/>
        <v>Aug</v>
      </c>
      <c r="O8207" t="s">
        <v>51</v>
      </c>
      <c r="P8207" t="s">
        <v>39</v>
      </c>
      <c r="Q8207" t="str">
        <f t="shared" si="514"/>
        <v>Senior</v>
      </c>
      <c r="R8207" t="str">
        <f t="shared" si="515"/>
        <v>Profit</v>
      </c>
    </row>
    <row r="8208" spans="1:18">
      <c r="A8208">
        <v>1545</v>
      </c>
      <c r="B8208" t="s">
        <v>23</v>
      </c>
      <c r="C8208">
        <v>33</v>
      </c>
      <c r="D8208" t="s">
        <v>16</v>
      </c>
      <c r="E8208" t="s">
        <v>17</v>
      </c>
      <c r="F8208" t="s">
        <v>49</v>
      </c>
      <c r="G8208">
        <v>1129.58</v>
      </c>
      <c r="H8208">
        <v>1078.31</v>
      </c>
      <c r="I8208">
        <v>1394.72</v>
      </c>
      <c r="J8208">
        <v>316.41000000000003</v>
      </c>
      <c r="K8208" s="1">
        <f t="shared" si="512"/>
        <v>0.29343138800530466</v>
      </c>
      <c r="L8208" t="s">
        <v>19</v>
      </c>
      <c r="M8208" s="2" t="s">
        <v>72</v>
      </c>
      <c r="N8208" s="3" t="str">
        <f t="shared" si="513"/>
        <v>Oct</v>
      </c>
      <c r="O8208" t="s">
        <v>56</v>
      </c>
      <c r="P8208" t="s">
        <v>22</v>
      </c>
      <c r="Q8208" t="str">
        <f t="shared" si="514"/>
        <v>Adult</v>
      </c>
      <c r="R8208" t="str">
        <f t="shared" si="515"/>
        <v>Profit</v>
      </c>
    </row>
    <row r="8209" spans="1:18">
      <c r="A8209">
        <v>709</v>
      </c>
      <c r="B8209" t="s">
        <v>52</v>
      </c>
      <c r="C8209">
        <v>51</v>
      </c>
      <c r="D8209" t="s">
        <v>24</v>
      </c>
      <c r="E8209" t="s">
        <v>66</v>
      </c>
      <c r="F8209" t="s">
        <v>42</v>
      </c>
      <c r="G8209">
        <v>1007.24</v>
      </c>
      <c r="H8209">
        <v>1425.58</v>
      </c>
      <c r="I8209">
        <v>1394.5</v>
      </c>
      <c r="J8209">
        <v>-31.08</v>
      </c>
      <c r="K8209" s="1">
        <f t="shared" si="512"/>
        <v>-2.1801652660671446E-2</v>
      </c>
      <c r="L8209" t="s">
        <v>54</v>
      </c>
      <c r="M8209" s="2" t="s">
        <v>220</v>
      </c>
      <c r="N8209" s="3" t="str">
        <f t="shared" si="513"/>
        <v>Jul</v>
      </c>
      <c r="O8209" t="s">
        <v>28</v>
      </c>
      <c r="P8209" t="s">
        <v>22</v>
      </c>
      <c r="Q8209" t="str">
        <f t="shared" si="514"/>
        <v>Senior</v>
      </c>
      <c r="R8209" t="str">
        <f t="shared" si="515"/>
        <v>Loss</v>
      </c>
    </row>
    <row r="8210" spans="1:18">
      <c r="A8210">
        <v>7061</v>
      </c>
      <c r="B8210" t="s">
        <v>23</v>
      </c>
      <c r="C8210">
        <v>38</v>
      </c>
      <c r="D8210" t="s">
        <v>16</v>
      </c>
      <c r="E8210" t="s">
        <v>57</v>
      </c>
      <c r="F8210" t="s">
        <v>25</v>
      </c>
      <c r="G8210">
        <v>882.05</v>
      </c>
      <c r="H8210">
        <v>71.92</v>
      </c>
      <c r="I8210">
        <v>1394.36</v>
      </c>
      <c r="J8210">
        <v>1322.44</v>
      </c>
      <c r="K8210" s="1">
        <f t="shared" si="512"/>
        <v>18.38765294771969</v>
      </c>
      <c r="L8210" t="s">
        <v>19</v>
      </c>
      <c r="M8210" s="2" t="s">
        <v>247</v>
      </c>
      <c r="N8210" s="3" t="str">
        <f t="shared" si="513"/>
        <v>Sep</v>
      </c>
      <c r="O8210" t="s">
        <v>56</v>
      </c>
      <c r="P8210" t="s">
        <v>22</v>
      </c>
      <c r="Q8210" t="str">
        <f t="shared" si="514"/>
        <v>Adult</v>
      </c>
      <c r="R8210" t="str">
        <f t="shared" si="515"/>
        <v>Profit</v>
      </c>
    </row>
    <row r="8211" spans="1:18">
      <c r="A8211">
        <v>9791</v>
      </c>
      <c r="B8211" t="s">
        <v>84</v>
      </c>
      <c r="C8211">
        <v>48</v>
      </c>
      <c r="D8211" t="s">
        <v>24</v>
      </c>
      <c r="E8211" t="s">
        <v>41</v>
      </c>
      <c r="F8211" t="s">
        <v>49</v>
      </c>
      <c r="G8211">
        <v>1094.97</v>
      </c>
      <c r="H8211">
        <v>82.21</v>
      </c>
      <c r="I8211">
        <v>1393.85</v>
      </c>
      <c r="J8211">
        <v>1311.64</v>
      </c>
      <c r="K8211" s="1">
        <f t="shared" si="512"/>
        <v>15.954750030409928</v>
      </c>
      <c r="L8211" t="s">
        <v>31</v>
      </c>
      <c r="M8211" s="2" t="s">
        <v>304</v>
      </c>
      <c r="N8211" s="3" t="str">
        <f t="shared" si="513"/>
        <v>Feb</v>
      </c>
      <c r="O8211" t="s">
        <v>21</v>
      </c>
      <c r="P8211" t="s">
        <v>39</v>
      </c>
      <c r="Q8211" t="str">
        <f t="shared" si="514"/>
        <v>Senior</v>
      </c>
      <c r="R8211" t="str">
        <f t="shared" si="515"/>
        <v>Profit</v>
      </c>
    </row>
    <row r="8212" spans="1:18">
      <c r="A8212">
        <v>9008</v>
      </c>
      <c r="B8212" t="s">
        <v>40</v>
      </c>
      <c r="C8212">
        <v>21</v>
      </c>
      <c r="D8212" t="s">
        <v>16</v>
      </c>
      <c r="E8212" t="s">
        <v>30</v>
      </c>
      <c r="F8212" t="s">
        <v>42</v>
      </c>
      <c r="G8212">
        <v>1043.78</v>
      </c>
      <c r="H8212">
        <v>120.99</v>
      </c>
      <c r="I8212">
        <v>1393.48</v>
      </c>
      <c r="J8212">
        <v>1272.49</v>
      </c>
      <c r="K8212" s="1">
        <f t="shared" si="512"/>
        <v>10.517315480618233</v>
      </c>
      <c r="L8212" t="s">
        <v>19</v>
      </c>
      <c r="M8212" s="2" t="s">
        <v>199</v>
      </c>
      <c r="N8212" s="3" t="str">
        <f t="shared" si="513"/>
        <v>Jan</v>
      </c>
      <c r="O8212" t="s">
        <v>51</v>
      </c>
      <c r="P8212" t="s">
        <v>22</v>
      </c>
      <c r="Q8212" t="str">
        <f t="shared" si="514"/>
        <v>Young</v>
      </c>
      <c r="R8212" t="str">
        <f t="shared" si="515"/>
        <v>Profit</v>
      </c>
    </row>
    <row r="8213" spans="1:18">
      <c r="A8213">
        <v>2445</v>
      </c>
      <c r="B8213" t="s">
        <v>84</v>
      </c>
      <c r="C8213">
        <v>19</v>
      </c>
      <c r="D8213" t="s">
        <v>24</v>
      </c>
      <c r="E8213" t="s">
        <v>41</v>
      </c>
      <c r="F8213" t="s">
        <v>42</v>
      </c>
      <c r="G8213">
        <v>802.72</v>
      </c>
      <c r="H8213">
        <v>1739.33</v>
      </c>
      <c r="I8213">
        <v>1392.21</v>
      </c>
      <c r="J8213">
        <v>-347.12</v>
      </c>
      <c r="K8213" s="1">
        <f t="shared" si="512"/>
        <v>-0.19957109921636493</v>
      </c>
      <c r="L8213" t="s">
        <v>37</v>
      </c>
      <c r="M8213" s="2" t="s">
        <v>96</v>
      </c>
      <c r="N8213" s="3" t="str">
        <f t="shared" si="513"/>
        <v>Apr</v>
      </c>
      <c r="O8213" t="s">
        <v>33</v>
      </c>
      <c r="P8213" t="s">
        <v>39</v>
      </c>
      <c r="Q8213" t="str">
        <f t="shared" si="514"/>
        <v>Young</v>
      </c>
      <c r="R8213" t="str">
        <f t="shared" si="515"/>
        <v>Loss</v>
      </c>
    </row>
    <row r="8214" spans="1:18">
      <c r="A8214">
        <v>9605</v>
      </c>
      <c r="B8214" t="s">
        <v>34</v>
      </c>
      <c r="C8214">
        <v>58</v>
      </c>
      <c r="D8214" t="s">
        <v>16</v>
      </c>
      <c r="E8214" t="s">
        <v>41</v>
      </c>
      <c r="F8214" t="s">
        <v>49</v>
      </c>
      <c r="G8214">
        <v>779.05</v>
      </c>
      <c r="H8214">
        <v>1477.53</v>
      </c>
      <c r="I8214">
        <v>1392.1</v>
      </c>
      <c r="J8214">
        <v>-85.43</v>
      </c>
      <c r="K8214" s="1">
        <f t="shared" si="512"/>
        <v>-5.7819468978633264E-2</v>
      </c>
      <c r="L8214" t="s">
        <v>31</v>
      </c>
      <c r="M8214" s="2" t="s">
        <v>374</v>
      </c>
      <c r="N8214" s="3" t="str">
        <f t="shared" si="513"/>
        <v>Apr</v>
      </c>
      <c r="O8214" t="s">
        <v>21</v>
      </c>
      <c r="P8214" t="s">
        <v>39</v>
      </c>
      <c r="Q8214" t="str">
        <f t="shared" si="514"/>
        <v>Senior</v>
      </c>
      <c r="R8214" t="str">
        <f t="shared" si="515"/>
        <v>Loss</v>
      </c>
    </row>
    <row r="8215" spans="1:18">
      <c r="A8215">
        <v>4222</v>
      </c>
      <c r="B8215" t="s">
        <v>40</v>
      </c>
      <c r="C8215">
        <v>21</v>
      </c>
      <c r="D8215" t="s">
        <v>16</v>
      </c>
      <c r="E8215" t="s">
        <v>66</v>
      </c>
      <c r="F8215" t="s">
        <v>25</v>
      </c>
      <c r="G8215">
        <v>1207.52</v>
      </c>
      <c r="H8215">
        <v>1250.81</v>
      </c>
      <c r="I8215">
        <v>1390.48</v>
      </c>
      <c r="J8215">
        <v>139.66999999999999</v>
      </c>
      <c r="K8215" s="1">
        <f t="shared" si="512"/>
        <v>0.11166364196000991</v>
      </c>
      <c r="L8215" t="s">
        <v>37</v>
      </c>
      <c r="M8215" s="2" t="s">
        <v>319</v>
      </c>
      <c r="N8215" s="3" t="str">
        <f t="shared" si="513"/>
        <v>Nov</v>
      </c>
      <c r="O8215" t="s">
        <v>51</v>
      </c>
      <c r="P8215" t="s">
        <v>22</v>
      </c>
      <c r="Q8215" t="str">
        <f t="shared" si="514"/>
        <v>Young</v>
      </c>
      <c r="R8215" t="str">
        <f t="shared" si="515"/>
        <v>Profit</v>
      </c>
    </row>
    <row r="8216" spans="1:18">
      <c r="A8216">
        <v>6768</v>
      </c>
      <c r="B8216" t="s">
        <v>29</v>
      </c>
      <c r="C8216">
        <v>57</v>
      </c>
      <c r="D8216" t="s">
        <v>24</v>
      </c>
      <c r="E8216" t="s">
        <v>35</v>
      </c>
      <c r="F8216" t="s">
        <v>25</v>
      </c>
      <c r="G8216">
        <v>851.43</v>
      </c>
      <c r="H8216">
        <v>727.61</v>
      </c>
      <c r="I8216">
        <v>1389.23</v>
      </c>
      <c r="J8216">
        <v>661.62</v>
      </c>
      <c r="K8216" s="1">
        <f t="shared" si="512"/>
        <v>0.90930580943087647</v>
      </c>
      <c r="L8216" t="s">
        <v>37</v>
      </c>
      <c r="M8216" s="2" t="s">
        <v>338</v>
      </c>
      <c r="N8216" s="3" t="str">
        <f t="shared" si="513"/>
        <v>Jun</v>
      </c>
      <c r="O8216" t="s">
        <v>21</v>
      </c>
      <c r="P8216" t="s">
        <v>22</v>
      </c>
      <c r="Q8216" t="str">
        <f t="shared" si="514"/>
        <v>Senior</v>
      </c>
      <c r="R8216" t="str">
        <f t="shared" si="515"/>
        <v>Profit</v>
      </c>
    </row>
    <row r="8217" spans="1:18">
      <c r="A8217">
        <v>9717</v>
      </c>
      <c r="B8217" t="s">
        <v>23</v>
      </c>
      <c r="C8217">
        <v>22</v>
      </c>
      <c r="D8217" t="s">
        <v>24</v>
      </c>
      <c r="E8217" t="s">
        <v>41</v>
      </c>
      <c r="F8217" t="s">
        <v>49</v>
      </c>
      <c r="G8217">
        <v>1024.4100000000001</v>
      </c>
      <c r="H8217">
        <v>1376.8</v>
      </c>
      <c r="I8217">
        <v>1386.37</v>
      </c>
      <c r="J8217">
        <v>9.57</v>
      </c>
      <c r="K8217" s="1">
        <f t="shared" si="512"/>
        <v>6.9509006391632773E-3</v>
      </c>
      <c r="L8217" t="s">
        <v>26</v>
      </c>
      <c r="M8217" s="2" t="s">
        <v>108</v>
      </c>
      <c r="N8217" s="3" t="str">
        <f t="shared" si="513"/>
        <v>Feb</v>
      </c>
      <c r="O8217" t="s">
        <v>56</v>
      </c>
      <c r="P8217" t="s">
        <v>39</v>
      </c>
      <c r="Q8217" t="str">
        <f t="shared" si="514"/>
        <v>Young</v>
      </c>
      <c r="R8217" t="str">
        <f t="shared" si="515"/>
        <v>Profit</v>
      </c>
    </row>
    <row r="8218" spans="1:18">
      <c r="A8218">
        <v>785</v>
      </c>
      <c r="B8218" t="s">
        <v>15</v>
      </c>
      <c r="C8218">
        <v>44</v>
      </c>
      <c r="D8218" t="s">
        <v>16</v>
      </c>
      <c r="E8218" t="s">
        <v>17</v>
      </c>
      <c r="F8218" t="s">
        <v>25</v>
      </c>
      <c r="G8218">
        <v>1133.02</v>
      </c>
      <c r="H8218">
        <v>909.86</v>
      </c>
      <c r="I8218">
        <v>1386.22</v>
      </c>
      <c r="J8218">
        <v>476.36</v>
      </c>
      <c r="K8218" s="1">
        <f t="shared" si="512"/>
        <v>0.52355307409931195</v>
      </c>
      <c r="L8218" t="s">
        <v>26</v>
      </c>
      <c r="M8218" s="2" t="s">
        <v>202</v>
      </c>
      <c r="N8218" s="3" t="str">
        <f t="shared" si="513"/>
        <v>Jun</v>
      </c>
      <c r="O8218" t="s">
        <v>51</v>
      </c>
      <c r="P8218" t="s">
        <v>22</v>
      </c>
      <c r="Q8218" t="str">
        <f t="shared" si="514"/>
        <v>Senior</v>
      </c>
      <c r="R8218" t="str">
        <f t="shared" si="515"/>
        <v>Profit</v>
      </c>
    </row>
    <row r="8219" spans="1:18">
      <c r="A8219">
        <v>632</v>
      </c>
      <c r="B8219" t="s">
        <v>29</v>
      </c>
      <c r="C8219">
        <v>19</v>
      </c>
      <c r="D8219" t="s">
        <v>24</v>
      </c>
      <c r="E8219" t="s">
        <v>59</v>
      </c>
      <c r="F8219" t="s">
        <v>36</v>
      </c>
      <c r="G8219">
        <v>909.05</v>
      </c>
      <c r="H8219">
        <v>1116.1400000000001</v>
      </c>
      <c r="I8219">
        <v>1384.86</v>
      </c>
      <c r="J8219">
        <v>268.72000000000003</v>
      </c>
      <c r="K8219" s="1">
        <f t="shared" si="512"/>
        <v>0.24075832780833945</v>
      </c>
      <c r="L8219" t="s">
        <v>19</v>
      </c>
      <c r="M8219" s="2" t="s">
        <v>183</v>
      </c>
      <c r="N8219" s="3" t="str">
        <f t="shared" si="513"/>
        <v>Jul</v>
      </c>
      <c r="O8219" t="s">
        <v>28</v>
      </c>
      <c r="P8219" t="s">
        <v>22</v>
      </c>
      <c r="Q8219" t="str">
        <f t="shared" si="514"/>
        <v>Young</v>
      </c>
      <c r="R8219" t="str">
        <f t="shared" si="515"/>
        <v>Profit</v>
      </c>
    </row>
    <row r="8220" spans="1:18">
      <c r="A8220">
        <v>2694</v>
      </c>
      <c r="B8220" t="s">
        <v>84</v>
      </c>
      <c r="C8220">
        <v>53</v>
      </c>
      <c r="D8220" t="s">
        <v>16</v>
      </c>
      <c r="E8220" t="s">
        <v>41</v>
      </c>
      <c r="F8220" t="s">
        <v>36</v>
      </c>
      <c r="G8220">
        <v>1086.42</v>
      </c>
      <c r="H8220">
        <v>1711.29</v>
      </c>
      <c r="I8220">
        <v>1384.66</v>
      </c>
      <c r="J8220">
        <v>-326.63</v>
      </c>
      <c r="K8220" s="1">
        <f t="shared" si="512"/>
        <v>-0.19086770798637284</v>
      </c>
      <c r="L8220" t="s">
        <v>37</v>
      </c>
      <c r="M8220" s="2" t="s">
        <v>352</v>
      </c>
      <c r="N8220" s="3" t="str">
        <f t="shared" si="513"/>
        <v>Feb</v>
      </c>
      <c r="O8220" t="s">
        <v>56</v>
      </c>
      <c r="P8220" t="s">
        <v>39</v>
      </c>
      <c r="Q8220" t="str">
        <f t="shared" si="514"/>
        <v>Senior</v>
      </c>
      <c r="R8220" t="str">
        <f t="shared" si="515"/>
        <v>Loss</v>
      </c>
    </row>
    <row r="8221" spans="1:18">
      <c r="A8221">
        <v>6854</v>
      </c>
      <c r="B8221" t="s">
        <v>44</v>
      </c>
      <c r="C8221">
        <v>59</v>
      </c>
      <c r="D8221" t="s">
        <v>16</v>
      </c>
      <c r="E8221" t="s">
        <v>66</v>
      </c>
      <c r="F8221" t="s">
        <v>36</v>
      </c>
      <c r="G8221">
        <v>1251.1099999999999</v>
      </c>
      <c r="H8221">
        <v>1010.75</v>
      </c>
      <c r="I8221">
        <v>1384.6</v>
      </c>
      <c r="J8221">
        <v>373.85</v>
      </c>
      <c r="K8221" s="1">
        <f t="shared" si="512"/>
        <v>0.36987385604748951</v>
      </c>
      <c r="L8221" t="s">
        <v>26</v>
      </c>
      <c r="M8221" s="2" t="s">
        <v>134</v>
      </c>
      <c r="N8221" s="3" t="str">
        <f t="shared" si="513"/>
        <v>Jul</v>
      </c>
      <c r="O8221" t="s">
        <v>21</v>
      </c>
      <c r="P8221" t="s">
        <v>39</v>
      </c>
      <c r="Q8221" t="str">
        <f t="shared" si="514"/>
        <v>Senior</v>
      </c>
      <c r="R8221" t="str">
        <f t="shared" si="515"/>
        <v>Profit</v>
      </c>
    </row>
    <row r="8222" spans="1:18">
      <c r="A8222">
        <v>6400</v>
      </c>
      <c r="B8222" t="s">
        <v>40</v>
      </c>
      <c r="C8222">
        <v>43</v>
      </c>
      <c r="D8222" t="s">
        <v>16</v>
      </c>
      <c r="E8222" t="s">
        <v>59</v>
      </c>
      <c r="F8222" t="s">
        <v>18</v>
      </c>
      <c r="G8222">
        <v>803.3</v>
      </c>
      <c r="H8222">
        <v>502.3</v>
      </c>
      <c r="I8222">
        <v>1384.56</v>
      </c>
      <c r="J8222">
        <v>882.26</v>
      </c>
      <c r="K8222" s="1">
        <f t="shared" si="512"/>
        <v>1.7564403742783197</v>
      </c>
      <c r="L8222" t="s">
        <v>31</v>
      </c>
      <c r="M8222" s="2" t="s">
        <v>402</v>
      </c>
      <c r="N8222" s="3" t="str">
        <f t="shared" si="513"/>
        <v>Jan</v>
      </c>
      <c r="O8222" t="s">
        <v>21</v>
      </c>
      <c r="P8222" t="s">
        <v>39</v>
      </c>
      <c r="Q8222" t="str">
        <f t="shared" si="514"/>
        <v>Senior</v>
      </c>
      <c r="R8222" t="str">
        <f t="shared" si="515"/>
        <v>Profit</v>
      </c>
    </row>
    <row r="8223" spans="1:18">
      <c r="A8223">
        <v>6300</v>
      </c>
      <c r="B8223" t="s">
        <v>92</v>
      </c>
      <c r="C8223">
        <v>52</v>
      </c>
      <c r="D8223" t="s">
        <v>24</v>
      </c>
      <c r="E8223" t="s">
        <v>53</v>
      </c>
      <c r="F8223" t="s">
        <v>18</v>
      </c>
      <c r="G8223">
        <v>930.02</v>
      </c>
      <c r="H8223">
        <v>327.08</v>
      </c>
      <c r="I8223">
        <v>1383.61</v>
      </c>
      <c r="J8223">
        <v>1056.53</v>
      </c>
      <c r="K8223" s="1">
        <f t="shared" si="512"/>
        <v>3.2301883331295098</v>
      </c>
      <c r="L8223" t="s">
        <v>54</v>
      </c>
      <c r="M8223" s="2" t="s">
        <v>402</v>
      </c>
      <c r="N8223" s="3" t="str">
        <f t="shared" si="513"/>
        <v>Jan</v>
      </c>
      <c r="O8223" t="s">
        <v>28</v>
      </c>
      <c r="P8223" t="s">
        <v>22</v>
      </c>
      <c r="Q8223" t="str">
        <f t="shared" si="514"/>
        <v>Senior</v>
      </c>
      <c r="R8223" t="str">
        <f t="shared" si="515"/>
        <v>Profit</v>
      </c>
    </row>
    <row r="8224" spans="1:18">
      <c r="A8224">
        <v>5454</v>
      </c>
      <c r="B8224" t="s">
        <v>52</v>
      </c>
      <c r="C8224">
        <v>38</v>
      </c>
      <c r="D8224" t="s">
        <v>16</v>
      </c>
      <c r="E8224" t="s">
        <v>53</v>
      </c>
      <c r="F8224" t="s">
        <v>18</v>
      </c>
      <c r="G8224">
        <v>907.84</v>
      </c>
      <c r="H8224">
        <v>78.510000000000005</v>
      </c>
      <c r="I8224">
        <v>1381.62</v>
      </c>
      <c r="J8224">
        <v>1303.1099999999999</v>
      </c>
      <c r="K8224" s="1">
        <f t="shared" si="512"/>
        <v>16.598012991975541</v>
      </c>
      <c r="L8224" t="s">
        <v>37</v>
      </c>
      <c r="M8224" s="2" t="s">
        <v>414</v>
      </c>
      <c r="N8224" s="3" t="str">
        <f t="shared" si="513"/>
        <v>May</v>
      </c>
      <c r="O8224" t="s">
        <v>21</v>
      </c>
      <c r="P8224" t="s">
        <v>22</v>
      </c>
      <c r="Q8224" t="str">
        <f t="shared" si="514"/>
        <v>Adult</v>
      </c>
      <c r="R8224" t="str">
        <f t="shared" si="515"/>
        <v>Profit</v>
      </c>
    </row>
    <row r="8225" spans="1:18">
      <c r="A8225">
        <v>2454</v>
      </c>
      <c r="B8225" t="s">
        <v>34</v>
      </c>
      <c r="C8225">
        <v>29</v>
      </c>
      <c r="D8225" t="s">
        <v>16</v>
      </c>
      <c r="E8225" t="s">
        <v>57</v>
      </c>
      <c r="F8225" t="s">
        <v>42</v>
      </c>
      <c r="G8225">
        <v>1052.72</v>
      </c>
      <c r="H8225">
        <v>712.81</v>
      </c>
      <c r="I8225">
        <v>1381.36</v>
      </c>
      <c r="J8225">
        <v>668.55</v>
      </c>
      <c r="K8225" s="1">
        <f t="shared" si="512"/>
        <v>0.93790771734403278</v>
      </c>
      <c r="L8225" t="s">
        <v>26</v>
      </c>
      <c r="M8225" s="2" t="s">
        <v>260</v>
      </c>
      <c r="N8225" s="3" t="str">
        <f t="shared" si="513"/>
        <v>Jun</v>
      </c>
      <c r="O8225" t="s">
        <v>21</v>
      </c>
      <c r="P8225" t="s">
        <v>22</v>
      </c>
      <c r="Q8225" t="str">
        <f t="shared" si="514"/>
        <v>Adult</v>
      </c>
      <c r="R8225" t="str">
        <f t="shared" si="515"/>
        <v>Profit</v>
      </c>
    </row>
    <row r="8226" spans="1:18">
      <c r="A8226">
        <v>3056</v>
      </c>
      <c r="B8226" t="s">
        <v>23</v>
      </c>
      <c r="C8226">
        <v>22</v>
      </c>
      <c r="D8226" t="s">
        <v>16</v>
      </c>
      <c r="E8226" t="s">
        <v>17</v>
      </c>
      <c r="F8226" t="s">
        <v>18</v>
      </c>
      <c r="G8226">
        <v>1045.83</v>
      </c>
      <c r="H8226">
        <v>825.92</v>
      </c>
      <c r="I8226">
        <v>1381.02</v>
      </c>
      <c r="J8226">
        <v>555.1</v>
      </c>
      <c r="K8226" s="1">
        <f t="shared" si="512"/>
        <v>0.67209899263851225</v>
      </c>
      <c r="L8226" t="s">
        <v>19</v>
      </c>
      <c r="M8226" s="2" t="s">
        <v>64</v>
      </c>
      <c r="N8226" s="3" t="str">
        <f t="shared" si="513"/>
        <v>Feb</v>
      </c>
      <c r="O8226" t="s">
        <v>56</v>
      </c>
      <c r="P8226" t="s">
        <v>22</v>
      </c>
      <c r="Q8226" t="str">
        <f t="shared" si="514"/>
        <v>Young</v>
      </c>
      <c r="R8226" t="str">
        <f t="shared" si="515"/>
        <v>Profit</v>
      </c>
    </row>
    <row r="8227" spans="1:18">
      <c r="A8227">
        <v>497</v>
      </c>
      <c r="B8227" t="s">
        <v>15</v>
      </c>
      <c r="C8227">
        <v>58</v>
      </c>
      <c r="D8227" t="s">
        <v>16</v>
      </c>
      <c r="E8227" t="s">
        <v>57</v>
      </c>
      <c r="F8227" t="s">
        <v>18</v>
      </c>
      <c r="G8227">
        <v>793.67</v>
      </c>
      <c r="H8227">
        <v>1600.35</v>
      </c>
      <c r="I8227">
        <v>1380.98</v>
      </c>
      <c r="J8227">
        <v>-219.37</v>
      </c>
      <c r="K8227" s="1">
        <f t="shared" si="512"/>
        <v>-0.13707626456712596</v>
      </c>
      <c r="L8227" t="s">
        <v>54</v>
      </c>
      <c r="M8227" s="2" t="s">
        <v>105</v>
      </c>
      <c r="N8227" s="3" t="str">
        <f t="shared" si="513"/>
        <v>Apr</v>
      </c>
      <c r="O8227" t="s">
        <v>51</v>
      </c>
      <c r="P8227" t="s">
        <v>22</v>
      </c>
      <c r="Q8227" t="str">
        <f t="shared" si="514"/>
        <v>Senior</v>
      </c>
      <c r="R8227" t="str">
        <f t="shared" si="515"/>
        <v>Loss</v>
      </c>
    </row>
    <row r="8228" spans="1:18">
      <c r="A8228">
        <v>1706</v>
      </c>
      <c r="B8228" t="s">
        <v>44</v>
      </c>
      <c r="C8228">
        <v>35</v>
      </c>
      <c r="D8228" t="s">
        <v>24</v>
      </c>
      <c r="E8228" t="s">
        <v>53</v>
      </c>
      <c r="F8228" t="s">
        <v>25</v>
      </c>
      <c r="G8228">
        <v>1138.02</v>
      </c>
      <c r="H8228">
        <v>1506.09</v>
      </c>
      <c r="I8228">
        <v>1380.19</v>
      </c>
      <c r="J8228">
        <v>-125.9</v>
      </c>
      <c r="K8228" s="1">
        <f t="shared" si="512"/>
        <v>-8.359394192910119E-2</v>
      </c>
      <c r="L8228" t="s">
        <v>19</v>
      </c>
      <c r="M8228" s="2" t="s">
        <v>160</v>
      </c>
      <c r="N8228" s="3" t="str">
        <f t="shared" si="513"/>
        <v>Apr</v>
      </c>
      <c r="O8228" t="s">
        <v>21</v>
      </c>
      <c r="P8228" t="s">
        <v>39</v>
      </c>
      <c r="Q8228" t="str">
        <f t="shared" si="514"/>
        <v>Adult</v>
      </c>
      <c r="R8228" t="str">
        <f t="shared" si="515"/>
        <v>Loss</v>
      </c>
    </row>
    <row r="8229" spans="1:18">
      <c r="A8229">
        <v>5488</v>
      </c>
      <c r="B8229" t="s">
        <v>47</v>
      </c>
      <c r="C8229">
        <v>34</v>
      </c>
      <c r="D8229" t="s">
        <v>24</v>
      </c>
      <c r="E8229" t="s">
        <v>53</v>
      </c>
      <c r="F8229" t="s">
        <v>49</v>
      </c>
      <c r="G8229">
        <v>971.3</v>
      </c>
      <c r="H8229">
        <v>926.99</v>
      </c>
      <c r="I8229">
        <v>1380.02</v>
      </c>
      <c r="J8229">
        <v>453.03</v>
      </c>
      <c r="K8229" s="1">
        <f t="shared" si="512"/>
        <v>0.488710773579003</v>
      </c>
      <c r="L8229" t="s">
        <v>54</v>
      </c>
      <c r="M8229" s="2" t="s">
        <v>335</v>
      </c>
      <c r="N8229" s="3" t="str">
        <f t="shared" si="513"/>
        <v>Jul</v>
      </c>
      <c r="O8229" t="s">
        <v>56</v>
      </c>
      <c r="P8229" t="s">
        <v>22</v>
      </c>
      <c r="Q8229" t="str">
        <f t="shared" si="514"/>
        <v>Adult</v>
      </c>
      <c r="R8229" t="str">
        <f t="shared" si="515"/>
        <v>Profit</v>
      </c>
    </row>
    <row r="8230" spans="1:18">
      <c r="A8230">
        <v>6257</v>
      </c>
      <c r="B8230" t="s">
        <v>40</v>
      </c>
      <c r="C8230">
        <v>50</v>
      </c>
      <c r="D8230" t="s">
        <v>16</v>
      </c>
      <c r="E8230" t="s">
        <v>53</v>
      </c>
      <c r="F8230" t="s">
        <v>42</v>
      </c>
      <c r="G8230">
        <v>979.46</v>
      </c>
      <c r="H8230">
        <v>650.35</v>
      </c>
      <c r="I8230">
        <v>1379.74</v>
      </c>
      <c r="J8230">
        <v>729.39</v>
      </c>
      <c r="K8230" s="1">
        <f t="shared" si="512"/>
        <v>1.1215345583147536</v>
      </c>
      <c r="L8230" t="s">
        <v>37</v>
      </c>
      <c r="M8230" s="2" t="s">
        <v>334</v>
      </c>
      <c r="N8230" s="3" t="str">
        <f t="shared" si="513"/>
        <v>Mar</v>
      </c>
      <c r="O8230" t="s">
        <v>33</v>
      </c>
      <c r="P8230" t="s">
        <v>22</v>
      </c>
      <c r="Q8230" t="str">
        <f t="shared" si="514"/>
        <v>Senior</v>
      </c>
      <c r="R8230" t="str">
        <f t="shared" si="515"/>
        <v>Profit</v>
      </c>
    </row>
    <row r="8231" spans="1:18">
      <c r="A8231">
        <v>8786</v>
      </c>
      <c r="B8231" t="s">
        <v>44</v>
      </c>
      <c r="C8231">
        <v>19</v>
      </c>
      <c r="D8231" t="s">
        <v>16</v>
      </c>
      <c r="E8231" t="s">
        <v>41</v>
      </c>
      <c r="F8231" t="s">
        <v>25</v>
      </c>
      <c r="G8231">
        <v>872.13</v>
      </c>
      <c r="H8231">
        <v>1304.83</v>
      </c>
      <c r="I8231">
        <v>1377.69</v>
      </c>
      <c r="J8231">
        <v>72.86</v>
      </c>
      <c r="K8231" s="1">
        <f t="shared" si="512"/>
        <v>5.5838691630327328E-2</v>
      </c>
      <c r="L8231" t="s">
        <v>26</v>
      </c>
      <c r="M8231" s="2" t="s">
        <v>229</v>
      </c>
      <c r="N8231" s="3" t="str">
        <f t="shared" si="513"/>
        <v>Jan</v>
      </c>
      <c r="O8231" t="s">
        <v>33</v>
      </c>
      <c r="P8231" t="s">
        <v>39</v>
      </c>
      <c r="Q8231" t="str">
        <f t="shared" si="514"/>
        <v>Young</v>
      </c>
      <c r="R8231" t="str">
        <f t="shared" si="515"/>
        <v>Profit</v>
      </c>
    </row>
    <row r="8232" spans="1:18">
      <c r="A8232">
        <v>3114</v>
      </c>
      <c r="B8232" t="s">
        <v>52</v>
      </c>
      <c r="C8232">
        <v>21</v>
      </c>
      <c r="D8232" t="s">
        <v>16</v>
      </c>
      <c r="E8232" t="s">
        <v>53</v>
      </c>
      <c r="F8232" t="s">
        <v>49</v>
      </c>
      <c r="G8232">
        <v>769.31</v>
      </c>
      <c r="H8232">
        <v>654.86</v>
      </c>
      <c r="I8232">
        <v>1376.06</v>
      </c>
      <c r="J8232">
        <v>721.2</v>
      </c>
      <c r="K8232" s="1">
        <f t="shared" si="512"/>
        <v>1.1013040955318694</v>
      </c>
      <c r="L8232" t="s">
        <v>26</v>
      </c>
      <c r="M8232" s="2" t="s">
        <v>193</v>
      </c>
      <c r="N8232" s="3" t="str">
        <f t="shared" si="513"/>
        <v>Nov</v>
      </c>
      <c r="O8232" t="s">
        <v>56</v>
      </c>
      <c r="P8232" t="s">
        <v>39</v>
      </c>
      <c r="Q8232" t="str">
        <f t="shared" si="514"/>
        <v>Young</v>
      </c>
      <c r="R8232" t="str">
        <f t="shared" si="515"/>
        <v>Profit</v>
      </c>
    </row>
    <row r="8233" spans="1:18">
      <c r="A8233">
        <v>6012</v>
      </c>
      <c r="B8233" t="s">
        <v>15</v>
      </c>
      <c r="C8233">
        <v>22</v>
      </c>
      <c r="D8233" t="s">
        <v>24</v>
      </c>
      <c r="E8233" t="s">
        <v>57</v>
      </c>
      <c r="F8233" t="s">
        <v>36</v>
      </c>
      <c r="G8233">
        <v>1249.1199999999999</v>
      </c>
      <c r="H8233">
        <v>1277.43</v>
      </c>
      <c r="I8233">
        <v>1375.97</v>
      </c>
      <c r="J8233">
        <v>98.54</v>
      </c>
      <c r="K8233" s="1">
        <f t="shared" si="512"/>
        <v>7.7139256162764305E-2</v>
      </c>
      <c r="L8233" t="s">
        <v>54</v>
      </c>
      <c r="M8233" s="2" t="s">
        <v>245</v>
      </c>
      <c r="N8233" s="3" t="str">
        <f t="shared" si="513"/>
        <v>Mar</v>
      </c>
      <c r="O8233" t="s">
        <v>51</v>
      </c>
      <c r="P8233" t="s">
        <v>39</v>
      </c>
      <c r="Q8233" t="str">
        <f t="shared" si="514"/>
        <v>Young</v>
      </c>
      <c r="R8233" t="str">
        <f t="shared" si="515"/>
        <v>Profit</v>
      </c>
    </row>
    <row r="8234" spans="1:18">
      <c r="A8234">
        <v>9713</v>
      </c>
      <c r="B8234" t="s">
        <v>47</v>
      </c>
      <c r="C8234">
        <v>46</v>
      </c>
      <c r="D8234" t="s">
        <v>16</v>
      </c>
      <c r="E8234" t="s">
        <v>35</v>
      </c>
      <c r="F8234" t="s">
        <v>49</v>
      </c>
      <c r="G8234">
        <v>1121.17</v>
      </c>
      <c r="H8234">
        <v>1542.62</v>
      </c>
      <c r="I8234">
        <v>1374.9</v>
      </c>
      <c r="J8234">
        <v>-167.72</v>
      </c>
      <c r="K8234" s="1">
        <f t="shared" si="512"/>
        <v>-0.10872411870713462</v>
      </c>
      <c r="L8234" t="s">
        <v>19</v>
      </c>
      <c r="M8234" s="2" t="s">
        <v>208</v>
      </c>
      <c r="N8234" s="3" t="str">
        <f t="shared" si="513"/>
        <v>Jun</v>
      </c>
      <c r="O8234" t="s">
        <v>28</v>
      </c>
      <c r="P8234" t="s">
        <v>39</v>
      </c>
      <c r="Q8234" t="str">
        <f t="shared" si="514"/>
        <v>Senior</v>
      </c>
      <c r="R8234" t="str">
        <f t="shared" si="515"/>
        <v>Loss</v>
      </c>
    </row>
    <row r="8235" spans="1:18">
      <c r="A8235">
        <v>2668</v>
      </c>
      <c r="B8235" t="s">
        <v>40</v>
      </c>
      <c r="C8235">
        <v>57</v>
      </c>
      <c r="D8235" t="s">
        <v>16</v>
      </c>
      <c r="E8235" t="s">
        <v>30</v>
      </c>
      <c r="F8235" t="s">
        <v>42</v>
      </c>
      <c r="G8235">
        <v>1157.02</v>
      </c>
      <c r="H8235">
        <v>506.76</v>
      </c>
      <c r="I8235">
        <v>1374.41</v>
      </c>
      <c r="J8235">
        <v>867.65</v>
      </c>
      <c r="K8235" s="1">
        <f t="shared" si="512"/>
        <v>1.7121517088957297</v>
      </c>
      <c r="L8235" t="s">
        <v>26</v>
      </c>
      <c r="M8235" s="2" t="s">
        <v>136</v>
      </c>
      <c r="N8235" s="3" t="str">
        <f t="shared" si="513"/>
        <v>Nov</v>
      </c>
      <c r="O8235" t="s">
        <v>56</v>
      </c>
      <c r="P8235" t="s">
        <v>39</v>
      </c>
      <c r="Q8235" t="str">
        <f t="shared" si="514"/>
        <v>Senior</v>
      </c>
      <c r="R8235" t="str">
        <f t="shared" si="515"/>
        <v>Profit</v>
      </c>
    </row>
    <row r="8236" spans="1:18">
      <c r="A8236">
        <v>9940</v>
      </c>
      <c r="B8236" t="s">
        <v>52</v>
      </c>
      <c r="C8236">
        <v>58</v>
      </c>
      <c r="D8236" t="s">
        <v>24</v>
      </c>
      <c r="E8236" t="s">
        <v>57</v>
      </c>
      <c r="F8236" t="s">
        <v>49</v>
      </c>
      <c r="G8236">
        <v>1161.01</v>
      </c>
      <c r="H8236">
        <v>205.94</v>
      </c>
      <c r="I8236">
        <v>1374.05</v>
      </c>
      <c r="J8236">
        <v>1168.1099999999999</v>
      </c>
      <c r="K8236" s="1">
        <f t="shared" si="512"/>
        <v>5.6720889579489171</v>
      </c>
      <c r="L8236" t="s">
        <v>26</v>
      </c>
      <c r="M8236" s="2" t="s">
        <v>354</v>
      </c>
      <c r="N8236" s="3" t="str">
        <f t="shared" si="513"/>
        <v>Dec</v>
      </c>
      <c r="O8236" t="s">
        <v>51</v>
      </c>
      <c r="P8236" t="s">
        <v>22</v>
      </c>
      <c r="Q8236" t="str">
        <f t="shared" si="514"/>
        <v>Senior</v>
      </c>
      <c r="R8236" t="str">
        <f t="shared" si="515"/>
        <v>Profit</v>
      </c>
    </row>
    <row r="8237" spans="1:18">
      <c r="A8237">
        <v>3334</v>
      </c>
      <c r="B8237" t="s">
        <v>92</v>
      </c>
      <c r="C8237">
        <v>41</v>
      </c>
      <c r="D8237" t="s">
        <v>16</v>
      </c>
      <c r="E8237" t="s">
        <v>30</v>
      </c>
      <c r="F8237" t="s">
        <v>25</v>
      </c>
      <c r="G8237">
        <v>1155.3699999999999</v>
      </c>
      <c r="H8237">
        <v>588.73</v>
      </c>
      <c r="I8237">
        <v>1373.79</v>
      </c>
      <c r="J8237">
        <v>785.06</v>
      </c>
      <c r="K8237" s="1">
        <f t="shared" si="512"/>
        <v>1.3334805428634517</v>
      </c>
      <c r="L8237" t="s">
        <v>19</v>
      </c>
      <c r="M8237" s="2" t="s">
        <v>151</v>
      </c>
      <c r="N8237" s="3" t="str">
        <f t="shared" si="513"/>
        <v>May</v>
      </c>
      <c r="O8237" t="s">
        <v>28</v>
      </c>
      <c r="P8237" t="s">
        <v>22</v>
      </c>
      <c r="Q8237" t="str">
        <f t="shared" si="514"/>
        <v>Senior</v>
      </c>
      <c r="R8237" t="str">
        <f t="shared" si="515"/>
        <v>Profit</v>
      </c>
    </row>
    <row r="8238" spans="1:18">
      <c r="A8238">
        <v>8673</v>
      </c>
      <c r="B8238" t="s">
        <v>34</v>
      </c>
      <c r="C8238">
        <v>52</v>
      </c>
      <c r="D8238" t="s">
        <v>24</v>
      </c>
      <c r="E8238" t="s">
        <v>41</v>
      </c>
      <c r="F8238" t="s">
        <v>49</v>
      </c>
      <c r="G8238">
        <v>1137.72</v>
      </c>
      <c r="H8238">
        <v>1150.3699999999999</v>
      </c>
      <c r="I8238">
        <v>1372.68</v>
      </c>
      <c r="J8238">
        <v>222.31</v>
      </c>
      <c r="K8238" s="1">
        <f t="shared" si="512"/>
        <v>0.1932508671123204</v>
      </c>
      <c r="L8238" t="s">
        <v>19</v>
      </c>
      <c r="M8238" s="2" t="s">
        <v>272</v>
      </c>
      <c r="N8238" s="3" t="str">
        <f t="shared" si="513"/>
        <v>Aug</v>
      </c>
      <c r="O8238" t="s">
        <v>21</v>
      </c>
      <c r="P8238" t="s">
        <v>22</v>
      </c>
      <c r="Q8238" t="str">
        <f t="shared" si="514"/>
        <v>Senior</v>
      </c>
      <c r="R8238" t="str">
        <f t="shared" si="515"/>
        <v>Profit</v>
      </c>
    </row>
    <row r="8239" spans="1:18">
      <c r="A8239">
        <v>430</v>
      </c>
      <c r="B8239" t="s">
        <v>92</v>
      </c>
      <c r="C8239">
        <v>35</v>
      </c>
      <c r="D8239" t="s">
        <v>24</v>
      </c>
      <c r="E8239" t="s">
        <v>35</v>
      </c>
      <c r="F8239" t="s">
        <v>36</v>
      </c>
      <c r="G8239">
        <v>902.78</v>
      </c>
      <c r="H8239">
        <v>1760.96</v>
      </c>
      <c r="I8239">
        <v>1372.48</v>
      </c>
      <c r="J8239">
        <v>-388.48</v>
      </c>
      <c r="K8239" s="1">
        <f t="shared" si="512"/>
        <v>-0.22060694166818101</v>
      </c>
      <c r="L8239" t="s">
        <v>26</v>
      </c>
      <c r="M8239" s="2" t="s">
        <v>298</v>
      </c>
      <c r="N8239" s="3" t="str">
        <f t="shared" si="513"/>
        <v>Aug</v>
      </c>
      <c r="O8239" t="s">
        <v>51</v>
      </c>
      <c r="P8239" t="s">
        <v>22</v>
      </c>
      <c r="Q8239" t="str">
        <f t="shared" si="514"/>
        <v>Adult</v>
      </c>
      <c r="R8239" t="str">
        <f t="shared" si="515"/>
        <v>Loss</v>
      </c>
    </row>
    <row r="8240" spans="1:18">
      <c r="A8240">
        <v>7377</v>
      </c>
      <c r="B8240" t="s">
        <v>47</v>
      </c>
      <c r="C8240">
        <v>56</v>
      </c>
      <c r="D8240" t="s">
        <v>16</v>
      </c>
      <c r="E8240" t="s">
        <v>66</v>
      </c>
      <c r="F8240" t="s">
        <v>49</v>
      </c>
      <c r="G8240">
        <v>824.52</v>
      </c>
      <c r="H8240">
        <v>106.81</v>
      </c>
      <c r="I8240">
        <v>1371.94</v>
      </c>
      <c r="J8240">
        <v>1265.1300000000001</v>
      </c>
      <c r="K8240" s="1">
        <f t="shared" si="512"/>
        <v>11.844677464656868</v>
      </c>
      <c r="L8240" t="s">
        <v>26</v>
      </c>
      <c r="M8240" s="2" t="s">
        <v>363</v>
      </c>
      <c r="N8240" s="3" t="str">
        <f t="shared" si="513"/>
        <v>Jul</v>
      </c>
      <c r="O8240" t="s">
        <v>28</v>
      </c>
      <c r="P8240" t="s">
        <v>39</v>
      </c>
      <c r="Q8240" t="str">
        <f t="shared" si="514"/>
        <v>Senior</v>
      </c>
      <c r="R8240" t="str">
        <f t="shared" si="515"/>
        <v>Profit</v>
      </c>
    </row>
    <row r="8241" spans="1:18">
      <c r="A8241">
        <v>3304</v>
      </c>
      <c r="B8241" t="s">
        <v>15</v>
      </c>
      <c r="C8241">
        <v>40</v>
      </c>
      <c r="D8241" t="s">
        <v>16</v>
      </c>
      <c r="E8241" t="s">
        <v>57</v>
      </c>
      <c r="F8241" t="s">
        <v>49</v>
      </c>
      <c r="G8241">
        <v>864.01</v>
      </c>
      <c r="H8241">
        <v>1435.42</v>
      </c>
      <c r="I8241">
        <v>1371.55</v>
      </c>
      <c r="J8241">
        <v>-63.87</v>
      </c>
      <c r="K8241" s="1">
        <f t="shared" si="512"/>
        <v>-4.4495687673294225E-2</v>
      </c>
      <c r="L8241" t="s">
        <v>37</v>
      </c>
      <c r="M8241" s="2" t="s">
        <v>206</v>
      </c>
      <c r="N8241" s="3" t="str">
        <f t="shared" si="513"/>
        <v>Nov</v>
      </c>
      <c r="O8241" t="s">
        <v>21</v>
      </c>
      <c r="P8241" t="s">
        <v>22</v>
      </c>
      <c r="Q8241" t="str">
        <f t="shared" si="514"/>
        <v>Adult</v>
      </c>
      <c r="R8241" t="str">
        <f t="shared" si="515"/>
        <v>Loss</v>
      </c>
    </row>
    <row r="8242" spans="1:18">
      <c r="A8242">
        <v>4784</v>
      </c>
      <c r="B8242" t="s">
        <v>15</v>
      </c>
      <c r="C8242">
        <v>31</v>
      </c>
      <c r="D8242" t="s">
        <v>16</v>
      </c>
      <c r="E8242" t="s">
        <v>66</v>
      </c>
      <c r="F8242" t="s">
        <v>42</v>
      </c>
      <c r="G8242">
        <v>818.99</v>
      </c>
      <c r="H8242">
        <v>1053.69</v>
      </c>
      <c r="I8242">
        <v>1370.15</v>
      </c>
      <c r="J8242">
        <v>316.45999999999998</v>
      </c>
      <c r="K8242" s="1">
        <f t="shared" si="512"/>
        <v>0.3003350131442834</v>
      </c>
      <c r="L8242" t="s">
        <v>26</v>
      </c>
      <c r="M8242" s="2" t="s">
        <v>278</v>
      </c>
      <c r="N8242" s="3" t="str">
        <f t="shared" si="513"/>
        <v>Sep</v>
      </c>
      <c r="O8242" t="s">
        <v>56</v>
      </c>
      <c r="P8242" t="s">
        <v>39</v>
      </c>
      <c r="Q8242" t="str">
        <f t="shared" si="514"/>
        <v>Adult</v>
      </c>
      <c r="R8242" t="str">
        <f t="shared" si="515"/>
        <v>Profit</v>
      </c>
    </row>
    <row r="8243" spans="1:18">
      <c r="A8243">
        <v>7384</v>
      </c>
      <c r="B8243" t="s">
        <v>92</v>
      </c>
      <c r="C8243">
        <v>25</v>
      </c>
      <c r="D8243" t="s">
        <v>16</v>
      </c>
      <c r="E8243" t="s">
        <v>59</v>
      </c>
      <c r="F8243" t="s">
        <v>49</v>
      </c>
      <c r="G8243">
        <v>1021.88</v>
      </c>
      <c r="H8243">
        <v>1319.24</v>
      </c>
      <c r="I8243">
        <v>1369.36</v>
      </c>
      <c r="J8243">
        <v>50.12</v>
      </c>
      <c r="K8243" s="1">
        <f t="shared" si="512"/>
        <v>3.7991570904460141E-2</v>
      </c>
      <c r="L8243" t="s">
        <v>54</v>
      </c>
      <c r="M8243" s="2" t="s">
        <v>127</v>
      </c>
      <c r="N8243" s="3" t="str">
        <f t="shared" si="513"/>
        <v>Dec</v>
      </c>
      <c r="O8243" t="s">
        <v>21</v>
      </c>
      <c r="P8243" t="s">
        <v>22</v>
      </c>
      <c r="Q8243" t="str">
        <f t="shared" si="514"/>
        <v>Young</v>
      </c>
      <c r="R8243" t="str">
        <f t="shared" si="515"/>
        <v>Profit</v>
      </c>
    </row>
    <row r="8244" spans="1:18">
      <c r="A8244">
        <v>8624</v>
      </c>
      <c r="B8244" t="s">
        <v>15</v>
      </c>
      <c r="C8244">
        <v>52</v>
      </c>
      <c r="D8244" t="s">
        <v>24</v>
      </c>
      <c r="E8244" t="s">
        <v>17</v>
      </c>
      <c r="F8244" t="s">
        <v>25</v>
      </c>
      <c r="G8244">
        <v>800.95</v>
      </c>
      <c r="H8244">
        <v>1330.89</v>
      </c>
      <c r="I8244">
        <v>1369.05</v>
      </c>
      <c r="J8244">
        <v>38.159999999999997</v>
      </c>
      <c r="K8244" s="1">
        <f t="shared" si="512"/>
        <v>2.867254243401032E-2</v>
      </c>
      <c r="L8244" t="s">
        <v>54</v>
      </c>
      <c r="M8244" s="2" t="s">
        <v>290</v>
      </c>
      <c r="N8244" s="3" t="str">
        <f t="shared" si="513"/>
        <v>Aug</v>
      </c>
      <c r="O8244" t="s">
        <v>56</v>
      </c>
      <c r="P8244" t="s">
        <v>39</v>
      </c>
      <c r="Q8244" t="str">
        <f t="shared" si="514"/>
        <v>Senior</v>
      </c>
      <c r="R8244" t="str">
        <f t="shared" si="515"/>
        <v>Profit</v>
      </c>
    </row>
    <row r="8245" spans="1:18">
      <c r="A8245">
        <v>3361</v>
      </c>
      <c r="B8245" t="s">
        <v>92</v>
      </c>
      <c r="C8245">
        <v>56</v>
      </c>
      <c r="D8245" t="s">
        <v>24</v>
      </c>
      <c r="E8245" t="s">
        <v>57</v>
      </c>
      <c r="F8245" t="s">
        <v>18</v>
      </c>
      <c r="G8245">
        <v>1231.8900000000001</v>
      </c>
      <c r="H8245">
        <v>721.13</v>
      </c>
      <c r="I8245">
        <v>1368.77</v>
      </c>
      <c r="J8245">
        <v>647.64</v>
      </c>
      <c r="K8245" s="1">
        <f t="shared" si="512"/>
        <v>0.89809049685909614</v>
      </c>
      <c r="L8245" t="s">
        <v>37</v>
      </c>
      <c r="M8245" s="2" t="s">
        <v>176</v>
      </c>
      <c r="N8245" s="3" t="str">
        <f t="shared" si="513"/>
        <v>May</v>
      </c>
      <c r="O8245" t="s">
        <v>51</v>
      </c>
      <c r="P8245" t="s">
        <v>22</v>
      </c>
      <c r="Q8245" t="str">
        <f t="shared" si="514"/>
        <v>Senior</v>
      </c>
      <c r="R8245" t="str">
        <f t="shared" si="515"/>
        <v>Profit</v>
      </c>
    </row>
    <row r="8246" spans="1:18">
      <c r="A8246">
        <v>1208</v>
      </c>
      <c r="B8246" t="s">
        <v>15</v>
      </c>
      <c r="C8246">
        <v>50</v>
      </c>
      <c r="D8246" t="s">
        <v>24</v>
      </c>
      <c r="E8246" t="s">
        <v>59</v>
      </c>
      <c r="F8246" t="s">
        <v>25</v>
      </c>
      <c r="G8246">
        <v>1140.5</v>
      </c>
      <c r="H8246">
        <v>419.48</v>
      </c>
      <c r="I8246">
        <v>1367.71</v>
      </c>
      <c r="J8246">
        <v>948.23</v>
      </c>
      <c r="K8246" s="1">
        <f t="shared" si="512"/>
        <v>2.2604891770763804</v>
      </c>
      <c r="L8246" t="s">
        <v>54</v>
      </c>
      <c r="M8246" s="2" t="s">
        <v>325</v>
      </c>
      <c r="N8246" s="3" t="str">
        <f t="shared" si="513"/>
        <v>Jul</v>
      </c>
      <c r="O8246" t="s">
        <v>33</v>
      </c>
      <c r="P8246" t="s">
        <v>22</v>
      </c>
      <c r="Q8246" t="str">
        <f t="shared" si="514"/>
        <v>Senior</v>
      </c>
      <c r="R8246" t="str">
        <f t="shared" si="515"/>
        <v>Profit</v>
      </c>
    </row>
    <row r="8247" spans="1:18">
      <c r="A8247">
        <v>8040</v>
      </c>
      <c r="B8247" t="s">
        <v>23</v>
      </c>
      <c r="C8247">
        <v>35</v>
      </c>
      <c r="D8247" t="s">
        <v>24</v>
      </c>
      <c r="E8247" t="s">
        <v>66</v>
      </c>
      <c r="F8247" t="s">
        <v>42</v>
      </c>
      <c r="G8247">
        <v>926.09</v>
      </c>
      <c r="H8247">
        <v>483.97</v>
      </c>
      <c r="I8247">
        <v>1365.01</v>
      </c>
      <c r="J8247">
        <v>881.04</v>
      </c>
      <c r="K8247" s="1">
        <f t="shared" si="512"/>
        <v>1.8204434159142093</v>
      </c>
      <c r="L8247" t="s">
        <v>37</v>
      </c>
      <c r="M8247" s="2" t="s">
        <v>238</v>
      </c>
      <c r="N8247" s="3" t="str">
        <f t="shared" si="513"/>
        <v>May</v>
      </c>
      <c r="O8247" t="s">
        <v>33</v>
      </c>
      <c r="P8247" t="s">
        <v>22</v>
      </c>
      <c r="Q8247" t="str">
        <f t="shared" si="514"/>
        <v>Adult</v>
      </c>
      <c r="R8247" t="str">
        <f t="shared" si="515"/>
        <v>Profit</v>
      </c>
    </row>
    <row r="8248" spans="1:18">
      <c r="A8248">
        <v>8201</v>
      </c>
      <c r="B8248" t="s">
        <v>40</v>
      </c>
      <c r="C8248">
        <v>35</v>
      </c>
      <c r="D8248" t="s">
        <v>24</v>
      </c>
      <c r="E8248" t="s">
        <v>30</v>
      </c>
      <c r="F8248" t="s">
        <v>36</v>
      </c>
      <c r="G8248">
        <v>967.52</v>
      </c>
      <c r="H8248">
        <v>79.489999999999995</v>
      </c>
      <c r="I8248">
        <v>1364.31</v>
      </c>
      <c r="J8248">
        <v>1284.82</v>
      </c>
      <c r="K8248" s="1">
        <f t="shared" si="512"/>
        <v>16.163290979997484</v>
      </c>
      <c r="L8248" t="s">
        <v>19</v>
      </c>
      <c r="M8248" s="2" t="s">
        <v>188</v>
      </c>
      <c r="N8248" s="3" t="str">
        <f t="shared" si="513"/>
        <v>Mar</v>
      </c>
      <c r="O8248" t="s">
        <v>33</v>
      </c>
      <c r="P8248" t="s">
        <v>39</v>
      </c>
      <c r="Q8248" t="str">
        <f t="shared" si="514"/>
        <v>Adult</v>
      </c>
      <c r="R8248" t="str">
        <f t="shared" si="515"/>
        <v>Profit</v>
      </c>
    </row>
    <row r="8249" spans="1:18">
      <c r="A8249">
        <v>7608</v>
      </c>
      <c r="B8249" t="s">
        <v>29</v>
      </c>
      <c r="C8249">
        <v>29</v>
      </c>
      <c r="D8249" t="s">
        <v>16</v>
      </c>
      <c r="E8249" t="s">
        <v>57</v>
      </c>
      <c r="F8249" t="s">
        <v>42</v>
      </c>
      <c r="G8249">
        <v>1149.72</v>
      </c>
      <c r="H8249">
        <v>1879.24</v>
      </c>
      <c r="I8249">
        <v>1362.21</v>
      </c>
      <c r="J8249">
        <v>-517.03</v>
      </c>
      <c r="K8249" s="1">
        <f t="shared" si="512"/>
        <v>-0.27512717907239093</v>
      </c>
      <c r="L8249" t="s">
        <v>19</v>
      </c>
      <c r="M8249" s="2" t="s">
        <v>296</v>
      </c>
      <c r="N8249" s="3" t="str">
        <f t="shared" si="513"/>
        <v>Dec</v>
      </c>
      <c r="O8249" t="s">
        <v>51</v>
      </c>
      <c r="P8249" t="s">
        <v>22</v>
      </c>
      <c r="Q8249" t="str">
        <f t="shared" si="514"/>
        <v>Adult</v>
      </c>
      <c r="R8249" t="str">
        <f t="shared" si="515"/>
        <v>Loss</v>
      </c>
    </row>
    <row r="8250" spans="1:18">
      <c r="A8250">
        <v>7256</v>
      </c>
      <c r="B8250" t="s">
        <v>92</v>
      </c>
      <c r="C8250">
        <v>55</v>
      </c>
      <c r="D8250" t="s">
        <v>24</v>
      </c>
      <c r="E8250" t="s">
        <v>57</v>
      </c>
      <c r="F8250" t="s">
        <v>42</v>
      </c>
      <c r="G8250">
        <v>1148.0999999999999</v>
      </c>
      <c r="H8250">
        <v>1205.8599999999999</v>
      </c>
      <c r="I8250">
        <v>1361.26</v>
      </c>
      <c r="J8250">
        <v>155.4</v>
      </c>
      <c r="K8250" s="1">
        <f t="shared" si="512"/>
        <v>0.12887068150531572</v>
      </c>
      <c r="L8250" t="s">
        <v>26</v>
      </c>
      <c r="M8250" s="2" t="s">
        <v>283</v>
      </c>
      <c r="N8250" s="3" t="str">
        <f t="shared" si="513"/>
        <v>Jun</v>
      </c>
      <c r="O8250" t="s">
        <v>33</v>
      </c>
      <c r="P8250" t="s">
        <v>22</v>
      </c>
      <c r="Q8250" t="str">
        <f t="shared" si="514"/>
        <v>Senior</v>
      </c>
      <c r="R8250" t="str">
        <f t="shared" si="515"/>
        <v>Profit</v>
      </c>
    </row>
    <row r="8251" spans="1:18">
      <c r="A8251">
        <v>3800</v>
      </c>
      <c r="B8251" t="s">
        <v>47</v>
      </c>
      <c r="C8251">
        <v>43</v>
      </c>
      <c r="D8251" t="s">
        <v>16</v>
      </c>
      <c r="E8251" t="s">
        <v>66</v>
      </c>
      <c r="F8251" t="s">
        <v>42</v>
      </c>
      <c r="G8251">
        <v>1018.87</v>
      </c>
      <c r="H8251">
        <v>1792.28</v>
      </c>
      <c r="I8251">
        <v>1361.07</v>
      </c>
      <c r="J8251">
        <v>-431.21</v>
      </c>
      <c r="K8251" s="1">
        <f t="shared" si="512"/>
        <v>-0.24059298770281429</v>
      </c>
      <c r="L8251" t="s">
        <v>54</v>
      </c>
      <c r="M8251" s="2" t="s">
        <v>324</v>
      </c>
      <c r="N8251" s="3" t="str">
        <f t="shared" si="513"/>
        <v>Mar</v>
      </c>
      <c r="O8251" t="s">
        <v>28</v>
      </c>
      <c r="P8251" t="s">
        <v>22</v>
      </c>
      <c r="Q8251" t="str">
        <f t="shared" si="514"/>
        <v>Senior</v>
      </c>
      <c r="R8251" t="str">
        <f t="shared" si="515"/>
        <v>Loss</v>
      </c>
    </row>
    <row r="8252" spans="1:18">
      <c r="A8252">
        <v>4333</v>
      </c>
      <c r="B8252" t="s">
        <v>92</v>
      </c>
      <c r="C8252">
        <v>19</v>
      </c>
      <c r="D8252" t="s">
        <v>16</v>
      </c>
      <c r="E8252" t="s">
        <v>59</v>
      </c>
      <c r="F8252" t="s">
        <v>36</v>
      </c>
      <c r="G8252">
        <v>841.82</v>
      </c>
      <c r="H8252">
        <v>671.95</v>
      </c>
      <c r="I8252">
        <v>1360.39</v>
      </c>
      <c r="J8252">
        <v>688.44</v>
      </c>
      <c r="K8252" s="1">
        <f t="shared" si="512"/>
        <v>1.0245405164074708</v>
      </c>
      <c r="L8252" t="s">
        <v>37</v>
      </c>
      <c r="M8252" s="2" t="s">
        <v>75</v>
      </c>
      <c r="N8252" s="3" t="str">
        <f t="shared" si="513"/>
        <v>Mar</v>
      </c>
      <c r="O8252" t="s">
        <v>33</v>
      </c>
      <c r="P8252" t="s">
        <v>39</v>
      </c>
      <c r="Q8252" t="str">
        <f t="shared" si="514"/>
        <v>Young</v>
      </c>
      <c r="R8252" t="str">
        <f t="shared" si="515"/>
        <v>Profit</v>
      </c>
    </row>
    <row r="8253" spans="1:18">
      <c r="A8253">
        <v>1538</v>
      </c>
      <c r="B8253" t="s">
        <v>29</v>
      </c>
      <c r="C8253">
        <v>21</v>
      </c>
      <c r="D8253" t="s">
        <v>24</v>
      </c>
      <c r="E8253" t="s">
        <v>66</v>
      </c>
      <c r="F8253" t="s">
        <v>25</v>
      </c>
      <c r="G8253">
        <v>971.41</v>
      </c>
      <c r="H8253">
        <v>523.71</v>
      </c>
      <c r="I8253">
        <v>1358.22</v>
      </c>
      <c r="J8253">
        <v>834.51</v>
      </c>
      <c r="K8253" s="1">
        <f t="shared" si="512"/>
        <v>1.5934582116056595</v>
      </c>
      <c r="L8253" t="s">
        <v>54</v>
      </c>
      <c r="M8253" s="2" t="s">
        <v>267</v>
      </c>
      <c r="N8253" s="3" t="str">
        <f t="shared" si="513"/>
        <v>Apr</v>
      </c>
      <c r="O8253" t="s">
        <v>28</v>
      </c>
      <c r="P8253" t="s">
        <v>39</v>
      </c>
      <c r="Q8253" t="str">
        <f t="shared" si="514"/>
        <v>Young</v>
      </c>
      <c r="R8253" t="str">
        <f t="shared" si="515"/>
        <v>Profit</v>
      </c>
    </row>
    <row r="8254" spans="1:18">
      <c r="A8254">
        <v>9224</v>
      </c>
      <c r="B8254" t="s">
        <v>44</v>
      </c>
      <c r="C8254">
        <v>23</v>
      </c>
      <c r="D8254" t="s">
        <v>24</v>
      </c>
      <c r="E8254" t="s">
        <v>57</v>
      </c>
      <c r="F8254" t="s">
        <v>25</v>
      </c>
      <c r="G8254">
        <v>994.51</v>
      </c>
      <c r="H8254">
        <v>462.77</v>
      </c>
      <c r="I8254">
        <v>1357.7</v>
      </c>
      <c r="J8254">
        <v>894.93</v>
      </c>
      <c r="K8254" s="1">
        <f t="shared" si="512"/>
        <v>1.9338548306934329</v>
      </c>
      <c r="L8254" t="s">
        <v>54</v>
      </c>
      <c r="M8254" s="2" t="s">
        <v>206</v>
      </c>
      <c r="N8254" s="3" t="str">
        <f t="shared" si="513"/>
        <v>Nov</v>
      </c>
      <c r="O8254" t="s">
        <v>21</v>
      </c>
      <c r="P8254" t="s">
        <v>39</v>
      </c>
      <c r="Q8254" t="str">
        <f t="shared" si="514"/>
        <v>Young</v>
      </c>
      <c r="R8254" t="str">
        <f t="shared" si="515"/>
        <v>Profit</v>
      </c>
    </row>
    <row r="8255" spans="1:18">
      <c r="A8255">
        <v>7863</v>
      </c>
      <c r="B8255" t="s">
        <v>44</v>
      </c>
      <c r="C8255">
        <v>31</v>
      </c>
      <c r="D8255" t="s">
        <v>24</v>
      </c>
      <c r="E8255" t="s">
        <v>17</v>
      </c>
      <c r="F8255" t="s">
        <v>42</v>
      </c>
      <c r="G8255">
        <v>1207.01</v>
      </c>
      <c r="H8255">
        <v>1697.6</v>
      </c>
      <c r="I8255">
        <v>1357.48</v>
      </c>
      <c r="J8255">
        <v>-340.12</v>
      </c>
      <c r="K8255" s="1">
        <f t="shared" si="512"/>
        <v>-0.20035344015080114</v>
      </c>
      <c r="L8255" t="s">
        <v>54</v>
      </c>
      <c r="M8255" s="2" t="s">
        <v>312</v>
      </c>
      <c r="N8255" s="3" t="str">
        <f t="shared" si="513"/>
        <v>Jul</v>
      </c>
      <c r="O8255" t="s">
        <v>33</v>
      </c>
      <c r="P8255" t="s">
        <v>39</v>
      </c>
      <c r="Q8255" t="str">
        <f t="shared" si="514"/>
        <v>Adult</v>
      </c>
      <c r="R8255" t="str">
        <f t="shared" si="515"/>
        <v>Loss</v>
      </c>
    </row>
    <row r="8256" spans="1:18">
      <c r="A8256">
        <v>2882</v>
      </c>
      <c r="B8256" t="s">
        <v>15</v>
      </c>
      <c r="C8256">
        <v>46</v>
      </c>
      <c r="D8256" t="s">
        <v>24</v>
      </c>
      <c r="E8256" t="s">
        <v>30</v>
      </c>
      <c r="F8256" t="s">
        <v>42</v>
      </c>
      <c r="G8256">
        <v>1009.09</v>
      </c>
      <c r="H8256">
        <v>158.53</v>
      </c>
      <c r="I8256">
        <v>1356.19</v>
      </c>
      <c r="J8256">
        <v>1197.6600000000001</v>
      </c>
      <c r="K8256" s="1">
        <f t="shared" si="512"/>
        <v>7.5547845833596172</v>
      </c>
      <c r="L8256" t="s">
        <v>31</v>
      </c>
      <c r="M8256" s="2" t="s">
        <v>117</v>
      </c>
      <c r="N8256" s="3" t="str">
        <f t="shared" si="513"/>
        <v>Dec</v>
      </c>
      <c r="O8256" t="s">
        <v>56</v>
      </c>
      <c r="P8256" t="s">
        <v>39</v>
      </c>
      <c r="Q8256" t="str">
        <f t="shared" si="514"/>
        <v>Senior</v>
      </c>
      <c r="R8256" t="str">
        <f t="shared" si="515"/>
        <v>Profit</v>
      </c>
    </row>
    <row r="8257" spans="1:18">
      <c r="A8257">
        <v>7235</v>
      </c>
      <c r="B8257" t="s">
        <v>84</v>
      </c>
      <c r="C8257">
        <v>49</v>
      </c>
      <c r="D8257" t="s">
        <v>24</v>
      </c>
      <c r="E8257" t="s">
        <v>59</v>
      </c>
      <c r="F8257" t="s">
        <v>25</v>
      </c>
      <c r="G8257">
        <v>821.03</v>
      </c>
      <c r="H8257">
        <v>1734.18</v>
      </c>
      <c r="I8257">
        <v>1355.01</v>
      </c>
      <c r="J8257">
        <v>-379.17</v>
      </c>
      <c r="K8257" s="1">
        <f t="shared" si="512"/>
        <v>-0.21864512334359756</v>
      </c>
      <c r="L8257" t="s">
        <v>37</v>
      </c>
      <c r="M8257" s="2" t="s">
        <v>400</v>
      </c>
      <c r="N8257" s="3" t="str">
        <f t="shared" si="513"/>
        <v>Aug</v>
      </c>
      <c r="O8257" t="s">
        <v>51</v>
      </c>
      <c r="P8257" t="s">
        <v>22</v>
      </c>
      <c r="Q8257" t="str">
        <f t="shared" si="514"/>
        <v>Senior</v>
      </c>
      <c r="R8257" t="str">
        <f t="shared" si="515"/>
        <v>Loss</v>
      </c>
    </row>
    <row r="8258" spans="1:18">
      <c r="A8258">
        <v>7280</v>
      </c>
      <c r="B8258" t="s">
        <v>15</v>
      </c>
      <c r="C8258">
        <v>25</v>
      </c>
      <c r="D8258" t="s">
        <v>24</v>
      </c>
      <c r="E8258" t="s">
        <v>35</v>
      </c>
      <c r="F8258" t="s">
        <v>18</v>
      </c>
      <c r="G8258">
        <v>978.23</v>
      </c>
      <c r="H8258">
        <v>1947.69</v>
      </c>
      <c r="I8258">
        <v>1353.94</v>
      </c>
      <c r="J8258">
        <v>-593.75</v>
      </c>
      <c r="K8258" s="1">
        <f t="shared" ref="K8258:K8321" si="516">J8258/H8258</f>
        <v>-0.30484830748219682</v>
      </c>
      <c r="L8258" t="s">
        <v>37</v>
      </c>
      <c r="M8258" s="2" t="s">
        <v>72</v>
      </c>
      <c r="N8258" s="3" t="str">
        <f t="shared" ref="N8258:N8321" si="517">TEXT(M8258,"MMM")</f>
        <v>Oct</v>
      </c>
      <c r="O8258" t="s">
        <v>56</v>
      </c>
      <c r="P8258" t="s">
        <v>22</v>
      </c>
      <c r="Q8258" t="str">
        <f t="shared" ref="Q8258:Q8321" si="518">IF(C8258&gt;=18,IF(C8258&lt;=25,"Young",IF(C8258&lt;=40,"Adult",IF(C8258&lt;=60,"Senior",""))),"")</f>
        <v>Young</v>
      </c>
      <c r="R8258" t="str">
        <f t="shared" ref="R8258:R8321" si="519">IF(J8258&gt;0,"Profit","Loss")</f>
        <v>Loss</v>
      </c>
    </row>
    <row r="8259" spans="1:18">
      <c r="A8259">
        <v>5956</v>
      </c>
      <c r="B8259" t="s">
        <v>92</v>
      </c>
      <c r="C8259">
        <v>47</v>
      </c>
      <c r="D8259" t="s">
        <v>16</v>
      </c>
      <c r="E8259" t="s">
        <v>35</v>
      </c>
      <c r="F8259" t="s">
        <v>18</v>
      </c>
      <c r="G8259">
        <v>862.06</v>
      </c>
      <c r="H8259">
        <v>932.15</v>
      </c>
      <c r="I8259">
        <v>1353.56</v>
      </c>
      <c r="J8259">
        <v>421.41</v>
      </c>
      <c r="K8259" s="1">
        <f t="shared" si="516"/>
        <v>0.45208389207745536</v>
      </c>
      <c r="L8259" t="s">
        <v>37</v>
      </c>
      <c r="M8259" s="2" t="s">
        <v>161</v>
      </c>
      <c r="N8259" s="3" t="str">
        <f t="shared" si="517"/>
        <v>Jan</v>
      </c>
      <c r="O8259" t="s">
        <v>28</v>
      </c>
      <c r="P8259" t="s">
        <v>22</v>
      </c>
      <c r="Q8259" t="str">
        <f t="shared" si="518"/>
        <v>Senior</v>
      </c>
      <c r="R8259" t="str">
        <f t="shared" si="519"/>
        <v>Profit</v>
      </c>
    </row>
    <row r="8260" spans="1:18">
      <c r="A8260">
        <v>7372</v>
      </c>
      <c r="B8260" t="s">
        <v>44</v>
      </c>
      <c r="C8260">
        <v>37</v>
      </c>
      <c r="D8260" t="s">
        <v>24</v>
      </c>
      <c r="E8260" t="s">
        <v>41</v>
      </c>
      <c r="F8260" t="s">
        <v>18</v>
      </c>
      <c r="G8260">
        <v>781.11</v>
      </c>
      <c r="H8260">
        <v>643.04</v>
      </c>
      <c r="I8260">
        <v>1353.56</v>
      </c>
      <c r="J8260">
        <v>710.52</v>
      </c>
      <c r="K8260" s="1">
        <f t="shared" si="516"/>
        <v>1.1049390395620802</v>
      </c>
      <c r="L8260" t="s">
        <v>26</v>
      </c>
      <c r="M8260" s="2" t="s">
        <v>245</v>
      </c>
      <c r="N8260" s="3" t="str">
        <f t="shared" si="517"/>
        <v>Mar</v>
      </c>
      <c r="O8260" t="s">
        <v>51</v>
      </c>
      <c r="P8260" t="s">
        <v>22</v>
      </c>
      <c r="Q8260" t="str">
        <f t="shared" si="518"/>
        <v>Adult</v>
      </c>
      <c r="R8260" t="str">
        <f t="shared" si="519"/>
        <v>Profit</v>
      </c>
    </row>
    <row r="8261" spans="1:18">
      <c r="A8261">
        <v>1571</v>
      </c>
      <c r="B8261" t="s">
        <v>92</v>
      </c>
      <c r="C8261">
        <v>25</v>
      </c>
      <c r="D8261" t="s">
        <v>16</v>
      </c>
      <c r="E8261" t="s">
        <v>59</v>
      </c>
      <c r="F8261" t="s">
        <v>36</v>
      </c>
      <c r="G8261">
        <v>770.83</v>
      </c>
      <c r="H8261">
        <v>1659.86</v>
      </c>
      <c r="I8261">
        <v>1353.13</v>
      </c>
      <c r="J8261">
        <v>-306.73</v>
      </c>
      <c r="K8261" s="1">
        <f t="shared" si="516"/>
        <v>-0.18479269335968096</v>
      </c>
      <c r="L8261" t="s">
        <v>31</v>
      </c>
      <c r="M8261" s="2" t="s">
        <v>373</v>
      </c>
      <c r="N8261" s="3" t="str">
        <f t="shared" si="517"/>
        <v>Nov</v>
      </c>
      <c r="O8261" t="s">
        <v>21</v>
      </c>
      <c r="P8261" t="s">
        <v>39</v>
      </c>
      <c r="Q8261" t="str">
        <f t="shared" si="518"/>
        <v>Young</v>
      </c>
      <c r="R8261" t="str">
        <f t="shared" si="519"/>
        <v>Loss</v>
      </c>
    </row>
    <row r="8262" spans="1:18">
      <c r="A8262">
        <v>242</v>
      </c>
      <c r="B8262" t="s">
        <v>47</v>
      </c>
      <c r="C8262">
        <v>23</v>
      </c>
      <c r="D8262" t="s">
        <v>16</v>
      </c>
      <c r="E8262" t="s">
        <v>30</v>
      </c>
      <c r="F8262" t="s">
        <v>42</v>
      </c>
      <c r="G8262">
        <v>1052.31</v>
      </c>
      <c r="H8262">
        <v>1585.83</v>
      </c>
      <c r="I8262">
        <v>1351.96</v>
      </c>
      <c r="J8262">
        <v>-233.87</v>
      </c>
      <c r="K8262" s="1">
        <f t="shared" si="516"/>
        <v>-0.14747482390924627</v>
      </c>
      <c r="L8262" t="s">
        <v>19</v>
      </c>
      <c r="M8262" s="2" t="s">
        <v>97</v>
      </c>
      <c r="N8262" s="3" t="str">
        <f t="shared" si="517"/>
        <v>Jun</v>
      </c>
      <c r="O8262" t="s">
        <v>21</v>
      </c>
      <c r="P8262" t="s">
        <v>22</v>
      </c>
      <c r="Q8262" t="str">
        <f t="shared" si="518"/>
        <v>Young</v>
      </c>
      <c r="R8262" t="str">
        <f t="shared" si="519"/>
        <v>Loss</v>
      </c>
    </row>
    <row r="8263" spans="1:18">
      <c r="A8263">
        <v>3567</v>
      </c>
      <c r="B8263" t="s">
        <v>44</v>
      </c>
      <c r="C8263">
        <v>50</v>
      </c>
      <c r="D8263" t="s">
        <v>16</v>
      </c>
      <c r="E8263" t="s">
        <v>30</v>
      </c>
      <c r="F8263" t="s">
        <v>49</v>
      </c>
      <c r="G8263">
        <v>915.81</v>
      </c>
      <c r="H8263">
        <v>805.44</v>
      </c>
      <c r="I8263">
        <v>1351.89</v>
      </c>
      <c r="J8263">
        <v>546.45000000000005</v>
      </c>
      <c r="K8263" s="1">
        <f t="shared" si="516"/>
        <v>0.67844904648390947</v>
      </c>
      <c r="L8263" t="s">
        <v>37</v>
      </c>
      <c r="M8263" s="2" t="s">
        <v>171</v>
      </c>
      <c r="N8263" s="3" t="str">
        <f t="shared" si="517"/>
        <v>Jan</v>
      </c>
      <c r="O8263" t="s">
        <v>21</v>
      </c>
      <c r="P8263" t="s">
        <v>22</v>
      </c>
      <c r="Q8263" t="str">
        <f t="shared" si="518"/>
        <v>Senior</v>
      </c>
      <c r="R8263" t="str">
        <f t="shared" si="519"/>
        <v>Profit</v>
      </c>
    </row>
    <row r="8264" spans="1:18">
      <c r="A8264">
        <v>3284</v>
      </c>
      <c r="B8264" t="s">
        <v>15</v>
      </c>
      <c r="C8264">
        <v>40</v>
      </c>
      <c r="D8264" t="s">
        <v>16</v>
      </c>
      <c r="E8264" t="s">
        <v>30</v>
      </c>
      <c r="F8264" t="s">
        <v>42</v>
      </c>
      <c r="G8264">
        <v>775.22</v>
      </c>
      <c r="H8264">
        <v>683.62</v>
      </c>
      <c r="I8264">
        <v>1351.86</v>
      </c>
      <c r="J8264">
        <v>668.24</v>
      </c>
      <c r="K8264" s="1">
        <f t="shared" si="516"/>
        <v>0.97750212106140844</v>
      </c>
      <c r="L8264" t="s">
        <v>19</v>
      </c>
      <c r="M8264" s="2" t="s">
        <v>61</v>
      </c>
      <c r="N8264" s="3" t="str">
        <f t="shared" si="517"/>
        <v>Mar</v>
      </c>
      <c r="O8264" t="s">
        <v>21</v>
      </c>
      <c r="P8264" t="s">
        <v>39</v>
      </c>
      <c r="Q8264" t="str">
        <f t="shared" si="518"/>
        <v>Adult</v>
      </c>
      <c r="R8264" t="str">
        <f t="shared" si="519"/>
        <v>Profit</v>
      </c>
    </row>
    <row r="8265" spans="1:18">
      <c r="A8265">
        <v>1826</v>
      </c>
      <c r="B8265" t="s">
        <v>47</v>
      </c>
      <c r="C8265">
        <v>55</v>
      </c>
      <c r="D8265" t="s">
        <v>16</v>
      </c>
      <c r="E8265" t="s">
        <v>30</v>
      </c>
      <c r="F8265" t="s">
        <v>42</v>
      </c>
      <c r="G8265">
        <v>1085.9000000000001</v>
      </c>
      <c r="H8265">
        <v>1714.49</v>
      </c>
      <c r="I8265">
        <v>1351.79</v>
      </c>
      <c r="J8265">
        <v>-362.7</v>
      </c>
      <c r="K8265" s="1">
        <f t="shared" si="516"/>
        <v>-0.21154979031665391</v>
      </c>
      <c r="L8265" t="s">
        <v>54</v>
      </c>
      <c r="M8265" s="2" t="s">
        <v>214</v>
      </c>
      <c r="N8265" s="3" t="str">
        <f t="shared" si="517"/>
        <v>Jan</v>
      </c>
      <c r="O8265" t="s">
        <v>51</v>
      </c>
      <c r="P8265" t="s">
        <v>22</v>
      </c>
      <c r="Q8265" t="str">
        <f t="shared" si="518"/>
        <v>Senior</v>
      </c>
      <c r="R8265" t="str">
        <f t="shared" si="519"/>
        <v>Loss</v>
      </c>
    </row>
    <row r="8266" spans="1:18">
      <c r="A8266">
        <v>7015</v>
      </c>
      <c r="B8266" t="s">
        <v>84</v>
      </c>
      <c r="C8266">
        <v>53</v>
      </c>
      <c r="D8266" t="s">
        <v>16</v>
      </c>
      <c r="E8266" t="s">
        <v>30</v>
      </c>
      <c r="F8266" t="s">
        <v>25</v>
      </c>
      <c r="G8266">
        <v>949.26</v>
      </c>
      <c r="H8266">
        <v>515.61</v>
      </c>
      <c r="I8266">
        <v>1349.86</v>
      </c>
      <c r="J8266">
        <v>834.25</v>
      </c>
      <c r="K8266" s="1">
        <f t="shared" si="516"/>
        <v>1.6179864626364888</v>
      </c>
      <c r="L8266" t="s">
        <v>26</v>
      </c>
      <c r="M8266" s="2" t="s">
        <v>170</v>
      </c>
      <c r="N8266" s="3" t="str">
        <f t="shared" si="517"/>
        <v>Aug</v>
      </c>
      <c r="O8266" t="s">
        <v>21</v>
      </c>
      <c r="P8266" t="s">
        <v>39</v>
      </c>
      <c r="Q8266" t="str">
        <f t="shared" si="518"/>
        <v>Senior</v>
      </c>
      <c r="R8266" t="str">
        <f t="shared" si="519"/>
        <v>Profit</v>
      </c>
    </row>
    <row r="8267" spans="1:18">
      <c r="A8267">
        <v>9883</v>
      </c>
      <c r="B8267" t="s">
        <v>40</v>
      </c>
      <c r="C8267">
        <v>55</v>
      </c>
      <c r="D8267" t="s">
        <v>16</v>
      </c>
      <c r="E8267" t="s">
        <v>53</v>
      </c>
      <c r="F8267" t="s">
        <v>25</v>
      </c>
      <c r="G8267">
        <v>1155.6199999999999</v>
      </c>
      <c r="H8267">
        <v>1602.19</v>
      </c>
      <c r="I8267">
        <v>1349.4</v>
      </c>
      <c r="J8267">
        <v>-252.79</v>
      </c>
      <c r="K8267" s="1">
        <f t="shared" si="516"/>
        <v>-0.15777779164768221</v>
      </c>
      <c r="L8267" t="s">
        <v>54</v>
      </c>
      <c r="M8267" s="2" t="s">
        <v>135</v>
      </c>
      <c r="N8267" s="3" t="str">
        <f t="shared" si="517"/>
        <v>May</v>
      </c>
      <c r="O8267" t="s">
        <v>21</v>
      </c>
      <c r="P8267" t="s">
        <v>22</v>
      </c>
      <c r="Q8267" t="str">
        <f t="shared" si="518"/>
        <v>Senior</v>
      </c>
      <c r="R8267" t="str">
        <f t="shared" si="519"/>
        <v>Loss</v>
      </c>
    </row>
    <row r="8268" spans="1:18">
      <c r="A8268">
        <v>363</v>
      </c>
      <c r="B8268" t="s">
        <v>92</v>
      </c>
      <c r="C8268">
        <v>49</v>
      </c>
      <c r="D8268" t="s">
        <v>16</v>
      </c>
      <c r="E8268" t="s">
        <v>41</v>
      </c>
      <c r="F8268" t="s">
        <v>25</v>
      </c>
      <c r="G8268">
        <v>1190.77</v>
      </c>
      <c r="H8268">
        <v>462.21</v>
      </c>
      <c r="I8268">
        <v>1348.55</v>
      </c>
      <c r="J8268">
        <v>886.34</v>
      </c>
      <c r="K8268" s="1">
        <f t="shared" si="516"/>
        <v>1.9176132061184312</v>
      </c>
      <c r="L8268" t="s">
        <v>31</v>
      </c>
      <c r="M8268" s="2" t="s">
        <v>277</v>
      </c>
      <c r="N8268" s="3" t="str">
        <f t="shared" si="517"/>
        <v>Apr</v>
      </c>
      <c r="O8268" t="s">
        <v>51</v>
      </c>
      <c r="P8268" t="s">
        <v>22</v>
      </c>
      <c r="Q8268" t="str">
        <f t="shared" si="518"/>
        <v>Senior</v>
      </c>
      <c r="R8268" t="str">
        <f t="shared" si="519"/>
        <v>Profit</v>
      </c>
    </row>
    <row r="8269" spans="1:18">
      <c r="A8269">
        <v>3784</v>
      </c>
      <c r="B8269" t="s">
        <v>47</v>
      </c>
      <c r="C8269">
        <v>23</v>
      </c>
      <c r="D8269" t="s">
        <v>16</v>
      </c>
      <c r="E8269" t="s">
        <v>66</v>
      </c>
      <c r="F8269" t="s">
        <v>18</v>
      </c>
      <c r="G8269">
        <v>1177.6199999999999</v>
      </c>
      <c r="H8269">
        <v>185.6</v>
      </c>
      <c r="I8269">
        <v>1348.11</v>
      </c>
      <c r="J8269">
        <v>1162.51</v>
      </c>
      <c r="K8269" s="1">
        <f t="shared" si="516"/>
        <v>6.2635237068965521</v>
      </c>
      <c r="L8269" t="s">
        <v>54</v>
      </c>
      <c r="M8269" s="2" t="s">
        <v>106</v>
      </c>
      <c r="N8269" s="3" t="str">
        <f t="shared" si="517"/>
        <v>Sep</v>
      </c>
      <c r="O8269" t="s">
        <v>51</v>
      </c>
      <c r="P8269" t="s">
        <v>39</v>
      </c>
      <c r="Q8269" t="str">
        <f t="shared" si="518"/>
        <v>Young</v>
      </c>
      <c r="R8269" t="str">
        <f t="shared" si="519"/>
        <v>Profit</v>
      </c>
    </row>
    <row r="8270" spans="1:18">
      <c r="A8270">
        <v>4088</v>
      </c>
      <c r="B8270" t="s">
        <v>23</v>
      </c>
      <c r="C8270">
        <v>33</v>
      </c>
      <c r="D8270" t="s">
        <v>16</v>
      </c>
      <c r="E8270" t="s">
        <v>53</v>
      </c>
      <c r="F8270" t="s">
        <v>25</v>
      </c>
      <c r="G8270">
        <v>996.24</v>
      </c>
      <c r="H8270">
        <v>371.63</v>
      </c>
      <c r="I8270">
        <v>1346.7</v>
      </c>
      <c r="J8270">
        <v>975.07</v>
      </c>
      <c r="K8270" s="1">
        <f t="shared" si="516"/>
        <v>2.6237655732852572</v>
      </c>
      <c r="L8270" t="s">
        <v>19</v>
      </c>
      <c r="M8270" s="2" t="s">
        <v>409</v>
      </c>
      <c r="N8270" s="3" t="str">
        <f t="shared" si="517"/>
        <v>May</v>
      </c>
      <c r="O8270" t="s">
        <v>21</v>
      </c>
      <c r="P8270" t="s">
        <v>39</v>
      </c>
      <c r="Q8270" t="str">
        <f t="shared" si="518"/>
        <v>Adult</v>
      </c>
      <c r="R8270" t="str">
        <f t="shared" si="519"/>
        <v>Profit</v>
      </c>
    </row>
    <row r="8271" spans="1:18">
      <c r="A8271">
        <v>8650</v>
      </c>
      <c r="B8271" t="s">
        <v>84</v>
      </c>
      <c r="C8271">
        <v>40</v>
      </c>
      <c r="D8271" t="s">
        <v>16</v>
      </c>
      <c r="E8271" t="s">
        <v>53</v>
      </c>
      <c r="F8271" t="s">
        <v>18</v>
      </c>
      <c r="G8271">
        <v>884.03</v>
      </c>
      <c r="H8271">
        <v>854.25</v>
      </c>
      <c r="I8271">
        <v>1346.46</v>
      </c>
      <c r="J8271">
        <v>492.21</v>
      </c>
      <c r="K8271" s="1">
        <f t="shared" si="516"/>
        <v>0.57618964003511852</v>
      </c>
      <c r="L8271" t="s">
        <v>26</v>
      </c>
      <c r="M8271" s="2" t="s">
        <v>193</v>
      </c>
      <c r="N8271" s="3" t="str">
        <f t="shared" si="517"/>
        <v>Nov</v>
      </c>
      <c r="O8271" t="s">
        <v>51</v>
      </c>
      <c r="P8271" t="s">
        <v>22</v>
      </c>
      <c r="Q8271" t="str">
        <f t="shared" si="518"/>
        <v>Adult</v>
      </c>
      <c r="R8271" t="str">
        <f t="shared" si="519"/>
        <v>Profit</v>
      </c>
    </row>
    <row r="8272" spans="1:18">
      <c r="A8272">
        <v>7006</v>
      </c>
      <c r="B8272" t="s">
        <v>84</v>
      </c>
      <c r="C8272">
        <v>34</v>
      </c>
      <c r="D8272" t="s">
        <v>24</v>
      </c>
      <c r="E8272" t="s">
        <v>66</v>
      </c>
      <c r="F8272" t="s">
        <v>36</v>
      </c>
      <c r="G8272">
        <v>1161.3900000000001</v>
      </c>
      <c r="H8272">
        <v>120.37</v>
      </c>
      <c r="I8272">
        <v>1345.28</v>
      </c>
      <c r="J8272">
        <v>1224.9100000000001</v>
      </c>
      <c r="K8272" s="1">
        <f t="shared" si="516"/>
        <v>10.176206696020603</v>
      </c>
      <c r="L8272" t="s">
        <v>19</v>
      </c>
      <c r="M8272" s="2" t="s">
        <v>314</v>
      </c>
      <c r="N8272" s="3" t="str">
        <f t="shared" si="517"/>
        <v>Jul</v>
      </c>
      <c r="O8272" t="s">
        <v>28</v>
      </c>
      <c r="P8272" t="s">
        <v>39</v>
      </c>
      <c r="Q8272" t="str">
        <f t="shared" si="518"/>
        <v>Adult</v>
      </c>
      <c r="R8272" t="str">
        <f t="shared" si="519"/>
        <v>Profit</v>
      </c>
    </row>
    <row r="8273" spans="1:18">
      <c r="A8273">
        <v>6504</v>
      </c>
      <c r="B8273" t="s">
        <v>47</v>
      </c>
      <c r="C8273">
        <v>45</v>
      </c>
      <c r="D8273" t="s">
        <v>24</v>
      </c>
      <c r="E8273" t="s">
        <v>57</v>
      </c>
      <c r="F8273" t="s">
        <v>42</v>
      </c>
      <c r="G8273">
        <v>886.93</v>
      </c>
      <c r="H8273">
        <v>625.04</v>
      </c>
      <c r="I8273">
        <v>1345.15</v>
      </c>
      <c r="J8273">
        <v>720.11</v>
      </c>
      <c r="K8273" s="1">
        <f t="shared" si="516"/>
        <v>1.152102265455011</v>
      </c>
      <c r="L8273" t="s">
        <v>19</v>
      </c>
      <c r="M8273" s="2" t="s">
        <v>48</v>
      </c>
      <c r="N8273" s="3" t="str">
        <f t="shared" si="517"/>
        <v>Jul</v>
      </c>
      <c r="O8273" t="s">
        <v>33</v>
      </c>
      <c r="P8273" t="s">
        <v>39</v>
      </c>
      <c r="Q8273" t="str">
        <f t="shared" si="518"/>
        <v>Senior</v>
      </c>
      <c r="R8273" t="str">
        <f t="shared" si="519"/>
        <v>Profit</v>
      </c>
    </row>
    <row r="8274" spans="1:18">
      <c r="A8274">
        <v>459</v>
      </c>
      <c r="B8274" t="s">
        <v>34</v>
      </c>
      <c r="C8274">
        <v>26</v>
      </c>
      <c r="D8274" t="s">
        <v>16</v>
      </c>
      <c r="E8274" t="s">
        <v>53</v>
      </c>
      <c r="F8274" t="s">
        <v>36</v>
      </c>
      <c r="G8274">
        <v>1141.7</v>
      </c>
      <c r="H8274">
        <v>578.48</v>
      </c>
      <c r="I8274">
        <v>1343.44</v>
      </c>
      <c r="J8274">
        <v>764.96</v>
      </c>
      <c r="K8274" s="1">
        <f t="shared" si="516"/>
        <v>1.3223620522749273</v>
      </c>
      <c r="L8274" t="s">
        <v>37</v>
      </c>
      <c r="M8274" s="2" t="s">
        <v>95</v>
      </c>
      <c r="N8274" s="3" t="str">
        <f t="shared" si="517"/>
        <v>Sep</v>
      </c>
      <c r="O8274" t="s">
        <v>28</v>
      </c>
      <c r="P8274" t="s">
        <v>39</v>
      </c>
      <c r="Q8274" t="str">
        <f t="shared" si="518"/>
        <v>Adult</v>
      </c>
      <c r="R8274" t="str">
        <f t="shared" si="519"/>
        <v>Profit</v>
      </c>
    </row>
    <row r="8275" spans="1:18">
      <c r="A8275">
        <v>7528</v>
      </c>
      <c r="B8275" t="s">
        <v>15</v>
      </c>
      <c r="C8275">
        <v>29</v>
      </c>
      <c r="D8275" t="s">
        <v>16</v>
      </c>
      <c r="E8275" t="s">
        <v>66</v>
      </c>
      <c r="F8275" t="s">
        <v>49</v>
      </c>
      <c r="G8275">
        <v>801.39</v>
      </c>
      <c r="H8275">
        <v>1349.95</v>
      </c>
      <c r="I8275">
        <v>1343.25</v>
      </c>
      <c r="J8275">
        <v>-6.7</v>
      </c>
      <c r="K8275" s="1">
        <f t="shared" si="516"/>
        <v>-4.963146783214193E-3</v>
      </c>
      <c r="L8275" t="s">
        <v>19</v>
      </c>
      <c r="M8275" s="2" t="s">
        <v>72</v>
      </c>
      <c r="N8275" s="3" t="str">
        <f t="shared" si="517"/>
        <v>Oct</v>
      </c>
      <c r="O8275" t="s">
        <v>51</v>
      </c>
      <c r="P8275" t="s">
        <v>39</v>
      </c>
      <c r="Q8275" t="str">
        <f t="shared" si="518"/>
        <v>Adult</v>
      </c>
      <c r="R8275" t="str">
        <f t="shared" si="519"/>
        <v>Loss</v>
      </c>
    </row>
    <row r="8276" spans="1:18">
      <c r="A8276">
        <v>2341</v>
      </c>
      <c r="B8276" t="s">
        <v>15</v>
      </c>
      <c r="C8276">
        <v>59</v>
      </c>
      <c r="D8276" t="s">
        <v>24</v>
      </c>
      <c r="E8276" t="s">
        <v>66</v>
      </c>
      <c r="F8276" t="s">
        <v>49</v>
      </c>
      <c r="G8276">
        <v>813.88</v>
      </c>
      <c r="H8276">
        <v>1796.63</v>
      </c>
      <c r="I8276">
        <v>1342.72</v>
      </c>
      <c r="J8276">
        <v>-453.91</v>
      </c>
      <c r="K8276" s="1">
        <f t="shared" si="516"/>
        <v>-0.25264523023660967</v>
      </c>
      <c r="L8276" t="s">
        <v>37</v>
      </c>
      <c r="M8276" s="2" t="s">
        <v>94</v>
      </c>
      <c r="N8276" s="3" t="str">
        <f t="shared" si="517"/>
        <v>Feb</v>
      </c>
      <c r="O8276" t="s">
        <v>51</v>
      </c>
      <c r="P8276" t="s">
        <v>39</v>
      </c>
      <c r="Q8276" t="str">
        <f t="shared" si="518"/>
        <v>Senior</v>
      </c>
      <c r="R8276" t="str">
        <f t="shared" si="519"/>
        <v>Loss</v>
      </c>
    </row>
    <row r="8277" spans="1:18">
      <c r="A8277">
        <v>2270</v>
      </c>
      <c r="B8277" t="s">
        <v>34</v>
      </c>
      <c r="C8277">
        <v>45</v>
      </c>
      <c r="D8277" t="s">
        <v>24</v>
      </c>
      <c r="E8277" t="s">
        <v>66</v>
      </c>
      <c r="F8277" t="s">
        <v>25</v>
      </c>
      <c r="G8277">
        <v>1102.43</v>
      </c>
      <c r="H8277">
        <v>247.67</v>
      </c>
      <c r="I8277">
        <v>1342.5</v>
      </c>
      <c r="J8277">
        <v>1094.83</v>
      </c>
      <c r="K8277" s="1">
        <f t="shared" si="516"/>
        <v>4.4205192393103729</v>
      </c>
      <c r="L8277" t="s">
        <v>54</v>
      </c>
      <c r="M8277" s="2" t="s">
        <v>395</v>
      </c>
      <c r="N8277" s="3" t="str">
        <f t="shared" si="517"/>
        <v>Feb</v>
      </c>
      <c r="O8277" t="s">
        <v>21</v>
      </c>
      <c r="P8277" t="s">
        <v>39</v>
      </c>
      <c r="Q8277" t="str">
        <f t="shared" si="518"/>
        <v>Senior</v>
      </c>
      <c r="R8277" t="str">
        <f t="shared" si="519"/>
        <v>Profit</v>
      </c>
    </row>
    <row r="8278" spans="1:18">
      <c r="A8278">
        <v>4451</v>
      </c>
      <c r="B8278" t="s">
        <v>34</v>
      </c>
      <c r="C8278">
        <v>21</v>
      </c>
      <c r="D8278" t="s">
        <v>24</v>
      </c>
      <c r="E8278" t="s">
        <v>53</v>
      </c>
      <c r="F8278" t="s">
        <v>42</v>
      </c>
      <c r="G8278">
        <v>1022.86</v>
      </c>
      <c r="H8278">
        <v>1370.12</v>
      </c>
      <c r="I8278">
        <v>1341.72</v>
      </c>
      <c r="J8278">
        <v>-28.4</v>
      </c>
      <c r="K8278" s="1">
        <f t="shared" si="516"/>
        <v>-2.0728111406300178E-2</v>
      </c>
      <c r="L8278" t="s">
        <v>26</v>
      </c>
      <c r="M8278" s="2" t="s">
        <v>237</v>
      </c>
      <c r="N8278" s="3" t="str">
        <f t="shared" si="517"/>
        <v>Jan</v>
      </c>
      <c r="O8278" t="s">
        <v>56</v>
      </c>
      <c r="P8278" t="s">
        <v>22</v>
      </c>
      <c r="Q8278" t="str">
        <f t="shared" si="518"/>
        <v>Young</v>
      </c>
      <c r="R8278" t="str">
        <f t="shared" si="519"/>
        <v>Loss</v>
      </c>
    </row>
    <row r="8279" spans="1:18">
      <c r="A8279">
        <v>8982</v>
      </c>
      <c r="B8279" t="s">
        <v>15</v>
      </c>
      <c r="C8279">
        <v>40</v>
      </c>
      <c r="D8279" t="s">
        <v>16</v>
      </c>
      <c r="E8279" t="s">
        <v>41</v>
      </c>
      <c r="F8279" t="s">
        <v>42</v>
      </c>
      <c r="G8279">
        <v>1060.95</v>
      </c>
      <c r="H8279">
        <v>1177.1099999999999</v>
      </c>
      <c r="I8279">
        <v>1340.43</v>
      </c>
      <c r="J8279">
        <v>163.32</v>
      </c>
      <c r="K8279" s="1">
        <f t="shared" si="516"/>
        <v>0.13874659122766778</v>
      </c>
      <c r="L8279" t="s">
        <v>19</v>
      </c>
      <c r="M8279" s="2" t="s">
        <v>339</v>
      </c>
      <c r="N8279" s="3" t="str">
        <f t="shared" si="517"/>
        <v>Aug</v>
      </c>
      <c r="O8279" t="s">
        <v>21</v>
      </c>
      <c r="P8279" t="s">
        <v>39</v>
      </c>
      <c r="Q8279" t="str">
        <f t="shared" si="518"/>
        <v>Adult</v>
      </c>
      <c r="R8279" t="str">
        <f t="shared" si="519"/>
        <v>Profit</v>
      </c>
    </row>
    <row r="8280" spans="1:18">
      <c r="A8280">
        <v>8897</v>
      </c>
      <c r="B8280" t="s">
        <v>29</v>
      </c>
      <c r="C8280">
        <v>47</v>
      </c>
      <c r="D8280" t="s">
        <v>24</v>
      </c>
      <c r="E8280" t="s">
        <v>57</v>
      </c>
      <c r="F8280" t="s">
        <v>49</v>
      </c>
      <c r="G8280">
        <v>825.09</v>
      </c>
      <c r="H8280">
        <v>204.49</v>
      </c>
      <c r="I8280">
        <v>1340.18</v>
      </c>
      <c r="J8280">
        <v>1135.69</v>
      </c>
      <c r="K8280" s="1">
        <f t="shared" si="516"/>
        <v>5.5537679104112669</v>
      </c>
      <c r="L8280" t="s">
        <v>19</v>
      </c>
      <c r="M8280" s="2" t="s">
        <v>384</v>
      </c>
      <c r="N8280" s="3" t="str">
        <f t="shared" si="517"/>
        <v>Mar</v>
      </c>
      <c r="O8280" t="s">
        <v>56</v>
      </c>
      <c r="P8280" t="s">
        <v>22</v>
      </c>
      <c r="Q8280" t="str">
        <f t="shared" si="518"/>
        <v>Senior</v>
      </c>
      <c r="R8280" t="str">
        <f t="shared" si="519"/>
        <v>Profit</v>
      </c>
    </row>
    <row r="8281" spans="1:18">
      <c r="A8281">
        <v>8638</v>
      </c>
      <c r="B8281" t="s">
        <v>29</v>
      </c>
      <c r="C8281">
        <v>58</v>
      </c>
      <c r="D8281" t="s">
        <v>16</v>
      </c>
      <c r="E8281" t="s">
        <v>57</v>
      </c>
      <c r="F8281" t="s">
        <v>18</v>
      </c>
      <c r="G8281">
        <v>1054.5</v>
      </c>
      <c r="H8281">
        <v>1087.33</v>
      </c>
      <c r="I8281">
        <v>1340.02</v>
      </c>
      <c r="J8281">
        <v>252.69</v>
      </c>
      <c r="K8281" s="1">
        <f t="shared" si="516"/>
        <v>0.2323949490954908</v>
      </c>
      <c r="L8281" t="s">
        <v>54</v>
      </c>
      <c r="M8281" s="2" t="s">
        <v>191</v>
      </c>
      <c r="N8281" s="3" t="str">
        <f t="shared" si="517"/>
        <v>Jun</v>
      </c>
      <c r="O8281" t="s">
        <v>21</v>
      </c>
      <c r="P8281" t="s">
        <v>39</v>
      </c>
      <c r="Q8281" t="str">
        <f t="shared" si="518"/>
        <v>Senior</v>
      </c>
      <c r="R8281" t="str">
        <f t="shared" si="519"/>
        <v>Profit</v>
      </c>
    </row>
    <row r="8282" spans="1:18">
      <c r="A8282">
        <v>8233</v>
      </c>
      <c r="B8282" t="s">
        <v>44</v>
      </c>
      <c r="C8282">
        <v>36</v>
      </c>
      <c r="D8282" t="s">
        <v>16</v>
      </c>
      <c r="E8282" t="s">
        <v>35</v>
      </c>
      <c r="F8282" t="s">
        <v>36</v>
      </c>
      <c r="G8282">
        <v>1041.8599999999999</v>
      </c>
      <c r="H8282">
        <v>1878.63</v>
      </c>
      <c r="I8282">
        <v>1339.86</v>
      </c>
      <c r="J8282">
        <v>-538.77</v>
      </c>
      <c r="K8282" s="1">
        <f t="shared" si="516"/>
        <v>-0.28678877692786764</v>
      </c>
      <c r="L8282" t="s">
        <v>26</v>
      </c>
      <c r="M8282" s="2" t="s">
        <v>228</v>
      </c>
      <c r="N8282" s="3" t="str">
        <f t="shared" si="517"/>
        <v>Apr</v>
      </c>
      <c r="O8282" t="s">
        <v>21</v>
      </c>
      <c r="P8282" t="s">
        <v>39</v>
      </c>
      <c r="Q8282" t="str">
        <f t="shared" si="518"/>
        <v>Adult</v>
      </c>
      <c r="R8282" t="str">
        <f t="shared" si="519"/>
        <v>Loss</v>
      </c>
    </row>
    <row r="8283" spans="1:18">
      <c r="A8283">
        <v>6281</v>
      </c>
      <c r="B8283" t="s">
        <v>34</v>
      </c>
      <c r="C8283">
        <v>36</v>
      </c>
      <c r="D8283" t="s">
        <v>16</v>
      </c>
      <c r="E8283" t="s">
        <v>35</v>
      </c>
      <c r="F8283" t="s">
        <v>25</v>
      </c>
      <c r="G8283">
        <v>923.81</v>
      </c>
      <c r="H8283">
        <v>1758.73</v>
      </c>
      <c r="I8283">
        <v>1339.52</v>
      </c>
      <c r="J8283">
        <v>-419.21</v>
      </c>
      <c r="K8283" s="1">
        <f t="shared" si="516"/>
        <v>-0.23835949804688608</v>
      </c>
      <c r="L8283" t="s">
        <v>37</v>
      </c>
      <c r="M8283" s="2" t="s">
        <v>404</v>
      </c>
      <c r="N8283" s="3" t="str">
        <f t="shared" si="517"/>
        <v>Mar</v>
      </c>
      <c r="O8283" t="s">
        <v>51</v>
      </c>
      <c r="P8283" t="s">
        <v>39</v>
      </c>
      <c r="Q8283" t="str">
        <f t="shared" si="518"/>
        <v>Adult</v>
      </c>
      <c r="R8283" t="str">
        <f t="shared" si="519"/>
        <v>Loss</v>
      </c>
    </row>
    <row r="8284" spans="1:18">
      <c r="A8284">
        <v>4519</v>
      </c>
      <c r="B8284" t="s">
        <v>29</v>
      </c>
      <c r="C8284">
        <v>22</v>
      </c>
      <c r="D8284" t="s">
        <v>24</v>
      </c>
      <c r="E8284" t="s">
        <v>53</v>
      </c>
      <c r="F8284" t="s">
        <v>42</v>
      </c>
      <c r="G8284">
        <v>1102.4100000000001</v>
      </c>
      <c r="H8284">
        <v>1970.88</v>
      </c>
      <c r="I8284">
        <v>1339.27</v>
      </c>
      <c r="J8284">
        <v>-631.61</v>
      </c>
      <c r="K8284" s="1">
        <f t="shared" si="516"/>
        <v>-0.32047105861341124</v>
      </c>
      <c r="L8284" t="s">
        <v>37</v>
      </c>
      <c r="M8284" s="2" t="s">
        <v>204</v>
      </c>
      <c r="N8284" s="3" t="str">
        <f t="shared" si="517"/>
        <v>Oct</v>
      </c>
      <c r="O8284" t="s">
        <v>21</v>
      </c>
      <c r="P8284" t="s">
        <v>22</v>
      </c>
      <c r="Q8284" t="str">
        <f t="shared" si="518"/>
        <v>Young</v>
      </c>
      <c r="R8284" t="str">
        <f t="shared" si="519"/>
        <v>Loss</v>
      </c>
    </row>
    <row r="8285" spans="1:18">
      <c r="A8285">
        <v>3773</v>
      </c>
      <c r="B8285" t="s">
        <v>92</v>
      </c>
      <c r="C8285">
        <v>28</v>
      </c>
      <c r="D8285" t="s">
        <v>24</v>
      </c>
      <c r="E8285" t="s">
        <v>59</v>
      </c>
      <c r="F8285" t="s">
        <v>25</v>
      </c>
      <c r="G8285">
        <v>944.6</v>
      </c>
      <c r="H8285">
        <v>1836.84</v>
      </c>
      <c r="I8285">
        <v>1338.87</v>
      </c>
      <c r="J8285">
        <v>-497.97</v>
      </c>
      <c r="K8285" s="1">
        <f t="shared" si="516"/>
        <v>-0.2711014568498073</v>
      </c>
      <c r="L8285" t="s">
        <v>19</v>
      </c>
      <c r="M8285" s="2" t="s">
        <v>120</v>
      </c>
      <c r="N8285" s="3" t="str">
        <f t="shared" si="517"/>
        <v>Feb</v>
      </c>
      <c r="O8285" t="s">
        <v>56</v>
      </c>
      <c r="P8285" t="s">
        <v>22</v>
      </c>
      <c r="Q8285" t="str">
        <f t="shared" si="518"/>
        <v>Adult</v>
      </c>
      <c r="R8285" t="str">
        <f t="shared" si="519"/>
        <v>Loss</v>
      </c>
    </row>
    <row r="8286" spans="1:18">
      <c r="A8286">
        <v>7319</v>
      </c>
      <c r="B8286" t="s">
        <v>84</v>
      </c>
      <c r="C8286">
        <v>27</v>
      </c>
      <c r="D8286" t="s">
        <v>16</v>
      </c>
      <c r="E8286" t="s">
        <v>66</v>
      </c>
      <c r="F8286" t="s">
        <v>18</v>
      </c>
      <c r="G8286">
        <v>1151.24</v>
      </c>
      <c r="H8286">
        <v>212.84</v>
      </c>
      <c r="I8286">
        <v>1338.82</v>
      </c>
      <c r="J8286">
        <v>1125.98</v>
      </c>
      <c r="K8286" s="1">
        <f t="shared" si="516"/>
        <v>5.2902649877842514</v>
      </c>
      <c r="L8286" t="s">
        <v>37</v>
      </c>
      <c r="M8286" s="2" t="s">
        <v>232</v>
      </c>
      <c r="N8286" s="3" t="str">
        <f t="shared" si="517"/>
        <v>Jul</v>
      </c>
      <c r="O8286" t="s">
        <v>56</v>
      </c>
      <c r="P8286" t="s">
        <v>39</v>
      </c>
      <c r="Q8286" t="str">
        <f t="shared" si="518"/>
        <v>Adult</v>
      </c>
      <c r="R8286" t="str">
        <f t="shared" si="519"/>
        <v>Profit</v>
      </c>
    </row>
    <row r="8287" spans="1:18">
      <c r="A8287">
        <v>8051</v>
      </c>
      <c r="B8287" t="s">
        <v>40</v>
      </c>
      <c r="C8287">
        <v>45</v>
      </c>
      <c r="D8287" t="s">
        <v>16</v>
      </c>
      <c r="E8287" t="s">
        <v>17</v>
      </c>
      <c r="F8287" t="s">
        <v>49</v>
      </c>
      <c r="G8287">
        <v>1096</v>
      </c>
      <c r="H8287">
        <v>139.1</v>
      </c>
      <c r="I8287">
        <v>1338.54</v>
      </c>
      <c r="J8287">
        <v>1199.44</v>
      </c>
      <c r="K8287" s="1">
        <f t="shared" si="516"/>
        <v>8.6228612508986355</v>
      </c>
      <c r="L8287" t="s">
        <v>54</v>
      </c>
      <c r="M8287" s="2" t="s">
        <v>61</v>
      </c>
      <c r="N8287" s="3" t="str">
        <f t="shared" si="517"/>
        <v>Mar</v>
      </c>
      <c r="O8287" t="s">
        <v>56</v>
      </c>
      <c r="P8287" t="s">
        <v>39</v>
      </c>
      <c r="Q8287" t="str">
        <f t="shared" si="518"/>
        <v>Senior</v>
      </c>
      <c r="R8287" t="str">
        <f t="shared" si="519"/>
        <v>Profit</v>
      </c>
    </row>
    <row r="8288" spans="1:18">
      <c r="A8288">
        <v>377</v>
      </c>
      <c r="B8288" t="s">
        <v>92</v>
      </c>
      <c r="C8288">
        <v>58</v>
      </c>
      <c r="D8288" t="s">
        <v>24</v>
      </c>
      <c r="E8288" t="s">
        <v>41</v>
      </c>
      <c r="F8288" t="s">
        <v>25</v>
      </c>
      <c r="G8288">
        <v>806.69</v>
      </c>
      <c r="H8288">
        <v>1587.18</v>
      </c>
      <c r="I8288">
        <v>1338.23</v>
      </c>
      <c r="J8288">
        <v>-248.95</v>
      </c>
      <c r="K8288" s="1">
        <f t="shared" si="516"/>
        <v>-0.15685051474942979</v>
      </c>
      <c r="L8288" t="s">
        <v>26</v>
      </c>
      <c r="M8288" s="2" t="s">
        <v>283</v>
      </c>
      <c r="N8288" s="3" t="str">
        <f t="shared" si="517"/>
        <v>Jun</v>
      </c>
      <c r="O8288" t="s">
        <v>51</v>
      </c>
      <c r="P8288" t="s">
        <v>22</v>
      </c>
      <c r="Q8288" t="str">
        <f t="shared" si="518"/>
        <v>Senior</v>
      </c>
      <c r="R8288" t="str">
        <f t="shared" si="519"/>
        <v>Loss</v>
      </c>
    </row>
    <row r="8289" spans="1:18">
      <c r="A8289">
        <v>2023</v>
      </c>
      <c r="B8289" t="s">
        <v>84</v>
      </c>
      <c r="C8289">
        <v>22</v>
      </c>
      <c r="D8289" t="s">
        <v>16</v>
      </c>
      <c r="E8289" t="s">
        <v>53</v>
      </c>
      <c r="F8289" t="s">
        <v>42</v>
      </c>
      <c r="G8289">
        <v>825.54</v>
      </c>
      <c r="H8289">
        <v>247.96</v>
      </c>
      <c r="I8289">
        <v>1338.12</v>
      </c>
      <c r="J8289">
        <v>1090.1600000000001</v>
      </c>
      <c r="K8289" s="1">
        <f t="shared" si="516"/>
        <v>4.39651556702694</v>
      </c>
      <c r="L8289" t="s">
        <v>37</v>
      </c>
      <c r="M8289" s="2" t="s">
        <v>142</v>
      </c>
      <c r="N8289" s="3" t="str">
        <f t="shared" si="517"/>
        <v>Jun</v>
      </c>
      <c r="O8289" t="s">
        <v>33</v>
      </c>
      <c r="P8289" t="s">
        <v>39</v>
      </c>
      <c r="Q8289" t="str">
        <f t="shared" si="518"/>
        <v>Young</v>
      </c>
      <c r="R8289" t="str">
        <f t="shared" si="519"/>
        <v>Profit</v>
      </c>
    </row>
    <row r="8290" spans="1:18">
      <c r="A8290">
        <v>5483</v>
      </c>
      <c r="B8290" t="s">
        <v>29</v>
      </c>
      <c r="C8290">
        <v>59</v>
      </c>
      <c r="D8290" t="s">
        <v>16</v>
      </c>
      <c r="E8290" t="s">
        <v>59</v>
      </c>
      <c r="F8290" t="s">
        <v>49</v>
      </c>
      <c r="G8290">
        <v>1045.3699999999999</v>
      </c>
      <c r="H8290">
        <v>377.33</v>
      </c>
      <c r="I8290">
        <v>1336.66</v>
      </c>
      <c r="J8290">
        <v>959.33</v>
      </c>
      <c r="K8290" s="1">
        <f t="shared" si="516"/>
        <v>2.5424164524421595</v>
      </c>
      <c r="L8290" t="s">
        <v>37</v>
      </c>
      <c r="M8290" s="2" t="s">
        <v>244</v>
      </c>
      <c r="N8290" s="3" t="str">
        <f t="shared" si="517"/>
        <v>Jun</v>
      </c>
      <c r="O8290" t="s">
        <v>56</v>
      </c>
      <c r="P8290" t="s">
        <v>22</v>
      </c>
      <c r="Q8290" t="str">
        <f t="shared" si="518"/>
        <v>Senior</v>
      </c>
      <c r="R8290" t="str">
        <f t="shared" si="519"/>
        <v>Profit</v>
      </c>
    </row>
    <row r="8291" spans="1:18">
      <c r="A8291">
        <v>1017</v>
      </c>
      <c r="B8291" t="s">
        <v>34</v>
      </c>
      <c r="C8291">
        <v>40</v>
      </c>
      <c r="D8291" t="s">
        <v>24</v>
      </c>
      <c r="E8291" t="s">
        <v>66</v>
      </c>
      <c r="F8291" t="s">
        <v>42</v>
      </c>
      <c r="G8291">
        <v>1077.06</v>
      </c>
      <c r="H8291">
        <v>961.38</v>
      </c>
      <c r="I8291">
        <v>1336.05</v>
      </c>
      <c r="J8291">
        <v>374.67</v>
      </c>
      <c r="K8291" s="1">
        <f t="shared" si="516"/>
        <v>0.38972102602508896</v>
      </c>
      <c r="L8291" t="s">
        <v>26</v>
      </c>
      <c r="M8291" s="2" t="s">
        <v>91</v>
      </c>
      <c r="N8291" s="3" t="str">
        <f t="shared" si="517"/>
        <v>Jan</v>
      </c>
      <c r="O8291" t="s">
        <v>51</v>
      </c>
      <c r="P8291" t="s">
        <v>39</v>
      </c>
      <c r="Q8291" t="str">
        <f t="shared" si="518"/>
        <v>Adult</v>
      </c>
      <c r="R8291" t="str">
        <f t="shared" si="519"/>
        <v>Profit</v>
      </c>
    </row>
    <row r="8292" spans="1:18">
      <c r="A8292">
        <v>330</v>
      </c>
      <c r="B8292" t="s">
        <v>44</v>
      </c>
      <c r="C8292">
        <v>47</v>
      </c>
      <c r="D8292" t="s">
        <v>24</v>
      </c>
      <c r="E8292" t="s">
        <v>66</v>
      </c>
      <c r="F8292" t="s">
        <v>36</v>
      </c>
      <c r="G8292">
        <v>964.18</v>
      </c>
      <c r="H8292">
        <v>742.87</v>
      </c>
      <c r="I8292">
        <v>1335.38</v>
      </c>
      <c r="J8292">
        <v>592.51</v>
      </c>
      <c r="K8292" s="1">
        <f t="shared" si="516"/>
        <v>0.79759581084173536</v>
      </c>
      <c r="L8292" t="s">
        <v>26</v>
      </c>
      <c r="M8292" s="2" t="s">
        <v>266</v>
      </c>
      <c r="N8292" s="3" t="str">
        <f t="shared" si="517"/>
        <v>Sep</v>
      </c>
      <c r="O8292" t="s">
        <v>28</v>
      </c>
      <c r="P8292" t="s">
        <v>22</v>
      </c>
      <c r="Q8292" t="str">
        <f t="shared" si="518"/>
        <v>Senior</v>
      </c>
      <c r="R8292" t="str">
        <f t="shared" si="519"/>
        <v>Profit</v>
      </c>
    </row>
    <row r="8293" spans="1:18">
      <c r="A8293">
        <v>508</v>
      </c>
      <c r="B8293" t="s">
        <v>15</v>
      </c>
      <c r="C8293">
        <v>50</v>
      </c>
      <c r="D8293" t="s">
        <v>16</v>
      </c>
      <c r="E8293" t="s">
        <v>59</v>
      </c>
      <c r="F8293" t="s">
        <v>18</v>
      </c>
      <c r="G8293">
        <v>1195.44</v>
      </c>
      <c r="H8293">
        <v>1663.18</v>
      </c>
      <c r="I8293">
        <v>1334.6</v>
      </c>
      <c r="J8293">
        <v>-328.58</v>
      </c>
      <c r="K8293" s="1">
        <f t="shared" si="516"/>
        <v>-0.19756129823590951</v>
      </c>
      <c r="L8293" t="s">
        <v>31</v>
      </c>
      <c r="M8293" s="2" t="s">
        <v>324</v>
      </c>
      <c r="N8293" s="3" t="str">
        <f t="shared" si="517"/>
        <v>Mar</v>
      </c>
      <c r="O8293" t="s">
        <v>21</v>
      </c>
      <c r="P8293" t="s">
        <v>39</v>
      </c>
      <c r="Q8293" t="str">
        <f t="shared" si="518"/>
        <v>Senior</v>
      </c>
      <c r="R8293" t="str">
        <f t="shared" si="519"/>
        <v>Loss</v>
      </c>
    </row>
    <row r="8294" spans="1:18">
      <c r="A8294">
        <v>2829</v>
      </c>
      <c r="B8294" t="s">
        <v>92</v>
      </c>
      <c r="C8294">
        <v>21</v>
      </c>
      <c r="D8294" t="s">
        <v>16</v>
      </c>
      <c r="E8294" t="s">
        <v>30</v>
      </c>
      <c r="F8294" t="s">
        <v>36</v>
      </c>
      <c r="G8294">
        <v>905.04</v>
      </c>
      <c r="H8294">
        <v>888.72</v>
      </c>
      <c r="I8294">
        <v>1334.56</v>
      </c>
      <c r="J8294">
        <v>445.84</v>
      </c>
      <c r="K8294" s="1">
        <f t="shared" si="516"/>
        <v>0.50166531641011791</v>
      </c>
      <c r="L8294" t="s">
        <v>26</v>
      </c>
      <c r="M8294" s="2" t="s">
        <v>307</v>
      </c>
      <c r="N8294" s="3" t="str">
        <f t="shared" si="517"/>
        <v>Sep</v>
      </c>
      <c r="O8294" t="s">
        <v>51</v>
      </c>
      <c r="P8294" t="s">
        <v>22</v>
      </c>
      <c r="Q8294" t="str">
        <f t="shared" si="518"/>
        <v>Young</v>
      </c>
      <c r="R8294" t="str">
        <f t="shared" si="519"/>
        <v>Profit</v>
      </c>
    </row>
    <row r="8295" spans="1:18">
      <c r="A8295">
        <v>8725</v>
      </c>
      <c r="B8295" t="s">
        <v>29</v>
      </c>
      <c r="C8295">
        <v>21</v>
      </c>
      <c r="D8295" t="s">
        <v>24</v>
      </c>
      <c r="E8295" t="s">
        <v>53</v>
      </c>
      <c r="F8295" t="s">
        <v>25</v>
      </c>
      <c r="G8295">
        <v>989.38</v>
      </c>
      <c r="H8295">
        <v>946.51</v>
      </c>
      <c r="I8295">
        <v>1334.33</v>
      </c>
      <c r="J8295">
        <v>387.82</v>
      </c>
      <c r="K8295" s="1">
        <f t="shared" si="516"/>
        <v>0.4097368226431839</v>
      </c>
      <c r="L8295" t="s">
        <v>19</v>
      </c>
      <c r="M8295" s="2" t="s">
        <v>250</v>
      </c>
      <c r="N8295" s="3" t="str">
        <f t="shared" si="517"/>
        <v>Jan</v>
      </c>
      <c r="O8295" t="s">
        <v>56</v>
      </c>
      <c r="P8295" t="s">
        <v>22</v>
      </c>
      <c r="Q8295" t="str">
        <f t="shared" si="518"/>
        <v>Young</v>
      </c>
      <c r="R8295" t="str">
        <f t="shared" si="519"/>
        <v>Profit</v>
      </c>
    </row>
    <row r="8296" spans="1:18">
      <c r="A8296">
        <v>297</v>
      </c>
      <c r="B8296" t="s">
        <v>29</v>
      </c>
      <c r="C8296">
        <v>56</v>
      </c>
      <c r="D8296" t="s">
        <v>16</v>
      </c>
      <c r="E8296" t="s">
        <v>30</v>
      </c>
      <c r="F8296" t="s">
        <v>49</v>
      </c>
      <c r="G8296">
        <v>1136.3</v>
      </c>
      <c r="H8296">
        <v>108.22</v>
      </c>
      <c r="I8296">
        <v>1333.38</v>
      </c>
      <c r="J8296">
        <v>1225.1600000000001</v>
      </c>
      <c r="K8296" s="1">
        <f t="shared" si="516"/>
        <v>11.321012751801886</v>
      </c>
      <c r="L8296" t="s">
        <v>37</v>
      </c>
      <c r="M8296" s="2" t="s">
        <v>75</v>
      </c>
      <c r="N8296" s="3" t="str">
        <f t="shared" si="517"/>
        <v>Mar</v>
      </c>
      <c r="O8296" t="s">
        <v>51</v>
      </c>
      <c r="P8296" t="s">
        <v>39</v>
      </c>
      <c r="Q8296" t="str">
        <f t="shared" si="518"/>
        <v>Senior</v>
      </c>
      <c r="R8296" t="str">
        <f t="shared" si="519"/>
        <v>Profit</v>
      </c>
    </row>
    <row r="8297" spans="1:18">
      <c r="A8297">
        <v>2797</v>
      </c>
      <c r="B8297" t="s">
        <v>84</v>
      </c>
      <c r="C8297">
        <v>30</v>
      </c>
      <c r="D8297" t="s">
        <v>16</v>
      </c>
      <c r="E8297" t="s">
        <v>57</v>
      </c>
      <c r="F8297" t="s">
        <v>36</v>
      </c>
      <c r="G8297">
        <v>904.1</v>
      </c>
      <c r="H8297">
        <v>591.38</v>
      </c>
      <c r="I8297">
        <v>1331.11</v>
      </c>
      <c r="J8297">
        <v>739.73</v>
      </c>
      <c r="K8297" s="1">
        <f t="shared" si="516"/>
        <v>1.250853934864216</v>
      </c>
      <c r="L8297" t="s">
        <v>37</v>
      </c>
      <c r="M8297" s="2" t="s">
        <v>417</v>
      </c>
      <c r="N8297" s="3" t="str">
        <f t="shared" si="517"/>
        <v>Nov</v>
      </c>
      <c r="O8297" t="s">
        <v>21</v>
      </c>
      <c r="P8297" t="s">
        <v>22</v>
      </c>
      <c r="Q8297" t="str">
        <f t="shared" si="518"/>
        <v>Adult</v>
      </c>
      <c r="R8297" t="str">
        <f t="shared" si="519"/>
        <v>Profit</v>
      </c>
    </row>
    <row r="8298" spans="1:18">
      <c r="A8298">
        <v>7735</v>
      </c>
      <c r="B8298" t="s">
        <v>52</v>
      </c>
      <c r="C8298">
        <v>27</v>
      </c>
      <c r="D8298" t="s">
        <v>16</v>
      </c>
      <c r="E8298" t="s">
        <v>35</v>
      </c>
      <c r="F8298" t="s">
        <v>36</v>
      </c>
      <c r="G8298">
        <v>971.51</v>
      </c>
      <c r="H8298">
        <v>1728.15</v>
      </c>
      <c r="I8298">
        <v>1330.37</v>
      </c>
      <c r="J8298">
        <v>-397.78</v>
      </c>
      <c r="K8298" s="1">
        <f t="shared" si="516"/>
        <v>-0.23017677863611374</v>
      </c>
      <c r="L8298" t="s">
        <v>26</v>
      </c>
      <c r="M8298" s="2" t="s">
        <v>55</v>
      </c>
      <c r="N8298" s="3" t="str">
        <f t="shared" si="517"/>
        <v>Nov</v>
      </c>
      <c r="O8298" t="s">
        <v>28</v>
      </c>
      <c r="P8298" t="s">
        <v>39</v>
      </c>
      <c r="Q8298" t="str">
        <f t="shared" si="518"/>
        <v>Adult</v>
      </c>
      <c r="R8298" t="str">
        <f t="shared" si="519"/>
        <v>Loss</v>
      </c>
    </row>
    <row r="8299" spans="1:18">
      <c r="A8299">
        <v>1382</v>
      </c>
      <c r="B8299" t="s">
        <v>84</v>
      </c>
      <c r="C8299">
        <v>18</v>
      </c>
      <c r="D8299" t="s">
        <v>16</v>
      </c>
      <c r="E8299" t="s">
        <v>59</v>
      </c>
      <c r="F8299" t="s">
        <v>25</v>
      </c>
      <c r="G8299">
        <v>1014.89</v>
      </c>
      <c r="H8299">
        <v>1711.62</v>
      </c>
      <c r="I8299">
        <v>1329.78</v>
      </c>
      <c r="J8299">
        <v>-381.84</v>
      </c>
      <c r="K8299" s="1">
        <f t="shared" si="516"/>
        <v>-0.2230869001297017</v>
      </c>
      <c r="L8299" t="s">
        <v>31</v>
      </c>
      <c r="M8299" s="2" t="s">
        <v>249</v>
      </c>
      <c r="N8299" s="3" t="str">
        <f t="shared" si="517"/>
        <v>Sep</v>
      </c>
      <c r="O8299" t="s">
        <v>28</v>
      </c>
      <c r="P8299" t="s">
        <v>22</v>
      </c>
      <c r="Q8299" t="str">
        <f t="shared" si="518"/>
        <v>Young</v>
      </c>
      <c r="R8299" t="str">
        <f t="shared" si="519"/>
        <v>Loss</v>
      </c>
    </row>
    <row r="8300" spans="1:18">
      <c r="A8300">
        <v>2336</v>
      </c>
      <c r="B8300" t="s">
        <v>40</v>
      </c>
      <c r="C8300">
        <v>27</v>
      </c>
      <c r="D8300" t="s">
        <v>16</v>
      </c>
      <c r="E8300" t="s">
        <v>30</v>
      </c>
      <c r="F8300" t="s">
        <v>49</v>
      </c>
      <c r="G8300">
        <v>890.33</v>
      </c>
      <c r="H8300">
        <v>1401.09</v>
      </c>
      <c r="I8300">
        <v>1329.65</v>
      </c>
      <c r="J8300">
        <v>-71.44</v>
      </c>
      <c r="K8300" s="1">
        <f t="shared" si="516"/>
        <v>-5.0988872948918344E-2</v>
      </c>
      <c r="L8300" t="s">
        <v>54</v>
      </c>
      <c r="M8300" s="2" t="s">
        <v>154</v>
      </c>
      <c r="N8300" s="3" t="str">
        <f t="shared" si="517"/>
        <v>Sep</v>
      </c>
      <c r="O8300" t="s">
        <v>33</v>
      </c>
      <c r="P8300" t="s">
        <v>22</v>
      </c>
      <c r="Q8300" t="str">
        <f t="shared" si="518"/>
        <v>Adult</v>
      </c>
      <c r="R8300" t="str">
        <f t="shared" si="519"/>
        <v>Loss</v>
      </c>
    </row>
    <row r="8301" spans="1:18">
      <c r="A8301">
        <v>3595</v>
      </c>
      <c r="B8301" t="s">
        <v>84</v>
      </c>
      <c r="C8301">
        <v>53</v>
      </c>
      <c r="D8301" t="s">
        <v>16</v>
      </c>
      <c r="E8301" t="s">
        <v>30</v>
      </c>
      <c r="F8301" t="s">
        <v>49</v>
      </c>
      <c r="G8301">
        <v>966.29</v>
      </c>
      <c r="H8301">
        <v>52.14</v>
      </c>
      <c r="I8301">
        <v>1328.6</v>
      </c>
      <c r="J8301">
        <v>1276.46</v>
      </c>
      <c r="K8301" s="1">
        <f t="shared" si="516"/>
        <v>24.481396240889911</v>
      </c>
      <c r="L8301" t="s">
        <v>54</v>
      </c>
      <c r="M8301" s="2" t="s">
        <v>145</v>
      </c>
      <c r="N8301" s="3" t="str">
        <f t="shared" si="517"/>
        <v>Mar</v>
      </c>
      <c r="O8301" t="s">
        <v>56</v>
      </c>
      <c r="P8301" t="s">
        <v>39</v>
      </c>
      <c r="Q8301" t="str">
        <f t="shared" si="518"/>
        <v>Senior</v>
      </c>
      <c r="R8301" t="str">
        <f t="shared" si="519"/>
        <v>Profit</v>
      </c>
    </row>
    <row r="8302" spans="1:18">
      <c r="A8302">
        <v>5674</v>
      </c>
      <c r="B8302" t="s">
        <v>47</v>
      </c>
      <c r="C8302">
        <v>28</v>
      </c>
      <c r="D8302" t="s">
        <v>24</v>
      </c>
      <c r="E8302" t="s">
        <v>59</v>
      </c>
      <c r="F8302" t="s">
        <v>42</v>
      </c>
      <c r="G8302">
        <v>1130.02</v>
      </c>
      <c r="H8302">
        <v>827.33</v>
      </c>
      <c r="I8302">
        <v>1328.35</v>
      </c>
      <c r="J8302">
        <v>501.02</v>
      </c>
      <c r="K8302" s="1">
        <f t="shared" si="516"/>
        <v>0.60558664619921909</v>
      </c>
      <c r="L8302" t="s">
        <v>26</v>
      </c>
      <c r="M8302" s="2" t="s">
        <v>174</v>
      </c>
      <c r="N8302" s="3" t="str">
        <f t="shared" si="517"/>
        <v>Mar</v>
      </c>
      <c r="O8302" t="s">
        <v>28</v>
      </c>
      <c r="P8302" t="s">
        <v>39</v>
      </c>
      <c r="Q8302" t="str">
        <f t="shared" si="518"/>
        <v>Adult</v>
      </c>
      <c r="R8302" t="str">
        <f t="shared" si="519"/>
        <v>Profit</v>
      </c>
    </row>
    <row r="8303" spans="1:18">
      <c r="A8303">
        <v>3306</v>
      </c>
      <c r="B8303" t="s">
        <v>15</v>
      </c>
      <c r="C8303">
        <v>58</v>
      </c>
      <c r="D8303" t="s">
        <v>16</v>
      </c>
      <c r="E8303" t="s">
        <v>59</v>
      </c>
      <c r="F8303" t="s">
        <v>49</v>
      </c>
      <c r="G8303">
        <v>940.02</v>
      </c>
      <c r="H8303">
        <v>450.8</v>
      </c>
      <c r="I8303">
        <v>1327.35</v>
      </c>
      <c r="J8303">
        <v>876.55</v>
      </c>
      <c r="K8303" s="1">
        <f t="shared" si="516"/>
        <v>1.9444321206743564</v>
      </c>
      <c r="L8303" t="s">
        <v>37</v>
      </c>
      <c r="M8303" s="2" t="s">
        <v>214</v>
      </c>
      <c r="N8303" s="3" t="str">
        <f t="shared" si="517"/>
        <v>Jan</v>
      </c>
      <c r="O8303" t="s">
        <v>21</v>
      </c>
      <c r="P8303" t="s">
        <v>39</v>
      </c>
      <c r="Q8303" t="str">
        <f t="shared" si="518"/>
        <v>Senior</v>
      </c>
      <c r="R8303" t="str">
        <f t="shared" si="519"/>
        <v>Profit</v>
      </c>
    </row>
    <row r="8304" spans="1:18">
      <c r="A8304">
        <v>1578</v>
      </c>
      <c r="B8304" t="s">
        <v>92</v>
      </c>
      <c r="C8304">
        <v>48</v>
      </c>
      <c r="D8304" t="s">
        <v>24</v>
      </c>
      <c r="E8304" t="s">
        <v>59</v>
      </c>
      <c r="F8304" t="s">
        <v>25</v>
      </c>
      <c r="G8304">
        <v>787.56</v>
      </c>
      <c r="H8304">
        <v>1125.22</v>
      </c>
      <c r="I8304">
        <v>1327.11</v>
      </c>
      <c r="J8304">
        <v>201.89</v>
      </c>
      <c r="K8304" s="1">
        <f t="shared" si="516"/>
        <v>0.17942269067382377</v>
      </c>
      <c r="L8304" t="s">
        <v>37</v>
      </c>
      <c r="M8304" s="2" t="s">
        <v>405</v>
      </c>
      <c r="N8304" s="3" t="str">
        <f t="shared" si="517"/>
        <v>Jul</v>
      </c>
      <c r="O8304" t="s">
        <v>21</v>
      </c>
      <c r="P8304" t="s">
        <v>22</v>
      </c>
      <c r="Q8304" t="str">
        <f t="shared" si="518"/>
        <v>Senior</v>
      </c>
      <c r="R8304" t="str">
        <f t="shared" si="519"/>
        <v>Profit</v>
      </c>
    </row>
    <row r="8305" spans="1:18">
      <c r="A8305">
        <v>1461</v>
      </c>
      <c r="B8305" t="s">
        <v>34</v>
      </c>
      <c r="C8305">
        <v>25</v>
      </c>
      <c r="D8305" t="s">
        <v>24</v>
      </c>
      <c r="E8305" t="s">
        <v>17</v>
      </c>
      <c r="F8305" t="s">
        <v>49</v>
      </c>
      <c r="G8305">
        <v>814.55</v>
      </c>
      <c r="H8305">
        <v>1424.72</v>
      </c>
      <c r="I8305">
        <v>1326.78</v>
      </c>
      <c r="J8305">
        <v>-97.94</v>
      </c>
      <c r="K8305" s="1">
        <f t="shared" si="516"/>
        <v>-6.8743332023134374E-2</v>
      </c>
      <c r="L8305" t="s">
        <v>31</v>
      </c>
      <c r="M8305" s="2" t="s">
        <v>167</v>
      </c>
      <c r="N8305" s="3" t="str">
        <f t="shared" si="517"/>
        <v>Sep</v>
      </c>
      <c r="O8305" t="s">
        <v>56</v>
      </c>
      <c r="P8305" t="s">
        <v>39</v>
      </c>
      <c r="Q8305" t="str">
        <f t="shared" si="518"/>
        <v>Young</v>
      </c>
      <c r="R8305" t="str">
        <f t="shared" si="519"/>
        <v>Loss</v>
      </c>
    </row>
    <row r="8306" spans="1:18">
      <c r="A8306">
        <v>8824</v>
      </c>
      <c r="B8306" t="s">
        <v>84</v>
      </c>
      <c r="C8306">
        <v>41</v>
      </c>
      <c r="D8306" t="s">
        <v>24</v>
      </c>
      <c r="E8306" t="s">
        <v>17</v>
      </c>
      <c r="F8306" t="s">
        <v>49</v>
      </c>
      <c r="G8306">
        <v>969.3</v>
      </c>
      <c r="H8306">
        <v>1989.92</v>
      </c>
      <c r="I8306">
        <v>1326.54</v>
      </c>
      <c r="J8306">
        <v>-663.38</v>
      </c>
      <c r="K8306" s="1">
        <f t="shared" si="516"/>
        <v>-0.33337018573610999</v>
      </c>
      <c r="L8306" t="s">
        <v>19</v>
      </c>
      <c r="M8306" s="2" t="s">
        <v>116</v>
      </c>
      <c r="N8306" s="3" t="str">
        <f t="shared" si="517"/>
        <v>Sep</v>
      </c>
      <c r="O8306" t="s">
        <v>56</v>
      </c>
      <c r="P8306" t="s">
        <v>22</v>
      </c>
      <c r="Q8306" t="str">
        <f t="shared" si="518"/>
        <v>Senior</v>
      </c>
      <c r="R8306" t="str">
        <f t="shared" si="519"/>
        <v>Loss</v>
      </c>
    </row>
    <row r="8307" spans="1:18">
      <c r="A8307">
        <v>2925</v>
      </c>
      <c r="B8307" t="s">
        <v>52</v>
      </c>
      <c r="C8307">
        <v>42</v>
      </c>
      <c r="D8307" t="s">
        <v>24</v>
      </c>
      <c r="E8307" t="s">
        <v>66</v>
      </c>
      <c r="F8307" t="s">
        <v>49</v>
      </c>
      <c r="G8307">
        <v>1023.29</v>
      </c>
      <c r="H8307">
        <v>1331.68</v>
      </c>
      <c r="I8307">
        <v>1325.84</v>
      </c>
      <c r="J8307">
        <v>-5.84</v>
      </c>
      <c r="K8307" s="1">
        <f t="shared" si="516"/>
        <v>-4.3854379430493806E-3</v>
      </c>
      <c r="L8307" t="s">
        <v>31</v>
      </c>
      <c r="M8307" s="2" t="s">
        <v>181</v>
      </c>
      <c r="N8307" s="3" t="str">
        <f t="shared" si="517"/>
        <v>Aug</v>
      </c>
      <c r="O8307" t="s">
        <v>28</v>
      </c>
      <c r="P8307" t="s">
        <v>39</v>
      </c>
      <c r="Q8307" t="str">
        <f t="shared" si="518"/>
        <v>Senior</v>
      </c>
      <c r="R8307" t="str">
        <f t="shared" si="519"/>
        <v>Loss</v>
      </c>
    </row>
    <row r="8308" spans="1:18">
      <c r="A8308">
        <v>8561</v>
      </c>
      <c r="B8308" t="s">
        <v>15</v>
      </c>
      <c r="C8308">
        <v>24</v>
      </c>
      <c r="D8308" t="s">
        <v>16</v>
      </c>
      <c r="E8308" t="s">
        <v>30</v>
      </c>
      <c r="F8308" t="s">
        <v>36</v>
      </c>
      <c r="G8308">
        <v>823.02</v>
      </c>
      <c r="H8308">
        <v>448.48</v>
      </c>
      <c r="I8308">
        <v>1325.65</v>
      </c>
      <c r="J8308">
        <v>877.17</v>
      </c>
      <c r="K8308" s="1">
        <f t="shared" si="516"/>
        <v>1.9558731716018549</v>
      </c>
      <c r="L8308" t="s">
        <v>37</v>
      </c>
      <c r="M8308" s="2" t="s">
        <v>322</v>
      </c>
      <c r="N8308" s="3" t="str">
        <f t="shared" si="517"/>
        <v>Jun</v>
      </c>
      <c r="O8308" t="s">
        <v>56</v>
      </c>
      <c r="P8308" t="s">
        <v>39</v>
      </c>
      <c r="Q8308" t="str">
        <f t="shared" si="518"/>
        <v>Young</v>
      </c>
      <c r="R8308" t="str">
        <f t="shared" si="519"/>
        <v>Profit</v>
      </c>
    </row>
    <row r="8309" spans="1:18">
      <c r="A8309">
        <v>138</v>
      </c>
      <c r="B8309" t="s">
        <v>47</v>
      </c>
      <c r="C8309">
        <v>33</v>
      </c>
      <c r="D8309" t="s">
        <v>16</v>
      </c>
      <c r="E8309" t="s">
        <v>57</v>
      </c>
      <c r="F8309" t="s">
        <v>36</v>
      </c>
      <c r="G8309">
        <v>736.71</v>
      </c>
      <c r="H8309">
        <v>1836.3</v>
      </c>
      <c r="I8309">
        <v>1324.22</v>
      </c>
      <c r="J8309">
        <v>-512.08000000000004</v>
      </c>
      <c r="K8309" s="1">
        <f t="shared" si="516"/>
        <v>-0.27886510918695206</v>
      </c>
      <c r="L8309" t="s">
        <v>54</v>
      </c>
      <c r="M8309" s="2" t="s">
        <v>166</v>
      </c>
      <c r="N8309" s="3" t="str">
        <f t="shared" si="517"/>
        <v>Sep</v>
      </c>
      <c r="O8309" t="s">
        <v>33</v>
      </c>
      <c r="P8309" t="s">
        <v>22</v>
      </c>
      <c r="Q8309" t="str">
        <f t="shared" si="518"/>
        <v>Adult</v>
      </c>
      <c r="R8309" t="str">
        <f t="shared" si="519"/>
        <v>Loss</v>
      </c>
    </row>
    <row r="8310" spans="1:18">
      <c r="A8310">
        <v>3636</v>
      </c>
      <c r="B8310" t="s">
        <v>47</v>
      </c>
      <c r="C8310">
        <v>53</v>
      </c>
      <c r="D8310" t="s">
        <v>16</v>
      </c>
      <c r="E8310" t="s">
        <v>59</v>
      </c>
      <c r="F8310" t="s">
        <v>36</v>
      </c>
      <c r="G8310">
        <v>773.32</v>
      </c>
      <c r="H8310">
        <v>230.92</v>
      </c>
      <c r="I8310">
        <v>1323.76</v>
      </c>
      <c r="J8310">
        <v>1092.8399999999999</v>
      </c>
      <c r="K8310" s="1">
        <f t="shared" si="516"/>
        <v>4.7325480685951842</v>
      </c>
      <c r="L8310" t="s">
        <v>26</v>
      </c>
      <c r="M8310" s="2" t="s">
        <v>136</v>
      </c>
      <c r="N8310" s="3" t="str">
        <f t="shared" si="517"/>
        <v>Nov</v>
      </c>
      <c r="O8310" t="s">
        <v>28</v>
      </c>
      <c r="P8310" t="s">
        <v>22</v>
      </c>
      <c r="Q8310" t="str">
        <f t="shared" si="518"/>
        <v>Senior</v>
      </c>
      <c r="R8310" t="str">
        <f t="shared" si="519"/>
        <v>Profit</v>
      </c>
    </row>
    <row r="8311" spans="1:18">
      <c r="A8311">
        <v>9481</v>
      </c>
      <c r="B8311" t="s">
        <v>52</v>
      </c>
      <c r="C8311">
        <v>27</v>
      </c>
      <c r="D8311" t="s">
        <v>24</v>
      </c>
      <c r="E8311" t="s">
        <v>66</v>
      </c>
      <c r="F8311" t="s">
        <v>18</v>
      </c>
      <c r="G8311">
        <v>796.66</v>
      </c>
      <c r="H8311">
        <v>924.47</v>
      </c>
      <c r="I8311">
        <v>1323.57</v>
      </c>
      <c r="J8311">
        <v>399.1</v>
      </c>
      <c r="K8311" s="1">
        <f t="shared" si="516"/>
        <v>0.43170681579715947</v>
      </c>
      <c r="L8311" t="s">
        <v>19</v>
      </c>
      <c r="M8311" s="2" t="s">
        <v>247</v>
      </c>
      <c r="N8311" s="3" t="str">
        <f t="shared" si="517"/>
        <v>Sep</v>
      </c>
      <c r="O8311" t="s">
        <v>21</v>
      </c>
      <c r="P8311" t="s">
        <v>39</v>
      </c>
      <c r="Q8311" t="str">
        <f t="shared" si="518"/>
        <v>Adult</v>
      </c>
      <c r="R8311" t="str">
        <f t="shared" si="519"/>
        <v>Profit</v>
      </c>
    </row>
    <row r="8312" spans="1:18">
      <c r="A8312">
        <v>5815</v>
      </c>
      <c r="B8312" t="s">
        <v>15</v>
      </c>
      <c r="C8312">
        <v>20</v>
      </c>
      <c r="D8312" t="s">
        <v>16</v>
      </c>
      <c r="E8312" t="s">
        <v>57</v>
      </c>
      <c r="F8312" t="s">
        <v>42</v>
      </c>
      <c r="G8312">
        <v>1109.1500000000001</v>
      </c>
      <c r="H8312">
        <v>1345.63</v>
      </c>
      <c r="I8312">
        <v>1321.8</v>
      </c>
      <c r="J8312">
        <v>-23.83</v>
      </c>
      <c r="K8312" s="1">
        <f t="shared" si="516"/>
        <v>-1.7709177114065527E-2</v>
      </c>
      <c r="L8312" t="s">
        <v>54</v>
      </c>
      <c r="M8312" s="2" t="s">
        <v>214</v>
      </c>
      <c r="N8312" s="3" t="str">
        <f t="shared" si="517"/>
        <v>Jan</v>
      </c>
      <c r="O8312" t="s">
        <v>56</v>
      </c>
      <c r="P8312" t="s">
        <v>39</v>
      </c>
      <c r="Q8312" t="str">
        <f t="shared" si="518"/>
        <v>Young</v>
      </c>
      <c r="R8312" t="str">
        <f t="shared" si="519"/>
        <v>Loss</v>
      </c>
    </row>
    <row r="8313" spans="1:18">
      <c r="A8313">
        <v>308</v>
      </c>
      <c r="B8313" t="s">
        <v>44</v>
      </c>
      <c r="C8313">
        <v>18</v>
      </c>
      <c r="D8313" t="s">
        <v>16</v>
      </c>
      <c r="E8313" t="s">
        <v>17</v>
      </c>
      <c r="F8313" t="s">
        <v>36</v>
      </c>
      <c r="G8313">
        <v>837.56</v>
      </c>
      <c r="H8313">
        <v>1790.12</v>
      </c>
      <c r="I8313">
        <v>1320.63</v>
      </c>
      <c r="J8313">
        <v>-469.49</v>
      </c>
      <c r="K8313" s="1">
        <f t="shared" si="516"/>
        <v>-0.26226733403347263</v>
      </c>
      <c r="L8313" t="s">
        <v>37</v>
      </c>
      <c r="M8313" s="2" t="s">
        <v>141</v>
      </c>
      <c r="N8313" s="3" t="str">
        <f t="shared" si="517"/>
        <v>May</v>
      </c>
      <c r="O8313" t="s">
        <v>28</v>
      </c>
      <c r="P8313" t="s">
        <v>22</v>
      </c>
      <c r="Q8313" t="str">
        <f t="shared" si="518"/>
        <v>Young</v>
      </c>
      <c r="R8313" t="str">
        <f t="shared" si="519"/>
        <v>Loss</v>
      </c>
    </row>
    <row r="8314" spans="1:18">
      <c r="A8314">
        <v>8113</v>
      </c>
      <c r="B8314" t="s">
        <v>40</v>
      </c>
      <c r="C8314">
        <v>30</v>
      </c>
      <c r="D8314" t="s">
        <v>24</v>
      </c>
      <c r="E8314" t="s">
        <v>17</v>
      </c>
      <c r="F8314" t="s">
        <v>36</v>
      </c>
      <c r="G8314">
        <v>1050.4000000000001</v>
      </c>
      <c r="H8314">
        <v>1249.8900000000001</v>
      </c>
      <c r="I8314">
        <v>1318.78</v>
      </c>
      <c r="J8314">
        <v>68.89</v>
      </c>
      <c r="K8314" s="1">
        <f t="shared" si="516"/>
        <v>5.5116850282824884E-2</v>
      </c>
      <c r="L8314" t="s">
        <v>26</v>
      </c>
      <c r="M8314" s="2" t="s">
        <v>240</v>
      </c>
      <c r="N8314" s="3" t="str">
        <f t="shared" si="517"/>
        <v>Jun</v>
      </c>
      <c r="O8314" t="s">
        <v>56</v>
      </c>
      <c r="P8314" t="s">
        <v>22</v>
      </c>
      <c r="Q8314" t="str">
        <f t="shared" si="518"/>
        <v>Adult</v>
      </c>
      <c r="R8314" t="str">
        <f t="shared" si="519"/>
        <v>Profit</v>
      </c>
    </row>
    <row r="8315" spans="1:18">
      <c r="A8315">
        <v>6683</v>
      </c>
      <c r="B8315" t="s">
        <v>40</v>
      </c>
      <c r="C8315">
        <v>36</v>
      </c>
      <c r="D8315" t="s">
        <v>16</v>
      </c>
      <c r="E8315" t="s">
        <v>35</v>
      </c>
      <c r="F8315" t="s">
        <v>36</v>
      </c>
      <c r="G8315">
        <v>808.48</v>
      </c>
      <c r="H8315">
        <v>899.67</v>
      </c>
      <c r="I8315">
        <v>1318.6</v>
      </c>
      <c r="J8315">
        <v>418.93</v>
      </c>
      <c r="K8315" s="1">
        <f t="shared" si="516"/>
        <v>0.46564851556681897</v>
      </c>
      <c r="L8315" t="s">
        <v>54</v>
      </c>
      <c r="M8315" s="2" t="s">
        <v>372</v>
      </c>
      <c r="N8315" s="3" t="str">
        <f t="shared" si="517"/>
        <v>Sep</v>
      </c>
      <c r="O8315" t="s">
        <v>56</v>
      </c>
      <c r="P8315" t="s">
        <v>39</v>
      </c>
      <c r="Q8315" t="str">
        <f t="shared" si="518"/>
        <v>Adult</v>
      </c>
      <c r="R8315" t="str">
        <f t="shared" si="519"/>
        <v>Profit</v>
      </c>
    </row>
    <row r="8316" spans="1:18">
      <c r="A8316">
        <v>256</v>
      </c>
      <c r="B8316" t="s">
        <v>29</v>
      </c>
      <c r="C8316">
        <v>45</v>
      </c>
      <c r="D8316" t="s">
        <v>24</v>
      </c>
      <c r="E8316" t="s">
        <v>41</v>
      </c>
      <c r="F8316" t="s">
        <v>49</v>
      </c>
      <c r="G8316">
        <v>1126.47</v>
      </c>
      <c r="H8316">
        <v>1353.62</v>
      </c>
      <c r="I8316">
        <v>1318.43</v>
      </c>
      <c r="J8316">
        <v>-35.19</v>
      </c>
      <c r="K8316" s="1">
        <f t="shared" si="516"/>
        <v>-2.5996956309747198E-2</v>
      </c>
      <c r="L8316" t="s">
        <v>19</v>
      </c>
      <c r="M8316" s="2" t="s">
        <v>233</v>
      </c>
      <c r="N8316" s="3" t="str">
        <f t="shared" si="517"/>
        <v>Sep</v>
      </c>
      <c r="O8316" t="s">
        <v>51</v>
      </c>
      <c r="P8316" t="s">
        <v>39</v>
      </c>
      <c r="Q8316" t="str">
        <f t="shared" si="518"/>
        <v>Senior</v>
      </c>
      <c r="R8316" t="str">
        <f t="shared" si="519"/>
        <v>Loss</v>
      </c>
    </row>
    <row r="8317" spans="1:18">
      <c r="A8317">
        <v>5660</v>
      </c>
      <c r="B8317" t="s">
        <v>29</v>
      </c>
      <c r="C8317">
        <v>51</v>
      </c>
      <c r="D8317" t="s">
        <v>16</v>
      </c>
      <c r="E8317" t="s">
        <v>66</v>
      </c>
      <c r="F8317" t="s">
        <v>49</v>
      </c>
      <c r="G8317">
        <v>997.5</v>
      </c>
      <c r="H8317">
        <v>64.77</v>
      </c>
      <c r="I8317">
        <v>1318.18</v>
      </c>
      <c r="J8317">
        <v>1253.4100000000001</v>
      </c>
      <c r="K8317" s="1">
        <f t="shared" si="516"/>
        <v>19.351706036745409</v>
      </c>
      <c r="L8317" t="s">
        <v>26</v>
      </c>
      <c r="M8317" s="2" t="s">
        <v>86</v>
      </c>
      <c r="N8317" s="3" t="str">
        <f t="shared" si="517"/>
        <v>May</v>
      </c>
      <c r="O8317" t="s">
        <v>56</v>
      </c>
      <c r="P8317" t="s">
        <v>22</v>
      </c>
      <c r="Q8317" t="str">
        <f t="shared" si="518"/>
        <v>Senior</v>
      </c>
      <c r="R8317" t="str">
        <f t="shared" si="519"/>
        <v>Profit</v>
      </c>
    </row>
    <row r="8318" spans="1:18">
      <c r="A8318">
        <v>8789</v>
      </c>
      <c r="B8318" t="s">
        <v>34</v>
      </c>
      <c r="C8318">
        <v>31</v>
      </c>
      <c r="D8318" t="s">
        <v>16</v>
      </c>
      <c r="E8318" t="s">
        <v>57</v>
      </c>
      <c r="F8318" t="s">
        <v>49</v>
      </c>
      <c r="G8318">
        <v>1150.47</v>
      </c>
      <c r="H8318">
        <v>1536.64</v>
      </c>
      <c r="I8318">
        <v>1317.49</v>
      </c>
      <c r="J8318">
        <v>-219.15</v>
      </c>
      <c r="K8318" s="1">
        <f t="shared" si="516"/>
        <v>-0.14261635776759682</v>
      </c>
      <c r="L8318" t="s">
        <v>31</v>
      </c>
      <c r="M8318" s="2" t="s">
        <v>378</v>
      </c>
      <c r="N8318" s="3" t="str">
        <f t="shared" si="517"/>
        <v>Jun</v>
      </c>
      <c r="O8318" t="s">
        <v>21</v>
      </c>
      <c r="P8318" t="s">
        <v>39</v>
      </c>
      <c r="Q8318" t="str">
        <f t="shared" si="518"/>
        <v>Adult</v>
      </c>
      <c r="R8318" t="str">
        <f t="shared" si="519"/>
        <v>Loss</v>
      </c>
    </row>
    <row r="8319" spans="1:18">
      <c r="A8319">
        <v>9744</v>
      </c>
      <c r="B8319" t="s">
        <v>15</v>
      </c>
      <c r="C8319">
        <v>31</v>
      </c>
      <c r="D8319" t="s">
        <v>16</v>
      </c>
      <c r="E8319" t="s">
        <v>57</v>
      </c>
      <c r="F8319" t="s">
        <v>18</v>
      </c>
      <c r="G8319">
        <v>998.93</v>
      </c>
      <c r="H8319">
        <v>1201.3399999999999</v>
      </c>
      <c r="I8319">
        <v>1315.87</v>
      </c>
      <c r="J8319">
        <v>114.53</v>
      </c>
      <c r="K8319" s="1">
        <f t="shared" si="516"/>
        <v>9.5335209016598144E-2</v>
      </c>
      <c r="L8319" t="s">
        <v>26</v>
      </c>
      <c r="M8319" s="2" t="s">
        <v>395</v>
      </c>
      <c r="N8319" s="3" t="str">
        <f t="shared" si="517"/>
        <v>Feb</v>
      </c>
      <c r="O8319" t="s">
        <v>21</v>
      </c>
      <c r="P8319" t="s">
        <v>39</v>
      </c>
      <c r="Q8319" t="str">
        <f t="shared" si="518"/>
        <v>Adult</v>
      </c>
      <c r="R8319" t="str">
        <f t="shared" si="519"/>
        <v>Profit</v>
      </c>
    </row>
    <row r="8320" spans="1:18">
      <c r="A8320">
        <v>3885</v>
      </c>
      <c r="B8320" t="s">
        <v>23</v>
      </c>
      <c r="C8320">
        <v>29</v>
      </c>
      <c r="D8320" t="s">
        <v>24</v>
      </c>
      <c r="E8320" t="s">
        <v>57</v>
      </c>
      <c r="F8320" t="s">
        <v>42</v>
      </c>
      <c r="G8320">
        <v>887.65</v>
      </c>
      <c r="H8320">
        <v>785.55</v>
      </c>
      <c r="I8320">
        <v>1315.86</v>
      </c>
      <c r="J8320">
        <v>530.30999999999995</v>
      </c>
      <c r="K8320" s="1">
        <f t="shared" si="516"/>
        <v>0.67508115333206031</v>
      </c>
      <c r="L8320" t="s">
        <v>54</v>
      </c>
      <c r="M8320" s="2" t="s">
        <v>204</v>
      </c>
      <c r="N8320" s="3" t="str">
        <f t="shared" si="517"/>
        <v>Oct</v>
      </c>
      <c r="O8320" t="s">
        <v>33</v>
      </c>
      <c r="P8320" t="s">
        <v>39</v>
      </c>
      <c r="Q8320" t="str">
        <f t="shared" si="518"/>
        <v>Adult</v>
      </c>
      <c r="R8320" t="str">
        <f t="shared" si="519"/>
        <v>Profit</v>
      </c>
    </row>
    <row r="8321" spans="1:18">
      <c r="A8321">
        <v>1640</v>
      </c>
      <c r="B8321" t="s">
        <v>47</v>
      </c>
      <c r="C8321">
        <v>44</v>
      </c>
      <c r="D8321" t="s">
        <v>16</v>
      </c>
      <c r="E8321" t="s">
        <v>57</v>
      </c>
      <c r="F8321" t="s">
        <v>49</v>
      </c>
      <c r="G8321">
        <v>778.25</v>
      </c>
      <c r="H8321">
        <v>1679.74</v>
      </c>
      <c r="I8321">
        <v>1314.13</v>
      </c>
      <c r="J8321">
        <v>-365.61</v>
      </c>
      <c r="K8321" s="1">
        <f t="shared" si="516"/>
        <v>-0.21765868527272078</v>
      </c>
      <c r="L8321" t="s">
        <v>37</v>
      </c>
      <c r="M8321" s="2" t="s">
        <v>43</v>
      </c>
      <c r="N8321" s="3" t="str">
        <f t="shared" si="517"/>
        <v>Jul</v>
      </c>
      <c r="O8321" t="s">
        <v>33</v>
      </c>
      <c r="P8321" t="s">
        <v>39</v>
      </c>
      <c r="Q8321" t="str">
        <f t="shared" si="518"/>
        <v>Senior</v>
      </c>
      <c r="R8321" t="str">
        <f t="shared" si="519"/>
        <v>Loss</v>
      </c>
    </row>
    <row r="8322" spans="1:18">
      <c r="A8322">
        <v>6317</v>
      </c>
      <c r="B8322" t="s">
        <v>84</v>
      </c>
      <c r="C8322">
        <v>33</v>
      </c>
      <c r="D8322" t="s">
        <v>16</v>
      </c>
      <c r="E8322" t="s">
        <v>57</v>
      </c>
      <c r="F8322" t="s">
        <v>18</v>
      </c>
      <c r="G8322">
        <v>771.79</v>
      </c>
      <c r="H8322">
        <v>787.94</v>
      </c>
      <c r="I8322">
        <v>1313.25</v>
      </c>
      <c r="J8322">
        <v>525.30999999999995</v>
      </c>
      <c r="K8322" s="1">
        <f t="shared" ref="K8322:K8385" si="520">J8322/H8322</f>
        <v>0.66668781886945694</v>
      </c>
      <c r="L8322" t="s">
        <v>26</v>
      </c>
      <c r="M8322" s="2" t="s">
        <v>361</v>
      </c>
      <c r="N8322" s="3" t="str">
        <f t="shared" ref="N8322:N8385" si="521">TEXT(M8322,"MMM")</f>
        <v>Jan</v>
      </c>
      <c r="O8322" t="s">
        <v>51</v>
      </c>
      <c r="P8322" t="s">
        <v>39</v>
      </c>
      <c r="Q8322" t="str">
        <f t="shared" ref="Q8322:Q8385" si="522">IF(C8322&gt;=18,IF(C8322&lt;=25,"Young",IF(C8322&lt;=40,"Adult",IF(C8322&lt;=60,"Senior",""))),"")</f>
        <v>Adult</v>
      </c>
      <c r="R8322" t="str">
        <f t="shared" ref="R8322:R8385" si="523">IF(J8322&gt;0,"Profit","Loss")</f>
        <v>Profit</v>
      </c>
    </row>
    <row r="8323" spans="1:18">
      <c r="A8323">
        <v>1933</v>
      </c>
      <c r="B8323" t="s">
        <v>47</v>
      </c>
      <c r="C8323">
        <v>55</v>
      </c>
      <c r="D8323" t="s">
        <v>24</v>
      </c>
      <c r="E8323" t="s">
        <v>66</v>
      </c>
      <c r="F8323" t="s">
        <v>25</v>
      </c>
      <c r="G8323">
        <v>1184.56</v>
      </c>
      <c r="H8323">
        <v>99.97</v>
      </c>
      <c r="I8323">
        <v>1312.71</v>
      </c>
      <c r="J8323">
        <v>1212.74</v>
      </c>
      <c r="K8323" s="1">
        <f t="shared" si="520"/>
        <v>12.131039311793538</v>
      </c>
      <c r="L8323" t="s">
        <v>26</v>
      </c>
      <c r="M8323" s="2" t="s">
        <v>314</v>
      </c>
      <c r="N8323" s="3" t="str">
        <f t="shared" si="521"/>
        <v>Jul</v>
      </c>
      <c r="O8323" t="s">
        <v>51</v>
      </c>
      <c r="P8323" t="s">
        <v>39</v>
      </c>
      <c r="Q8323" t="str">
        <f t="shared" si="522"/>
        <v>Senior</v>
      </c>
      <c r="R8323" t="str">
        <f t="shared" si="523"/>
        <v>Profit</v>
      </c>
    </row>
    <row r="8324" spans="1:18">
      <c r="A8324">
        <v>7988</v>
      </c>
      <c r="B8324" t="s">
        <v>29</v>
      </c>
      <c r="C8324">
        <v>52</v>
      </c>
      <c r="D8324" t="s">
        <v>24</v>
      </c>
      <c r="E8324" t="s">
        <v>17</v>
      </c>
      <c r="F8324" t="s">
        <v>49</v>
      </c>
      <c r="G8324">
        <v>838.08</v>
      </c>
      <c r="H8324">
        <v>416.25</v>
      </c>
      <c r="I8324">
        <v>1312.41</v>
      </c>
      <c r="J8324">
        <v>896.16</v>
      </c>
      <c r="K8324" s="1">
        <f t="shared" si="520"/>
        <v>2.1529369369369369</v>
      </c>
      <c r="L8324" t="s">
        <v>31</v>
      </c>
      <c r="M8324" s="2" t="s">
        <v>394</v>
      </c>
      <c r="N8324" s="3" t="str">
        <f t="shared" si="521"/>
        <v>Apr</v>
      </c>
      <c r="O8324" t="s">
        <v>28</v>
      </c>
      <c r="P8324" t="s">
        <v>22</v>
      </c>
      <c r="Q8324" t="str">
        <f t="shared" si="522"/>
        <v>Senior</v>
      </c>
      <c r="R8324" t="str">
        <f t="shared" si="523"/>
        <v>Profit</v>
      </c>
    </row>
    <row r="8325" spans="1:18">
      <c r="A8325">
        <v>8151</v>
      </c>
      <c r="B8325" t="s">
        <v>40</v>
      </c>
      <c r="C8325">
        <v>20</v>
      </c>
      <c r="D8325" t="s">
        <v>16</v>
      </c>
      <c r="E8325" t="s">
        <v>17</v>
      </c>
      <c r="F8325" t="s">
        <v>25</v>
      </c>
      <c r="G8325">
        <v>1110.8800000000001</v>
      </c>
      <c r="H8325">
        <v>1894.03</v>
      </c>
      <c r="I8325">
        <v>1311.78</v>
      </c>
      <c r="J8325">
        <v>-582.25</v>
      </c>
      <c r="K8325" s="1">
        <f t="shared" si="520"/>
        <v>-0.30741329334804623</v>
      </c>
      <c r="L8325" t="s">
        <v>19</v>
      </c>
      <c r="M8325" s="2" t="s">
        <v>350</v>
      </c>
      <c r="N8325" s="3" t="str">
        <f t="shared" si="521"/>
        <v>Nov</v>
      </c>
      <c r="O8325" t="s">
        <v>51</v>
      </c>
      <c r="P8325" t="s">
        <v>39</v>
      </c>
      <c r="Q8325" t="str">
        <f t="shared" si="522"/>
        <v>Young</v>
      </c>
      <c r="R8325" t="str">
        <f t="shared" si="523"/>
        <v>Loss</v>
      </c>
    </row>
    <row r="8326" spans="1:18">
      <c r="A8326">
        <v>7354</v>
      </c>
      <c r="B8326" t="s">
        <v>47</v>
      </c>
      <c r="C8326">
        <v>57</v>
      </c>
      <c r="D8326" t="s">
        <v>24</v>
      </c>
      <c r="E8326" t="s">
        <v>66</v>
      </c>
      <c r="F8326" t="s">
        <v>49</v>
      </c>
      <c r="G8326">
        <v>824.62</v>
      </c>
      <c r="H8326">
        <v>1882.34</v>
      </c>
      <c r="I8326">
        <v>1310.72</v>
      </c>
      <c r="J8326">
        <v>-571.62</v>
      </c>
      <c r="K8326" s="1">
        <f t="shared" si="520"/>
        <v>-0.30367521276708781</v>
      </c>
      <c r="L8326" t="s">
        <v>19</v>
      </c>
      <c r="M8326" s="2" t="s">
        <v>112</v>
      </c>
      <c r="N8326" s="3" t="str">
        <f t="shared" si="521"/>
        <v>Jan</v>
      </c>
      <c r="O8326" t="s">
        <v>51</v>
      </c>
      <c r="P8326" t="s">
        <v>22</v>
      </c>
      <c r="Q8326" t="str">
        <f t="shared" si="522"/>
        <v>Senior</v>
      </c>
      <c r="R8326" t="str">
        <f t="shared" si="523"/>
        <v>Loss</v>
      </c>
    </row>
    <row r="8327" spans="1:18">
      <c r="A8327">
        <v>1349</v>
      </c>
      <c r="B8327" t="s">
        <v>40</v>
      </c>
      <c r="C8327">
        <v>50</v>
      </c>
      <c r="D8327" t="s">
        <v>16</v>
      </c>
      <c r="E8327" t="s">
        <v>59</v>
      </c>
      <c r="F8327" t="s">
        <v>18</v>
      </c>
      <c r="G8327">
        <v>787.08</v>
      </c>
      <c r="H8327">
        <v>1290.9100000000001</v>
      </c>
      <c r="I8327">
        <v>1310.5899999999999</v>
      </c>
      <c r="J8327">
        <v>19.68</v>
      </c>
      <c r="K8327" s="1">
        <f t="shared" si="520"/>
        <v>1.5245059686577684E-2</v>
      </c>
      <c r="L8327" t="s">
        <v>26</v>
      </c>
      <c r="M8327" s="2" t="s">
        <v>351</v>
      </c>
      <c r="N8327" s="3" t="str">
        <f t="shared" si="521"/>
        <v>Aug</v>
      </c>
      <c r="O8327" t="s">
        <v>56</v>
      </c>
      <c r="P8327" t="s">
        <v>39</v>
      </c>
      <c r="Q8327" t="str">
        <f t="shared" si="522"/>
        <v>Senior</v>
      </c>
      <c r="R8327" t="str">
        <f t="shared" si="523"/>
        <v>Profit</v>
      </c>
    </row>
    <row r="8328" spans="1:18">
      <c r="A8328">
        <v>9480</v>
      </c>
      <c r="B8328" t="s">
        <v>29</v>
      </c>
      <c r="C8328">
        <v>48</v>
      </c>
      <c r="D8328" t="s">
        <v>16</v>
      </c>
      <c r="E8328" t="s">
        <v>41</v>
      </c>
      <c r="F8328" t="s">
        <v>42</v>
      </c>
      <c r="G8328">
        <v>1152.53</v>
      </c>
      <c r="H8328">
        <v>1644.25</v>
      </c>
      <c r="I8328">
        <v>1309.67</v>
      </c>
      <c r="J8328">
        <v>-334.58</v>
      </c>
      <c r="K8328" s="1">
        <f t="shared" si="520"/>
        <v>-0.20348487152197051</v>
      </c>
      <c r="L8328" t="s">
        <v>37</v>
      </c>
      <c r="M8328" s="2" t="s">
        <v>281</v>
      </c>
      <c r="N8328" s="3" t="str">
        <f t="shared" si="521"/>
        <v>Aug</v>
      </c>
      <c r="O8328" t="s">
        <v>33</v>
      </c>
      <c r="P8328" t="s">
        <v>22</v>
      </c>
      <c r="Q8328" t="str">
        <f t="shared" si="522"/>
        <v>Senior</v>
      </c>
      <c r="R8328" t="str">
        <f t="shared" si="523"/>
        <v>Loss</v>
      </c>
    </row>
    <row r="8329" spans="1:18">
      <c r="A8329">
        <v>3778</v>
      </c>
      <c r="B8329" t="s">
        <v>40</v>
      </c>
      <c r="C8329">
        <v>56</v>
      </c>
      <c r="D8329" t="s">
        <v>24</v>
      </c>
      <c r="E8329" t="s">
        <v>17</v>
      </c>
      <c r="F8329" t="s">
        <v>18</v>
      </c>
      <c r="G8329">
        <v>897.63</v>
      </c>
      <c r="H8329">
        <v>1466.53</v>
      </c>
      <c r="I8329">
        <v>1309.58</v>
      </c>
      <c r="J8329">
        <v>-156.94999999999999</v>
      </c>
      <c r="K8329" s="1">
        <f t="shared" si="520"/>
        <v>-0.10702133607904372</v>
      </c>
      <c r="L8329" t="s">
        <v>19</v>
      </c>
      <c r="M8329" s="2" t="s">
        <v>135</v>
      </c>
      <c r="N8329" s="3" t="str">
        <f t="shared" si="521"/>
        <v>May</v>
      </c>
      <c r="O8329" t="s">
        <v>21</v>
      </c>
      <c r="P8329" t="s">
        <v>22</v>
      </c>
      <c r="Q8329" t="str">
        <f t="shared" si="522"/>
        <v>Senior</v>
      </c>
      <c r="R8329" t="str">
        <f t="shared" si="523"/>
        <v>Loss</v>
      </c>
    </row>
    <row r="8330" spans="1:18">
      <c r="A8330">
        <v>3494</v>
      </c>
      <c r="B8330" t="s">
        <v>44</v>
      </c>
      <c r="C8330">
        <v>24</v>
      </c>
      <c r="D8330" t="s">
        <v>24</v>
      </c>
      <c r="E8330" t="s">
        <v>35</v>
      </c>
      <c r="F8330" t="s">
        <v>49</v>
      </c>
      <c r="G8330">
        <v>1028.83</v>
      </c>
      <c r="H8330">
        <v>267.93</v>
      </c>
      <c r="I8330">
        <v>1309.5</v>
      </c>
      <c r="J8330">
        <v>1041.57</v>
      </c>
      <c r="K8330" s="1">
        <f t="shared" si="520"/>
        <v>3.8874706079946253</v>
      </c>
      <c r="L8330" t="s">
        <v>26</v>
      </c>
      <c r="M8330" s="2" t="s">
        <v>225</v>
      </c>
      <c r="N8330" s="3" t="str">
        <f t="shared" si="521"/>
        <v>Feb</v>
      </c>
      <c r="O8330" t="s">
        <v>33</v>
      </c>
      <c r="P8330" t="s">
        <v>39</v>
      </c>
      <c r="Q8330" t="str">
        <f t="shared" si="522"/>
        <v>Young</v>
      </c>
      <c r="R8330" t="str">
        <f t="shared" si="523"/>
        <v>Profit</v>
      </c>
    </row>
    <row r="8331" spans="1:18">
      <c r="A8331">
        <v>5538</v>
      </c>
      <c r="B8331" t="s">
        <v>29</v>
      </c>
      <c r="C8331">
        <v>49</v>
      </c>
      <c r="D8331" t="s">
        <v>24</v>
      </c>
      <c r="E8331" t="s">
        <v>59</v>
      </c>
      <c r="F8331" t="s">
        <v>42</v>
      </c>
      <c r="G8331">
        <v>1118.75</v>
      </c>
      <c r="H8331">
        <v>1185.94</v>
      </c>
      <c r="I8331">
        <v>1309.3499999999999</v>
      </c>
      <c r="J8331">
        <v>123.41</v>
      </c>
      <c r="K8331" s="1">
        <f t="shared" si="520"/>
        <v>0.10406091370558375</v>
      </c>
      <c r="L8331" t="s">
        <v>31</v>
      </c>
      <c r="M8331" s="2" t="s">
        <v>90</v>
      </c>
      <c r="N8331" s="3" t="str">
        <f t="shared" si="521"/>
        <v>Oct</v>
      </c>
      <c r="O8331" t="s">
        <v>21</v>
      </c>
      <c r="P8331" t="s">
        <v>39</v>
      </c>
      <c r="Q8331" t="str">
        <f t="shared" si="522"/>
        <v>Senior</v>
      </c>
      <c r="R8331" t="str">
        <f t="shared" si="523"/>
        <v>Profit</v>
      </c>
    </row>
    <row r="8332" spans="1:18">
      <c r="A8332">
        <v>285</v>
      </c>
      <c r="B8332" t="s">
        <v>52</v>
      </c>
      <c r="C8332">
        <v>49</v>
      </c>
      <c r="D8332" t="s">
        <v>16</v>
      </c>
      <c r="E8332" t="s">
        <v>59</v>
      </c>
      <c r="F8332" t="s">
        <v>42</v>
      </c>
      <c r="G8332">
        <v>755.17</v>
      </c>
      <c r="H8332">
        <v>1936.49</v>
      </c>
      <c r="I8332">
        <v>1307.99</v>
      </c>
      <c r="J8332">
        <v>-628.5</v>
      </c>
      <c r="K8332" s="1">
        <f t="shared" si="520"/>
        <v>-0.32455628482460536</v>
      </c>
      <c r="L8332" t="s">
        <v>54</v>
      </c>
      <c r="M8332" s="2" t="s">
        <v>248</v>
      </c>
      <c r="N8332" s="3" t="str">
        <f t="shared" si="521"/>
        <v>Jan</v>
      </c>
      <c r="O8332" t="s">
        <v>28</v>
      </c>
      <c r="P8332" t="s">
        <v>39</v>
      </c>
      <c r="Q8332" t="str">
        <f t="shared" si="522"/>
        <v>Senior</v>
      </c>
      <c r="R8332" t="str">
        <f t="shared" si="523"/>
        <v>Loss</v>
      </c>
    </row>
    <row r="8333" spans="1:18">
      <c r="A8333">
        <v>969</v>
      </c>
      <c r="B8333" t="s">
        <v>84</v>
      </c>
      <c r="C8333">
        <v>21</v>
      </c>
      <c r="D8333" t="s">
        <v>24</v>
      </c>
      <c r="E8333" t="s">
        <v>35</v>
      </c>
      <c r="F8333" t="s">
        <v>49</v>
      </c>
      <c r="G8333">
        <v>757.04</v>
      </c>
      <c r="H8333">
        <v>485.88</v>
      </c>
      <c r="I8333">
        <v>1306.8399999999999</v>
      </c>
      <c r="J8333">
        <v>820.96</v>
      </c>
      <c r="K8333" s="1">
        <f t="shared" si="520"/>
        <v>1.689635300897341</v>
      </c>
      <c r="L8333" t="s">
        <v>19</v>
      </c>
      <c r="M8333" s="2" t="s">
        <v>178</v>
      </c>
      <c r="N8333" s="3" t="str">
        <f t="shared" si="521"/>
        <v>Mar</v>
      </c>
      <c r="O8333" t="s">
        <v>21</v>
      </c>
      <c r="P8333" t="s">
        <v>22</v>
      </c>
      <c r="Q8333" t="str">
        <f t="shared" si="522"/>
        <v>Young</v>
      </c>
      <c r="R8333" t="str">
        <f t="shared" si="523"/>
        <v>Profit</v>
      </c>
    </row>
    <row r="8334" spans="1:18">
      <c r="A8334">
        <v>3954</v>
      </c>
      <c r="B8334" t="s">
        <v>47</v>
      </c>
      <c r="C8334">
        <v>19</v>
      </c>
      <c r="D8334" t="s">
        <v>24</v>
      </c>
      <c r="E8334" t="s">
        <v>57</v>
      </c>
      <c r="F8334" t="s">
        <v>25</v>
      </c>
      <c r="G8334">
        <v>972.15</v>
      </c>
      <c r="H8334">
        <v>1554.35</v>
      </c>
      <c r="I8334">
        <v>1306.54</v>
      </c>
      <c r="J8334">
        <v>-247.81</v>
      </c>
      <c r="K8334" s="1">
        <f t="shared" si="520"/>
        <v>-0.15942998681120726</v>
      </c>
      <c r="L8334" t="s">
        <v>37</v>
      </c>
      <c r="M8334" s="2" t="s">
        <v>388</v>
      </c>
      <c r="N8334" s="3" t="str">
        <f t="shared" si="521"/>
        <v>Nov</v>
      </c>
      <c r="O8334" t="s">
        <v>28</v>
      </c>
      <c r="P8334" t="s">
        <v>22</v>
      </c>
      <c r="Q8334" t="str">
        <f t="shared" si="522"/>
        <v>Young</v>
      </c>
      <c r="R8334" t="str">
        <f t="shared" si="523"/>
        <v>Loss</v>
      </c>
    </row>
    <row r="8335" spans="1:18">
      <c r="A8335">
        <v>4633</v>
      </c>
      <c r="B8335" t="s">
        <v>44</v>
      </c>
      <c r="C8335">
        <v>59</v>
      </c>
      <c r="D8335" t="s">
        <v>24</v>
      </c>
      <c r="E8335" t="s">
        <v>35</v>
      </c>
      <c r="F8335" t="s">
        <v>42</v>
      </c>
      <c r="G8335">
        <v>1146.75</v>
      </c>
      <c r="H8335">
        <v>341.2</v>
      </c>
      <c r="I8335">
        <v>1305.74</v>
      </c>
      <c r="J8335">
        <v>964.54</v>
      </c>
      <c r="K8335" s="1">
        <f t="shared" si="520"/>
        <v>2.8269050410316532</v>
      </c>
      <c r="L8335" t="s">
        <v>54</v>
      </c>
      <c r="M8335" s="2" t="s">
        <v>268</v>
      </c>
      <c r="N8335" s="3" t="str">
        <f t="shared" si="521"/>
        <v>Jun</v>
      </c>
      <c r="O8335" t="s">
        <v>56</v>
      </c>
      <c r="P8335" t="s">
        <v>39</v>
      </c>
      <c r="Q8335" t="str">
        <f t="shared" si="522"/>
        <v>Senior</v>
      </c>
      <c r="R8335" t="str">
        <f t="shared" si="523"/>
        <v>Profit</v>
      </c>
    </row>
    <row r="8336" spans="1:18">
      <c r="A8336">
        <v>5136</v>
      </c>
      <c r="B8336" t="s">
        <v>40</v>
      </c>
      <c r="C8336">
        <v>38</v>
      </c>
      <c r="D8336" t="s">
        <v>16</v>
      </c>
      <c r="E8336" t="s">
        <v>30</v>
      </c>
      <c r="F8336" t="s">
        <v>18</v>
      </c>
      <c r="G8336">
        <v>823.08</v>
      </c>
      <c r="H8336">
        <v>1505.27</v>
      </c>
      <c r="I8336">
        <v>1305.67</v>
      </c>
      <c r="J8336">
        <v>-199.6</v>
      </c>
      <c r="K8336" s="1">
        <f t="shared" si="520"/>
        <v>-0.13260079587050827</v>
      </c>
      <c r="L8336" t="s">
        <v>31</v>
      </c>
      <c r="M8336" s="2" t="s">
        <v>223</v>
      </c>
      <c r="N8336" s="3" t="str">
        <f t="shared" si="521"/>
        <v>Dec</v>
      </c>
      <c r="O8336" t="s">
        <v>28</v>
      </c>
      <c r="P8336" t="s">
        <v>22</v>
      </c>
      <c r="Q8336" t="str">
        <f t="shared" si="522"/>
        <v>Adult</v>
      </c>
      <c r="R8336" t="str">
        <f t="shared" si="523"/>
        <v>Loss</v>
      </c>
    </row>
    <row r="8337" spans="1:18">
      <c r="A8337">
        <v>5756</v>
      </c>
      <c r="B8337" t="s">
        <v>29</v>
      </c>
      <c r="C8337">
        <v>22</v>
      </c>
      <c r="D8337" t="s">
        <v>24</v>
      </c>
      <c r="E8337" t="s">
        <v>66</v>
      </c>
      <c r="F8337" t="s">
        <v>18</v>
      </c>
      <c r="G8337">
        <v>832.01</v>
      </c>
      <c r="H8337">
        <v>788.29</v>
      </c>
      <c r="I8337">
        <v>1305.3399999999999</v>
      </c>
      <c r="J8337">
        <v>517.04999999999995</v>
      </c>
      <c r="K8337" s="1">
        <f t="shared" si="520"/>
        <v>0.65591343287368864</v>
      </c>
      <c r="L8337" t="s">
        <v>19</v>
      </c>
      <c r="M8337" s="2" t="s">
        <v>198</v>
      </c>
      <c r="N8337" s="3" t="str">
        <f t="shared" si="521"/>
        <v>Jul</v>
      </c>
      <c r="O8337" t="s">
        <v>21</v>
      </c>
      <c r="P8337" t="s">
        <v>39</v>
      </c>
      <c r="Q8337" t="str">
        <f t="shared" si="522"/>
        <v>Young</v>
      </c>
      <c r="R8337" t="str">
        <f t="shared" si="523"/>
        <v>Profit</v>
      </c>
    </row>
    <row r="8338" spans="1:18">
      <c r="A8338">
        <v>9837</v>
      </c>
      <c r="B8338" t="s">
        <v>23</v>
      </c>
      <c r="C8338">
        <v>35</v>
      </c>
      <c r="D8338" t="s">
        <v>24</v>
      </c>
      <c r="E8338" t="s">
        <v>41</v>
      </c>
      <c r="F8338" t="s">
        <v>18</v>
      </c>
      <c r="G8338">
        <v>1130.79</v>
      </c>
      <c r="H8338">
        <v>1917.88</v>
      </c>
      <c r="I8338">
        <v>1303.6600000000001</v>
      </c>
      <c r="J8338">
        <v>-614.22</v>
      </c>
      <c r="K8338" s="1">
        <f t="shared" si="520"/>
        <v>-0.32025987027342689</v>
      </c>
      <c r="L8338" t="s">
        <v>37</v>
      </c>
      <c r="M8338" s="2" t="s">
        <v>250</v>
      </c>
      <c r="N8338" s="3" t="str">
        <f t="shared" si="521"/>
        <v>Jan</v>
      </c>
      <c r="O8338" t="s">
        <v>33</v>
      </c>
      <c r="P8338" t="s">
        <v>22</v>
      </c>
      <c r="Q8338" t="str">
        <f t="shared" si="522"/>
        <v>Adult</v>
      </c>
      <c r="R8338" t="str">
        <f t="shared" si="523"/>
        <v>Loss</v>
      </c>
    </row>
    <row r="8339" spans="1:18">
      <c r="A8339">
        <v>5729</v>
      </c>
      <c r="B8339" t="s">
        <v>34</v>
      </c>
      <c r="C8339">
        <v>38</v>
      </c>
      <c r="D8339" t="s">
        <v>24</v>
      </c>
      <c r="E8339" t="s">
        <v>53</v>
      </c>
      <c r="F8339" t="s">
        <v>42</v>
      </c>
      <c r="G8339">
        <v>918.16</v>
      </c>
      <c r="H8339">
        <v>1933.65</v>
      </c>
      <c r="I8339">
        <v>1303.5999999999999</v>
      </c>
      <c r="J8339">
        <v>-630.04999999999995</v>
      </c>
      <c r="K8339" s="1">
        <f t="shared" si="520"/>
        <v>-0.32583456158043073</v>
      </c>
      <c r="L8339" t="s">
        <v>26</v>
      </c>
      <c r="M8339" s="2" t="s">
        <v>187</v>
      </c>
      <c r="N8339" s="3" t="str">
        <f t="shared" si="521"/>
        <v>Dec</v>
      </c>
      <c r="O8339" t="s">
        <v>21</v>
      </c>
      <c r="P8339" t="s">
        <v>39</v>
      </c>
      <c r="Q8339" t="str">
        <f t="shared" si="522"/>
        <v>Adult</v>
      </c>
      <c r="R8339" t="str">
        <f t="shared" si="523"/>
        <v>Loss</v>
      </c>
    </row>
    <row r="8340" spans="1:18">
      <c r="A8340">
        <v>8457</v>
      </c>
      <c r="B8340" t="s">
        <v>84</v>
      </c>
      <c r="C8340">
        <v>31</v>
      </c>
      <c r="D8340" t="s">
        <v>24</v>
      </c>
      <c r="E8340" t="s">
        <v>53</v>
      </c>
      <c r="F8340" t="s">
        <v>36</v>
      </c>
      <c r="G8340">
        <v>1093.97</v>
      </c>
      <c r="H8340">
        <v>428.05</v>
      </c>
      <c r="I8340">
        <v>1303.5</v>
      </c>
      <c r="J8340">
        <v>875.45</v>
      </c>
      <c r="K8340" s="1">
        <f t="shared" si="520"/>
        <v>2.0452049994159562</v>
      </c>
      <c r="L8340" t="s">
        <v>54</v>
      </c>
      <c r="M8340" s="2" t="s">
        <v>406</v>
      </c>
      <c r="N8340" s="3" t="str">
        <f t="shared" si="521"/>
        <v>Jan</v>
      </c>
      <c r="O8340" t="s">
        <v>33</v>
      </c>
      <c r="P8340" t="s">
        <v>39</v>
      </c>
      <c r="Q8340" t="str">
        <f t="shared" si="522"/>
        <v>Adult</v>
      </c>
      <c r="R8340" t="str">
        <f t="shared" si="523"/>
        <v>Profit</v>
      </c>
    </row>
    <row r="8341" spans="1:18">
      <c r="A8341">
        <v>6334</v>
      </c>
      <c r="B8341" t="s">
        <v>34</v>
      </c>
      <c r="C8341">
        <v>33</v>
      </c>
      <c r="D8341" t="s">
        <v>16</v>
      </c>
      <c r="E8341" t="s">
        <v>17</v>
      </c>
      <c r="F8341" t="s">
        <v>18</v>
      </c>
      <c r="G8341">
        <v>1183.6400000000001</v>
      </c>
      <c r="H8341">
        <v>1248.3399999999999</v>
      </c>
      <c r="I8341">
        <v>1302.19</v>
      </c>
      <c r="J8341">
        <v>53.85</v>
      </c>
      <c r="K8341" s="1">
        <f t="shared" si="520"/>
        <v>4.3137286316227957E-2</v>
      </c>
      <c r="L8341" t="s">
        <v>31</v>
      </c>
      <c r="M8341" s="2" t="s">
        <v>104</v>
      </c>
      <c r="N8341" s="3" t="str">
        <f t="shared" si="521"/>
        <v>Jan</v>
      </c>
      <c r="O8341" t="s">
        <v>28</v>
      </c>
      <c r="P8341" t="s">
        <v>22</v>
      </c>
      <c r="Q8341" t="str">
        <f t="shared" si="522"/>
        <v>Adult</v>
      </c>
      <c r="R8341" t="str">
        <f t="shared" si="523"/>
        <v>Profit</v>
      </c>
    </row>
    <row r="8342" spans="1:18">
      <c r="A8342">
        <v>7664</v>
      </c>
      <c r="B8342" t="s">
        <v>23</v>
      </c>
      <c r="C8342">
        <v>42</v>
      </c>
      <c r="D8342" t="s">
        <v>16</v>
      </c>
      <c r="E8342" t="s">
        <v>35</v>
      </c>
      <c r="F8342" t="s">
        <v>36</v>
      </c>
      <c r="G8342">
        <v>895.66</v>
      </c>
      <c r="H8342">
        <v>478.27</v>
      </c>
      <c r="I8342">
        <v>1301.58</v>
      </c>
      <c r="J8342">
        <v>823.31</v>
      </c>
      <c r="K8342" s="1">
        <f t="shared" si="520"/>
        <v>1.7214334999059109</v>
      </c>
      <c r="L8342" t="s">
        <v>19</v>
      </c>
      <c r="M8342" s="2" t="s">
        <v>344</v>
      </c>
      <c r="N8342" s="3" t="str">
        <f t="shared" si="521"/>
        <v>Jan</v>
      </c>
      <c r="O8342" t="s">
        <v>33</v>
      </c>
      <c r="P8342" t="s">
        <v>39</v>
      </c>
      <c r="Q8342" t="str">
        <f t="shared" si="522"/>
        <v>Senior</v>
      </c>
      <c r="R8342" t="str">
        <f t="shared" si="523"/>
        <v>Profit</v>
      </c>
    </row>
    <row r="8343" spans="1:18">
      <c r="A8343">
        <v>695</v>
      </c>
      <c r="B8343" t="s">
        <v>34</v>
      </c>
      <c r="C8343">
        <v>22</v>
      </c>
      <c r="D8343" t="s">
        <v>16</v>
      </c>
      <c r="E8343" t="s">
        <v>57</v>
      </c>
      <c r="F8343" t="s">
        <v>42</v>
      </c>
      <c r="G8343">
        <v>1126.6300000000001</v>
      </c>
      <c r="H8343">
        <v>1169.1099999999999</v>
      </c>
      <c r="I8343">
        <v>1298.55</v>
      </c>
      <c r="J8343">
        <v>129.44</v>
      </c>
      <c r="K8343" s="1">
        <f t="shared" si="520"/>
        <v>0.11071669902746535</v>
      </c>
      <c r="L8343" t="s">
        <v>37</v>
      </c>
      <c r="M8343" s="2" t="s">
        <v>300</v>
      </c>
      <c r="N8343" s="3" t="str">
        <f t="shared" si="521"/>
        <v>Aug</v>
      </c>
      <c r="O8343" t="s">
        <v>51</v>
      </c>
      <c r="P8343" t="s">
        <v>22</v>
      </c>
      <c r="Q8343" t="str">
        <f t="shared" si="522"/>
        <v>Young</v>
      </c>
      <c r="R8343" t="str">
        <f t="shared" si="523"/>
        <v>Profit</v>
      </c>
    </row>
    <row r="8344" spans="1:18">
      <c r="A8344">
        <v>7498</v>
      </c>
      <c r="B8344" t="s">
        <v>84</v>
      </c>
      <c r="C8344">
        <v>49</v>
      </c>
      <c r="D8344" t="s">
        <v>16</v>
      </c>
      <c r="E8344" t="s">
        <v>59</v>
      </c>
      <c r="F8344" t="s">
        <v>25</v>
      </c>
      <c r="G8344">
        <v>1110.4000000000001</v>
      </c>
      <c r="H8344">
        <v>818.22</v>
      </c>
      <c r="I8344">
        <v>1298.18</v>
      </c>
      <c r="J8344">
        <v>479.96</v>
      </c>
      <c r="K8344" s="1">
        <f t="shared" si="520"/>
        <v>0.58659040355894498</v>
      </c>
      <c r="L8344" t="s">
        <v>54</v>
      </c>
      <c r="M8344" s="2" t="s">
        <v>220</v>
      </c>
      <c r="N8344" s="3" t="str">
        <f t="shared" si="521"/>
        <v>Jul</v>
      </c>
      <c r="O8344" t="s">
        <v>51</v>
      </c>
      <c r="P8344" t="s">
        <v>22</v>
      </c>
      <c r="Q8344" t="str">
        <f t="shared" si="522"/>
        <v>Senior</v>
      </c>
      <c r="R8344" t="str">
        <f t="shared" si="523"/>
        <v>Profit</v>
      </c>
    </row>
    <row r="8345" spans="1:18">
      <c r="A8345">
        <v>8391</v>
      </c>
      <c r="B8345" t="s">
        <v>23</v>
      </c>
      <c r="C8345">
        <v>49</v>
      </c>
      <c r="D8345" t="s">
        <v>24</v>
      </c>
      <c r="E8345" t="s">
        <v>57</v>
      </c>
      <c r="F8345" t="s">
        <v>25</v>
      </c>
      <c r="G8345">
        <v>1043.5</v>
      </c>
      <c r="H8345">
        <v>1835.89</v>
      </c>
      <c r="I8345">
        <v>1297.3499999999999</v>
      </c>
      <c r="J8345">
        <v>-538.54</v>
      </c>
      <c r="K8345" s="1">
        <f t="shared" si="520"/>
        <v>-0.2933400149246414</v>
      </c>
      <c r="L8345" t="s">
        <v>19</v>
      </c>
      <c r="M8345" s="2" t="s">
        <v>323</v>
      </c>
      <c r="N8345" s="3" t="str">
        <f t="shared" si="521"/>
        <v>Nov</v>
      </c>
      <c r="O8345" t="s">
        <v>33</v>
      </c>
      <c r="P8345" t="s">
        <v>22</v>
      </c>
      <c r="Q8345" t="str">
        <f t="shared" si="522"/>
        <v>Senior</v>
      </c>
      <c r="R8345" t="str">
        <f t="shared" si="523"/>
        <v>Loss</v>
      </c>
    </row>
    <row r="8346" spans="1:18">
      <c r="A8346">
        <v>2392</v>
      </c>
      <c r="B8346" t="s">
        <v>84</v>
      </c>
      <c r="C8346">
        <v>58</v>
      </c>
      <c r="D8346" t="s">
        <v>16</v>
      </c>
      <c r="E8346" t="s">
        <v>30</v>
      </c>
      <c r="F8346" t="s">
        <v>42</v>
      </c>
      <c r="G8346">
        <v>865.47</v>
      </c>
      <c r="H8346">
        <v>1812.94</v>
      </c>
      <c r="I8346">
        <v>1297.25</v>
      </c>
      <c r="J8346">
        <v>-515.69000000000005</v>
      </c>
      <c r="K8346" s="1">
        <f t="shared" si="520"/>
        <v>-0.28444956810484628</v>
      </c>
      <c r="L8346" t="s">
        <v>54</v>
      </c>
      <c r="M8346" s="2" t="s">
        <v>255</v>
      </c>
      <c r="N8346" s="3" t="str">
        <f t="shared" si="521"/>
        <v>May</v>
      </c>
      <c r="O8346" t="s">
        <v>51</v>
      </c>
      <c r="P8346" t="s">
        <v>39</v>
      </c>
      <c r="Q8346" t="str">
        <f t="shared" si="522"/>
        <v>Senior</v>
      </c>
      <c r="R8346" t="str">
        <f t="shared" si="523"/>
        <v>Loss</v>
      </c>
    </row>
    <row r="8347" spans="1:18">
      <c r="A8347">
        <v>7167</v>
      </c>
      <c r="B8347" t="s">
        <v>84</v>
      </c>
      <c r="C8347">
        <v>51</v>
      </c>
      <c r="D8347" t="s">
        <v>16</v>
      </c>
      <c r="E8347" t="s">
        <v>30</v>
      </c>
      <c r="F8347" t="s">
        <v>49</v>
      </c>
      <c r="G8347">
        <v>788.79</v>
      </c>
      <c r="H8347">
        <v>456.2</v>
      </c>
      <c r="I8347">
        <v>1297.25</v>
      </c>
      <c r="J8347">
        <v>841.05</v>
      </c>
      <c r="K8347" s="1">
        <f t="shared" si="520"/>
        <v>1.8435992985532661</v>
      </c>
      <c r="L8347" t="s">
        <v>19</v>
      </c>
      <c r="M8347" s="2" t="s">
        <v>219</v>
      </c>
      <c r="N8347" s="3" t="str">
        <f t="shared" si="521"/>
        <v>Oct</v>
      </c>
      <c r="O8347" t="s">
        <v>21</v>
      </c>
      <c r="P8347" t="s">
        <v>39</v>
      </c>
      <c r="Q8347" t="str">
        <f t="shared" si="522"/>
        <v>Senior</v>
      </c>
      <c r="R8347" t="str">
        <f t="shared" si="523"/>
        <v>Profit</v>
      </c>
    </row>
    <row r="8348" spans="1:18">
      <c r="A8348">
        <v>4243</v>
      </c>
      <c r="B8348" t="s">
        <v>92</v>
      </c>
      <c r="C8348">
        <v>56</v>
      </c>
      <c r="D8348" t="s">
        <v>16</v>
      </c>
      <c r="E8348" t="s">
        <v>35</v>
      </c>
      <c r="F8348" t="s">
        <v>49</v>
      </c>
      <c r="G8348">
        <v>733.05</v>
      </c>
      <c r="H8348">
        <v>1547.68</v>
      </c>
      <c r="I8348">
        <v>1296.5</v>
      </c>
      <c r="J8348">
        <v>-251.18</v>
      </c>
      <c r="K8348" s="1">
        <f t="shared" si="520"/>
        <v>-0.16229453116923395</v>
      </c>
      <c r="L8348" t="s">
        <v>26</v>
      </c>
      <c r="M8348" s="2" t="s">
        <v>182</v>
      </c>
      <c r="N8348" s="3" t="str">
        <f t="shared" si="521"/>
        <v>May</v>
      </c>
      <c r="O8348" t="s">
        <v>21</v>
      </c>
      <c r="P8348" t="s">
        <v>39</v>
      </c>
      <c r="Q8348" t="str">
        <f t="shared" si="522"/>
        <v>Senior</v>
      </c>
      <c r="R8348" t="str">
        <f t="shared" si="523"/>
        <v>Loss</v>
      </c>
    </row>
    <row r="8349" spans="1:18">
      <c r="A8349">
        <v>5985</v>
      </c>
      <c r="B8349" t="s">
        <v>52</v>
      </c>
      <c r="C8349">
        <v>25</v>
      </c>
      <c r="D8349" t="s">
        <v>24</v>
      </c>
      <c r="E8349" t="s">
        <v>30</v>
      </c>
      <c r="F8349" t="s">
        <v>25</v>
      </c>
      <c r="G8349">
        <v>862.53</v>
      </c>
      <c r="H8349">
        <v>356.83</v>
      </c>
      <c r="I8349">
        <v>1295.97</v>
      </c>
      <c r="J8349">
        <v>939.14</v>
      </c>
      <c r="K8349" s="1">
        <f t="shared" si="520"/>
        <v>2.6318975422470086</v>
      </c>
      <c r="L8349" t="s">
        <v>37</v>
      </c>
      <c r="M8349" s="2" t="s">
        <v>156</v>
      </c>
      <c r="N8349" s="3" t="str">
        <f t="shared" si="521"/>
        <v>Apr</v>
      </c>
      <c r="O8349" t="s">
        <v>28</v>
      </c>
      <c r="P8349" t="s">
        <v>22</v>
      </c>
      <c r="Q8349" t="str">
        <f t="shared" si="522"/>
        <v>Young</v>
      </c>
      <c r="R8349" t="str">
        <f t="shared" si="523"/>
        <v>Profit</v>
      </c>
    </row>
    <row r="8350" spans="1:18">
      <c r="A8350">
        <v>8643</v>
      </c>
      <c r="B8350" t="s">
        <v>44</v>
      </c>
      <c r="C8350">
        <v>40</v>
      </c>
      <c r="D8350" t="s">
        <v>24</v>
      </c>
      <c r="E8350" t="s">
        <v>59</v>
      </c>
      <c r="F8350" t="s">
        <v>49</v>
      </c>
      <c r="G8350">
        <v>953.02</v>
      </c>
      <c r="H8350">
        <v>906.87</v>
      </c>
      <c r="I8350">
        <v>1295.68</v>
      </c>
      <c r="J8350">
        <v>388.81</v>
      </c>
      <c r="K8350" s="1">
        <f t="shared" si="520"/>
        <v>0.42873840793057438</v>
      </c>
      <c r="L8350" t="s">
        <v>31</v>
      </c>
      <c r="M8350" s="2" t="s">
        <v>158</v>
      </c>
      <c r="N8350" s="3" t="str">
        <f t="shared" si="521"/>
        <v>Jan</v>
      </c>
      <c r="O8350" t="s">
        <v>28</v>
      </c>
      <c r="P8350" t="s">
        <v>39</v>
      </c>
      <c r="Q8350" t="str">
        <f t="shared" si="522"/>
        <v>Adult</v>
      </c>
      <c r="R8350" t="str">
        <f t="shared" si="523"/>
        <v>Profit</v>
      </c>
    </row>
    <row r="8351" spans="1:18">
      <c r="A8351">
        <v>6519</v>
      </c>
      <c r="B8351" t="s">
        <v>23</v>
      </c>
      <c r="C8351">
        <v>39</v>
      </c>
      <c r="D8351" t="s">
        <v>24</v>
      </c>
      <c r="E8351" t="s">
        <v>17</v>
      </c>
      <c r="F8351" t="s">
        <v>42</v>
      </c>
      <c r="G8351">
        <v>778.22</v>
      </c>
      <c r="H8351">
        <v>179.74</v>
      </c>
      <c r="I8351">
        <v>1295.33</v>
      </c>
      <c r="J8351">
        <v>1115.5899999999999</v>
      </c>
      <c r="K8351" s="1">
        <f t="shared" si="520"/>
        <v>6.2066874374095908</v>
      </c>
      <c r="L8351" t="s">
        <v>19</v>
      </c>
      <c r="M8351" s="2" t="s">
        <v>250</v>
      </c>
      <c r="N8351" s="3" t="str">
        <f t="shared" si="521"/>
        <v>Jan</v>
      </c>
      <c r="O8351" t="s">
        <v>28</v>
      </c>
      <c r="P8351" t="s">
        <v>39</v>
      </c>
      <c r="Q8351" t="str">
        <f t="shared" si="522"/>
        <v>Adult</v>
      </c>
      <c r="R8351" t="str">
        <f t="shared" si="523"/>
        <v>Profit</v>
      </c>
    </row>
    <row r="8352" spans="1:18">
      <c r="A8352">
        <v>2582</v>
      </c>
      <c r="B8352" t="s">
        <v>23</v>
      </c>
      <c r="C8352">
        <v>30</v>
      </c>
      <c r="D8352" t="s">
        <v>24</v>
      </c>
      <c r="E8352" t="s">
        <v>30</v>
      </c>
      <c r="F8352" t="s">
        <v>36</v>
      </c>
      <c r="G8352">
        <v>910.64</v>
      </c>
      <c r="H8352">
        <v>239.3</v>
      </c>
      <c r="I8352">
        <v>1294.96</v>
      </c>
      <c r="J8352">
        <v>1055.6600000000001</v>
      </c>
      <c r="K8352" s="1">
        <f t="shared" si="520"/>
        <v>4.4114500626828255</v>
      </c>
      <c r="L8352" t="s">
        <v>19</v>
      </c>
      <c r="M8352" s="2" t="s">
        <v>136</v>
      </c>
      <c r="N8352" s="3" t="str">
        <f t="shared" si="521"/>
        <v>Nov</v>
      </c>
      <c r="O8352" t="s">
        <v>28</v>
      </c>
      <c r="P8352" t="s">
        <v>39</v>
      </c>
      <c r="Q8352" t="str">
        <f t="shared" si="522"/>
        <v>Adult</v>
      </c>
      <c r="R8352" t="str">
        <f t="shared" si="523"/>
        <v>Profit</v>
      </c>
    </row>
    <row r="8353" spans="1:18">
      <c r="A8353">
        <v>6214</v>
      </c>
      <c r="B8353" t="s">
        <v>84</v>
      </c>
      <c r="C8353">
        <v>32</v>
      </c>
      <c r="D8353" t="s">
        <v>24</v>
      </c>
      <c r="E8353" t="s">
        <v>35</v>
      </c>
      <c r="F8353" t="s">
        <v>42</v>
      </c>
      <c r="G8353">
        <v>752.83</v>
      </c>
      <c r="H8353">
        <v>1593.17</v>
      </c>
      <c r="I8353">
        <v>1293.9100000000001</v>
      </c>
      <c r="J8353">
        <v>-299.26</v>
      </c>
      <c r="K8353" s="1">
        <f t="shared" si="520"/>
        <v>-0.18783933917912085</v>
      </c>
      <c r="L8353" t="s">
        <v>54</v>
      </c>
      <c r="M8353" s="2" t="s">
        <v>254</v>
      </c>
      <c r="N8353" s="3" t="str">
        <f t="shared" si="521"/>
        <v>Dec</v>
      </c>
      <c r="O8353" t="s">
        <v>28</v>
      </c>
      <c r="P8353" t="s">
        <v>39</v>
      </c>
      <c r="Q8353" t="str">
        <f t="shared" si="522"/>
        <v>Adult</v>
      </c>
      <c r="R8353" t="str">
        <f t="shared" si="523"/>
        <v>Loss</v>
      </c>
    </row>
    <row r="8354" spans="1:18">
      <c r="A8354">
        <v>9054</v>
      </c>
      <c r="B8354" t="s">
        <v>47</v>
      </c>
      <c r="C8354">
        <v>18</v>
      </c>
      <c r="D8354" t="s">
        <v>16</v>
      </c>
      <c r="E8354" t="s">
        <v>66</v>
      </c>
      <c r="F8354" t="s">
        <v>36</v>
      </c>
      <c r="G8354">
        <v>1038.27</v>
      </c>
      <c r="H8354">
        <v>1380.8</v>
      </c>
      <c r="I8354">
        <v>1293.82</v>
      </c>
      <c r="J8354">
        <v>-86.98</v>
      </c>
      <c r="K8354" s="1">
        <f t="shared" si="520"/>
        <v>-6.2992468134414836E-2</v>
      </c>
      <c r="L8354" t="s">
        <v>26</v>
      </c>
      <c r="M8354" s="2" t="s">
        <v>356</v>
      </c>
      <c r="N8354" s="3" t="str">
        <f t="shared" si="521"/>
        <v>Nov</v>
      </c>
      <c r="O8354" t="s">
        <v>51</v>
      </c>
      <c r="P8354" t="s">
        <v>39</v>
      </c>
      <c r="Q8354" t="str">
        <f t="shared" si="522"/>
        <v>Young</v>
      </c>
      <c r="R8354" t="str">
        <f t="shared" si="523"/>
        <v>Loss</v>
      </c>
    </row>
    <row r="8355" spans="1:18">
      <c r="A8355">
        <v>2959</v>
      </c>
      <c r="B8355" t="s">
        <v>84</v>
      </c>
      <c r="C8355">
        <v>25</v>
      </c>
      <c r="D8355" t="s">
        <v>16</v>
      </c>
      <c r="E8355" t="s">
        <v>35</v>
      </c>
      <c r="F8355" t="s">
        <v>49</v>
      </c>
      <c r="G8355">
        <v>1159.77</v>
      </c>
      <c r="H8355">
        <v>665.54</v>
      </c>
      <c r="I8355">
        <v>1291.2</v>
      </c>
      <c r="J8355">
        <v>625.66</v>
      </c>
      <c r="K8355" s="1">
        <f t="shared" si="520"/>
        <v>0.94007873305886946</v>
      </c>
      <c r="L8355" t="s">
        <v>19</v>
      </c>
      <c r="M8355" s="2" t="s">
        <v>376</v>
      </c>
      <c r="N8355" s="3" t="str">
        <f t="shared" si="521"/>
        <v>Aug</v>
      </c>
      <c r="O8355" t="s">
        <v>33</v>
      </c>
      <c r="P8355" t="s">
        <v>39</v>
      </c>
      <c r="Q8355" t="str">
        <f t="shared" si="522"/>
        <v>Young</v>
      </c>
      <c r="R8355" t="str">
        <f t="shared" si="523"/>
        <v>Profit</v>
      </c>
    </row>
    <row r="8356" spans="1:18">
      <c r="A8356">
        <v>9630</v>
      </c>
      <c r="B8356" t="s">
        <v>23</v>
      </c>
      <c r="C8356">
        <v>24</v>
      </c>
      <c r="D8356" t="s">
        <v>24</v>
      </c>
      <c r="E8356" t="s">
        <v>35</v>
      </c>
      <c r="F8356" t="s">
        <v>42</v>
      </c>
      <c r="G8356">
        <v>1024.33</v>
      </c>
      <c r="H8356">
        <v>855.02</v>
      </c>
      <c r="I8356">
        <v>1288.3900000000001</v>
      </c>
      <c r="J8356">
        <v>433.37</v>
      </c>
      <c r="K8356" s="1">
        <f t="shared" si="520"/>
        <v>0.50685364085050644</v>
      </c>
      <c r="L8356" t="s">
        <v>26</v>
      </c>
      <c r="M8356" s="2" t="s">
        <v>168</v>
      </c>
      <c r="N8356" s="3" t="str">
        <f t="shared" si="521"/>
        <v>Feb</v>
      </c>
      <c r="O8356" t="s">
        <v>28</v>
      </c>
      <c r="P8356" t="s">
        <v>39</v>
      </c>
      <c r="Q8356" t="str">
        <f t="shared" si="522"/>
        <v>Young</v>
      </c>
      <c r="R8356" t="str">
        <f t="shared" si="523"/>
        <v>Profit</v>
      </c>
    </row>
    <row r="8357" spans="1:18">
      <c r="A8357">
        <v>9365</v>
      </c>
      <c r="B8357" t="s">
        <v>47</v>
      </c>
      <c r="C8357">
        <v>43</v>
      </c>
      <c r="D8357" t="s">
        <v>24</v>
      </c>
      <c r="E8357" t="s">
        <v>59</v>
      </c>
      <c r="F8357" t="s">
        <v>42</v>
      </c>
      <c r="G8357">
        <v>1018.26</v>
      </c>
      <c r="H8357">
        <v>793.21</v>
      </c>
      <c r="I8357">
        <v>1287.6600000000001</v>
      </c>
      <c r="J8357">
        <v>494.45</v>
      </c>
      <c r="K8357" s="1">
        <f t="shared" si="520"/>
        <v>0.62335321037304114</v>
      </c>
      <c r="L8357" t="s">
        <v>19</v>
      </c>
      <c r="M8357" s="2" t="s">
        <v>72</v>
      </c>
      <c r="N8357" s="3" t="str">
        <f t="shared" si="521"/>
        <v>Oct</v>
      </c>
      <c r="O8357" t="s">
        <v>56</v>
      </c>
      <c r="P8357" t="s">
        <v>22</v>
      </c>
      <c r="Q8357" t="str">
        <f t="shared" si="522"/>
        <v>Senior</v>
      </c>
      <c r="R8357" t="str">
        <f t="shared" si="523"/>
        <v>Profit</v>
      </c>
    </row>
    <row r="8358" spans="1:18">
      <c r="A8358">
        <v>3974</v>
      </c>
      <c r="B8358" t="s">
        <v>15</v>
      </c>
      <c r="C8358">
        <v>22</v>
      </c>
      <c r="D8358" t="s">
        <v>24</v>
      </c>
      <c r="E8358" t="s">
        <v>30</v>
      </c>
      <c r="F8358" t="s">
        <v>25</v>
      </c>
      <c r="G8358">
        <v>807.11</v>
      </c>
      <c r="H8358">
        <v>1905.64</v>
      </c>
      <c r="I8358">
        <v>1287</v>
      </c>
      <c r="J8358">
        <v>-618.64</v>
      </c>
      <c r="K8358" s="1">
        <f t="shared" si="520"/>
        <v>-0.32463634264604013</v>
      </c>
      <c r="L8358" t="s">
        <v>37</v>
      </c>
      <c r="M8358" s="2" t="s">
        <v>329</v>
      </c>
      <c r="N8358" s="3" t="str">
        <f t="shared" si="521"/>
        <v>Apr</v>
      </c>
      <c r="O8358" t="s">
        <v>51</v>
      </c>
      <c r="P8358" t="s">
        <v>22</v>
      </c>
      <c r="Q8358" t="str">
        <f t="shared" si="522"/>
        <v>Young</v>
      </c>
      <c r="R8358" t="str">
        <f t="shared" si="523"/>
        <v>Loss</v>
      </c>
    </row>
    <row r="8359" spans="1:18">
      <c r="A8359">
        <v>1079</v>
      </c>
      <c r="B8359" t="s">
        <v>15</v>
      </c>
      <c r="C8359">
        <v>39</v>
      </c>
      <c r="D8359" t="s">
        <v>24</v>
      </c>
      <c r="E8359" t="s">
        <v>59</v>
      </c>
      <c r="F8359" t="s">
        <v>49</v>
      </c>
      <c r="G8359">
        <v>1094.83</v>
      </c>
      <c r="H8359">
        <v>982.09</v>
      </c>
      <c r="I8359">
        <v>1284.82</v>
      </c>
      <c r="J8359">
        <v>302.73</v>
      </c>
      <c r="K8359" s="1">
        <f t="shared" si="520"/>
        <v>0.308250771314238</v>
      </c>
      <c r="L8359" t="s">
        <v>37</v>
      </c>
      <c r="M8359" s="2" t="s">
        <v>307</v>
      </c>
      <c r="N8359" s="3" t="str">
        <f t="shared" si="521"/>
        <v>Sep</v>
      </c>
      <c r="O8359" t="s">
        <v>51</v>
      </c>
      <c r="P8359" t="s">
        <v>39</v>
      </c>
      <c r="Q8359" t="str">
        <f t="shared" si="522"/>
        <v>Adult</v>
      </c>
      <c r="R8359" t="str">
        <f t="shared" si="523"/>
        <v>Profit</v>
      </c>
    </row>
    <row r="8360" spans="1:18">
      <c r="A8360">
        <v>5352</v>
      </c>
      <c r="B8360" t="s">
        <v>47</v>
      </c>
      <c r="C8360">
        <v>19</v>
      </c>
      <c r="D8360" t="s">
        <v>24</v>
      </c>
      <c r="E8360" t="s">
        <v>35</v>
      </c>
      <c r="F8360" t="s">
        <v>49</v>
      </c>
      <c r="G8360">
        <v>1113.4100000000001</v>
      </c>
      <c r="H8360">
        <v>622.64</v>
      </c>
      <c r="I8360">
        <v>1284.1600000000001</v>
      </c>
      <c r="J8360">
        <v>661.52</v>
      </c>
      <c r="K8360" s="1">
        <f t="shared" si="520"/>
        <v>1.0624437877425157</v>
      </c>
      <c r="L8360" t="s">
        <v>26</v>
      </c>
      <c r="M8360" s="2" t="s">
        <v>150</v>
      </c>
      <c r="N8360" s="3" t="str">
        <f t="shared" si="521"/>
        <v>Apr</v>
      </c>
      <c r="O8360" t="s">
        <v>33</v>
      </c>
      <c r="P8360" t="s">
        <v>39</v>
      </c>
      <c r="Q8360" t="str">
        <f t="shared" si="522"/>
        <v>Young</v>
      </c>
      <c r="R8360" t="str">
        <f t="shared" si="523"/>
        <v>Profit</v>
      </c>
    </row>
    <row r="8361" spans="1:18">
      <c r="A8361">
        <v>283</v>
      </c>
      <c r="B8361" t="s">
        <v>47</v>
      </c>
      <c r="C8361">
        <v>57</v>
      </c>
      <c r="D8361" t="s">
        <v>24</v>
      </c>
      <c r="E8361" t="s">
        <v>66</v>
      </c>
      <c r="F8361" t="s">
        <v>18</v>
      </c>
      <c r="G8361">
        <v>1075.4000000000001</v>
      </c>
      <c r="H8361">
        <v>1261.6199999999999</v>
      </c>
      <c r="I8361">
        <v>1283.46</v>
      </c>
      <c r="J8361">
        <v>21.84</v>
      </c>
      <c r="K8361" s="1">
        <f t="shared" si="520"/>
        <v>1.7311076235316501E-2</v>
      </c>
      <c r="L8361" t="s">
        <v>37</v>
      </c>
      <c r="M8361" s="2" t="s">
        <v>126</v>
      </c>
      <c r="N8361" s="3" t="str">
        <f t="shared" si="521"/>
        <v>Nov</v>
      </c>
      <c r="O8361" t="s">
        <v>28</v>
      </c>
      <c r="P8361" t="s">
        <v>22</v>
      </c>
      <c r="Q8361" t="str">
        <f t="shared" si="522"/>
        <v>Senior</v>
      </c>
      <c r="R8361" t="str">
        <f t="shared" si="523"/>
        <v>Profit</v>
      </c>
    </row>
    <row r="8362" spans="1:18">
      <c r="A8362">
        <v>1428</v>
      </c>
      <c r="B8362" t="s">
        <v>29</v>
      </c>
      <c r="C8362">
        <v>26</v>
      </c>
      <c r="D8362" t="s">
        <v>16</v>
      </c>
      <c r="E8362" t="s">
        <v>35</v>
      </c>
      <c r="F8362" t="s">
        <v>49</v>
      </c>
      <c r="G8362">
        <v>983.44</v>
      </c>
      <c r="H8362">
        <v>637.79999999999995</v>
      </c>
      <c r="I8362">
        <v>1282.33</v>
      </c>
      <c r="J8362">
        <v>644.53</v>
      </c>
      <c r="K8362" s="1">
        <f t="shared" si="520"/>
        <v>1.0105518971464409</v>
      </c>
      <c r="L8362" t="s">
        <v>19</v>
      </c>
      <c r="M8362" s="2" t="s">
        <v>396</v>
      </c>
      <c r="N8362" s="3" t="str">
        <f t="shared" si="521"/>
        <v>Jun</v>
      </c>
      <c r="O8362" t="s">
        <v>21</v>
      </c>
      <c r="P8362" t="s">
        <v>39</v>
      </c>
      <c r="Q8362" t="str">
        <f t="shared" si="522"/>
        <v>Adult</v>
      </c>
      <c r="R8362" t="str">
        <f t="shared" si="523"/>
        <v>Profit</v>
      </c>
    </row>
    <row r="8363" spans="1:18">
      <c r="A8363">
        <v>8002</v>
      </c>
      <c r="B8363" t="s">
        <v>15</v>
      </c>
      <c r="C8363">
        <v>60</v>
      </c>
      <c r="D8363" t="s">
        <v>24</v>
      </c>
      <c r="E8363" t="s">
        <v>35</v>
      </c>
      <c r="F8363" t="s">
        <v>49</v>
      </c>
      <c r="G8363">
        <v>844</v>
      </c>
      <c r="H8363">
        <v>62.73</v>
      </c>
      <c r="I8363">
        <v>1281.82</v>
      </c>
      <c r="J8363">
        <v>1219.0899999999999</v>
      </c>
      <c r="K8363" s="1">
        <f t="shared" si="520"/>
        <v>19.43392316276104</v>
      </c>
      <c r="L8363" t="s">
        <v>19</v>
      </c>
      <c r="M8363" s="2" t="s">
        <v>386</v>
      </c>
      <c r="N8363" s="3" t="str">
        <f t="shared" si="521"/>
        <v>Aug</v>
      </c>
      <c r="O8363" t="s">
        <v>56</v>
      </c>
      <c r="P8363" t="s">
        <v>39</v>
      </c>
      <c r="Q8363" t="str">
        <f t="shared" si="522"/>
        <v>Senior</v>
      </c>
      <c r="R8363" t="str">
        <f t="shared" si="523"/>
        <v>Profit</v>
      </c>
    </row>
    <row r="8364" spans="1:18">
      <c r="A8364">
        <v>4813</v>
      </c>
      <c r="B8364" t="s">
        <v>29</v>
      </c>
      <c r="C8364">
        <v>40</v>
      </c>
      <c r="D8364" t="s">
        <v>24</v>
      </c>
      <c r="E8364" t="s">
        <v>57</v>
      </c>
      <c r="F8364" t="s">
        <v>42</v>
      </c>
      <c r="G8364">
        <v>1062.4100000000001</v>
      </c>
      <c r="H8364">
        <v>189.9</v>
      </c>
      <c r="I8364">
        <v>1281.81</v>
      </c>
      <c r="J8364">
        <v>1091.9100000000001</v>
      </c>
      <c r="K8364" s="1">
        <f t="shared" si="520"/>
        <v>5.7499210110584524</v>
      </c>
      <c r="L8364" t="s">
        <v>31</v>
      </c>
      <c r="M8364" s="2" t="s">
        <v>206</v>
      </c>
      <c r="N8364" s="3" t="str">
        <f t="shared" si="521"/>
        <v>Nov</v>
      </c>
      <c r="O8364" t="s">
        <v>21</v>
      </c>
      <c r="P8364" t="s">
        <v>39</v>
      </c>
      <c r="Q8364" t="str">
        <f t="shared" si="522"/>
        <v>Adult</v>
      </c>
      <c r="R8364" t="str">
        <f t="shared" si="523"/>
        <v>Profit</v>
      </c>
    </row>
    <row r="8365" spans="1:18">
      <c r="A8365">
        <v>4677</v>
      </c>
      <c r="B8365" t="s">
        <v>29</v>
      </c>
      <c r="C8365">
        <v>56</v>
      </c>
      <c r="D8365" t="s">
        <v>16</v>
      </c>
      <c r="E8365" t="s">
        <v>35</v>
      </c>
      <c r="F8365" t="s">
        <v>42</v>
      </c>
      <c r="G8365">
        <v>752.87</v>
      </c>
      <c r="H8365">
        <v>853.57</v>
      </c>
      <c r="I8365">
        <v>1281.17</v>
      </c>
      <c r="J8365">
        <v>427.6</v>
      </c>
      <c r="K8365" s="1">
        <f t="shared" si="520"/>
        <v>0.50095481331349512</v>
      </c>
      <c r="L8365" t="s">
        <v>54</v>
      </c>
      <c r="M8365" s="2" t="s">
        <v>61</v>
      </c>
      <c r="N8365" s="3" t="str">
        <f t="shared" si="521"/>
        <v>Mar</v>
      </c>
      <c r="O8365" t="s">
        <v>56</v>
      </c>
      <c r="P8365" t="s">
        <v>39</v>
      </c>
      <c r="Q8365" t="str">
        <f t="shared" si="522"/>
        <v>Senior</v>
      </c>
      <c r="R8365" t="str">
        <f t="shared" si="523"/>
        <v>Profit</v>
      </c>
    </row>
    <row r="8366" spans="1:18">
      <c r="A8366">
        <v>9069</v>
      </c>
      <c r="B8366" t="s">
        <v>47</v>
      </c>
      <c r="C8366">
        <v>59</v>
      </c>
      <c r="D8366" t="s">
        <v>16</v>
      </c>
      <c r="E8366" t="s">
        <v>41</v>
      </c>
      <c r="F8366" t="s">
        <v>42</v>
      </c>
      <c r="G8366">
        <v>1089.02</v>
      </c>
      <c r="H8366">
        <v>980.37</v>
      </c>
      <c r="I8366">
        <v>1280.3499999999999</v>
      </c>
      <c r="J8366">
        <v>299.98</v>
      </c>
      <c r="K8366" s="1">
        <f t="shared" si="520"/>
        <v>0.30598651529524568</v>
      </c>
      <c r="L8366" t="s">
        <v>26</v>
      </c>
      <c r="M8366" s="2" t="s">
        <v>90</v>
      </c>
      <c r="N8366" s="3" t="str">
        <f t="shared" si="521"/>
        <v>Oct</v>
      </c>
      <c r="O8366" t="s">
        <v>56</v>
      </c>
      <c r="P8366" t="s">
        <v>39</v>
      </c>
      <c r="Q8366" t="str">
        <f t="shared" si="522"/>
        <v>Senior</v>
      </c>
      <c r="R8366" t="str">
        <f t="shared" si="523"/>
        <v>Profit</v>
      </c>
    </row>
    <row r="8367" spans="1:18">
      <c r="A8367">
        <v>236</v>
      </c>
      <c r="B8367" t="s">
        <v>34</v>
      </c>
      <c r="C8367">
        <v>19</v>
      </c>
      <c r="D8367" t="s">
        <v>16</v>
      </c>
      <c r="E8367" t="s">
        <v>53</v>
      </c>
      <c r="F8367" t="s">
        <v>42</v>
      </c>
      <c r="G8367">
        <v>1090.22</v>
      </c>
      <c r="H8367">
        <v>528.75</v>
      </c>
      <c r="I8367">
        <v>1279.6099999999999</v>
      </c>
      <c r="J8367">
        <v>750.86</v>
      </c>
      <c r="K8367" s="1">
        <f t="shared" si="520"/>
        <v>1.420066193853428</v>
      </c>
      <c r="L8367" t="s">
        <v>19</v>
      </c>
      <c r="M8367" s="2" t="s">
        <v>220</v>
      </c>
      <c r="N8367" s="3" t="str">
        <f t="shared" si="521"/>
        <v>Jul</v>
      </c>
      <c r="O8367" t="s">
        <v>51</v>
      </c>
      <c r="P8367" t="s">
        <v>39</v>
      </c>
      <c r="Q8367" t="str">
        <f t="shared" si="522"/>
        <v>Young</v>
      </c>
      <c r="R8367" t="str">
        <f t="shared" si="523"/>
        <v>Profit</v>
      </c>
    </row>
    <row r="8368" spans="1:18">
      <c r="A8368">
        <v>3252</v>
      </c>
      <c r="B8368" t="s">
        <v>34</v>
      </c>
      <c r="C8368">
        <v>43</v>
      </c>
      <c r="D8368" t="s">
        <v>16</v>
      </c>
      <c r="E8368" t="s">
        <v>53</v>
      </c>
      <c r="F8368" t="s">
        <v>42</v>
      </c>
      <c r="G8368">
        <v>829.27</v>
      </c>
      <c r="H8368">
        <v>1116.47</v>
      </c>
      <c r="I8368">
        <v>1278.77</v>
      </c>
      <c r="J8368">
        <v>162.30000000000001</v>
      </c>
      <c r="K8368" s="1">
        <f t="shared" si="520"/>
        <v>0.14536888586348043</v>
      </c>
      <c r="L8368" t="s">
        <v>26</v>
      </c>
      <c r="M8368" s="2" t="s">
        <v>140</v>
      </c>
      <c r="N8368" s="3" t="str">
        <f t="shared" si="521"/>
        <v>Dec</v>
      </c>
      <c r="O8368" t="s">
        <v>51</v>
      </c>
      <c r="P8368" t="s">
        <v>22</v>
      </c>
      <c r="Q8368" t="str">
        <f t="shared" si="522"/>
        <v>Senior</v>
      </c>
      <c r="R8368" t="str">
        <f t="shared" si="523"/>
        <v>Profit</v>
      </c>
    </row>
    <row r="8369" spans="1:18">
      <c r="A8369">
        <v>793</v>
      </c>
      <c r="B8369" t="s">
        <v>15</v>
      </c>
      <c r="C8369">
        <v>42</v>
      </c>
      <c r="D8369" t="s">
        <v>16</v>
      </c>
      <c r="E8369" t="s">
        <v>66</v>
      </c>
      <c r="F8369" t="s">
        <v>25</v>
      </c>
      <c r="G8369">
        <v>868.91</v>
      </c>
      <c r="H8369">
        <v>1917.52</v>
      </c>
      <c r="I8369">
        <v>1278.3399999999999</v>
      </c>
      <c r="J8369">
        <v>-639.17999999999995</v>
      </c>
      <c r="K8369" s="1">
        <f t="shared" si="520"/>
        <v>-0.33333681004630977</v>
      </c>
      <c r="L8369" t="s">
        <v>26</v>
      </c>
      <c r="M8369" s="2" t="s">
        <v>223</v>
      </c>
      <c r="N8369" s="3" t="str">
        <f t="shared" si="521"/>
        <v>Dec</v>
      </c>
      <c r="O8369" t="s">
        <v>51</v>
      </c>
      <c r="P8369" t="s">
        <v>22</v>
      </c>
      <c r="Q8369" t="str">
        <f t="shared" si="522"/>
        <v>Senior</v>
      </c>
      <c r="R8369" t="str">
        <f t="shared" si="523"/>
        <v>Loss</v>
      </c>
    </row>
    <row r="8370" spans="1:18">
      <c r="A8370">
        <v>1693</v>
      </c>
      <c r="B8370" t="s">
        <v>29</v>
      </c>
      <c r="C8370">
        <v>37</v>
      </c>
      <c r="D8370" t="s">
        <v>16</v>
      </c>
      <c r="E8370" t="s">
        <v>57</v>
      </c>
      <c r="F8370" t="s">
        <v>49</v>
      </c>
      <c r="G8370">
        <v>832.47</v>
      </c>
      <c r="H8370">
        <v>917.08</v>
      </c>
      <c r="I8370">
        <v>1277.48</v>
      </c>
      <c r="J8370">
        <v>360.4</v>
      </c>
      <c r="K8370" s="1">
        <f t="shared" si="520"/>
        <v>0.39298643520739734</v>
      </c>
      <c r="L8370" t="s">
        <v>31</v>
      </c>
      <c r="M8370" s="2" t="s">
        <v>255</v>
      </c>
      <c r="N8370" s="3" t="str">
        <f t="shared" si="521"/>
        <v>May</v>
      </c>
      <c r="O8370" t="s">
        <v>33</v>
      </c>
      <c r="P8370" t="s">
        <v>22</v>
      </c>
      <c r="Q8370" t="str">
        <f t="shared" si="522"/>
        <v>Adult</v>
      </c>
      <c r="R8370" t="str">
        <f t="shared" si="523"/>
        <v>Profit</v>
      </c>
    </row>
    <row r="8371" spans="1:18">
      <c r="A8371">
        <v>2185</v>
      </c>
      <c r="B8371" t="s">
        <v>40</v>
      </c>
      <c r="C8371">
        <v>60</v>
      </c>
      <c r="D8371" t="s">
        <v>16</v>
      </c>
      <c r="E8371" t="s">
        <v>41</v>
      </c>
      <c r="F8371" t="s">
        <v>25</v>
      </c>
      <c r="G8371">
        <v>1100.76</v>
      </c>
      <c r="H8371">
        <v>613.09</v>
      </c>
      <c r="I8371">
        <v>1277.3699999999999</v>
      </c>
      <c r="J8371">
        <v>664.28</v>
      </c>
      <c r="K8371" s="1">
        <f t="shared" si="520"/>
        <v>1.0834950822880816</v>
      </c>
      <c r="L8371" t="s">
        <v>31</v>
      </c>
      <c r="M8371" s="2" t="s">
        <v>122</v>
      </c>
      <c r="N8371" s="3" t="str">
        <f t="shared" si="521"/>
        <v>May</v>
      </c>
      <c r="O8371" t="s">
        <v>51</v>
      </c>
      <c r="P8371" t="s">
        <v>39</v>
      </c>
      <c r="Q8371" t="str">
        <f t="shared" si="522"/>
        <v>Senior</v>
      </c>
      <c r="R8371" t="str">
        <f t="shared" si="523"/>
        <v>Profit</v>
      </c>
    </row>
    <row r="8372" spans="1:18">
      <c r="A8372">
        <v>4746</v>
      </c>
      <c r="B8372" t="s">
        <v>52</v>
      </c>
      <c r="C8372">
        <v>47</v>
      </c>
      <c r="D8372" t="s">
        <v>16</v>
      </c>
      <c r="E8372" t="s">
        <v>66</v>
      </c>
      <c r="F8372" t="s">
        <v>42</v>
      </c>
      <c r="G8372">
        <v>999.6</v>
      </c>
      <c r="H8372">
        <v>1708.2</v>
      </c>
      <c r="I8372">
        <v>1275.49</v>
      </c>
      <c r="J8372">
        <v>-432.71</v>
      </c>
      <c r="K8372" s="1">
        <f t="shared" si="520"/>
        <v>-0.25331342934082657</v>
      </c>
      <c r="L8372" t="s">
        <v>26</v>
      </c>
      <c r="M8372" s="2" t="s">
        <v>372</v>
      </c>
      <c r="N8372" s="3" t="str">
        <f t="shared" si="521"/>
        <v>Sep</v>
      </c>
      <c r="O8372" t="s">
        <v>51</v>
      </c>
      <c r="P8372" t="s">
        <v>39</v>
      </c>
      <c r="Q8372" t="str">
        <f t="shared" si="522"/>
        <v>Senior</v>
      </c>
      <c r="R8372" t="str">
        <f t="shared" si="523"/>
        <v>Loss</v>
      </c>
    </row>
    <row r="8373" spans="1:18">
      <c r="A8373">
        <v>2909</v>
      </c>
      <c r="B8373" t="s">
        <v>52</v>
      </c>
      <c r="C8373">
        <v>56</v>
      </c>
      <c r="D8373" t="s">
        <v>16</v>
      </c>
      <c r="E8373" t="s">
        <v>41</v>
      </c>
      <c r="F8373" t="s">
        <v>49</v>
      </c>
      <c r="G8373">
        <v>926.83</v>
      </c>
      <c r="H8373">
        <v>1127.69</v>
      </c>
      <c r="I8373">
        <v>1274.6600000000001</v>
      </c>
      <c r="J8373">
        <v>146.97</v>
      </c>
      <c r="K8373" s="1">
        <f t="shared" si="520"/>
        <v>0.13032837038547826</v>
      </c>
      <c r="L8373" t="s">
        <v>31</v>
      </c>
      <c r="M8373" s="2" t="s">
        <v>38</v>
      </c>
      <c r="N8373" s="3" t="str">
        <f t="shared" si="521"/>
        <v>Sep</v>
      </c>
      <c r="O8373" t="s">
        <v>51</v>
      </c>
      <c r="P8373" t="s">
        <v>39</v>
      </c>
      <c r="Q8373" t="str">
        <f t="shared" si="522"/>
        <v>Senior</v>
      </c>
      <c r="R8373" t="str">
        <f t="shared" si="523"/>
        <v>Profit</v>
      </c>
    </row>
    <row r="8374" spans="1:18">
      <c r="A8374">
        <v>3254</v>
      </c>
      <c r="B8374" t="s">
        <v>34</v>
      </c>
      <c r="C8374">
        <v>55</v>
      </c>
      <c r="D8374" t="s">
        <v>16</v>
      </c>
      <c r="E8374" t="s">
        <v>35</v>
      </c>
      <c r="F8374" t="s">
        <v>42</v>
      </c>
      <c r="G8374">
        <v>736.41</v>
      </c>
      <c r="H8374">
        <v>1339.82</v>
      </c>
      <c r="I8374">
        <v>1274.17</v>
      </c>
      <c r="J8374">
        <v>-65.650000000000006</v>
      </c>
      <c r="K8374" s="1">
        <f t="shared" si="520"/>
        <v>-4.8999119284680037E-2</v>
      </c>
      <c r="L8374" t="s">
        <v>31</v>
      </c>
      <c r="M8374" s="2" t="s">
        <v>134</v>
      </c>
      <c r="N8374" s="3" t="str">
        <f t="shared" si="521"/>
        <v>Jul</v>
      </c>
      <c r="O8374" t="s">
        <v>28</v>
      </c>
      <c r="P8374" t="s">
        <v>39</v>
      </c>
      <c r="Q8374" t="str">
        <f t="shared" si="522"/>
        <v>Senior</v>
      </c>
      <c r="R8374" t="str">
        <f t="shared" si="523"/>
        <v>Loss</v>
      </c>
    </row>
    <row r="8375" spans="1:18">
      <c r="A8375">
        <v>9050</v>
      </c>
      <c r="B8375" t="s">
        <v>34</v>
      </c>
      <c r="C8375">
        <v>33</v>
      </c>
      <c r="D8375" t="s">
        <v>24</v>
      </c>
      <c r="E8375" t="s">
        <v>41</v>
      </c>
      <c r="F8375" t="s">
        <v>36</v>
      </c>
      <c r="G8375">
        <v>888.89</v>
      </c>
      <c r="H8375">
        <v>1976.39</v>
      </c>
      <c r="I8375">
        <v>1273.99</v>
      </c>
      <c r="J8375">
        <v>-702.4</v>
      </c>
      <c r="K8375" s="1">
        <f t="shared" si="520"/>
        <v>-0.35539544320705929</v>
      </c>
      <c r="L8375" t="s">
        <v>31</v>
      </c>
      <c r="M8375" s="2" t="s">
        <v>90</v>
      </c>
      <c r="N8375" s="3" t="str">
        <f t="shared" si="521"/>
        <v>Oct</v>
      </c>
      <c r="O8375" t="s">
        <v>51</v>
      </c>
      <c r="P8375" t="s">
        <v>22</v>
      </c>
      <c r="Q8375" t="str">
        <f t="shared" si="522"/>
        <v>Adult</v>
      </c>
      <c r="R8375" t="str">
        <f t="shared" si="523"/>
        <v>Loss</v>
      </c>
    </row>
    <row r="8376" spans="1:18">
      <c r="A8376">
        <v>7376</v>
      </c>
      <c r="B8376" t="s">
        <v>23</v>
      </c>
      <c r="C8376">
        <v>42</v>
      </c>
      <c r="D8376" t="s">
        <v>16</v>
      </c>
      <c r="E8376" t="s">
        <v>53</v>
      </c>
      <c r="F8376" t="s">
        <v>18</v>
      </c>
      <c r="G8376">
        <v>951.38</v>
      </c>
      <c r="H8376">
        <v>714.42</v>
      </c>
      <c r="I8376">
        <v>1273.21</v>
      </c>
      <c r="J8376">
        <v>558.79</v>
      </c>
      <c r="K8376" s="1">
        <f t="shared" si="520"/>
        <v>0.78215895411662606</v>
      </c>
      <c r="L8376" t="s">
        <v>26</v>
      </c>
      <c r="M8376" s="2" t="s">
        <v>90</v>
      </c>
      <c r="N8376" s="3" t="str">
        <f t="shared" si="521"/>
        <v>Oct</v>
      </c>
      <c r="O8376" t="s">
        <v>28</v>
      </c>
      <c r="P8376" t="s">
        <v>39</v>
      </c>
      <c r="Q8376" t="str">
        <f t="shared" si="522"/>
        <v>Senior</v>
      </c>
      <c r="R8376" t="str">
        <f t="shared" si="523"/>
        <v>Profit</v>
      </c>
    </row>
    <row r="8377" spans="1:18">
      <c r="A8377">
        <v>9841</v>
      </c>
      <c r="B8377" t="s">
        <v>40</v>
      </c>
      <c r="C8377">
        <v>33</v>
      </c>
      <c r="D8377" t="s">
        <v>16</v>
      </c>
      <c r="E8377" t="s">
        <v>30</v>
      </c>
      <c r="F8377" t="s">
        <v>42</v>
      </c>
      <c r="G8377">
        <v>990.08</v>
      </c>
      <c r="H8377">
        <v>1232.8800000000001</v>
      </c>
      <c r="I8377">
        <v>1271.67</v>
      </c>
      <c r="J8377">
        <v>38.79</v>
      </c>
      <c r="K8377" s="1">
        <f t="shared" si="520"/>
        <v>3.1462916098890396E-2</v>
      </c>
      <c r="L8377" t="s">
        <v>31</v>
      </c>
      <c r="M8377" s="2" t="s">
        <v>79</v>
      </c>
      <c r="N8377" s="3" t="str">
        <f t="shared" si="521"/>
        <v>Feb</v>
      </c>
      <c r="O8377" t="s">
        <v>33</v>
      </c>
      <c r="P8377" t="s">
        <v>39</v>
      </c>
      <c r="Q8377" t="str">
        <f t="shared" si="522"/>
        <v>Adult</v>
      </c>
      <c r="R8377" t="str">
        <f t="shared" si="523"/>
        <v>Profit</v>
      </c>
    </row>
    <row r="8378" spans="1:18">
      <c r="A8378">
        <v>3750</v>
      </c>
      <c r="B8378" t="s">
        <v>47</v>
      </c>
      <c r="C8378">
        <v>58</v>
      </c>
      <c r="D8378" t="s">
        <v>24</v>
      </c>
      <c r="E8378" t="s">
        <v>41</v>
      </c>
      <c r="F8378" t="s">
        <v>36</v>
      </c>
      <c r="G8378">
        <v>892.46</v>
      </c>
      <c r="H8378">
        <v>54.13</v>
      </c>
      <c r="I8378">
        <v>1271.05</v>
      </c>
      <c r="J8378">
        <v>1216.92</v>
      </c>
      <c r="K8378" s="1">
        <f t="shared" si="520"/>
        <v>22.481433585811935</v>
      </c>
      <c r="L8378" t="s">
        <v>19</v>
      </c>
      <c r="M8378" s="2" t="s">
        <v>170</v>
      </c>
      <c r="N8378" s="3" t="str">
        <f t="shared" si="521"/>
        <v>Aug</v>
      </c>
      <c r="O8378" t="s">
        <v>21</v>
      </c>
      <c r="P8378" t="s">
        <v>22</v>
      </c>
      <c r="Q8378" t="str">
        <f t="shared" si="522"/>
        <v>Senior</v>
      </c>
      <c r="R8378" t="str">
        <f t="shared" si="523"/>
        <v>Profit</v>
      </c>
    </row>
    <row r="8379" spans="1:18">
      <c r="A8379">
        <v>1517</v>
      </c>
      <c r="B8379" t="s">
        <v>23</v>
      </c>
      <c r="C8379">
        <v>38</v>
      </c>
      <c r="D8379" t="s">
        <v>24</v>
      </c>
      <c r="E8379" t="s">
        <v>35</v>
      </c>
      <c r="F8379" t="s">
        <v>49</v>
      </c>
      <c r="G8379">
        <v>1099.27</v>
      </c>
      <c r="H8379">
        <v>1153.29</v>
      </c>
      <c r="I8379">
        <v>1268.44</v>
      </c>
      <c r="J8379">
        <v>115.15</v>
      </c>
      <c r="K8379" s="1">
        <f t="shared" si="520"/>
        <v>9.9844791856341431E-2</v>
      </c>
      <c r="L8379" t="s">
        <v>54</v>
      </c>
      <c r="M8379" s="2" t="s">
        <v>250</v>
      </c>
      <c r="N8379" s="3" t="str">
        <f t="shared" si="521"/>
        <v>Jan</v>
      </c>
      <c r="O8379" t="s">
        <v>28</v>
      </c>
      <c r="P8379" t="s">
        <v>22</v>
      </c>
      <c r="Q8379" t="str">
        <f t="shared" si="522"/>
        <v>Adult</v>
      </c>
      <c r="R8379" t="str">
        <f t="shared" si="523"/>
        <v>Profit</v>
      </c>
    </row>
    <row r="8380" spans="1:18">
      <c r="A8380">
        <v>3903</v>
      </c>
      <c r="B8380" t="s">
        <v>92</v>
      </c>
      <c r="C8380">
        <v>18</v>
      </c>
      <c r="D8380" t="s">
        <v>16</v>
      </c>
      <c r="E8380" t="s">
        <v>30</v>
      </c>
      <c r="F8380" t="s">
        <v>25</v>
      </c>
      <c r="G8380">
        <v>1071.22</v>
      </c>
      <c r="H8380">
        <v>436.59</v>
      </c>
      <c r="I8380">
        <v>1267.4100000000001</v>
      </c>
      <c r="J8380">
        <v>830.82</v>
      </c>
      <c r="K8380" s="1">
        <f t="shared" si="520"/>
        <v>1.9029753315467604</v>
      </c>
      <c r="L8380" t="s">
        <v>19</v>
      </c>
      <c r="M8380" s="2" t="s">
        <v>339</v>
      </c>
      <c r="N8380" s="3" t="str">
        <f t="shared" si="521"/>
        <v>Aug</v>
      </c>
      <c r="O8380" t="s">
        <v>51</v>
      </c>
      <c r="P8380" t="s">
        <v>39</v>
      </c>
      <c r="Q8380" t="str">
        <f t="shared" si="522"/>
        <v>Young</v>
      </c>
      <c r="R8380" t="str">
        <f t="shared" si="523"/>
        <v>Profit</v>
      </c>
    </row>
    <row r="8381" spans="1:18">
      <c r="A8381">
        <v>7499</v>
      </c>
      <c r="B8381" t="s">
        <v>23</v>
      </c>
      <c r="C8381">
        <v>56</v>
      </c>
      <c r="D8381" t="s">
        <v>16</v>
      </c>
      <c r="E8381" t="s">
        <v>57</v>
      </c>
      <c r="F8381" t="s">
        <v>25</v>
      </c>
      <c r="G8381">
        <v>1140.7</v>
      </c>
      <c r="H8381">
        <v>740.46</v>
      </c>
      <c r="I8381">
        <v>1266.42</v>
      </c>
      <c r="J8381">
        <v>525.96</v>
      </c>
      <c r="K8381" s="1">
        <f t="shared" si="520"/>
        <v>0.71031520946438698</v>
      </c>
      <c r="L8381" t="s">
        <v>54</v>
      </c>
      <c r="M8381" s="2" t="s">
        <v>218</v>
      </c>
      <c r="N8381" s="3" t="str">
        <f t="shared" si="521"/>
        <v>Jan</v>
      </c>
      <c r="O8381" t="s">
        <v>28</v>
      </c>
      <c r="P8381" t="s">
        <v>39</v>
      </c>
      <c r="Q8381" t="str">
        <f t="shared" si="522"/>
        <v>Senior</v>
      </c>
      <c r="R8381" t="str">
        <f t="shared" si="523"/>
        <v>Profit</v>
      </c>
    </row>
    <row r="8382" spans="1:18">
      <c r="A8382">
        <v>8163</v>
      </c>
      <c r="B8382" t="s">
        <v>34</v>
      </c>
      <c r="C8382">
        <v>34</v>
      </c>
      <c r="D8382" t="s">
        <v>16</v>
      </c>
      <c r="E8382" t="s">
        <v>30</v>
      </c>
      <c r="F8382" t="s">
        <v>49</v>
      </c>
      <c r="G8382">
        <v>962.41</v>
      </c>
      <c r="H8382">
        <v>1142.21</v>
      </c>
      <c r="I8382">
        <v>1266.4000000000001</v>
      </c>
      <c r="J8382">
        <v>124.19</v>
      </c>
      <c r="K8382" s="1">
        <f t="shared" si="520"/>
        <v>0.10872781712644784</v>
      </c>
      <c r="L8382" t="s">
        <v>31</v>
      </c>
      <c r="M8382" s="2" t="s">
        <v>48</v>
      </c>
      <c r="N8382" s="3" t="str">
        <f t="shared" si="521"/>
        <v>Jul</v>
      </c>
      <c r="O8382" t="s">
        <v>33</v>
      </c>
      <c r="P8382" t="s">
        <v>39</v>
      </c>
      <c r="Q8382" t="str">
        <f t="shared" si="522"/>
        <v>Adult</v>
      </c>
      <c r="R8382" t="str">
        <f t="shared" si="523"/>
        <v>Profit</v>
      </c>
    </row>
    <row r="8383" spans="1:18">
      <c r="A8383">
        <v>6114</v>
      </c>
      <c r="B8383" t="s">
        <v>23</v>
      </c>
      <c r="C8383">
        <v>55</v>
      </c>
      <c r="D8383" t="s">
        <v>16</v>
      </c>
      <c r="E8383" t="s">
        <v>53</v>
      </c>
      <c r="F8383" t="s">
        <v>18</v>
      </c>
      <c r="G8383">
        <v>1108.18</v>
      </c>
      <c r="H8383">
        <v>951.67</v>
      </c>
      <c r="I8383">
        <v>1265.42</v>
      </c>
      <c r="J8383">
        <v>313.75</v>
      </c>
      <c r="K8383" s="1">
        <f t="shared" si="520"/>
        <v>0.32968360881397962</v>
      </c>
      <c r="L8383" t="s">
        <v>19</v>
      </c>
      <c r="M8383" s="2" t="s">
        <v>97</v>
      </c>
      <c r="N8383" s="3" t="str">
        <f t="shared" si="521"/>
        <v>Jun</v>
      </c>
      <c r="O8383" t="s">
        <v>28</v>
      </c>
      <c r="P8383" t="s">
        <v>22</v>
      </c>
      <c r="Q8383" t="str">
        <f t="shared" si="522"/>
        <v>Senior</v>
      </c>
      <c r="R8383" t="str">
        <f t="shared" si="523"/>
        <v>Profit</v>
      </c>
    </row>
    <row r="8384" spans="1:18">
      <c r="A8384">
        <v>6304</v>
      </c>
      <c r="B8384" t="s">
        <v>15</v>
      </c>
      <c r="C8384">
        <v>42</v>
      </c>
      <c r="D8384" t="s">
        <v>16</v>
      </c>
      <c r="E8384" t="s">
        <v>35</v>
      </c>
      <c r="F8384" t="s">
        <v>36</v>
      </c>
      <c r="G8384">
        <v>1133.6600000000001</v>
      </c>
      <c r="H8384">
        <v>1899.9</v>
      </c>
      <c r="I8384">
        <v>1265.33</v>
      </c>
      <c r="J8384">
        <v>-634.57000000000005</v>
      </c>
      <c r="K8384" s="1">
        <f t="shared" si="520"/>
        <v>-0.33400178956787202</v>
      </c>
      <c r="L8384" t="s">
        <v>31</v>
      </c>
      <c r="M8384" s="2" t="s">
        <v>190</v>
      </c>
      <c r="N8384" s="3" t="str">
        <f t="shared" si="521"/>
        <v>Oct</v>
      </c>
      <c r="O8384" t="s">
        <v>28</v>
      </c>
      <c r="P8384" t="s">
        <v>39</v>
      </c>
      <c r="Q8384" t="str">
        <f t="shared" si="522"/>
        <v>Senior</v>
      </c>
      <c r="R8384" t="str">
        <f t="shared" si="523"/>
        <v>Loss</v>
      </c>
    </row>
    <row r="8385" spans="1:18">
      <c r="A8385">
        <v>1914</v>
      </c>
      <c r="B8385" t="s">
        <v>29</v>
      </c>
      <c r="C8385">
        <v>29</v>
      </c>
      <c r="D8385" t="s">
        <v>16</v>
      </c>
      <c r="E8385" t="s">
        <v>41</v>
      </c>
      <c r="F8385" t="s">
        <v>49</v>
      </c>
      <c r="G8385">
        <v>741.62</v>
      </c>
      <c r="H8385">
        <v>1709.83</v>
      </c>
      <c r="I8385">
        <v>1265.03</v>
      </c>
      <c r="J8385">
        <v>-444.8</v>
      </c>
      <c r="K8385" s="1">
        <f t="shared" si="520"/>
        <v>-0.26014282121614429</v>
      </c>
      <c r="L8385" t="s">
        <v>19</v>
      </c>
      <c r="M8385" s="2" t="s">
        <v>136</v>
      </c>
      <c r="N8385" s="3" t="str">
        <f t="shared" si="521"/>
        <v>Nov</v>
      </c>
      <c r="O8385" t="s">
        <v>51</v>
      </c>
      <c r="P8385" t="s">
        <v>22</v>
      </c>
      <c r="Q8385" t="str">
        <f t="shared" si="522"/>
        <v>Adult</v>
      </c>
      <c r="R8385" t="str">
        <f t="shared" si="523"/>
        <v>Loss</v>
      </c>
    </row>
    <row r="8386" spans="1:18">
      <c r="A8386">
        <v>7204</v>
      </c>
      <c r="B8386" t="s">
        <v>29</v>
      </c>
      <c r="C8386">
        <v>42</v>
      </c>
      <c r="D8386" t="s">
        <v>24</v>
      </c>
      <c r="E8386" t="s">
        <v>17</v>
      </c>
      <c r="F8386" t="s">
        <v>18</v>
      </c>
      <c r="G8386">
        <v>829.44</v>
      </c>
      <c r="H8386">
        <v>1542.32</v>
      </c>
      <c r="I8386">
        <v>1264.57</v>
      </c>
      <c r="J8386">
        <v>-277.75</v>
      </c>
      <c r="K8386" s="1">
        <f t="shared" ref="K8386:K8449" si="524">J8386/H8386</f>
        <v>-0.18008584470148867</v>
      </c>
      <c r="L8386" t="s">
        <v>37</v>
      </c>
      <c r="M8386" s="2" t="s">
        <v>240</v>
      </c>
      <c r="N8386" s="3" t="str">
        <f t="shared" ref="N8386:N8449" si="525">TEXT(M8386,"MMM")</f>
        <v>Jun</v>
      </c>
      <c r="O8386" t="s">
        <v>28</v>
      </c>
      <c r="P8386" t="s">
        <v>39</v>
      </c>
      <c r="Q8386" t="str">
        <f t="shared" ref="Q8386:Q8449" si="526">IF(C8386&gt;=18,IF(C8386&lt;=25,"Young",IF(C8386&lt;=40,"Adult",IF(C8386&lt;=60,"Senior",""))),"")</f>
        <v>Senior</v>
      </c>
      <c r="R8386" t="str">
        <f t="shared" ref="R8386:R8449" si="527">IF(J8386&gt;0,"Profit","Loss")</f>
        <v>Loss</v>
      </c>
    </row>
    <row r="8387" spans="1:18">
      <c r="A8387">
        <v>2350</v>
      </c>
      <c r="B8387" t="s">
        <v>52</v>
      </c>
      <c r="C8387">
        <v>60</v>
      </c>
      <c r="D8387" t="s">
        <v>24</v>
      </c>
      <c r="E8387" t="s">
        <v>41</v>
      </c>
      <c r="F8387" t="s">
        <v>25</v>
      </c>
      <c r="G8387">
        <v>1021.14</v>
      </c>
      <c r="H8387">
        <v>1228.78</v>
      </c>
      <c r="I8387">
        <v>1263.55</v>
      </c>
      <c r="J8387">
        <v>34.770000000000003</v>
      </c>
      <c r="K8387" s="1">
        <f t="shared" si="524"/>
        <v>2.8296358990217943E-2</v>
      </c>
      <c r="L8387" t="s">
        <v>54</v>
      </c>
      <c r="M8387" s="2" t="s">
        <v>90</v>
      </c>
      <c r="N8387" s="3" t="str">
        <f t="shared" si="525"/>
        <v>Oct</v>
      </c>
      <c r="O8387" t="s">
        <v>28</v>
      </c>
      <c r="P8387" t="s">
        <v>39</v>
      </c>
      <c r="Q8387" t="str">
        <f t="shared" si="526"/>
        <v>Senior</v>
      </c>
      <c r="R8387" t="str">
        <f t="shared" si="527"/>
        <v>Profit</v>
      </c>
    </row>
    <row r="8388" spans="1:18">
      <c r="A8388">
        <v>6640</v>
      </c>
      <c r="B8388" t="s">
        <v>40</v>
      </c>
      <c r="C8388">
        <v>30</v>
      </c>
      <c r="D8388" t="s">
        <v>24</v>
      </c>
      <c r="E8388" t="s">
        <v>59</v>
      </c>
      <c r="F8388" t="s">
        <v>36</v>
      </c>
      <c r="G8388">
        <v>1082.69</v>
      </c>
      <c r="H8388">
        <v>767.52</v>
      </c>
      <c r="I8388">
        <v>1263.53</v>
      </c>
      <c r="J8388">
        <v>496.01</v>
      </c>
      <c r="K8388" s="1">
        <f t="shared" si="524"/>
        <v>0.64625026057952883</v>
      </c>
      <c r="L8388" t="s">
        <v>37</v>
      </c>
      <c r="M8388" s="2" t="s">
        <v>245</v>
      </c>
      <c r="N8388" s="3" t="str">
        <f t="shared" si="525"/>
        <v>Mar</v>
      </c>
      <c r="O8388" t="s">
        <v>51</v>
      </c>
      <c r="P8388" t="s">
        <v>39</v>
      </c>
      <c r="Q8388" t="str">
        <f t="shared" si="526"/>
        <v>Adult</v>
      </c>
      <c r="R8388" t="str">
        <f t="shared" si="527"/>
        <v>Profit</v>
      </c>
    </row>
    <row r="8389" spans="1:18">
      <c r="A8389">
        <v>6583</v>
      </c>
      <c r="B8389" t="s">
        <v>92</v>
      </c>
      <c r="C8389">
        <v>37</v>
      </c>
      <c r="D8389" t="s">
        <v>16</v>
      </c>
      <c r="E8389" t="s">
        <v>66</v>
      </c>
      <c r="F8389" t="s">
        <v>25</v>
      </c>
      <c r="G8389">
        <v>1016.83</v>
      </c>
      <c r="H8389">
        <v>922.44</v>
      </c>
      <c r="I8389">
        <v>1263.3800000000001</v>
      </c>
      <c r="J8389">
        <v>340.94</v>
      </c>
      <c r="K8389" s="1">
        <f t="shared" si="524"/>
        <v>0.36960669528641427</v>
      </c>
      <c r="L8389" t="s">
        <v>26</v>
      </c>
      <c r="M8389" s="2" t="s">
        <v>185</v>
      </c>
      <c r="N8389" s="3" t="str">
        <f t="shared" si="525"/>
        <v>Jun</v>
      </c>
      <c r="O8389" t="s">
        <v>33</v>
      </c>
      <c r="P8389" t="s">
        <v>22</v>
      </c>
      <c r="Q8389" t="str">
        <f t="shared" si="526"/>
        <v>Adult</v>
      </c>
      <c r="R8389" t="str">
        <f t="shared" si="527"/>
        <v>Profit</v>
      </c>
    </row>
    <row r="8390" spans="1:18">
      <c r="A8390">
        <v>606</v>
      </c>
      <c r="B8390" t="s">
        <v>29</v>
      </c>
      <c r="C8390">
        <v>23</v>
      </c>
      <c r="D8390" t="s">
        <v>16</v>
      </c>
      <c r="E8390" t="s">
        <v>17</v>
      </c>
      <c r="F8390" t="s">
        <v>25</v>
      </c>
      <c r="G8390">
        <v>750.27</v>
      </c>
      <c r="H8390">
        <v>312.37</v>
      </c>
      <c r="I8390">
        <v>1262.23</v>
      </c>
      <c r="J8390">
        <v>949.86</v>
      </c>
      <c r="K8390" s="1">
        <f t="shared" si="524"/>
        <v>3.0408169798636231</v>
      </c>
      <c r="L8390" t="s">
        <v>26</v>
      </c>
      <c r="M8390" s="2" t="s">
        <v>209</v>
      </c>
      <c r="N8390" s="3" t="str">
        <f t="shared" si="525"/>
        <v>Apr</v>
      </c>
      <c r="O8390" t="s">
        <v>28</v>
      </c>
      <c r="P8390" t="s">
        <v>39</v>
      </c>
      <c r="Q8390" t="str">
        <f t="shared" si="526"/>
        <v>Young</v>
      </c>
      <c r="R8390" t="str">
        <f t="shared" si="527"/>
        <v>Profit</v>
      </c>
    </row>
    <row r="8391" spans="1:18">
      <c r="A8391">
        <v>60</v>
      </c>
      <c r="B8391" t="s">
        <v>47</v>
      </c>
      <c r="C8391">
        <v>40</v>
      </c>
      <c r="D8391" t="s">
        <v>16</v>
      </c>
      <c r="E8391" t="s">
        <v>41</v>
      </c>
      <c r="F8391" t="s">
        <v>42</v>
      </c>
      <c r="G8391">
        <v>980.39</v>
      </c>
      <c r="H8391">
        <v>566.19000000000005</v>
      </c>
      <c r="I8391">
        <v>1261.82</v>
      </c>
      <c r="J8391">
        <v>695.63</v>
      </c>
      <c r="K8391" s="1">
        <f t="shared" si="524"/>
        <v>1.228615835673537</v>
      </c>
      <c r="L8391" t="s">
        <v>37</v>
      </c>
      <c r="M8391" s="2" t="s">
        <v>108</v>
      </c>
      <c r="N8391" s="3" t="str">
        <f t="shared" si="525"/>
        <v>Feb</v>
      </c>
      <c r="O8391" t="s">
        <v>33</v>
      </c>
      <c r="P8391" t="s">
        <v>22</v>
      </c>
      <c r="Q8391" t="str">
        <f t="shared" si="526"/>
        <v>Adult</v>
      </c>
      <c r="R8391" t="str">
        <f t="shared" si="527"/>
        <v>Profit</v>
      </c>
    </row>
    <row r="8392" spans="1:18">
      <c r="A8392">
        <v>4292</v>
      </c>
      <c r="B8392" t="s">
        <v>47</v>
      </c>
      <c r="C8392">
        <v>30</v>
      </c>
      <c r="D8392" t="s">
        <v>16</v>
      </c>
      <c r="E8392" t="s">
        <v>57</v>
      </c>
      <c r="F8392" t="s">
        <v>36</v>
      </c>
      <c r="G8392">
        <v>963.27</v>
      </c>
      <c r="H8392">
        <v>1444.93</v>
      </c>
      <c r="I8392">
        <v>1260.29</v>
      </c>
      <c r="J8392">
        <v>-184.64</v>
      </c>
      <c r="K8392" s="1">
        <f t="shared" si="524"/>
        <v>-0.12778473697687776</v>
      </c>
      <c r="L8392" t="s">
        <v>31</v>
      </c>
      <c r="M8392" s="2" t="s">
        <v>151</v>
      </c>
      <c r="N8392" s="3" t="str">
        <f t="shared" si="525"/>
        <v>May</v>
      </c>
      <c r="O8392" t="s">
        <v>21</v>
      </c>
      <c r="P8392" t="s">
        <v>39</v>
      </c>
      <c r="Q8392" t="str">
        <f t="shared" si="526"/>
        <v>Adult</v>
      </c>
      <c r="R8392" t="str">
        <f t="shared" si="527"/>
        <v>Loss</v>
      </c>
    </row>
    <row r="8393" spans="1:18">
      <c r="A8393">
        <v>420</v>
      </c>
      <c r="B8393" t="s">
        <v>34</v>
      </c>
      <c r="C8393">
        <v>39</v>
      </c>
      <c r="D8393" t="s">
        <v>16</v>
      </c>
      <c r="E8393" t="s">
        <v>53</v>
      </c>
      <c r="F8393" t="s">
        <v>49</v>
      </c>
      <c r="G8393">
        <v>1080.6300000000001</v>
      </c>
      <c r="H8393">
        <v>910.29</v>
      </c>
      <c r="I8393">
        <v>1259.1400000000001</v>
      </c>
      <c r="J8393">
        <v>348.85</v>
      </c>
      <c r="K8393" s="1">
        <f t="shared" si="524"/>
        <v>0.38322952026277346</v>
      </c>
      <c r="L8393" t="s">
        <v>31</v>
      </c>
      <c r="M8393" s="2" t="s">
        <v>250</v>
      </c>
      <c r="N8393" s="3" t="str">
        <f t="shared" si="525"/>
        <v>Jan</v>
      </c>
      <c r="O8393" t="s">
        <v>21</v>
      </c>
      <c r="P8393" t="s">
        <v>22</v>
      </c>
      <c r="Q8393" t="str">
        <f t="shared" si="526"/>
        <v>Adult</v>
      </c>
      <c r="R8393" t="str">
        <f t="shared" si="527"/>
        <v>Profit</v>
      </c>
    </row>
    <row r="8394" spans="1:18">
      <c r="A8394">
        <v>4370</v>
      </c>
      <c r="B8394" t="s">
        <v>52</v>
      </c>
      <c r="C8394">
        <v>36</v>
      </c>
      <c r="D8394" t="s">
        <v>16</v>
      </c>
      <c r="E8394" t="s">
        <v>35</v>
      </c>
      <c r="F8394" t="s">
        <v>36</v>
      </c>
      <c r="G8394">
        <v>758.45</v>
      </c>
      <c r="H8394">
        <v>706.67</v>
      </c>
      <c r="I8394">
        <v>1257.4000000000001</v>
      </c>
      <c r="J8394">
        <v>550.73</v>
      </c>
      <c r="K8394" s="1">
        <f t="shared" si="524"/>
        <v>0.77933122956967193</v>
      </c>
      <c r="L8394" t="s">
        <v>19</v>
      </c>
      <c r="M8394" s="2" t="s">
        <v>198</v>
      </c>
      <c r="N8394" s="3" t="str">
        <f t="shared" si="525"/>
        <v>Jul</v>
      </c>
      <c r="O8394" t="s">
        <v>33</v>
      </c>
      <c r="P8394" t="s">
        <v>39</v>
      </c>
      <c r="Q8394" t="str">
        <f t="shared" si="526"/>
        <v>Adult</v>
      </c>
      <c r="R8394" t="str">
        <f t="shared" si="527"/>
        <v>Profit</v>
      </c>
    </row>
    <row r="8395" spans="1:18">
      <c r="A8395">
        <v>4748</v>
      </c>
      <c r="B8395" t="s">
        <v>47</v>
      </c>
      <c r="C8395">
        <v>46</v>
      </c>
      <c r="D8395" t="s">
        <v>24</v>
      </c>
      <c r="E8395" t="s">
        <v>41</v>
      </c>
      <c r="F8395" t="s">
        <v>18</v>
      </c>
      <c r="G8395">
        <v>1088.42</v>
      </c>
      <c r="H8395">
        <v>1471.38</v>
      </c>
      <c r="I8395">
        <v>1256.8800000000001</v>
      </c>
      <c r="J8395">
        <v>-214.5</v>
      </c>
      <c r="K8395" s="1">
        <f t="shared" si="524"/>
        <v>-0.1457815112343514</v>
      </c>
      <c r="L8395" t="s">
        <v>26</v>
      </c>
      <c r="M8395" s="2" t="s">
        <v>398</v>
      </c>
      <c r="N8395" s="3" t="str">
        <f t="shared" si="525"/>
        <v>Jan</v>
      </c>
      <c r="O8395" t="s">
        <v>33</v>
      </c>
      <c r="P8395" t="s">
        <v>39</v>
      </c>
      <c r="Q8395" t="str">
        <f t="shared" si="526"/>
        <v>Senior</v>
      </c>
      <c r="R8395" t="str">
        <f t="shared" si="527"/>
        <v>Loss</v>
      </c>
    </row>
    <row r="8396" spans="1:18">
      <c r="A8396">
        <v>3988</v>
      </c>
      <c r="B8396" t="s">
        <v>84</v>
      </c>
      <c r="C8396">
        <v>28</v>
      </c>
      <c r="D8396" t="s">
        <v>16</v>
      </c>
      <c r="E8396" t="s">
        <v>30</v>
      </c>
      <c r="F8396" t="s">
        <v>25</v>
      </c>
      <c r="G8396">
        <v>978.14</v>
      </c>
      <c r="H8396">
        <v>614.19000000000005</v>
      </c>
      <c r="I8396">
        <v>1256.8399999999999</v>
      </c>
      <c r="J8396">
        <v>642.65</v>
      </c>
      <c r="K8396" s="1">
        <f t="shared" si="524"/>
        <v>1.0463374525798204</v>
      </c>
      <c r="L8396" t="s">
        <v>31</v>
      </c>
      <c r="M8396" s="2" t="s">
        <v>166</v>
      </c>
      <c r="N8396" s="3" t="str">
        <f t="shared" si="525"/>
        <v>Sep</v>
      </c>
      <c r="O8396" t="s">
        <v>56</v>
      </c>
      <c r="P8396" t="s">
        <v>39</v>
      </c>
      <c r="Q8396" t="str">
        <f t="shared" si="526"/>
        <v>Adult</v>
      </c>
      <c r="R8396" t="str">
        <f t="shared" si="527"/>
        <v>Profit</v>
      </c>
    </row>
    <row r="8397" spans="1:18">
      <c r="A8397">
        <v>8654</v>
      </c>
      <c r="B8397" t="s">
        <v>40</v>
      </c>
      <c r="C8397">
        <v>54</v>
      </c>
      <c r="D8397" t="s">
        <v>16</v>
      </c>
      <c r="E8397" t="s">
        <v>57</v>
      </c>
      <c r="F8397" t="s">
        <v>49</v>
      </c>
      <c r="G8397">
        <v>754.08</v>
      </c>
      <c r="H8397">
        <v>1317.75</v>
      </c>
      <c r="I8397">
        <v>1256.71</v>
      </c>
      <c r="J8397">
        <v>-61.04</v>
      </c>
      <c r="K8397" s="1">
        <f t="shared" si="524"/>
        <v>-4.6321381142098272E-2</v>
      </c>
      <c r="L8397" t="s">
        <v>26</v>
      </c>
      <c r="M8397" s="2" t="s">
        <v>371</v>
      </c>
      <c r="N8397" s="3" t="str">
        <f t="shared" si="525"/>
        <v>Oct</v>
      </c>
      <c r="O8397" t="s">
        <v>56</v>
      </c>
      <c r="P8397" t="s">
        <v>39</v>
      </c>
      <c r="Q8397" t="str">
        <f t="shared" si="526"/>
        <v>Senior</v>
      </c>
      <c r="R8397" t="str">
        <f t="shared" si="527"/>
        <v>Loss</v>
      </c>
    </row>
    <row r="8398" spans="1:18">
      <c r="A8398">
        <v>7514</v>
      </c>
      <c r="B8398" t="s">
        <v>92</v>
      </c>
      <c r="C8398">
        <v>32</v>
      </c>
      <c r="D8398" t="s">
        <v>24</v>
      </c>
      <c r="E8398" t="s">
        <v>57</v>
      </c>
      <c r="F8398" t="s">
        <v>25</v>
      </c>
      <c r="G8398">
        <v>905.04</v>
      </c>
      <c r="H8398">
        <v>1855.67</v>
      </c>
      <c r="I8398">
        <v>1256.05</v>
      </c>
      <c r="J8398">
        <v>-599.62</v>
      </c>
      <c r="K8398" s="1">
        <f t="shared" si="524"/>
        <v>-0.32312857350714297</v>
      </c>
      <c r="L8398" t="s">
        <v>19</v>
      </c>
      <c r="M8398" s="2" t="s">
        <v>38</v>
      </c>
      <c r="N8398" s="3" t="str">
        <f t="shared" si="525"/>
        <v>Sep</v>
      </c>
      <c r="O8398" t="s">
        <v>51</v>
      </c>
      <c r="P8398" t="s">
        <v>39</v>
      </c>
      <c r="Q8398" t="str">
        <f t="shared" si="526"/>
        <v>Adult</v>
      </c>
      <c r="R8398" t="str">
        <f t="shared" si="527"/>
        <v>Loss</v>
      </c>
    </row>
    <row r="8399" spans="1:18">
      <c r="A8399">
        <v>2019</v>
      </c>
      <c r="B8399" t="s">
        <v>40</v>
      </c>
      <c r="C8399">
        <v>34</v>
      </c>
      <c r="D8399" t="s">
        <v>16</v>
      </c>
      <c r="E8399" t="s">
        <v>17</v>
      </c>
      <c r="F8399" t="s">
        <v>25</v>
      </c>
      <c r="G8399">
        <v>715.08</v>
      </c>
      <c r="H8399">
        <v>898</v>
      </c>
      <c r="I8399">
        <v>1255.23</v>
      </c>
      <c r="J8399">
        <v>357.23</v>
      </c>
      <c r="K8399" s="1">
        <f t="shared" si="524"/>
        <v>0.39780623608017818</v>
      </c>
      <c r="L8399" t="s">
        <v>19</v>
      </c>
      <c r="M8399" s="2" t="s">
        <v>129</v>
      </c>
      <c r="N8399" s="3" t="str">
        <f t="shared" si="525"/>
        <v>Mar</v>
      </c>
      <c r="O8399" t="s">
        <v>28</v>
      </c>
      <c r="P8399" t="s">
        <v>39</v>
      </c>
      <c r="Q8399" t="str">
        <f t="shared" si="526"/>
        <v>Adult</v>
      </c>
      <c r="R8399" t="str">
        <f t="shared" si="527"/>
        <v>Profit</v>
      </c>
    </row>
    <row r="8400" spans="1:18">
      <c r="A8400">
        <v>6757</v>
      </c>
      <c r="B8400" t="s">
        <v>23</v>
      </c>
      <c r="C8400">
        <v>50</v>
      </c>
      <c r="D8400" t="s">
        <v>16</v>
      </c>
      <c r="E8400" t="s">
        <v>17</v>
      </c>
      <c r="F8400" t="s">
        <v>42</v>
      </c>
      <c r="G8400">
        <v>840.2</v>
      </c>
      <c r="H8400">
        <v>698.09</v>
      </c>
      <c r="I8400">
        <v>1255.0999999999999</v>
      </c>
      <c r="J8400">
        <v>557.01</v>
      </c>
      <c r="K8400" s="1">
        <f t="shared" si="524"/>
        <v>0.79790571416293021</v>
      </c>
      <c r="L8400" t="s">
        <v>54</v>
      </c>
      <c r="M8400" s="2" t="s">
        <v>222</v>
      </c>
      <c r="N8400" s="3" t="str">
        <f t="shared" si="525"/>
        <v>Aug</v>
      </c>
      <c r="O8400" t="s">
        <v>51</v>
      </c>
      <c r="P8400" t="s">
        <v>22</v>
      </c>
      <c r="Q8400" t="str">
        <f t="shared" si="526"/>
        <v>Senior</v>
      </c>
      <c r="R8400" t="str">
        <f t="shared" si="527"/>
        <v>Profit</v>
      </c>
    </row>
    <row r="8401" spans="1:18">
      <c r="A8401">
        <v>4029</v>
      </c>
      <c r="B8401" t="s">
        <v>44</v>
      </c>
      <c r="C8401">
        <v>29</v>
      </c>
      <c r="D8401" t="s">
        <v>16</v>
      </c>
      <c r="E8401" t="s">
        <v>30</v>
      </c>
      <c r="F8401" t="s">
        <v>25</v>
      </c>
      <c r="G8401">
        <v>874.69</v>
      </c>
      <c r="H8401">
        <v>469.01</v>
      </c>
      <c r="I8401">
        <v>1254.22</v>
      </c>
      <c r="J8401">
        <v>785.21</v>
      </c>
      <c r="K8401" s="1">
        <f t="shared" si="524"/>
        <v>1.6741860514701181</v>
      </c>
      <c r="L8401" t="s">
        <v>19</v>
      </c>
      <c r="M8401" s="2" t="s">
        <v>397</v>
      </c>
      <c r="N8401" s="3" t="str">
        <f t="shared" si="525"/>
        <v>Oct</v>
      </c>
      <c r="O8401" t="s">
        <v>28</v>
      </c>
      <c r="P8401" t="s">
        <v>39</v>
      </c>
      <c r="Q8401" t="str">
        <f t="shared" si="526"/>
        <v>Adult</v>
      </c>
      <c r="R8401" t="str">
        <f t="shared" si="527"/>
        <v>Profit</v>
      </c>
    </row>
    <row r="8402" spans="1:18">
      <c r="A8402">
        <v>3436</v>
      </c>
      <c r="B8402" t="s">
        <v>40</v>
      </c>
      <c r="C8402">
        <v>28</v>
      </c>
      <c r="D8402" t="s">
        <v>16</v>
      </c>
      <c r="E8402" t="s">
        <v>17</v>
      </c>
      <c r="F8402" t="s">
        <v>49</v>
      </c>
      <c r="G8402">
        <v>1121.1500000000001</v>
      </c>
      <c r="H8402">
        <v>1106.55</v>
      </c>
      <c r="I8402">
        <v>1254.06</v>
      </c>
      <c r="J8402">
        <v>147.51</v>
      </c>
      <c r="K8402" s="1">
        <f t="shared" si="524"/>
        <v>0.13330622204148027</v>
      </c>
      <c r="L8402" t="s">
        <v>26</v>
      </c>
      <c r="M8402" s="2" t="s">
        <v>333</v>
      </c>
      <c r="N8402" s="3" t="str">
        <f t="shared" si="525"/>
        <v>Mar</v>
      </c>
      <c r="O8402" t="s">
        <v>28</v>
      </c>
      <c r="P8402" t="s">
        <v>22</v>
      </c>
      <c r="Q8402" t="str">
        <f t="shared" si="526"/>
        <v>Adult</v>
      </c>
      <c r="R8402" t="str">
        <f t="shared" si="527"/>
        <v>Profit</v>
      </c>
    </row>
    <row r="8403" spans="1:18">
      <c r="A8403">
        <v>3352</v>
      </c>
      <c r="B8403" t="s">
        <v>15</v>
      </c>
      <c r="C8403">
        <v>47</v>
      </c>
      <c r="D8403" t="s">
        <v>24</v>
      </c>
      <c r="E8403" t="s">
        <v>53</v>
      </c>
      <c r="F8403" t="s">
        <v>49</v>
      </c>
      <c r="G8403">
        <v>725.43</v>
      </c>
      <c r="H8403">
        <v>1636.77</v>
      </c>
      <c r="I8403">
        <v>1253.8499999999999</v>
      </c>
      <c r="J8403">
        <v>-382.92</v>
      </c>
      <c r="K8403" s="1">
        <f t="shared" si="524"/>
        <v>-0.23394856943858944</v>
      </c>
      <c r="L8403" t="s">
        <v>54</v>
      </c>
      <c r="M8403" s="2" t="s">
        <v>251</v>
      </c>
      <c r="N8403" s="3" t="str">
        <f t="shared" si="525"/>
        <v>Jan</v>
      </c>
      <c r="O8403" t="s">
        <v>33</v>
      </c>
      <c r="P8403" t="s">
        <v>39</v>
      </c>
      <c r="Q8403" t="str">
        <f t="shared" si="526"/>
        <v>Senior</v>
      </c>
      <c r="R8403" t="str">
        <f t="shared" si="527"/>
        <v>Loss</v>
      </c>
    </row>
    <row r="8404" spans="1:18">
      <c r="A8404">
        <v>3531</v>
      </c>
      <c r="B8404" t="s">
        <v>15</v>
      </c>
      <c r="C8404">
        <v>18</v>
      </c>
      <c r="D8404" t="s">
        <v>24</v>
      </c>
      <c r="E8404" t="s">
        <v>66</v>
      </c>
      <c r="F8404" t="s">
        <v>25</v>
      </c>
      <c r="G8404">
        <v>1138.6099999999999</v>
      </c>
      <c r="H8404">
        <v>1001.54</v>
      </c>
      <c r="I8404">
        <v>1252.95</v>
      </c>
      <c r="J8404">
        <v>251.41</v>
      </c>
      <c r="K8404" s="1">
        <f t="shared" si="524"/>
        <v>0.25102342392715221</v>
      </c>
      <c r="L8404" t="s">
        <v>19</v>
      </c>
      <c r="M8404" s="2" t="s">
        <v>100</v>
      </c>
      <c r="N8404" s="3" t="str">
        <f t="shared" si="525"/>
        <v>Aug</v>
      </c>
      <c r="O8404" t="s">
        <v>21</v>
      </c>
      <c r="P8404" t="s">
        <v>22</v>
      </c>
      <c r="Q8404" t="str">
        <f t="shared" si="526"/>
        <v>Young</v>
      </c>
      <c r="R8404" t="str">
        <f t="shared" si="527"/>
        <v>Profit</v>
      </c>
    </row>
    <row r="8405" spans="1:18">
      <c r="A8405">
        <v>548</v>
      </c>
      <c r="B8405" t="s">
        <v>15</v>
      </c>
      <c r="C8405">
        <v>25</v>
      </c>
      <c r="D8405" t="s">
        <v>24</v>
      </c>
      <c r="E8405" t="s">
        <v>17</v>
      </c>
      <c r="F8405" t="s">
        <v>42</v>
      </c>
      <c r="G8405">
        <v>762.51</v>
      </c>
      <c r="H8405">
        <v>1528.12</v>
      </c>
      <c r="I8405">
        <v>1252.73</v>
      </c>
      <c r="J8405">
        <v>-275.39</v>
      </c>
      <c r="K8405" s="1">
        <f t="shared" si="524"/>
        <v>-0.18021490458864486</v>
      </c>
      <c r="L8405" t="s">
        <v>37</v>
      </c>
      <c r="M8405" s="2" t="s">
        <v>299</v>
      </c>
      <c r="N8405" s="3" t="str">
        <f t="shared" si="525"/>
        <v>May</v>
      </c>
      <c r="O8405" t="s">
        <v>51</v>
      </c>
      <c r="P8405" t="s">
        <v>39</v>
      </c>
      <c r="Q8405" t="str">
        <f t="shared" si="526"/>
        <v>Young</v>
      </c>
      <c r="R8405" t="str">
        <f t="shared" si="527"/>
        <v>Loss</v>
      </c>
    </row>
    <row r="8406" spans="1:18">
      <c r="A8406">
        <v>6484</v>
      </c>
      <c r="B8406" t="s">
        <v>23</v>
      </c>
      <c r="C8406">
        <v>23</v>
      </c>
      <c r="D8406" t="s">
        <v>16</v>
      </c>
      <c r="E8406" t="s">
        <v>57</v>
      </c>
      <c r="F8406" t="s">
        <v>42</v>
      </c>
      <c r="G8406">
        <v>698.93</v>
      </c>
      <c r="H8406">
        <v>1102.25</v>
      </c>
      <c r="I8406">
        <v>1252.6199999999999</v>
      </c>
      <c r="J8406">
        <v>150.37</v>
      </c>
      <c r="K8406" s="1">
        <f t="shared" si="524"/>
        <v>0.13642095713313676</v>
      </c>
      <c r="L8406" t="s">
        <v>31</v>
      </c>
      <c r="M8406" s="2" t="s">
        <v>72</v>
      </c>
      <c r="N8406" s="3" t="str">
        <f t="shared" si="525"/>
        <v>Oct</v>
      </c>
      <c r="O8406" t="s">
        <v>21</v>
      </c>
      <c r="P8406" t="s">
        <v>39</v>
      </c>
      <c r="Q8406" t="str">
        <f t="shared" si="526"/>
        <v>Young</v>
      </c>
      <c r="R8406" t="str">
        <f t="shared" si="527"/>
        <v>Profit</v>
      </c>
    </row>
    <row r="8407" spans="1:18">
      <c r="A8407">
        <v>812</v>
      </c>
      <c r="B8407" t="s">
        <v>29</v>
      </c>
      <c r="C8407">
        <v>44</v>
      </c>
      <c r="D8407" t="s">
        <v>24</v>
      </c>
      <c r="E8407" t="s">
        <v>17</v>
      </c>
      <c r="F8407" t="s">
        <v>18</v>
      </c>
      <c r="G8407">
        <v>701.11</v>
      </c>
      <c r="H8407">
        <v>1559.2</v>
      </c>
      <c r="I8407">
        <v>1251.74</v>
      </c>
      <c r="J8407">
        <v>-307.45999999999998</v>
      </c>
      <c r="K8407" s="1">
        <f t="shared" si="524"/>
        <v>-0.19719086711133912</v>
      </c>
      <c r="L8407" t="s">
        <v>31</v>
      </c>
      <c r="M8407" s="2" t="s">
        <v>381</v>
      </c>
      <c r="N8407" s="3" t="str">
        <f t="shared" si="525"/>
        <v>Nov</v>
      </c>
      <c r="O8407" t="s">
        <v>56</v>
      </c>
      <c r="P8407" t="s">
        <v>22</v>
      </c>
      <c r="Q8407" t="str">
        <f t="shared" si="526"/>
        <v>Senior</v>
      </c>
      <c r="R8407" t="str">
        <f t="shared" si="527"/>
        <v>Loss</v>
      </c>
    </row>
    <row r="8408" spans="1:18">
      <c r="A8408">
        <v>7013</v>
      </c>
      <c r="B8408" t="s">
        <v>44</v>
      </c>
      <c r="C8408">
        <v>60</v>
      </c>
      <c r="D8408" t="s">
        <v>16</v>
      </c>
      <c r="E8408" t="s">
        <v>59</v>
      </c>
      <c r="F8408" t="s">
        <v>18</v>
      </c>
      <c r="G8408">
        <v>734.21</v>
      </c>
      <c r="H8408">
        <v>1888.49</v>
      </c>
      <c r="I8408">
        <v>1251.6600000000001</v>
      </c>
      <c r="J8408">
        <v>-636.83000000000004</v>
      </c>
      <c r="K8408" s="1">
        <f t="shared" si="524"/>
        <v>-0.33721650630927358</v>
      </c>
      <c r="L8408" t="s">
        <v>19</v>
      </c>
      <c r="M8408" s="2" t="s">
        <v>144</v>
      </c>
      <c r="N8408" s="3" t="str">
        <f t="shared" si="525"/>
        <v>Jun</v>
      </c>
      <c r="O8408" t="s">
        <v>51</v>
      </c>
      <c r="P8408" t="s">
        <v>39</v>
      </c>
      <c r="Q8408" t="str">
        <f t="shared" si="526"/>
        <v>Senior</v>
      </c>
      <c r="R8408" t="str">
        <f t="shared" si="527"/>
        <v>Loss</v>
      </c>
    </row>
    <row r="8409" spans="1:18">
      <c r="A8409">
        <v>4840</v>
      </c>
      <c r="B8409" t="s">
        <v>52</v>
      </c>
      <c r="C8409">
        <v>24</v>
      </c>
      <c r="D8409" t="s">
        <v>16</v>
      </c>
      <c r="E8409" t="s">
        <v>66</v>
      </c>
      <c r="F8409" t="s">
        <v>18</v>
      </c>
      <c r="G8409">
        <v>986</v>
      </c>
      <c r="H8409">
        <v>405.51</v>
      </c>
      <c r="I8409">
        <v>1249.27</v>
      </c>
      <c r="J8409">
        <v>843.76</v>
      </c>
      <c r="K8409" s="1">
        <f t="shared" si="524"/>
        <v>2.0807378363049001</v>
      </c>
      <c r="L8409" t="s">
        <v>37</v>
      </c>
      <c r="M8409" s="2" t="s">
        <v>365</v>
      </c>
      <c r="N8409" s="3" t="str">
        <f t="shared" si="525"/>
        <v>Jun</v>
      </c>
      <c r="O8409" t="s">
        <v>28</v>
      </c>
      <c r="P8409" t="s">
        <v>22</v>
      </c>
      <c r="Q8409" t="str">
        <f t="shared" si="526"/>
        <v>Young</v>
      </c>
      <c r="R8409" t="str">
        <f t="shared" si="527"/>
        <v>Profit</v>
      </c>
    </row>
    <row r="8410" spans="1:18">
      <c r="A8410">
        <v>4009</v>
      </c>
      <c r="B8410" t="s">
        <v>92</v>
      </c>
      <c r="C8410">
        <v>49</v>
      </c>
      <c r="D8410" t="s">
        <v>16</v>
      </c>
      <c r="E8410" t="s">
        <v>30</v>
      </c>
      <c r="F8410" t="s">
        <v>25</v>
      </c>
      <c r="G8410">
        <v>1071.44</v>
      </c>
      <c r="H8410">
        <v>259.48</v>
      </c>
      <c r="I8410">
        <v>1248.51</v>
      </c>
      <c r="J8410">
        <v>989.03</v>
      </c>
      <c r="K8410" s="1">
        <f t="shared" si="524"/>
        <v>3.8115847078772926</v>
      </c>
      <c r="L8410" t="s">
        <v>26</v>
      </c>
      <c r="M8410" s="2" t="s">
        <v>354</v>
      </c>
      <c r="N8410" s="3" t="str">
        <f t="shared" si="525"/>
        <v>Dec</v>
      </c>
      <c r="O8410" t="s">
        <v>51</v>
      </c>
      <c r="P8410" t="s">
        <v>39</v>
      </c>
      <c r="Q8410" t="str">
        <f t="shared" si="526"/>
        <v>Senior</v>
      </c>
      <c r="R8410" t="str">
        <f t="shared" si="527"/>
        <v>Profit</v>
      </c>
    </row>
    <row r="8411" spans="1:18">
      <c r="A8411">
        <v>3145</v>
      </c>
      <c r="B8411" t="s">
        <v>15</v>
      </c>
      <c r="C8411">
        <v>31</v>
      </c>
      <c r="D8411" t="s">
        <v>16</v>
      </c>
      <c r="E8411" t="s">
        <v>30</v>
      </c>
      <c r="F8411" t="s">
        <v>25</v>
      </c>
      <c r="G8411">
        <v>882.76</v>
      </c>
      <c r="H8411">
        <v>579.42999999999995</v>
      </c>
      <c r="I8411">
        <v>1248.33</v>
      </c>
      <c r="J8411">
        <v>668.9</v>
      </c>
      <c r="K8411" s="1">
        <f t="shared" si="524"/>
        <v>1.1544103688107279</v>
      </c>
      <c r="L8411" t="s">
        <v>26</v>
      </c>
      <c r="M8411" s="2" t="s">
        <v>129</v>
      </c>
      <c r="N8411" s="3" t="str">
        <f t="shared" si="525"/>
        <v>Mar</v>
      </c>
      <c r="O8411" t="s">
        <v>56</v>
      </c>
      <c r="P8411" t="s">
        <v>22</v>
      </c>
      <c r="Q8411" t="str">
        <f t="shared" si="526"/>
        <v>Adult</v>
      </c>
      <c r="R8411" t="str">
        <f t="shared" si="527"/>
        <v>Profit</v>
      </c>
    </row>
    <row r="8412" spans="1:18">
      <c r="A8412">
        <v>2674</v>
      </c>
      <c r="B8412" t="s">
        <v>47</v>
      </c>
      <c r="C8412">
        <v>25</v>
      </c>
      <c r="D8412" t="s">
        <v>24</v>
      </c>
      <c r="E8412" t="s">
        <v>17</v>
      </c>
      <c r="F8412" t="s">
        <v>42</v>
      </c>
      <c r="G8412">
        <v>697.7</v>
      </c>
      <c r="H8412">
        <v>971.52</v>
      </c>
      <c r="I8412">
        <v>1247.5899999999999</v>
      </c>
      <c r="J8412">
        <v>276.07</v>
      </c>
      <c r="K8412" s="1">
        <f t="shared" si="524"/>
        <v>0.28416296113306982</v>
      </c>
      <c r="L8412" t="s">
        <v>37</v>
      </c>
      <c r="M8412" s="2" t="s">
        <v>256</v>
      </c>
      <c r="N8412" s="3" t="str">
        <f t="shared" si="525"/>
        <v>Mar</v>
      </c>
      <c r="O8412" t="s">
        <v>28</v>
      </c>
      <c r="P8412" t="s">
        <v>39</v>
      </c>
      <c r="Q8412" t="str">
        <f t="shared" si="526"/>
        <v>Young</v>
      </c>
      <c r="R8412" t="str">
        <f t="shared" si="527"/>
        <v>Profit</v>
      </c>
    </row>
    <row r="8413" spans="1:18">
      <c r="A8413">
        <v>7604</v>
      </c>
      <c r="B8413" t="s">
        <v>29</v>
      </c>
      <c r="C8413">
        <v>29</v>
      </c>
      <c r="D8413" t="s">
        <v>24</v>
      </c>
      <c r="E8413" t="s">
        <v>30</v>
      </c>
      <c r="F8413" t="s">
        <v>36</v>
      </c>
      <c r="G8413">
        <v>940.89</v>
      </c>
      <c r="H8413">
        <v>167.9</v>
      </c>
      <c r="I8413">
        <v>1244.23</v>
      </c>
      <c r="J8413">
        <v>1076.33</v>
      </c>
      <c r="K8413" s="1">
        <f t="shared" si="524"/>
        <v>6.4105419892793325</v>
      </c>
      <c r="L8413" t="s">
        <v>19</v>
      </c>
      <c r="M8413" s="2" t="s">
        <v>95</v>
      </c>
      <c r="N8413" s="3" t="str">
        <f t="shared" si="525"/>
        <v>Sep</v>
      </c>
      <c r="O8413" t="s">
        <v>33</v>
      </c>
      <c r="P8413" t="s">
        <v>22</v>
      </c>
      <c r="Q8413" t="str">
        <f t="shared" si="526"/>
        <v>Adult</v>
      </c>
      <c r="R8413" t="str">
        <f t="shared" si="527"/>
        <v>Profit</v>
      </c>
    </row>
    <row r="8414" spans="1:18">
      <c r="A8414">
        <v>5518</v>
      </c>
      <c r="B8414" t="s">
        <v>34</v>
      </c>
      <c r="C8414">
        <v>29</v>
      </c>
      <c r="D8414" t="s">
        <v>24</v>
      </c>
      <c r="E8414" t="s">
        <v>57</v>
      </c>
      <c r="F8414" t="s">
        <v>42</v>
      </c>
      <c r="G8414">
        <v>872.99</v>
      </c>
      <c r="H8414">
        <v>863.92</v>
      </c>
      <c r="I8414">
        <v>1243.45</v>
      </c>
      <c r="J8414">
        <v>379.53</v>
      </c>
      <c r="K8414" s="1">
        <f t="shared" si="524"/>
        <v>0.43931151032503007</v>
      </c>
      <c r="L8414" t="s">
        <v>54</v>
      </c>
      <c r="M8414" s="2" t="s">
        <v>255</v>
      </c>
      <c r="N8414" s="3" t="str">
        <f t="shared" si="525"/>
        <v>May</v>
      </c>
      <c r="O8414" t="s">
        <v>33</v>
      </c>
      <c r="P8414" t="s">
        <v>22</v>
      </c>
      <c r="Q8414" t="str">
        <f t="shared" si="526"/>
        <v>Adult</v>
      </c>
      <c r="R8414" t="str">
        <f t="shared" si="527"/>
        <v>Profit</v>
      </c>
    </row>
    <row r="8415" spans="1:18">
      <c r="A8415">
        <v>3943</v>
      </c>
      <c r="B8415" t="s">
        <v>15</v>
      </c>
      <c r="C8415">
        <v>32</v>
      </c>
      <c r="D8415" t="s">
        <v>24</v>
      </c>
      <c r="E8415" t="s">
        <v>59</v>
      </c>
      <c r="F8415" t="s">
        <v>18</v>
      </c>
      <c r="G8415">
        <v>1068.0899999999999</v>
      </c>
      <c r="H8415">
        <v>154.77000000000001</v>
      </c>
      <c r="I8415">
        <v>1242.3800000000001</v>
      </c>
      <c r="J8415">
        <v>1087.6099999999999</v>
      </c>
      <c r="K8415" s="1">
        <f t="shared" si="524"/>
        <v>7.0272662660722354</v>
      </c>
      <c r="L8415" t="s">
        <v>19</v>
      </c>
      <c r="M8415" s="2" t="s">
        <v>130</v>
      </c>
      <c r="N8415" s="3" t="str">
        <f t="shared" si="525"/>
        <v>Feb</v>
      </c>
      <c r="O8415" t="s">
        <v>56</v>
      </c>
      <c r="P8415" t="s">
        <v>39</v>
      </c>
      <c r="Q8415" t="str">
        <f t="shared" si="526"/>
        <v>Adult</v>
      </c>
      <c r="R8415" t="str">
        <f t="shared" si="527"/>
        <v>Profit</v>
      </c>
    </row>
    <row r="8416" spans="1:18">
      <c r="A8416">
        <v>2510</v>
      </c>
      <c r="B8416" t="s">
        <v>34</v>
      </c>
      <c r="C8416">
        <v>18</v>
      </c>
      <c r="D8416" t="s">
        <v>24</v>
      </c>
      <c r="E8416" t="s">
        <v>59</v>
      </c>
      <c r="F8416" t="s">
        <v>36</v>
      </c>
      <c r="G8416">
        <v>829.78</v>
      </c>
      <c r="H8416">
        <v>953.1</v>
      </c>
      <c r="I8416">
        <v>1241.98</v>
      </c>
      <c r="J8416">
        <v>288.88</v>
      </c>
      <c r="K8416" s="1">
        <f t="shared" si="524"/>
        <v>0.30309516315182039</v>
      </c>
      <c r="L8416" t="s">
        <v>19</v>
      </c>
      <c r="M8416" s="2" t="s">
        <v>27</v>
      </c>
      <c r="N8416" s="3" t="str">
        <f t="shared" si="525"/>
        <v>Mar</v>
      </c>
      <c r="O8416" t="s">
        <v>56</v>
      </c>
      <c r="P8416" t="s">
        <v>39</v>
      </c>
      <c r="Q8416" t="str">
        <f t="shared" si="526"/>
        <v>Young</v>
      </c>
      <c r="R8416" t="str">
        <f t="shared" si="527"/>
        <v>Profit</v>
      </c>
    </row>
    <row r="8417" spans="1:18">
      <c r="A8417">
        <v>234</v>
      </c>
      <c r="B8417" t="s">
        <v>47</v>
      </c>
      <c r="C8417">
        <v>59</v>
      </c>
      <c r="D8417" t="s">
        <v>16</v>
      </c>
      <c r="E8417" t="s">
        <v>35</v>
      </c>
      <c r="F8417" t="s">
        <v>42</v>
      </c>
      <c r="G8417">
        <v>1043.32</v>
      </c>
      <c r="H8417">
        <v>1719.26</v>
      </c>
      <c r="I8417">
        <v>1240.32</v>
      </c>
      <c r="J8417">
        <v>-478.94</v>
      </c>
      <c r="K8417" s="1">
        <f t="shared" si="524"/>
        <v>-0.27857333969265846</v>
      </c>
      <c r="L8417" t="s">
        <v>31</v>
      </c>
      <c r="M8417" s="2" t="s">
        <v>219</v>
      </c>
      <c r="N8417" s="3" t="str">
        <f t="shared" si="525"/>
        <v>Oct</v>
      </c>
      <c r="O8417" t="s">
        <v>21</v>
      </c>
      <c r="P8417" t="s">
        <v>22</v>
      </c>
      <c r="Q8417" t="str">
        <f t="shared" si="526"/>
        <v>Senior</v>
      </c>
      <c r="R8417" t="str">
        <f t="shared" si="527"/>
        <v>Loss</v>
      </c>
    </row>
    <row r="8418" spans="1:18">
      <c r="A8418">
        <v>7686</v>
      </c>
      <c r="B8418" t="s">
        <v>47</v>
      </c>
      <c r="C8418">
        <v>46</v>
      </c>
      <c r="D8418" t="s">
        <v>24</v>
      </c>
      <c r="E8418" t="s">
        <v>53</v>
      </c>
      <c r="F8418" t="s">
        <v>42</v>
      </c>
      <c r="G8418">
        <v>1069.3499999999999</v>
      </c>
      <c r="H8418">
        <v>174.32</v>
      </c>
      <c r="I8418">
        <v>1239.5899999999999</v>
      </c>
      <c r="J8418">
        <v>1065.27</v>
      </c>
      <c r="K8418" s="1">
        <f t="shared" si="524"/>
        <v>6.1110027535566775</v>
      </c>
      <c r="L8418" t="s">
        <v>26</v>
      </c>
      <c r="M8418" s="2" t="s">
        <v>390</v>
      </c>
      <c r="N8418" s="3" t="str">
        <f t="shared" si="525"/>
        <v>Oct</v>
      </c>
      <c r="O8418" t="s">
        <v>21</v>
      </c>
      <c r="P8418" t="s">
        <v>22</v>
      </c>
      <c r="Q8418" t="str">
        <f t="shared" si="526"/>
        <v>Senior</v>
      </c>
      <c r="R8418" t="str">
        <f t="shared" si="527"/>
        <v>Profit</v>
      </c>
    </row>
    <row r="8419" spans="1:18">
      <c r="A8419">
        <v>7128</v>
      </c>
      <c r="B8419" t="s">
        <v>29</v>
      </c>
      <c r="C8419">
        <v>37</v>
      </c>
      <c r="D8419" t="s">
        <v>24</v>
      </c>
      <c r="E8419" t="s">
        <v>17</v>
      </c>
      <c r="F8419" t="s">
        <v>18</v>
      </c>
      <c r="G8419">
        <v>1115.33</v>
      </c>
      <c r="H8419">
        <v>1144.5</v>
      </c>
      <c r="I8419">
        <v>1239.4000000000001</v>
      </c>
      <c r="J8419">
        <v>94.9</v>
      </c>
      <c r="K8419" s="1">
        <f t="shared" si="524"/>
        <v>8.2918304936653572E-2</v>
      </c>
      <c r="L8419" t="s">
        <v>26</v>
      </c>
      <c r="M8419" s="2" t="s">
        <v>187</v>
      </c>
      <c r="N8419" s="3" t="str">
        <f t="shared" si="525"/>
        <v>Dec</v>
      </c>
      <c r="O8419" t="s">
        <v>21</v>
      </c>
      <c r="P8419" t="s">
        <v>39</v>
      </c>
      <c r="Q8419" t="str">
        <f t="shared" si="526"/>
        <v>Adult</v>
      </c>
      <c r="R8419" t="str">
        <f t="shared" si="527"/>
        <v>Profit</v>
      </c>
    </row>
    <row r="8420" spans="1:18">
      <c r="A8420">
        <v>4466</v>
      </c>
      <c r="B8420" t="s">
        <v>84</v>
      </c>
      <c r="C8420">
        <v>21</v>
      </c>
      <c r="D8420" t="s">
        <v>16</v>
      </c>
      <c r="E8420" t="s">
        <v>66</v>
      </c>
      <c r="F8420" t="s">
        <v>18</v>
      </c>
      <c r="G8420">
        <v>902.96</v>
      </c>
      <c r="H8420">
        <v>1123.67</v>
      </c>
      <c r="I8420">
        <v>1238.75</v>
      </c>
      <c r="J8420">
        <v>115.08</v>
      </c>
      <c r="K8420" s="1">
        <f t="shared" si="524"/>
        <v>0.10241440992462199</v>
      </c>
      <c r="L8420" t="s">
        <v>26</v>
      </c>
      <c r="M8420" s="2" t="s">
        <v>241</v>
      </c>
      <c r="N8420" s="3" t="str">
        <f t="shared" si="525"/>
        <v>Sep</v>
      </c>
      <c r="O8420" t="s">
        <v>51</v>
      </c>
      <c r="P8420" t="s">
        <v>39</v>
      </c>
      <c r="Q8420" t="str">
        <f t="shared" si="526"/>
        <v>Young</v>
      </c>
      <c r="R8420" t="str">
        <f t="shared" si="527"/>
        <v>Profit</v>
      </c>
    </row>
    <row r="8421" spans="1:18">
      <c r="A8421">
        <v>4054</v>
      </c>
      <c r="B8421" t="s">
        <v>34</v>
      </c>
      <c r="C8421">
        <v>28</v>
      </c>
      <c r="D8421" t="s">
        <v>24</v>
      </c>
      <c r="E8421" t="s">
        <v>17</v>
      </c>
      <c r="F8421" t="s">
        <v>25</v>
      </c>
      <c r="G8421">
        <v>1085.8699999999999</v>
      </c>
      <c r="H8421">
        <v>1719.12</v>
      </c>
      <c r="I8421">
        <v>1237.5899999999999</v>
      </c>
      <c r="J8421">
        <v>-481.53</v>
      </c>
      <c r="K8421" s="1">
        <f t="shared" si="524"/>
        <v>-0.28010261063800085</v>
      </c>
      <c r="L8421" t="s">
        <v>37</v>
      </c>
      <c r="M8421" s="2" t="s">
        <v>179</v>
      </c>
      <c r="N8421" s="3" t="str">
        <f t="shared" si="525"/>
        <v>Jan</v>
      </c>
      <c r="O8421" t="s">
        <v>51</v>
      </c>
      <c r="P8421" t="s">
        <v>22</v>
      </c>
      <c r="Q8421" t="str">
        <f t="shared" si="526"/>
        <v>Adult</v>
      </c>
      <c r="R8421" t="str">
        <f t="shared" si="527"/>
        <v>Loss</v>
      </c>
    </row>
    <row r="8422" spans="1:18">
      <c r="A8422">
        <v>2252</v>
      </c>
      <c r="B8422" t="s">
        <v>34</v>
      </c>
      <c r="C8422">
        <v>37</v>
      </c>
      <c r="D8422" t="s">
        <v>24</v>
      </c>
      <c r="E8422" t="s">
        <v>66</v>
      </c>
      <c r="F8422" t="s">
        <v>49</v>
      </c>
      <c r="G8422">
        <v>698.07</v>
      </c>
      <c r="H8422">
        <v>1104.75</v>
      </c>
      <c r="I8422">
        <v>1235.8900000000001</v>
      </c>
      <c r="J8422">
        <v>131.13999999999999</v>
      </c>
      <c r="K8422" s="1">
        <f t="shared" si="524"/>
        <v>0.11870558949988684</v>
      </c>
      <c r="L8422" t="s">
        <v>37</v>
      </c>
      <c r="M8422" s="2" t="s">
        <v>269</v>
      </c>
      <c r="N8422" s="3" t="str">
        <f t="shared" si="525"/>
        <v>Jul</v>
      </c>
      <c r="O8422" t="s">
        <v>21</v>
      </c>
      <c r="P8422" t="s">
        <v>22</v>
      </c>
      <c r="Q8422" t="str">
        <f t="shared" si="526"/>
        <v>Adult</v>
      </c>
      <c r="R8422" t="str">
        <f t="shared" si="527"/>
        <v>Profit</v>
      </c>
    </row>
    <row r="8423" spans="1:18">
      <c r="A8423">
        <v>838</v>
      </c>
      <c r="B8423" t="s">
        <v>34</v>
      </c>
      <c r="C8423">
        <v>57</v>
      </c>
      <c r="D8423" t="s">
        <v>16</v>
      </c>
      <c r="E8423" t="s">
        <v>57</v>
      </c>
      <c r="F8423" t="s">
        <v>25</v>
      </c>
      <c r="G8423">
        <v>807.91</v>
      </c>
      <c r="H8423">
        <v>1362.78</v>
      </c>
      <c r="I8423">
        <v>1235.69</v>
      </c>
      <c r="J8423">
        <v>-127.09</v>
      </c>
      <c r="K8423" s="1">
        <f t="shared" si="524"/>
        <v>-9.3257899294090021E-2</v>
      </c>
      <c r="L8423" t="s">
        <v>54</v>
      </c>
      <c r="M8423" s="2" t="s">
        <v>161</v>
      </c>
      <c r="N8423" s="3" t="str">
        <f t="shared" si="525"/>
        <v>Jan</v>
      </c>
      <c r="O8423" t="s">
        <v>28</v>
      </c>
      <c r="P8423" t="s">
        <v>22</v>
      </c>
      <c r="Q8423" t="str">
        <f t="shared" si="526"/>
        <v>Senior</v>
      </c>
      <c r="R8423" t="str">
        <f t="shared" si="527"/>
        <v>Loss</v>
      </c>
    </row>
    <row r="8424" spans="1:18">
      <c r="A8424">
        <v>7871</v>
      </c>
      <c r="B8424" t="s">
        <v>23</v>
      </c>
      <c r="C8424">
        <v>58</v>
      </c>
      <c r="D8424" t="s">
        <v>24</v>
      </c>
      <c r="E8424" t="s">
        <v>35</v>
      </c>
      <c r="F8424" t="s">
        <v>18</v>
      </c>
      <c r="G8424">
        <v>1032.8599999999999</v>
      </c>
      <c r="H8424">
        <v>1861.64</v>
      </c>
      <c r="I8424">
        <v>1234.99</v>
      </c>
      <c r="J8424">
        <v>-626.65</v>
      </c>
      <c r="K8424" s="1">
        <f t="shared" si="524"/>
        <v>-0.33661180464536644</v>
      </c>
      <c r="L8424" t="s">
        <v>54</v>
      </c>
      <c r="M8424" s="2" t="s">
        <v>32</v>
      </c>
      <c r="N8424" s="3" t="str">
        <f t="shared" si="525"/>
        <v>May</v>
      </c>
      <c r="O8424" t="s">
        <v>51</v>
      </c>
      <c r="P8424" t="s">
        <v>39</v>
      </c>
      <c r="Q8424" t="str">
        <f t="shared" si="526"/>
        <v>Senior</v>
      </c>
      <c r="R8424" t="str">
        <f t="shared" si="527"/>
        <v>Loss</v>
      </c>
    </row>
    <row r="8425" spans="1:18">
      <c r="A8425">
        <v>1598</v>
      </c>
      <c r="B8425" t="s">
        <v>47</v>
      </c>
      <c r="C8425">
        <v>22</v>
      </c>
      <c r="D8425" t="s">
        <v>24</v>
      </c>
      <c r="E8425" t="s">
        <v>41</v>
      </c>
      <c r="F8425" t="s">
        <v>36</v>
      </c>
      <c r="G8425">
        <v>916.85</v>
      </c>
      <c r="H8425">
        <v>1142.08</v>
      </c>
      <c r="I8425">
        <v>1234.31</v>
      </c>
      <c r="J8425">
        <v>92.23</v>
      </c>
      <c r="K8425" s="1">
        <f t="shared" si="524"/>
        <v>8.0756164191650326E-2</v>
      </c>
      <c r="L8425" t="s">
        <v>26</v>
      </c>
      <c r="M8425" s="2" t="s">
        <v>345</v>
      </c>
      <c r="N8425" s="3" t="str">
        <f t="shared" si="525"/>
        <v>Mar</v>
      </c>
      <c r="O8425" t="s">
        <v>56</v>
      </c>
      <c r="P8425" t="s">
        <v>39</v>
      </c>
      <c r="Q8425" t="str">
        <f t="shared" si="526"/>
        <v>Young</v>
      </c>
      <c r="R8425" t="str">
        <f t="shared" si="527"/>
        <v>Profit</v>
      </c>
    </row>
    <row r="8426" spans="1:18">
      <c r="A8426">
        <v>2817</v>
      </c>
      <c r="B8426" t="s">
        <v>47</v>
      </c>
      <c r="C8426">
        <v>42</v>
      </c>
      <c r="D8426" t="s">
        <v>24</v>
      </c>
      <c r="E8426" t="s">
        <v>66</v>
      </c>
      <c r="F8426" t="s">
        <v>49</v>
      </c>
      <c r="G8426">
        <v>1079.25</v>
      </c>
      <c r="H8426">
        <v>1740.06</v>
      </c>
      <c r="I8426">
        <v>1233.54</v>
      </c>
      <c r="J8426">
        <v>-506.52</v>
      </c>
      <c r="K8426" s="1">
        <f t="shared" si="524"/>
        <v>-0.29109341057204924</v>
      </c>
      <c r="L8426" t="s">
        <v>31</v>
      </c>
      <c r="M8426" s="2" t="s">
        <v>187</v>
      </c>
      <c r="N8426" s="3" t="str">
        <f t="shared" si="525"/>
        <v>Dec</v>
      </c>
      <c r="O8426" t="s">
        <v>51</v>
      </c>
      <c r="P8426" t="s">
        <v>39</v>
      </c>
      <c r="Q8426" t="str">
        <f t="shared" si="526"/>
        <v>Senior</v>
      </c>
      <c r="R8426" t="str">
        <f t="shared" si="527"/>
        <v>Loss</v>
      </c>
    </row>
    <row r="8427" spans="1:18">
      <c r="A8427">
        <v>9183</v>
      </c>
      <c r="B8427" t="s">
        <v>23</v>
      </c>
      <c r="C8427">
        <v>19</v>
      </c>
      <c r="D8427" t="s">
        <v>24</v>
      </c>
      <c r="E8427" t="s">
        <v>35</v>
      </c>
      <c r="F8427" t="s">
        <v>36</v>
      </c>
      <c r="G8427">
        <v>1026.5999999999999</v>
      </c>
      <c r="H8427">
        <v>1397.2</v>
      </c>
      <c r="I8427">
        <v>1233.3699999999999</v>
      </c>
      <c r="J8427">
        <v>-163.83000000000001</v>
      </c>
      <c r="K8427" s="1">
        <f t="shared" si="524"/>
        <v>-0.11725594045233324</v>
      </c>
      <c r="L8427" t="s">
        <v>19</v>
      </c>
      <c r="M8427" s="2" t="s">
        <v>390</v>
      </c>
      <c r="N8427" s="3" t="str">
        <f t="shared" si="525"/>
        <v>Oct</v>
      </c>
      <c r="O8427" t="s">
        <v>28</v>
      </c>
      <c r="P8427" t="s">
        <v>39</v>
      </c>
      <c r="Q8427" t="str">
        <f t="shared" si="526"/>
        <v>Young</v>
      </c>
      <c r="R8427" t="str">
        <f t="shared" si="527"/>
        <v>Loss</v>
      </c>
    </row>
    <row r="8428" spans="1:18">
      <c r="A8428">
        <v>509</v>
      </c>
      <c r="B8428" t="s">
        <v>40</v>
      </c>
      <c r="C8428">
        <v>41</v>
      </c>
      <c r="D8428" t="s">
        <v>24</v>
      </c>
      <c r="E8428" t="s">
        <v>66</v>
      </c>
      <c r="F8428" t="s">
        <v>18</v>
      </c>
      <c r="G8428">
        <v>1075.23</v>
      </c>
      <c r="H8428">
        <v>1028.06</v>
      </c>
      <c r="I8428">
        <v>1233.29</v>
      </c>
      <c r="J8428">
        <v>205.23</v>
      </c>
      <c r="K8428" s="1">
        <f t="shared" si="524"/>
        <v>0.19962842635643835</v>
      </c>
      <c r="L8428" t="s">
        <v>54</v>
      </c>
      <c r="M8428" s="2" t="s">
        <v>265</v>
      </c>
      <c r="N8428" s="3" t="str">
        <f t="shared" si="525"/>
        <v>Feb</v>
      </c>
      <c r="O8428" t="s">
        <v>51</v>
      </c>
      <c r="P8428" t="s">
        <v>22</v>
      </c>
      <c r="Q8428" t="str">
        <f t="shared" si="526"/>
        <v>Senior</v>
      </c>
      <c r="R8428" t="str">
        <f t="shared" si="527"/>
        <v>Profit</v>
      </c>
    </row>
    <row r="8429" spans="1:18">
      <c r="A8429">
        <v>4763</v>
      </c>
      <c r="B8429" t="s">
        <v>44</v>
      </c>
      <c r="C8429">
        <v>22</v>
      </c>
      <c r="D8429" t="s">
        <v>24</v>
      </c>
      <c r="E8429" t="s">
        <v>41</v>
      </c>
      <c r="F8429" t="s">
        <v>36</v>
      </c>
      <c r="G8429">
        <v>737.43</v>
      </c>
      <c r="H8429">
        <v>937.04</v>
      </c>
      <c r="I8429">
        <v>1232.79</v>
      </c>
      <c r="J8429">
        <v>295.75</v>
      </c>
      <c r="K8429" s="1">
        <f t="shared" si="524"/>
        <v>0.31562153163152057</v>
      </c>
      <c r="L8429" t="s">
        <v>31</v>
      </c>
      <c r="M8429" s="2" t="s">
        <v>247</v>
      </c>
      <c r="N8429" s="3" t="str">
        <f t="shared" si="525"/>
        <v>Sep</v>
      </c>
      <c r="O8429" t="s">
        <v>28</v>
      </c>
      <c r="P8429" t="s">
        <v>22</v>
      </c>
      <c r="Q8429" t="str">
        <f t="shared" si="526"/>
        <v>Young</v>
      </c>
      <c r="R8429" t="str">
        <f t="shared" si="527"/>
        <v>Profit</v>
      </c>
    </row>
    <row r="8430" spans="1:18">
      <c r="A8430">
        <v>7247</v>
      </c>
      <c r="B8430" t="s">
        <v>29</v>
      </c>
      <c r="C8430">
        <v>22</v>
      </c>
      <c r="D8430" t="s">
        <v>24</v>
      </c>
      <c r="E8430" t="s">
        <v>66</v>
      </c>
      <c r="F8430" t="s">
        <v>49</v>
      </c>
      <c r="G8430">
        <v>882.42</v>
      </c>
      <c r="H8430">
        <v>1661.27</v>
      </c>
      <c r="I8430">
        <v>1232.44</v>
      </c>
      <c r="J8430">
        <v>-428.83</v>
      </c>
      <c r="K8430" s="1">
        <f t="shared" si="524"/>
        <v>-0.25813383736538914</v>
      </c>
      <c r="L8430" t="s">
        <v>19</v>
      </c>
      <c r="M8430" s="2" t="s">
        <v>277</v>
      </c>
      <c r="N8430" s="3" t="str">
        <f t="shared" si="525"/>
        <v>Apr</v>
      </c>
      <c r="O8430" t="s">
        <v>21</v>
      </c>
      <c r="P8430" t="s">
        <v>39</v>
      </c>
      <c r="Q8430" t="str">
        <f t="shared" si="526"/>
        <v>Young</v>
      </c>
      <c r="R8430" t="str">
        <f t="shared" si="527"/>
        <v>Loss</v>
      </c>
    </row>
    <row r="8431" spans="1:18">
      <c r="A8431">
        <v>2226</v>
      </c>
      <c r="B8431" t="s">
        <v>47</v>
      </c>
      <c r="C8431">
        <v>32</v>
      </c>
      <c r="D8431" t="s">
        <v>24</v>
      </c>
      <c r="E8431" t="s">
        <v>35</v>
      </c>
      <c r="F8431" t="s">
        <v>18</v>
      </c>
      <c r="G8431">
        <v>812.13</v>
      </c>
      <c r="H8431">
        <v>342.43</v>
      </c>
      <c r="I8431">
        <v>1231.25</v>
      </c>
      <c r="J8431">
        <v>888.82</v>
      </c>
      <c r="K8431" s="1">
        <f t="shared" si="524"/>
        <v>2.5956253832900154</v>
      </c>
      <c r="L8431" t="s">
        <v>37</v>
      </c>
      <c r="M8431" s="2" t="s">
        <v>301</v>
      </c>
      <c r="N8431" s="3" t="str">
        <f t="shared" si="525"/>
        <v>Mar</v>
      </c>
      <c r="O8431" t="s">
        <v>51</v>
      </c>
      <c r="P8431" t="s">
        <v>22</v>
      </c>
      <c r="Q8431" t="str">
        <f t="shared" si="526"/>
        <v>Adult</v>
      </c>
      <c r="R8431" t="str">
        <f t="shared" si="527"/>
        <v>Profit</v>
      </c>
    </row>
    <row r="8432" spans="1:18">
      <c r="A8432">
        <v>5233</v>
      </c>
      <c r="B8432" t="s">
        <v>44</v>
      </c>
      <c r="C8432">
        <v>34</v>
      </c>
      <c r="D8432" t="s">
        <v>24</v>
      </c>
      <c r="E8432" t="s">
        <v>66</v>
      </c>
      <c r="F8432" t="s">
        <v>42</v>
      </c>
      <c r="G8432">
        <v>789.94</v>
      </c>
      <c r="H8432">
        <v>738.56</v>
      </c>
      <c r="I8432">
        <v>1230.75</v>
      </c>
      <c r="J8432">
        <v>492.19</v>
      </c>
      <c r="K8432" s="1">
        <f t="shared" si="524"/>
        <v>0.66641843587521665</v>
      </c>
      <c r="L8432" t="s">
        <v>19</v>
      </c>
      <c r="M8432" s="2" t="s">
        <v>167</v>
      </c>
      <c r="N8432" s="3" t="str">
        <f t="shared" si="525"/>
        <v>Sep</v>
      </c>
      <c r="O8432" t="s">
        <v>51</v>
      </c>
      <c r="P8432" t="s">
        <v>39</v>
      </c>
      <c r="Q8432" t="str">
        <f t="shared" si="526"/>
        <v>Adult</v>
      </c>
      <c r="R8432" t="str">
        <f t="shared" si="527"/>
        <v>Profit</v>
      </c>
    </row>
    <row r="8433" spans="1:18">
      <c r="A8433">
        <v>89</v>
      </c>
      <c r="B8433" t="s">
        <v>84</v>
      </c>
      <c r="C8433">
        <v>33</v>
      </c>
      <c r="D8433" t="s">
        <v>24</v>
      </c>
      <c r="E8433" t="s">
        <v>66</v>
      </c>
      <c r="F8433" t="s">
        <v>49</v>
      </c>
      <c r="G8433">
        <v>1019.12</v>
      </c>
      <c r="H8433">
        <v>1972.4</v>
      </c>
      <c r="I8433">
        <v>1230.68</v>
      </c>
      <c r="J8433">
        <v>-741.72</v>
      </c>
      <c r="K8433" s="1">
        <f t="shared" si="524"/>
        <v>-0.37604948286351653</v>
      </c>
      <c r="L8433" t="s">
        <v>37</v>
      </c>
      <c r="M8433" s="2" t="s">
        <v>132</v>
      </c>
      <c r="N8433" s="3" t="str">
        <f t="shared" si="525"/>
        <v>Oct</v>
      </c>
      <c r="O8433" t="s">
        <v>56</v>
      </c>
      <c r="P8433" t="s">
        <v>39</v>
      </c>
      <c r="Q8433" t="str">
        <f t="shared" si="526"/>
        <v>Adult</v>
      </c>
      <c r="R8433" t="str">
        <f t="shared" si="527"/>
        <v>Loss</v>
      </c>
    </row>
    <row r="8434" spans="1:18">
      <c r="A8434">
        <v>8798</v>
      </c>
      <c r="B8434" t="s">
        <v>23</v>
      </c>
      <c r="C8434">
        <v>47</v>
      </c>
      <c r="D8434" t="s">
        <v>16</v>
      </c>
      <c r="E8434" t="s">
        <v>41</v>
      </c>
      <c r="F8434" t="s">
        <v>25</v>
      </c>
      <c r="G8434">
        <v>790.24</v>
      </c>
      <c r="H8434">
        <v>234.63</v>
      </c>
      <c r="I8434">
        <v>1229.6600000000001</v>
      </c>
      <c r="J8434">
        <v>995.03</v>
      </c>
      <c r="K8434" s="1">
        <f t="shared" si="524"/>
        <v>4.2408472914802031</v>
      </c>
      <c r="L8434" t="s">
        <v>26</v>
      </c>
      <c r="M8434" s="2" t="s">
        <v>208</v>
      </c>
      <c r="N8434" s="3" t="str">
        <f t="shared" si="525"/>
        <v>Jun</v>
      </c>
      <c r="O8434" t="s">
        <v>51</v>
      </c>
      <c r="P8434" t="s">
        <v>39</v>
      </c>
      <c r="Q8434" t="str">
        <f t="shared" si="526"/>
        <v>Senior</v>
      </c>
      <c r="R8434" t="str">
        <f t="shared" si="527"/>
        <v>Profit</v>
      </c>
    </row>
    <row r="8435" spans="1:18">
      <c r="A8435">
        <v>1965</v>
      </c>
      <c r="B8435" t="s">
        <v>47</v>
      </c>
      <c r="C8435">
        <v>57</v>
      </c>
      <c r="D8435" t="s">
        <v>24</v>
      </c>
      <c r="E8435" t="s">
        <v>59</v>
      </c>
      <c r="F8435" t="s">
        <v>36</v>
      </c>
      <c r="G8435">
        <v>716.39</v>
      </c>
      <c r="H8435">
        <v>901</v>
      </c>
      <c r="I8435">
        <v>1227.55</v>
      </c>
      <c r="J8435">
        <v>326.55</v>
      </c>
      <c r="K8435" s="1">
        <f t="shared" si="524"/>
        <v>0.36243063263041064</v>
      </c>
      <c r="L8435" t="s">
        <v>19</v>
      </c>
      <c r="M8435" s="2" t="s">
        <v>338</v>
      </c>
      <c r="N8435" s="3" t="str">
        <f t="shared" si="525"/>
        <v>Jun</v>
      </c>
      <c r="O8435" t="s">
        <v>21</v>
      </c>
      <c r="P8435" t="s">
        <v>39</v>
      </c>
      <c r="Q8435" t="str">
        <f t="shared" si="526"/>
        <v>Senior</v>
      </c>
      <c r="R8435" t="str">
        <f t="shared" si="527"/>
        <v>Profit</v>
      </c>
    </row>
    <row r="8436" spans="1:18">
      <c r="A8436">
        <v>3691</v>
      </c>
      <c r="B8436" t="s">
        <v>44</v>
      </c>
      <c r="C8436">
        <v>47</v>
      </c>
      <c r="D8436" t="s">
        <v>16</v>
      </c>
      <c r="E8436" t="s">
        <v>57</v>
      </c>
      <c r="F8436" t="s">
        <v>18</v>
      </c>
      <c r="G8436">
        <v>1075.77</v>
      </c>
      <c r="H8436">
        <v>1488.35</v>
      </c>
      <c r="I8436">
        <v>1227.33</v>
      </c>
      <c r="J8436">
        <v>-261.02</v>
      </c>
      <c r="K8436" s="1">
        <f t="shared" si="524"/>
        <v>-0.17537541572882723</v>
      </c>
      <c r="L8436" t="s">
        <v>19</v>
      </c>
      <c r="M8436" s="2" t="s">
        <v>286</v>
      </c>
      <c r="N8436" s="3" t="str">
        <f t="shared" si="525"/>
        <v>Apr</v>
      </c>
      <c r="O8436" t="s">
        <v>56</v>
      </c>
      <c r="P8436" t="s">
        <v>39</v>
      </c>
      <c r="Q8436" t="str">
        <f t="shared" si="526"/>
        <v>Senior</v>
      </c>
      <c r="R8436" t="str">
        <f t="shared" si="527"/>
        <v>Loss</v>
      </c>
    </row>
    <row r="8437" spans="1:18">
      <c r="A8437">
        <v>4325</v>
      </c>
      <c r="B8437" t="s">
        <v>29</v>
      </c>
      <c r="C8437">
        <v>19</v>
      </c>
      <c r="D8437" t="s">
        <v>16</v>
      </c>
      <c r="E8437" t="s">
        <v>17</v>
      </c>
      <c r="F8437" t="s">
        <v>25</v>
      </c>
      <c r="G8437">
        <v>905.63</v>
      </c>
      <c r="H8437">
        <v>1104.95</v>
      </c>
      <c r="I8437">
        <v>1226.8699999999999</v>
      </c>
      <c r="J8437">
        <v>121.92</v>
      </c>
      <c r="K8437" s="1">
        <f t="shared" si="524"/>
        <v>0.11033983438164623</v>
      </c>
      <c r="L8437" t="s">
        <v>19</v>
      </c>
      <c r="M8437" s="2" t="s">
        <v>96</v>
      </c>
      <c r="N8437" s="3" t="str">
        <f t="shared" si="525"/>
        <v>Apr</v>
      </c>
      <c r="O8437" t="s">
        <v>56</v>
      </c>
      <c r="P8437" t="s">
        <v>39</v>
      </c>
      <c r="Q8437" t="str">
        <f t="shared" si="526"/>
        <v>Young</v>
      </c>
      <c r="R8437" t="str">
        <f t="shared" si="527"/>
        <v>Profit</v>
      </c>
    </row>
    <row r="8438" spans="1:18">
      <c r="A8438">
        <v>9509</v>
      </c>
      <c r="B8438" t="s">
        <v>15</v>
      </c>
      <c r="C8438">
        <v>36</v>
      </c>
      <c r="D8438" t="s">
        <v>16</v>
      </c>
      <c r="E8438" t="s">
        <v>30</v>
      </c>
      <c r="F8438" t="s">
        <v>42</v>
      </c>
      <c r="G8438">
        <v>1045.6500000000001</v>
      </c>
      <c r="H8438">
        <v>1866.42</v>
      </c>
      <c r="I8438">
        <v>1226.82</v>
      </c>
      <c r="J8438">
        <v>-639.6</v>
      </c>
      <c r="K8438" s="1">
        <f t="shared" si="524"/>
        <v>-0.342688140932909</v>
      </c>
      <c r="L8438" t="s">
        <v>37</v>
      </c>
      <c r="M8438" s="2" t="s">
        <v>266</v>
      </c>
      <c r="N8438" s="3" t="str">
        <f t="shared" si="525"/>
        <v>Sep</v>
      </c>
      <c r="O8438" t="s">
        <v>28</v>
      </c>
      <c r="P8438" t="s">
        <v>39</v>
      </c>
      <c r="Q8438" t="str">
        <f t="shared" si="526"/>
        <v>Adult</v>
      </c>
      <c r="R8438" t="str">
        <f t="shared" si="527"/>
        <v>Loss</v>
      </c>
    </row>
    <row r="8439" spans="1:18">
      <c r="A8439">
        <v>2883</v>
      </c>
      <c r="B8439" t="s">
        <v>92</v>
      </c>
      <c r="C8439">
        <v>42</v>
      </c>
      <c r="D8439" t="s">
        <v>16</v>
      </c>
      <c r="E8439" t="s">
        <v>53</v>
      </c>
      <c r="F8439" t="s">
        <v>25</v>
      </c>
      <c r="G8439">
        <v>995.52</v>
      </c>
      <c r="H8439">
        <v>1594.5</v>
      </c>
      <c r="I8439">
        <v>1224.7</v>
      </c>
      <c r="J8439">
        <v>-369.8</v>
      </c>
      <c r="K8439" s="1">
        <f t="shared" si="524"/>
        <v>-0.23192223267481971</v>
      </c>
      <c r="L8439" t="s">
        <v>37</v>
      </c>
      <c r="M8439" s="2" t="s">
        <v>63</v>
      </c>
      <c r="N8439" s="3" t="str">
        <f t="shared" si="525"/>
        <v>Jan</v>
      </c>
      <c r="O8439" t="s">
        <v>28</v>
      </c>
      <c r="P8439" t="s">
        <v>39</v>
      </c>
      <c r="Q8439" t="str">
        <f t="shared" si="526"/>
        <v>Senior</v>
      </c>
      <c r="R8439" t="str">
        <f t="shared" si="527"/>
        <v>Loss</v>
      </c>
    </row>
    <row r="8440" spans="1:18">
      <c r="A8440">
        <v>8323</v>
      </c>
      <c r="B8440" t="s">
        <v>47</v>
      </c>
      <c r="C8440">
        <v>20</v>
      </c>
      <c r="D8440" t="s">
        <v>24</v>
      </c>
      <c r="E8440" t="s">
        <v>41</v>
      </c>
      <c r="F8440" t="s">
        <v>42</v>
      </c>
      <c r="G8440">
        <v>786.24</v>
      </c>
      <c r="H8440">
        <v>324.75</v>
      </c>
      <c r="I8440">
        <v>1223.8900000000001</v>
      </c>
      <c r="J8440">
        <v>899.14</v>
      </c>
      <c r="K8440" s="1">
        <f t="shared" si="524"/>
        <v>2.7687143956889915</v>
      </c>
      <c r="L8440" t="s">
        <v>19</v>
      </c>
      <c r="M8440" s="2" t="s">
        <v>98</v>
      </c>
      <c r="N8440" s="3" t="str">
        <f t="shared" si="525"/>
        <v>Aug</v>
      </c>
      <c r="O8440" t="s">
        <v>33</v>
      </c>
      <c r="P8440" t="s">
        <v>39</v>
      </c>
      <c r="Q8440" t="str">
        <f t="shared" si="526"/>
        <v>Young</v>
      </c>
      <c r="R8440" t="str">
        <f t="shared" si="527"/>
        <v>Profit</v>
      </c>
    </row>
    <row r="8441" spans="1:18">
      <c r="A8441">
        <v>4204</v>
      </c>
      <c r="B8441" t="s">
        <v>84</v>
      </c>
      <c r="C8441">
        <v>24</v>
      </c>
      <c r="D8441" t="s">
        <v>16</v>
      </c>
      <c r="E8441" t="s">
        <v>35</v>
      </c>
      <c r="F8441" t="s">
        <v>42</v>
      </c>
      <c r="G8441">
        <v>691.56</v>
      </c>
      <c r="H8441">
        <v>720.39</v>
      </c>
      <c r="I8441">
        <v>1223.6199999999999</v>
      </c>
      <c r="J8441">
        <v>503.23</v>
      </c>
      <c r="K8441" s="1">
        <f t="shared" si="524"/>
        <v>0.69855217312844431</v>
      </c>
      <c r="L8441" t="s">
        <v>26</v>
      </c>
      <c r="M8441" s="2" t="s">
        <v>417</v>
      </c>
      <c r="N8441" s="3" t="str">
        <f t="shared" si="525"/>
        <v>Nov</v>
      </c>
      <c r="O8441" t="s">
        <v>56</v>
      </c>
      <c r="P8441" t="s">
        <v>39</v>
      </c>
      <c r="Q8441" t="str">
        <f t="shared" si="526"/>
        <v>Young</v>
      </c>
      <c r="R8441" t="str">
        <f t="shared" si="527"/>
        <v>Profit</v>
      </c>
    </row>
    <row r="8442" spans="1:18">
      <c r="A8442">
        <v>8193</v>
      </c>
      <c r="B8442" t="s">
        <v>15</v>
      </c>
      <c r="C8442">
        <v>60</v>
      </c>
      <c r="D8442" t="s">
        <v>24</v>
      </c>
      <c r="E8442" t="s">
        <v>53</v>
      </c>
      <c r="F8442" t="s">
        <v>25</v>
      </c>
      <c r="G8442">
        <v>983.55</v>
      </c>
      <c r="H8442">
        <v>684.26</v>
      </c>
      <c r="I8442">
        <v>1223.3599999999999</v>
      </c>
      <c r="J8442">
        <v>539.1</v>
      </c>
      <c r="K8442" s="1">
        <f t="shared" si="524"/>
        <v>0.78785841639143017</v>
      </c>
      <c r="L8442" t="s">
        <v>19</v>
      </c>
      <c r="M8442" s="2" t="s">
        <v>89</v>
      </c>
      <c r="N8442" s="3" t="str">
        <f t="shared" si="525"/>
        <v>Apr</v>
      </c>
      <c r="O8442" t="s">
        <v>28</v>
      </c>
      <c r="P8442" t="s">
        <v>39</v>
      </c>
      <c r="Q8442" t="str">
        <f t="shared" si="526"/>
        <v>Senior</v>
      </c>
      <c r="R8442" t="str">
        <f t="shared" si="527"/>
        <v>Profit</v>
      </c>
    </row>
    <row r="8443" spans="1:18">
      <c r="A8443">
        <v>2841</v>
      </c>
      <c r="B8443" t="s">
        <v>40</v>
      </c>
      <c r="C8443">
        <v>34</v>
      </c>
      <c r="D8443" t="s">
        <v>24</v>
      </c>
      <c r="E8443" t="s">
        <v>41</v>
      </c>
      <c r="F8443" t="s">
        <v>18</v>
      </c>
      <c r="G8443">
        <v>921.25</v>
      </c>
      <c r="H8443">
        <v>470.22</v>
      </c>
      <c r="I8443">
        <v>1222.9000000000001</v>
      </c>
      <c r="J8443">
        <v>752.68</v>
      </c>
      <c r="K8443" s="1">
        <f t="shared" si="524"/>
        <v>1.6006975458296115</v>
      </c>
      <c r="L8443" t="s">
        <v>37</v>
      </c>
      <c r="M8443" s="2" t="s">
        <v>379</v>
      </c>
      <c r="N8443" s="3" t="str">
        <f t="shared" si="525"/>
        <v>Mar</v>
      </c>
      <c r="O8443" t="s">
        <v>28</v>
      </c>
      <c r="P8443" t="s">
        <v>39</v>
      </c>
      <c r="Q8443" t="str">
        <f t="shared" si="526"/>
        <v>Adult</v>
      </c>
      <c r="R8443" t="str">
        <f t="shared" si="527"/>
        <v>Profit</v>
      </c>
    </row>
    <row r="8444" spans="1:18">
      <c r="A8444">
        <v>5055</v>
      </c>
      <c r="B8444" t="s">
        <v>52</v>
      </c>
      <c r="C8444">
        <v>49</v>
      </c>
      <c r="D8444" t="s">
        <v>16</v>
      </c>
      <c r="E8444" t="s">
        <v>66</v>
      </c>
      <c r="F8444" t="s">
        <v>25</v>
      </c>
      <c r="G8444">
        <v>914.26</v>
      </c>
      <c r="H8444">
        <v>1435.44</v>
      </c>
      <c r="I8444">
        <v>1221.95</v>
      </c>
      <c r="J8444">
        <v>-213.49</v>
      </c>
      <c r="K8444" s="1">
        <f t="shared" si="524"/>
        <v>-0.14872791617901132</v>
      </c>
      <c r="L8444" t="s">
        <v>19</v>
      </c>
      <c r="M8444" s="2" t="s">
        <v>370</v>
      </c>
      <c r="N8444" s="3" t="str">
        <f t="shared" si="525"/>
        <v>Jul</v>
      </c>
      <c r="O8444" t="s">
        <v>33</v>
      </c>
      <c r="P8444" t="s">
        <v>39</v>
      </c>
      <c r="Q8444" t="str">
        <f t="shared" si="526"/>
        <v>Senior</v>
      </c>
      <c r="R8444" t="str">
        <f t="shared" si="527"/>
        <v>Loss</v>
      </c>
    </row>
    <row r="8445" spans="1:18">
      <c r="A8445">
        <v>8296</v>
      </c>
      <c r="B8445" t="s">
        <v>92</v>
      </c>
      <c r="C8445">
        <v>54</v>
      </c>
      <c r="D8445" t="s">
        <v>24</v>
      </c>
      <c r="E8445" t="s">
        <v>59</v>
      </c>
      <c r="F8445" t="s">
        <v>49</v>
      </c>
      <c r="G8445">
        <v>1040.28</v>
      </c>
      <c r="H8445">
        <v>1195.94</v>
      </c>
      <c r="I8445">
        <v>1220.42</v>
      </c>
      <c r="J8445">
        <v>24.48</v>
      </c>
      <c r="K8445" s="1">
        <f t="shared" si="524"/>
        <v>2.046925431041691E-2</v>
      </c>
      <c r="L8445" t="s">
        <v>26</v>
      </c>
      <c r="M8445" s="2" t="s">
        <v>232</v>
      </c>
      <c r="N8445" s="3" t="str">
        <f t="shared" si="525"/>
        <v>Jul</v>
      </c>
      <c r="O8445" t="s">
        <v>51</v>
      </c>
      <c r="P8445" t="s">
        <v>39</v>
      </c>
      <c r="Q8445" t="str">
        <f t="shared" si="526"/>
        <v>Senior</v>
      </c>
      <c r="R8445" t="str">
        <f t="shared" si="527"/>
        <v>Profit</v>
      </c>
    </row>
    <row r="8446" spans="1:18">
      <c r="A8446">
        <v>2703</v>
      </c>
      <c r="B8446" t="s">
        <v>40</v>
      </c>
      <c r="C8446">
        <v>51</v>
      </c>
      <c r="D8446" t="s">
        <v>16</v>
      </c>
      <c r="E8446" t="s">
        <v>30</v>
      </c>
      <c r="F8446" t="s">
        <v>49</v>
      </c>
      <c r="G8446">
        <v>717.19</v>
      </c>
      <c r="H8446">
        <v>84.89</v>
      </c>
      <c r="I8446">
        <v>1218.92</v>
      </c>
      <c r="J8446">
        <v>1134.03</v>
      </c>
      <c r="K8446" s="1">
        <f t="shared" si="524"/>
        <v>13.35881729296737</v>
      </c>
      <c r="L8446" t="s">
        <v>37</v>
      </c>
      <c r="M8446" s="2" t="s">
        <v>389</v>
      </c>
      <c r="N8446" s="3" t="str">
        <f t="shared" si="525"/>
        <v>Oct</v>
      </c>
      <c r="O8446" t="s">
        <v>21</v>
      </c>
      <c r="P8446" t="s">
        <v>22</v>
      </c>
      <c r="Q8446" t="str">
        <f t="shared" si="526"/>
        <v>Senior</v>
      </c>
      <c r="R8446" t="str">
        <f t="shared" si="527"/>
        <v>Profit</v>
      </c>
    </row>
    <row r="8447" spans="1:18">
      <c r="A8447">
        <v>2921</v>
      </c>
      <c r="B8447" t="s">
        <v>23</v>
      </c>
      <c r="C8447">
        <v>33</v>
      </c>
      <c r="D8447" t="s">
        <v>24</v>
      </c>
      <c r="E8447" t="s">
        <v>57</v>
      </c>
      <c r="F8447" t="s">
        <v>42</v>
      </c>
      <c r="G8447">
        <v>990.44</v>
      </c>
      <c r="H8447">
        <v>325.45999999999998</v>
      </c>
      <c r="I8447">
        <v>1218.58</v>
      </c>
      <c r="J8447">
        <v>893.12</v>
      </c>
      <c r="K8447" s="1">
        <f t="shared" si="524"/>
        <v>2.7441774718859464</v>
      </c>
      <c r="L8447" t="s">
        <v>19</v>
      </c>
      <c r="M8447" s="2" t="s">
        <v>105</v>
      </c>
      <c r="N8447" s="3" t="str">
        <f t="shared" si="525"/>
        <v>Apr</v>
      </c>
      <c r="O8447" t="s">
        <v>51</v>
      </c>
      <c r="P8447" t="s">
        <v>39</v>
      </c>
      <c r="Q8447" t="str">
        <f t="shared" si="526"/>
        <v>Adult</v>
      </c>
      <c r="R8447" t="str">
        <f t="shared" si="527"/>
        <v>Profit</v>
      </c>
    </row>
    <row r="8448" spans="1:18">
      <c r="A8448">
        <v>7168</v>
      </c>
      <c r="B8448" t="s">
        <v>92</v>
      </c>
      <c r="C8448">
        <v>37</v>
      </c>
      <c r="D8448" t="s">
        <v>16</v>
      </c>
      <c r="E8448" t="s">
        <v>41</v>
      </c>
      <c r="F8448" t="s">
        <v>25</v>
      </c>
      <c r="G8448">
        <v>786.78</v>
      </c>
      <c r="H8448">
        <v>1905.75</v>
      </c>
      <c r="I8448">
        <v>1215.8399999999999</v>
      </c>
      <c r="J8448">
        <v>-689.91</v>
      </c>
      <c r="K8448" s="1">
        <f t="shared" si="524"/>
        <v>-0.36201495474222745</v>
      </c>
      <c r="L8448" t="s">
        <v>37</v>
      </c>
      <c r="M8448" s="2" t="s">
        <v>320</v>
      </c>
      <c r="N8448" s="3" t="str">
        <f t="shared" si="525"/>
        <v>May</v>
      </c>
      <c r="O8448" t="s">
        <v>33</v>
      </c>
      <c r="P8448" t="s">
        <v>39</v>
      </c>
      <c r="Q8448" t="str">
        <f t="shared" si="526"/>
        <v>Adult</v>
      </c>
      <c r="R8448" t="str">
        <f t="shared" si="527"/>
        <v>Loss</v>
      </c>
    </row>
    <row r="8449" spans="1:18">
      <c r="A8449">
        <v>2751</v>
      </c>
      <c r="B8449" t="s">
        <v>47</v>
      </c>
      <c r="C8449">
        <v>40</v>
      </c>
      <c r="D8449" t="s">
        <v>24</v>
      </c>
      <c r="E8449" t="s">
        <v>53</v>
      </c>
      <c r="F8449" t="s">
        <v>18</v>
      </c>
      <c r="G8449">
        <v>897.99</v>
      </c>
      <c r="H8449">
        <v>317.52999999999997</v>
      </c>
      <c r="I8449">
        <v>1215.68</v>
      </c>
      <c r="J8449">
        <v>898.15</v>
      </c>
      <c r="K8449" s="1">
        <f t="shared" si="524"/>
        <v>2.8285516329165752</v>
      </c>
      <c r="L8449" t="s">
        <v>19</v>
      </c>
      <c r="M8449" s="2" t="s">
        <v>93</v>
      </c>
      <c r="N8449" s="3" t="str">
        <f t="shared" si="525"/>
        <v>Apr</v>
      </c>
      <c r="O8449" t="s">
        <v>56</v>
      </c>
      <c r="P8449" t="s">
        <v>39</v>
      </c>
      <c r="Q8449" t="str">
        <f t="shared" si="526"/>
        <v>Adult</v>
      </c>
      <c r="R8449" t="str">
        <f t="shared" si="527"/>
        <v>Profit</v>
      </c>
    </row>
    <row r="8450" spans="1:18">
      <c r="A8450">
        <v>2679</v>
      </c>
      <c r="B8450" t="s">
        <v>23</v>
      </c>
      <c r="C8450">
        <v>50</v>
      </c>
      <c r="D8450" t="s">
        <v>24</v>
      </c>
      <c r="E8450" t="s">
        <v>57</v>
      </c>
      <c r="F8450" t="s">
        <v>36</v>
      </c>
      <c r="G8450">
        <v>975.13</v>
      </c>
      <c r="H8450">
        <v>1961.85</v>
      </c>
      <c r="I8450">
        <v>1215.55</v>
      </c>
      <c r="J8450">
        <v>-746.3</v>
      </c>
      <c r="K8450" s="1">
        <f t="shared" ref="K8450:K8513" si="528">J8450/H8450</f>
        <v>-0.38040624920355787</v>
      </c>
      <c r="L8450" t="s">
        <v>31</v>
      </c>
      <c r="M8450" s="2" t="s">
        <v>360</v>
      </c>
      <c r="N8450" s="3" t="str">
        <f t="shared" ref="N8450:N8513" si="529">TEXT(M8450,"MMM")</f>
        <v>Aug</v>
      </c>
      <c r="O8450" t="s">
        <v>51</v>
      </c>
      <c r="P8450" t="s">
        <v>39</v>
      </c>
      <c r="Q8450" t="str">
        <f t="shared" ref="Q8450:Q8513" si="530">IF(C8450&gt;=18,IF(C8450&lt;=25,"Young",IF(C8450&lt;=40,"Adult",IF(C8450&lt;=60,"Senior",""))),"")</f>
        <v>Senior</v>
      </c>
      <c r="R8450" t="str">
        <f t="shared" ref="R8450:R8513" si="531">IF(J8450&gt;0,"Profit","Loss")</f>
        <v>Loss</v>
      </c>
    </row>
    <row r="8451" spans="1:18">
      <c r="A8451">
        <v>897</v>
      </c>
      <c r="B8451" t="s">
        <v>47</v>
      </c>
      <c r="C8451">
        <v>50</v>
      </c>
      <c r="D8451" t="s">
        <v>16</v>
      </c>
      <c r="E8451" t="s">
        <v>35</v>
      </c>
      <c r="F8451" t="s">
        <v>42</v>
      </c>
      <c r="G8451">
        <v>736.93</v>
      </c>
      <c r="H8451">
        <v>1322.73</v>
      </c>
      <c r="I8451">
        <v>1215.48</v>
      </c>
      <c r="J8451">
        <v>-107.25</v>
      </c>
      <c r="K8451" s="1">
        <f t="shared" si="528"/>
        <v>-8.1082307046789592E-2</v>
      </c>
      <c r="L8451" t="s">
        <v>31</v>
      </c>
      <c r="M8451" s="2" t="s">
        <v>76</v>
      </c>
      <c r="N8451" s="3" t="str">
        <f t="shared" si="529"/>
        <v>Sep</v>
      </c>
      <c r="O8451" t="s">
        <v>33</v>
      </c>
      <c r="P8451" t="s">
        <v>39</v>
      </c>
      <c r="Q8451" t="str">
        <f t="shared" si="530"/>
        <v>Senior</v>
      </c>
      <c r="R8451" t="str">
        <f t="shared" si="531"/>
        <v>Loss</v>
      </c>
    </row>
    <row r="8452" spans="1:18">
      <c r="A8452">
        <v>5417</v>
      </c>
      <c r="B8452" t="s">
        <v>40</v>
      </c>
      <c r="C8452">
        <v>33</v>
      </c>
      <c r="D8452" t="s">
        <v>24</v>
      </c>
      <c r="E8452" t="s">
        <v>66</v>
      </c>
      <c r="F8452" t="s">
        <v>36</v>
      </c>
      <c r="G8452">
        <v>960.91</v>
      </c>
      <c r="H8452">
        <v>1238</v>
      </c>
      <c r="I8452">
        <v>1215.3399999999999</v>
      </c>
      <c r="J8452">
        <v>-22.66</v>
      </c>
      <c r="K8452" s="1">
        <f t="shared" si="528"/>
        <v>-1.8303715670436187E-2</v>
      </c>
      <c r="L8452" t="s">
        <v>37</v>
      </c>
      <c r="M8452" s="2" t="s">
        <v>119</v>
      </c>
      <c r="N8452" s="3" t="str">
        <f t="shared" si="529"/>
        <v>Jan</v>
      </c>
      <c r="O8452" t="s">
        <v>33</v>
      </c>
      <c r="P8452" t="s">
        <v>22</v>
      </c>
      <c r="Q8452" t="str">
        <f t="shared" si="530"/>
        <v>Adult</v>
      </c>
      <c r="R8452" t="str">
        <f t="shared" si="531"/>
        <v>Loss</v>
      </c>
    </row>
    <row r="8453" spans="1:18">
      <c r="A8453">
        <v>3463</v>
      </c>
      <c r="B8453" t="s">
        <v>84</v>
      </c>
      <c r="C8453">
        <v>21</v>
      </c>
      <c r="D8453" t="s">
        <v>16</v>
      </c>
      <c r="E8453" t="s">
        <v>17</v>
      </c>
      <c r="F8453" t="s">
        <v>42</v>
      </c>
      <c r="G8453">
        <v>797.85</v>
      </c>
      <c r="H8453">
        <v>1757.66</v>
      </c>
      <c r="I8453">
        <v>1214.98</v>
      </c>
      <c r="J8453">
        <v>-542.67999999999995</v>
      </c>
      <c r="K8453" s="1">
        <f t="shared" si="528"/>
        <v>-0.3087514081221624</v>
      </c>
      <c r="L8453" t="s">
        <v>37</v>
      </c>
      <c r="M8453" s="2" t="s">
        <v>142</v>
      </c>
      <c r="N8453" s="3" t="str">
        <f t="shared" si="529"/>
        <v>Jun</v>
      </c>
      <c r="O8453" t="s">
        <v>56</v>
      </c>
      <c r="P8453" t="s">
        <v>22</v>
      </c>
      <c r="Q8453" t="str">
        <f t="shared" si="530"/>
        <v>Young</v>
      </c>
      <c r="R8453" t="str">
        <f t="shared" si="531"/>
        <v>Loss</v>
      </c>
    </row>
    <row r="8454" spans="1:18">
      <c r="A8454">
        <v>8146</v>
      </c>
      <c r="B8454" t="s">
        <v>47</v>
      </c>
      <c r="C8454">
        <v>25</v>
      </c>
      <c r="D8454" t="s">
        <v>16</v>
      </c>
      <c r="E8454" t="s">
        <v>41</v>
      </c>
      <c r="F8454" t="s">
        <v>18</v>
      </c>
      <c r="G8454">
        <v>1075.25</v>
      </c>
      <c r="H8454">
        <v>472</v>
      </c>
      <c r="I8454">
        <v>1214.8699999999999</v>
      </c>
      <c r="J8454">
        <v>742.87</v>
      </c>
      <c r="K8454" s="1">
        <f t="shared" si="528"/>
        <v>1.5738771186440679</v>
      </c>
      <c r="L8454" t="s">
        <v>54</v>
      </c>
      <c r="M8454" s="2" t="s">
        <v>242</v>
      </c>
      <c r="N8454" s="3" t="str">
        <f t="shared" si="529"/>
        <v>Apr</v>
      </c>
      <c r="O8454" t="s">
        <v>21</v>
      </c>
      <c r="P8454" t="s">
        <v>22</v>
      </c>
      <c r="Q8454" t="str">
        <f t="shared" si="530"/>
        <v>Young</v>
      </c>
      <c r="R8454" t="str">
        <f t="shared" si="531"/>
        <v>Profit</v>
      </c>
    </row>
    <row r="8455" spans="1:18">
      <c r="A8455">
        <v>804</v>
      </c>
      <c r="B8455" t="s">
        <v>34</v>
      </c>
      <c r="C8455">
        <v>36</v>
      </c>
      <c r="D8455" t="s">
        <v>16</v>
      </c>
      <c r="E8455" t="s">
        <v>66</v>
      </c>
      <c r="F8455" t="s">
        <v>49</v>
      </c>
      <c r="G8455">
        <v>999.63</v>
      </c>
      <c r="H8455">
        <v>966.33</v>
      </c>
      <c r="I8455">
        <v>1214.31</v>
      </c>
      <c r="J8455">
        <v>247.98</v>
      </c>
      <c r="K8455" s="1">
        <f t="shared" si="528"/>
        <v>0.25662040917698919</v>
      </c>
      <c r="L8455" t="s">
        <v>37</v>
      </c>
      <c r="M8455" s="2" t="s">
        <v>352</v>
      </c>
      <c r="N8455" s="3" t="str">
        <f t="shared" si="529"/>
        <v>Feb</v>
      </c>
      <c r="O8455" t="s">
        <v>21</v>
      </c>
      <c r="P8455" t="s">
        <v>22</v>
      </c>
      <c r="Q8455" t="str">
        <f t="shared" si="530"/>
        <v>Adult</v>
      </c>
      <c r="R8455" t="str">
        <f t="shared" si="531"/>
        <v>Profit</v>
      </c>
    </row>
    <row r="8456" spans="1:18">
      <c r="A8456">
        <v>526</v>
      </c>
      <c r="B8456" t="s">
        <v>84</v>
      </c>
      <c r="C8456">
        <v>54</v>
      </c>
      <c r="D8456" t="s">
        <v>24</v>
      </c>
      <c r="E8456" t="s">
        <v>35</v>
      </c>
      <c r="F8456" t="s">
        <v>42</v>
      </c>
      <c r="G8456">
        <v>922.1</v>
      </c>
      <c r="H8456">
        <v>910.02</v>
      </c>
      <c r="I8456">
        <v>1214.27</v>
      </c>
      <c r="J8456">
        <v>304.25</v>
      </c>
      <c r="K8456" s="1">
        <f t="shared" si="528"/>
        <v>0.33433331135579436</v>
      </c>
      <c r="L8456" t="s">
        <v>19</v>
      </c>
      <c r="M8456" s="2" t="s">
        <v>319</v>
      </c>
      <c r="N8456" s="3" t="str">
        <f t="shared" si="529"/>
        <v>Nov</v>
      </c>
      <c r="O8456" t="s">
        <v>28</v>
      </c>
      <c r="P8456" t="s">
        <v>22</v>
      </c>
      <c r="Q8456" t="str">
        <f t="shared" si="530"/>
        <v>Senior</v>
      </c>
      <c r="R8456" t="str">
        <f t="shared" si="531"/>
        <v>Profit</v>
      </c>
    </row>
    <row r="8457" spans="1:18">
      <c r="A8457">
        <v>5304</v>
      </c>
      <c r="B8457" t="s">
        <v>84</v>
      </c>
      <c r="C8457">
        <v>39</v>
      </c>
      <c r="D8457" t="s">
        <v>24</v>
      </c>
      <c r="E8457" t="s">
        <v>66</v>
      </c>
      <c r="F8457" t="s">
        <v>36</v>
      </c>
      <c r="G8457">
        <v>1055.3900000000001</v>
      </c>
      <c r="H8457">
        <v>231.92</v>
      </c>
      <c r="I8457">
        <v>1213.32</v>
      </c>
      <c r="J8457">
        <v>981.4</v>
      </c>
      <c r="K8457" s="1">
        <f t="shared" si="528"/>
        <v>4.2316315971024494</v>
      </c>
      <c r="L8457" t="s">
        <v>37</v>
      </c>
      <c r="M8457" s="2" t="s">
        <v>212</v>
      </c>
      <c r="N8457" s="3" t="str">
        <f t="shared" si="529"/>
        <v>Aug</v>
      </c>
      <c r="O8457" t="s">
        <v>28</v>
      </c>
      <c r="P8457" t="s">
        <v>22</v>
      </c>
      <c r="Q8457" t="str">
        <f t="shared" si="530"/>
        <v>Adult</v>
      </c>
      <c r="R8457" t="str">
        <f t="shared" si="531"/>
        <v>Profit</v>
      </c>
    </row>
    <row r="8458" spans="1:18">
      <c r="A8458">
        <v>8826</v>
      </c>
      <c r="B8458" t="s">
        <v>52</v>
      </c>
      <c r="C8458">
        <v>35</v>
      </c>
      <c r="D8458" t="s">
        <v>24</v>
      </c>
      <c r="E8458" t="s">
        <v>66</v>
      </c>
      <c r="F8458" t="s">
        <v>36</v>
      </c>
      <c r="G8458">
        <v>908.9</v>
      </c>
      <c r="H8458">
        <v>1271.23</v>
      </c>
      <c r="I8458">
        <v>1212.79</v>
      </c>
      <c r="J8458">
        <v>-58.44</v>
      </c>
      <c r="K8458" s="1">
        <f t="shared" si="528"/>
        <v>-4.597122471936628E-2</v>
      </c>
      <c r="L8458" t="s">
        <v>19</v>
      </c>
      <c r="M8458" s="2" t="s">
        <v>124</v>
      </c>
      <c r="N8458" s="3" t="str">
        <f t="shared" si="529"/>
        <v>Jun</v>
      </c>
      <c r="O8458" t="s">
        <v>56</v>
      </c>
      <c r="P8458" t="s">
        <v>39</v>
      </c>
      <c r="Q8458" t="str">
        <f t="shared" si="530"/>
        <v>Adult</v>
      </c>
      <c r="R8458" t="str">
        <f t="shared" si="531"/>
        <v>Loss</v>
      </c>
    </row>
    <row r="8459" spans="1:18">
      <c r="A8459">
        <v>2740</v>
      </c>
      <c r="B8459" t="s">
        <v>23</v>
      </c>
      <c r="C8459">
        <v>45</v>
      </c>
      <c r="D8459" t="s">
        <v>16</v>
      </c>
      <c r="E8459" t="s">
        <v>35</v>
      </c>
      <c r="F8459" t="s">
        <v>25</v>
      </c>
      <c r="G8459">
        <v>799.21</v>
      </c>
      <c r="H8459">
        <v>438.98</v>
      </c>
      <c r="I8459">
        <v>1211.53</v>
      </c>
      <c r="J8459">
        <v>772.55</v>
      </c>
      <c r="K8459" s="1">
        <f t="shared" si="528"/>
        <v>1.7598751651555877</v>
      </c>
      <c r="L8459" t="s">
        <v>19</v>
      </c>
      <c r="M8459" s="2" t="s">
        <v>278</v>
      </c>
      <c r="N8459" s="3" t="str">
        <f t="shared" si="529"/>
        <v>Sep</v>
      </c>
      <c r="O8459" t="s">
        <v>56</v>
      </c>
      <c r="P8459" t="s">
        <v>39</v>
      </c>
      <c r="Q8459" t="str">
        <f t="shared" si="530"/>
        <v>Senior</v>
      </c>
      <c r="R8459" t="str">
        <f t="shared" si="531"/>
        <v>Profit</v>
      </c>
    </row>
    <row r="8460" spans="1:18">
      <c r="A8460">
        <v>3084</v>
      </c>
      <c r="B8460" t="s">
        <v>34</v>
      </c>
      <c r="C8460">
        <v>51</v>
      </c>
      <c r="D8460" t="s">
        <v>16</v>
      </c>
      <c r="E8460" t="s">
        <v>17</v>
      </c>
      <c r="F8460" t="s">
        <v>25</v>
      </c>
      <c r="G8460">
        <v>1097.99</v>
      </c>
      <c r="H8460">
        <v>1799.24</v>
      </c>
      <c r="I8460">
        <v>1210.51</v>
      </c>
      <c r="J8460">
        <v>-588.73</v>
      </c>
      <c r="K8460" s="1">
        <f t="shared" si="528"/>
        <v>-0.32721037771503525</v>
      </c>
      <c r="L8460" t="s">
        <v>31</v>
      </c>
      <c r="M8460" s="2" t="s">
        <v>123</v>
      </c>
      <c r="N8460" s="3" t="str">
        <f t="shared" si="529"/>
        <v>Oct</v>
      </c>
      <c r="O8460" t="s">
        <v>28</v>
      </c>
      <c r="P8460" t="s">
        <v>22</v>
      </c>
      <c r="Q8460" t="str">
        <f t="shared" si="530"/>
        <v>Senior</v>
      </c>
      <c r="R8460" t="str">
        <f t="shared" si="531"/>
        <v>Loss</v>
      </c>
    </row>
    <row r="8461" spans="1:18">
      <c r="A8461">
        <v>7439</v>
      </c>
      <c r="B8461" t="s">
        <v>15</v>
      </c>
      <c r="C8461">
        <v>31</v>
      </c>
      <c r="D8461" t="s">
        <v>24</v>
      </c>
      <c r="E8461" t="s">
        <v>30</v>
      </c>
      <c r="F8461" t="s">
        <v>42</v>
      </c>
      <c r="G8461">
        <v>711.82</v>
      </c>
      <c r="H8461">
        <v>252.49</v>
      </c>
      <c r="I8461">
        <v>1209.97</v>
      </c>
      <c r="J8461">
        <v>957.48</v>
      </c>
      <c r="K8461" s="1">
        <f t="shared" si="528"/>
        <v>3.7921501841657093</v>
      </c>
      <c r="L8461" t="s">
        <v>31</v>
      </c>
      <c r="M8461" s="2" t="s">
        <v>313</v>
      </c>
      <c r="N8461" s="3" t="str">
        <f t="shared" si="529"/>
        <v>Feb</v>
      </c>
      <c r="O8461" t="s">
        <v>28</v>
      </c>
      <c r="P8461" t="s">
        <v>22</v>
      </c>
      <c r="Q8461" t="str">
        <f t="shared" si="530"/>
        <v>Adult</v>
      </c>
      <c r="R8461" t="str">
        <f t="shared" si="531"/>
        <v>Profit</v>
      </c>
    </row>
    <row r="8462" spans="1:18">
      <c r="A8462">
        <v>3552</v>
      </c>
      <c r="B8462" t="s">
        <v>44</v>
      </c>
      <c r="C8462">
        <v>49</v>
      </c>
      <c r="D8462" t="s">
        <v>16</v>
      </c>
      <c r="E8462" t="s">
        <v>66</v>
      </c>
      <c r="F8462" t="s">
        <v>25</v>
      </c>
      <c r="G8462">
        <v>763.95</v>
      </c>
      <c r="H8462">
        <v>1178.69</v>
      </c>
      <c r="I8462">
        <v>1209.71</v>
      </c>
      <c r="J8462">
        <v>31.02</v>
      </c>
      <c r="K8462" s="1">
        <f t="shared" si="528"/>
        <v>2.631735231485802E-2</v>
      </c>
      <c r="L8462" t="s">
        <v>19</v>
      </c>
      <c r="M8462" s="2" t="s">
        <v>133</v>
      </c>
      <c r="N8462" s="3" t="str">
        <f t="shared" si="529"/>
        <v>Apr</v>
      </c>
      <c r="O8462" t="s">
        <v>28</v>
      </c>
      <c r="P8462" t="s">
        <v>22</v>
      </c>
      <c r="Q8462" t="str">
        <f t="shared" si="530"/>
        <v>Senior</v>
      </c>
      <c r="R8462" t="str">
        <f t="shared" si="531"/>
        <v>Profit</v>
      </c>
    </row>
    <row r="8463" spans="1:18">
      <c r="A8463">
        <v>3023</v>
      </c>
      <c r="B8463" t="s">
        <v>44</v>
      </c>
      <c r="C8463">
        <v>23</v>
      </c>
      <c r="D8463" t="s">
        <v>24</v>
      </c>
      <c r="E8463" t="s">
        <v>59</v>
      </c>
      <c r="F8463" t="s">
        <v>25</v>
      </c>
      <c r="G8463">
        <v>715.78</v>
      </c>
      <c r="H8463">
        <v>1651.73</v>
      </c>
      <c r="I8463">
        <v>1209.04</v>
      </c>
      <c r="J8463">
        <v>-442.69</v>
      </c>
      <c r="K8463" s="1">
        <f t="shared" si="528"/>
        <v>-0.26801595902478009</v>
      </c>
      <c r="L8463" t="s">
        <v>31</v>
      </c>
      <c r="M8463" s="2" t="s">
        <v>282</v>
      </c>
      <c r="N8463" s="3" t="str">
        <f t="shared" si="529"/>
        <v>May</v>
      </c>
      <c r="O8463" t="s">
        <v>21</v>
      </c>
      <c r="P8463" t="s">
        <v>22</v>
      </c>
      <c r="Q8463" t="str">
        <f t="shared" si="530"/>
        <v>Young</v>
      </c>
      <c r="R8463" t="str">
        <f t="shared" si="531"/>
        <v>Loss</v>
      </c>
    </row>
    <row r="8464" spans="1:18">
      <c r="A8464">
        <v>2965</v>
      </c>
      <c r="B8464" t="s">
        <v>47</v>
      </c>
      <c r="C8464">
        <v>57</v>
      </c>
      <c r="D8464" t="s">
        <v>16</v>
      </c>
      <c r="E8464" t="s">
        <v>35</v>
      </c>
      <c r="F8464" t="s">
        <v>36</v>
      </c>
      <c r="G8464">
        <v>715.84</v>
      </c>
      <c r="H8464">
        <v>1910.14</v>
      </c>
      <c r="I8464">
        <v>1208.56</v>
      </c>
      <c r="J8464">
        <v>-701.58</v>
      </c>
      <c r="K8464" s="1">
        <f t="shared" si="528"/>
        <v>-0.36729244976807984</v>
      </c>
      <c r="L8464" t="s">
        <v>19</v>
      </c>
      <c r="M8464" s="2" t="s">
        <v>148</v>
      </c>
      <c r="N8464" s="3" t="str">
        <f t="shared" si="529"/>
        <v>Sep</v>
      </c>
      <c r="O8464" t="s">
        <v>51</v>
      </c>
      <c r="P8464" t="s">
        <v>22</v>
      </c>
      <c r="Q8464" t="str">
        <f t="shared" si="530"/>
        <v>Senior</v>
      </c>
      <c r="R8464" t="str">
        <f t="shared" si="531"/>
        <v>Loss</v>
      </c>
    </row>
    <row r="8465" spans="1:18">
      <c r="A8465">
        <v>1422</v>
      </c>
      <c r="B8465" t="s">
        <v>29</v>
      </c>
      <c r="C8465">
        <v>48</v>
      </c>
      <c r="D8465" t="s">
        <v>24</v>
      </c>
      <c r="E8465" t="s">
        <v>35</v>
      </c>
      <c r="F8465" t="s">
        <v>25</v>
      </c>
      <c r="G8465">
        <v>758.68</v>
      </c>
      <c r="H8465">
        <v>1710.11</v>
      </c>
      <c r="I8465">
        <v>1203.5899999999999</v>
      </c>
      <c r="J8465">
        <v>-506.52</v>
      </c>
      <c r="K8465" s="1">
        <f t="shared" si="528"/>
        <v>-0.29619147306313631</v>
      </c>
      <c r="L8465" t="s">
        <v>26</v>
      </c>
      <c r="M8465" s="2" t="s">
        <v>317</v>
      </c>
      <c r="N8465" s="3" t="str">
        <f t="shared" si="529"/>
        <v>Nov</v>
      </c>
      <c r="O8465" t="s">
        <v>33</v>
      </c>
      <c r="P8465" t="s">
        <v>39</v>
      </c>
      <c r="Q8465" t="str">
        <f t="shared" si="530"/>
        <v>Senior</v>
      </c>
      <c r="R8465" t="str">
        <f t="shared" si="531"/>
        <v>Loss</v>
      </c>
    </row>
    <row r="8466" spans="1:18">
      <c r="A8466">
        <v>9732</v>
      </c>
      <c r="B8466" t="s">
        <v>47</v>
      </c>
      <c r="C8466">
        <v>59</v>
      </c>
      <c r="D8466" t="s">
        <v>16</v>
      </c>
      <c r="E8466" t="s">
        <v>41</v>
      </c>
      <c r="F8466" t="s">
        <v>49</v>
      </c>
      <c r="G8466">
        <v>762.23</v>
      </c>
      <c r="H8466">
        <v>1845.13</v>
      </c>
      <c r="I8466">
        <v>1202.8499999999999</v>
      </c>
      <c r="J8466">
        <v>-642.28</v>
      </c>
      <c r="K8466" s="1">
        <f t="shared" si="528"/>
        <v>-0.34809471419357985</v>
      </c>
      <c r="L8466" t="s">
        <v>31</v>
      </c>
      <c r="M8466" s="2" t="s">
        <v>412</v>
      </c>
      <c r="N8466" s="3" t="str">
        <f t="shared" si="529"/>
        <v>Dec</v>
      </c>
      <c r="O8466" t="s">
        <v>51</v>
      </c>
      <c r="P8466" t="s">
        <v>39</v>
      </c>
      <c r="Q8466" t="str">
        <f t="shared" si="530"/>
        <v>Senior</v>
      </c>
      <c r="R8466" t="str">
        <f t="shared" si="531"/>
        <v>Loss</v>
      </c>
    </row>
    <row r="8467" spans="1:18">
      <c r="A8467">
        <v>9934</v>
      </c>
      <c r="B8467" t="s">
        <v>92</v>
      </c>
      <c r="C8467">
        <v>33</v>
      </c>
      <c r="D8467" t="s">
        <v>24</v>
      </c>
      <c r="E8467" t="s">
        <v>53</v>
      </c>
      <c r="F8467" t="s">
        <v>25</v>
      </c>
      <c r="G8467">
        <v>1009.88</v>
      </c>
      <c r="H8467">
        <v>1047.97</v>
      </c>
      <c r="I8467">
        <v>1202.81</v>
      </c>
      <c r="J8467">
        <v>154.84</v>
      </c>
      <c r="K8467" s="1">
        <f t="shared" si="528"/>
        <v>0.14775232115423151</v>
      </c>
      <c r="L8467" t="s">
        <v>31</v>
      </c>
      <c r="M8467" s="2" t="s">
        <v>81</v>
      </c>
      <c r="N8467" s="3" t="str">
        <f t="shared" si="529"/>
        <v>Feb</v>
      </c>
      <c r="O8467" t="s">
        <v>21</v>
      </c>
      <c r="P8467" t="s">
        <v>22</v>
      </c>
      <c r="Q8467" t="str">
        <f t="shared" si="530"/>
        <v>Adult</v>
      </c>
      <c r="R8467" t="str">
        <f t="shared" si="531"/>
        <v>Profit</v>
      </c>
    </row>
    <row r="8468" spans="1:18">
      <c r="A8468">
        <v>9293</v>
      </c>
      <c r="B8468" t="s">
        <v>23</v>
      </c>
      <c r="C8468">
        <v>33</v>
      </c>
      <c r="D8468" t="s">
        <v>24</v>
      </c>
      <c r="E8468" t="s">
        <v>57</v>
      </c>
      <c r="F8468" t="s">
        <v>49</v>
      </c>
      <c r="G8468">
        <v>758.95</v>
      </c>
      <c r="H8468">
        <v>1637.29</v>
      </c>
      <c r="I8468">
        <v>1201.5</v>
      </c>
      <c r="J8468">
        <v>-435.79</v>
      </c>
      <c r="K8468" s="1">
        <f t="shared" si="528"/>
        <v>-0.2661654319027173</v>
      </c>
      <c r="L8468" t="s">
        <v>54</v>
      </c>
      <c r="M8468" s="2" t="s">
        <v>404</v>
      </c>
      <c r="N8468" s="3" t="str">
        <f t="shared" si="529"/>
        <v>Mar</v>
      </c>
      <c r="O8468" t="s">
        <v>33</v>
      </c>
      <c r="P8468" t="s">
        <v>22</v>
      </c>
      <c r="Q8468" t="str">
        <f t="shared" si="530"/>
        <v>Adult</v>
      </c>
      <c r="R8468" t="str">
        <f t="shared" si="531"/>
        <v>Loss</v>
      </c>
    </row>
    <row r="8469" spans="1:18">
      <c r="A8469">
        <v>5839</v>
      </c>
      <c r="B8469" t="s">
        <v>47</v>
      </c>
      <c r="C8469">
        <v>35</v>
      </c>
      <c r="D8469" t="s">
        <v>16</v>
      </c>
      <c r="E8469" t="s">
        <v>59</v>
      </c>
      <c r="F8469" t="s">
        <v>25</v>
      </c>
      <c r="G8469">
        <v>708.73</v>
      </c>
      <c r="H8469">
        <v>1042.21</v>
      </c>
      <c r="I8469">
        <v>1201.29</v>
      </c>
      <c r="J8469">
        <v>159.08000000000001</v>
      </c>
      <c r="K8469" s="1">
        <f t="shared" si="528"/>
        <v>0.1526371844445937</v>
      </c>
      <c r="L8469" t="s">
        <v>31</v>
      </c>
      <c r="M8469" s="2" t="s">
        <v>391</v>
      </c>
      <c r="N8469" s="3" t="str">
        <f t="shared" si="529"/>
        <v>Jan</v>
      </c>
      <c r="O8469" t="s">
        <v>51</v>
      </c>
      <c r="P8469" t="s">
        <v>39</v>
      </c>
      <c r="Q8469" t="str">
        <f t="shared" si="530"/>
        <v>Adult</v>
      </c>
      <c r="R8469" t="str">
        <f t="shared" si="531"/>
        <v>Profit</v>
      </c>
    </row>
    <row r="8470" spans="1:18">
      <c r="A8470">
        <v>1426</v>
      </c>
      <c r="B8470" t="s">
        <v>92</v>
      </c>
      <c r="C8470">
        <v>41</v>
      </c>
      <c r="D8470" t="s">
        <v>16</v>
      </c>
      <c r="E8470" t="s">
        <v>30</v>
      </c>
      <c r="F8470" t="s">
        <v>49</v>
      </c>
      <c r="G8470">
        <v>771.23</v>
      </c>
      <c r="H8470">
        <v>1358.47</v>
      </c>
      <c r="I8470">
        <v>1198.3800000000001</v>
      </c>
      <c r="J8470">
        <v>-160.09</v>
      </c>
      <c r="K8470" s="1">
        <f t="shared" si="528"/>
        <v>-0.11784581183242913</v>
      </c>
      <c r="L8470" t="s">
        <v>31</v>
      </c>
      <c r="M8470" s="2" t="s">
        <v>367</v>
      </c>
      <c r="N8470" s="3" t="str">
        <f t="shared" si="529"/>
        <v>Feb</v>
      </c>
      <c r="O8470" t="s">
        <v>21</v>
      </c>
      <c r="P8470" t="s">
        <v>22</v>
      </c>
      <c r="Q8470" t="str">
        <f t="shared" si="530"/>
        <v>Senior</v>
      </c>
      <c r="R8470" t="str">
        <f t="shared" si="531"/>
        <v>Loss</v>
      </c>
    </row>
    <row r="8471" spans="1:18">
      <c r="A8471">
        <v>1293</v>
      </c>
      <c r="B8471" t="s">
        <v>23</v>
      </c>
      <c r="C8471">
        <v>30</v>
      </c>
      <c r="D8471" t="s">
        <v>24</v>
      </c>
      <c r="E8471" t="s">
        <v>59</v>
      </c>
      <c r="F8471" t="s">
        <v>18</v>
      </c>
      <c r="G8471">
        <v>822.12</v>
      </c>
      <c r="H8471">
        <v>1157.0999999999999</v>
      </c>
      <c r="I8471">
        <v>1198.31</v>
      </c>
      <c r="J8471">
        <v>41.21</v>
      </c>
      <c r="K8471" s="1">
        <f t="shared" si="528"/>
        <v>3.5614899317258669E-2</v>
      </c>
      <c r="L8471" t="s">
        <v>31</v>
      </c>
      <c r="M8471" s="2" t="s">
        <v>275</v>
      </c>
      <c r="N8471" s="3" t="str">
        <f t="shared" si="529"/>
        <v>Jan</v>
      </c>
      <c r="O8471" t="s">
        <v>21</v>
      </c>
      <c r="P8471" t="s">
        <v>39</v>
      </c>
      <c r="Q8471" t="str">
        <f t="shared" si="530"/>
        <v>Adult</v>
      </c>
      <c r="R8471" t="str">
        <f t="shared" si="531"/>
        <v>Profit</v>
      </c>
    </row>
    <row r="8472" spans="1:18">
      <c r="A8472">
        <v>6752</v>
      </c>
      <c r="B8472" t="s">
        <v>34</v>
      </c>
      <c r="C8472">
        <v>48</v>
      </c>
      <c r="D8472" t="s">
        <v>24</v>
      </c>
      <c r="E8472" t="s">
        <v>30</v>
      </c>
      <c r="F8472" t="s">
        <v>36</v>
      </c>
      <c r="G8472">
        <v>1066.25</v>
      </c>
      <c r="H8472">
        <v>442.94</v>
      </c>
      <c r="I8472">
        <v>1197.82</v>
      </c>
      <c r="J8472">
        <v>754.88</v>
      </c>
      <c r="K8472" s="1">
        <f t="shared" si="528"/>
        <v>1.7042488824671513</v>
      </c>
      <c r="L8472" t="s">
        <v>31</v>
      </c>
      <c r="M8472" s="2" t="s">
        <v>327</v>
      </c>
      <c r="N8472" s="3" t="str">
        <f t="shared" si="529"/>
        <v>Oct</v>
      </c>
      <c r="O8472" t="s">
        <v>21</v>
      </c>
      <c r="P8472" t="s">
        <v>39</v>
      </c>
      <c r="Q8472" t="str">
        <f t="shared" si="530"/>
        <v>Senior</v>
      </c>
      <c r="R8472" t="str">
        <f t="shared" si="531"/>
        <v>Profit</v>
      </c>
    </row>
    <row r="8473" spans="1:18">
      <c r="A8473">
        <v>4020</v>
      </c>
      <c r="B8473" t="s">
        <v>47</v>
      </c>
      <c r="C8473">
        <v>35</v>
      </c>
      <c r="D8473" t="s">
        <v>16</v>
      </c>
      <c r="E8473" t="s">
        <v>66</v>
      </c>
      <c r="F8473" t="s">
        <v>36</v>
      </c>
      <c r="G8473">
        <v>831.77</v>
      </c>
      <c r="H8473">
        <v>1498.23</v>
      </c>
      <c r="I8473">
        <v>1196.68</v>
      </c>
      <c r="J8473">
        <v>-301.55</v>
      </c>
      <c r="K8473" s="1">
        <f t="shared" si="528"/>
        <v>-0.20127083291617442</v>
      </c>
      <c r="L8473" t="s">
        <v>26</v>
      </c>
      <c r="M8473" s="2" t="s">
        <v>214</v>
      </c>
      <c r="N8473" s="3" t="str">
        <f t="shared" si="529"/>
        <v>Jan</v>
      </c>
      <c r="O8473" t="s">
        <v>56</v>
      </c>
      <c r="P8473" t="s">
        <v>22</v>
      </c>
      <c r="Q8473" t="str">
        <f t="shared" si="530"/>
        <v>Adult</v>
      </c>
      <c r="R8473" t="str">
        <f t="shared" si="531"/>
        <v>Loss</v>
      </c>
    </row>
    <row r="8474" spans="1:18">
      <c r="A8474">
        <v>9574</v>
      </c>
      <c r="B8474" t="s">
        <v>15</v>
      </c>
      <c r="C8474">
        <v>21</v>
      </c>
      <c r="D8474" t="s">
        <v>24</v>
      </c>
      <c r="E8474" t="s">
        <v>41</v>
      </c>
      <c r="F8474" t="s">
        <v>36</v>
      </c>
      <c r="G8474">
        <v>1069.03</v>
      </c>
      <c r="H8474">
        <v>1965.79</v>
      </c>
      <c r="I8474">
        <v>1196.53</v>
      </c>
      <c r="J8474">
        <v>-769.26</v>
      </c>
      <c r="K8474" s="1">
        <f t="shared" si="528"/>
        <v>-0.39132359000707095</v>
      </c>
      <c r="L8474" t="s">
        <v>19</v>
      </c>
      <c r="M8474" s="2" t="s">
        <v>409</v>
      </c>
      <c r="N8474" s="3" t="str">
        <f t="shared" si="529"/>
        <v>May</v>
      </c>
      <c r="O8474" t="s">
        <v>51</v>
      </c>
      <c r="P8474" t="s">
        <v>39</v>
      </c>
      <c r="Q8474" t="str">
        <f t="shared" si="530"/>
        <v>Young</v>
      </c>
      <c r="R8474" t="str">
        <f t="shared" si="531"/>
        <v>Loss</v>
      </c>
    </row>
    <row r="8475" spans="1:18">
      <c r="A8475">
        <v>5097</v>
      </c>
      <c r="B8475" t="s">
        <v>44</v>
      </c>
      <c r="C8475">
        <v>37</v>
      </c>
      <c r="D8475" t="s">
        <v>16</v>
      </c>
      <c r="E8475" t="s">
        <v>35</v>
      </c>
      <c r="F8475" t="s">
        <v>25</v>
      </c>
      <c r="G8475">
        <v>802.5</v>
      </c>
      <c r="H8475">
        <v>607.78</v>
      </c>
      <c r="I8475">
        <v>1195.1500000000001</v>
      </c>
      <c r="J8475">
        <v>587.37</v>
      </c>
      <c r="K8475" s="1">
        <f t="shared" si="528"/>
        <v>0.96641876994965292</v>
      </c>
      <c r="L8475" t="s">
        <v>37</v>
      </c>
      <c r="M8475" s="2" t="s">
        <v>252</v>
      </c>
      <c r="N8475" s="3" t="str">
        <f t="shared" si="529"/>
        <v>Dec</v>
      </c>
      <c r="O8475" t="s">
        <v>21</v>
      </c>
      <c r="P8475" t="s">
        <v>22</v>
      </c>
      <c r="Q8475" t="str">
        <f t="shared" si="530"/>
        <v>Adult</v>
      </c>
      <c r="R8475" t="str">
        <f t="shared" si="531"/>
        <v>Profit</v>
      </c>
    </row>
    <row r="8476" spans="1:18">
      <c r="A8476">
        <v>8337</v>
      </c>
      <c r="B8476" t="s">
        <v>52</v>
      </c>
      <c r="C8476">
        <v>34</v>
      </c>
      <c r="D8476" t="s">
        <v>24</v>
      </c>
      <c r="E8476" t="s">
        <v>41</v>
      </c>
      <c r="F8476" t="s">
        <v>36</v>
      </c>
      <c r="G8476">
        <v>732.38</v>
      </c>
      <c r="H8476">
        <v>287.49</v>
      </c>
      <c r="I8476">
        <v>1193.97</v>
      </c>
      <c r="J8476">
        <v>906.48</v>
      </c>
      <c r="K8476" s="1">
        <f t="shared" si="528"/>
        <v>3.153083585516018</v>
      </c>
      <c r="L8476" t="s">
        <v>19</v>
      </c>
      <c r="M8476" s="2" t="s">
        <v>61</v>
      </c>
      <c r="N8476" s="3" t="str">
        <f t="shared" si="529"/>
        <v>Mar</v>
      </c>
      <c r="O8476" t="s">
        <v>28</v>
      </c>
      <c r="P8476" t="s">
        <v>39</v>
      </c>
      <c r="Q8476" t="str">
        <f t="shared" si="530"/>
        <v>Adult</v>
      </c>
      <c r="R8476" t="str">
        <f t="shared" si="531"/>
        <v>Profit</v>
      </c>
    </row>
    <row r="8477" spans="1:18">
      <c r="A8477">
        <v>9675</v>
      </c>
      <c r="B8477" t="s">
        <v>47</v>
      </c>
      <c r="C8477">
        <v>30</v>
      </c>
      <c r="D8477" t="s">
        <v>16</v>
      </c>
      <c r="E8477" t="s">
        <v>53</v>
      </c>
      <c r="F8477" t="s">
        <v>36</v>
      </c>
      <c r="G8477">
        <v>919.1</v>
      </c>
      <c r="H8477">
        <v>130.58000000000001</v>
      </c>
      <c r="I8477">
        <v>1192.3</v>
      </c>
      <c r="J8477">
        <v>1061.72</v>
      </c>
      <c r="K8477" s="1">
        <f t="shared" si="528"/>
        <v>8.1308010415071212</v>
      </c>
      <c r="L8477" t="s">
        <v>54</v>
      </c>
      <c r="M8477" s="2" t="s">
        <v>226</v>
      </c>
      <c r="N8477" s="3" t="str">
        <f t="shared" si="529"/>
        <v>Jul</v>
      </c>
      <c r="O8477" t="s">
        <v>51</v>
      </c>
      <c r="P8477" t="s">
        <v>22</v>
      </c>
      <c r="Q8477" t="str">
        <f t="shared" si="530"/>
        <v>Adult</v>
      </c>
      <c r="R8477" t="str">
        <f t="shared" si="531"/>
        <v>Profit</v>
      </c>
    </row>
    <row r="8478" spans="1:18">
      <c r="A8478">
        <v>1624</v>
      </c>
      <c r="B8478" t="s">
        <v>23</v>
      </c>
      <c r="C8478">
        <v>60</v>
      </c>
      <c r="D8478" t="s">
        <v>16</v>
      </c>
      <c r="E8478" t="s">
        <v>17</v>
      </c>
      <c r="F8478" t="s">
        <v>25</v>
      </c>
      <c r="G8478">
        <v>986.76</v>
      </c>
      <c r="H8478">
        <v>1529.97</v>
      </c>
      <c r="I8478">
        <v>1191.69</v>
      </c>
      <c r="J8478">
        <v>-338.28</v>
      </c>
      <c r="K8478" s="1">
        <f t="shared" si="528"/>
        <v>-0.22110237455636383</v>
      </c>
      <c r="L8478" t="s">
        <v>26</v>
      </c>
      <c r="M8478" s="2" t="s">
        <v>325</v>
      </c>
      <c r="N8478" s="3" t="str">
        <f t="shared" si="529"/>
        <v>Jul</v>
      </c>
      <c r="O8478" t="s">
        <v>51</v>
      </c>
      <c r="P8478" t="s">
        <v>22</v>
      </c>
      <c r="Q8478" t="str">
        <f t="shared" si="530"/>
        <v>Senior</v>
      </c>
      <c r="R8478" t="str">
        <f t="shared" si="531"/>
        <v>Loss</v>
      </c>
    </row>
    <row r="8479" spans="1:18">
      <c r="A8479">
        <v>450</v>
      </c>
      <c r="B8479" t="s">
        <v>40</v>
      </c>
      <c r="C8479">
        <v>60</v>
      </c>
      <c r="D8479" t="s">
        <v>16</v>
      </c>
      <c r="E8479" t="s">
        <v>66</v>
      </c>
      <c r="F8479" t="s">
        <v>36</v>
      </c>
      <c r="G8479">
        <v>904.11</v>
      </c>
      <c r="H8479">
        <v>371.49</v>
      </c>
      <c r="I8479">
        <v>1191.6600000000001</v>
      </c>
      <c r="J8479">
        <v>820.17</v>
      </c>
      <c r="K8479" s="1">
        <f t="shared" si="528"/>
        <v>2.2077848663490269</v>
      </c>
      <c r="L8479" t="s">
        <v>26</v>
      </c>
      <c r="M8479" s="2" t="s">
        <v>194</v>
      </c>
      <c r="N8479" s="3" t="str">
        <f t="shared" si="529"/>
        <v>Sep</v>
      </c>
      <c r="O8479" t="s">
        <v>28</v>
      </c>
      <c r="P8479" t="s">
        <v>39</v>
      </c>
      <c r="Q8479" t="str">
        <f t="shared" si="530"/>
        <v>Senior</v>
      </c>
      <c r="R8479" t="str">
        <f t="shared" si="531"/>
        <v>Profit</v>
      </c>
    </row>
    <row r="8480" spans="1:18">
      <c r="A8480">
        <v>4847</v>
      </c>
      <c r="B8480" t="s">
        <v>92</v>
      </c>
      <c r="C8480">
        <v>23</v>
      </c>
      <c r="D8480" t="s">
        <v>16</v>
      </c>
      <c r="E8480" t="s">
        <v>35</v>
      </c>
      <c r="F8480" t="s">
        <v>25</v>
      </c>
      <c r="G8480">
        <v>1004.57</v>
      </c>
      <c r="H8480">
        <v>402.99</v>
      </c>
      <c r="I8480">
        <v>1190.6600000000001</v>
      </c>
      <c r="J8480">
        <v>787.67</v>
      </c>
      <c r="K8480" s="1">
        <f t="shared" si="528"/>
        <v>1.9545646293952703</v>
      </c>
      <c r="L8480" t="s">
        <v>37</v>
      </c>
      <c r="M8480" s="2" t="s">
        <v>223</v>
      </c>
      <c r="N8480" s="3" t="str">
        <f t="shared" si="529"/>
        <v>Dec</v>
      </c>
      <c r="O8480" t="s">
        <v>21</v>
      </c>
      <c r="P8480" t="s">
        <v>22</v>
      </c>
      <c r="Q8480" t="str">
        <f t="shared" si="530"/>
        <v>Young</v>
      </c>
      <c r="R8480" t="str">
        <f t="shared" si="531"/>
        <v>Profit</v>
      </c>
    </row>
    <row r="8481" spans="1:18">
      <c r="A8481">
        <v>5915</v>
      </c>
      <c r="B8481" t="s">
        <v>44</v>
      </c>
      <c r="C8481">
        <v>26</v>
      </c>
      <c r="D8481" t="s">
        <v>16</v>
      </c>
      <c r="E8481" t="s">
        <v>41</v>
      </c>
      <c r="F8481" t="s">
        <v>25</v>
      </c>
      <c r="G8481">
        <v>785.64</v>
      </c>
      <c r="H8481">
        <v>980.16</v>
      </c>
      <c r="I8481">
        <v>1190.45</v>
      </c>
      <c r="J8481">
        <v>210.29</v>
      </c>
      <c r="K8481" s="1">
        <f t="shared" si="528"/>
        <v>0.2145466046359778</v>
      </c>
      <c r="L8481" t="s">
        <v>54</v>
      </c>
      <c r="M8481" s="2" t="s">
        <v>214</v>
      </c>
      <c r="N8481" s="3" t="str">
        <f t="shared" si="529"/>
        <v>Jan</v>
      </c>
      <c r="O8481" t="s">
        <v>33</v>
      </c>
      <c r="P8481" t="s">
        <v>39</v>
      </c>
      <c r="Q8481" t="str">
        <f t="shared" si="530"/>
        <v>Adult</v>
      </c>
      <c r="R8481" t="str">
        <f t="shared" si="531"/>
        <v>Profit</v>
      </c>
    </row>
    <row r="8482" spans="1:18">
      <c r="A8482">
        <v>2858</v>
      </c>
      <c r="B8482" t="s">
        <v>52</v>
      </c>
      <c r="C8482">
        <v>30</v>
      </c>
      <c r="D8482" t="s">
        <v>24</v>
      </c>
      <c r="E8482" t="s">
        <v>41</v>
      </c>
      <c r="F8482" t="s">
        <v>25</v>
      </c>
      <c r="G8482">
        <v>1010.42</v>
      </c>
      <c r="H8482">
        <v>1440.94</v>
      </c>
      <c r="I8482">
        <v>1189.71</v>
      </c>
      <c r="J8482">
        <v>-251.23</v>
      </c>
      <c r="K8482" s="1">
        <f t="shared" si="528"/>
        <v>-0.17435146501589238</v>
      </c>
      <c r="L8482" t="s">
        <v>26</v>
      </c>
      <c r="M8482" s="2" t="s">
        <v>32</v>
      </c>
      <c r="N8482" s="3" t="str">
        <f t="shared" si="529"/>
        <v>May</v>
      </c>
      <c r="O8482" t="s">
        <v>28</v>
      </c>
      <c r="P8482" t="s">
        <v>39</v>
      </c>
      <c r="Q8482" t="str">
        <f t="shared" si="530"/>
        <v>Adult</v>
      </c>
      <c r="R8482" t="str">
        <f t="shared" si="531"/>
        <v>Loss</v>
      </c>
    </row>
    <row r="8483" spans="1:18">
      <c r="A8483">
        <v>803</v>
      </c>
      <c r="B8483" t="s">
        <v>84</v>
      </c>
      <c r="C8483">
        <v>46</v>
      </c>
      <c r="D8483" t="s">
        <v>24</v>
      </c>
      <c r="E8483" t="s">
        <v>57</v>
      </c>
      <c r="F8483" t="s">
        <v>42</v>
      </c>
      <c r="G8483">
        <v>814.28</v>
      </c>
      <c r="H8483">
        <v>1720.55</v>
      </c>
      <c r="I8483">
        <v>1189.1600000000001</v>
      </c>
      <c r="J8483">
        <v>-531.39</v>
      </c>
      <c r="K8483" s="1">
        <f t="shared" si="528"/>
        <v>-0.3088489145912644</v>
      </c>
      <c r="L8483" t="s">
        <v>54</v>
      </c>
      <c r="M8483" s="2" t="s">
        <v>89</v>
      </c>
      <c r="N8483" s="3" t="str">
        <f t="shared" si="529"/>
        <v>Apr</v>
      </c>
      <c r="O8483" t="s">
        <v>51</v>
      </c>
      <c r="P8483" t="s">
        <v>22</v>
      </c>
      <c r="Q8483" t="str">
        <f t="shared" si="530"/>
        <v>Senior</v>
      </c>
      <c r="R8483" t="str">
        <f t="shared" si="531"/>
        <v>Loss</v>
      </c>
    </row>
    <row r="8484" spans="1:18">
      <c r="A8484">
        <v>6308</v>
      </c>
      <c r="B8484" t="s">
        <v>29</v>
      </c>
      <c r="C8484">
        <v>34</v>
      </c>
      <c r="D8484" t="s">
        <v>24</v>
      </c>
      <c r="E8484" t="s">
        <v>41</v>
      </c>
      <c r="F8484" t="s">
        <v>42</v>
      </c>
      <c r="G8484">
        <v>765.56</v>
      </c>
      <c r="H8484">
        <v>687.28</v>
      </c>
      <c r="I8484">
        <v>1189.1400000000001</v>
      </c>
      <c r="J8484">
        <v>501.86</v>
      </c>
      <c r="K8484" s="1">
        <f t="shared" si="528"/>
        <v>0.73021184961005714</v>
      </c>
      <c r="L8484" t="s">
        <v>19</v>
      </c>
      <c r="M8484" s="2" t="s">
        <v>220</v>
      </c>
      <c r="N8484" s="3" t="str">
        <f t="shared" si="529"/>
        <v>Jul</v>
      </c>
      <c r="O8484" t="s">
        <v>33</v>
      </c>
      <c r="P8484" t="s">
        <v>22</v>
      </c>
      <c r="Q8484" t="str">
        <f t="shared" si="530"/>
        <v>Adult</v>
      </c>
      <c r="R8484" t="str">
        <f t="shared" si="531"/>
        <v>Profit</v>
      </c>
    </row>
    <row r="8485" spans="1:18">
      <c r="A8485">
        <v>8891</v>
      </c>
      <c r="B8485" t="s">
        <v>52</v>
      </c>
      <c r="C8485">
        <v>44</v>
      </c>
      <c r="D8485" t="s">
        <v>24</v>
      </c>
      <c r="E8485" t="s">
        <v>41</v>
      </c>
      <c r="F8485" t="s">
        <v>42</v>
      </c>
      <c r="G8485">
        <v>948.51</v>
      </c>
      <c r="H8485">
        <v>1521.42</v>
      </c>
      <c r="I8485">
        <v>1187.97</v>
      </c>
      <c r="J8485">
        <v>-333.45</v>
      </c>
      <c r="K8485" s="1">
        <f t="shared" si="528"/>
        <v>-0.21917024884647235</v>
      </c>
      <c r="L8485" t="s">
        <v>31</v>
      </c>
      <c r="M8485" s="2" t="s">
        <v>348</v>
      </c>
      <c r="N8485" s="3" t="str">
        <f t="shared" si="529"/>
        <v>Nov</v>
      </c>
      <c r="O8485" t="s">
        <v>21</v>
      </c>
      <c r="P8485" t="s">
        <v>39</v>
      </c>
      <c r="Q8485" t="str">
        <f t="shared" si="530"/>
        <v>Senior</v>
      </c>
      <c r="R8485" t="str">
        <f t="shared" si="531"/>
        <v>Loss</v>
      </c>
    </row>
    <row r="8486" spans="1:18">
      <c r="A8486">
        <v>9785</v>
      </c>
      <c r="B8486" t="s">
        <v>92</v>
      </c>
      <c r="C8486">
        <v>28</v>
      </c>
      <c r="D8486" t="s">
        <v>16</v>
      </c>
      <c r="E8486" t="s">
        <v>41</v>
      </c>
      <c r="F8486" t="s">
        <v>49</v>
      </c>
      <c r="G8486">
        <v>887.18</v>
      </c>
      <c r="H8486">
        <v>558.79999999999995</v>
      </c>
      <c r="I8486">
        <v>1187.8599999999999</v>
      </c>
      <c r="J8486">
        <v>629.05999999999995</v>
      </c>
      <c r="K8486" s="1">
        <f t="shared" si="528"/>
        <v>1.1257337151037938</v>
      </c>
      <c r="L8486" t="s">
        <v>54</v>
      </c>
      <c r="M8486" s="2" t="s">
        <v>400</v>
      </c>
      <c r="N8486" s="3" t="str">
        <f t="shared" si="529"/>
        <v>Aug</v>
      </c>
      <c r="O8486" t="s">
        <v>28</v>
      </c>
      <c r="P8486" t="s">
        <v>22</v>
      </c>
      <c r="Q8486" t="str">
        <f t="shared" si="530"/>
        <v>Adult</v>
      </c>
      <c r="R8486" t="str">
        <f t="shared" si="531"/>
        <v>Profit</v>
      </c>
    </row>
    <row r="8487" spans="1:18">
      <c r="A8487">
        <v>974</v>
      </c>
      <c r="B8487" t="s">
        <v>44</v>
      </c>
      <c r="C8487">
        <v>30</v>
      </c>
      <c r="D8487" t="s">
        <v>16</v>
      </c>
      <c r="E8487" t="s">
        <v>30</v>
      </c>
      <c r="F8487" t="s">
        <v>42</v>
      </c>
      <c r="G8487">
        <v>966.76</v>
      </c>
      <c r="H8487">
        <v>1264.1500000000001</v>
      </c>
      <c r="I8487">
        <v>1187.68</v>
      </c>
      <c r="J8487">
        <v>-76.47</v>
      </c>
      <c r="K8487" s="1">
        <f t="shared" si="528"/>
        <v>-6.049123917256654E-2</v>
      </c>
      <c r="L8487" t="s">
        <v>19</v>
      </c>
      <c r="M8487" s="2" t="s">
        <v>394</v>
      </c>
      <c r="N8487" s="3" t="str">
        <f t="shared" si="529"/>
        <v>Apr</v>
      </c>
      <c r="O8487" t="s">
        <v>56</v>
      </c>
      <c r="P8487" t="s">
        <v>22</v>
      </c>
      <c r="Q8487" t="str">
        <f t="shared" si="530"/>
        <v>Adult</v>
      </c>
      <c r="R8487" t="str">
        <f t="shared" si="531"/>
        <v>Loss</v>
      </c>
    </row>
    <row r="8488" spans="1:18">
      <c r="A8488">
        <v>7541</v>
      </c>
      <c r="B8488" t="s">
        <v>23</v>
      </c>
      <c r="C8488">
        <v>45</v>
      </c>
      <c r="D8488" t="s">
        <v>24</v>
      </c>
      <c r="E8488" t="s">
        <v>66</v>
      </c>
      <c r="F8488" t="s">
        <v>25</v>
      </c>
      <c r="G8488">
        <v>774.23</v>
      </c>
      <c r="H8488">
        <v>1106.3800000000001</v>
      </c>
      <c r="I8488">
        <v>1187.52</v>
      </c>
      <c r="J8488">
        <v>81.14</v>
      </c>
      <c r="K8488" s="1">
        <f t="shared" si="528"/>
        <v>7.3338274372277149E-2</v>
      </c>
      <c r="L8488" t="s">
        <v>31</v>
      </c>
      <c r="M8488" s="2" t="s">
        <v>266</v>
      </c>
      <c r="N8488" s="3" t="str">
        <f t="shared" si="529"/>
        <v>Sep</v>
      </c>
      <c r="O8488" t="s">
        <v>56</v>
      </c>
      <c r="P8488" t="s">
        <v>22</v>
      </c>
      <c r="Q8488" t="str">
        <f t="shared" si="530"/>
        <v>Senior</v>
      </c>
      <c r="R8488" t="str">
        <f t="shared" si="531"/>
        <v>Profit</v>
      </c>
    </row>
    <row r="8489" spans="1:18">
      <c r="A8489">
        <v>2184</v>
      </c>
      <c r="B8489" t="s">
        <v>44</v>
      </c>
      <c r="C8489">
        <v>18</v>
      </c>
      <c r="D8489" t="s">
        <v>16</v>
      </c>
      <c r="E8489" t="s">
        <v>66</v>
      </c>
      <c r="F8489" t="s">
        <v>18</v>
      </c>
      <c r="G8489">
        <v>887.53</v>
      </c>
      <c r="H8489">
        <v>268.10000000000002</v>
      </c>
      <c r="I8489">
        <v>1187.1300000000001</v>
      </c>
      <c r="J8489">
        <v>919.03</v>
      </c>
      <c r="K8489" s="1">
        <f t="shared" si="528"/>
        <v>3.4279373368146211</v>
      </c>
      <c r="L8489" t="s">
        <v>37</v>
      </c>
      <c r="M8489" s="2" t="s">
        <v>300</v>
      </c>
      <c r="N8489" s="3" t="str">
        <f t="shared" si="529"/>
        <v>Aug</v>
      </c>
      <c r="O8489" t="s">
        <v>56</v>
      </c>
      <c r="P8489" t="s">
        <v>22</v>
      </c>
      <c r="Q8489" t="str">
        <f t="shared" si="530"/>
        <v>Young</v>
      </c>
      <c r="R8489" t="str">
        <f t="shared" si="531"/>
        <v>Profit</v>
      </c>
    </row>
    <row r="8490" spans="1:18">
      <c r="A8490">
        <v>5918</v>
      </c>
      <c r="B8490" t="s">
        <v>84</v>
      </c>
      <c r="C8490">
        <v>25</v>
      </c>
      <c r="D8490" t="s">
        <v>24</v>
      </c>
      <c r="E8490" t="s">
        <v>35</v>
      </c>
      <c r="F8490" t="s">
        <v>42</v>
      </c>
      <c r="G8490">
        <v>1057.1199999999999</v>
      </c>
      <c r="H8490">
        <v>963.68</v>
      </c>
      <c r="I8490">
        <v>1186.47</v>
      </c>
      <c r="J8490">
        <v>222.79</v>
      </c>
      <c r="K8490" s="1">
        <f t="shared" si="528"/>
        <v>0.23118670097957827</v>
      </c>
      <c r="L8490" t="s">
        <v>26</v>
      </c>
      <c r="M8490" s="2" t="s">
        <v>221</v>
      </c>
      <c r="N8490" s="3" t="str">
        <f t="shared" si="529"/>
        <v>Dec</v>
      </c>
      <c r="O8490" t="s">
        <v>56</v>
      </c>
      <c r="P8490" t="s">
        <v>22</v>
      </c>
      <c r="Q8490" t="str">
        <f t="shared" si="530"/>
        <v>Young</v>
      </c>
      <c r="R8490" t="str">
        <f t="shared" si="531"/>
        <v>Profit</v>
      </c>
    </row>
    <row r="8491" spans="1:18">
      <c r="A8491">
        <v>15</v>
      </c>
      <c r="B8491" t="s">
        <v>23</v>
      </c>
      <c r="C8491">
        <v>18</v>
      </c>
      <c r="D8491" t="s">
        <v>16</v>
      </c>
      <c r="E8491" t="s">
        <v>57</v>
      </c>
      <c r="F8491" t="s">
        <v>18</v>
      </c>
      <c r="G8491">
        <v>955.14</v>
      </c>
      <c r="H8491">
        <v>1351.48</v>
      </c>
      <c r="I8491">
        <v>1185.8</v>
      </c>
      <c r="J8491">
        <v>-165.68</v>
      </c>
      <c r="K8491" s="1">
        <f t="shared" si="528"/>
        <v>-0.12259152928641194</v>
      </c>
      <c r="L8491" t="s">
        <v>26</v>
      </c>
      <c r="M8491" s="2" t="s">
        <v>63</v>
      </c>
      <c r="N8491" s="3" t="str">
        <f t="shared" si="529"/>
        <v>Jan</v>
      </c>
      <c r="O8491" t="s">
        <v>51</v>
      </c>
      <c r="P8491" t="s">
        <v>39</v>
      </c>
      <c r="Q8491" t="str">
        <f t="shared" si="530"/>
        <v>Young</v>
      </c>
      <c r="R8491" t="str">
        <f t="shared" si="531"/>
        <v>Loss</v>
      </c>
    </row>
    <row r="8492" spans="1:18">
      <c r="A8492">
        <v>3489</v>
      </c>
      <c r="B8492" t="s">
        <v>15</v>
      </c>
      <c r="C8492">
        <v>56</v>
      </c>
      <c r="D8492" t="s">
        <v>16</v>
      </c>
      <c r="E8492" t="s">
        <v>30</v>
      </c>
      <c r="F8492" t="s">
        <v>49</v>
      </c>
      <c r="G8492">
        <v>704.64</v>
      </c>
      <c r="H8492">
        <v>1628.79</v>
      </c>
      <c r="I8492">
        <v>1184.96</v>
      </c>
      <c r="J8492">
        <v>-443.83</v>
      </c>
      <c r="K8492" s="1">
        <f t="shared" si="528"/>
        <v>-0.27249062187267847</v>
      </c>
      <c r="L8492" t="s">
        <v>37</v>
      </c>
      <c r="M8492" s="2" t="s">
        <v>206</v>
      </c>
      <c r="N8492" s="3" t="str">
        <f t="shared" si="529"/>
        <v>Nov</v>
      </c>
      <c r="O8492" t="s">
        <v>21</v>
      </c>
      <c r="P8492" t="s">
        <v>39</v>
      </c>
      <c r="Q8492" t="str">
        <f t="shared" si="530"/>
        <v>Senior</v>
      </c>
      <c r="R8492" t="str">
        <f t="shared" si="531"/>
        <v>Loss</v>
      </c>
    </row>
    <row r="8493" spans="1:18">
      <c r="A8493">
        <v>738</v>
      </c>
      <c r="B8493" t="s">
        <v>47</v>
      </c>
      <c r="C8493">
        <v>51</v>
      </c>
      <c r="D8493" t="s">
        <v>24</v>
      </c>
      <c r="E8493" t="s">
        <v>35</v>
      </c>
      <c r="F8493" t="s">
        <v>18</v>
      </c>
      <c r="G8493">
        <v>936.08</v>
      </c>
      <c r="H8493">
        <v>428.39</v>
      </c>
      <c r="I8493">
        <v>1182.9000000000001</v>
      </c>
      <c r="J8493">
        <v>754.51</v>
      </c>
      <c r="K8493" s="1">
        <f t="shared" si="528"/>
        <v>1.7612689371834076</v>
      </c>
      <c r="L8493" t="s">
        <v>37</v>
      </c>
      <c r="M8493" s="2" t="s">
        <v>229</v>
      </c>
      <c r="N8493" s="3" t="str">
        <f t="shared" si="529"/>
        <v>Jan</v>
      </c>
      <c r="O8493" t="s">
        <v>28</v>
      </c>
      <c r="P8493" t="s">
        <v>22</v>
      </c>
      <c r="Q8493" t="str">
        <f t="shared" si="530"/>
        <v>Senior</v>
      </c>
      <c r="R8493" t="str">
        <f t="shared" si="531"/>
        <v>Profit</v>
      </c>
    </row>
    <row r="8494" spans="1:18">
      <c r="A8494">
        <v>4270</v>
      </c>
      <c r="B8494" t="s">
        <v>47</v>
      </c>
      <c r="C8494">
        <v>54</v>
      </c>
      <c r="D8494" t="s">
        <v>24</v>
      </c>
      <c r="E8494" t="s">
        <v>57</v>
      </c>
      <c r="F8494" t="s">
        <v>49</v>
      </c>
      <c r="G8494">
        <v>662.56</v>
      </c>
      <c r="H8494">
        <v>1892.54</v>
      </c>
      <c r="I8494">
        <v>1182.8699999999999</v>
      </c>
      <c r="J8494">
        <v>-709.67</v>
      </c>
      <c r="K8494" s="1">
        <f t="shared" si="528"/>
        <v>-0.37498282731144389</v>
      </c>
      <c r="L8494" t="s">
        <v>26</v>
      </c>
      <c r="M8494" s="2" t="s">
        <v>216</v>
      </c>
      <c r="N8494" s="3" t="str">
        <f t="shared" si="529"/>
        <v>Feb</v>
      </c>
      <c r="O8494" t="s">
        <v>51</v>
      </c>
      <c r="P8494" t="s">
        <v>39</v>
      </c>
      <c r="Q8494" t="str">
        <f t="shared" si="530"/>
        <v>Senior</v>
      </c>
      <c r="R8494" t="str">
        <f t="shared" si="531"/>
        <v>Loss</v>
      </c>
    </row>
    <row r="8495" spans="1:18">
      <c r="A8495">
        <v>7865</v>
      </c>
      <c r="B8495" t="s">
        <v>84</v>
      </c>
      <c r="C8495">
        <v>34</v>
      </c>
      <c r="D8495" t="s">
        <v>24</v>
      </c>
      <c r="E8495" t="s">
        <v>59</v>
      </c>
      <c r="F8495" t="s">
        <v>42</v>
      </c>
      <c r="G8495">
        <v>739.23</v>
      </c>
      <c r="H8495">
        <v>364.3</v>
      </c>
      <c r="I8495">
        <v>1182.1600000000001</v>
      </c>
      <c r="J8495">
        <v>817.86</v>
      </c>
      <c r="K8495" s="1">
        <f t="shared" si="528"/>
        <v>2.2450178424375515</v>
      </c>
      <c r="L8495" t="s">
        <v>37</v>
      </c>
      <c r="M8495" s="2" t="s">
        <v>171</v>
      </c>
      <c r="N8495" s="3" t="str">
        <f t="shared" si="529"/>
        <v>Jan</v>
      </c>
      <c r="O8495" t="s">
        <v>21</v>
      </c>
      <c r="P8495" t="s">
        <v>22</v>
      </c>
      <c r="Q8495" t="str">
        <f t="shared" si="530"/>
        <v>Adult</v>
      </c>
      <c r="R8495" t="str">
        <f t="shared" si="531"/>
        <v>Profit</v>
      </c>
    </row>
    <row r="8496" spans="1:18">
      <c r="A8496">
        <v>8164</v>
      </c>
      <c r="B8496" t="s">
        <v>52</v>
      </c>
      <c r="C8496">
        <v>30</v>
      </c>
      <c r="D8496" t="s">
        <v>16</v>
      </c>
      <c r="E8496" t="s">
        <v>53</v>
      </c>
      <c r="F8496" t="s">
        <v>36</v>
      </c>
      <c r="G8496">
        <v>980.65</v>
      </c>
      <c r="H8496">
        <v>576.37</v>
      </c>
      <c r="I8496">
        <v>1181.3399999999999</v>
      </c>
      <c r="J8496">
        <v>604.97</v>
      </c>
      <c r="K8496" s="1">
        <f t="shared" si="528"/>
        <v>1.0496209032392387</v>
      </c>
      <c r="L8496" t="s">
        <v>54</v>
      </c>
      <c r="M8496" s="2" t="s">
        <v>343</v>
      </c>
      <c r="N8496" s="3" t="str">
        <f t="shared" si="529"/>
        <v>Dec</v>
      </c>
      <c r="O8496" t="s">
        <v>28</v>
      </c>
      <c r="P8496" t="s">
        <v>39</v>
      </c>
      <c r="Q8496" t="str">
        <f t="shared" si="530"/>
        <v>Adult</v>
      </c>
      <c r="R8496" t="str">
        <f t="shared" si="531"/>
        <v>Profit</v>
      </c>
    </row>
    <row r="8497" spans="1:18">
      <c r="A8497">
        <v>1384</v>
      </c>
      <c r="B8497" t="s">
        <v>47</v>
      </c>
      <c r="C8497">
        <v>47</v>
      </c>
      <c r="D8497" t="s">
        <v>16</v>
      </c>
      <c r="E8497" t="s">
        <v>17</v>
      </c>
      <c r="F8497" t="s">
        <v>18</v>
      </c>
      <c r="G8497">
        <v>850.61</v>
      </c>
      <c r="H8497">
        <v>1574.63</v>
      </c>
      <c r="I8497">
        <v>1180.8</v>
      </c>
      <c r="J8497">
        <v>-393.83</v>
      </c>
      <c r="K8497" s="1">
        <f t="shared" si="528"/>
        <v>-0.25010954954497244</v>
      </c>
      <c r="L8497" t="s">
        <v>26</v>
      </c>
      <c r="M8497" s="2" t="s">
        <v>233</v>
      </c>
      <c r="N8497" s="3" t="str">
        <f t="shared" si="529"/>
        <v>Sep</v>
      </c>
      <c r="O8497" t="s">
        <v>56</v>
      </c>
      <c r="P8497" t="s">
        <v>22</v>
      </c>
      <c r="Q8497" t="str">
        <f t="shared" si="530"/>
        <v>Senior</v>
      </c>
      <c r="R8497" t="str">
        <f t="shared" si="531"/>
        <v>Loss</v>
      </c>
    </row>
    <row r="8498" spans="1:18">
      <c r="A8498">
        <v>6829</v>
      </c>
      <c r="B8498" t="s">
        <v>15</v>
      </c>
      <c r="C8498">
        <v>32</v>
      </c>
      <c r="D8498" t="s">
        <v>16</v>
      </c>
      <c r="E8498" t="s">
        <v>57</v>
      </c>
      <c r="F8498" t="s">
        <v>25</v>
      </c>
      <c r="G8498">
        <v>877.13</v>
      </c>
      <c r="H8498">
        <v>824.09</v>
      </c>
      <c r="I8498">
        <v>1180.46</v>
      </c>
      <c r="J8498">
        <v>356.37</v>
      </c>
      <c r="K8498" s="1">
        <f t="shared" si="528"/>
        <v>0.43244063148442524</v>
      </c>
      <c r="L8498" t="s">
        <v>31</v>
      </c>
      <c r="M8498" s="2" t="s">
        <v>277</v>
      </c>
      <c r="N8498" s="3" t="str">
        <f t="shared" si="529"/>
        <v>Apr</v>
      </c>
      <c r="O8498" t="s">
        <v>21</v>
      </c>
      <c r="P8498" t="s">
        <v>22</v>
      </c>
      <c r="Q8498" t="str">
        <f t="shared" si="530"/>
        <v>Adult</v>
      </c>
      <c r="R8498" t="str">
        <f t="shared" si="531"/>
        <v>Profit</v>
      </c>
    </row>
    <row r="8499" spans="1:18">
      <c r="A8499">
        <v>6299</v>
      </c>
      <c r="B8499" t="s">
        <v>92</v>
      </c>
      <c r="C8499">
        <v>24</v>
      </c>
      <c r="D8499" t="s">
        <v>24</v>
      </c>
      <c r="E8499" t="s">
        <v>30</v>
      </c>
      <c r="F8499" t="s">
        <v>42</v>
      </c>
      <c r="G8499">
        <v>1034.45</v>
      </c>
      <c r="H8499">
        <v>1728.84</v>
      </c>
      <c r="I8499">
        <v>1180.0999999999999</v>
      </c>
      <c r="J8499">
        <v>-548.74</v>
      </c>
      <c r="K8499" s="1">
        <f t="shared" si="528"/>
        <v>-0.31740357696490135</v>
      </c>
      <c r="L8499" t="s">
        <v>54</v>
      </c>
      <c r="M8499" s="2" t="s">
        <v>220</v>
      </c>
      <c r="N8499" s="3" t="str">
        <f t="shared" si="529"/>
        <v>Jul</v>
      </c>
      <c r="O8499" t="s">
        <v>21</v>
      </c>
      <c r="P8499" t="s">
        <v>39</v>
      </c>
      <c r="Q8499" t="str">
        <f t="shared" si="530"/>
        <v>Young</v>
      </c>
      <c r="R8499" t="str">
        <f t="shared" si="531"/>
        <v>Loss</v>
      </c>
    </row>
    <row r="8500" spans="1:18">
      <c r="A8500">
        <v>7595</v>
      </c>
      <c r="B8500" t="s">
        <v>29</v>
      </c>
      <c r="C8500">
        <v>54</v>
      </c>
      <c r="D8500" t="s">
        <v>16</v>
      </c>
      <c r="E8500" t="s">
        <v>35</v>
      </c>
      <c r="F8500" t="s">
        <v>36</v>
      </c>
      <c r="G8500">
        <v>924.84</v>
      </c>
      <c r="H8500">
        <v>803.07</v>
      </c>
      <c r="I8500">
        <v>1179.7</v>
      </c>
      <c r="J8500">
        <v>376.63</v>
      </c>
      <c r="K8500" s="1">
        <f t="shared" si="528"/>
        <v>0.46898775947302224</v>
      </c>
      <c r="L8500" t="s">
        <v>19</v>
      </c>
      <c r="M8500" s="2" t="s">
        <v>271</v>
      </c>
      <c r="N8500" s="3" t="str">
        <f t="shared" si="529"/>
        <v>Aug</v>
      </c>
      <c r="O8500" t="s">
        <v>56</v>
      </c>
      <c r="P8500" t="s">
        <v>39</v>
      </c>
      <c r="Q8500" t="str">
        <f t="shared" si="530"/>
        <v>Senior</v>
      </c>
      <c r="R8500" t="str">
        <f t="shared" si="531"/>
        <v>Profit</v>
      </c>
    </row>
    <row r="8501" spans="1:18">
      <c r="A8501">
        <v>4028</v>
      </c>
      <c r="B8501" t="s">
        <v>34</v>
      </c>
      <c r="C8501">
        <v>58</v>
      </c>
      <c r="D8501" t="s">
        <v>16</v>
      </c>
      <c r="E8501" t="s">
        <v>35</v>
      </c>
      <c r="F8501" t="s">
        <v>25</v>
      </c>
      <c r="G8501">
        <v>929.39</v>
      </c>
      <c r="H8501">
        <v>1603.88</v>
      </c>
      <c r="I8501">
        <v>1179.32</v>
      </c>
      <c r="J8501">
        <v>-424.56</v>
      </c>
      <c r="K8501" s="1">
        <f t="shared" si="528"/>
        <v>-0.26470808289896997</v>
      </c>
      <c r="L8501" t="s">
        <v>26</v>
      </c>
      <c r="M8501" s="2" t="s">
        <v>129</v>
      </c>
      <c r="N8501" s="3" t="str">
        <f t="shared" si="529"/>
        <v>Mar</v>
      </c>
      <c r="O8501" t="s">
        <v>28</v>
      </c>
      <c r="P8501" t="s">
        <v>22</v>
      </c>
      <c r="Q8501" t="str">
        <f t="shared" si="530"/>
        <v>Senior</v>
      </c>
      <c r="R8501" t="str">
        <f t="shared" si="531"/>
        <v>Loss</v>
      </c>
    </row>
    <row r="8502" spans="1:18">
      <c r="A8502">
        <v>1834</v>
      </c>
      <c r="B8502" t="s">
        <v>34</v>
      </c>
      <c r="C8502">
        <v>58</v>
      </c>
      <c r="D8502" t="s">
        <v>16</v>
      </c>
      <c r="E8502" t="s">
        <v>59</v>
      </c>
      <c r="F8502" t="s">
        <v>25</v>
      </c>
      <c r="G8502">
        <v>672.03</v>
      </c>
      <c r="H8502">
        <v>934.27</v>
      </c>
      <c r="I8502">
        <v>1178.79</v>
      </c>
      <c r="J8502">
        <v>244.52</v>
      </c>
      <c r="K8502" s="1">
        <f t="shared" si="528"/>
        <v>0.26172305650400851</v>
      </c>
      <c r="L8502" t="s">
        <v>19</v>
      </c>
      <c r="M8502" s="2" t="s">
        <v>109</v>
      </c>
      <c r="N8502" s="3" t="str">
        <f t="shared" si="529"/>
        <v>May</v>
      </c>
      <c r="O8502" t="s">
        <v>28</v>
      </c>
      <c r="P8502" t="s">
        <v>39</v>
      </c>
      <c r="Q8502" t="str">
        <f t="shared" si="530"/>
        <v>Senior</v>
      </c>
      <c r="R8502" t="str">
        <f t="shared" si="531"/>
        <v>Profit</v>
      </c>
    </row>
    <row r="8503" spans="1:18">
      <c r="A8503">
        <v>4056</v>
      </c>
      <c r="B8503" t="s">
        <v>23</v>
      </c>
      <c r="C8503">
        <v>37</v>
      </c>
      <c r="D8503" t="s">
        <v>16</v>
      </c>
      <c r="E8503" t="s">
        <v>57</v>
      </c>
      <c r="F8503" t="s">
        <v>49</v>
      </c>
      <c r="G8503">
        <v>779.4</v>
      </c>
      <c r="H8503">
        <v>793.17</v>
      </c>
      <c r="I8503">
        <v>1178.1199999999999</v>
      </c>
      <c r="J8503">
        <v>384.95</v>
      </c>
      <c r="K8503" s="1">
        <f t="shared" si="528"/>
        <v>0.48533101352799529</v>
      </c>
      <c r="L8503" t="s">
        <v>37</v>
      </c>
      <c r="M8503" s="2" t="s">
        <v>132</v>
      </c>
      <c r="N8503" s="3" t="str">
        <f t="shared" si="529"/>
        <v>Oct</v>
      </c>
      <c r="O8503" t="s">
        <v>56</v>
      </c>
      <c r="P8503" t="s">
        <v>39</v>
      </c>
      <c r="Q8503" t="str">
        <f t="shared" si="530"/>
        <v>Adult</v>
      </c>
      <c r="R8503" t="str">
        <f t="shared" si="531"/>
        <v>Profit</v>
      </c>
    </row>
    <row r="8504" spans="1:18">
      <c r="A8504">
        <v>3559</v>
      </c>
      <c r="B8504" t="s">
        <v>34</v>
      </c>
      <c r="C8504">
        <v>26</v>
      </c>
      <c r="D8504" t="s">
        <v>24</v>
      </c>
      <c r="E8504" t="s">
        <v>41</v>
      </c>
      <c r="F8504" t="s">
        <v>25</v>
      </c>
      <c r="G8504">
        <v>724.68</v>
      </c>
      <c r="H8504">
        <v>497.11</v>
      </c>
      <c r="I8504">
        <v>1177.02</v>
      </c>
      <c r="J8504">
        <v>679.91</v>
      </c>
      <c r="K8504" s="1">
        <f t="shared" si="528"/>
        <v>1.3677254531190279</v>
      </c>
      <c r="L8504" t="s">
        <v>37</v>
      </c>
      <c r="M8504" s="2" t="s">
        <v>369</v>
      </c>
      <c r="N8504" s="3" t="str">
        <f t="shared" si="529"/>
        <v>Oct</v>
      </c>
      <c r="O8504" t="s">
        <v>33</v>
      </c>
      <c r="P8504" t="s">
        <v>22</v>
      </c>
      <c r="Q8504" t="str">
        <f t="shared" si="530"/>
        <v>Adult</v>
      </c>
      <c r="R8504" t="str">
        <f t="shared" si="531"/>
        <v>Profit</v>
      </c>
    </row>
    <row r="8505" spans="1:18">
      <c r="A8505">
        <v>7429</v>
      </c>
      <c r="B8505" t="s">
        <v>23</v>
      </c>
      <c r="C8505">
        <v>27</v>
      </c>
      <c r="D8505" t="s">
        <v>16</v>
      </c>
      <c r="E8505" t="s">
        <v>57</v>
      </c>
      <c r="F8505" t="s">
        <v>36</v>
      </c>
      <c r="G8505">
        <v>704.14</v>
      </c>
      <c r="H8505">
        <v>226.54</v>
      </c>
      <c r="I8505">
        <v>1176.5999999999999</v>
      </c>
      <c r="J8505">
        <v>950.06</v>
      </c>
      <c r="K8505" s="1">
        <f t="shared" si="528"/>
        <v>4.1937847620729229</v>
      </c>
      <c r="L8505" t="s">
        <v>26</v>
      </c>
      <c r="M8505" s="2" t="s">
        <v>203</v>
      </c>
      <c r="N8505" s="3" t="str">
        <f t="shared" si="529"/>
        <v>Dec</v>
      </c>
      <c r="O8505" t="s">
        <v>28</v>
      </c>
      <c r="P8505" t="s">
        <v>39</v>
      </c>
      <c r="Q8505" t="str">
        <f t="shared" si="530"/>
        <v>Adult</v>
      </c>
      <c r="R8505" t="str">
        <f t="shared" si="531"/>
        <v>Profit</v>
      </c>
    </row>
    <row r="8506" spans="1:18">
      <c r="A8506">
        <v>2281</v>
      </c>
      <c r="B8506" t="s">
        <v>34</v>
      </c>
      <c r="C8506">
        <v>31</v>
      </c>
      <c r="D8506" t="s">
        <v>16</v>
      </c>
      <c r="E8506" t="s">
        <v>17</v>
      </c>
      <c r="F8506" t="s">
        <v>18</v>
      </c>
      <c r="G8506">
        <v>761.15</v>
      </c>
      <c r="H8506">
        <v>1795.8</v>
      </c>
      <c r="I8506">
        <v>1175.46</v>
      </c>
      <c r="J8506">
        <v>-620.34</v>
      </c>
      <c r="K8506" s="1">
        <f t="shared" si="528"/>
        <v>-0.34543935850317409</v>
      </c>
      <c r="L8506" t="s">
        <v>54</v>
      </c>
      <c r="M8506" s="2" t="s">
        <v>368</v>
      </c>
      <c r="N8506" s="3" t="str">
        <f t="shared" si="529"/>
        <v>May</v>
      </c>
      <c r="O8506" t="s">
        <v>51</v>
      </c>
      <c r="P8506" t="s">
        <v>39</v>
      </c>
      <c r="Q8506" t="str">
        <f t="shared" si="530"/>
        <v>Adult</v>
      </c>
      <c r="R8506" t="str">
        <f t="shared" si="531"/>
        <v>Loss</v>
      </c>
    </row>
    <row r="8507" spans="1:18">
      <c r="A8507">
        <v>5031</v>
      </c>
      <c r="B8507" t="s">
        <v>47</v>
      </c>
      <c r="C8507">
        <v>39</v>
      </c>
      <c r="D8507" t="s">
        <v>24</v>
      </c>
      <c r="E8507" t="s">
        <v>30</v>
      </c>
      <c r="F8507" t="s">
        <v>18</v>
      </c>
      <c r="G8507">
        <v>688.1</v>
      </c>
      <c r="H8507">
        <v>292.61</v>
      </c>
      <c r="I8507">
        <v>1175.3699999999999</v>
      </c>
      <c r="J8507">
        <v>882.76</v>
      </c>
      <c r="K8507" s="1">
        <f t="shared" si="528"/>
        <v>3.0168483647175419</v>
      </c>
      <c r="L8507" t="s">
        <v>26</v>
      </c>
      <c r="M8507" s="2" t="s">
        <v>390</v>
      </c>
      <c r="N8507" s="3" t="str">
        <f t="shared" si="529"/>
        <v>Oct</v>
      </c>
      <c r="O8507" t="s">
        <v>28</v>
      </c>
      <c r="P8507" t="s">
        <v>39</v>
      </c>
      <c r="Q8507" t="str">
        <f t="shared" si="530"/>
        <v>Adult</v>
      </c>
      <c r="R8507" t="str">
        <f t="shared" si="531"/>
        <v>Profit</v>
      </c>
    </row>
    <row r="8508" spans="1:18">
      <c r="A8508">
        <v>3683</v>
      </c>
      <c r="B8508" t="s">
        <v>47</v>
      </c>
      <c r="C8508">
        <v>47</v>
      </c>
      <c r="D8508" t="s">
        <v>24</v>
      </c>
      <c r="E8508" t="s">
        <v>35</v>
      </c>
      <c r="F8508" t="s">
        <v>42</v>
      </c>
      <c r="G8508">
        <v>942.74</v>
      </c>
      <c r="H8508">
        <v>1272.5999999999999</v>
      </c>
      <c r="I8508">
        <v>1173.46</v>
      </c>
      <c r="J8508">
        <v>-99.14</v>
      </c>
      <c r="K8508" s="1">
        <f t="shared" si="528"/>
        <v>-7.7903504636177914E-2</v>
      </c>
      <c r="L8508" t="s">
        <v>37</v>
      </c>
      <c r="M8508" s="2" t="s">
        <v>278</v>
      </c>
      <c r="N8508" s="3" t="str">
        <f t="shared" si="529"/>
        <v>Sep</v>
      </c>
      <c r="O8508" t="s">
        <v>28</v>
      </c>
      <c r="P8508" t="s">
        <v>22</v>
      </c>
      <c r="Q8508" t="str">
        <f t="shared" si="530"/>
        <v>Senior</v>
      </c>
      <c r="R8508" t="str">
        <f t="shared" si="531"/>
        <v>Loss</v>
      </c>
    </row>
    <row r="8509" spans="1:18">
      <c r="A8509">
        <v>9959</v>
      </c>
      <c r="B8509" t="s">
        <v>29</v>
      </c>
      <c r="C8509">
        <v>46</v>
      </c>
      <c r="D8509" t="s">
        <v>24</v>
      </c>
      <c r="E8509" t="s">
        <v>41</v>
      </c>
      <c r="F8509" t="s">
        <v>42</v>
      </c>
      <c r="G8509">
        <v>684.46</v>
      </c>
      <c r="H8509">
        <v>655.78</v>
      </c>
      <c r="I8509">
        <v>1173.1400000000001</v>
      </c>
      <c r="J8509">
        <v>517.36</v>
      </c>
      <c r="K8509" s="1">
        <f t="shared" si="528"/>
        <v>0.78892311445911745</v>
      </c>
      <c r="L8509" t="s">
        <v>37</v>
      </c>
      <c r="M8509" s="2" t="s">
        <v>126</v>
      </c>
      <c r="N8509" s="3" t="str">
        <f t="shared" si="529"/>
        <v>Nov</v>
      </c>
      <c r="O8509" t="s">
        <v>21</v>
      </c>
      <c r="P8509" t="s">
        <v>39</v>
      </c>
      <c r="Q8509" t="str">
        <f t="shared" si="530"/>
        <v>Senior</v>
      </c>
      <c r="R8509" t="str">
        <f t="shared" si="531"/>
        <v>Profit</v>
      </c>
    </row>
    <row r="8510" spans="1:18">
      <c r="A8510">
        <v>934</v>
      </c>
      <c r="B8510" t="s">
        <v>44</v>
      </c>
      <c r="C8510">
        <v>20</v>
      </c>
      <c r="D8510" t="s">
        <v>16</v>
      </c>
      <c r="E8510" t="s">
        <v>35</v>
      </c>
      <c r="F8510" t="s">
        <v>36</v>
      </c>
      <c r="G8510">
        <v>883.07</v>
      </c>
      <c r="H8510">
        <v>286.11</v>
      </c>
      <c r="I8510">
        <v>1172.96</v>
      </c>
      <c r="J8510">
        <v>886.85</v>
      </c>
      <c r="K8510" s="1">
        <f t="shared" si="528"/>
        <v>3.0996819405123901</v>
      </c>
      <c r="L8510" t="s">
        <v>31</v>
      </c>
      <c r="M8510" s="2" t="s">
        <v>241</v>
      </c>
      <c r="N8510" s="3" t="str">
        <f t="shared" si="529"/>
        <v>Sep</v>
      </c>
      <c r="O8510" t="s">
        <v>21</v>
      </c>
      <c r="P8510" t="s">
        <v>22</v>
      </c>
      <c r="Q8510" t="str">
        <f t="shared" si="530"/>
        <v>Young</v>
      </c>
      <c r="R8510" t="str">
        <f t="shared" si="531"/>
        <v>Profit</v>
      </c>
    </row>
    <row r="8511" spans="1:18">
      <c r="A8511">
        <v>4786</v>
      </c>
      <c r="B8511" t="s">
        <v>15</v>
      </c>
      <c r="C8511">
        <v>35</v>
      </c>
      <c r="D8511" t="s">
        <v>24</v>
      </c>
      <c r="E8511" t="s">
        <v>66</v>
      </c>
      <c r="F8511" t="s">
        <v>36</v>
      </c>
      <c r="G8511">
        <v>1021.72</v>
      </c>
      <c r="H8511">
        <v>1900.4</v>
      </c>
      <c r="I8511">
        <v>1172.77</v>
      </c>
      <c r="J8511">
        <v>-727.63</v>
      </c>
      <c r="K8511" s="1">
        <f t="shared" si="528"/>
        <v>-0.3828825510418859</v>
      </c>
      <c r="L8511" t="s">
        <v>37</v>
      </c>
      <c r="M8511" s="2" t="s">
        <v>210</v>
      </c>
      <c r="N8511" s="3" t="str">
        <f t="shared" si="529"/>
        <v>Oct</v>
      </c>
      <c r="O8511" t="s">
        <v>21</v>
      </c>
      <c r="P8511" t="s">
        <v>39</v>
      </c>
      <c r="Q8511" t="str">
        <f t="shared" si="530"/>
        <v>Adult</v>
      </c>
      <c r="R8511" t="str">
        <f t="shared" si="531"/>
        <v>Loss</v>
      </c>
    </row>
    <row r="8512" spans="1:18">
      <c r="A8512">
        <v>4956</v>
      </c>
      <c r="B8512" t="s">
        <v>44</v>
      </c>
      <c r="C8512">
        <v>30</v>
      </c>
      <c r="D8512" t="s">
        <v>16</v>
      </c>
      <c r="E8512" t="s">
        <v>57</v>
      </c>
      <c r="F8512" t="s">
        <v>25</v>
      </c>
      <c r="G8512">
        <v>667.04</v>
      </c>
      <c r="H8512">
        <v>495.13</v>
      </c>
      <c r="I8512">
        <v>1170.67</v>
      </c>
      <c r="J8512">
        <v>675.54</v>
      </c>
      <c r="K8512" s="1">
        <f t="shared" si="528"/>
        <v>1.3643689536081434</v>
      </c>
      <c r="L8512" t="s">
        <v>31</v>
      </c>
      <c r="M8512" s="2" t="s">
        <v>321</v>
      </c>
      <c r="N8512" s="3" t="str">
        <f t="shared" si="529"/>
        <v>Sep</v>
      </c>
      <c r="O8512" t="s">
        <v>33</v>
      </c>
      <c r="P8512" t="s">
        <v>22</v>
      </c>
      <c r="Q8512" t="str">
        <f t="shared" si="530"/>
        <v>Adult</v>
      </c>
      <c r="R8512" t="str">
        <f t="shared" si="531"/>
        <v>Profit</v>
      </c>
    </row>
    <row r="8513" spans="1:18">
      <c r="A8513">
        <v>2367</v>
      </c>
      <c r="B8513" t="s">
        <v>34</v>
      </c>
      <c r="C8513">
        <v>24</v>
      </c>
      <c r="D8513" t="s">
        <v>16</v>
      </c>
      <c r="E8513" t="s">
        <v>17</v>
      </c>
      <c r="F8513" t="s">
        <v>49</v>
      </c>
      <c r="G8513">
        <v>665.87</v>
      </c>
      <c r="H8513">
        <v>1726.98</v>
      </c>
      <c r="I8513">
        <v>1170.3900000000001</v>
      </c>
      <c r="J8513">
        <v>-556.59</v>
      </c>
      <c r="K8513" s="1">
        <f t="shared" si="528"/>
        <v>-0.32229093562172118</v>
      </c>
      <c r="L8513" t="s">
        <v>54</v>
      </c>
      <c r="M8513" s="2" t="s">
        <v>337</v>
      </c>
      <c r="N8513" s="3" t="str">
        <f t="shared" si="529"/>
        <v>Sep</v>
      </c>
      <c r="O8513" t="s">
        <v>56</v>
      </c>
      <c r="P8513" t="s">
        <v>39</v>
      </c>
      <c r="Q8513" t="str">
        <f t="shared" si="530"/>
        <v>Young</v>
      </c>
      <c r="R8513" t="str">
        <f t="shared" si="531"/>
        <v>Loss</v>
      </c>
    </row>
    <row r="8514" spans="1:18">
      <c r="A8514">
        <v>2606</v>
      </c>
      <c r="B8514" t="s">
        <v>92</v>
      </c>
      <c r="C8514">
        <v>56</v>
      </c>
      <c r="D8514" t="s">
        <v>24</v>
      </c>
      <c r="E8514" t="s">
        <v>59</v>
      </c>
      <c r="F8514" t="s">
        <v>25</v>
      </c>
      <c r="G8514">
        <v>899.8</v>
      </c>
      <c r="H8514">
        <v>666.84</v>
      </c>
      <c r="I8514">
        <v>1169.6199999999999</v>
      </c>
      <c r="J8514">
        <v>502.78</v>
      </c>
      <c r="K8514" s="1">
        <f t="shared" ref="K8514:K8577" si="532">J8514/H8514</f>
        <v>0.75397396676864004</v>
      </c>
      <c r="L8514" t="s">
        <v>26</v>
      </c>
      <c r="M8514" s="2" t="s">
        <v>401</v>
      </c>
      <c r="N8514" s="3" t="str">
        <f t="shared" ref="N8514:N8577" si="533">TEXT(M8514,"MMM")</f>
        <v>Mar</v>
      </c>
      <c r="O8514" t="s">
        <v>28</v>
      </c>
      <c r="P8514" t="s">
        <v>22</v>
      </c>
      <c r="Q8514" t="str">
        <f t="shared" ref="Q8514:Q8577" si="534">IF(C8514&gt;=18,IF(C8514&lt;=25,"Young",IF(C8514&lt;=40,"Adult",IF(C8514&lt;=60,"Senior",""))),"")</f>
        <v>Senior</v>
      </c>
      <c r="R8514" t="str">
        <f t="shared" ref="R8514:R8577" si="535">IF(J8514&gt;0,"Profit","Loss")</f>
        <v>Profit</v>
      </c>
    </row>
    <row r="8515" spans="1:18">
      <c r="A8515">
        <v>9019</v>
      </c>
      <c r="B8515" t="s">
        <v>40</v>
      </c>
      <c r="C8515">
        <v>23</v>
      </c>
      <c r="D8515" t="s">
        <v>16</v>
      </c>
      <c r="E8515" t="s">
        <v>53</v>
      </c>
      <c r="F8515" t="s">
        <v>25</v>
      </c>
      <c r="G8515">
        <v>702.89</v>
      </c>
      <c r="H8515">
        <v>1228.44</v>
      </c>
      <c r="I8515">
        <v>1169.48</v>
      </c>
      <c r="J8515">
        <v>-58.96</v>
      </c>
      <c r="K8515" s="1">
        <f t="shared" si="532"/>
        <v>-4.7995832112272471E-2</v>
      </c>
      <c r="L8515" t="s">
        <v>31</v>
      </c>
      <c r="M8515" s="2" t="s">
        <v>61</v>
      </c>
      <c r="N8515" s="3" t="str">
        <f t="shared" si="533"/>
        <v>Mar</v>
      </c>
      <c r="O8515" t="s">
        <v>28</v>
      </c>
      <c r="P8515" t="s">
        <v>22</v>
      </c>
      <c r="Q8515" t="str">
        <f t="shared" si="534"/>
        <v>Young</v>
      </c>
      <c r="R8515" t="str">
        <f t="shared" si="535"/>
        <v>Loss</v>
      </c>
    </row>
    <row r="8516" spans="1:18">
      <c r="A8516">
        <v>1116</v>
      </c>
      <c r="B8516" t="s">
        <v>44</v>
      </c>
      <c r="C8516">
        <v>30</v>
      </c>
      <c r="D8516" t="s">
        <v>16</v>
      </c>
      <c r="E8516" t="s">
        <v>35</v>
      </c>
      <c r="F8516" t="s">
        <v>36</v>
      </c>
      <c r="G8516">
        <v>859</v>
      </c>
      <c r="H8516">
        <v>693.35</v>
      </c>
      <c r="I8516">
        <v>1168.08</v>
      </c>
      <c r="J8516">
        <v>474.73</v>
      </c>
      <c r="K8516" s="1">
        <f t="shared" si="532"/>
        <v>0.68469027186846465</v>
      </c>
      <c r="L8516" t="s">
        <v>31</v>
      </c>
      <c r="M8516" s="2" t="s">
        <v>384</v>
      </c>
      <c r="N8516" s="3" t="str">
        <f t="shared" si="533"/>
        <v>Mar</v>
      </c>
      <c r="O8516" t="s">
        <v>21</v>
      </c>
      <c r="P8516" t="s">
        <v>39</v>
      </c>
      <c r="Q8516" t="str">
        <f t="shared" si="534"/>
        <v>Adult</v>
      </c>
      <c r="R8516" t="str">
        <f t="shared" si="535"/>
        <v>Profit</v>
      </c>
    </row>
    <row r="8517" spans="1:18">
      <c r="A8517">
        <v>4768</v>
      </c>
      <c r="B8517" t="s">
        <v>40</v>
      </c>
      <c r="C8517">
        <v>57</v>
      </c>
      <c r="D8517" t="s">
        <v>16</v>
      </c>
      <c r="E8517" t="s">
        <v>30</v>
      </c>
      <c r="F8517" t="s">
        <v>18</v>
      </c>
      <c r="G8517">
        <v>745.54</v>
      </c>
      <c r="H8517">
        <v>241.72</v>
      </c>
      <c r="I8517">
        <v>1167.25</v>
      </c>
      <c r="J8517">
        <v>925.53</v>
      </c>
      <c r="K8517" s="1">
        <f t="shared" si="532"/>
        <v>3.8289343041535662</v>
      </c>
      <c r="L8517" t="s">
        <v>54</v>
      </c>
      <c r="M8517" s="2" t="s">
        <v>341</v>
      </c>
      <c r="N8517" s="3" t="str">
        <f t="shared" si="533"/>
        <v>Dec</v>
      </c>
      <c r="O8517" t="s">
        <v>33</v>
      </c>
      <c r="P8517" t="s">
        <v>22</v>
      </c>
      <c r="Q8517" t="str">
        <f t="shared" si="534"/>
        <v>Senior</v>
      </c>
      <c r="R8517" t="str">
        <f t="shared" si="535"/>
        <v>Profit</v>
      </c>
    </row>
    <row r="8518" spans="1:18">
      <c r="A8518">
        <v>2235</v>
      </c>
      <c r="B8518" t="s">
        <v>47</v>
      </c>
      <c r="C8518">
        <v>25</v>
      </c>
      <c r="D8518" t="s">
        <v>16</v>
      </c>
      <c r="E8518" t="s">
        <v>30</v>
      </c>
      <c r="F8518" t="s">
        <v>49</v>
      </c>
      <c r="G8518">
        <v>671.11</v>
      </c>
      <c r="H8518">
        <v>1826.69</v>
      </c>
      <c r="I8518">
        <v>1164.46</v>
      </c>
      <c r="J8518">
        <v>-662.23</v>
      </c>
      <c r="K8518" s="1">
        <f t="shared" si="532"/>
        <v>-0.36253004067466293</v>
      </c>
      <c r="L8518" t="s">
        <v>31</v>
      </c>
      <c r="M8518" s="2" t="s">
        <v>309</v>
      </c>
      <c r="N8518" s="3" t="str">
        <f t="shared" si="533"/>
        <v>Jul</v>
      </c>
      <c r="O8518" t="s">
        <v>28</v>
      </c>
      <c r="P8518" t="s">
        <v>22</v>
      </c>
      <c r="Q8518" t="str">
        <f t="shared" si="534"/>
        <v>Young</v>
      </c>
      <c r="R8518" t="str">
        <f t="shared" si="535"/>
        <v>Loss</v>
      </c>
    </row>
    <row r="8519" spans="1:18">
      <c r="A8519">
        <v>2928</v>
      </c>
      <c r="B8519" t="s">
        <v>92</v>
      </c>
      <c r="C8519">
        <v>60</v>
      </c>
      <c r="D8519" t="s">
        <v>24</v>
      </c>
      <c r="E8519" t="s">
        <v>57</v>
      </c>
      <c r="F8519" t="s">
        <v>25</v>
      </c>
      <c r="G8519">
        <v>858.78</v>
      </c>
      <c r="H8519">
        <v>1204.8699999999999</v>
      </c>
      <c r="I8519">
        <v>1163.45</v>
      </c>
      <c r="J8519">
        <v>-41.42</v>
      </c>
      <c r="K8519" s="1">
        <f t="shared" si="532"/>
        <v>-3.4377152721870412E-2</v>
      </c>
      <c r="L8519" t="s">
        <v>37</v>
      </c>
      <c r="M8519" s="2" t="s">
        <v>238</v>
      </c>
      <c r="N8519" s="3" t="str">
        <f t="shared" si="533"/>
        <v>May</v>
      </c>
      <c r="O8519" t="s">
        <v>28</v>
      </c>
      <c r="P8519" t="s">
        <v>22</v>
      </c>
      <c r="Q8519" t="str">
        <f t="shared" si="534"/>
        <v>Senior</v>
      </c>
      <c r="R8519" t="str">
        <f t="shared" si="535"/>
        <v>Loss</v>
      </c>
    </row>
    <row r="8520" spans="1:18">
      <c r="A8520">
        <v>5677</v>
      </c>
      <c r="B8520" t="s">
        <v>92</v>
      </c>
      <c r="C8520">
        <v>44</v>
      </c>
      <c r="D8520" t="s">
        <v>16</v>
      </c>
      <c r="E8520" t="s">
        <v>17</v>
      </c>
      <c r="F8520" t="s">
        <v>42</v>
      </c>
      <c r="G8520">
        <v>867.54</v>
      </c>
      <c r="H8520">
        <v>1585.66</v>
      </c>
      <c r="I8520">
        <v>1163.3900000000001</v>
      </c>
      <c r="J8520">
        <v>-422.27</v>
      </c>
      <c r="K8520" s="1">
        <f t="shared" si="532"/>
        <v>-0.2663055131617118</v>
      </c>
      <c r="L8520" t="s">
        <v>19</v>
      </c>
      <c r="M8520" s="2" t="s">
        <v>410</v>
      </c>
      <c r="N8520" s="3" t="str">
        <f t="shared" si="533"/>
        <v>Mar</v>
      </c>
      <c r="O8520" t="s">
        <v>51</v>
      </c>
      <c r="P8520" t="s">
        <v>22</v>
      </c>
      <c r="Q8520" t="str">
        <f t="shared" si="534"/>
        <v>Senior</v>
      </c>
      <c r="R8520" t="str">
        <f t="shared" si="535"/>
        <v>Loss</v>
      </c>
    </row>
    <row r="8521" spans="1:18">
      <c r="A8521">
        <v>5819</v>
      </c>
      <c r="B8521" t="s">
        <v>34</v>
      </c>
      <c r="C8521">
        <v>25</v>
      </c>
      <c r="D8521" t="s">
        <v>24</v>
      </c>
      <c r="E8521" t="s">
        <v>41</v>
      </c>
      <c r="F8521" t="s">
        <v>36</v>
      </c>
      <c r="G8521">
        <v>774.44</v>
      </c>
      <c r="H8521">
        <v>489.34</v>
      </c>
      <c r="I8521">
        <v>1163.25</v>
      </c>
      <c r="J8521">
        <v>673.91</v>
      </c>
      <c r="K8521" s="1">
        <f t="shared" si="532"/>
        <v>1.377181509788695</v>
      </c>
      <c r="L8521" t="s">
        <v>31</v>
      </c>
      <c r="M8521" s="2" t="s">
        <v>159</v>
      </c>
      <c r="N8521" s="3" t="str">
        <f t="shared" si="533"/>
        <v>Apr</v>
      </c>
      <c r="O8521" t="s">
        <v>21</v>
      </c>
      <c r="P8521" t="s">
        <v>22</v>
      </c>
      <c r="Q8521" t="str">
        <f t="shared" si="534"/>
        <v>Young</v>
      </c>
      <c r="R8521" t="str">
        <f t="shared" si="535"/>
        <v>Profit</v>
      </c>
    </row>
    <row r="8522" spans="1:18">
      <c r="A8522">
        <v>3371</v>
      </c>
      <c r="B8522" t="s">
        <v>15</v>
      </c>
      <c r="C8522">
        <v>56</v>
      </c>
      <c r="D8522" t="s">
        <v>16</v>
      </c>
      <c r="E8522" t="s">
        <v>53</v>
      </c>
      <c r="F8522" t="s">
        <v>42</v>
      </c>
      <c r="G8522">
        <v>973.58</v>
      </c>
      <c r="H8522">
        <v>623.37</v>
      </c>
      <c r="I8522">
        <v>1162.6500000000001</v>
      </c>
      <c r="J8522">
        <v>539.28</v>
      </c>
      <c r="K8522" s="1">
        <f t="shared" si="532"/>
        <v>0.86510419173203712</v>
      </c>
      <c r="L8522" t="s">
        <v>26</v>
      </c>
      <c r="M8522" s="2" t="s">
        <v>199</v>
      </c>
      <c r="N8522" s="3" t="str">
        <f t="shared" si="533"/>
        <v>Jan</v>
      </c>
      <c r="O8522" t="s">
        <v>51</v>
      </c>
      <c r="P8522" t="s">
        <v>39</v>
      </c>
      <c r="Q8522" t="str">
        <f t="shared" si="534"/>
        <v>Senior</v>
      </c>
      <c r="R8522" t="str">
        <f t="shared" si="535"/>
        <v>Profit</v>
      </c>
    </row>
    <row r="8523" spans="1:18">
      <c r="A8523">
        <v>1135</v>
      </c>
      <c r="B8523" t="s">
        <v>40</v>
      </c>
      <c r="C8523">
        <v>18</v>
      </c>
      <c r="D8523" t="s">
        <v>16</v>
      </c>
      <c r="E8523" t="s">
        <v>57</v>
      </c>
      <c r="F8523" t="s">
        <v>49</v>
      </c>
      <c r="G8523">
        <v>779.58</v>
      </c>
      <c r="H8523">
        <v>293.76</v>
      </c>
      <c r="I8523">
        <v>1162.1099999999999</v>
      </c>
      <c r="J8523">
        <v>868.35</v>
      </c>
      <c r="K8523" s="1">
        <f t="shared" si="532"/>
        <v>2.9559844771241832</v>
      </c>
      <c r="L8523" t="s">
        <v>19</v>
      </c>
      <c r="M8523" s="2" t="s">
        <v>273</v>
      </c>
      <c r="N8523" s="3" t="str">
        <f t="shared" si="533"/>
        <v>Sep</v>
      </c>
      <c r="O8523" t="s">
        <v>21</v>
      </c>
      <c r="P8523" t="s">
        <v>22</v>
      </c>
      <c r="Q8523" t="str">
        <f t="shared" si="534"/>
        <v>Young</v>
      </c>
      <c r="R8523" t="str">
        <f t="shared" si="535"/>
        <v>Profit</v>
      </c>
    </row>
    <row r="8524" spans="1:18">
      <c r="A8524">
        <v>622</v>
      </c>
      <c r="B8524" t="s">
        <v>47</v>
      </c>
      <c r="C8524">
        <v>34</v>
      </c>
      <c r="D8524" t="s">
        <v>24</v>
      </c>
      <c r="E8524" t="s">
        <v>30</v>
      </c>
      <c r="F8524" t="s">
        <v>36</v>
      </c>
      <c r="G8524">
        <v>893.18</v>
      </c>
      <c r="H8524">
        <v>1637.24</v>
      </c>
      <c r="I8524">
        <v>1162.05</v>
      </c>
      <c r="J8524">
        <v>-475.19</v>
      </c>
      <c r="K8524" s="1">
        <f t="shared" si="532"/>
        <v>-0.29023845007451565</v>
      </c>
      <c r="L8524" t="s">
        <v>54</v>
      </c>
      <c r="M8524" s="2" t="s">
        <v>270</v>
      </c>
      <c r="N8524" s="3" t="str">
        <f t="shared" si="533"/>
        <v>Feb</v>
      </c>
      <c r="O8524" t="s">
        <v>21</v>
      </c>
      <c r="P8524" t="s">
        <v>22</v>
      </c>
      <c r="Q8524" t="str">
        <f t="shared" si="534"/>
        <v>Adult</v>
      </c>
      <c r="R8524" t="str">
        <f t="shared" si="535"/>
        <v>Loss</v>
      </c>
    </row>
    <row r="8525" spans="1:18">
      <c r="A8525">
        <v>8951</v>
      </c>
      <c r="B8525" t="s">
        <v>15</v>
      </c>
      <c r="C8525">
        <v>23</v>
      </c>
      <c r="D8525" t="s">
        <v>24</v>
      </c>
      <c r="E8525" t="s">
        <v>35</v>
      </c>
      <c r="F8525" t="s">
        <v>36</v>
      </c>
      <c r="G8525">
        <v>781.86</v>
      </c>
      <c r="H8525">
        <v>1151.72</v>
      </c>
      <c r="I8525">
        <v>1162.01</v>
      </c>
      <c r="J8525">
        <v>10.29</v>
      </c>
      <c r="K8525" s="1">
        <f t="shared" si="532"/>
        <v>8.9344632375924701E-3</v>
      </c>
      <c r="L8525" t="s">
        <v>54</v>
      </c>
      <c r="M8525" s="2" t="s">
        <v>200</v>
      </c>
      <c r="N8525" s="3" t="str">
        <f t="shared" si="533"/>
        <v>Oct</v>
      </c>
      <c r="O8525" t="s">
        <v>28</v>
      </c>
      <c r="P8525" t="s">
        <v>39</v>
      </c>
      <c r="Q8525" t="str">
        <f t="shared" si="534"/>
        <v>Young</v>
      </c>
      <c r="R8525" t="str">
        <f t="shared" si="535"/>
        <v>Profit</v>
      </c>
    </row>
    <row r="8526" spans="1:18">
      <c r="A8526">
        <v>7451</v>
      </c>
      <c r="B8526" t="s">
        <v>29</v>
      </c>
      <c r="C8526">
        <v>58</v>
      </c>
      <c r="D8526" t="s">
        <v>16</v>
      </c>
      <c r="E8526" t="s">
        <v>41</v>
      </c>
      <c r="F8526" t="s">
        <v>25</v>
      </c>
      <c r="G8526">
        <v>820.08</v>
      </c>
      <c r="H8526">
        <v>783.33</v>
      </c>
      <c r="I8526">
        <v>1161.8900000000001</v>
      </c>
      <c r="J8526">
        <v>378.56</v>
      </c>
      <c r="K8526" s="1">
        <f t="shared" si="532"/>
        <v>0.48327014157507053</v>
      </c>
      <c r="L8526" t="s">
        <v>19</v>
      </c>
      <c r="M8526" s="2" t="s">
        <v>183</v>
      </c>
      <c r="N8526" s="3" t="str">
        <f t="shared" si="533"/>
        <v>Jul</v>
      </c>
      <c r="O8526" t="s">
        <v>21</v>
      </c>
      <c r="P8526" t="s">
        <v>22</v>
      </c>
      <c r="Q8526" t="str">
        <f t="shared" si="534"/>
        <v>Senior</v>
      </c>
      <c r="R8526" t="str">
        <f t="shared" si="535"/>
        <v>Profit</v>
      </c>
    </row>
    <row r="8527" spans="1:18">
      <c r="A8527">
        <v>9926</v>
      </c>
      <c r="B8527" t="s">
        <v>29</v>
      </c>
      <c r="C8527">
        <v>53</v>
      </c>
      <c r="D8527" t="s">
        <v>16</v>
      </c>
      <c r="E8527" t="s">
        <v>57</v>
      </c>
      <c r="F8527" t="s">
        <v>42</v>
      </c>
      <c r="G8527">
        <v>679.21</v>
      </c>
      <c r="H8527">
        <v>237.17</v>
      </c>
      <c r="I8527">
        <v>1160.97</v>
      </c>
      <c r="J8527">
        <v>923.8</v>
      </c>
      <c r="K8527" s="1">
        <f t="shared" si="532"/>
        <v>3.8950963443943163</v>
      </c>
      <c r="L8527" t="s">
        <v>31</v>
      </c>
      <c r="M8527" s="2" t="s">
        <v>283</v>
      </c>
      <c r="N8527" s="3" t="str">
        <f t="shared" si="533"/>
        <v>Jun</v>
      </c>
      <c r="O8527" t="s">
        <v>51</v>
      </c>
      <c r="P8527" t="s">
        <v>39</v>
      </c>
      <c r="Q8527" t="str">
        <f t="shared" si="534"/>
        <v>Senior</v>
      </c>
      <c r="R8527" t="str">
        <f t="shared" si="535"/>
        <v>Profit</v>
      </c>
    </row>
    <row r="8528" spans="1:18">
      <c r="A8528">
        <v>2535</v>
      </c>
      <c r="B8528" t="s">
        <v>40</v>
      </c>
      <c r="C8528">
        <v>45</v>
      </c>
      <c r="D8528" t="s">
        <v>16</v>
      </c>
      <c r="E8528" t="s">
        <v>53</v>
      </c>
      <c r="F8528" t="s">
        <v>18</v>
      </c>
      <c r="G8528">
        <v>884.84</v>
      </c>
      <c r="H8528">
        <v>1736.58</v>
      </c>
      <c r="I8528">
        <v>1159.46</v>
      </c>
      <c r="J8528">
        <v>-577.12</v>
      </c>
      <c r="K8528" s="1">
        <f t="shared" si="532"/>
        <v>-0.33233136394522567</v>
      </c>
      <c r="L8528" t="s">
        <v>54</v>
      </c>
      <c r="M8528" s="2" t="s">
        <v>337</v>
      </c>
      <c r="N8528" s="3" t="str">
        <f t="shared" si="533"/>
        <v>Sep</v>
      </c>
      <c r="O8528" t="s">
        <v>51</v>
      </c>
      <c r="P8528" t="s">
        <v>22</v>
      </c>
      <c r="Q8528" t="str">
        <f t="shared" si="534"/>
        <v>Senior</v>
      </c>
      <c r="R8528" t="str">
        <f t="shared" si="535"/>
        <v>Loss</v>
      </c>
    </row>
    <row r="8529" spans="1:18">
      <c r="A8529">
        <v>7299</v>
      </c>
      <c r="B8529" t="s">
        <v>15</v>
      </c>
      <c r="C8529">
        <v>49</v>
      </c>
      <c r="D8529" t="s">
        <v>24</v>
      </c>
      <c r="E8529" t="s">
        <v>35</v>
      </c>
      <c r="F8529" t="s">
        <v>36</v>
      </c>
      <c r="G8529">
        <v>985.74</v>
      </c>
      <c r="H8529">
        <v>1750.86</v>
      </c>
      <c r="I8529">
        <v>1158.82</v>
      </c>
      <c r="J8529">
        <v>-592.04</v>
      </c>
      <c r="K8529" s="1">
        <f t="shared" si="532"/>
        <v>-0.33814239859269157</v>
      </c>
      <c r="L8529" t="s">
        <v>31</v>
      </c>
      <c r="M8529" s="2" t="s">
        <v>55</v>
      </c>
      <c r="N8529" s="3" t="str">
        <f t="shared" si="533"/>
        <v>Nov</v>
      </c>
      <c r="O8529" t="s">
        <v>28</v>
      </c>
      <c r="P8529" t="s">
        <v>22</v>
      </c>
      <c r="Q8529" t="str">
        <f t="shared" si="534"/>
        <v>Senior</v>
      </c>
      <c r="R8529" t="str">
        <f t="shared" si="535"/>
        <v>Loss</v>
      </c>
    </row>
    <row r="8530" spans="1:18">
      <c r="A8530">
        <v>9979</v>
      </c>
      <c r="B8530" t="s">
        <v>44</v>
      </c>
      <c r="C8530">
        <v>28</v>
      </c>
      <c r="D8530" t="s">
        <v>16</v>
      </c>
      <c r="E8530" t="s">
        <v>35</v>
      </c>
      <c r="F8530" t="s">
        <v>36</v>
      </c>
      <c r="G8530">
        <v>922.18</v>
      </c>
      <c r="H8530">
        <v>404.26</v>
      </c>
      <c r="I8530">
        <v>1158.56</v>
      </c>
      <c r="J8530">
        <v>754.3</v>
      </c>
      <c r="K8530" s="1">
        <f t="shared" si="532"/>
        <v>1.8658783950922673</v>
      </c>
      <c r="L8530" t="s">
        <v>54</v>
      </c>
      <c r="M8530" s="2" t="s">
        <v>94</v>
      </c>
      <c r="N8530" s="3" t="str">
        <f t="shared" si="533"/>
        <v>Feb</v>
      </c>
      <c r="O8530" t="s">
        <v>56</v>
      </c>
      <c r="P8530" t="s">
        <v>39</v>
      </c>
      <c r="Q8530" t="str">
        <f t="shared" si="534"/>
        <v>Adult</v>
      </c>
      <c r="R8530" t="str">
        <f t="shared" si="535"/>
        <v>Profit</v>
      </c>
    </row>
    <row r="8531" spans="1:18">
      <c r="A8531">
        <v>9712</v>
      </c>
      <c r="B8531" t="s">
        <v>44</v>
      </c>
      <c r="C8531">
        <v>24</v>
      </c>
      <c r="D8531" t="s">
        <v>16</v>
      </c>
      <c r="E8531" t="s">
        <v>41</v>
      </c>
      <c r="F8531" t="s">
        <v>25</v>
      </c>
      <c r="G8531">
        <v>995.63</v>
      </c>
      <c r="H8531">
        <v>659.61</v>
      </c>
      <c r="I8531">
        <v>1156.8699999999999</v>
      </c>
      <c r="J8531">
        <v>497.26</v>
      </c>
      <c r="K8531" s="1">
        <f t="shared" si="532"/>
        <v>0.75386971088976817</v>
      </c>
      <c r="L8531" t="s">
        <v>26</v>
      </c>
      <c r="M8531" s="2" t="s">
        <v>316</v>
      </c>
      <c r="N8531" s="3" t="str">
        <f t="shared" si="533"/>
        <v>Jun</v>
      </c>
      <c r="O8531" t="s">
        <v>51</v>
      </c>
      <c r="P8531" t="s">
        <v>22</v>
      </c>
      <c r="Q8531" t="str">
        <f t="shared" si="534"/>
        <v>Young</v>
      </c>
      <c r="R8531" t="str">
        <f t="shared" si="535"/>
        <v>Profit</v>
      </c>
    </row>
    <row r="8532" spans="1:18">
      <c r="A8532">
        <v>2976</v>
      </c>
      <c r="B8532" t="s">
        <v>34</v>
      </c>
      <c r="C8532">
        <v>50</v>
      </c>
      <c r="D8532" t="s">
        <v>16</v>
      </c>
      <c r="E8532" t="s">
        <v>66</v>
      </c>
      <c r="F8532" t="s">
        <v>42</v>
      </c>
      <c r="G8532">
        <v>702.34</v>
      </c>
      <c r="H8532">
        <v>435.26</v>
      </c>
      <c r="I8532">
        <v>1156.51</v>
      </c>
      <c r="J8532">
        <v>721.25</v>
      </c>
      <c r="K8532" s="1">
        <f t="shared" si="532"/>
        <v>1.657055553002803</v>
      </c>
      <c r="L8532" t="s">
        <v>26</v>
      </c>
      <c r="M8532" s="2" t="s">
        <v>383</v>
      </c>
      <c r="N8532" s="3" t="str">
        <f t="shared" si="533"/>
        <v>Dec</v>
      </c>
      <c r="O8532" t="s">
        <v>51</v>
      </c>
      <c r="P8532" t="s">
        <v>22</v>
      </c>
      <c r="Q8532" t="str">
        <f t="shared" si="534"/>
        <v>Senior</v>
      </c>
      <c r="R8532" t="str">
        <f t="shared" si="535"/>
        <v>Profit</v>
      </c>
    </row>
    <row r="8533" spans="1:18">
      <c r="A8533">
        <v>680</v>
      </c>
      <c r="B8533" t="s">
        <v>52</v>
      </c>
      <c r="C8533">
        <v>47</v>
      </c>
      <c r="D8533" t="s">
        <v>24</v>
      </c>
      <c r="E8533" t="s">
        <v>30</v>
      </c>
      <c r="F8533" t="s">
        <v>25</v>
      </c>
      <c r="G8533">
        <v>767.54</v>
      </c>
      <c r="H8533">
        <v>417.53</v>
      </c>
      <c r="I8533">
        <v>1155.73</v>
      </c>
      <c r="J8533">
        <v>738.2</v>
      </c>
      <c r="K8533" s="1">
        <f t="shared" si="532"/>
        <v>1.7680166694608772</v>
      </c>
      <c r="L8533" t="s">
        <v>54</v>
      </c>
      <c r="M8533" s="2" t="s">
        <v>344</v>
      </c>
      <c r="N8533" s="3" t="str">
        <f t="shared" si="533"/>
        <v>Jan</v>
      </c>
      <c r="O8533" t="s">
        <v>51</v>
      </c>
      <c r="P8533" t="s">
        <v>39</v>
      </c>
      <c r="Q8533" t="str">
        <f t="shared" si="534"/>
        <v>Senior</v>
      </c>
      <c r="R8533" t="str">
        <f t="shared" si="535"/>
        <v>Profit</v>
      </c>
    </row>
    <row r="8534" spans="1:18">
      <c r="A8534">
        <v>1480</v>
      </c>
      <c r="B8534" t="s">
        <v>29</v>
      </c>
      <c r="C8534">
        <v>56</v>
      </c>
      <c r="D8534" t="s">
        <v>24</v>
      </c>
      <c r="E8534" t="s">
        <v>17</v>
      </c>
      <c r="F8534" t="s">
        <v>36</v>
      </c>
      <c r="G8534">
        <v>865.38</v>
      </c>
      <c r="H8534">
        <v>1047.51</v>
      </c>
      <c r="I8534">
        <v>1155.73</v>
      </c>
      <c r="J8534">
        <v>108.22</v>
      </c>
      <c r="K8534" s="1">
        <f t="shared" si="532"/>
        <v>0.10331166289581961</v>
      </c>
      <c r="L8534" t="s">
        <v>26</v>
      </c>
      <c r="M8534" s="2" t="s">
        <v>253</v>
      </c>
      <c r="N8534" s="3" t="str">
        <f t="shared" si="533"/>
        <v>Jan</v>
      </c>
      <c r="O8534" t="s">
        <v>51</v>
      </c>
      <c r="P8534" t="s">
        <v>22</v>
      </c>
      <c r="Q8534" t="str">
        <f t="shared" si="534"/>
        <v>Senior</v>
      </c>
      <c r="R8534" t="str">
        <f t="shared" si="535"/>
        <v>Profit</v>
      </c>
    </row>
    <row r="8535" spans="1:18">
      <c r="A8535">
        <v>3656</v>
      </c>
      <c r="B8535" t="s">
        <v>47</v>
      </c>
      <c r="C8535">
        <v>48</v>
      </c>
      <c r="D8535" t="s">
        <v>24</v>
      </c>
      <c r="E8535" t="s">
        <v>17</v>
      </c>
      <c r="F8535" t="s">
        <v>49</v>
      </c>
      <c r="G8535">
        <v>739.78</v>
      </c>
      <c r="H8535">
        <v>1568.01</v>
      </c>
      <c r="I8535">
        <v>1155.42</v>
      </c>
      <c r="J8535">
        <v>-412.59</v>
      </c>
      <c r="K8535" s="1">
        <f t="shared" si="532"/>
        <v>-0.26312969942793729</v>
      </c>
      <c r="L8535" t="s">
        <v>37</v>
      </c>
      <c r="M8535" s="2" t="s">
        <v>126</v>
      </c>
      <c r="N8535" s="3" t="str">
        <f t="shared" si="533"/>
        <v>Nov</v>
      </c>
      <c r="O8535" t="s">
        <v>21</v>
      </c>
      <c r="P8535" t="s">
        <v>22</v>
      </c>
      <c r="Q8535" t="str">
        <f t="shared" si="534"/>
        <v>Senior</v>
      </c>
      <c r="R8535" t="str">
        <f t="shared" si="535"/>
        <v>Loss</v>
      </c>
    </row>
    <row r="8536" spans="1:18">
      <c r="A8536">
        <v>1051</v>
      </c>
      <c r="B8536" t="s">
        <v>29</v>
      </c>
      <c r="C8536">
        <v>25</v>
      </c>
      <c r="D8536" t="s">
        <v>24</v>
      </c>
      <c r="E8536" t="s">
        <v>41</v>
      </c>
      <c r="F8536" t="s">
        <v>18</v>
      </c>
      <c r="G8536">
        <v>842.73</v>
      </c>
      <c r="H8536">
        <v>1163.27</v>
      </c>
      <c r="I8536">
        <v>1155.3699999999999</v>
      </c>
      <c r="J8536">
        <v>-7.9</v>
      </c>
      <c r="K8536" s="1">
        <f t="shared" si="532"/>
        <v>-6.7912006670850277E-3</v>
      </c>
      <c r="L8536" t="s">
        <v>37</v>
      </c>
      <c r="M8536" s="2" t="s">
        <v>260</v>
      </c>
      <c r="N8536" s="3" t="str">
        <f t="shared" si="533"/>
        <v>Jun</v>
      </c>
      <c r="O8536" t="s">
        <v>51</v>
      </c>
      <c r="P8536" t="s">
        <v>22</v>
      </c>
      <c r="Q8536" t="str">
        <f t="shared" si="534"/>
        <v>Young</v>
      </c>
      <c r="R8536" t="str">
        <f t="shared" si="535"/>
        <v>Loss</v>
      </c>
    </row>
    <row r="8537" spans="1:18">
      <c r="A8537">
        <v>5718</v>
      </c>
      <c r="B8537" t="s">
        <v>92</v>
      </c>
      <c r="C8537">
        <v>59</v>
      </c>
      <c r="D8537" t="s">
        <v>24</v>
      </c>
      <c r="E8537" t="s">
        <v>41</v>
      </c>
      <c r="F8537" t="s">
        <v>49</v>
      </c>
      <c r="G8537">
        <v>646.82000000000005</v>
      </c>
      <c r="H8537">
        <v>636.83000000000004</v>
      </c>
      <c r="I8537">
        <v>1155.21</v>
      </c>
      <c r="J8537">
        <v>518.38</v>
      </c>
      <c r="K8537" s="1">
        <f t="shared" si="532"/>
        <v>0.81400059670555713</v>
      </c>
      <c r="L8537" t="s">
        <v>26</v>
      </c>
      <c r="M8537" s="2" t="s">
        <v>124</v>
      </c>
      <c r="N8537" s="3" t="str">
        <f t="shared" si="533"/>
        <v>Jun</v>
      </c>
      <c r="O8537" t="s">
        <v>28</v>
      </c>
      <c r="P8537" t="s">
        <v>22</v>
      </c>
      <c r="Q8537" t="str">
        <f t="shared" si="534"/>
        <v>Senior</v>
      </c>
      <c r="R8537" t="str">
        <f t="shared" si="535"/>
        <v>Profit</v>
      </c>
    </row>
    <row r="8538" spans="1:18">
      <c r="A8538">
        <v>7383</v>
      </c>
      <c r="B8538" t="s">
        <v>15</v>
      </c>
      <c r="C8538">
        <v>21</v>
      </c>
      <c r="D8538" t="s">
        <v>16</v>
      </c>
      <c r="E8538" t="s">
        <v>59</v>
      </c>
      <c r="F8538" t="s">
        <v>49</v>
      </c>
      <c r="G8538">
        <v>782.9</v>
      </c>
      <c r="H8538">
        <v>1521.81</v>
      </c>
      <c r="I8538">
        <v>1153.3499999999999</v>
      </c>
      <c r="J8538">
        <v>-368.46</v>
      </c>
      <c r="K8538" s="1">
        <f t="shared" si="532"/>
        <v>-0.24211958128807143</v>
      </c>
      <c r="L8538" t="s">
        <v>31</v>
      </c>
      <c r="M8538" s="2" t="s">
        <v>124</v>
      </c>
      <c r="N8538" s="3" t="str">
        <f t="shared" si="533"/>
        <v>Jun</v>
      </c>
      <c r="O8538" t="s">
        <v>33</v>
      </c>
      <c r="P8538" t="s">
        <v>39</v>
      </c>
      <c r="Q8538" t="str">
        <f t="shared" si="534"/>
        <v>Young</v>
      </c>
      <c r="R8538" t="str">
        <f t="shared" si="535"/>
        <v>Loss</v>
      </c>
    </row>
    <row r="8539" spans="1:18">
      <c r="A8539">
        <v>3303</v>
      </c>
      <c r="B8539" t="s">
        <v>84</v>
      </c>
      <c r="C8539">
        <v>23</v>
      </c>
      <c r="D8539" t="s">
        <v>24</v>
      </c>
      <c r="E8539" t="s">
        <v>41</v>
      </c>
      <c r="F8539" t="s">
        <v>25</v>
      </c>
      <c r="G8539">
        <v>753.19</v>
      </c>
      <c r="H8539">
        <v>243.66</v>
      </c>
      <c r="I8539">
        <v>1152.52</v>
      </c>
      <c r="J8539">
        <v>908.86</v>
      </c>
      <c r="K8539" s="1">
        <f t="shared" si="532"/>
        <v>3.7300336534515308</v>
      </c>
      <c r="L8539" t="s">
        <v>37</v>
      </c>
      <c r="M8539" s="2" t="s">
        <v>86</v>
      </c>
      <c r="N8539" s="3" t="str">
        <f t="shared" si="533"/>
        <v>May</v>
      </c>
      <c r="O8539" t="s">
        <v>21</v>
      </c>
      <c r="P8539" t="s">
        <v>39</v>
      </c>
      <c r="Q8539" t="str">
        <f t="shared" si="534"/>
        <v>Young</v>
      </c>
      <c r="R8539" t="str">
        <f t="shared" si="535"/>
        <v>Profit</v>
      </c>
    </row>
    <row r="8540" spans="1:18">
      <c r="A8540">
        <v>8329</v>
      </c>
      <c r="B8540" t="s">
        <v>40</v>
      </c>
      <c r="C8540">
        <v>38</v>
      </c>
      <c r="D8540" t="s">
        <v>24</v>
      </c>
      <c r="E8540" t="s">
        <v>59</v>
      </c>
      <c r="F8540" t="s">
        <v>49</v>
      </c>
      <c r="G8540">
        <v>849.35</v>
      </c>
      <c r="H8540">
        <v>994.91</v>
      </c>
      <c r="I8540">
        <v>1152.0899999999999</v>
      </c>
      <c r="J8540">
        <v>157.18</v>
      </c>
      <c r="K8540" s="1">
        <f t="shared" si="532"/>
        <v>0.15798413926887861</v>
      </c>
      <c r="L8540" t="s">
        <v>31</v>
      </c>
      <c r="M8540" s="2" t="s">
        <v>163</v>
      </c>
      <c r="N8540" s="3" t="str">
        <f t="shared" si="533"/>
        <v>Nov</v>
      </c>
      <c r="O8540" t="s">
        <v>28</v>
      </c>
      <c r="P8540" t="s">
        <v>39</v>
      </c>
      <c r="Q8540" t="str">
        <f t="shared" si="534"/>
        <v>Adult</v>
      </c>
      <c r="R8540" t="str">
        <f t="shared" si="535"/>
        <v>Profit</v>
      </c>
    </row>
    <row r="8541" spans="1:18">
      <c r="A8541">
        <v>445</v>
      </c>
      <c r="B8541" t="s">
        <v>92</v>
      </c>
      <c r="C8541">
        <v>50</v>
      </c>
      <c r="D8541" t="s">
        <v>24</v>
      </c>
      <c r="E8541" t="s">
        <v>30</v>
      </c>
      <c r="F8541" t="s">
        <v>36</v>
      </c>
      <c r="G8541">
        <v>770.32</v>
      </c>
      <c r="H8541">
        <v>1881.72</v>
      </c>
      <c r="I8541">
        <v>1150.8800000000001</v>
      </c>
      <c r="J8541">
        <v>-730.84</v>
      </c>
      <c r="K8541" s="1">
        <f t="shared" si="532"/>
        <v>-0.3883893459175648</v>
      </c>
      <c r="L8541" t="s">
        <v>26</v>
      </c>
      <c r="M8541" s="2" t="s">
        <v>116</v>
      </c>
      <c r="N8541" s="3" t="str">
        <f t="shared" si="533"/>
        <v>Sep</v>
      </c>
      <c r="O8541" t="s">
        <v>28</v>
      </c>
      <c r="P8541" t="s">
        <v>22</v>
      </c>
      <c r="Q8541" t="str">
        <f t="shared" si="534"/>
        <v>Senior</v>
      </c>
      <c r="R8541" t="str">
        <f t="shared" si="535"/>
        <v>Loss</v>
      </c>
    </row>
    <row r="8542" spans="1:18">
      <c r="A8542">
        <v>3924</v>
      </c>
      <c r="B8542" t="s">
        <v>47</v>
      </c>
      <c r="C8542">
        <v>59</v>
      </c>
      <c r="D8542" t="s">
        <v>24</v>
      </c>
      <c r="E8542" t="s">
        <v>30</v>
      </c>
      <c r="F8542" t="s">
        <v>42</v>
      </c>
      <c r="G8542">
        <v>880.14</v>
      </c>
      <c r="H8542">
        <v>998.73</v>
      </c>
      <c r="I8542">
        <v>1150.78</v>
      </c>
      <c r="J8542">
        <v>152.05000000000001</v>
      </c>
      <c r="K8542" s="1">
        <f t="shared" si="532"/>
        <v>0.1522433490532977</v>
      </c>
      <c r="L8542" t="s">
        <v>26</v>
      </c>
      <c r="M8542" s="2" t="s">
        <v>312</v>
      </c>
      <c r="N8542" s="3" t="str">
        <f t="shared" si="533"/>
        <v>Jul</v>
      </c>
      <c r="O8542" t="s">
        <v>56</v>
      </c>
      <c r="P8542" t="s">
        <v>22</v>
      </c>
      <c r="Q8542" t="str">
        <f t="shared" si="534"/>
        <v>Senior</v>
      </c>
      <c r="R8542" t="str">
        <f t="shared" si="535"/>
        <v>Profit</v>
      </c>
    </row>
    <row r="8543" spans="1:18">
      <c r="A8543">
        <v>1606</v>
      </c>
      <c r="B8543" t="s">
        <v>92</v>
      </c>
      <c r="C8543">
        <v>53</v>
      </c>
      <c r="D8543" t="s">
        <v>24</v>
      </c>
      <c r="E8543" t="s">
        <v>66</v>
      </c>
      <c r="F8543" t="s">
        <v>25</v>
      </c>
      <c r="G8543">
        <v>862.47</v>
      </c>
      <c r="H8543">
        <v>1680.1</v>
      </c>
      <c r="I8543">
        <v>1149.78</v>
      </c>
      <c r="J8543">
        <v>-530.32000000000005</v>
      </c>
      <c r="K8543" s="1">
        <f t="shared" si="532"/>
        <v>-0.31564787810249395</v>
      </c>
      <c r="L8543" t="s">
        <v>31</v>
      </c>
      <c r="M8543" s="2" t="s">
        <v>193</v>
      </c>
      <c r="N8543" s="3" t="str">
        <f t="shared" si="533"/>
        <v>Nov</v>
      </c>
      <c r="O8543" t="s">
        <v>33</v>
      </c>
      <c r="P8543" t="s">
        <v>22</v>
      </c>
      <c r="Q8543" t="str">
        <f t="shared" si="534"/>
        <v>Senior</v>
      </c>
      <c r="R8543" t="str">
        <f t="shared" si="535"/>
        <v>Loss</v>
      </c>
    </row>
    <row r="8544" spans="1:18">
      <c r="A8544">
        <v>2248</v>
      </c>
      <c r="B8544" t="s">
        <v>23</v>
      </c>
      <c r="C8544">
        <v>58</v>
      </c>
      <c r="D8544" t="s">
        <v>24</v>
      </c>
      <c r="E8544" t="s">
        <v>66</v>
      </c>
      <c r="F8544" t="s">
        <v>49</v>
      </c>
      <c r="G8544">
        <v>770.92</v>
      </c>
      <c r="H8544">
        <v>487.86</v>
      </c>
      <c r="I8544">
        <v>1149.23</v>
      </c>
      <c r="J8544">
        <v>661.37</v>
      </c>
      <c r="K8544" s="1">
        <f t="shared" si="532"/>
        <v>1.3556553109498626</v>
      </c>
      <c r="L8544" t="s">
        <v>19</v>
      </c>
      <c r="M8544" s="2" t="s">
        <v>209</v>
      </c>
      <c r="N8544" s="3" t="str">
        <f t="shared" si="533"/>
        <v>Apr</v>
      </c>
      <c r="O8544" t="s">
        <v>56</v>
      </c>
      <c r="P8544" t="s">
        <v>39</v>
      </c>
      <c r="Q8544" t="str">
        <f t="shared" si="534"/>
        <v>Senior</v>
      </c>
      <c r="R8544" t="str">
        <f t="shared" si="535"/>
        <v>Profit</v>
      </c>
    </row>
    <row r="8545" spans="1:18">
      <c r="A8545">
        <v>9047</v>
      </c>
      <c r="B8545" t="s">
        <v>44</v>
      </c>
      <c r="C8545">
        <v>48</v>
      </c>
      <c r="D8545" t="s">
        <v>24</v>
      </c>
      <c r="E8545" t="s">
        <v>57</v>
      </c>
      <c r="F8545" t="s">
        <v>49</v>
      </c>
      <c r="G8545">
        <v>831.61</v>
      </c>
      <c r="H8545">
        <v>861.15</v>
      </c>
      <c r="I8545">
        <v>1148.3800000000001</v>
      </c>
      <c r="J8545">
        <v>287.23</v>
      </c>
      <c r="K8545" s="1">
        <f t="shared" si="532"/>
        <v>0.33354235615165767</v>
      </c>
      <c r="L8545" t="s">
        <v>54</v>
      </c>
      <c r="M8545" s="2" t="s">
        <v>269</v>
      </c>
      <c r="N8545" s="3" t="str">
        <f t="shared" si="533"/>
        <v>Jul</v>
      </c>
      <c r="O8545" t="s">
        <v>21</v>
      </c>
      <c r="P8545" t="s">
        <v>22</v>
      </c>
      <c r="Q8545" t="str">
        <f t="shared" si="534"/>
        <v>Senior</v>
      </c>
      <c r="R8545" t="str">
        <f t="shared" si="535"/>
        <v>Profit</v>
      </c>
    </row>
    <row r="8546" spans="1:18">
      <c r="A8546">
        <v>9225</v>
      </c>
      <c r="B8546" t="s">
        <v>29</v>
      </c>
      <c r="C8546">
        <v>46</v>
      </c>
      <c r="D8546" t="s">
        <v>16</v>
      </c>
      <c r="E8546" t="s">
        <v>41</v>
      </c>
      <c r="F8546" t="s">
        <v>18</v>
      </c>
      <c r="G8546">
        <v>1011.48</v>
      </c>
      <c r="H8546">
        <v>1384.26</v>
      </c>
      <c r="I8546">
        <v>1148.03</v>
      </c>
      <c r="J8546">
        <v>-236.23</v>
      </c>
      <c r="K8546" s="1">
        <f t="shared" si="532"/>
        <v>-0.17065435684047794</v>
      </c>
      <c r="L8546" t="s">
        <v>31</v>
      </c>
      <c r="M8546" s="2" t="s">
        <v>272</v>
      </c>
      <c r="N8546" s="3" t="str">
        <f t="shared" si="533"/>
        <v>Aug</v>
      </c>
      <c r="O8546" t="s">
        <v>28</v>
      </c>
      <c r="P8546" t="s">
        <v>39</v>
      </c>
      <c r="Q8546" t="str">
        <f t="shared" si="534"/>
        <v>Senior</v>
      </c>
      <c r="R8546" t="str">
        <f t="shared" si="535"/>
        <v>Loss</v>
      </c>
    </row>
    <row r="8547" spans="1:18">
      <c r="A8547">
        <v>8464</v>
      </c>
      <c r="B8547" t="s">
        <v>34</v>
      </c>
      <c r="C8547">
        <v>48</v>
      </c>
      <c r="D8547" t="s">
        <v>16</v>
      </c>
      <c r="E8547" t="s">
        <v>35</v>
      </c>
      <c r="F8547" t="s">
        <v>36</v>
      </c>
      <c r="G8547">
        <v>729.33</v>
      </c>
      <c r="H8547">
        <v>1091</v>
      </c>
      <c r="I8547">
        <v>1146.8800000000001</v>
      </c>
      <c r="J8547">
        <v>55.88</v>
      </c>
      <c r="K8547" s="1">
        <f t="shared" si="532"/>
        <v>5.1219065077910179E-2</v>
      </c>
      <c r="L8547" t="s">
        <v>26</v>
      </c>
      <c r="M8547" s="2" t="s">
        <v>323</v>
      </c>
      <c r="N8547" s="3" t="str">
        <f t="shared" si="533"/>
        <v>Nov</v>
      </c>
      <c r="O8547" t="s">
        <v>51</v>
      </c>
      <c r="P8547" t="s">
        <v>22</v>
      </c>
      <c r="Q8547" t="str">
        <f t="shared" si="534"/>
        <v>Senior</v>
      </c>
      <c r="R8547" t="str">
        <f t="shared" si="535"/>
        <v>Profit</v>
      </c>
    </row>
    <row r="8548" spans="1:18">
      <c r="A8548">
        <v>1254</v>
      </c>
      <c r="B8548" t="s">
        <v>47</v>
      </c>
      <c r="C8548">
        <v>22</v>
      </c>
      <c r="D8548" t="s">
        <v>16</v>
      </c>
      <c r="E8548" t="s">
        <v>59</v>
      </c>
      <c r="F8548" t="s">
        <v>18</v>
      </c>
      <c r="G8548">
        <v>673.04</v>
      </c>
      <c r="H8548">
        <v>163.24</v>
      </c>
      <c r="I8548">
        <v>1146.1300000000001</v>
      </c>
      <c r="J8548">
        <v>982.89</v>
      </c>
      <c r="K8548" s="1">
        <f t="shared" si="532"/>
        <v>6.0211345258515063</v>
      </c>
      <c r="L8548" t="s">
        <v>31</v>
      </c>
      <c r="M8548" s="2" t="s">
        <v>369</v>
      </c>
      <c r="N8548" s="3" t="str">
        <f t="shared" si="533"/>
        <v>Oct</v>
      </c>
      <c r="O8548" t="s">
        <v>28</v>
      </c>
      <c r="P8548" t="s">
        <v>39</v>
      </c>
      <c r="Q8548" t="str">
        <f t="shared" si="534"/>
        <v>Young</v>
      </c>
      <c r="R8548" t="str">
        <f t="shared" si="535"/>
        <v>Profit</v>
      </c>
    </row>
    <row r="8549" spans="1:18">
      <c r="A8549">
        <v>4329</v>
      </c>
      <c r="B8549" t="s">
        <v>23</v>
      </c>
      <c r="C8549">
        <v>59</v>
      </c>
      <c r="D8549" t="s">
        <v>24</v>
      </c>
      <c r="E8549" t="s">
        <v>30</v>
      </c>
      <c r="F8549" t="s">
        <v>18</v>
      </c>
      <c r="G8549">
        <v>962.52</v>
      </c>
      <c r="H8549">
        <v>520.89</v>
      </c>
      <c r="I8549">
        <v>1145.3800000000001</v>
      </c>
      <c r="J8549">
        <v>624.49</v>
      </c>
      <c r="K8549" s="1">
        <f t="shared" si="532"/>
        <v>1.1988903607287527</v>
      </c>
      <c r="L8549" t="s">
        <v>54</v>
      </c>
      <c r="M8549" s="2" t="s">
        <v>367</v>
      </c>
      <c r="N8549" s="3" t="str">
        <f t="shared" si="533"/>
        <v>Feb</v>
      </c>
      <c r="O8549" t="s">
        <v>56</v>
      </c>
      <c r="P8549" t="s">
        <v>22</v>
      </c>
      <c r="Q8549" t="str">
        <f t="shared" si="534"/>
        <v>Senior</v>
      </c>
      <c r="R8549" t="str">
        <f t="shared" si="535"/>
        <v>Profit</v>
      </c>
    </row>
    <row r="8550" spans="1:18">
      <c r="A8550">
        <v>1160</v>
      </c>
      <c r="B8550" t="s">
        <v>52</v>
      </c>
      <c r="C8550">
        <v>32</v>
      </c>
      <c r="D8550" t="s">
        <v>16</v>
      </c>
      <c r="E8550" t="s">
        <v>35</v>
      </c>
      <c r="F8550" t="s">
        <v>36</v>
      </c>
      <c r="G8550">
        <v>979.22</v>
      </c>
      <c r="H8550">
        <v>1671.17</v>
      </c>
      <c r="I8550">
        <v>1145.1600000000001</v>
      </c>
      <c r="J8550">
        <v>-526.01</v>
      </c>
      <c r="K8550" s="1">
        <f t="shared" si="532"/>
        <v>-0.31475553055643651</v>
      </c>
      <c r="L8550" t="s">
        <v>37</v>
      </c>
      <c r="M8550" s="2" t="s">
        <v>150</v>
      </c>
      <c r="N8550" s="3" t="str">
        <f t="shared" si="533"/>
        <v>Apr</v>
      </c>
      <c r="O8550" t="s">
        <v>51</v>
      </c>
      <c r="P8550" t="s">
        <v>22</v>
      </c>
      <c r="Q8550" t="str">
        <f t="shared" si="534"/>
        <v>Adult</v>
      </c>
      <c r="R8550" t="str">
        <f t="shared" si="535"/>
        <v>Loss</v>
      </c>
    </row>
    <row r="8551" spans="1:18">
      <c r="A8551">
        <v>7486</v>
      </c>
      <c r="B8551" t="s">
        <v>40</v>
      </c>
      <c r="C8551">
        <v>46</v>
      </c>
      <c r="D8551" t="s">
        <v>24</v>
      </c>
      <c r="E8551" t="s">
        <v>57</v>
      </c>
      <c r="F8551" t="s">
        <v>42</v>
      </c>
      <c r="G8551">
        <v>690.78</v>
      </c>
      <c r="H8551">
        <v>464.18</v>
      </c>
      <c r="I8551">
        <v>1144.7</v>
      </c>
      <c r="J8551">
        <v>680.52</v>
      </c>
      <c r="K8551" s="1">
        <f t="shared" si="532"/>
        <v>1.4660691972941531</v>
      </c>
      <c r="L8551" t="s">
        <v>19</v>
      </c>
      <c r="M8551" s="2" t="s">
        <v>402</v>
      </c>
      <c r="N8551" s="3" t="str">
        <f t="shared" si="533"/>
        <v>Jan</v>
      </c>
      <c r="O8551" t="s">
        <v>56</v>
      </c>
      <c r="P8551" t="s">
        <v>22</v>
      </c>
      <c r="Q8551" t="str">
        <f t="shared" si="534"/>
        <v>Senior</v>
      </c>
      <c r="R8551" t="str">
        <f t="shared" si="535"/>
        <v>Profit</v>
      </c>
    </row>
    <row r="8552" spans="1:18">
      <c r="A8552">
        <v>8901</v>
      </c>
      <c r="B8552" t="s">
        <v>34</v>
      </c>
      <c r="C8552">
        <v>37</v>
      </c>
      <c r="D8552" t="s">
        <v>24</v>
      </c>
      <c r="E8552" t="s">
        <v>53</v>
      </c>
      <c r="F8552" t="s">
        <v>36</v>
      </c>
      <c r="G8552">
        <v>684.77</v>
      </c>
      <c r="H8552">
        <v>1409.15</v>
      </c>
      <c r="I8552">
        <v>1143.57</v>
      </c>
      <c r="J8552">
        <v>-265.58</v>
      </c>
      <c r="K8552" s="1">
        <f t="shared" si="532"/>
        <v>-0.1884682255260263</v>
      </c>
      <c r="L8552" t="s">
        <v>31</v>
      </c>
      <c r="M8552" s="2" t="s">
        <v>87</v>
      </c>
      <c r="N8552" s="3" t="str">
        <f t="shared" si="533"/>
        <v>May</v>
      </c>
      <c r="O8552" t="s">
        <v>33</v>
      </c>
      <c r="P8552" t="s">
        <v>22</v>
      </c>
      <c r="Q8552" t="str">
        <f t="shared" si="534"/>
        <v>Adult</v>
      </c>
      <c r="R8552" t="str">
        <f t="shared" si="535"/>
        <v>Loss</v>
      </c>
    </row>
    <row r="8553" spans="1:18">
      <c r="A8553">
        <v>8599</v>
      </c>
      <c r="B8553" t="s">
        <v>34</v>
      </c>
      <c r="C8553">
        <v>20</v>
      </c>
      <c r="D8553" t="s">
        <v>16</v>
      </c>
      <c r="E8553" t="s">
        <v>59</v>
      </c>
      <c r="F8553" t="s">
        <v>25</v>
      </c>
      <c r="G8553">
        <v>715.9</v>
      </c>
      <c r="H8553">
        <v>842.94</v>
      </c>
      <c r="I8553">
        <v>1143.3499999999999</v>
      </c>
      <c r="J8553">
        <v>300.41000000000003</v>
      </c>
      <c r="K8553" s="1">
        <f t="shared" si="532"/>
        <v>0.35638360974683847</v>
      </c>
      <c r="L8553" t="s">
        <v>26</v>
      </c>
      <c r="M8553" s="2" t="s">
        <v>301</v>
      </c>
      <c r="N8553" s="3" t="str">
        <f t="shared" si="533"/>
        <v>Mar</v>
      </c>
      <c r="O8553" t="s">
        <v>28</v>
      </c>
      <c r="P8553" t="s">
        <v>22</v>
      </c>
      <c r="Q8553" t="str">
        <f t="shared" si="534"/>
        <v>Young</v>
      </c>
      <c r="R8553" t="str">
        <f t="shared" si="535"/>
        <v>Profit</v>
      </c>
    </row>
    <row r="8554" spans="1:18">
      <c r="A8554">
        <v>7774</v>
      </c>
      <c r="B8554" t="s">
        <v>15</v>
      </c>
      <c r="C8554">
        <v>37</v>
      </c>
      <c r="D8554" t="s">
        <v>16</v>
      </c>
      <c r="E8554" t="s">
        <v>66</v>
      </c>
      <c r="F8554" t="s">
        <v>49</v>
      </c>
      <c r="G8554">
        <v>890.86</v>
      </c>
      <c r="H8554">
        <v>1272.67</v>
      </c>
      <c r="I8554">
        <v>1142.1400000000001</v>
      </c>
      <c r="J8554">
        <v>-130.53</v>
      </c>
      <c r="K8554" s="1">
        <f t="shared" si="532"/>
        <v>-0.10256390108983475</v>
      </c>
      <c r="L8554" t="s">
        <v>37</v>
      </c>
      <c r="M8554" s="2" t="s">
        <v>162</v>
      </c>
      <c r="N8554" s="3" t="str">
        <f t="shared" si="533"/>
        <v>Jan</v>
      </c>
      <c r="O8554" t="s">
        <v>56</v>
      </c>
      <c r="P8554" t="s">
        <v>22</v>
      </c>
      <c r="Q8554" t="str">
        <f t="shared" si="534"/>
        <v>Adult</v>
      </c>
      <c r="R8554" t="str">
        <f t="shared" si="535"/>
        <v>Loss</v>
      </c>
    </row>
    <row r="8555" spans="1:18">
      <c r="A8555">
        <v>9590</v>
      </c>
      <c r="B8555" t="s">
        <v>29</v>
      </c>
      <c r="C8555">
        <v>50</v>
      </c>
      <c r="D8555" t="s">
        <v>16</v>
      </c>
      <c r="E8555" t="s">
        <v>66</v>
      </c>
      <c r="F8555" t="s">
        <v>49</v>
      </c>
      <c r="G8555">
        <v>856.74</v>
      </c>
      <c r="H8555">
        <v>508.78</v>
      </c>
      <c r="I8555">
        <v>1142.1400000000001</v>
      </c>
      <c r="J8555">
        <v>633.36</v>
      </c>
      <c r="K8555" s="1">
        <f t="shared" si="532"/>
        <v>1.2448602539407996</v>
      </c>
      <c r="L8555" t="s">
        <v>19</v>
      </c>
      <c r="M8555" s="2" t="s">
        <v>392</v>
      </c>
      <c r="N8555" s="3" t="str">
        <f t="shared" si="533"/>
        <v>Aug</v>
      </c>
      <c r="O8555" t="s">
        <v>21</v>
      </c>
      <c r="P8555" t="s">
        <v>39</v>
      </c>
      <c r="Q8555" t="str">
        <f t="shared" si="534"/>
        <v>Senior</v>
      </c>
      <c r="R8555" t="str">
        <f t="shared" si="535"/>
        <v>Profit</v>
      </c>
    </row>
    <row r="8556" spans="1:18">
      <c r="A8556">
        <v>3480</v>
      </c>
      <c r="B8556" t="s">
        <v>44</v>
      </c>
      <c r="C8556">
        <v>24</v>
      </c>
      <c r="D8556" t="s">
        <v>24</v>
      </c>
      <c r="E8556" t="s">
        <v>17</v>
      </c>
      <c r="F8556" t="s">
        <v>49</v>
      </c>
      <c r="G8556">
        <v>693.01</v>
      </c>
      <c r="H8556">
        <v>1183.17</v>
      </c>
      <c r="I8556">
        <v>1140.44</v>
      </c>
      <c r="J8556">
        <v>-42.73</v>
      </c>
      <c r="K8556" s="1">
        <f t="shared" si="532"/>
        <v>-3.6114844020723985E-2</v>
      </c>
      <c r="L8556" t="s">
        <v>31</v>
      </c>
      <c r="M8556" s="2" t="s">
        <v>71</v>
      </c>
      <c r="N8556" s="3" t="str">
        <f t="shared" si="533"/>
        <v>Sep</v>
      </c>
      <c r="O8556" t="s">
        <v>28</v>
      </c>
      <c r="P8556" t="s">
        <v>39</v>
      </c>
      <c r="Q8556" t="str">
        <f t="shared" si="534"/>
        <v>Young</v>
      </c>
      <c r="R8556" t="str">
        <f t="shared" si="535"/>
        <v>Loss</v>
      </c>
    </row>
    <row r="8557" spans="1:18">
      <c r="A8557">
        <v>2397</v>
      </c>
      <c r="B8557" t="s">
        <v>23</v>
      </c>
      <c r="C8557">
        <v>26</v>
      </c>
      <c r="D8557" t="s">
        <v>24</v>
      </c>
      <c r="E8557" t="s">
        <v>17</v>
      </c>
      <c r="F8557" t="s">
        <v>42</v>
      </c>
      <c r="G8557">
        <v>1016.54</v>
      </c>
      <c r="H8557">
        <v>1694.33</v>
      </c>
      <c r="I8557">
        <v>1140.26</v>
      </c>
      <c r="J8557">
        <v>-554.07000000000005</v>
      </c>
      <c r="K8557" s="1">
        <f t="shared" si="532"/>
        <v>-0.32701421800947872</v>
      </c>
      <c r="L8557" t="s">
        <v>26</v>
      </c>
      <c r="M8557" s="2" t="s">
        <v>334</v>
      </c>
      <c r="N8557" s="3" t="str">
        <f t="shared" si="533"/>
        <v>Mar</v>
      </c>
      <c r="O8557" t="s">
        <v>51</v>
      </c>
      <c r="P8557" t="s">
        <v>39</v>
      </c>
      <c r="Q8557" t="str">
        <f t="shared" si="534"/>
        <v>Adult</v>
      </c>
      <c r="R8557" t="str">
        <f t="shared" si="535"/>
        <v>Loss</v>
      </c>
    </row>
    <row r="8558" spans="1:18">
      <c r="A8558">
        <v>215</v>
      </c>
      <c r="B8558" t="s">
        <v>52</v>
      </c>
      <c r="C8558">
        <v>54</v>
      </c>
      <c r="D8558" t="s">
        <v>16</v>
      </c>
      <c r="E8558" t="s">
        <v>57</v>
      </c>
      <c r="F8558" t="s">
        <v>25</v>
      </c>
      <c r="G8558">
        <v>1017.09</v>
      </c>
      <c r="H8558">
        <v>1577.44</v>
      </c>
      <c r="I8558">
        <v>1140.03</v>
      </c>
      <c r="J8558">
        <v>-437.41</v>
      </c>
      <c r="K8558" s="1">
        <f t="shared" si="532"/>
        <v>-0.27729105385941782</v>
      </c>
      <c r="L8558" t="s">
        <v>54</v>
      </c>
      <c r="M8558" s="2" t="s">
        <v>81</v>
      </c>
      <c r="N8558" s="3" t="str">
        <f t="shared" si="533"/>
        <v>Feb</v>
      </c>
      <c r="O8558" t="s">
        <v>56</v>
      </c>
      <c r="P8558" t="s">
        <v>39</v>
      </c>
      <c r="Q8558" t="str">
        <f t="shared" si="534"/>
        <v>Senior</v>
      </c>
      <c r="R8558" t="str">
        <f t="shared" si="535"/>
        <v>Loss</v>
      </c>
    </row>
    <row r="8559" spans="1:18">
      <c r="A8559">
        <v>7388</v>
      </c>
      <c r="B8559" t="s">
        <v>15</v>
      </c>
      <c r="C8559">
        <v>45</v>
      </c>
      <c r="D8559" t="s">
        <v>16</v>
      </c>
      <c r="E8559" t="s">
        <v>30</v>
      </c>
      <c r="F8559" t="s">
        <v>25</v>
      </c>
      <c r="G8559">
        <v>704.5</v>
      </c>
      <c r="H8559">
        <v>1989.48</v>
      </c>
      <c r="I8559">
        <v>1139.27</v>
      </c>
      <c r="J8559">
        <v>-850.21</v>
      </c>
      <c r="K8559" s="1">
        <f t="shared" si="532"/>
        <v>-0.42735287612843559</v>
      </c>
      <c r="L8559" t="s">
        <v>31</v>
      </c>
      <c r="M8559" s="2" t="s">
        <v>364</v>
      </c>
      <c r="N8559" s="3" t="str">
        <f t="shared" si="533"/>
        <v>Feb</v>
      </c>
      <c r="O8559" t="s">
        <v>28</v>
      </c>
      <c r="P8559" t="s">
        <v>39</v>
      </c>
      <c r="Q8559" t="str">
        <f t="shared" si="534"/>
        <v>Senior</v>
      </c>
      <c r="R8559" t="str">
        <f t="shared" si="535"/>
        <v>Loss</v>
      </c>
    </row>
    <row r="8560" spans="1:18">
      <c r="A8560">
        <v>1791</v>
      </c>
      <c r="B8560" t="s">
        <v>34</v>
      </c>
      <c r="C8560">
        <v>47</v>
      </c>
      <c r="D8560" t="s">
        <v>16</v>
      </c>
      <c r="E8560" t="s">
        <v>59</v>
      </c>
      <c r="F8560" t="s">
        <v>18</v>
      </c>
      <c r="G8560">
        <v>792.41</v>
      </c>
      <c r="H8560">
        <v>1077.1300000000001</v>
      </c>
      <c r="I8560">
        <v>1138.19</v>
      </c>
      <c r="J8560">
        <v>61.06</v>
      </c>
      <c r="K8560" s="1">
        <f t="shared" si="532"/>
        <v>5.6687679295906714E-2</v>
      </c>
      <c r="L8560" t="s">
        <v>37</v>
      </c>
      <c r="M8560" s="2" t="s">
        <v>391</v>
      </c>
      <c r="N8560" s="3" t="str">
        <f t="shared" si="533"/>
        <v>Jan</v>
      </c>
      <c r="O8560" t="s">
        <v>51</v>
      </c>
      <c r="P8560" t="s">
        <v>39</v>
      </c>
      <c r="Q8560" t="str">
        <f t="shared" si="534"/>
        <v>Senior</v>
      </c>
      <c r="R8560" t="str">
        <f t="shared" si="535"/>
        <v>Profit</v>
      </c>
    </row>
    <row r="8561" spans="1:18">
      <c r="A8561">
        <v>2478</v>
      </c>
      <c r="B8561" t="s">
        <v>92</v>
      </c>
      <c r="C8561">
        <v>28</v>
      </c>
      <c r="D8561" t="s">
        <v>16</v>
      </c>
      <c r="E8561" t="s">
        <v>30</v>
      </c>
      <c r="F8561" t="s">
        <v>36</v>
      </c>
      <c r="G8561">
        <v>680.69</v>
      </c>
      <c r="H8561">
        <v>1843.85</v>
      </c>
      <c r="I8561">
        <v>1137.0999999999999</v>
      </c>
      <c r="J8561">
        <v>-706.75</v>
      </c>
      <c r="K8561" s="1">
        <f t="shared" si="532"/>
        <v>-0.38330124467825477</v>
      </c>
      <c r="L8561" t="s">
        <v>26</v>
      </c>
      <c r="M8561" s="2" t="s">
        <v>129</v>
      </c>
      <c r="N8561" s="3" t="str">
        <f t="shared" si="533"/>
        <v>Mar</v>
      </c>
      <c r="O8561" t="s">
        <v>28</v>
      </c>
      <c r="P8561" t="s">
        <v>22</v>
      </c>
      <c r="Q8561" t="str">
        <f t="shared" si="534"/>
        <v>Adult</v>
      </c>
      <c r="R8561" t="str">
        <f t="shared" si="535"/>
        <v>Loss</v>
      </c>
    </row>
    <row r="8562" spans="1:18">
      <c r="A8562">
        <v>8334</v>
      </c>
      <c r="B8562" t="s">
        <v>92</v>
      </c>
      <c r="C8562">
        <v>27</v>
      </c>
      <c r="D8562" t="s">
        <v>16</v>
      </c>
      <c r="E8562" t="s">
        <v>57</v>
      </c>
      <c r="F8562" t="s">
        <v>18</v>
      </c>
      <c r="G8562">
        <v>1010.39</v>
      </c>
      <c r="H8562">
        <v>1491.71</v>
      </c>
      <c r="I8562">
        <v>1136.97</v>
      </c>
      <c r="J8562">
        <v>-354.74</v>
      </c>
      <c r="K8562" s="1">
        <f t="shared" si="532"/>
        <v>-0.23780761676197115</v>
      </c>
      <c r="L8562" t="s">
        <v>26</v>
      </c>
      <c r="M8562" s="2" t="s">
        <v>278</v>
      </c>
      <c r="N8562" s="3" t="str">
        <f t="shared" si="533"/>
        <v>Sep</v>
      </c>
      <c r="O8562" t="s">
        <v>33</v>
      </c>
      <c r="P8562" t="s">
        <v>22</v>
      </c>
      <c r="Q8562" t="str">
        <f t="shared" si="534"/>
        <v>Adult</v>
      </c>
      <c r="R8562" t="str">
        <f t="shared" si="535"/>
        <v>Loss</v>
      </c>
    </row>
    <row r="8563" spans="1:18">
      <c r="A8563">
        <v>823</v>
      </c>
      <c r="B8563" t="s">
        <v>84</v>
      </c>
      <c r="C8563">
        <v>59</v>
      </c>
      <c r="D8563" t="s">
        <v>16</v>
      </c>
      <c r="E8563" t="s">
        <v>57</v>
      </c>
      <c r="F8563" t="s">
        <v>42</v>
      </c>
      <c r="G8563">
        <v>730.78</v>
      </c>
      <c r="H8563">
        <v>1757.67</v>
      </c>
      <c r="I8563">
        <v>1136.79</v>
      </c>
      <c r="J8563">
        <v>-620.88</v>
      </c>
      <c r="K8563" s="1">
        <f t="shared" si="532"/>
        <v>-0.35324036935260883</v>
      </c>
      <c r="L8563" t="s">
        <v>54</v>
      </c>
      <c r="M8563" s="2" t="s">
        <v>382</v>
      </c>
      <c r="N8563" s="3" t="str">
        <f t="shared" si="533"/>
        <v>Jun</v>
      </c>
      <c r="O8563" t="s">
        <v>33</v>
      </c>
      <c r="P8563" t="s">
        <v>39</v>
      </c>
      <c r="Q8563" t="str">
        <f t="shared" si="534"/>
        <v>Senior</v>
      </c>
      <c r="R8563" t="str">
        <f t="shared" si="535"/>
        <v>Loss</v>
      </c>
    </row>
    <row r="8564" spans="1:18">
      <c r="A8564">
        <v>7007</v>
      </c>
      <c r="B8564" t="s">
        <v>92</v>
      </c>
      <c r="C8564">
        <v>54</v>
      </c>
      <c r="D8564" t="s">
        <v>16</v>
      </c>
      <c r="E8564" t="s">
        <v>66</v>
      </c>
      <c r="F8564" t="s">
        <v>42</v>
      </c>
      <c r="G8564">
        <v>668.94</v>
      </c>
      <c r="H8564">
        <v>600.66</v>
      </c>
      <c r="I8564">
        <v>1135.93</v>
      </c>
      <c r="J8564">
        <v>535.27</v>
      </c>
      <c r="K8564" s="1">
        <f t="shared" si="532"/>
        <v>0.89113641660839749</v>
      </c>
      <c r="L8564" t="s">
        <v>31</v>
      </c>
      <c r="M8564" s="2" t="s">
        <v>404</v>
      </c>
      <c r="N8564" s="3" t="str">
        <f t="shared" si="533"/>
        <v>Mar</v>
      </c>
      <c r="O8564" t="s">
        <v>33</v>
      </c>
      <c r="P8564" t="s">
        <v>22</v>
      </c>
      <c r="Q8564" t="str">
        <f t="shared" si="534"/>
        <v>Senior</v>
      </c>
      <c r="R8564" t="str">
        <f t="shared" si="535"/>
        <v>Profit</v>
      </c>
    </row>
    <row r="8565" spans="1:18">
      <c r="A8565">
        <v>8312</v>
      </c>
      <c r="B8565" t="s">
        <v>84</v>
      </c>
      <c r="C8565">
        <v>57</v>
      </c>
      <c r="D8565" t="s">
        <v>24</v>
      </c>
      <c r="E8565" t="s">
        <v>53</v>
      </c>
      <c r="F8565" t="s">
        <v>49</v>
      </c>
      <c r="G8565">
        <v>990.3</v>
      </c>
      <c r="H8565">
        <v>758.97</v>
      </c>
      <c r="I8565">
        <v>1135.6600000000001</v>
      </c>
      <c r="J8565">
        <v>376.69</v>
      </c>
      <c r="K8565" s="1">
        <f t="shared" si="532"/>
        <v>0.49631737749845184</v>
      </c>
      <c r="L8565" t="s">
        <v>31</v>
      </c>
      <c r="M8565" s="2" t="s">
        <v>335</v>
      </c>
      <c r="N8565" s="3" t="str">
        <f t="shared" si="533"/>
        <v>Jul</v>
      </c>
      <c r="O8565" t="s">
        <v>21</v>
      </c>
      <c r="P8565" t="s">
        <v>22</v>
      </c>
      <c r="Q8565" t="str">
        <f t="shared" si="534"/>
        <v>Senior</v>
      </c>
      <c r="R8565" t="str">
        <f t="shared" si="535"/>
        <v>Profit</v>
      </c>
    </row>
    <row r="8566" spans="1:18">
      <c r="A8566">
        <v>1608</v>
      </c>
      <c r="B8566" t="s">
        <v>29</v>
      </c>
      <c r="C8566">
        <v>49</v>
      </c>
      <c r="D8566" t="s">
        <v>24</v>
      </c>
      <c r="E8566" t="s">
        <v>57</v>
      </c>
      <c r="F8566" t="s">
        <v>25</v>
      </c>
      <c r="G8566">
        <v>979.66</v>
      </c>
      <c r="H8566">
        <v>1587.83</v>
      </c>
      <c r="I8566">
        <v>1135.6099999999999</v>
      </c>
      <c r="J8566">
        <v>-452.22</v>
      </c>
      <c r="K8566" s="1">
        <f t="shared" si="532"/>
        <v>-0.28480378881870227</v>
      </c>
      <c r="L8566" t="s">
        <v>31</v>
      </c>
      <c r="M8566" s="2" t="s">
        <v>58</v>
      </c>
      <c r="N8566" s="3" t="str">
        <f t="shared" si="533"/>
        <v>May</v>
      </c>
      <c r="O8566" t="s">
        <v>51</v>
      </c>
      <c r="P8566" t="s">
        <v>39</v>
      </c>
      <c r="Q8566" t="str">
        <f t="shared" si="534"/>
        <v>Senior</v>
      </c>
      <c r="R8566" t="str">
        <f t="shared" si="535"/>
        <v>Loss</v>
      </c>
    </row>
    <row r="8567" spans="1:18">
      <c r="A8567">
        <v>4281</v>
      </c>
      <c r="B8567" t="s">
        <v>34</v>
      </c>
      <c r="C8567">
        <v>49</v>
      </c>
      <c r="D8567" t="s">
        <v>24</v>
      </c>
      <c r="E8567" t="s">
        <v>17</v>
      </c>
      <c r="F8567" t="s">
        <v>36</v>
      </c>
      <c r="G8567">
        <v>940.76</v>
      </c>
      <c r="H8567">
        <v>1752.81</v>
      </c>
      <c r="I8567">
        <v>1135.22</v>
      </c>
      <c r="J8567">
        <v>-617.59</v>
      </c>
      <c r="K8567" s="1">
        <f t="shared" si="532"/>
        <v>-0.35234280954581504</v>
      </c>
      <c r="L8567" t="s">
        <v>26</v>
      </c>
      <c r="M8567" s="2" t="s">
        <v>325</v>
      </c>
      <c r="N8567" s="3" t="str">
        <f t="shared" si="533"/>
        <v>Jul</v>
      </c>
      <c r="O8567" t="s">
        <v>21</v>
      </c>
      <c r="P8567" t="s">
        <v>22</v>
      </c>
      <c r="Q8567" t="str">
        <f t="shared" si="534"/>
        <v>Senior</v>
      </c>
      <c r="R8567" t="str">
        <f t="shared" si="535"/>
        <v>Loss</v>
      </c>
    </row>
    <row r="8568" spans="1:18">
      <c r="A8568">
        <v>7520</v>
      </c>
      <c r="B8568" t="s">
        <v>84</v>
      </c>
      <c r="C8568">
        <v>56</v>
      </c>
      <c r="D8568" t="s">
        <v>24</v>
      </c>
      <c r="E8568" t="s">
        <v>53</v>
      </c>
      <c r="F8568" t="s">
        <v>25</v>
      </c>
      <c r="G8568">
        <v>640.9</v>
      </c>
      <c r="H8568">
        <v>551.41</v>
      </c>
      <c r="I8568">
        <v>1133.48</v>
      </c>
      <c r="J8568">
        <v>582.07000000000005</v>
      </c>
      <c r="K8568" s="1">
        <f t="shared" si="532"/>
        <v>1.0556029089062586</v>
      </c>
      <c r="L8568" t="s">
        <v>37</v>
      </c>
      <c r="M8568" s="2" t="s">
        <v>378</v>
      </c>
      <c r="N8568" s="3" t="str">
        <f t="shared" si="533"/>
        <v>Jun</v>
      </c>
      <c r="O8568" t="s">
        <v>28</v>
      </c>
      <c r="P8568" t="s">
        <v>22</v>
      </c>
      <c r="Q8568" t="str">
        <f t="shared" si="534"/>
        <v>Senior</v>
      </c>
      <c r="R8568" t="str">
        <f t="shared" si="535"/>
        <v>Profit</v>
      </c>
    </row>
    <row r="8569" spans="1:18">
      <c r="A8569">
        <v>5704</v>
      </c>
      <c r="B8569" t="s">
        <v>15</v>
      </c>
      <c r="C8569">
        <v>48</v>
      </c>
      <c r="D8569" t="s">
        <v>16</v>
      </c>
      <c r="E8569" t="s">
        <v>35</v>
      </c>
      <c r="F8569" t="s">
        <v>49</v>
      </c>
      <c r="G8569">
        <v>689.58</v>
      </c>
      <c r="H8569">
        <v>464.82</v>
      </c>
      <c r="I8569">
        <v>1132.6199999999999</v>
      </c>
      <c r="J8569">
        <v>667.8</v>
      </c>
      <c r="K8569" s="1">
        <f t="shared" si="532"/>
        <v>1.4366851684523041</v>
      </c>
      <c r="L8569" t="s">
        <v>19</v>
      </c>
      <c r="M8569" s="2" t="s">
        <v>192</v>
      </c>
      <c r="N8569" s="3" t="str">
        <f t="shared" si="533"/>
        <v>Aug</v>
      </c>
      <c r="O8569" t="s">
        <v>33</v>
      </c>
      <c r="P8569" t="s">
        <v>22</v>
      </c>
      <c r="Q8569" t="str">
        <f t="shared" si="534"/>
        <v>Senior</v>
      </c>
      <c r="R8569" t="str">
        <f t="shared" si="535"/>
        <v>Profit</v>
      </c>
    </row>
    <row r="8570" spans="1:18">
      <c r="A8570">
        <v>3829</v>
      </c>
      <c r="B8570" t="s">
        <v>15</v>
      </c>
      <c r="C8570">
        <v>57</v>
      </c>
      <c r="D8570" t="s">
        <v>24</v>
      </c>
      <c r="E8570" t="s">
        <v>66</v>
      </c>
      <c r="F8570" t="s">
        <v>49</v>
      </c>
      <c r="G8570">
        <v>636.87</v>
      </c>
      <c r="H8570">
        <v>861.04</v>
      </c>
      <c r="I8570">
        <v>1132.45</v>
      </c>
      <c r="J8570">
        <v>271.41000000000003</v>
      </c>
      <c r="K8570" s="1">
        <f t="shared" si="532"/>
        <v>0.31521183684846238</v>
      </c>
      <c r="L8570" t="s">
        <v>31</v>
      </c>
      <c r="M8570" s="2" t="s">
        <v>376</v>
      </c>
      <c r="N8570" s="3" t="str">
        <f t="shared" si="533"/>
        <v>Aug</v>
      </c>
      <c r="O8570" t="s">
        <v>28</v>
      </c>
      <c r="P8570" t="s">
        <v>22</v>
      </c>
      <c r="Q8570" t="str">
        <f t="shared" si="534"/>
        <v>Senior</v>
      </c>
      <c r="R8570" t="str">
        <f t="shared" si="535"/>
        <v>Profit</v>
      </c>
    </row>
    <row r="8571" spans="1:18">
      <c r="A8571">
        <v>4167</v>
      </c>
      <c r="B8571" t="s">
        <v>92</v>
      </c>
      <c r="C8571">
        <v>43</v>
      </c>
      <c r="D8571" t="s">
        <v>24</v>
      </c>
      <c r="E8571" t="s">
        <v>59</v>
      </c>
      <c r="F8571" t="s">
        <v>49</v>
      </c>
      <c r="G8571">
        <v>680.54</v>
      </c>
      <c r="H8571">
        <v>1178.48</v>
      </c>
      <c r="I8571">
        <v>1132.1400000000001</v>
      </c>
      <c r="J8571">
        <v>-46.34</v>
      </c>
      <c r="K8571" s="1">
        <f t="shared" si="532"/>
        <v>-3.9321838300183286E-2</v>
      </c>
      <c r="L8571" t="s">
        <v>19</v>
      </c>
      <c r="M8571" s="2" t="s">
        <v>183</v>
      </c>
      <c r="N8571" s="3" t="str">
        <f t="shared" si="533"/>
        <v>Jul</v>
      </c>
      <c r="O8571" t="s">
        <v>28</v>
      </c>
      <c r="P8571" t="s">
        <v>22</v>
      </c>
      <c r="Q8571" t="str">
        <f t="shared" si="534"/>
        <v>Senior</v>
      </c>
      <c r="R8571" t="str">
        <f t="shared" si="535"/>
        <v>Loss</v>
      </c>
    </row>
    <row r="8572" spans="1:18">
      <c r="A8572">
        <v>8716</v>
      </c>
      <c r="B8572" t="s">
        <v>40</v>
      </c>
      <c r="C8572">
        <v>42</v>
      </c>
      <c r="D8572" t="s">
        <v>16</v>
      </c>
      <c r="E8572" t="s">
        <v>30</v>
      </c>
      <c r="F8572" t="s">
        <v>36</v>
      </c>
      <c r="G8572">
        <v>932.08</v>
      </c>
      <c r="H8572">
        <v>945.75</v>
      </c>
      <c r="I8572">
        <v>1131.58</v>
      </c>
      <c r="J8572">
        <v>185.83</v>
      </c>
      <c r="K8572" s="1">
        <f t="shared" si="532"/>
        <v>0.19648955855141423</v>
      </c>
      <c r="L8572" t="s">
        <v>54</v>
      </c>
      <c r="M8572" s="2" t="s">
        <v>204</v>
      </c>
      <c r="N8572" s="3" t="str">
        <f t="shared" si="533"/>
        <v>Oct</v>
      </c>
      <c r="O8572" t="s">
        <v>56</v>
      </c>
      <c r="P8572" t="s">
        <v>39</v>
      </c>
      <c r="Q8572" t="str">
        <f t="shared" si="534"/>
        <v>Senior</v>
      </c>
      <c r="R8572" t="str">
        <f t="shared" si="535"/>
        <v>Profit</v>
      </c>
    </row>
    <row r="8573" spans="1:18">
      <c r="A8573">
        <v>1351</v>
      </c>
      <c r="B8573" t="s">
        <v>47</v>
      </c>
      <c r="C8573">
        <v>48</v>
      </c>
      <c r="D8573" t="s">
        <v>24</v>
      </c>
      <c r="E8573" t="s">
        <v>17</v>
      </c>
      <c r="F8573" t="s">
        <v>36</v>
      </c>
      <c r="G8573">
        <v>829.33</v>
      </c>
      <c r="H8573">
        <v>1843.29</v>
      </c>
      <c r="I8573">
        <v>1130.8399999999999</v>
      </c>
      <c r="J8573">
        <v>-712.45</v>
      </c>
      <c r="K8573" s="1">
        <f t="shared" si="532"/>
        <v>-0.38650999028910266</v>
      </c>
      <c r="L8573" t="s">
        <v>37</v>
      </c>
      <c r="M8573" s="2" t="s">
        <v>160</v>
      </c>
      <c r="N8573" s="3" t="str">
        <f t="shared" si="533"/>
        <v>Apr</v>
      </c>
      <c r="O8573" t="s">
        <v>21</v>
      </c>
      <c r="P8573" t="s">
        <v>39</v>
      </c>
      <c r="Q8573" t="str">
        <f t="shared" si="534"/>
        <v>Senior</v>
      </c>
      <c r="R8573" t="str">
        <f t="shared" si="535"/>
        <v>Loss</v>
      </c>
    </row>
    <row r="8574" spans="1:18">
      <c r="A8574">
        <v>9638</v>
      </c>
      <c r="B8574" t="s">
        <v>34</v>
      </c>
      <c r="C8574">
        <v>42</v>
      </c>
      <c r="D8574" t="s">
        <v>16</v>
      </c>
      <c r="E8574" t="s">
        <v>66</v>
      </c>
      <c r="F8574" t="s">
        <v>18</v>
      </c>
      <c r="G8574">
        <v>641.13</v>
      </c>
      <c r="H8574">
        <v>559.63</v>
      </c>
      <c r="I8574">
        <v>1129</v>
      </c>
      <c r="J8574">
        <v>569.37</v>
      </c>
      <c r="K8574" s="1">
        <f t="shared" si="532"/>
        <v>1.0174043564497972</v>
      </c>
      <c r="L8574" t="s">
        <v>26</v>
      </c>
      <c r="M8574" s="2" t="s">
        <v>50</v>
      </c>
      <c r="N8574" s="3" t="str">
        <f t="shared" si="533"/>
        <v>Apr</v>
      </c>
      <c r="O8574" t="s">
        <v>21</v>
      </c>
      <c r="P8574" t="s">
        <v>22</v>
      </c>
      <c r="Q8574" t="str">
        <f t="shared" si="534"/>
        <v>Senior</v>
      </c>
      <c r="R8574" t="str">
        <f t="shared" si="535"/>
        <v>Profit</v>
      </c>
    </row>
    <row r="8575" spans="1:18">
      <c r="A8575">
        <v>6183</v>
      </c>
      <c r="B8575" t="s">
        <v>34</v>
      </c>
      <c r="C8575">
        <v>52</v>
      </c>
      <c r="D8575" t="s">
        <v>16</v>
      </c>
      <c r="E8575" t="s">
        <v>66</v>
      </c>
      <c r="F8575" t="s">
        <v>25</v>
      </c>
      <c r="G8575">
        <v>868.59</v>
      </c>
      <c r="H8575">
        <v>1007.52</v>
      </c>
      <c r="I8575">
        <v>1128.97</v>
      </c>
      <c r="J8575">
        <v>121.45</v>
      </c>
      <c r="K8575" s="1">
        <f t="shared" si="532"/>
        <v>0.12054351278386534</v>
      </c>
      <c r="L8575" t="s">
        <v>37</v>
      </c>
      <c r="M8575" s="2" t="s">
        <v>279</v>
      </c>
      <c r="N8575" s="3" t="str">
        <f t="shared" si="533"/>
        <v>May</v>
      </c>
      <c r="O8575" t="s">
        <v>28</v>
      </c>
      <c r="P8575" t="s">
        <v>22</v>
      </c>
      <c r="Q8575" t="str">
        <f t="shared" si="534"/>
        <v>Senior</v>
      </c>
      <c r="R8575" t="str">
        <f t="shared" si="535"/>
        <v>Profit</v>
      </c>
    </row>
    <row r="8576" spans="1:18">
      <c r="A8576">
        <v>3377</v>
      </c>
      <c r="B8576" t="s">
        <v>15</v>
      </c>
      <c r="C8576">
        <v>39</v>
      </c>
      <c r="D8576" t="s">
        <v>24</v>
      </c>
      <c r="E8576" t="s">
        <v>17</v>
      </c>
      <c r="F8576" t="s">
        <v>18</v>
      </c>
      <c r="G8576">
        <v>768.21</v>
      </c>
      <c r="H8576">
        <v>1810.3</v>
      </c>
      <c r="I8576">
        <v>1128.96</v>
      </c>
      <c r="J8576">
        <v>-681.34</v>
      </c>
      <c r="K8576" s="1">
        <f t="shared" si="532"/>
        <v>-0.37636855769761923</v>
      </c>
      <c r="L8576" t="s">
        <v>31</v>
      </c>
      <c r="M8576" s="2" t="s">
        <v>360</v>
      </c>
      <c r="N8576" s="3" t="str">
        <f t="shared" si="533"/>
        <v>Aug</v>
      </c>
      <c r="O8576" t="s">
        <v>21</v>
      </c>
      <c r="P8576" t="s">
        <v>39</v>
      </c>
      <c r="Q8576" t="str">
        <f t="shared" si="534"/>
        <v>Adult</v>
      </c>
      <c r="R8576" t="str">
        <f t="shared" si="535"/>
        <v>Loss</v>
      </c>
    </row>
    <row r="8577" spans="1:18">
      <c r="A8577">
        <v>9665</v>
      </c>
      <c r="B8577" t="s">
        <v>84</v>
      </c>
      <c r="C8577">
        <v>32</v>
      </c>
      <c r="D8577" t="s">
        <v>16</v>
      </c>
      <c r="E8577" t="s">
        <v>41</v>
      </c>
      <c r="F8577" t="s">
        <v>18</v>
      </c>
      <c r="G8577">
        <v>739.26</v>
      </c>
      <c r="H8577">
        <v>1513.27</v>
      </c>
      <c r="I8577">
        <v>1128.69</v>
      </c>
      <c r="J8577">
        <v>-384.58</v>
      </c>
      <c r="K8577" s="1">
        <f t="shared" si="532"/>
        <v>-0.25413838905152419</v>
      </c>
      <c r="L8577" t="s">
        <v>19</v>
      </c>
      <c r="M8577" s="2" t="s">
        <v>127</v>
      </c>
      <c r="N8577" s="3" t="str">
        <f t="shared" si="533"/>
        <v>Dec</v>
      </c>
      <c r="O8577" t="s">
        <v>28</v>
      </c>
      <c r="P8577" t="s">
        <v>22</v>
      </c>
      <c r="Q8577" t="str">
        <f t="shared" si="534"/>
        <v>Adult</v>
      </c>
      <c r="R8577" t="str">
        <f t="shared" si="535"/>
        <v>Loss</v>
      </c>
    </row>
    <row r="8578" spans="1:18">
      <c r="A8578">
        <v>5102</v>
      </c>
      <c r="B8578" t="s">
        <v>34</v>
      </c>
      <c r="C8578">
        <v>21</v>
      </c>
      <c r="D8578" t="s">
        <v>16</v>
      </c>
      <c r="E8578" t="s">
        <v>41</v>
      </c>
      <c r="F8578" t="s">
        <v>18</v>
      </c>
      <c r="G8578">
        <v>857.66</v>
      </c>
      <c r="H8578">
        <v>1797.92</v>
      </c>
      <c r="I8578">
        <v>1127.43</v>
      </c>
      <c r="J8578">
        <v>-670.49</v>
      </c>
      <c r="K8578" s="1">
        <f t="shared" ref="K8578:K8641" si="536">J8578/H8578</f>
        <v>-0.37292538043961909</v>
      </c>
      <c r="L8578" t="s">
        <v>26</v>
      </c>
      <c r="M8578" s="2" t="s">
        <v>411</v>
      </c>
      <c r="N8578" s="3" t="str">
        <f t="shared" ref="N8578:N8641" si="537">TEXT(M8578,"MMM")</f>
        <v>Apr</v>
      </c>
      <c r="O8578" t="s">
        <v>51</v>
      </c>
      <c r="P8578" t="s">
        <v>39</v>
      </c>
      <c r="Q8578" t="str">
        <f t="shared" ref="Q8578:Q8641" si="538">IF(C8578&gt;=18,IF(C8578&lt;=25,"Young",IF(C8578&lt;=40,"Adult",IF(C8578&lt;=60,"Senior",""))),"")</f>
        <v>Young</v>
      </c>
      <c r="R8578" t="str">
        <f t="shared" ref="R8578:R8641" si="539">IF(J8578&gt;0,"Profit","Loss")</f>
        <v>Loss</v>
      </c>
    </row>
    <row r="8579" spans="1:18">
      <c r="A8579">
        <v>8706</v>
      </c>
      <c r="B8579" t="s">
        <v>44</v>
      </c>
      <c r="C8579">
        <v>40</v>
      </c>
      <c r="D8579" t="s">
        <v>24</v>
      </c>
      <c r="E8579" t="s">
        <v>57</v>
      </c>
      <c r="F8579" t="s">
        <v>42</v>
      </c>
      <c r="G8579">
        <v>769.04</v>
      </c>
      <c r="H8579">
        <v>1560.47</v>
      </c>
      <c r="I8579">
        <v>1127.4000000000001</v>
      </c>
      <c r="J8579">
        <v>-433.07</v>
      </c>
      <c r="K8579" s="1">
        <f t="shared" si="536"/>
        <v>-0.27752536094894487</v>
      </c>
      <c r="L8579" t="s">
        <v>54</v>
      </c>
      <c r="M8579" s="2" t="s">
        <v>303</v>
      </c>
      <c r="N8579" s="3" t="str">
        <f t="shared" si="537"/>
        <v>Apr</v>
      </c>
      <c r="O8579" t="s">
        <v>56</v>
      </c>
      <c r="P8579" t="s">
        <v>39</v>
      </c>
      <c r="Q8579" t="str">
        <f t="shared" si="538"/>
        <v>Adult</v>
      </c>
      <c r="R8579" t="str">
        <f t="shared" si="539"/>
        <v>Loss</v>
      </c>
    </row>
    <row r="8580" spans="1:18">
      <c r="A8580">
        <v>5076</v>
      </c>
      <c r="B8580" t="s">
        <v>29</v>
      </c>
      <c r="C8580">
        <v>46</v>
      </c>
      <c r="D8580" t="s">
        <v>16</v>
      </c>
      <c r="E8580" t="s">
        <v>35</v>
      </c>
      <c r="F8580" t="s">
        <v>18</v>
      </c>
      <c r="G8580">
        <v>798.22</v>
      </c>
      <c r="H8580">
        <v>926.01</v>
      </c>
      <c r="I8580">
        <v>1127.23</v>
      </c>
      <c r="J8580">
        <v>201.22</v>
      </c>
      <c r="K8580" s="1">
        <f t="shared" si="536"/>
        <v>0.21729786935346271</v>
      </c>
      <c r="L8580" t="s">
        <v>37</v>
      </c>
      <c r="M8580" s="2" t="s">
        <v>133</v>
      </c>
      <c r="N8580" s="3" t="str">
        <f t="shared" si="537"/>
        <v>Apr</v>
      </c>
      <c r="O8580" t="s">
        <v>51</v>
      </c>
      <c r="P8580" t="s">
        <v>39</v>
      </c>
      <c r="Q8580" t="str">
        <f t="shared" si="538"/>
        <v>Senior</v>
      </c>
      <c r="R8580" t="str">
        <f t="shared" si="539"/>
        <v>Profit</v>
      </c>
    </row>
    <row r="8581" spans="1:18">
      <c r="A8581">
        <v>6303</v>
      </c>
      <c r="B8581" t="s">
        <v>47</v>
      </c>
      <c r="C8581">
        <v>21</v>
      </c>
      <c r="D8581" t="s">
        <v>24</v>
      </c>
      <c r="E8581" t="s">
        <v>66</v>
      </c>
      <c r="F8581" t="s">
        <v>36</v>
      </c>
      <c r="G8581">
        <v>706.34</v>
      </c>
      <c r="H8581">
        <v>73.75</v>
      </c>
      <c r="I8581">
        <v>1126.93</v>
      </c>
      <c r="J8581">
        <v>1053.18</v>
      </c>
      <c r="K8581" s="1">
        <f t="shared" si="536"/>
        <v>14.280406779661018</v>
      </c>
      <c r="L8581" t="s">
        <v>37</v>
      </c>
      <c r="M8581" s="2" t="s">
        <v>195</v>
      </c>
      <c r="N8581" s="3" t="str">
        <f t="shared" si="537"/>
        <v>Oct</v>
      </c>
      <c r="O8581" t="s">
        <v>51</v>
      </c>
      <c r="P8581" t="s">
        <v>39</v>
      </c>
      <c r="Q8581" t="str">
        <f t="shared" si="538"/>
        <v>Young</v>
      </c>
      <c r="R8581" t="str">
        <f t="shared" si="539"/>
        <v>Profit</v>
      </c>
    </row>
    <row r="8582" spans="1:18">
      <c r="A8582">
        <v>4857</v>
      </c>
      <c r="B8582" t="s">
        <v>29</v>
      </c>
      <c r="C8582">
        <v>50</v>
      </c>
      <c r="D8582" t="s">
        <v>24</v>
      </c>
      <c r="E8582" t="s">
        <v>66</v>
      </c>
      <c r="F8582" t="s">
        <v>36</v>
      </c>
      <c r="G8582">
        <v>799.14</v>
      </c>
      <c r="H8582">
        <v>1892.52</v>
      </c>
      <c r="I8582">
        <v>1126.49</v>
      </c>
      <c r="J8582">
        <v>-766.03</v>
      </c>
      <c r="K8582" s="1">
        <f t="shared" si="536"/>
        <v>-0.40476718872191575</v>
      </c>
      <c r="L8582" t="s">
        <v>37</v>
      </c>
      <c r="M8582" s="2" t="s">
        <v>281</v>
      </c>
      <c r="N8582" s="3" t="str">
        <f t="shared" si="537"/>
        <v>Aug</v>
      </c>
      <c r="O8582" t="s">
        <v>56</v>
      </c>
      <c r="P8582" t="s">
        <v>22</v>
      </c>
      <c r="Q8582" t="str">
        <f t="shared" si="538"/>
        <v>Senior</v>
      </c>
      <c r="R8582" t="str">
        <f t="shared" si="539"/>
        <v>Loss</v>
      </c>
    </row>
    <row r="8583" spans="1:18">
      <c r="A8583">
        <v>6450</v>
      </c>
      <c r="B8583" t="s">
        <v>47</v>
      </c>
      <c r="C8583">
        <v>54</v>
      </c>
      <c r="D8583" t="s">
        <v>24</v>
      </c>
      <c r="E8583" t="s">
        <v>66</v>
      </c>
      <c r="F8583" t="s">
        <v>36</v>
      </c>
      <c r="G8583">
        <v>828.23</v>
      </c>
      <c r="H8583">
        <v>1062.3399999999999</v>
      </c>
      <c r="I8583">
        <v>1126.02</v>
      </c>
      <c r="J8583">
        <v>63.68</v>
      </c>
      <c r="K8583" s="1">
        <f t="shared" si="536"/>
        <v>5.9943144379388899E-2</v>
      </c>
      <c r="L8583" t="s">
        <v>26</v>
      </c>
      <c r="M8583" s="2" t="s">
        <v>202</v>
      </c>
      <c r="N8583" s="3" t="str">
        <f t="shared" si="537"/>
        <v>Jun</v>
      </c>
      <c r="O8583" t="s">
        <v>56</v>
      </c>
      <c r="P8583" t="s">
        <v>22</v>
      </c>
      <c r="Q8583" t="str">
        <f t="shared" si="538"/>
        <v>Senior</v>
      </c>
      <c r="R8583" t="str">
        <f t="shared" si="539"/>
        <v>Profit</v>
      </c>
    </row>
    <row r="8584" spans="1:18">
      <c r="A8584">
        <v>4079</v>
      </c>
      <c r="B8584" t="s">
        <v>40</v>
      </c>
      <c r="C8584">
        <v>24</v>
      </c>
      <c r="D8584" t="s">
        <v>16</v>
      </c>
      <c r="E8584" t="s">
        <v>41</v>
      </c>
      <c r="F8584" t="s">
        <v>42</v>
      </c>
      <c r="G8584">
        <v>865.13</v>
      </c>
      <c r="H8584">
        <v>1917.06</v>
      </c>
      <c r="I8584">
        <v>1124.1400000000001</v>
      </c>
      <c r="J8584">
        <v>-792.92</v>
      </c>
      <c r="K8584" s="1">
        <f t="shared" si="536"/>
        <v>-0.41361251082386569</v>
      </c>
      <c r="L8584" t="s">
        <v>19</v>
      </c>
      <c r="M8584" s="2" t="s">
        <v>114</v>
      </c>
      <c r="N8584" s="3" t="str">
        <f t="shared" si="537"/>
        <v>Oct</v>
      </c>
      <c r="O8584" t="s">
        <v>28</v>
      </c>
      <c r="P8584" t="s">
        <v>39</v>
      </c>
      <c r="Q8584" t="str">
        <f t="shared" si="538"/>
        <v>Young</v>
      </c>
      <c r="R8584" t="str">
        <f t="shared" si="539"/>
        <v>Loss</v>
      </c>
    </row>
    <row r="8585" spans="1:18">
      <c r="A8585">
        <v>4688</v>
      </c>
      <c r="B8585" t="s">
        <v>15</v>
      </c>
      <c r="C8585">
        <v>44</v>
      </c>
      <c r="D8585" t="s">
        <v>24</v>
      </c>
      <c r="E8585" t="s">
        <v>66</v>
      </c>
      <c r="F8585" t="s">
        <v>49</v>
      </c>
      <c r="G8585">
        <v>956.23</v>
      </c>
      <c r="H8585">
        <v>1366.28</v>
      </c>
      <c r="I8585">
        <v>1123.8900000000001</v>
      </c>
      <c r="J8585">
        <v>-242.39</v>
      </c>
      <c r="K8585" s="1">
        <f t="shared" si="536"/>
        <v>-0.17740873027490703</v>
      </c>
      <c r="L8585" t="s">
        <v>19</v>
      </c>
      <c r="M8585" s="2" t="s">
        <v>164</v>
      </c>
      <c r="N8585" s="3" t="str">
        <f t="shared" si="537"/>
        <v>Nov</v>
      </c>
      <c r="O8585" t="s">
        <v>33</v>
      </c>
      <c r="P8585" t="s">
        <v>22</v>
      </c>
      <c r="Q8585" t="str">
        <f t="shared" si="538"/>
        <v>Senior</v>
      </c>
      <c r="R8585" t="str">
        <f t="shared" si="539"/>
        <v>Loss</v>
      </c>
    </row>
    <row r="8586" spans="1:18">
      <c r="A8586">
        <v>3281</v>
      </c>
      <c r="B8586" t="s">
        <v>15</v>
      </c>
      <c r="C8586">
        <v>59</v>
      </c>
      <c r="D8586" t="s">
        <v>24</v>
      </c>
      <c r="E8586" t="s">
        <v>35</v>
      </c>
      <c r="F8586" t="s">
        <v>49</v>
      </c>
      <c r="G8586">
        <v>747.68</v>
      </c>
      <c r="H8586">
        <v>1622.39</v>
      </c>
      <c r="I8586">
        <v>1123.74</v>
      </c>
      <c r="J8586">
        <v>-498.65</v>
      </c>
      <c r="K8586" s="1">
        <f t="shared" si="536"/>
        <v>-0.30735519819525514</v>
      </c>
      <c r="L8586" t="s">
        <v>54</v>
      </c>
      <c r="M8586" s="2" t="s">
        <v>411</v>
      </c>
      <c r="N8586" s="3" t="str">
        <f t="shared" si="537"/>
        <v>Apr</v>
      </c>
      <c r="O8586" t="s">
        <v>56</v>
      </c>
      <c r="P8586" t="s">
        <v>22</v>
      </c>
      <c r="Q8586" t="str">
        <f t="shared" si="538"/>
        <v>Senior</v>
      </c>
      <c r="R8586" t="str">
        <f t="shared" si="539"/>
        <v>Loss</v>
      </c>
    </row>
    <row r="8587" spans="1:18">
      <c r="A8587">
        <v>8158</v>
      </c>
      <c r="B8587" t="s">
        <v>34</v>
      </c>
      <c r="C8587">
        <v>40</v>
      </c>
      <c r="D8587" t="s">
        <v>24</v>
      </c>
      <c r="E8587" t="s">
        <v>66</v>
      </c>
      <c r="F8587" t="s">
        <v>49</v>
      </c>
      <c r="G8587">
        <v>739.11</v>
      </c>
      <c r="H8587">
        <v>989.72</v>
      </c>
      <c r="I8587">
        <v>1123.5899999999999</v>
      </c>
      <c r="J8587">
        <v>133.87</v>
      </c>
      <c r="K8587" s="1">
        <f t="shared" si="536"/>
        <v>0.13526047771086772</v>
      </c>
      <c r="L8587" t="s">
        <v>54</v>
      </c>
      <c r="M8587" s="2" t="s">
        <v>58</v>
      </c>
      <c r="N8587" s="3" t="str">
        <f t="shared" si="537"/>
        <v>May</v>
      </c>
      <c r="O8587" t="s">
        <v>28</v>
      </c>
      <c r="P8587" t="s">
        <v>39</v>
      </c>
      <c r="Q8587" t="str">
        <f t="shared" si="538"/>
        <v>Adult</v>
      </c>
      <c r="R8587" t="str">
        <f t="shared" si="539"/>
        <v>Profit</v>
      </c>
    </row>
    <row r="8588" spans="1:18">
      <c r="A8588">
        <v>1288</v>
      </c>
      <c r="B8588" t="s">
        <v>29</v>
      </c>
      <c r="C8588">
        <v>33</v>
      </c>
      <c r="D8588" t="s">
        <v>24</v>
      </c>
      <c r="E8588" t="s">
        <v>66</v>
      </c>
      <c r="F8588" t="s">
        <v>42</v>
      </c>
      <c r="G8588">
        <v>788.85</v>
      </c>
      <c r="H8588">
        <v>885.25</v>
      </c>
      <c r="I8588">
        <v>1121.8599999999999</v>
      </c>
      <c r="J8588">
        <v>236.61</v>
      </c>
      <c r="K8588" s="1">
        <f t="shared" si="536"/>
        <v>0.26728042925727197</v>
      </c>
      <c r="L8588" t="s">
        <v>26</v>
      </c>
      <c r="M8588" s="2" t="s">
        <v>332</v>
      </c>
      <c r="N8588" s="3" t="str">
        <f t="shared" si="537"/>
        <v>Oct</v>
      </c>
      <c r="O8588" t="s">
        <v>56</v>
      </c>
      <c r="P8588" t="s">
        <v>39</v>
      </c>
      <c r="Q8588" t="str">
        <f t="shared" si="538"/>
        <v>Adult</v>
      </c>
      <c r="R8588" t="str">
        <f t="shared" si="539"/>
        <v>Profit</v>
      </c>
    </row>
    <row r="8589" spans="1:18">
      <c r="A8589">
        <v>1319</v>
      </c>
      <c r="B8589" t="s">
        <v>34</v>
      </c>
      <c r="C8589">
        <v>22</v>
      </c>
      <c r="D8589" t="s">
        <v>16</v>
      </c>
      <c r="E8589" t="s">
        <v>66</v>
      </c>
      <c r="F8589" t="s">
        <v>36</v>
      </c>
      <c r="G8589">
        <v>873.09</v>
      </c>
      <c r="H8589">
        <v>341.65</v>
      </c>
      <c r="I8589">
        <v>1121.68</v>
      </c>
      <c r="J8589">
        <v>780.03</v>
      </c>
      <c r="K8589" s="1">
        <f t="shared" si="536"/>
        <v>2.2831260061466412</v>
      </c>
      <c r="L8589" t="s">
        <v>19</v>
      </c>
      <c r="M8589" s="2" t="s">
        <v>229</v>
      </c>
      <c r="N8589" s="3" t="str">
        <f t="shared" si="537"/>
        <v>Jan</v>
      </c>
      <c r="O8589" t="s">
        <v>33</v>
      </c>
      <c r="P8589" t="s">
        <v>39</v>
      </c>
      <c r="Q8589" t="str">
        <f t="shared" si="538"/>
        <v>Young</v>
      </c>
      <c r="R8589" t="str">
        <f t="shared" si="539"/>
        <v>Profit</v>
      </c>
    </row>
    <row r="8590" spans="1:18">
      <c r="A8590">
        <v>4699</v>
      </c>
      <c r="B8590" t="s">
        <v>34</v>
      </c>
      <c r="C8590">
        <v>53</v>
      </c>
      <c r="D8590" t="s">
        <v>24</v>
      </c>
      <c r="E8590" t="s">
        <v>57</v>
      </c>
      <c r="F8590" t="s">
        <v>36</v>
      </c>
      <c r="G8590">
        <v>963.8</v>
      </c>
      <c r="H8590">
        <v>127.46</v>
      </c>
      <c r="I8590">
        <v>1121.24</v>
      </c>
      <c r="J8590">
        <v>993.78</v>
      </c>
      <c r="K8590" s="1">
        <f t="shared" si="536"/>
        <v>7.7967989957633765</v>
      </c>
      <c r="L8590" t="s">
        <v>37</v>
      </c>
      <c r="M8590" s="2" t="s">
        <v>300</v>
      </c>
      <c r="N8590" s="3" t="str">
        <f t="shared" si="537"/>
        <v>Aug</v>
      </c>
      <c r="O8590" t="s">
        <v>51</v>
      </c>
      <c r="P8590" t="s">
        <v>39</v>
      </c>
      <c r="Q8590" t="str">
        <f t="shared" si="538"/>
        <v>Senior</v>
      </c>
      <c r="R8590" t="str">
        <f t="shared" si="539"/>
        <v>Profit</v>
      </c>
    </row>
    <row r="8591" spans="1:18">
      <c r="A8591">
        <v>8583</v>
      </c>
      <c r="B8591" t="s">
        <v>23</v>
      </c>
      <c r="C8591">
        <v>59</v>
      </c>
      <c r="D8591" t="s">
        <v>16</v>
      </c>
      <c r="E8591" t="s">
        <v>59</v>
      </c>
      <c r="F8591" t="s">
        <v>49</v>
      </c>
      <c r="G8591">
        <v>649.29</v>
      </c>
      <c r="H8591">
        <v>458.41</v>
      </c>
      <c r="I8591">
        <v>1120.26</v>
      </c>
      <c r="J8591">
        <v>661.85</v>
      </c>
      <c r="K8591" s="1">
        <f t="shared" si="536"/>
        <v>1.4437948561331559</v>
      </c>
      <c r="L8591" t="s">
        <v>19</v>
      </c>
      <c r="M8591" s="2" t="s">
        <v>188</v>
      </c>
      <c r="N8591" s="3" t="str">
        <f t="shared" si="537"/>
        <v>Mar</v>
      </c>
      <c r="O8591" t="s">
        <v>33</v>
      </c>
      <c r="P8591" t="s">
        <v>39</v>
      </c>
      <c r="Q8591" t="str">
        <f t="shared" si="538"/>
        <v>Senior</v>
      </c>
      <c r="R8591" t="str">
        <f t="shared" si="539"/>
        <v>Profit</v>
      </c>
    </row>
    <row r="8592" spans="1:18">
      <c r="A8592">
        <v>6374</v>
      </c>
      <c r="B8592" t="s">
        <v>34</v>
      </c>
      <c r="C8592">
        <v>46</v>
      </c>
      <c r="D8592" t="s">
        <v>16</v>
      </c>
      <c r="E8592" t="s">
        <v>53</v>
      </c>
      <c r="F8592" t="s">
        <v>18</v>
      </c>
      <c r="G8592">
        <v>844.78</v>
      </c>
      <c r="H8592">
        <v>404.74</v>
      </c>
      <c r="I8592">
        <v>1120.2</v>
      </c>
      <c r="J8592">
        <v>715.46</v>
      </c>
      <c r="K8592" s="1">
        <f t="shared" si="536"/>
        <v>1.7677027227355835</v>
      </c>
      <c r="L8592" t="s">
        <v>26</v>
      </c>
      <c r="M8592" s="2" t="s">
        <v>341</v>
      </c>
      <c r="N8592" s="3" t="str">
        <f t="shared" si="537"/>
        <v>Dec</v>
      </c>
      <c r="O8592" t="s">
        <v>28</v>
      </c>
      <c r="P8592" t="s">
        <v>22</v>
      </c>
      <c r="Q8592" t="str">
        <f t="shared" si="538"/>
        <v>Senior</v>
      </c>
      <c r="R8592" t="str">
        <f t="shared" si="539"/>
        <v>Profit</v>
      </c>
    </row>
    <row r="8593" spans="1:18">
      <c r="A8593">
        <v>4879</v>
      </c>
      <c r="B8593" t="s">
        <v>52</v>
      </c>
      <c r="C8593">
        <v>60</v>
      </c>
      <c r="D8593" t="s">
        <v>24</v>
      </c>
      <c r="E8593" t="s">
        <v>59</v>
      </c>
      <c r="F8593" t="s">
        <v>49</v>
      </c>
      <c r="G8593">
        <v>654.69000000000005</v>
      </c>
      <c r="H8593">
        <v>1451.8</v>
      </c>
      <c r="I8593">
        <v>1119.78</v>
      </c>
      <c r="J8593">
        <v>-332.02</v>
      </c>
      <c r="K8593" s="1">
        <f t="shared" si="536"/>
        <v>-0.22869541259126602</v>
      </c>
      <c r="L8593" t="s">
        <v>26</v>
      </c>
      <c r="M8593" s="2" t="s">
        <v>64</v>
      </c>
      <c r="N8593" s="3" t="str">
        <f t="shared" si="537"/>
        <v>Feb</v>
      </c>
      <c r="O8593" t="s">
        <v>56</v>
      </c>
      <c r="P8593" t="s">
        <v>39</v>
      </c>
      <c r="Q8593" t="str">
        <f t="shared" si="538"/>
        <v>Senior</v>
      </c>
      <c r="R8593" t="str">
        <f t="shared" si="539"/>
        <v>Loss</v>
      </c>
    </row>
    <row r="8594" spans="1:18">
      <c r="A8594">
        <v>2880</v>
      </c>
      <c r="B8594" t="s">
        <v>15</v>
      </c>
      <c r="C8594">
        <v>57</v>
      </c>
      <c r="D8594" t="s">
        <v>24</v>
      </c>
      <c r="E8594" t="s">
        <v>17</v>
      </c>
      <c r="F8594" t="s">
        <v>42</v>
      </c>
      <c r="G8594">
        <v>1016.51</v>
      </c>
      <c r="H8594">
        <v>1015.92</v>
      </c>
      <c r="I8594">
        <v>1118.81</v>
      </c>
      <c r="J8594">
        <v>102.89</v>
      </c>
      <c r="K8594" s="1">
        <f t="shared" si="536"/>
        <v>0.10127765965824082</v>
      </c>
      <c r="L8594" t="s">
        <v>31</v>
      </c>
      <c r="M8594" s="2" t="s">
        <v>355</v>
      </c>
      <c r="N8594" s="3" t="str">
        <f t="shared" si="537"/>
        <v>Jul</v>
      </c>
      <c r="O8594" t="s">
        <v>28</v>
      </c>
      <c r="P8594" t="s">
        <v>22</v>
      </c>
      <c r="Q8594" t="str">
        <f t="shared" si="538"/>
        <v>Senior</v>
      </c>
      <c r="R8594" t="str">
        <f t="shared" si="539"/>
        <v>Profit</v>
      </c>
    </row>
    <row r="8595" spans="1:18">
      <c r="A8595">
        <v>5086</v>
      </c>
      <c r="B8595" t="s">
        <v>84</v>
      </c>
      <c r="C8595">
        <v>22</v>
      </c>
      <c r="D8595" t="s">
        <v>24</v>
      </c>
      <c r="E8595" t="s">
        <v>66</v>
      </c>
      <c r="F8595" t="s">
        <v>18</v>
      </c>
      <c r="G8595">
        <v>644.79</v>
      </c>
      <c r="H8595">
        <v>1544.69</v>
      </c>
      <c r="I8595">
        <v>1118.73</v>
      </c>
      <c r="J8595">
        <v>-425.96</v>
      </c>
      <c r="K8595" s="1">
        <f t="shared" si="536"/>
        <v>-0.27575759537512379</v>
      </c>
      <c r="L8595" t="s">
        <v>19</v>
      </c>
      <c r="M8595" s="2" t="s">
        <v>315</v>
      </c>
      <c r="N8595" s="3" t="str">
        <f t="shared" si="537"/>
        <v>Aug</v>
      </c>
      <c r="O8595" t="s">
        <v>33</v>
      </c>
      <c r="P8595" t="s">
        <v>22</v>
      </c>
      <c r="Q8595" t="str">
        <f t="shared" si="538"/>
        <v>Young</v>
      </c>
      <c r="R8595" t="str">
        <f t="shared" si="539"/>
        <v>Loss</v>
      </c>
    </row>
    <row r="8596" spans="1:18">
      <c r="A8596">
        <v>2923</v>
      </c>
      <c r="B8596" t="s">
        <v>23</v>
      </c>
      <c r="C8596">
        <v>33</v>
      </c>
      <c r="D8596" t="s">
        <v>16</v>
      </c>
      <c r="E8596" t="s">
        <v>59</v>
      </c>
      <c r="F8596" t="s">
        <v>25</v>
      </c>
      <c r="G8596">
        <v>729.07</v>
      </c>
      <c r="H8596">
        <v>344.11</v>
      </c>
      <c r="I8596">
        <v>1118.46</v>
      </c>
      <c r="J8596">
        <v>774.35</v>
      </c>
      <c r="K8596" s="1">
        <f t="shared" si="536"/>
        <v>2.2502978698671936</v>
      </c>
      <c r="L8596" t="s">
        <v>37</v>
      </c>
      <c r="M8596" s="2" t="s">
        <v>219</v>
      </c>
      <c r="N8596" s="3" t="str">
        <f t="shared" si="537"/>
        <v>Oct</v>
      </c>
      <c r="O8596" t="s">
        <v>28</v>
      </c>
      <c r="P8596" t="s">
        <v>39</v>
      </c>
      <c r="Q8596" t="str">
        <f t="shared" si="538"/>
        <v>Adult</v>
      </c>
      <c r="R8596" t="str">
        <f t="shared" si="539"/>
        <v>Profit</v>
      </c>
    </row>
    <row r="8597" spans="1:18">
      <c r="A8597">
        <v>6316</v>
      </c>
      <c r="B8597" t="s">
        <v>92</v>
      </c>
      <c r="C8597">
        <v>47</v>
      </c>
      <c r="D8597" t="s">
        <v>16</v>
      </c>
      <c r="E8597" t="s">
        <v>35</v>
      </c>
      <c r="F8597" t="s">
        <v>42</v>
      </c>
      <c r="G8597">
        <v>884.7</v>
      </c>
      <c r="H8597">
        <v>252.14</v>
      </c>
      <c r="I8597">
        <v>1118.02</v>
      </c>
      <c r="J8597">
        <v>865.88</v>
      </c>
      <c r="K8597" s="1">
        <f t="shared" si="536"/>
        <v>3.4341238994209569</v>
      </c>
      <c r="L8597" t="s">
        <v>54</v>
      </c>
      <c r="M8597" s="2" t="s">
        <v>192</v>
      </c>
      <c r="N8597" s="3" t="str">
        <f t="shared" si="537"/>
        <v>Aug</v>
      </c>
      <c r="O8597" t="s">
        <v>21</v>
      </c>
      <c r="P8597" t="s">
        <v>39</v>
      </c>
      <c r="Q8597" t="str">
        <f t="shared" si="538"/>
        <v>Senior</v>
      </c>
      <c r="R8597" t="str">
        <f t="shared" si="539"/>
        <v>Profit</v>
      </c>
    </row>
    <row r="8598" spans="1:18">
      <c r="A8598">
        <v>210</v>
      </c>
      <c r="B8598" t="s">
        <v>34</v>
      </c>
      <c r="C8598">
        <v>46</v>
      </c>
      <c r="D8598" t="s">
        <v>16</v>
      </c>
      <c r="E8598" t="s">
        <v>41</v>
      </c>
      <c r="F8598" t="s">
        <v>18</v>
      </c>
      <c r="G8598">
        <v>733.24</v>
      </c>
      <c r="H8598">
        <v>496.51</v>
      </c>
      <c r="I8598">
        <v>1116.24</v>
      </c>
      <c r="J8598">
        <v>619.73</v>
      </c>
      <c r="K8598" s="1">
        <f t="shared" si="536"/>
        <v>1.2481722422509114</v>
      </c>
      <c r="L8598" t="s">
        <v>19</v>
      </c>
      <c r="M8598" s="2" t="s">
        <v>207</v>
      </c>
      <c r="N8598" s="3" t="str">
        <f t="shared" si="537"/>
        <v>Oct</v>
      </c>
      <c r="O8598" t="s">
        <v>51</v>
      </c>
      <c r="P8598" t="s">
        <v>22</v>
      </c>
      <c r="Q8598" t="str">
        <f t="shared" si="538"/>
        <v>Senior</v>
      </c>
      <c r="R8598" t="str">
        <f t="shared" si="539"/>
        <v>Profit</v>
      </c>
    </row>
    <row r="8599" spans="1:18">
      <c r="A8599">
        <v>3066</v>
      </c>
      <c r="B8599" t="s">
        <v>29</v>
      </c>
      <c r="C8599">
        <v>54</v>
      </c>
      <c r="D8599" t="s">
        <v>16</v>
      </c>
      <c r="E8599" t="s">
        <v>66</v>
      </c>
      <c r="F8599" t="s">
        <v>49</v>
      </c>
      <c r="G8599">
        <v>1013.78</v>
      </c>
      <c r="H8599">
        <v>503.37</v>
      </c>
      <c r="I8599">
        <v>1116.1300000000001</v>
      </c>
      <c r="J8599">
        <v>612.76</v>
      </c>
      <c r="K8599" s="1">
        <f t="shared" si="536"/>
        <v>1.2173152949122912</v>
      </c>
      <c r="L8599" t="s">
        <v>54</v>
      </c>
      <c r="M8599" s="2" t="s">
        <v>383</v>
      </c>
      <c r="N8599" s="3" t="str">
        <f t="shared" si="537"/>
        <v>Dec</v>
      </c>
      <c r="O8599" t="s">
        <v>28</v>
      </c>
      <c r="P8599" t="s">
        <v>22</v>
      </c>
      <c r="Q8599" t="str">
        <f t="shared" si="538"/>
        <v>Senior</v>
      </c>
      <c r="R8599" t="str">
        <f t="shared" si="539"/>
        <v>Profit</v>
      </c>
    </row>
    <row r="8600" spans="1:18">
      <c r="A8600">
        <v>7656</v>
      </c>
      <c r="B8600" t="s">
        <v>40</v>
      </c>
      <c r="C8600">
        <v>57</v>
      </c>
      <c r="D8600" t="s">
        <v>24</v>
      </c>
      <c r="E8600" t="s">
        <v>57</v>
      </c>
      <c r="F8600" t="s">
        <v>49</v>
      </c>
      <c r="G8600">
        <v>656.13</v>
      </c>
      <c r="H8600">
        <v>853.97</v>
      </c>
      <c r="I8600">
        <v>1116.02</v>
      </c>
      <c r="J8600">
        <v>262.05</v>
      </c>
      <c r="K8600" s="1">
        <f t="shared" si="536"/>
        <v>0.30686089675281336</v>
      </c>
      <c r="L8600" t="s">
        <v>19</v>
      </c>
      <c r="M8600" s="2" t="s">
        <v>74</v>
      </c>
      <c r="N8600" s="3" t="str">
        <f t="shared" si="537"/>
        <v>Aug</v>
      </c>
      <c r="O8600" t="s">
        <v>56</v>
      </c>
      <c r="P8600" t="s">
        <v>39</v>
      </c>
      <c r="Q8600" t="str">
        <f t="shared" si="538"/>
        <v>Senior</v>
      </c>
      <c r="R8600" t="str">
        <f t="shared" si="539"/>
        <v>Profit</v>
      </c>
    </row>
    <row r="8601" spans="1:18">
      <c r="A8601">
        <v>650</v>
      </c>
      <c r="B8601" t="s">
        <v>84</v>
      </c>
      <c r="C8601">
        <v>55</v>
      </c>
      <c r="D8601" t="s">
        <v>24</v>
      </c>
      <c r="E8601" t="s">
        <v>66</v>
      </c>
      <c r="F8601" t="s">
        <v>25</v>
      </c>
      <c r="G8601">
        <v>794.26</v>
      </c>
      <c r="H8601">
        <v>1191.6099999999999</v>
      </c>
      <c r="I8601">
        <v>1115.31</v>
      </c>
      <c r="J8601">
        <v>-76.3</v>
      </c>
      <c r="K8601" s="1">
        <f t="shared" si="536"/>
        <v>-6.4031016859542975E-2</v>
      </c>
      <c r="L8601" t="s">
        <v>54</v>
      </c>
      <c r="M8601" s="2" t="s">
        <v>321</v>
      </c>
      <c r="N8601" s="3" t="str">
        <f t="shared" si="537"/>
        <v>Sep</v>
      </c>
      <c r="O8601" t="s">
        <v>51</v>
      </c>
      <c r="P8601" t="s">
        <v>39</v>
      </c>
      <c r="Q8601" t="str">
        <f t="shared" si="538"/>
        <v>Senior</v>
      </c>
      <c r="R8601" t="str">
        <f t="shared" si="539"/>
        <v>Loss</v>
      </c>
    </row>
    <row r="8602" spans="1:18">
      <c r="A8602">
        <v>7622</v>
      </c>
      <c r="B8602" t="s">
        <v>52</v>
      </c>
      <c r="C8602">
        <v>51</v>
      </c>
      <c r="D8602" t="s">
        <v>24</v>
      </c>
      <c r="E8602" t="s">
        <v>66</v>
      </c>
      <c r="F8602" t="s">
        <v>25</v>
      </c>
      <c r="G8602">
        <v>779.25</v>
      </c>
      <c r="H8602">
        <v>1693.28</v>
      </c>
      <c r="I8602">
        <v>1113.3599999999999</v>
      </c>
      <c r="J8602">
        <v>-579.91999999999996</v>
      </c>
      <c r="K8602" s="1">
        <f t="shared" si="536"/>
        <v>-0.34248322781819895</v>
      </c>
      <c r="L8602" t="s">
        <v>26</v>
      </c>
      <c r="M8602" s="2" t="s">
        <v>283</v>
      </c>
      <c r="N8602" s="3" t="str">
        <f t="shared" si="537"/>
        <v>Jun</v>
      </c>
      <c r="O8602" t="s">
        <v>28</v>
      </c>
      <c r="P8602" t="s">
        <v>22</v>
      </c>
      <c r="Q8602" t="str">
        <f t="shared" si="538"/>
        <v>Senior</v>
      </c>
      <c r="R8602" t="str">
        <f t="shared" si="539"/>
        <v>Loss</v>
      </c>
    </row>
    <row r="8603" spans="1:18">
      <c r="A8603">
        <v>9066</v>
      </c>
      <c r="B8603" t="s">
        <v>52</v>
      </c>
      <c r="C8603">
        <v>18</v>
      </c>
      <c r="D8603" t="s">
        <v>16</v>
      </c>
      <c r="E8603" t="s">
        <v>30</v>
      </c>
      <c r="F8603" t="s">
        <v>42</v>
      </c>
      <c r="G8603">
        <v>825.98</v>
      </c>
      <c r="H8603">
        <v>1591.59</v>
      </c>
      <c r="I8603">
        <v>1113.06</v>
      </c>
      <c r="J8603">
        <v>-478.53</v>
      </c>
      <c r="K8603" s="1">
        <f t="shared" si="536"/>
        <v>-0.30066160254839502</v>
      </c>
      <c r="L8603" t="s">
        <v>37</v>
      </c>
      <c r="M8603" s="2" t="s">
        <v>232</v>
      </c>
      <c r="N8603" s="3" t="str">
        <f t="shared" si="537"/>
        <v>Jul</v>
      </c>
      <c r="O8603" t="s">
        <v>28</v>
      </c>
      <c r="P8603" t="s">
        <v>39</v>
      </c>
      <c r="Q8603" t="str">
        <f t="shared" si="538"/>
        <v>Young</v>
      </c>
      <c r="R8603" t="str">
        <f t="shared" si="539"/>
        <v>Loss</v>
      </c>
    </row>
    <row r="8604" spans="1:18">
      <c r="A8604">
        <v>9103</v>
      </c>
      <c r="B8604" t="s">
        <v>92</v>
      </c>
      <c r="C8604">
        <v>19</v>
      </c>
      <c r="D8604" t="s">
        <v>16</v>
      </c>
      <c r="E8604" t="s">
        <v>41</v>
      </c>
      <c r="F8604" t="s">
        <v>49</v>
      </c>
      <c r="G8604">
        <v>670.51</v>
      </c>
      <c r="H8604">
        <v>1481.92</v>
      </c>
      <c r="I8604">
        <v>1113</v>
      </c>
      <c r="J8604">
        <v>-368.92</v>
      </c>
      <c r="K8604" s="1">
        <f t="shared" si="536"/>
        <v>-0.24894731159576766</v>
      </c>
      <c r="L8604" t="s">
        <v>37</v>
      </c>
      <c r="M8604" s="2" t="s">
        <v>168</v>
      </c>
      <c r="N8604" s="3" t="str">
        <f t="shared" si="537"/>
        <v>Feb</v>
      </c>
      <c r="O8604" t="s">
        <v>56</v>
      </c>
      <c r="P8604" t="s">
        <v>39</v>
      </c>
      <c r="Q8604" t="str">
        <f t="shared" si="538"/>
        <v>Young</v>
      </c>
      <c r="R8604" t="str">
        <f t="shared" si="539"/>
        <v>Loss</v>
      </c>
    </row>
    <row r="8605" spans="1:18">
      <c r="A8605">
        <v>5532</v>
      </c>
      <c r="B8605" t="s">
        <v>34</v>
      </c>
      <c r="C8605">
        <v>43</v>
      </c>
      <c r="D8605" t="s">
        <v>24</v>
      </c>
      <c r="E8605" t="s">
        <v>53</v>
      </c>
      <c r="F8605" t="s">
        <v>18</v>
      </c>
      <c r="G8605">
        <v>805.29</v>
      </c>
      <c r="H8605">
        <v>322.14</v>
      </c>
      <c r="I8605">
        <v>1112.1099999999999</v>
      </c>
      <c r="J8605">
        <v>789.97</v>
      </c>
      <c r="K8605" s="1">
        <f t="shared" si="536"/>
        <v>2.4522567827652577</v>
      </c>
      <c r="L8605" t="s">
        <v>37</v>
      </c>
      <c r="M8605" s="2" t="s">
        <v>110</v>
      </c>
      <c r="N8605" s="3" t="str">
        <f t="shared" si="537"/>
        <v>Nov</v>
      </c>
      <c r="O8605" t="s">
        <v>21</v>
      </c>
      <c r="P8605" t="s">
        <v>22</v>
      </c>
      <c r="Q8605" t="str">
        <f t="shared" si="538"/>
        <v>Senior</v>
      </c>
      <c r="R8605" t="str">
        <f t="shared" si="539"/>
        <v>Profit</v>
      </c>
    </row>
    <row r="8606" spans="1:18">
      <c r="A8606">
        <v>5630</v>
      </c>
      <c r="B8606" t="s">
        <v>40</v>
      </c>
      <c r="C8606">
        <v>22</v>
      </c>
      <c r="D8606" t="s">
        <v>16</v>
      </c>
      <c r="E8606" t="s">
        <v>35</v>
      </c>
      <c r="F8606" t="s">
        <v>18</v>
      </c>
      <c r="G8606">
        <v>735.86</v>
      </c>
      <c r="H8606">
        <v>1043.51</v>
      </c>
      <c r="I8606">
        <v>1110.23</v>
      </c>
      <c r="J8606">
        <v>66.72</v>
      </c>
      <c r="K8606" s="1">
        <f t="shared" si="536"/>
        <v>6.3938055217487133E-2</v>
      </c>
      <c r="L8606" t="s">
        <v>31</v>
      </c>
      <c r="M8606" s="2" t="s">
        <v>297</v>
      </c>
      <c r="N8606" s="3" t="str">
        <f t="shared" si="537"/>
        <v>Oct</v>
      </c>
      <c r="O8606" t="s">
        <v>51</v>
      </c>
      <c r="P8606" t="s">
        <v>22</v>
      </c>
      <c r="Q8606" t="str">
        <f t="shared" si="538"/>
        <v>Young</v>
      </c>
      <c r="R8606" t="str">
        <f t="shared" si="539"/>
        <v>Profit</v>
      </c>
    </row>
    <row r="8607" spans="1:18">
      <c r="A8607">
        <v>8847</v>
      </c>
      <c r="B8607" t="s">
        <v>92</v>
      </c>
      <c r="C8607">
        <v>41</v>
      </c>
      <c r="D8607" t="s">
        <v>24</v>
      </c>
      <c r="E8607" t="s">
        <v>30</v>
      </c>
      <c r="F8607" t="s">
        <v>36</v>
      </c>
      <c r="G8607">
        <v>722.59</v>
      </c>
      <c r="H8607">
        <v>69.97</v>
      </c>
      <c r="I8607">
        <v>1109.6600000000001</v>
      </c>
      <c r="J8607">
        <v>1039.69</v>
      </c>
      <c r="K8607" s="1">
        <f t="shared" si="536"/>
        <v>14.859082463913106</v>
      </c>
      <c r="L8607" t="s">
        <v>37</v>
      </c>
      <c r="M8607" s="2" t="s">
        <v>103</v>
      </c>
      <c r="N8607" s="3" t="str">
        <f t="shared" si="537"/>
        <v>Oct</v>
      </c>
      <c r="O8607" t="s">
        <v>33</v>
      </c>
      <c r="P8607" t="s">
        <v>39</v>
      </c>
      <c r="Q8607" t="str">
        <f t="shared" si="538"/>
        <v>Senior</v>
      </c>
      <c r="R8607" t="str">
        <f t="shared" si="539"/>
        <v>Profit</v>
      </c>
    </row>
    <row r="8608" spans="1:18">
      <c r="A8608">
        <v>7909</v>
      </c>
      <c r="B8608" t="s">
        <v>23</v>
      </c>
      <c r="C8608">
        <v>43</v>
      </c>
      <c r="D8608" t="s">
        <v>16</v>
      </c>
      <c r="E8608" t="s">
        <v>41</v>
      </c>
      <c r="F8608" t="s">
        <v>36</v>
      </c>
      <c r="G8608">
        <v>862.31</v>
      </c>
      <c r="H8608">
        <v>488.47</v>
      </c>
      <c r="I8608">
        <v>1109.1400000000001</v>
      </c>
      <c r="J8608">
        <v>620.66999999999996</v>
      </c>
      <c r="K8608" s="1">
        <f t="shared" si="536"/>
        <v>1.2706409810223758</v>
      </c>
      <c r="L8608" t="s">
        <v>37</v>
      </c>
      <c r="M8608" s="2" t="s">
        <v>308</v>
      </c>
      <c r="N8608" s="3" t="str">
        <f t="shared" si="537"/>
        <v>Jul</v>
      </c>
      <c r="O8608" t="s">
        <v>28</v>
      </c>
      <c r="P8608" t="s">
        <v>22</v>
      </c>
      <c r="Q8608" t="str">
        <f t="shared" si="538"/>
        <v>Senior</v>
      </c>
      <c r="R8608" t="str">
        <f t="shared" si="539"/>
        <v>Profit</v>
      </c>
    </row>
    <row r="8609" spans="1:18">
      <c r="A8609">
        <v>1278</v>
      </c>
      <c r="B8609" t="s">
        <v>29</v>
      </c>
      <c r="C8609">
        <v>56</v>
      </c>
      <c r="D8609" t="s">
        <v>16</v>
      </c>
      <c r="E8609" t="s">
        <v>66</v>
      </c>
      <c r="F8609" t="s">
        <v>18</v>
      </c>
      <c r="G8609">
        <v>804.16</v>
      </c>
      <c r="H8609">
        <v>154.29</v>
      </c>
      <c r="I8609">
        <v>1108.17</v>
      </c>
      <c r="J8609">
        <v>953.88</v>
      </c>
      <c r="K8609" s="1">
        <f t="shared" si="536"/>
        <v>6.1823838226715928</v>
      </c>
      <c r="L8609" t="s">
        <v>26</v>
      </c>
      <c r="M8609" s="2" t="s">
        <v>385</v>
      </c>
      <c r="N8609" s="3" t="str">
        <f t="shared" si="537"/>
        <v>Sep</v>
      </c>
      <c r="O8609" t="s">
        <v>21</v>
      </c>
      <c r="P8609" t="s">
        <v>22</v>
      </c>
      <c r="Q8609" t="str">
        <f t="shared" si="538"/>
        <v>Senior</v>
      </c>
      <c r="R8609" t="str">
        <f t="shared" si="539"/>
        <v>Profit</v>
      </c>
    </row>
    <row r="8610" spans="1:18">
      <c r="A8610">
        <v>1537</v>
      </c>
      <c r="B8610" t="s">
        <v>40</v>
      </c>
      <c r="C8610">
        <v>39</v>
      </c>
      <c r="D8610" t="s">
        <v>24</v>
      </c>
      <c r="E8610" t="s">
        <v>66</v>
      </c>
      <c r="F8610" t="s">
        <v>25</v>
      </c>
      <c r="G8610">
        <v>719.21</v>
      </c>
      <c r="H8610">
        <v>901.5</v>
      </c>
      <c r="I8610">
        <v>1108.0899999999999</v>
      </c>
      <c r="J8610">
        <v>206.59</v>
      </c>
      <c r="K8610" s="1">
        <f t="shared" si="536"/>
        <v>0.22916250693288964</v>
      </c>
      <c r="L8610" t="s">
        <v>31</v>
      </c>
      <c r="M8610" s="2" t="s">
        <v>292</v>
      </c>
      <c r="N8610" s="3" t="str">
        <f t="shared" si="537"/>
        <v>Oct</v>
      </c>
      <c r="O8610" t="s">
        <v>21</v>
      </c>
      <c r="P8610" t="s">
        <v>22</v>
      </c>
      <c r="Q8610" t="str">
        <f t="shared" si="538"/>
        <v>Adult</v>
      </c>
      <c r="R8610" t="str">
        <f t="shared" si="539"/>
        <v>Profit</v>
      </c>
    </row>
    <row r="8611" spans="1:18">
      <c r="A8611">
        <v>7307</v>
      </c>
      <c r="B8611" t="s">
        <v>15</v>
      </c>
      <c r="C8611">
        <v>26</v>
      </c>
      <c r="D8611" t="s">
        <v>24</v>
      </c>
      <c r="E8611" t="s">
        <v>17</v>
      </c>
      <c r="F8611" t="s">
        <v>18</v>
      </c>
      <c r="G8611">
        <v>907.89</v>
      </c>
      <c r="H8611">
        <v>550.63</v>
      </c>
      <c r="I8611">
        <v>1107.73</v>
      </c>
      <c r="J8611">
        <v>557.1</v>
      </c>
      <c r="K8611" s="1">
        <f t="shared" si="536"/>
        <v>1.0117501770699018</v>
      </c>
      <c r="L8611" t="s">
        <v>54</v>
      </c>
      <c r="M8611" s="2" t="s">
        <v>261</v>
      </c>
      <c r="N8611" s="3" t="str">
        <f t="shared" si="537"/>
        <v>Dec</v>
      </c>
      <c r="O8611" t="s">
        <v>56</v>
      </c>
      <c r="P8611" t="s">
        <v>39</v>
      </c>
      <c r="Q8611" t="str">
        <f t="shared" si="538"/>
        <v>Adult</v>
      </c>
      <c r="R8611" t="str">
        <f t="shared" si="539"/>
        <v>Profit</v>
      </c>
    </row>
    <row r="8612" spans="1:18">
      <c r="A8612">
        <v>3677</v>
      </c>
      <c r="B8612" t="s">
        <v>40</v>
      </c>
      <c r="C8612">
        <v>33</v>
      </c>
      <c r="D8612" t="s">
        <v>16</v>
      </c>
      <c r="E8612" t="s">
        <v>41</v>
      </c>
      <c r="F8612" t="s">
        <v>42</v>
      </c>
      <c r="G8612">
        <v>752.77</v>
      </c>
      <c r="H8612">
        <v>1113.1099999999999</v>
      </c>
      <c r="I8612">
        <v>1107.57</v>
      </c>
      <c r="J8612">
        <v>-5.54</v>
      </c>
      <c r="K8612" s="1">
        <f t="shared" si="536"/>
        <v>-4.9770462937176029E-3</v>
      </c>
      <c r="L8612" t="s">
        <v>31</v>
      </c>
      <c r="M8612" s="2" t="s">
        <v>93</v>
      </c>
      <c r="N8612" s="3" t="str">
        <f t="shared" si="537"/>
        <v>Apr</v>
      </c>
      <c r="O8612" t="s">
        <v>21</v>
      </c>
      <c r="P8612" t="s">
        <v>22</v>
      </c>
      <c r="Q8612" t="str">
        <f t="shared" si="538"/>
        <v>Adult</v>
      </c>
      <c r="R8612" t="str">
        <f t="shared" si="539"/>
        <v>Loss</v>
      </c>
    </row>
    <row r="8613" spans="1:18">
      <c r="A8613">
        <v>6489</v>
      </c>
      <c r="B8613" t="s">
        <v>52</v>
      </c>
      <c r="C8613">
        <v>58</v>
      </c>
      <c r="D8613" t="s">
        <v>24</v>
      </c>
      <c r="E8613" t="s">
        <v>59</v>
      </c>
      <c r="F8613" t="s">
        <v>25</v>
      </c>
      <c r="G8613">
        <v>858.51</v>
      </c>
      <c r="H8613">
        <v>152.74</v>
      </c>
      <c r="I8613">
        <v>1106.57</v>
      </c>
      <c r="J8613">
        <v>953.83</v>
      </c>
      <c r="K8613" s="1">
        <f t="shared" si="536"/>
        <v>6.2447950766007594</v>
      </c>
      <c r="L8613" t="s">
        <v>31</v>
      </c>
      <c r="M8613" s="2" t="s">
        <v>197</v>
      </c>
      <c r="N8613" s="3" t="str">
        <f t="shared" si="537"/>
        <v>Mar</v>
      </c>
      <c r="O8613" t="s">
        <v>56</v>
      </c>
      <c r="P8613" t="s">
        <v>39</v>
      </c>
      <c r="Q8613" t="str">
        <f t="shared" si="538"/>
        <v>Senior</v>
      </c>
      <c r="R8613" t="str">
        <f t="shared" si="539"/>
        <v>Profit</v>
      </c>
    </row>
    <row r="8614" spans="1:18">
      <c r="A8614">
        <v>3310</v>
      </c>
      <c r="B8614" t="s">
        <v>47</v>
      </c>
      <c r="C8614">
        <v>55</v>
      </c>
      <c r="D8614" t="s">
        <v>16</v>
      </c>
      <c r="E8614" t="s">
        <v>17</v>
      </c>
      <c r="F8614" t="s">
        <v>36</v>
      </c>
      <c r="G8614">
        <v>953.16</v>
      </c>
      <c r="H8614">
        <v>106.88</v>
      </c>
      <c r="I8614">
        <v>1106.0999999999999</v>
      </c>
      <c r="J8614">
        <v>999.22</v>
      </c>
      <c r="K8614" s="1">
        <f t="shared" si="536"/>
        <v>9.3489895209580851</v>
      </c>
      <c r="L8614" t="s">
        <v>31</v>
      </c>
      <c r="M8614" s="2" t="s">
        <v>285</v>
      </c>
      <c r="N8614" s="3" t="str">
        <f t="shared" si="537"/>
        <v>Feb</v>
      </c>
      <c r="O8614" t="s">
        <v>28</v>
      </c>
      <c r="P8614" t="s">
        <v>39</v>
      </c>
      <c r="Q8614" t="str">
        <f t="shared" si="538"/>
        <v>Senior</v>
      </c>
      <c r="R8614" t="str">
        <f t="shared" si="539"/>
        <v>Profit</v>
      </c>
    </row>
    <row r="8615" spans="1:18">
      <c r="A8615">
        <v>9597</v>
      </c>
      <c r="B8615" t="s">
        <v>40</v>
      </c>
      <c r="C8615">
        <v>60</v>
      </c>
      <c r="D8615" t="s">
        <v>24</v>
      </c>
      <c r="E8615" t="s">
        <v>66</v>
      </c>
      <c r="F8615" t="s">
        <v>42</v>
      </c>
      <c r="G8615">
        <v>835.82</v>
      </c>
      <c r="H8615">
        <v>878.8</v>
      </c>
      <c r="I8615">
        <v>1104.6099999999999</v>
      </c>
      <c r="J8615">
        <v>225.81</v>
      </c>
      <c r="K8615" s="1">
        <f t="shared" si="536"/>
        <v>0.25695266272189349</v>
      </c>
      <c r="L8615" t="s">
        <v>19</v>
      </c>
      <c r="M8615" s="2" t="s">
        <v>318</v>
      </c>
      <c r="N8615" s="3" t="str">
        <f t="shared" si="537"/>
        <v>Mar</v>
      </c>
      <c r="O8615" t="s">
        <v>21</v>
      </c>
      <c r="P8615" t="s">
        <v>39</v>
      </c>
      <c r="Q8615" t="str">
        <f t="shared" si="538"/>
        <v>Senior</v>
      </c>
      <c r="R8615" t="str">
        <f t="shared" si="539"/>
        <v>Profit</v>
      </c>
    </row>
    <row r="8616" spans="1:18">
      <c r="A8616">
        <v>386</v>
      </c>
      <c r="B8616" t="s">
        <v>84</v>
      </c>
      <c r="C8616">
        <v>21</v>
      </c>
      <c r="D8616" t="s">
        <v>16</v>
      </c>
      <c r="E8616" t="s">
        <v>30</v>
      </c>
      <c r="F8616" t="s">
        <v>25</v>
      </c>
      <c r="G8616">
        <v>915.1</v>
      </c>
      <c r="H8616">
        <v>1420.88</v>
      </c>
      <c r="I8616">
        <v>1104.57</v>
      </c>
      <c r="J8616">
        <v>-316.31</v>
      </c>
      <c r="K8616" s="1">
        <f t="shared" si="536"/>
        <v>-0.2226155621868138</v>
      </c>
      <c r="L8616" t="s">
        <v>37</v>
      </c>
      <c r="M8616" s="2" t="s">
        <v>169</v>
      </c>
      <c r="N8616" s="3" t="str">
        <f t="shared" si="537"/>
        <v>Jun</v>
      </c>
      <c r="O8616" t="s">
        <v>56</v>
      </c>
      <c r="P8616" t="s">
        <v>39</v>
      </c>
      <c r="Q8616" t="str">
        <f t="shared" si="538"/>
        <v>Young</v>
      </c>
      <c r="R8616" t="str">
        <f t="shared" si="539"/>
        <v>Loss</v>
      </c>
    </row>
    <row r="8617" spans="1:18">
      <c r="A8617">
        <v>2700</v>
      </c>
      <c r="B8617" t="s">
        <v>52</v>
      </c>
      <c r="C8617">
        <v>47</v>
      </c>
      <c r="D8617" t="s">
        <v>24</v>
      </c>
      <c r="E8617" t="s">
        <v>17</v>
      </c>
      <c r="F8617" t="s">
        <v>36</v>
      </c>
      <c r="G8617">
        <v>723.67</v>
      </c>
      <c r="H8617">
        <v>1512.98</v>
      </c>
      <c r="I8617">
        <v>1104.45</v>
      </c>
      <c r="J8617">
        <v>-408.53</v>
      </c>
      <c r="K8617" s="1">
        <f t="shared" si="536"/>
        <v>-0.27001678806064849</v>
      </c>
      <c r="L8617" t="s">
        <v>54</v>
      </c>
      <c r="M8617" s="2" t="s">
        <v>127</v>
      </c>
      <c r="N8617" s="3" t="str">
        <f t="shared" si="537"/>
        <v>Dec</v>
      </c>
      <c r="O8617" t="s">
        <v>21</v>
      </c>
      <c r="P8617" t="s">
        <v>22</v>
      </c>
      <c r="Q8617" t="str">
        <f t="shared" si="538"/>
        <v>Senior</v>
      </c>
      <c r="R8617" t="str">
        <f t="shared" si="539"/>
        <v>Loss</v>
      </c>
    </row>
    <row r="8618" spans="1:18">
      <c r="A8618">
        <v>694</v>
      </c>
      <c r="B8618" t="s">
        <v>52</v>
      </c>
      <c r="C8618">
        <v>52</v>
      </c>
      <c r="D8618" t="s">
        <v>16</v>
      </c>
      <c r="E8618" t="s">
        <v>66</v>
      </c>
      <c r="F8618" t="s">
        <v>49</v>
      </c>
      <c r="G8618">
        <v>663.81</v>
      </c>
      <c r="H8618">
        <v>486.33</v>
      </c>
      <c r="I8618">
        <v>1103.01</v>
      </c>
      <c r="J8618">
        <v>616.67999999999995</v>
      </c>
      <c r="K8618" s="1">
        <f t="shared" si="536"/>
        <v>1.2680278823021405</v>
      </c>
      <c r="L8618" t="s">
        <v>54</v>
      </c>
      <c r="M8618" s="2" t="s">
        <v>176</v>
      </c>
      <c r="N8618" s="3" t="str">
        <f t="shared" si="537"/>
        <v>May</v>
      </c>
      <c r="O8618" t="s">
        <v>21</v>
      </c>
      <c r="P8618" t="s">
        <v>39</v>
      </c>
      <c r="Q8618" t="str">
        <f t="shared" si="538"/>
        <v>Senior</v>
      </c>
      <c r="R8618" t="str">
        <f t="shared" si="539"/>
        <v>Profit</v>
      </c>
    </row>
    <row r="8619" spans="1:18">
      <c r="A8619">
        <v>4573</v>
      </c>
      <c r="B8619" t="s">
        <v>47</v>
      </c>
      <c r="C8619">
        <v>23</v>
      </c>
      <c r="D8619" t="s">
        <v>24</v>
      </c>
      <c r="E8619" t="s">
        <v>59</v>
      </c>
      <c r="F8619" t="s">
        <v>42</v>
      </c>
      <c r="G8619">
        <v>863.31</v>
      </c>
      <c r="H8619">
        <v>1958.21</v>
      </c>
      <c r="I8619">
        <v>1102.6099999999999</v>
      </c>
      <c r="J8619">
        <v>-855.6</v>
      </c>
      <c r="K8619" s="1">
        <f t="shared" si="536"/>
        <v>-0.4369296449308297</v>
      </c>
      <c r="L8619" t="s">
        <v>54</v>
      </c>
      <c r="M8619" s="2" t="s">
        <v>219</v>
      </c>
      <c r="N8619" s="3" t="str">
        <f t="shared" si="537"/>
        <v>Oct</v>
      </c>
      <c r="O8619" t="s">
        <v>21</v>
      </c>
      <c r="P8619" t="s">
        <v>39</v>
      </c>
      <c r="Q8619" t="str">
        <f t="shared" si="538"/>
        <v>Young</v>
      </c>
      <c r="R8619" t="str">
        <f t="shared" si="539"/>
        <v>Loss</v>
      </c>
    </row>
    <row r="8620" spans="1:18">
      <c r="A8620">
        <v>2739</v>
      </c>
      <c r="B8620" t="s">
        <v>52</v>
      </c>
      <c r="C8620">
        <v>23</v>
      </c>
      <c r="D8620" t="s">
        <v>16</v>
      </c>
      <c r="E8620" t="s">
        <v>53</v>
      </c>
      <c r="F8620" t="s">
        <v>25</v>
      </c>
      <c r="G8620">
        <v>637.24</v>
      </c>
      <c r="H8620">
        <v>1500.57</v>
      </c>
      <c r="I8620">
        <v>1100.69</v>
      </c>
      <c r="J8620">
        <v>-399.88</v>
      </c>
      <c r="K8620" s="1">
        <f t="shared" si="536"/>
        <v>-0.26648540221382544</v>
      </c>
      <c r="L8620" t="s">
        <v>37</v>
      </c>
      <c r="M8620" s="2" t="s">
        <v>98</v>
      </c>
      <c r="N8620" s="3" t="str">
        <f t="shared" si="537"/>
        <v>Aug</v>
      </c>
      <c r="O8620" t="s">
        <v>21</v>
      </c>
      <c r="P8620" t="s">
        <v>22</v>
      </c>
      <c r="Q8620" t="str">
        <f t="shared" si="538"/>
        <v>Young</v>
      </c>
      <c r="R8620" t="str">
        <f t="shared" si="539"/>
        <v>Loss</v>
      </c>
    </row>
    <row r="8621" spans="1:18">
      <c r="A8621">
        <v>5164</v>
      </c>
      <c r="B8621" t="s">
        <v>34</v>
      </c>
      <c r="C8621">
        <v>26</v>
      </c>
      <c r="D8621" t="s">
        <v>24</v>
      </c>
      <c r="E8621" t="s">
        <v>41</v>
      </c>
      <c r="F8621" t="s">
        <v>49</v>
      </c>
      <c r="G8621">
        <v>610.41</v>
      </c>
      <c r="H8621">
        <v>227.96</v>
      </c>
      <c r="I8621">
        <v>1097.8800000000001</v>
      </c>
      <c r="J8621">
        <v>869.92</v>
      </c>
      <c r="K8621" s="1">
        <f t="shared" si="536"/>
        <v>3.8161080891384449</v>
      </c>
      <c r="L8621" t="s">
        <v>37</v>
      </c>
      <c r="M8621" s="2" t="s">
        <v>384</v>
      </c>
      <c r="N8621" s="3" t="str">
        <f t="shared" si="537"/>
        <v>Mar</v>
      </c>
      <c r="O8621" t="s">
        <v>33</v>
      </c>
      <c r="P8621" t="s">
        <v>39</v>
      </c>
      <c r="Q8621" t="str">
        <f t="shared" si="538"/>
        <v>Adult</v>
      </c>
      <c r="R8621" t="str">
        <f t="shared" si="539"/>
        <v>Profit</v>
      </c>
    </row>
    <row r="8622" spans="1:18">
      <c r="A8622">
        <v>5709</v>
      </c>
      <c r="B8622" t="s">
        <v>52</v>
      </c>
      <c r="C8622">
        <v>38</v>
      </c>
      <c r="D8622" t="s">
        <v>24</v>
      </c>
      <c r="E8622" t="s">
        <v>66</v>
      </c>
      <c r="F8622" t="s">
        <v>18</v>
      </c>
      <c r="G8622">
        <v>934.55</v>
      </c>
      <c r="H8622">
        <v>1417.43</v>
      </c>
      <c r="I8622">
        <v>1097.27</v>
      </c>
      <c r="J8622">
        <v>-320.16000000000003</v>
      </c>
      <c r="K8622" s="1">
        <f t="shared" si="536"/>
        <v>-0.22587358811369873</v>
      </c>
      <c r="L8622" t="s">
        <v>37</v>
      </c>
      <c r="M8622" s="2" t="s">
        <v>181</v>
      </c>
      <c r="N8622" s="3" t="str">
        <f t="shared" si="537"/>
        <v>Aug</v>
      </c>
      <c r="O8622" t="s">
        <v>21</v>
      </c>
      <c r="P8622" t="s">
        <v>22</v>
      </c>
      <c r="Q8622" t="str">
        <f t="shared" si="538"/>
        <v>Adult</v>
      </c>
      <c r="R8622" t="str">
        <f t="shared" si="539"/>
        <v>Loss</v>
      </c>
    </row>
    <row r="8623" spans="1:18">
      <c r="A8623">
        <v>2589</v>
      </c>
      <c r="B8623" t="s">
        <v>40</v>
      </c>
      <c r="C8623">
        <v>29</v>
      </c>
      <c r="D8623" t="s">
        <v>24</v>
      </c>
      <c r="E8623" t="s">
        <v>41</v>
      </c>
      <c r="F8623" t="s">
        <v>18</v>
      </c>
      <c r="G8623">
        <v>624.13</v>
      </c>
      <c r="H8623">
        <v>1907.29</v>
      </c>
      <c r="I8623">
        <v>1097.04</v>
      </c>
      <c r="J8623">
        <v>-810.25</v>
      </c>
      <c r="K8623" s="1">
        <f t="shared" si="536"/>
        <v>-0.4248174110911293</v>
      </c>
      <c r="L8623" t="s">
        <v>19</v>
      </c>
      <c r="M8623" s="2" t="s">
        <v>153</v>
      </c>
      <c r="N8623" s="3" t="str">
        <f t="shared" si="537"/>
        <v>Apr</v>
      </c>
      <c r="O8623" t="s">
        <v>21</v>
      </c>
      <c r="P8623" t="s">
        <v>22</v>
      </c>
      <c r="Q8623" t="str">
        <f t="shared" si="538"/>
        <v>Adult</v>
      </c>
      <c r="R8623" t="str">
        <f t="shared" si="539"/>
        <v>Loss</v>
      </c>
    </row>
    <row r="8624" spans="1:18">
      <c r="A8624">
        <v>6563</v>
      </c>
      <c r="B8624" t="s">
        <v>34</v>
      </c>
      <c r="C8624">
        <v>21</v>
      </c>
      <c r="D8624" t="s">
        <v>24</v>
      </c>
      <c r="E8624" t="s">
        <v>30</v>
      </c>
      <c r="F8624" t="s">
        <v>36</v>
      </c>
      <c r="G8624">
        <v>752.42</v>
      </c>
      <c r="H8624">
        <v>427.14</v>
      </c>
      <c r="I8624">
        <v>1095.82</v>
      </c>
      <c r="J8624">
        <v>668.68</v>
      </c>
      <c r="K8624" s="1">
        <f t="shared" si="536"/>
        <v>1.5654820433581496</v>
      </c>
      <c r="L8624" t="s">
        <v>26</v>
      </c>
      <c r="M8624" s="2" t="s">
        <v>207</v>
      </c>
      <c r="N8624" s="3" t="str">
        <f t="shared" si="537"/>
        <v>Oct</v>
      </c>
      <c r="O8624" t="s">
        <v>33</v>
      </c>
      <c r="P8624" t="s">
        <v>39</v>
      </c>
      <c r="Q8624" t="str">
        <f t="shared" si="538"/>
        <v>Young</v>
      </c>
      <c r="R8624" t="str">
        <f t="shared" si="539"/>
        <v>Profit</v>
      </c>
    </row>
    <row r="8625" spans="1:18">
      <c r="A8625">
        <v>4810</v>
      </c>
      <c r="B8625" t="s">
        <v>44</v>
      </c>
      <c r="C8625">
        <v>51</v>
      </c>
      <c r="D8625" t="s">
        <v>24</v>
      </c>
      <c r="E8625" t="s">
        <v>57</v>
      </c>
      <c r="F8625" t="s">
        <v>36</v>
      </c>
      <c r="G8625">
        <v>746.13</v>
      </c>
      <c r="H8625">
        <v>1465.89</v>
      </c>
      <c r="I8625">
        <v>1095.67</v>
      </c>
      <c r="J8625">
        <v>-370.22</v>
      </c>
      <c r="K8625" s="1">
        <f t="shared" si="536"/>
        <v>-0.25255646740205612</v>
      </c>
      <c r="L8625" t="s">
        <v>54</v>
      </c>
      <c r="M8625" s="2" t="s">
        <v>114</v>
      </c>
      <c r="N8625" s="3" t="str">
        <f t="shared" si="537"/>
        <v>Oct</v>
      </c>
      <c r="O8625" t="s">
        <v>33</v>
      </c>
      <c r="P8625" t="s">
        <v>22</v>
      </c>
      <c r="Q8625" t="str">
        <f t="shared" si="538"/>
        <v>Senior</v>
      </c>
      <c r="R8625" t="str">
        <f t="shared" si="539"/>
        <v>Loss</v>
      </c>
    </row>
    <row r="8626" spans="1:18">
      <c r="A8626">
        <v>379</v>
      </c>
      <c r="B8626" t="s">
        <v>40</v>
      </c>
      <c r="C8626">
        <v>57</v>
      </c>
      <c r="D8626" t="s">
        <v>16</v>
      </c>
      <c r="E8626" t="s">
        <v>53</v>
      </c>
      <c r="F8626" t="s">
        <v>18</v>
      </c>
      <c r="G8626">
        <v>810.25</v>
      </c>
      <c r="H8626">
        <v>1546.05</v>
      </c>
      <c r="I8626">
        <v>1095.5899999999999</v>
      </c>
      <c r="J8626">
        <v>-450.46</v>
      </c>
      <c r="K8626" s="1">
        <f t="shared" si="536"/>
        <v>-0.29136185763720446</v>
      </c>
      <c r="L8626" t="s">
        <v>31</v>
      </c>
      <c r="M8626" s="2" t="s">
        <v>284</v>
      </c>
      <c r="N8626" s="3" t="str">
        <f t="shared" si="537"/>
        <v>Apr</v>
      </c>
      <c r="O8626" t="s">
        <v>56</v>
      </c>
      <c r="P8626" t="s">
        <v>22</v>
      </c>
      <c r="Q8626" t="str">
        <f t="shared" si="538"/>
        <v>Senior</v>
      </c>
      <c r="R8626" t="str">
        <f t="shared" si="539"/>
        <v>Loss</v>
      </c>
    </row>
    <row r="8627" spans="1:18">
      <c r="A8627">
        <v>3790</v>
      </c>
      <c r="B8627" t="s">
        <v>29</v>
      </c>
      <c r="C8627">
        <v>31</v>
      </c>
      <c r="D8627" t="s">
        <v>24</v>
      </c>
      <c r="E8627" t="s">
        <v>59</v>
      </c>
      <c r="F8627" t="s">
        <v>49</v>
      </c>
      <c r="G8627">
        <v>826.53</v>
      </c>
      <c r="H8627">
        <v>766.55</v>
      </c>
      <c r="I8627">
        <v>1094.8800000000001</v>
      </c>
      <c r="J8627">
        <v>328.33</v>
      </c>
      <c r="K8627" s="1">
        <f t="shared" si="536"/>
        <v>0.4283217011284326</v>
      </c>
      <c r="L8627" t="s">
        <v>19</v>
      </c>
      <c r="M8627" s="2" t="s">
        <v>322</v>
      </c>
      <c r="N8627" s="3" t="str">
        <f t="shared" si="537"/>
        <v>Jun</v>
      </c>
      <c r="O8627" t="s">
        <v>33</v>
      </c>
      <c r="P8627" t="s">
        <v>22</v>
      </c>
      <c r="Q8627" t="str">
        <f t="shared" si="538"/>
        <v>Adult</v>
      </c>
      <c r="R8627" t="str">
        <f t="shared" si="539"/>
        <v>Profit</v>
      </c>
    </row>
    <row r="8628" spans="1:18">
      <c r="A8628">
        <v>4319</v>
      </c>
      <c r="B8628" t="s">
        <v>34</v>
      </c>
      <c r="C8628">
        <v>49</v>
      </c>
      <c r="D8628" t="s">
        <v>24</v>
      </c>
      <c r="E8628" t="s">
        <v>35</v>
      </c>
      <c r="F8628" t="s">
        <v>25</v>
      </c>
      <c r="G8628">
        <v>633.99</v>
      </c>
      <c r="H8628">
        <v>488.37</v>
      </c>
      <c r="I8628">
        <v>1093.3499999999999</v>
      </c>
      <c r="J8628">
        <v>604.98</v>
      </c>
      <c r="K8628" s="1">
        <f t="shared" si="536"/>
        <v>1.2387738804594877</v>
      </c>
      <c r="L8628" t="s">
        <v>54</v>
      </c>
      <c r="M8628" s="2" t="s">
        <v>222</v>
      </c>
      <c r="N8628" s="3" t="str">
        <f t="shared" si="537"/>
        <v>Aug</v>
      </c>
      <c r="O8628" t="s">
        <v>21</v>
      </c>
      <c r="P8628" t="s">
        <v>22</v>
      </c>
      <c r="Q8628" t="str">
        <f t="shared" si="538"/>
        <v>Senior</v>
      </c>
      <c r="R8628" t="str">
        <f t="shared" si="539"/>
        <v>Profit</v>
      </c>
    </row>
    <row r="8629" spans="1:18">
      <c r="A8629">
        <v>5285</v>
      </c>
      <c r="B8629" t="s">
        <v>92</v>
      </c>
      <c r="C8629">
        <v>45</v>
      </c>
      <c r="D8629" t="s">
        <v>16</v>
      </c>
      <c r="E8629" t="s">
        <v>59</v>
      </c>
      <c r="F8629" t="s">
        <v>49</v>
      </c>
      <c r="G8629">
        <v>812.22</v>
      </c>
      <c r="H8629">
        <v>1122.81</v>
      </c>
      <c r="I8629">
        <v>1093.27</v>
      </c>
      <c r="J8629">
        <v>-29.54</v>
      </c>
      <c r="K8629" s="1">
        <f t="shared" si="536"/>
        <v>-2.6308992616738362E-2</v>
      </c>
      <c r="L8629" t="s">
        <v>31</v>
      </c>
      <c r="M8629" s="2" t="s">
        <v>161</v>
      </c>
      <c r="N8629" s="3" t="str">
        <f t="shared" si="537"/>
        <v>Jan</v>
      </c>
      <c r="O8629" t="s">
        <v>21</v>
      </c>
      <c r="P8629" t="s">
        <v>22</v>
      </c>
      <c r="Q8629" t="str">
        <f t="shared" si="538"/>
        <v>Senior</v>
      </c>
      <c r="R8629" t="str">
        <f t="shared" si="539"/>
        <v>Loss</v>
      </c>
    </row>
    <row r="8630" spans="1:18">
      <c r="A8630">
        <v>7756</v>
      </c>
      <c r="B8630" t="s">
        <v>47</v>
      </c>
      <c r="C8630">
        <v>47</v>
      </c>
      <c r="D8630" t="s">
        <v>16</v>
      </c>
      <c r="E8630" t="s">
        <v>59</v>
      </c>
      <c r="F8630" t="s">
        <v>25</v>
      </c>
      <c r="G8630">
        <v>746.62</v>
      </c>
      <c r="H8630">
        <v>1845.25</v>
      </c>
      <c r="I8630">
        <v>1093.23</v>
      </c>
      <c r="J8630">
        <v>-752.02</v>
      </c>
      <c r="K8630" s="1">
        <f t="shared" si="536"/>
        <v>-0.40754369326649503</v>
      </c>
      <c r="L8630" t="s">
        <v>54</v>
      </c>
      <c r="M8630" s="2" t="s">
        <v>231</v>
      </c>
      <c r="N8630" s="3" t="str">
        <f t="shared" si="537"/>
        <v>Jul</v>
      </c>
      <c r="O8630" t="s">
        <v>51</v>
      </c>
      <c r="P8630" t="s">
        <v>39</v>
      </c>
      <c r="Q8630" t="str">
        <f t="shared" si="538"/>
        <v>Senior</v>
      </c>
      <c r="R8630" t="str">
        <f t="shared" si="539"/>
        <v>Loss</v>
      </c>
    </row>
    <row r="8631" spans="1:18">
      <c r="A8631">
        <v>4980</v>
      </c>
      <c r="B8631" t="s">
        <v>29</v>
      </c>
      <c r="C8631">
        <v>55</v>
      </c>
      <c r="D8631" t="s">
        <v>24</v>
      </c>
      <c r="E8631" t="s">
        <v>30</v>
      </c>
      <c r="F8631" t="s">
        <v>49</v>
      </c>
      <c r="G8631">
        <v>853.46</v>
      </c>
      <c r="H8631">
        <v>925.49</v>
      </c>
      <c r="I8631">
        <v>1092.99</v>
      </c>
      <c r="J8631">
        <v>167.5</v>
      </c>
      <c r="K8631" s="1">
        <f t="shared" si="536"/>
        <v>0.18098520783584912</v>
      </c>
      <c r="L8631" t="s">
        <v>19</v>
      </c>
      <c r="M8631" s="2" t="s">
        <v>164</v>
      </c>
      <c r="N8631" s="3" t="str">
        <f t="shared" si="537"/>
        <v>Nov</v>
      </c>
      <c r="O8631" t="s">
        <v>28</v>
      </c>
      <c r="P8631" t="s">
        <v>39</v>
      </c>
      <c r="Q8631" t="str">
        <f t="shared" si="538"/>
        <v>Senior</v>
      </c>
      <c r="R8631" t="str">
        <f t="shared" si="539"/>
        <v>Profit</v>
      </c>
    </row>
    <row r="8632" spans="1:18">
      <c r="A8632">
        <v>8322</v>
      </c>
      <c r="B8632" t="s">
        <v>23</v>
      </c>
      <c r="C8632">
        <v>51</v>
      </c>
      <c r="D8632" t="s">
        <v>16</v>
      </c>
      <c r="E8632" t="s">
        <v>41</v>
      </c>
      <c r="F8632" t="s">
        <v>49</v>
      </c>
      <c r="G8632">
        <v>682.93</v>
      </c>
      <c r="H8632">
        <v>1402.58</v>
      </c>
      <c r="I8632">
        <v>1092.69</v>
      </c>
      <c r="J8632">
        <v>-309.89</v>
      </c>
      <c r="K8632" s="1">
        <f t="shared" si="536"/>
        <v>-0.2209428339203468</v>
      </c>
      <c r="L8632" t="s">
        <v>19</v>
      </c>
      <c r="M8632" s="2" t="s">
        <v>261</v>
      </c>
      <c r="N8632" s="3" t="str">
        <f t="shared" si="537"/>
        <v>Dec</v>
      </c>
      <c r="O8632" t="s">
        <v>21</v>
      </c>
      <c r="P8632" t="s">
        <v>22</v>
      </c>
      <c r="Q8632" t="str">
        <f t="shared" si="538"/>
        <v>Senior</v>
      </c>
      <c r="R8632" t="str">
        <f t="shared" si="539"/>
        <v>Loss</v>
      </c>
    </row>
    <row r="8633" spans="1:18">
      <c r="A8633">
        <v>2555</v>
      </c>
      <c r="B8633" t="s">
        <v>92</v>
      </c>
      <c r="C8633">
        <v>39</v>
      </c>
      <c r="D8633" t="s">
        <v>16</v>
      </c>
      <c r="E8633" t="s">
        <v>53</v>
      </c>
      <c r="F8633" t="s">
        <v>49</v>
      </c>
      <c r="G8633">
        <v>748.69</v>
      </c>
      <c r="H8633">
        <v>1861.59</v>
      </c>
      <c r="I8633">
        <v>1092.1500000000001</v>
      </c>
      <c r="J8633">
        <v>-769.44</v>
      </c>
      <c r="K8633" s="1">
        <f t="shared" si="536"/>
        <v>-0.41332409391971386</v>
      </c>
      <c r="L8633" t="s">
        <v>54</v>
      </c>
      <c r="M8633" s="2" t="s">
        <v>64</v>
      </c>
      <c r="N8633" s="3" t="str">
        <f t="shared" si="537"/>
        <v>Feb</v>
      </c>
      <c r="O8633" t="s">
        <v>51</v>
      </c>
      <c r="P8633" t="s">
        <v>22</v>
      </c>
      <c r="Q8633" t="str">
        <f t="shared" si="538"/>
        <v>Adult</v>
      </c>
      <c r="R8633" t="str">
        <f t="shared" si="539"/>
        <v>Loss</v>
      </c>
    </row>
    <row r="8634" spans="1:18">
      <c r="A8634">
        <v>2710</v>
      </c>
      <c r="B8634" t="s">
        <v>84</v>
      </c>
      <c r="C8634">
        <v>34</v>
      </c>
      <c r="D8634" t="s">
        <v>16</v>
      </c>
      <c r="E8634" t="s">
        <v>17</v>
      </c>
      <c r="F8634" t="s">
        <v>49</v>
      </c>
      <c r="G8634">
        <v>777.78</v>
      </c>
      <c r="H8634">
        <v>899.04</v>
      </c>
      <c r="I8634">
        <v>1092.0999999999999</v>
      </c>
      <c r="J8634">
        <v>193.06</v>
      </c>
      <c r="K8634" s="1">
        <f t="shared" si="536"/>
        <v>0.21474016728955331</v>
      </c>
      <c r="L8634" t="s">
        <v>37</v>
      </c>
      <c r="M8634" s="2" t="s">
        <v>101</v>
      </c>
      <c r="N8634" s="3" t="str">
        <f t="shared" si="537"/>
        <v>Feb</v>
      </c>
      <c r="O8634" t="s">
        <v>51</v>
      </c>
      <c r="P8634" t="s">
        <v>22</v>
      </c>
      <c r="Q8634" t="str">
        <f t="shared" si="538"/>
        <v>Adult</v>
      </c>
      <c r="R8634" t="str">
        <f t="shared" si="539"/>
        <v>Profit</v>
      </c>
    </row>
    <row r="8635" spans="1:18">
      <c r="A8635">
        <v>1563</v>
      </c>
      <c r="B8635" t="s">
        <v>15</v>
      </c>
      <c r="C8635">
        <v>35</v>
      </c>
      <c r="D8635" t="s">
        <v>16</v>
      </c>
      <c r="E8635" t="s">
        <v>66</v>
      </c>
      <c r="F8635" t="s">
        <v>49</v>
      </c>
      <c r="G8635">
        <v>748.32</v>
      </c>
      <c r="H8635">
        <v>1901.64</v>
      </c>
      <c r="I8635">
        <v>1091.8800000000001</v>
      </c>
      <c r="J8635">
        <v>-809.76</v>
      </c>
      <c r="K8635" s="1">
        <f t="shared" si="536"/>
        <v>-0.42582192213037168</v>
      </c>
      <c r="L8635" t="s">
        <v>54</v>
      </c>
      <c r="M8635" s="2" t="s">
        <v>200</v>
      </c>
      <c r="N8635" s="3" t="str">
        <f t="shared" si="537"/>
        <v>Oct</v>
      </c>
      <c r="O8635" t="s">
        <v>21</v>
      </c>
      <c r="P8635" t="s">
        <v>22</v>
      </c>
      <c r="Q8635" t="str">
        <f t="shared" si="538"/>
        <v>Adult</v>
      </c>
      <c r="R8635" t="str">
        <f t="shared" si="539"/>
        <v>Loss</v>
      </c>
    </row>
    <row r="8636" spans="1:18">
      <c r="A8636">
        <v>1569</v>
      </c>
      <c r="B8636" t="s">
        <v>40</v>
      </c>
      <c r="C8636">
        <v>37</v>
      </c>
      <c r="D8636" t="s">
        <v>24</v>
      </c>
      <c r="E8636" t="s">
        <v>41</v>
      </c>
      <c r="F8636" t="s">
        <v>18</v>
      </c>
      <c r="G8636">
        <v>895.46</v>
      </c>
      <c r="H8636">
        <v>1455.96</v>
      </c>
      <c r="I8636">
        <v>1091.83</v>
      </c>
      <c r="J8636">
        <v>-364.13</v>
      </c>
      <c r="K8636" s="1">
        <f t="shared" si="536"/>
        <v>-0.25009615648781558</v>
      </c>
      <c r="L8636" t="s">
        <v>26</v>
      </c>
      <c r="M8636" s="2" t="s">
        <v>288</v>
      </c>
      <c r="N8636" s="3" t="str">
        <f t="shared" si="537"/>
        <v>May</v>
      </c>
      <c r="O8636" t="s">
        <v>28</v>
      </c>
      <c r="P8636" t="s">
        <v>22</v>
      </c>
      <c r="Q8636" t="str">
        <f t="shared" si="538"/>
        <v>Adult</v>
      </c>
      <c r="R8636" t="str">
        <f t="shared" si="539"/>
        <v>Loss</v>
      </c>
    </row>
    <row r="8637" spans="1:18">
      <c r="A8637">
        <v>977</v>
      </c>
      <c r="B8637" t="s">
        <v>29</v>
      </c>
      <c r="C8637">
        <v>55</v>
      </c>
      <c r="D8637" t="s">
        <v>24</v>
      </c>
      <c r="E8637" t="s">
        <v>30</v>
      </c>
      <c r="F8637" t="s">
        <v>42</v>
      </c>
      <c r="G8637">
        <v>774.34</v>
      </c>
      <c r="H8637">
        <v>1950.16</v>
      </c>
      <c r="I8637">
        <v>1091.32</v>
      </c>
      <c r="J8637">
        <v>-858.84</v>
      </c>
      <c r="K8637" s="1">
        <f t="shared" si="536"/>
        <v>-0.44039463428641751</v>
      </c>
      <c r="L8637" t="s">
        <v>54</v>
      </c>
      <c r="M8637" s="2" t="s">
        <v>301</v>
      </c>
      <c r="N8637" s="3" t="str">
        <f t="shared" si="537"/>
        <v>Mar</v>
      </c>
      <c r="O8637" t="s">
        <v>28</v>
      </c>
      <c r="P8637" t="s">
        <v>22</v>
      </c>
      <c r="Q8637" t="str">
        <f t="shared" si="538"/>
        <v>Senior</v>
      </c>
      <c r="R8637" t="str">
        <f t="shared" si="539"/>
        <v>Loss</v>
      </c>
    </row>
    <row r="8638" spans="1:18">
      <c r="A8638">
        <v>8128</v>
      </c>
      <c r="B8638" t="s">
        <v>84</v>
      </c>
      <c r="C8638">
        <v>38</v>
      </c>
      <c r="D8638" t="s">
        <v>16</v>
      </c>
      <c r="E8638" t="s">
        <v>59</v>
      </c>
      <c r="F8638" t="s">
        <v>18</v>
      </c>
      <c r="G8638">
        <v>808.57</v>
      </c>
      <c r="H8638">
        <v>1875.06</v>
      </c>
      <c r="I8638">
        <v>1090.77</v>
      </c>
      <c r="J8638">
        <v>-784.29</v>
      </c>
      <c r="K8638" s="1">
        <f t="shared" si="536"/>
        <v>-0.41827461521231318</v>
      </c>
      <c r="L8638" t="s">
        <v>19</v>
      </c>
      <c r="M8638" s="2" t="s">
        <v>98</v>
      </c>
      <c r="N8638" s="3" t="str">
        <f t="shared" si="537"/>
        <v>Aug</v>
      </c>
      <c r="O8638" t="s">
        <v>21</v>
      </c>
      <c r="P8638" t="s">
        <v>39</v>
      </c>
      <c r="Q8638" t="str">
        <f t="shared" si="538"/>
        <v>Adult</v>
      </c>
      <c r="R8638" t="str">
        <f t="shared" si="539"/>
        <v>Loss</v>
      </c>
    </row>
    <row r="8639" spans="1:18">
      <c r="A8639">
        <v>96</v>
      </c>
      <c r="B8639" t="s">
        <v>23</v>
      </c>
      <c r="C8639">
        <v>55</v>
      </c>
      <c r="D8639" t="s">
        <v>16</v>
      </c>
      <c r="E8639" t="s">
        <v>59</v>
      </c>
      <c r="F8639" t="s">
        <v>36</v>
      </c>
      <c r="G8639">
        <v>630.02</v>
      </c>
      <c r="H8639">
        <v>1475.87</v>
      </c>
      <c r="I8639">
        <v>1090.7</v>
      </c>
      <c r="J8639">
        <v>-385.17</v>
      </c>
      <c r="K8639" s="1">
        <f t="shared" si="536"/>
        <v>-0.26097827044387384</v>
      </c>
      <c r="L8639" t="s">
        <v>31</v>
      </c>
      <c r="M8639" s="2" t="s">
        <v>137</v>
      </c>
      <c r="N8639" s="3" t="str">
        <f t="shared" si="537"/>
        <v>Jun</v>
      </c>
      <c r="O8639" t="s">
        <v>21</v>
      </c>
      <c r="P8639" t="s">
        <v>39</v>
      </c>
      <c r="Q8639" t="str">
        <f t="shared" si="538"/>
        <v>Senior</v>
      </c>
      <c r="R8639" t="str">
        <f t="shared" si="539"/>
        <v>Loss</v>
      </c>
    </row>
    <row r="8640" spans="1:18">
      <c r="A8640">
        <v>4080</v>
      </c>
      <c r="B8640" t="s">
        <v>52</v>
      </c>
      <c r="C8640">
        <v>55</v>
      </c>
      <c r="D8640" t="s">
        <v>24</v>
      </c>
      <c r="E8640" t="s">
        <v>53</v>
      </c>
      <c r="F8640" t="s">
        <v>42</v>
      </c>
      <c r="G8640">
        <v>909.16</v>
      </c>
      <c r="H8640">
        <v>1243.54</v>
      </c>
      <c r="I8640">
        <v>1089.75</v>
      </c>
      <c r="J8640">
        <v>-153.79</v>
      </c>
      <c r="K8640" s="1">
        <f t="shared" si="536"/>
        <v>-0.1236711324123068</v>
      </c>
      <c r="L8640" t="s">
        <v>19</v>
      </c>
      <c r="M8640" s="2" t="s">
        <v>339</v>
      </c>
      <c r="N8640" s="3" t="str">
        <f t="shared" si="537"/>
        <v>Aug</v>
      </c>
      <c r="O8640" t="s">
        <v>51</v>
      </c>
      <c r="P8640" t="s">
        <v>22</v>
      </c>
      <c r="Q8640" t="str">
        <f t="shared" si="538"/>
        <v>Senior</v>
      </c>
      <c r="R8640" t="str">
        <f t="shared" si="539"/>
        <v>Loss</v>
      </c>
    </row>
    <row r="8641" spans="1:18">
      <c r="A8641">
        <v>3695</v>
      </c>
      <c r="B8641" t="s">
        <v>52</v>
      </c>
      <c r="C8641">
        <v>48</v>
      </c>
      <c r="D8641" t="s">
        <v>24</v>
      </c>
      <c r="E8641" t="s">
        <v>53</v>
      </c>
      <c r="F8641" t="s">
        <v>42</v>
      </c>
      <c r="G8641">
        <v>852.48</v>
      </c>
      <c r="H8641">
        <v>1823.46</v>
      </c>
      <c r="I8641">
        <v>1089.58</v>
      </c>
      <c r="J8641">
        <v>-733.88</v>
      </c>
      <c r="K8641" s="1">
        <f t="shared" si="536"/>
        <v>-0.40246564224057557</v>
      </c>
      <c r="L8641" t="s">
        <v>54</v>
      </c>
      <c r="M8641" s="2" t="s">
        <v>108</v>
      </c>
      <c r="N8641" s="3" t="str">
        <f t="shared" si="537"/>
        <v>Feb</v>
      </c>
      <c r="O8641" t="s">
        <v>33</v>
      </c>
      <c r="P8641" t="s">
        <v>39</v>
      </c>
      <c r="Q8641" t="str">
        <f t="shared" si="538"/>
        <v>Senior</v>
      </c>
      <c r="R8641" t="str">
        <f t="shared" si="539"/>
        <v>Loss</v>
      </c>
    </row>
    <row r="8642" spans="1:18">
      <c r="A8642">
        <v>9449</v>
      </c>
      <c r="B8642" t="s">
        <v>29</v>
      </c>
      <c r="C8642">
        <v>37</v>
      </c>
      <c r="D8642" t="s">
        <v>16</v>
      </c>
      <c r="E8642" t="s">
        <v>59</v>
      </c>
      <c r="F8642" t="s">
        <v>42</v>
      </c>
      <c r="G8642">
        <v>983.56</v>
      </c>
      <c r="H8642">
        <v>1095.1300000000001</v>
      </c>
      <c r="I8642">
        <v>1088.8499999999999</v>
      </c>
      <c r="J8642">
        <v>-6.28</v>
      </c>
      <c r="K8642" s="1">
        <f t="shared" ref="K8642:K8705" si="540">J8642/H8642</f>
        <v>-5.7344790116241901E-3</v>
      </c>
      <c r="L8642" t="s">
        <v>31</v>
      </c>
      <c r="M8642" s="2" t="s">
        <v>187</v>
      </c>
      <c r="N8642" s="3" t="str">
        <f t="shared" ref="N8642:N8705" si="541">TEXT(M8642,"MMM")</f>
        <v>Dec</v>
      </c>
      <c r="O8642" t="s">
        <v>33</v>
      </c>
      <c r="P8642" t="s">
        <v>39</v>
      </c>
      <c r="Q8642" t="str">
        <f t="shared" ref="Q8642:Q8705" si="542">IF(C8642&gt;=18,IF(C8642&lt;=25,"Young",IF(C8642&lt;=40,"Adult",IF(C8642&lt;=60,"Senior",""))),"")</f>
        <v>Adult</v>
      </c>
      <c r="R8642" t="str">
        <f t="shared" ref="R8642:R8705" si="543">IF(J8642&gt;0,"Profit","Loss")</f>
        <v>Loss</v>
      </c>
    </row>
    <row r="8643" spans="1:18">
      <c r="A8643">
        <v>1551</v>
      </c>
      <c r="B8643" t="s">
        <v>47</v>
      </c>
      <c r="C8643">
        <v>33</v>
      </c>
      <c r="D8643" t="s">
        <v>24</v>
      </c>
      <c r="E8643" t="s">
        <v>59</v>
      </c>
      <c r="F8643" t="s">
        <v>25</v>
      </c>
      <c r="G8643">
        <v>735.92</v>
      </c>
      <c r="H8643">
        <v>311.55</v>
      </c>
      <c r="I8643">
        <v>1088.44</v>
      </c>
      <c r="J8643">
        <v>776.89</v>
      </c>
      <c r="K8643" s="1">
        <f t="shared" si="540"/>
        <v>2.4936286310383564</v>
      </c>
      <c r="L8643" t="s">
        <v>54</v>
      </c>
      <c r="M8643" s="2" t="s">
        <v>335</v>
      </c>
      <c r="N8643" s="3" t="str">
        <f t="shared" si="541"/>
        <v>Jul</v>
      </c>
      <c r="O8643" t="s">
        <v>28</v>
      </c>
      <c r="P8643" t="s">
        <v>39</v>
      </c>
      <c r="Q8643" t="str">
        <f t="shared" si="542"/>
        <v>Adult</v>
      </c>
      <c r="R8643" t="str">
        <f t="shared" si="543"/>
        <v>Profit</v>
      </c>
    </row>
    <row r="8644" spans="1:18">
      <c r="A8644">
        <v>5129</v>
      </c>
      <c r="B8644" t="s">
        <v>15</v>
      </c>
      <c r="C8644">
        <v>24</v>
      </c>
      <c r="D8644" t="s">
        <v>16</v>
      </c>
      <c r="E8644" t="s">
        <v>53</v>
      </c>
      <c r="F8644" t="s">
        <v>42</v>
      </c>
      <c r="G8644">
        <v>859.77</v>
      </c>
      <c r="H8644">
        <v>693.01</v>
      </c>
      <c r="I8644">
        <v>1087.6300000000001</v>
      </c>
      <c r="J8644">
        <v>394.62</v>
      </c>
      <c r="K8644" s="1">
        <f t="shared" si="540"/>
        <v>0.5694290125683612</v>
      </c>
      <c r="L8644" t="s">
        <v>54</v>
      </c>
      <c r="M8644" s="2" t="s">
        <v>214</v>
      </c>
      <c r="N8644" s="3" t="str">
        <f t="shared" si="541"/>
        <v>Jan</v>
      </c>
      <c r="O8644" t="s">
        <v>56</v>
      </c>
      <c r="P8644" t="s">
        <v>39</v>
      </c>
      <c r="Q8644" t="str">
        <f t="shared" si="542"/>
        <v>Young</v>
      </c>
      <c r="R8644" t="str">
        <f t="shared" si="543"/>
        <v>Profit</v>
      </c>
    </row>
    <row r="8645" spans="1:18">
      <c r="A8645">
        <v>7454</v>
      </c>
      <c r="B8645" t="s">
        <v>47</v>
      </c>
      <c r="C8645">
        <v>60</v>
      </c>
      <c r="D8645" t="s">
        <v>24</v>
      </c>
      <c r="E8645" t="s">
        <v>30</v>
      </c>
      <c r="F8645" t="s">
        <v>36</v>
      </c>
      <c r="G8645">
        <v>707.18</v>
      </c>
      <c r="H8645">
        <v>1993.93</v>
      </c>
      <c r="I8645">
        <v>1087.48</v>
      </c>
      <c r="J8645">
        <v>-906.45</v>
      </c>
      <c r="K8645" s="1">
        <f t="shared" si="540"/>
        <v>-0.45460472534141116</v>
      </c>
      <c r="L8645" t="s">
        <v>54</v>
      </c>
      <c r="M8645" s="2" t="s">
        <v>325</v>
      </c>
      <c r="N8645" s="3" t="str">
        <f t="shared" si="541"/>
        <v>Jul</v>
      </c>
      <c r="O8645" t="s">
        <v>33</v>
      </c>
      <c r="P8645" t="s">
        <v>22</v>
      </c>
      <c r="Q8645" t="str">
        <f t="shared" si="542"/>
        <v>Senior</v>
      </c>
      <c r="R8645" t="str">
        <f t="shared" si="543"/>
        <v>Loss</v>
      </c>
    </row>
    <row r="8646" spans="1:18">
      <c r="A8646">
        <v>3126</v>
      </c>
      <c r="B8646" t="s">
        <v>84</v>
      </c>
      <c r="C8646">
        <v>39</v>
      </c>
      <c r="D8646" t="s">
        <v>24</v>
      </c>
      <c r="E8646" t="s">
        <v>57</v>
      </c>
      <c r="F8646" t="s">
        <v>25</v>
      </c>
      <c r="G8646">
        <v>782.05</v>
      </c>
      <c r="H8646">
        <v>1749.77</v>
      </c>
      <c r="I8646">
        <v>1086.77</v>
      </c>
      <c r="J8646">
        <v>-663</v>
      </c>
      <c r="K8646" s="1">
        <f t="shared" si="540"/>
        <v>-0.37890694205524156</v>
      </c>
      <c r="L8646" t="s">
        <v>54</v>
      </c>
      <c r="M8646" s="2" t="s">
        <v>86</v>
      </c>
      <c r="N8646" s="3" t="str">
        <f t="shared" si="541"/>
        <v>May</v>
      </c>
      <c r="O8646" t="s">
        <v>51</v>
      </c>
      <c r="P8646" t="s">
        <v>39</v>
      </c>
      <c r="Q8646" t="str">
        <f t="shared" si="542"/>
        <v>Adult</v>
      </c>
      <c r="R8646" t="str">
        <f t="shared" si="543"/>
        <v>Loss</v>
      </c>
    </row>
    <row r="8647" spans="1:18">
      <c r="A8647">
        <v>317</v>
      </c>
      <c r="B8647" t="s">
        <v>47</v>
      </c>
      <c r="C8647">
        <v>35</v>
      </c>
      <c r="D8647" t="s">
        <v>24</v>
      </c>
      <c r="E8647" t="s">
        <v>59</v>
      </c>
      <c r="F8647" t="s">
        <v>36</v>
      </c>
      <c r="G8647">
        <v>836.01</v>
      </c>
      <c r="H8647">
        <v>1155.67</v>
      </c>
      <c r="I8647">
        <v>1086.6199999999999</v>
      </c>
      <c r="J8647">
        <v>-69.05</v>
      </c>
      <c r="K8647" s="1">
        <f t="shared" si="540"/>
        <v>-5.9748890254138286E-2</v>
      </c>
      <c r="L8647" t="s">
        <v>37</v>
      </c>
      <c r="M8647" s="2" t="s">
        <v>260</v>
      </c>
      <c r="N8647" s="3" t="str">
        <f t="shared" si="541"/>
        <v>Jun</v>
      </c>
      <c r="O8647" t="s">
        <v>56</v>
      </c>
      <c r="P8647" t="s">
        <v>39</v>
      </c>
      <c r="Q8647" t="str">
        <f t="shared" si="542"/>
        <v>Adult</v>
      </c>
      <c r="R8647" t="str">
        <f t="shared" si="543"/>
        <v>Loss</v>
      </c>
    </row>
    <row r="8648" spans="1:18">
      <c r="A8648">
        <v>5366</v>
      </c>
      <c r="B8648" t="s">
        <v>40</v>
      </c>
      <c r="C8648">
        <v>22</v>
      </c>
      <c r="D8648" t="s">
        <v>24</v>
      </c>
      <c r="E8648" t="s">
        <v>53</v>
      </c>
      <c r="F8648" t="s">
        <v>18</v>
      </c>
      <c r="G8648">
        <v>764.45</v>
      </c>
      <c r="H8648">
        <v>825.89</v>
      </c>
      <c r="I8648">
        <v>1085.8699999999999</v>
      </c>
      <c r="J8648">
        <v>259.98</v>
      </c>
      <c r="K8648" s="1">
        <f t="shared" si="540"/>
        <v>0.31478768358982434</v>
      </c>
      <c r="L8648" t="s">
        <v>37</v>
      </c>
      <c r="M8648" s="2" t="s">
        <v>318</v>
      </c>
      <c r="N8648" s="3" t="str">
        <f t="shared" si="541"/>
        <v>Mar</v>
      </c>
      <c r="O8648" t="s">
        <v>33</v>
      </c>
      <c r="P8648" t="s">
        <v>22</v>
      </c>
      <c r="Q8648" t="str">
        <f t="shared" si="542"/>
        <v>Young</v>
      </c>
      <c r="R8648" t="str">
        <f t="shared" si="543"/>
        <v>Profit</v>
      </c>
    </row>
    <row r="8649" spans="1:18">
      <c r="A8649">
        <v>5188</v>
      </c>
      <c r="B8649" t="s">
        <v>23</v>
      </c>
      <c r="C8649">
        <v>56</v>
      </c>
      <c r="D8649" t="s">
        <v>16</v>
      </c>
      <c r="E8649" t="s">
        <v>17</v>
      </c>
      <c r="F8649" t="s">
        <v>18</v>
      </c>
      <c r="G8649">
        <v>717.25</v>
      </c>
      <c r="H8649">
        <v>1334.13</v>
      </c>
      <c r="I8649">
        <v>1085.21</v>
      </c>
      <c r="J8649">
        <v>-248.92</v>
      </c>
      <c r="K8649" s="1">
        <f t="shared" si="540"/>
        <v>-0.18657851933469749</v>
      </c>
      <c r="L8649" t="s">
        <v>31</v>
      </c>
      <c r="M8649" s="2" t="s">
        <v>138</v>
      </c>
      <c r="N8649" s="3" t="str">
        <f t="shared" si="541"/>
        <v>Jul</v>
      </c>
      <c r="O8649" t="s">
        <v>28</v>
      </c>
      <c r="P8649" t="s">
        <v>39</v>
      </c>
      <c r="Q8649" t="str">
        <f t="shared" si="542"/>
        <v>Senior</v>
      </c>
      <c r="R8649" t="str">
        <f t="shared" si="543"/>
        <v>Loss</v>
      </c>
    </row>
    <row r="8650" spans="1:18">
      <c r="A8650">
        <v>9891</v>
      </c>
      <c r="B8650" t="s">
        <v>15</v>
      </c>
      <c r="C8650">
        <v>54</v>
      </c>
      <c r="D8650" t="s">
        <v>16</v>
      </c>
      <c r="E8650" t="s">
        <v>59</v>
      </c>
      <c r="F8650" t="s">
        <v>36</v>
      </c>
      <c r="G8650">
        <v>702.71</v>
      </c>
      <c r="H8650">
        <v>1954.15</v>
      </c>
      <c r="I8650">
        <v>1085.0999999999999</v>
      </c>
      <c r="J8650">
        <v>-869.05</v>
      </c>
      <c r="K8650" s="1">
        <f t="shared" si="540"/>
        <v>-0.44472021083335461</v>
      </c>
      <c r="L8650" t="s">
        <v>31</v>
      </c>
      <c r="M8650" s="2" t="s">
        <v>402</v>
      </c>
      <c r="N8650" s="3" t="str">
        <f t="shared" si="541"/>
        <v>Jan</v>
      </c>
      <c r="O8650" t="s">
        <v>51</v>
      </c>
      <c r="P8650" t="s">
        <v>22</v>
      </c>
      <c r="Q8650" t="str">
        <f t="shared" si="542"/>
        <v>Senior</v>
      </c>
      <c r="R8650" t="str">
        <f t="shared" si="543"/>
        <v>Loss</v>
      </c>
    </row>
    <row r="8651" spans="1:18">
      <c r="A8651">
        <v>1534</v>
      </c>
      <c r="B8651" t="s">
        <v>44</v>
      </c>
      <c r="C8651">
        <v>27</v>
      </c>
      <c r="D8651" t="s">
        <v>16</v>
      </c>
      <c r="E8651" t="s">
        <v>57</v>
      </c>
      <c r="F8651" t="s">
        <v>25</v>
      </c>
      <c r="G8651">
        <v>749.89</v>
      </c>
      <c r="H8651">
        <v>819.64</v>
      </c>
      <c r="I8651">
        <v>1084.77</v>
      </c>
      <c r="J8651">
        <v>265.13</v>
      </c>
      <c r="K8651" s="1">
        <f t="shared" si="540"/>
        <v>0.32347128007417891</v>
      </c>
      <c r="L8651" t="s">
        <v>26</v>
      </c>
      <c r="M8651" s="2" t="s">
        <v>61</v>
      </c>
      <c r="N8651" s="3" t="str">
        <f t="shared" si="541"/>
        <v>Mar</v>
      </c>
      <c r="O8651" t="s">
        <v>56</v>
      </c>
      <c r="P8651" t="s">
        <v>39</v>
      </c>
      <c r="Q8651" t="str">
        <f t="shared" si="542"/>
        <v>Adult</v>
      </c>
      <c r="R8651" t="str">
        <f t="shared" si="543"/>
        <v>Profit</v>
      </c>
    </row>
    <row r="8652" spans="1:18">
      <c r="A8652">
        <v>1490</v>
      </c>
      <c r="B8652" t="s">
        <v>84</v>
      </c>
      <c r="C8652">
        <v>56</v>
      </c>
      <c r="D8652" t="s">
        <v>16</v>
      </c>
      <c r="E8652" t="s">
        <v>53</v>
      </c>
      <c r="F8652" t="s">
        <v>18</v>
      </c>
      <c r="G8652">
        <v>886.03</v>
      </c>
      <c r="H8652">
        <v>641.35</v>
      </c>
      <c r="I8652">
        <v>1083.45</v>
      </c>
      <c r="J8652">
        <v>442.1</v>
      </c>
      <c r="K8652" s="1">
        <f t="shared" si="540"/>
        <v>0.68932720043657914</v>
      </c>
      <c r="L8652" t="s">
        <v>37</v>
      </c>
      <c r="M8652" s="2" t="s">
        <v>351</v>
      </c>
      <c r="N8652" s="3" t="str">
        <f t="shared" si="541"/>
        <v>Aug</v>
      </c>
      <c r="O8652" t="s">
        <v>21</v>
      </c>
      <c r="P8652" t="s">
        <v>39</v>
      </c>
      <c r="Q8652" t="str">
        <f t="shared" si="542"/>
        <v>Senior</v>
      </c>
      <c r="R8652" t="str">
        <f t="shared" si="543"/>
        <v>Profit</v>
      </c>
    </row>
    <row r="8653" spans="1:18">
      <c r="A8653">
        <v>7209</v>
      </c>
      <c r="B8653" t="s">
        <v>84</v>
      </c>
      <c r="C8653">
        <v>24</v>
      </c>
      <c r="D8653" t="s">
        <v>16</v>
      </c>
      <c r="E8653" t="s">
        <v>35</v>
      </c>
      <c r="F8653" t="s">
        <v>49</v>
      </c>
      <c r="G8653">
        <v>624.91</v>
      </c>
      <c r="H8653">
        <v>937.12</v>
      </c>
      <c r="I8653">
        <v>1083.04</v>
      </c>
      <c r="J8653">
        <v>145.91999999999999</v>
      </c>
      <c r="K8653" s="1">
        <f t="shared" si="540"/>
        <v>0.15571111490524159</v>
      </c>
      <c r="L8653" t="s">
        <v>31</v>
      </c>
      <c r="M8653" s="2" t="s">
        <v>323</v>
      </c>
      <c r="N8653" s="3" t="str">
        <f t="shared" si="541"/>
        <v>Nov</v>
      </c>
      <c r="O8653" t="s">
        <v>33</v>
      </c>
      <c r="P8653" t="s">
        <v>22</v>
      </c>
      <c r="Q8653" t="str">
        <f t="shared" si="542"/>
        <v>Young</v>
      </c>
      <c r="R8653" t="str">
        <f t="shared" si="543"/>
        <v>Profit</v>
      </c>
    </row>
    <row r="8654" spans="1:18">
      <c r="A8654">
        <v>7817</v>
      </c>
      <c r="B8654" t="s">
        <v>34</v>
      </c>
      <c r="C8654">
        <v>20</v>
      </c>
      <c r="D8654" t="s">
        <v>16</v>
      </c>
      <c r="E8654" t="s">
        <v>53</v>
      </c>
      <c r="F8654" t="s">
        <v>18</v>
      </c>
      <c r="G8654">
        <v>760</v>
      </c>
      <c r="H8654">
        <v>1667.33</v>
      </c>
      <c r="I8654">
        <v>1082.78</v>
      </c>
      <c r="J8654">
        <v>-584.54999999999995</v>
      </c>
      <c r="K8654" s="1">
        <f t="shared" si="540"/>
        <v>-0.35059046499493202</v>
      </c>
      <c r="L8654" t="s">
        <v>26</v>
      </c>
      <c r="M8654" s="2" t="s">
        <v>387</v>
      </c>
      <c r="N8654" s="3" t="str">
        <f t="shared" si="541"/>
        <v>May</v>
      </c>
      <c r="O8654" t="s">
        <v>56</v>
      </c>
      <c r="P8654" t="s">
        <v>39</v>
      </c>
      <c r="Q8654" t="str">
        <f t="shared" si="542"/>
        <v>Young</v>
      </c>
      <c r="R8654" t="str">
        <f t="shared" si="543"/>
        <v>Loss</v>
      </c>
    </row>
    <row r="8655" spans="1:18">
      <c r="A8655">
        <v>8535</v>
      </c>
      <c r="B8655" t="s">
        <v>29</v>
      </c>
      <c r="C8655">
        <v>26</v>
      </c>
      <c r="D8655" t="s">
        <v>16</v>
      </c>
      <c r="E8655" t="s">
        <v>53</v>
      </c>
      <c r="F8655" t="s">
        <v>25</v>
      </c>
      <c r="G8655">
        <v>813.71</v>
      </c>
      <c r="H8655">
        <v>1322.51</v>
      </c>
      <c r="I8655">
        <v>1082.73</v>
      </c>
      <c r="J8655">
        <v>-239.78</v>
      </c>
      <c r="K8655" s="1">
        <f t="shared" si="540"/>
        <v>-0.18130675760485743</v>
      </c>
      <c r="L8655" t="s">
        <v>31</v>
      </c>
      <c r="M8655" s="2" t="s">
        <v>266</v>
      </c>
      <c r="N8655" s="3" t="str">
        <f t="shared" si="541"/>
        <v>Sep</v>
      </c>
      <c r="O8655" t="s">
        <v>51</v>
      </c>
      <c r="P8655" t="s">
        <v>39</v>
      </c>
      <c r="Q8655" t="str">
        <f t="shared" si="542"/>
        <v>Adult</v>
      </c>
      <c r="R8655" t="str">
        <f t="shared" si="543"/>
        <v>Loss</v>
      </c>
    </row>
    <row r="8656" spans="1:18">
      <c r="A8656">
        <v>3341</v>
      </c>
      <c r="B8656" t="s">
        <v>92</v>
      </c>
      <c r="C8656">
        <v>42</v>
      </c>
      <c r="D8656" t="s">
        <v>24</v>
      </c>
      <c r="E8656" t="s">
        <v>57</v>
      </c>
      <c r="F8656" t="s">
        <v>18</v>
      </c>
      <c r="G8656">
        <v>893.07</v>
      </c>
      <c r="H8656">
        <v>1157.83</v>
      </c>
      <c r="I8656">
        <v>1081.3800000000001</v>
      </c>
      <c r="J8656">
        <v>-76.45</v>
      </c>
      <c r="K8656" s="1">
        <f t="shared" si="540"/>
        <v>-6.6028691604121503E-2</v>
      </c>
      <c r="L8656" t="s">
        <v>37</v>
      </c>
      <c r="M8656" s="2" t="s">
        <v>188</v>
      </c>
      <c r="N8656" s="3" t="str">
        <f t="shared" si="541"/>
        <v>Mar</v>
      </c>
      <c r="O8656" t="s">
        <v>33</v>
      </c>
      <c r="P8656" t="s">
        <v>39</v>
      </c>
      <c r="Q8656" t="str">
        <f t="shared" si="542"/>
        <v>Senior</v>
      </c>
      <c r="R8656" t="str">
        <f t="shared" si="543"/>
        <v>Loss</v>
      </c>
    </row>
    <row r="8657" spans="1:18">
      <c r="A8657">
        <v>601</v>
      </c>
      <c r="B8657" t="s">
        <v>47</v>
      </c>
      <c r="C8657">
        <v>37</v>
      </c>
      <c r="D8657" t="s">
        <v>24</v>
      </c>
      <c r="E8657" t="s">
        <v>66</v>
      </c>
      <c r="F8657" t="s">
        <v>18</v>
      </c>
      <c r="G8657">
        <v>646.85</v>
      </c>
      <c r="H8657">
        <v>405.22</v>
      </c>
      <c r="I8657">
        <v>1080</v>
      </c>
      <c r="J8657">
        <v>674.78</v>
      </c>
      <c r="K8657" s="1">
        <f t="shared" si="540"/>
        <v>1.6652188934406</v>
      </c>
      <c r="L8657" t="s">
        <v>19</v>
      </c>
      <c r="M8657" s="2" t="s">
        <v>83</v>
      </c>
      <c r="N8657" s="3" t="str">
        <f t="shared" si="541"/>
        <v>Dec</v>
      </c>
      <c r="O8657" t="s">
        <v>51</v>
      </c>
      <c r="P8657" t="s">
        <v>39</v>
      </c>
      <c r="Q8657" t="str">
        <f t="shared" si="542"/>
        <v>Adult</v>
      </c>
      <c r="R8657" t="str">
        <f t="shared" si="543"/>
        <v>Profit</v>
      </c>
    </row>
    <row r="8658" spans="1:18">
      <c r="A8658">
        <v>9168</v>
      </c>
      <c r="B8658" t="s">
        <v>92</v>
      </c>
      <c r="C8658">
        <v>32</v>
      </c>
      <c r="D8658" t="s">
        <v>16</v>
      </c>
      <c r="E8658" t="s">
        <v>30</v>
      </c>
      <c r="F8658" t="s">
        <v>25</v>
      </c>
      <c r="G8658">
        <v>621.30999999999995</v>
      </c>
      <c r="H8658">
        <v>550.80999999999995</v>
      </c>
      <c r="I8658">
        <v>1079</v>
      </c>
      <c r="J8658">
        <v>528.19000000000005</v>
      </c>
      <c r="K8658" s="1">
        <f t="shared" si="540"/>
        <v>0.9589332074581074</v>
      </c>
      <c r="L8658" t="s">
        <v>31</v>
      </c>
      <c r="M8658" s="2" t="s">
        <v>313</v>
      </c>
      <c r="N8658" s="3" t="str">
        <f t="shared" si="541"/>
        <v>Feb</v>
      </c>
      <c r="O8658" t="s">
        <v>33</v>
      </c>
      <c r="P8658" t="s">
        <v>22</v>
      </c>
      <c r="Q8658" t="str">
        <f t="shared" si="542"/>
        <v>Adult</v>
      </c>
      <c r="R8658" t="str">
        <f t="shared" si="543"/>
        <v>Profit</v>
      </c>
    </row>
    <row r="8659" spans="1:18">
      <c r="A8659">
        <v>380</v>
      </c>
      <c r="B8659" t="s">
        <v>40</v>
      </c>
      <c r="C8659">
        <v>23</v>
      </c>
      <c r="D8659" t="s">
        <v>16</v>
      </c>
      <c r="E8659" t="s">
        <v>66</v>
      </c>
      <c r="F8659" t="s">
        <v>25</v>
      </c>
      <c r="G8659">
        <v>720.52</v>
      </c>
      <c r="H8659">
        <v>264.08999999999997</v>
      </c>
      <c r="I8659">
        <v>1077.75</v>
      </c>
      <c r="J8659">
        <v>813.66</v>
      </c>
      <c r="K8659" s="1">
        <f t="shared" si="540"/>
        <v>3.0809951153016017</v>
      </c>
      <c r="L8659" t="s">
        <v>37</v>
      </c>
      <c r="M8659" s="2" t="s">
        <v>145</v>
      </c>
      <c r="N8659" s="3" t="str">
        <f t="shared" si="541"/>
        <v>Mar</v>
      </c>
      <c r="O8659" t="s">
        <v>33</v>
      </c>
      <c r="P8659" t="s">
        <v>39</v>
      </c>
      <c r="Q8659" t="str">
        <f t="shared" si="542"/>
        <v>Young</v>
      </c>
      <c r="R8659" t="str">
        <f t="shared" si="543"/>
        <v>Profit</v>
      </c>
    </row>
    <row r="8660" spans="1:18">
      <c r="A8660">
        <v>8712</v>
      </c>
      <c r="B8660" t="s">
        <v>15</v>
      </c>
      <c r="C8660">
        <v>40</v>
      </c>
      <c r="D8660" t="s">
        <v>16</v>
      </c>
      <c r="E8660" t="s">
        <v>66</v>
      </c>
      <c r="F8660" t="s">
        <v>18</v>
      </c>
      <c r="G8660">
        <v>867.48</v>
      </c>
      <c r="H8660">
        <v>388.57</v>
      </c>
      <c r="I8660">
        <v>1077.73</v>
      </c>
      <c r="J8660">
        <v>689.16</v>
      </c>
      <c r="K8660" s="1">
        <f t="shared" si="540"/>
        <v>1.7735800499266541</v>
      </c>
      <c r="L8660" t="s">
        <v>26</v>
      </c>
      <c r="M8660" s="2" t="s">
        <v>196</v>
      </c>
      <c r="N8660" s="3" t="str">
        <f t="shared" si="541"/>
        <v>Jul</v>
      </c>
      <c r="O8660" t="s">
        <v>33</v>
      </c>
      <c r="P8660" t="s">
        <v>39</v>
      </c>
      <c r="Q8660" t="str">
        <f t="shared" si="542"/>
        <v>Adult</v>
      </c>
      <c r="R8660" t="str">
        <f t="shared" si="543"/>
        <v>Profit</v>
      </c>
    </row>
    <row r="8661" spans="1:18">
      <c r="A8661">
        <v>8157</v>
      </c>
      <c r="B8661" t="s">
        <v>15</v>
      </c>
      <c r="C8661">
        <v>36</v>
      </c>
      <c r="D8661" t="s">
        <v>24</v>
      </c>
      <c r="E8661" t="s">
        <v>57</v>
      </c>
      <c r="F8661" t="s">
        <v>42</v>
      </c>
      <c r="G8661">
        <v>670.79</v>
      </c>
      <c r="H8661">
        <v>1522.96</v>
      </c>
      <c r="I8661">
        <v>1077.6600000000001</v>
      </c>
      <c r="J8661">
        <v>-445.3</v>
      </c>
      <c r="K8661" s="1">
        <f t="shared" si="540"/>
        <v>-0.29239113305667908</v>
      </c>
      <c r="L8661" t="s">
        <v>54</v>
      </c>
      <c r="M8661" s="2" t="s">
        <v>367</v>
      </c>
      <c r="N8661" s="3" t="str">
        <f t="shared" si="541"/>
        <v>Feb</v>
      </c>
      <c r="O8661" t="s">
        <v>56</v>
      </c>
      <c r="P8661" t="s">
        <v>22</v>
      </c>
      <c r="Q8661" t="str">
        <f t="shared" si="542"/>
        <v>Adult</v>
      </c>
      <c r="R8661" t="str">
        <f t="shared" si="543"/>
        <v>Loss</v>
      </c>
    </row>
    <row r="8662" spans="1:18">
      <c r="A8662">
        <v>3116</v>
      </c>
      <c r="B8662" t="s">
        <v>92</v>
      </c>
      <c r="C8662">
        <v>38</v>
      </c>
      <c r="D8662" t="s">
        <v>24</v>
      </c>
      <c r="E8662" t="s">
        <v>41</v>
      </c>
      <c r="F8662" t="s">
        <v>25</v>
      </c>
      <c r="G8662">
        <v>753.44</v>
      </c>
      <c r="H8662">
        <v>833.78</v>
      </c>
      <c r="I8662">
        <v>1077.57</v>
      </c>
      <c r="J8662">
        <v>243.79</v>
      </c>
      <c r="K8662" s="1">
        <f t="shared" si="540"/>
        <v>0.29239127827484468</v>
      </c>
      <c r="L8662" t="s">
        <v>54</v>
      </c>
      <c r="M8662" s="2" t="s">
        <v>304</v>
      </c>
      <c r="N8662" s="3" t="str">
        <f t="shared" si="541"/>
        <v>Feb</v>
      </c>
      <c r="O8662" t="s">
        <v>51</v>
      </c>
      <c r="P8662" t="s">
        <v>22</v>
      </c>
      <c r="Q8662" t="str">
        <f t="shared" si="542"/>
        <v>Adult</v>
      </c>
      <c r="R8662" t="str">
        <f t="shared" si="543"/>
        <v>Profit</v>
      </c>
    </row>
    <row r="8663" spans="1:18">
      <c r="A8663">
        <v>5426</v>
      </c>
      <c r="B8663" t="s">
        <v>92</v>
      </c>
      <c r="C8663">
        <v>19</v>
      </c>
      <c r="D8663" t="s">
        <v>16</v>
      </c>
      <c r="E8663" t="s">
        <v>57</v>
      </c>
      <c r="F8663" t="s">
        <v>49</v>
      </c>
      <c r="G8663">
        <v>680.56</v>
      </c>
      <c r="H8663">
        <v>437.76</v>
      </c>
      <c r="I8663">
        <v>1077.46</v>
      </c>
      <c r="J8663">
        <v>639.70000000000005</v>
      </c>
      <c r="K8663" s="1">
        <f t="shared" si="540"/>
        <v>1.4613029970760236</v>
      </c>
      <c r="L8663" t="s">
        <v>37</v>
      </c>
      <c r="M8663" s="2" t="s">
        <v>192</v>
      </c>
      <c r="N8663" s="3" t="str">
        <f t="shared" si="541"/>
        <v>Aug</v>
      </c>
      <c r="O8663" t="s">
        <v>51</v>
      </c>
      <c r="P8663" t="s">
        <v>22</v>
      </c>
      <c r="Q8663" t="str">
        <f t="shared" si="542"/>
        <v>Young</v>
      </c>
      <c r="R8663" t="str">
        <f t="shared" si="543"/>
        <v>Profit</v>
      </c>
    </row>
    <row r="8664" spans="1:18">
      <c r="A8664">
        <v>4496</v>
      </c>
      <c r="B8664" t="s">
        <v>92</v>
      </c>
      <c r="C8664">
        <v>45</v>
      </c>
      <c r="D8664" t="s">
        <v>16</v>
      </c>
      <c r="E8664" t="s">
        <v>35</v>
      </c>
      <c r="F8664" t="s">
        <v>36</v>
      </c>
      <c r="G8664">
        <v>810.08</v>
      </c>
      <c r="H8664">
        <v>507.33</v>
      </c>
      <c r="I8664">
        <v>1077.1300000000001</v>
      </c>
      <c r="J8664">
        <v>569.79999999999995</v>
      </c>
      <c r="K8664" s="1">
        <f t="shared" si="540"/>
        <v>1.1231348431987069</v>
      </c>
      <c r="L8664" t="s">
        <v>37</v>
      </c>
      <c r="M8664" s="2" t="s">
        <v>338</v>
      </c>
      <c r="N8664" s="3" t="str">
        <f t="shared" si="541"/>
        <v>Jun</v>
      </c>
      <c r="O8664" t="s">
        <v>28</v>
      </c>
      <c r="P8664" t="s">
        <v>39</v>
      </c>
      <c r="Q8664" t="str">
        <f t="shared" si="542"/>
        <v>Senior</v>
      </c>
      <c r="R8664" t="str">
        <f t="shared" si="543"/>
        <v>Profit</v>
      </c>
    </row>
    <row r="8665" spans="1:18">
      <c r="A8665">
        <v>7071</v>
      </c>
      <c r="B8665" t="s">
        <v>34</v>
      </c>
      <c r="C8665">
        <v>34</v>
      </c>
      <c r="D8665" t="s">
        <v>24</v>
      </c>
      <c r="E8665" t="s">
        <v>59</v>
      </c>
      <c r="F8665" t="s">
        <v>49</v>
      </c>
      <c r="G8665">
        <v>679.04</v>
      </c>
      <c r="H8665">
        <v>712.01</v>
      </c>
      <c r="I8665">
        <v>1076.51</v>
      </c>
      <c r="J8665">
        <v>364.5</v>
      </c>
      <c r="K8665" s="1">
        <f t="shared" si="540"/>
        <v>0.51193101220488479</v>
      </c>
      <c r="L8665" t="s">
        <v>37</v>
      </c>
      <c r="M8665" s="2" t="s">
        <v>208</v>
      </c>
      <c r="N8665" s="3" t="str">
        <f t="shared" si="541"/>
        <v>Jun</v>
      </c>
      <c r="O8665" t="s">
        <v>56</v>
      </c>
      <c r="P8665" t="s">
        <v>39</v>
      </c>
      <c r="Q8665" t="str">
        <f t="shared" si="542"/>
        <v>Adult</v>
      </c>
      <c r="R8665" t="str">
        <f t="shared" si="543"/>
        <v>Profit</v>
      </c>
    </row>
    <row r="8666" spans="1:18">
      <c r="A8666">
        <v>87</v>
      </c>
      <c r="B8666" t="s">
        <v>29</v>
      </c>
      <c r="C8666">
        <v>60</v>
      </c>
      <c r="D8666" t="s">
        <v>24</v>
      </c>
      <c r="E8666" t="s">
        <v>35</v>
      </c>
      <c r="F8666" t="s">
        <v>18</v>
      </c>
      <c r="G8666">
        <v>673.58</v>
      </c>
      <c r="H8666">
        <v>1976.14</v>
      </c>
      <c r="I8666">
        <v>1076.26</v>
      </c>
      <c r="J8666">
        <v>-899.88</v>
      </c>
      <c r="K8666" s="1">
        <f t="shared" si="540"/>
        <v>-0.45537259505905447</v>
      </c>
      <c r="L8666" t="s">
        <v>26</v>
      </c>
      <c r="M8666" s="2" t="s">
        <v>131</v>
      </c>
      <c r="N8666" s="3" t="str">
        <f t="shared" si="541"/>
        <v>May</v>
      </c>
      <c r="O8666" t="s">
        <v>21</v>
      </c>
      <c r="P8666" t="s">
        <v>22</v>
      </c>
      <c r="Q8666" t="str">
        <f t="shared" si="542"/>
        <v>Senior</v>
      </c>
      <c r="R8666" t="str">
        <f t="shared" si="543"/>
        <v>Loss</v>
      </c>
    </row>
    <row r="8667" spans="1:18">
      <c r="A8667">
        <v>2548</v>
      </c>
      <c r="B8667" t="s">
        <v>34</v>
      </c>
      <c r="C8667">
        <v>38</v>
      </c>
      <c r="D8667" t="s">
        <v>16</v>
      </c>
      <c r="E8667" t="s">
        <v>66</v>
      </c>
      <c r="F8667" t="s">
        <v>49</v>
      </c>
      <c r="G8667">
        <v>794.25</v>
      </c>
      <c r="H8667">
        <v>736.74</v>
      </c>
      <c r="I8667">
        <v>1075.68</v>
      </c>
      <c r="J8667">
        <v>338.94</v>
      </c>
      <c r="K8667" s="1">
        <f t="shared" si="540"/>
        <v>0.46005375030539947</v>
      </c>
      <c r="L8667" t="s">
        <v>54</v>
      </c>
      <c r="M8667" s="2" t="s">
        <v>168</v>
      </c>
      <c r="N8667" s="3" t="str">
        <f t="shared" si="541"/>
        <v>Feb</v>
      </c>
      <c r="O8667" t="s">
        <v>56</v>
      </c>
      <c r="P8667" t="s">
        <v>39</v>
      </c>
      <c r="Q8667" t="str">
        <f t="shared" si="542"/>
        <v>Adult</v>
      </c>
      <c r="R8667" t="str">
        <f t="shared" si="543"/>
        <v>Profit</v>
      </c>
    </row>
    <row r="8668" spans="1:18">
      <c r="A8668">
        <v>7923</v>
      </c>
      <c r="B8668" t="s">
        <v>44</v>
      </c>
      <c r="C8668">
        <v>21</v>
      </c>
      <c r="D8668" t="s">
        <v>16</v>
      </c>
      <c r="E8668" t="s">
        <v>59</v>
      </c>
      <c r="F8668" t="s">
        <v>49</v>
      </c>
      <c r="G8668">
        <v>905.69</v>
      </c>
      <c r="H8668">
        <v>1455.2</v>
      </c>
      <c r="I8668">
        <v>1074.56</v>
      </c>
      <c r="J8668">
        <v>-380.64</v>
      </c>
      <c r="K8668" s="1">
        <f t="shared" si="540"/>
        <v>-0.2615722924683892</v>
      </c>
      <c r="L8668" t="s">
        <v>37</v>
      </c>
      <c r="M8668" s="2" t="s">
        <v>67</v>
      </c>
      <c r="N8668" s="3" t="str">
        <f t="shared" si="541"/>
        <v>Oct</v>
      </c>
      <c r="O8668" t="s">
        <v>28</v>
      </c>
      <c r="P8668" t="s">
        <v>22</v>
      </c>
      <c r="Q8668" t="str">
        <f t="shared" si="542"/>
        <v>Young</v>
      </c>
      <c r="R8668" t="str">
        <f t="shared" si="543"/>
        <v>Loss</v>
      </c>
    </row>
    <row r="8669" spans="1:18">
      <c r="A8669">
        <v>9551</v>
      </c>
      <c r="B8669" t="s">
        <v>47</v>
      </c>
      <c r="C8669">
        <v>23</v>
      </c>
      <c r="D8669" t="s">
        <v>24</v>
      </c>
      <c r="E8669" t="s">
        <v>53</v>
      </c>
      <c r="F8669" t="s">
        <v>42</v>
      </c>
      <c r="G8669">
        <v>823.47</v>
      </c>
      <c r="H8669">
        <v>211.32</v>
      </c>
      <c r="I8669">
        <v>1072.8900000000001</v>
      </c>
      <c r="J8669">
        <v>861.57</v>
      </c>
      <c r="K8669" s="1">
        <f t="shared" si="540"/>
        <v>4.0770868824531519</v>
      </c>
      <c r="L8669" t="s">
        <v>37</v>
      </c>
      <c r="M8669" s="2" t="s">
        <v>220</v>
      </c>
      <c r="N8669" s="3" t="str">
        <f t="shared" si="541"/>
        <v>Jul</v>
      </c>
      <c r="O8669" t="s">
        <v>28</v>
      </c>
      <c r="P8669" t="s">
        <v>39</v>
      </c>
      <c r="Q8669" t="str">
        <f t="shared" si="542"/>
        <v>Young</v>
      </c>
      <c r="R8669" t="str">
        <f t="shared" si="543"/>
        <v>Profit</v>
      </c>
    </row>
    <row r="8670" spans="1:18">
      <c r="A8670">
        <v>7186</v>
      </c>
      <c r="B8670" t="s">
        <v>84</v>
      </c>
      <c r="C8670">
        <v>18</v>
      </c>
      <c r="D8670" t="s">
        <v>24</v>
      </c>
      <c r="E8670" t="s">
        <v>57</v>
      </c>
      <c r="F8670" t="s">
        <v>42</v>
      </c>
      <c r="G8670">
        <v>913.84</v>
      </c>
      <c r="H8670">
        <v>1264.98</v>
      </c>
      <c r="I8670">
        <v>1072.6300000000001</v>
      </c>
      <c r="J8670">
        <v>-192.35</v>
      </c>
      <c r="K8670" s="1">
        <f t="shared" si="540"/>
        <v>-0.15205774004332084</v>
      </c>
      <c r="L8670" t="s">
        <v>37</v>
      </c>
      <c r="M8670" s="2" t="s">
        <v>78</v>
      </c>
      <c r="N8670" s="3" t="str">
        <f t="shared" si="541"/>
        <v>Dec</v>
      </c>
      <c r="O8670" t="s">
        <v>51</v>
      </c>
      <c r="P8670" t="s">
        <v>22</v>
      </c>
      <c r="Q8670" t="str">
        <f t="shared" si="542"/>
        <v>Young</v>
      </c>
      <c r="R8670" t="str">
        <f t="shared" si="543"/>
        <v>Loss</v>
      </c>
    </row>
    <row r="8671" spans="1:18">
      <c r="A8671">
        <v>7016</v>
      </c>
      <c r="B8671" t="s">
        <v>23</v>
      </c>
      <c r="C8671">
        <v>25</v>
      </c>
      <c r="D8671" t="s">
        <v>16</v>
      </c>
      <c r="E8671" t="s">
        <v>59</v>
      </c>
      <c r="F8671" t="s">
        <v>36</v>
      </c>
      <c r="G8671">
        <v>806.75</v>
      </c>
      <c r="H8671">
        <v>1748.87</v>
      </c>
      <c r="I8671">
        <v>1071.6300000000001</v>
      </c>
      <c r="J8671">
        <v>-677.24</v>
      </c>
      <c r="K8671" s="1">
        <f t="shared" si="540"/>
        <v>-0.38724433491340127</v>
      </c>
      <c r="L8671" t="s">
        <v>26</v>
      </c>
      <c r="M8671" s="2" t="s">
        <v>111</v>
      </c>
      <c r="N8671" s="3" t="str">
        <f t="shared" si="541"/>
        <v>Feb</v>
      </c>
      <c r="O8671" t="s">
        <v>51</v>
      </c>
      <c r="P8671" t="s">
        <v>22</v>
      </c>
      <c r="Q8671" t="str">
        <f t="shared" si="542"/>
        <v>Young</v>
      </c>
      <c r="R8671" t="str">
        <f t="shared" si="543"/>
        <v>Loss</v>
      </c>
    </row>
    <row r="8672" spans="1:18">
      <c r="A8672">
        <v>1336</v>
      </c>
      <c r="B8672" t="s">
        <v>34</v>
      </c>
      <c r="C8672">
        <v>39</v>
      </c>
      <c r="D8672" t="s">
        <v>16</v>
      </c>
      <c r="E8672" t="s">
        <v>41</v>
      </c>
      <c r="F8672" t="s">
        <v>42</v>
      </c>
      <c r="G8672">
        <v>604.38</v>
      </c>
      <c r="H8672">
        <v>456.41</v>
      </c>
      <c r="I8672">
        <v>1070.3900000000001</v>
      </c>
      <c r="J8672">
        <v>613.98</v>
      </c>
      <c r="K8672" s="1">
        <f t="shared" si="540"/>
        <v>1.3452378344032778</v>
      </c>
      <c r="L8672" t="s">
        <v>54</v>
      </c>
      <c r="M8672" s="2" t="s">
        <v>32</v>
      </c>
      <c r="N8672" s="3" t="str">
        <f t="shared" si="541"/>
        <v>May</v>
      </c>
      <c r="O8672" t="s">
        <v>33</v>
      </c>
      <c r="P8672" t="s">
        <v>39</v>
      </c>
      <c r="Q8672" t="str">
        <f t="shared" si="542"/>
        <v>Adult</v>
      </c>
      <c r="R8672" t="str">
        <f t="shared" si="543"/>
        <v>Profit</v>
      </c>
    </row>
    <row r="8673" spans="1:18">
      <c r="A8673">
        <v>1093</v>
      </c>
      <c r="B8673" t="s">
        <v>34</v>
      </c>
      <c r="C8673">
        <v>55</v>
      </c>
      <c r="D8673" t="s">
        <v>24</v>
      </c>
      <c r="E8673" t="s">
        <v>53</v>
      </c>
      <c r="F8673" t="s">
        <v>36</v>
      </c>
      <c r="G8673">
        <v>610.85</v>
      </c>
      <c r="H8673">
        <v>1566.3</v>
      </c>
      <c r="I8673">
        <v>1068.56</v>
      </c>
      <c r="J8673">
        <v>-497.74</v>
      </c>
      <c r="K8673" s="1">
        <f t="shared" si="540"/>
        <v>-0.3177807571984933</v>
      </c>
      <c r="L8673" t="s">
        <v>54</v>
      </c>
      <c r="M8673" s="2" t="s">
        <v>324</v>
      </c>
      <c r="N8673" s="3" t="str">
        <f t="shared" si="541"/>
        <v>Mar</v>
      </c>
      <c r="O8673" t="s">
        <v>33</v>
      </c>
      <c r="P8673" t="s">
        <v>22</v>
      </c>
      <c r="Q8673" t="str">
        <f t="shared" si="542"/>
        <v>Senior</v>
      </c>
      <c r="R8673" t="str">
        <f t="shared" si="543"/>
        <v>Loss</v>
      </c>
    </row>
    <row r="8674" spans="1:18">
      <c r="A8674">
        <v>368</v>
      </c>
      <c r="B8674" t="s">
        <v>84</v>
      </c>
      <c r="C8674">
        <v>21</v>
      </c>
      <c r="D8674" t="s">
        <v>24</v>
      </c>
      <c r="E8674" t="s">
        <v>41</v>
      </c>
      <c r="F8674" t="s">
        <v>18</v>
      </c>
      <c r="G8674">
        <v>788.01</v>
      </c>
      <c r="H8674">
        <v>1290.23</v>
      </c>
      <c r="I8674">
        <v>1068.4000000000001</v>
      </c>
      <c r="J8674">
        <v>-221.83</v>
      </c>
      <c r="K8674" s="1">
        <f t="shared" si="540"/>
        <v>-0.17193058601954692</v>
      </c>
      <c r="L8674" t="s">
        <v>31</v>
      </c>
      <c r="M8674" s="2" t="s">
        <v>244</v>
      </c>
      <c r="N8674" s="3" t="str">
        <f t="shared" si="541"/>
        <v>Jun</v>
      </c>
      <c r="O8674" t="s">
        <v>28</v>
      </c>
      <c r="P8674" t="s">
        <v>39</v>
      </c>
      <c r="Q8674" t="str">
        <f t="shared" si="542"/>
        <v>Young</v>
      </c>
      <c r="R8674" t="str">
        <f t="shared" si="543"/>
        <v>Loss</v>
      </c>
    </row>
    <row r="8675" spans="1:18">
      <c r="A8675">
        <v>7137</v>
      </c>
      <c r="B8675" t="s">
        <v>52</v>
      </c>
      <c r="C8675">
        <v>52</v>
      </c>
      <c r="D8675" t="s">
        <v>24</v>
      </c>
      <c r="E8675" t="s">
        <v>35</v>
      </c>
      <c r="F8675" t="s">
        <v>18</v>
      </c>
      <c r="G8675">
        <v>685.59</v>
      </c>
      <c r="H8675">
        <v>1977.28</v>
      </c>
      <c r="I8675">
        <v>1068.19</v>
      </c>
      <c r="J8675">
        <v>-909.09</v>
      </c>
      <c r="K8675" s="1">
        <f t="shared" si="540"/>
        <v>-0.45976796407185633</v>
      </c>
      <c r="L8675" t="s">
        <v>37</v>
      </c>
      <c r="M8675" s="2" t="s">
        <v>193</v>
      </c>
      <c r="N8675" s="3" t="str">
        <f t="shared" si="541"/>
        <v>Nov</v>
      </c>
      <c r="O8675" t="s">
        <v>33</v>
      </c>
      <c r="P8675" t="s">
        <v>22</v>
      </c>
      <c r="Q8675" t="str">
        <f t="shared" si="542"/>
        <v>Senior</v>
      </c>
      <c r="R8675" t="str">
        <f t="shared" si="543"/>
        <v>Loss</v>
      </c>
    </row>
    <row r="8676" spans="1:18">
      <c r="A8676">
        <v>5138</v>
      </c>
      <c r="B8676" t="s">
        <v>47</v>
      </c>
      <c r="C8676">
        <v>18</v>
      </c>
      <c r="D8676" t="s">
        <v>16</v>
      </c>
      <c r="E8676" t="s">
        <v>17</v>
      </c>
      <c r="F8676" t="s">
        <v>25</v>
      </c>
      <c r="G8676">
        <v>876.47</v>
      </c>
      <c r="H8676">
        <v>1578.69</v>
      </c>
      <c r="I8676">
        <v>1066.3399999999999</v>
      </c>
      <c r="J8676">
        <v>-512.35</v>
      </c>
      <c r="K8676" s="1">
        <f t="shared" si="540"/>
        <v>-0.32454123355440273</v>
      </c>
      <c r="L8676" t="s">
        <v>19</v>
      </c>
      <c r="M8676" s="2" t="s">
        <v>409</v>
      </c>
      <c r="N8676" s="3" t="str">
        <f t="shared" si="541"/>
        <v>May</v>
      </c>
      <c r="O8676" t="s">
        <v>28</v>
      </c>
      <c r="P8676" t="s">
        <v>22</v>
      </c>
      <c r="Q8676" t="str">
        <f t="shared" si="542"/>
        <v>Young</v>
      </c>
      <c r="R8676" t="str">
        <f t="shared" si="543"/>
        <v>Loss</v>
      </c>
    </row>
    <row r="8677" spans="1:18">
      <c r="A8677">
        <v>4011</v>
      </c>
      <c r="B8677" t="s">
        <v>84</v>
      </c>
      <c r="C8677">
        <v>34</v>
      </c>
      <c r="D8677" t="s">
        <v>16</v>
      </c>
      <c r="E8677" t="s">
        <v>35</v>
      </c>
      <c r="F8677" t="s">
        <v>18</v>
      </c>
      <c r="G8677">
        <v>715.93</v>
      </c>
      <c r="H8677">
        <v>406.5</v>
      </c>
      <c r="I8677">
        <v>1066.06</v>
      </c>
      <c r="J8677">
        <v>659.56</v>
      </c>
      <c r="K8677" s="1">
        <f t="shared" si="540"/>
        <v>1.6225338253382533</v>
      </c>
      <c r="L8677" t="s">
        <v>31</v>
      </c>
      <c r="M8677" s="2" t="s">
        <v>375</v>
      </c>
      <c r="N8677" s="3" t="str">
        <f t="shared" si="541"/>
        <v>Mar</v>
      </c>
      <c r="O8677" t="s">
        <v>56</v>
      </c>
      <c r="P8677" t="s">
        <v>39</v>
      </c>
      <c r="Q8677" t="str">
        <f t="shared" si="542"/>
        <v>Adult</v>
      </c>
      <c r="R8677" t="str">
        <f t="shared" si="543"/>
        <v>Profit</v>
      </c>
    </row>
    <row r="8678" spans="1:18">
      <c r="A8678">
        <v>8207</v>
      </c>
      <c r="B8678" t="s">
        <v>23</v>
      </c>
      <c r="C8678">
        <v>50</v>
      </c>
      <c r="D8678" t="s">
        <v>16</v>
      </c>
      <c r="E8678" t="s">
        <v>59</v>
      </c>
      <c r="F8678" t="s">
        <v>25</v>
      </c>
      <c r="G8678">
        <v>595.29999999999995</v>
      </c>
      <c r="H8678">
        <v>397.56</v>
      </c>
      <c r="I8678">
        <v>1065.68</v>
      </c>
      <c r="J8678">
        <v>668.12</v>
      </c>
      <c r="K8678" s="1">
        <f t="shared" si="540"/>
        <v>1.680551363316229</v>
      </c>
      <c r="L8678" t="s">
        <v>19</v>
      </c>
      <c r="M8678" s="2" t="s">
        <v>101</v>
      </c>
      <c r="N8678" s="3" t="str">
        <f t="shared" si="541"/>
        <v>Feb</v>
      </c>
      <c r="O8678" t="s">
        <v>33</v>
      </c>
      <c r="P8678" t="s">
        <v>22</v>
      </c>
      <c r="Q8678" t="str">
        <f t="shared" si="542"/>
        <v>Senior</v>
      </c>
      <c r="R8678" t="str">
        <f t="shared" si="543"/>
        <v>Profit</v>
      </c>
    </row>
    <row r="8679" spans="1:18">
      <c r="A8679">
        <v>2658</v>
      </c>
      <c r="B8679" t="s">
        <v>44</v>
      </c>
      <c r="C8679">
        <v>52</v>
      </c>
      <c r="D8679" t="s">
        <v>16</v>
      </c>
      <c r="E8679" t="s">
        <v>57</v>
      </c>
      <c r="F8679" t="s">
        <v>42</v>
      </c>
      <c r="G8679">
        <v>949.34</v>
      </c>
      <c r="H8679">
        <v>825.95</v>
      </c>
      <c r="I8679">
        <v>1064.81</v>
      </c>
      <c r="J8679">
        <v>238.86</v>
      </c>
      <c r="K8679" s="1">
        <f t="shared" si="540"/>
        <v>0.28919426115382285</v>
      </c>
      <c r="L8679" t="s">
        <v>31</v>
      </c>
      <c r="M8679" s="2" t="s">
        <v>252</v>
      </c>
      <c r="N8679" s="3" t="str">
        <f t="shared" si="541"/>
        <v>Dec</v>
      </c>
      <c r="O8679" t="s">
        <v>28</v>
      </c>
      <c r="P8679" t="s">
        <v>39</v>
      </c>
      <c r="Q8679" t="str">
        <f t="shared" si="542"/>
        <v>Senior</v>
      </c>
      <c r="R8679" t="str">
        <f t="shared" si="543"/>
        <v>Profit</v>
      </c>
    </row>
    <row r="8680" spans="1:18">
      <c r="A8680">
        <v>2409</v>
      </c>
      <c r="B8680" t="s">
        <v>52</v>
      </c>
      <c r="C8680">
        <v>58</v>
      </c>
      <c r="D8680" t="s">
        <v>24</v>
      </c>
      <c r="E8680" t="s">
        <v>35</v>
      </c>
      <c r="F8680" t="s">
        <v>49</v>
      </c>
      <c r="G8680">
        <v>962.25</v>
      </c>
      <c r="H8680">
        <v>1808.08</v>
      </c>
      <c r="I8680">
        <v>1064.44</v>
      </c>
      <c r="J8680">
        <v>-743.64</v>
      </c>
      <c r="K8680" s="1">
        <f t="shared" si="540"/>
        <v>-0.41128711118977035</v>
      </c>
      <c r="L8680" t="s">
        <v>54</v>
      </c>
      <c r="M8680" s="2" t="s">
        <v>134</v>
      </c>
      <c r="N8680" s="3" t="str">
        <f t="shared" si="541"/>
        <v>Jul</v>
      </c>
      <c r="O8680" t="s">
        <v>51</v>
      </c>
      <c r="P8680" t="s">
        <v>22</v>
      </c>
      <c r="Q8680" t="str">
        <f t="shared" si="542"/>
        <v>Senior</v>
      </c>
      <c r="R8680" t="str">
        <f t="shared" si="543"/>
        <v>Loss</v>
      </c>
    </row>
    <row r="8681" spans="1:18">
      <c r="A8681">
        <v>2591</v>
      </c>
      <c r="B8681" t="s">
        <v>44</v>
      </c>
      <c r="C8681">
        <v>37</v>
      </c>
      <c r="D8681" t="s">
        <v>24</v>
      </c>
      <c r="E8681" t="s">
        <v>53</v>
      </c>
      <c r="F8681" t="s">
        <v>49</v>
      </c>
      <c r="G8681">
        <v>602.29</v>
      </c>
      <c r="H8681">
        <v>428.63</v>
      </c>
      <c r="I8681">
        <v>1064.1600000000001</v>
      </c>
      <c r="J8681">
        <v>635.53</v>
      </c>
      <c r="K8681" s="1">
        <f t="shared" si="540"/>
        <v>1.4827006975713319</v>
      </c>
      <c r="L8681" t="s">
        <v>19</v>
      </c>
      <c r="M8681" s="2" t="s">
        <v>121</v>
      </c>
      <c r="N8681" s="3" t="str">
        <f t="shared" si="541"/>
        <v>Jun</v>
      </c>
      <c r="O8681" t="s">
        <v>21</v>
      </c>
      <c r="P8681" t="s">
        <v>22</v>
      </c>
      <c r="Q8681" t="str">
        <f t="shared" si="542"/>
        <v>Adult</v>
      </c>
      <c r="R8681" t="str">
        <f t="shared" si="543"/>
        <v>Profit</v>
      </c>
    </row>
    <row r="8682" spans="1:18">
      <c r="A8682">
        <v>8681</v>
      </c>
      <c r="B8682" t="s">
        <v>40</v>
      </c>
      <c r="C8682">
        <v>42</v>
      </c>
      <c r="D8682" t="s">
        <v>24</v>
      </c>
      <c r="E8682" t="s">
        <v>30</v>
      </c>
      <c r="F8682" t="s">
        <v>36</v>
      </c>
      <c r="G8682">
        <v>620.29999999999995</v>
      </c>
      <c r="H8682">
        <v>1679.31</v>
      </c>
      <c r="I8682">
        <v>1063.81</v>
      </c>
      <c r="J8682">
        <v>-615.5</v>
      </c>
      <c r="K8682" s="1">
        <f t="shared" si="540"/>
        <v>-0.36651958244755289</v>
      </c>
      <c r="L8682" t="s">
        <v>54</v>
      </c>
      <c r="M8682" s="2" t="s">
        <v>138</v>
      </c>
      <c r="N8682" s="3" t="str">
        <f t="shared" si="541"/>
        <v>Jul</v>
      </c>
      <c r="O8682" t="s">
        <v>33</v>
      </c>
      <c r="P8682" t="s">
        <v>22</v>
      </c>
      <c r="Q8682" t="str">
        <f t="shared" si="542"/>
        <v>Senior</v>
      </c>
      <c r="R8682" t="str">
        <f t="shared" si="543"/>
        <v>Loss</v>
      </c>
    </row>
    <row r="8683" spans="1:18">
      <c r="A8683">
        <v>1880</v>
      </c>
      <c r="B8683" t="s">
        <v>40</v>
      </c>
      <c r="C8683">
        <v>18</v>
      </c>
      <c r="D8683" t="s">
        <v>24</v>
      </c>
      <c r="E8683" t="s">
        <v>41</v>
      </c>
      <c r="F8683" t="s">
        <v>18</v>
      </c>
      <c r="G8683">
        <v>783.37</v>
      </c>
      <c r="H8683">
        <v>1089.2</v>
      </c>
      <c r="I8683">
        <v>1063.69</v>
      </c>
      <c r="J8683">
        <v>-25.51</v>
      </c>
      <c r="K8683" s="1">
        <f t="shared" si="540"/>
        <v>-2.342085934630922E-2</v>
      </c>
      <c r="L8683" t="s">
        <v>37</v>
      </c>
      <c r="M8683" s="2" t="s">
        <v>379</v>
      </c>
      <c r="N8683" s="3" t="str">
        <f t="shared" si="541"/>
        <v>Mar</v>
      </c>
      <c r="O8683" t="s">
        <v>56</v>
      </c>
      <c r="P8683" t="s">
        <v>22</v>
      </c>
      <c r="Q8683" t="str">
        <f t="shared" si="542"/>
        <v>Young</v>
      </c>
      <c r="R8683" t="str">
        <f t="shared" si="543"/>
        <v>Loss</v>
      </c>
    </row>
    <row r="8684" spans="1:18">
      <c r="A8684">
        <v>1828</v>
      </c>
      <c r="B8684" t="s">
        <v>34</v>
      </c>
      <c r="C8684">
        <v>51</v>
      </c>
      <c r="D8684" t="s">
        <v>16</v>
      </c>
      <c r="E8684" t="s">
        <v>41</v>
      </c>
      <c r="F8684" t="s">
        <v>25</v>
      </c>
      <c r="G8684">
        <v>605.98</v>
      </c>
      <c r="H8684">
        <v>321.72000000000003</v>
      </c>
      <c r="I8684">
        <v>1063.6300000000001</v>
      </c>
      <c r="J8684">
        <v>741.91</v>
      </c>
      <c r="K8684" s="1">
        <f t="shared" si="540"/>
        <v>2.306073604376476</v>
      </c>
      <c r="L8684" t="s">
        <v>37</v>
      </c>
      <c r="M8684" s="2" t="s">
        <v>367</v>
      </c>
      <c r="N8684" s="3" t="str">
        <f t="shared" si="541"/>
        <v>Feb</v>
      </c>
      <c r="O8684" t="s">
        <v>28</v>
      </c>
      <c r="P8684" t="s">
        <v>39</v>
      </c>
      <c r="Q8684" t="str">
        <f t="shared" si="542"/>
        <v>Senior</v>
      </c>
      <c r="R8684" t="str">
        <f t="shared" si="543"/>
        <v>Profit</v>
      </c>
    </row>
    <row r="8685" spans="1:18">
      <c r="A8685">
        <v>2300</v>
      </c>
      <c r="B8685" t="s">
        <v>23</v>
      </c>
      <c r="C8685">
        <v>25</v>
      </c>
      <c r="D8685" t="s">
        <v>24</v>
      </c>
      <c r="E8685" t="s">
        <v>66</v>
      </c>
      <c r="F8685" t="s">
        <v>42</v>
      </c>
      <c r="G8685">
        <v>682.19</v>
      </c>
      <c r="H8685">
        <v>591.74</v>
      </c>
      <c r="I8685">
        <v>1063.24</v>
      </c>
      <c r="J8685">
        <v>471.5</v>
      </c>
      <c r="K8685" s="1">
        <f t="shared" si="540"/>
        <v>0.79680264981241755</v>
      </c>
      <c r="L8685" t="s">
        <v>54</v>
      </c>
      <c r="M8685" s="2" t="s">
        <v>321</v>
      </c>
      <c r="N8685" s="3" t="str">
        <f t="shared" si="541"/>
        <v>Sep</v>
      </c>
      <c r="O8685" t="s">
        <v>51</v>
      </c>
      <c r="P8685" t="s">
        <v>22</v>
      </c>
      <c r="Q8685" t="str">
        <f t="shared" si="542"/>
        <v>Young</v>
      </c>
      <c r="R8685" t="str">
        <f t="shared" si="543"/>
        <v>Profit</v>
      </c>
    </row>
    <row r="8686" spans="1:18">
      <c r="A8686">
        <v>3594</v>
      </c>
      <c r="B8686" t="s">
        <v>29</v>
      </c>
      <c r="C8686">
        <v>32</v>
      </c>
      <c r="D8686" t="s">
        <v>24</v>
      </c>
      <c r="E8686" t="s">
        <v>35</v>
      </c>
      <c r="F8686" t="s">
        <v>42</v>
      </c>
      <c r="G8686">
        <v>944.86</v>
      </c>
      <c r="H8686">
        <v>918.1</v>
      </c>
      <c r="I8686">
        <v>1062.6099999999999</v>
      </c>
      <c r="J8686">
        <v>144.51</v>
      </c>
      <c r="K8686" s="1">
        <f t="shared" si="540"/>
        <v>0.15740115455832696</v>
      </c>
      <c r="L8686" t="s">
        <v>26</v>
      </c>
      <c r="M8686" s="2" t="s">
        <v>82</v>
      </c>
      <c r="N8686" s="3" t="str">
        <f t="shared" si="541"/>
        <v>May</v>
      </c>
      <c r="O8686" t="s">
        <v>28</v>
      </c>
      <c r="P8686" t="s">
        <v>39</v>
      </c>
      <c r="Q8686" t="str">
        <f t="shared" si="542"/>
        <v>Adult</v>
      </c>
      <c r="R8686" t="str">
        <f t="shared" si="543"/>
        <v>Profit</v>
      </c>
    </row>
    <row r="8687" spans="1:18">
      <c r="A8687">
        <v>6531</v>
      </c>
      <c r="B8687" t="s">
        <v>23</v>
      </c>
      <c r="C8687">
        <v>45</v>
      </c>
      <c r="D8687" t="s">
        <v>24</v>
      </c>
      <c r="E8687" t="s">
        <v>59</v>
      </c>
      <c r="F8687" t="s">
        <v>25</v>
      </c>
      <c r="G8687">
        <v>831.23</v>
      </c>
      <c r="H8687">
        <v>1617.17</v>
      </c>
      <c r="I8687">
        <v>1062.27</v>
      </c>
      <c r="J8687">
        <v>-554.9</v>
      </c>
      <c r="K8687" s="1">
        <f t="shared" si="540"/>
        <v>-0.34313028314895772</v>
      </c>
      <c r="L8687" t="s">
        <v>37</v>
      </c>
      <c r="M8687" s="2" t="s">
        <v>77</v>
      </c>
      <c r="N8687" s="3" t="str">
        <f t="shared" si="541"/>
        <v>Mar</v>
      </c>
      <c r="O8687" t="s">
        <v>21</v>
      </c>
      <c r="P8687" t="s">
        <v>22</v>
      </c>
      <c r="Q8687" t="str">
        <f t="shared" si="542"/>
        <v>Senior</v>
      </c>
      <c r="R8687" t="str">
        <f t="shared" si="543"/>
        <v>Loss</v>
      </c>
    </row>
    <row r="8688" spans="1:18">
      <c r="A8688">
        <v>451</v>
      </c>
      <c r="B8688" t="s">
        <v>92</v>
      </c>
      <c r="C8688">
        <v>59</v>
      </c>
      <c r="D8688" t="s">
        <v>16</v>
      </c>
      <c r="E8688" t="s">
        <v>66</v>
      </c>
      <c r="F8688" t="s">
        <v>25</v>
      </c>
      <c r="G8688">
        <v>905.81</v>
      </c>
      <c r="H8688">
        <v>1724.31</v>
      </c>
      <c r="I8688">
        <v>1062.24</v>
      </c>
      <c r="J8688">
        <v>-662.07</v>
      </c>
      <c r="K8688" s="1">
        <f t="shared" si="540"/>
        <v>-0.38396228056439974</v>
      </c>
      <c r="L8688" t="s">
        <v>19</v>
      </c>
      <c r="M8688" s="2" t="s">
        <v>188</v>
      </c>
      <c r="N8688" s="3" t="str">
        <f t="shared" si="541"/>
        <v>Mar</v>
      </c>
      <c r="O8688" t="s">
        <v>56</v>
      </c>
      <c r="P8688" t="s">
        <v>22</v>
      </c>
      <c r="Q8688" t="str">
        <f t="shared" si="542"/>
        <v>Senior</v>
      </c>
      <c r="R8688" t="str">
        <f t="shared" si="543"/>
        <v>Loss</v>
      </c>
    </row>
    <row r="8689" spans="1:18">
      <c r="A8689">
        <v>5866</v>
      </c>
      <c r="B8689" t="s">
        <v>52</v>
      </c>
      <c r="C8689">
        <v>45</v>
      </c>
      <c r="D8689" t="s">
        <v>16</v>
      </c>
      <c r="E8689" t="s">
        <v>53</v>
      </c>
      <c r="F8689" t="s">
        <v>36</v>
      </c>
      <c r="G8689">
        <v>622.89</v>
      </c>
      <c r="H8689">
        <v>457.56</v>
      </c>
      <c r="I8689">
        <v>1059.2</v>
      </c>
      <c r="J8689">
        <v>601.64</v>
      </c>
      <c r="K8689" s="1">
        <f t="shared" si="540"/>
        <v>1.3148876650056822</v>
      </c>
      <c r="L8689" t="s">
        <v>26</v>
      </c>
      <c r="M8689" s="2" t="s">
        <v>401</v>
      </c>
      <c r="N8689" s="3" t="str">
        <f t="shared" si="541"/>
        <v>Mar</v>
      </c>
      <c r="O8689" t="s">
        <v>51</v>
      </c>
      <c r="P8689" t="s">
        <v>22</v>
      </c>
      <c r="Q8689" t="str">
        <f t="shared" si="542"/>
        <v>Senior</v>
      </c>
      <c r="R8689" t="str">
        <f t="shared" si="543"/>
        <v>Profit</v>
      </c>
    </row>
    <row r="8690" spans="1:18">
      <c r="A8690">
        <v>591</v>
      </c>
      <c r="B8690" t="s">
        <v>29</v>
      </c>
      <c r="C8690">
        <v>32</v>
      </c>
      <c r="D8690" t="s">
        <v>16</v>
      </c>
      <c r="E8690" t="s">
        <v>57</v>
      </c>
      <c r="F8690" t="s">
        <v>36</v>
      </c>
      <c r="G8690">
        <v>938.38</v>
      </c>
      <c r="H8690">
        <v>846.8</v>
      </c>
      <c r="I8690">
        <v>1058.98</v>
      </c>
      <c r="J8690">
        <v>212.18</v>
      </c>
      <c r="K8690" s="1">
        <f t="shared" si="540"/>
        <v>0.25056683986773737</v>
      </c>
      <c r="L8690" t="s">
        <v>37</v>
      </c>
      <c r="M8690" s="2" t="s">
        <v>90</v>
      </c>
      <c r="N8690" s="3" t="str">
        <f t="shared" si="541"/>
        <v>Oct</v>
      </c>
      <c r="O8690" t="s">
        <v>56</v>
      </c>
      <c r="P8690" t="s">
        <v>22</v>
      </c>
      <c r="Q8690" t="str">
        <f t="shared" si="542"/>
        <v>Adult</v>
      </c>
      <c r="R8690" t="str">
        <f t="shared" si="543"/>
        <v>Profit</v>
      </c>
    </row>
    <row r="8691" spans="1:18">
      <c r="A8691">
        <v>9703</v>
      </c>
      <c r="B8691" t="s">
        <v>29</v>
      </c>
      <c r="C8691">
        <v>20</v>
      </c>
      <c r="D8691" t="s">
        <v>24</v>
      </c>
      <c r="E8691" t="s">
        <v>41</v>
      </c>
      <c r="F8691" t="s">
        <v>18</v>
      </c>
      <c r="G8691">
        <v>801.2</v>
      </c>
      <c r="H8691">
        <v>156.69999999999999</v>
      </c>
      <c r="I8691">
        <v>1058.1500000000001</v>
      </c>
      <c r="J8691">
        <v>901.45</v>
      </c>
      <c r="K8691" s="1">
        <f t="shared" si="540"/>
        <v>5.7527121888959805</v>
      </c>
      <c r="L8691" t="s">
        <v>54</v>
      </c>
      <c r="M8691" s="2" t="s">
        <v>242</v>
      </c>
      <c r="N8691" s="3" t="str">
        <f t="shared" si="541"/>
        <v>Apr</v>
      </c>
      <c r="O8691" t="s">
        <v>56</v>
      </c>
      <c r="P8691" t="s">
        <v>22</v>
      </c>
      <c r="Q8691" t="str">
        <f t="shared" si="542"/>
        <v>Young</v>
      </c>
      <c r="R8691" t="str">
        <f t="shared" si="543"/>
        <v>Profit</v>
      </c>
    </row>
    <row r="8692" spans="1:18">
      <c r="A8692">
        <v>2187</v>
      </c>
      <c r="B8692" t="s">
        <v>34</v>
      </c>
      <c r="C8692">
        <v>34</v>
      </c>
      <c r="D8692" t="s">
        <v>16</v>
      </c>
      <c r="E8692" t="s">
        <v>35</v>
      </c>
      <c r="F8692" t="s">
        <v>25</v>
      </c>
      <c r="G8692">
        <v>631.72</v>
      </c>
      <c r="H8692">
        <v>275.83999999999997</v>
      </c>
      <c r="I8692">
        <v>1057.3599999999999</v>
      </c>
      <c r="J8692">
        <v>781.52</v>
      </c>
      <c r="K8692" s="1">
        <f t="shared" si="540"/>
        <v>2.8332366589327149</v>
      </c>
      <c r="L8692" t="s">
        <v>31</v>
      </c>
      <c r="M8692" s="2" t="s">
        <v>347</v>
      </c>
      <c r="N8692" s="3" t="str">
        <f t="shared" si="541"/>
        <v>Dec</v>
      </c>
      <c r="O8692" t="s">
        <v>56</v>
      </c>
      <c r="P8692" t="s">
        <v>22</v>
      </c>
      <c r="Q8692" t="str">
        <f t="shared" si="542"/>
        <v>Adult</v>
      </c>
      <c r="R8692" t="str">
        <f t="shared" si="543"/>
        <v>Profit</v>
      </c>
    </row>
    <row r="8693" spans="1:18">
      <c r="A8693">
        <v>8754</v>
      </c>
      <c r="B8693" t="s">
        <v>47</v>
      </c>
      <c r="C8693">
        <v>33</v>
      </c>
      <c r="D8693" t="s">
        <v>16</v>
      </c>
      <c r="E8693" t="s">
        <v>57</v>
      </c>
      <c r="F8693" t="s">
        <v>49</v>
      </c>
      <c r="G8693">
        <v>680.17</v>
      </c>
      <c r="H8693">
        <v>654.73</v>
      </c>
      <c r="I8693">
        <v>1056.5899999999999</v>
      </c>
      <c r="J8693">
        <v>401.86</v>
      </c>
      <c r="K8693" s="1">
        <f t="shared" si="540"/>
        <v>0.61377972599392117</v>
      </c>
      <c r="L8693" t="s">
        <v>37</v>
      </c>
      <c r="M8693" s="2" t="s">
        <v>308</v>
      </c>
      <c r="N8693" s="3" t="str">
        <f t="shared" si="541"/>
        <v>Jul</v>
      </c>
      <c r="O8693" t="s">
        <v>21</v>
      </c>
      <c r="P8693" t="s">
        <v>39</v>
      </c>
      <c r="Q8693" t="str">
        <f t="shared" si="542"/>
        <v>Adult</v>
      </c>
      <c r="R8693" t="str">
        <f t="shared" si="543"/>
        <v>Profit</v>
      </c>
    </row>
    <row r="8694" spans="1:18">
      <c r="A8694">
        <v>8495</v>
      </c>
      <c r="B8694" t="s">
        <v>40</v>
      </c>
      <c r="C8694">
        <v>26</v>
      </c>
      <c r="D8694" t="s">
        <v>16</v>
      </c>
      <c r="E8694" t="s">
        <v>59</v>
      </c>
      <c r="F8694" t="s">
        <v>18</v>
      </c>
      <c r="G8694">
        <v>956.25</v>
      </c>
      <c r="H8694">
        <v>1662.82</v>
      </c>
      <c r="I8694">
        <v>1056.1199999999999</v>
      </c>
      <c r="J8694">
        <v>-606.70000000000005</v>
      </c>
      <c r="K8694" s="1">
        <f t="shared" si="540"/>
        <v>-0.3648621017307947</v>
      </c>
      <c r="L8694" t="s">
        <v>54</v>
      </c>
      <c r="M8694" s="2" t="s">
        <v>215</v>
      </c>
      <c r="N8694" s="3" t="str">
        <f t="shared" si="541"/>
        <v>Oct</v>
      </c>
      <c r="O8694" t="s">
        <v>51</v>
      </c>
      <c r="P8694" t="s">
        <v>39</v>
      </c>
      <c r="Q8694" t="str">
        <f t="shared" si="542"/>
        <v>Adult</v>
      </c>
      <c r="R8694" t="str">
        <f t="shared" si="543"/>
        <v>Loss</v>
      </c>
    </row>
    <row r="8695" spans="1:18">
      <c r="A8695">
        <v>1310</v>
      </c>
      <c r="B8695" t="s">
        <v>40</v>
      </c>
      <c r="C8695">
        <v>48</v>
      </c>
      <c r="D8695" t="s">
        <v>16</v>
      </c>
      <c r="E8695" t="s">
        <v>66</v>
      </c>
      <c r="F8695" t="s">
        <v>18</v>
      </c>
      <c r="G8695">
        <v>700.52</v>
      </c>
      <c r="H8695">
        <v>806.04</v>
      </c>
      <c r="I8695">
        <v>1056.08</v>
      </c>
      <c r="J8695">
        <v>250.04</v>
      </c>
      <c r="K8695" s="1">
        <f t="shared" si="540"/>
        <v>0.31020793012753711</v>
      </c>
      <c r="L8695" t="s">
        <v>19</v>
      </c>
      <c r="M8695" s="2" t="s">
        <v>240</v>
      </c>
      <c r="N8695" s="3" t="str">
        <f t="shared" si="541"/>
        <v>Jun</v>
      </c>
      <c r="O8695" t="s">
        <v>33</v>
      </c>
      <c r="P8695" t="s">
        <v>22</v>
      </c>
      <c r="Q8695" t="str">
        <f t="shared" si="542"/>
        <v>Senior</v>
      </c>
      <c r="R8695" t="str">
        <f t="shared" si="543"/>
        <v>Profit</v>
      </c>
    </row>
    <row r="8696" spans="1:18">
      <c r="A8696">
        <v>9198</v>
      </c>
      <c r="B8696" t="s">
        <v>34</v>
      </c>
      <c r="C8696">
        <v>30</v>
      </c>
      <c r="D8696" t="s">
        <v>16</v>
      </c>
      <c r="E8696" t="s">
        <v>66</v>
      </c>
      <c r="F8696" t="s">
        <v>36</v>
      </c>
      <c r="G8696">
        <v>672.42</v>
      </c>
      <c r="H8696">
        <v>1390.41</v>
      </c>
      <c r="I8696">
        <v>1055.53</v>
      </c>
      <c r="J8696">
        <v>-334.88</v>
      </c>
      <c r="K8696" s="1">
        <f t="shared" si="540"/>
        <v>-0.24084982127573878</v>
      </c>
      <c r="L8696" t="s">
        <v>19</v>
      </c>
      <c r="M8696" s="2" t="s">
        <v>310</v>
      </c>
      <c r="N8696" s="3" t="str">
        <f t="shared" si="541"/>
        <v>Apr</v>
      </c>
      <c r="O8696" t="s">
        <v>56</v>
      </c>
      <c r="P8696" t="s">
        <v>39</v>
      </c>
      <c r="Q8696" t="str">
        <f t="shared" si="542"/>
        <v>Adult</v>
      </c>
      <c r="R8696" t="str">
        <f t="shared" si="543"/>
        <v>Loss</v>
      </c>
    </row>
    <row r="8697" spans="1:18">
      <c r="A8697">
        <v>4831</v>
      </c>
      <c r="B8697" t="s">
        <v>44</v>
      </c>
      <c r="C8697">
        <v>39</v>
      </c>
      <c r="D8697" t="s">
        <v>16</v>
      </c>
      <c r="E8697" t="s">
        <v>35</v>
      </c>
      <c r="F8697" t="s">
        <v>36</v>
      </c>
      <c r="G8697">
        <v>747.93</v>
      </c>
      <c r="H8697">
        <v>1142.48</v>
      </c>
      <c r="I8697">
        <v>1052.79</v>
      </c>
      <c r="J8697">
        <v>-89.69</v>
      </c>
      <c r="K8697" s="1">
        <f t="shared" si="540"/>
        <v>-7.85046565366571E-2</v>
      </c>
      <c r="L8697" t="s">
        <v>54</v>
      </c>
      <c r="M8697" s="2" t="s">
        <v>224</v>
      </c>
      <c r="N8697" s="3" t="str">
        <f t="shared" si="541"/>
        <v>Apr</v>
      </c>
      <c r="O8697" t="s">
        <v>21</v>
      </c>
      <c r="P8697" t="s">
        <v>39</v>
      </c>
      <c r="Q8697" t="str">
        <f t="shared" si="542"/>
        <v>Adult</v>
      </c>
      <c r="R8697" t="str">
        <f t="shared" si="543"/>
        <v>Loss</v>
      </c>
    </row>
    <row r="8698" spans="1:18">
      <c r="A8698">
        <v>2272</v>
      </c>
      <c r="B8698" t="s">
        <v>23</v>
      </c>
      <c r="C8698">
        <v>43</v>
      </c>
      <c r="D8698" t="s">
        <v>16</v>
      </c>
      <c r="E8698" t="s">
        <v>35</v>
      </c>
      <c r="F8698" t="s">
        <v>49</v>
      </c>
      <c r="G8698">
        <v>750.63</v>
      </c>
      <c r="H8698">
        <v>791.33</v>
      </c>
      <c r="I8698">
        <v>1050.25</v>
      </c>
      <c r="J8698">
        <v>258.92</v>
      </c>
      <c r="K8698" s="1">
        <f t="shared" si="540"/>
        <v>0.32719598650373422</v>
      </c>
      <c r="L8698" t="s">
        <v>19</v>
      </c>
      <c r="M8698" s="2" t="s">
        <v>353</v>
      </c>
      <c r="N8698" s="3" t="str">
        <f t="shared" si="541"/>
        <v>Dec</v>
      </c>
      <c r="O8698" t="s">
        <v>21</v>
      </c>
      <c r="P8698" t="s">
        <v>22</v>
      </c>
      <c r="Q8698" t="str">
        <f t="shared" si="542"/>
        <v>Senior</v>
      </c>
      <c r="R8698" t="str">
        <f t="shared" si="543"/>
        <v>Profit</v>
      </c>
    </row>
    <row r="8699" spans="1:18">
      <c r="A8699">
        <v>527</v>
      </c>
      <c r="B8699" t="s">
        <v>29</v>
      </c>
      <c r="C8699">
        <v>19</v>
      </c>
      <c r="D8699" t="s">
        <v>16</v>
      </c>
      <c r="E8699" t="s">
        <v>59</v>
      </c>
      <c r="F8699" t="s">
        <v>36</v>
      </c>
      <c r="G8699">
        <v>776.52</v>
      </c>
      <c r="H8699">
        <v>244.62</v>
      </c>
      <c r="I8699">
        <v>1049.79</v>
      </c>
      <c r="J8699">
        <v>805.17</v>
      </c>
      <c r="K8699" s="1">
        <f t="shared" si="540"/>
        <v>3.2915133676723078</v>
      </c>
      <c r="L8699" t="s">
        <v>19</v>
      </c>
      <c r="M8699" s="2" t="s">
        <v>303</v>
      </c>
      <c r="N8699" s="3" t="str">
        <f t="shared" si="541"/>
        <v>Apr</v>
      </c>
      <c r="O8699" t="s">
        <v>56</v>
      </c>
      <c r="P8699" t="s">
        <v>22</v>
      </c>
      <c r="Q8699" t="str">
        <f t="shared" si="542"/>
        <v>Young</v>
      </c>
      <c r="R8699" t="str">
        <f t="shared" si="543"/>
        <v>Profit</v>
      </c>
    </row>
    <row r="8700" spans="1:18">
      <c r="A8700">
        <v>6235</v>
      </c>
      <c r="B8700" t="s">
        <v>84</v>
      </c>
      <c r="C8700">
        <v>43</v>
      </c>
      <c r="D8700" t="s">
        <v>16</v>
      </c>
      <c r="E8700" t="s">
        <v>66</v>
      </c>
      <c r="F8700" t="s">
        <v>49</v>
      </c>
      <c r="G8700">
        <v>838.1</v>
      </c>
      <c r="H8700">
        <v>194.39</v>
      </c>
      <c r="I8700">
        <v>1049.56</v>
      </c>
      <c r="J8700">
        <v>855.17</v>
      </c>
      <c r="K8700" s="1">
        <f t="shared" si="540"/>
        <v>4.3992489325582591</v>
      </c>
      <c r="L8700" t="s">
        <v>37</v>
      </c>
      <c r="M8700" s="2" t="s">
        <v>261</v>
      </c>
      <c r="N8700" s="3" t="str">
        <f t="shared" si="541"/>
        <v>Dec</v>
      </c>
      <c r="O8700" t="s">
        <v>21</v>
      </c>
      <c r="P8700" t="s">
        <v>39</v>
      </c>
      <c r="Q8700" t="str">
        <f t="shared" si="542"/>
        <v>Senior</v>
      </c>
      <c r="R8700" t="str">
        <f t="shared" si="543"/>
        <v>Profit</v>
      </c>
    </row>
    <row r="8701" spans="1:18">
      <c r="A8701">
        <v>1972</v>
      </c>
      <c r="B8701" t="s">
        <v>29</v>
      </c>
      <c r="C8701">
        <v>52</v>
      </c>
      <c r="D8701" t="s">
        <v>24</v>
      </c>
      <c r="E8701" t="s">
        <v>35</v>
      </c>
      <c r="F8701" t="s">
        <v>49</v>
      </c>
      <c r="G8701">
        <v>846.65</v>
      </c>
      <c r="H8701">
        <v>1813.07</v>
      </c>
      <c r="I8701">
        <v>1049.4000000000001</v>
      </c>
      <c r="J8701">
        <v>-763.67</v>
      </c>
      <c r="K8701" s="1">
        <f t="shared" si="540"/>
        <v>-0.42120271142316623</v>
      </c>
      <c r="L8701" t="s">
        <v>54</v>
      </c>
      <c r="M8701" s="2" t="s">
        <v>109</v>
      </c>
      <c r="N8701" s="3" t="str">
        <f t="shared" si="541"/>
        <v>May</v>
      </c>
      <c r="O8701" t="s">
        <v>33</v>
      </c>
      <c r="P8701" t="s">
        <v>22</v>
      </c>
      <c r="Q8701" t="str">
        <f t="shared" si="542"/>
        <v>Senior</v>
      </c>
      <c r="R8701" t="str">
        <f t="shared" si="543"/>
        <v>Loss</v>
      </c>
    </row>
    <row r="8702" spans="1:18">
      <c r="A8702">
        <v>4556</v>
      </c>
      <c r="B8702" t="s">
        <v>23</v>
      </c>
      <c r="C8702">
        <v>25</v>
      </c>
      <c r="D8702" t="s">
        <v>24</v>
      </c>
      <c r="E8702" t="s">
        <v>57</v>
      </c>
      <c r="F8702" t="s">
        <v>36</v>
      </c>
      <c r="G8702">
        <v>658.45</v>
      </c>
      <c r="H8702">
        <v>708.58</v>
      </c>
      <c r="I8702">
        <v>1048.97</v>
      </c>
      <c r="J8702">
        <v>340.39</v>
      </c>
      <c r="K8702" s="1">
        <f t="shared" si="540"/>
        <v>0.48038330181489736</v>
      </c>
      <c r="L8702" t="s">
        <v>37</v>
      </c>
      <c r="M8702" s="2" t="s">
        <v>150</v>
      </c>
      <c r="N8702" s="3" t="str">
        <f t="shared" si="541"/>
        <v>Apr</v>
      </c>
      <c r="O8702" t="s">
        <v>56</v>
      </c>
      <c r="P8702" t="s">
        <v>39</v>
      </c>
      <c r="Q8702" t="str">
        <f t="shared" si="542"/>
        <v>Young</v>
      </c>
      <c r="R8702" t="str">
        <f t="shared" si="543"/>
        <v>Profit</v>
      </c>
    </row>
    <row r="8703" spans="1:18">
      <c r="A8703">
        <v>9624</v>
      </c>
      <c r="B8703" t="s">
        <v>92</v>
      </c>
      <c r="C8703">
        <v>55</v>
      </c>
      <c r="D8703" t="s">
        <v>16</v>
      </c>
      <c r="E8703" t="s">
        <v>57</v>
      </c>
      <c r="F8703" t="s">
        <v>25</v>
      </c>
      <c r="G8703">
        <v>694.71</v>
      </c>
      <c r="H8703">
        <v>1784.76</v>
      </c>
      <c r="I8703">
        <v>1048.9100000000001</v>
      </c>
      <c r="J8703">
        <v>-735.85</v>
      </c>
      <c r="K8703" s="1">
        <f t="shared" si="540"/>
        <v>-0.41229633115937159</v>
      </c>
      <c r="L8703" t="s">
        <v>19</v>
      </c>
      <c r="M8703" s="2" t="s">
        <v>230</v>
      </c>
      <c r="N8703" s="3" t="str">
        <f t="shared" si="541"/>
        <v>Oct</v>
      </c>
      <c r="O8703" t="s">
        <v>33</v>
      </c>
      <c r="P8703" t="s">
        <v>22</v>
      </c>
      <c r="Q8703" t="str">
        <f t="shared" si="542"/>
        <v>Senior</v>
      </c>
      <c r="R8703" t="str">
        <f t="shared" si="543"/>
        <v>Loss</v>
      </c>
    </row>
    <row r="8704" spans="1:18">
      <c r="A8704">
        <v>1961</v>
      </c>
      <c r="B8704" t="s">
        <v>29</v>
      </c>
      <c r="C8704">
        <v>25</v>
      </c>
      <c r="D8704" t="s">
        <v>24</v>
      </c>
      <c r="E8704" t="s">
        <v>53</v>
      </c>
      <c r="F8704" t="s">
        <v>42</v>
      </c>
      <c r="G8704">
        <v>800.07</v>
      </c>
      <c r="H8704">
        <v>1530.86</v>
      </c>
      <c r="I8704">
        <v>1047.8800000000001</v>
      </c>
      <c r="J8704">
        <v>-482.98</v>
      </c>
      <c r="K8704" s="1">
        <f t="shared" si="540"/>
        <v>-0.31549586506930749</v>
      </c>
      <c r="L8704" t="s">
        <v>26</v>
      </c>
      <c r="M8704" s="2" t="s">
        <v>189</v>
      </c>
      <c r="N8704" s="3" t="str">
        <f t="shared" si="541"/>
        <v>May</v>
      </c>
      <c r="O8704" t="s">
        <v>51</v>
      </c>
      <c r="P8704" t="s">
        <v>22</v>
      </c>
      <c r="Q8704" t="str">
        <f t="shared" si="542"/>
        <v>Young</v>
      </c>
      <c r="R8704" t="str">
        <f t="shared" si="543"/>
        <v>Loss</v>
      </c>
    </row>
    <row r="8705" spans="1:18">
      <c r="A8705">
        <v>9322</v>
      </c>
      <c r="B8705" t="s">
        <v>47</v>
      </c>
      <c r="C8705">
        <v>37</v>
      </c>
      <c r="D8705" t="s">
        <v>16</v>
      </c>
      <c r="E8705" t="s">
        <v>59</v>
      </c>
      <c r="F8705" t="s">
        <v>25</v>
      </c>
      <c r="G8705">
        <v>589.01</v>
      </c>
      <c r="H8705">
        <v>74.45</v>
      </c>
      <c r="I8705">
        <v>1047.6099999999999</v>
      </c>
      <c r="J8705">
        <v>973.16</v>
      </c>
      <c r="K8705" s="1">
        <f t="shared" si="540"/>
        <v>13.071323035594357</v>
      </c>
      <c r="L8705" t="s">
        <v>31</v>
      </c>
      <c r="M8705" s="2" t="s">
        <v>250</v>
      </c>
      <c r="N8705" s="3" t="str">
        <f t="shared" si="541"/>
        <v>Jan</v>
      </c>
      <c r="O8705" t="s">
        <v>33</v>
      </c>
      <c r="P8705" t="s">
        <v>39</v>
      </c>
      <c r="Q8705" t="str">
        <f t="shared" si="542"/>
        <v>Adult</v>
      </c>
      <c r="R8705" t="str">
        <f t="shared" si="543"/>
        <v>Profit</v>
      </c>
    </row>
    <row r="8706" spans="1:18">
      <c r="A8706">
        <v>8231</v>
      </c>
      <c r="B8706" t="s">
        <v>40</v>
      </c>
      <c r="C8706">
        <v>26</v>
      </c>
      <c r="D8706" t="s">
        <v>24</v>
      </c>
      <c r="E8706" t="s">
        <v>53</v>
      </c>
      <c r="F8706" t="s">
        <v>25</v>
      </c>
      <c r="G8706">
        <v>616.33000000000004</v>
      </c>
      <c r="H8706">
        <v>761.37</v>
      </c>
      <c r="I8706">
        <v>1046.95</v>
      </c>
      <c r="J8706">
        <v>285.58</v>
      </c>
      <c r="K8706" s="1">
        <f t="shared" ref="K8706:K8769" si="544">J8706/H8706</f>
        <v>0.37508701419809026</v>
      </c>
      <c r="L8706" t="s">
        <v>19</v>
      </c>
      <c r="M8706" s="2" t="s">
        <v>101</v>
      </c>
      <c r="N8706" s="3" t="str">
        <f t="shared" ref="N8706:N8769" si="545">TEXT(M8706,"MMM")</f>
        <v>Feb</v>
      </c>
      <c r="O8706" t="s">
        <v>28</v>
      </c>
      <c r="P8706" t="s">
        <v>39</v>
      </c>
      <c r="Q8706" t="str">
        <f t="shared" ref="Q8706:Q8769" si="546">IF(C8706&gt;=18,IF(C8706&lt;=25,"Young",IF(C8706&lt;=40,"Adult",IF(C8706&lt;=60,"Senior",""))),"")</f>
        <v>Adult</v>
      </c>
      <c r="R8706" t="str">
        <f t="shared" ref="R8706:R8769" si="547">IF(J8706&gt;0,"Profit","Loss")</f>
        <v>Profit</v>
      </c>
    </row>
    <row r="8707" spans="1:18">
      <c r="A8707">
        <v>3350</v>
      </c>
      <c r="B8707" t="s">
        <v>40</v>
      </c>
      <c r="C8707">
        <v>28</v>
      </c>
      <c r="D8707" t="s">
        <v>16</v>
      </c>
      <c r="E8707" t="s">
        <v>57</v>
      </c>
      <c r="F8707" t="s">
        <v>49</v>
      </c>
      <c r="G8707">
        <v>644.98</v>
      </c>
      <c r="H8707">
        <v>531.72</v>
      </c>
      <c r="I8707">
        <v>1046.8399999999999</v>
      </c>
      <c r="J8707">
        <v>515.12</v>
      </c>
      <c r="K8707" s="1">
        <f t="shared" si="544"/>
        <v>0.96878056119762279</v>
      </c>
      <c r="L8707" t="s">
        <v>26</v>
      </c>
      <c r="M8707" s="2" t="s">
        <v>81</v>
      </c>
      <c r="N8707" s="3" t="str">
        <f t="shared" si="545"/>
        <v>Feb</v>
      </c>
      <c r="O8707" t="s">
        <v>33</v>
      </c>
      <c r="P8707" t="s">
        <v>39</v>
      </c>
      <c r="Q8707" t="str">
        <f t="shared" si="546"/>
        <v>Adult</v>
      </c>
      <c r="R8707" t="str">
        <f t="shared" si="547"/>
        <v>Profit</v>
      </c>
    </row>
    <row r="8708" spans="1:18">
      <c r="A8708">
        <v>2504</v>
      </c>
      <c r="B8708" t="s">
        <v>29</v>
      </c>
      <c r="C8708">
        <v>31</v>
      </c>
      <c r="D8708" t="s">
        <v>24</v>
      </c>
      <c r="E8708" t="s">
        <v>57</v>
      </c>
      <c r="F8708" t="s">
        <v>25</v>
      </c>
      <c r="G8708">
        <v>944.51</v>
      </c>
      <c r="H8708">
        <v>1499.51</v>
      </c>
      <c r="I8708">
        <v>1046.5999999999999</v>
      </c>
      <c r="J8708">
        <v>-452.91</v>
      </c>
      <c r="K8708" s="1">
        <f t="shared" si="544"/>
        <v>-0.30203866596421497</v>
      </c>
      <c r="L8708" t="s">
        <v>19</v>
      </c>
      <c r="M8708" s="2" t="s">
        <v>261</v>
      </c>
      <c r="N8708" s="3" t="str">
        <f t="shared" si="545"/>
        <v>Dec</v>
      </c>
      <c r="O8708" t="s">
        <v>51</v>
      </c>
      <c r="P8708" t="s">
        <v>22</v>
      </c>
      <c r="Q8708" t="str">
        <f t="shared" si="546"/>
        <v>Adult</v>
      </c>
      <c r="R8708" t="str">
        <f t="shared" si="547"/>
        <v>Loss</v>
      </c>
    </row>
    <row r="8709" spans="1:18">
      <c r="A8709">
        <v>2</v>
      </c>
      <c r="B8709" t="s">
        <v>23</v>
      </c>
      <c r="C8709">
        <v>37</v>
      </c>
      <c r="D8709" t="s">
        <v>24</v>
      </c>
      <c r="E8709" t="s">
        <v>17</v>
      </c>
      <c r="F8709" t="s">
        <v>25</v>
      </c>
      <c r="G8709">
        <v>819.79</v>
      </c>
      <c r="H8709">
        <v>1127.5</v>
      </c>
      <c r="I8709">
        <v>1046.3399999999999</v>
      </c>
      <c r="J8709">
        <v>-81.16</v>
      </c>
      <c r="K8709" s="1">
        <f t="shared" si="544"/>
        <v>-7.1982261640798226E-2</v>
      </c>
      <c r="L8709" t="s">
        <v>26</v>
      </c>
      <c r="M8709" s="2" t="s">
        <v>27</v>
      </c>
      <c r="N8709" s="3" t="str">
        <f t="shared" si="545"/>
        <v>Mar</v>
      </c>
      <c r="O8709" t="s">
        <v>28</v>
      </c>
      <c r="P8709" t="s">
        <v>22</v>
      </c>
      <c r="Q8709" t="str">
        <f t="shared" si="546"/>
        <v>Adult</v>
      </c>
      <c r="R8709" t="str">
        <f t="shared" si="547"/>
        <v>Loss</v>
      </c>
    </row>
    <row r="8710" spans="1:18">
      <c r="A8710">
        <v>7323</v>
      </c>
      <c r="B8710" t="s">
        <v>15</v>
      </c>
      <c r="C8710">
        <v>25</v>
      </c>
      <c r="D8710" t="s">
        <v>24</v>
      </c>
      <c r="E8710" t="s">
        <v>30</v>
      </c>
      <c r="F8710" t="s">
        <v>49</v>
      </c>
      <c r="G8710">
        <v>769.68</v>
      </c>
      <c r="H8710">
        <v>1737.78</v>
      </c>
      <c r="I8710">
        <v>1046.27</v>
      </c>
      <c r="J8710">
        <v>-691.51</v>
      </c>
      <c r="K8710" s="1">
        <f t="shared" si="544"/>
        <v>-0.39792724050224998</v>
      </c>
      <c r="L8710" t="s">
        <v>31</v>
      </c>
      <c r="M8710" s="2" t="s">
        <v>297</v>
      </c>
      <c r="N8710" s="3" t="str">
        <f t="shared" si="545"/>
        <v>Oct</v>
      </c>
      <c r="O8710" t="s">
        <v>33</v>
      </c>
      <c r="P8710" t="s">
        <v>39</v>
      </c>
      <c r="Q8710" t="str">
        <f t="shared" si="546"/>
        <v>Young</v>
      </c>
      <c r="R8710" t="str">
        <f t="shared" si="547"/>
        <v>Loss</v>
      </c>
    </row>
    <row r="8711" spans="1:18">
      <c r="A8711">
        <v>326</v>
      </c>
      <c r="B8711" t="s">
        <v>40</v>
      </c>
      <c r="C8711">
        <v>43</v>
      </c>
      <c r="D8711" t="s">
        <v>24</v>
      </c>
      <c r="E8711" t="s">
        <v>41</v>
      </c>
      <c r="F8711" t="s">
        <v>42</v>
      </c>
      <c r="G8711">
        <v>837.64</v>
      </c>
      <c r="H8711">
        <v>725.55</v>
      </c>
      <c r="I8711">
        <v>1046.01</v>
      </c>
      <c r="J8711">
        <v>320.45999999999998</v>
      </c>
      <c r="K8711" s="1">
        <f t="shared" si="544"/>
        <v>0.44167872648335743</v>
      </c>
      <c r="L8711" t="s">
        <v>37</v>
      </c>
      <c r="M8711" s="2" t="s">
        <v>263</v>
      </c>
      <c r="N8711" s="3" t="str">
        <f t="shared" si="545"/>
        <v>Aug</v>
      </c>
      <c r="O8711" t="s">
        <v>51</v>
      </c>
      <c r="P8711" t="s">
        <v>39</v>
      </c>
      <c r="Q8711" t="str">
        <f t="shared" si="546"/>
        <v>Senior</v>
      </c>
      <c r="R8711" t="str">
        <f t="shared" si="547"/>
        <v>Profit</v>
      </c>
    </row>
    <row r="8712" spans="1:18">
      <c r="A8712">
        <v>2516</v>
      </c>
      <c r="B8712" t="s">
        <v>34</v>
      </c>
      <c r="C8712">
        <v>52</v>
      </c>
      <c r="D8712" t="s">
        <v>24</v>
      </c>
      <c r="E8712" t="s">
        <v>17</v>
      </c>
      <c r="F8712" t="s">
        <v>18</v>
      </c>
      <c r="G8712">
        <v>633.44000000000005</v>
      </c>
      <c r="H8712">
        <v>1546.87</v>
      </c>
      <c r="I8712">
        <v>1045.6199999999999</v>
      </c>
      <c r="J8712">
        <v>-501.25</v>
      </c>
      <c r="K8712" s="1">
        <f t="shared" si="544"/>
        <v>-0.32404145144711582</v>
      </c>
      <c r="L8712" t="s">
        <v>26</v>
      </c>
      <c r="M8712" s="2" t="s">
        <v>177</v>
      </c>
      <c r="N8712" s="3" t="str">
        <f t="shared" si="545"/>
        <v>Jun</v>
      </c>
      <c r="O8712" t="s">
        <v>21</v>
      </c>
      <c r="P8712" t="s">
        <v>22</v>
      </c>
      <c r="Q8712" t="str">
        <f t="shared" si="546"/>
        <v>Senior</v>
      </c>
      <c r="R8712" t="str">
        <f t="shared" si="547"/>
        <v>Loss</v>
      </c>
    </row>
    <row r="8713" spans="1:18">
      <c r="A8713">
        <v>7521</v>
      </c>
      <c r="B8713" t="s">
        <v>34</v>
      </c>
      <c r="C8713">
        <v>27</v>
      </c>
      <c r="D8713" t="s">
        <v>24</v>
      </c>
      <c r="E8713" t="s">
        <v>59</v>
      </c>
      <c r="F8713" t="s">
        <v>42</v>
      </c>
      <c r="G8713">
        <v>637.46</v>
      </c>
      <c r="H8713">
        <v>1124.8699999999999</v>
      </c>
      <c r="I8713">
        <v>1045.55</v>
      </c>
      <c r="J8713">
        <v>-79.319999999999993</v>
      </c>
      <c r="K8713" s="1">
        <f t="shared" si="544"/>
        <v>-7.0514815045294124E-2</v>
      </c>
      <c r="L8713" t="s">
        <v>19</v>
      </c>
      <c r="M8713" s="2" t="s">
        <v>338</v>
      </c>
      <c r="N8713" s="3" t="str">
        <f t="shared" si="545"/>
        <v>Jun</v>
      </c>
      <c r="O8713" t="s">
        <v>51</v>
      </c>
      <c r="P8713" t="s">
        <v>22</v>
      </c>
      <c r="Q8713" t="str">
        <f t="shared" si="546"/>
        <v>Adult</v>
      </c>
      <c r="R8713" t="str">
        <f t="shared" si="547"/>
        <v>Loss</v>
      </c>
    </row>
    <row r="8714" spans="1:18">
      <c r="A8714">
        <v>7336</v>
      </c>
      <c r="B8714" t="s">
        <v>23</v>
      </c>
      <c r="C8714">
        <v>33</v>
      </c>
      <c r="D8714" t="s">
        <v>16</v>
      </c>
      <c r="E8714" t="s">
        <v>66</v>
      </c>
      <c r="F8714" t="s">
        <v>18</v>
      </c>
      <c r="G8714">
        <v>703.28</v>
      </c>
      <c r="H8714">
        <v>1437.09</v>
      </c>
      <c r="I8714">
        <v>1044.71</v>
      </c>
      <c r="J8714">
        <v>-392.38</v>
      </c>
      <c r="K8714" s="1">
        <f t="shared" si="544"/>
        <v>-0.27303787515047773</v>
      </c>
      <c r="L8714" t="s">
        <v>31</v>
      </c>
      <c r="M8714" s="2" t="s">
        <v>333</v>
      </c>
      <c r="N8714" s="3" t="str">
        <f t="shared" si="545"/>
        <v>Mar</v>
      </c>
      <c r="O8714" t="s">
        <v>28</v>
      </c>
      <c r="P8714" t="s">
        <v>22</v>
      </c>
      <c r="Q8714" t="str">
        <f t="shared" si="546"/>
        <v>Adult</v>
      </c>
      <c r="R8714" t="str">
        <f t="shared" si="547"/>
        <v>Loss</v>
      </c>
    </row>
    <row r="8715" spans="1:18">
      <c r="A8715">
        <v>8275</v>
      </c>
      <c r="B8715" t="s">
        <v>84</v>
      </c>
      <c r="C8715">
        <v>39</v>
      </c>
      <c r="D8715" t="s">
        <v>24</v>
      </c>
      <c r="E8715" t="s">
        <v>57</v>
      </c>
      <c r="F8715" t="s">
        <v>36</v>
      </c>
      <c r="G8715">
        <v>657.34</v>
      </c>
      <c r="H8715">
        <v>604.30999999999995</v>
      </c>
      <c r="I8715">
        <v>1044.28</v>
      </c>
      <c r="J8715">
        <v>439.97</v>
      </c>
      <c r="K8715" s="1">
        <f t="shared" si="544"/>
        <v>0.72805348248415558</v>
      </c>
      <c r="L8715" t="s">
        <v>54</v>
      </c>
      <c r="M8715" s="2" t="s">
        <v>260</v>
      </c>
      <c r="N8715" s="3" t="str">
        <f t="shared" si="545"/>
        <v>Jun</v>
      </c>
      <c r="O8715" t="s">
        <v>33</v>
      </c>
      <c r="P8715" t="s">
        <v>39</v>
      </c>
      <c r="Q8715" t="str">
        <f t="shared" si="546"/>
        <v>Adult</v>
      </c>
      <c r="R8715" t="str">
        <f t="shared" si="547"/>
        <v>Profit</v>
      </c>
    </row>
    <row r="8716" spans="1:18">
      <c r="A8716">
        <v>3037</v>
      </c>
      <c r="B8716" t="s">
        <v>47</v>
      </c>
      <c r="C8716">
        <v>51</v>
      </c>
      <c r="D8716" t="s">
        <v>16</v>
      </c>
      <c r="E8716" t="s">
        <v>35</v>
      </c>
      <c r="F8716" t="s">
        <v>25</v>
      </c>
      <c r="G8716">
        <v>790.71</v>
      </c>
      <c r="H8716">
        <v>1762.46</v>
      </c>
      <c r="I8716">
        <v>1043.8599999999999</v>
      </c>
      <c r="J8716">
        <v>-718.6</v>
      </c>
      <c r="K8716" s="1">
        <f t="shared" si="544"/>
        <v>-0.40772556540290278</v>
      </c>
      <c r="L8716" t="s">
        <v>26</v>
      </c>
      <c r="M8716" s="2" t="s">
        <v>417</v>
      </c>
      <c r="N8716" s="3" t="str">
        <f t="shared" si="545"/>
        <v>Nov</v>
      </c>
      <c r="O8716" t="s">
        <v>51</v>
      </c>
      <c r="P8716" t="s">
        <v>22</v>
      </c>
      <c r="Q8716" t="str">
        <f t="shared" si="546"/>
        <v>Senior</v>
      </c>
      <c r="R8716" t="str">
        <f t="shared" si="547"/>
        <v>Loss</v>
      </c>
    </row>
    <row r="8717" spans="1:18">
      <c r="A8717">
        <v>5072</v>
      </c>
      <c r="B8717" t="s">
        <v>23</v>
      </c>
      <c r="C8717">
        <v>53</v>
      </c>
      <c r="D8717" t="s">
        <v>16</v>
      </c>
      <c r="E8717" t="s">
        <v>30</v>
      </c>
      <c r="F8717" t="s">
        <v>18</v>
      </c>
      <c r="G8717">
        <v>766.15</v>
      </c>
      <c r="H8717">
        <v>1136.8</v>
      </c>
      <c r="I8717">
        <v>1043.26</v>
      </c>
      <c r="J8717">
        <v>-93.54</v>
      </c>
      <c r="K8717" s="1">
        <f t="shared" si="544"/>
        <v>-8.2283603096410987E-2</v>
      </c>
      <c r="L8717" t="s">
        <v>37</v>
      </c>
      <c r="M8717" s="2" t="s">
        <v>342</v>
      </c>
      <c r="N8717" s="3" t="str">
        <f t="shared" si="545"/>
        <v>Jan</v>
      </c>
      <c r="O8717" t="s">
        <v>28</v>
      </c>
      <c r="P8717" t="s">
        <v>39</v>
      </c>
      <c r="Q8717" t="str">
        <f t="shared" si="546"/>
        <v>Senior</v>
      </c>
      <c r="R8717" t="str">
        <f t="shared" si="547"/>
        <v>Loss</v>
      </c>
    </row>
    <row r="8718" spans="1:18">
      <c r="A8718">
        <v>2896</v>
      </c>
      <c r="B8718" t="s">
        <v>47</v>
      </c>
      <c r="C8718">
        <v>47</v>
      </c>
      <c r="D8718" t="s">
        <v>16</v>
      </c>
      <c r="E8718" t="s">
        <v>57</v>
      </c>
      <c r="F8718" t="s">
        <v>18</v>
      </c>
      <c r="G8718">
        <v>698.37</v>
      </c>
      <c r="H8718">
        <v>379.31</v>
      </c>
      <c r="I8718">
        <v>1043.22</v>
      </c>
      <c r="J8718">
        <v>663.91</v>
      </c>
      <c r="K8718" s="1">
        <f t="shared" si="544"/>
        <v>1.7503097730088844</v>
      </c>
      <c r="L8718" t="s">
        <v>19</v>
      </c>
      <c r="M8718" s="2" t="s">
        <v>372</v>
      </c>
      <c r="N8718" s="3" t="str">
        <f t="shared" si="545"/>
        <v>Sep</v>
      </c>
      <c r="O8718" t="s">
        <v>51</v>
      </c>
      <c r="P8718" t="s">
        <v>39</v>
      </c>
      <c r="Q8718" t="str">
        <f t="shared" si="546"/>
        <v>Senior</v>
      </c>
      <c r="R8718" t="str">
        <f t="shared" si="547"/>
        <v>Profit</v>
      </c>
    </row>
    <row r="8719" spans="1:18">
      <c r="A8719">
        <v>5901</v>
      </c>
      <c r="B8719" t="s">
        <v>15</v>
      </c>
      <c r="C8719">
        <v>48</v>
      </c>
      <c r="D8719" t="s">
        <v>16</v>
      </c>
      <c r="E8719" t="s">
        <v>30</v>
      </c>
      <c r="F8719" t="s">
        <v>18</v>
      </c>
      <c r="G8719">
        <v>889.03</v>
      </c>
      <c r="H8719">
        <v>1825.08</v>
      </c>
      <c r="I8719">
        <v>1043.1300000000001</v>
      </c>
      <c r="J8719">
        <v>-781.95</v>
      </c>
      <c r="K8719" s="1">
        <f t="shared" si="544"/>
        <v>-0.42844697218752059</v>
      </c>
      <c r="L8719" t="s">
        <v>37</v>
      </c>
      <c r="M8719" s="2" t="s">
        <v>58</v>
      </c>
      <c r="N8719" s="3" t="str">
        <f t="shared" si="545"/>
        <v>May</v>
      </c>
      <c r="O8719" t="s">
        <v>21</v>
      </c>
      <c r="P8719" t="s">
        <v>39</v>
      </c>
      <c r="Q8719" t="str">
        <f t="shared" si="546"/>
        <v>Senior</v>
      </c>
      <c r="R8719" t="str">
        <f t="shared" si="547"/>
        <v>Loss</v>
      </c>
    </row>
    <row r="8720" spans="1:18">
      <c r="A8720">
        <v>1707</v>
      </c>
      <c r="B8720" t="s">
        <v>29</v>
      </c>
      <c r="C8720">
        <v>59</v>
      </c>
      <c r="D8720" t="s">
        <v>24</v>
      </c>
      <c r="E8720" t="s">
        <v>41</v>
      </c>
      <c r="F8720" t="s">
        <v>18</v>
      </c>
      <c r="G8720">
        <v>650.45000000000005</v>
      </c>
      <c r="H8720">
        <v>878.9</v>
      </c>
      <c r="I8720">
        <v>1042.49</v>
      </c>
      <c r="J8720">
        <v>163.59</v>
      </c>
      <c r="K8720" s="1">
        <f t="shared" si="544"/>
        <v>0.18613039026055297</v>
      </c>
      <c r="L8720" t="s">
        <v>19</v>
      </c>
      <c r="M8720" s="2" t="s">
        <v>110</v>
      </c>
      <c r="N8720" s="3" t="str">
        <f t="shared" si="545"/>
        <v>Nov</v>
      </c>
      <c r="O8720" t="s">
        <v>33</v>
      </c>
      <c r="P8720" t="s">
        <v>22</v>
      </c>
      <c r="Q8720" t="str">
        <f t="shared" si="546"/>
        <v>Senior</v>
      </c>
      <c r="R8720" t="str">
        <f t="shared" si="547"/>
        <v>Profit</v>
      </c>
    </row>
    <row r="8721" spans="1:18">
      <c r="A8721">
        <v>3985</v>
      </c>
      <c r="B8721" t="s">
        <v>52</v>
      </c>
      <c r="C8721">
        <v>58</v>
      </c>
      <c r="D8721" t="s">
        <v>24</v>
      </c>
      <c r="E8721" t="s">
        <v>66</v>
      </c>
      <c r="F8721" t="s">
        <v>49</v>
      </c>
      <c r="G8721">
        <v>797.75</v>
      </c>
      <c r="H8721">
        <v>1652</v>
      </c>
      <c r="I8721">
        <v>1042.29</v>
      </c>
      <c r="J8721">
        <v>-609.71</v>
      </c>
      <c r="K8721" s="1">
        <f t="shared" si="544"/>
        <v>-0.36907384987893466</v>
      </c>
      <c r="L8721" t="s">
        <v>26</v>
      </c>
      <c r="M8721" s="2" t="s">
        <v>279</v>
      </c>
      <c r="N8721" s="3" t="str">
        <f t="shared" si="545"/>
        <v>May</v>
      </c>
      <c r="O8721" t="s">
        <v>33</v>
      </c>
      <c r="P8721" t="s">
        <v>22</v>
      </c>
      <c r="Q8721" t="str">
        <f t="shared" si="546"/>
        <v>Senior</v>
      </c>
      <c r="R8721" t="str">
        <f t="shared" si="547"/>
        <v>Loss</v>
      </c>
    </row>
    <row r="8722" spans="1:18">
      <c r="A8722">
        <v>682</v>
      </c>
      <c r="B8722" t="s">
        <v>40</v>
      </c>
      <c r="C8722">
        <v>39</v>
      </c>
      <c r="D8722" t="s">
        <v>16</v>
      </c>
      <c r="E8722" t="s">
        <v>57</v>
      </c>
      <c r="F8722" t="s">
        <v>25</v>
      </c>
      <c r="G8722">
        <v>647.03</v>
      </c>
      <c r="H8722">
        <v>488.22</v>
      </c>
      <c r="I8722">
        <v>1041.74</v>
      </c>
      <c r="J8722">
        <v>553.52</v>
      </c>
      <c r="K8722" s="1">
        <f t="shared" si="544"/>
        <v>1.1337511777477365</v>
      </c>
      <c r="L8722" t="s">
        <v>26</v>
      </c>
      <c r="M8722" s="2" t="s">
        <v>112</v>
      </c>
      <c r="N8722" s="3" t="str">
        <f t="shared" si="545"/>
        <v>Jan</v>
      </c>
      <c r="O8722" t="s">
        <v>21</v>
      </c>
      <c r="P8722" t="s">
        <v>22</v>
      </c>
      <c r="Q8722" t="str">
        <f t="shared" si="546"/>
        <v>Adult</v>
      </c>
      <c r="R8722" t="str">
        <f t="shared" si="547"/>
        <v>Profit</v>
      </c>
    </row>
    <row r="8723" spans="1:18">
      <c r="A8723">
        <v>5310</v>
      </c>
      <c r="B8723" t="s">
        <v>40</v>
      </c>
      <c r="C8723">
        <v>24</v>
      </c>
      <c r="D8723" t="s">
        <v>16</v>
      </c>
      <c r="E8723" t="s">
        <v>57</v>
      </c>
      <c r="F8723" t="s">
        <v>36</v>
      </c>
      <c r="G8723">
        <v>944.24</v>
      </c>
      <c r="H8723">
        <v>567.64</v>
      </c>
      <c r="I8723">
        <v>1040.96</v>
      </c>
      <c r="J8723">
        <v>473.32</v>
      </c>
      <c r="K8723" s="1">
        <f t="shared" si="544"/>
        <v>0.83383834824889014</v>
      </c>
      <c r="L8723" t="s">
        <v>37</v>
      </c>
      <c r="M8723" s="2" t="s">
        <v>331</v>
      </c>
      <c r="N8723" s="3" t="str">
        <f t="shared" si="545"/>
        <v>Sep</v>
      </c>
      <c r="O8723" t="s">
        <v>56</v>
      </c>
      <c r="P8723" t="s">
        <v>22</v>
      </c>
      <c r="Q8723" t="str">
        <f t="shared" si="546"/>
        <v>Young</v>
      </c>
      <c r="R8723" t="str">
        <f t="shared" si="547"/>
        <v>Profit</v>
      </c>
    </row>
    <row r="8724" spans="1:18">
      <c r="A8724">
        <v>3888</v>
      </c>
      <c r="B8724" t="s">
        <v>44</v>
      </c>
      <c r="C8724">
        <v>27</v>
      </c>
      <c r="D8724" t="s">
        <v>16</v>
      </c>
      <c r="E8724" t="s">
        <v>35</v>
      </c>
      <c r="F8724" t="s">
        <v>36</v>
      </c>
      <c r="G8724">
        <v>660.32</v>
      </c>
      <c r="H8724">
        <v>1920.29</v>
      </c>
      <c r="I8724">
        <v>1040.1400000000001</v>
      </c>
      <c r="J8724">
        <v>-880.15</v>
      </c>
      <c r="K8724" s="1">
        <f t="shared" si="544"/>
        <v>-0.458342229559077</v>
      </c>
      <c r="L8724" t="s">
        <v>19</v>
      </c>
      <c r="M8724" s="2" t="s">
        <v>196</v>
      </c>
      <c r="N8724" s="3" t="str">
        <f t="shared" si="545"/>
        <v>Jul</v>
      </c>
      <c r="O8724" t="s">
        <v>21</v>
      </c>
      <c r="P8724" t="s">
        <v>22</v>
      </c>
      <c r="Q8724" t="str">
        <f t="shared" si="546"/>
        <v>Adult</v>
      </c>
      <c r="R8724" t="str">
        <f t="shared" si="547"/>
        <v>Loss</v>
      </c>
    </row>
    <row r="8725" spans="1:18">
      <c r="A8725">
        <v>9117</v>
      </c>
      <c r="B8725" t="s">
        <v>52</v>
      </c>
      <c r="C8725">
        <v>46</v>
      </c>
      <c r="D8725" t="s">
        <v>16</v>
      </c>
      <c r="E8725" t="s">
        <v>66</v>
      </c>
      <c r="F8725" t="s">
        <v>36</v>
      </c>
      <c r="G8725">
        <v>609.20000000000005</v>
      </c>
      <c r="H8725">
        <v>305.08</v>
      </c>
      <c r="I8725">
        <v>1040</v>
      </c>
      <c r="J8725">
        <v>734.92</v>
      </c>
      <c r="K8725" s="1">
        <f t="shared" si="544"/>
        <v>2.4089419168742623</v>
      </c>
      <c r="L8725" t="s">
        <v>31</v>
      </c>
      <c r="M8725" s="2" t="s">
        <v>303</v>
      </c>
      <c r="N8725" s="3" t="str">
        <f t="shared" si="545"/>
        <v>Apr</v>
      </c>
      <c r="O8725" t="s">
        <v>56</v>
      </c>
      <c r="P8725" t="s">
        <v>22</v>
      </c>
      <c r="Q8725" t="str">
        <f t="shared" si="546"/>
        <v>Senior</v>
      </c>
      <c r="R8725" t="str">
        <f t="shared" si="547"/>
        <v>Profit</v>
      </c>
    </row>
    <row r="8726" spans="1:18">
      <c r="A8726">
        <v>7710</v>
      </c>
      <c r="B8726" t="s">
        <v>52</v>
      </c>
      <c r="C8726">
        <v>50</v>
      </c>
      <c r="D8726" t="s">
        <v>24</v>
      </c>
      <c r="E8726" t="s">
        <v>35</v>
      </c>
      <c r="F8726" t="s">
        <v>18</v>
      </c>
      <c r="G8726">
        <v>776.32</v>
      </c>
      <c r="H8726">
        <v>1993.02</v>
      </c>
      <c r="I8726">
        <v>1039.57</v>
      </c>
      <c r="J8726">
        <v>-953.45</v>
      </c>
      <c r="K8726" s="1">
        <f t="shared" si="544"/>
        <v>-0.47839459714403271</v>
      </c>
      <c r="L8726" t="s">
        <v>54</v>
      </c>
      <c r="M8726" s="2" t="s">
        <v>289</v>
      </c>
      <c r="N8726" s="3" t="str">
        <f t="shared" si="545"/>
        <v>Dec</v>
      </c>
      <c r="O8726" t="s">
        <v>21</v>
      </c>
      <c r="P8726" t="s">
        <v>39</v>
      </c>
      <c r="Q8726" t="str">
        <f t="shared" si="546"/>
        <v>Senior</v>
      </c>
      <c r="R8726" t="str">
        <f t="shared" si="547"/>
        <v>Loss</v>
      </c>
    </row>
    <row r="8727" spans="1:18">
      <c r="A8727">
        <v>4209</v>
      </c>
      <c r="B8727" t="s">
        <v>40</v>
      </c>
      <c r="C8727">
        <v>54</v>
      </c>
      <c r="D8727" t="s">
        <v>24</v>
      </c>
      <c r="E8727" t="s">
        <v>30</v>
      </c>
      <c r="F8727" t="s">
        <v>42</v>
      </c>
      <c r="G8727">
        <v>732.23</v>
      </c>
      <c r="H8727">
        <v>56.2</v>
      </c>
      <c r="I8727">
        <v>1039.05</v>
      </c>
      <c r="J8727">
        <v>982.85</v>
      </c>
      <c r="K8727" s="1">
        <f t="shared" si="544"/>
        <v>17.488434163701069</v>
      </c>
      <c r="L8727" t="s">
        <v>54</v>
      </c>
      <c r="M8727" s="2" t="s">
        <v>111</v>
      </c>
      <c r="N8727" s="3" t="str">
        <f t="shared" si="545"/>
        <v>Feb</v>
      </c>
      <c r="O8727" t="s">
        <v>56</v>
      </c>
      <c r="P8727" t="s">
        <v>39</v>
      </c>
      <c r="Q8727" t="str">
        <f t="shared" si="546"/>
        <v>Senior</v>
      </c>
      <c r="R8727" t="str">
        <f t="shared" si="547"/>
        <v>Profit</v>
      </c>
    </row>
    <row r="8728" spans="1:18">
      <c r="A8728">
        <v>329</v>
      </c>
      <c r="B8728" t="s">
        <v>47</v>
      </c>
      <c r="C8728">
        <v>25</v>
      </c>
      <c r="D8728" t="s">
        <v>24</v>
      </c>
      <c r="E8728" t="s">
        <v>17</v>
      </c>
      <c r="F8728" t="s">
        <v>25</v>
      </c>
      <c r="G8728">
        <v>709.62</v>
      </c>
      <c r="H8728">
        <v>726.48</v>
      </c>
      <c r="I8728">
        <v>1038.51</v>
      </c>
      <c r="J8728">
        <v>312.02999999999997</v>
      </c>
      <c r="K8728" s="1">
        <f t="shared" si="544"/>
        <v>0.42950941526263625</v>
      </c>
      <c r="L8728" t="s">
        <v>19</v>
      </c>
      <c r="M8728" s="2" t="s">
        <v>265</v>
      </c>
      <c r="N8728" s="3" t="str">
        <f t="shared" si="545"/>
        <v>Feb</v>
      </c>
      <c r="O8728" t="s">
        <v>28</v>
      </c>
      <c r="P8728" t="s">
        <v>39</v>
      </c>
      <c r="Q8728" t="str">
        <f t="shared" si="546"/>
        <v>Young</v>
      </c>
      <c r="R8728" t="str">
        <f t="shared" si="547"/>
        <v>Profit</v>
      </c>
    </row>
    <row r="8729" spans="1:18">
      <c r="A8729">
        <v>6850</v>
      </c>
      <c r="B8729" t="s">
        <v>52</v>
      </c>
      <c r="C8729">
        <v>46</v>
      </c>
      <c r="D8729" t="s">
        <v>24</v>
      </c>
      <c r="E8729" t="s">
        <v>57</v>
      </c>
      <c r="F8729" t="s">
        <v>36</v>
      </c>
      <c r="G8729">
        <v>818.14</v>
      </c>
      <c r="H8729">
        <v>691.44</v>
      </c>
      <c r="I8729">
        <v>1034.94</v>
      </c>
      <c r="J8729">
        <v>343.5</v>
      </c>
      <c r="K8729" s="1">
        <f t="shared" si="544"/>
        <v>0.49678930926761539</v>
      </c>
      <c r="L8729" t="s">
        <v>31</v>
      </c>
      <c r="M8729" s="2" t="s">
        <v>253</v>
      </c>
      <c r="N8729" s="3" t="str">
        <f t="shared" si="545"/>
        <v>Jan</v>
      </c>
      <c r="O8729" t="s">
        <v>21</v>
      </c>
      <c r="P8729" t="s">
        <v>22</v>
      </c>
      <c r="Q8729" t="str">
        <f t="shared" si="546"/>
        <v>Senior</v>
      </c>
      <c r="R8729" t="str">
        <f t="shared" si="547"/>
        <v>Profit</v>
      </c>
    </row>
    <row r="8730" spans="1:18">
      <c r="A8730">
        <v>6355</v>
      </c>
      <c r="B8730" t="s">
        <v>52</v>
      </c>
      <c r="C8730">
        <v>51</v>
      </c>
      <c r="D8730" t="s">
        <v>16</v>
      </c>
      <c r="E8730" t="s">
        <v>66</v>
      </c>
      <c r="F8730" t="s">
        <v>18</v>
      </c>
      <c r="G8730">
        <v>678.27</v>
      </c>
      <c r="H8730">
        <v>1679.14</v>
      </c>
      <c r="I8730">
        <v>1033.77</v>
      </c>
      <c r="J8730">
        <v>-645.37</v>
      </c>
      <c r="K8730" s="1">
        <f t="shared" si="544"/>
        <v>-0.38434555784508734</v>
      </c>
      <c r="L8730" t="s">
        <v>31</v>
      </c>
      <c r="M8730" s="2" t="s">
        <v>417</v>
      </c>
      <c r="N8730" s="3" t="str">
        <f t="shared" si="545"/>
        <v>Nov</v>
      </c>
      <c r="O8730" t="s">
        <v>21</v>
      </c>
      <c r="P8730" t="s">
        <v>39</v>
      </c>
      <c r="Q8730" t="str">
        <f t="shared" si="546"/>
        <v>Senior</v>
      </c>
      <c r="R8730" t="str">
        <f t="shared" si="547"/>
        <v>Loss</v>
      </c>
    </row>
    <row r="8731" spans="1:18">
      <c r="A8731">
        <v>8410</v>
      </c>
      <c r="B8731" t="s">
        <v>92</v>
      </c>
      <c r="C8731">
        <v>26</v>
      </c>
      <c r="D8731" t="s">
        <v>16</v>
      </c>
      <c r="E8731" t="s">
        <v>59</v>
      </c>
      <c r="F8731" t="s">
        <v>18</v>
      </c>
      <c r="G8731">
        <v>734.48</v>
      </c>
      <c r="H8731">
        <v>1384.42</v>
      </c>
      <c r="I8731">
        <v>1032.57</v>
      </c>
      <c r="J8731">
        <v>-351.85</v>
      </c>
      <c r="K8731" s="1">
        <f t="shared" si="544"/>
        <v>-0.2541497522428165</v>
      </c>
      <c r="L8731" t="s">
        <v>31</v>
      </c>
      <c r="M8731" s="2" t="s">
        <v>76</v>
      </c>
      <c r="N8731" s="3" t="str">
        <f t="shared" si="545"/>
        <v>Sep</v>
      </c>
      <c r="O8731" t="s">
        <v>51</v>
      </c>
      <c r="P8731" t="s">
        <v>39</v>
      </c>
      <c r="Q8731" t="str">
        <f t="shared" si="546"/>
        <v>Adult</v>
      </c>
      <c r="R8731" t="str">
        <f t="shared" si="547"/>
        <v>Loss</v>
      </c>
    </row>
    <row r="8732" spans="1:18">
      <c r="A8732">
        <v>4669</v>
      </c>
      <c r="B8732" t="s">
        <v>47</v>
      </c>
      <c r="C8732">
        <v>52</v>
      </c>
      <c r="D8732" t="s">
        <v>16</v>
      </c>
      <c r="E8732" t="s">
        <v>17</v>
      </c>
      <c r="F8732" t="s">
        <v>25</v>
      </c>
      <c r="G8732">
        <v>647.32000000000005</v>
      </c>
      <c r="H8732">
        <v>468.32</v>
      </c>
      <c r="I8732">
        <v>1031.8399999999999</v>
      </c>
      <c r="J8732">
        <v>563.52</v>
      </c>
      <c r="K8732" s="1">
        <f t="shared" si="544"/>
        <v>1.2032798086778271</v>
      </c>
      <c r="L8732" t="s">
        <v>19</v>
      </c>
      <c r="M8732" s="2" t="s">
        <v>68</v>
      </c>
      <c r="N8732" s="3" t="str">
        <f t="shared" si="545"/>
        <v>Mar</v>
      </c>
      <c r="O8732" t="s">
        <v>21</v>
      </c>
      <c r="P8732" t="s">
        <v>22</v>
      </c>
      <c r="Q8732" t="str">
        <f t="shared" si="546"/>
        <v>Senior</v>
      </c>
      <c r="R8732" t="str">
        <f t="shared" si="547"/>
        <v>Profit</v>
      </c>
    </row>
    <row r="8733" spans="1:18">
      <c r="A8733">
        <v>5408</v>
      </c>
      <c r="B8733" t="s">
        <v>52</v>
      </c>
      <c r="C8733">
        <v>51</v>
      </c>
      <c r="D8733" t="s">
        <v>24</v>
      </c>
      <c r="E8733" t="s">
        <v>59</v>
      </c>
      <c r="F8733" t="s">
        <v>36</v>
      </c>
      <c r="G8733">
        <v>727.97</v>
      </c>
      <c r="H8733">
        <v>210.56</v>
      </c>
      <c r="I8733">
        <v>1031.81</v>
      </c>
      <c r="J8733">
        <v>821.25</v>
      </c>
      <c r="K8733" s="1">
        <f t="shared" si="544"/>
        <v>3.9003134498480243</v>
      </c>
      <c r="L8733" t="s">
        <v>19</v>
      </c>
      <c r="M8733" s="2" t="s">
        <v>281</v>
      </c>
      <c r="N8733" s="3" t="str">
        <f t="shared" si="545"/>
        <v>Aug</v>
      </c>
      <c r="O8733" t="s">
        <v>56</v>
      </c>
      <c r="P8733" t="s">
        <v>22</v>
      </c>
      <c r="Q8733" t="str">
        <f t="shared" si="546"/>
        <v>Senior</v>
      </c>
      <c r="R8733" t="str">
        <f t="shared" si="547"/>
        <v>Profit</v>
      </c>
    </row>
    <row r="8734" spans="1:18">
      <c r="A8734">
        <v>6880</v>
      </c>
      <c r="B8734" t="s">
        <v>47</v>
      </c>
      <c r="C8734">
        <v>33</v>
      </c>
      <c r="D8734" t="s">
        <v>24</v>
      </c>
      <c r="E8734" t="s">
        <v>35</v>
      </c>
      <c r="F8734" t="s">
        <v>25</v>
      </c>
      <c r="G8734">
        <v>650.64</v>
      </c>
      <c r="H8734">
        <v>1269.9100000000001</v>
      </c>
      <c r="I8734">
        <v>1031.79</v>
      </c>
      <c r="J8734">
        <v>-238.12</v>
      </c>
      <c r="K8734" s="1">
        <f t="shared" si="544"/>
        <v>-0.18750935105637406</v>
      </c>
      <c r="L8734" t="s">
        <v>37</v>
      </c>
      <c r="M8734" s="2" t="s">
        <v>63</v>
      </c>
      <c r="N8734" s="3" t="str">
        <f t="shared" si="545"/>
        <v>Jan</v>
      </c>
      <c r="O8734" t="s">
        <v>28</v>
      </c>
      <c r="P8734" t="s">
        <v>39</v>
      </c>
      <c r="Q8734" t="str">
        <f t="shared" si="546"/>
        <v>Adult</v>
      </c>
      <c r="R8734" t="str">
        <f t="shared" si="547"/>
        <v>Loss</v>
      </c>
    </row>
    <row r="8735" spans="1:18">
      <c r="A8735">
        <v>1119</v>
      </c>
      <c r="B8735" t="s">
        <v>47</v>
      </c>
      <c r="C8735">
        <v>42</v>
      </c>
      <c r="D8735" t="s">
        <v>24</v>
      </c>
      <c r="E8735" t="s">
        <v>35</v>
      </c>
      <c r="F8735" t="s">
        <v>42</v>
      </c>
      <c r="G8735">
        <v>820.92</v>
      </c>
      <c r="H8735">
        <v>1408.05</v>
      </c>
      <c r="I8735">
        <v>1031.0899999999999</v>
      </c>
      <c r="J8735">
        <v>-376.96</v>
      </c>
      <c r="K8735" s="1">
        <f t="shared" si="544"/>
        <v>-0.26771776570434286</v>
      </c>
      <c r="L8735" t="s">
        <v>31</v>
      </c>
      <c r="M8735" s="2" t="s">
        <v>61</v>
      </c>
      <c r="N8735" s="3" t="str">
        <f t="shared" si="545"/>
        <v>Mar</v>
      </c>
      <c r="O8735" t="s">
        <v>28</v>
      </c>
      <c r="P8735" t="s">
        <v>39</v>
      </c>
      <c r="Q8735" t="str">
        <f t="shared" si="546"/>
        <v>Senior</v>
      </c>
      <c r="R8735" t="str">
        <f t="shared" si="547"/>
        <v>Loss</v>
      </c>
    </row>
    <row r="8736" spans="1:18">
      <c r="A8736">
        <v>3477</v>
      </c>
      <c r="B8736" t="s">
        <v>84</v>
      </c>
      <c r="C8736">
        <v>34</v>
      </c>
      <c r="D8736" t="s">
        <v>24</v>
      </c>
      <c r="E8736" t="s">
        <v>17</v>
      </c>
      <c r="F8736" t="s">
        <v>25</v>
      </c>
      <c r="G8736">
        <v>629.49</v>
      </c>
      <c r="H8736">
        <v>761.38</v>
      </c>
      <c r="I8736">
        <v>1029.4000000000001</v>
      </c>
      <c r="J8736">
        <v>268.02</v>
      </c>
      <c r="K8736" s="1">
        <f t="shared" si="544"/>
        <v>0.35201870288160969</v>
      </c>
      <c r="L8736" t="s">
        <v>19</v>
      </c>
      <c r="M8736" s="2" t="s">
        <v>68</v>
      </c>
      <c r="N8736" s="3" t="str">
        <f t="shared" si="545"/>
        <v>Mar</v>
      </c>
      <c r="O8736" t="s">
        <v>56</v>
      </c>
      <c r="P8736" t="s">
        <v>39</v>
      </c>
      <c r="Q8736" t="str">
        <f t="shared" si="546"/>
        <v>Adult</v>
      </c>
      <c r="R8736" t="str">
        <f t="shared" si="547"/>
        <v>Profit</v>
      </c>
    </row>
    <row r="8737" spans="1:18">
      <c r="A8737">
        <v>583</v>
      </c>
      <c r="B8737" t="s">
        <v>29</v>
      </c>
      <c r="C8737">
        <v>60</v>
      </c>
      <c r="D8737" t="s">
        <v>16</v>
      </c>
      <c r="E8737" t="s">
        <v>53</v>
      </c>
      <c r="F8737" t="s">
        <v>49</v>
      </c>
      <c r="G8737">
        <v>905.85</v>
      </c>
      <c r="H8737">
        <v>913.1</v>
      </c>
      <c r="I8737">
        <v>1029.19</v>
      </c>
      <c r="J8737">
        <v>116.09</v>
      </c>
      <c r="K8737" s="1">
        <f t="shared" si="544"/>
        <v>0.12713832000876135</v>
      </c>
      <c r="L8737" t="s">
        <v>19</v>
      </c>
      <c r="M8737" s="2" t="s">
        <v>212</v>
      </c>
      <c r="N8737" s="3" t="str">
        <f t="shared" si="545"/>
        <v>Aug</v>
      </c>
      <c r="O8737" t="s">
        <v>33</v>
      </c>
      <c r="P8737" t="s">
        <v>39</v>
      </c>
      <c r="Q8737" t="str">
        <f t="shared" si="546"/>
        <v>Senior</v>
      </c>
      <c r="R8737" t="str">
        <f t="shared" si="547"/>
        <v>Profit</v>
      </c>
    </row>
    <row r="8738" spans="1:18">
      <c r="A8738">
        <v>3269</v>
      </c>
      <c r="B8738" t="s">
        <v>47</v>
      </c>
      <c r="C8738">
        <v>46</v>
      </c>
      <c r="D8738" t="s">
        <v>24</v>
      </c>
      <c r="E8738" t="s">
        <v>41</v>
      </c>
      <c r="F8738" t="s">
        <v>18</v>
      </c>
      <c r="G8738">
        <v>869.27</v>
      </c>
      <c r="H8738">
        <v>1723.25</v>
      </c>
      <c r="I8738">
        <v>1023.71</v>
      </c>
      <c r="J8738">
        <v>-699.54</v>
      </c>
      <c r="K8738" s="1">
        <f t="shared" si="544"/>
        <v>-0.40594226026403596</v>
      </c>
      <c r="L8738" t="s">
        <v>26</v>
      </c>
      <c r="M8738" s="2" t="s">
        <v>330</v>
      </c>
      <c r="N8738" s="3" t="str">
        <f t="shared" si="545"/>
        <v>Jul</v>
      </c>
      <c r="O8738" t="s">
        <v>33</v>
      </c>
      <c r="P8738" t="s">
        <v>39</v>
      </c>
      <c r="Q8738" t="str">
        <f t="shared" si="546"/>
        <v>Senior</v>
      </c>
      <c r="R8738" t="str">
        <f t="shared" si="547"/>
        <v>Loss</v>
      </c>
    </row>
    <row r="8739" spans="1:18">
      <c r="A8739">
        <v>4546</v>
      </c>
      <c r="B8739" t="s">
        <v>29</v>
      </c>
      <c r="C8739">
        <v>43</v>
      </c>
      <c r="D8739" t="s">
        <v>24</v>
      </c>
      <c r="E8739" t="s">
        <v>53</v>
      </c>
      <c r="F8739" t="s">
        <v>42</v>
      </c>
      <c r="G8739">
        <v>628.16</v>
      </c>
      <c r="H8739">
        <v>1498.86</v>
      </c>
      <c r="I8739">
        <v>1023.11</v>
      </c>
      <c r="J8739">
        <v>-475.75</v>
      </c>
      <c r="K8739" s="1">
        <f t="shared" si="544"/>
        <v>-0.31740789666813446</v>
      </c>
      <c r="L8739" t="s">
        <v>31</v>
      </c>
      <c r="M8739" s="2" t="s">
        <v>322</v>
      </c>
      <c r="N8739" s="3" t="str">
        <f t="shared" si="545"/>
        <v>Jun</v>
      </c>
      <c r="O8739" t="s">
        <v>51</v>
      </c>
      <c r="P8739" t="s">
        <v>39</v>
      </c>
      <c r="Q8739" t="str">
        <f t="shared" si="546"/>
        <v>Senior</v>
      </c>
      <c r="R8739" t="str">
        <f t="shared" si="547"/>
        <v>Loss</v>
      </c>
    </row>
    <row r="8740" spans="1:18">
      <c r="A8740">
        <v>8874</v>
      </c>
      <c r="B8740" t="s">
        <v>52</v>
      </c>
      <c r="C8740">
        <v>38</v>
      </c>
      <c r="D8740" t="s">
        <v>16</v>
      </c>
      <c r="E8740" t="s">
        <v>53</v>
      </c>
      <c r="F8740" t="s">
        <v>18</v>
      </c>
      <c r="G8740">
        <v>741.48</v>
      </c>
      <c r="H8740">
        <v>1463.11</v>
      </c>
      <c r="I8740">
        <v>1022.38</v>
      </c>
      <c r="J8740">
        <v>-440.73</v>
      </c>
      <c r="K8740" s="1">
        <f t="shared" si="544"/>
        <v>-0.30122820567148062</v>
      </c>
      <c r="L8740" t="s">
        <v>37</v>
      </c>
      <c r="M8740" s="2" t="s">
        <v>237</v>
      </c>
      <c r="N8740" s="3" t="str">
        <f t="shared" si="545"/>
        <v>Jan</v>
      </c>
      <c r="O8740" t="s">
        <v>33</v>
      </c>
      <c r="P8740" t="s">
        <v>39</v>
      </c>
      <c r="Q8740" t="str">
        <f t="shared" si="546"/>
        <v>Adult</v>
      </c>
      <c r="R8740" t="str">
        <f t="shared" si="547"/>
        <v>Loss</v>
      </c>
    </row>
    <row r="8741" spans="1:18">
      <c r="A8741">
        <v>9277</v>
      </c>
      <c r="B8741" t="s">
        <v>44</v>
      </c>
      <c r="C8741">
        <v>25</v>
      </c>
      <c r="D8741" t="s">
        <v>16</v>
      </c>
      <c r="E8741" t="s">
        <v>17</v>
      </c>
      <c r="F8741" t="s">
        <v>18</v>
      </c>
      <c r="G8741">
        <v>697.19</v>
      </c>
      <c r="H8741">
        <v>75.88</v>
      </c>
      <c r="I8741">
        <v>1022.35</v>
      </c>
      <c r="J8741">
        <v>946.47</v>
      </c>
      <c r="K8741" s="1">
        <f t="shared" si="544"/>
        <v>12.473247232472326</v>
      </c>
      <c r="L8741" t="s">
        <v>54</v>
      </c>
      <c r="M8741" s="2" t="s">
        <v>186</v>
      </c>
      <c r="N8741" s="3" t="str">
        <f t="shared" si="545"/>
        <v>Jun</v>
      </c>
      <c r="O8741" t="s">
        <v>28</v>
      </c>
      <c r="P8741" t="s">
        <v>39</v>
      </c>
      <c r="Q8741" t="str">
        <f t="shared" si="546"/>
        <v>Young</v>
      </c>
      <c r="R8741" t="str">
        <f t="shared" si="547"/>
        <v>Profit</v>
      </c>
    </row>
    <row r="8742" spans="1:18">
      <c r="A8742">
        <v>3369</v>
      </c>
      <c r="B8742" t="s">
        <v>52</v>
      </c>
      <c r="C8742">
        <v>32</v>
      </c>
      <c r="D8742" t="s">
        <v>24</v>
      </c>
      <c r="E8742" t="s">
        <v>35</v>
      </c>
      <c r="F8742" t="s">
        <v>36</v>
      </c>
      <c r="G8742">
        <v>748.97</v>
      </c>
      <c r="H8742">
        <v>696.18</v>
      </c>
      <c r="I8742">
        <v>1022.1</v>
      </c>
      <c r="J8742">
        <v>325.92</v>
      </c>
      <c r="K8742" s="1">
        <f t="shared" si="544"/>
        <v>0.46815478755494272</v>
      </c>
      <c r="L8742" t="s">
        <v>31</v>
      </c>
      <c r="M8742" s="2" t="s">
        <v>89</v>
      </c>
      <c r="N8742" s="3" t="str">
        <f t="shared" si="545"/>
        <v>Apr</v>
      </c>
      <c r="O8742" t="s">
        <v>56</v>
      </c>
      <c r="P8742" t="s">
        <v>22</v>
      </c>
      <c r="Q8742" t="str">
        <f t="shared" si="546"/>
        <v>Adult</v>
      </c>
      <c r="R8742" t="str">
        <f t="shared" si="547"/>
        <v>Profit</v>
      </c>
    </row>
    <row r="8743" spans="1:18">
      <c r="A8743">
        <v>9804</v>
      </c>
      <c r="B8743" t="s">
        <v>15</v>
      </c>
      <c r="C8743">
        <v>56</v>
      </c>
      <c r="D8743" t="s">
        <v>24</v>
      </c>
      <c r="E8743" t="s">
        <v>59</v>
      </c>
      <c r="F8743" t="s">
        <v>18</v>
      </c>
      <c r="G8743">
        <v>609.74</v>
      </c>
      <c r="H8743">
        <v>1986.47</v>
      </c>
      <c r="I8743">
        <v>1021.35</v>
      </c>
      <c r="J8743">
        <v>-965.12</v>
      </c>
      <c r="K8743" s="1">
        <f t="shared" si="544"/>
        <v>-0.48584675328597965</v>
      </c>
      <c r="L8743" t="s">
        <v>31</v>
      </c>
      <c r="M8743" s="2" t="s">
        <v>166</v>
      </c>
      <c r="N8743" s="3" t="str">
        <f t="shared" si="545"/>
        <v>Sep</v>
      </c>
      <c r="O8743" t="s">
        <v>28</v>
      </c>
      <c r="P8743" t="s">
        <v>22</v>
      </c>
      <c r="Q8743" t="str">
        <f t="shared" si="546"/>
        <v>Senior</v>
      </c>
      <c r="R8743" t="str">
        <f t="shared" si="547"/>
        <v>Loss</v>
      </c>
    </row>
    <row r="8744" spans="1:18">
      <c r="A8744">
        <v>1799</v>
      </c>
      <c r="B8744" t="s">
        <v>47</v>
      </c>
      <c r="C8744">
        <v>52</v>
      </c>
      <c r="D8744" t="s">
        <v>24</v>
      </c>
      <c r="E8744" t="s">
        <v>59</v>
      </c>
      <c r="F8744" t="s">
        <v>25</v>
      </c>
      <c r="G8744">
        <v>746.19</v>
      </c>
      <c r="H8744">
        <v>86.71</v>
      </c>
      <c r="I8744">
        <v>1021.16</v>
      </c>
      <c r="J8744">
        <v>934.45</v>
      </c>
      <c r="K8744" s="1">
        <f t="shared" si="544"/>
        <v>10.776727021104833</v>
      </c>
      <c r="L8744" t="s">
        <v>26</v>
      </c>
      <c r="M8744" s="2" t="s">
        <v>69</v>
      </c>
      <c r="N8744" s="3" t="str">
        <f t="shared" si="545"/>
        <v>Sep</v>
      </c>
      <c r="O8744" t="s">
        <v>51</v>
      </c>
      <c r="P8744" t="s">
        <v>22</v>
      </c>
      <c r="Q8744" t="str">
        <f t="shared" si="546"/>
        <v>Senior</v>
      </c>
      <c r="R8744" t="str">
        <f t="shared" si="547"/>
        <v>Profit</v>
      </c>
    </row>
    <row r="8745" spans="1:18">
      <c r="A8745">
        <v>7134</v>
      </c>
      <c r="B8745" t="s">
        <v>40</v>
      </c>
      <c r="C8745">
        <v>42</v>
      </c>
      <c r="D8745" t="s">
        <v>24</v>
      </c>
      <c r="E8745" t="s">
        <v>53</v>
      </c>
      <c r="F8745" t="s">
        <v>49</v>
      </c>
      <c r="G8745">
        <v>629.78</v>
      </c>
      <c r="H8745">
        <v>56.48</v>
      </c>
      <c r="I8745">
        <v>1020.03</v>
      </c>
      <c r="J8745">
        <v>963.55</v>
      </c>
      <c r="K8745" s="1">
        <f t="shared" si="544"/>
        <v>17.060021246458923</v>
      </c>
      <c r="L8745" t="s">
        <v>54</v>
      </c>
      <c r="M8745" s="2" t="s">
        <v>270</v>
      </c>
      <c r="N8745" s="3" t="str">
        <f t="shared" si="545"/>
        <v>Feb</v>
      </c>
      <c r="O8745" t="s">
        <v>56</v>
      </c>
      <c r="P8745" t="s">
        <v>22</v>
      </c>
      <c r="Q8745" t="str">
        <f t="shared" si="546"/>
        <v>Senior</v>
      </c>
      <c r="R8745" t="str">
        <f t="shared" si="547"/>
        <v>Profit</v>
      </c>
    </row>
    <row r="8746" spans="1:18">
      <c r="A8746">
        <v>7957</v>
      </c>
      <c r="B8746" t="s">
        <v>34</v>
      </c>
      <c r="C8746">
        <v>24</v>
      </c>
      <c r="D8746" t="s">
        <v>24</v>
      </c>
      <c r="E8746" t="s">
        <v>17</v>
      </c>
      <c r="F8746" t="s">
        <v>36</v>
      </c>
      <c r="G8746">
        <v>699.39</v>
      </c>
      <c r="H8746">
        <v>1646.37</v>
      </c>
      <c r="I8746">
        <v>1019.09</v>
      </c>
      <c r="J8746">
        <v>-627.28</v>
      </c>
      <c r="K8746" s="1">
        <f t="shared" si="544"/>
        <v>-0.38100791438133591</v>
      </c>
      <c r="L8746" t="s">
        <v>19</v>
      </c>
      <c r="M8746" s="2" t="s">
        <v>48</v>
      </c>
      <c r="N8746" s="3" t="str">
        <f t="shared" si="545"/>
        <v>Jul</v>
      </c>
      <c r="O8746" t="s">
        <v>56</v>
      </c>
      <c r="P8746" t="s">
        <v>22</v>
      </c>
      <c r="Q8746" t="str">
        <f t="shared" si="546"/>
        <v>Young</v>
      </c>
      <c r="R8746" t="str">
        <f t="shared" si="547"/>
        <v>Loss</v>
      </c>
    </row>
    <row r="8747" spans="1:18">
      <c r="A8747">
        <v>2922</v>
      </c>
      <c r="B8747" t="s">
        <v>44</v>
      </c>
      <c r="C8747">
        <v>48</v>
      </c>
      <c r="D8747" t="s">
        <v>24</v>
      </c>
      <c r="E8747" t="s">
        <v>57</v>
      </c>
      <c r="F8747" t="s">
        <v>18</v>
      </c>
      <c r="G8747">
        <v>775.95</v>
      </c>
      <c r="H8747">
        <v>1077.3699999999999</v>
      </c>
      <c r="I8747">
        <v>1018.21</v>
      </c>
      <c r="J8747">
        <v>-59.16</v>
      </c>
      <c r="K8747" s="1">
        <f t="shared" si="544"/>
        <v>-5.4911497442846936E-2</v>
      </c>
      <c r="L8747" t="s">
        <v>31</v>
      </c>
      <c r="M8747" s="2" t="s">
        <v>58</v>
      </c>
      <c r="N8747" s="3" t="str">
        <f t="shared" si="545"/>
        <v>May</v>
      </c>
      <c r="O8747" t="s">
        <v>28</v>
      </c>
      <c r="P8747" t="s">
        <v>39</v>
      </c>
      <c r="Q8747" t="str">
        <f t="shared" si="546"/>
        <v>Senior</v>
      </c>
      <c r="R8747" t="str">
        <f t="shared" si="547"/>
        <v>Loss</v>
      </c>
    </row>
    <row r="8748" spans="1:18">
      <c r="A8748">
        <v>4643</v>
      </c>
      <c r="B8748" t="s">
        <v>34</v>
      </c>
      <c r="C8748">
        <v>51</v>
      </c>
      <c r="D8748" t="s">
        <v>24</v>
      </c>
      <c r="E8748" t="s">
        <v>41</v>
      </c>
      <c r="F8748" t="s">
        <v>18</v>
      </c>
      <c r="G8748">
        <v>797.95</v>
      </c>
      <c r="H8748">
        <v>1127.49</v>
      </c>
      <c r="I8748">
        <v>1017.89</v>
      </c>
      <c r="J8748">
        <v>-109.6</v>
      </c>
      <c r="K8748" s="1">
        <f t="shared" si="544"/>
        <v>-9.7207070572688001E-2</v>
      </c>
      <c r="L8748" t="s">
        <v>31</v>
      </c>
      <c r="M8748" s="2" t="s">
        <v>387</v>
      </c>
      <c r="N8748" s="3" t="str">
        <f t="shared" si="545"/>
        <v>May</v>
      </c>
      <c r="O8748" t="s">
        <v>56</v>
      </c>
      <c r="P8748" t="s">
        <v>22</v>
      </c>
      <c r="Q8748" t="str">
        <f t="shared" si="546"/>
        <v>Senior</v>
      </c>
      <c r="R8748" t="str">
        <f t="shared" si="547"/>
        <v>Loss</v>
      </c>
    </row>
    <row r="8749" spans="1:18">
      <c r="A8749">
        <v>9805</v>
      </c>
      <c r="B8749" t="s">
        <v>44</v>
      </c>
      <c r="C8749">
        <v>22</v>
      </c>
      <c r="D8749" t="s">
        <v>24</v>
      </c>
      <c r="E8749" t="s">
        <v>41</v>
      </c>
      <c r="F8749" t="s">
        <v>49</v>
      </c>
      <c r="G8749">
        <v>720.53</v>
      </c>
      <c r="H8749">
        <v>1013.76</v>
      </c>
      <c r="I8749">
        <v>1017.73</v>
      </c>
      <c r="J8749">
        <v>3.97</v>
      </c>
      <c r="K8749" s="1">
        <f t="shared" si="544"/>
        <v>3.916114267676768E-3</v>
      </c>
      <c r="L8749" t="s">
        <v>19</v>
      </c>
      <c r="M8749" s="2" t="s">
        <v>414</v>
      </c>
      <c r="N8749" s="3" t="str">
        <f t="shared" si="545"/>
        <v>May</v>
      </c>
      <c r="O8749" t="s">
        <v>33</v>
      </c>
      <c r="P8749" t="s">
        <v>39</v>
      </c>
      <c r="Q8749" t="str">
        <f t="shared" si="546"/>
        <v>Young</v>
      </c>
      <c r="R8749" t="str">
        <f t="shared" si="547"/>
        <v>Profit</v>
      </c>
    </row>
    <row r="8750" spans="1:18">
      <c r="A8750">
        <v>1442</v>
      </c>
      <c r="B8750" t="s">
        <v>34</v>
      </c>
      <c r="C8750">
        <v>20</v>
      </c>
      <c r="D8750" t="s">
        <v>24</v>
      </c>
      <c r="E8750" t="s">
        <v>66</v>
      </c>
      <c r="F8750" t="s">
        <v>36</v>
      </c>
      <c r="G8750">
        <v>796.68</v>
      </c>
      <c r="H8750">
        <v>582.25</v>
      </c>
      <c r="I8750">
        <v>1015.95</v>
      </c>
      <c r="J8750">
        <v>433.7</v>
      </c>
      <c r="K8750" s="1">
        <f t="shared" si="544"/>
        <v>0.74486904250751396</v>
      </c>
      <c r="L8750" t="s">
        <v>54</v>
      </c>
      <c r="M8750" s="2" t="s">
        <v>291</v>
      </c>
      <c r="N8750" s="3" t="str">
        <f t="shared" si="545"/>
        <v>May</v>
      </c>
      <c r="O8750" t="s">
        <v>56</v>
      </c>
      <c r="P8750" t="s">
        <v>39</v>
      </c>
      <c r="Q8750" t="str">
        <f t="shared" si="546"/>
        <v>Young</v>
      </c>
      <c r="R8750" t="str">
        <f t="shared" si="547"/>
        <v>Profit</v>
      </c>
    </row>
    <row r="8751" spans="1:18">
      <c r="A8751">
        <v>3348</v>
      </c>
      <c r="B8751" t="s">
        <v>34</v>
      </c>
      <c r="C8751">
        <v>20</v>
      </c>
      <c r="D8751" t="s">
        <v>16</v>
      </c>
      <c r="E8751" t="s">
        <v>35</v>
      </c>
      <c r="F8751" t="s">
        <v>18</v>
      </c>
      <c r="G8751">
        <v>778.06</v>
      </c>
      <c r="H8751">
        <v>1035.78</v>
      </c>
      <c r="I8751">
        <v>1015.62</v>
      </c>
      <c r="J8751">
        <v>-20.16</v>
      </c>
      <c r="K8751" s="1">
        <f t="shared" si="544"/>
        <v>-1.9463592654810867E-2</v>
      </c>
      <c r="L8751" t="s">
        <v>37</v>
      </c>
      <c r="M8751" s="2" t="s">
        <v>88</v>
      </c>
      <c r="N8751" s="3" t="str">
        <f t="shared" si="545"/>
        <v>Dec</v>
      </c>
      <c r="O8751" t="s">
        <v>51</v>
      </c>
      <c r="P8751" t="s">
        <v>39</v>
      </c>
      <c r="Q8751" t="str">
        <f t="shared" si="546"/>
        <v>Young</v>
      </c>
      <c r="R8751" t="str">
        <f t="shared" si="547"/>
        <v>Loss</v>
      </c>
    </row>
    <row r="8752" spans="1:18">
      <c r="A8752">
        <v>2789</v>
      </c>
      <c r="B8752" t="s">
        <v>23</v>
      </c>
      <c r="C8752">
        <v>24</v>
      </c>
      <c r="D8752" t="s">
        <v>16</v>
      </c>
      <c r="E8752" t="s">
        <v>30</v>
      </c>
      <c r="F8752" t="s">
        <v>36</v>
      </c>
      <c r="G8752">
        <v>814.97</v>
      </c>
      <c r="H8752">
        <v>667.33</v>
      </c>
      <c r="I8752">
        <v>1015.43</v>
      </c>
      <c r="J8752">
        <v>348.1</v>
      </c>
      <c r="K8752" s="1">
        <f t="shared" si="544"/>
        <v>0.52163097717770823</v>
      </c>
      <c r="L8752" t="s">
        <v>26</v>
      </c>
      <c r="M8752" s="2" t="s">
        <v>231</v>
      </c>
      <c r="N8752" s="3" t="str">
        <f t="shared" si="545"/>
        <v>Jul</v>
      </c>
      <c r="O8752" t="s">
        <v>33</v>
      </c>
      <c r="P8752" t="s">
        <v>22</v>
      </c>
      <c r="Q8752" t="str">
        <f t="shared" si="546"/>
        <v>Young</v>
      </c>
      <c r="R8752" t="str">
        <f t="shared" si="547"/>
        <v>Profit</v>
      </c>
    </row>
    <row r="8753" spans="1:18">
      <c r="A8753">
        <v>7658</v>
      </c>
      <c r="B8753" t="s">
        <v>47</v>
      </c>
      <c r="C8753">
        <v>57</v>
      </c>
      <c r="D8753" t="s">
        <v>24</v>
      </c>
      <c r="E8753" t="s">
        <v>17</v>
      </c>
      <c r="F8753" t="s">
        <v>49</v>
      </c>
      <c r="G8753">
        <v>774.27</v>
      </c>
      <c r="H8753">
        <v>177.79</v>
      </c>
      <c r="I8753">
        <v>1014.96</v>
      </c>
      <c r="J8753">
        <v>837.17</v>
      </c>
      <c r="K8753" s="1">
        <f t="shared" si="544"/>
        <v>4.7087575229202994</v>
      </c>
      <c r="L8753" t="s">
        <v>37</v>
      </c>
      <c r="M8753" s="2" t="s">
        <v>367</v>
      </c>
      <c r="N8753" s="3" t="str">
        <f t="shared" si="545"/>
        <v>Feb</v>
      </c>
      <c r="O8753" t="s">
        <v>56</v>
      </c>
      <c r="P8753" t="s">
        <v>22</v>
      </c>
      <c r="Q8753" t="str">
        <f t="shared" si="546"/>
        <v>Senior</v>
      </c>
      <c r="R8753" t="str">
        <f t="shared" si="547"/>
        <v>Profit</v>
      </c>
    </row>
    <row r="8754" spans="1:18">
      <c r="A8754">
        <v>1273</v>
      </c>
      <c r="B8754" t="s">
        <v>23</v>
      </c>
      <c r="C8754">
        <v>59</v>
      </c>
      <c r="D8754" t="s">
        <v>24</v>
      </c>
      <c r="E8754" t="s">
        <v>30</v>
      </c>
      <c r="F8754" t="s">
        <v>42</v>
      </c>
      <c r="G8754">
        <v>614.21</v>
      </c>
      <c r="H8754">
        <v>103.72</v>
      </c>
      <c r="I8754">
        <v>1014.82</v>
      </c>
      <c r="J8754">
        <v>911.1</v>
      </c>
      <c r="K8754" s="1">
        <f t="shared" si="544"/>
        <v>8.7842267643656005</v>
      </c>
      <c r="L8754" t="s">
        <v>26</v>
      </c>
      <c r="M8754" s="2" t="s">
        <v>407</v>
      </c>
      <c r="N8754" s="3" t="str">
        <f t="shared" si="545"/>
        <v>Dec</v>
      </c>
      <c r="O8754" t="s">
        <v>33</v>
      </c>
      <c r="P8754" t="s">
        <v>22</v>
      </c>
      <c r="Q8754" t="str">
        <f t="shared" si="546"/>
        <v>Senior</v>
      </c>
      <c r="R8754" t="str">
        <f t="shared" si="547"/>
        <v>Profit</v>
      </c>
    </row>
    <row r="8755" spans="1:18">
      <c r="A8755">
        <v>580</v>
      </c>
      <c r="B8755" t="s">
        <v>47</v>
      </c>
      <c r="C8755">
        <v>45</v>
      </c>
      <c r="D8755" t="s">
        <v>16</v>
      </c>
      <c r="E8755" t="s">
        <v>35</v>
      </c>
      <c r="F8755" t="s">
        <v>18</v>
      </c>
      <c r="G8755">
        <v>681.68</v>
      </c>
      <c r="H8755">
        <v>1751.44</v>
      </c>
      <c r="I8755">
        <v>1014.49</v>
      </c>
      <c r="J8755">
        <v>-736.95</v>
      </c>
      <c r="K8755" s="1">
        <f t="shared" si="544"/>
        <v>-0.42076805371579956</v>
      </c>
      <c r="L8755" t="s">
        <v>26</v>
      </c>
      <c r="M8755" s="2" t="s">
        <v>338</v>
      </c>
      <c r="N8755" s="3" t="str">
        <f t="shared" si="545"/>
        <v>Jun</v>
      </c>
      <c r="O8755" t="s">
        <v>51</v>
      </c>
      <c r="P8755" t="s">
        <v>22</v>
      </c>
      <c r="Q8755" t="str">
        <f t="shared" si="546"/>
        <v>Senior</v>
      </c>
      <c r="R8755" t="str">
        <f t="shared" si="547"/>
        <v>Loss</v>
      </c>
    </row>
    <row r="8756" spans="1:18">
      <c r="A8756">
        <v>5743</v>
      </c>
      <c r="B8756" t="s">
        <v>92</v>
      </c>
      <c r="C8756">
        <v>39</v>
      </c>
      <c r="D8756" t="s">
        <v>16</v>
      </c>
      <c r="E8756" t="s">
        <v>57</v>
      </c>
      <c r="F8756" t="s">
        <v>42</v>
      </c>
      <c r="G8756">
        <v>749.93</v>
      </c>
      <c r="H8756">
        <v>1375.79</v>
      </c>
      <c r="I8756">
        <v>1014.22</v>
      </c>
      <c r="J8756">
        <v>-361.57</v>
      </c>
      <c r="K8756" s="1">
        <f t="shared" si="544"/>
        <v>-0.26280900428117665</v>
      </c>
      <c r="L8756" t="s">
        <v>26</v>
      </c>
      <c r="M8756" s="2" t="s">
        <v>343</v>
      </c>
      <c r="N8756" s="3" t="str">
        <f t="shared" si="545"/>
        <v>Dec</v>
      </c>
      <c r="O8756" t="s">
        <v>51</v>
      </c>
      <c r="P8756" t="s">
        <v>22</v>
      </c>
      <c r="Q8756" t="str">
        <f t="shared" si="546"/>
        <v>Adult</v>
      </c>
      <c r="R8756" t="str">
        <f t="shared" si="547"/>
        <v>Loss</v>
      </c>
    </row>
    <row r="8757" spans="1:18">
      <c r="A8757">
        <v>7896</v>
      </c>
      <c r="B8757" t="s">
        <v>15</v>
      </c>
      <c r="C8757">
        <v>32</v>
      </c>
      <c r="D8757" t="s">
        <v>24</v>
      </c>
      <c r="E8757" t="s">
        <v>41</v>
      </c>
      <c r="F8757" t="s">
        <v>36</v>
      </c>
      <c r="G8757">
        <v>577.41</v>
      </c>
      <c r="H8757">
        <v>1745.84</v>
      </c>
      <c r="I8757">
        <v>1013.19</v>
      </c>
      <c r="J8757">
        <v>-732.65</v>
      </c>
      <c r="K8757" s="1">
        <f t="shared" si="544"/>
        <v>-0.41965472208220683</v>
      </c>
      <c r="L8757" t="s">
        <v>54</v>
      </c>
      <c r="M8757" s="2" t="s">
        <v>212</v>
      </c>
      <c r="N8757" s="3" t="str">
        <f t="shared" si="545"/>
        <v>Aug</v>
      </c>
      <c r="O8757" t="s">
        <v>28</v>
      </c>
      <c r="P8757" t="s">
        <v>39</v>
      </c>
      <c r="Q8757" t="str">
        <f t="shared" si="546"/>
        <v>Adult</v>
      </c>
      <c r="R8757" t="str">
        <f t="shared" si="547"/>
        <v>Loss</v>
      </c>
    </row>
    <row r="8758" spans="1:18">
      <c r="A8758">
        <v>1149</v>
      </c>
      <c r="B8758" t="s">
        <v>47</v>
      </c>
      <c r="C8758">
        <v>26</v>
      </c>
      <c r="D8758" t="s">
        <v>24</v>
      </c>
      <c r="E8758" t="s">
        <v>57</v>
      </c>
      <c r="F8758" t="s">
        <v>49</v>
      </c>
      <c r="G8758">
        <v>690.8</v>
      </c>
      <c r="H8758">
        <v>1549.51</v>
      </c>
      <c r="I8758">
        <v>1010.93</v>
      </c>
      <c r="J8758">
        <v>-538.58000000000004</v>
      </c>
      <c r="K8758" s="1">
        <f t="shared" si="544"/>
        <v>-0.34758084813908918</v>
      </c>
      <c r="L8758" t="s">
        <v>19</v>
      </c>
      <c r="M8758" s="2" t="s">
        <v>236</v>
      </c>
      <c r="N8758" s="3" t="str">
        <f t="shared" si="545"/>
        <v>Jun</v>
      </c>
      <c r="O8758" t="s">
        <v>21</v>
      </c>
      <c r="P8758" t="s">
        <v>39</v>
      </c>
      <c r="Q8758" t="str">
        <f t="shared" si="546"/>
        <v>Adult</v>
      </c>
      <c r="R8758" t="str">
        <f t="shared" si="547"/>
        <v>Loss</v>
      </c>
    </row>
    <row r="8759" spans="1:18">
      <c r="A8759">
        <v>1214</v>
      </c>
      <c r="B8759" t="s">
        <v>47</v>
      </c>
      <c r="C8759">
        <v>56</v>
      </c>
      <c r="D8759" t="s">
        <v>24</v>
      </c>
      <c r="E8759" t="s">
        <v>30</v>
      </c>
      <c r="F8759" t="s">
        <v>49</v>
      </c>
      <c r="G8759">
        <v>830.67</v>
      </c>
      <c r="H8759">
        <v>330.65</v>
      </c>
      <c r="I8759">
        <v>1010.92</v>
      </c>
      <c r="J8759">
        <v>680.27</v>
      </c>
      <c r="K8759" s="1">
        <f t="shared" si="544"/>
        <v>2.0573718433388781</v>
      </c>
      <c r="L8759" t="s">
        <v>37</v>
      </c>
      <c r="M8759" s="2" t="s">
        <v>315</v>
      </c>
      <c r="N8759" s="3" t="str">
        <f t="shared" si="545"/>
        <v>Aug</v>
      </c>
      <c r="O8759" t="s">
        <v>51</v>
      </c>
      <c r="P8759" t="s">
        <v>39</v>
      </c>
      <c r="Q8759" t="str">
        <f t="shared" si="546"/>
        <v>Senior</v>
      </c>
      <c r="R8759" t="str">
        <f t="shared" si="547"/>
        <v>Profit</v>
      </c>
    </row>
    <row r="8760" spans="1:18">
      <c r="A8760">
        <v>4275</v>
      </c>
      <c r="B8760" t="s">
        <v>23</v>
      </c>
      <c r="C8760">
        <v>32</v>
      </c>
      <c r="D8760" t="s">
        <v>16</v>
      </c>
      <c r="E8760" t="s">
        <v>35</v>
      </c>
      <c r="F8760" t="s">
        <v>42</v>
      </c>
      <c r="G8760">
        <v>694.54</v>
      </c>
      <c r="H8760">
        <v>1020.64</v>
      </c>
      <c r="I8760">
        <v>1009.41</v>
      </c>
      <c r="J8760">
        <v>-11.23</v>
      </c>
      <c r="K8760" s="1">
        <f t="shared" si="544"/>
        <v>-1.1002900141087945E-2</v>
      </c>
      <c r="L8760" t="s">
        <v>31</v>
      </c>
      <c r="M8760" s="2" t="s">
        <v>369</v>
      </c>
      <c r="N8760" s="3" t="str">
        <f t="shared" si="545"/>
        <v>Oct</v>
      </c>
      <c r="O8760" t="s">
        <v>28</v>
      </c>
      <c r="P8760" t="s">
        <v>39</v>
      </c>
      <c r="Q8760" t="str">
        <f t="shared" si="546"/>
        <v>Adult</v>
      </c>
      <c r="R8760" t="str">
        <f t="shared" si="547"/>
        <v>Loss</v>
      </c>
    </row>
    <row r="8761" spans="1:18">
      <c r="A8761">
        <v>8575</v>
      </c>
      <c r="B8761" t="s">
        <v>23</v>
      </c>
      <c r="C8761">
        <v>46</v>
      </c>
      <c r="D8761" t="s">
        <v>24</v>
      </c>
      <c r="E8761" t="s">
        <v>35</v>
      </c>
      <c r="F8761" t="s">
        <v>49</v>
      </c>
      <c r="G8761">
        <v>704.28</v>
      </c>
      <c r="H8761">
        <v>1045.68</v>
      </c>
      <c r="I8761">
        <v>1007.6</v>
      </c>
      <c r="J8761">
        <v>-38.08</v>
      </c>
      <c r="K8761" s="1">
        <f t="shared" si="544"/>
        <v>-3.641649452987529E-2</v>
      </c>
      <c r="L8761" t="s">
        <v>54</v>
      </c>
      <c r="M8761" s="2" t="s">
        <v>363</v>
      </c>
      <c r="N8761" s="3" t="str">
        <f t="shared" si="545"/>
        <v>Jul</v>
      </c>
      <c r="O8761" t="s">
        <v>56</v>
      </c>
      <c r="P8761" t="s">
        <v>22</v>
      </c>
      <c r="Q8761" t="str">
        <f t="shared" si="546"/>
        <v>Senior</v>
      </c>
      <c r="R8761" t="str">
        <f t="shared" si="547"/>
        <v>Loss</v>
      </c>
    </row>
    <row r="8762" spans="1:18">
      <c r="A8762">
        <v>9513</v>
      </c>
      <c r="B8762" t="s">
        <v>15</v>
      </c>
      <c r="C8762">
        <v>27</v>
      </c>
      <c r="D8762" t="s">
        <v>24</v>
      </c>
      <c r="E8762" t="s">
        <v>17</v>
      </c>
      <c r="F8762" t="s">
        <v>42</v>
      </c>
      <c r="G8762">
        <v>806.39</v>
      </c>
      <c r="H8762">
        <v>839.37</v>
      </c>
      <c r="I8762">
        <v>1005.93</v>
      </c>
      <c r="J8762">
        <v>166.56</v>
      </c>
      <c r="K8762" s="1">
        <f t="shared" si="544"/>
        <v>0.19843454019085743</v>
      </c>
      <c r="L8762" t="s">
        <v>37</v>
      </c>
      <c r="M8762" s="2" t="s">
        <v>169</v>
      </c>
      <c r="N8762" s="3" t="str">
        <f t="shared" si="545"/>
        <v>Jun</v>
      </c>
      <c r="O8762" t="s">
        <v>51</v>
      </c>
      <c r="P8762" t="s">
        <v>22</v>
      </c>
      <c r="Q8762" t="str">
        <f t="shared" si="546"/>
        <v>Adult</v>
      </c>
      <c r="R8762" t="str">
        <f t="shared" si="547"/>
        <v>Profit</v>
      </c>
    </row>
    <row r="8763" spans="1:18">
      <c r="A8763">
        <v>9162</v>
      </c>
      <c r="B8763" t="s">
        <v>44</v>
      </c>
      <c r="C8763">
        <v>24</v>
      </c>
      <c r="D8763" t="s">
        <v>24</v>
      </c>
      <c r="E8763" t="s">
        <v>53</v>
      </c>
      <c r="F8763" t="s">
        <v>36</v>
      </c>
      <c r="G8763">
        <v>823.67</v>
      </c>
      <c r="H8763">
        <v>156.44</v>
      </c>
      <c r="I8763">
        <v>1005.56</v>
      </c>
      <c r="J8763">
        <v>849.12</v>
      </c>
      <c r="K8763" s="1">
        <f t="shared" si="544"/>
        <v>5.4277678343134745</v>
      </c>
      <c r="L8763" t="s">
        <v>26</v>
      </c>
      <c r="M8763" s="2" t="s">
        <v>217</v>
      </c>
      <c r="N8763" s="3" t="str">
        <f t="shared" si="545"/>
        <v>Sep</v>
      </c>
      <c r="O8763" t="s">
        <v>56</v>
      </c>
      <c r="P8763" t="s">
        <v>39</v>
      </c>
      <c r="Q8763" t="str">
        <f t="shared" si="546"/>
        <v>Young</v>
      </c>
      <c r="R8763" t="str">
        <f t="shared" si="547"/>
        <v>Profit</v>
      </c>
    </row>
    <row r="8764" spans="1:18">
      <c r="A8764">
        <v>759</v>
      </c>
      <c r="B8764" t="s">
        <v>47</v>
      </c>
      <c r="C8764">
        <v>27</v>
      </c>
      <c r="D8764" t="s">
        <v>24</v>
      </c>
      <c r="E8764" t="s">
        <v>66</v>
      </c>
      <c r="F8764" t="s">
        <v>18</v>
      </c>
      <c r="G8764">
        <v>789.72</v>
      </c>
      <c r="H8764">
        <v>678.97</v>
      </c>
      <c r="I8764">
        <v>1004.57</v>
      </c>
      <c r="J8764">
        <v>325.60000000000002</v>
      </c>
      <c r="K8764" s="1">
        <f t="shared" si="544"/>
        <v>0.47954990647598572</v>
      </c>
      <c r="L8764" t="s">
        <v>19</v>
      </c>
      <c r="M8764" s="2" t="s">
        <v>375</v>
      </c>
      <c r="N8764" s="3" t="str">
        <f t="shared" si="545"/>
        <v>Mar</v>
      </c>
      <c r="O8764" t="s">
        <v>56</v>
      </c>
      <c r="P8764" t="s">
        <v>39</v>
      </c>
      <c r="Q8764" t="str">
        <f t="shared" si="546"/>
        <v>Adult</v>
      </c>
      <c r="R8764" t="str">
        <f t="shared" si="547"/>
        <v>Profit</v>
      </c>
    </row>
    <row r="8765" spans="1:18">
      <c r="A8765">
        <v>6473</v>
      </c>
      <c r="B8765" t="s">
        <v>47</v>
      </c>
      <c r="C8765">
        <v>25</v>
      </c>
      <c r="D8765" t="s">
        <v>24</v>
      </c>
      <c r="E8765" t="s">
        <v>57</v>
      </c>
      <c r="F8765" t="s">
        <v>42</v>
      </c>
      <c r="G8765">
        <v>593.78</v>
      </c>
      <c r="H8765">
        <v>1425.13</v>
      </c>
      <c r="I8765">
        <v>1003.16</v>
      </c>
      <c r="J8765">
        <v>-421.97</v>
      </c>
      <c r="K8765" s="1">
        <f t="shared" si="544"/>
        <v>-0.29609228631773943</v>
      </c>
      <c r="L8765" t="s">
        <v>54</v>
      </c>
      <c r="M8765" s="2" t="s">
        <v>259</v>
      </c>
      <c r="N8765" s="3" t="str">
        <f t="shared" si="545"/>
        <v>Sep</v>
      </c>
      <c r="O8765" t="s">
        <v>28</v>
      </c>
      <c r="P8765" t="s">
        <v>22</v>
      </c>
      <c r="Q8765" t="str">
        <f t="shared" si="546"/>
        <v>Young</v>
      </c>
      <c r="R8765" t="str">
        <f t="shared" si="547"/>
        <v>Loss</v>
      </c>
    </row>
    <row r="8766" spans="1:18">
      <c r="A8766">
        <v>7618</v>
      </c>
      <c r="B8766" t="s">
        <v>15</v>
      </c>
      <c r="C8766">
        <v>51</v>
      </c>
      <c r="D8766" t="s">
        <v>24</v>
      </c>
      <c r="E8766" t="s">
        <v>59</v>
      </c>
      <c r="F8766" t="s">
        <v>36</v>
      </c>
      <c r="G8766">
        <v>685.64</v>
      </c>
      <c r="H8766">
        <v>1156.08</v>
      </c>
      <c r="I8766">
        <v>1002.83</v>
      </c>
      <c r="J8766">
        <v>-153.25</v>
      </c>
      <c r="K8766" s="1">
        <f t="shared" si="544"/>
        <v>-0.13256003044771988</v>
      </c>
      <c r="L8766" t="s">
        <v>19</v>
      </c>
      <c r="M8766" s="2" t="s">
        <v>411</v>
      </c>
      <c r="N8766" s="3" t="str">
        <f t="shared" si="545"/>
        <v>Apr</v>
      </c>
      <c r="O8766" t="s">
        <v>56</v>
      </c>
      <c r="P8766" t="s">
        <v>39</v>
      </c>
      <c r="Q8766" t="str">
        <f t="shared" si="546"/>
        <v>Senior</v>
      </c>
      <c r="R8766" t="str">
        <f t="shared" si="547"/>
        <v>Loss</v>
      </c>
    </row>
    <row r="8767" spans="1:18">
      <c r="A8767">
        <v>3163</v>
      </c>
      <c r="B8767" t="s">
        <v>29</v>
      </c>
      <c r="C8767">
        <v>19</v>
      </c>
      <c r="D8767" t="s">
        <v>16</v>
      </c>
      <c r="E8767" t="s">
        <v>59</v>
      </c>
      <c r="F8767" t="s">
        <v>49</v>
      </c>
      <c r="G8767">
        <v>732.45</v>
      </c>
      <c r="H8767">
        <v>1121.0999999999999</v>
      </c>
      <c r="I8767">
        <v>1002.79</v>
      </c>
      <c r="J8767">
        <v>-118.31</v>
      </c>
      <c r="K8767" s="1">
        <f t="shared" si="544"/>
        <v>-0.10553028275800554</v>
      </c>
      <c r="L8767" t="s">
        <v>19</v>
      </c>
      <c r="M8767" s="2" t="s">
        <v>299</v>
      </c>
      <c r="N8767" s="3" t="str">
        <f t="shared" si="545"/>
        <v>May</v>
      </c>
      <c r="O8767" t="s">
        <v>33</v>
      </c>
      <c r="P8767" t="s">
        <v>22</v>
      </c>
      <c r="Q8767" t="str">
        <f t="shared" si="546"/>
        <v>Young</v>
      </c>
      <c r="R8767" t="str">
        <f t="shared" si="547"/>
        <v>Loss</v>
      </c>
    </row>
    <row r="8768" spans="1:18">
      <c r="A8768">
        <v>1095</v>
      </c>
      <c r="B8768" t="s">
        <v>84</v>
      </c>
      <c r="C8768">
        <v>45</v>
      </c>
      <c r="D8768" t="s">
        <v>16</v>
      </c>
      <c r="E8768" t="s">
        <v>35</v>
      </c>
      <c r="F8768" t="s">
        <v>18</v>
      </c>
      <c r="G8768">
        <v>826.59</v>
      </c>
      <c r="H8768">
        <v>1101.3699999999999</v>
      </c>
      <c r="I8768">
        <v>1002.25</v>
      </c>
      <c r="J8768">
        <v>-99.12</v>
      </c>
      <c r="K8768" s="1">
        <f t="shared" si="544"/>
        <v>-8.9997003731715972E-2</v>
      </c>
      <c r="L8768" t="s">
        <v>31</v>
      </c>
      <c r="M8768" s="2" t="s">
        <v>247</v>
      </c>
      <c r="N8768" s="3" t="str">
        <f t="shared" si="545"/>
        <v>Sep</v>
      </c>
      <c r="O8768" t="s">
        <v>21</v>
      </c>
      <c r="P8768" t="s">
        <v>22</v>
      </c>
      <c r="Q8768" t="str">
        <f t="shared" si="546"/>
        <v>Senior</v>
      </c>
      <c r="R8768" t="str">
        <f t="shared" si="547"/>
        <v>Loss</v>
      </c>
    </row>
    <row r="8769" spans="1:18">
      <c r="A8769">
        <v>6332</v>
      </c>
      <c r="B8769" t="s">
        <v>52</v>
      </c>
      <c r="C8769">
        <v>22</v>
      </c>
      <c r="D8769" t="s">
        <v>24</v>
      </c>
      <c r="E8769" t="s">
        <v>41</v>
      </c>
      <c r="F8769" t="s">
        <v>49</v>
      </c>
      <c r="G8769">
        <v>854.42</v>
      </c>
      <c r="H8769">
        <v>688.46</v>
      </c>
      <c r="I8769">
        <v>1001.73</v>
      </c>
      <c r="J8769">
        <v>313.27</v>
      </c>
      <c r="K8769" s="1">
        <f t="shared" si="544"/>
        <v>0.45503006710629518</v>
      </c>
      <c r="L8769" t="s">
        <v>31</v>
      </c>
      <c r="M8769" s="2" t="s">
        <v>126</v>
      </c>
      <c r="N8769" s="3" t="str">
        <f t="shared" si="545"/>
        <v>Nov</v>
      </c>
      <c r="O8769" t="s">
        <v>56</v>
      </c>
      <c r="P8769" t="s">
        <v>39</v>
      </c>
      <c r="Q8769" t="str">
        <f t="shared" si="546"/>
        <v>Young</v>
      </c>
      <c r="R8769" t="str">
        <f t="shared" si="547"/>
        <v>Profit</v>
      </c>
    </row>
    <row r="8770" spans="1:18">
      <c r="A8770">
        <v>668</v>
      </c>
      <c r="B8770" t="s">
        <v>84</v>
      </c>
      <c r="C8770">
        <v>44</v>
      </c>
      <c r="D8770" t="s">
        <v>16</v>
      </c>
      <c r="E8770" t="s">
        <v>41</v>
      </c>
      <c r="F8770" t="s">
        <v>36</v>
      </c>
      <c r="G8770">
        <v>608.83000000000004</v>
      </c>
      <c r="H8770">
        <v>602.29</v>
      </c>
      <c r="I8770">
        <v>1000.46</v>
      </c>
      <c r="J8770">
        <v>398.17</v>
      </c>
      <c r="K8770" s="1">
        <f t="shared" ref="K8770:K8833" si="548">J8770/H8770</f>
        <v>0.66109349316774313</v>
      </c>
      <c r="L8770" t="s">
        <v>19</v>
      </c>
      <c r="M8770" s="2" t="s">
        <v>302</v>
      </c>
      <c r="N8770" s="3" t="str">
        <f t="shared" ref="N8770:N8833" si="549">TEXT(M8770,"MMM")</f>
        <v>Aug</v>
      </c>
      <c r="O8770" t="s">
        <v>28</v>
      </c>
      <c r="P8770" t="s">
        <v>22</v>
      </c>
      <c r="Q8770" t="str">
        <f t="shared" ref="Q8770:Q8833" si="550">IF(C8770&gt;=18,IF(C8770&lt;=25,"Young",IF(C8770&lt;=40,"Adult",IF(C8770&lt;=60,"Senior",""))),"")</f>
        <v>Senior</v>
      </c>
      <c r="R8770" t="str">
        <f t="shared" ref="R8770:R8833" si="551">IF(J8770&gt;0,"Profit","Loss")</f>
        <v>Profit</v>
      </c>
    </row>
    <row r="8771" spans="1:18">
      <c r="A8771">
        <v>1690</v>
      </c>
      <c r="B8771" t="s">
        <v>47</v>
      </c>
      <c r="C8771">
        <v>46</v>
      </c>
      <c r="D8771" t="s">
        <v>24</v>
      </c>
      <c r="E8771" t="s">
        <v>41</v>
      </c>
      <c r="F8771" t="s">
        <v>18</v>
      </c>
      <c r="G8771">
        <v>583.95000000000005</v>
      </c>
      <c r="H8771">
        <v>97.05</v>
      </c>
      <c r="I8771">
        <v>998.56</v>
      </c>
      <c r="J8771">
        <v>901.51</v>
      </c>
      <c r="K8771" s="1">
        <f t="shared" si="548"/>
        <v>9.2891293147861926</v>
      </c>
      <c r="L8771" t="s">
        <v>31</v>
      </c>
      <c r="M8771" s="2" t="s">
        <v>216</v>
      </c>
      <c r="N8771" s="3" t="str">
        <f t="shared" si="549"/>
        <v>Feb</v>
      </c>
      <c r="O8771" t="s">
        <v>33</v>
      </c>
      <c r="P8771" t="s">
        <v>22</v>
      </c>
      <c r="Q8771" t="str">
        <f t="shared" si="550"/>
        <v>Senior</v>
      </c>
      <c r="R8771" t="str">
        <f t="shared" si="551"/>
        <v>Profit</v>
      </c>
    </row>
    <row r="8772" spans="1:18">
      <c r="A8772">
        <v>1678</v>
      </c>
      <c r="B8772" t="s">
        <v>29</v>
      </c>
      <c r="C8772">
        <v>21</v>
      </c>
      <c r="D8772" t="s">
        <v>16</v>
      </c>
      <c r="E8772" t="s">
        <v>53</v>
      </c>
      <c r="F8772" t="s">
        <v>42</v>
      </c>
      <c r="G8772">
        <v>555.11</v>
      </c>
      <c r="H8772">
        <v>806.77</v>
      </c>
      <c r="I8772">
        <v>998.22</v>
      </c>
      <c r="J8772">
        <v>191.45</v>
      </c>
      <c r="K8772" s="1">
        <f t="shared" si="548"/>
        <v>0.23730431225752072</v>
      </c>
      <c r="L8772" t="s">
        <v>54</v>
      </c>
      <c r="M8772" s="2" t="s">
        <v>208</v>
      </c>
      <c r="N8772" s="3" t="str">
        <f t="shared" si="549"/>
        <v>Jun</v>
      </c>
      <c r="O8772" t="s">
        <v>33</v>
      </c>
      <c r="P8772" t="s">
        <v>39</v>
      </c>
      <c r="Q8772" t="str">
        <f t="shared" si="550"/>
        <v>Young</v>
      </c>
      <c r="R8772" t="str">
        <f t="shared" si="551"/>
        <v>Profit</v>
      </c>
    </row>
    <row r="8773" spans="1:18">
      <c r="A8773">
        <v>1944</v>
      </c>
      <c r="B8773" t="s">
        <v>34</v>
      </c>
      <c r="C8773">
        <v>44</v>
      </c>
      <c r="D8773" t="s">
        <v>24</v>
      </c>
      <c r="E8773" t="s">
        <v>30</v>
      </c>
      <c r="F8773" t="s">
        <v>25</v>
      </c>
      <c r="G8773">
        <v>598.67999999999995</v>
      </c>
      <c r="H8773">
        <v>726.89</v>
      </c>
      <c r="I8773">
        <v>998.09</v>
      </c>
      <c r="J8773">
        <v>271.2</v>
      </c>
      <c r="K8773" s="1">
        <f t="shared" si="548"/>
        <v>0.37309634194995117</v>
      </c>
      <c r="L8773" t="s">
        <v>31</v>
      </c>
      <c r="M8773" s="2" t="s">
        <v>242</v>
      </c>
      <c r="N8773" s="3" t="str">
        <f t="shared" si="549"/>
        <v>Apr</v>
      </c>
      <c r="O8773" t="s">
        <v>56</v>
      </c>
      <c r="P8773" t="s">
        <v>39</v>
      </c>
      <c r="Q8773" t="str">
        <f t="shared" si="550"/>
        <v>Senior</v>
      </c>
      <c r="R8773" t="str">
        <f t="shared" si="551"/>
        <v>Profit</v>
      </c>
    </row>
    <row r="8774" spans="1:18">
      <c r="A8774">
        <v>8031</v>
      </c>
      <c r="B8774" t="s">
        <v>44</v>
      </c>
      <c r="C8774">
        <v>51</v>
      </c>
      <c r="D8774" t="s">
        <v>24</v>
      </c>
      <c r="E8774" t="s">
        <v>30</v>
      </c>
      <c r="F8774" t="s">
        <v>18</v>
      </c>
      <c r="G8774">
        <v>619.16</v>
      </c>
      <c r="H8774">
        <v>1557.73</v>
      </c>
      <c r="I8774">
        <v>996.26</v>
      </c>
      <c r="J8774">
        <v>-561.47</v>
      </c>
      <c r="K8774" s="1">
        <f t="shared" si="548"/>
        <v>-0.36044115475724292</v>
      </c>
      <c r="L8774" t="s">
        <v>19</v>
      </c>
      <c r="M8774" s="2" t="s">
        <v>246</v>
      </c>
      <c r="N8774" s="3" t="str">
        <f t="shared" si="549"/>
        <v>Jul</v>
      </c>
      <c r="O8774" t="s">
        <v>56</v>
      </c>
      <c r="P8774" t="s">
        <v>22</v>
      </c>
      <c r="Q8774" t="str">
        <f t="shared" si="550"/>
        <v>Senior</v>
      </c>
      <c r="R8774" t="str">
        <f t="shared" si="551"/>
        <v>Loss</v>
      </c>
    </row>
    <row r="8775" spans="1:18">
      <c r="A8775">
        <v>5260</v>
      </c>
      <c r="B8775" t="s">
        <v>40</v>
      </c>
      <c r="C8775">
        <v>35</v>
      </c>
      <c r="D8775" t="s">
        <v>16</v>
      </c>
      <c r="E8775" t="s">
        <v>57</v>
      </c>
      <c r="F8775" t="s">
        <v>18</v>
      </c>
      <c r="G8775">
        <v>843.66</v>
      </c>
      <c r="H8775">
        <v>1058.5999999999999</v>
      </c>
      <c r="I8775">
        <v>995.68</v>
      </c>
      <c r="J8775">
        <v>-62.92</v>
      </c>
      <c r="K8775" s="1">
        <f t="shared" si="548"/>
        <v>-5.9436992253920282E-2</v>
      </c>
      <c r="L8775" t="s">
        <v>31</v>
      </c>
      <c r="M8775" s="2" t="s">
        <v>242</v>
      </c>
      <c r="N8775" s="3" t="str">
        <f t="shared" si="549"/>
        <v>Apr</v>
      </c>
      <c r="O8775" t="s">
        <v>28</v>
      </c>
      <c r="P8775" t="s">
        <v>39</v>
      </c>
      <c r="Q8775" t="str">
        <f t="shared" si="550"/>
        <v>Adult</v>
      </c>
      <c r="R8775" t="str">
        <f t="shared" si="551"/>
        <v>Loss</v>
      </c>
    </row>
    <row r="8776" spans="1:18">
      <c r="A8776">
        <v>5320</v>
      </c>
      <c r="B8776" t="s">
        <v>15</v>
      </c>
      <c r="C8776">
        <v>18</v>
      </c>
      <c r="D8776" t="s">
        <v>16</v>
      </c>
      <c r="E8776" t="s">
        <v>59</v>
      </c>
      <c r="F8776" t="s">
        <v>18</v>
      </c>
      <c r="G8776">
        <v>902.6</v>
      </c>
      <c r="H8776">
        <v>60.88</v>
      </c>
      <c r="I8776">
        <v>994.99</v>
      </c>
      <c r="J8776">
        <v>934.11</v>
      </c>
      <c r="K8776" s="1">
        <f t="shared" si="548"/>
        <v>15.343462549277266</v>
      </c>
      <c r="L8776" t="s">
        <v>54</v>
      </c>
      <c r="M8776" s="2" t="s">
        <v>200</v>
      </c>
      <c r="N8776" s="3" t="str">
        <f t="shared" si="549"/>
        <v>Oct</v>
      </c>
      <c r="O8776" t="s">
        <v>51</v>
      </c>
      <c r="P8776" t="s">
        <v>39</v>
      </c>
      <c r="Q8776" t="str">
        <f t="shared" si="550"/>
        <v>Young</v>
      </c>
      <c r="R8776" t="str">
        <f t="shared" si="551"/>
        <v>Profit</v>
      </c>
    </row>
    <row r="8777" spans="1:18">
      <c r="A8777">
        <v>1566</v>
      </c>
      <c r="B8777" t="s">
        <v>52</v>
      </c>
      <c r="C8777">
        <v>38</v>
      </c>
      <c r="D8777" t="s">
        <v>16</v>
      </c>
      <c r="E8777" t="s">
        <v>59</v>
      </c>
      <c r="F8777" t="s">
        <v>49</v>
      </c>
      <c r="G8777">
        <v>789.93</v>
      </c>
      <c r="H8777">
        <v>683.82</v>
      </c>
      <c r="I8777">
        <v>994.95</v>
      </c>
      <c r="J8777">
        <v>311.13</v>
      </c>
      <c r="K8777" s="1">
        <f t="shared" si="548"/>
        <v>0.45498815477757298</v>
      </c>
      <c r="L8777" t="s">
        <v>19</v>
      </c>
      <c r="M8777" s="2" t="s">
        <v>128</v>
      </c>
      <c r="N8777" s="3" t="str">
        <f t="shared" si="549"/>
        <v>Dec</v>
      </c>
      <c r="O8777" t="s">
        <v>21</v>
      </c>
      <c r="P8777" t="s">
        <v>39</v>
      </c>
      <c r="Q8777" t="str">
        <f t="shared" si="550"/>
        <v>Adult</v>
      </c>
      <c r="R8777" t="str">
        <f t="shared" si="551"/>
        <v>Profit</v>
      </c>
    </row>
    <row r="8778" spans="1:18">
      <c r="A8778">
        <v>1658</v>
      </c>
      <c r="B8778" t="s">
        <v>15</v>
      </c>
      <c r="C8778">
        <v>23</v>
      </c>
      <c r="D8778" t="s">
        <v>16</v>
      </c>
      <c r="E8778" t="s">
        <v>17</v>
      </c>
      <c r="F8778" t="s">
        <v>25</v>
      </c>
      <c r="G8778">
        <v>716.34</v>
      </c>
      <c r="H8778">
        <v>1001.38</v>
      </c>
      <c r="I8778">
        <v>994.76</v>
      </c>
      <c r="J8778">
        <v>-6.62</v>
      </c>
      <c r="K8778" s="1">
        <f t="shared" si="548"/>
        <v>-6.6108769897541397E-3</v>
      </c>
      <c r="L8778" t="s">
        <v>26</v>
      </c>
      <c r="M8778" s="2" t="s">
        <v>376</v>
      </c>
      <c r="N8778" s="3" t="str">
        <f t="shared" si="549"/>
        <v>Aug</v>
      </c>
      <c r="O8778" t="s">
        <v>33</v>
      </c>
      <c r="P8778" t="s">
        <v>22</v>
      </c>
      <c r="Q8778" t="str">
        <f t="shared" si="550"/>
        <v>Young</v>
      </c>
      <c r="R8778" t="str">
        <f t="shared" si="551"/>
        <v>Loss</v>
      </c>
    </row>
    <row r="8779" spans="1:18">
      <c r="A8779">
        <v>9413</v>
      </c>
      <c r="B8779" t="s">
        <v>52</v>
      </c>
      <c r="C8779">
        <v>36</v>
      </c>
      <c r="D8779" t="s">
        <v>24</v>
      </c>
      <c r="E8779" t="s">
        <v>59</v>
      </c>
      <c r="F8779" t="s">
        <v>42</v>
      </c>
      <c r="G8779">
        <v>669.42</v>
      </c>
      <c r="H8779">
        <v>1344.87</v>
      </c>
      <c r="I8779">
        <v>994.51</v>
      </c>
      <c r="J8779">
        <v>-350.36</v>
      </c>
      <c r="K8779" s="1">
        <f t="shared" si="548"/>
        <v>-0.26051588629384254</v>
      </c>
      <c r="L8779" t="s">
        <v>37</v>
      </c>
      <c r="M8779" s="2" t="s">
        <v>210</v>
      </c>
      <c r="N8779" s="3" t="str">
        <f t="shared" si="549"/>
        <v>Oct</v>
      </c>
      <c r="O8779" t="s">
        <v>33</v>
      </c>
      <c r="P8779" t="s">
        <v>39</v>
      </c>
      <c r="Q8779" t="str">
        <f t="shared" si="550"/>
        <v>Adult</v>
      </c>
      <c r="R8779" t="str">
        <f t="shared" si="551"/>
        <v>Loss</v>
      </c>
    </row>
    <row r="8780" spans="1:18">
      <c r="A8780">
        <v>5508</v>
      </c>
      <c r="B8780" t="s">
        <v>23</v>
      </c>
      <c r="C8780">
        <v>28</v>
      </c>
      <c r="D8780" t="s">
        <v>16</v>
      </c>
      <c r="E8780" t="s">
        <v>59</v>
      </c>
      <c r="F8780" t="s">
        <v>18</v>
      </c>
      <c r="G8780">
        <v>716.73</v>
      </c>
      <c r="H8780">
        <v>1457.66</v>
      </c>
      <c r="I8780">
        <v>994.47</v>
      </c>
      <c r="J8780">
        <v>-463.19</v>
      </c>
      <c r="K8780" s="1">
        <f t="shared" si="548"/>
        <v>-0.31776271558525304</v>
      </c>
      <c r="L8780" t="s">
        <v>31</v>
      </c>
      <c r="M8780" s="2" t="s">
        <v>361</v>
      </c>
      <c r="N8780" s="3" t="str">
        <f t="shared" si="549"/>
        <v>Jan</v>
      </c>
      <c r="O8780" t="s">
        <v>51</v>
      </c>
      <c r="P8780" t="s">
        <v>22</v>
      </c>
      <c r="Q8780" t="str">
        <f t="shared" si="550"/>
        <v>Adult</v>
      </c>
      <c r="R8780" t="str">
        <f t="shared" si="551"/>
        <v>Loss</v>
      </c>
    </row>
    <row r="8781" spans="1:18">
      <c r="A8781">
        <v>6311</v>
      </c>
      <c r="B8781" t="s">
        <v>23</v>
      </c>
      <c r="C8781">
        <v>35</v>
      </c>
      <c r="D8781" t="s">
        <v>16</v>
      </c>
      <c r="E8781" t="s">
        <v>59</v>
      </c>
      <c r="F8781" t="s">
        <v>42</v>
      </c>
      <c r="G8781">
        <v>748.66</v>
      </c>
      <c r="H8781">
        <v>819.02</v>
      </c>
      <c r="I8781">
        <v>994.12</v>
      </c>
      <c r="J8781">
        <v>175.1</v>
      </c>
      <c r="K8781" s="1">
        <f t="shared" si="548"/>
        <v>0.2137920929891822</v>
      </c>
      <c r="L8781" t="s">
        <v>37</v>
      </c>
      <c r="M8781" s="2" t="s">
        <v>116</v>
      </c>
      <c r="N8781" s="3" t="str">
        <f t="shared" si="549"/>
        <v>Sep</v>
      </c>
      <c r="O8781" t="s">
        <v>28</v>
      </c>
      <c r="P8781" t="s">
        <v>39</v>
      </c>
      <c r="Q8781" t="str">
        <f t="shared" si="550"/>
        <v>Adult</v>
      </c>
      <c r="R8781" t="str">
        <f t="shared" si="551"/>
        <v>Profit</v>
      </c>
    </row>
    <row r="8782" spans="1:18">
      <c r="A8782">
        <v>5939</v>
      </c>
      <c r="B8782" t="s">
        <v>15</v>
      </c>
      <c r="C8782">
        <v>47</v>
      </c>
      <c r="D8782" t="s">
        <v>24</v>
      </c>
      <c r="E8782" t="s">
        <v>57</v>
      </c>
      <c r="F8782" t="s">
        <v>49</v>
      </c>
      <c r="G8782">
        <v>829.63</v>
      </c>
      <c r="H8782">
        <v>1395.67</v>
      </c>
      <c r="I8782">
        <v>993.7</v>
      </c>
      <c r="J8782">
        <v>-401.97</v>
      </c>
      <c r="K8782" s="1">
        <f t="shared" si="548"/>
        <v>-0.28801220918985149</v>
      </c>
      <c r="L8782" t="s">
        <v>26</v>
      </c>
      <c r="M8782" s="2" t="s">
        <v>154</v>
      </c>
      <c r="N8782" s="3" t="str">
        <f t="shared" si="549"/>
        <v>Sep</v>
      </c>
      <c r="O8782" t="s">
        <v>28</v>
      </c>
      <c r="P8782" t="s">
        <v>39</v>
      </c>
      <c r="Q8782" t="str">
        <f t="shared" si="550"/>
        <v>Senior</v>
      </c>
      <c r="R8782" t="str">
        <f t="shared" si="551"/>
        <v>Loss</v>
      </c>
    </row>
    <row r="8783" spans="1:18">
      <c r="A8783">
        <v>482</v>
      </c>
      <c r="B8783" t="s">
        <v>84</v>
      </c>
      <c r="C8783">
        <v>56</v>
      </c>
      <c r="D8783" t="s">
        <v>24</v>
      </c>
      <c r="E8783" t="s">
        <v>53</v>
      </c>
      <c r="F8783" t="s">
        <v>42</v>
      </c>
      <c r="G8783">
        <v>658.48</v>
      </c>
      <c r="H8783">
        <v>1569.05</v>
      </c>
      <c r="I8783">
        <v>993.65</v>
      </c>
      <c r="J8783">
        <v>-575.4</v>
      </c>
      <c r="K8783" s="1">
        <f t="shared" si="548"/>
        <v>-0.36671871514610749</v>
      </c>
      <c r="L8783" t="s">
        <v>31</v>
      </c>
      <c r="M8783" s="2" t="s">
        <v>99</v>
      </c>
      <c r="N8783" s="3" t="str">
        <f t="shared" si="549"/>
        <v>Nov</v>
      </c>
      <c r="O8783" t="s">
        <v>21</v>
      </c>
      <c r="P8783" t="s">
        <v>39</v>
      </c>
      <c r="Q8783" t="str">
        <f t="shared" si="550"/>
        <v>Senior</v>
      </c>
      <c r="R8783" t="str">
        <f t="shared" si="551"/>
        <v>Loss</v>
      </c>
    </row>
    <row r="8784" spans="1:18">
      <c r="A8784">
        <v>8593</v>
      </c>
      <c r="B8784" t="s">
        <v>44</v>
      </c>
      <c r="C8784">
        <v>41</v>
      </c>
      <c r="D8784" t="s">
        <v>16</v>
      </c>
      <c r="E8784" t="s">
        <v>41</v>
      </c>
      <c r="F8784" t="s">
        <v>42</v>
      </c>
      <c r="G8784">
        <v>657.72</v>
      </c>
      <c r="H8784">
        <v>933.26</v>
      </c>
      <c r="I8784">
        <v>993.57</v>
      </c>
      <c r="J8784">
        <v>60.31</v>
      </c>
      <c r="K8784" s="1">
        <f t="shared" si="548"/>
        <v>6.4622934659151796E-2</v>
      </c>
      <c r="L8784" t="s">
        <v>54</v>
      </c>
      <c r="M8784" s="2" t="s">
        <v>333</v>
      </c>
      <c r="N8784" s="3" t="str">
        <f t="shared" si="549"/>
        <v>Mar</v>
      </c>
      <c r="O8784" t="s">
        <v>51</v>
      </c>
      <c r="P8784" t="s">
        <v>39</v>
      </c>
      <c r="Q8784" t="str">
        <f t="shared" si="550"/>
        <v>Senior</v>
      </c>
      <c r="R8784" t="str">
        <f t="shared" si="551"/>
        <v>Profit</v>
      </c>
    </row>
    <row r="8785" spans="1:18">
      <c r="A8785">
        <v>8854</v>
      </c>
      <c r="B8785" t="s">
        <v>52</v>
      </c>
      <c r="C8785">
        <v>32</v>
      </c>
      <c r="D8785" t="s">
        <v>16</v>
      </c>
      <c r="E8785" t="s">
        <v>59</v>
      </c>
      <c r="F8785" t="s">
        <v>36</v>
      </c>
      <c r="G8785">
        <v>822.22</v>
      </c>
      <c r="H8785">
        <v>64.72</v>
      </c>
      <c r="I8785">
        <v>992.73</v>
      </c>
      <c r="J8785">
        <v>928.01</v>
      </c>
      <c r="K8785" s="1">
        <f t="shared" si="548"/>
        <v>14.338844252163165</v>
      </c>
      <c r="L8785" t="s">
        <v>19</v>
      </c>
      <c r="M8785" s="2" t="s">
        <v>229</v>
      </c>
      <c r="N8785" s="3" t="str">
        <f t="shared" si="549"/>
        <v>Jan</v>
      </c>
      <c r="O8785" t="s">
        <v>21</v>
      </c>
      <c r="P8785" t="s">
        <v>22</v>
      </c>
      <c r="Q8785" t="str">
        <f t="shared" si="550"/>
        <v>Adult</v>
      </c>
      <c r="R8785" t="str">
        <f t="shared" si="551"/>
        <v>Profit</v>
      </c>
    </row>
    <row r="8786" spans="1:18">
      <c r="A8786">
        <v>2120</v>
      </c>
      <c r="B8786" t="s">
        <v>92</v>
      </c>
      <c r="C8786">
        <v>38</v>
      </c>
      <c r="D8786" t="s">
        <v>16</v>
      </c>
      <c r="E8786" t="s">
        <v>66</v>
      </c>
      <c r="F8786" t="s">
        <v>42</v>
      </c>
      <c r="G8786">
        <v>661.58</v>
      </c>
      <c r="H8786">
        <v>1808</v>
      </c>
      <c r="I8786">
        <v>992.48</v>
      </c>
      <c r="J8786">
        <v>-815.52</v>
      </c>
      <c r="K8786" s="1">
        <f t="shared" si="548"/>
        <v>-0.45106194690265483</v>
      </c>
      <c r="L8786" t="s">
        <v>37</v>
      </c>
      <c r="M8786" s="2" t="s">
        <v>207</v>
      </c>
      <c r="N8786" s="3" t="str">
        <f t="shared" si="549"/>
        <v>Oct</v>
      </c>
      <c r="O8786" t="s">
        <v>28</v>
      </c>
      <c r="P8786" t="s">
        <v>39</v>
      </c>
      <c r="Q8786" t="str">
        <f t="shared" si="550"/>
        <v>Adult</v>
      </c>
      <c r="R8786" t="str">
        <f t="shared" si="551"/>
        <v>Loss</v>
      </c>
    </row>
    <row r="8787" spans="1:18">
      <c r="A8787">
        <v>4414</v>
      </c>
      <c r="B8787" t="s">
        <v>29</v>
      </c>
      <c r="C8787">
        <v>33</v>
      </c>
      <c r="D8787" t="s">
        <v>24</v>
      </c>
      <c r="E8787" t="s">
        <v>57</v>
      </c>
      <c r="F8787" t="s">
        <v>25</v>
      </c>
      <c r="G8787">
        <v>777.31</v>
      </c>
      <c r="H8787">
        <v>912.14</v>
      </c>
      <c r="I8787">
        <v>992.32</v>
      </c>
      <c r="J8787">
        <v>80.180000000000007</v>
      </c>
      <c r="K8787" s="1">
        <f t="shared" si="548"/>
        <v>8.7903172758567766E-2</v>
      </c>
      <c r="L8787" t="s">
        <v>19</v>
      </c>
      <c r="M8787" s="2" t="s">
        <v>336</v>
      </c>
      <c r="N8787" s="3" t="str">
        <f t="shared" si="549"/>
        <v>Aug</v>
      </c>
      <c r="O8787" t="s">
        <v>28</v>
      </c>
      <c r="P8787" t="s">
        <v>22</v>
      </c>
      <c r="Q8787" t="str">
        <f t="shared" si="550"/>
        <v>Adult</v>
      </c>
      <c r="R8787" t="str">
        <f t="shared" si="551"/>
        <v>Profit</v>
      </c>
    </row>
    <row r="8788" spans="1:18">
      <c r="A8788">
        <v>4764</v>
      </c>
      <c r="B8788" t="s">
        <v>52</v>
      </c>
      <c r="C8788">
        <v>47</v>
      </c>
      <c r="D8788" t="s">
        <v>24</v>
      </c>
      <c r="E8788" t="s">
        <v>35</v>
      </c>
      <c r="F8788" t="s">
        <v>42</v>
      </c>
      <c r="G8788">
        <v>776.07</v>
      </c>
      <c r="H8788">
        <v>1066.01</v>
      </c>
      <c r="I8788">
        <v>992.32</v>
      </c>
      <c r="J8788">
        <v>-73.69</v>
      </c>
      <c r="K8788" s="1">
        <f t="shared" si="548"/>
        <v>-6.9126931267061278E-2</v>
      </c>
      <c r="L8788" t="s">
        <v>37</v>
      </c>
      <c r="M8788" s="2" t="s">
        <v>208</v>
      </c>
      <c r="N8788" s="3" t="str">
        <f t="shared" si="549"/>
        <v>Jun</v>
      </c>
      <c r="O8788" t="s">
        <v>28</v>
      </c>
      <c r="P8788" t="s">
        <v>39</v>
      </c>
      <c r="Q8788" t="str">
        <f t="shared" si="550"/>
        <v>Senior</v>
      </c>
      <c r="R8788" t="str">
        <f t="shared" si="551"/>
        <v>Loss</v>
      </c>
    </row>
    <row r="8789" spans="1:18">
      <c r="A8789">
        <v>7977</v>
      </c>
      <c r="B8789" t="s">
        <v>92</v>
      </c>
      <c r="C8789">
        <v>52</v>
      </c>
      <c r="D8789" t="s">
        <v>16</v>
      </c>
      <c r="E8789" t="s">
        <v>41</v>
      </c>
      <c r="F8789" t="s">
        <v>49</v>
      </c>
      <c r="G8789">
        <v>565.59</v>
      </c>
      <c r="H8789">
        <v>613.72</v>
      </c>
      <c r="I8789">
        <v>991.5</v>
      </c>
      <c r="J8789">
        <v>377.78</v>
      </c>
      <c r="K8789" s="1">
        <f t="shared" si="548"/>
        <v>0.61555758326272558</v>
      </c>
      <c r="L8789" t="s">
        <v>54</v>
      </c>
      <c r="M8789" s="2" t="s">
        <v>228</v>
      </c>
      <c r="N8789" s="3" t="str">
        <f t="shared" si="549"/>
        <v>Apr</v>
      </c>
      <c r="O8789" t="s">
        <v>21</v>
      </c>
      <c r="P8789" t="s">
        <v>39</v>
      </c>
      <c r="Q8789" t="str">
        <f t="shared" si="550"/>
        <v>Senior</v>
      </c>
      <c r="R8789" t="str">
        <f t="shared" si="551"/>
        <v>Profit</v>
      </c>
    </row>
    <row r="8790" spans="1:18">
      <c r="A8790">
        <v>3123</v>
      </c>
      <c r="B8790" t="s">
        <v>34</v>
      </c>
      <c r="C8790">
        <v>47</v>
      </c>
      <c r="D8790" t="s">
        <v>16</v>
      </c>
      <c r="E8790" t="s">
        <v>30</v>
      </c>
      <c r="F8790" t="s">
        <v>42</v>
      </c>
      <c r="G8790">
        <v>752.55</v>
      </c>
      <c r="H8790">
        <v>1716.77</v>
      </c>
      <c r="I8790">
        <v>990.96</v>
      </c>
      <c r="J8790">
        <v>-725.81</v>
      </c>
      <c r="K8790" s="1">
        <f t="shared" si="548"/>
        <v>-0.42277649306546594</v>
      </c>
      <c r="L8790" t="s">
        <v>26</v>
      </c>
      <c r="M8790" s="2" t="s">
        <v>156</v>
      </c>
      <c r="N8790" s="3" t="str">
        <f t="shared" si="549"/>
        <v>Apr</v>
      </c>
      <c r="O8790" t="s">
        <v>51</v>
      </c>
      <c r="P8790" t="s">
        <v>39</v>
      </c>
      <c r="Q8790" t="str">
        <f t="shared" si="550"/>
        <v>Senior</v>
      </c>
      <c r="R8790" t="str">
        <f t="shared" si="551"/>
        <v>Loss</v>
      </c>
    </row>
    <row r="8791" spans="1:18">
      <c r="A8791">
        <v>9287</v>
      </c>
      <c r="B8791" t="s">
        <v>92</v>
      </c>
      <c r="C8791">
        <v>27</v>
      </c>
      <c r="D8791" t="s">
        <v>24</v>
      </c>
      <c r="E8791" t="s">
        <v>30</v>
      </c>
      <c r="F8791" t="s">
        <v>36</v>
      </c>
      <c r="G8791">
        <v>550.41999999999996</v>
      </c>
      <c r="H8791">
        <v>361.2</v>
      </c>
      <c r="I8791">
        <v>990.4</v>
      </c>
      <c r="J8791">
        <v>629.20000000000005</v>
      </c>
      <c r="K8791" s="1">
        <f t="shared" si="548"/>
        <v>1.7419712070874864</v>
      </c>
      <c r="L8791" t="s">
        <v>26</v>
      </c>
      <c r="M8791" s="2" t="s">
        <v>377</v>
      </c>
      <c r="N8791" s="3" t="str">
        <f t="shared" si="549"/>
        <v>Mar</v>
      </c>
      <c r="O8791" t="s">
        <v>51</v>
      </c>
      <c r="P8791" t="s">
        <v>39</v>
      </c>
      <c r="Q8791" t="str">
        <f t="shared" si="550"/>
        <v>Adult</v>
      </c>
      <c r="R8791" t="str">
        <f t="shared" si="551"/>
        <v>Profit</v>
      </c>
    </row>
    <row r="8792" spans="1:18">
      <c r="A8792">
        <v>2845</v>
      </c>
      <c r="B8792" t="s">
        <v>29</v>
      </c>
      <c r="C8792">
        <v>40</v>
      </c>
      <c r="D8792" t="s">
        <v>16</v>
      </c>
      <c r="E8792" t="s">
        <v>41</v>
      </c>
      <c r="F8792" t="s">
        <v>42</v>
      </c>
      <c r="G8792">
        <v>688.35</v>
      </c>
      <c r="H8792">
        <v>559.95000000000005</v>
      </c>
      <c r="I8792">
        <v>989.87</v>
      </c>
      <c r="J8792">
        <v>429.92</v>
      </c>
      <c r="K8792" s="1">
        <f t="shared" si="548"/>
        <v>0.76778283775337075</v>
      </c>
      <c r="L8792" t="s">
        <v>37</v>
      </c>
      <c r="M8792" s="2" t="s">
        <v>72</v>
      </c>
      <c r="N8792" s="3" t="str">
        <f t="shared" si="549"/>
        <v>Oct</v>
      </c>
      <c r="O8792" t="s">
        <v>21</v>
      </c>
      <c r="P8792" t="s">
        <v>39</v>
      </c>
      <c r="Q8792" t="str">
        <f t="shared" si="550"/>
        <v>Adult</v>
      </c>
      <c r="R8792" t="str">
        <f t="shared" si="551"/>
        <v>Profit</v>
      </c>
    </row>
    <row r="8793" spans="1:18">
      <c r="A8793">
        <v>6867</v>
      </c>
      <c r="B8793" t="s">
        <v>15</v>
      </c>
      <c r="C8793">
        <v>54</v>
      </c>
      <c r="D8793" t="s">
        <v>16</v>
      </c>
      <c r="E8793" t="s">
        <v>30</v>
      </c>
      <c r="F8793" t="s">
        <v>42</v>
      </c>
      <c r="G8793">
        <v>714.5</v>
      </c>
      <c r="H8793">
        <v>445.67</v>
      </c>
      <c r="I8793">
        <v>988.46</v>
      </c>
      <c r="J8793">
        <v>542.79</v>
      </c>
      <c r="K8793" s="1">
        <f t="shared" si="548"/>
        <v>1.2179190881145241</v>
      </c>
      <c r="L8793" t="s">
        <v>31</v>
      </c>
      <c r="M8793" s="2" t="s">
        <v>353</v>
      </c>
      <c r="N8793" s="3" t="str">
        <f t="shared" si="549"/>
        <v>Dec</v>
      </c>
      <c r="O8793" t="s">
        <v>21</v>
      </c>
      <c r="P8793" t="s">
        <v>39</v>
      </c>
      <c r="Q8793" t="str">
        <f t="shared" si="550"/>
        <v>Senior</v>
      </c>
      <c r="R8793" t="str">
        <f t="shared" si="551"/>
        <v>Profit</v>
      </c>
    </row>
    <row r="8794" spans="1:18">
      <c r="A8794">
        <v>4597</v>
      </c>
      <c r="B8794" t="s">
        <v>23</v>
      </c>
      <c r="C8794">
        <v>30</v>
      </c>
      <c r="D8794" t="s">
        <v>24</v>
      </c>
      <c r="E8794" t="s">
        <v>41</v>
      </c>
      <c r="F8794" t="s">
        <v>49</v>
      </c>
      <c r="G8794">
        <v>740.84</v>
      </c>
      <c r="H8794">
        <v>1515.18</v>
      </c>
      <c r="I8794">
        <v>988.33</v>
      </c>
      <c r="J8794">
        <v>-526.85</v>
      </c>
      <c r="K8794" s="1">
        <f t="shared" si="548"/>
        <v>-0.34771446296809622</v>
      </c>
      <c r="L8794" t="s">
        <v>37</v>
      </c>
      <c r="M8794" s="2" t="s">
        <v>238</v>
      </c>
      <c r="N8794" s="3" t="str">
        <f t="shared" si="549"/>
        <v>May</v>
      </c>
      <c r="O8794" t="s">
        <v>33</v>
      </c>
      <c r="P8794" t="s">
        <v>39</v>
      </c>
      <c r="Q8794" t="str">
        <f t="shared" si="550"/>
        <v>Adult</v>
      </c>
      <c r="R8794" t="str">
        <f t="shared" si="551"/>
        <v>Loss</v>
      </c>
    </row>
    <row r="8795" spans="1:18">
      <c r="A8795">
        <v>7355</v>
      </c>
      <c r="B8795" t="s">
        <v>29</v>
      </c>
      <c r="C8795">
        <v>19</v>
      </c>
      <c r="D8795" t="s">
        <v>16</v>
      </c>
      <c r="E8795" t="s">
        <v>35</v>
      </c>
      <c r="F8795" t="s">
        <v>49</v>
      </c>
      <c r="G8795">
        <v>816.36</v>
      </c>
      <c r="H8795">
        <v>765.97</v>
      </c>
      <c r="I8795">
        <v>987.98</v>
      </c>
      <c r="J8795">
        <v>222.01</v>
      </c>
      <c r="K8795" s="1">
        <f t="shared" si="548"/>
        <v>0.28984163870647672</v>
      </c>
      <c r="L8795" t="s">
        <v>37</v>
      </c>
      <c r="M8795" s="2" t="s">
        <v>221</v>
      </c>
      <c r="N8795" s="3" t="str">
        <f t="shared" si="549"/>
        <v>Dec</v>
      </c>
      <c r="O8795" t="s">
        <v>28</v>
      </c>
      <c r="P8795" t="s">
        <v>39</v>
      </c>
      <c r="Q8795" t="str">
        <f t="shared" si="550"/>
        <v>Young</v>
      </c>
      <c r="R8795" t="str">
        <f t="shared" si="551"/>
        <v>Profit</v>
      </c>
    </row>
    <row r="8796" spans="1:18">
      <c r="A8796">
        <v>7882</v>
      </c>
      <c r="B8796" t="s">
        <v>44</v>
      </c>
      <c r="C8796">
        <v>19</v>
      </c>
      <c r="D8796" t="s">
        <v>16</v>
      </c>
      <c r="E8796" t="s">
        <v>35</v>
      </c>
      <c r="F8796" t="s">
        <v>42</v>
      </c>
      <c r="G8796">
        <v>774.62</v>
      </c>
      <c r="H8796">
        <v>1172.18</v>
      </c>
      <c r="I8796">
        <v>986.8</v>
      </c>
      <c r="J8796">
        <v>-185.38</v>
      </c>
      <c r="K8796" s="1">
        <f t="shared" si="548"/>
        <v>-0.15814977221928372</v>
      </c>
      <c r="L8796" t="s">
        <v>37</v>
      </c>
      <c r="M8796" s="2" t="s">
        <v>161</v>
      </c>
      <c r="N8796" s="3" t="str">
        <f t="shared" si="549"/>
        <v>Jan</v>
      </c>
      <c r="O8796" t="s">
        <v>33</v>
      </c>
      <c r="P8796" t="s">
        <v>22</v>
      </c>
      <c r="Q8796" t="str">
        <f t="shared" si="550"/>
        <v>Young</v>
      </c>
      <c r="R8796" t="str">
        <f t="shared" si="551"/>
        <v>Loss</v>
      </c>
    </row>
    <row r="8797" spans="1:18">
      <c r="A8797">
        <v>2058</v>
      </c>
      <c r="B8797" t="s">
        <v>34</v>
      </c>
      <c r="C8797">
        <v>31</v>
      </c>
      <c r="D8797" t="s">
        <v>16</v>
      </c>
      <c r="E8797" t="s">
        <v>59</v>
      </c>
      <c r="F8797" t="s">
        <v>18</v>
      </c>
      <c r="G8797">
        <v>599.04999999999995</v>
      </c>
      <c r="H8797">
        <v>1529.5</v>
      </c>
      <c r="I8797">
        <v>985.89</v>
      </c>
      <c r="J8797">
        <v>-543.61</v>
      </c>
      <c r="K8797" s="1">
        <f t="shared" si="548"/>
        <v>-0.35541680287675714</v>
      </c>
      <c r="L8797" t="s">
        <v>19</v>
      </c>
      <c r="M8797" s="2" t="s">
        <v>196</v>
      </c>
      <c r="N8797" s="3" t="str">
        <f t="shared" si="549"/>
        <v>Jul</v>
      </c>
      <c r="O8797" t="s">
        <v>51</v>
      </c>
      <c r="P8797" t="s">
        <v>22</v>
      </c>
      <c r="Q8797" t="str">
        <f t="shared" si="550"/>
        <v>Adult</v>
      </c>
      <c r="R8797" t="str">
        <f t="shared" si="551"/>
        <v>Loss</v>
      </c>
    </row>
    <row r="8798" spans="1:18">
      <c r="A8798">
        <v>7129</v>
      </c>
      <c r="B8798" t="s">
        <v>15</v>
      </c>
      <c r="C8798">
        <v>32</v>
      </c>
      <c r="D8798" t="s">
        <v>16</v>
      </c>
      <c r="E8798" t="s">
        <v>17</v>
      </c>
      <c r="F8798" t="s">
        <v>25</v>
      </c>
      <c r="G8798">
        <v>650.26</v>
      </c>
      <c r="H8798">
        <v>256.2</v>
      </c>
      <c r="I8798">
        <v>984.48</v>
      </c>
      <c r="J8798">
        <v>728.28</v>
      </c>
      <c r="K8798" s="1">
        <f t="shared" si="548"/>
        <v>2.8426229508196723</v>
      </c>
      <c r="L8798" t="s">
        <v>31</v>
      </c>
      <c r="M8798" s="2" t="s">
        <v>396</v>
      </c>
      <c r="N8798" s="3" t="str">
        <f t="shared" si="549"/>
        <v>Jun</v>
      </c>
      <c r="O8798" t="s">
        <v>28</v>
      </c>
      <c r="P8798" t="s">
        <v>22</v>
      </c>
      <c r="Q8798" t="str">
        <f t="shared" si="550"/>
        <v>Adult</v>
      </c>
      <c r="R8798" t="str">
        <f t="shared" si="551"/>
        <v>Profit</v>
      </c>
    </row>
    <row r="8799" spans="1:18">
      <c r="A8799">
        <v>4856</v>
      </c>
      <c r="B8799" t="s">
        <v>34</v>
      </c>
      <c r="C8799">
        <v>23</v>
      </c>
      <c r="D8799" t="s">
        <v>16</v>
      </c>
      <c r="E8799" t="s">
        <v>53</v>
      </c>
      <c r="F8799" t="s">
        <v>36</v>
      </c>
      <c r="G8799">
        <v>864.9</v>
      </c>
      <c r="H8799">
        <v>1974.02</v>
      </c>
      <c r="I8799">
        <v>984.11</v>
      </c>
      <c r="J8799">
        <v>-989.91</v>
      </c>
      <c r="K8799" s="1">
        <f t="shared" si="548"/>
        <v>-0.50146908339327867</v>
      </c>
      <c r="L8799" t="s">
        <v>54</v>
      </c>
      <c r="M8799" s="2" t="s">
        <v>250</v>
      </c>
      <c r="N8799" s="3" t="str">
        <f t="shared" si="549"/>
        <v>Jan</v>
      </c>
      <c r="O8799" t="s">
        <v>33</v>
      </c>
      <c r="P8799" t="s">
        <v>22</v>
      </c>
      <c r="Q8799" t="str">
        <f t="shared" si="550"/>
        <v>Young</v>
      </c>
      <c r="R8799" t="str">
        <f t="shared" si="551"/>
        <v>Loss</v>
      </c>
    </row>
    <row r="8800" spans="1:18">
      <c r="A8800">
        <v>4083</v>
      </c>
      <c r="B8800" t="s">
        <v>29</v>
      </c>
      <c r="C8800">
        <v>41</v>
      </c>
      <c r="D8800" t="s">
        <v>24</v>
      </c>
      <c r="E8800" t="s">
        <v>57</v>
      </c>
      <c r="F8800" t="s">
        <v>36</v>
      </c>
      <c r="G8800">
        <v>663.48</v>
      </c>
      <c r="H8800">
        <v>1435.83</v>
      </c>
      <c r="I8800">
        <v>983.79</v>
      </c>
      <c r="J8800">
        <v>-452.04</v>
      </c>
      <c r="K8800" s="1">
        <f t="shared" si="548"/>
        <v>-0.31482835711748608</v>
      </c>
      <c r="L8800" t="s">
        <v>19</v>
      </c>
      <c r="M8800" s="2" t="s">
        <v>175</v>
      </c>
      <c r="N8800" s="3" t="str">
        <f t="shared" si="549"/>
        <v>May</v>
      </c>
      <c r="O8800" t="s">
        <v>51</v>
      </c>
      <c r="P8800" t="s">
        <v>22</v>
      </c>
      <c r="Q8800" t="str">
        <f t="shared" si="550"/>
        <v>Senior</v>
      </c>
      <c r="R8800" t="str">
        <f t="shared" si="551"/>
        <v>Loss</v>
      </c>
    </row>
    <row r="8801" spans="1:18">
      <c r="A8801">
        <v>4042</v>
      </c>
      <c r="B8801" t="s">
        <v>34</v>
      </c>
      <c r="C8801">
        <v>49</v>
      </c>
      <c r="D8801" t="s">
        <v>16</v>
      </c>
      <c r="E8801" t="s">
        <v>30</v>
      </c>
      <c r="F8801" t="s">
        <v>25</v>
      </c>
      <c r="G8801">
        <v>732.44</v>
      </c>
      <c r="H8801">
        <v>222.59</v>
      </c>
      <c r="I8801">
        <v>983.4</v>
      </c>
      <c r="J8801">
        <v>760.81</v>
      </c>
      <c r="K8801" s="1">
        <f t="shared" si="548"/>
        <v>3.4179882294802097</v>
      </c>
      <c r="L8801" t="s">
        <v>26</v>
      </c>
      <c r="M8801" s="2" t="s">
        <v>269</v>
      </c>
      <c r="N8801" s="3" t="str">
        <f t="shared" si="549"/>
        <v>Jul</v>
      </c>
      <c r="O8801" t="s">
        <v>33</v>
      </c>
      <c r="P8801" t="s">
        <v>39</v>
      </c>
      <c r="Q8801" t="str">
        <f t="shared" si="550"/>
        <v>Senior</v>
      </c>
      <c r="R8801" t="str">
        <f t="shared" si="551"/>
        <v>Profit</v>
      </c>
    </row>
    <row r="8802" spans="1:18">
      <c r="A8802">
        <v>9018</v>
      </c>
      <c r="B8802" t="s">
        <v>52</v>
      </c>
      <c r="C8802">
        <v>47</v>
      </c>
      <c r="D8802" t="s">
        <v>16</v>
      </c>
      <c r="E8802" t="s">
        <v>66</v>
      </c>
      <c r="F8802" t="s">
        <v>36</v>
      </c>
      <c r="G8802">
        <v>679.66</v>
      </c>
      <c r="H8802">
        <v>740.3</v>
      </c>
      <c r="I8802">
        <v>982.84</v>
      </c>
      <c r="J8802">
        <v>242.54</v>
      </c>
      <c r="K8802" s="1">
        <f t="shared" si="548"/>
        <v>0.32762393624206404</v>
      </c>
      <c r="L8802" t="s">
        <v>19</v>
      </c>
      <c r="M8802" s="2" t="s">
        <v>276</v>
      </c>
      <c r="N8802" s="3" t="str">
        <f t="shared" si="549"/>
        <v>Nov</v>
      </c>
      <c r="O8802" t="s">
        <v>33</v>
      </c>
      <c r="P8802" t="s">
        <v>22</v>
      </c>
      <c r="Q8802" t="str">
        <f t="shared" si="550"/>
        <v>Senior</v>
      </c>
      <c r="R8802" t="str">
        <f t="shared" si="551"/>
        <v>Profit</v>
      </c>
    </row>
    <row r="8803" spans="1:18">
      <c r="A8803">
        <v>7747</v>
      </c>
      <c r="B8803" t="s">
        <v>84</v>
      </c>
      <c r="C8803">
        <v>42</v>
      </c>
      <c r="D8803" t="s">
        <v>24</v>
      </c>
      <c r="E8803" t="s">
        <v>53</v>
      </c>
      <c r="F8803" t="s">
        <v>49</v>
      </c>
      <c r="G8803">
        <v>744.78</v>
      </c>
      <c r="H8803">
        <v>321.25</v>
      </c>
      <c r="I8803">
        <v>982.83</v>
      </c>
      <c r="J8803">
        <v>661.58</v>
      </c>
      <c r="K8803" s="1">
        <f t="shared" si="548"/>
        <v>2.0593929961089494</v>
      </c>
      <c r="L8803" t="s">
        <v>54</v>
      </c>
      <c r="M8803" s="2" t="s">
        <v>337</v>
      </c>
      <c r="N8803" s="3" t="str">
        <f t="shared" si="549"/>
        <v>Sep</v>
      </c>
      <c r="O8803" t="s">
        <v>28</v>
      </c>
      <c r="P8803" t="s">
        <v>39</v>
      </c>
      <c r="Q8803" t="str">
        <f t="shared" si="550"/>
        <v>Senior</v>
      </c>
      <c r="R8803" t="str">
        <f t="shared" si="551"/>
        <v>Profit</v>
      </c>
    </row>
    <row r="8804" spans="1:18">
      <c r="A8804">
        <v>9634</v>
      </c>
      <c r="B8804" t="s">
        <v>29</v>
      </c>
      <c r="C8804">
        <v>44</v>
      </c>
      <c r="D8804" t="s">
        <v>16</v>
      </c>
      <c r="E8804" t="s">
        <v>66</v>
      </c>
      <c r="F8804" t="s">
        <v>49</v>
      </c>
      <c r="G8804">
        <v>783.09</v>
      </c>
      <c r="H8804">
        <v>861.98</v>
      </c>
      <c r="I8804">
        <v>982.58</v>
      </c>
      <c r="J8804">
        <v>120.6</v>
      </c>
      <c r="K8804" s="1">
        <f t="shared" si="548"/>
        <v>0.13991043875727974</v>
      </c>
      <c r="L8804" t="s">
        <v>19</v>
      </c>
      <c r="M8804" s="2" t="s">
        <v>192</v>
      </c>
      <c r="N8804" s="3" t="str">
        <f t="shared" si="549"/>
        <v>Aug</v>
      </c>
      <c r="O8804" t="s">
        <v>28</v>
      </c>
      <c r="P8804" t="s">
        <v>39</v>
      </c>
      <c r="Q8804" t="str">
        <f t="shared" si="550"/>
        <v>Senior</v>
      </c>
      <c r="R8804" t="str">
        <f t="shared" si="551"/>
        <v>Profit</v>
      </c>
    </row>
    <row r="8805" spans="1:18">
      <c r="A8805">
        <v>431</v>
      </c>
      <c r="B8805" t="s">
        <v>84</v>
      </c>
      <c r="C8805">
        <v>27</v>
      </c>
      <c r="D8805" t="s">
        <v>24</v>
      </c>
      <c r="E8805" t="s">
        <v>57</v>
      </c>
      <c r="F8805" t="s">
        <v>36</v>
      </c>
      <c r="G8805">
        <v>810.21</v>
      </c>
      <c r="H8805">
        <v>1873.53</v>
      </c>
      <c r="I8805">
        <v>981.01</v>
      </c>
      <c r="J8805">
        <v>-892.52</v>
      </c>
      <c r="K8805" s="1">
        <f t="shared" si="548"/>
        <v>-0.47638415184171057</v>
      </c>
      <c r="L8805" t="s">
        <v>54</v>
      </c>
      <c r="M8805" s="2" t="s">
        <v>229</v>
      </c>
      <c r="N8805" s="3" t="str">
        <f t="shared" si="549"/>
        <v>Jan</v>
      </c>
      <c r="O8805" t="s">
        <v>28</v>
      </c>
      <c r="P8805" t="s">
        <v>22</v>
      </c>
      <c r="Q8805" t="str">
        <f t="shared" si="550"/>
        <v>Adult</v>
      </c>
      <c r="R8805" t="str">
        <f t="shared" si="551"/>
        <v>Loss</v>
      </c>
    </row>
    <row r="8806" spans="1:18">
      <c r="A8806">
        <v>5556</v>
      </c>
      <c r="B8806" t="s">
        <v>47</v>
      </c>
      <c r="C8806">
        <v>27</v>
      </c>
      <c r="D8806" t="s">
        <v>16</v>
      </c>
      <c r="E8806" t="s">
        <v>30</v>
      </c>
      <c r="F8806" t="s">
        <v>49</v>
      </c>
      <c r="G8806">
        <v>841.42</v>
      </c>
      <c r="H8806">
        <v>1877.63</v>
      </c>
      <c r="I8806">
        <v>980.11</v>
      </c>
      <c r="J8806">
        <v>-897.52</v>
      </c>
      <c r="K8806" s="1">
        <f t="shared" si="548"/>
        <v>-0.47800684905971885</v>
      </c>
      <c r="L8806" t="s">
        <v>54</v>
      </c>
      <c r="M8806" s="2" t="s">
        <v>143</v>
      </c>
      <c r="N8806" s="3" t="str">
        <f t="shared" si="549"/>
        <v>Apr</v>
      </c>
      <c r="O8806" t="s">
        <v>28</v>
      </c>
      <c r="P8806" t="s">
        <v>22</v>
      </c>
      <c r="Q8806" t="str">
        <f t="shared" si="550"/>
        <v>Adult</v>
      </c>
      <c r="R8806" t="str">
        <f t="shared" si="551"/>
        <v>Loss</v>
      </c>
    </row>
    <row r="8807" spans="1:18">
      <c r="A8807">
        <v>775</v>
      </c>
      <c r="B8807" t="s">
        <v>40</v>
      </c>
      <c r="C8807">
        <v>42</v>
      </c>
      <c r="D8807" t="s">
        <v>16</v>
      </c>
      <c r="E8807" t="s">
        <v>53</v>
      </c>
      <c r="F8807" t="s">
        <v>42</v>
      </c>
      <c r="G8807">
        <v>620.76</v>
      </c>
      <c r="H8807">
        <v>620.33000000000004</v>
      </c>
      <c r="I8807">
        <v>980.05</v>
      </c>
      <c r="J8807">
        <v>359.72</v>
      </c>
      <c r="K8807" s="1">
        <f t="shared" si="548"/>
        <v>0.57988489997259529</v>
      </c>
      <c r="L8807" t="s">
        <v>26</v>
      </c>
      <c r="M8807" s="2" t="s">
        <v>269</v>
      </c>
      <c r="N8807" s="3" t="str">
        <f t="shared" si="549"/>
        <v>Jul</v>
      </c>
      <c r="O8807" t="s">
        <v>28</v>
      </c>
      <c r="P8807" t="s">
        <v>22</v>
      </c>
      <c r="Q8807" t="str">
        <f t="shared" si="550"/>
        <v>Senior</v>
      </c>
      <c r="R8807" t="str">
        <f t="shared" si="551"/>
        <v>Profit</v>
      </c>
    </row>
    <row r="8808" spans="1:18">
      <c r="A8808">
        <v>9922</v>
      </c>
      <c r="B8808" t="s">
        <v>92</v>
      </c>
      <c r="C8808">
        <v>23</v>
      </c>
      <c r="D8808" t="s">
        <v>24</v>
      </c>
      <c r="E8808" t="s">
        <v>57</v>
      </c>
      <c r="F8808" t="s">
        <v>25</v>
      </c>
      <c r="G8808">
        <v>732.31</v>
      </c>
      <c r="H8808">
        <v>652.46</v>
      </c>
      <c r="I8808">
        <v>979.19</v>
      </c>
      <c r="J8808">
        <v>326.73</v>
      </c>
      <c r="K8808" s="1">
        <f t="shared" si="548"/>
        <v>0.50076633050301933</v>
      </c>
      <c r="L8808" t="s">
        <v>31</v>
      </c>
      <c r="M8808" s="2" t="s">
        <v>407</v>
      </c>
      <c r="N8808" s="3" t="str">
        <f t="shared" si="549"/>
        <v>Dec</v>
      </c>
      <c r="O8808" t="s">
        <v>21</v>
      </c>
      <c r="P8808" t="s">
        <v>39</v>
      </c>
      <c r="Q8808" t="str">
        <f t="shared" si="550"/>
        <v>Young</v>
      </c>
      <c r="R8808" t="str">
        <f t="shared" si="551"/>
        <v>Profit</v>
      </c>
    </row>
    <row r="8809" spans="1:18">
      <c r="A8809">
        <v>3939</v>
      </c>
      <c r="B8809" t="s">
        <v>92</v>
      </c>
      <c r="C8809">
        <v>42</v>
      </c>
      <c r="D8809" t="s">
        <v>16</v>
      </c>
      <c r="E8809" t="s">
        <v>35</v>
      </c>
      <c r="F8809" t="s">
        <v>42</v>
      </c>
      <c r="G8809">
        <v>584.30999999999995</v>
      </c>
      <c r="H8809">
        <v>243.76</v>
      </c>
      <c r="I8809">
        <v>977.81</v>
      </c>
      <c r="J8809">
        <v>734.05</v>
      </c>
      <c r="K8809" s="1">
        <f t="shared" si="548"/>
        <v>3.0113636363636362</v>
      </c>
      <c r="L8809" t="s">
        <v>31</v>
      </c>
      <c r="M8809" s="2" t="s">
        <v>308</v>
      </c>
      <c r="N8809" s="3" t="str">
        <f t="shared" si="549"/>
        <v>Jul</v>
      </c>
      <c r="O8809" t="s">
        <v>33</v>
      </c>
      <c r="P8809" t="s">
        <v>22</v>
      </c>
      <c r="Q8809" t="str">
        <f t="shared" si="550"/>
        <v>Senior</v>
      </c>
      <c r="R8809" t="str">
        <f t="shared" si="551"/>
        <v>Profit</v>
      </c>
    </row>
    <row r="8810" spans="1:18">
      <c r="A8810">
        <v>5755</v>
      </c>
      <c r="B8810" t="s">
        <v>15</v>
      </c>
      <c r="C8810">
        <v>40</v>
      </c>
      <c r="D8810" t="s">
        <v>24</v>
      </c>
      <c r="E8810" t="s">
        <v>59</v>
      </c>
      <c r="F8810" t="s">
        <v>18</v>
      </c>
      <c r="G8810">
        <v>547.73</v>
      </c>
      <c r="H8810">
        <v>211.72</v>
      </c>
      <c r="I8810">
        <v>976.8</v>
      </c>
      <c r="J8810">
        <v>765.08</v>
      </c>
      <c r="K8810" s="1">
        <f t="shared" si="548"/>
        <v>3.6136406574721334</v>
      </c>
      <c r="L8810" t="s">
        <v>19</v>
      </c>
      <c r="M8810" s="2" t="s">
        <v>299</v>
      </c>
      <c r="N8810" s="3" t="str">
        <f t="shared" si="549"/>
        <v>May</v>
      </c>
      <c r="O8810" t="s">
        <v>56</v>
      </c>
      <c r="P8810" t="s">
        <v>39</v>
      </c>
      <c r="Q8810" t="str">
        <f t="shared" si="550"/>
        <v>Adult</v>
      </c>
      <c r="R8810" t="str">
        <f t="shared" si="551"/>
        <v>Profit</v>
      </c>
    </row>
    <row r="8811" spans="1:18">
      <c r="A8811">
        <v>3378</v>
      </c>
      <c r="B8811" t="s">
        <v>23</v>
      </c>
      <c r="C8811">
        <v>47</v>
      </c>
      <c r="D8811" t="s">
        <v>24</v>
      </c>
      <c r="E8811" t="s">
        <v>41</v>
      </c>
      <c r="F8811" t="s">
        <v>25</v>
      </c>
      <c r="G8811">
        <v>801.38</v>
      </c>
      <c r="H8811">
        <v>474.19</v>
      </c>
      <c r="I8811">
        <v>976.7</v>
      </c>
      <c r="J8811">
        <v>502.51</v>
      </c>
      <c r="K8811" s="1">
        <f t="shared" si="548"/>
        <v>1.0597228958856155</v>
      </c>
      <c r="L8811" t="s">
        <v>54</v>
      </c>
      <c r="M8811" s="2" t="s">
        <v>378</v>
      </c>
      <c r="N8811" s="3" t="str">
        <f t="shared" si="549"/>
        <v>Jun</v>
      </c>
      <c r="O8811" t="s">
        <v>21</v>
      </c>
      <c r="P8811" t="s">
        <v>39</v>
      </c>
      <c r="Q8811" t="str">
        <f t="shared" si="550"/>
        <v>Senior</v>
      </c>
      <c r="R8811" t="str">
        <f t="shared" si="551"/>
        <v>Profit</v>
      </c>
    </row>
    <row r="8812" spans="1:18">
      <c r="A8812">
        <v>8809</v>
      </c>
      <c r="B8812" t="s">
        <v>47</v>
      </c>
      <c r="C8812">
        <v>48</v>
      </c>
      <c r="D8812" t="s">
        <v>16</v>
      </c>
      <c r="E8812" t="s">
        <v>41</v>
      </c>
      <c r="F8812" t="s">
        <v>25</v>
      </c>
      <c r="G8812">
        <v>593.15</v>
      </c>
      <c r="H8812">
        <v>1478.49</v>
      </c>
      <c r="I8812">
        <v>976.24</v>
      </c>
      <c r="J8812">
        <v>-502.25</v>
      </c>
      <c r="K8812" s="1">
        <f t="shared" si="548"/>
        <v>-0.33970469871287595</v>
      </c>
      <c r="L8812" t="s">
        <v>26</v>
      </c>
      <c r="M8812" s="2" t="s">
        <v>127</v>
      </c>
      <c r="N8812" s="3" t="str">
        <f t="shared" si="549"/>
        <v>Dec</v>
      </c>
      <c r="O8812" t="s">
        <v>33</v>
      </c>
      <c r="P8812" t="s">
        <v>39</v>
      </c>
      <c r="Q8812" t="str">
        <f t="shared" si="550"/>
        <v>Senior</v>
      </c>
      <c r="R8812" t="str">
        <f t="shared" si="551"/>
        <v>Loss</v>
      </c>
    </row>
    <row r="8813" spans="1:18">
      <c r="A8813">
        <v>4934</v>
      </c>
      <c r="B8813" t="s">
        <v>23</v>
      </c>
      <c r="C8813">
        <v>51</v>
      </c>
      <c r="D8813" t="s">
        <v>16</v>
      </c>
      <c r="E8813" t="s">
        <v>35</v>
      </c>
      <c r="F8813" t="s">
        <v>25</v>
      </c>
      <c r="G8813">
        <v>855.34</v>
      </c>
      <c r="H8813">
        <v>821.05</v>
      </c>
      <c r="I8813">
        <v>976.06</v>
      </c>
      <c r="J8813">
        <v>155.01</v>
      </c>
      <c r="K8813" s="1">
        <f t="shared" si="548"/>
        <v>0.18879483588088422</v>
      </c>
      <c r="L8813" t="s">
        <v>26</v>
      </c>
      <c r="M8813" s="2" t="s">
        <v>401</v>
      </c>
      <c r="N8813" s="3" t="str">
        <f t="shared" si="549"/>
        <v>Mar</v>
      </c>
      <c r="O8813" t="s">
        <v>21</v>
      </c>
      <c r="P8813" t="s">
        <v>22</v>
      </c>
      <c r="Q8813" t="str">
        <f t="shared" si="550"/>
        <v>Senior</v>
      </c>
      <c r="R8813" t="str">
        <f t="shared" si="551"/>
        <v>Profit</v>
      </c>
    </row>
    <row r="8814" spans="1:18">
      <c r="A8814">
        <v>2321</v>
      </c>
      <c r="B8814" t="s">
        <v>52</v>
      </c>
      <c r="C8814">
        <v>33</v>
      </c>
      <c r="D8814" t="s">
        <v>16</v>
      </c>
      <c r="E8814" t="s">
        <v>57</v>
      </c>
      <c r="F8814" t="s">
        <v>25</v>
      </c>
      <c r="G8814">
        <v>554.51</v>
      </c>
      <c r="H8814">
        <v>121.12</v>
      </c>
      <c r="I8814">
        <v>975.69</v>
      </c>
      <c r="J8814">
        <v>854.57</v>
      </c>
      <c r="K8814" s="1">
        <f t="shared" si="548"/>
        <v>7.0555647291941881</v>
      </c>
      <c r="L8814" t="s">
        <v>54</v>
      </c>
      <c r="M8814" s="2" t="s">
        <v>121</v>
      </c>
      <c r="N8814" s="3" t="str">
        <f t="shared" si="549"/>
        <v>Jun</v>
      </c>
      <c r="O8814" t="s">
        <v>56</v>
      </c>
      <c r="P8814" t="s">
        <v>22</v>
      </c>
      <c r="Q8814" t="str">
        <f t="shared" si="550"/>
        <v>Adult</v>
      </c>
      <c r="R8814" t="str">
        <f t="shared" si="551"/>
        <v>Profit</v>
      </c>
    </row>
    <row r="8815" spans="1:18">
      <c r="A8815">
        <v>2430</v>
      </c>
      <c r="B8815" t="s">
        <v>29</v>
      </c>
      <c r="C8815">
        <v>47</v>
      </c>
      <c r="D8815" t="s">
        <v>24</v>
      </c>
      <c r="E8815" t="s">
        <v>17</v>
      </c>
      <c r="F8815" t="s">
        <v>36</v>
      </c>
      <c r="G8815">
        <v>586.01</v>
      </c>
      <c r="H8815">
        <v>1907.63</v>
      </c>
      <c r="I8815">
        <v>975.31</v>
      </c>
      <c r="J8815">
        <v>-932.32</v>
      </c>
      <c r="K8815" s="1">
        <f t="shared" si="548"/>
        <v>-0.48873209165299353</v>
      </c>
      <c r="L8815" t="s">
        <v>19</v>
      </c>
      <c r="M8815" s="2" t="s">
        <v>193</v>
      </c>
      <c r="N8815" s="3" t="str">
        <f t="shared" si="549"/>
        <v>Nov</v>
      </c>
      <c r="O8815" t="s">
        <v>21</v>
      </c>
      <c r="P8815" t="s">
        <v>22</v>
      </c>
      <c r="Q8815" t="str">
        <f t="shared" si="550"/>
        <v>Senior</v>
      </c>
      <c r="R8815" t="str">
        <f t="shared" si="551"/>
        <v>Loss</v>
      </c>
    </row>
    <row r="8816" spans="1:18">
      <c r="A8816">
        <v>9411</v>
      </c>
      <c r="B8816" t="s">
        <v>15</v>
      </c>
      <c r="C8816">
        <v>28</v>
      </c>
      <c r="D8816" t="s">
        <v>16</v>
      </c>
      <c r="E8816" t="s">
        <v>59</v>
      </c>
      <c r="F8816" t="s">
        <v>25</v>
      </c>
      <c r="G8816">
        <v>885.3</v>
      </c>
      <c r="H8816">
        <v>1404.99</v>
      </c>
      <c r="I8816">
        <v>974.61</v>
      </c>
      <c r="J8816">
        <v>-430.38</v>
      </c>
      <c r="K8816" s="1">
        <f t="shared" si="548"/>
        <v>-0.30632246492857601</v>
      </c>
      <c r="L8816" t="s">
        <v>37</v>
      </c>
      <c r="M8816" s="2" t="s">
        <v>401</v>
      </c>
      <c r="N8816" s="3" t="str">
        <f t="shared" si="549"/>
        <v>Mar</v>
      </c>
      <c r="O8816" t="s">
        <v>28</v>
      </c>
      <c r="P8816" t="s">
        <v>22</v>
      </c>
      <c r="Q8816" t="str">
        <f t="shared" si="550"/>
        <v>Adult</v>
      </c>
      <c r="R8816" t="str">
        <f t="shared" si="551"/>
        <v>Loss</v>
      </c>
    </row>
    <row r="8817" spans="1:18">
      <c r="A8817">
        <v>3620</v>
      </c>
      <c r="B8817" t="s">
        <v>15</v>
      </c>
      <c r="C8817">
        <v>43</v>
      </c>
      <c r="D8817" t="s">
        <v>16</v>
      </c>
      <c r="E8817" t="s">
        <v>59</v>
      </c>
      <c r="F8817" t="s">
        <v>25</v>
      </c>
      <c r="G8817">
        <v>554.25</v>
      </c>
      <c r="H8817">
        <v>1567.3</v>
      </c>
      <c r="I8817">
        <v>973.99</v>
      </c>
      <c r="J8817">
        <v>-593.30999999999995</v>
      </c>
      <c r="K8817" s="1">
        <f t="shared" si="548"/>
        <v>-0.37855547757289604</v>
      </c>
      <c r="L8817" t="s">
        <v>31</v>
      </c>
      <c r="M8817" s="2" t="s">
        <v>177</v>
      </c>
      <c r="N8817" s="3" t="str">
        <f t="shared" si="549"/>
        <v>Jun</v>
      </c>
      <c r="O8817" t="s">
        <v>51</v>
      </c>
      <c r="P8817" t="s">
        <v>22</v>
      </c>
      <c r="Q8817" t="str">
        <f t="shared" si="550"/>
        <v>Senior</v>
      </c>
      <c r="R8817" t="str">
        <f t="shared" si="551"/>
        <v>Loss</v>
      </c>
    </row>
    <row r="8818" spans="1:18">
      <c r="A8818">
        <v>1913</v>
      </c>
      <c r="B8818" t="s">
        <v>23</v>
      </c>
      <c r="C8818">
        <v>39</v>
      </c>
      <c r="D8818" t="s">
        <v>16</v>
      </c>
      <c r="E8818" t="s">
        <v>59</v>
      </c>
      <c r="F8818" t="s">
        <v>36</v>
      </c>
      <c r="G8818">
        <v>726.28</v>
      </c>
      <c r="H8818">
        <v>191.88</v>
      </c>
      <c r="I8818">
        <v>973.44</v>
      </c>
      <c r="J8818">
        <v>781.56</v>
      </c>
      <c r="K8818" s="1">
        <f t="shared" si="548"/>
        <v>4.0731707317073171</v>
      </c>
      <c r="L8818" t="s">
        <v>26</v>
      </c>
      <c r="M8818" s="2" t="s">
        <v>409</v>
      </c>
      <c r="N8818" s="3" t="str">
        <f t="shared" si="549"/>
        <v>May</v>
      </c>
      <c r="O8818" t="s">
        <v>33</v>
      </c>
      <c r="P8818" t="s">
        <v>22</v>
      </c>
      <c r="Q8818" t="str">
        <f t="shared" si="550"/>
        <v>Adult</v>
      </c>
      <c r="R8818" t="str">
        <f t="shared" si="551"/>
        <v>Profit</v>
      </c>
    </row>
    <row r="8819" spans="1:18">
      <c r="A8819">
        <v>9958</v>
      </c>
      <c r="B8819" t="s">
        <v>29</v>
      </c>
      <c r="C8819">
        <v>31</v>
      </c>
      <c r="D8819" t="s">
        <v>24</v>
      </c>
      <c r="E8819" t="s">
        <v>53</v>
      </c>
      <c r="F8819" t="s">
        <v>36</v>
      </c>
      <c r="G8819">
        <v>878.36</v>
      </c>
      <c r="H8819">
        <v>333.81</v>
      </c>
      <c r="I8819">
        <v>972.01</v>
      </c>
      <c r="J8819">
        <v>638.20000000000005</v>
      </c>
      <c r="K8819" s="1">
        <f t="shared" si="548"/>
        <v>1.9118660315748481</v>
      </c>
      <c r="L8819" t="s">
        <v>37</v>
      </c>
      <c r="M8819" s="2" t="s">
        <v>157</v>
      </c>
      <c r="N8819" s="3" t="str">
        <f t="shared" si="549"/>
        <v>Mar</v>
      </c>
      <c r="O8819" t="s">
        <v>28</v>
      </c>
      <c r="P8819" t="s">
        <v>39</v>
      </c>
      <c r="Q8819" t="str">
        <f t="shared" si="550"/>
        <v>Adult</v>
      </c>
      <c r="R8819" t="str">
        <f t="shared" si="551"/>
        <v>Profit</v>
      </c>
    </row>
    <row r="8820" spans="1:18">
      <c r="A8820">
        <v>9812</v>
      </c>
      <c r="B8820" t="s">
        <v>44</v>
      </c>
      <c r="C8820">
        <v>47</v>
      </c>
      <c r="D8820" t="s">
        <v>24</v>
      </c>
      <c r="E8820" t="s">
        <v>57</v>
      </c>
      <c r="F8820" t="s">
        <v>18</v>
      </c>
      <c r="G8820">
        <v>560.12</v>
      </c>
      <c r="H8820">
        <v>698.13</v>
      </c>
      <c r="I8820">
        <v>971.58</v>
      </c>
      <c r="J8820">
        <v>273.45</v>
      </c>
      <c r="K8820" s="1">
        <f t="shared" si="548"/>
        <v>0.39168922693481156</v>
      </c>
      <c r="L8820" t="s">
        <v>26</v>
      </c>
      <c r="M8820" s="2" t="s">
        <v>189</v>
      </c>
      <c r="N8820" s="3" t="str">
        <f t="shared" si="549"/>
        <v>May</v>
      </c>
      <c r="O8820" t="s">
        <v>28</v>
      </c>
      <c r="P8820" t="s">
        <v>22</v>
      </c>
      <c r="Q8820" t="str">
        <f t="shared" si="550"/>
        <v>Senior</v>
      </c>
      <c r="R8820" t="str">
        <f t="shared" si="551"/>
        <v>Profit</v>
      </c>
    </row>
    <row r="8821" spans="1:18">
      <c r="A8821">
        <v>9419</v>
      </c>
      <c r="B8821" t="s">
        <v>44</v>
      </c>
      <c r="C8821">
        <v>58</v>
      </c>
      <c r="D8821" t="s">
        <v>16</v>
      </c>
      <c r="E8821" t="s">
        <v>57</v>
      </c>
      <c r="F8821" t="s">
        <v>42</v>
      </c>
      <c r="G8821">
        <v>717.33</v>
      </c>
      <c r="H8821">
        <v>622.94000000000005</v>
      </c>
      <c r="I8821">
        <v>971.46</v>
      </c>
      <c r="J8821">
        <v>348.52</v>
      </c>
      <c r="K8821" s="1">
        <f t="shared" si="548"/>
        <v>0.55947603300478366</v>
      </c>
      <c r="L8821" t="s">
        <v>31</v>
      </c>
      <c r="M8821" s="2" t="s">
        <v>75</v>
      </c>
      <c r="N8821" s="3" t="str">
        <f t="shared" si="549"/>
        <v>Mar</v>
      </c>
      <c r="O8821" t="s">
        <v>51</v>
      </c>
      <c r="P8821" t="s">
        <v>39</v>
      </c>
      <c r="Q8821" t="str">
        <f t="shared" si="550"/>
        <v>Senior</v>
      </c>
      <c r="R8821" t="str">
        <f t="shared" si="551"/>
        <v>Profit</v>
      </c>
    </row>
    <row r="8822" spans="1:18">
      <c r="A8822">
        <v>4693</v>
      </c>
      <c r="B8822" t="s">
        <v>29</v>
      </c>
      <c r="C8822">
        <v>36</v>
      </c>
      <c r="D8822" t="s">
        <v>16</v>
      </c>
      <c r="E8822" t="s">
        <v>66</v>
      </c>
      <c r="F8822" t="s">
        <v>18</v>
      </c>
      <c r="G8822">
        <v>876.97</v>
      </c>
      <c r="H8822">
        <v>708.98</v>
      </c>
      <c r="I8822">
        <v>969.35</v>
      </c>
      <c r="J8822">
        <v>260.37</v>
      </c>
      <c r="K8822" s="1">
        <f t="shared" si="548"/>
        <v>0.36724590256424722</v>
      </c>
      <c r="L8822" t="s">
        <v>31</v>
      </c>
      <c r="M8822" s="2" t="s">
        <v>379</v>
      </c>
      <c r="N8822" s="3" t="str">
        <f t="shared" si="549"/>
        <v>Mar</v>
      </c>
      <c r="O8822" t="s">
        <v>33</v>
      </c>
      <c r="P8822" t="s">
        <v>39</v>
      </c>
      <c r="Q8822" t="str">
        <f t="shared" si="550"/>
        <v>Adult</v>
      </c>
      <c r="R8822" t="str">
        <f t="shared" si="551"/>
        <v>Profit</v>
      </c>
    </row>
    <row r="8823" spans="1:18">
      <c r="A8823">
        <v>9035</v>
      </c>
      <c r="B8823" t="s">
        <v>44</v>
      </c>
      <c r="C8823">
        <v>53</v>
      </c>
      <c r="D8823" t="s">
        <v>16</v>
      </c>
      <c r="E8823" t="s">
        <v>17</v>
      </c>
      <c r="F8823" t="s">
        <v>25</v>
      </c>
      <c r="G8823">
        <v>663.72</v>
      </c>
      <c r="H8823">
        <v>170.53</v>
      </c>
      <c r="I8823">
        <v>969.1</v>
      </c>
      <c r="J8823">
        <v>798.57</v>
      </c>
      <c r="K8823" s="1">
        <f t="shared" si="548"/>
        <v>4.6828710490822729</v>
      </c>
      <c r="L8823" t="s">
        <v>37</v>
      </c>
      <c r="M8823" s="2" t="s">
        <v>174</v>
      </c>
      <c r="N8823" s="3" t="str">
        <f t="shared" si="549"/>
        <v>Mar</v>
      </c>
      <c r="O8823" t="s">
        <v>56</v>
      </c>
      <c r="P8823" t="s">
        <v>22</v>
      </c>
      <c r="Q8823" t="str">
        <f t="shared" si="550"/>
        <v>Senior</v>
      </c>
      <c r="R8823" t="str">
        <f t="shared" si="551"/>
        <v>Profit</v>
      </c>
    </row>
    <row r="8824" spans="1:18">
      <c r="A8824">
        <v>5111</v>
      </c>
      <c r="B8824" t="s">
        <v>23</v>
      </c>
      <c r="C8824">
        <v>21</v>
      </c>
      <c r="D8824" t="s">
        <v>16</v>
      </c>
      <c r="E8824" t="s">
        <v>17</v>
      </c>
      <c r="F8824" t="s">
        <v>49</v>
      </c>
      <c r="G8824">
        <v>635.77</v>
      </c>
      <c r="H8824">
        <v>1333.5</v>
      </c>
      <c r="I8824">
        <v>968.87</v>
      </c>
      <c r="J8824">
        <v>-364.63</v>
      </c>
      <c r="K8824" s="1">
        <f t="shared" si="548"/>
        <v>-0.27343832020997377</v>
      </c>
      <c r="L8824" t="s">
        <v>26</v>
      </c>
      <c r="M8824" s="2" t="s">
        <v>339</v>
      </c>
      <c r="N8824" s="3" t="str">
        <f t="shared" si="549"/>
        <v>Aug</v>
      </c>
      <c r="O8824" t="s">
        <v>21</v>
      </c>
      <c r="P8824" t="s">
        <v>22</v>
      </c>
      <c r="Q8824" t="str">
        <f t="shared" si="550"/>
        <v>Young</v>
      </c>
      <c r="R8824" t="str">
        <f t="shared" si="551"/>
        <v>Loss</v>
      </c>
    </row>
    <row r="8825" spans="1:18">
      <c r="A8825">
        <v>9573</v>
      </c>
      <c r="B8825" t="s">
        <v>52</v>
      </c>
      <c r="C8825">
        <v>47</v>
      </c>
      <c r="D8825" t="s">
        <v>24</v>
      </c>
      <c r="E8825" t="s">
        <v>30</v>
      </c>
      <c r="F8825" t="s">
        <v>42</v>
      </c>
      <c r="G8825">
        <v>821.85</v>
      </c>
      <c r="H8825">
        <v>1774.33</v>
      </c>
      <c r="I8825">
        <v>968.83</v>
      </c>
      <c r="J8825">
        <v>-805.5</v>
      </c>
      <c r="K8825" s="1">
        <f t="shared" si="548"/>
        <v>-0.45397417616790564</v>
      </c>
      <c r="L8825" t="s">
        <v>54</v>
      </c>
      <c r="M8825" s="2" t="s">
        <v>274</v>
      </c>
      <c r="N8825" s="3" t="str">
        <f t="shared" si="549"/>
        <v>Sep</v>
      </c>
      <c r="O8825" t="s">
        <v>51</v>
      </c>
      <c r="P8825" t="s">
        <v>39</v>
      </c>
      <c r="Q8825" t="str">
        <f t="shared" si="550"/>
        <v>Senior</v>
      </c>
      <c r="R8825" t="str">
        <f t="shared" si="551"/>
        <v>Loss</v>
      </c>
    </row>
    <row r="8826" spans="1:18">
      <c r="A8826">
        <v>5073</v>
      </c>
      <c r="B8826" t="s">
        <v>84</v>
      </c>
      <c r="C8826">
        <v>58</v>
      </c>
      <c r="D8826" t="s">
        <v>16</v>
      </c>
      <c r="E8826" t="s">
        <v>41</v>
      </c>
      <c r="F8826" t="s">
        <v>49</v>
      </c>
      <c r="G8826">
        <v>547.23</v>
      </c>
      <c r="H8826">
        <v>297.08</v>
      </c>
      <c r="I8826">
        <v>968.77</v>
      </c>
      <c r="J8826">
        <v>671.69</v>
      </c>
      <c r="K8826" s="1">
        <f t="shared" si="548"/>
        <v>2.2609734751582069</v>
      </c>
      <c r="L8826" t="s">
        <v>26</v>
      </c>
      <c r="M8826" s="2" t="s">
        <v>381</v>
      </c>
      <c r="N8826" s="3" t="str">
        <f t="shared" si="549"/>
        <v>Nov</v>
      </c>
      <c r="O8826" t="s">
        <v>21</v>
      </c>
      <c r="P8826" t="s">
        <v>39</v>
      </c>
      <c r="Q8826" t="str">
        <f t="shared" si="550"/>
        <v>Senior</v>
      </c>
      <c r="R8826" t="str">
        <f t="shared" si="551"/>
        <v>Profit</v>
      </c>
    </row>
    <row r="8827" spans="1:18">
      <c r="A8827">
        <v>7251</v>
      </c>
      <c r="B8827" t="s">
        <v>84</v>
      </c>
      <c r="C8827">
        <v>20</v>
      </c>
      <c r="D8827" t="s">
        <v>24</v>
      </c>
      <c r="E8827" t="s">
        <v>59</v>
      </c>
      <c r="F8827" t="s">
        <v>42</v>
      </c>
      <c r="G8827">
        <v>651.45000000000005</v>
      </c>
      <c r="H8827">
        <v>1461.52</v>
      </c>
      <c r="I8827">
        <v>968.1</v>
      </c>
      <c r="J8827">
        <v>-493.42</v>
      </c>
      <c r="K8827" s="1">
        <f t="shared" si="548"/>
        <v>-0.33760742240954622</v>
      </c>
      <c r="L8827" t="s">
        <v>37</v>
      </c>
      <c r="M8827" s="2" t="s">
        <v>262</v>
      </c>
      <c r="N8827" s="3" t="str">
        <f t="shared" si="549"/>
        <v>Jan</v>
      </c>
      <c r="O8827" t="s">
        <v>56</v>
      </c>
      <c r="P8827" t="s">
        <v>39</v>
      </c>
      <c r="Q8827" t="str">
        <f t="shared" si="550"/>
        <v>Young</v>
      </c>
      <c r="R8827" t="str">
        <f t="shared" si="551"/>
        <v>Loss</v>
      </c>
    </row>
    <row r="8828" spans="1:18">
      <c r="A8828">
        <v>3292</v>
      </c>
      <c r="B8828" t="s">
        <v>29</v>
      </c>
      <c r="C8828">
        <v>28</v>
      </c>
      <c r="D8828" t="s">
        <v>16</v>
      </c>
      <c r="E8828" t="s">
        <v>57</v>
      </c>
      <c r="F8828" t="s">
        <v>49</v>
      </c>
      <c r="G8828">
        <v>694.23</v>
      </c>
      <c r="H8828">
        <v>1660.38</v>
      </c>
      <c r="I8828">
        <v>966.98</v>
      </c>
      <c r="J8828">
        <v>-693.4</v>
      </c>
      <c r="K8828" s="1">
        <f t="shared" si="548"/>
        <v>-0.41761524470301975</v>
      </c>
      <c r="L8828" t="s">
        <v>31</v>
      </c>
      <c r="M8828" s="2" t="s">
        <v>291</v>
      </c>
      <c r="N8828" s="3" t="str">
        <f t="shared" si="549"/>
        <v>May</v>
      </c>
      <c r="O8828" t="s">
        <v>56</v>
      </c>
      <c r="P8828" t="s">
        <v>22</v>
      </c>
      <c r="Q8828" t="str">
        <f t="shared" si="550"/>
        <v>Adult</v>
      </c>
      <c r="R8828" t="str">
        <f t="shared" si="551"/>
        <v>Loss</v>
      </c>
    </row>
    <row r="8829" spans="1:18">
      <c r="A8829">
        <v>1523</v>
      </c>
      <c r="B8829" t="s">
        <v>44</v>
      </c>
      <c r="C8829">
        <v>41</v>
      </c>
      <c r="D8829" t="s">
        <v>16</v>
      </c>
      <c r="E8829" t="s">
        <v>57</v>
      </c>
      <c r="F8829" t="s">
        <v>49</v>
      </c>
      <c r="G8829">
        <v>848.1</v>
      </c>
      <c r="H8829">
        <v>1695.47</v>
      </c>
      <c r="I8829">
        <v>966.13</v>
      </c>
      <c r="J8829">
        <v>-729.34</v>
      </c>
      <c r="K8829" s="1">
        <f t="shared" si="548"/>
        <v>-0.43016980542268518</v>
      </c>
      <c r="L8829" t="s">
        <v>26</v>
      </c>
      <c r="M8829" s="2" t="s">
        <v>158</v>
      </c>
      <c r="N8829" s="3" t="str">
        <f t="shared" si="549"/>
        <v>Jan</v>
      </c>
      <c r="O8829" t="s">
        <v>33</v>
      </c>
      <c r="P8829" t="s">
        <v>22</v>
      </c>
      <c r="Q8829" t="str">
        <f t="shared" si="550"/>
        <v>Senior</v>
      </c>
      <c r="R8829" t="str">
        <f t="shared" si="551"/>
        <v>Loss</v>
      </c>
    </row>
    <row r="8830" spans="1:18">
      <c r="A8830">
        <v>4740</v>
      </c>
      <c r="B8830" t="s">
        <v>84</v>
      </c>
      <c r="C8830">
        <v>22</v>
      </c>
      <c r="D8830" t="s">
        <v>24</v>
      </c>
      <c r="E8830" t="s">
        <v>57</v>
      </c>
      <c r="F8830" t="s">
        <v>42</v>
      </c>
      <c r="G8830">
        <v>830.26</v>
      </c>
      <c r="H8830">
        <v>1343.44</v>
      </c>
      <c r="I8830">
        <v>965.82</v>
      </c>
      <c r="J8830">
        <v>-377.62</v>
      </c>
      <c r="K8830" s="1">
        <f t="shared" si="548"/>
        <v>-0.28108438039659384</v>
      </c>
      <c r="L8830" t="s">
        <v>26</v>
      </c>
      <c r="M8830" s="2" t="s">
        <v>251</v>
      </c>
      <c r="N8830" s="3" t="str">
        <f t="shared" si="549"/>
        <v>Jan</v>
      </c>
      <c r="O8830" t="s">
        <v>21</v>
      </c>
      <c r="P8830" t="s">
        <v>39</v>
      </c>
      <c r="Q8830" t="str">
        <f t="shared" si="550"/>
        <v>Young</v>
      </c>
      <c r="R8830" t="str">
        <f t="shared" si="551"/>
        <v>Loss</v>
      </c>
    </row>
    <row r="8831" spans="1:18">
      <c r="A8831">
        <v>3340</v>
      </c>
      <c r="B8831" t="s">
        <v>44</v>
      </c>
      <c r="C8831">
        <v>28</v>
      </c>
      <c r="D8831" t="s">
        <v>24</v>
      </c>
      <c r="E8831" t="s">
        <v>66</v>
      </c>
      <c r="F8831" t="s">
        <v>49</v>
      </c>
      <c r="G8831">
        <v>859.62</v>
      </c>
      <c r="H8831">
        <v>241.39</v>
      </c>
      <c r="I8831">
        <v>965.72</v>
      </c>
      <c r="J8831">
        <v>724.33</v>
      </c>
      <c r="K8831" s="1">
        <f t="shared" si="548"/>
        <v>3.0006628277890552</v>
      </c>
      <c r="L8831" t="s">
        <v>37</v>
      </c>
      <c r="M8831" s="2" t="s">
        <v>352</v>
      </c>
      <c r="N8831" s="3" t="str">
        <f t="shared" si="549"/>
        <v>Feb</v>
      </c>
      <c r="O8831" t="s">
        <v>28</v>
      </c>
      <c r="P8831" t="s">
        <v>22</v>
      </c>
      <c r="Q8831" t="str">
        <f t="shared" si="550"/>
        <v>Adult</v>
      </c>
      <c r="R8831" t="str">
        <f t="shared" si="551"/>
        <v>Profit</v>
      </c>
    </row>
    <row r="8832" spans="1:18">
      <c r="A8832">
        <v>8483</v>
      </c>
      <c r="B8832" t="s">
        <v>47</v>
      </c>
      <c r="C8832">
        <v>56</v>
      </c>
      <c r="D8832" t="s">
        <v>24</v>
      </c>
      <c r="E8832" t="s">
        <v>30</v>
      </c>
      <c r="F8832" t="s">
        <v>42</v>
      </c>
      <c r="G8832">
        <v>683.39</v>
      </c>
      <c r="H8832">
        <v>1471.04</v>
      </c>
      <c r="I8832">
        <v>965.59</v>
      </c>
      <c r="J8832">
        <v>-505.45</v>
      </c>
      <c r="K8832" s="1">
        <f t="shared" si="548"/>
        <v>-0.34360044594300632</v>
      </c>
      <c r="L8832" t="s">
        <v>31</v>
      </c>
      <c r="M8832" s="2" t="s">
        <v>55</v>
      </c>
      <c r="N8832" s="3" t="str">
        <f t="shared" si="549"/>
        <v>Nov</v>
      </c>
      <c r="O8832" t="s">
        <v>21</v>
      </c>
      <c r="P8832" t="s">
        <v>39</v>
      </c>
      <c r="Q8832" t="str">
        <f t="shared" si="550"/>
        <v>Senior</v>
      </c>
      <c r="R8832" t="str">
        <f t="shared" si="551"/>
        <v>Loss</v>
      </c>
    </row>
    <row r="8833" spans="1:18">
      <c r="A8833">
        <v>6301</v>
      </c>
      <c r="B8833" t="s">
        <v>40</v>
      </c>
      <c r="C8833">
        <v>50</v>
      </c>
      <c r="D8833" t="s">
        <v>16</v>
      </c>
      <c r="E8833" t="s">
        <v>53</v>
      </c>
      <c r="F8833" t="s">
        <v>18</v>
      </c>
      <c r="G8833">
        <v>811.25</v>
      </c>
      <c r="H8833">
        <v>439.07</v>
      </c>
      <c r="I8833">
        <v>965.25</v>
      </c>
      <c r="J8833">
        <v>526.17999999999995</v>
      </c>
      <c r="K8833" s="1">
        <f t="shared" si="548"/>
        <v>1.1983966110187441</v>
      </c>
      <c r="L8833" t="s">
        <v>37</v>
      </c>
      <c r="M8833" s="2" t="s">
        <v>155</v>
      </c>
      <c r="N8833" s="3" t="str">
        <f t="shared" si="549"/>
        <v>Jul</v>
      </c>
      <c r="O8833" t="s">
        <v>21</v>
      </c>
      <c r="P8833" t="s">
        <v>39</v>
      </c>
      <c r="Q8833" t="str">
        <f t="shared" si="550"/>
        <v>Senior</v>
      </c>
      <c r="R8833" t="str">
        <f t="shared" si="551"/>
        <v>Profit</v>
      </c>
    </row>
    <row r="8834" spans="1:18">
      <c r="A8834">
        <v>5826</v>
      </c>
      <c r="B8834" t="s">
        <v>47</v>
      </c>
      <c r="C8834">
        <v>34</v>
      </c>
      <c r="D8834" t="s">
        <v>24</v>
      </c>
      <c r="E8834" t="s">
        <v>41</v>
      </c>
      <c r="F8834" t="s">
        <v>25</v>
      </c>
      <c r="G8834">
        <v>857.36</v>
      </c>
      <c r="H8834">
        <v>549.30999999999995</v>
      </c>
      <c r="I8834">
        <v>963.73</v>
      </c>
      <c r="J8834">
        <v>414.42</v>
      </c>
      <c r="K8834" s="1">
        <f t="shared" ref="K8834:K8897" si="552">J8834/H8834</f>
        <v>0.75443738508310432</v>
      </c>
      <c r="L8834" t="s">
        <v>19</v>
      </c>
      <c r="M8834" s="2" t="s">
        <v>70</v>
      </c>
      <c r="N8834" s="3" t="str">
        <f t="shared" ref="N8834:N8897" si="553">TEXT(M8834,"MMM")</f>
        <v>Aug</v>
      </c>
      <c r="O8834" t="s">
        <v>28</v>
      </c>
      <c r="P8834" t="s">
        <v>39</v>
      </c>
      <c r="Q8834" t="str">
        <f t="shared" ref="Q8834:Q8897" si="554">IF(C8834&gt;=18,IF(C8834&lt;=25,"Young",IF(C8834&lt;=40,"Adult",IF(C8834&lt;=60,"Senior",""))),"")</f>
        <v>Adult</v>
      </c>
      <c r="R8834" t="str">
        <f t="shared" ref="R8834:R8897" si="555">IF(J8834&gt;0,"Profit","Loss")</f>
        <v>Profit</v>
      </c>
    </row>
    <row r="8835" spans="1:18">
      <c r="A8835">
        <v>6993</v>
      </c>
      <c r="B8835" t="s">
        <v>23</v>
      </c>
      <c r="C8835">
        <v>26</v>
      </c>
      <c r="D8835" t="s">
        <v>24</v>
      </c>
      <c r="E8835" t="s">
        <v>66</v>
      </c>
      <c r="F8835" t="s">
        <v>49</v>
      </c>
      <c r="G8835">
        <v>752.99</v>
      </c>
      <c r="H8835">
        <v>1988.44</v>
      </c>
      <c r="I8835">
        <v>963.24</v>
      </c>
      <c r="J8835">
        <v>-1025.2</v>
      </c>
      <c r="K8835" s="1">
        <f t="shared" si="552"/>
        <v>-0.51558005270463281</v>
      </c>
      <c r="L8835" t="s">
        <v>54</v>
      </c>
      <c r="M8835" s="2" t="s">
        <v>155</v>
      </c>
      <c r="N8835" s="3" t="str">
        <f t="shared" si="553"/>
        <v>Jul</v>
      </c>
      <c r="O8835" t="s">
        <v>56</v>
      </c>
      <c r="P8835" t="s">
        <v>39</v>
      </c>
      <c r="Q8835" t="str">
        <f t="shared" si="554"/>
        <v>Adult</v>
      </c>
      <c r="R8835" t="str">
        <f t="shared" si="555"/>
        <v>Loss</v>
      </c>
    </row>
    <row r="8836" spans="1:18">
      <c r="A8836">
        <v>7632</v>
      </c>
      <c r="B8836" t="s">
        <v>52</v>
      </c>
      <c r="C8836">
        <v>20</v>
      </c>
      <c r="D8836" t="s">
        <v>16</v>
      </c>
      <c r="E8836" t="s">
        <v>57</v>
      </c>
      <c r="F8836" t="s">
        <v>18</v>
      </c>
      <c r="G8836">
        <v>711.35</v>
      </c>
      <c r="H8836">
        <v>383.55</v>
      </c>
      <c r="I8836">
        <v>962.87</v>
      </c>
      <c r="J8836">
        <v>579.32000000000005</v>
      </c>
      <c r="K8836" s="1">
        <f t="shared" si="552"/>
        <v>1.5104158519097901</v>
      </c>
      <c r="L8836" t="s">
        <v>19</v>
      </c>
      <c r="M8836" s="2" t="s">
        <v>372</v>
      </c>
      <c r="N8836" s="3" t="str">
        <f t="shared" si="553"/>
        <v>Sep</v>
      </c>
      <c r="O8836" t="s">
        <v>51</v>
      </c>
      <c r="P8836" t="s">
        <v>39</v>
      </c>
      <c r="Q8836" t="str">
        <f t="shared" si="554"/>
        <v>Young</v>
      </c>
      <c r="R8836" t="str">
        <f t="shared" si="555"/>
        <v>Profit</v>
      </c>
    </row>
    <row r="8837" spans="1:18">
      <c r="A8837">
        <v>6628</v>
      </c>
      <c r="B8837" t="s">
        <v>29</v>
      </c>
      <c r="C8837">
        <v>46</v>
      </c>
      <c r="D8837" t="s">
        <v>16</v>
      </c>
      <c r="E8837" t="s">
        <v>66</v>
      </c>
      <c r="F8837" t="s">
        <v>25</v>
      </c>
      <c r="G8837">
        <v>780.85</v>
      </c>
      <c r="H8837">
        <v>1306.01</v>
      </c>
      <c r="I8837">
        <v>962.5</v>
      </c>
      <c r="J8837">
        <v>-343.51</v>
      </c>
      <c r="K8837" s="1">
        <f t="shared" si="552"/>
        <v>-0.2630224883423557</v>
      </c>
      <c r="L8837" t="s">
        <v>54</v>
      </c>
      <c r="M8837" s="2" t="s">
        <v>301</v>
      </c>
      <c r="N8837" s="3" t="str">
        <f t="shared" si="553"/>
        <v>Mar</v>
      </c>
      <c r="O8837" t="s">
        <v>28</v>
      </c>
      <c r="P8837" t="s">
        <v>22</v>
      </c>
      <c r="Q8837" t="str">
        <f t="shared" si="554"/>
        <v>Senior</v>
      </c>
      <c r="R8837" t="str">
        <f t="shared" si="555"/>
        <v>Loss</v>
      </c>
    </row>
    <row r="8838" spans="1:18">
      <c r="A8838">
        <v>5071</v>
      </c>
      <c r="B8838" t="s">
        <v>34</v>
      </c>
      <c r="C8838">
        <v>18</v>
      </c>
      <c r="D8838" t="s">
        <v>16</v>
      </c>
      <c r="E8838" t="s">
        <v>17</v>
      </c>
      <c r="F8838" t="s">
        <v>36</v>
      </c>
      <c r="G8838">
        <v>808.32</v>
      </c>
      <c r="H8838">
        <v>767.87</v>
      </c>
      <c r="I8838">
        <v>961.6</v>
      </c>
      <c r="J8838">
        <v>193.73</v>
      </c>
      <c r="K8838" s="1">
        <f t="shared" si="552"/>
        <v>0.25229531040410486</v>
      </c>
      <c r="L8838" t="s">
        <v>54</v>
      </c>
      <c r="M8838" s="2" t="s">
        <v>389</v>
      </c>
      <c r="N8838" s="3" t="str">
        <f t="shared" si="553"/>
        <v>Oct</v>
      </c>
      <c r="O8838" t="s">
        <v>51</v>
      </c>
      <c r="P8838" t="s">
        <v>39</v>
      </c>
      <c r="Q8838" t="str">
        <f t="shared" si="554"/>
        <v>Young</v>
      </c>
      <c r="R8838" t="str">
        <f t="shared" si="555"/>
        <v>Profit</v>
      </c>
    </row>
    <row r="8839" spans="1:18">
      <c r="A8839">
        <v>725</v>
      </c>
      <c r="B8839" t="s">
        <v>92</v>
      </c>
      <c r="C8839">
        <v>30</v>
      </c>
      <c r="D8839" t="s">
        <v>24</v>
      </c>
      <c r="E8839" t="s">
        <v>59</v>
      </c>
      <c r="F8839" t="s">
        <v>18</v>
      </c>
      <c r="G8839">
        <v>806.47</v>
      </c>
      <c r="H8839">
        <v>1872.77</v>
      </c>
      <c r="I8839">
        <v>961.09</v>
      </c>
      <c r="J8839">
        <v>-911.68</v>
      </c>
      <c r="K8839" s="1">
        <f t="shared" si="552"/>
        <v>-0.48680831068417368</v>
      </c>
      <c r="L8839" t="s">
        <v>31</v>
      </c>
      <c r="M8839" s="2" t="s">
        <v>61</v>
      </c>
      <c r="N8839" s="3" t="str">
        <f t="shared" si="553"/>
        <v>Mar</v>
      </c>
      <c r="O8839" t="s">
        <v>56</v>
      </c>
      <c r="P8839" t="s">
        <v>39</v>
      </c>
      <c r="Q8839" t="str">
        <f t="shared" si="554"/>
        <v>Adult</v>
      </c>
      <c r="R8839" t="str">
        <f t="shared" si="555"/>
        <v>Loss</v>
      </c>
    </row>
    <row r="8840" spans="1:18">
      <c r="A8840">
        <v>120</v>
      </c>
      <c r="B8840" t="s">
        <v>23</v>
      </c>
      <c r="C8840">
        <v>56</v>
      </c>
      <c r="D8840" t="s">
        <v>24</v>
      </c>
      <c r="E8840" t="s">
        <v>35</v>
      </c>
      <c r="F8840" t="s">
        <v>42</v>
      </c>
      <c r="G8840">
        <v>615.23</v>
      </c>
      <c r="H8840">
        <v>1718.98</v>
      </c>
      <c r="I8840">
        <v>960.23</v>
      </c>
      <c r="J8840">
        <v>-758.75</v>
      </c>
      <c r="K8840" s="1">
        <f t="shared" si="552"/>
        <v>-0.44139547871412116</v>
      </c>
      <c r="L8840" t="s">
        <v>31</v>
      </c>
      <c r="M8840" s="2" t="s">
        <v>157</v>
      </c>
      <c r="N8840" s="3" t="str">
        <f t="shared" si="553"/>
        <v>Mar</v>
      </c>
      <c r="O8840" t="s">
        <v>21</v>
      </c>
      <c r="P8840" t="s">
        <v>39</v>
      </c>
      <c r="Q8840" t="str">
        <f t="shared" si="554"/>
        <v>Senior</v>
      </c>
      <c r="R8840" t="str">
        <f t="shared" si="555"/>
        <v>Loss</v>
      </c>
    </row>
    <row r="8841" spans="1:18">
      <c r="A8841">
        <v>1793</v>
      </c>
      <c r="B8841" t="s">
        <v>40</v>
      </c>
      <c r="C8841">
        <v>35</v>
      </c>
      <c r="D8841" t="s">
        <v>16</v>
      </c>
      <c r="E8841" t="s">
        <v>41</v>
      </c>
      <c r="F8841" t="s">
        <v>36</v>
      </c>
      <c r="G8841">
        <v>692.53</v>
      </c>
      <c r="H8841">
        <v>170.38</v>
      </c>
      <c r="I8841">
        <v>959.38</v>
      </c>
      <c r="J8841">
        <v>789</v>
      </c>
      <c r="K8841" s="1">
        <f t="shared" si="552"/>
        <v>4.6308252142270216</v>
      </c>
      <c r="L8841" t="s">
        <v>54</v>
      </c>
      <c r="M8841" s="2" t="s">
        <v>394</v>
      </c>
      <c r="N8841" s="3" t="str">
        <f t="shared" si="553"/>
        <v>Apr</v>
      </c>
      <c r="O8841" t="s">
        <v>21</v>
      </c>
      <c r="P8841" t="s">
        <v>39</v>
      </c>
      <c r="Q8841" t="str">
        <f t="shared" si="554"/>
        <v>Adult</v>
      </c>
      <c r="R8841" t="str">
        <f t="shared" si="555"/>
        <v>Profit</v>
      </c>
    </row>
    <row r="8842" spans="1:18">
      <c r="A8842">
        <v>9794</v>
      </c>
      <c r="B8842" t="s">
        <v>23</v>
      </c>
      <c r="C8842">
        <v>51</v>
      </c>
      <c r="D8842" t="s">
        <v>24</v>
      </c>
      <c r="E8842" t="s">
        <v>57</v>
      </c>
      <c r="F8842" t="s">
        <v>36</v>
      </c>
      <c r="G8842">
        <v>656.16</v>
      </c>
      <c r="H8842">
        <v>1929.16</v>
      </c>
      <c r="I8842">
        <v>959</v>
      </c>
      <c r="J8842">
        <v>-970.16</v>
      </c>
      <c r="K8842" s="1">
        <f t="shared" si="552"/>
        <v>-0.50289245060026122</v>
      </c>
      <c r="L8842" t="s">
        <v>37</v>
      </c>
      <c r="M8842" s="2" t="s">
        <v>149</v>
      </c>
      <c r="N8842" s="3" t="str">
        <f t="shared" si="553"/>
        <v>Mar</v>
      </c>
      <c r="O8842" t="s">
        <v>28</v>
      </c>
      <c r="P8842" t="s">
        <v>39</v>
      </c>
      <c r="Q8842" t="str">
        <f t="shared" si="554"/>
        <v>Senior</v>
      </c>
      <c r="R8842" t="str">
        <f t="shared" si="555"/>
        <v>Loss</v>
      </c>
    </row>
    <row r="8843" spans="1:18">
      <c r="A8843">
        <v>342</v>
      </c>
      <c r="B8843" t="s">
        <v>44</v>
      </c>
      <c r="C8843">
        <v>48</v>
      </c>
      <c r="D8843" t="s">
        <v>16</v>
      </c>
      <c r="E8843" t="s">
        <v>66</v>
      </c>
      <c r="F8843" t="s">
        <v>42</v>
      </c>
      <c r="G8843">
        <v>615.33000000000004</v>
      </c>
      <c r="H8843">
        <v>1544.43</v>
      </c>
      <c r="I8843">
        <v>958.8</v>
      </c>
      <c r="J8843">
        <v>-585.63</v>
      </c>
      <c r="K8843" s="1">
        <f t="shared" si="552"/>
        <v>-0.37918843845302147</v>
      </c>
      <c r="L8843" t="s">
        <v>54</v>
      </c>
      <c r="M8843" s="2" t="s">
        <v>60</v>
      </c>
      <c r="N8843" s="3" t="str">
        <f t="shared" si="553"/>
        <v>Dec</v>
      </c>
      <c r="O8843" t="s">
        <v>56</v>
      </c>
      <c r="P8843" t="s">
        <v>39</v>
      </c>
      <c r="Q8843" t="str">
        <f t="shared" si="554"/>
        <v>Senior</v>
      </c>
      <c r="R8843" t="str">
        <f t="shared" si="555"/>
        <v>Loss</v>
      </c>
    </row>
    <row r="8844" spans="1:18">
      <c r="A8844">
        <v>1269</v>
      </c>
      <c r="B8844" t="s">
        <v>29</v>
      </c>
      <c r="C8844">
        <v>22</v>
      </c>
      <c r="D8844" t="s">
        <v>24</v>
      </c>
      <c r="E8844" t="s">
        <v>35</v>
      </c>
      <c r="F8844" t="s">
        <v>49</v>
      </c>
      <c r="G8844">
        <v>829.18</v>
      </c>
      <c r="H8844">
        <v>1442.56</v>
      </c>
      <c r="I8844">
        <v>957.06</v>
      </c>
      <c r="J8844">
        <v>-485.5</v>
      </c>
      <c r="K8844" s="1">
        <f t="shared" si="552"/>
        <v>-0.33655445874001777</v>
      </c>
      <c r="L8844" t="s">
        <v>31</v>
      </c>
      <c r="M8844" s="2" t="s">
        <v>227</v>
      </c>
      <c r="N8844" s="3" t="str">
        <f t="shared" si="553"/>
        <v>Aug</v>
      </c>
      <c r="O8844" t="s">
        <v>21</v>
      </c>
      <c r="P8844" t="s">
        <v>22</v>
      </c>
      <c r="Q8844" t="str">
        <f t="shared" si="554"/>
        <v>Young</v>
      </c>
      <c r="R8844" t="str">
        <f t="shared" si="555"/>
        <v>Loss</v>
      </c>
    </row>
    <row r="8845" spans="1:18">
      <c r="A8845">
        <v>55</v>
      </c>
      <c r="B8845" t="s">
        <v>40</v>
      </c>
      <c r="C8845">
        <v>60</v>
      </c>
      <c r="D8845" t="s">
        <v>16</v>
      </c>
      <c r="E8845" t="s">
        <v>35</v>
      </c>
      <c r="F8845" t="s">
        <v>49</v>
      </c>
      <c r="G8845">
        <v>766.8</v>
      </c>
      <c r="H8845">
        <v>505.32</v>
      </c>
      <c r="I8845">
        <v>956.33</v>
      </c>
      <c r="J8845">
        <v>451.01</v>
      </c>
      <c r="K8845" s="1">
        <f t="shared" si="552"/>
        <v>0.89252354943402201</v>
      </c>
      <c r="L8845" t="s">
        <v>26</v>
      </c>
      <c r="M8845" s="2" t="s">
        <v>103</v>
      </c>
      <c r="N8845" s="3" t="str">
        <f t="shared" si="553"/>
        <v>Oct</v>
      </c>
      <c r="O8845" t="s">
        <v>28</v>
      </c>
      <c r="P8845" t="s">
        <v>22</v>
      </c>
      <c r="Q8845" t="str">
        <f t="shared" si="554"/>
        <v>Senior</v>
      </c>
      <c r="R8845" t="str">
        <f t="shared" si="555"/>
        <v>Profit</v>
      </c>
    </row>
    <row r="8846" spans="1:18">
      <c r="A8846">
        <v>5689</v>
      </c>
      <c r="B8846" t="s">
        <v>15</v>
      </c>
      <c r="C8846">
        <v>60</v>
      </c>
      <c r="D8846" t="s">
        <v>16</v>
      </c>
      <c r="E8846" t="s">
        <v>30</v>
      </c>
      <c r="F8846" t="s">
        <v>42</v>
      </c>
      <c r="G8846">
        <v>841.9</v>
      </c>
      <c r="H8846">
        <v>135.85</v>
      </c>
      <c r="I8846">
        <v>955.91</v>
      </c>
      <c r="J8846">
        <v>820.06</v>
      </c>
      <c r="K8846" s="1">
        <f t="shared" si="552"/>
        <v>6.0365108575634894</v>
      </c>
      <c r="L8846" t="s">
        <v>26</v>
      </c>
      <c r="M8846" s="2" t="s">
        <v>99</v>
      </c>
      <c r="N8846" s="3" t="str">
        <f t="shared" si="553"/>
        <v>Nov</v>
      </c>
      <c r="O8846" t="s">
        <v>28</v>
      </c>
      <c r="P8846" t="s">
        <v>39</v>
      </c>
      <c r="Q8846" t="str">
        <f t="shared" si="554"/>
        <v>Senior</v>
      </c>
      <c r="R8846" t="str">
        <f t="shared" si="555"/>
        <v>Profit</v>
      </c>
    </row>
    <row r="8847" spans="1:18">
      <c r="A8847">
        <v>936</v>
      </c>
      <c r="B8847" t="s">
        <v>29</v>
      </c>
      <c r="C8847">
        <v>53</v>
      </c>
      <c r="D8847" t="s">
        <v>24</v>
      </c>
      <c r="E8847" t="s">
        <v>59</v>
      </c>
      <c r="F8847" t="s">
        <v>25</v>
      </c>
      <c r="G8847">
        <v>798.35</v>
      </c>
      <c r="H8847">
        <v>1976.48</v>
      </c>
      <c r="I8847">
        <v>955.53</v>
      </c>
      <c r="J8847">
        <v>-1020.95</v>
      </c>
      <c r="K8847" s="1">
        <f t="shared" si="552"/>
        <v>-0.5165496235732211</v>
      </c>
      <c r="L8847" t="s">
        <v>19</v>
      </c>
      <c r="M8847" s="2" t="s">
        <v>349</v>
      </c>
      <c r="N8847" s="3" t="str">
        <f t="shared" si="553"/>
        <v>Jan</v>
      </c>
      <c r="O8847" t="s">
        <v>28</v>
      </c>
      <c r="P8847" t="s">
        <v>22</v>
      </c>
      <c r="Q8847" t="str">
        <f t="shared" si="554"/>
        <v>Senior</v>
      </c>
      <c r="R8847" t="str">
        <f t="shared" si="555"/>
        <v>Loss</v>
      </c>
    </row>
    <row r="8848" spans="1:18">
      <c r="A8848">
        <v>3957</v>
      </c>
      <c r="B8848" t="s">
        <v>34</v>
      </c>
      <c r="C8848">
        <v>59</v>
      </c>
      <c r="D8848" t="s">
        <v>16</v>
      </c>
      <c r="E8848" t="s">
        <v>57</v>
      </c>
      <c r="F8848" t="s">
        <v>49</v>
      </c>
      <c r="G8848">
        <v>632.30999999999995</v>
      </c>
      <c r="H8848">
        <v>823.18</v>
      </c>
      <c r="I8848">
        <v>955.52</v>
      </c>
      <c r="J8848">
        <v>132.34</v>
      </c>
      <c r="K8848" s="1">
        <f t="shared" si="552"/>
        <v>0.16076678247770843</v>
      </c>
      <c r="L8848" t="s">
        <v>19</v>
      </c>
      <c r="M8848" s="2" t="s">
        <v>211</v>
      </c>
      <c r="N8848" s="3" t="str">
        <f t="shared" si="553"/>
        <v>Mar</v>
      </c>
      <c r="O8848" t="s">
        <v>51</v>
      </c>
      <c r="P8848" t="s">
        <v>22</v>
      </c>
      <c r="Q8848" t="str">
        <f t="shared" si="554"/>
        <v>Senior</v>
      </c>
      <c r="R8848" t="str">
        <f t="shared" si="555"/>
        <v>Profit</v>
      </c>
    </row>
    <row r="8849" spans="1:18">
      <c r="A8849">
        <v>9882</v>
      </c>
      <c r="B8849" t="s">
        <v>29</v>
      </c>
      <c r="C8849">
        <v>47</v>
      </c>
      <c r="D8849" t="s">
        <v>24</v>
      </c>
      <c r="E8849" t="s">
        <v>41</v>
      </c>
      <c r="F8849" t="s">
        <v>25</v>
      </c>
      <c r="G8849">
        <v>858.82</v>
      </c>
      <c r="H8849">
        <v>1699.87</v>
      </c>
      <c r="I8849">
        <v>954.39</v>
      </c>
      <c r="J8849">
        <v>-745.48</v>
      </c>
      <c r="K8849" s="1">
        <f t="shared" si="552"/>
        <v>-0.4385511833257838</v>
      </c>
      <c r="L8849" t="s">
        <v>26</v>
      </c>
      <c r="M8849" s="2" t="s">
        <v>397</v>
      </c>
      <c r="N8849" s="3" t="str">
        <f t="shared" si="553"/>
        <v>Oct</v>
      </c>
      <c r="O8849" t="s">
        <v>21</v>
      </c>
      <c r="P8849" t="s">
        <v>22</v>
      </c>
      <c r="Q8849" t="str">
        <f t="shared" si="554"/>
        <v>Senior</v>
      </c>
      <c r="R8849" t="str">
        <f t="shared" si="555"/>
        <v>Loss</v>
      </c>
    </row>
    <row r="8850" spans="1:18">
      <c r="A8850">
        <v>6804</v>
      </c>
      <c r="B8850" t="s">
        <v>40</v>
      </c>
      <c r="C8850">
        <v>32</v>
      </c>
      <c r="D8850" t="s">
        <v>16</v>
      </c>
      <c r="E8850" t="s">
        <v>41</v>
      </c>
      <c r="F8850" t="s">
        <v>49</v>
      </c>
      <c r="G8850">
        <v>580.65</v>
      </c>
      <c r="H8850">
        <v>546.15</v>
      </c>
      <c r="I8850">
        <v>954.3</v>
      </c>
      <c r="J8850">
        <v>408.15</v>
      </c>
      <c r="K8850" s="1">
        <f t="shared" si="552"/>
        <v>0.74732216424059328</v>
      </c>
      <c r="L8850" t="s">
        <v>31</v>
      </c>
      <c r="M8850" s="2" t="s">
        <v>406</v>
      </c>
      <c r="N8850" s="3" t="str">
        <f t="shared" si="553"/>
        <v>Jan</v>
      </c>
      <c r="O8850" t="s">
        <v>33</v>
      </c>
      <c r="P8850" t="s">
        <v>22</v>
      </c>
      <c r="Q8850" t="str">
        <f t="shared" si="554"/>
        <v>Adult</v>
      </c>
      <c r="R8850" t="str">
        <f t="shared" si="555"/>
        <v>Profit</v>
      </c>
    </row>
    <row r="8851" spans="1:18">
      <c r="A8851">
        <v>3763</v>
      </c>
      <c r="B8851" t="s">
        <v>52</v>
      </c>
      <c r="C8851">
        <v>29</v>
      </c>
      <c r="D8851" t="s">
        <v>16</v>
      </c>
      <c r="E8851" t="s">
        <v>57</v>
      </c>
      <c r="F8851" t="s">
        <v>25</v>
      </c>
      <c r="G8851">
        <v>620.01</v>
      </c>
      <c r="H8851">
        <v>920.36</v>
      </c>
      <c r="I8851">
        <v>953.57</v>
      </c>
      <c r="J8851">
        <v>33.21</v>
      </c>
      <c r="K8851" s="1">
        <f t="shared" si="552"/>
        <v>3.6083706375766002E-2</v>
      </c>
      <c r="L8851" t="s">
        <v>37</v>
      </c>
      <c r="M8851" s="2" t="s">
        <v>405</v>
      </c>
      <c r="N8851" s="3" t="str">
        <f t="shared" si="553"/>
        <v>Jul</v>
      </c>
      <c r="O8851" t="s">
        <v>21</v>
      </c>
      <c r="P8851" t="s">
        <v>39</v>
      </c>
      <c r="Q8851" t="str">
        <f t="shared" si="554"/>
        <v>Adult</v>
      </c>
      <c r="R8851" t="str">
        <f t="shared" si="555"/>
        <v>Profit</v>
      </c>
    </row>
    <row r="8852" spans="1:18">
      <c r="A8852">
        <v>2161</v>
      </c>
      <c r="B8852" t="s">
        <v>92</v>
      </c>
      <c r="C8852">
        <v>52</v>
      </c>
      <c r="D8852" t="s">
        <v>16</v>
      </c>
      <c r="E8852" t="s">
        <v>66</v>
      </c>
      <c r="F8852" t="s">
        <v>18</v>
      </c>
      <c r="G8852">
        <v>685.46</v>
      </c>
      <c r="H8852">
        <v>1578.89</v>
      </c>
      <c r="I8852">
        <v>953.48</v>
      </c>
      <c r="J8852">
        <v>-625.41</v>
      </c>
      <c r="K8852" s="1">
        <f t="shared" si="552"/>
        <v>-0.39610739190190575</v>
      </c>
      <c r="L8852" t="s">
        <v>54</v>
      </c>
      <c r="M8852" s="2" t="s">
        <v>338</v>
      </c>
      <c r="N8852" s="3" t="str">
        <f t="shared" si="553"/>
        <v>Jun</v>
      </c>
      <c r="O8852" t="s">
        <v>33</v>
      </c>
      <c r="P8852" t="s">
        <v>39</v>
      </c>
      <c r="Q8852" t="str">
        <f t="shared" si="554"/>
        <v>Senior</v>
      </c>
      <c r="R8852" t="str">
        <f t="shared" si="555"/>
        <v>Loss</v>
      </c>
    </row>
    <row r="8853" spans="1:18">
      <c r="A8853">
        <v>5838</v>
      </c>
      <c r="B8853" t="s">
        <v>34</v>
      </c>
      <c r="C8853">
        <v>45</v>
      </c>
      <c r="D8853" t="s">
        <v>24</v>
      </c>
      <c r="E8853" t="s">
        <v>41</v>
      </c>
      <c r="F8853" t="s">
        <v>42</v>
      </c>
      <c r="G8853">
        <v>677.92</v>
      </c>
      <c r="H8853">
        <v>588.92999999999995</v>
      </c>
      <c r="I8853">
        <v>951.97</v>
      </c>
      <c r="J8853">
        <v>363.04</v>
      </c>
      <c r="K8853" s="1">
        <f t="shared" si="552"/>
        <v>0.61643998437844916</v>
      </c>
      <c r="L8853" t="s">
        <v>26</v>
      </c>
      <c r="M8853" s="2" t="s">
        <v>167</v>
      </c>
      <c r="N8853" s="3" t="str">
        <f t="shared" si="553"/>
        <v>Sep</v>
      </c>
      <c r="O8853" t="s">
        <v>51</v>
      </c>
      <c r="P8853" t="s">
        <v>39</v>
      </c>
      <c r="Q8853" t="str">
        <f t="shared" si="554"/>
        <v>Senior</v>
      </c>
      <c r="R8853" t="str">
        <f t="shared" si="555"/>
        <v>Profit</v>
      </c>
    </row>
    <row r="8854" spans="1:18">
      <c r="A8854">
        <v>4223</v>
      </c>
      <c r="B8854" t="s">
        <v>15</v>
      </c>
      <c r="C8854">
        <v>38</v>
      </c>
      <c r="D8854" t="s">
        <v>24</v>
      </c>
      <c r="E8854" t="s">
        <v>17</v>
      </c>
      <c r="F8854" t="s">
        <v>36</v>
      </c>
      <c r="G8854">
        <v>580.57000000000005</v>
      </c>
      <c r="H8854">
        <v>685.1</v>
      </c>
      <c r="I8854">
        <v>950.92</v>
      </c>
      <c r="J8854">
        <v>265.82</v>
      </c>
      <c r="K8854" s="1">
        <f t="shared" si="552"/>
        <v>0.38800175156911398</v>
      </c>
      <c r="L8854" t="s">
        <v>19</v>
      </c>
      <c r="M8854" s="2" t="s">
        <v>113</v>
      </c>
      <c r="N8854" s="3" t="str">
        <f t="shared" si="553"/>
        <v>Oct</v>
      </c>
      <c r="O8854" t="s">
        <v>28</v>
      </c>
      <c r="P8854" t="s">
        <v>22</v>
      </c>
      <c r="Q8854" t="str">
        <f t="shared" si="554"/>
        <v>Adult</v>
      </c>
      <c r="R8854" t="str">
        <f t="shared" si="555"/>
        <v>Profit</v>
      </c>
    </row>
    <row r="8855" spans="1:18">
      <c r="A8855">
        <v>6375</v>
      </c>
      <c r="B8855" t="s">
        <v>15</v>
      </c>
      <c r="C8855">
        <v>41</v>
      </c>
      <c r="D8855" t="s">
        <v>24</v>
      </c>
      <c r="E8855" t="s">
        <v>17</v>
      </c>
      <c r="F8855" t="s">
        <v>36</v>
      </c>
      <c r="G8855">
        <v>847.16</v>
      </c>
      <c r="H8855">
        <v>1197.58</v>
      </c>
      <c r="I8855">
        <v>949.42</v>
      </c>
      <c r="J8855">
        <v>-248.16</v>
      </c>
      <c r="K8855" s="1">
        <f t="shared" si="552"/>
        <v>-0.2072178894103108</v>
      </c>
      <c r="L8855" t="s">
        <v>54</v>
      </c>
      <c r="M8855" s="2" t="s">
        <v>369</v>
      </c>
      <c r="N8855" s="3" t="str">
        <f t="shared" si="553"/>
        <v>Oct</v>
      </c>
      <c r="O8855" t="s">
        <v>21</v>
      </c>
      <c r="P8855" t="s">
        <v>39</v>
      </c>
      <c r="Q8855" t="str">
        <f t="shared" si="554"/>
        <v>Senior</v>
      </c>
      <c r="R8855" t="str">
        <f t="shared" si="555"/>
        <v>Loss</v>
      </c>
    </row>
    <row r="8856" spans="1:18">
      <c r="A8856">
        <v>6199</v>
      </c>
      <c r="B8856" t="s">
        <v>29</v>
      </c>
      <c r="C8856">
        <v>51</v>
      </c>
      <c r="D8856" t="s">
        <v>24</v>
      </c>
      <c r="E8856" t="s">
        <v>66</v>
      </c>
      <c r="F8856" t="s">
        <v>18</v>
      </c>
      <c r="G8856">
        <v>581.82000000000005</v>
      </c>
      <c r="H8856">
        <v>887.68</v>
      </c>
      <c r="I8856">
        <v>946.84</v>
      </c>
      <c r="J8856">
        <v>59.16</v>
      </c>
      <c r="K8856" s="1">
        <f t="shared" si="552"/>
        <v>6.664563806777217E-2</v>
      </c>
      <c r="L8856" t="s">
        <v>37</v>
      </c>
      <c r="M8856" s="2" t="s">
        <v>253</v>
      </c>
      <c r="N8856" s="3" t="str">
        <f t="shared" si="553"/>
        <v>Jan</v>
      </c>
      <c r="O8856" t="s">
        <v>56</v>
      </c>
      <c r="P8856" t="s">
        <v>39</v>
      </c>
      <c r="Q8856" t="str">
        <f t="shared" si="554"/>
        <v>Senior</v>
      </c>
      <c r="R8856" t="str">
        <f t="shared" si="555"/>
        <v>Profit</v>
      </c>
    </row>
    <row r="8857" spans="1:18">
      <c r="A8857">
        <v>5387</v>
      </c>
      <c r="B8857" t="s">
        <v>34</v>
      </c>
      <c r="C8857">
        <v>44</v>
      </c>
      <c r="D8857" t="s">
        <v>16</v>
      </c>
      <c r="E8857" t="s">
        <v>66</v>
      </c>
      <c r="F8857" t="s">
        <v>42</v>
      </c>
      <c r="G8857">
        <v>623.25</v>
      </c>
      <c r="H8857">
        <v>1946.03</v>
      </c>
      <c r="I8857">
        <v>946.75</v>
      </c>
      <c r="J8857">
        <v>-999.28</v>
      </c>
      <c r="K8857" s="1">
        <f t="shared" si="552"/>
        <v>-0.51349670868383324</v>
      </c>
      <c r="L8857" t="s">
        <v>37</v>
      </c>
      <c r="M8857" s="2" t="s">
        <v>227</v>
      </c>
      <c r="N8857" s="3" t="str">
        <f t="shared" si="553"/>
        <v>Aug</v>
      </c>
      <c r="O8857" t="s">
        <v>56</v>
      </c>
      <c r="P8857" t="s">
        <v>22</v>
      </c>
      <c r="Q8857" t="str">
        <f t="shared" si="554"/>
        <v>Senior</v>
      </c>
      <c r="R8857" t="str">
        <f t="shared" si="555"/>
        <v>Loss</v>
      </c>
    </row>
    <row r="8858" spans="1:18">
      <c r="A8858">
        <v>3242</v>
      </c>
      <c r="B8858" t="s">
        <v>23</v>
      </c>
      <c r="C8858">
        <v>24</v>
      </c>
      <c r="D8858" t="s">
        <v>16</v>
      </c>
      <c r="E8858" t="s">
        <v>30</v>
      </c>
      <c r="F8858" t="s">
        <v>49</v>
      </c>
      <c r="G8858">
        <v>554.78</v>
      </c>
      <c r="H8858">
        <v>350.14</v>
      </c>
      <c r="I8858">
        <v>946.54</v>
      </c>
      <c r="J8858">
        <v>596.4</v>
      </c>
      <c r="K8858" s="1">
        <f t="shared" si="552"/>
        <v>1.7033186725309877</v>
      </c>
      <c r="L8858" t="s">
        <v>31</v>
      </c>
      <c r="M8858" s="2" t="s">
        <v>283</v>
      </c>
      <c r="N8858" s="3" t="str">
        <f t="shared" si="553"/>
        <v>Jun</v>
      </c>
      <c r="O8858" t="s">
        <v>51</v>
      </c>
      <c r="P8858" t="s">
        <v>22</v>
      </c>
      <c r="Q8858" t="str">
        <f t="shared" si="554"/>
        <v>Young</v>
      </c>
      <c r="R8858" t="str">
        <f t="shared" si="555"/>
        <v>Profit</v>
      </c>
    </row>
    <row r="8859" spans="1:18">
      <c r="A8859">
        <v>4514</v>
      </c>
      <c r="B8859" t="s">
        <v>23</v>
      </c>
      <c r="C8859">
        <v>20</v>
      </c>
      <c r="D8859" t="s">
        <v>16</v>
      </c>
      <c r="E8859" t="s">
        <v>30</v>
      </c>
      <c r="F8859" t="s">
        <v>18</v>
      </c>
      <c r="G8859">
        <v>693.62</v>
      </c>
      <c r="H8859">
        <v>917.17</v>
      </c>
      <c r="I8859">
        <v>944.97</v>
      </c>
      <c r="J8859">
        <v>27.8</v>
      </c>
      <c r="K8859" s="1">
        <f t="shared" si="552"/>
        <v>3.0310629436200488E-2</v>
      </c>
      <c r="L8859" t="s">
        <v>19</v>
      </c>
      <c r="M8859" s="2" t="s">
        <v>174</v>
      </c>
      <c r="N8859" s="3" t="str">
        <f t="shared" si="553"/>
        <v>Mar</v>
      </c>
      <c r="O8859" t="s">
        <v>28</v>
      </c>
      <c r="P8859" t="s">
        <v>22</v>
      </c>
      <c r="Q8859" t="str">
        <f t="shared" si="554"/>
        <v>Young</v>
      </c>
      <c r="R8859" t="str">
        <f t="shared" si="555"/>
        <v>Profit</v>
      </c>
    </row>
    <row r="8860" spans="1:18">
      <c r="A8860">
        <v>4686</v>
      </c>
      <c r="B8860" t="s">
        <v>23</v>
      </c>
      <c r="C8860">
        <v>23</v>
      </c>
      <c r="D8860" t="s">
        <v>24</v>
      </c>
      <c r="E8860" t="s">
        <v>41</v>
      </c>
      <c r="F8860" t="s">
        <v>18</v>
      </c>
      <c r="G8860">
        <v>775.59</v>
      </c>
      <c r="H8860">
        <v>297.74</v>
      </c>
      <c r="I8860">
        <v>944.49</v>
      </c>
      <c r="J8860">
        <v>646.75</v>
      </c>
      <c r="K8860" s="1">
        <f t="shared" si="552"/>
        <v>2.1721972190501782</v>
      </c>
      <c r="L8860" t="s">
        <v>19</v>
      </c>
      <c r="M8860" s="2" t="s">
        <v>83</v>
      </c>
      <c r="N8860" s="3" t="str">
        <f t="shared" si="553"/>
        <v>Dec</v>
      </c>
      <c r="O8860" t="s">
        <v>33</v>
      </c>
      <c r="P8860" t="s">
        <v>39</v>
      </c>
      <c r="Q8860" t="str">
        <f t="shared" si="554"/>
        <v>Young</v>
      </c>
      <c r="R8860" t="str">
        <f t="shared" si="555"/>
        <v>Profit</v>
      </c>
    </row>
    <row r="8861" spans="1:18">
      <c r="A8861">
        <v>5554</v>
      </c>
      <c r="B8861" t="s">
        <v>47</v>
      </c>
      <c r="C8861">
        <v>23</v>
      </c>
      <c r="D8861" t="s">
        <v>24</v>
      </c>
      <c r="E8861" t="s">
        <v>53</v>
      </c>
      <c r="F8861" t="s">
        <v>25</v>
      </c>
      <c r="G8861">
        <v>649.04</v>
      </c>
      <c r="H8861">
        <v>1336.08</v>
      </c>
      <c r="I8861">
        <v>944.48</v>
      </c>
      <c r="J8861">
        <v>-391.6</v>
      </c>
      <c r="K8861" s="1">
        <f t="shared" si="552"/>
        <v>-0.29309622178312678</v>
      </c>
      <c r="L8861" t="s">
        <v>31</v>
      </c>
      <c r="M8861" s="2" t="s">
        <v>275</v>
      </c>
      <c r="N8861" s="3" t="str">
        <f t="shared" si="553"/>
        <v>Jan</v>
      </c>
      <c r="O8861" t="s">
        <v>21</v>
      </c>
      <c r="P8861" t="s">
        <v>22</v>
      </c>
      <c r="Q8861" t="str">
        <f t="shared" si="554"/>
        <v>Young</v>
      </c>
      <c r="R8861" t="str">
        <f t="shared" si="555"/>
        <v>Loss</v>
      </c>
    </row>
    <row r="8862" spans="1:18">
      <c r="A8862">
        <v>2652</v>
      </c>
      <c r="B8862" t="s">
        <v>15</v>
      </c>
      <c r="C8862">
        <v>53</v>
      </c>
      <c r="D8862" t="s">
        <v>24</v>
      </c>
      <c r="E8862" t="s">
        <v>57</v>
      </c>
      <c r="F8862" t="s">
        <v>18</v>
      </c>
      <c r="G8862">
        <v>754.57</v>
      </c>
      <c r="H8862">
        <v>244.31</v>
      </c>
      <c r="I8862">
        <v>944.17</v>
      </c>
      <c r="J8862">
        <v>699.86</v>
      </c>
      <c r="K8862" s="1">
        <f t="shared" si="552"/>
        <v>2.8646391879169908</v>
      </c>
      <c r="L8862" t="s">
        <v>31</v>
      </c>
      <c r="M8862" s="2" t="s">
        <v>341</v>
      </c>
      <c r="N8862" s="3" t="str">
        <f t="shared" si="553"/>
        <v>Dec</v>
      </c>
      <c r="O8862" t="s">
        <v>51</v>
      </c>
      <c r="P8862" t="s">
        <v>22</v>
      </c>
      <c r="Q8862" t="str">
        <f t="shared" si="554"/>
        <v>Senior</v>
      </c>
      <c r="R8862" t="str">
        <f t="shared" si="555"/>
        <v>Profit</v>
      </c>
    </row>
    <row r="8863" spans="1:18">
      <c r="A8863">
        <v>5951</v>
      </c>
      <c r="B8863" t="s">
        <v>84</v>
      </c>
      <c r="C8863">
        <v>44</v>
      </c>
      <c r="D8863" t="s">
        <v>24</v>
      </c>
      <c r="E8863" t="s">
        <v>30</v>
      </c>
      <c r="F8863" t="s">
        <v>25</v>
      </c>
      <c r="G8863">
        <v>794.55</v>
      </c>
      <c r="H8863">
        <v>1367.43</v>
      </c>
      <c r="I8863">
        <v>943.11</v>
      </c>
      <c r="J8863">
        <v>-424.32</v>
      </c>
      <c r="K8863" s="1">
        <f t="shared" si="552"/>
        <v>-0.31030473223492244</v>
      </c>
      <c r="L8863" t="s">
        <v>26</v>
      </c>
      <c r="M8863" s="2" t="s">
        <v>360</v>
      </c>
      <c r="N8863" s="3" t="str">
        <f t="shared" si="553"/>
        <v>Aug</v>
      </c>
      <c r="O8863" t="s">
        <v>28</v>
      </c>
      <c r="P8863" t="s">
        <v>22</v>
      </c>
      <c r="Q8863" t="str">
        <f t="shared" si="554"/>
        <v>Senior</v>
      </c>
      <c r="R8863" t="str">
        <f t="shared" si="555"/>
        <v>Loss</v>
      </c>
    </row>
    <row r="8864" spans="1:18">
      <c r="A8864">
        <v>7234</v>
      </c>
      <c r="B8864" t="s">
        <v>15</v>
      </c>
      <c r="C8864">
        <v>34</v>
      </c>
      <c r="D8864" t="s">
        <v>24</v>
      </c>
      <c r="E8864" t="s">
        <v>66</v>
      </c>
      <c r="F8864" t="s">
        <v>18</v>
      </c>
      <c r="G8864">
        <v>770.07</v>
      </c>
      <c r="H8864">
        <v>1931.07</v>
      </c>
      <c r="I8864">
        <v>942.63</v>
      </c>
      <c r="J8864">
        <v>-988.44</v>
      </c>
      <c r="K8864" s="1">
        <f t="shared" si="552"/>
        <v>-0.51186129969395211</v>
      </c>
      <c r="L8864" t="s">
        <v>31</v>
      </c>
      <c r="M8864" s="2" t="s">
        <v>119</v>
      </c>
      <c r="N8864" s="3" t="str">
        <f t="shared" si="553"/>
        <v>Jan</v>
      </c>
      <c r="O8864" t="s">
        <v>33</v>
      </c>
      <c r="P8864" t="s">
        <v>22</v>
      </c>
      <c r="Q8864" t="str">
        <f t="shared" si="554"/>
        <v>Adult</v>
      </c>
      <c r="R8864" t="str">
        <f t="shared" si="555"/>
        <v>Loss</v>
      </c>
    </row>
    <row r="8865" spans="1:18">
      <c r="A8865">
        <v>4841</v>
      </c>
      <c r="B8865" t="s">
        <v>84</v>
      </c>
      <c r="C8865">
        <v>45</v>
      </c>
      <c r="D8865" t="s">
        <v>16</v>
      </c>
      <c r="E8865" t="s">
        <v>59</v>
      </c>
      <c r="F8865" t="s">
        <v>18</v>
      </c>
      <c r="G8865">
        <v>852.56</v>
      </c>
      <c r="H8865">
        <v>1458.29</v>
      </c>
      <c r="I8865">
        <v>942.24</v>
      </c>
      <c r="J8865">
        <v>-516.04999999999995</v>
      </c>
      <c r="K8865" s="1">
        <f t="shared" si="552"/>
        <v>-0.35387337223734644</v>
      </c>
      <c r="L8865" t="s">
        <v>19</v>
      </c>
      <c r="M8865" s="2" t="s">
        <v>95</v>
      </c>
      <c r="N8865" s="3" t="str">
        <f t="shared" si="553"/>
        <v>Sep</v>
      </c>
      <c r="O8865" t="s">
        <v>56</v>
      </c>
      <c r="P8865" t="s">
        <v>22</v>
      </c>
      <c r="Q8865" t="str">
        <f t="shared" si="554"/>
        <v>Senior</v>
      </c>
      <c r="R8865" t="str">
        <f t="shared" si="555"/>
        <v>Loss</v>
      </c>
    </row>
    <row r="8866" spans="1:18">
      <c r="A8866">
        <v>8269</v>
      </c>
      <c r="B8866" t="s">
        <v>34</v>
      </c>
      <c r="C8866">
        <v>38</v>
      </c>
      <c r="D8866" t="s">
        <v>16</v>
      </c>
      <c r="E8866" t="s">
        <v>17</v>
      </c>
      <c r="F8866" t="s">
        <v>18</v>
      </c>
      <c r="G8866">
        <v>654.47</v>
      </c>
      <c r="H8866">
        <v>1802.13</v>
      </c>
      <c r="I8866">
        <v>941.75</v>
      </c>
      <c r="J8866">
        <v>-860.38</v>
      </c>
      <c r="K8866" s="1">
        <f t="shared" si="552"/>
        <v>-0.47742393722983356</v>
      </c>
      <c r="L8866" t="s">
        <v>31</v>
      </c>
      <c r="M8866" s="2" t="s">
        <v>214</v>
      </c>
      <c r="N8866" s="3" t="str">
        <f t="shared" si="553"/>
        <v>Jan</v>
      </c>
      <c r="O8866" t="s">
        <v>28</v>
      </c>
      <c r="P8866" t="s">
        <v>22</v>
      </c>
      <c r="Q8866" t="str">
        <f t="shared" si="554"/>
        <v>Adult</v>
      </c>
      <c r="R8866" t="str">
        <f t="shared" si="555"/>
        <v>Loss</v>
      </c>
    </row>
    <row r="8867" spans="1:18">
      <c r="A8867">
        <v>4108</v>
      </c>
      <c r="B8867" t="s">
        <v>47</v>
      </c>
      <c r="C8867">
        <v>39</v>
      </c>
      <c r="D8867" t="s">
        <v>24</v>
      </c>
      <c r="E8867" t="s">
        <v>53</v>
      </c>
      <c r="F8867" t="s">
        <v>42</v>
      </c>
      <c r="G8867">
        <v>524.97</v>
      </c>
      <c r="H8867">
        <v>1328.84</v>
      </c>
      <c r="I8867">
        <v>941.64</v>
      </c>
      <c r="J8867">
        <v>-387.2</v>
      </c>
      <c r="K8867" s="1">
        <f t="shared" si="552"/>
        <v>-0.29138195719574966</v>
      </c>
      <c r="L8867" t="s">
        <v>37</v>
      </c>
      <c r="M8867" s="2" t="s">
        <v>272</v>
      </c>
      <c r="N8867" s="3" t="str">
        <f t="shared" si="553"/>
        <v>Aug</v>
      </c>
      <c r="O8867" t="s">
        <v>56</v>
      </c>
      <c r="P8867" t="s">
        <v>22</v>
      </c>
      <c r="Q8867" t="str">
        <f t="shared" si="554"/>
        <v>Adult</v>
      </c>
      <c r="R8867" t="str">
        <f t="shared" si="555"/>
        <v>Loss</v>
      </c>
    </row>
    <row r="8868" spans="1:18">
      <c r="A8868">
        <v>346</v>
      </c>
      <c r="B8868" t="s">
        <v>34</v>
      </c>
      <c r="C8868">
        <v>39</v>
      </c>
      <c r="D8868" t="s">
        <v>24</v>
      </c>
      <c r="E8868" t="s">
        <v>35</v>
      </c>
      <c r="F8868" t="s">
        <v>18</v>
      </c>
      <c r="G8868">
        <v>824.09</v>
      </c>
      <c r="H8868">
        <v>1244.7</v>
      </c>
      <c r="I8868">
        <v>940.55</v>
      </c>
      <c r="J8868">
        <v>-304.14999999999998</v>
      </c>
      <c r="K8868" s="1">
        <f t="shared" si="552"/>
        <v>-0.24435606973567925</v>
      </c>
      <c r="L8868" t="s">
        <v>54</v>
      </c>
      <c r="M8868" s="2" t="s">
        <v>177</v>
      </c>
      <c r="N8868" s="3" t="str">
        <f t="shared" si="553"/>
        <v>Jun</v>
      </c>
      <c r="O8868" t="s">
        <v>28</v>
      </c>
      <c r="P8868" t="s">
        <v>39</v>
      </c>
      <c r="Q8868" t="str">
        <f t="shared" si="554"/>
        <v>Adult</v>
      </c>
      <c r="R8868" t="str">
        <f t="shared" si="555"/>
        <v>Loss</v>
      </c>
    </row>
    <row r="8869" spans="1:18">
      <c r="A8869">
        <v>6700</v>
      </c>
      <c r="B8869" t="s">
        <v>34</v>
      </c>
      <c r="C8869">
        <v>60</v>
      </c>
      <c r="D8869" t="s">
        <v>16</v>
      </c>
      <c r="E8869" t="s">
        <v>59</v>
      </c>
      <c r="F8869" t="s">
        <v>36</v>
      </c>
      <c r="G8869">
        <v>598.21</v>
      </c>
      <c r="H8869">
        <v>1184.98</v>
      </c>
      <c r="I8869">
        <v>939.77</v>
      </c>
      <c r="J8869">
        <v>-245.21</v>
      </c>
      <c r="K8869" s="1">
        <f t="shared" si="552"/>
        <v>-0.20693176256139345</v>
      </c>
      <c r="L8869" t="s">
        <v>37</v>
      </c>
      <c r="M8869" s="2" t="s">
        <v>274</v>
      </c>
      <c r="N8869" s="3" t="str">
        <f t="shared" si="553"/>
        <v>Sep</v>
      </c>
      <c r="O8869" t="s">
        <v>21</v>
      </c>
      <c r="P8869" t="s">
        <v>22</v>
      </c>
      <c r="Q8869" t="str">
        <f t="shared" si="554"/>
        <v>Senior</v>
      </c>
      <c r="R8869" t="str">
        <f t="shared" si="555"/>
        <v>Loss</v>
      </c>
    </row>
    <row r="8870" spans="1:18">
      <c r="A8870">
        <v>9517</v>
      </c>
      <c r="B8870" t="s">
        <v>15</v>
      </c>
      <c r="C8870">
        <v>58</v>
      </c>
      <c r="D8870" t="s">
        <v>24</v>
      </c>
      <c r="E8870" t="s">
        <v>57</v>
      </c>
      <c r="F8870" t="s">
        <v>18</v>
      </c>
      <c r="G8870">
        <v>756.47</v>
      </c>
      <c r="H8870">
        <v>1078.01</v>
      </c>
      <c r="I8870">
        <v>939.46</v>
      </c>
      <c r="J8870">
        <v>-138.55000000000001</v>
      </c>
      <c r="K8870" s="1">
        <f t="shared" si="552"/>
        <v>-0.12852385413864437</v>
      </c>
      <c r="L8870" t="s">
        <v>19</v>
      </c>
      <c r="M8870" s="2" t="s">
        <v>257</v>
      </c>
      <c r="N8870" s="3" t="str">
        <f t="shared" si="553"/>
        <v>Feb</v>
      </c>
      <c r="O8870" t="s">
        <v>28</v>
      </c>
      <c r="P8870" t="s">
        <v>39</v>
      </c>
      <c r="Q8870" t="str">
        <f t="shared" si="554"/>
        <v>Senior</v>
      </c>
      <c r="R8870" t="str">
        <f t="shared" si="555"/>
        <v>Loss</v>
      </c>
    </row>
    <row r="8871" spans="1:18">
      <c r="A8871">
        <v>7580</v>
      </c>
      <c r="B8871" t="s">
        <v>92</v>
      </c>
      <c r="C8871">
        <v>56</v>
      </c>
      <c r="D8871" t="s">
        <v>24</v>
      </c>
      <c r="E8871" t="s">
        <v>53</v>
      </c>
      <c r="F8871" t="s">
        <v>36</v>
      </c>
      <c r="G8871">
        <v>711.07</v>
      </c>
      <c r="H8871">
        <v>1206.43</v>
      </c>
      <c r="I8871">
        <v>939.34</v>
      </c>
      <c r="J8871">
        <v>-267.08999999999997</v>
      </c>
      <c r="K8871" s="1">
        <f t="shared" si="552"/>
        <v>-0.22138872541299534</v>
      </c>
      <c r="L8871" t="s">
        <v>54</v>
      </c>
      <c r="M8871" s="2" t="s">
        <v>231</v>
      </c>
      <c r="N8871" s="3" t="str">
        <f t="shared" si="553"/>
        <v>Jul</v>
      </c>
      <c r="O8871" t="s">
        <v>21</v>
      </c>
      <c r="P8871" t="s">
        <v>22</v>
      </c>
      <c r="Q8871" t="str">
        <f t="shared" si="554"/>
        <v>Senior</v>
      </c>
      <c r="R8871" t="str">
        <f t="shared" si="555"/>
        <v>Loss</v>
      </c>
    </row>
    <row r="8872" spans="1:18">
      <c r="A8872">
        <v>4185</v>
      </c>
      <c r="B8872" t="s">
        <v>47</v>
      </c>
      <c r="C8872">
        <v>49</v>
      </c>
      <c r="D8872" t="s">
        <v>24</v>
      </c>
      <c r="E8872" t="s">
        <v>59</v>
      </c>
      <c r="F8872" t="s">
        <v>25</v>
      </c>
      <c r="G8872">
        <v>750.24</v>
      </c>
      <c r="H8872">
        <v>928.41</v>
      </c>
      <c r="I8872">
        <v>938.58</v>
      </c>
      <c r="J8872">
        <v>10.17</v>
      </c>
      <c r="K8872" s="1">
        <f t="shared" si="552"/>
        <v>1.0954212039939251E-2</v>
      </c>
      <c r="L8872" t="s">
        <v>54</v>
      </c>
      <c r="M8872" s="2" t="s">
        <v>355</v>
      </c>
      <c r="N8872" s="3" t="str">
        <f t="shared" si="553"/>
        <v>Jul</v>
      </c>
      <c r="O8872" t="s">
        <v>51</v>
      </c>
      <c r="P8872" t="s">
        <v>22</v>
      </c>
      <c r="Q8872" t="str">
        <f t="shared" si="554"/>
        <v>Senior</v>
      </c>
      <c r="R8872" t="str">
        <f t="shared" si="555"/>
        <v>Profit</v>
      </c>
    </row>
    <row r="8873" spans="1:18">
      <c r="A8873">
        <v>9124</v>
      </c>
      <c r="B8873" t="s">
        <v>23</v>
      </c>
      <c r="C8873">
        <v>39</v>
      </c>
      <c r="D8873" t="s">
        <v>24</v>
      </c>
      <c r="E8873" t="s">
        <v>53</v>
      </c>
      <c r="F8873" t="s">
        <v>36</v>
      </c>
      <c r="G8873">
        <v>747.93</v>
      </c>
      <c r="H8873">
        <v>723.62</v>
      </c>
      <c r="I8873">
        <v>938.14</v>
      </c>
      <c r="J8873">
        <v>214.52</v>
      </c>
      <c r="K8873" s="1">
        <f t="shared" si="552"/>
        <v>0.29645393991321412</v>
      </c>
      <c r="L8873" t="s">
        <v>31</v>
      </c>
      <c r="M8873" s="2" t="s">
        <v>74</v>
      </c>
      <c r="N8873" s="3" t="str">
        <f t="shared" si="553"/>
        <v>Aug</v>
      </c>
      <c r="O8873" t="s">
        <v>28</v>
      </c>
      <c r="P8873" t="s">
        <v>22</v>
      </c>
      <c r="Q8873" t="str">
        <f t="shared" si="554"/>
        <v>Adult</v>
      </c>
      <c r="R8873" t="str">
        <f t="shared" si="555"/>
        <v>Profit</v>
      </c>
    </row>
    <row r="8874" spans="1:18">
      <c r="A8874">
        <v>107</v>
      </c>
      <c r="B8874" t="s">
        <v>47</v>
      </c>
      <c r="C8874">
        <v>25</v>
      </c>
      <c r="D8874" t="s">
        <v>16</v>
      </c>
      <c r="E8874" t="s">
        <v>57</v>
      </c>
      <c r="F8874" t="s">
        <v>18</v>
      </c>
      <c r="G8874">
        <v>613.49</v>
      </c>
      <c r="H8874">
        <v>991.35</v>
      </c>
      <c r="I8874">
        <v>937.54</v>
      </c>
      <c r="J8874">
        <v>-53.81</v>
      </c>
      <c r="K8874" s="1">
        <f t="shared" si="552"/>
        <v>-5.427951782922278E-2</v>
      </c>
      <c r="L8874" t="s">
        <v>26</v>
      </c>
      <c r="M8874" s="2" t="s">
        <v>147</v>
      </c>
      <c r="N8874" s="3" t="str">
        <f t="shared" si="553"/>
        <v>Oct</v>
      </c>
      <c r="O8874" t="s">
        <v>21</v>
      </c>
      <c r="P8874" t="s">
        <v>39</v>
      </c>
      <c r="Q8874" t="str">
        <f t="shared" si="554"/>
        <v>Young</v>
      </c>
      <c r="R8874" t="str">
        <f t="shared" si="555"/>
        <v>Loss</v>
      </c>
    </row>
    <row r="8875" spans="1:18">
      <c r="A8875">
        <v>1524</v>
      </c>
      <c r="B8875" t="s">
        <v>84</v>
      </c>
      <c r="C8875">
        <v>22</v>
      </c>
      <c r="D8875" t="s">
        <v>24</v>
      </c>
      <c r="E8875" t="s">
        <v>41</v>
      </c>
      <c r="F8875" t="s">
        <v>25</v>
      </c>
      <c r="G8875">
        <v>558.73</v>
      </c>
      <c r="H8875">
        <v>1613.27</v>
      </c>
      <c r="I8875">
        <v>936.81</v>
      </c>
      <c r="J8875">
        <v>-676.46</v>
      </c>
      <c r="K8875" s="1">
        <f t="shared" si="552"/>
        <v>-0.419309848940351</v>
      </c>
      <c r="L8875" t="s">
        <v>19</v>
      </c>
      <c r="M8875" s="2" t="s">
        <v>154</v>
      </c>
      <c r="N8875" s="3" t="str">
        <f t="shared" si="553"/>
        <v>Sep</v>
      </c>
      <c r="O8875" t="s">
        <v>51</v>
      </c>
      <c r="P8875" t="s">
        <v>22</v>
      </c>
      <c r="Q8875" t="str">
        <f t="shared" si="554"/>
        <v>Young</v>
      </c>
      <c r="R8875" t="str">
        <f t="shared" si="555"/>
        <v>Loss</v>
      </c>
    </row>
    <row r="8876" spans="1:18">
      <c r="A8876">
        <v>7410</v>
      </c>
      <c r="B8876" t="s">
        <v>23</v>
      </c>
      <c r="C8876">
        <v>47</v>
      </c>
      <c r="D8876" t="s">
        <v>16</v>
      </c>
      <c r="E8876" t="s">
        <v>41</v>
      </c>
      <c r="F8876" t="s">
        <v>25</v>
      </c>
      <c r="G8876">
        <v>726.43</v>
      </c>
      <c r="H8876">
        <v>306.58</v>
      </c>
      <c r="I8876">
        <v>936.51</v>
      </c>
      <c r="J8876">
        <v>629.92999999999995</v>
      </c>
      <c r="K8876" s="1">
        <f t="shared" si="552"/>
        <v>2.0547002413725619</v>
      </c>
      <c r="L8876" t="s">
        <v>54</v>
      </c>
      <c r="M8876" s="2" t="s">
        <v>168</v>
      </c>
      <c r="N8876" s="3" t="str">
        <f t="shared" si="553"/>
        <v>Feb</v>
      </c>
      <c r="O8876" t="s">
        <v>51</v>
      </c>
      <c r="P8876" t="s">
        <v>22</v>
      </c>
      <c r="Q8876" t="str">
        <f t="shared" si="554"/>
        <v>Senior</v>
      </c>
      <c r="R8876" t="str">
        <f t="shared" si="555"/>
        <v>Profit</v>
      </c>
    </row>
    <row r="8877" spans="1:18">
      <c r="A8877">
        <v>4559</v>
      </c>
      <c r="B8877" t="s">
        <v>40</v>
      </c>
      <c r="C8877">
        <v>27</v>
      </c>
      <c r="D8877" t="s">
        <v>16</v>
      </c>
      <c r="E8877" t="s">
        <v>30</v>
      </c>
      <c r="F8877" t="s">
        <v>42</v>
      </c>
      <c r="G8877">
        <v>652.47</v>
      </c>
      <c r="H8877">
        <v>470.63</v>
      </c>
      <c r="I8877">
        <v>936.09</v>
      </c>
      <c r="J8877">
        <v>465.46</v>
      </c>
      <c r="K8877" s="1">
        <f t="shared" si="552"/>
        <v>0.98901472494316123</v>
      </c>
      <c r="L8877" t="s">
        <v>31</v>
      </c>
      <c r="M8877" s="2" t="s">
        <v>366</v>
      </c>
      <c r="N8877" s="3" t="str">
        <f t="shared" si="553"/>
        <v>Jun</v>
      </c>
      <c r="O8877" t="s">
        <v>21</v>
      </c>
      <c r="P8877" t="s">
        <v>22</v>
      </c>
      <c r="Q8877" t="str">
        <f t="shared" si="554"/>
        <v>Adult</v>
      </c>
      <c r="R8877" t="str">
        <f t="shared" si="555"/>
        <v>Profit</v>
      </c>
    </row>
    <row r="8878" spans="1:18">
      <c r="A8878">
        <v>4718</v>
      </c>
      <c r="B8878" t="s">
        <v>34</v>
      </c>
      <c r="C8878">
        <v>54</v>
      </c>
      <c r="D8878" t="s">
        <v>24</v>
      </c>
      <c r="E8878" t="s">
        <v>17</v>
      </c>
      <c r="F8878" t="s">
        <v>25</v>
      </c>
      <c r="G8878">
        <v>562.5</v>
      </c>
      <c r="H8878">
        <v>130.63</v>
      </c>
      <c r="I8878">
        <v>936.03</v>
      </c>
      <c r="J8878">
        <v>805.4</v>
      </c>
      <c r="K8878" s="1">
        <f t="shared" si="552"/>
        <v>6.165505626578887</v>
      </c>
      <c r="L8878" t="s">
        <v>54</v>
      </c>
      <c r="M8878" s="2" t="s">
        <v>401</v>
      </c>
      <c r="N8878" s="3" t="str">
        <f t="shared" si="553"/>
        <v>Mar</v>
      </c>
      <c r="O8878" t="s">
        <v>56</v>
      </c>
      <c r="P8878" t="s">
        <v>22</v>
      </c>
      <c r="Q8878" t="str">
        <f t="shared" si="554"/>
        <v>Senior</v>
      </c>
      <c r="R8878" t="str">
        <f t="shared" si="555"/>
        <v>Profit</v>
      </c>
    </row>
    <row r="8879" spans="1:18">
      <c r="A8879">
        <v>5243</v>
      </c>
      <c r="B8879" t="s">
        <v>84</v>
      </c>
      <c r="C8879">
        <v>53</v>
      </c>
      <c r="D8879" t="s">
        <v>24</v>
      </c>
      <c r="E8879" t="s">
        <v>41</v>
      </c>
      <c r="F8879" t="s">
        <v>36</v>
      </c>
      <c r="G8879">
        <v>599.38</v>
      </c>
      <c r="H8879">
        <v>59.84</v>
      </c>
      <c r="I8879">
        <v>935.32</v>
      </c>
      <c r="J8879">
        <v>875.48</v>
      </c>
      <c r="K8879" s="1">
        <f t="shared" si="552"/>
        <v>14.630347593582886</v>
      </c>
      <c r="L8879" t="s">
        <v>31</v>
      </c>
      <c r="M8879" s="2" t="s">
        <v>156</v>
      </c>
      <c r="N8879" s="3" t="str">
        <f t="shared" si="553"/>
        <v>Apr</v>
      </c>
      <c r="O8879" t="s">
        <v>28</v>
      </c>
      <c r="P8879" t="s">
        <v>22</v>
      </c>
      <c r="Q8879" t="str">
        <f t="shared" si="554"/>
        <v>Senior</v>
      </c>
      <c r="R8879" t="str">
        <f t="shared" si="555"/>
        <v>Profit</v>
      </c>
    </row>
    <row r="8880" spans="1:18">
      <c r="A8880">
        <v>3321</v>
      </c>
      <c r="B8880" t="s">
        <v>23</v>
      </c>
      <c r="C8880">
        <v>50</v>
      </c>
      <c r="D8880" t="s">
        <v>24</v>
      </c>
      <c r="E8880" t="s">
        <v>66</v>
      </c>
      <c r="F8880" t="s">
        <v>36</v>
      </c>
      <c r="G8880">
        <v>684.16</v>
      </c>
      <c r="H8880">
        <v>948.3</v>
      </c>
      <c r="I8880">
        <v>934.45</v>
      </c>
      <c r="J8880">
        <v>-13.85</v>
      </c>
      <c r="K8880" s="1">
        <f t="shared" si="552"/>
        <v>-1.4605082779711061E-2</v>
      </c>
      <c r="L8880" t="s">
        <v>31</v>
      </c>
      <c r="M8880" s="2" t="s">
        <v>136</v>
      </c>
      <c r="N8880" s="3" t="str">
        <f t="shared" si="553"/>
        <v>Nov</v>
      </c>
      <c r="O8880" t="s">
        <v>33</v>
      </c>
      <c r="P8880" t="s">
        <v>22</v>
      </c>
      <c r="Q8880" t="str">
        <f t="shared" si="554"/>
        <v>Senior</v>
      </c>
      <c r="R8880" t="str">
        <f t="shared" si="555"/>
        <v>Loss</v>
      </c>
    </row>
    <row r="8881" spans="1:18">
      <c r="A8881">
        <v>102</v>
      </c>
      <c r="B8881" t="s">
        <v>15</v>
      </c>
      <c r="C8881">
        <v>27</v>
      </c>
      <c r="D8881" t="s">
        <v>24</v>
      </c>
      <c r="E8881" t="s">
        <v>53</v>
      </c>
      <c r="F8881" t="s">
        <v>36</v>
      </c>
      <c r="G8881">
        <v>577.78</v>
      </c>
      <c r="H8881">
        <v>1875.76</v>
      </c>
      <c r="I8881">
        <v>931.52</v>
      </c>
      <c r="J8881">
        <v>-944.24</v>
      </c>
      <c r="K8881" s="1">
        <f t="shared" si="552"/>
        <v>-0.50339062566639659</v>
      </c>
      <c r="L8881" t="s">
        <v>37</v>
      </c>
      <c r="M8881" s="2" t="s">
        <v>142</v>
      </c>
      <c r="N8881" s="3" t="str">
        <f t="shared" si="553"/>
        <v>Jun</v>
      </c>
      <c r="O8881" t="s">
        <v>56</v>
      </c>
      <c r="P8881" t="s">
        <v>22</v>
      </c>
      <c r="Q8881" t="str">
        <f t="shared" si="554"/>
        <v>Adult</v>
      </c>
      <c r="R8881" t="str">
        <f t="shared" si="555"/>
        <v>Loss</v>
      </c>
    </row>
    <row r="8882" spans="1:18">
      <c r="A8882">
        <v>3780</v>
      </c>
      <c r="B8882" t="s">
        <v>92</v>
      </c>
      <c r="C8882">
        <v>56</v>
      </c>
      <c r="D8882" t="s">
        <v>24</v>
      </c>
      <c r="E8882" t="s">
        <v>57</v>
      </c>
      <c r="F8882" t="s">
        <v>36</v>
      </c>
      <c r="G8882">
        <v>807.11</v>
      </c>
      <c r="H8882">
        <v>1208.69</v>
      </c>
      <c r="I8882">
        <v>931.42</v>
      </c>
      <c r="J8882">
        <v>-277.27</v>
      </c>
      <c r="K8882" s="1">
        <f t="shared" si="552"/>
        <v>-0.22939711588579367</v>
      </c>
      <c r="L8882" t="s">
        <v>54</v>
      </c>
      <c r="M8882" s="2" t="s">
        <v>253</v>
      </c>
      <c r="N8882" s="3" t="str">
        <f t="shared" si="553"/>
        <v>Jan</v>
      </c>
      <c r="O8882" t="s">
        <v>51</v>
      </c>
      <c r="P8882" t="s">
        <v>39</v>
      </c>
      <c r="Q8882" t="str">
        <f t="shared" si="554"/>
        <v>Senior</v>
      </c>
      <c r="R8882" t="str">
        <f t="shared" si="555"/>
        <v>Loss</v>
      </c>
    </row>
    <row r="8883" spans="1:18">
      <c r="A8883">
        <v>4392</v>
      </c>
      <c r="B8883" t="s">
        <v>44</v>
      </c>
      <c r="C8883">
        <v>33</v>
      </c>
      <c r="D8883" t="s">
        <v>16</v>
      </c>
      <c r="E8883" t="s">
        <v>66</v>
      </c>
      <c r="F8883" t="s">
        <v>42</v>
      </c>
      <c r="G8883">
        <v>729.32</v>
      </c>
      <c r="H8883">
        <v>918.26</v>
      </c>
      <c r="I8883">
        <v>931.35</v>
      </c>
      <c r="J8883">
        <v>13.09</v>
      </c>
      <c r="K8883" s="1">
        <f t="shared" si="552"/>
        <v>1.4255221832596433E-2</v>
      </c>
      <c r="L8883" t="s">
        <v>31</v>
      </c>
      <c r="M8883" s="2" t="s">
        <v>291</v>
      </c>
      <c r="N8883" s="3" t="str">
        <f t="shared" si="553"/>
        <v>May</v>
      </c>
      <c r="O8883" t="s">
        <v>56</v>
      </c>
      <c r="P8883" t="s">
        <v>39</v>
      </c>
      <c r="Q8883" t="str">
        <f t="shared" si="554"/>
        <v>Adult</v>
      </c>
      <c r="R8883" t="str">
        <f t="shared" si="555"/>
        <v>Profit</v>
      </c>
    </row>
    <row r="8884" spans="1:18">
      <c r="A8884">
        <v>2269</v>
      </c>
      <c r="B8884" t="s">
        <v>29</v>
      </c>
      <c r="C8884">
        <v>47</v>
      </c>
      <c r="D8884" t="s">
        <v>16</v>
      </c>
      <c r="E8884" t="s">
        <v>57</v>
      </c>
      <c r="F8884" t="s">
        <v>42</v>
      </c>
      <c r="G8884">
        <v>693.88</v>
      </c>
      <c r="H8884">
        <v>1329.8</v>
      </c>
      <c r="I8884">
        <v>929.48</v>
      </c>
      <c r="J8884">
        <v>-400.32</v>
      </c>
      <c r="K8884" s="1">
        <f t="shared" si="552"/>
        <v>-0.30103775003759964</v>
      </c>
      <c r="L8884" t="s">
        <v>26</v>
      </c>
      <c r="M8884" s="2" t="s">
        <v>280</v>
      </c>
      <c r="N8884" s="3" t="str">
        <f t="shared" si="553"/>
        <v>May</v>
      </c>
      <c r="O8884" t="s">
        <v>21</v>
      </c>
      <c r="P8884" t="s">
        <v>39</v>
      </c>
      <c r="Q8884" t="str">
        <f t="shared" si="554"/>
        <v>Senior</v>
      </c>
      <c r="R8884" t="str">
        <f t="shared" si="555"/>
        <v>Loss</v>
      </c>
    </row>
    <row r="8885" spans="1:18">
      <c r="A8885">
        <v>6891</v>
      </c>
      <c r="B8885" t="s">
        <v>52</v>
      </c>
      <c r="C8885">
        <v>32</v>
      </c>
      <c r="D8885" t="s">
        <v>16</v>
      </c>
      <c r="E8885" t="s">
        <v>17</v>
      </c>
      <c r="F8885" t="s">
        <v>49</v>
      </c>
      <c r="G8885">
        <v>801.04</v>
      </c>
      <c r="H8885">
        <v>331.29</v>
      </c>
      <c r="I8885">
        <v>928.47</v>
      </c>
      <c r="J8885">
        <v>597.17999999999995</v>
      </c>
      <c r="K8885" s="1">
        <f t="shared" si="552"/>
        <v>1.8025898759395089</v>
      </c>
      <c r="L8885" t="s">
        <v>31</v>
      </c>
      <c r="M8885" s="2" t="s">
        <v>237</v>
      </c>
      <c r="N8885" s="3" t="str">
        <f t="shared" si="553"/>
        <v>Jan</v>
      </c>
      <c r="O8885" t="s">
        <v>56</v>
      </c>
      <c r="P8885" t="s">
        <v>39</v>
      </c>
      <c r="Q8885" t="str">
        <f t="shared" si="554"/>
        <v>Adult</v>
      </c>
      <c r="R8885" t="str">
        <f t="shared" si="555"/>
        <v>Profit</v>
      </c>
    </row>
    <row r="8886" spans="1:18">
      <c r="A8886">
        <v>1240</v>
      </c>
      <c r="B8886" t="s">
        <v>84</v>
      </c>
      <c r="C8886">
        <v>24</v>
      </c>
      <c r="D8886" t="s">
        <v>24</v>
      </c>
      <c r="E8886" t="s">
        <v>35</v>
      </c>
      <c r="F8886" t="s">
        <v>25</v>
      </c>
      <c r="G8886">
        <v>697.37</v>
      </c>
      <c r="H8886">
        <v>916.39</v>
      </c>
      <c r="I8886">
        <v>927.81</v>
      </c>
      <c r="J8886">
        <v>11.42</v>
      </c>
      <c r="K8886" s="1">
        <f t="shared" si="552"/>
        <v>1.2461943059177862E-2</v>
      </c>
      <c r="L8886" t="s">
        <v>19</v>
      </c>
      <c r="M8886" s="2" t="s">
        <v>207</v>
      </c>
      <c r="N8886" s="3" t="str">
        <f t="shared" si="553"/>
        <v>Oct</v>
      </c>
      <c r="O8886" t="s">
        <v>28</v>
      </c>
      <c r="P8886" t="s">
        <v>39</v>
      </c>
      <c r="Q8886" t="str">
        <f t="shared" si="554"/>
        <v>Young</v>
      </c>
      <c r="R8886" t="str">
        <f t="shared" si="555"/>
        <v>Profit</v>
      </c>
    </row>
    <row r="8887" spans="1:18">
      <c r="A8887">
        <v>1639</v>
      </c>
      <c r="B8887" t="s">
        <v>47</v>
      </c>
      <c r="C8887">
        <v>52</v>
      </c>
      <c r="D8887" t="s">
        <v>16</v>
      </c>
      <c r="E8887" t="s">
        <v>53</v>
      </c>
      <c r="F8887" t="s">
        <v>42</v>
      </c>
      <c r="G8887">
        <v>567.94000000000005</v>
      </c>
      <c r="H8887">
        <v>659.02</v>
      </c>
      <c r="I8887">
        <v>927.55</v>
      </c>
      <c r="J8887">
        <v>268.52999999999997</v>
      </c>
      <c r="K8887" s="1">
        <f t="shared" si="552"/>
        <v>0.40746866559436734</v>
      </c>
      <c r="L8887" t="s">
        <v>26</v>
      </c>
      <c r="M8887" s="2" t="s">
        <v>361</v>
      </c>
      <c r="N8887" s="3" t="str">
        <f t="shared" si="553"/>
        <v>Jan</v>
      </c>
      <c r="O8887" t="s">
        <v>51</v>
      </c>
      <c r="P8887" t="s">
        <v>39</v>
      </c>
      <c r="Q8887" t="str">
        <f t="shared" si="554"/>
        <v>Senior</v>
      </c>
      <c r="R8887" t="str">
        <f t="shared" si="555"/>
        <v>Profit</v>
      </c>
    </row>
    <row r="8888" spans="1:18">
      <c r="A8888">
        <v>1632</v>
      </c>
      <c r="B8888" t="s">
        <v>92</v>
      </c>
      <c r="C8888">
        <v>51</v>
      </c>
      <c r="D8888" t="s">
        <v>16</v>
      </c>
      <c r="E8888" t="s">
        <v>35</v>
      </c>
      <c r="F8888" t="s">
        <v>42</v>
      </c>
      <c r="G8888">
        <v>657.41</v>
      </c>
      <c r="H8888">
        <v>200.81</v>
      </c>
      <c r="I8888">
        <v>927.26</v>
      </c>
      <c r="J8888">
        <v>726.45</v>
      </c>
      <c r="K8888" s="1">
        <f t="shared" si="552"/>
        <v>3.6175987251630897</v>
      </c>
      <c r="L8888" t="s">
        <v>31</v>
      </c>
      <c r="M8888" s="2" t="s">
        <v>363</v>
      </c>
      <c r="N8888" s="3" t="str">
        <f t="shared" si="553"/>
        <v>Jul</v>
      </c>
      <c r="O8888" t="s">
        <v>56</v>
      </c>
      <c r="P8888" t="s">
        <v>39</v>
      </c>
      <c r="Q8888" t="str">
        <f t="shared" si="554"/>
        <v>Senior</v>
      </c>
      <c r="R8888" t="str">
        <f t="shared" si="555"/>
        <v>Profit</v>
      </c>
    </row>
    <row r="8889" spans="1:18">
      <c r="A8889">
        <v>5905</v>
      </c>
      <c r="B8889" t="s">
        <v>47</v>
      </c>
      <c r="C8889">
        <v>25</v>
      </c>
      <c r="D8889" t="s">
        <v>24</v>
      </c>
      <c r="E8889" t="s">
        <v>57</v>
      </c>
      <c r="F8889" t="s">
        <v>42</v>
      </c>
      <c r="G8889">
        <v>552.51</v>
      </c>
      <c r="H8889">
        <v>1637.34</v>
      </c>
      <c r="I8889">
        <v>926.65</v>
      </c>
      <c r="J8889">
        <v>-710.69</v>
      </c>
      <c r="K8889" s="1">
        <f t="shared" si="552"/>
        <v>-0.43405157145125633</v>
      </c>
      <c r="L8889" t="s">
        <v>19</v>
      </c>
      <c r="M8889" s="2" t="s">
        <v>399</v>
      </c>
      <c r="N8889" s="3" t="str">
        <f t="shared" si="553"/>
        <v>Dec</v>
      </c>
      <c r="O8889" t="s">
        <v>33</v>
      </c>
      <c r="P8889" t="s">
        <v>39</v>
      </c>
      <c r="Q8889" t="str">
        <f t="shared" si="554"/>
        <v>Young</v>
      </c>
      <c r="R8889" t="str">
        <f t="shared" si="555"/>
        <v>Loss</v>
      </c>
    </row>
    <row r="8890" spans="1:18">
      <c r="A8890">
        <v>5725</v>
      </c>
      <c r="B8890" t="s">
        <v>15</v>
      </c>
      <c r="C8890">
        <v>18</v>
      </c>
      <c r="D8890" t="s">
        <v>24</v>
      </c>
      <c r="E8890" t="s">
        <v>35</v>
      </c>
      <c r="F8890" t="s">
        <v>36</v>
      </c>
      <c r="G8890">
        <v>658.36</v>
      </c>
      <c r="H8890">
        <v>492.03</v>
      </c>
      <c r="I8890">
        <v>926.41</v>
      </c>
      <c r="J8890">
        <v>434.38</v>
      </c>
      <c r="K8890" s="1">
        <f t="shared" si="552"/>
        <v>0.88283234762108009</v>
      </c>
      <c r="L8890" t="s">
        <v>31</v>
      </c>
      <c r="M8890" s="2" t="s">
        <v>330</v>
      </c>
      <c r="N8890" s="3" t="str">
        <f t="shared" si="553"/>
        <v>Jul</v>
      </c>
      <c r="O8890" t="s">
        <v>28</v>
      </c>
      <c r="P8890" t="s">
        <v>22</v>
      </c>
      <c r="Q8890" t="str">
        <f t="shared" si="554"/>
        <v>Young</v>
      </c>
      <c r="R8890" t="str">
        <f t="shared" si="555"/>
        <v>Profit</v>
      </c>
    </row>
    <row r="8891" spans="1:18">
      <c r="A8891">
        <v>6586</v>
      </c>
      <c r="B8891" t="s">
        <v>29</v>
      </c>
      <c r="C8891">
        <v>35</v>
      </c>
      <c r="D8891" t="s">
        <v>24</v>
      </c>
      <c r="E8891" t="s">
        <v>57</v>
      </c>
      <c r="F8891" t="s">
        <v>36</v>
      </c>
      <c r="G8891">
        <v>696.5</v>
      </c>
      <c r="H8891">
        <v>1279.68</v>
      </c>
      <c r="I8891">
        <v>926.4</v>
      </c>
      <c r="J8891">
        <v>-353.28</v>
      </c>
      <c r="K8891" s="1">
        <f t="shared" si="552"/>
        <v>-0.27606901725431354</v>
      </c>
      <c r="L8891" t="s">
        <v>54</v>
      </c>
      <c r="M8891" s="2" t="s">
        <v>387</v>
      </c>
      <c r="N8891" s="3" t="str">
        <f t="shared" si="553"/>
        <v>May</v>
      </c>
      <c r="O8891" t="s">
        <v>33</v>
      </c>
      <c r="P8891" t="s">
        <v>22</v>
      </c>
      <c r="Q8891" t="str">
        <f t="shared" si="554"/>
        <v>Adult</v>
      </c>
      <c r="R8891" t="str">
        <f t="shared" si="555"/>
        <v>Loss</v>
      </c>
    </row>
    <row r="8892" spans="1:18">
      <c r="A8892">
        <v>8475</v>
      </c>
      <c r="B8892" t="s">
        <v>47</v>
      </c>
      <c r="C8892">
        <v>30</v>
      </c>
      <c r="D8892" t="s">
        <v>24</v>
      </c>
      <c r="E8892" t="s">
        <v>30</v>
      </c>
      <c r="F8892" t="s">
        <v>42</v>
      </c>
      <c r="G8892">
        <v>567.94000000000005</v>
      </c>
      <c r="H8892">
        <v>1924.47</v>
      </c>
      <c r="I8892">
        <v>925.86</v>
      </c>
      <c r="J8892">
        <v>-998.61</v>
      </c>
      <c r="K8892" s="1">
        <f t="shared" si="552"/>
        <v>-0.51890130789256261</v>
      </c>
      <c r="L8892" t="s">
        <v>37</v>
      </c>
      <c r="M8892" s="2" t="s">
        <v>301</v>
      </c>
      <c r="N8892" s="3" t="str">
        <f t="shared" si="553"/>
        <v>Mar</v>
      </c>
      <c r="O8892" t="s">
        <v>21</v>
      </c>
      <c r="P8892" t="s">
        <v>39</v>
      </c>
      <c r="Q8892" t="str">
        <f t="shared" si="554"/>
        <v>Adult</v>
      </c>
      <c r="R8892" t="str">
        <f t="shared" si="555"/>
        <v>Loss</v>
      </c>
    </row>
    <row r="8893" spans="1:18">
      <c r="A8893">
        <v>4634</v>
      </c>
      <c r="B8893" t="s">
        <v>84</v>
      </c>
      <c r="C8893">
        <v>36</v>
      </c>
      <c r="D8893" t="s">
        <v>16</v>
      </c>
      <c r="E8893" t="s">
        <v>35</v>
      </c>
      <c r="F8893" t="s">
        <v>25</v>
      </c>
      <c r="G8893">
        <v>695.36</v>
      </c>
      <c r="H8893">
        <v>1635.09</v>
      </c>
      <c r="I8893">
        <v>925.59</v>
      </c>
      <c r="J8893">
        <v>-709.5</v>
      </c>
      <c r="K8893" s="1">
        <f t="shared" si="552"/>
        <v>-0.43392106856503315</v>
      </c>
      <c r="L8893" t="s">
        <v>31</v>
      </c>
      <c r="M8893" s="2" t="s">
        <v>225</v>
      </c>
      <c r="N8893" s="3" t="str">
        <f t="shared" si="553"/>
        <v>Feb</v>
      </c>
      <c r="O8893" t="s">
        <v>28</v>
      </c>
      <c r="P8893" t="s">
        <v>22</v>
      </c>
      <c r="Q8893" t="str">
        <f t="shared" si="554"/>
        <v>Adult</v>
      </c>
      <c r="R8893" t="str">
        <f t="shared" si="555"/>
        <v>Loss</v>
      </c>
    </row>
    <row r="8894" spans="1:18">
      <c r="A8894">
        <v>1193</v>
      </c>
      <c r="B8894" t="s">
        <v>52</v>
      </c>
      <c r="C8894">
        <v>39</v>
      </c>
      <c r="D8894" t="s">
        <v>24</v>
      </c>
      <c r="E8894" t="s">
        <v>17</v>
      </c>
      <c r="F8894" t="s">
        <v>18</v>
      </c>
      <c r="G8894">
        <v>662.63</v>
      </c>
      <c r="H8894">
        <v>278.38</v>
      </c>
      <c r="I8894">
        <v>924.55</v>
      </c>
      <c r="J8894">
        <v>646.16999999999996</v>
      </c>
      <c r="K8894" s="1">
        <f t="shared" si="552"/>
        <v>2.3211796824484519</v>
      </c>
      <c r="L8894" t="s">
        <v>19</v>
      </c>
      <c r="M8894" s="2" t="s">
        <v>400</v>
      </c>
      <c r="N8894" s="3" t="str">
        <f t="shared" si="553"/>
        <v>Aug</v>
      </c>
      <c r="O8894" t="s">
        <v>28</v>
      </c>
      <c r="P8894" t="s">
        <v>39</v>
      </c>
      <c r="Q8894" t="str">
        <f t="shared" si="554"/>
        <v>Adult</v>
      </c>
      <c r="R8894" t="str">
        <f t="shared" si="555"/>
        <v>Profit</v>
      </c>
    </row>
    <row r="8895" spans="1:18">
      <c r="A8895">
        <v>352</v>
      </c>
      <c r="B8895" t="s">
        <v>23</v>
      </c>
      <c r="C8895">
        <v>38</v>
      </c>
      <c r="D8895" t="s">
        <v>16</v>
      </c>
      <c r="E8895" t="s">
        <v>35</v>
      </c>
      <c r="F8895" t="s">
        <v>36</v>
      </c>
      <c r="G8895">
        <v>609.51</v>
      </c>
      <c r="H8895">
        <v>460.59</v>
      </c>
      <c r="I8895">
        <v>924.29</v>
      </c>
      <c r="J8895">
        <v>463.7</v>
      </c>
      <c r="K8895" s="1">
        <f t="shared" si="552"/>
        <v>1.0067522091230814</v>
      </c>
      <c r="L8895" t="s">
        <v>19</v>
      </c>
      <c r="M8895" s="2" t="s">
        <v>211</v>
      </c>
      <c r="N8895" s="3" t="str">
        <f t="shared" si="553"/>
        <v>Mar</v>
      </c>
      <c r="O8895" t="s">
        <v>28</v>
      </c>
      <c r="P8895" t="s">
        <v>39</v>
      </c>
      <c r="Q8895" t="str">
        <f t="shared" si="554"/>
        <v>Adult</v>
      </c>
      <c r="R8895" t="str">
        <f t="shared" si="555"/>
        <v>Profit</v>
      </c>
    </row>
    <row r="8896" spans="1:18">
      <c r="A8896">
        <v>2806</v>
      </c>
      <c r="B8896" t="s">
        <v>23</v>
      </c>
      <c r="C8896">
        <v>18</v>
      </c>
      <c r="D8896" t="s">
        <v>24</v>
      </c>
      <c r="E8896" t="s">
        <v>53</v>
      </c>
      <c r="F8896" t="s">
        <v>25</v>
      </c>
      <c r="G8896">
        <v>657.29</v>
      </c>
      <c r="H8896">
        <v>927.28</v>
      </c>
      <c r="I8896">
        <v>921.57</v>
      </c>
      <c r="J8896">
        <v>-5.71</v>
      </c>
      <c r="K8896" s="1">
        <f t="shared" si="552"/>
        <v>-6.1577948408247781E-3</v>
      </c>
      <c r="L8896" t="s">
        <v>19</v>
      </c>
      <c r="M8896" s="2" t="s">
        <v>359</v>
      </c>
      <c r="N8896" s="3" t="str">
        <f t="shared" si="553"/>
        <v>Jul</v>
      </c>
      <c r="O8896" t="s">
        <v>21</v>
      </c>
      <c r="P8896" t="s">
        <v>39</v>
      </c>
      <c r="Q8896" t="str">
        <f t="shared" si="554"/>
        <v>Young</v>
      </c>
      <c r="R8896" t="str">
        <f t="shared" si="555"/>
        <v>Loss</v>
      </c>
    </row>
    <row r="8897" spans="1:18">
      <c r="A8897">
        <v>2634</v>
      </c>
      <c r="B8897" t="s">
        <v>34</v>
      </c>
      <c r="C8897">
        <v>34</v>
      </c>
      <c r="D8897" t="s">
        <v>24</v>
      </c>
      <c r="E8897" t="s">
        <v>53</v>
      </c>
      <c r="F8897" t="s">
        <v>42</v>
      </c>
      <c r="G8897">
        <v>530.29999999999995</v>
      </c>
      <c r="H8897">
        <v>945.89</v>
      </c>
      <c r="I8897">
        <v>921.02</v>
      </c>
      <c r="J8897">
        <v>-24.87</v>
      </c>
      <c r="K8897" s="1">
        <f t="shared" si="552"/>
        <v>-2.6292697882417618E-2</v>
      </c>
      <c r="L8897" t="s">
        <v>19</v>
      </c>
      <c r="M8897" s="2" t="s">
        <v>160</v>
      </c>
      <c r="N8897" s="3" t="str">
        <f t="shared" si="553"/>
        <v>Apr</v>
      </c>
      <c r="O8897" t="s">
        <v>51</v>
      </c>
      <c r="P8897" t="s">
        <v>22</v>
      </c>
      <c r="Q8897" t="str">
        <f t="shared" si="554"/>
        <v>Adult</v>
      </c>
      <c r="R8897" t="str">
        <f t="shared" si="555"/>
        <v>Loss</v>
      </c>
    </row>
    <row r="8898" spans="1:18">
      <c r="A8898">
        <v>2066</v>
      </c>
      <c r="B8898" t="s">
        <v>84</v>
      </c>
      <c r="C8898">
        <v>48</v>
      </c>
      <c r="D8898" t="s">
        <v>16</v>
      </c>
      <c r="E8898" t="s">
        <v>57</v>
      </c>
      <c r="F8898" t="s">
        <v>42</v>
      </c>
      <c r="G8898">
        <v>604.07000000000005</v>
      </c>
      <c r="H8898">
        <v>1568.64</v>
      </c>
      <c r="I8898">
        <v>920.69</v>
      </c>
      <c r="J8898">
        <v>-647.95000000000005</v>
      </c>
      <c r="K8898" s="1">
        <f t="shared" ref="K8898:K8961" si="556">J8898/H8898</f>
        <v>-0.41306482048143617</v>
      </c>
      <c r="L8898" t="s">
        <v>19</v>
      </c>
      <c r="M8898" s="2" t="s">
        <v>133</v>
      </c>
      <c r="N8898" s="3" t="str">
        <f t="shared" ref="N8898:N8961" si="557">TEXT(M8898,"MMM")</f>
        <v>Apr</v>
      </c>
      <c r="O8898" t="s">
        <v>56</v>
      </c>
      <c r="P8898" t="s">
        <v>22</v>
      </c>
      <c r="Q8898" t="str">
        <f t="shared" ref="Q8898:Q8961" si="558">IF(C8898&gt;=18,IF(C8898&lt;=25,"Young",IF(C8898&lt;=40,"Adult",IF(C8898&lt;=60,"Senior",""))),"")</f>
        <v>Senior</v>
      </c>
      <c r="R8898" t="str">
        <f t="shared" ref="R8898:R8961" si="559">IF(J8898&gt;0,"Profit","Loss")</f>
        <v>Loss</v>
      </c>
    </row>
    <row r="8899" spans="1:18">
      <c r="A8899">
        <v>9474</v>
      </c>
      <c r="B8899" t="s">
        <v>29</v>
      </c>
      <c r="C8899">
        <v>39</v>
      </c>
      <c r="D8899" t="s">
        <v>24</v>
      </c>
      <c r="E8899" t="s">
        <v>35</v>
      </c>
      <c r="F8899" t="s">
        <v>18</v>
      </c>
      <c r="G8899">
        <v>593.21</v>
      </c>
      <c r="H8899">
        <v>783.45</v>
      </c>
      <c r="I8899">
        <v>920.63</v>
      </c>
      <c r="J8899">
        <v>137.18</v>
      </c>
      <c r="K8899" s="1">
        <f t="shared" si="556"/>
        <v>0.1750973259301806</v>
      </c>
      <c r="L8899" t="s">
        <v>54</v>
      </c>
      <c r="M8899" s="2" t="s">
        <v>316</v>
      </c>
      <c r="N8899" s="3" t="str">
        <f t="shared" si="557"/>
        <v>Jun</v>
      </c>
      <c r="O8899" t="s">
        <v>56</v>
      </c>
      <c r="P8899" t="s">
        <v>39</v>
      </c>
      <c r="Q8899" t="str">
        <f t="shared" si="558"/>
        <v>Adult</v>
      </c>
      <c r="R8899" t="str">
        <f t="shared" si="559"/>
        <v>Profit</v>
      </c>
    </row>
    <row r="8900" spans="1:18">
      <c r="A8900">
        <v>2147</v>
      </c>
      <c r="B8900" t="s">
        <v>29</v>
      </c>
      <c r="C8900">
        <v>44</v>
      </c>
      <c r="D8900" t="s">
        <v>24</v>
      </c>
      <c r="E8900" t="s">
        <v>30</v>
      </c>
      <c r="F8900" t="s">
        <v>25</v>
      </c>
      <c r="G8900">
        <v>720.81</v>
      </c>
      <c r="H8900">
        <v>273.35000000000002</v>
      </c>
      <c r="I8900">
        <v>920.18</v>
      </c>
      <c r="J8900">
        <v>646.83000000000004</v>
      </c>
      <c r="K8900" s="1">
        <f t="shared" si="556"/>
        <v>2.3663069325041155</v>
      </c>
      <c r="L8900" t="s">
        <v>54</v>
      </c>
      <c r="M8900" s="2" t="s">
        <v>209</v>
      </c>
      <c r="N8900" s="3" t="str">
        <f t="shared" si="557"/>
        <v>Apr</v>
      </c>
      <c r="O8900" t="s">
        <v>21</v>
      </c>
      <c r="P8900" t="s">
        <v>39</v>
      </c>
      <c r="Q8900" t="str">
        <f t="shared" si="558"/>
        <v>Senior</v>
      </c>
      <c r="R8900" t="str">
        <f t="shared" si="559"/>
        <v>Profit</v>
      </c>
    </row>
    <row r="8901" spans="1:18">
      <c r="A8901">
        <v>21</v>
      </c>
      <c r="B8901" t="s">
        <v>15</v>
      </c>
      <c r="C8901">
        <v>28</v>
      </c>
      <c r="D8901" t="s">
        <v>16</v>
      </c>
      <c r="E8901" t="s">
        <v>35</v>
      </c>
      <c r="F8901" t="s">
        <v>49</v>
      </c>
      <c r="G8901">
        <v>670.69</v>
      </c>
      <c r="H8901">
        <v>342.42</v>
      </c>
      <c r="I8901">
        <v>919.89</v>
      </c>
      <c r="J8901">
        <v>577.47</v>
      </c>
      <c r="K8901" s="1">
        <f t="shared" si="556"/>
        <v>1.6864377080777992</v>
      </c>
      <c r="L8901" t="s">
        <v>37</v>
      </c>
      <c r="M8901" s="2" t="s">
        <v>70</v>
      </c>
      <c r="N8901" s="3" t="str">
        <f t="shared" si="557"/>
        <v>Aug</v>
      </c>
      <c r="O8901" t="s">
        <v>51</v>
      </c>
      <c r="P8901" t="s">
        <v>22</v>
      </c>
      <c r="Q8901" t="str">
        <f t="shared" si="558"/>
        <v>Adult</v>
      </c>
      <c r="R8901" t="str">
        <f t="shared" si="559"/>
        <v>Profit</v>
      </c>
    </row>
    <row r="8902" spans="1:18">
      <c r="A8902">
        <v>218</v>
      </c>
      <c r="B8902" t="s">
        <v>44</v>
      </c>
      <c r="C8902">
        <v>41</v>
      </c>
      <c r="D8902" t="s">
        <v>24</v>
      </c>
      <c r="E8902" t="s">
        <v>41</v>
      </c>
      <c r="F8902" t="s">
        <v>42</v>
      </c>
      <c r="G8902">
        <v>641.29999999999995</v>
      </c>
      <c r="H8902">
        <v>1954.23</v>
      </c>
      <c r="I8902">
        <v>919.71</v>
      </c>
      <c r="J8902">
        <v>-1034.52</v>
      </c>
      <c r="K8902" s="1">
        <f t="shared" si="556"/>
        <v>-0.52937474094656201</v>
      </c>
      <c r="L8902" t="s">
        <v>19</v>
      </c>
      <c r="M8902" s="2" t="s">
        <v>154</v>
      </c>
      <c r="N8902" s="3" t="str">
        <f t="shared" si="557"/>
        <v>Sep</v>
      </c>
      <c r="O8902" t="s">
        <v>28</v>
      </c>
      <c r="P8902" t="s">
        <v>22</v>
      </c>
      <c r="Q8902" t="str">
        <f t="shared" si="558"/>
        <v>Senior</v>
      </c>
      <c r="R8902" t="str">
        <f t="shared" si="559"/>
        <v>Loss</v>
      </c>
    </row>
    <row r="8903" spans="1:18">
      <c r="A8903">
        <v>9570</v>
      </c>
      <c r="B8903" t="s">
        <v>40</v>
      </c>
      <c r="C8903">
        <v>49</v>
      </c>
      <c r="D8903" t="s">
        <v>16</v>
      </c>
      <c r="E8903" t="s">
        <v>30</v>
      </c>
      <c r="F8903" t="s">
        <v>49</v>
      </c>
      <c r="G8903">
        <v>523.32000000000005</v>
      </c>
      <c r="H8903">
        <v>1238.3399999999999</v>
      </c>
      <c r="I8903">
        <v>919.01</v>
      </c>
      <c r="J8903">
        <v>-319.33</v>
      </c>
      <c r="K8903" s="1">
        <f t="shared" si="556"/>
        <v>-0.25786940581746531</v>
      </c>
      <c r="L8903" t="s">
        <v>37</v>
      </c>
      <c r="M8903" s="2" t="s">
        <v>293</v>
      </c>
      <c r="N8903" s="3" t="str">
        <f t="shared" si="557"/>
        <v>Jul</v>
      </c>
      <c r="O8903" t="s">
        <v>56</v>
      </c>
      <c r="P8903" t="s">
        <v>22</v>
      </c>
      <c r="Q8903" t="str">
        <f t="shared" si="558"/>
        <v>Senior</v>
      </c>
      <c r="R8903" t="str">
        <f t="shared" si="559"/>
        <v>Loss</v>
      </c>
    </row>
    <row r="8904" spans="1:18">
      <c r="A8904">
        <v>1764</v>
      </c>
      <c r="B8904" t="s">
        <v>23</v>
      </c>
      <c r="C8904">
        <v>37</v>
      </c>
      <c r="D8904" t="s">
        <v>24</v>
      </c>
      <c r="E8904" t="s">
        <v>30</v>
      </c>
      <c r="F8904" t="s">
        <v>49</v>
      </c>
      <c r="G8904">
        <v>706.63</v>
      </c>
      <c r="H8904">
        <v>296.68</v>
      </c>
      <c r="I8904">
        <v>917.08</v>
      </c>
      <c r="J8904">
        <v>620.4</v>
      </c>
      <c r="K8904" s="1">
        <f t="shared" si="556"/>
        <v>2.0911419711473642</v>
      </c>
      <c r="L8904" t="s">
        <v>26</v>
      </c>
      <c r="M8904" s="2" t="s">
        <v>198</v>
      </c>
      <c r="N8904" s="3" t="str">
        <f t="shared" si="557"/>
        <v>Jul</v>
      </c>
      <c r="O8904" t="s">
        <v>21</v>
      </c>
      <c r="P8904" t="s">
        <v>22</v>
      </c>
      <c r="Q8904" t="str">
        <f t="shared" si="558"/>
        <v>Adult</v>
      </c>
      <c r="R8904" t="str">
        <f t="shared" si="559"/>
        <v>Profit</v>
      </c>
    </row>
    <row r="8905" spans="1:18">
      <c r="A8905">
        <v>7693</v>
      </c>
      <c r="B8905" t="s">
        <v>44</v>
      </c>
      <c r="C8905">
        <v>42</v>
      </c>
      <c r="D8905" t="s">
        <v>16</v>
      </c>
      <c r="E8905" t="s">
        <v>53</v>
      </c>
      <c r="F8905" t="s">
        <v>25</v>
      </c>
      <c r="G8905">
        <v>776.21</v>
      </c>
      <c r="H8905">
        <v>772.82</v>
      </c>
      <c r="I8905">
        <v>916.27</v>
      </c>
      <c r="J8905">
        <v>143.44999999999999</v>
      </c>
      <c r="K8905" s="1">
        <f t="shared" si="556"/>
        <v>0.18561890220232394</v>
      </c>
      <c r="L8905" t="s">
        <v>19</v>
      </c>
      <c r="M8905" s="2" t="s">
        <v>96</v>
      </c>
      <c r="N8905" s="3" t="str">
        <f t="shared" si="557"/>
        <v>Apr</v>
      </c>
      <c r="O8905" t="s">
        <v>21</v>
      </c>
      <c r="P8905" t="s">
        <v>39</v>
      </c>
      <c r="Q8905" t="str">
        <f t="shared" si="558"/>
        <v>Senior</v>
      </c>
      <c r="R8905" t="str">
        <f t="shared" si="559"/>
        <v>Profit</v>
      </c>
    </row>
    <row r="8906" spans="1:18">
      <c r="A8906">
        <v>357</v>
      </c>
      <c r="B8906" t="s">
        <v>34</v>
      </c>
      <c r="C8906">
        <v>41</v>
      </c>
      <c r="D8906" t="s">
        <v>16</v>
      </c>
      <c r="E8906" t="s">
        <v>30</v>
      </c>
      <c r="F8906" t="s">
        <v>42</v>
      </c>
      <c r="G8906">
        <v>653.92999999999995</v>
      </c>
      <c r="H8906">
        <v>519.29999999999995</v>
      </c>
      <c r="I8906">
        <v>915.89</v>
      </c>
      <c r="J8906">
        <v>396.59</v>
      </c>
      <c r="K8906" s="1">
        <f t="shared" si="556"/>
        <v>0.76370113614481039</v>
      </c>
      <c r="L8906" t="s">
        <v>26</v>
      </c>
      <c r="M8906" s="2" t="s">
        <v>276</v>
      </c>
      <c r="N8906" s="3" t="str">
        <f t="shared" si="557"/>
        <v>Nov</v>
      </c>
      <c r="O8906" t="s">
        <v>51</v>
      </c>
      <c r="P8906" t="s">
        <v>39</v>
      </c>
      <c r="Q8906" t="str">
        <f t="shared" si="558"/>
        <v>Senior</v>
      </c>
      <c r="R8906" t="str">
        <f t="shared" si="559"/>
        <v>Profit</v>
      </c>
    </row>
    <row r="8907" spans="1:18">
      <c r="A8907">
        <v>4654</v>
      </c>
      <c r="B8907" t="s">
        <v>23</v>
      </c>
      <c r="C8907">
        <v>19</v>
      </c>
      <c r="D8907" t="s">
        <v>16</v>
      </c>
      <c r="E8907" t="s">
        <v>66</v>
      </c>
      <c r="F8907" t="s">
        <v>42</v>
      </c>
      <c r="G8907">
        <v>704.82</v>
      </c>
      <c r="H8907">
        <v>349.56</v>
      </c>
      <c r="I8907">
        <v>915.26</v>
      </c>
      <c r="J8907">
        <v>565.70000000000005</v>
      </c>
      <c r="K8907" s="1">
        <f t="shared" si="556"/>
        <v>1.6183201739329445</v>
      </c>
      <c r="L8907" t="s">
        <v>37</v>
      </c>
      <c r="M8907" s="2" t="s">
        <v>400</v>
      </c>
      <c r="N8907" s="3" t="str">
        <f t="shared" si="557"/>
        <v>Aug</v>
      </c>
      <c r="O8907" t="s">
        <v>56</v>
      </c>
      <c r="P8907" t="s">
        <v>22</v>
      </c>
      <c r="Q8907" t="str">
        <f t="shared" si="558"/>
        <v>Young</v>
      </c>
      <c r="R8907" t="str">
        <f t="shared" si="559"/>
        <v>Profit</v>
      </c>
    </row>
    <row r="8908" spans="1:18">
      <c r="A8908">
        <v>192</v>
      </c>
      <c r="B8908" t="s">
        <v>15</v>
      </c>
      <c r="C8908">
        <v>29</v>
      </c>
      <c r="D8908" t="s">
        <v>24</v>
      </c>
      <c r="E8908" t="s">
        <v>66</v>
      </c>
      <c r="F8908" t="s">
        <v>49</v>
      </c>
      <c r="G8908">
        <v>663.29</v>
      </c>
      <c r="H8908">
        <v>1896.92</v>
      </c>
      <c r="I8908">
        <v>914.45</v>
      </c>
      <c r="J8908">
        <v>-982.47</v>
      </c>
      <c r="K8908" s="1">
        <f t="shared" si="556"/>
        <v>-0.51792906395630811</v>
      </c>
      <c r="L8908" t="s">
        <v>26</v>
      </c>
      <c r="M8908" s="2" t="s">
        <v>149</v>
      </c>
      <c r="N8908" s="3" t="str">
        <f t="shared" si="557"/>
        <v>Mar</v>
      </c>
      <c r="O8908" t="s">
        <v>21</v>
      </c>
      <c r="P8908" t="s">
        <v>39</v>
      </c>
      <c r="Q8908" t="str">
        <f t="shared" si="558"/>
        <v>Adult</v>
      </c>
      <c r="R8908" t="str">
        <f t="shared" si="559"/>
        <v>Loss</v>
      </c>
    </row>
    <row r="8909" spans="1:18">
      <c r="A8909">
        <v>6960</v>
      </c>
      <c r="B8909" t="s">
        <v>40</v>
      </c>
      <c r="C8909">
        <v>40</v>
      </c>
      <c r="D8909" t="s">
        <v>24</v>
      </c>
      <c r="E8909" t="s">
        <v>41</v>
      </c>
      <c r="F8909" t="s">
        <v>49</v>
      </c>
      <c r="G8909">
        <v>591.41</v>
      </c>
      <c r="H8909">
        <v>494.24</v>
      </c>
      <c r="I8909">
        <v>913.42</v>
      </c>
      <c r="J8909">
        <v>419.18</v>
      </c>
      <c r="K8909" s="1">
        <f t="shared" si="556"/>
        <v>0.84813046293298799</v>
      </c>
      <c r="L8909" t="s">
        <v>26</v>
      </c>
      <c r="M8909" s="2" t="s">
        <v>217</v>
      </c>
      <c r="N8909" s="3" t="str">
        <f t="shared" si="557"/>
        <v>Sep</v>
      </c>
      <c r="O8909" t="s">
        <v>21</v>
      </c>
      <c r="P8909" t="s">
        <v>22</v>
      </c>
      <c r="Q8909" t="str">
        <f t="shared" si="558"/>
        <v>Adult</v>
      </c>
      <c r="R8909" t="str">
        <f t="shared" si="559"/>
        <v>Profit</v>
      </c>
    </row>
    <row r="8910" spans="1:18">
      <c r="A8910">
        <v>9840</v>
      </c>
      <c r="B8910" t="s">
        <v>34</v>
      </c>
      <c r="C8910">
        <v>49</v>
      </c>
      <c r="D8910" t="s">
        <v>16</v>
      </c>
      <c r="E8910" t="s">
        <v>35</v>
      </c>
      <c r="F8910" t="s">
        <v>49</v>
      </c>
      <c r="G8910">
        <v>609.41</v>
      </c>
      <c r="H8910">
        <v>134.51</v>
      </c>
      <c r="I8910">
        <v>913.34</v>
      </c>
      <c r="J8910">
        <v>778.83</v>
      </c>
      <c r="K8910" s="1">
        <f t="shared" si="556"/>
        <v>5.7901271280945661</v>
      </c>
      <c r="L8910" t="s">
        <v>31</v>
      </c>
      <c r="M8910" s="2" t="s">
        <v>344</v>
      </c>
      <c r="N8910" s="3" t="str">
        <f t="shared" si="557"/>
        <v>Jan</v>
      </c>
      <c r="O8910" t="s">
        <v>28</v>
      </c>
      <c r="P8910" t="s">
        <v>22</v>
      </c>
      <c r="Q8910" t="str">
        <f t="shared" si="558"/>
        <v>Senior</v>
      </c>
      <c r="R8910" t="str">
        <f t="shared" si="559"/>
        <v>Profit</v>
      </c>
    </row>
    <row r="8911" spans="1:18">
      <c r="A8911">
        <v>3036</v>
      </c>
      <c r="B8911" t="s">
        <v>92</v>
      </c>
      <c r="C8911">
        <v>50</v>
      </c>
      <c r="D8911" t="s">
        <v>16</v>
      </c>
      <c r="E8911" t="s">
        <v>57</v>
      </c>
      <c r="F8911" t="s">
        <v>25</v>
      </c>
      <c r="G8911">
        <v>562.16</v>
      </c>
      <c r="H8911">
        <v>1547.05</v>
      </c>
      <c r="I8911">
        <v>912.42</v>
      </c>
      <c r="J8911">
        <v>-634.63</v>
      </c>
      <c r="K8911" s="1">
        <f t="shared" si="556"/>
        <v>-0.41021944992081705</v>
      </c>
      <c r="L8911" t="s">
        <v>26</v>
      </c>
      <c r="M8911" s="2" t="s">
        <v>69</v>
      </c>
      <c r="N8911" s="3" t="str">
        <f t="shared" si="557"/>
        <v>Sep</v>
      </c>
      <c r="O8911" t="s">
        <v>56</v>
      </c>
      <c r="P8911" t="s">
        <v>39</v>
      </c>
      <c r="Q8911" t="str">
        <f t="shared" si="558"/>
        <v>Senior</v>
      </c>
      <c r="R8911" t="str">
        <f t="shared" si="559"/>
        <v>Loss</v>
      </c>
    </row>
    <row r="8912" spans="1:18">
      <c r="A8912">
        <v>647</v>
      </c>
      <c r="B8912" t="s">
        <v>34</v>
      </c>
      <c r="C8912">
        <v>55</v>
      </c>
      <c r="D8912" t="s">
        <v>24</v>
      </c>
      <c r="E8912" t="s">
        <v>17</v>
      </c>
      <c r="F8912" t="s">
        <v>49</v>
      </c>
      <c r="G8912">
        <v>614.66</v>
      </c>
      <c r="H8912">
        <v>1303.42</v>
      </c>
      <c r="I8912">
        <v>911.86</v>
      </c>
      <c r="J8912">
        <v>-391.56</v>
      </c>
      <c r="K8912" s="1">
        <f t="shared" si="556"/>
        <v>-0.3004096914271685</v>
      </c>
      <c r="L8912" t="s">
        <v>54</v>
      </c>
      <c r="M8912" s="2" t="s">
        <v>117</v>
      </c>
      <c r="N8912" s="3" t="str">
        <f t="shared" si="557"/>
        <v>Dec</v>
      </c>
      <c r="O8912" t="s">
        <v>28</v>
      </c>
      <c r="P8912" t="s">
        <v>22</v>
      </c>
      <c r="Q8912" t="str">
        <f t="shared" si="558"/>
        <v>Senior</v>
      </c>
      <c r="R8912" t="str">
        <f t="shared" si="559"/>
        <v>Loss</v>
      </c>
    </row>
    <row r="8913" spans="1:18">
      <c r="A8913">
        <v>132</v>
      </c>
      <c r="B8913" t="s">
        <v>52</v>
      </c>
      <c r="C8913">
        <v>60</v>
      </c>
      <c r="D8913" t="s">
        <v>16</v>
      </c>
      <c r="E8913" t="s">
        <v>30</v>
      </c>
      <c r="F8913" t="s">
        <v>42</v>
      </c>
      <c r="G8913">
        <v>702.59</v>
      </c>
      <c r="H8913">
        <v>1211.93</v>
      </c>
      <c r="I8913">
        <v>911.27</v>
      </c>
      <c r="J8913">
        <v>-300.66000000000003</v>
      </c>
      <c r="K8913" s="1">
        <f t="shared" si="556"/>
        <v>-0.24808363519345178</v>
      </c>
      <c r="L8913" t="s">
        <v>19</v>
      </c>
      <c r="M8913" s="2" t="s">
        <v>145</v>
      </c>
      <c r="N8913" s="3" t="str">
        <f t="shared" si="557"/>
        <v>Mar</v>
      </c>
      <c r="O8913" t="s">
        <v>21</v>
      </c>
      <c r="P8913" t="s">
        <v>22</v>
      </c>
      <c r="Q8913" t="str">
        <f t="shared" si="558"/>
        <v>Senior</v>
      </c>
      <c r="R8913" t="str">
        <f t="shared" si="559"/>
        <v>Loss</v>
      </c>
    </row>
    <row r="8914" spans="1:18">
      <c r="A8914">
        <v>9044</v>
      </c>
      <c r="B8914" t="s">
        <v>44</v>
      </c>
      <c r="C8914">
        <v>60</v>
      </c>
      <c r="D8914" t="s">
        <v>24</v>
      </c>
      <c r="E8914" t="s">
        <v>35</v>
      </c>
      <c r="F8914" t="s">
        <v>36</v>
      </c>
      <c r="G8914">
        <v>645.48</v>
      </c>
      <c r="H8914">
        <v>804.75</v>
      </c>
      <c r="I8914">
        <v>911.23</v>
      </c>
      <c r="J8914">
        <v>106.48</v>
      </c>
      <c r="K8914" s="1">
        <f t="shared" si="556"/>
        <v>0.13231438334886611</v>
      </c>
      <c r="L8914" t="s">
        <v>26</v>
      </c>
      <c r="M8914" s="2" t="s">
        <v>400</v>
      </c>
      <c r="N8914" s="3" t="str">
        <f t="shared" si="557"/>
        <v>Aug</v>
      </c>
      <c r="O8914" t="s">
        <v>21</v>
      </c>
      <c r="P8914" t="s">
        <v>22</v>
      </c>
      <c r="Q8914" t="str">
        <f t="shared" si="558"/>
        <v>Senior</v>
      </c>
      <c r="R8914" t="str">
        <f t="shared" si="559"/>
        <v>Profit</v>
      </c>
    </row>
    <row r="8915" spans="1:18">
      <c r="A8915">
        <v>5778</v>
      </c>
      <c r="B8915" t="s">
        <v>44</v>
      </c>
      <c r="C8915">
        <v>41</v>
      </c>
      <c r="D8915" t="s">
        <v>16</v>
      </c>
      <c r="E8915" t="s">
        <v>35</v>
      </c>
      <c r="F8915" t="s">
        <v>49</v>
      </c>
      <c r="G8915">
        <v>697.01</v>
      </c>
      <c r="H8915">
        <v>1968.92</v>
      </c>
      <c r="I8915">
        <v>909.91</v>
      </c>
      <c r="J8915">
        <v>-1059.01</v>
      </c>
      <c r="K8915" s="1">
        <f t="shared" si="556"/>
        <v>-0.53786339719236942</v>
      </c>
      <c r="L8915" t="s">
        <v>26</v>
      </c>
      <c r="M8915" s="2" t="s">
        <v>177</v>
      </c>
      <c r="N8915" s="3" t="str">
        <f t="shared" si="557"/>
        <v>Jun</v>
      </c>
      <c r="O8915" t="s">
        <v>21</v>
      </c>
      <c r="P8915" t="s">
        <v>39</v>
      </c>
      <c r="Q8915" t="str">
        <f t="shared" si="558"/>
        <v>Senior</v>
      </c>
      <c r="R8915" t="str">
        <f t="shared" si="559"/>
        <v>Loss</v>
      </c>
    </row>
    <row r="8916" spans="1:18">
      <c r="A8916">
        <v>6503</v>
      </c>
      <c r="B8916" t="s">
        <v>15</v>
      </c>
      <c r="C8916">
        <v>19</v>
      </c>
      <c r="D8916" t="s">
        <v>16</v>
      </c>
      <c r="E8916" t="s">
        <v>59</v>
      </c>
      <c r="F8916" t="s">
        <v>18</v>
      </c>
      <c r="G8916">
        <v>787.39</v>
      </c>
      <c r="H8916">
        <v>1881.32</v>
      </c>
      <c r="I8916">
        <v>908.44</v>
      </c>
      <c r="J8916">
        <v>-972.88</v>
      </c>
      <c r="K8916" s="1">
        <f t="shared" si="556"/>
        <v>-0.51712627304233194</v>
      </c>
      <c r="L8916" t="s">
        <v>37</v>
      </c>
      <c r="M8916" s="2" t="s">
        <v>126</v>
      </c>
      <c r="N8916" s="3" t="str">
        <f t="shared" si="557"/>
        <v>Nov</v>
      </c>
      <c r="O8916" t="s">
        <v>56</v>
      </c>
      <c r="P8916" t="s">
        <v>39</v>
      </c>
      <c r="Q8916" t="str">
        <f t="shared" si="558"/>
        <v>Young</v>
      </c>
      <c r="R8916" t="str">
        <f t="shared" si="559"/>
        <v>Loss</v>
      </c>
    </row>
    <row r="8917" spans="1:18">
      <c r="A8917">
        <v>8973</v>
      </c>
      <c r="B8917" t="s">
        <v>44</v>
      </c>
      <c r="C8917">
        <v>24</v>
      </c>
      <c r="D8917" t="s">
        <v>24</v>
      </c>
      <c r="E8917" t="s">
        <v>53</v>
      </c>
      <c r="F8917" t="s">
        <v>36</v>
      </c>
      <c r="G8917">
        <v>587.99</v>
      </c>
      <c r="H8917">
        <v>333.37</v>
      </c>
      <c r="I8917">
        <v>906.29</v>
      </c>
      <c r="J8917">
        <v>572.91999999999996</v>
      </c>
      <c r="K8917" s="1">
        <f t="shared" si="556"/>
        <v>1.7185709571947085</v>
      </c>
      <c r="L8917" t="s">
        <v>54</v>
      </c>
      <c r="M8917" s="2" t="s">
        <v>143</v>
      </c>
      <c r="N8917" s="3" t="str">
        <f t="shared" si="557"/>
        <v>Apr</v>
      </c>
      <c r="O8917" t="s">
        <v>28</v>
      </c>
      <c r="P8917" t="s">
        <v>39</v>
      </c>
      <c r="Q8917" t="str">
        <f t="shared" si="558"/>
        <v>Young</v>
      </c>
      <c r="R8917" t="str">
        <f t="shared" si="559"/>
        <v>Profit</v>
      </c>
    </row>
    <row r="8918" spans="1:18">
      <c r="A8918">
        <v>7073</v>
      </c>
      <c r="B8918" t="s">
        <v>34</v>
      </c>
      <c r="C8918">
        <v>43</v>
      </c>
      <c r="D8918" t="s">
        <v>16</v>
      </c>
      <c r="E8918" t="s">
        <v>53</v>
      </c>
      <c r="F8918" t="s">
        <v>25</v>
      </c>
      <c r="G8918">
        <v>796.35</v>
      </c>
      <c r="H8918">
        <v>674.1</v>
      </c>
      <c r="I8918">
        <v>905.88</v>
      </c>
      <c r="J8918">
        <v>231.78</v>
      </c>
      <c r="K8918" s="1">
        <f t="shared" si="556"/>
        <v>0.34383622607921671</v>
      </c>
      <c r="L8918" t="s">
        <v>19</v>
      </c>
      <c r="M8918" s="2" t="s">
        <v>402</v>
      </c>
      <c r="N8918" s="3" t="str">
        <f t="shared" si="557"/>
        <v>Jan</v>
      </c>
      <c r="O8918" t="s">
        <v>28</v>
      </c>
      <c r="P8918" t="s">
        <v>39</v>
      </c>
      <c r="Q8918" t="str">
        <f t="shared" si="558"/>
        <v>Senior</v>
      </c>
      <c r="R8918" t="str">
        <f t="shared" si="559"/>
        <v>Profit</v>
      </c>
    </row>
    <row r="8919" spans="1:18">
      <c r="A8919">
        <v>5046</v>
      </c>
      <c r="B8919" t="s">
        <v>40</v>
      </c>
      <c r="C8919">
        <v>32</v>
      </c>
      <c r="D8919" t="s">
        <v>16</v>
      </c>
      <c r="E8919" t="s">
        <v>57</v>
      </c>
      <c r="F8919" t="s">
        <v>25</v>
      </c>
      <c r="G8919">
        <v>526.29999999999995</v>
      </c>
      <c r="H8919">
        <v>1795.74</v>
      </c>
      <c r="I8919">
        <v>905.45</v>
      </c>
      <c r="J8919">
        <v>-890.29</v>
      </c>
      <c r="K8919" s="1">
        <f t="shared" si="556"/>
        <v>-0.49577889894973659</v>
      </c>
      <c r="L8919" t="s">
        <v>54</v>
      </c>
      <c r="M8919" s="2" t="s">
        <v>69</v>
      </c>
      <c r="N8919" s="3" t="str">
        <f t="shared" si="557"/>
        <v>Sep</v>
      </c>
      <c r="O8919" t="s">
        <v>56</v>
      </c>
      <c r="P8919" t="s">
        <v>22</v>
      </c>
      <c r="Q8919" t="str">
        <f t="shared" si="558"/>
        <v>Adult</v>
      </c>
      <c r="R8919" t="str">
        <f t="shared" si="559"/>
        <v>Loss</v>
      </c>
    </row>
    <row r="8920" spans="1:18">
      <c r="A8920">
        <v>636</v>
      </c>
      <c r="B8920" t="s">
        <v>34</v>
      </c>
      <c r="C8920">
        <v>51</v>
      </c>
      <c r="D8920" t="s">
        <v>16</v>
      </c>
      <c r="E8920" t="s">
        <v>66</v>
      </c>
      <c r="F8920" t="s">
        <v>42</v>
      </c>
      <c r="G8920">
        <v>602.76</v>
      </c>
      <c r="H8920">
        <v>667.66</v>
      </c>
      <c r="I8920">
        <v>904.92</v>
      </c>
      <c r="J8920">
        <v>237.26</v>
      </c>
      <c r="K8920" s="1">
        <f t="shared" si="556"/>
        <v>0.35536051283587455</v>
      </c>
      <c r="L8920" t="s">
        <v>26</v>
      </c>
      <c r="M8920" s="2" t="s">
        <v>298</v>
      </c>
      <c r="N8920" s="3" t="str">
        <f t="shared" si="557"/>
        <v>Aug</v>
      </c>
      <c r="O8920" t="s">
        <v>21</v>
      </c>
      <c r="P8920" t="s">
        <v>39</v>
      </c>
      <c r="Q8920" t="str">
        <f t="shared" si="558"/>
        <v>Senior</v>
      </c>
      <c r="R8920" t="str">
        <f t="shared" si="559"/>
        <v>Profit</v>
      </c>
    </row>
    <row r="8921" spans="1:18">
      <c r="A8921">
        <v>6081</v>
      </c>
      <c r="B8921" t="s">
        <v>52</v>
      </c>
      <c r="C8921">
        <v>36</v>
      </c>
      <c r="D8921" t="s">
        <v>24</v>
      </c>
      <c r="E8921" t="s">
        <v>66</v>
      </c>
      <c r="F8921" t="s">
        <v>25</v>
      </c>
      <c r="G8921">
        <v>593.35</v>
      </c>
      <c r="H8921">
        <v>215.93</v>
      </c>
      <c r="I8921">
        <v>904.73</v>
      </c>
      <c r="J8921">
        <v>688.8</v>
      </c>
      <c r="K8921" s="1">
        <f t="shared" si="556"/>
        <v>3.1899226601213355</v>
      </c>
      <c r="L8921" t="s">
        <v>19</v>
      </c>
      <c r="M8921" s="2" t="s">
        <v>225</v>
      </c>
      <c r="N8921" s="3" t="str">
        <f t="shared" si="557"/>
        <v>Feb</v>
      </c>
      <c r="O8921" t="s">
        <v>33</v>
      </c>
      <c r="P8921" t="s">
        <v>22</v>
      </c>
      <c r="Q8921" t="str">
        <f t="shared" si="558"/>
        <v>Adult</v>
      </c>
      <c r="R8921" t="str">
        <f t="shared" si="559"/>
        <v>Profit</v>
      </c>
    </row>
    <row r="8922" spans="1:18">
      <c r="A8922">
        <v>6286</v>
      </c>
      <c r="B8922" t="s">
        <v>84</v>
      </c>
      <c r="C8922">
        <v>57</v>
      </c>
      <c r="D8922" t="s">
        <v>16</v>
      </c>
      <c r="E8922" t="s">
        <v>41</v>
      </c>
      <c r="F8922" t="s">
        <v>25</v>
      </c>
      <c r="G8922">
        <v>537.79999999999995</v>
      </c>
      <c r="H8922">
        <v>1799.32</v>
      </c>
      <c r="I8922">
        <v>903.36</v>
      </c>
      <c r="J8922">
        <v>-895.96</v>
      </c>
      <c r="K8922" s="1">
        <f t="shared" si="556"/>
        <v>-0.49794366760776299</v>
      </c>
      <c r="L8922" t="s">
        <v>31</v>
      </c>
      <c r="M8922" s="2" t="s">
        <v>141</v>
      </c>
      <c r="N8922" s="3" t="str">
        <f t="shared" si="557"/>
        <v>May</v>
      </c>
      <c r="O8922" t="s">
        <v>51</v>
      </c>
      <c r="P8922" t="s">
        <v>39</v>
      </c>
      <c r="Q8922" t="str">
        <f t="shared" si="558"/>
        <v>Senior</v>
      </c>
      <c r="R8922" t="str">
        <f t="shared" si="559"/>
        <v>Loss</v>
      </c>
    </row>
    <row r="8923" spans="1:18">
      <c r="A8923">
        <v>1745</v>
      </c>
      <c r="B8923" t="s">
        <v>15</v>
      </c>
      <c r="C8923">
        <v>19</v>
      </c>
      <c r="D8923" t="s">
        <v>16</v>
      </c>
      <c r="E8923" t="s">
        <v>30</v>
      </c>
      <c r="F8923" t="s">
        <v>49</v>
      </c>
      <c r="G8923">
        <v>782.36</v>
      </c>
      <c r="H8923">
        <v>1407.62</v>
      </c>
      <c r="I8923">
        <v>902.77</v>
      </c>
      <c r="J8923">
        <v>-504.85</v>
      </c>
      <c r="K8923" s="1">
        <f t="shared" si="556"/>
        <v>-0.3586550347394894</v>
      </c>
      <c r="L8923" t="s">
        <v>37</v>
      </c>
      <c r="M8923" s="2" t="s">
        <v>236</v>
      </c>
      <c r="N8923" s="3" t="str">
        <f t="shared" si="557"/>
        <v>Jun</v>
      </c>
      <c r="O8923" t="s">
        <v>51</v>
      </c>
      <c r="P8923" t="s">
        <v>39</v>
      </c>
      <c r="Q8923" t="str">
        <f t="shared" si="558"/>
        <v>Young</v>
      </c>
      <c r="R8923" t="str">
        <f t="shared" si="559"/>
        <v>Loss</v>
      </c>
    </row>
    <row r="8924" spans="1:18">
      <c r="A8924">
        <v>1053</v>
      </c>
      <c r="B8924" t="s">
        <v>40</v>
      </c>
      <c r="C8924">
        <v>54</v>
      </c>
      <c r="D8924" t="s">
        <v>16</v>
      </c>
      <c r="E8924" t="s">
        <v>57</v>
      </c>
      <c r="F8924" t="s">
        <v>18</v>
      </c>
      <c r="G8924">
        <v>721.54</v>
      </c>
      <c r="H8924">
        <v>771.16</v>
      </c>
      <c r="I8924">
        <v>902.16</v>
      </c>
      <c r="J8924">
        <v>131</v>
      </c>
      <c r="K8924" s="1">
        <f t="shared" si="556"/>
        <v>0.16987395611805592</v>
      </c>
      <c r="L8924" t="s">
        <v>26</v>
      </c>
      <c r="M8924" s="2" t="s">
        <v>272</v>
      </c>
      <c r="N8924" s="3" t="str">
        <f t="shared" si="557"/>
        <v>Aug</v>
      </c>
      <c r="O8924" t="s">
        <v>28</v>
      </c>
      <c r="P8924" t="s">
        <v>22</v>
      </c>
      <c r="Q8924" t="str">
        <f t="shared" si="558"/>
        <v>Senior</v>
      </c>
      <c r="R8924" t="str">
        <f t="shared" si="559"/>
        <v>Profit</v>
      </c>
    </row>
    <row r="8925" spans="1:18">
      <c r="A8925">
        <v>7205</v>
      </c>
      <c r="B8925" t="s">
        <v>29</v>
      </c>
      <c r="C8925">
        <v>46</v>
      </c>
      <c r="D8925" t="s">
        <v>16</v>
      </c>
      <c r="E8925" t="s">
        <v>66</v>
      </c>
      <c r="F8925" t="s">
        <v>25</v>
      </c>
      <c r="G8925">
        <v>627.38</v>
      </c>
      <c r="H8925">
        <v>1883.75</v>
      </c>
      <c r="I8925">
        <v>902.1</v>
      </c>
      <c r="J8925">
        <v>-981.65</v>
      </c>
      <c r="K8925" s="1">
        <f t="shared" si="556"/>
        <v>-0.52111479761114798</v>
      </c>
      <c r="L8925" t="s">
        <v>37</v>
      </c>
      <c r="M8925" s="2" t="s">
        <v>395</v>
      </c>
      <c r="N8925" s="3" t="str">
        <f t="shared" si="557"/>
        <v>Feb</v>
      </c>
      <c r="O8925" t="s">
        <v>21</v>
      </c>
      <c r="P8925" t="s">
        <v>22</v>
      </c>
      <c r="Q8925" t="str">
        <f t="shared" si="558"/>
        <v>Senior</v>
      </c>
      <c r="R8925" t="str">
        <f t="shared" si="559"/>
        <v>Loss</v>
      </c>
    </row>
    <row r="8926" spans="1:18">
      <c r="A8926">
        <v>70</v>
      </c>
      <c r="B8926" t="s">
        <v>15</v>
      </c>
      <c r="C8926">
        <v>23</v>
      </c>
      <c r="D8926" t="s">
        <v>24</v>
      </c>
      <c r="E8926" t="s">
        <v>53</v>
      </c>
      <c r="F8926" t="s">
        <v>18</v>
      </c>
      <c r="G8926">
        <v>771.34</v>
      </c>
      <c r="H8926">
        <v>411.25</v>
      </c>
      <c r="I8926">
        <v>901.94</v>
      </c>
      <c r="J8926">
        <v>490.69</v>
      </c>
      <c r="K8926" s="1">
        <f t="shared" si="556"/>
        <v>1.1931671732522797</v>
      </c>
      <c r="L8926" t="s">
        <v>54</v>
      </c>
      <c r="M8926" s="2" t="s">
        <v>118</v>
      </c>
      <c r="N8926" s="3" t="str">
        <f t="shared" si="557"/>
        <v>Nov</v>
      </c>
      <c r="O8926" t="s">
        <v>56</v>
      </c>
      <c r="P8926" t="s">
        <v>39</v>
      </c>
      <c r="Q8926" t="str">
        <f t="shared" si="558"/>
        <v>Young</v>
      </c>
      <c r="R8926" t="str">
        <f t="shared" si="559"/>
        <v>Profit</v>
      </c>
    </row>
    <row r="8927" spans="1:18">
      <c r="A8927">
        <v>834</v>
      </c>
      <c r="B8927" t="s">
        <v>40</v>
      </c>
      <c r="C8927">
        <v>31</v>
      </c>
      <c r="D8927" t="s">
        <v>16</v>
      </c>
      <c r="E8927" t="s">
        <v>57</v>
      </c>
      <c r="F8927" t="s">
        <v>49</v>
      </c>
      <c r="G8927">
        <v>781.13</v>
      </c>
      <c r="H8927">
        <v>206.49</v>
      </c>
      <c r="I8927">
        <v>901.89</v>
      </c>
      <c r="J8927">
        <v>695.4</v>
      </c>
      <c r="K8927" s="1">
        <f t="shared" si="556"/>
        <v>3.3677175650152549</v>
      </c>
      <c r="L8927" t="s">
        <v>26</v>
      </c>
      <c r="M8927" s="2" t="s">
        <v>238</v>
      </c>
      <c r="N8927" s="3" t="str">
        <f t="shared" si="557"/>
        <v>May</v>
      </c>
      <c r="O8927" t="s">
        <v>51</v>
      </c>
      <c r="P8927" t="s">
        <v>39</v>
      </c>
      <c r="Q8927" t="str">
        <f t="shared" si="558"/>
        <v>Adult</v>
      </c>
      <c r="R8927" t="str">
        <f t="shared" si="559"/>
        <v>Profit</v>
      </c>
    </row>
    <row r="8928" spans="1:18">
      <c r="A8928">
        <v>7702</v>
      </c>
      <c r="B8928" t="s">
        <v>44</v>
      </c>
      <c r="C8928">
        <v>35</v>
      </c>
      <c r="D8928" t="s">
        <v>24</v>
      </c>
      <c r="E8928" t="s">
        <v>66</v>
      </c>
      <c r="F8928" t="s">
        <v>18</v>
      </c>
      <c r="G8928">
        <v>656.82</v>
      </c>
      <c r="H8928">
        <v>485.88</v>
      </c>
      <c r="I8928">
        <v>901.01</v>
      </c>
      <c r="J8928">
        <v>415.13</v>
      </c>
      <c r="K8928" s="1">
        <f t="shared" si="556"/>
        <v>0.85438791471145137</v>
      </c>
      <c r="L8928" t="s">
        <v>37</v>
      </c>
      <c r="M8928" s="2" t="s">
        <v>286</v>
      </c>
      <c r="N8928" s="3" t="str">
        <f t="shared" si="557"/>
        <v>Apr</v>
      </c>
      <c r="O8928" t="s">
        <v>51</v>
      </c>
      <c r="P8928" t="s">
        <v>22</v>
      </c>
      <c r="Q8928" t="str">
        <f t="shared" si="558"/>
        <v>Adult</v>
      </c>
      <c r="R8928" t="str">
        <f t="shared" si="559"/>
        <v>Profit</v>
      </c>
    </row>
    <row r="8929" spans="1:18">
      <c r="A8929">
        <v>9937</v>
      </c>
      <c r="B8929" t="s">
        <v>52</v>
      </c>
      <c r="C8929">
        <v>26</v>
      </c>
      <c r="D8929" t="s">
        <v>24</v>
      </c>
      <c r="E8929" t="s">
        <v>59</v>
      </c>
      <c r="F8929" t="s">
        <v>25</v>
      </c>
      <c r="G8929">
        <v>683.06</v>
      </c>
      <c r="H8929">
        <v>822.42</v>
      </c>
      <c r="I8929">
        <v>898.53</v>
      </c>
      <c r="J8929">
        <v>76.11</v>
      </c>
      <c r="K8929" s="1">
        <f t="shared" si="556"/>
        <v>9.2543955643102069E-2</v>
      </c>
      <c r="L8929" t="s">
        <v>31</v>
      </c>
      <c r="M8929" s="2" t="s">
        <v>101</v>
      </c>
      <c r="N8929" s="3" t="str">
        <f t="shared" si="557"/>
        <v>Feb</v>
      </c>
      <c r="O8929" t="s">
        <v>28</v>
      </c>
      <c r="P8929" t="s">
        <v>39</v>
      </c>
      <c r="Q8929" t="str">
        <f t="shared" si="558"/>
        <v>Adult</v>
      </c>
      <c r="R8929" t="str">
        <f t="shared" si="559"/>
        <v>Profit</v>
      </c>
    </row>
    <row r="8930" spans="1:18">
      <c r="A8930">
        <v>7714</v>
      </c>
      <c r="B8930" t="s">
        <v>15</v>
      </c>
      <c r="C8930">
        <v>46</v>
      </c>
      <c r="D8930" t="s">
        <v>16</v>
      </c>
      <c r="E8930" t="s">
        <v>53</v>
      </c>
      <c r="F8930" t="s">
        <v>18</v>
      </c>
      <c r="G8930">
        <v>668.95</v>
      </c>
      <c r="H8930">
        <v>1382.12</v>
      </c>
      <c r="I8930">
        <v>898.07</v>
      </c>
      <c r="J8930">
        <v>-484.05</v>
      </c>
      <c r="K8930" s="1">
        <f t="shared" si="556"/>
        <v>-0.35022284606257059</v>
      </c>
      <c r="L8930" t="s">
        <v>26</v>
      </c>
      <c r="M8930" s="2" t="s">
        <v>217</v>
      </c>
      <c r="N8930" s="3" t="str">
        <f t="shared" si="557"/>
        <v>Sep</v>
      </c>
      <c r="O8930" t="s">
        <v>21</v>
      </c>
      <c r="P8930" t="s">
        <v>39</v>
      </c>
      <c r="Q8930" t="str">
        <f t="shared" si="558"/>
        <v>Senior</v>
      </c>
      <c r="R8930" t="str">
        <f t="shared" si="559"/>
        <v>Loss</v>
      </c>
    </row>
    <row r="8931" spans="1:18">
      <c r="A8931">
        <v>1577</v>
      </c>
      <c r="B8931" t="s">
        <v>34</v>
      </c>
      <c r="C8931">
        <v>59</v>
      </c>
      <c r="D8931" t="s">
        <v>24</v>
      </c>
      <c r="E8931" t="s">
        <v>30</v>
      </c>
      <c r="F8931" t="s">
        <v>42</v>
      </c>
      <c r="G8931">
        <v>529.98</v>
      </c>
      <c r="H8931">
        <v>593.47</v>
      </c>
      <c r="I8931">
        <v>897.96</v>
      </c>
      <c r="J8931">
        <v>304.49</v>
      </c>
      <c r="K8931" s="1">
        <f t="shared" si="556"/>
        <v>0.51306721485500528</v>
      </c>
      <c r="L8931" t="s">
        <v>37</v>
      </c>
      <c r="M8931" s="2" t="s">
        <v>189</v>
      </c>
      <c r="N8931" s="3" t="str">
        <f t="shared" si="557"/>
        <v>May</v>
      </c>
      <c r="O8931" t="s">
        <v>28</v>
      </c>
      <c r="P8931" t="s">
        <v>22</v>
      </c>
      <c r="Q8931" t="str">
        <f t="shared" si="558"/>
        <v>Senior</v>
      </c>
      <c r="R8931" t="str">
        <f t="shared" si="559"/>
        <v>Profit</v>
      </c>
    </row>
    <row r="8932" spans="1:18">
      <c r="A8932">
        <v>5816</v>
      </c>
      <c r="B8932" t="s">
        <v>15</v>
      </c>
      <c r="C8932">
        <v>56</v>
      </c>
      <c r="D8932" t="s">
        <v>24</v>
      </c>
      <c r="E8932" t="s">
        <v>57</v>
      </c>
      <c r="F8932" t="s">
        <v>49</v>
      </c>
      <c r="G8932">
        <v>639.17999999999995</v>
      </c>
      <c r="H8932">
        <v>768.96</v>
      </c>
      <c r="I8932">
        <v>897.66</v>
      </c>
      <c r="J8932">
        <v>128.69999999999999</v>
      </c>
      <c r="K8932" s="1">
        <f t="shared" si="556"/>
        <v>0.16736891385767788</v>
      </c>
      <c r="L8932" t="s">
        <v>31</v>
      </c>
      <c r="M8932" s="2" t="s">
        <v>110</v>
      </c>
      <c r="N8932" s="3" t="str">
        <f t="shared" si="557"/>
        <v>Nov</v>
      </c>
      <c r="O8932" t="s">
        <v>51</v>
      </c>
      <c r="P8932" t="s">
        <v>22</v>
      </c>
      <c r="Q8932" t="str">
        <f t="shared" si="558"/>
        <v>Senior</v>
      </c>
      <c r="R8932" t="str">
        <f t="shared" si="559"/>
        <v>Profit</v>
      </c>
    </row>
    <row r="8933" spans="1:18">
      <c r="A8933">
        <v>9642</v>
      </c>
      <c r="B8933" t="s">
        <v>84</v>
      </c>
      <c r="C8933">
        <v>51</v>
      </c>
      <c r="D8933" t="s">
        <v>24</v>
      </c>
      <c r="E8933" t="s">
        <v>57</v>
      </c>
      <c r="F8933" t="s">
        <v>18</v>
      </c>
      <c r="G8933">
        <v>545.19000000000005</v>
      </c>
      <c r="H8933">
        <v>76.3</v>
      </c>
      <c r="I8933">
        <v>897.05</v>
      </c>
      <c r="J8933">
        <v>820.75</v>
      </c>
      <c r="K8933" s="1">
        <f t="shared" si="556"/>
        <v>10.756880733944955</v>
      </c>
      <c r="L8933" t="s">
        <v>19</v>
      </c>
      <c r="M8933" s="2" t="s">
        <v>70</v>
      </c>
      <c r="N8933" s="3" t="str">
        <f t="shared" si="557"/>
        <v>Aug</v>
      </c>
      <c r="O8933" t="s">
        <v>51</v>
      </c>
      <c r="P8933" t="s">
        <v>39</v>
      </c>
      <c r="Q8933" t="str">
        <f t="shared" si="558"/>
        <v>Senior</v>
      </c>
      <c r="R8933" t="str">
        <f t="shared" si="559"/>
        <v>Profit</v>
      </c>
    </row>
    <row r="8934" spans="1:18">
      <c r="A8934">
        <v>5091</v>
      </c>
      <c r="B8934" t="s">
        <v>23</v>
      </c>
      <c r="C8934">
        <v>54</v>
      </c>
      <c r="D8934" t="s">
        <v>24</v>
      </c>
      <c r="E8934" t="s">
        <v>59</v>
      </c>
      <c r="F8934" t="s">
        <v>18</v>
      </c>
      <c r="G8934">
        <v>565.08000000000004</v>
      </c>
      <c r="H8934">
        <v>1433.66</v>
      </c>
      <c r="I8934">
        <v>895.54</v>
      </c>
      <c r="J8934">
        <v>-538.12</v>
      </c>
      <c r="K8934" s="1">
        <f t="shared" si="556"/>
        <v>-0.37534701393635866</v>
      </c>
      <c r="L8934" t="s">
        <v>54</v>
      </c>
      <c r="M8934" s="2" t="s">
        <v>209</v>
      </c>
      <c r="N8934" s="3" t="str">
        <f t="shared" si="557"/>
        <v>Apr</v>
      </c>
      <c r="O8934" t="s">
        <v>33</v>
      </c>
      <c r="P8934" t="s">
        <v>22</v>
      </c>
      <c r="Q8934" t="str">
        <f t="shared" si="558"/>
        <v>Senior</v>
      </c>
      <c r="R8934" t="str">
        <f t="shared" si="559"/>
        <v>Loss</v>
      </c>
    </row>
    <row r="8935" spans="1:18">
      <c r="A8935">
        <v>501</v>
      </c>
      <c r="B8935" t="s">
        <v>47</v>
      </c>
      <c r="C8935">
        <v>19</v>
      </c>
      <c r="D8935" t="s">
        <v>24</v>
      </c>
      <c r="E8935" t="s">
        <v>57</v>
      </c>
      <c r="F8935" t="s">
        <v>42</v>
      </c>
      <c r="G8935">
        <v>757.55</v>
      </c>
      <c r="H8935">
        <v>1088.79</v>
      </c>
      <c r="I8935">
        <v>895.38</v>
      </c>
      <c r="J8935">
        <v>-193.41</v>
      </c>
      <c r="K8935" s="1">
        <f t="shared" si="556"/>
        <v>-0.17763756096216901</v>
      </c>
      <c r="L8935" t="s">
        <v>31</v>
      </c>
      <c r="M8935" s="2" t="s">
        <v>182</v>
      </c>
      <c r="N8935" s="3" t="str">
        <f t="shared" si="557"/>
        <v>May</v>
      </c>
      <c r="O8935" t="s">
        <v>33</v>
      </c>
      <c r="P8935" t="s">
        <v>39</v>
      </c>
      <c r="Q8935" t="str">
        <f t="shared" si="558"/>
        <v>Young</v>
      </c>
      <c r="R8935" t="str">
        <f t="shared" si="559"/>
        <v>Loss</v>
      </c>
    </row>
    <row r="8936" spans="1:18">
      <c r="A8936">
        <v>7233</v>
      </c>
      <c r="B8936" t="s">
        <v>92</v>
      </c>
      <c r="C8936">
        <v>34</v>
      </c>
      <c r="D8936" t="s">
        <v>16</v>
      </c>
      <c r="E8936" t="s">
        <v>53</v>
      </c>
      <c r="F8936" t="s">
        <v>36</v>
      </c>
      <c r="G8936">
        <v>732.38</v>
      </c>
      <c r="H8936">
        <v>796.88</v>
      </c>
      <c r="I8936">
        <v>894.43</v>
      </c>
      <c r="J8936">
        <v>97.55</v>
      </c>
      <c r="K8936" s="1">
        <f t="shared" si="556"/>
        <v>0.12241491818090552</v>
      </c>
      <c r="L8936" t="s">
        <v>26</v>
      </c>
      <c r="M8936" s="2" t="s">
        <v>65</v>
      </c>
      <c r="N8936" s="3" t="str">
        <f t="shared" si="557"/>
        <v>Dec</v>
      </c>
      <c r="O8936" t="s">
        <v>51</v>
      </c>
      <c r="P8936" t="s">
        <v>22</v>
      </c>
      <c r="Q8936" t="str">
        <f t="shared" si="558"/>
        <v>Adult</v>
      </c>
      <c r="R8936" t="str">
        <f t="shared" si="559"/>
        <v>Profit</v>
      </c>
    </row>
    <row r="8937" spans="1:18">
      <c r="A8937">
        <v>1056</v>
      </c>
      <c r="B8937" t="s">
        <v>29</v>
      </c>
      <c r="C8937">
        <v>27</v>
      </c>
      <c r="D8937" t="s">
        <v>24</v>
      </c>
      <c r="E8937" t="s">
        <v>30</v>
      </c>
      <c r="F8937" t="s">
        <v>49</v>
      </c>
      <c r="G8937">
        <v>684.64</v>
      </c>
      <c r="H8937">
        <v>425.66</v>
      </c>
      <c r="I8937">
        <v>894.3</v>
      </c>
      <c r="J8937">
        <v>468.64</v>
      </c>
      <c r="K8937" s="1">
        <f t="shared" si="556"/>
        <v>1.1009726072452191</v>
      </c>
      <c r="L8937" t="s">
        <v>26</v>
      </c>
      <c r="M8937" s="2" t="s">
        <v>130</v>
      </c>
      <c r="N8937" s="3" t="str">
        <f t="shared" si="557"/>
        <v>Feb</v>
      </c>
      <c r="O8937" t="s">
        <v>51</v>
      </c>
      <c r="P8937" t="s">
        <v>22</v>
      </c>
      <c r="Q8937" t="str">
        <f t="shared" si="558"/>
        <v>Adult</v>
      </c>
      <c r="R8937" t="str">
        <f t="shared" si="559"/>
        <v>Profit</v>
      </c>
    </row>
    <row r="8938" spans="1:18">
      <c r="A8938">
        <v>8274</v>
      </c>
      <c r="B8938" t="s">
        <v>40</v>
      </c>
      <c r="C8938">
        <v>50</v>
      </c>
      <c r="D8938" t="s">
        <v>16</v>
      </c>
      <c r="E8938" t="s">
        <v>17</v>
      </c>
      <c r="F8938" t="s">
        <v>49</v>
      </c>
      <c r="G8938">
        <v>788.55</v>
      </c>
      <c r="H8938">
        <v>1003.51</v>
      </c>
      <c r="I8938">
        <v>893.87</v>
      </c>
      <c r="J8938">
        <v>-109.64</v>
      </c>
      <c r="K8938" s="1">
        <f t="shared" si="556"/>
        <v>-0.10925650965112456</v>
      </c>
      <c r="L8938" t="s">
        <v>19</v>
      </c>
      <c r="M8938" s="2" t="s">
        <v>240</v>
      </c>
      <c r="N8938" s="3" t="str">
        <f t="shared" si="557"/>
        <v>Jun</v>
      </c>
      <c r="O8938" t="s">
        <v>56</v>
      </c>
      <c r="P8938" t="s">
        <v>39</v>
      </c>
      <c r="Q8938" t="str">
        <f t="shared" si="558"/>
        <v>Senior</v>
      </c>
      <c r="R8938" t="str">
        <f t="shared" si="559"/>
        <v>Loss</v>
      </c>
    </row>
    <row r="8939" spans="1:18">
      <c r="A8939">
        <v>5536</v>
      </c>
      <c r="B8939" t="s">
        <v>47</v>
      </c>
      <c r="C8939">
        <v>28</v>
      </c>
      <c r="D8939" t="s">
        <v>24</v>
      </c>
      <c r="E8939" t="s">
        <v>57</v>
      </c>
      <c r="F8939" t="s">
        <v>18</v>
      </c>
      <c r="G8939">
        <v>695.75</v>
      </c>
      <c r="H8939">
        <v>1292.8699999999999</v>
      </c>
      <c r="I8939">
        <v>893.81</v>
      </c>
      <c r="J8939">
        <v>-399.06</v>
      </c>
      <c r="K8939" s="1">
        <f t="shared" si="556"/>
        <v>-0.30866212380208374</v>
      </c>
      <c r="L8939" t="s">
        <v>19</v>
      </c>
      <c r="M8939" s="2" t="s">
        <v>397</v>
      </c>
      <c r="N8939" s="3" t="str">
        <f t="shared" si="557"/>
        <v>Oct</v>
      </c>
      <c r="O8939" t="s">
        <v>51</v>
      </c>
      <c r="P8939" t="s">
        <v>39</v>
      </c>
      <c r="Q8939" t="str">
        <f t="shared" si="558"/>
        <v>Adult</v>
      </c>
      <c r="R8939" t="str">
        <f t="shared" si="559"/>
        <v>Loss</v>
      </c>
    </row>
    <row r="8940" spans="1:18">
      <c r="A8940">
        <v>8968</v>
      </c>
      <c r="B8940" t="s">
        <v>84</v>
      </c>
      <c r="C8940">
        <v>18</v>
      </c>
      <c r="D8940" t="s">
        <v>16</v>
      </c>
      <c r="E8940" t="s">
        <v>17</v>
      </c>
      <c r="F8940" t="s">
        <v>42</v>
      </c>
      <c r="G8940">
        <v>768.58</v>
      </c>
      <c r="H8940">
        <v>334.56</v>
      </c>
      <c r="I8940">
        <v>893.03</v>
      </c>
      <c r="J8940">
        <v>558.47</v>
      </c>
      <c r="K8940" s="1">
        <f t="shared" si="556"/>
        <v>1.6692670970827357</v>
      </c>
      <c r="L8940" t="s">
        <v>54</v>
      </c>
      <c r="M8940" s="2" t="s">
        <v>220</v>
      </c>
      <c r="N8940" s="3" t="str">
        <f t="shared" si="557"/>
        <v>Jul</v>
      </c>
      <c r="O8940" t="s">
        <v>56</v>
      </c>
      <c r="P8940" t="s">
        <v>22</v>
      </c>
      <c r="Q8940" t="str">
        <f t="shared" si="558"/>
        <v>Young</v>
      </c>
      <c r="R8940" t="str">
        <f t="shared" si="559"/>
        <v>Profit</v>
      </c>
    </row>
    <row r="8941" spans="1:18">
      <c r="A8941">
        <v>3479</v>
      </c>
      <c r="B8941" t="s">
        <v>40</v>
      </c>
      <c r="C8941">
        <v>48</v>
      </c>
      <c r="D8941" t="s">
        <v>24</v>
      </c>
      <c r="E8941" t="s">
        <v>59</v>
      </c>
      <c r="F8941" t="s">
        <v>25</v>
      </c>
      <c r="G8941">
        <v>576.84</v>
      </c>
      <c r="H8941">
        <v>1659.11</v>
      </c>
      <c r="I8941">
        <v>891.91</v>
      </c>
      <c r="J8941">
        <v>-767.2</v>
      </c>
      <c r="K8941" s="1">
        <f t="shared" si="556"/>
        <v>-0.46241659685011849</v>
      </c>
      <c r="L8941" t="s">
        <v>31</v>
      </c>
      <c r="M8941" s="2" t="s">
        <v>377</v>
      </c>
      <c r="N8941" s="3" t="str">
        <f t="shared" si="557"/>
        <v>Mar</v>
      </c>
      <c r="O8941" t="s">
        <v>28</v>
      </c>
      <c r="P8941" t="s">
        <v>22</v>
      </c>
      <c r="Q8941" t="str">
        <f t="shared" si="558"/>
        <v>Senior</v>
      </c>
      <c r="R8941" t="str">
        <f t="shared" si="559"/>
        <v>Loss</v>
      </c>
    </row>
    <row r="8942" spans="1:18">
      <c r="A8942">
        <v>5337</v>
      </c>
      <c r="B8942" t="s">
        <v>29</v>
      </c>
      <c r="C8942">
        <v>44</v>
      </c>
      <c r="D8942" t="s">
        <v>24</v>
      </c>
      <c r="E8942" t="s">
        <v>41</v>
      </c>
      <c r="F8942" t="s">
        <v>18</v>
      </c>
      <c r="G8942">
        <v>737.08</v>
      </c>
      <c r="H8942">
        <v>1620.27</v>
      </c>
      <c r="I8942">
        <v>891.7</v>
      </c>
      <c r="J8942">
        <v>-728.57</v>
      </c>
      <c r="K8942" s="1">
        <f t="shared" si="556"/>
        <v>-0.44965962463046288</v>
      </c>
      <c r="L8942" t="s">
        <v>37</v>
      </c>
      <c r="M8942" s="2" t="s">
        <v>351</v>
      </c>
      <c r="N8942" s="3" t="str">
        <f t="shared" si="557"/>
        <v>Aug</v>
      </c>
      <c r="O8942" t="s">
        <v>21</v>
      </c>
      <c r="P8942" t="s">
        <v>22</v>
      </c>
      <c r="Q8942" t="str">
        <f t="shared" si="558"/>
        <v>Senior</v>
      </c>
      <c r="R8942" t="str">
        <f t="shared" si="559"/>
        <v>Loss</v>
      </c>
    </row>
    <row r="8943" spans="1:18">
      <c r="A8943">
        <v>1372</v>
      </c>
      <c r="B8943" t="s">
        <v>15</v>
      </c>
      <c r="C8943">
        <v>26</v>
      </c>
      <c r="D8943" t="s">
        <v>16</v>
      </c>
      <c r="E8943" t="s">
        <v>35</v>
      </c>
      <c r="F8943" t="s">
        <v>49</v>
      </c>
      <c r="G8943">
        <v>550.6</v>
      </c>
      <c r="H8943">
        <v>1152.8499999999999</v>
      </c>
      <c r="I8943">
        <v>891.62</v>
      </c>
      <c r="J8943">
        <v>-261.23</v>
      </c>
      <c r="K8943" s="1">
        <f t="shared" si="556"/>
        <v>-0.22659496031573928</v>
      </c>
      <c r="L8943" t="s">
        <v>26</v>
      </c>
      <c r="M8943" s="2" t="s">
        <v>323</v>
      </c>
      <c r="N8943" s="3" t="str">
        <f t="shared" si="557"/>
        <v>Nov</v>
      </c>
      <c r="O8943" t="s">
        <v>56</v>
      </c>
      <c r="P8943" t="s">
        <v>39</v>
      </c>
      <c r="Q8943" t="str">
        <f t="shared" si="558"/>
        <v>Adult</v>
      </c>
      <c r="R8943" t="str">
        <f t="shared" si="559"/>
        <v>Loss</v>
      </c>
    </row>
    <row r="8944" spans="1:18">
      <c r="A8944">
        <v>260</v>
      </c>
      <c r="B8944" t="s">
        <v>23</v>
      </c>
      <c r="C8944">
        <v>24</v>
      </c>
      <c r="D8944" t="s">
        <v>24</v>
      </c>
      <c r="E8944" t="s">
        <v>59</v>
      </c>
      <c r="F8944" t="s">
        <v>42</v>
      </c>
      <c r="G8944">
        <v>733.95</v>
      </c>
      <c r="H8944">
        <v>186.37</v>
      </c>
      <c r="I8944">
        <v>890.83</v>
      </c>
      <c r="J8944">
        <v>704.46</v>
      </c>
      <c r="K8944" s="1">
        <f t="shared" si="556"/>
        <v>3.7799001985298064</v>
      </c>
      <c r="L8944" t="s">
        <v>31</v>
      </c>
      <c r="M8944" s="2" t="s">
        <v>226</v>
      </c>
      <c r="N8944" s="3" t="str">
        <f t="shared" si="557"/>
        <v>Jul</v>
      </c>
      <c r="O8944" t="s">
        <v>56</v>
      </c>
      <c r="P8944" t="s">
        <v>39</v>
      </c>
      <c r="Q8944" t="str">
        <f t="shared" si="558"/>
        <v>Young</v>
      </c>
      <c r="R8944" t="str">
        <f t="shared" si="559"/>
        <v>Profit</v>
      </c>
    </row>
    <row r="8945" spans="1:18">
      <c r="A8945">
        <v>2590</v>
      </c>
      <c r="B8945" t="s">
        <v>44</v>
      </c>
      <c r="C8945">
        <v>43</v>
      </c>
      <c r="D8945" t="s">
        <v>16</v>
      </c>
      <c r="E8945" t="s">
        <v>35</v>
      </c>
      <c r="F8945" t="s">
        <v>18</v>
      </c>
      <c r="G8945">
        <v>808.34</v>
      </c>
      <c r="H8945">
        <v>1090.1500000000001</v>
      </c>
      <c r="I8945">
        <v>890.55</v>
      </c>
      <c r="J8945">
        <v>-199.6</v>
      </c>
      <c r="K8945" s="1">
        <f t="shared" si="556"/>
        <v>-0.18309406962344629</v>
      </c>
      <c r="L8945" t="s">
        <v>26</v>
      </c>
      <c r="M8945" s="2" t="s">
        <v>301</v>
      </c>
      <c r="N8945" s="3" t="str">
        <f t="shared" si="557"/>
        <v>Mar</v>
      </c>
      <c r="O8945" t="s">
        <v>33</v>
      </c>
      <c r="P8945" t="s">
        <v>39</v>
      </c>
      <c r="Q8945" t="str">
        <f t="shared" si="558"/>
        <v>Senior</v>
      </c>
      <c r="R8945" t="str">
        <f t="shared" si="559"/>
        <v>Loss</v>
      </c>
    </row>
    <row r="8946" spans="1:18">
      <c r="A8946">
        <v>5313</v>
      </c>
      <c r="B8946" t="s">
        <v>84</v>
      </c>
      <c r="C8946">
        <v>50</v>
      </c>
      <c r="D8946" t="s">
        <v>16</v>
      </c>
      <c r="E8946" t="s">
        <v>57</v>
      </c>
      <c r="F8946" t="s">
        <v>25</v>
      </c>
      <c r="G8946">
        <v>592.22</v>
      </c>
      <c r="H8946">
        <v>620.25</v>
      </c>
      <c r="I8946">
        <v>889.92</v>
      </c>
      <c r="J8946">
        <v>269.67</v>
      </c>
      <c r="K8946" s="1">
        <f t="shared" si="556"/>
        <v>0.43477629987908106</v>
      </c>
      <c r="L8946" t="s">
        <v>26</v>
      </c>
      <c r="M8946" s="2" t="s">
        <v>411</v>
      </c>
      <c r="N8946" s="3" t="str">
        <f t="shared" si="557"/>
        <v>Apr</v>
      </c>
      <c r="O8946" t="s">
        <v>28</v>
      </c>
      <c r="P8946" t="s">
        <v>22</v>
      </c>
      <c r="Q8946" t="str">
        <f t="shared" si="558"/>
        <v>Senior</v>
      </c>
      <c r="R8946" t="str">
        <f t="shared" si="559"/>
        <v>Profit</v>
      </c>
    </row>
    <row r="8947" spans="1:18">
      <c r="A8947">
        <v>7691</v>
      </c>
      <c r="B8947" t="s">
        <v>34</v>
      </c>
      <c r="C8947">
        <v>50</v>
      </c>
      <c r="D8947" t="s">
        <v>16</v>
      </c>
      <c r="E8947" t="s">
        <v>66</v>
      </c>
      <c r="F8947" t="s">
        <v>25</v>
      </c>
      <c r="G8947">
        <v>723.69</v>
      </c>
      <c r="H8947">
        <v>527.09</v>
      </c>
      <c r="I8947">
        <v>889.72</v>
      </c>
      <c r="J8947">
        <v>362.63</v>
      </c>
      <c r="K8947" s="1">
        <f t="shared" si="556"/>
        <v>0.68798497410309434</v>
      </c>
      <c r="L8947" t="s">
        <v>19</v>
      </c>
      <c r="M8947" s="2" t="s">
        <v>68</v>
      </c>
      <c r="N8947" s="3" t="str">
        <f t="shared" si="557"/>
        <v>Mar</v>
      </c>
      <c r="O8947" t="s">
        <v>56</v>
      </c>
      <c r="P8947" t="s">
        <v>22</v>
      </c>
      <c r="Q8947" t="str">
        <f t="shared" si="558"/>
        <v>Senior</v>
      </c>
      <c r="R8947" t="str">
        <f t="shared" si="559"/>
        <v>Profit</v>
      </c>
    </row>
    <row r="8948" spans="1:18">
      <c r="A8948">
        <v>3597</v>
      </c>
      <c r="B8948" t="s">
        <v>40</v>
      </c>
      <c r="C8948">
        <v>60</v>
      </c>
      <c r="D8948" t="s">
        <v>24</v>
      </c>
      <c r="E8948" t="s">
        <v>35</v>
      </c>
      <c r="F8948" t="s">
        <v>36</v>
      </c>
      <c r="G8948">
        <v>759</v>
      </c>
      <c r="H8948">
        <v>633.66999999999996</v>
      </c>
      <c r="I8948">
        <v>889.7</v>
      </c>
      <c r="J8948">
        <v>256.02999999999997</v>
      </c>
      <c r="K8948" s="1">
        <f t="shared" si="556"/>
        <v>0.40404311392365111</v>
      </c>
      <c r="L8948" t="s">
        <v>54</v>
      </c>
      <c r="M8948" s="2" t="s">
        <v>344</v>
      </c>
      <c r="N8948" s="3" t="str">
        <f t="shared" si="557"/>
        <v>Jan</v>
      </c>
      <c r="O8948" t="s">
        <v>21</v>
      </c>
      <c r="P8948" t="s">
        <v>39</v>
      </c>
      <c r="Q8948" t="str">
        <f t="shared" si="558"/>
        <v>Senior</v>
      </c>
      <c r="R8948" t="str">
        <f t="shared" si="559"/>
        <v>Profit</v>
      </c>
    </row>
    <row r="8949" spans="1:18">
      <c r="A8949">
        <v>4564</v>
      </c>
      <c r="B8949" t="s">
        <v>47</v>
      </c>
      <c r="C8949">
        <v>32</v>
      </c>
      <c r="D8949" t="s">
        <v>24</v>
      </c>
      <c r="E8949" t="s">
        <v>17</v>
      </c>
      <c r="F8949" t="s">
        <v>36</v>
      </c>
      <c r="G8949">
        <v>552.42999999999995</v>
      </c>
      <c r="H8949">
        <v>465</v>
      </c>
      <c r="I8949">
        <v>889.37</v>
      </c>
      <c r="J8949">
        <v>424.37</v>
      </c>
      <c r="K8949" s="1">
        <f t="shared" si="556"/>
        <v>0.91262365591397854</v>
      </c>
      <c r="L8949" t="s">
        <v>31</v>
      </c>
      <c r="M8949" s="2" t="s">
        <v>307</v>
      </c>
      <c r="N8949" s="3" t="str">
        <f t="shared" si="557"/>
        <v>Sep</v>
      </c>
      <c r="O8949" t="s">
        <v>51</v>
      </c>
      <c r="P8949" t="s">
        <v>22</v>
      </c>
      <c r="Q8949" t="str">
        <f t="shared" si="558"/>
        <v>Adult</v>
      </c>
      <c r="R8949" t="str">
        <f t="shared" si="559"/>
        <v>Profit</v>
      </c>
    </row>
    <row r="8950" spans="1:18">
      <c r="A8950">
        <v>6470</v>
      </c>
      <c r="B8950" t="s">
        <v>34</v>
      </c>
      <c r="C8950">
        <v>60</v>
      </c>
      <c r="D8950" t="s">
        <v>16</v>
      </c>
      <c r="E8950" t="s">
        <v>53</v>
      </c>
      <c r="F8950" t="s">
        <v>49</v>
      </c>
      <c r="G8950">
        <v>507.72</v>
      </c>
      <c r="H8950">
        <v>1402.48</v>
      </c>
      <c r="I8950">
        <v>888.44</v>
      </c>
      <c r="J8950">
        <v>-514.04</v>
      </c>
      <c r="K8950" s="1">
        <f t="shared" si="556"/>
        <v>-0.36652216074382521</v>
      </c>
      <c r="L8950" t="s">
        <v>31</v>
      </c>
      <c r="M8950" s="2" t="s">
        <v>157</v>
      </c>
      <c r="N8950" s="3" t="str">
        <f t="shared" si="557"/>
        <v>Mar</v>
      </c>
      <c r="O8950" t="s">
        <v>56</v>
      </c>
      <c r="P8950" t="s">
        <v>39</v>
      </c>
      <c r="Q8950" t="str">
        <f t="shared" si="558"/>
        <v>Senior</v>
      </c>
      <c r="R8950" t="str">
        <f t="shared" si="559"/>
        <v>Loss</v>
      </c>
    </row>
    <row r="8951" spans="1:18">
      <c r="A8951">
        <v>2518</v>
      </c>
      <c r="B8951" t="s">
        <v>15</v>
      </c>
      <c r="C8951">
        <v>29</v>
      </c>
      <c r="D8951" t="s">
        <v>16</v>
      </c>
      <c r="E8951" t="s">
        <v>53</v>
      </c>
      <c r="F8951" t="s">
        <v>49</v>
      </c>
      <c r="G8951">
        <v>525.75</v>
      </c>
      <c r="H8951">
        <v>1605.17</v>
      </c>
      <c r="I8951">
        <v>887.67</v>
      </c>
      <c r="J8951">
        <v>-717.5</v>
      </c>
      <c r="K8951" s="1">
        <f t="shared" si="556"/>
        <v>-0.44699315337316292</v>
      </c>
      <c r="L8951" t="s">
        <v>31</v>
      </c>
      <c r="M8951" s="2" t="s">
        <v>346</v>
      </c>
      <c r="N8951" s="3" t="str">
        <f t="shared" si="557"/>
        <v>May</v>
      </c>
      <c r="O8951" t="s">
        <v>21</v>
      </c>
      <c r="P8951" t="s">
        <v>39</v>
      </c>
      <c r="Q8951" t="str">
        <f t="shared" si="558"/>
        <v>Adult</v>
      </c>
      <c r="R8951" t="str">
        <f t="shared" si="559"/>
        <v>Loss</v>
      </c>
    </row>
    <row r="8952" spans="1:18">
      <c r="A8952">
        <v>4131</v>
      </c>
      <c r="B8952" t="s">
        <v>92</v>
      </c>
      <c r="C8952">
        <v>24</v>
      </c>
      <c r="D8952" t="s">
        <v>24</v>
      </c>
      <c r="E8952" t="s">
        <v>53</v>
      </c>
      <c r="F8952" t="s">
        <v>18</v>
      </c>
      <c r="G8952">
        <v>610.4</v>
      </c>
      <c r="H8952">
        <v>1234.6300000000001</v>
      </c>
      <c r="I8952">
        <v>887.29</v>
      </c>
      <c r="J8952">
        <v>-347.34</v>
      </c>
      <c r="K8952" s="1">
        <f t="shared" si="556"/>
        <v>-0.28133124903817336</v>
      </c>
      <c r="L8952" t="s">
        <v>19</v>
      </c>
      <c r="M8952" s="2" t="s">
        <v>269</v>
      </c>
      <c r="N8952" s="3" t="str">
        <f t="shared" si="557"/>
        <v>Jul</v>
      </c>
      <c r="O8952" t="s">
        <v>28</v>
      </c>
      <c r="P8952" t="s">
        <v>22</v>
      </c>
      <c r="Q8952" t="str">
        <f t="shared" si="558"/>
        <v>Young</v>
      </c>
      <c r="R8952" t="str">
        <f t="shared" si="559"/>
        <v>Loss</v>
      </c>
    </row>
    <row r="8953" spans="1:18">
      <c r="A8953">
        <v>3966</v>
      </c>
      <c r="B8953" t="s">
        <v>34</v>
      </c>
      <c r="C8953">
        <v>43</v>
      </c>
      <c r="D8953" t="s">
        <v>24</v>
      </c>
      <c r="E8953" t="s">
        <v>57</v>
      </c>
      <c r="F8953" t="s">
        <v>18</v>
      </c>
      <c r="G8953">
        <v>686.82</v>
      </c>
      <c r="H8953">
        <v>629.80999999999995</v>
      </c>
      <c r="I8953">
        <v>887</v>
      </c>
      <c r="J8953">
        <v>257.19</v>
      </c>
      <c r="K8953" s="1">
        <f t="shared" si="556"/>
        <v>0.40836125180610028</v>
      </c>
      <c r="L8953" t="s">
        <v>54</v>
      </c>
      <c r="M8953" s="2" t="s">
        <v>369</v>
      </c>
      <c r="N8953" s="3" t="str">
        <f t="shared" si="557"/>
        <v>Oct</v>
      </c>
      <c r="O8953" t="s">
        <v>33</v>
      </c>
      <c r="P8953" t="s">
        <v>39</v>
      </c>
      <c r="Q8953" t="str">
        <f t="shared" si="558"/>
        <v>Senior</v>
      </c>
      <c r="R8953" t="str">
        <f t="shared" si="559"/>
        <v>Profit</v>
      </c>
    </row>
    <row r="8954" spans="1:18">
      <c r="A8954">
        <v>7455</v>
      </c>
      <c r="B8954" t="s">
        <v>84</v>
      </c>
      <c r="C8954">
        <v>33</v>
      </c>
      <c r="D8954" t="s">
        <v>16</v>
      </c>
      <c r="E8954" t="s">
        <v>53</v>
      </c>
      <c r="F8954" t="s">
        <v>18</v>
      </c>
      <c r="G8954">
        <v>597.21</v>
      </c>
      <c r="H8954">
        <v>420.35</v>
      </c>
      <c r="I8954">
        <v>886.41</v>
      </c>
      <c r="J8954">
        <v>466.06</v>
      </c>
      <c r="K8954" s="1">
        <f t="shared" si="556"/>
        <v>1.1087427144046627</v>
      </c>
      <c r="L8954" t="s">
        <v>54</v>
      </c>
      <c r="M8954" s="2" t="s">
        <v>159</v>
      </c>
      <c r="N8954" s="3" t="str">
        <f t="shared" si="557"/>
        <v>Apr</v>
      </c>
      <c r="O8954" t="s">
        <v>33</v>
      </c>
      <c r="P8954" t="s">
        <v>22</v>
      </c>
      <c r="Q8954" t="str">
        <f t="shared" si="558"/>
        <v>Adult</v>
      </c>
      <c r="R8954" t="str">
        <f t="shared" si="559"/>
        <v>Profit</v>
      </c>
    </row>
    <row r="8955" spans="1:18">
      <c r="A8955">
        <v>2474</v>
      </c>
      <c r="B8955" t="s">
        <v>15</v>
      </c>
      <c r="C8955">
        <v>23</v>
      </c>
      <c r="D8955" t="s">
        <v>16</v>
      </c>
      <c r="E8955" t="s">
        <v>41</v>
      </c>
      <c r="F8955" t="s">
        <v>42</v>
      </c>
      <c r="G8955">
        <v>740.34</v>
      </c>
      <c r="H8955">
        <v>1022.22</v>
      </c>
      <c r="I8955">
        <v>885.6</v>
      </c>
      <c r="J8955">
        <v>-136.62</v>
      </c>
      <c r="K8955" s="1">
        <f t="shared" si="556"/>
        <v>-0.13365029054410987</v>
      </c>
      <c r="L8955" t="s">
        <v>19</v>
      </c>
      <c r="M8955" s="2" t="s">
        <v>409</v>
      </c>
      <c r="N8955" s="3" t="str">
        <f t="shared" si="557"/>
        <v>May</v>
      </c>
      <c r="O8955" t="s">
        <v>33</v>
      </c>
      <c r="P8955" t="s">
        <v>39</v>
      </c>
      <c r="Q8955" t="str">
        <f t="shared" si="558"/>
        <v>Young</v>
      </c>
      <c r="R8955" t="str">
        <f t="shared" si="559"/>
        <v>Loss</v>
      </c>
    </row>
    <row r="8956" spans="1:18">
      <c r="A8956">
        <v>7878</v>
      </c>
      <c r="B8956" t="s">
        <v>92</v>
      </c>
      <c r="C8956">
        <v>50</v>
      </c>
      <c r="D8956" t="s">
        <v>16</v>
      </c>
      <c r="E8956" t="s">
        <v>17</v>
      </c>
      <c r="F8956" t="s">
        <v>42</v>
      </c>
      <c r="G8956">
        <v>601.5</v>
      </c>
      <c r="H8956">
        <v>1144.8599999999999</v>
      </c>
      <c r="I8956">
        <v>882.75</v>
      </c>
      <c r="J8956">
        <v>-262.11</v>
      </c>
      <c r="K8956" s="1">
        <f t="shared" si="556"/>
        <v>-0.22894502384571042</v>
      </c>
      <c r="L8956" t="s">
        <v>31</v>
      </c>
      <c r="M8956" s="2" t="s">
        <v>168</v>
      </c>
      <c r="N8956" s="3" t="str">
        <f t="shared" si="557"/>
        <v>Feb</v>
      </c>
      <c r="O8956" t="s">
        <v>56</v>
      </c>
      <c r="P8956" t="s">
        <v>39</v>
      </c>
      <c r="Q8956" t="str">
        <f t="shared" si="558"/>
        <v>Senior</v>
      </c>
      <c r="R8956" t="str">
        <f t="shared" si="559"/>
        <v>Loss</v>
      </c>
    </row>
    <row r="8957" spans="1:18">
      <c r="A8957">
        <v>2836</v>
      </c>
      <c r="B8957" t="s">
        <v>40</v>
      </c>
      <c r="C8957">
        <v>35</v>
      </c>
      <c r="D8957" t="s">
        <v>16</v>
      </c>
      <c r="E8957" t="s">
        <v>30</v>
      </c>
      <c r="F8957" t="s">
        <v>18</v>
      </c>
      <c r="G8957">
        <v>556.89</v>
      </c>
      <c r="H8957">
        <v>1739.67</v>
      </c>
      <c r="I8957">
        <v>882.67</v>
      </c>
      <c r="J8957">
        <v>-857</v>
      </c>
      <c r="K8957" s="1">
        <f t="shared" si="556"/>
        <v>-0.49262216397362718</v>
      </c>
      <c r="L8957" t="s">
        <v>54</v>
      </c>
      <c r="M8957" s="2" t="s">
        <v>65</v>
      </c>
      <c r="N8957" s="3" t="str">
        <f t="shared" si="557"/>
        <v>Dec</v>
      </c>
      <c r="O8957" t="s">
        <v>21</v>
      </c>
      <c r="P8957" t="s">
        <v>22</v>
      </c>
      <c r="Q8957" t="str">
        <f t="shared" si="558"/>
        <v>Adult</v>
      </c>
      <c r="R8957" t="str">
        <f t="shared" si="559"/>
        <v>Loss</v>
      </c>
    </row>
    <row r="8958" spans="1:18">
      <c r="A8958">
        <v>2556</v>
      </c>
      <c r="B8958" t="s">
        <v>52</v>
      </c>
      <c r="C8958">
        <v>40</v>
      </c>
      <c r="D8958" t="s">
        <v>16</v>
      </c>
      <c r="E8958" t="s">
        <v>30</v>
      </c>
      <c r="F8958" t="s">
        <v>36</v>
      </c>
      <c r="G8958">
        <v>762</v>
      </c>
      <c r="H8958">
        <v>166.02</v>
      </c>
      <c r="I8958">
        <v>880.42</v>
      </c>
      <c r="J8958">
        <v>714.4</v>
      </c>
      <c r="K8958" s="1">
        <f t="shared" si="556"/>
        <v>4.3030960125286102</v>
      </c>
      <c r="L8958" t="s">
        <v>54</v>
      </c>
      <c r="M8958" s="2" t="s">
        <v>216</v>
      </c>
      <c r="N8958" s="3" t="str">
        <f t="shared" si="557"/>
        <v>Feb</v>
      </c>
      <c r="O8958" t="s">
        <v>56</v>
      </c>
      <c r="P8958" t="s">
        <v>39</v>
      </c>
      <c r="Q8958" t="str">
        <f t="shared" si="558"/>
        <v>Adult</v>
      </c>
      <c r="R8958" t="str">
        <f t="shared" si="559"/>
        <v>Profit</v>
      </c>
    </row>
    <row r="8959" spans="1:18">
      <c r="A8959">
        <v>6857</v>
      </c>
      <c r="B8959" t="s">
        <v>92</v>
      </c>
      <c r="C8959">
        <v>33</v>
      </c>
      <c r="D8959" t="s">
        <v>16</v>
      </c>
      <c r="E8959" t="s">
        <v>57</v>
      </c>
      <c r="F8959" t="s">
        <v>18</v>
      </c>
      <c r="G8959">
        <v>649.67999999999995</v>
      </c>
      <c r="H8959">
        <v>234.07</v>
      </c>
      <c r="I8959">
        <v>878.66</v>
      </c>
      <c r="J8959">
        <v>644.59</v>
      </c>
      <c r="K8959" s="1">
        <f t="shared" si="556"/>
        <v>2.7538343230657496</v>
      </c>
      <c r="L8959" t="s">
        <v>37</v>
      </c>
      <c r="M8959" s="2" t="s">
        <v>94</v>
      </c>
      <c r="N8959" s="3" t="str">
        <f t="shared" si="557"/>
        <v>Feb</v>
      </c>
      <c r="O8959" t="s">
        <v>56</v>
      </c>
      <c r="P8959" t="s">
        <v>22</v>
      </c>
      <c r="Q8959" t="str">
        <f t="shared" si="558"/>
        <v>Adult</v>
      </c>
      <c r="R8959" t="str">
        <f t="shared" si="559"/>
        <v>Profit</v>
      </c>
    </row>
    <row r="8960" spans="1:18">
      <c r="A8960">
        <v>9766</v>
      </c>
      <c r="B8960" t="s">
        <v>34</v>
      </c>
      <c r="C8960">
        <v>48</v>
      </c>
      <c r="D8960" t="s">
        <v>24</v>
      </c>
      <c r="E8960" t="s">
        <v>17</v>
      </c>
      <c r="F8960" t="s">
        <v>18</v>
      </c>
      <c r="G8960">
        <v>554.71</v>
      </c>
      <c r="H8960">
        <v>945.5</v>
      </c>
      <c r="I8960">
        <v>878.43</v>
      </c>
      <c r="J8960">
        <v>-67.069999999999993</v>
      </c>
      <c r="K8960" s="1">
        <f t="shared" si="556"/>
        <v>-7.0936012691697511E-2</v>
      </c>
      <c r="L8960" t="s">
        <v>37</v>
      </c>
      <c r="M8960" s="2" t="s">
        <v>268</v>
      </c>
      <c r="N8960" s="3" t="str">
        <f t="shared" si="557"/>
        <v>Jun</v>
      </c>
      <c r="O8960" t="s">
        <v>56</v>
      </c>
      <c r="P8960" t="s">
        <v>39</v>
      </c>
      <c r="Q8960" t="str">
        <f t="shared" si="558"/>
        <v>Senior</v>
      </c>
      <c r="R8960" t="str">
        <f t="shared" si="559"/>
        <v>Loss</v>
      </c>
    </row>
    <row r="8961" spans="1:18">
      <c r="A8961">
        <v>1411</v>
      </c>
      <c r="B8961" t="s">
        <v>47</v>
      </c>
      <c r="C8961">
        <v>46</v>
      </c>
      <c r="D8961" t="s">
        <v>16</v>
      </c>
      <c r="E8961" t="s">
        <v>53</v>
      </c>
      <c r="F8961" t="s">
        <v>18</v>
      </c>
      <c r="G8961">
        <v>613.38</v>
      </c>
      <c r="H8961">
        <v>485.92</v>
      </c>
      <c r="I8961">
        <v>877.66</v>
      </c>
      <c r="J8961">
        <v>391.74</v>
      </c>
      <c r="K8961" s="1">
        <f t="shared" si="556"/>
        <v>0.80618208758643395</v>
      </c>
      <c r="L8961" t="s">
        <v>37</v>
      </c>
      <c r="M8961" s="2" t="s">
        <v>98</v>
      </c>
      <c r="N8961" s="3" t="str">
        <f t="shared" si="557"/>
        <v>Aug</v>
      </c>
      <c r="O8961" t="s">
        <v>51</v>
      </c>
      <c r="P8961" t="s">
        <v>39</v>
      </c>
      <c r="Q8961" t="str">
        <f t="shared" si="558"/>
        <v>Senior</v>
      </c>
      <c r="R8961" t="str">
        <f t="shared" si="559"/>
        <v>Profit</v>
      </c>
    </row>
    <row r="8962" spans="1:18">
      <c r="A8962">
        <v>3820</v>
      </c>
      <c r="B8962" t="s">
        <v>52</v>
      </c>
      <c r="C8962">
        <v>23</v>
      </c>
      <c r="D8962" t="s">
        <v>16</v>
      </c>
      <c r="E8962" t="s">
        <v>17</v>
      </c>
      <c r="F8962" t="s">
        <v>36</v>
      </c>
      <c r="G8962">
        <v>736.29</v>
      </c>
      <c r="H8962">
        <v>1275.72</v>
      </c>
      <c r="I8962">
        <v>877.13</v>
      </c>
      <c r="J8962">
        <v>-398.59</v>
      </c>
      <c r="K8962" s="1">
        <f t="shared" ref="K8962:K9025" si="560">J8962/H8962</f>
        <v>-0.31244316934750571</v>
      </c>
      <c r="L8962" t="s">
        <v>37</v>
      </c>
      <c r="M8962" s="2" t="s">
        <v>140</v>
      </c>
      <c r="N8962" s="3" t="str">
        <f t="shared" ref="N8962:N9025" si="561">TEXT(M8962,"MMM")</f>
        <v>Dec</v>
      </c>
      <c r="O8962" t="s">
        <v>28</v>
      </c>
      <c r="P8962" t="s">
        <v>39</v>
      </c>
      <c r="Q8962" t="str">
        <f t="shared" ref="Q8962:Q9025" si="562">IF(C8962&gt;=18,IF(C8962&lt;=25,"Young",IF(C8962&lt;=40,"Adult",IF(C8962&lt;=60,"Senior",""))),"")</f>
        <v>Young</v>
      </c>
      <c r="R8962" t="str">
        <f t="shared" ref="R8962:R9025" si="563">IF(J8962&gt;0,"Profit","Loss")</f>
        <v>Loss</v>
      </c>
    </row>
    <row r="8963" spans="1:18">
      <c r="A8963">
        <v>4583</v>
      </c>
      <c r="B8963" t="s">
        <v>47</v>
      </c>
      <c r="C8963">
        <v>56</v>
      </c>
      <c r="D8963" t="s">
        <v>16</v>
      </c>
      <c r="E8963" t="s">
        <v>30</v>
      </c>
      <c r="F8963" t="s">
        <v>36</v>
      </c>
      <c r="G8963">
        <v>763.1</v>
      </c>
      <c r="H8963">
        <v>1697.19</v>
      </c>
      <c r="I8963">
        <v>876.7</v>
      </c>
      <c r="J8963">
        <v>-820.49</v>
      </c>
      <c r="K8963" s="1">
        <f t="shared" si="560"/>
        <v>-0.48344027480718127</v>
      </c>
      <c r="L8963" t="s">
        <v>26</v>
      </c>
      <c r="M8963" s="2" t="s">
        <v>132</v>
      </c>
      <c r="N8963" s="3" t="str">
        <f t="shared" si="561"/>
        <v>Oct</v>
      </c>
      <c r="O8963" t="s">
        <v>51</v>
      </c>
      <c r="P8963" t="s">
        <v>39</v>
      </c>
      <c r="Q8963" t="str">
        <f t="shared" si="562"/>
        <v>Senior</v>
      </c>
      <c r="R8963" t="str">
        <f t="shared" si="563"/>
        <v>Loss</v>
      </c>
    </row>
    <row r="8964" spans="1:18">
      <c r="A8964">
        <v>2854</v>
      </c>
      <c r="B8964" t="s">
        <v>34</v>
      </c>
      <c r="C8964">
        <v>55</v>
      </c>
      <c r="D8964" t="s">
        <v>24</v>
      </c>
      <c r="E8964" t="s">
        <v>59</v>
      </c>
      <c r="F8964" t="s">
        <v>42</v>
      </c>
      <c r="G8964">
        <v>636.79999999999995</v>
      </c>
      <c r="H8964">
        <v>960.63</v>
      </c>
      <c r="I8964">
        <v>876.19</v>
      </c>
      <c r="J8964">
        <v>-84.44</v>
      </c>
      <c r="K8964" s="1">
        <f t="shared" si="560"/>
        <v>-8.790064853273373E-2</v>
      </c>
      <c r="L8964" t="s">
        <v>54</v>
      </c>
      <c r="M8964" s="2" t="s">
        <v>152</v>
      </c>
      <c r="N8964" s="3" t="str">
        <f t="shared" si="561"/>
        <v>Nov</v>
      </c>
      <c r="O8964" t="s">
        <v>51</v>
      </c>
      <c r="P8964" t="s">
        <v>39</v>
      </c>
      <c r="Q8964" t="str">
        <f t="shared" si="562"/>
        <v>Senior</v>
      </c>
      <c r="R8964" t="str">
        <f t="shared" si="563"/>
        <v>Loss</v>
      </c>
    </row>
    <row r="8965" spans="1:18">
      <c r="A8965">
        <v>1354</v>
      </c>
      <c r="B8965" t="s">
        <v>15</v>
      </c>
      <c r="C8965">
        <v>48</v>
      </c>
      <c r="D8965" t="s">
        <v>24</v>
      </c>
      <c r="E8965" t="s">
        <v>53</v>
      </c>
      <c r="F8965" t="s">
        <v>36</v>
      </c>
      <c r="G8965">
        <v>514.39</v>
      </c>
      <c r="H8965">
        <v>178.03</v>
      </c>
      <c r="I8965">
        <v>875.47</v>
      </c>
      <c r="J8965">
        <v>697.44</v>
      </c>
      <c r="K8965" s="1">
        <f t="shared" si="560"/>
        <v>3.9175419873055106</v>
      </c>
      <c r="L8965" t="s">
        <v>37</v>
      </c>
      <c r="M8965" s="2" t="s">
        <v>146</v>
      </c>
      <c r="N8965" s="3" t="str">
        <f t="shared" si="561"/>
        <v>Apr</v>
      </c>
      <c r="O8965" t="s">
        <v>21</v>
      </c>
      <c r="P8965" t="s">
        <v>22</v>
      </c>
      <c r="Q8965" t="str">
        <f t="shared" si="562"/>
        <v>Senior</v>
      </c>
      <c r="R8965" t="str">
        <f t="shared" si="563"/>
        <v>Profit</v>
      </c>
    </row>
    <row r="8966" spans="1:18">
      <c r="A8966">
        <v>6772</v>
      </c>
      <c r="B8966" t="s">
        <v>23</v>
      </c>
      <c r="C8966">
        <v>50</v>
      </c>
      <c r="D8966" t="s">
        <v>16</v>
      </c>
      <c r="E8966" t="s">
        <v>30</v>
      </c>
      <c r="F8966" t="s">
        <v>42</v>
      </c>
      <c r="G8966">
        <v>617.88</v>
      </c>
      <c r="H8966">
        <v>150.36000000000001</v>
      </c>
      <c r="I8966">
        <v>874.75</v>
      </c>
      <c r="J8966">
        <v>724.39</v>
      </c>
      <c r="K8966" s="1">
        <f t="shared" si="560"/>
        <v>4.8177041766427235</v>
      </c>
      <c r="L8966" t="s">
        <v>26</v>
      </c>
      <c r="M8966" s="2" t="s">
        <v>145</v>
      </c>
      <c r="N8966" s="3" t="str">
        <f t="shared" si="561"/>
        <v>Mar</v>
      </c>
      <c r="O8966" t="s">
        <v>28</v>
      </c>
      <c r="P8966" t="s">
        <v>22</v>
      </c>
      <c r="Q8966" t="str">
        <f t="shared" si="562"/>
        <v>Senior</v>
      </c>
      <c r="R8966" t="str">
        <f t="shared" si="563"/>
        <v>Profit</v>
      </c>
    </row>
    <row r="8967" spans="1:18">
      <c r="A8967">
        <v>6390</v>
      </c>
      <c r="B8967" t="s">
        <v>34</v>
      </c>
      <c r="C8967">
        <v>53</v>
      </c>
      <c r="D8967" t="s">
        <v>24</v>
      </c>
      <c r="E8967" t="s">
        <v>53</v>
      </c>
      <c r="F8967" t="s">
        <v>42</v>
      </c>
      <c r="G8967">
        <v>679.14</v>
      </c>
      <c r="H8967">
        <v>167.41</v>
      </c>
      <c r="I8967">
        <v>873.06</v>
      </c>
      <c r="J8967">
        <v>705.65</v>
      </c>
      <c r="K8967" s="1">
        <f t="shared" si="560"/>
        <v>4.2151006510961109</v>
      </c>
      <c r="L8967" t="s">
        <v>37</v>
      </c>
      <c r="M8967" s="2" t="s">
        <v>88</v>
      </c>
      <c r="N8967" s="3" t="str">
        <f t="shared" si="561"/>
        <v>Dec</v>
      </c>
      <c r="O8967" t="s">
        <v>21</v>
      </c>
      <c r="P8967" t="s">
        <v>22</v>
      </c>
      <c r="Q8967" t="str">
        <f t="shared" si="562"/>
        <v>Senior</v>
      </c>
      <c r="R8967" t="str">
        <f t="shared" si="563"/>
        <v>Profit</v>
      </c>
    </row>
    <row r="8968" spans="1:18">
      <c r="A8968">
        <v>9025</v>
      </c>
      <c r="B8968" t="s">
        <v>15</v>
      </c>
      <c r="C8968">
        <v>37</v>
      </c>
      <c r="D8968" t="s">
        <v>16</v>
      </c>
      <c r="E8968" t="s">
        <v>59</v>
      </c>
      <c r="F8968" t="s">
        <v>49</v>
      </c>
      <c r="G8968">
        <v>746.08</v>
      </c>
      <c r="H8968">
        <v>1433.36</v>
      </c>
      <c r="I8968">
        <v>871.33</v>
      </c>
      <c r="J8968">
        <v>-562.03</v>
      </c>
      <c r="K8968" s="1">
        <f t="shared" si="560"/>
        <v>-0.39210665848077247</v>
      </c>
      <c r="L8968" t="s">
        <v>54</v>
      </c>
      <c r="M8968" s="2" t="s">
        <v>133</v>
      </c>
      <c r="N8968" s="3" t="str">
        <f t="shared" si="561"/>
        <v>Apr</v>
      </c>
      <c r="O8968" t="s">
        <v>33</v>
      </c>
      <c r="P8968" t="s">
        <v>39</v>
      </c>
      <c r="Q8968" t="str">
        <f t="shared" si="562"/>
        <v>Adult</v>
      </c>
      <c r="R8968" t="str">
        <f t="shared" si="563"/>
        <v>Loss</v>
      </c>
    </row>
    <row r="8969" spans="1:18">
      <c r="A8969">
        <v>9174</v>
      </c>
      <c r="B8969" t="s">
        <v>15</v>
      </c>
      <c r="C8969">
        <v>58</v>
      </c>
      <c r="D8969" t="s">
        <v>24</v>
      </c>
      <c r="E8969" t="s">
        <v>35</v>
      </c>
      <c r="F8969" t="s">
        <v>42</v>
      </c>
      <c r="G8969">
        <v>737.51</v>
      </c>
      <c r="H8969">
        <v>1332.61</v>
      </c>
      <c r="I8969">
        <v>870.11</v>
      </c>
      <c r="J8969">
        <v>-462.5</v>
      </c>
      <c r="K8969" s="1">
        <f t="shared" si="560"/>
        <v>-0.34706328183039303</v>
      </c>
      <c r="L8969" t="s">
        <v>19</v>
      </c>
      <c r="M8969" s="2" t="s">
        <v>271</v>
      </c>
      <c r="N8969" s="3" t="str">
        <f t="shared" si="561"/>
        <v>Aug</v>
      </c>
      <c r="O8969" t="s">
        <v>33</v>
      </c>
      <c r="P8969" t="s">
        <v>22</v>
      </c>
      <c r="Q8969" t="str">
        <f t="shared" si="562"/>
        <v>Senior</v>
      </c>
      <c r="R8969" t="str">
        <f t="shared" si="563"/>
        <v>Loss</v>
      </c>
    </row>
    <row r="8970" spans="1:18">
      <c r="A8970">
        <v>771</v>
      </c>
      <c r="B8970" t="s">
        <v>23</v>
      </c>
      <c r="C8970">
        <v>33</v>
      </c>
      <c r="D8970" t="s">
        <v>24</v>
      </c>
      <c r="E8970" t="s">
        <v>57</v>
      </c>
      <c r="F8970" t="s">
        <v>36</v>
      </c>
      <c r="G8970">
        <v>504.53</v>
      </c>
      <c r="H8970">
        <v>1298.54</v>
      </c>
      <c r="I8970">
        <v>869.93</v>
      </c>
      <c r="J8970">
        <v>-428.61</v>
      </c>
      <c r="K8970" s="1">
        <f t="shared" si="560"/>
        <v>-0.33007069478029172</v>
      </c>
      <c r="L8970" t="s">
        <v>54</v>
      </c>
      <c r="M8970" s="2" t="s">
        <v>273</v>
      </c>
      <c r="N8970" s="3" t="str">
        <f t="shared" si="561"/>
        <v>Sep</v>
      </c>
      <c r="O8970" t="s">
        <v>51</v>
      </c>
      <c r="P8970" t="s">
        <v>22</v>
      </c>
      <c r="Q8970" t="str">
        <f t="shared" si="562"/>
        <v>Adult</v>
      </c>
      <c r="R8970" t="str">
        <f t="shared" si="563"/>
        <v>Loss</v>
      </c>
    </row>
    <row r="8971" spans="1:18">
      <c r="A8971">
        <v>2692</v>
      </c>
      <c r="B8971" t="s">
        <v>47</v>
      </c>
      <c r="C8971">
        <v>47</v>
      </c>
      <c r="D8971" t="s">
        <v>24</v>
      </c>
      <c r="E8971" t="s">
        <v>41</v>
      </c>
      <c r="F8971" t="s">
        <v>18</v>
      </c>
      <c r="G8971">
        <v>526.46</v>
      </c>
      <c r="H8971">
        <v>1318.69</v>
      </c>
      <c r="I8971">
        <v>868.08</v>
      </c>
      <c r="J8971">
        <v>-450.61</v>
      </c>
      <c r="K8971" s="1">
        <f t="shared" si="560"/>
        <v>-0.34171033374030285</v>
      </c>
      <c r="L8971" t="s">
        <v>37</v>
      </c>
      <c r="M8971" s="2" t="s">
        <v>405</v>
      </c>
      <c r="N8971" s="3" t="str">
        <f t="shared" si="561"/>
        <v>Jul</v>
      </c>
      <c r="O8971" t="s">
        <v>51</v>
      </c>
      <c r="P8971" t="s">
        <v>39</v>
      </c>
      <c r="Q8971" t="str">
        <f t="shared" si="562"/>
        <v>Senior</v>
      </c>
      <c r="R8971" t="str">
        <f t="shared" si="563"/>
        <v>Loss</v>
      </c>
    </row>
    <row r="8972" spans="1:18">
      <c r="A8972">
        <v>8053</v>
      </c>
      <c r="B8972" t="s">
        <v>23</v>
      </c>
      <c r="C8972">
        <v>41</v>
      </c>
      <c r="D8972" t="s">
        <v>24</v>
      </c>
      <c r="E8972" t="s">
        <v>59</v>
      </c>
      <c r="F8972" t="s">
        <v>18</v>
      </c>
      <c r="G8972">
        <v>767.22</v>
      </c>
      <c r="H8972">
        <v>1369.22</v>
      </c>
      <c r="I8972">
        <v>867.12</v>
      </c>
      <c r="J8972">
        <v>-502.1</v>
      </c>
      <c r="K8972" s="1">
        <f t="shared" si="560"/>
        <v>-0.36670513138867383</v>
      </c>
      <c r="L8972" t="s">
        <v>54</v>
      </c>
      <c r="M8972" s="2" t="s">
        <v>206</v>
      </c>
      <c r="N8972" s="3" t="str">
        <f t="shared" si="561"/>
        <v>Nov</v>
      </c>
      <c r="O8972" t="s">
        <v>21</v>
      </c>
      <c r="P8972" t="s">
        <v>39</v>
      </c>
      <c r="Q8972" t="str">
        <f t="shared" si="562"/>
        <v>Senior</v>
      </c>
      <c r="R8972" t="str">
        <f t="shared" si="563"/>
        <v>Loss</v>
      </c>
    </row>
    <row r="8973" spans="1:18">
      <c r="A8973">
        <v>5160</v>
      </c>
      <c r="B8973" t="s">
        <v>84</v>
      </c>
      <c r="C8973">
        <v>55</v>
      </c>
      <c r="D8973" t="s">
        <v>24</v>
      </c>
      <c r="E8973" t="s">
        <v>66</v>
      </c>
      <c r="F8973" t="s">
        <v>42</v>
      </c>
      <c r="G8973">
        <v>635.52</v>
      </c>
      <c r="H8973">
        <v>1193.23</v>
      </c>
      <c r="I8973">
        <v>867.07</v>
      </c>
      <c r="J8973">
        <v>-326.16000000000003</v>
      </c>
      <c r="K8973" s="1">
        <f t="shared" si="560"/>
        <v>-0.27334210504261541</v>
      </c>
      <c r="L8973" t="s">
        <v>19</v>
      </c>
      <c r="M8973" s="2" t="s">
        <v>61</v>
      </c>
      <c r="N8973" s="3" t="str">
        <f t="shared" si="561"/>
        <v>Mar</v>
      </c>
      <c r="O8973" t="s">
        <v>51</v>
      </c>
      <c r="P8973" t="s">
        <v>22</v>
      </c>
      <c r="Q8973" t="str">
        <f t="shared" si="562"/>
        <v>Senior</v>
      </c>
      <c r="R8973" t="str">
        <f t="shared" si="563"/>
        <v>Loss</v>
      </c>
    </row>
    <row r="8974" spans="1:18">
      <c r="A8974">
        <v>2377</v>
      </c>
      <c r="B8974" t="s">
        <v>44</v>
      </c>
      <c r="C8974">
        <v>47</v>
      </c>
      <c r="D8974" t="s">
        <v>16</v>
      </c>
      <c r="E8974" t="s">
        <v>30</v>
      </c>
      <c r="F8974" t="s">
        <v>49</v>
      </c>
      <c r="G8974">
        <v>660</v>
      </c>
      <c r="H8974">
        <v>752.23</v>
      </c>
      <c r="I8974">
        <v>867.05</v>
      </c>
      <c r="J8974">
        <v>114.82</v>
      </c>
      <c r="K8974" s="1">
        <f t="shared" si="560"/>
        <v>0.15263948526381557</v>
      </c>
      <c r="L8974" t="s">
        <v>37</v>
      </c>
      <c r="M8974" s="2" t="s">
        <v>169</v>
      </c>
      <c r="N8974" s="3" t="str">
        <f t="shared" si="561"/>
        <v>Jun</v>
      </c>
      <c r="O8974" t="s">
        <v>56</v>
      </c>
      <c r="P8974" t="s">
        <v>22</v>
      </c>
      <c r="Q8974" t="str">
        <f t="shared" si="562"/>
        <v>Senior</v>
      </c>
      <c r="R8974" t="str">
        <f t="shared" si="563"/>
        <v>Profit</v>
      </c>
    </row>
    <row r="8975" spans="1:18">
      <c r="A8975">
        <v>4681</v>
      </c>
      <c r="B8975" t="s">
        <v>15</v>
      </c>
      <c r="C8975">
        <v>22</v>
      </c>
      <c r="D8975" t="s">
        <v>16</v>
      </c>
      <c r="E8975" t="s">
        <v>53</v>
      </c>
      <c r="F8975" t="s">
        <v>42</v>
      </c>
      <c r="G8975">
        <v>772.26</v>
      </c>
      <c r="H8975">
        <v>1989.94</v>
      </c>
      <c r="I8975">
        <v>866.77</v>
      </c>
      <c r="J8975">
        <v>-1123.17</v>
      </c>
      <c r="K8975" s="1">
        <f t="shared" si="560"/>
        <v>-0.56442405298652221</v>
      </c>
      <c r="L8975" t="s">
        <v>26</v>
      </c>
      <c r="M8975" s="2" t="s">
        <v>330</v>
      </c>
      <c r="N8975" s="3" t="str">
        <f t="shared" si="561"/>
        <v>Jul</v>
      </c>
      <c r="O8975" t="s">
        <v>56</v>
      </c>
      <c r="P8975" t="s">
        <v>22</v>
      </c>
      <c r="Q8975" t="str">
        <f t="shared" si="562"/>
        <v>Young</v>
      </c>
      <c r="R8975" t="str">
        <f t="shared" si="563"/>
        <v>Loss</v>
      </c>
    </row>
    <row r="8976" spans="1:18">
      <c r="A8976">
        <v>1647</v>
      </c>
      <c r="B8976" t="s">
        <v>44</v>
      </c>
      <c r="C8976">
        <v>60</v>
      </c>
      <c r="D8976" t="s">
        <v>16</v>
      </c>
      <c r="E8976" t="s">
        <v>17</v>
      </c>
      <c r="F8976" t="s">
        <v>18</v>
      </c>
      <c r="G8976">
        <v>589</v>
      </c>
      <c r="H8976">
        <v>1945.69</v>
      </c>
      <c r="I8976">
        <v>865.86</v>
      </c>
      <c r="J8976">
        <v>-1079.83</v>
      </c>
      <c r="K8976" s="1">
        <f t="shared" si="560"/>
        <v>-0.55498563491614794</v>
      </c>
      <c r="L8976" t="s">
        <v>54</v>
      </c>
      <c r="M8976" s="2" t="s">
        <v>246</v>
      </c>
      <c r="N8976" s="3" t="str">
        <f t="shared" si="561"/>
        <v>Jul</v>
      </c>
      <c r="O8976" t="s">
        <v>28</v>
      </c>
      <c r="P8976" t="s">
        <v>39</v>
      </c>
      <c r="Q8976" t="str">
        <f t="shared" si="562"/>
        <v>Senior</v>
      </c>
      <c r="R8976" t="str">
        <f t="shared" si="563"/>
        <v>Loss</v>
      </c>
    </row>
    <row r="8977" spans="1:18">
      <c r="A8977">
        <v>2072</v>
      </c>
      <c r="B8977" t="s">
        <v>29</v>
      </c>
      <c r="C8977">
        <v>46</v>
      </c>
      <c r="D8977" t="s">
        <v>24</v>
      </c>
      <c r="E8977" t="s">
        <v>66</v>
      </c>
      <c r="F8977" t="s">
        <v>18</v>
      </c>
      <c r="G8977">
        <v>494.18</v>
      </c>
      <c r="H8977">
        <v>1959.64</v>
      </c>
      <c r="I8977">
        <v>864.83</v>
      </c>
      <c r="J8977">
        <v>-1094.81</v>
      </c>
      <c r="K8977" s="1">
        <f t="shared" si="560"/>
        <v>-0.55867914514910899</v>
      </c>
      <c r="L8977" t="s">
        <v>31</v>
      </c>
      <c r="M8977" s="2" t="s">
        <v>374</v>
      </c>
      <c r="N8977" s="3" t="str">
        <f t="shared" si="561"/>
        <v>Apr</v>
      </c>
      <c r="O8977" t="s">
        <v>51</v>
      </c>
      <c r="P8977" t="s">
        <v>22</v>
      </c>
      <c r="Q8977" t="str">
        <f t="shared" si="562"/>
        <v>Senior</v>
      </c>
      <c r="R8977" t="str">
        <f t="shared" si="563"/>
        <v>Loss</v>
      </c>
    </row>
    <row r="8978" spans="1:18">
      <c r="A8978">
        <v>101</v>
      </c>
      <c r="B8978" t="s">
        <v>52</v>
      </c>
      <c r="C8978">
        <v>49</v>
      </c>
      <c r="D8978" t="s">
        <v>16</v>
      </c>
      <c r="E8978" t="s">
        <v>30</v>
      </c>
      <c r="F8978" t="s">
        <v>18</v>
      </c>
      <c r="G8978">
        <v>728.86</v>
      </c>
      <c r="H8978">
        <v>858.77</v>
      </c>
      <c r="I8978">
        <v>864.57</v>
      </c>
      <c r="J8978">
        <v>5.8</v>
      </c>
      <c r="K8978" s="1">
        <f t="shared" si="560"/>
        <v>6.7538456164048582E-3</v>
      </c>
      <c r="L8978" t="s">
        <v>19</v>
      </c>
      <c r="M8978" s="2" t="s">
        <v>141</v>
      </c>
      <c r="N8978" s="3" t="str">
        <f t="shared" si="561"/>
        <v>May</v>
      </c>
      <c r="O8978" t="s">
        <v>21</v>
      </c>
      <c r="P8978" t="s">
        <v>39</v>
      </c>
      <c r="Q8978" t="str">
        <f t="shared" si="562"/>
        <v>Senior</v>
      </c>
      <c r="R8978" t="str">
        <f t="shared" si="563"/>
        <v>Profit</v>
      </c>
    </row>
    <row r="8979" spans="1:18">
      <c r="A8979">
        <v>831</v>
      </c>
      <c r="B8979" t="s">
        <v>34</v>
      </c>
      <c r="C8979">
        <v>24</v>
      </c>
      <c r="D8979" t="s">
        <v>16</v>
      </c>
      <c r="E8979" t="s">
        <v>35</v>
      </c>
      <c r="F8979" t="s">
        <v>42</v>
      </c>
      <c r="G8979">
        <v>784.97</v>
      </c>
      <c r="H8979">
        <v>1468.66</v>
      </c>
      <c r="I8979">
        <v>863.74</v>
      </c>
      <c r="J8979">
        <v>-604.91999999999996</v>
      </c>
      <c r="K8979" s="1">
        <f t="shared" si="560"/>
        <v>-0.41188566448327041</v>
      </c>
      <c r="L8979" t="s">
        <v>31</v>
      </c>
      <c r="M8979" s="2" t="s">
        <v>93</v>
      </c>
      <c r="N8979" s="3" t="str">
        <f t="shared" si="561"/>
        <v>Apr</v>
      </c>
      <c r="O8979" t="s">
        <v>33</v>
      </c>
      <c r="P8979" t="s">
        <v>22</v>
      </c>
      <c r="Q8979" t="str">
        <f t="shared" si="562"/>
        <v>Young</v>
      </c>
      <c r="R8979" t="str">
        <f t="shared" si="563"/>
        <v>Loss</v>
      </c>
    </row>
    <row r="8980" spans="1:18">
      <c r="A8980">
        <v>2152</v>
      </c>
      <c r="B8980" t="s">
        <v>84</v>
      </c>
      <c r="C8980">
        <v>60</v>
      </c>
      <c r="D8980" t="s">
        <v>24</v>
      </c>
      <c r="E8980" t="s">
        <v>41</v>
      </c>
      <c r="F8980" t="s">
        <v>49</v>
      </c>
      <c r="G8980">
        <v>669.6</v>
      </c>
      <c r="H8980">
        <v>1830.08</v>
      </c>
      <c r="I8980">
        <v>862.91</v>
      </c>
      <c r="J8980">
        <v>-967.17</v>
      </c>
      <c r="K8980" s="1">
        <f t="shared" si="560"/>
        <v>-0.52848509354782303</v>
      </c>
      <c r="L8980" t="s">
        <v>54</v>
      </c>
      <c r="M8980" s="2" t="s">
        <v>100</v>
      </c>
      <c r="N8980" s="3" t="str">
        <f t="shared" si="561"/>
        <v>Aug</v>
      </c>
      <c r="O8980" t="s">
        <v>21</v>
      </c>
      <c r="P8980" t="s">
        <v>39</v>
      </c>
      <c r="Q8980" t="str">
        <f t="shared" si="562"/>
        <v>Senior</v>
      </c>
      <c r="R8980" t="str">
        <f t="shared" si="563"/>
        <v>Loss</v>
      </c>
    </row>
    <row r="8981" spans="1:18">
      <c r="A8981">
        <v>5463</v>
      </c>
      <c r="B8981" t="s">
        <v>34</v>
      </c>
      <c r="C8981">
        <v>29</v>
      </c>
      <c r="D8981" t="s">
        <v>16</v>
      </c>
      <c r="E8981" t="s">
        <v>53</v>
      </c>
      <c r="F8981" t="s">
        <v>42</v>
      </c>
      <c r="G8981">
        <v>761.01</v>
      </c>
      <c r="H8981">
        <v>939.91</v>
      </c>
      <c r="I8981">
        <v>862.03</v>
      </c>
      <c r="J8981">
        <v>-77.88</v>
      </c>
      <c r="K8981" s="1">
        <f t="shared" si="560"/>
        <v>-8.2858997138023846E-2</v>
      </c>
      <c r="L8981" t="s">
        <v>37</v>
      </c>
      <c r="M8981" s="2" t="s">
        <v>38</v>
      </c>
      <c r="N8981" s="3" t="str">
        <f t="shared" si="561"/>
        <v>Sep</v>
      </c>
      <c r="O8981" t="s">
        <v>51</v>
      </c>
      <c r="P8981" t="s">
        <v>39</v>
      </c>
      <c r="Q8981" t="str">
        <f t="shared" si="562"/>
        <v>Adult</v>
      </c>
      <c r="R8981" t="str">
        <f t="shared" si="563"/>
        <v>Loss</v>
      </c>
    </row>
    <row r="8982" spans="1:18">
      <c r="A8982">
        <v>6601</v>
      </c>
      <c r="B8982" t="s">
        <v>29</v>
      </c>
      <c r="C8982">
        <v>25</v>
      </c>
      <c r="D8982" t="s">
        <v>24</v>
      </c>
      <c r="E8982" t="s">
        <v>30</v>
      </c>
      <c r="F8982" t="s">
        <v>36</v>
      </c>
      <c r="G8982">
        <v>767.2</v>
      </c>
      <c r="H8982">
        <v>801.44</v>
      </c>
      <c r="I8982">
        <v>861.98</v>
      </c>
      <c r="J8982">
        <v>60.54</v>
      </c>
      <c r="K8982" s="1">
        <f t="shared" si="560"/>
        <v>7.5539029746456376E-2</v>
      </c>
      <c r="L8982" t="s">
        <v>54</v>
      </c>
      <c r="M8982" s="2" t="s">
        <v>410</v>
      </c>
      <c r="N8982" s="3" t="str">
        <f t="shared" si="561"/>
        <v>Mar</v>
      </c>
      <c r="O8982" t="s">
        <v>56</v>
      </c>
      <c r="P8982" t="s">
        <v>39</v>
      </c>
      <c r="Q8982" t="str">
        <f t="shared" si="562"/>
        <v>Young</v>
      </c>
      <c r="R8982" t="str">
        <f t="shared" si="563"/>
        <v>Profit</v>
      </c>
    </row>
    <row r="8983" spans="1:18">
      <c r="A8983">
        <v>9462</v>
      </c>
      <c r="B8983" t="s">
        <v>84</v>
      </c>
      <c r="C8983">
        <v>38</v>
      </c>
      <c r="D8983" t="s">
        <v>24</v>
      </c>
      <c r="E8983" t="s">
        <v>35</v>
      </c>
      <c r="F8983" t="s">
        <v>25</v>
      </c>
      <c r="G8983">
        <v>500.41</v>
      </c>
      <c r="H8983">
        <v>1597.28</v>
      </c>
      <c r="I8983">
        <v>860.13</v>
      </c>
      <c r="J8983">
        <v>-737.15</v>
      </c>
      <c r="K8983" s="1">
        <f t="shared" si="560"/>
        <v>-0.46150330561955322</v>
      </c>
      <c r="L8983" t="s">
        <v>54</v>
      </c>
      <c r="M8983" s="2" t="s">
        <v>294</v>
      </c>
      <c r="N8983" s="3" t="str">
        <f t="shared" si="561"/>
        <v>Jan</v>
      </c>
      <c r="O8983" t="s">
        <v>21</v>
      </c>
      <c r="P8983" t="s">
        <v>22</v>
      </c>
      <c r="Q8983" t="str">
        <f t="shared" si="562"/>
        <v>Adult</v>
      </c>
      <c r="R8983" t="str">
        <f t="shared" si="563"/>
        <v>Loss</v>
      </c>
    </row>
    <row r="8984" spans="1:18">
      <c r="A8984">
        <v>1679</v>
      </c>
      <c r="B8984" t="s">
        <v>47</v>
      </c>
      <c r="C8984">
        <v>41</v>
      </c>
      <c r="D8984" t="s">
        <v>16</v>
      </c>
      <c r="E8984" t="s">
        <v>30</v>
      </c>
      <c r="F8984" t="s">
        <v>25</v>
      </c>
      <c r="G8984">
        <v>576.97</v>
      </c>
      <c r="H8984">
        <v>748.5</v>
      </c>
      <c r="I8984">
        <v>859.88</v>
      </c>
      <c r="J8984">
        <v>111.38</v>
      </c>
      <c r="K8984" s="1">
        <f t="shared" si="560"/>
        <v>0.14880427521710085</v>
      </c>
      <c r="L8984" t="s">
        <v>54</v>
      </c>
      <c r="M8984" s="2" t="s">
        <v>160</v>
      </c>
      <c r="N8984" s="3" t="str">
        <f t="shared" si="561"/>
        <v>Apr</v>
      </c>
      <c r="O8984" t="s">
        <v>28</v>
      </c>
      <c r="P8984" t="s">
        <v>22</v>
      </c>
      <c r="Q8984" t="str">
        <f t="shared" si="562"/>
        <v>Senior</v>
      </c>
      <c r="R8984" t="str">
        <f t="shared" si="563"/>
        <v>Profit</v>
      </c>
    </row>
    <row r="8985" spans="1:18">
      <c r="A8985">
        <v>3022</v>
      </c>
      <c r="B8985" t="s">
        <v>84</v>
      </c>
      <c r="C8985">
        <v>55</v>
      </c>
      <c r="D8985" t="s">
        <v>16</v>
      </c>
      <c r="E8985" t="s">
        <v>53</v>
      </c>
      <c r="F8985" t="s">
        <v>49</v>
      </c>
      <c r="G8985">
        <v>489.28</v>
      </c>
      <c r="H8985">
        <v>1588.49</v>
      </c>
      <c r="I8985">
        <v>858.83</v>
      </c>
      <c r="J8985">
        <v>-729.66</v>
      </c>
      <c r="K8985" s="1">
        <f t="shared" si="560"/>
        <v>-0.45934189072641313</v>
      </c>
      <c r="L8985" t="s">
        <v>26</v>
      </c>
      <c r="M8985" s="2" t="s">
        <v>235</v>
      </c>
      <c r="N8985" s="3" t="str">
        <f t="shared" si="561"/>
        <v>Aug</v>
      </c>
      <c r="O8985" t="s">
        <v>33</v>
      </c>
      <c r="P8985" t="s">
        <v>22</v>
      </c>
      <c r="Q8985" t="str">
        <f t="shared" si="562"/>
        <v>Senior</v>
      </c>
      <c r="R8985" t="str">
        <f t="shared" si="563"/>
        <v>Loss</v>
      </c>
    </row>
    <row r="8986" spans="1:18">
      <c r="A8986">
        <v>2217</v>
      </c>
      <c r="B8986" t="s">
        <v>23</v>
      </c>
      <c r="C8986">
        <v>47</v>
      </c>
      <c r="D8986" t="s">
        <v>24</v>
      </c>
      <c r="E8986" t="s">
        <v>59</v>
      </c>
      <c r="F8986" t="s">
        <v>18</v>
      </c>
      <c r="G8986">
        <v>691.86</v>
      </c>
      <c r="H8986">
        <v>487.26</v>
      </c>
      <c r="I8986">
        <v>858.47</v>
      </c>
      <c r="J8986">
        <v>371.21</v>
      </c>
      <c r="K8986" s="1">
        <f t="shared" si="560"/>
        <v>0.76183146574723959</v>
      </c>
      <c r="L8986" t="s">
        <v>31</v>
      </c>
      <c r="M8986" s="2" t="s">
        <v>381</v>
      </c>
      <c r="N8986" s="3" t="str">
        <f t="shared" si="561"/>
        <v>Nov</v>
      </c>
      <c r="O8986" t="s">
        <v>51</v>
      </c>
      <c r="P8986" t="s">
        <v>39</v>
      </c>
      <c r="Q8986" t="str">
        <f t="shared" si="562"/>
        <v>Senior</v>
      </c>
      <c r="R8986" t="str">
        <f t="shared" si="563"/>
        <v>Profit</v>
      </c>
    </row>
    <row r="8987" spans="1:18">
      <c r="A8987">
        <v>852</v>
      </c>
      <c r="B8987" t="s">
        <v>29</v>
      </c>
      <c r="C8987">
        <v>24</v>
      </c>
      <c r="D8987" t="s">
        <v>24</v>
      </c>
      <c r="E8987" t="s">
        <v>66</v>
      </c>
      <c r="F8987" t="s">
        <v>25</v>
      </c>
      <c r="G8987">
        <v>685.43</v>
      </c>
      <c r="H8987">
        <v>210.58</v>
      </c>
      <c r="I8987">
        <v>857.62</v>
      </c>
      <c r="J8987">
        <v>647.04</v>
      </c>
      <c r="K8987" s="1">
        <f t="shared" si="560"/>
        <v>3.0726564725994869</v>
      </c>
      <c r="L8987" t="s">
        <v>26</v>
      </c>
      <c r="M8987" s="2" t="s">
        <v>262</v>
      </c>
      <c r="N8987" s="3" t="str">
        <f t="shared" si="561"/>
        <v>Jan</v>
      </c>
      <c r="O8987" t="s">
        <v>21</v>
      </c>
      <c r="P8987" t="s">
        <v>22</v>
      </c>
      <c r="Q8987" t="str">
        <f t="shared" si="562"/>
        <v>Young</v>
      </c>
      <c r="R8987" t="str">
        <f t="shared" si="563"/>
        <v>Profit</v>
      </c>
    </row>
    <row r="8988" spans="1:18">
      <c r="A8988">
        <v>6567</v>
      </c>
      <c r="B8988" t="s">
        <v>15</v>
      </c>
      <c r="C8988">
        <v>53</v>
      </c>
      <c r="D8988" t="s">
        <v>16</v>
      </c>
      <c r="E8988" t="s">
        <v>53</v>
      </c>
      <c r="F8988" t="s">
        <v>36</v>
      </c>
      <c r="G8988">
        <v>583.05999999999995</v>
      </c>
      <c r="H8988">
        <v>164.72</v>
      </c>
      <c r="I8988">
        <v>856.65</v>
      </c>
      <c r="J8988">
        <v>691.93</v>
      </c>
      <c r="K8988" s="1">
        <f t="shared" si="560"/>
        <v>4.2006435162700333</v>
      </c>
      <c r="L8988" t="s">
        <v>54</v>
      </c>
      <c r="M8988" s="2" t="s">
        <v>332</v>
      </c>
      <c r="N8988" s="3" t="str">
        <f t="shared" si="561"/>
        <v>Oct</v>
      </c>
      <c r="O8988" t="s">
        <v>33</v>
      </c>
      <c r="P8988" t="s">
        <v>39</v>
      </c>
      <c r="Q8988" t="str">
        <f t="shared" si="562"/>
        <v>Senior</v>
      </c>
      <c r="R8988" t="str">
        <f t="shared" si="563"/>
        <v>Profit</v>
      </c>
    </row>
    <row r="8989" spans="1:18">
      <c r="A8989">
        <v>5232</v>
      </c>
      <c r="B8989" t="s">
        <v>29</v>
      </c>
      <c r="C8989">
        <v>32</v>
      </c>
      <c r="D8989" t="s">
        <v>16</v>
      </c>
      <c r="E8989" t="s">
        <v>59</v>
      </c>
      <c r="F8989" t="s">
        <v>36</v>
      </c>
      <c r="G8989">
        <v>599.83000000000004</v>
      </c>
      <c r="H8989">
        <v>532.62</v>
      </c>
      <c r="I8989">
        <v>856.2</v>
      </c>
      <c r="J8989">
        <v>323.58</v>
      </c>
      <c r="K8989" s="1">
        <f t="shared" si="560"/>
        <v>0.60752506477413537</v>
      </c>
      <c r="L8989" t="s">
        <v>19</v>
      </c>
      <c r="M8989" s="2" t="s">
        <v>328</v>
      </c>
      <c r="N8989" s="3" t="str">
        <f t="shared" si="561"/>
        <v>May</v>
      </c>
      <c r="O8989" t="s">
        <v>51</v>
      </c>
      <c r="P8989" t="s">
        <v>22</v>
      </c>
      <c r="Q8989" t="str">
        <f t="shared" si="562"/>
        <v>Adult</v>
      </c>
      <c r="R8989" t="str">
        <f t="shared" si="563"/>
        <v>Profit</v>
      </c>
    </row>
    <row r="8990" spans="1:18">
      <c r="A8990">
        <v>3367</v>
      </c>
      <c r="B8990" t="s">
        <v>84</v>
      </c>
      <c r="C8990">
        <v>46</v>
      </c>
      <c r="D8990" t="s">
        <v>24</v>
      </c>
      <c r="E8990" t="s">
        <v>66</v>
      </c>
      <c r="F8990" t="s">
        <v>36</v>
      </c>
      <c r="G8990">
        <v>510.27</v>
      </c>
      <c r="H8990">
        <v>1668.7</v>
      </c>
      <c r="I8990">
        <v>854.41</v>
      </c>
      <c r="J8990">
        <v>-814.29</v>
      </c>
      <c r="K8990" s="1">
        <f t="shared" si="560"/>
        <v>-0.48797866602744649</v>
      </c>
      <c r="L8990" t="s">
        <v>26</v>
      </c>
      <c r="M8990" s="2" t="s">
        <v>95</v>
      </c>
      <c r="N8990" s="3" t="str">
        <f t="shared" si="561"/>
        <v>Sep</v>
      </c>
      <c r="O8990" t="s">
        <v>56</v>
      </c>
      <c r="P8990" t="s">
        <v>22</v>
      </c>
      <c r="Q8990" t="str">
        <f t="shared" si="562"/>
        <v>Senior</v>
      </c>
      <c r="R8990" t="str">
        <f t="shared" si="563"/>
        <v>Loss</v>
      </c>
    </row>
    <row r="8991" spans="1:18">
      <c r="A8991">
        <v>447</v>
      </c>
      <c r="B8991" t="s">
        <v>84</v>
      </c>
      <c r="C8991">
        <v>19</v>
      </c>
      <c r="D8991" t="s">
        <v>24</v>
      </c>
      <c r="E8991" t="s">
        <v>35</v>
      </c>
      <c r="F8991" t="s">
        <v>42</v>
      </c>
      <c r="G8991">
        <v>563.97</v>
      </c>
      <c r="H8991">
        <v>104.25</v>
      </c>
      <c r="I8991">
        <v>853.24</v>
      </c>
      <c r="J8991">
        <v>748.99</v>
      </c>
      <c r="K8991" s="1">
        <f t="shared" si="560"/>
        <v>7.1845563549160669</v>
      </c>
      <c r="L8991" t="s">
        <v>37</v>
      </c>
      <c r="M8991" s="2" t="s">
        <v>292</v>
      </c>
      <c r="N8991" s="3" t="str">
        <f t="shared" si="561"/>
        <v>Oct</v>
      </c>
      <c r="O8991" t="s">
        <v>33</v>
      </c>
      <c r="P8991" t="s">
        <v>22</v>
      </c>
      <c r="Q8991" t="str">
        <f t="shared" si="562"/>
        <v>Young</v>
      </c>
      <c r="R8991" t="str">
        <f t="shared" si="563"/>
        <v>Profit</v>
      </c>
    </row>
    <row r="8992" spans="1:18">
      <c r="A8992">
        <v>6270</v>
      </c>
      <c r="B8992" t="s">
        <v>29</v>
      </c>
      <c r="C8992">
        <v>53</v>
      </c>
      <c r="D8992" t="s">
        <v>16</v>
      </c>
      <c r="E8992" t="s">
        <v>30</v>
      </c>
      <c r="F8992" t="s">
        <v>18</v>
      </c>
      <c r="G8992">
        <v>700.82</v>
      </c>
      <c r="H8992">
        <v>784.44</v>
      </c>
      <c r="I8992">
        <v>852.91</v>
      </c>
      <c r="J8992">
        <v>68.47</v>
      </c>
      <c r="K8992" s="1">
        <f t="shared" si="560"/>
        <v>8.7285197083269581E-2</v>
      </c>
      <c r="L8992" t="s">
        <v>26</v>
      </c>
      <c r="M8992" s="2" t="s">
        <v>324</v>
      </c>
      <c r="N8992" s="3" t="str">
        <f t="shared" si="561"/>
        <v>Mar</v>
      </c>
      <c r="O8992" t="s">
        <v>28</v>
      </c>
      <c r="P8992" t="s">
        <v>22</v>
      </c>
      <c r="Q8992" t="str">
        <f t="shared" si="562"/>
        <v>Senior</v>
      </c>
      <c r="R8992" t="str">
        <f t="shared" si="563"/>
        <v>Profit</v>
      </c>
    </row>
    <row r="8993" spans="1:18">
      <c r="A8993">
        <v>4969</v>
      </c>
      <c r="B8993" t="s">
        <v>92</v>
      </c>
      <c r="C8993">
        <v>52</v>
      </c>
      <c r="D8993" t="s">
        <v>24</v>
      </c>
      <c r="E8993" t="s">
        <v>17</v>
      </c>
      <c r="F8993" t="s">
        <v>18</v>
      </c>
      <c r="G8993">
        <v>529.16</v>
      </c>
      <c r="H8993">
        <v>1423.88</v>
      </c>
      <c r="I8993">
        <v>852.29</v>
      </c>
      <c r="J8993">
        <v>-571.59</v>
      </c>
      <c r="K8993" s="1">
        <f t="shared" si="560"/>
        <v>-0.40143130039048236</v>
      </c>
      <c r="L8993" t="s">
        <v>19</v>
      </c>
      <c r="M8993" s="2" t="s">
        <v>116</v>
      </c>
      <c r="N8993" s="3" t="str">
        <f t="shared" si="561"/>
        <v>Sep</v>
      </c>
      <c r="O8993" t="s">
        <v>21</v>
      </c>
      <c r="P8993" t="s">
        <v>39</v>
      </c>
      <c r="Q8993" t="str">
        <f t="shared" si="562"/>
        <v>Senior</v>
      </c>
      <c r="R8993" t="str">
        <f t="shared" si="563"/>
        <v>Loss</v>
      </c>
    </row>
    <row r="8994" spans="1:18">
      <c r="A8994">
        <v>1886</v>
      </c>
      <c r="B8994" t="s">
        <v>44</v>
      </c>
      <c r="C8994">
        <v>52</v>
      </c>
      <c r="D8994" t="s">
        <v>24</v>
      </c>
      <c r="E8994" t="s">
        <v>41</v>
      </c>
      <c r="F8994" t="s">
        <v>36</v>
      </c>
      <c r="G8994">
        <v>689.83</v>
      </c>
      <c r="H8994">
        <v>234.15</v>
      </c>
      <c r="I8994">
        <v>849.34</v>
      </c>
      <c r="J8994">
        <v>615.19000000000005</v>
      </c>
      <c r="K8994" s="1">
        <f t="shared" si="560"/>
        <v>2.6273329062566733</v>
      </c>
      <c r="L8994" t="s">
        <v>19</v>
      </c>
      <c r="M8994" s="2" t="s">
        <v>322</v>
      </c>
      <c r="N8994" s="3" t="str">
        <f t="shared" si="561"/>
        <v>Jun</v>
      </c>
      <c r="O8994" t="s">
        <v>51</v>
      </c>
      <c r="P8994" t="s">
        <v>22</v>
      </c>
      <c r="Q8994" t="str">
        <f t="shared" si="562"/>
        <v>Senior</v>
      </c>
      <c r="R8994" t="str">
        <f t="shared" si="563"/>
        <v>Profit</v>
      </c>
    </row>
    <row r="8995" spans="1:18">
      <c r="A8995">
        <v>2497</v>
      </c>
      <c r="B8995" t="s">
        <v>29</v>
      </c>
      <c r="C8995">
        <v>57</v>
      </c>
      <c r="D8995" t="s">
        <v>24</v>
      </c>
      <c r="E8995" t="s">
        <v>17</v>
      </c>
      <c r="F8995" t="s">
        <v>25</v>
      </c>
      <c r="G8995">
        <v>620.99</v>
      </c>
      <c r="H8995">
        <v>776.5</v>
      </c>
      <c r="I8995">
        <v>849.05</v>
      </c>
      <c r="J8995">
        <v>72.55</v>
      </c>
      <c r="K8995" s="1">
        <f t="shared" si="560"/>
        <v>9.3432066967160332E-2</v>
      </c>
      <c r="L8995" t="s">
        <v>19</v>
      </c>
      <c r="M8995" s="2" t="s">
        <v>261</v>
      </c>
      <c r="N8995" s="3" t="str">
        <f t="shared" si="561"/>
        <v>Dec</v>
      </c>
      <c r="O8995" t="s">
        <v>33</v>
      </c>
      <c r="P8995" t="s">
        <v>39</v>
      </c>
      <c r="Q8995" t="str">
        <f t="shared" si="562"/>
        <v>Senior</v>
      </c>
      <c r="R8995" t="str">
        <f t="shared" si="563"/>
        <v>Profit</v>
      </c>
    </row>
    <row r="8996" spans="1:18">
      <c r="A8996">
        <v>1219</v>
      </c>
      <c r="B8996" t="s">
        <v>84</v>
      </c>
      <c r="C8996">
        <v>32</v>
      </c>
      <c r="D8996" t="s">
        <v>16</v>
      </c>
      <c r="E8996" t="s">
        <v>57</v>
      </c>
      <c r="F8996" t="s">
        <v>36</v>
      </c>
      <c r="G8996">
        <v>561.41999999999996</v>
      </c>
      <c r="H8996">
        <v>70.900000000000006</v>
      </c>
      <c r="I8996">
        <v>848.58</v>
      </c>
      <c r="J8996">
        <v>777.68</v>
      </c>
      <c r="K8996" s="1">
        <f t="shared" si="560"/>
        <v>10.968688293370944</v>
      </c>
      <c r="L8996" t="s">
        <v>26</v>
      </c>
      <c r="M8996" s="2" t="s">
        <v>99</v>
      </c>
      <c r="N8996" s="3" t="str">
        <f t="shared" si="561"/>
        <v>Nov</v>
      </c>
      <c r="O8996" t="s">
        <v>33</v>
      </c>
      <c r="P8996" t="s">
        <v>39</v>
      </c>
      <c r="Q8996" t="str">
        <f t="shared" si="562"/>
        <v>Adult</v>
      </c>
      <c r="R8996" t="str">
        <f t="shared" si="563"/>
        <v>Profit</v>
      </c>
    </row>
    <row r="8997" spans="1:18">
      <c r="A8997">
        <v>2525</v>
      </c>
      <c r="B8997" t="s">
        <v>92</v>
      </c>
      <c r="C8997">
        <v>55</v>
      </c>
      <c r="D8997" t="s">
        <v>24</v>
      </c>
      <c r="E8997" t="s">
        <v>57</v>
      </c>
      <c r="F8997" t="s">
        <v>49</v>
      </c>
      <c r="G8997">
        <v>704.35</v>
      </c>
      <c r="H8997">
        <v>1678.17</v>
      </c>
      <c r="I8997">
        <v>848.34</v>
      </c>
      <c r="J8997">
        <v>-829.83</v>
      </c>
      <c r="K8997" s="1">
        <f t="shared" si="560"/>
        <v>-0.4944850640876669</v>
      </c>
      <c r="L8997" t="s">
        <v>37</v>
      </c>
      <c r="M8997" s="2" t="s">
        <v>266</v>
      </c>
      <c r="N8997" s="3" t="str">
        <f t="shared" si="561"/>
        <v>Sep</v>
      </c>
      <c r="O8997" t="s">
        <v>21</v>
      </c>
      <c r="P8997" t="s">
        <v>22</v>
      </c>
      <c r="Q8997" t="str">
        <f t="shared" si="562"/>
        <v>Senior</v>
      </c>
      <c r="R8997" t="str">
        <f t="shared" si="563"/>
        <v>Loss</v>
      </c>
    </row>
    <row r="8998" spans="1:18">
      <c r="A8998">
        <v>7548</v>
      </c>
      <c r="B8998" t="s">
        <v>34</v>
      </c>
      <c r="C8998">
        <v>47</v>
      </c>
      <c r="D8998" t="s">
        <v>16</v>
      </c>
      <c r="E8998" t="s">
        <v>35</v>
      </c>
      <c r="F8998" t="s">
        <v>49</v>
      </c>
      <c r="G8998">
        <v>528.55999999999995</v>
      </c>
      <c r="H8998">
        <v>494.9</v>
      </c>
      <c r="I8998">
        <v>847.66</v>
      </c>
      <c r="J8998">
        <v>352.76</v>
      </c>
      <c r="K8998" s="1">
        <f t="shared" si="560"/>
        <v>0.71279046271974134</v>
      </c>
      <c r="L8998" t="s">
        <v>31</v>
      </c>
      <c r="M8998" s="2" t="s">
        <v>117</v>
      </c>
      <c r="N8998" s="3" t="str">
        <f t="shared" si="561"/>
        <v>Dec</v>
      </c>
      <c r="O8998" t="s">
        <v>33</v>
      </c>
      <c r="P8998" t="s">
        <v>39</v>
      </c>
      <c r="Q8998" t="str">
        <f t="shared" si="562"/>
        <v>Senior</v>
      </c>
      <c r="R8998" t="str">
        <f t="shared" si="563"/>
        <v>Profit</v>
      </c>
    </row>
    <row r="8999" spans="1:18">
      <c r="A8999">
        <v>9271</v>
      </c>
      <c r="B8999" t="s">
        <v>47</v>
      </c>
      <c r="C8999">
        <v>47</v>
      </c>
      <c r="D8999" t="s">
        <v>16</v>
      </c>
      <c r="E8999" t="s">
        <v>66</v>
      </c>
      <c r="F8999" t="s">
        <v>18</v>
      </c>
      <c r="G8999">
        <v>628.22</v>
      </c>
      <c r="H8999">
        <v>603.52</v>
      </c>
      <c r="I8999">
        <v>847.54</v>
      </c>
      <c r="J8999">
        <v>244.02</v>
      </c>
      <c r="K8999" s="1">
        <f t="shared" si="560"/>
        <v>0.40432794273594913</v>
      </c>
      <c r="L8999" t="s">
        <v>31</v>
      </c>
      <c r="M8999" s="2" t="s">
        <v>294</v>
      </c>
      <c r="N8999" s="3" t="str">
        <f t="shared" si="561"/>
        <v>Jan</v>
      </c>
      <c r="O8999" t="s">
        <v>28</v>
      </c>
      <c r="P8999" t="s">
        <v>39</v>
      </c>
      <c r="Q8999" t="str">
        <f t="shared" si="562"/>
        <v>Senior</v>
      </c>
      <c r="R8999" t="str">
        <f t="shared" si="563"/>
        <v>Profit</v>
      </c>
    </row>
    <row r="9000" spans="1:18">
      <c r="A9000">
        <v>2140</v>
      </c>
      <c r="B9000" t="s">
        <v>44</v>
      </c>
      <c r="C9000">
        <v>33</v>
      </c>
      <c r="D9000" t="s">
        <v>24</v>
      </c>
      <c r="E9000" t="s">
        <v>59</v>
      </c>
      <c r="F9000" t="s">
        <v>36</v>
      </c>
      <c r="G9000">
        <v>479.89</v>
      </c>
      <c r="H9000">
        <v>1087.77</v>
      </c>
      <c r="I9000">
        <v>847.21</v>
      </c>
      <c r="J9000">
        <v>-240.56</v>
      </c>
      <c r="K9000" s="1">
        <f t="shared" si="560"/>
        <v>-0.22114969157082839</v>
      </c>
      <c r="L9000" t="s">
        <v>37</v>
      </c>
      <c r="M9000" s="2" t="s">
        <v>394</v>
      </c>
      <c r="N9000" s="3" t="str">
        <f t="shared" si="561"/>
        <v>Apr</v>
      </c>
      <c r="O9000" t="s">
        <v>51</v>
      </c>
      <c r="P9000" t="s">
        <v>22</v>
      </c>
      <c r="Q9000" t="str">
        <f t="shared" si="562"/>
        <v>Adult</v>
      </c>
      <c r="R9000" t="str">
        <f t="shared" si="563"/>
        <v>Loss</v>
      </c>
    </row>
    <row r="9001" spans="1:18">
      <c r="A9001">
        <v>1317</v>
      </c>
      <c r="B9001" t="s">
        <v>52</v>
      </c>
      <c r="C9001">
        <v>38</v>
      </c>
      <c r="D9001" t="s">
        <v>16</v>
      </c>
      <c r="E9001" t="s">
        <v>30</v>
      </c>
      <c r="F9001" t="s">
        <v>42</v>
      </c>
      <c r="G9001">
        <v>604.59</v>
      </c>
      <c r="H9001">
        <v>555.12</v>
      </c>
      <c r="I9001">
        <v>846.9</v>
      </c>
      <c r="J9001">
        <v>291.77999999999997</v>
      </c>
      <c r="K9001" s="1">
        <f t="shared" si="560"/>
        <v>0.52561608300907903</v>
      </c>
      <c r="L9001" t="s">
        <v>37</v>
      </c>
      <c r="M9001" s="2" t="s">
        <v>160</v>
      </c>
      <c r="N9001" s="3" t="str">
        <f t="shared" si="561"/>
        <v>Apr</v>
      </c>
      <c r="O9001" t="s">
        <v>56</v>
      </c>
      <c r="P9001" t="s">
        <v>39</v>
      </c>
      <c r="Q9001" t="str">
        <f t="shared" si="562"/>
        <v>Adult</v>
      </c>
      <c r="R9001" t="str">
        <f t="shared" si="563"/>
        <v>Profit</v>
      </c>
    </row>
    <row r="9002" spans="1:18">
      <c r="A9002">
        <v>6777</v>
      </c>
      <c r="B9002" t="s">
        <v>52</v>
      </c>
      <c r="C9002">
        <v>53</v>
      </c>
      <c r="D9002" t="s">
        <v>16</v>
      </c>
      <c r="E9002" t="s">
        <v>30</v>
      </c>
      <c r="F9002" t="s">
        <v>42</v>
      </c>
      <c r="G9002">
        <v>561.24</v>
      </c>
      <c r="H9002">
        <v>1689.69</v>
      </c>
      <c r="I9002">
        <v>844.54</v>
      </c>
      <c r="J9002">
        <v>-845.15</v>
      </c>
      <c r="K9002" s="1">
        <f t="shared" si="560"/>
        <v>-0.50018050648343781</v>
      </c>
      <c r="L9002" t="s">
        <v>54</v>
      </c>
      <c r="M9002" s="2" t="s">
        <v>206</v>
      </c>
      <c r="N9002" s="3" t="str">
        <f t="shared" si="561"/>
        <v>Nov</v>
      </c>
      <c r="O9002" t="s">
        <v>56</v>
      </c>
      <c r="P9002" t="s">
        <v>22</v>
      </c>
      <c r="Q9002" t="str">
        <f t="shared" si="562"/>
        <v>Senior</v>
      </c>
      <c r="R9002" t="str">
        <f t="shared" si="563"/>
        <v>Loss</v>
      </c>
    </row>
    <row r="9003" spans="1:18">
      <c r="A9003">
        <v>3837</v>
      </c>
      <c r="B9003" t="s">
        <v>23</v>
      </c>
      <c r="C9003">
        <v>36</v>
      </c>
      <c r="D9003" t="s">
        <v>24</v>
      </c>
      <c r="E9003" t="s">
        <v>59</v>
      </c>
      <c r="F9003" t="s">
        <v>49</v>
      </c>
      <c r="G9003">
        <v>647.19000000000005</v>
      </c>
      <c r="H9003">
        <v>616.79999999999995</v>
      </c>
      <c r="I9003">
        <v>844.25</v>
      </c>
      <c r="J9003">
        <v>227.45</v>
      </c>
      <c r="K9003" s="1">
        <f t="shared" si="560"/>
        <v>0.36875810635538264</v>
      </c>
      <c r="L9003" t="s">
        <v>37</v>
      </c>
      <c r="M9003" s="2" t="s">
        <v>240</v>
      </c>
      <c r="N9003" s="3" t="str">
        <f t="shared" si="561"/>
        <v>Jun</v>
      </c>
      <c r="O9003" t="s">
        <v>33</v>
      </c>
      <c r="P9003" t="s">
        <v>22</v>
      </c>
      <c r="Q9003" t="str">
        <f t="shared" si="562"/>
        <v>Adult</v>
      </c>
      <c r="R9003" t="str">
        <f t="shared" si="563"/>
        <v>Profit</v>
      </c>
    </row>
    <row r="9004" spans="1:18">
      <c r="A9004">
        <v>9005</v>
      </c>
      <c r="B9004" t="s">
        <v>15</v>
      </c>
      <c r="C9004">
        <v>25</v>
      </c>
      <c r="D9004" t="s">
        <v>24</v>
      </c>
      <c r="E9004" t="s">
        <v>57</v>
      </c>
      <c r="F9004" t="s">
        <v>49</v>
      </c>
      <c r="G9004">
        <v>526.44000000000005</v>
      </c>
      <c r="H9004">
        <v>751.37</v>
      </c>
      <c r="I9004">
        <v>844.02</v>
      </c>
      <c r="J9004">
        <v>92.65</v>
      </c>
      <c r="K9004" s="1">
        <f t="shared" si="560"/>
        <v>0.12330809055458695</v>
      </c>
      <c r="L9004" t="s">
        <v>31</v>
      </c>
      <c r="M9004" s="2" t="s">
        <v>406</v>
      </c>
      <c r="N9004" s="3" t="str">
        <f t="shared" si="561"/>
        <v>Jan</v>
      </c>
      <c r="O9004" t="s">
        <v>21</v>
      </c>
      <c r="P9004" t="s">
        <v>39</v>
      </c>
      <c r="Q9004" t="str">
        <f t="shared" si="562"/>
        <v>Young</v>
      </c>
      <c r="R9004" t="str">
        <f t="shared" si="563"/>
        <v>Profit</v>
      </c>
    </row>
    <row r="9005" spans="1:18">
      <c r="A9005">
        <v>1829</v>
      </c>
      <c r="B9005" t="s">
        <v>47</v>
      </c>
      <c r="C9005">
        <v>19</v>
      </c>
      <c r="D9005" t="s">
        <v>24</v>
      </c>
      <c r="E9005" t="s">
        <v>53</v>
      </c>
      <c r="F9005" t="s">
        <v>49</v>
      </c>
      <c r="G9005">
        <v>536.35</v>
      </c>
      <c r="H9005">
        <v>496.79</v>
      </c>
      <c r="I9005">
        <v>843.79</v>
      </c>
      <c r="J9005">
        <v>347</v>
      </c>
      <c r="K9005" s="1">
        <f t="shared" si="560"/>
        <v>0.69848426900702509</v>
      </c>
      <c r="L9005" t="s">
        <v>54</v>
      </c>
      <c r="M9005" s="2" t="s">
        <v>58</v>
      </c>
      <c r="N9005" s="3" t="str">
        <f t="shared" si="561"/>
        <v>May</v>
      </c>
      <c r="O9005" t="s">
        <v>33</v>
      </c>
      <c r="P9005" t="s">
        <v>39</v>
      </c>
      <c r="Q9005" t="str">
        <f t="shared" si="562"/>
        <v>Young</v>
      </c>
      <c r="R9005" t="str">
        <f t="shared" si="563"/>
        <v>Profit</v>
      </c>
    </row>
    <row r="9006" spans="1:18">
      <c r="A9006">
        <v>1033</v>
      </c>
      <c r="B9006" t="s">
        <v>29</v>
      </c>
      <c r="C9006">
        <v>34</v>
      </c>
      <c r="D9006" t="s">
        <v>16</v>
      </c>
      <c r="E9006" t="s">
        <v>57</v>
      </c>
      <c r="F9006" t="s">
        <v>18</v>
      </c>
      <c r="G9006">
        <v>541.75</v>
      </c>
      <c r="H9006">
        <v>1700.77</v>
      </c>
      <c r="I9006">
        <v>843.72</v>
      </c>
      <c r="J9006">
        <v>-857.05</v>
      </c>
      <c r="K9006" s="1">
        <f t="shared" si="560"/>
        <v>-0.50391881324341325</v>
      </c>
      <c r="L9006" t="s">
        <v>37</v>
      </c>
      <c r="M9006" s="2" t="s">
        <v>348</v>
      </c>
      <c r="N9006" s="3" t="str">
        <f t="shared" si="561"/>
        <v>Nov</v>
      </c>
      <c r="O9006" t="s">
        <v>28</v>
      </c>
      <c r="P9006" t="s">
        <v>39</v>
      </c>
      <c r="Q9006" t="str">
        <f t="shared" si="562"/>
        <v>Adult</v>
      </c>
      <c r="R9006" t="str">
        <f t="shared" si="563"/>
        <v>Loss</v>
      </c>
    </row>
    <row r="9007" spans="1:18">
      <c r="A9007">
        <v>4889</v>
      </c>
      <c r="B9007" t="s">
        <v>52</v>
      </c>
      <c r="C9007">
        <v>54</v>
      </c>
      <c r="D9007" t="s">
        <v>24</v>
      </c>
      <c r="E9007" t="s">
        <v>66</v>
      </c>
      <c r="F9007" t="s">
        <v>42</v>
      </c>
      <c r="G9007">
        <v>478.16</v>
      </c>
      <c r="H9007">
        <v>1311.6</v>
      </c>
      <c r="I9007">
        <v>843.1</v>
      </c>
      <c r="J9007">
        <v>-468.5</v>
      </c>
      <c r="K9007" s="1">
        <f t="shared" si="560"/>
        <v>-0.35719731625495582</v>
      </c>
      <c r="L9007" t="s">
        <v>31</v>
      </c>
      <c r="M9007" s="2" t="s">
        <v>403</v>
      </c>
      <c r="N9007" s="3" t="str">
        <f t="shared" si="561"/>
        <v>Sep</v>
      </c>
      <c r="O9007" t="s">
        <v>51</v>
      </c>
      <c r="P9007" t="s">
        <v>39</v>
      </c>
      <c r="Q9007" t="str">
        <f t="shared" si="562"/>
        <v>Senior</v>
      </c>
      <c r="R9007" t="str">
        <f t="shared" si="563"/>
        <v>Loss</v>
      </c>
    </row>
    <row r="9008" spans="1:18">
      <c r="A9008">
        <v>8333</v>
      </c>
      <c r="B9008" t="s">
        <v>34</v>
      </c>
      <c r="C9008">
        <v>38</v>
      </c>
      <c r="D9008" t="s">
        <v>24</v>
      </c>
      <c r="E9008" t="s">
        <v>41</v>
      </c>
      <c r="F9008" t="s">
        <v>36</v>
      </c>
      <c r="G9008">
        <v>471.49</v>
      </c>
      <c r="H9008">
        <v>1597.88</v>
      </c>
      <c r="I9008">
        <v>842.36</v>
      </c>
      <c r="J9008">
        <v>-755.52</v>
      </c>
      <c r="K9008" s="1">
        <f t="shared" si="560"/>
        <v>-0.47282649510601543</v>
      </c>
      <c r="L9008" t="s">
        <v>31</v>
      </c>
      <c r="M9008" s="2" t="s">
        <v>240</v>
      </c>
      <c r="N9008" s="3" t="str">
        <f t="shared" si="561"/>
        <v>Jun</v>
      </c>
      <c r="O9008" t="s">
        <v>33</v>
      </c>
      <c r="P9008" t="s">
        <v>22</v>
      </c>
      <c r="Q9008" t="str">
        <f t="shared" si="562"/>
        <v>Adult</v>
      </c>
      <c r="R9008" t="str">
        <f t="shared" si="563"/>
        <v>Loss</v>
      </c>
    </row>
    <row r="9009" spans="1:18">
      <c r="A9009">
        <v>7928</v>
      </c>
      <c r="B9009" t="s">
        <v>23</v>
      </c>
      <c r="C9009">
        <v>57</v>
      </c>
      <c r="D9009" t="s">
        <v>16</v>
      </c>
      <c r="E9009" t="s">
        <v>35</v>
      </c>
      <c r="F9009" t="s">
        <v>36</v>
      </c>
      <c r="G9009">
        <v>519.02</v>
      </c>
      <c r="H9009">
        <v>513.04</v>
      </c>
      <c r="I9009">
        <v>842.13</v>
      </c>
      <c r="J9009">
        <v>329.09</v>
      </c>
      <c r="K9009" s="1">
        <f t="shared" si="560"/>
        <v>0.64145095898955251</v>
      </c>
      <c r="L9009" t="s">
        <v>31</v>
      </c>
      <c r="M9009" s="2" t="s">
        <v>249</v>
      </c>
      <c r="N9009" s="3" t="str">
        <f t="shared" si="561"/>
        <v>Sep</v>
      </c>
      <c r="O9009" t="s">
        <v>56</v>
      </c>
      <c r="P9009" t="s">
        <v>22</v>
      </c>
      <c r="Q9009" t="str">
        <f t="shared" si="562"/>
        <v>Senior</v>
      </c>
      <c r="R9009" t="str">
        <f t="shared" si="563"/>
        <v>Profit</v>
      </c>
    </row>
    <row r="9010" spans="1:18">
      <c r="A9010">
        <v>2056</v>
      </c>
      <c r="B9010" t="s">
        <v>15</v>
      </c>
      <c r="C9010">
        <v>52</v>
      </c>
      <c r="D9010" t="s">
        <v>24</v>
      </c>
      <c r="E9010" t="s">
        <v>17</v>
      </c>
      <c r="F9010" t="s">
        <v>42</v>
      </c>
      <c r="G9010">
        <v>672.76</v>
      </c>
      <c r="H9010">
        <v>450.48</v>
      </c>
      <c r="I9010">
        <v>840.5</v>
      </c>
      <c r="J9010">
        <v>390.02</v>
      </c>
      <c r="K9010" s="1">
        <f t="shared" si="560"/>
        <v>0.86578760433315571</v>
      </c>
      <c r="L9010" t="s">
        <v>26</v>
      </c>
      <c r="M9010" s="2" t="s">
        <v>320</v>
      </c>
      <c r="N9010" s="3" t="str">
        <f t="shared" si="561"/>
        <v>May</v>
      </c>
      <c r="O9010" t="s">
        <v>56</v>
      </c>
      <c r="P9010" t="s">
        <v>39</v>
      </c>
      <c r="Q9010" t="str">
        <f t="shared" si="562"/>
        <v>Senior</v>
      </c>
      <c r="R9010" t="str">
        <f t="shared" si="563"/>
        <v>Profit</v>
      </c>
    </row>
    <row r="9011" spans="1:18">
      <c r="A9011">
        <v>3317</v>
      </c>
      <c r="B9011" t="s">
        <v>44</v>
      </c>
      <c r="C9011">
        <v>58</v>
      </c>
      <c r="D9011" t="s">
        <v>24</v>
      </c>
      <c r="E9011" t="s">
        <v>53</v>
      </c>
      <c r="F9011" t="s">
        <v>42</v>
      </c>
      <c r="G9011">
        <v>528.71</v>
      </c>
      <c r="H9011">
        <v>1703.66</v>
      </c>
      <c r="I9011">
        <v>840.45</v>
      </c>
      <c r="J9011">
        <v>-863.21</v>
      </c>
      <c r="K9011" s="1">
        <f t="shared" si="560"/>
        <v>-0.50667973656715537</v>
      </c>
      <c r="L9011" t="s">
        <v>37</v>
      </c>
      <c r="M9011" s="2" t="s">
        <v>141</v>
      </c>
      <c r="N9011" s="3" t="str">
        <f t="shared" si="561"/>
        <v>May</v>
      </c>
      <c r="O9011" t="s">
        <v>51</v>
      </c>
      <c r="P9011" t="s">
        <v>22</v>
      </c>
      <c r="Q9011" t="str">
        <f t="shared" si="562"/>
        <v>Senior</v>
      </c>
      <c r="R9011" t="str">
        <f t="shared" si="563"/>
        <v>Loss</v>
      </c>
    </row>
    <row r="9012" spans="1:18">
      <c r="A9012">
        <v>2170</v>
      </c>
      <c r="B9012" t="s">
        <v>40</v>
      </c>
      <c r="C9012">
        <v>43</v>
      </c>
      <c r="D9012" t="s">
        <v>16</v>
      </c>
      <c r="E9012" t="s">
        <v>59</v>
      </c>
      <c r="F9012" t="s">
        <v>18</v>
      </c>
      <c r="G9012">
        <v>612.41999999999996</v>
      </c>
      <c r="H9012">
        <v>1404.27</v>
      </c>
      <c r="I9012">
        <v>838.81</v>
      </c>
      <c r="J9012">
        <v>-565.46</v>
      </c>
      <c r="K9012" s="1">
        <f t="shared" si="560"/>
        <v>-0.4026718508548926</v>
      </c>
      <c r="L9012" t="s">
        <v>26</v>
      </c>
      <c r="M9012" s="2" t="s">
        <v>72</v>
      </c>
      <c r="N9012" s="3" t="str">
        <f t="shared" si="561"/>
        <v>Oct</v>
      </c>
      <c r="O9012" t="s">
        <v>56</v>
      </c>
      <c r="P9012" t="s">
        <v>22</v>
      </c>
      <c r="Q9012" t="str">
        <f t="shared" si="562"/>
        <v>Senior</v>
      </c>
      <c r="R9012" t="str">
        <f t="shared" si="563"/>
        <v>Loss</v>
      </c>
    </row>
    <row r="9013" spans="1:18">
      <c r="A9013">
        <v>7527</v>
      </c>
      <c r="B9013" t="s">
        <v>92</v>
      </c>
      <c r="C9013">
        <v>40</v>
      </c>
      <c r="D9013" t="s">
        <v>16</v>
      </c>
      <c r="E9013" t="s">
        <v>59</v>
      </c>
      <c r="F9013" t="s">
        <v>42</v>
      </c>
      <c r="G9013">
        <v>664.11</v>
      </c>
      <c r="H9013">
        <v>611.80999999999995</v>
      </c>
      <c r="I9013">
        <v>837.55</v>
      </c>
      <c r="J9013">
        <v>225.74</v>
      </c>
      <c r="K9013" s="1">
        <f t="shared" si="560"/>
        <v>0.36897075889573566</v>
      </c>
      <c r="L9013" t="s">
        <v>54</v>
      </c>
      <c r="M9013" s="2" t="s">
        <v>236</v>
      </c>
      <c r="N9013" s="3" t="str">
        <f t="shared" si="561"/>
        <v>Jun</v>
      </c>
      <c r="O9013" t="s">
        <v>56</v>
      </c>
      <c r="P9013" t="s">
        <v>39</v>
      </c>
      <c r="Q9013" t="str">
        <f t="shared" si="562"/>
        <v>Adult</v>
      </c>
      <c r="R9013" t="str">
        <f t="shared" si="563"/>
        <v>Profit</v>
      </c>
    </row>
    <row r="9014" spans="1:18">
      <c r="A9014">
        <v>5681</v>
      </c>
      <c r="B9014" t="s">
        <v>44</v>
      </c>
      <c r="C9014">
        <v>36</v>
      </c>
      <c r="D9014" t="s">
        <v>16</v>
      </c>
      <c r="E9014" t="s">
        <v>41</v>
      </c>
      <c r="F9014" t="s">
        <v>18</v>
      </c>
      <c r="G9014">
        <v>495.29</v>
      </c>
      <c r="H9014">
        <v>977.87</v>
      </c>
      <c r="I9014">
        <v>836.44</v>
      </c>
      <c r="J9014">
        <v>-141.43</v>
      </c>
      <c r="K9014" s="1">
        <f t="shared" si="560"/>
        <v>-0.14463067687933981</v>
      </c>
      <c r="L9014" t="s">
        <v>26</v>
      </c>
      <c r="M9014" s="2" t="s">
        <v>365</v>
      </c>
      <c r="N9014" s="3" t="str">
        <f t="shared" si="561"/>
        <v>Jun</v>
      </c>
      <c r="O9014" t="s">
        <v>33</v>
      </c>
      <c r="P9014" t="s">
        <v>22</v>
      </c>
      <c r="Q9014" t="str">
        <f t="shared" si="562"/>
        <v>Adult</v>
      </c>
      <c r="R9014" t="str">
        <f t="shared" si="563"/>
        <v>Loss</v>
      </c>
    </row>
    <row r="9015" spans="1:18">
      <c r="A9015">
        <v>9369</v>
      </c>
      <c r="B9015" t="s">
        <v>34</v>
      </c>
      <c r="C9015">
        <v>55</v>
      </c>
      <c r="D9015" t="s">
        <v>16</v>
      </c>
      <c r="E9015" t="s">
        <v>17</v>
      </c>
      <c r="F9015" t="s">
        <v>25</v>
      </c>
      <c r="G9015">
        <v>661.75</v>
      </c>
      <c r="H9015">
        <v>1857.03</v>
      </c>
      <c r="I9015">
        <v>836.42</v>
      </c>
      <c r="J9015">
        <v>-1020.61</v>
      </c>
      <c r="K9015" s="1">
        <f t="shared" si="560"/>
        <v>-0.54959262909053708</v>
      </c>
      <c r="L9015" t="s">
        <v>54</v>
      </c>
      <c r="M9015" s="2" t="s">
        <v>347</v>
      </c>
      <c r="N9015" s="3" t="str">
        <f t="shared" si="561"/>
        <v>Dec</v>
      </c>
      <c r="O9015" t="s">
        <v>28</v>
      </c>
      <c r="P9015" t="s">
        <v>39</v>
      </c>
      <c r="Q9015" t="str">
        <f t="shared" si="562"/>
        <v>Senior</v>
      </c>
      <c r="R9015" t="str">
        <f t="shared" si="563"/>
        <v>Loss</v>
      </c>
    </row>
    <row r="9016" spans="1:18">
      <c r="A9016">
        <v>7049</v>
      </c>
      <c r="B9016" t="s">
        <v>23</v>
      </c>
      <c r="C9016">
        <v>34</v>
      </c>
      <c r="D9016" t="s">
        <v>24</v>
      </c>
      <c r="E9016" t="s">
        <v>53</v>
      </c>
      <c r="F9016" t="s">
        <v>36</v>
      </c>
      <c r="G9016">
        <v>467.06</v>
      </c>
      <c r="H9016">
        <v>1218.28</v>
      </c>
      <c r="I9016">
        <v>835.96</v>
      </c>
      <c r="J9016">
        <v>-382.32</v>
      </c>
      <c r="K9016" s="1">
        <f t="shared" si="560"/>
        <v>-0.3138194832058312</v>
      </c>
      <c r="L9016" t="s">
        <v>26</v>
      </c>
      <c r="M9016" s="2" t="s">
        <v>86</v>
      </c>
      <c r="N9016" s="3" t="str">
        <f t="shared" si="561"/>
        <v>May</v>
      </c>
      <c r="O9016" t="s">
        <v>33</v>
      </c>
      <c r="P9016" t="s">
        <v>22</v>
      </c>
      <c r="Q9016" t="str">
        <f t="shared" si="562"/>
        <v>Adult</v>
      </c>
      <c r="R9016" t="str">
        <f t="shared" si="563"/>
        <v>Loss</v>
      </c>
    </row>
    <row r="9017" spans="1:18">
      <c r="A9017">
        <v>5785</v>
      </c>
      <c r="B9017" t="s">
        <v>29</v>
      </c>
      <c r="C9017">
        <v>34</v>
      </c>
      <c r="D9017" t="s">
        <v>16</v>
      </c>
      <c r="E9017" t="s">
        <v>57</v>
      </c>
      <c r="F9017" t="s">
        <v>18</v>
      </c>
      <c r="G9017">
        <v>598.67999999999995</v>
      </c>
      <c r="H9017">
        <v>370.27</v>
      </c>
      <c r="I9017">
        <v>835.15</v>
      </c>
      <c r="J9017">
        <v>464.88</v>
      </c>
      <c r="K9017" s="1">
        <f t="shared" si="560"/>
        <v>1.2555162449023687</v>
      </c>
      <c r="L9017" t="s">
        <v>26</v>
      </c>
      <c r="M9017" s="2" t="s">
        <v>200</v>
      </c>
      <c r="N9017" s="3" t="str">
        <f t="shared" si="561"/>
        <v>Oct</v>
      </c>
      <c r="O9017" t="s">
        <v>56</v>
      </c>
      <c r="P9017" t="s">
        <v>22</v>
      </c>
      <c r="Q9017" t="str">
        <f t="shared" si="562"/>
        <v>Adult</v>
      </c>
      <c r="R9017" t="str">
        <f t="shared" si="563"/>
        <v>Profit</v>
      </c>
    </row>
    <row r="9018" spans="1:18">
      <c r="A9018">
        <v>3261</v>
      </c>
      <c r="B9018" t="s">
        <v>52</v>
      </c>
      <c r="C9018">
        <v>37</v>
      </c>
      <c r="D9018" t="s">
        <v>24</v>
      </c>
      <c r="E9018" t="s">
        <v>30</v>
      </c>
      <c r="F9018" t="s">
        <v>25</v>
      </c>
      <c r="G9018">
        <v>553.39</v>
      </c>
      <c r="H9018">
        <v>639.07000000000005</v>
      </c>
      <c r="I9018">
        <v>834.12</v>
      </c>
      <c r="J9018">
        <v>195.05</v>
      </c>
      <c r="K9018" s="1">
        <f t="shared" si="560"/>
        <v>0.30520913201996652</v>
      </c>
      <c r="L9018" t="s">
        <v>19</v>
      </c>
      <c r="M9018" s="2" t="s">
        <v>395</v>
      </c>
      <c r="N9018" s="3" t="str">
        <f t="shared" si="561"/>
        <v>Feb</v>
      </c>
      <c r="O9018" t="s">
        <v>21</v>
      </c>
      <c r="P9018" t="s">
        <v>22</v>
      </c>
      <c r="Q9018" t="str">
        <f t="shared" si="562"/>
        <v>Adult</v>
      </c>
      <c r="R9018" t="str">
        <f t="shared" si="563"/>
        <v>Profit</v>
      </c>
    </row>
    <row r="9019" spans="1:18">
      <c r="A9019">
        <v>2992</v>
      </c>
      <c r="B9019" t="s">
        <v>84</v>
      </c>
      <c r="C9019">
        <v>55</v>
      </c>
      <c r="D9019" t="s">
        <v>24</v>
      </c>
      <c r="E9019" t="s">
        <v>59</v>
      </c>
      <c r="F9019" t="s">
        <v>25</v>
      </c>
      <c r="G9019">
        <v>474.91</v>
      </c>
      <c r="H9019">
        <v>1023.14</v>
      </c>
      <c r="I9019">
        <v>832.81</v>
      </c>
      <c r="J9019">
        <v>-190.33</v>
      </c>
      <c r="K9019" s="1">
        <f t="shared" si="560"/>
        <v>-0.18602537287174778</v>
      </c>
      <c r="L9019" t="s">
        <v>19</v>
      </c>
      <c r="M9019" s="2" t="s">
        <v>356</v>
      </c>
      <c r="N9019" s="3" t="str">
        <f t="shared" si="561"/>
        <v>Nov</v>
      </c>
      <c r="O9019" t="s">
        <v>21</v>
      </c>
      <c r="P9019" t="s">
        <v>39</v>
      </c>
      <c r="Q9019" t="str">
        <f t="shared" si="562"/>
        <v>Senior</v>
      </c>
      <c r="R9019" t="str">
        <f t="shared" si="563"/>
        <v>Loss</v>
      </c>
    </row>
    <row r="9020" spans="1:18">
      <c r="A9020">
        <v>1274</v>
      </c>
      <c r="B9020" t="s">
        <v>44</v>
      </c>
      <c r="C9020">
        <v>49</v>
      </c>
      <c r="D9020" t="s">
        <v>16</v>
      </c>
      <c r="E9020" t="s">
        <v>17</v>
      </c>
      <c r="F9020" t="s">
        <v>25</v>
      </c>
      <c r="G9020">
        <v>730.3</v>
      </c>
      <c r="H9020">
        <v>451.09</v>
      </c>
      <c r="I9020">
        <v>832.69</v>
      </c>
      <c r="J9020">
        <v>381.6</v>
      </c>
      <c r="K9020" s="1">
        <f t="shared" si="560"/>
        <v>0.84595091888536667</v>
      </c>
      <c r="L9020" t="s">
        <v>19</v>
      </c>
      <c r="M9020" s="2" t="s">
        <v>121</v>
      </c>
      <c r="N9020" s="3" t="str">
        <f t="shared" si="561"/>
        <v>Jun</v>
      </c>
      <c r="O9020" t="s">
        <v>28</v>
      </c>
      <c r="P9020" t="s">
        <v>22</v>
      </c>
      <c r="Q9020" t="str">
        <f t="shared" si="562"/>
        <v>Senior</v>
      </c>
      <c r="R9020" t="str">
        <f t="shared" si="563"/>
        <v>Profit</v>
      </c>
    </row>
    <row r="9021" spans="1:18">
      <c r="A9021">
        <v>5472</v>
      </c>
      <c r="B9021" t="s">
        <v>92</v>
      </c>
      <c r="C9021">
        <v>57</v>
      </c>
      <c r="D9021" t="s">
        <v>16</v>
      </c>
      <c r="E9021" t="s">
        <v>59</v>
      </c>
      <c r="F9021" t="s">
        <v>25</v>
      </c>
      <c r="G9021">
        <v>576.46</v>
      </c>
      <c r="H9021">
        <v>666.14</v>
      </c>
      <c r="I9021">
        <v>832.11</v>
      </c>
      <c r="J9021">
        <v>165.97</v>
      </c>
      <c r="K9021" s="1">
        <f t="shared" si="560"/>
        <v>0.24915182994565707</v>
      </c>
      <c r="L9021" t="s">
        <v>37</v>
      </c>
      <c r="M9021" s="2" t="s">
        <v>136</v>
      </c>
      <c r="N9021" s="3" t="str">
        <f t="shared" si="561"/>
        <v>Nov</v>
      </c>
      <c r="O9021" t="s">
        <v>28</v>
      </c>
      <c r="P9021" t="s">
        <v>22</v>
      </c>
      <c r="Q9021" t="str">
        <f t="shared" si="562"/>
        <v>Senior</v>
      </c>
      <c r="R9021" t="str">
        <f t="shared" si="563"/>
        <v>Profit</v>
      </c>
    </row>
    <row r="9022" spans="1:18">
      <c r="A9022">
        <v>521</v>
      </c>
      <c r="B9022" t="s">
        <v>47</v>
      </c>
      <c r="C9022">
        <v>47</v>
      </c>
      <c r="D9022" t="s">
        <v>16</v>
      </c>
      <c r="E9022" t="s">
        <v>66</v>
      </c>
      <c r="F9022" t="s">
        <v>36</v>
      </c>
      <c r="G9022">
        <v>570.16</v>
      </c>
      <c r="H9022">
        <v>461.52</v>
      </c>
      <c r="I9022">
        <v>831.83</v>
      </c>
      <c r="J9022">
        <v>370.31</v>
      </c>
      <c r="K9022" s="1">
        <f t="shared" si="560"/>
        <v>0.80237042815045934</v>
      </c>
      <c r="L9022" t="s">
        <v>19</v>
      </c>
      <c r="M9022" s="2" t="s">
        <v>68</v>
      </c>
      <c r="N9022" s="3" t="str">
        <f t="shared" si="561"/>
        <v>Mar</v>
      </c>
      <c r="O9022" t="s">
        <v>28</v>
      </c>
      <c r="P9022" t="s">
        <v>22</v>
      </c>
      <c r="Q9022" t="str">
        <f t="shared" si="562"/>
        <v>Senior</v>
      </c>
      <c r="R9022" t="str">
        <f t="shared" si="563"/>
        <v>Profit</v>
      </c>
    </row>
    <row r="9023" spans="1:18">
      <c r="A9023">
        <v>4781</v>
      </c>
      <c r="B9023" t="s">
        <v>44</v>
      </c>
      <c r="C9023">
        <v>25</v>
      </c>
      <c r="D9023" t="s">
        <v>16</v>
      </c>
      <c r="E9023" t="s">
        <v>59</v>
      </c>
      <c r="F9023" t="s">
        <v>49</v>
      </c>
      <c r="G9023">
        <v>597.19000000000005</v>
      </c>
      <c r="H9023">
        <v>744.44</v>
      </c>
      <c r="I9023">
        <v>831.81</v>
      </c>
      <c r="J9023">
        <v>87.37</v>
      </c>
      <c r="K9023" s="1">
        <f t="shared" si="560"/>
        <v>0.11736338724410295</v>
      </c>
      <c r="L9023" t="s">
        <v>37</v>
      </c>
      <c r="M9023" s="2" t="s">
        <v>233</v>
      </c>
      <c r="N9023" s="3" t="str">
        <f t="shared" si="561"/>
        <v>Sep</v>
      </c>
      <c r="O9023" t="s">
        <v>28</v>
      </c>
      <c r="P9023" t="s">
        <v>39</v>
      </c>
      <c r="Q9023" t="str">
        <f t="shared" si="562"/>
        <v>Young</v>
      </c>
      <c r="R9023" t="str">
        <f t="shared" si="563"/>
        <v>Profit</v>
      </c>
    </row>
    <row r="9024" spans="1:18">
      <c r="A9024">
        <v>5074</v>
      </c>
      <c r="B9024" t="s">
        <v>44</v>
      </c>
      <c r="C9024">
        <v>38</v>
      </c>
      <c r="D9024" t="s">
        <v>24</v>
      </c>
      <c r="E9024" t="s">
        <v>53</v>
      </c>
      <c r="F9024" t="s">
        <v>25</v>
      </c>
      <c r="G9024">
        <v>649.78</v>
      </c>
      <c r="H9024">
        <v>977.06</v>
      </c>
      <c r="I9024">
        <v>831.73</v>
      </c>
      <c r="J9024">
        <v>-145.33000000000001</v>
      </c>
      <c r="K9024" s="1">
        <f t="shared" si="560"/>
        <v>-0.14874214480175221</v>
      </c>
      <c r="L9024" t="s">
        <v>31</v>
      </c>
      <c r="M9024" s="2" t="s">
        <v>364</v>
      </c>
      <c r="N9024" s="3" t="str">
        <f t="shared" si="561"/>
        <v>Feb</v>
      </c>
      <c r="O9024" t="s">
        <v>28</v>
      </c>
      <c r="P9024" t="s">
        <v>22</v>
      </c>
      <c r="Q9024" t="str">
        <f t="shared" si="562"/>
        <v>Adult</v>
      </c>
      <c r="R9024" t="str">
        <f t="shared" si="563"/>
        <v>Loss</v>
      </c>
    </row>
    <row r="9025" spans="1:18">
      <c r="A9025">
        <v>1970</v>
      </c>
      <c r="B9025" t="s">
        <v>47</v>
      </c>
      <c r="C9025">
        <v>51</v>
      </c>
      <c r="D9025" t="s">
        <v>24</v>
      </c>
      <c r="E9025" t="s">
        <v>57</v>
      </c>
      <c r="F9025" t="s">
        <v>25</v>
      </c>
      <c r="G9025">
        <v>729.22</v>
      </c>
      <c r="H9025">
        <v>897.23</v>
      </c>
      <c r="I9025">
        <v>831.67</v>
      </c>
      <c r="J9025">
        <v>-65.56</v>
      </c>
      <c r="K9025" s="1">
        <f t="shared" si="560"/>
        <v>-7.3069335621858383E-2</v>
      </c>
      <c r="L9025" t="s">
        <v>19</v>
      </c>
      <c r="M9025" s="2" t="s">
        <v>203</v>
      </c>
      <c r="N9025" s="3" t="str">
        <f t="shared" si="561"/>
        <v>Dec</v>
      </c>
      <c r="O9025" t="s">
        <v>28</v>
      </c>
      <c r="P9025" t="s">
        <v>22</v>
      </c>
      <c r="Q9025" t="str">
        <f t="shared" si="562"/>
        <v>Senior</v>
      </c>
      <c r="R9025" t="str">
        <f t="shared" si="563"/>
        <v>Loss</v>
      </c>
    </row>
    <row r="9026" spans="1:18">
      <c r="A9026">
        <v>2107</v>
      </c>
      <c r="B9026" t="s">
        <v>40</v>
      </c>
      <c r="C9026">
        <v>28</v>
      </c>
      <c r="D9026" t="s">
        <v>16</v>
      </c>
      <c r="E9026" t="s">
        <v>17</v>
      </c>
      <c r="F9026" t="s">
        <v>18</v>
      </c>
      <c r="G9026">
        <v>498.63</v>
      </c>
      <c r="H9026">
        <v>713.75</v>
      </c>
      <c r="I9026">
        <v>830.27</v>
      </c>
      <c r="J9026">
        <v>116.52</v>
      </c>
      <c r="K9026" s="1">
        <f t="shared" ref="K9026:K9089" si="564">J9026/H9026</f>
        <v>0.16325043782837129</v>
      </c>
      <c r="L9026" t="s">
        <v>26</v>
      </c>
      <c r="M9026" s="2" t="s">
        <v>174</v>
      </c>
      <c r="N9026" s="3" t="str">
        <f t="shared" ref="N9026:N9089" si="565">TEXT(M9026,"MMM")</f>
        <v>Mar</v>
      </c>
      <c r="O9026" t="s">
        <v>33</v>
      </c>
      <c r="P9026" t="s">
        <v>22</v>
      </c>
      <c r="Q9026" t="str">
        <f t="shared" ref="Q9026:Q9089" si="566">IF(C9026&gt;=18,IF(C9026&lt;=25,"Young",IF(C9026&lt;=40,"Adult",IF(C9026&lt;=60,"Senior",""))),"")</f>
        <v>Adult</v>
      </c>
      <c r="R9026" t="str">
        <f t="shared" ref="R9026:R9089" si="567">IF(J9026&gt;0,"Profit","Loss")</f>
        <v>Profit</v>
      </c>
    </row>
    <row r="9027" spans="1:18">
      <c r="A9027">
        <v>868</v>
      </c>
      <c r="B9027" t="s">
        <v>15</v>
      </c>
      <c r="C9027">
        <v>55</v>
      </c>
      <c r="D9027" t="s">
        <v>24</v>
      </c>
      <c r="E9027" t="s">
        <v>17</v>
      </c>
      <c r="F9027" t="s">
        <v>36</v>
      </c>
      <c r="G9027">
        <v>507.22</v>
      </c>
      <c r="H9027">
        <v>1065.33</v>
      </c>
      <c r="I9027">
        <v>830.17</v>
      </c>
      <c r="J9027">
        <v>-235.16</v>
      </c>
      <c r="K9027" s="1">
        <f t="shared" si="564"/>
        <v>-0.22073911370185764</v>
      </c>
      <c r="L9027" t="s">
        <v>54</v>
      </c>
      <c r="M9027" s="2" t="s">
        <v>75</v>
      </c>
      <c r="N9027" s="3" t="str">
        <f t="shared" si="565"/>
        <v>Mar</v>
      </c>
      <c r="O9027" t="s">
        <v>21</v>
      </c>
      <c r="P9027" t="s">
        <v>39</v>
      </c>
      <c r="Q9027" t="str">
        <f t="shared" si="566"/>
        <v>Senior</v>
      </c>
      <c r="R9027" t="str">
        <f t="shared" si="567"/>
        <v>Loss</v>
      </c>
    </row>
    <row r="9028" spans="1:18">
      <c r="A9028">
        <v>9652</v>
      </c>
      <c r="B9028" t="s">
        <v>44</v>
      </c>
      <c r="C9028">
        <v>42</v>
      </c>
      <c r="D9028" t="s">
        <v>24</v>
      </c>
      <c r="E9028" t="s">
        <v>17</v>
      </c>
      <c r="F9028" t="s">
        <v>49</v>
      </c>
      <c r="G9028">
        <v>558.52</v>
      </c>
      <c r="H9028">
        <v>1640.08</v>
      </c>
      <c r="I9028">
        <v>829.98</v>
      </c>
      <c r="J9028">
        <v>-810.1</v>
      </c>
      <c r="K9028" s="1">
        <f t="shared" si="564"/>
        <v>-0.49393932003316915</v>
      </c>
      <c r="L9028" t="s">
        <v>54</v>
      </c>
      <c r="M9028" s="2" t="s">
        <v>112</v>
      </c>
      <c r="N9028" s="3" t="str">
        <f t="shared" si="565"/>
        <v>Jan</v>
      </c>
      <c r="O9028" t="s">
        <v>21</v>
      </c>
      <c r="P9028" t="s">
        <v>22</v>
      </c>
      <c r="Q9028" t="str">
        <f t="shared" si="566"/>
        <v>Senior</v>
      </c>
      <c r="R9028" t="str">
        <f t="shared" si="567"/>
        <v>Loss</v>
      </c>
    </row>
    <row r="9029" spans="1:18">
      <c r="A9029">
        <v>1196</v>
      </c>
      <c r="B9029" t="s">
        <v>44</v>
      </c>
      <c r="C9029">
        <v>30</v>
      </c>
      <c r="D9029" t="s">
        <v>24</v>
      </c>
      <c r="E9029" t="s">
        <v>41</v>
      </c>
      <c r="F9029" t="s">
        <v>49</v>
      </c>
      <c r="G9029">
        <v>503.2</v>
      </c>
      <c r="H9029">
        <v>1796.38</v>
      </c>
      <c r="I9029">
        <v>828.83</v>
      </c>
      <c r="J9029">
        <v>-967.55</v>
      </c>
      <c r="K9029" s="1">
        <f t="shared" si="564"/>
        <v>-0.53861098431289589</v>
      </c>
      <c r="L9029" t="s">
        <v>54</v>
      </c>
      <c r="M9029" s="2" t="s">
        <v>396</v>
      </c>
      <c r="N9029" s="3" t="str">
        <f t="shared" si="565"/>
        <v>Jun</v>
      </c>
      <c r="O9029" t="s">
        <v>21</v>
      </c>
      <c r="P9029" t="s">
        <v>39</v>
      </c>
      <c r="Q9029" t="str">
        <f t="shared" si="566"/>
        <v>Adult</v>
      </c>
      <c r="R9029" t="str">
        <f t="shared" si="567"/>
        <v>Loss</v>
      </c>
    </row>
    <row r="9030" spans="1:18">
      <c r="A9030">
        <v>2918</v>
      </c>
      <c r="B9030" t="s">
        <v>29</v>
      </c>
      <c r="C9030">
        <v>37</v>
      </c>
      <c r="D9030" t="s">
        <v>16</v>
      </c>
      <c r="E9030" t="s">
        <v>57</v>
      </c>
      <c r="F9030" t="s">
        <v>25</v>
      </c>
      <c r="G9030">
        <v>598.75</v>
      </c>
      <c r="H9030">
        <v>1246.5899999999999</v>
      </c>
      <c r="I9030">
        <v>827.79</v>
      </c>
      <c r="J9030">
        <v>-418.8</v>
      </c>
      <c r="K9030" s="1">
        <f t="shared" si="564"/>
        <v>-0.33595648930281813</v>
      </c>
      <c r="L9030" t="s">
        <v>31</v>
      </c>
      <c r="M9030" s="2" t="s">
        <v>382</v>
      </c>
      <c r="N9030" s="3" t="str">
        <f t="shared" si="565"/>
        <v>Jun</v>
      </c>
      <c r="O9030" t="s">
        <v>28</v>
      </c>
      <c r="P9030" t="s">
        <v>39</v>
      </c>
      <c r="Q9030" t="str">
        <f t="shared" si="566"/>
        <v>Adult</v>
      </c>
      <c r="R9030" t="str">
        <f t="shared" si="567"/>
        <v>Loss</v>
      </c>
    </row>
    <row r="9031" spans="1:18">
      <c r="A9031">
        <v>3070</v>
      </c>
      <c r="B9031" t="s">
        <v>29</v>
      </c>
      <c r="C9031">
        <v>60</v>
      </c>
      <c r="D9031" t="s">
        <v>16</v>
      </c>
      <c r="E9031" t="s">
        <v>59</v>
      </c>
      <c r="F9031" t="s">
        <v>42</v>
      </c>
      <c r="G9031">
        <v>510.84</v>
      </c>
      <c r="H9031">
        <v>57.94</v>
      </c>
      <c r="I9031">
        <v>827.67</v>
      </c>
      <c r="J9031">
        <v>769.73</v>
      </c>
      <c r="K9031" s="1">
        <f t="shared" si="564"/>
        <v>13.2849499482223</v>
      </c>
      <c r="L9031" t="s">
        <v>54</v>
      </c>
      <c r="M9031" s="2" t="s">
        <v>283</v>
      </c>
      <c r="N9031" s="3" t="str">
        <f t="shared" si="565"/>
        <v>Jun</v>
      </c>
      <c r="O9031" t="s">
        <v>51</v>
      </c>
      <c r="P9031" t="s">
        <v>39</v>
      </c>
      <c r="Q9031" t="str">
        <f t="shared" si="566"/>
        <v>Senior</v>
      </c>
      <c r="R9031" t="str">
        <f t="shared" si="567"/>
        <v>Profit</v>
      </c>
    </row>
    <row r="9032" spans="1:18">
      <c r="A9032">
        <v>3563</v>
      </c>
      <c r="B9032" t="s">
        <v>29</v>
      </c>
      <c r="C9032">
        <v>59</v>
      </c>
      <c r="D9032" t="s">
        <v>16</v>
      </c>
      <c r="E9032" t="s">
        <v>53</v>
      </c>
      <c r="F9032" t="s">
        <v>49</v>
      </c>
      <c r="G9032">
        <v>520.62</v>
      </c>
      <c r="H9032">
        <v>122.35</v>
      </c>
      <c r="I9032">
        <v>826.72</v>
      </c>
      <c r="J9032">
        <v>704.37</v>
      </c>
      <c r="K9032" s="1">
        <f t="shared" si="564"/>
        <v>5.7570085819370664</v>
      </c>
      <c r="L9032" t="s">
        <v>31</v>
      </c>
      <c r="M9032" s="2" t="s">
        <v>176</v>
      </c>
      <c r="N9032" s="3" t="str">
        <f t="shared" si="565"/>
        <v>May</v>
      </c>
      <c r="O9032" t="s">
        <v>56</v>
      </c>
      <c r="P9032" t="s">
        <v>22</v>
      </c>
      <c r="Q9032" t="str">
        <f t="shared" si="566"/>
        <v>Senior</v>
      </c>
      <c r="R9032" t="str">
        <f t="shared" si="567"/>
        <v>Profit</v>
      </c>
    </row>
    <row r="9033" spans="1:18">
      <c r="A9033">
        <v>551</v>
      </c>
      <c r="B9033" t="s">
        <v>52</v>
      </c>
      <c r="C9033">
        <v>26</v>
      </c>
      <c r="D9033" t="s">
        <v>16</v>
      </c>
      <c r="E9033" t="s">
        <v>17</v>
      </c>
      <c r="F9033" t="s">
        <v>36</v>
      </c>
      <c r="G9033">
        <v>613.69000000000005</v>
      </c>
      <c r="H9033">
        <v>153.41999999999999</v>
      </c>
      <c r="I9033">
        <v>825.92</v>
      </c>
      <c r="J9033">
        <v>672.5</v>
      </c>
      <c r="K9033" s="1">
        <f t="shared" si="564"/>
        <v>4.3833919958284451</v>
      </c>
      <c r="L9033" t="s">
        <v>26</v>
      </c>
      <c r="M9033" s="2" t="s">
        <v>76</v>
      </c>
      <c r="N9033" s="3" t="str">
        <f t="shared" si="565"/>
        <v>Sep</v>
      </c>
      <c r="O9033" t="s">
        <v>51</v>
      </c>
      <c r="P9033" t="s">
        <v>39</v>
      </c>
      <c r="Q9033" t="str">
        <f t="shared" si="566"/>
        <v>Adult</v>
      </c>
      <c r="R9033" t="str">
        <f t="shared" si="567"/>
        <v>Profit</v>
      </c>
    </row>
    <row r="9034" spans="1:18">
      <c r="A9034">
        <v>7393</v>
      </c>
      <c r="B9034" t="s">
        <v>47</v>
      </c>
      <c r="C9034">
        <v>31</v>
      </c>
      <c r="D9034" t="s">
        <v>16</v>
      </c>
      <c r="E9034" t="s">
        <v>41</v>
      </c>
      <c r="F9034" t="s">
        <v>42</v>
      </c>
      <c r="G9034">
        <v>599.36</v>
      </c>
      <c r="H9034">
        <v>1267.9000000000001</v>
      </c>
      <c r="I9034">
        <v>825.66</v>
      </c>
      <c r="J9034">
        <v>-442.24</v>
      </c>
      <c r="K9034" s="1">
        <f t="shared" si="564"/>
        <v>-0.34879722375581668</v>
      </c>
      <c r="L9034" t="s">
        <v>19</v>
      </c>
      <c r="M9034" s="2" t="s">
        <v>344</v>
      </c>
      <c r="N9034" s="3" t="str">
        <f t="shared" si="565"/>
        <v>Jan</v>
      </c>
      <c r="O9034" t="s">
        <v>28</v>
      </c>
      <c r="P9034" t="s">
        <v>39</v>
      </c>
      <c r="Q9034" t="str">
        <f t="shared" si="566"/>
        <v>Adult</v>
      </c>
      <c r="R9034" t="str">
        <f t="shared" si="567"/>
        <v>Loss</v>
      </c>
    </row>
    <row r="9035" spans="1:18">
      <c r="A9035">
        <v>9325</v>
      </c>
      <c r="B9035" t="s">
        <v>23</v>
      </c>
      <c r="C9035">
        <v>31</v>
      </c>
      <c r="D9035" t="s">
        <v>16</v>
      </c>
      <c r="E9035" t="s">
        <v>66</v>
      </c>
      <c r="F9035" t="s">
        <v>49</v>
      </c>
      <c r="G9035">
        <v>569.46</v>
      </c>
      <c r="H9035">
        <v>1135.27</v>
      </c>
      <c r="I9035">
        <v>824.99</v>
      </c>
      <c r="J9035">
        <v>-310.27999999999997</v>
      </c>
      <c r="K9035" s="1">
        <f t="shared" si="564"/>
        <v>-0.27330943299831756</v>
      </c>
      <c r="L9035" t="s">
        <v>19</v>
      </c>
      <c r="M9035" s="2" t="s">
        <v>176</v>
      </c>
      <c r="N9035" s="3" t="str">
        <f t="shared" si="565"/>
        <v>May</v>
      </c>
      <c r="O9035" t="s">
        <v>28</v>
      </c>
      <c r="P9035" t="s">
        <v>22</v>
      </c>
      <c r="Q9035" t="str">
        <f t="shared" si="566"/>
        <v>Adult</v>
      </c>
      <c r="R9035" t="str">
        <f t="shared" si="567"/>
        <v>Loss</v>
      </c>
    </row>
    <row r="9036" spans="1:18">
      <c r="A9036">
        <v>6424</v>
      </c>
      <c r="B9036" t="s">
        <v>40</v>
      </c>
      <c r="C9036">
        <v>26</v>
      </c>
      <c r="D9036" t="s">
        <v>24</v>
      </c>
      <c r="E9036" t="s">
        <v>17</v>
      </c>
      <c r="F9036" t="s">
        <v>25</v>
      </c>
      <c r="G9036">
        <v>468.74</v>
      </c>
      <c r="H9036">
        <v>1523.92</v>
      </c>
      <c r="I9036">
        <v>824.39</v>
      </c>
      <c r="J9036">
        <v>-699.53</v>
      </c>
      <c r="K9036" s="1">
        <f t="shared" si="564"/>
        <v>-0.45903328258701243</v>
      </c>
      <c r="L9036" t="s">
        <v>19</v>
      </c>
      <c r="M9036" s="2" t="s">
        <v>71</v>
      </c>
      <c r="N9036" s="3" t="str">
        <f t="shared" si="565"/>
        <v>Sep</v>
      </c>
      <c r="O9036" t="s">
        <v>33</v>
      </c>
      <c r="P9036" t="s">
        <v>39</v>
      </c>
      <c r="Q9036" t="str">
        <f t="shared" si="566"/>
        <v>Adult</v>
      </c>
      <c r="R9036" t="str">
        <f t="shared" si="567"/>
        <v>Loss</v>
      </c>
    </row>
    <row r="9037" spans="1:18">
      <c r="A9037">
        <v>4661</v>
      </c>
      <c r="B9037" t="s">
        <v>47</v>
      </c>
      <c r="C9037">
        <v>54</v>
      </c>
      <c r="D9037" t="s">
        <v>16</v>
      </c>
      <c r="E9037" t="s">
        <v>35</v>
      </c>
      <c r="F9037" t="s">
        <v>36</v>
      </c>
      <c r="G9037">
        <v>682.43</v>
      </c>
      <c r="H9037">
        <v>1259.02</v>
      </c>
      <c r="I9037">
        <v>822.64</v>
      </c>
      <c r="J9037">
        <v>-436.38</v>
      </c>
      <c r="K9037" s="1">
        <f t="shared" si="564"/>
        <v>-0.34660291337707105</v>
      </c>
      <c r="L9037" t="s">
        <v>54</v>
      </c>
      <c r="M9037" s="2" t="s">
        <v>98</v>
      </c>
      <c r="N9037" s="3" t="str">
        <f t="shared" si="565"/>
        <v>Aug</v>
      </c>
      <c r="O9037" t="s">
        <v>51</v>
      </c>
      <c r="P9037" t="s">
        <v>22</v>
      </c>
      <c r="Q9037" t="str">
        <f t="shared" si="566"/>
        <v>Senior</v>
      </c>
      <c r="R9037" t="str">
        <f t="shared" si="567"/>
        <v>Loss</v>
      </c>
    </row>
    <row r="9038" spans="1:18">
      <c r="A9038">
        <v>6219</v>
      </c>
      <c r="B9038" t="s">
        <v>29</v>
      </c>
      <c r="C9038">
        <v>53</v>
      </c>
      <c r="D9038" t="s">
        <v>24</v>
      </c>
      <c r="E9038" t="s">
        <v>57</v>
      </c>
      <c r="F9038" t="s">
        <v>25</v>
      </c>
      <c r="G9038">
        <v>523.27</v>
      </c>
      <c r="H9038">
        <v>1703.39</v>
      </c>
      <c r="I9038">
        <v>821.94</v>
      </c>
      <c r="J9038">
        <v>-881.45</v>
      </c>
      <c r="K9038" s="1">
        <f t="shared" si="564"/>
        <v>-0.51746810771461615</v>
      </c>
      <c r="L9038" t="s">
        <v>19</v>
      </c>
      <c r="M9038" s="2" t="s">
        <v>158</v>
      </c>
      <c r="N9038" s="3" t="str">
        <f t="shared" si="565"/>
        <v>Jan</v>
      </c>
      <c r="O9038" t="s">
        <v>21</v>
      </c>
      <c r="P9038" t="s">
        <v>39</v>
      </c>
      <c r="Q9038" t="str">
        <f t="shared" si="566"/>
        <v>Senior</v>
      </c>
      <c r="R9038" t="str">
        <f t="shared" si="567"/>
        <v>Loss</v>
      </c>
    </row>
    <row r="9039" spans="1:18">
      <c r="A9039">
        <v>5318</v>
      </c>
      <c r="B9039" t="s">
        <v>15</v>
      </c>
      <c r="C9039">
        <v>59</v>
      </c>
      <c r="D9039" t="s">
        <v>16</v>
      </c>
      <c r="E9039" t="s">
        <v>66</v>
      </c>
      <c r="F9039" t="s">
        <v>25</v>
      </c>
      <c r="G9039">
        <v>663.41</v>
      </c>
      <c r="H9039">
        <v>62.08</v>
      </c>
      <c r="I9039">
        <v>821.39</v>
      </c>
      <c r="J9039">
        <v>759.31</v>
      </c>
      <c r="K9039" s="1">
        <f t="shared" si="564"/>
        <v>12.231153350515463</v>
      </c>
      <c r="L9039" t="s">
        <v>31</v>
      </c>
      <c r="M9039" s="2" t="s">
        <v>343</v>
      </c>
      <c r="N9039" s="3" t="str">
        <f t="shared" si="565"/>
        <v>Dec</v>
      </c>
      <c r="O9039" t="s">
        <v>56</v>
      </c>
      <c r="P9039" t="s">
        <v>39</v>
      </c>
      <c r="Q9039" t="str">
        <f t="shared" si="566"/>
        <v>Senior</v>
      </c>
      <c r="R9039" t="str">
        <f t="shared" si="567"/>
        <v>Profit</v>
      </c>
    </row>
    <row r="9040" spans="1:18">
      <c r="A9040">
        <v>6986</v>
      </c>
      <c r="B9040" t="s">
        <v>29</v>
      </c>
      <c r="C9040">
        <v>36</v>
      </c>
      <c r="D9040" t="s">
        <v>24</v>
      </c>
      <c r="E9040" t="s">
        <v>57</v>
      </c>
      <c r="F9040" t="s">
        <v>49</v>
      </c>
      <c r="G9040">
        <v>479.81</v>
      </c>
      <c r="H9040">
        <v>1349.58</v>
      </c>
      <c r="I9040">
        <v>820.72</v>
      </c>
      <c r="J9040">
        <v>-528.86</v>
      </c>
      <c r="K9040" s="1">
        <f t="shared" si="564"/>
        <v>-0.39187006327894608</v>
      </c>
      <c r="L9040" t="s">
        <v>19</v>
      </c>
      <c r="M9040" s="2" t="s">
        <v>313</v>
      </c>
      <c r="N9040" s="3" t="str">
        <f t="shared" si="565"/>
        <v>Feb</v>
      </c>
      <c r="O9040" t="s">
        <v>51</v>
      </c>
      <c r="P9040" t="s">
        <v>39</v>
      </c>
      <c r="Q9040" t="str">
        <f t="shared" si="566"/>
        <v>Adult</v>
      </c>
      <c r="R9040" t="str">
        <f t="shared" si="567"/>
        <v>Loss</v>
      </c>
    </row>
    <row r="9041" spans="1:18">
      <c r="A9041">
        <v>8732</v>
      </c>
      <c r="B9041" t="s">
        <v>92</v>
      </c>
      <c r="C9041">
        <v>36</v>
      </c>
      <c r="D9041" t="s">
        <v>16</v>
      </c>
      <c r="E9041" t="s">
        <v>30</v>
      </c>
      <c r="F9041" t="s">
        <v>49</v>
      </c>
      <c r="G9041">
        <v>733.19</v>
      </c>
      <c r="H9041">
        <v>1365.32</v>
      </c>
      <c r="I9041">
        <v>820.6</v>
      </c>
      <c r="J9041">
        <v>-544.72</v>
      </c>
      <c r="K9041" s="1">
        <f t="shared" si="564"/>
        <v>-0.39896873992910092</v>
      </c>
      <c r="L9041" t="s">
        <v>54</v>
      </c>
      <c r="M9041" s="2" t="s">
        <v>332</v>
      </c>
      <c r="N9041" s="3" t="str">
        <f t="shared" si="565"/>
        <v>Oct</v>
      </c>
      <c r="O9041" t="s">
        <v>28</v>
      </c>
      <c r="P9041" t="s">
        <v>39</v>
      </c>
      <c r="Q9041" t="str">
        <f t="shared" si="566"/>
        <v>Adult</v>
      </c>
      <c r="R9041" t="str">
        <f t="shared" si="567"/>
        <v>Loss</v>
      </c>
    </row>
    <row r="9042" spans="1:18">
      <c r="A9042">
        <v>8615</v>
      </c>
      <c r="B9042" t="s">
        <v>15</v>
      </c>
      <c r="C9042">
        <v>38</v>
      </c>
      <c r="D9042" t="s">
        <v>24</v>
      </c>
      <c r="E9042" t="s">
        <v>66</v>
      </c>
      <c r="F9042" t="s">
        <v>42</v>
      </c>
      <c r="G9042">
        <v>474.82</v>
      </c>
      <c r="H9042">
        <v>103.03</v>
      </c>
      <c r="I9042">
        <v>819.85</v>
      </c>
      <c r="J9042">
        <v>716.82</v>
      </c>
      <c r="K9042" s="1">
        <f t="shared" si="564"/>
        <v>6.9573910511501511</v>
      </c>
      <c r="L9042" t="s">
        <v>54</v>
      </c>
      <c r="M9042" s="2" t="s">
        <v>340</v>
      </c>
      <c r="N9042" s="3" t="str">
        <f t="shared" si="565"/>
        <v>Jul</v>
      </c>
      <c r="O9042" t="s">
        <v>56</v>
      </c>
      <c r="P9042" t="s">
        <v>39</v>
      </c>
      <c r="Q9042" t="str">
        <f t="shared" si="566"/>
        <v>Adult</v>
      </c>
      <c r="R9042" t="str">
        <f t="shared" si="567"/>
        <v>Profit</v>
      </c>
    </row>
    <row r="9043" spans="1:18">
      <c r="A9043">
        <v>4526</v>
      </c>
      <c r="B9043" t="s">
        <v>23</v>
      </c>
      <c r="C9043">
        <v>52</v>
      </c>
      <c r="D9043" t="s">
        <v>24</v>
      </c>
      <c r="E9043" t="s">
        <v>53</v>
      </c>
      <c r="F9043" t="s">
        <v>18</v>
      </c>
      <c r="G9043">
        <v>584.29</v>
      </c>
      <c r="H9043">
        <v>1016.49</v>
      </c>
      <c r="I9043">
        <v>817.57</v>
      </c>
      <c r="J9043">
        <v>-198.92</v>
      </c>
      <c r="K9043" s="1">
        <f t="shared" si="564"/>
        <v>-0.19569302206612951</v>
      </c>
      <c r="L9043" t="s">
        <v>54</v>
      </c>
      <c r="M9043" s="2" t="s">
        <v>394</v>
      </c>
      <c r="N9043" s="3" t="str">
        <f t="shared" si="565"/>
        <v>Apr</v>
      </c>
      <c r="O9043" t="s">
        <v>28</v>
      </c>
      <c r="P9043" t="s">
        <v>22</v>
      </c>
      <c r="Q9043" t="str">
        <f t="shared" si="566"/>
        <v>Senior</v>
      </c>
      <c r="R9043" t="str">
        <f t="shared" si="567"/>
        <v>Loss</v>
      </c>
    </row>
    <row r="9044" spans="1:18">
      <c r="A9044">
        <v>2629</v>
      </c>
      <c r="B9044" t="s">
        <v>23</v>
      </c>
      <c r="C9044">
        <v>46</v>
      </c>
      <c r="D9044" t="s">
        <v>16</v>
      </c>
      <c r="E9044" t="s">
        <v>59</v>
      </c>
      <c r="F9044" t="s">
        <v>42</v>
      </c>
      <c r="G9044">
        <v>707.56</v>
      </c>
      <c r="H9044">
        <v>641.4</v>
      </c>
      <c r="I9044">
        <v>816.59</v>
      </c>
      <c r="J9044">
        <v>175.19</v>
      </c>
      <c r="K9044" s="1">
        <f t="shared" si="564"/>
        <v>0.27313688805737452</v>
      </c>
      <c r="L9044" t="s">
        <v>19</v>
      </c>
      <c r="M9044" s="2" t="s">
        <v>152</v>
      </c>
      <c r="N9044" s="3" t="str">
        <f t="shared" si="565"/>
        <v>Nov</v>
      </c>
      <c r="O9044" t="s">
        <v>33</v>
      </c>
      <c r="P9044" t="s">
        <v>39</v>
      </c>
      <c r="Q9044" t="str">
        <f t="shared" si="566"/>
        <v>Senior</v>
      </c>
      <c r="R9044" t="str">
        <f t="shared" si="567"/>
        <v>Profit</v>
      </c>
    </row>
    <row r="9045" spans="1:18">
      <c r="A9045">
        <v>4352</v>
      </c>
      <c r="B9045" t="s">
        <v>23</v>
      </c>
      <c r="C9045">
        <v>29</v>
      </c>
      <c r="D9045" t="s">
        <v>16</v>
      </c>
      <c r="E9045" t="s">
        <v>66</v>
      </c>
      <c r="F9045" t="s">
        <v>42</v>
      </c>
      <c r="G9045">
        <v>590.57000000000005</v>
      </c>
      <c r="H9045">
        <v>535.92999999999995</v>
      </c>
      <c r="I9045">
        <v>816.41</v>
      </c>
      <c r="J9045">
        <v>280.48</v>
      </c>
      <c r="K9045" s="1">
        <f t="shared" si="564"/>
        <v>0.52335193028940352</v>
      </c>
      <c r="L9045" t="s">
        <v>19</v>
      </c>
      <c r="M9045" s="2" t="s">
        <v>50</v>
      </c>
      <c r="N9045" s="3" t="str">
        <f t="shared" si="565"/>
        <v>Apr</v>
      </c>
      <c r="O9045" t="s">
        <v>56</v>
      </c>
      <c r="P9045" t="s">
        <v>39</v>
      </c>
      <c r="Q9045" t="str">
        <f t="shared" si="566"/>
        <v>Adult</v>
      </c>
      <c r="R9045" t="str">
        <f t="shared" si="567"/>
        <v>Profit</v>
      </c>
    </row>
    <row r="9046" spans="1:18">
      <c r="A9046">
        <v>7801</v>
      </c>
      <c r="B9046" t="s">
        <v>40</v>
      </c>
      <c r="C9046">
        <v>45</v>
      </c>
      <c r="D9046" t="s">
        <v>16</v>
      </c>
      <c r="E9046" t="s">
        <v>59</v>
      </c>
      <c r="F9046" t="s">
        <v>18</v>
      </c>
      <c r="G9046">
        <v>538.91999999999996</v>
      </c>
      <c r="H9046">
        <v>1586.86</v>
      </c>
      <c r="I9046">
        <v>815.81</v>
      </c>
      <c r="J9046">
        <v>-771.05</v>
      </c>
      <c r="K9046" s="1">
        <f t="shared" si="564"/>
        <v>-0.48589667645538986</v>
      </c>
      <c r="L9046" t="s">
        <v>37</v>
      </c>
      <c r="M9046" s="2" t="s">
        <v>224</v>
      </c>
      <c r="N9046" s="3" t="str">
        <f t="shared" si="565"/>
        <v>Apr</v>
      </c>
      <c r="O9046" t="s">
        <v>28</v>
      </c>
      <c r="P9046" t="s">
        <v>22</v>
      </c>
      <c r="Q9046" t="str">
        <f t="shared" si="566"/>
        <v>Senior</v>
      </c>
      <c r="R9046" t="str">
        <f t="shared" si="567"/>
        <v>Loss</v>
      </c>
    </row>
    <row r="9047" spans="1:18">
      <c r="A9047">
        <v>1626</v>
      </c>
      <c r="B9047" t="s">
        <v>44</v>
      </c>
      <c r="C9047">
        <v>32</v>
      </c>
      <c r="D9047" t="s">
        <v>24</v>
      </c>
      <c r="E9047" t="s">
        <v>35</v>
      </c>
      <c r="F9047" t="s">
        <v>36</v>
      </c>
      <c r="G9047">
        <v>546.29999999999995</v>
      </c>
      <c r="H9047">
        <v>1820.99</v>
      </c>
      <c r="I9047">
        <v>815.13</v>
      </c>
      <c r="J9047">
        <v>-1005.86</v>
      </c>
      <c r="K9047" s="1">
        <f t="shared" si="564"/>
        <v>-0.55236986474390304</v>
      </c>
      <c r="L9047" t="s">
        <v>26</v>
      </c>
      <c r="M9047" s="2" t="s">
        <v>386</v>
      </c>
      <c r="N9047" s="3" t="str">
        <f t="shared" si="565"/>
        <v>Aug</v>
      </c>
      <c r="O9047" t="s">
        <v>51</v>
      </c>
      <c r="P9047" t="s">
        <v>22</v>
      </c>
      <c r="Q9047" t="str">
        <f t="shared" si="566"/>
        <v>Adult</v>
      </c>
      <c r="R9047" t="str">
        <f t="shared" si="567"/>
        <v>Loss</v>
      </c>
    </row>
    <row r="9048" spans="1:18">
      <c r="A9048">
        <v>2186</v>
      </c>
      <c r="B9048" t="s">
        <v>52</v>
      </c>
      <c r="C9048">
        <v>26</v>
      </c>
      <c r="D9048" t="s">
        <v>24</v>
      </c>
      <c r="E9048" t="s">
        <v>35</v>
      </c>
      <c r="F9048" t="s">
        <v>25</v>
      </c>
      <c r="G9048">
        <v>570</v>
      </c>
      <c r="H9048">
        <v>1066.22</v>
      </c>
      <c r="I9048">
        <v>814.74</v>
      </c>
      <c r="J9048">
        <v>-251.48</v>
      </c>
      <c r="K9048" s="1">
        <f t="shared" si="564"/>
        <v>-0.23586126690551668</v>
      </c>
      <c r="L9048" t="s">
        <v>37</v>
      </c>
      <c r="M9048" s="2" t="s">
        <v>266</v>
      </c>
      <c r="N9048" s="3" t="str">
        <f t="shared" si="565"/>
        <v>Sep</v>
      </c>
      <c r="O9048" t="s">
        <v>33</v>
      </c>
      <c r="P9048" t="s">
        <v>39</v>
      </c>
      <c r="Q9048" t="str">
        <f t="shared" si="566"/>
        <v>Adult</v>
      </c>
      <c r="R9048" t="str">
        <f t="shared" si="567"/>
        <v>Loss</v>
      </c>
    </row>
    <row r="9049" spans="1:18">
      <c r="A9049">
        <v>1380</v>
      </c>
      <c r="B9049" t="s">
        <v>92</v>
      </c>
      <c r="C9049">
        <v>20</v>
      </c>
      <c r="D9049" t="s">
        <v>24</v>
      </c>
      <c r="E9049" t="s">
        <v>66</v>
      </c>
      <c r="F9049" t="s">
        <v>36</v>
      </c>
      <c r="G9049">
        <v>656.3</v>
      </c>
      <c r="H9049">
        <v>1042.1500000000001</v>
      </c>
      <c r="I9049">
        <v>814.26</v>
      </c>
      <c r="J9049">
        <v>-227.89</v>
      </c>
      <c r="K9049" s="1">
        <f t="shared" si="564"/>
        <v>-0.21867293575780836</v>
      </c>
      <c r="L9049" t="s">
        <v>26</v>
      </c>
      <c r="M9049" s="2" t="s">
        <v>27</v>
      </c>
      <c r="N9049" s="3" t="str">
        <f t="shared" si="565"/>
        <v>Mar</v>
      </c>
      <c r="O9049" t="s">
        <v>33</v>
      </c>
      <c r="P9049" t="s">
        <v>39</v>
      </c>
      <c r="Q9049" t="str">
        <f t="shared" si="566"/>
        <v>Young</v>
      </c>
      <c r="R9049" t="str">
        <f t="shared" si="567"/>
        <v>Loss</v>
      </c>
    </row>
    <row r="9050" spans="1:18">
      <c r="A9050">
        <v>2822</v>
      </c>
      <c r="B9050" t="s">
        <v>92</v>
      </c>
      <c r="C9050">
        <v>26</v>
      </c>
      <c r="D9050" t="s">
        <v>24</v>
      </c>
      <c r="E9050" t="s">
        <v>66</v>
      </c>
      <c r="F9050" t="s">
        <v>25</v>
      </c>
      <c r="G9050">
        <v>671.73</v>
      </c>
      <c r="H9050">
        <v>1337.2</v>
      </c>
      <c r="I9050">
        <v>814.24</v>
      </c>
      <c r="J9050">
        <v>-522.96</v>
      </c>
      <c r="K9050" s="1">
        <f t="shared" si="564"/>
        <v>-0.39108585103200721</v>
      </c>
      <c r="L9050" t="s">
        <v>26</v>
      </c>
      <c r="M9050" s="2" t="s">
        <v>302</v>
      </c>
      <c r="N9050" s="3" t="str">
        <f t="shared" si="565"/>
        <v>Aug</v>
      </c>
      <c r="O9050" t="s">
        <v>21</v>
      </c>
      <c r="P9050" t="s">
        <v>39</v>
      </c>
      <c r="Q9050" t="str">
        <f t="shared" si="566"/>
        <v>Adult</v>
      </c>
      <c r="R9050" t="str">
        <f t="shared" si="567"/>
        <v>Loss</v>
      </c>
    </row>
    <row r="9051" spans="1:18">
      <c r="A9051">
        <v>8455</v>
      </c>
      <c r="B9051" t="s">
        <v>84</v>
      </c>
      <c r="C9051">
        <v>31</v>
      </c>
      <c r="D9051" t="s">
        <v>24</v>
      </c>
      <c r="E9051" t="s">
        <v>17</v>
      </c>
      <c r="F9051" t="s">
        <v>36</v>
      </c>
      <c r="G9051">
        <v>527.72</v>
      </c>
      <c r="H9051">
        <v>154.36000000000001</v>
      </c>
      <c r="I9051">
        <v>813.93</v>
      </c>
      <c r="J9051">
        <v>659.57</v>
      </c>
      <c r="K9051" s="1">
        <f t="shared" si="564"/>
        <v>4.2729334024358643</v>
      </c>
      <c r="L9051" t="s">
        <v>26</v>
      </c>
      <c r="M9051" s="2" t="s">
        <v>351</v>
      </c>
      <c r="N9051" s="3" t="str">
        <f t="shared" si="565"/>
        <v>Aug</v>
      </c>
      <c r="O9051" t="s">
        <v>28</v>
      </c>
      <c r="P9051" t="s">
        <v>39</v>
      </c>
      <c r="Q9051" t="str">
        <f t="shared" si="566"/>
        <v>Adult</v>
      </c>
      <c r="R9051" t="str">
        <f t="shared" si="567"/>
        <v>Profit</v>
      </c>
    </row>
    <row r="9052" spans="1:18">
      <c r="A9052">
        <v>2357</v>
      </c>
      <c r="B9052" t="s">
        <v>40</v>
      </c>
      <c r="C9052">
        <v>29</v>
      </c>
      <c r="D9052" t="s">
        <v>16</v>
      </c>
      <c r="E9052" t="s">
        <v>53</v>
      </c>
      <c r="F9052" t="s">
        <v>42</v>
      </c>
      <c r="G9052">
        <v>468.73</v>
      </c>
      <c r="H9052">
        <v>1472.97</v>
      </c>
      <c r="I9052">
        <v>813.89</v>
      </c>
      <c r="J9052">
        <v>-659.08</v>
      </c>
      <c r="K9052" s="1">
        <f t="shared" si="564"/>
        <v>-0.44744971044895687</v>
      </c>
      <c r="L9052" t="s">
        <v>19</v>
      </c>
      <c r="M9052" s="2" t="s">
        <v>338</v>
      </c>
      <c r="N9052" s="3" t="str">
        <f t="shared" si="565"/>
        <v>Jun</v>
      </c>
      <c r="O9052" t="s">
        <v>51</v>
      </c>
      <c r="P9052" t="s">
        <v>39</v>
      </c>
      <c r="Q9052" t="str">
        <f t="shared" si="566"/>
        <v>Adult</v>
      </c>
      <c r="R9052" t="str">
        <f t="shared" si="567"/>
        <v>Loss</v>
      </c>
    </row>
    <row r="9053" spans="1:18">
      <c r="A9053">
        <v>5126</v>
      </c>
      <c r="B9053" t="s">
        <v>84</v>
      </c>
      <c r="C9053">
        <v>31</v>
      </c>
      <c r="D9053" t="s">
        <v>16</v>
      </c>
      <c r="E9053" t="s">
        <v>66</v>
      </c>
      <c r="F9053" t="s">
        <v>18</v>
      </c>
      <c r="G9053">
        <v>464.78</v>
      </c>
      <c r="H9053">
        <v>1919.8</v>
      </c>
      <c r="I9053">
        <v>813.41</v>
      </c>
      <c r="J9053">
        <v>-1106.3900000000001</v>
      </c>
      <c r="K9053" s="1">
        <f t="shared" si="564"/>
        <v>-0.57630482341910627</v>
      </c>
      <c r="L9053" t="s">
        <v>31</v>
      </c>
      <c r="M9053" s="2" t="s">
        <v>305</v>
      </c>
      <c r="N9053" s="3" t="str">
        <f t="shared" si="565"/>
        <v>Jul</v>
      </c>
      <c r="O9053" t="s">
        <v>33</v>
      </c>
      <c r="P9053" t="s">
        <v>39</v>
      </c>
      <c r="Q9053" t="str">
        <f t="shared" si="566"/>
        <v>Adult</v>
      </c>
      <c r="R9053" t="str">
        <f t="shared" si="567"/>
        <v>Loss</v>
      </c>
    </row>
    <row r="9054" spans="1:18">
      <c r="A9054">
        <v>4866</v>
      </c>
      <c r="B9054" t="s">
        <v>52</v>
      </c>
      <c r="C9054">
        <v>54</v>
      </c>
      <c r="D9054" t="s">
        <v>16</v>
      </c>
      <c r="E9054" t="s">
        <v>41</v>
      </c>
      <c r="F9054" t="s">
        <v>25</v>
      </c>
      <c r="G9054">
        <v>706.97</v>
      </c>
      <c r="H9054">
        <v>1781.82</v>
      </c>
      <c r="I9054">
        <v>813.29</v>
      </c>
      <c r="J9054">
        <v>-968.53</v>
      </c>
      <c r="K9054" s="1">
        <f t="shared" si="564"/>
        <v>-0.5435622004467342</v>
      </c>
      <c r="L9054" t="s">
        <v>37</v>
      </c>
      <c r="M9054" s="2" t="s">
        <v>203</v>
      </c>
      <c r="N9054" s="3" t="str">
        <f t="shared" si="565"/>
        <v>Dec</v>
      </c>
      <c r="O9054" t="s">
        <v>56</v>
      </c>
      <c r="P9054" t="s">
        <v>22</v>
      </c>
      <c r="Q9054" t="str">
        <f t="shared" si="566"/>
        <v>Senior</v>
      </c>
      <c r="R9054" t="str">
        <f t="shared" si="567"/>
        <v>Loss</v>
      </c>
    </row>
    <row r="9055" spans="1:18">
      <c r="A9055">
        <v>5695</v>
      </c>
      <c r="B9055" t="s">
        <v>23</v>
      </c>
      <c r="C9055">
        <v>26</v>
      </c>
      <c r="D9055" t="s">
        <v>24</v>
      </c>
      <c r="E9055" t="s">
        <v>59</v>
      </c>
      <c r="F9055" t="s">
        <v>36</v>
      </c>
      <c r="G9055">
        <v>594.1</v>
      </c>
      <c r="H9055">
        <v>437.87</v>
      </c>
      <c r="I9055">
        <v>813.26</v>
      </c>
      <c r="J9055">
        <v>375.39</v>
      </c>
      <c r="K9055" s="1">
        <f t="shared" si="564"/>
        <v>0.85730924703679168</v>
      </c>
      <c r="L9055" t="s">
        <v>37</v>
      </c>
      <c r="M9055" s="2" t="s">
        <v>188</v>
      </c>
      <c r="N9055" s="3" t="str">
        <f t="shared" si="565"/>
        <v>Mar</v>
      </c>
      <c r="O9055" t="s">
        <v>33</v>
      </c>
      <c r="P9055" t="s">
        <v>22</v>
      </c>
      <c r="Q9055" t="str">
        <f t="shared" si="566"/>
        <v>Adult</v>
      </c>
      <c r="R9055" t="str">
        <f t="shared" si="567"/>
        <v>Profit</v>
      </c>
    </row>
    <row r="9056" spans="1:18">
      <c r="A9056">
        <v>3506</v>
      </c>
      <c r="B9056" t="s">
        <v>40</v>
      </c>
      <c r="C9056">
        <v>58</v>
      </c>
      <c r="D9056" t="s">
        <v>24</v>
      </c>
      <c r="E9056" t="s">
        <v>35</v>
      </c>
      <c r="F9056" t="s">
        <v>36</v>
      </c>
      <c r="G9056">
        <v>556.53</v>
      </c>
      <c r="H9056">
        <v>619.72</v>
      </c>
      <c r="I9056">
        <v>812.65</v>
      </c>
      <c r="J9056">
        <v>192.93</v>
      </c>
      <c r="K9056" s="1">
        <f t="shared" si="564"/>
        <v>0.31131801458723296</v>
      </c>
      <c r="L9056" t="s">
        <v>31</v>
      </c>
      <c r="M9056" s="2" t="s">
        <v>87</v>
      </c>
      <c r="N9056" s="3" t="str">
        <f t="shared" si="565"/>
        <v>May</v>
      </c>
      <c r="O9056" t="s">
        <v>33</v>
      </c>
      <c r="P9056" t="s">
        <v>22</v>
      </c>
      <c r="Q9056" t="str">
        <f t="shared" si="566"/>
        <v>Senior</v>
      </c>
      <c r="R9056" t="str">
        <f t="shared" si="567"/>
        <v>Profit</v>
      </c>
    </row>
    <row r="9057" spans="1:18">
      <c r="A9057">
        <v>1057</v>
      </c>
      <c r="B9057" t="s">
        <v>47</v>
      </c>
      <c r="C9057">
        <v>49</v>
      </c>
      <c r="D9057" t="s">
        <v>24</v>
      </c>
      <c r="E9057" t="s">
        <v>57</v>
      </c>
      <c r="F9057" t="s">
        <v>36</v>
      </c>
      <c r="G9057">
        <v>473.02</v>
      </c>
      <c r="H9057">
        <v>371.88</v>
      </c>
      <c r="I9057">
        <v>812.57</v>
      </c>
      <c r="J9057">
        <v>440.69</v>
      </c>
      <c r="K9057" s="1">
        <f t="shared" si="564"/>
        <v>1.1850328062815962</v>
      </c>
      <c r="L9057" t="s">
        <v>37</v>
      </c>
      <c r="M9057" s="2" t="s">
        <v>323</v>
      </c>
      <c r="N9057" s="3" t="str">
        <f t="shared" si="565"/>
        <v>Nov</v>
      </c>
      <c r="O9057" t="s">
        <v>51</v>
      </c>
      <c r="P9057" t="s">
        <v>39</v>
      </c>
      <c r="Q9057" t="str">
        <f t="shared" si="566"/>
        <v>Senior</v>
      </c>
      <c r="R9057" t="str">
        <f t="shared" si="567"/>
        <v>Profit</v>
      </c>
    </row>
    <row r="9058" spans="1:18">
      <c r="A9058">
        <v>9</v>
      </c>
      <c r="B9058" t="s">
        <v>47</v>
      </c>
      <c r="C9058">
        <v>49</v>
      </c>
      <c r="D9058" t="s">
        <v>16</v>
      </c>
      <c r="E9058" t="s">
        <v>17</v>
      </c>
      <c r="F9058" t="s">
        <v>49</v>
      </c>
      <c r="G9058">
        <v>478.25</v>
      </c>
      <c r="H9058">
        <v>1621</v>
      </c>
      <c r="I9058">
        <v>812.05</v>
      </c>
      <c r="J9058">
        <v>-808.95</v>
      </c>
      <c r="K9058" s="1">
        <f t="shared" si="564"/>
        <v>-0.49904380012338068</v>
      </c>
      <c r="L9058" t="s">
        <v>37</v>
      </c>
      <c r="M9058" s="2" t="s">
        <v>50</v>
      </c>
      <c r="N9058" s="3" t="str">
        <f t="shared" si="565"/>
        <v>Apr</v>
      </c>
      <c r="O9058" t="s">
        <v>51</v>
      </c>
      <c r="P9058" t="s">
        <v>22</v>
      </c>
      <c r="Q9058" t="str">
        <f t="shared" si="566"/>
        <v>Senior</v>
      </c>
      <c r="R9058" t="str">
        <f t="shared" si="567"/>
        <v>Loss</v>
      </c>
    </row>
    <row r="9059" spans="1:18">
      <c r="A9059">
        <v>8811</v>
      </c>
      <c r="B9059" t="s">
        <v>92</v>
      </c>
      <c r="C9059">
        <v>48</v>
      </c>
      <c r="D9059" t="s">
        <v>16</v>
      </c>
      <c r="E9059" t="s">
        <v>53</v>
      </c>
      <c r="F9059" t="s">
        <v>42</v>
      </c>
      <c r="G9059">
        <v>607.79</v>
      </c>
      <c r="H9059">
        <v>761.74</v>
      </c>
      <c r="I9059">
        <v>811.76</v>
      </c>
      <c r="J9059">
        <v>50.02</v>
      </c>
      <c r="K9059" s="1">
        <f t="shared" si="564"/>
        <v>6.566545015359572E-2</v>
      </c>
      <c r="L9059" t="s">
        <v>31</v>
      </c>
      <c r="M9059" s="2" t="s">
        <v>325</v>
      </c>
      <c r="N9059" s="3" t="str">
        <f t="shared" si="565"/>
        <v>Jul</v>
      </c>
      <c r="O9059" t="s">
        <v>56</v>
      </c>
      <c r="P9059" t="s">
        <v>39</v>
      </c>
      <c r="Q9059" t="str">
        <f t="shared" si="566"/>
        <v>Senior</v>
      </c>
      <c r="R9059" t="str">
        <f t="shared" si="567"/>
        <v>Profit</v>
      </c>
    </row>
    <row r="9060" spans="1:18">
      <c r="A9060">
        <v>244</v>
      </c>
      <c r="B9060" t="s">
        <v>52</v>
      </c>
      <c r="C9060">
        <v>21</v>
      </c>
      <c r="D9060" t="s">
        <v>24</v>
      </c>
      <c r="E9060" t="s">
        <v>59</v>
      </c>
      <c r="F9060" t="s">
        <v>42</v>
      </c>
      <c r="G9060">
        <v>627.1</v>
      </c>
      <c r="H9060">
        <v>1255.32</v>
      </c>
      <c r="I9060">
        <v>811.62</v>
      </c>
      <c r="J9060">
        <v>-443.7</v>
      </c>
      <c r="K9060" s="1">
        <f t="shared" si="564"/>
        <v>-0.35345569257241183</v>
      </c>
      <c r="L9060" t="s">
        <v>54</v>
      </c>
      <c r="M9060" s="2" t="s">
        <v>103</v>
      </c>
      <c r="N9060" s="3" t="str">
        <f t="shared" si="565"/>
        <v>Oct</v>
      </c>
      <c r="O9060" t="s">
        <v>56</v>
      </c>
      <c r="P9060" t="s">
        <v>39</v>
      </c>
      <c r="Q9060" t="str">
        <f t="shared" si="566"/>
        <v>Young</v>
      </c>
      <c r="R9060" t="str">
        <f t="shared" si="567"/>
        <v>Loss</v>
      </c>
    </row>
    <row r="9061" spans="1:18">
      <c r="A9061">
        <v>7440</v>
      </c>
      <c r="B9061" t="s">
        <v>34</v>
      </c>
      <c r="C9061">
        <v>41</v>
      </c>
      <c r="D9061" t="s">
        <v>16</v>
      </c>
      <c r="E9061" t="s">
        <v>35</v>
      </c>
      <c r="F9061" t="s">
        <v>42</v>
      </c>
      <c r="G9061">
        <v>463.71</v>
      </c>
      <c r="H9061">
        <v>483.44</v>
      </c>
      <c r="I9061">
        <v>811.11</v>
      </c>
      <c r="J9061">
        <v>327.67</v>
      </c>
      <c r="K9061" s="1">
        <f t="shared" si="564"/>
        <v>0.67778835015720673</v>
      </c>
      <c r="L9061" t="s">
        <v>37</v>
      </c>
      <c r="M9061" s="2" t="s">
        <v>112</v>
      </c>
      <c r="N9061" s="3" t="str">
        <f t="shared" si="565"/>
        <v>Jan</v>
      </c>
      <c r="O9061" t="s">
        <v>56</v>
      </c>
      <c r="P9061" t="s">
        <v>22</v>
      </c>
      <c r="Q9061" t="str">
        <f t="shared" si="566"/>
        <v>Senior</v>
      </c>
      <c r="R9061" t="str">
        <f t="shared" si="567"/>
        <v>Profit</v>
      </c>
    </row>
    <row r="9062" spans="1:18">
      <c r="A9062">
        <v>2842</v>
      </c>
      <c r="B9062" t="s">
        <v>92</v>
      </c>
      <c r="C9062">
        <v>39</v>
      </c>
      <c r="D9062" t="s">
        <v>24</v>
      </c>
      <c r="E9062" t="s">
        <v>59</v>
      </c>
      <c r="F9062" t="s">
        <v>25</v>
      </c>
      <c r="G9062">
        <v>582.79</v>
      </c>
      <c r="H9062">
        <v>598.97</v>
      </c>
      <c r="I9062">
        <v>810.4</v>
      </c>
      <c r="J9062">
        <v>211.43</v>
      </c>
      <c r="K9062" s="1">
        <f t="shared" si="564"/>
        <v>0.35298929829540709</v>
      </c>
      <c r="L9062" t="s">
        <v>54</v>
      </c>
      <c r="M9062" s="2" t="s">
        <v>128</v>
      </c>
      <c r="N9062" s="3" t="str">
        <f t="shared" si="565"/>
        <v>Dec</v>
      </c>
      <c r="O9062" t="s">
        <v>33</v>
      </c>
      <c r="P9062" t="s">
        <v>22</v>
      </c>
      <c r="Q9062" t="str">
        <f t="shared" si="566"/>
        <v>Adult</v>
      </c>
      <c r="R9062" t="str">
        <f t="shared" si="567"/>
        <v>Profit</v>
      </c>
    </row>
    <row r="9063" spans="1:18">
      <c r="A9063">
        <v>2626</v>
      </c>
      <c r="B9063" t="s">
        <v>23</v>
      </c>
      <c r="C9063">
        <v>59</v>
      </c>
      <c r="D9063" t="s">
        <v>24</v>
      </c>
      <c r="E9063" t="s">
        <v>17</v>
      </c>
      <c r="F9063" t="s">
        <v>42</v>
      </c>
      <c r="G9063">
        <v>557.78</v>
      </c>
      <c r="H9063">
        <v>534.04</v>
      </c>
      <c r="I9063">
        <v>810.12</v>
      </c>
      <c r="J9063">
        <v>276.08</v>
      </c>
      <c r="K9063" s="1">
        <f t="shared" si="564"/>
        <v>0.51696502134671563</v>
      </c>
      <c r="L9063" t="s">
        <v>31</v>
      </c>
      <c r="M9063" s="2" t="s">
        <v>266</v>
      </c>
      <c r="N9063" s="3" t="str">
        <f t="shared" si="565"/>
        <v>Sep</v>
      </c>
      <c r="O9063" t="s">
        <v>21</v>
      </c>
      <c r="P9063" t="s">
        <v>39</v>
      </c>
      <c r="Q9063" t="str">
        <f t="shared" si="566"/>
        <v>Senior</v>
      </c>
      <c r="R9063" t="str">
        <f t="shared" si="567"/>
        <v>Profit</v>
      </c>
    </row>
    <row r="9064" spans="1:18">
      <c r="A9064">
        <v>5506</v>
      </c>
      <c r="B9064" t="s">
        <v>23</v>
      </c>
      <c r="C9064">
        <v>44</v>
      </c>
      <c r="D9064" t="s">
        <v>24</v>
      </c>
      <c r="E9064" t="s">
        <v>35</v>
      </c>
      <c r="F9064" t="s">
        <v>18</v>
      </c>
      <c r="G9064">
        <v>528.83000000000004</v>
      </c>
      <c r="H9064">
        <v>398.29</v>
      </c>
      <c r="I9064">
        <v>809.64</v>
      </c>
      <c r="J9064">
        <v>411.35</v>
      </c>
      <c r="K9064" s="1">
        <f t="shared" si="564"/>
        <v>1.0327901780109969</v>
      </c>
      <c r="L9064" t="s">
        <v>26</v>
      </c>
      <c r="M9064" s="2" t="s">
        <v>335</v>
      </c>
      <c r="N9064" s="3" t="str">
        <f t="shared" si="565"/>
        <v>Jul</v>
      </c>
      <c r="O9064" t="s">
        <v>56</v>
      </c>
      <c r="P9064" t="s">
        <v>22</v>
      </c>
      <c r="Q9064" t="str">
        <f t="shared" si="566"/>
        <v>Senior</v>
      </c>
      <c r="R9064" t="str">
        <f t="shared" si="567"/>
        <v>Profit</v>
      </c>
    </row>
    <row r="9065" spans="1:18">
      <c r="A9065">
        <v>4811</v>
      </c>
      <c r="B9065" t="s">
        <v>92</v>
      </c>
      <c r="C9065">
        <v>21</v>
      </c>
      <c r="D9065" t="s">
        <v>16</v>
      </c>
      <c r="E9065" t="s">
        <v>57</v>
      </c>
      <c r="F9065" t="s">
        <v>36</v>
      </c>
      <c r="G9065">
        <v>618.20000000000005</v>
      </c>
      <c r="H9065">
        <v>275.14</v>
      </c>
      <c r="I9065">
        <v>809.18</v>
      </c>
      <c r="J9065">
        <v>534.04</v>
      </c>
      <c r="K9065" s="1">
        <f t="shared" si="564"/>
        <v>1.9409755033800973</v>
      </c>
      <c r="L9065" t="s">
        <v>37</v>
      </c>
      <c r="M9065" s="2" t="s">
        <v>260</v>
      </c>
      <c r="N9065" s="3" t="str">
        <f t="shared" si="565"/>
        <v>Jun</v>
      </c>
      <c r="O9065" t="s">
        <v>33</v>
      </c>
      <c r="P9065" t="s">
        <v>39</v>
      </c>
      <c r="Q9065" t="str">
        <f t="shared" si="566"/>
        <v>Young</v>
      </c>
      <c r="R9065" t="str">
        <f t="shared" si="567"/>
        <v>Profit</v>
      </c>
    </row>
    <row r="9066" spans="1:18">
      <c r="A9066">
        <v>3297</v>
      </c>
      <c r="B9066" t="s">
        <v>92</v>
      </c>
      <c r="C9066">
        <v>33</v>
      </c>
      <c r="D9066" t="s">
        <v>16</v>
      </c>
      <c r="E9066" t="s">
        <v>17</v>
      </c>
      <c r="F9066" t="s">
        <v>36</v>
      </c>
      <c r="G9066">
        <v>712.01</v>
      </c>
      <c r="H9066">
        <v>1658.71</v>
      </c>
      <c r="I9066">
        <v>808.81</v>
      </c>
      <c r="J9066">
        <v>-849.9</v>
      </c>
      <c r="K9066" s="1">
        <f t="shared" si="564"/>
        <v>-0.51238613139126188</v>
      </c>
      <c r="L9066" t="s">
        <v>19</v>
      </c>
      <c r="M9066" s="2" t="s">
        <v>340</v>
      </c>
      <c r="N9066" s="3" t="str">
        <f t="shared" si="565"/>
        <v>Jul</v>
      </c>
      <c r="O9066" t="s">
        <v>51</v>
      </c>
      <c r="P9066" t="s">
        <v>39</v>
      </c>
      <c r="Q9066" t="str">
        <f t="shared" si="566"/>
        <v>Adult</v>
      </c>
      <c r="R9066" t="str">
        <f t="shared" si="567"/>
        <v>Loss</v>
      </c>
    </row>
    <row r="9067" spans="1:18">
      <c r="A9067">
        <v>5811</v>
      </c>
      <c r="B9067" t="s">
        <v>15</v>
      </c>
      <c r="C9067">
        <v>51</v>
      </c>
      <c r="D9067" t="s">
        <v>24</v>
      </c>
      <c r="E9067" t="s">
        <v>30</v>
      </c>
      <c r="F9067" t="s">
        <v>42</v>
      </c>
      <c r="G9067">
        <v>608.38</v>
      </c>
      <c r="H9067">
        <v>247.53</v>
      </c>
      <c r="I9067">
        <v>808.24</v>
      </c>
      <c r="J9067">
        <v>560.71</v>
      </c>
      <c r="K9067" s="1">
        <f t="shared" si="564"/>
        <v>2.2652203773280006</v>
      </c>
      <c r="L9067" t="s">
        <v>54</v>
      </c>
      <c r="M9067" s="2" t="s">
        <v>208</v>
      </c>
      <c r="N9067" s="3" t="str">
        <f t="shared" si="565"/>
        <v>Jun</v>
      </c>
      <c r="O9067" t="s">
        <v>33</v>
      </c>
      <c r="P9067" t="s">
        <v>22</v>
      </c>
      <c r="Q9067" t="str">
        <f t="shared" si="566"/>
        <v>Senior</v>
      </c>
      <c r="R9067" t="str">
        <f t="shared" si="567"/>
        <v>Profit</v>
      </c>
    </row>
    <row r="9068" spans="1:18">
      <c r="A9068">
        <v>5234</v>
      </c>
      <c r="B9068" t="s">
        <v>47</v>
      </c>
      <c r="C9068">
        <v>38</v>
      </c>
      <c r="D9068" t="s">
        <v>24</v>
      </c>
      <c r="E9068" t="s">
        <v>57</v>
      </c>
      <c r="F9068" t="s">
        <v>42</v>
      </c>
      <c r="G9068">
        <v>468.85</v>
      </c>
      <c r="H9068">
        <v>1604.23</v>
      </c>
      <c r="I9068">
        <v>808.22</v>
      </c>
      <c r="J9068">
        <v>-796.01</v>
      </c>
      <c r="K9068" s="1">
        <f t="shared" si="564"/>
        <v>-0.4961944359599309</v>
      </c>
      <c r="L9068" t="s">
        <v>19</v>
      </c>
      <c r="M9068" s="2" t="s">
        <v>126</v>
      </c>
      <c r="N9068" s="3" t="str">
        <f t="shared" si="565"/>
        <v>Nov</v>
      </c>
      <c r="O9068" t="s">
        <v>56</v>
      </c>
      <c r="P9068" t="s">
        <v>22</v>
      </c>
      <c r="Q9068" t="str">
        <f t="shared" si="566"/>
        <v>Adult</v>
      </c>
      <c r="R9068" t="str">
        <f t="shared" si="567"/>
        <v>Loss</v>
      </c>
    </row>
    <row r="9069" spans="1:18">
      <c r="A9069">
        <v>7259</v>
      </c>
      <c r="B9069" t="s">
        <v>34</v>
      </c>
      <c r="C9069">
        <v>46</v>
      </c>
      <c r="D9069" t="s">
        <v>16</v>
      </c>
      <c r="E9069" t="s">
        <v>17</v>
      </c>
      <c r="F9069" t="s">
        <v>25</v>
      </c>
      <c r="G9069">
        <v>609.64</v>
      </c>
      <c r="H9069">
        <v>932.84</v>
      </c>
      <c r="I9069">
        <v>806.33</v>
      </c>
      <c r="J9069">
        <v>-126.51</v>
      </c>
      <c r="K9069" s="1">
        <f t="shared" si="564"/>
        <v>-0.13561811243085631</v>
      </c>
      <c r="L9069" t="s">
        <v>19</v>
      </c>
      <c r="M9069" s="2" t="s">
        <v>199</v>
      </c>
      <c r="N9069" s="3" t="str">
        <f t="shared" si="565"/>
        <v>Jan</v>
      </c>
      <c r="O9069" t="s">
        <v>56</v>
      </c>
      <c r="P9069" t="s">
        <v>22</v>
      </c>
      <c r="Q9069" t="str">
        <f t="shared" si="566"/>
        <v>Senior</v>
      </c>
      <c r="R9069" t="str">
        <f t="shared" si="567"/>
        <v>Loss</v>
      </c>
    </row>
    <row r="9070" spans="1:18">
      <c r="A9070">
        <v>1201</v>
      </c>
      <c r="B9070" t="s">
        <v>34</v>
      </c>
      <c r="C9070">
        <v>52</v>
      </c>
      <c r="D9070" t="s">
        <v>16</v>
      </c>
      <c r="E9070" t="s">
        <v>66</v>
      </c>
      <c r="F9070" t="s">
        <v>36</v>
      </c>
      <c r="G9070">
        <v>655.7</v>
      </c>
      <c r="H9070">
        <v>622.83000000000004</v>
      </c>
      <c r="I9070">
        <v>806.04</v>
      </c>
      <c r="J9070">
        <v>183.21</v>
      </c>
      <c r="K9070" s="1">
        <f t="shared" si="564"/>
        <v>0.29415731419488461</v>
      </c>
      <c r="L9070" t="s">
        <v>26</v>
      </c>
      <c r="M9070" s="2" t="s">
        <v>166</v>
      </c>
      <c r="N9070" s="3" t="str">
        <f t="shared" si="565"/>
        <v>Sep</v>
      </c>
      <c r="O9070" t="s">
        <v>56</v>
      </c>
      <c r="P9070" t="s">
        <v>39</v>
      </c>
      <c r="Q9070" t="str">
        <f t="shared" si="566"/>
        <v>Senior</v>
      </c>
      <c r="R9070" t="str">
        <f t="shared" si="567"/>
        <v>Profit</v>
      </c>
    </row>
    <row r="9071" spans="1:18">
      <c r="A9071">
        <v>7255</v>
      </c>
      <c r="B9071" t="s">
        <v>29</v>
      </c>
      <c r="C9071">
        <v>56</v>
      </c>
      <c r="D9071" t="s">
        <v>24</v>
      </c>
      <c r="E9071" t="s">
        <v>59</v>
      </c>
      <c r="F9071" t="s">
        <v>49</v>
      </c>
      <c r="G9071">
        <v>487.88</v>
      </c>
      <c r="H9071">
        <v>1254.21</v>
      </c>
      <c r="I9071">
        <v>805.86</v>
      </c>
      <c r="J9071">
        <v>-448.35</v>
      </c>
      <c r="K9071" s="1">
        <f t="shared" si="564"/>
        <v>-0.35747602076207335</v>
      </c>
      <c r="L9071" t="s">
        <v>19</v>
      </c>
      <c r="M9071" s="2" t="s">
        <v>378</v>
      </c>
      <c r="N9071" s="3" t="str">
        <f t="shared" si="565"/>
        <v>Jun</v>
      </c>
      <c r="O9071" t="s">
        <v>56</v>
      </c>
      <c r="P9071" t="s">
        <v>39</v>
      </c>
      <c r="Q9071" t="str">
        <f t="shared" si="566"/>
        <v>Senior</v>
      </c>
      <c r="R9071" t="str">
        <f t="shared" si="567"/>
        <v>Loss</v>
      </c>
    </row>
    <row r="9072" spans="1:18">
      <c r="A9072">
        <v>7227</v>
      </c>
      <c r="B9072" t="s">
        <v>23</v>
      </c>
      <c r="C9072">
        <v>59</v>
      </c>
      <c r="D9072" t="s">
        <v>24</v>
      </c>
      <c r="E9072" t="s">
        <v>30</v>
      </c>
      <c r="F9072" t="s">
        <v>25</v>
      </c>
      <c r="G9072">
        <v>681.53</v>
      </c>
      <c r="H9072">
        <v>637.07000000000005</v>
      </c>
      <c r="I9072">
        <v>805.85</v>
      </c>
      <c r="J9072">
        <v>168.78</v>
      </c>
      <c r="K9072" s="1">
        <f t="shared" si="564"/>
        <v>0.26493164016513099</v>
      </c>
      <c r="L9072" t="s">
        <v>19</v>
      </c>
      <c r="M9072" s="2" t="s">
        <v>235</v>
      </c>
      <c r="N9072" s="3" t="str">
        <f t="shared" si="565"/>
        <v>Aug</v>
      </c>
      <c r="O9072" t="s">
        <v>33</v>
      </c>
      <c r="P9072" t="s">
        <v>22</v>
      </c>
      <c r="Q9072" t="str">
        <f t="shared" si="566"/>
        <v>Senior</v>
      </c>
      <c r="R9072" t="str">
        <f t="shared" si="567"/>
        <v>Profit</v>
      </c>
    </row>
    <row r="9073" spans="1:18">
      <c r="A9073">
        <v>953</v>
      </c>
      <c r="B9073" t="s">
        <v>92</v>
      </c>
      <c r="C9073">
        <v>39</v>
      </c>
      <c r="D9073" t="s">
        <v>16</v>
      </c>
      <c r="E9073" t="s">
        <v>41</v>
      </c>
      <c r="F9073" t="s">
        <v>18</v>
      </c>
      <c r="G9073">
        <v>535.88</v>
      </c>
      <c r="H9073">
        <v>781</v>
      </c>
      <c r="I9073">
        <v>805.47</v>
      </c>
      <c r="J9073">
        <v>24.47</v>
      </c>
      <c r="K9073" s="1">
        <f t="shared" si="564"/>
        <v>3.1331626120358516E-2</v>
      </c>
      <c r="L9073" t="s">
        <v>54</v>
      </c>
      <c r="M9073" s="2" t="s">
        <v>357</v>
      </c>
      <c r="N9073" s="3" t="str">
        <f t="shared" si="565"/>
        <v>Nov</v>
      </c>
      <c r="O9073" t="s">
        <v>51</v>
      </c>
      <c r="P9073" t="s">
        <v>39</v>
      </c>
      <c r="Q9073" t="str">
        <f t="shared" si="566"/>
        <v>Adult</v>
      </c>
      <c r="R9073" t="str">
        <f t="shared" si="567"/>
        <v>Profit</v>
      </c>
    </row>
    <row r="9074" spans="1:18">
      <c r="A9074">
        <v>9724</v>
      </c>
      <c r="B9074" t="s">
        <v>84</v>
      </c>
      <c r="C9074">
        <v>29</v>
      </c>
      <c r="D9074" t="s">
        <v>16</v>
      </c>
      <c r="E9074" t="s">
        <v>17</v>
      </c>
      <c r="F9074" t="s">
        <v>18</v>
      </c>
      <c r="G9074">
        <v>608.4</v>
      </c>
      <c r="H9074">
        <v>1917.15</v>
      </c>
      <c r="I9074">
        <v>804.81</v>
      </c>
      <c r="J9074">
        <v>-1112.3399999999999</v>
      </c>
      <c r="K9074" s="1">
        <f t="shared" si="564"/>
        <v>-0.58020499178468032</v>
      </c>
      <c r="L9074" t="s">
        <v>54</v>
      </c>
      <c r="M9074" s="2" t="s">
        <v>353</v>
      </c>
      <c r="N9074" s="3" t="str">
        <f t="shared" si="565"/>
        <v>Dec</v>
      </c>
      <c r="O9074" t="s">
        <v>51</v>
      </c>
      <c r="P9074" t="s">
        <v>39</v>
      </c>
      <c r="Q9074" t="str">
        <f t="shared" si="566"/>
        <v>Adult</v>
      </c>
      <c r="R9074" t="str">
        <f t="shared" si="567"/>
        <v>Loss</v>
      </c>
    </row>
    <row r="9075" spans="1:18">
      <c r="A9075">
        <v>8946</v>
      </c>
      <c r="B9075" t="s">
        <v>23</v>
      </c>
      <c r="C9075">
        <v>35</v>
      </c>
      <c r="D9075" t="s">
        <v>24</v>
      </c>
      <c r="E9075" t="s">
        <v>59</v>
      </c>
      <c r="F9075" t="s">
        <v>18</v>
      </c>
      <c r="G9075">
        <v>616</v>
      </c>
      <c r="H9075">
        <v>1344.91</v>
      </c>
      <c r="I9075">
        <v>803.94</v>
      </c>
      <c r="J9075">
        <v>-540.97</v>
      </c>
      <c r="K9075" s="1">
        <f t="shared" si="564"/>
        <v>-0.40223509379809802</v>
      </c>
      <c r="L9075" t="s">
        <v>26</v>
      </c>
      <c r="M9075" s="2" t="s">
        <v>165</v>
      </c>
      <c r="N9075" s="3" t="str">
        <f t="shared" si="565"/>
        <v>Nov</v>
      </c>
      <c r="O9075" t="s">
        <v>28</v>
      </c>
      <c r="P9075" t="s">
        <v>22</v>
      </c>
      <c r="Q9075" t="str">
        <f t="shared" si="566"/>
        <v>Adult</v>
      </c>
      <c r="R9075" t="str">
        <f t="shared" si="567"/>
        <v>Loss</v>
      </c>
    </row>
    <row r="9076" spans="1:18">
      <c r="A9076">
        <v>9188</v>
      </c>
      <c r="B9076" t="s">
        <v>23</v>
      </c>
      <c r="C9076">
        <v>42</v>
      </c>
      <c r="D9076" t="s">
        <v>16</v>
      </c>
      <c r="E9076" t="s">
        <v>53</v>
      </c>
      <c r="F9076" t="s">
        <v>25</v>
      </c>
      <c r="G9076">
        <v>582.99</v>
      </c>
      <c r="H9076">
        <v>733.83</v>
      </c>
      <c r="I9076">
        <v>803.15</v>
      </c>
      <c r="J9076">
        <v>69.319999999999993</v>
      </c>
      <c r="K9076" s="1">
        <f t="shared" si="564"/>
        <v>9.4463295313628487E-2</v>
      </c>
      <c r="L9076" t="s">
        <v>19</v>
      </c>
      <c r="M9076" s="2" t="s">
        <v>350</v>
      </c>
      <c r="N9076" s="3" t="str">
        <f t="shared" si="565"/>
        <v>Nov</v>
      </c>
      <c r="O9076" t="s">
        <v>21</v>
      </c>
      <c r="P9076" t="s">
        <v>22</v>
      </c>
      <c r="Q9076" t="str">
        <f t="shared" si="566"/>
        <v>Senior</v>
      </c>
      <c r="R9076" t="str">
        <f t="shared" si="567"/>
        <v>Profit</v>
      </c>
    </row>
    <row r="9077" spans="1:18">
      <c r="A9077">
        <v>3243</v>
      </c>
      <c r="B9077" t="s">
        <v>34</v>
      </c>
      <c r="C9077">
        <v>40</v>
      </c>
      <c r="D9077" t="s">
        <v>24</v>
      </c>
      <c r="E9077" t="s">
        <v>30</v>
      </c>
      <c r="F9077" t="s">
        <v>18</v>
      </c>
      <c r="G9077">
        <v>539.20000000000005</v>
      </c>
      <c r="H9077">
        <v>401.07</v>
      </c>
      <c r="I9077">
        <v>802.95</v>
      </c>
      <c r="J9077">
        <v>401.88</v>
      </c>
      <c r="K9077" s="1">
        <f t="shared" si="564"/>
        <v>1.002019597576483</v>
      </c>
      <c r="L9077" t="s">
        <v>37</v>
      </c>
      <c r="M9077" s="2" t="s">
        <v>165</v>
      </c>
      <c r="N9077" s="3" t="str">
        <f t="shared" si="565"/>
        <v>Nov</v>
      </c>
      <c r="O9077" t="s">
        <v>51</v>
      </c>
      <c r="P9077" t="s">
        <v>22</v>
      </c>
      <c r="Q9077" t="str">
        <f t="shared" si="566"/>
        <v>Adult</v>
      </c>
      <c r="R9077" t="str">
        <f t="shared" si="567"/>
        <v>Profit</v>
      </c>
    </row>
    <row r="9078" spans="1:18">
      <c r="A9078">
        <v>81</v>
      </c>
      <c r="B9078" t="s">
        <v>40</v>
      </c>
      <c r="C9078">
        <v>37</v>
      </c>
      <c r="D9078" t="s">
        <v>16</v>
      </c>
      <c r="E9078" t="s">
        <v>30</v>
      </c>
      <c r="F9078" t="s">
        <v>42</v>
      </c>
      <c r="G9078">
        <v>502.99</v>
      </c>
      <c r="H9078">
        <v>828.48</v>
      </c>
      <c r="I9078">
        <v>802.44</v>
      </c>
      <c r="J9078">
        <v>-26.04</v>
      </c>
      <c r="K9078" s="1">
        <f t="shared" si="564"/>
        <v>-3.1431054461181919E-2</v>
      </c>
      <c r="L9078" t="s">
        <v>37</v>
      </c>
      <c r="M9078" s="2" t="s">
        <v>127</v>
      </c>
      <c r="N9078" s="3" t="str">
        <f t="shared" si="565"/>
        <v>Dec</v>
      </c>
      <c r="O9078" t="s">
        <v>51</v>
      </c>
      <c r="P9078" t="s">
        <v>39</v>
      </c>
      <c r="Q9078" t="str">
        <f t="shared" si="566"/>
        <v>Adult</v>
      </c>
      <c r="R9078" t="str">
        <f t="shared" si="567"/>
        <v>Loss</v>
      </c>
    </row>
    <row r="9079" spans="1:18">
      <c r="A9079">
        <v>7653</v>
      </c>
      <c r="B9079" t="s">
        <v>23</v>
      </c>
      <c r="C9079">
        <v>49</v>
      </c>
      <c r="D9079" t="s">
        <v>24</v>
      </c>
      <c r="E9079" t="s">
        <v>53</v>
      </c>
      <c r="F9079" t="s">
        <v>36</v>
      </c>
      <c r="G9079">
        <v>576.09</v>
      </c>
      <c r="H9079">
        <v>1551.72</v>
      </c>
      <c r="I9079">
        <v>799.8</v>
      </c>
      <c r="J9079">
        <v>-751.92</v>
      </c>
      <c r="K9079" s="1">
        <f t="shared" si="564"/>
        <v>-0.48457195885855692</v>
      </c>
      <c r="L9079" t="s">
        <v>54</v>
      </c>
      <c r="M9079" s="2" t="s">
        <v>199</v>
      </c>
      <c r="N9079" s="3" t="str">
        <f t="shared" si="565"/>
        <v>Jan</v>
      </c>
      <c r="O9079" t="s">
        <v>51</v>
      </c>
      <c r="P9079" t="s">
        <v>22</v>
      </c>
      <c r="Q9079" t="str">
        <f t="shared" si="566"/>
        <v>Senior</v>
      </c>
      <c r="R9079" t="str">
        <f t="shared" si="567"/>
        <v>Loss</v>
      </c>
    </row>
    <row r="9080" spans="1:18">
      <c r="A9080">
        <v>3536</v>
      </c>
      <c r="B9080" t="s">
        <v>23</v>
      </c>
      <c r="C9080">
        <v>30</v>
      </c>
      <c r="D9080" t="s">
        <v>16</v>
      </c>
      <c r="E9080" t="s">
        <v>53</v>
      </c>
      <c r="F9080" t="s">
        <v>18</v>
      </c>
      <c r="G9080">
        <v>580.04999999999995</v>
      </c>
      <c r="H9080">
        <v>304.97000000000003</v>
      </c>
      <c r="I9080">
        <v>798.42</v>
      </c>
      <c r="J9080">
        <v>493.45</v>
      </c>
      <c r="K9080" s="1">
        <f t="shared" si="564"/>
        <v>1.6180280027543692</v>
      </c>
      <c r="L9080" t="s">
        <v>19</v>
      </c>
      <c r="M9080" s="2" t="s">
        <v>128</v>
      </c>
      <c r="N9080" s="3" t="str">
        <f t="shared" si="565"/>
        <v>Dec</v>
      </c>
      <c r="O9080" t="s">
        <v>28</v>
      </c>
      <c r="P9080" t="s">
        <v>22</v>
      </c>
      <c r="Q9080" t="str">
        <f t="shared" si="566"/>
        <v>Adult</v>
      </c>
      <c r="R9080" t="str">
        <f t="shared" si="567"/>
        <v>Profit</v>
      </c>
    </row>
    <row r="9081" spans="1:18">
      <c r="A9081">
        <v>1661</v>
      </c>
      <c r="B9081" t="s">
        <v>23</v>
      </c>
      <c r="C9081">
        <v>50</v>
      </c>
      <c r="D9081" t="s">
        <v>24</v>
      </c>
      <c r="E9081" t="s">
        <v>59</v>
      </c>
      <c r="F9081" t="s">
        <v>49</v>
      </c>
      <c r="G9081">
        <v>629.21</v>
      </c>
      <c r="H9081">
        <v>695.05</v>
      </c>
      <c r="I9081">
        <v>797.71</v>
      </c>
      <c r="J9081">
        <v>102.66</v>
      </c>
      <c r="K9081" s="1">
        <f t="shared" si="564"/>
        <v>0.14770160420113662</v>
      </c>
      <c r="L9081" t="s">
        <v>54</v>
      </c>
      <c r="M9081" s="2" t="s">
        <v>194</v>
      </c>
      <c r="N9081" s="3" t="str">
        <f t="shared" si="565"/>
        <v>Sep</v>
      </c>
      <c r="O9081" t="s">
        <v>51</v>
      </c>
      <c r="P9081" t="s">
        <v>39</v>
      </c>
      <c r="Q9081" t="str">
        <f t="shared" si="566"/>
        <v>Senior</v>
      </c>
      <c r="R9081" t="str">
        <f t="shared" si="567"/>
        <v>Profit</v>
      </c>
    </row>
    <row r="9082" spans="1:18">
      <c r="A9082">
        <v>2181</v>
      </c>
      <c r="B9082" t="s">
        <v>29</v>
      </c>
      <c r="C9082">
        <v>35</v>
      </c>
      <c r="D9082" t="s">
        <v>24</v>
      </c>
      <c r="E9082" t="s">
        <v>59</v>
      </c>
      <c r="F9082" t="s">
        <v>49</v>
      </c>
      <c r="G9082">
        <v>658.72</v>
      </c>
      <c r="H9082">
        <v>1769.21</v>
      </c>
      <c r="I9082">
        <v>796.1</v>
      </c>
      <c r="J9082">
        <v>-973.11</v>
      </c>
      <c r="K9082" s="1">
        <f t="shared" si="564"/>
        <v>-0.55002515246918116</v>
      </c>
      <c r="L9082" t="s">
        <v>31</v>
      </c>
      <c r="M9082" s="2" t="s">
        <v>339</v>
      </c>
      <c r="N9082" s="3" t="str">
        <f t="shared" si="565"/>
        <v>Aug</v>
      </c>
      <c r="O9082" t="s">
        <v>51</v>
      </c>
      <c r="P9082" t="s">
        <v>22</v>
      </c>
      <c r="Q9082" t="str">
        <f t="shared" si="566"/>
        <v>Adult</v>
      </c>
      <c r="R9082" t="str">
        <f t="shared" si="567"/>
        <v>Loss</v>
      </c>
    </row>
    <row r="9083" spans="1:18">
      <c r="A9083">
        <v>9686</v>
      </c>
      <c r="B9083" t="s">
        <v>23</v>
      </c>
      <c r="C9083">
        <v>25</v>
      </c>
      <c r="D9083" t="s">
        <v>16</v>
      </c>
      <c r="E9083" t="s">
        <v>66</v>
      </c>
      <c r="F9083" t="s">
        <v>36</v>
      </c>
      <c r="G9083">
        <v>545.85</v>
      </c>
      <c r="H9083">
        <v>1941.93</v>
      </c>
      <c r="I9083">
        <v>795.55</v>
      </c>
      <c r="J9083">
        <v>-1146.3800000000001</v>
      </c>
      <c r="K9083" s="1">
        <f t="shared" si="564"/>
        <v>-0.59033023847409538</v>
      </c>
      <c r="L9083" t="s">
        <v>31</v>
      </c>
      <c r="M9083" s="2" t="s">
        <v>124</v>
      </c>
      <c r="N9083" s="3" t="str">
        <f t="shared" si="565"/>
        <v>Jun</v>
      </c>
      <c r="O9083" t="s">
        <v>21</v>
      </c>
      <c r="P9083" t="s">
        <v>39</v>
      </c>
      <c r="Q9083" t="str">
        <f t="shared" si="566"/>
        <v>Young</v>
      </c>
      <c r="R9083" t="str">
        <f t="shared" si="567"/>
        <v>Loss</v>
      </c>
    </row>
    <row r="9084" spans="1:18">
      <c r="A9084">
        <v>6027</v>
      </c>
      <c r="B9084" t="s">
        <v>34</v>
      </c>
      <c r="C9084">
        <v>49</v>
      </c>
      <c r="D9084" t="s">
        <v>16</v>
      </c>
      <c r="E9084" t="s">
        <v>66</v>
      </c>
      <c r="F9084" t="s">
        <v>18</v>
      </c>
      <c r="G9084">
        <v>515.14</v>
      </c>
      <c r="H9084">
        <v>1872.69</v>
      </c>
      <c r="I9084">
        <v>795.12</v>
      </c>
      <c r="J9084">
        <v>-1077.57</v>
      </c>
      <c r="K9084" s="1">
        <f t="shared" si="564"/>
        <v>-0.57541290870352269</v>
      </c>
      <c r="L9084" t="s">
        <v>54</v>
      </c>
      <c r="M9084" s="2" t="s">
        <v>171</v>
      </c>
      <c r="N9084" s="3" t="str">
        <f t="shared" si="565"/>
        <v>Jan</v>
      </c>
      <c r="O9084" t="s">
        <v>28</v>
      </c>
      <c r="P9084" t="s">
        <v>39</v>
      </c>
      <c r="Q9084" t="str">
        <f t="shared" si="566"/>
        <v>Senior</v>
      </c>
      <c r="R9084" t="str">
        <f t="shared" si="567"/>
        <v>Loss</v>
      </c>
    </row>
    <row r="9085" spans="1:18">
      <c r="A9085">
        <v>5364</v>
      </c>
      <c r="B9085" t="s">
        <v>40</v>
      </c>
      <c r="C9085">
        <v>47</v>
      </c>
      <c r="D9085" t="s">
        <v>24</v>
      </c>
      <c r="E9085" t="s">
        <v>41</v>
      </c>
      <c r="F9085" t="s">
        <v>36</v>
      </c>
      <c r="G9085">
        <v>667.22</v>
      </c>
      <c r="H9085">
        <v>1951.4</v>
      </c>
      <c r="I9085">
        <v>794.99</v>
      </c>
      <c r="J9085">
        <v>-1156.4100000000001</v>
      </c>
      <c r="K9085" s="1">
        <f t="shared" si="564"/>
        <v>-0.59260530900891673</v>
      </c>
      <c r="L9085" t="s">
        <v>54</v>
      </c>
      <c r="M9085" s="2" t="s">
        <v>414</v>
      </c>
      <c r="N9085" s="3" t="str">
        <f t="shared" si="565"/>
        <v>May</v>
      </c>
      <c r="O9085" t="s">
        <v>21</v>
      </c>
      <c r="P9085" t="s">
        <v>22</v>
      </c>
      <c r="Q9085" t="str">
        <f t="shared" si="566"/>
        <v>Senior</v>
      </c>
      <c r="R9085" t="str">
        <f t="shared" si="567"/>
        <v>Loss</v>
      </c>
    </row>
    <row r="9086" spans="1:18">
      <c r="A9086">
        <v>1084</v>
      </c>
      <c r="B9086" t="s">
        <v>92</v>
      </c>
      <c r="C9086">
        <v>47</v>
      </c>
      <c r="D9086" t="s">
        <v>24</v>
      </c>
      <c r="E9086" t="s">
        <v>30</v>
      </c>
      <c r="F9086" t="s">
        <v>25</v>
      </c>
      <c r="G9086">
        <v>546.91</v>
      </c>
      <c r="H9086">
        <v>194.05</v>
      </c>
      <c r="I9086">
        <v>792.88</v>
      </c>
      <c r="J9086">
        <v>598.83000000000004</v>
      </c>
      <c r="K9086" s="1">
        <f t="shared" si="564"/>
        <v>3.0859572275186808</v>
      </c>
      <c r="L9086" t="s">
        <v>37</v>
      </c>
      <c r="M9086" s="2" t="s">
        <v>27</v>
      </c>
      <c r="N9086" s="3" t="str">
        <f t="shared" si="565"/>
        <v>Mar</v>
      </c>
      <c r="O9086" t="s">
        <v>28</v>
      </c>
      <c r="P9086" t="s">
        <v>22</v>
      </c>
      <c r="Q9086" t="str">
        <f t="shared" si="566"/>
        <v>Senior</v>
      </c>
      <c r="R9086" t="str">
        <f t="shared" si="567"/>
        <v>Profit</v>
      </c>
    </row>
    <row r="9087" spans="1:18">
      <c r="A9087">
        <v>6950</v>
      </c>
      <c r="B9087" t="s">
        <v>23</v>
      </c>
      <c r="C9087">
        <v>60</v>
      </c>
      <c r="D9087" t="s">
        <v>16</v>
      </c>
      <c r="E9087" t="s">
        <v>53</v>
      </c>
      <c r="F9087" t="s">
        <v>49</v>
      </c>
      <c r="G9087">
        <v>715.8</v>
      </c>
      <c r="H9087">
        <v>795.24</v>
      </c>
      <c r="I9087">
        <v>792.5</v>
      </c>
      <c r="J9087">
        <v>-2.74</v>
      </c>
      <c r="K9087" s="1">
        <f t="shared" si="564"/>
        <v>-3.4455007293395707E-3</v>
      </c>
      <c r="L9087" t="s">
        <v>19</v>
      </c>
      <c r="M9087" s="2" t="s">
        <v>183</v>
      </c>
      <c r="N9087" s="3" t="str">
        <f t="shared" si="565"/>
        <v>Jul</v>
      </c>
      <c r="O9087" t="s">
        <v>51</v>
      </c>
      <c r="P9087" t="s">
        <v>39</v>
      </c>
      <c r="Q9087" t="str">
        <f t="shared" si="566"/>
        <v>Senior</v>
      </c>
      <c r="R9087" t="str">
        <f t="shared" si="567"/>
        <v>Loss</v>
      </c>
    </row>
    <row r="9088" spans="1:18">
      <c r="A9088">
        <v>6482</v>
      </c>
      <c r="B9088" t="s">
        <v>47</v>
      </c>
      <c r="C9088">
        <v>42</v>
      </c>
      <c r="D9088" t="s">
        <v>24</v>
      </c>
      <c r="E9088" t="s">
        <v>17</v>
      </c>
      <c r="F9088" t="s">
        <v>49</v>
      </c>
      <c r="G9088">
        <v>693.21</v>
      </c>
      <c r="H9088">
        <v>1434.25</v>
      </c>
      <c r="I9088">
        <v>792.25</v>
      </c>
      <c r="J9088">
        <v>-642</v>
      </c>
      <c r="K9088" s="1">
        <f t="shared" si="564"/>
        <v>-0.4476207076869444</v>
      </c>
      <c r="L9088" t="s">
        <v>19</v>
      </c>
      <c r="M9088" s="2" t="s">
        <v>159</v>
      </c>
      <c r="N9088" s="3" t="str">
        <f t="shared" si="565"/>
        <v>Apr</v>
      </c>
      <c r="O9088" t="s">
        <v>33</v>
      </c>
      <c r="P9088" t="s">
        <v>39</v>
      </c>
      <c r="Q9088" t="str">
        <f t="shared" si="566"/>
        <v>Senior</v>
      </c>
      <c r="R9088" t="str">
        <f t="shared" si="567"/>
        <v>Loss</v>
      </c>
    </row>
    <row r="9089" spans="1:18">
      <c r="A9089">
        <v>1174</v>
      </c>
      <c r="B9089" t="s">
        <v>40</v>
      </c>
      <c r="C9089">
        <v>59</v>
      </c>
      <c r="D9089" t="s">
        <v>24</v>
      </c>
      <c r="E9089" t="s">
        <v>66</v>
      </c>
      <c r="F9089" t="s">
        <v>25</v>
      </c>
      <c r="G9089">
        <v>444.7</v>
      </c>
      <c r="H9089">
        <v>1598.62</v>
      </c>
      <c r="I9089">
        <v>792.05</v>
      </c>
      <c r="J9089">
        <v>-806.57</v>
      </c>
      <c r="K9089" s="1">
        <f t="shared" si="564"/>
        <v>-0.5045414169721385</v>
      </c>
      <c r="L9089" t="s">
        <v>19</v>
      </c>
      <c r="M9089" s="2" t="s">
        <v>357</v>
      </c>
      <c r="N9089" s="3" t="str">
        <f t="shared" si="565"/>
        <v>Nov</v>
      </c>
      <c r="O9089" t="s">
        <v>28</v>
      </c>
      <c r="P9089" t="s">
        <v>39</v>
      </c>
      <c r="Q9089" t="str">
        <f t="shared" si="566"/>
        <v>Senior</v>
      </c>
      <c r="R9089" t="str">
        <f t="shared" si="567"/>
        <v>Loss</v>
      </c>
    </row>
    <row r="9090" spans="1:18">
      <c r="A9090">
        <v>114</v>
      </c>
      <c r="B9090" t="s">
        <v>29</v>
      </c>
      <c r="C9090">
        <v>50</v>
      </c>
      <c r="D9090" t="s">
        <v>24</v>
      </c>
      <c r="E9090" t="s">
        <v>30</v>
      </c>
      <c r="F9090" t="s">
        <v>18</v>
      </c>
      <c r="G9090">
        <v>529.79999999999995</v>
      </c>
      <c r="H9090">
        <v>577.98</v>
      </c>
      <c r="I9090">
        <v>791.38</v>
      </c>
      <c r="J9090">
        <v>213.4</v>
      </c>
      <c r="K9090" s="1">
        <f t="shared" ref="K9090:K9153" si="568">J9090/H9090</f>
        <v>0.36921692792138139</v>
      </c>
      <c r="L9090" t="s">
        <v>31</v>
      </c>
      <c r="M9090" s="2" t="s">
        <v>79</v>
      </c>
      <c r="N9090" s="3" t="str">
        <f t="shared" ref="N9090:N9153" si="569">TEXT(M9090,"MMM")</f>
        <v>Feb</v>
      </c>
      <c r="O9090" t="s">
        <v>51</v>
      </c>
      <c r="P9090" t="s">
        <v>22</v>
      </c>
      <c r="Q9090" t="str">
        <f t="shared" ref="Q9090:Q9153" si="570">IF(C9090&gt;=18,IF(C9090&lt;=25,"Young",IF(C9090&lt;=40,"Adult",IF(C9090&lt;=60,"Senior",""))),"")</f>
        <v>Senior</v>
      </c>
      <c r="R9090" t="str">
        <f t="shared" ref="R9090:R9153" si="571">IF(J9090&gt;0,"Profit","Loss")</f>
        <v>Profit</v>
      </c>
    </row>
    <row r="9091" spans="1:18">
      <c r="A9091">
        <v>8240</v>
      </c>
      <c r="B9091" t="s">
        <v>34</v>
      </c>
      <c r="C9091">
        <v>26</v>
      </c>
      <c r="D9091" t="s">
        <v>24</v>
      </c>
      <c r="E9091" t="s">
        <v>30</v>
      </c>
      <c r="F9091" t="s">
        <v>49</v>
      </c>
      <c r="G9091">
        <v>647.41</v>
      </c>
      <c r="H9091">
        <v>833.47</v>
      </c>
      <c r="I9091">
        <v>790.09</v>
      </c>
      <c r="J9091">
        <v>-43.38</v>
      </c>
      <c r="K9091" s="1">
        <f t="shared" si="568"/>
        <v>-5.2047464215868595E-2</v>
      </c>
      <c r="L9091" t="s">
        <v>19</v>
      </c>
      <c r="M9091" s="2" t="s">
        <v>175</v>
      </c>
      <c r="N9091" s="3" t="str">
        <f t="shared" si="569"/>
        <v>May</v>
      </c>
      <c r="O9091" t="s">
        <v>56</v>
      </c>
      <c r="P9091" t="s">
        <v>22</v>
      </c>
      <c r="Q9091" t="str">
        <f t="shared" si="570"/>
        <v>Adult</v>
      </c>
      <c r="R9091" t="str">
        <f t="shared" si="571"/>
        <v>Loss</v>
      </c>
    </row>
    <row r="9092" spans="1:18">
      <c r="A9092">
        <v>1703</v>
      </c>
      <c r="B9092" t="s">
        <v>44</v>
      </c>
      <c r="C9092">
        <v>53</v>
      </c>
      <c r="D9092" t="s">
        <v>24</v>
      </c>
      <c r="E9092" t="s">
        <v>53</v>
      </c>
      <c r="F9092" t="s">
        <v>36</v>
      </c>
      <c r="G9092">
        <v>519.21</v>
      </c>
      <c r="H9092">
        <v>1655</v>
      </c>
      <c r="I9092">
        <v>789.73</v>
      </c>
      <c r="J9092">
        <v>-865.27</v>
      </c>
      <c r="K9092" s="1">
        <f t="shared" si="568"/>
        <v>-0.52282175226586103</v>
      </c>
      <c r="L9092" t="s">
        <v>26</v>
      </c>
      <c r="M9092" s="2" t="s">
        <v>123</v>
      </c>
      <c r="N9092" s="3" t="str">
        <f t="shared" si="569"/>
        <v>Oct</v>
      </c>
      <c r="O9092" t="s">
        <v>28</v>
      </c>
      <c r="P9092" t="s">
        <v>39</v>
      </c>
      <c r="Q9092" t="str">
        <f t="shared" si="570"/>
        <v>Senior</v>
      </c>
      <c r="R9092" t="str">
        <f t="shared" si="571"/>
        <v>Loss</v>
      </c>
    </row>
    <row r="9093" spans="1:18">
      <c r="A9093">
        <v>1449</v>
      </c>
      <c r="B9093" t="s">
        <v>29</v>
      </c>
      <c r="C9093">
        <v>38</v>
      </c>
      <c r="D9093" t="s">
        <v>24</v>
      </c>
      <c r="E9093" t="s">
        <v>41</v>
      </c>
      <c r="F9093" t="s">
        <v>49</v>
      </c>
      <c r="G9093">
        <v>634.4</v>
      </c>
      <c r="H9093">
        <v>1686.17</v>
      </c>
      <c r="I9093">
        <v>789.37</v>
      </c>
      <c r="J9093">
        <v>-896.8</v>
      </c>
      <c r="K9093" s="1">
        <f t="shared" si="568"/>
        <v>-0.53185621853075304</v>
      </c>
      <c r="L9093" t="s">
        <v>31</v>
      </c>
      <c r="M9093" s="2" t="s">
        <v>170</v>
      </c>
      <c r="N9093" s="3" t="str">
        <f t="shared" si="569"/>
        <v>Aug</v>
      </c>
      <c r="O9093" t="s">
        <v>28</v>
      </c>
      <c r="P9093" t="s">
        <v>39</v>
      </c>
      <c r="Q9093" t="str">
        <f t="shared" si="570"/>
        <v>Adult</v>
      </c>
      <c r="R9093" t="str">
        <f t="shared" si="571"/>
        <v>Loss</v>
      </c>
    </row>
    <row r="9094" spans="1:18">
      <c r="A9094">
        <v>4004</v>
      </c>
      <c r="B9094" t="s">
        <v>40</v>
      </c>
      <c r="C9094">
        <v>19</v>
      </c>
      <c r="D9094" t="s">
        <v>16</v>
      </c>
      <c r="E9094" t="s">
        <v>57</v>
      </c>
      <c r="F9094" t="s">
        <v>42</v>
      </c>
      <c r="G9094">
        <v>647.95000000000005</v>
      </c>
      <c r="H9094">
        <v>1483.66</v>
      </c>
      <c r="I9094">
        <v>788.75</v>
      </c>
      <c r="J9094">
        <v>-694.91</v>
      </c>
      <c r="K9094" s="1">
        <f t="shared" si="568"/>
        <v>-0.46837550382163023</v>
      </c>
      <c r="L9094" t="s">
        <v>31</v>
      </c>
      <c r="M9094" s="2" t="s">
        <v>222</v>
      </c>
      <c r="N9094" s="3" t="str">
        <f t="shared" si="569"/>
        <v>Aug</v>
      </c>
      <c r="O9094" t="s">
        <v>56</v>
      </c>
      <c r="P9094" t="s">
        <v>22</v>
      </c>
      <c r="Q9094" t="str">
        <f t="shared" si="570"/>
        <v>Young</v>
      </c>
      <c r="R9094" t="str">
        <f t="shared" si="571"/>
        <v>Loss</v>
      </c>
    </row>
    <row r="9095" spans="1:18">
      <c r="A9095">
        <v>937</v>
      </c>
      <c r="B9095" t="s">
        <v>84</v>
      </c>
      <c r="C9095">
        <v>27</v>
      </c>
      <c r="D9095" t="s">
        <v>16</v>
      </c>
      <c r="E9095" t="s">
        <v>59</v>
      </c>
      <c r="F9095" t="s">
        <v>18</v>
      </c>
      <c r="G9095">
        <v>438.98</v>
      </c>
      <c r="H9095">
        <v>1339.71</v>
      </c>
      <c r="I9095">
        <v>786.86</v>
      </c>
      <c r="J9095">
        <v>-552.85</v>
      </c>
      <c r="K9095" s="1">
        <f t="shared" si="568"/>
        <v>-0.41266393473214352</v>
      </c>
      <c r="L9095" t="s">
        <v>19</v>
      </c>
      <c r="M9095" s="2" t="s">
        <v>391</v>
      </c>
      <c r="N9095" s="3" t="str">
        <f t="shared" si="569"/>
        <v>Jan</v>
      </c>
      <c r="O9095" t="s">
        <v>33</v>
      </c>
      <c r="P9095" t="s">
        <v>22</v>
      </c>
      <c r="Q9095" t="str">
        <f t="shared" si="570"/>
        <v>Adult</v>
      </c>
      <c r="R9095" t="str">
        <f t="shared" si="571"/>
        <v>Loss</v>
      </c>
    </row>
    <row r="9096" spans="1:18">
      <c r="A9096">
        <v>9130</v>
      </c>
      <c r="B9096" t="s">
        <v>44</v>
      </c>
      <c r="C9096">
        <v>48</v>
      </c>
      <c r="D9096" t="s">
        <v>24</v>
      </c>
      <c r="E9096" t="s">
        <v>53</v>
      </c>
      <c r="F9096" t="s">
        <v>49</v>
      </c>
      <c r="G9096">
        <v>525.69000000000005</v>
      </c>
      <c r="H9096">
        <v>855.17</v>
      </c>
      <c r="I9096">
        <v>786.85</v>
      </c>
      <c r="J9096">
        <v>-68.319999999999993</v>
      </c>
      <c r="K9096" s="1">
        <f t="shared" si="568"/>
        <v>-7.9890548078159887E-2</v>
      </c>
      <c r="L9096" t="s">
        <v>31</v>
      </c>
      <c r="M9096" s="2" t="s">
        <v>319</v>
      </c>
      <c r="N9096" s="3" t="str">
        <f t="shared" si="569"/>
        <v>Nov</v>
      </c>
      <c r="O9096" t="s">
        <v>21</v>
      </c>
      <c r="P9096" t="s">
        <v>22</v>
      </c>
      <c r="Q9096" t="str">
        <f t="shared" si="570"/>
        <v>Senior</v>
      </c>
      <c r="R9096" t="str">
        <f t="shared" si="571"/>
        <v>Loss</v>
      </c>
    </row>
    <row r="9097" spans="1:18">
      <c r="A9097">
        <v>300</v>
      </c>
      <c r="B9097" t="s">
        <v>47</v>
      </c>
      <c r="C9097">
        <v>31</v>
      </c>
      <c r="D9097" t="s">
        <v>24</v>
      </c>
      <c r="E9097" t="s">
        <v>17</v>
      </c>
      <c r="F9097" t="s">
        <v>18</v>
      </c>
      <c r="G9097">
        <v>475.9</v>
      </c>
      <c r="H9097">
        <v>237.93</v>
      </c>
      <c r="I9097">
        <v>786.82</v>
      </c>
      <c r="J9097">
        <v>548.89</v>
      </c>
      <c r="K9097" s="1">
        <f t="shared" si="568"/>
        <v>2.3069390156768796</v>
      </c>
      <c r="L9097" t="s">
        <v>37</v>
      </c>
      <c r="M9097" s="2" t="s">
        <v>250</v>
      </c>
      <c r="N9097" s="3" t="str">
        <f t="shared" si="569"/>
        <v>Jan</v>
      </c>
      <c r="O9097" t="s">
        <v>28</v>
      </c>
      <c r="P9097" t="s">
        <v>22</v>
      </c>
      <c r="Q9097" t="str">
        <f t="shared" si="570"/>
        <v>Adult</v>
      </c>
      <c r="R9097" t="str">
        <f t="shared" si="571"/>
        <v>Profit</v>
      </c>
    </row>
    <row r="9098" spans="1:18">
      <c r="A9098">
        <v>3007</v>
      </c>
      <c r="B9098" t="s">
        <v>44</v>
      </c>
      <c r="C9098">
        <v>33</v>
      </c>
      <c r="D9098" t="s">
        <v>24</v>
      </c>
      <c r="E9098" t="s">
        <v>59</v>
      </c>
      <c r="F9098" t="s">
        <v>18</v>
      </c>
      <c r="G9098">
        <v>591.29</v>
      </c>
      <c r="H9098">
        <v>844.21</v>
      </c>
      <c r="I9098">
        <v>785.45</v>
      </c>
      <c r="J9098">
        <v>-58.76</v>
      </c>
      <c r="K9098" s="1">
        <f t="shared" si="568"/>
        <v>-6.9603534665545294E-2</v>
      </c>
      <c r="L9098" t="s">
        <v>31</v>
      </c>
      <c r="M9098" s="2" t="s">
        <v>46</v>
      </c>
      <c r="N9098" s="3" t="str">
        <f t="shared" si="569"/>
        <v>May</v>
      </c>
      <c r="O9098" t="s">
        <v>51</v>
      </c>
      <c r="P9098" t="s">
        <v>39</v>
      </c>
      <c r="Q9098" t="str">
        <f t="shared" si="570"/>
        <v>Adult</v>
      </c>
      <c r="R9098" t="str">
        <f t="shared" si="571"/>
        <v>Loss</v>
      </c>
    </row>
    <row r="9099" spans="1:18">
      <c r="A9099">
        <v>344</v>
      </c>
      <c r="B9099" t="s">
        <v>40</v>
      </c>
      <c r="C9099">
        <v>54</v>
      </c>
      <c r="D9099" t="s">
        <v>16</v>
      </c>
      <c r="E9099" t="s">
        <v>30</v>
      </c>
      <c r="F9099" t="s">
        <v>18</v>
      </c>
      <c r="G9099">
        <v>497.53</v>
      </c>
      <c r="H9099">
        <v>1562.05</v>
      </c>
      <c r="I9099">
        <v>784.3</v>
      </c>
      <c r="J9099">
        <v>-777.75</v>
      </c>
      <c r="K9099" s="1">
        <f t="shared" si="568"/>
        <v>-0.49790339617809931</v>
      </c>
      <c r="L9099" t="s">
        <v>26</v>
      </c>
      <c r="M9099" s="2" t="s">
        <v>272</v>
      </c>
      <c r="N9099" s="3" t="str">
        <f t="shared" si="569"/>
        <v>Aug</v>
      </c>
      <c r="O9099" t="s">
        <v>51</v>
      </c>
      <c r="P9099" t="s">
        <v>39</v>
      </c>
      <c r="Q9099" t="str">
        <f t="shared" si="570"/>
        <v>Senior</v>
      </c>
      <c r="R9099" t="str">
        <f t="shared" si="571"/>
        <v>Loss</v>
      </c>
    </row>
    <row r="9100" spans="1:18">
      <c r="A9100">
        <v>6244</v>
      </c>
      <c r="B9100" t="s">
        <v>84</v>
      </c>
      <c r="C9100">
        <v>20</v>
      </c>
      <c r="D9100" t="s">
        <v>16</v>
      </c>
      <c r="E9100" t="s">
        <v>30</v>
      </c>
      <c r="F9100" t="s">
        <v>25</v>
      </c>
      <c r="G9100">
        <v>437.91</v>
      </c>
      <c r="H9100">
        <v>304.48</v>
      </c>
      <c r="I9100">
        <v>783.97</v>
      </c>
      <c r="J9100">
        <v>479.49</v>
      </c>
      <c r="K9100" s="1">
        <f t="shared" si="568"/>
        <v>1.5747832369942196</v>
      </c>
      <c r="L9100" t="s">
        <v>19</v>
      </c>
      <c r="M9100" s="2" t="s">
        <v>389</v>
      </c>
      <c r="N9100" s="3" t="str">
        <f t="shared" si="569"/>
        <v>Oct</v>
      </c>
      <c r="O9100" t="s">
        <v>28</v>
      </c>
      <c r="P9100" t="s">
        <v>39</v>
      </c>
      <c r="Q9100" t="str">
        <f t="shared" si="570"/>
        <v>Young</v>
      </c>
      <c r="R9100" t="str">
        <f t="shared" si="571"/>
        <v>Profit</v>
      </c>
    </row>
    <row r="9101" spans="1:18">
      <c r="A9101">
        <v>1205</v>
      </c>
      <c r="B9101" t="s">
        <v>15</v>
      </c>
      <c r="C9101">
        <v>46</v>
      </c>
      <c r="D9101" t="s">
        <v>16</v>
      </c>
      <c r="E9101" t="s">
        <v>17</v>
      </c>
      <c r="F9101" t="s">
        <v>42</v>
      </c>
      <c r="G9101">
        <v>631.45000000000005</v>
      </c>
      <c r="H9101">
        <v>1381.62</v>
      </c>
      <c r="I9101">
        <v>783.5</v>
      </c>
      <c r="J9101">
        <v>-598.12</v>
      </c>
      <c r="K9101" s="1">
        <f t="shared" si="568"/>
        <v>-0.4329120887074594</v>
      </c>
      <c r="L9101" t="s">
        <v>26</v>
      </c>
      <c r="M9101" s="2" t="s">
        <v>173</v>
      </c>
      <c r="N9101" s="3" t="str">
        <f t="shared" si="569"/>
        <v>Jun</v>
      </c>
      <c r="O9101" t="s">
        <v>21</v>
      </c>
      <c r="P9101" t="s">
        <v>39</v>
      </c>
      <c r="Q9101" t="str">
        <f t="shared" si="570"/>
        <v>Senior</v>
      </c>
      <c r="R9101" t="str">
        <f t="shared" si="571"/>
        <v>Loss</v>
      </c>
    </row>
    <row r="9102" spans="1:18">
      <c r="A9102">
        <v>4757</v>
      </c>
      <c r="B9102" t="s">
        <v>92</v>
      </c>
      <c r="C9102">
        <v>45</v>
      </c>
      <c r="D9102" t="s">
        <v>16</v>
      </c>
      <c r="E9102" t="s">
        <v>30</v>
      </c>
      <c r="F9102" t="s">
        <v>42</v>
      </c>
      <c r="G9102">
        <v>451.79</v>
      </c>
      <c r="H9102">
        <v>1471.96</v>
      </c>
      <c r="I9102">
        <v>780.93</v>
      </c>
      <c r="J9102">
        <v>-691.03</v>
      </c>
      <c r="K9102" s="1">
        <f t="shared" si="568"/>
        <v>-0.46946248539362478</v>
      </c>
      <c r="L9102" t="s">
        <v>26</v>
      </c>
      <c r="M9102" s="2" t="s">
        <v>124</v>
      </c>
      <c r="N9102" s="3" t="str">
        <f t="shared" si="569"/>
        <v>Jun</v>
      </c>
      <c r="O9102" t="s">
        <v>56</v>
      </c>
      <c r="P9102" t="s">
        <v>22</v>
      </c>
      <c r="Q9102" t="str">
        <f t="shared" si="570"/>
        <v>Senior</v>
      </c>
      <c r="R9102" t="str">
        <f t="shared" si="571"/>
        <v>Loss</v>
      </c>
    </row>
    <row r="9103" spans="1:18">
      <c r="A9103">
        <v>7782</v>
      </c>
      <c r="B9103" t="s">
        <v>40</v>
      </c>
      <c r="C9103">
        <v>59</v>
      </c>
      <c r="D9103" t="s">
        <v>16</v>
      </c>
      <c r="E9103" t="s">
        <v>66</v>
      </c>
      <c r="F9103" t="s">
        <v>42</v>
      </c>
      <c r="G9103">
        <v>465.31</v>
      </c>
      <c r="H9103">
        <v>444.95</v>
      </c>
      <c r="I9103">
        <v>778.28</v>
      </c>
      <c r="J9103">
        <v>333.33</v>
      </c>
      <c r="K9103" s="1">
        <f t="shared" si="568"/>
        <v>0.74914035284863467</v>
      </c>
      <c r="L9103" t="s">
        <v>54</v>
      </c>
      <c r="M9103" s="2" t="s">
        <v>262</v>
      </c>
      <c r="N9103" s="3" t="str">
        <f t="shared" si="569"/>
        <v>Jan</v>
      </c>
      <c r="O9103" t="s">
        <v>51</v>
      </c>
      <c r="P9103" t="s">
        <v>39</v>
      </c>
      <c r="Q9103" t="str">
        <f t="shared" si="570"/>
        <v>Senior</v>
      </c>
      <c r="R9103" t="str">
        <f t="shared" si="571"/>
        <v>Profit</v>
      </c>
    </row>
    <row r="9104" spans="1:18">
      <c r="A9104">
        <v>3452</v>
      </c>
      <c r="B9104" t="s">
        <v>29</v>
      </c>
      <c r="C9104">
        <v>58</v>
      </c>
      <c r="D9104" t="s">
        <v>24</v>
      </c>
      <c r="E9104" t="s">
        <v>30</v>
      </c>
      <c r="F9104" t="s">
        <v>49</v>
      </c>
      <c r="G9104">
        <v>668.85</v>
      </c>
      <c r="H9104">
        <v>1339.34</v>
      </c>
      <c r="I9104">
        <v>777.94</v>
      </c>
      <c r="J9104">
        <v>-561.4</v>
      </c>
      <c r="K9104" s="1">
        <f t="shared" si="568"/>
        <v>-0.41916167664670662</v>
      </c>
      <c r="L9104" t="s">
        <v>54</v>
      </c>
      <c r="M9104" s="2" t="s">
        <v>280</v>
      </c>
      <c r="N9104" s="3" t="str">
        <f t="shared" si="569"/>
        <v>May</v>
      </c>
      <c r="O9104" t="s">
        <v>28</v>
      </c>
      <c r="P9104" t="s">
        <v>39</v>
      </c>
      <c r="Q9104" t="str">
        <f t="shared" si="570"/>
        <v>Senior</v>
      </c>
      <c r="R9104" t="str">
        <f t="shared" si="571"/>
        <v>Loss</v>
      </c>
    </row>
    <row r="9105" spans="1:18">
      <c r="A9105">
        <v>1620</v>
      </c>
      <c r="B9105" t="s">
        <v>84</v>
      </c>
      <c r="C9105">
        <v>38</v>
      </c>
      <c r="D9105" t="s">
        <v>16</v>
      </c>
      <c r="E9105" t="s">
        <v>53</v>
      </c>
      <c r="F9105" t="s">
        <v>36</v>
      </c>
      <c r="G9105">
        <v>540.46</v>
      </c>
      <c r="H9105">
        <v>217.76</v>
      </c>
      <c r="I9105">
        <v>777.84</v>
      </c>
      <c r="J9105">
        <v>560.08000000000004</v>
      </c>
      <c r="K9105" s="1">
        <f t="shared" si="568"/>
        <v>2.5720058780308599</v>
      </c>
      <c r="L9105" t="s">
        <v>54</v>
      </c>
      <c r="M9105" s="2" t="s">
        <v>350</v>
      </c>
      <c r="N9105" s="3" t="str">
        <f t="shared" si="569"/>
        <v>Nov</v>
      </c>
      <c r="O9105" t="s">
        <v>56</v>
      </c>
      <c r="P9105" t="s">
        <v>22</v>
      </c>
      <c r="Q9105" t="str">
        <f t="shared" si="570"/>
        <v>Adult</v>
      </c>
      <c r="R9105" t="str">
        <f t="shared" si="571"/>
        <v>Profit</v>
      </c>
    </row>
    <row r="9106" spans="1:18">
      <c r="A9106">
        <v>6685</v>
      </c>
      <c r="B9106" t="s">
        <v>52</v>
      </c>
      <c r="C9106">
        <v>36</v>
      </c>
      <c r="D9106" t="s">
        <v>16</v>
      </c>
      <c r="E9106" t="s">
        <v>17</v>
      </c>
      <c r="F9106" t="s">
        <v>49</v>
      </c>
      <c r="G9106">
        <v>612.97</v>
      </c>
      <c r="H9106">
        <v>1889.02</v>
      </c>
      <c r="I9106">
        <v>777.34</v>
      </c>
      <c r="J9106">
        <v>-1111.68</v>
      </c>
      <c r="K9106" s="1">
        <f t="shared" si="568"/>
        <v>-0.58849562206858586</v>
      </c>
      <c r="L9106" t="s">
        <v>19</v>
      </c>
      <c r="M9106" s="2" t="s">
        <v>45</v>
      </c>
      <c r="N9106" s="3" t="str">
        <f t="shared" si="569"/>
        <v>Apr</v>
      </c>
      <c r="O9106" t="s">
        <v>51</v>
      </c>
      <c r="P9106" t="s">
        <v>39</v>
      </c>
      <c r="Q9106" t="str">
        <f t="shared" si="570"/>
        <v>Adult</v>
      </c>
      <c r="R9106" t="str">
        <f t="shared" si="571"/>
        <v>Loss</v>
      </c>
    </row>
    <row r="9107" spans="1:18">
      <c r="A9107">
        <v>5316</v>
      </c>
      <c r="B9107" t="s">
        <v>92</v>
      </c>
      <c r="C9107">
        <v>44</v>
      </c>
      <c r="D9107" t="s">
        <v>24</v>
      </c>
      <c r="E9107" t="s">
        <v>41</v>
      </c>
      <c r="F9107" t="s">
        <v>25</v>
      </c>
      <c r="G9107">
        <v>509.24</v>
      </c>
      <c r="H9107">
        <v>985.15</v>
      </c>
      <c r="I9107">
        <v>776.69</v>
      </c>
      <c r="J9107">
        <v>-208.46</v>
      </c>
      <c r="K9107" s="1">
        <f t="shared" si="568"/>
        <v>-0.21160229406689338</v>
      </c>
      <c r="L9107" t="s">
        <v>26</v>
      </c>
      <c r="M9107" s="2" t="s">
        <v>137</v>
      </c>
      <c r="N9107" s="3" t="str">
        <f t="shared" si="569"/>
        <v>Jun</v>
      </c>
      <c r="O9107" t="s">
        <v>28</v>
      </c>
      <c r="P9107" t="s">
        <v>39</v>
      </c>
      <c r="Q9107" t="str">
        <f t="shared" si="570"/>
        <v>Senior</v>
      </c>
      <c r="R9107" t="str">
        <f t="shared" si="571"/>
        <v>Loss</v>
      </c>
    </row>
    <row r="9108" spans="1:18">
      <c r="A9108">
        <v>6512</v>
      </c>
      <c r="B9108" t="s">
        <v>47</v>
      </c>
      <c r="C9108">
        <v>30</v>
      </c>
      <c r="D9108" t="s">
        <v>24</v>
      </c>
      <c r="E9108" t="s">
        <v>66</v>
      </c>
      <c r="F9108" t="s">
        <v>18</v>
      </c>
      <c r="G9108">
        <v>611</v>
      </c>
      <c r="H9108">
        <v>1998.59</v>
      </c>
      <c r="I9108">
        <v>775.79</v>
      </c>
      <c r="J9108">
        <v>-1222.8</v>
      </c>
      <c r="K9108" s="1">
        <f t="shared" si="568"/>
        <v>-0.61183134109547233</v>
      </c>
      <c r="L9108" t="s">
        <v>19</v>
      </c>
      <c r="M9108" s="2" t="s">
        <v>262</v>
      </c>
      <c r="N9108" s="3" t="str">
        <f t="shared" si="569"/>
        <v>Jan</v>
      </c>
      <c r="O9108" t="s">
        <v>33</v>
      </c>
      <c r="P9108" t="s">
        <v>22</v>
      </c>
      <c r="Q9108" t="str">
        <f t="shared" si="570"/>
        <v>Adult</v>
      </c>
      <c r="R9108" t="str">
        <f t="shared" si="571"/>
        <v>Loss</v>
      </c>
    </row>
    <row r="9109" spans="1:18">
      <c r="A9109">
        <v>331</v>
      </c>
      <c r="B9109" t="s">
        <v>40</v>
      </c>
      <c r="C9109">
        <v>47</v>
      </c>
      <c r="D9109" t="s">
        <v>24</v>
      </c>
      <c r="E9109" t="s">
        <v>57</v>
      </c>
      <c r="F9109" t="s">
        <v>18</v>
      </c>
      <c r="G9109">
        <v>632.79999999999995</v>
      </c>
      <c r="H9109">
        <v>1401.99</v>
      </c>
      <c r="I9109">
        <v>774.8</v>
      </c>
      <c r="J9109">
        <v>-627.19000000000005</v>
      </c>
      <c r="K9109" s="1">
        <f t="shared" si="568"/>
        <v>-0.44735697116241918</v>
      </c>
      <c r="L9109" t="s">
        <v>19</v>
      </c>
      <c r="M9109" s="2" t="s">
        <v>210</v>
      </c>
      <c r="N9109" s="3" t="str">
        <f t="shared" si="569"/>
        <v>Oct</v>
      </c>
      <c r="O9109" t="s">
        <v>21</v>
      </c>
      <c r="P9109" t="s">
        <v>22</v>
      </c>
      <c r="Q9109" t="str">
        <f t="shared" si="570"/>
        <v>Senior</v>
      </c>
      <c r="R9109" t="str">
        <f t="shared" si="571"/>
        <v>Loss</v>
      </c>
    </row>
    <row r="9110" spans="1:18">
      <c r="A9110">
        <v>5007</v>
      </c>
      <c r="B9110" t="s">
        <v>47</v>
      </c>
      <c r="C9110">
        <v>47</v>
      </c>
      <c r="D9110" t="s">
        <v>16</v>
      </c>
      <c r="E9110" t="s">
        <v>66</v>
      </c>
      <c r="F9110" t="s">
        <v>36</v>
      </c>
      <c r="G9110">
        <v>577.53</v>
      </c>
      <c r="H9110">
        <v>1586.7</v>
      </c>
      <c r="I9110">
        <v>774.61</v>
      </c>
      <c r="J9110">
        <v>-812.09</v>
      </c>
      <c r="K9110" s="1">
        <f t="shared" si="568"/>
        <v>-0.51181067624629739</v>
      </c>
      <c r="L9110" t="s">
        <v>19</v>
      </c>
      <c r="M9110" s="2" t="s">
        <v>226</v>
      </c>
      <c r="N9110" s="3" t="str">
        <f t="shared" si="569"/>
        <v>Jul</v>
      </c>
      <c r="O9110" t="s">
        <v>51</v>
      </c>
      <c r="P9110" t="s">
        <v>22</v>
      </c>
      <c r="Q9110" t="str">
        <f t="shared" si="570"/>
        <v>Senior</v>
      </c>
      <c r="R9110" t="str">
        <f t="shared" si="571"/>
        <v>Loss</v>
      </c>
    </row>
    <row r="9111" spans="1:18">
      <c r="A9111">
        <v>7849</v>
      </c>
      <c r="B9111" t="s">
        <v>29</v>
      </c>
      <c r="C9111">
        <v>25</v>
      </c>
      <c r="D9111" t="s">
        <v>24</v>
      </c>
      <c r="E9111" t="s">
        <v>53</v>
      </c>
      <c r="F9111" t="s">
        <v>49</v>
      </c>
      <c r="G9111">
        <v>477.72</v>
      </c>
      <c r="H9111">
        <v>1267.21</v>
      </c>
      <c r="I9111">
        <v>774.01</v>
      </c>
      <c r="J9111">
        <v>-493.2</v>
      </c>
      <c r="K9111" s="1">
        <f t="shared" si="568"/>
        <v>-0.38920147410452882</v>
      </c>
      <c r="L9111" t="s">
        <v>26</v>
      </c>
      <c r="M9111" s="2" t="s">
        <v>305</v>
      </c>
      <c r="N9111" s="3" t="str">
        <f t="shared" si="569"/>
        <v>Jul</v>
      </c>
      <c r="O9111" t="s">
        <v>33</v>
      </c>
      <c r="P9111" t="s">
        <v>39</v>
      </c>
      <c r="Q9111" t="str">
        <f t="shared" si="570"/>
        <v>Young</v>
      </c>
      <c r="R9111" t="str">
        <f t="shared" si="571"/>
        <v>Loss</v>
      </c>
    </row>
    <row r="9112" spans="1:18">
      <c r="A9112">
        <v>5116</v>
      </c>
      <c r="B9112" t="s">
        <v>15</v>
      </c>
      <c r="C9112">
        <v>33</v>
      </c>
      <c r="D9112" t="s">
        <v>24</v>
      </c>
      <c r="E9112" t="s">
        <v>53</v>
      </c>
      <c r="F9112" t="s">
        <v>18</v>
      </c>
      <c r="G9112">
        <v>482.16</v>
      </c>
      <c r="H9112">
        <v>729.43</v>
      </c>
      <c r="I9112">
        <v>773.71</v>
      </c>
      <c r="J9112">
        <v>44.28</v>
      </c>
      <c r="K9112" s="1">
        <f t="shared" si="568"/>
        <v>6.070493398955349E-2</v>
      </c>
      <c r="L9112" t="s">
        <v>19</v>
      </c>
      <c r="M9112" s="2" t="s">
        <v>95</v>
      </c>
      <c r="N9112" s="3" t="str">
        <f t="shared" si="569"/>
        <v>Sep</v>
      </c>
      <c r="O9112" t="s">
        <v>51</v>
      </c>
      <c r="P9112" t="s">
        <v>39</v>
      </c>
      <c r="Q9112" t="str">
        <f t="shared" si="570"/>
        <v>Adult</v>
      </c>
      <c r="R9112" t="str">
        <f t="shared" si="571"/>
        <v>Profit</v>
      </c>
    </row>
    <row r="9113" spans="1:18">
      <c r="A9113">
        <v>3661</v>
      </c>
      <c r="B9113" t="s">
        <v>52</v>
      </c>
      <c r="C9113">
        <v>55</v>
      </c>
      <c r="D9113" t="s">
        <v>16</v>
      </c>
      <c r="E9113" t="s">
        <v>41</v>
      </c>
      <c r="F9113" t="s">
        <v>25</v>
      </c>
      <c r="G9113">
        <v>502.54</v>
      </c>
      <c r="H9113">
        <v>89.7</v>
      </c>
      <c r="I9113">
        <v>773.44</v>
      </c>
      <c r="J9113">
        <v>683.74</v>
      </c>
      <c r="K9113" s="1">
        <f t="shared" si="568"/>
        <v>7.6225195094760307</v>
      </c>
      <c r="L9113" t="s">
        <v>54</v>
      </c>
      <c r="M9113" s="2" t="s">
        <v>183</v>
      </c>
      <c r="N9113" s="3" t="str">
        <f t="shared" si="569"/>
        <v>Jul</v>
      </c>
      <c r="O9113" t="s">
        <v>56</v>
      </c>
      <c r="P9113" t="s">
        <v>22</v>
      </c>
      <c r="Q9113" t="str">
        <f t="shared" si="570"/>
        <v>Senior</v>
      </c>
      <c r="R9113" t="str">
        <f t="shared" si="571"/>
        <v>Profit</v>
      </c>
    </row>
    <row r="9114" spans="1:18">
      <c r="A9114">
        <v>5671</v>
      </c>
      <c r="B9114" t="s">
        <v>52</v>
      </c>
      <c r="C9114">
        <v>31</v>
      </c>
      <c r="D9114" t="s">
        <v>24</v>
      </c>
      <c r="E9114" t="s">
        <v>35</v>
      </c>
      <c r="F9114" t="s">
        <v>49</v>
      </c>
      <c r="G9114">
        <v>471.9</v>
      </c>
      <c r="H9114">
        <v>606.76</v>
      </c>
      <c r="I9114">
        <v>770.28</v>
      </c>
      <c r="J9114">
        <v>163.52000000000001</v>
      </c>
      <c r="K9114" s="1">
        <f t="shared" si="568"/>
        <v>0.26949700046146746</v>
      </c>
      <c r="L9114" t="s">
        <v>54</v>
      </c>
      <c r="M9114" s="2" t="s">
        <v>180</v>
      </c>
      <c r="N9114" s="3" t="str">
        <f t="shared" si="569"/>
        <v>Nov</v>
      </c>
      <c r="O9114" t="s">
        <v>51</v>
      </c>
      <c r="P9114" t="s">
        <v>22</v>
      </c>
      <c r="Q9114" t="str">
        <f t="shared" si="570"/>
        <v>Adult</v>
      </c>
      <c r="R9114" t="str">
        <f t="shared" si="571"/>
        <v>Profit</v>
      </c>
    </row>
    <row r="9115" spans="1:18">
      <c r="A9115">
        <v>2693</v>
      </c>
      <c r="B9115" t="s">
        <v>44</v>
      </c>
      <c r="C9115">
        <v>27</v>
      </c>
      <c r="D9115" t="s">
        <v>24</v>
      </c>
      <c r="E9115" t="s">
        <v>66</v>
      </c>
      <c r="F9115" t="s">
        <v>25</v>
      </c>
      <c r="G9115">
        <v>465.09</v>
      </c>
      <c r="H9115">
        <v>584.35</v>
      </c>
      <c r="I9115">
        <v>769.15</v>
      </c>
      <c r="J9115">
        <v>184.8</v>
      </c>
      <c r="K9115" s="1">
        <f t="shared" si="568"/>
        <v>0.31624882347907934</v>
      </c>
      <c r="L9115" t="s">
        <v>26</v>
      </c>
      <c r="M9115" s="2" t="s">
        <v>189</v>
      </c>
      <c r="N9115" s="3" t="str">
        <f t="shared" si="569"/>
        <v>May</v>
      </c>
      <c r="O9115" t="s">
        <v>33</v>
      </c>
      <c r="P9115" t="s">
        <v>39</v>
      </c>
      <c r="Q9115" t="str">
        <f t="shared" si="570"/>
        <v>Adult</v>
      </c>
      <c r="R9115" t="str">
        <f t="shared" si="571"/>
        <v>Profit</v>
      </c>
    </row>
    <row r="9116" spans="1:18">
      <c r="A9116">
        <v>7750</v>
      </c>
      <c r="B9116" t="s">
        <v>15</v>
      </c>
      <c r="C9116">
        <v>32</v>
      </c>
      <c r="D9116" t="s">
        <v>24</v>
      </c>
      <c r="E9116" t="s">
        <v>35</v>
      </c>
      <c r="F9116" t="s">
        <v>42</v>
      </c>
      <c r="G9116">
        <v>677.15</v>
      </c>
      <c r="H9116">
        <v>375.92</v>
      </c>
      <c r="I9116">
        <v>767.79</v>
      </c>
      <c r="J9116">
        <v>391.87</v>
      </c>
      <c r="K9116" s="1">
        <f t="shared" si="568"/>
        <v>1.0424292402638859</v>
      </c>
      <c r="L9116" t="s">
        <v>54</v>
      </c>
      <c r="M9116" s="2" t="s">
        <v>307</v>
      </c>
      <c r="N9116" s="3" t="str">
        <f t="shared" si="569"/>
        <v>Sep</v>
      </c>
      <c r="O9116" t="s">
        <v>21</v>
      </c>
      <c r="P9116" t="s">
        <v>39</v>
      </c>
      <c r="Q9116" t="str">
        <f t="shared" si="570"/>
        <v>Adult</v>
      </c>
      <c r="R9116" t="str">
        <f t="shared" si="571"/>
        <v>Profit</v>
      </c>
    </row>
    <row r="9117" spans="1:18">
      <c r="A9117">
        <v>4327</v>
      </c>
      <c r="B9117" t="s">
        <v>47</v>
      </c>
      <c r="C9117">
        <v>30</v>
      </c>
      <c r="D9117" t="s">
        <v>24</v>
      </c>
      <c r="E9117" t="s">
        <v>53</v>
      </c>
      <c r="F9117" t="s">
        <v>42</v>
      </c>
      <c r="G9117">
        <v>588.83000000000004</v>
      </c>
      <c r="H9117">
        <v>1440.25</v>
      </c>
      <c r="I9117">
        <v>766.05</v>
      </c>
      <c r="J9117">
        <v>-674.2</v>
      </c>
      <c r="K9117" s="1">
        <f t="shared" si="568"/>
        <v>-0.46811317479604236</v>
      </c>
      <c r="L9117" t="s">
        <v>54</v>
      </c>
      <c r="M9117" s="2" t="s">
        <v>327</v>
      </c>
      <c r="N9117" s="3" t="str">
        <f t="shared" si="569"/>
        <v>Oct</v>
      </c>
      <c r="O9117" t="s">
        <v>33</v>
      </c>
      <c r="P9117" t="s">
        <v>22</v>
      </c>
      <c r="Q9117" t="str">
        <f t="shared" si="570"/>
        <v>Adult</v>
      </c>
      <c r="R9117" t="str">
        <f t="shared" si="571"/>
        <v>Loss</v>
      </c>
    </row>
    <row r="9118" spans="1:18">
      <c r="A9118">
        <v>5104</v>
      </c>
      <c r="B9118" t="s">
        <v>84</v>
      </c>
      <c r="C9118">
        <v>39</v>
      </c>
      <c r="D9118" t="s">
        <v>16</v>
      </c>
      <c r="E9118" t="s">
        <v>57</v>
      </c>
      <c r="F9118" t="s">
        <v>25</v>
      </c>
      <c r="G9118">
        <v>451.61</v>
      </c>
      <c r="H9118">
        <v>1689.36</v>
      </c>
      <c r="I9118">
        <v>765.8</v>
      </c>
      <c r="J9118">
        <v>-923.56</v>
      </c>
      <c r="K9118" s="1">
        <f t="shared" si="568"/>
        <v>-0.54669223848084481</v>
      </c>
      <c r="L9118" t="s">
        <v>37</v>
      </c>
      <c r="M9118" s="2" t="s">
        <v>326</v>
      </c>
      <c r="N9118" s="3" t="str">
        <f t="shared" si="569"/>
        <v>Jun</v>
      </c>
      <c r="O9118" t="s">
        <v>28</v>
      </c>
      <c r="P9118" t="s">
        <v>22</v>
      </c>
      <c r="Q9118" t="str">
        <f t="shared" si="570"/>
        <v>Adult</v>
      </c>
      <c r="R9118" t="str">
        <f t="shared" si="571"/>
        <v>Loss</v>
      </c>
    </row>
    <row r="9119" spans="1:18">
      <c r="A9119">
        <v>5101</v>
      </c>
      <c r="B9119" t="s">
        <v>92</v>
      </c>
      <c r="C9119">
        <v>60</v>
      </c>
      <c r="D9119" t="s">
        <v>16</v>
      </c>
      <c r="E9119" t="s">
        <v>17</v>
      </c>
      <c r="F9119" t="s">
        <v>18</v>
      </c>
      <c r="G9119">
        <v>569.88</v>
      </c>
      <c r="H9119">
        <v>1310.3499999999999</v>
      </c>
      <c r="I9119">
        <v>765.23</v>
      </c>
      <c r="J9119">
        <v>-545.12</v>
      </c>
      <c r="K9119" s="1">
        <f t="shared" si="568"/>
        <v>-0.4160109894303049</v>
      </c>
      <c r="L9119" t="s">
        <v>19</v>
      </c>
      <c r="M9119" s="2" t="s">
        <v>55</v>
      </c>
      <c r="N9119" s="3" t="str">
        <f t="shared" si="569"/>
        <v>Nov</v>
      </c>
      <c r="O9119" t="s">
        <v>33</v>
      </c>
      <c r="P9119" t="s">
        <v>22</v>
      </c>
      <c r="Q9119" t="str">
        <f t="shared" si="570"/>
        <v>Senior</v>
      </c>
      <c r="R9119" t="str">
        <f t="shared" si="571"/>
        <v>Loss</v>
      </c>
    </row>
    <row r="9120" spans="1:18">
      <c r="A9120">
        <v>8469</v>
      </c>
      <c r="B9120" t="s">
        <v>15</v>
      </c>
      <c r="C9120">
        <v>29</v>
      </c>
      <c r="D9120" t="s">
        <v>16</v>
      </c>
      <c r="E9120" t="s">
        <v>41</v>
      </c>
      <c r="F9120" t="s">
        <v>25</v>
      </c>
      <c r="G9120">
        <v>556.51</v>
      </c>
      <c r="H9120">
        <v>1452.13</v>
      </c>
      <c r="I9120">
        <v>765.14</v>
      </c>
      <c r="J9120">
        <v>-686.99</v>
      </c>
      <c r="K9120" s="1">
        <f t="shared" si="568"/>
        <v>-0.4730912521606192</v>
      </c>
      <c r="L9120" t="s">
        <v>54</v>
      </c>
      <c r="M9120" s="2" t="s">
        <v>20</v>
      </c>
      <c r="N9120" s="3" t="str">
        <f t="shared" si="569"/>
        <v>Dec</v>
      </c>
      <c r="O9120" t="s">
        <v>21</v>
      </c>
      <c r="P9120" t="s">
        <v>22</v>
      </c>
      <c r="Q9120" t="str">
        <f t="shared" si="570"/>
        <v>Adult</v>
      </c>
      <c r="R9120" t="str">
        <f t="shared" si="571"/>
        <v>Loss</v>
      </c>
    </row>
    <row r="9121" spans="1:18">
      <c r="A9121">
        <v>1282</v>
      </c>
      <c r="B9121" t="s">
        <v>23</v>
      </c>
      <c r="C9121">
        <v>36</v>
      </c>
      <c r="D9121" t="s">
        <v>16</v>
      </c>
      <c r="E9121" t="s">
        <v>17</v>
      </c>
      <c r="F9121" t="s">
        <v>36</v>
      </c>
      <c r="G9121">
        <v>657.67</v>
      </c>
      <c r="H9121">
        <v>1705.45</v>
      </c>
      <c r="I9121">
        <v>763</v>
      </c>
      <c r="J9121">
        <v>-942.45</v>
      </c>
      <c r="K9121" s="1">
        <f t="shared" si="568"/>
        <v>-0.55261074789644959</v>
      </c>
      <c r="L9121" t="s">
        <v>26</v>
      </c>
      <c r="M9121" s="2" t="s">
        <v>79</v>
      </c>
      <c r="N9121" s="3" t="str">
        <f t="shared" si="569"/>
        <v>Feb</v>
      </c>
      <c r="O9121" t="s">
        <v>21</v>
      </c>
      <c r="P9121" t="s">
        <v>39</v>
      </c>
      <c r="Q9121" t="str">
        <f t="shared" si="570"/>
        <v>Adult</v>
      </c>
      <c r="R9121" t="str">
        <f t="shared" si="571"/>
        <v>Loss</v>
      </c>
    </row>
    <row r="9122" spans="1:18">
      <c r="A9122">
        <v>3801</v>
      </c>
      <c r="B9122" t="s">
        <v>47</v>
      </c>
      <c r="C9122">
        <v>44</v>
      </c>
      <c r="D9122" t="s">
        <v>24</v>
      </c>
      <c r="E9122" t="s">
        <v>35</v>
      </c>
      <c r="F9122" t="s">
        <v>25</v>
      </c>
      <c r="G9122">
        <v>524.07000000000005</v>
      </c>
      <c r="H9122">
        <v>1820.33</v>
      </c>
      <c r="I9122">
        <v>761.99</v>
      </c>
      <c r="J9122">
        <v>-1058.3399999999999</v>
      </c>
      <c r="K9122" s="1">
        <f t="shared" si="568"/>
        <v>-0.58140007581042996</v>
      </c>
      <c r="L9122" t="s">
        <v>26</v>
      </c>
      <c r="M9122" s="2" t="s">
        <v>240</v>
      </c>
      <c r="N9122" s="3" t="str">
        <f t="shared" si="569"/>
        <v>Jun</v>
      </c>
      <c r="O9122" t="s">
        <v>51</v>
      </c>
      <c r="P9122" t="s">
        <v>39</v>
      </c>
      <c r="Q9122" t="str">
        <f t="shared" si="570"/>
        <v>Senior</v>
      </c>
      <c r="R9122" t="str">
        <f t="shared" si="571"/>
        <v>Loss</v>
      </c>
    </row>
    <row r="9123" spans="1:18">
      <c r="A9123">
        <v>3908</v>
      </c>
      <c r="B9123" t="s">
        <v>47</v>
      </c>
      <c r="C9123">
        <v>45</v>
      </c>
      <c r="D9123" t="s">
        <v>16</v>
      </c>
      <c r="E9123" t="s">
        <v>17</v>
      </c>
      <c r="F9123" t="s">
        <v>18</v>
      </c>
      <c r="G9123">
        <v>511.75</v>
      </c>
      <c r="H9123">
        <v>1398.48</v>
      </c>
      <c r="I9123">
        <v>761.84</v>
      </c>
      <c r="J9123">
        <v>-636.64</v>
      </c>
      <c r="K9123" s="1">
        <f t="shared" si="568"/>
        <v>-0.45523711458154564</v>
      </c>
      <c r="L9123" t="s">
        <v>26</v>
      </c>
      <c r="M9123" s="2" t="s">
        <v>222</v>
      </c>
      <c r="N9123" s="3" t="str">
        <f t="shared" si="569"/>
        <v>Aug</v>
      </c>
      <c r="O9123" t="s">
        <v>51</v>
      </c>
      <c r="P9123" t="s">
        <v>22</v>
      </c>
      <c r="Q9123" t="str">
        <f t="shared" si="570"/>
        <v>Senior</v>
      </c>
      <c r="R9123" t="str">
        <f t="shared" si="571"/>
        <v>Loss</v>
      </c>
    </row>
    <row r="9124" spans="1:18">
      <c r="A9124">
        <v>4242</v>
      </c>
      <c r="B9124" t="s">
        <v>84</v>
      </c>
      <c r="C9124">
        <v>25</v>
      </c>
      <c r="D9124" t="s">
        <v>16</v>
      </c>
      <c r="E9124" t="s">
        <v>57</v>
      </c>
      <c r="F9124" t="s">
        <v>36</v>
      </c>
      <c r="G9124">
        <v>516.14</v>
      </c>
      <c r="H9124">
        <v>566.58000000000004</v>
      </c>
      <c r="I9124">
        <v>761.75</v>
      </c>
      <c r="J9124">
        <v>195.17</v>
      </c>
      <c r="K9124" s="1">
        <f t="shared" si="568"/>
        <v>0.3444703307564686</v>
      </c>
      <c r="L9124" t="s">
        <v>26</v>
      </c>
      <c r="M9124" s="2" t="s">
        <v>125</v>
      </c>
      <c r="N9124" s="3" t="str">
        <f t="shared" si="569"/>
        <v>Jul</v>
      </c>
      <c r="O9124" t="s">
        <v>51</v>
      </c>
      <c r="P9124" t="s">
        <v>39</v>
      </c>
      <c r="Q9124" t="str">
        <f t="shared" si="570"/>
        <v>Young</v>
      </c>
      <c r="R9124" t="str">
        <f t="shared" si="571"/>
        <v>Profit</v>
      </c>
    </row>
    <row r="9125" spans="1:18">
      <c r="A9125">
        <v>9169</v>
      </c>
      <c r="B9125" t="s">
        <v>15</v>
      </c>
      <c r="C9125">
        <v>41</v>
      </c>
      <c r="D9125" t="s">
        <v>16</v>
      </c>
      <c r="E9125" t="s">
        <v>35</v>
      </c>
      <c r="F9125" t="s">
        <v>49</v>
      </c>
      <c r="G9125">
        <v>583.01</v>
      </c>
      <c r="H9125">
        <v>728.54</v>
      </c>
      <c r="I9125">
        <v>761.65</v>
      </c>
      <c r="J9125">
        <v>33.11</v>
      </c>
      <c r="K9125" s="1">
        <f t="shared" si="568"/>
        <v>4.544705850056277E-2</v>
      </c>
      <c r="L9125" t="s">
        <v>31</v>
      </c>
      <c r="M9125" s="2" t="s">
        <v>290</v>
      </c>
      <c r="N9125" s="3" t="str">
        <f t="shared" si="569"/>
        <v>Aug</v>
      </c>
      <c r="O9125" t="s">
        <v>56</v>
      </c>
      <c r="P9125" t="s">
        <v>39</v>
      </c>
      <c r="Q9125" t="str">
        <f t="shared" si="570"/>
        <v>Senior</v>
      </c>
      <c r="R9125" t="str">
        <f t="shared" si="571"/>
        <v>Profit</v>
      </c>
    </row>
    <row r="9126" spans="1:18">
      <c r="A9126">
        <v>4785</v>
      </c>
      <c r="B9126" t="s">
        <v>52</v>
      </c>
      <c r="C9126">
        <v>25</v>
      </c>
      <c r="D9126" t="s">
        <v>16</v>
      </c>
      <c r="E9126" t="s">
        <v>35</v>
      </c>
      <c r="F9126" t="s">
        <v>36</v>
      </c>
      <c r="G9126">
        <v>500.72</v>
      </c>
      <c r="H9126">
        <v>84.36</v>
      </c>
      <c r="I9126">
        <v>759.5</v>
      </c>
      <c r="J9126">
        <v>675.14</v>
      </c>
      <c r="K9126" s="1">
        <f t="shared" si="568"/>
        <v>8.0030820293978184</v>
      </c>
      <c r="L9126" t="s">
        <v>19</v>
      </c>
      <c r="M9126" s="2" t="s">
        <v>390</v>
      </c>
      <c r="N9126" s="3" t="str">
        <f t="shared" si="569"/>
        <v>Oct</v>
      </c>
      <c r="O9126" t="s">
        <v>21</v>
      </c>
      <c r="P9126" t="s">
        <v>39</v>
      </c>
      <c r="Q9126" t="str">
        <f t="shared" si="570"/>
        <v>Young</v>
      </c>
      <c r="R9126" t="str">
        <f t="shared" si="571"/>
        <v>Profit</v>
      </c>
    </row>
    <row r="9127" spans="1:18">
      <c r="A9127">
        <v>6977</v>
      </c>
      <c r="B9127" t="s">
        <v>29</v>
      </c>
      <c r="C9127">
        <v>30</v>
      </c>
      <c r="D9127" t="s">
        <v>24</v>
      </c>
      <c r="E9127" t="s">
        <v>53</v>
      </c>
      <c r="F9127" t="s">
        <v>18</v>
      </c>
      <c r="G9127">
        <v>448.6</v>
      </c>
      <c r="H9127">
        <v>1357.56</v>
      </c>
      <c r="I9127">
        <v>759.39</v>
      </c>
      <c r="J9127">
        <v>-598.16999999999996</v>
      </c>
      <c r="K9127" s="1">
        <f t="shared" si="568"/>
        <v>-0.44062140899849728</v>
      </c>
      <c r="L9127" t="s">
        <v>26</v>
      </c>
      <c r="M9127" s="2" t="s">
        <v>161</v>
      </c>
      <c r="N9127" s="3" t="str">
        <f t="shared" si="569"/>
        <v>Jan</v>
      </c>
      <c r="O9127" t="s">
        <v>56</v>
      </c>
      <c r="P9127" t="s">
        <v>39</v>
      </c>
      <c r="Q9127" t="str">
        <f t="shared" si="570"/>
        <v>Adult</v>
      </c>
      <c r="R9127" t="str">
        <f t="shared" si="571"/>
        <v>Loss</v>
      </c>
    </row>
    <row r="9128" spans="1:18">
      <c r="A9128">
        <v>475</v>
      </c>
      <c r="B9128" t="s">
        <v>15</v>
      </c>
      <c r="C9128">
        <v>36</v>
      </c>
      <c r="D9128" t="s">
        <v>16</v>
      </c>
      <c r="E9128" t="s">
        <v>41</v>
      </c>
      <c r="F9128" t="s">
        <v>49</v>
      </c>
      <c r="G9128">
        <v>426.9</v>
      </c>
      <c r="H9128">
        <v>1682.87</v>
      </c>
      <c r="I9128">
        <v>759.3</v>
      </c>
      <c r="J9128">
        <v>-923.57</v>
      </c>
      <c r="K9128" s="1">
        <f t="shared" si="568"/>
        <v>-0.54880650317612178</v>
      </c>
      <c r="L9128" t="s">
        <v>19</v>
      </c>
      <c r="M9128" s="2" t="s">
        <v>175</v>
      </c>
      <c r="N9128" s="3" t="str">
        <f t="shared" si="569"/>
        <v>May</v>
      </c>
      <c r="O9128" t="s">
        <v>21</v>
      </c>
      <c r="P9128" t="s">
        <v>22</v>
      </c>
      <c r="Q9128" t="str">
        <f t="shared" si="570"/>
        <v>Adult</v>
      </c>
      <c r="R9128" t="str">
        <f t="shared" si="571"/>
        <v>Loss</v>
      </c>
    </row>
    <row r="9129" spans="1:18">
      <c r="A9129">
        <v>603</v>
      </c>
      <c r="B9129" t="s">
        <v>44</v>
      </c>
      <c r="C9129">
        <v>36</v>
      </c>
      <c r="D9129" t="s">
        <v>16</v>
      </c>
      <c r="E9129" t="s">
        <v>41</v>
      </c>
      <c r="F9129" t="s">
        <v>49</v>
      </c>
      <c r="G9129">
        <v>511.04</v>
      </c>
      <c r="H9129">
        <v>1409.6</v>
      </c>
      <c r="I9129">
        <v>759.14</v>
      </c>
      <c r="J9129">
        <v>-650.46</v>
      </c>
      <c r="K9129" s="1">
        <f t="shared" si="568"/>
        <v>-0.46145005675368905</v>
      </c>
      <c r="L9129" t="s">
        <v>31</v>
      </c>
      <c r="M9129" s="2" t="s">
        <v>344</v>
      </c>
      <c r="N9129" s="3" t="str">
        <f t="shared" si="569"/>
        <v>Jan</v>
      </c>
      <c r="O9129" t="s">
        <v>51</v>
      </c>
      <c r="P9129" t="s">
        <v>39</v>
      </c>
      <c r="Q9129" t="str">
        <f t="shared" si="570"/>
        <v>Adult</v>
      </c>
      <c r="R9129" t="str">
        <f t="shared" si="571"/>
        <v>Loss</v>
      </c>
    </row>
    <row r="9130" spans="1:18">
      <c r="A9130">
        <v>1215</v>
      </c>
      <c r="B9130" t="s">
        <v>52</v>
      </c>
      <c r="C9130">
        <v>32</v>
      </c>
      <c r="D9130" t="s">
        <v>24</v>
      </c>
      <c r="E9130" t="s">
        <v>17</v>
      </c>
      <c r="F9130" t="s">
        <v>36</v>
      </c>
      <c r="G9130">
        <v>607.76</v>
      </c>
      <c r="H9130">
        <v>871.19</v>
      </c>
      <c r="I9130">
        <v>757.8</v>
      </c>
      <c r="J9130">
        <v>-113.39</v>
      </c>
      <c r="K9130" s="1">
        <f t="shared" si="568"/>
        <v>-0.13015530481295698</v>
      </c>
      <c r="L9130" t="s">
        <v>54</v>
      </c>
      <c r="M9130" s="2" t="s">
        <v>43</v>
      </c>
      <c r="N9130" s="3" t="str">
        <f t="shared" si="569"/>
        <v>Jul</v>
      </c>
      <c r="O9130" t="s">
        <v>21</v>
      </c>
      <c r="P9130" t="s">
        <v>22</v>
      </c>
      <c r="Q9130" t="str">
        <f t="shared" si="570"/>
        <v>Adult</v>
      </c>
      <c r="R9130" t="str">
        <f t="shared" si="571"/>
        <v>Loss</v>
      </c>
    </row>
    <row r="9131" spans="1:18">
      <c r="A9131">
        <v>8566</v>
      </c>
      <c r="B9131" t="s">
        <v>23</v>
      </c>
      <c r="C9131">
        <v>47</v>
      </c>
      <c r="D9131" t="s">
        <v>16</v>
      </c>
      <c r="E9131" t="s">
        <v>30</v>
      </c>
      <c r="F9131" t="s">
        <v>18</v>
      </c>
      <c r="G9131">
        <v>557.95000000000005</v>
      </c>
      <c r="H9131">
        <v>403.28</v>
      </c>
      <c r="I9131">
        <v>756.76</v>
      </c>
      <c r="J9131">
        <v>353.48</v>
      </c>
      <c r="K9131" s="1">
        <f t="shared" si="568"/>
        <v>0.87651259670700266</v>
      </c>
      <c r="L9131" t="s">
        <v>19</v>
      </c>
      <c r="M9131" s="2" t="s">
        <v>209</v>
      </c>
      <c r="N9131" s="3" t="str">
        <f t="shared" si="569"/>
        <v>Apr</v>
      </c>
      <c r="O9131" t="s">
        <v>33</v>
      </c>
      <c r="P9131" t="s">
        <v>39</v>
      </c>
      <c r="Q9131" t="str">
        <f t="shared" si="570"/>
        <v>Senior</v>
      </c>
      <c r="R9131" t="str">
        <f t="shared" si="571"/>
        <v>Profit</v>
      </c>
    </row>
    <row r="9132" spans="1:18">
      <c r="A9132">
        <v>746</v>
      </c>
      <c r="B9132" t="s">
        <v>92</v>
      </c>
      <c r="C9132">
        <v>21</v>
      </c>
      <c r="D9132" t="s">
        <v>16</v>
      </c>
      <c r="E9132" t="s">
        <v>53</v>
      </c>
      <c r="F9132" t="s">
        <v>49</v>
      </c>
      <c r="G9132">
        <v>506.63</v>
      </c>
      <c r="H9132">
        <v>427.02</v>
      </c>
      <c r="I9132">
        <v>754.11</v>
      </c>
      <c r="J9132">
        <v>327.08999999999997</v>
      </c>
      <c r="K9132" s="1">
        <f t="shared" si="568"/>
        <v>0.7659828579457636</v>
      </c>
      <c r="L9132" t="s">
        <v>54</v>
      </c>
      <c r="M9132" s="2" t="s">
        <v>119</v>
      </c>
      <c r="N9132" s="3" t="str">
        <f t="shared" si="569"/>
        <v>Jan</v>
      </c>
      <c r="O9132" t="s">
        <v>51</v>
      </c>
      <c r="P9132" t="s">
        <v>22</v>
      </c>
      <c r="Q9132" t="str">
        <f t="shared" si="570"/>
        <v>Young</v>
      </c>
      <c r="R9132" t="str">
        <f t="shared" si="571"/>
        <v>Profit</v>
      </c>
    </row>
    <row r="9133" spans="1:18">
      <c r="A9133">
        <v>669</v>
      </c>
      <c r="B9133" t="s">
        <v>92</v>
      </c>
      <c r="C9133">
        <v>54</v>
      </c>
      <c r="D9133" t="s">
        <v>24</v>
      </c>
      <c r="E9133" t="s">
        <v>59</v>
      </c>
      <c r="F9133" t="s">
        <v>18</v>
      </c>
      <c r="G9133">
        <v>663.17</v>
      </c>
      <c r="H9133">
        <v>1426.65</v>
      </c>
      <c r="I9133">
        <v>753.36</v>
      </c>
      <c r="J9133">
        <v>-673.29</v>
      </c>
      <c r="K9133" s="1">
        <f t="shared" si="568"/>
        <v>-0.47193775628219953</v>
      </c>
      <c r="L9133" t="s">
        <v>31</v>
      </c>
      <c r="M9133" s="2" t="s">
        <v>358</v>
      </c>
      <c r="N9133" s="3" t="str">
        <f t="shared" si="569"/>
        <v>Nov</v>
      </c>
      <c r="O9133" t="s">
        <v>51</v>
      </c>
      <c r="P9133" t="s">
        <v>22</v>
      </c>
      <c r="Q9133" t="str">
        <f t="shared" si="570"/>
        <v>Senior</v>
      </c>
      <c r="R9133" t="str">
        <f t="shared" si="571"/>
        <v>Loss</v>
      </c>
    </row>
    <row r="9134" spans="1:18">
      <c r="A9134">
        <v>6667</v>
      </c>
      <c r="B9134" t="s">
        <v>44</v>
      </c>
      <c r="C9134">
        <v>39</v>
      </c>
      <c r="D9134" t="s">
        <v>24</v>
      </c>
      <c r="E9134" t="s">
        <v>53</v>
      </c>
      <c r="F9134" t="s">
        <v>36</v>
      </c>
      <c r="G9134">
        <v>659.28</v>
      </c>
      <c r="H9134">
        <v>1776.75</v>
      </c>
      <c r="I9134">
        <v>753.36</v>
      </c>
      <c r="J9134">
        <v>-1023.39</v>
      </c>
      <c r="K9134" s="1">
        <f t="shared" si="568"/>
        <v>-0.57598986914309835</v>
      </c>
      <c r="L9134" t="s">
        <v>19</v>
      </c>
      <c r="M9134" s="2" t="s">
        <v>130</v>
      </c>
      <c r="N9134" s="3" t="str">
        <f t="shared" si="569"/>
        <v>Feb</v>
      </c>
      <c r="O9134" t="s">
        <v>51</v>
      </c>
      <c r="P9134" t="s">
        <v>39</v>
      </c>
      <c r="Q9134" t="str">
        <f t="shared" si="570"/>
        <v>Adult</v>
      </c>
      <c r="R9134" t="str">
        <f t="shared" si="571"/>
        <v>Loss</v>
      </c>
    </row>
    <row r="9135" spans="1:18">
      <c r="A9135">
        <v>8229</v>
      </c>
      <c r="B9135" t="s">
        <v>29</v>
      </c>
      <c r="C9135">
        <v>44</v>
      </c>
      <c r="D9135" t="s">
        <v>16</v>
      </c>
      <c r="E9135" t="s">
        <v>53</v>
      </c>
      <c r="F9135" t="s">
        <v>49</v>
      </c>
      <c r="G9135">
        <v>558.14</v>
      </c>
      <c r="H9135">
        <v>700.65</v>
      </c>
      <c r="I9135">
        <v>753.28</v>
      </c>
      <c r="J9135">
        <v>52.63</v>
      </c>
      <c r="K9135" s="1">
        <f t="shared" si="568"/>
        <v>7.5115963747948336E-2</v>
      </c>
      <c r="L9135" t="s">
        <v>54</v>
      </c>
      <c r="M9135" s="2" t="s">
        <v>222</v>
      </c>
      <c r="N9135" s="3" t="str">
        <f t="shared" si="569"/>
        <v>Aug</v>
      </c>
      <c r="O9135" t="s">
        <v>51</v>
      </c>
      <c r="P9135" t="s">
        <v>39</v>
      </c>
      <c r="Q9135" t="str">
        <f t="shared" si="570"/>
        <v>Senior</v>
      </c>
      <c r="R9135" t="str">
        <f t="shared" si="571"/>
        <v>Profit</v>
      </c>
    </row>
    <row r="9136" spans="1:18">
      <c r="A9136">
        <v>6546</v>
      </c>
      <c r="B9136" t="s">
        <v>34</v>
      </c>
      <c r="C9136">
        <v>42</v>
      </c>
      <c r="D9136" t="s">
        <v>24</v>
      </c>
      <c r="E9136" t="s">
        <v>57</v>
      </c>
      <c r="F9136" t="s">
        <v>42</v>
      </c>
      <c r="G9136">
        <v>626.28</v>
      </c>
      <c r="H9136">
        <v>1960.7</v>
      </c>
      <c r="I9136">
        <v>753.25</v>
      </c>
      <c r="J9136">
        <v>-1207.45</v>
      </c>
      <c r="K9136" s="1">
        <f t="shared" si="568"/>
        <v>-0.6158259805171622</v>
      </c>
      <c r="L9136" t="s">
        <v>37</v>
      </c>
      <c r="M9136" s="2" t="s">
        <v>395</v>
      </c>
      <c r="N9136" s="3" t="str">
        <f t="shared" si="569"/>
        <v>Feb</v>
      </c>
      <c r="O9136" t="s">
        <v>33</v>
      </c>
      <c r="P9136" t="s">
        <v>22</v>
      </c>
      <c r="Q9136" t="str">
        <f t="shared" si="570"/>
        <v>Senior</v>
      </c>
      <c r="R9136" t="str">
        <f t="shared" si="571"/>
        <v>Loss</v>
      </c>
    </row>
    <row r="9137" spans="1:18">
      <c r="A9137">
        <v>7598</v>
      </c>
      <c r="B9137" t="s">
        <v>52</v>
      </c>
      <c r="C9137">
        <v>31</v>
      </c>
      <c r="D9137" t="s">
        <v>16</v>
      </c>
      <c r="E9137" t="s">
        <v>17</v>
      </c>
      <c r="F9137" t="s">
        <v>25</v>
      </c>
      <c r="G9137">
        <v>529.51</v>
      </c>
      <c r="H9137">
        <v>995.19</v>
      </c>
      <c r="I9137">
        <v>753.11</v>
      </c>
      <c r="J9137">
        <v>-242.08</v>
      </c>
      <c r="K9137" s="1">
        <f t="shared" si="568"/>
        <v>-0.24325003265708056</v>
      </c>
      <c r="L9137" t="s">
        <v>54</v>
      </c>
      <c r="M9137" s="2" t="s">
        <v>398</v>
      </c>
      <c r="N9137" s="3" t="str">
        <f t="shared" si="569"/>
        <v>Jan</v>
      </c>
      <c r="O9137" t="s">
        <v>56</v>
      </c>
      <c r="P9137" t="s">
        <v>39</v>
      </c>
      <c r="Q9137" t="str">
        <f t="shared" si="570"/>
        <v>Adult</v>
      </c>
      <c r="R9137" t="str">
        <f t="shared" si="571"/>
        <v>Loss</v>
      </c>
    </row>
    <row r="9138" spans="1:18">
      <c r="A9138">
        <v>1291</v>
      </c>
      <c r="B9138" t="s">
        <v>84</v>
      </c>
      <c r="C9138">
        <v>40</v>
      </c>
      <c r="D9138" t="s">
        <v>16</v>
      </c>
      <c r="E9138" t="s">
        <v>66</v>
      </c>
      <c r="F9138" t="s">
        <v>49</v>
      </c>
      <c r="G9138">
        <v>419.63</v>
      </c>
      <c r="H9138">
        <v>1019.07</v>
      </c>
      <c r="I9138">
        <v>753</v>
      </c>
      <c r="J9138">
        <v>-266.07</v>
      </c>
      <c r="K9138" s="1">
        <f t="shared" si="568"/>
        <v>-0.26109099473048952</v>
      </c>
      <c r="L9138" t="s">
        <v>26</v>
      </c>
      <c r="M9138" s="2" t="s">
        <v>148</v>
      </c>
      <c r="N9138" s="3" t="str">
        <f t="shared" si="569"/>
        <v>Sep</v>
      </c>
      <c r="O9138" t="s">
        <v>21</v>
      </c>
      <c r="P9138" t="s">
        <v>22</v>
      </c>
      <c r="Q9138" t="str">
        <f t="shared" si="570"/>
        <v>Adult</v>
      </c>
      <c r="R9138" t="str">
        <f t="shared" si="571"/>
        <v>Loss</v>
      </c>
    </row>
    <row r="9139" spans="1:18">
      <c r="A9139">
        <v>7508</v>
      </c>
      <c r="B9139" t="s">
        <v>15</v>
      </c>
      <c r="C9139">
        <v>60</v>
      </c>
      <c r="D9139" t="s">
        <v>24</v>
      </c>
      <c r="E9139" t="s">
        <v>30</v>
      </c>
      <c r="F9139" t="s">
        <v>25</v>
      </c>
      <c r="G9139">
        <v>512.71</v>
      </c>
      <c r="H9139">
        <v>118.83</v>
      </c>
      <c r="I9139">
        <v>752.92</v>
      </c>
      <c r="J9139">
        <v>634.09</v>
      </c>
      <c r="K9139" s="1">
        <f t="shared" si="568"/>
        <v>5.3361104098291676</v>
      </c>
      <c r="L9139" t="s">
        <v>26</v>
      </c>
      <c r="M9139" s="2" t="s">
        <v>286</v>
      </c>
      <c r="N9139" s="3" t="str">
        <f t="shared" si="569"/>
        <v>Apr</v>
      </c>
      <c r="O9139" t="s">
        <v>28</v>
      </c>
      <c r="P9139" t="s">
        <v>39</v>
      </c>
      <c r="Q9139" t="str">
        <f t="shared" si="570"/>
        <v>Senior</v>
      </c>
      <c r="R9139" t="str">
        <f t="shared" si="571"/>
        <v>Profit</v>
      </c>
    </row>
    <row r="9140" spans="1:18">
      <c r="A9140">
        <v>1009</v>
      </c>
      <c r="B9140" t="s">
        <v>84</v>
      </c>
      <c r="C9140">
        <v>32</v>
      </c>
      <c r="D9140" t="s">
        <v>16</v>
      </c>
      <c r="E9140" t="s">
        <v>53</v>
      </c>
      <c r="F9140" t="s">
        <v>25</v>
      </c>
      <c r="G9140">
        <v>503.25</v>
      </c>
      <c r="H9140">
        <v>110.36</v>
      </c>
      <c r="I9140">
        <v>752.17</v>
      </c>
      <c r="J9140">
        <v>641.80999999999995</v>
      </c>
      <c r="K9140" s="1">
        <f t="shared" si="568"/>
        <v>5.815603479521565</v>
      </c>
      <c r="L9140" t="s">
        <v>31</v>
      </c>
      <c r="M9140" s="2" t="s">
        <v>269</v>
      </c>
      <c r="N9140" s="3" t="str">
        <f t="shared" si="569"/>
        <v>Jul</v>
      </c>
      <c r="O9140" t="s">
        <v>51</v>
      </c>
      <c r="P9140" t="s">
        <v>22</v>
      </c>
      <c r="Q9140" t="str">
        <f t="shared" si="570"/>
        <v>Adult</v>
      </c>
      <c r="R9140" t="str">
        <f t="shared" si="571"/>
        <v>Profit</v>
      </c>
    </row>
    <row r="9141" spans="1:18">
      <c r="A9141">
        <v>1381</v>
      </c>
      <c r="B9141" t="s">
        <v>92</v>
      </c>
      <c r="C9141">
        <v>53</v>
      </c>
      <c r="D9141" t="s">
        <v>16</v>
      </c>
      <c r="E9141" t="s">
        <v>59</v>
      </c>
      <c r="F9141" t="s">
        <v>42</v>
      </c>
      <c r="G9141">
        <v>615.05999999999995</v>
      </c>
      <c r="H9141">
        <v>352.85</v>
      </c>
      <c r="I9141">
        <v>751.47</v>
      </c>
      <c r="J9141">
        <v>398.62</v>
      </c>
      <c r="K9141" s="1">
        <f t="shared" si="568"/>
        <v>1.1297151764205753</v>
      </c>
      <c r="L9141" t="s">
        <v>19</v>
      </c>
      <c r="M9141" s="2" t="s">
        <v>202</v>
      </c>
      <c r="N9141" s="3" t="str">
        <f t="shared" si="569"/>
        <v>Jun</v>
      </c>
      <c r="O9141" t="s">
        <v>21</v>
      </c>
      <c r="P9141" t="s">
        <v>22</v>
      </c>
      <c r="Q9141" t="str">
        <f t="shared" si="570"/>
        <v>Senior</v>
      </c>
      <c r="R9141" t="str">
        <f t="shared" si="571"/>
        <v>Profit</v>
      </c>
    </row>
    <row r="9142" spans="1:18">
      <c r="A9142">
        <v>1711</v>
      </c>
      <c r="B9142" t="s">
        <v>47</v>
      </c>
      <c r="C9142">
        <v>26</v>
      </c>
      <c r="D9142" t="s">
        <v>16</v>
      </c>
      <c r="E9142" t="s">
        <v>30</v>
      </c>
      <c r="F9142" t="s">
        <v>42</v>
      </c>
      <c r="G9142">
        <v>477.66</v>
      </c>
      <c r="H9142">
        <v>1682.89</v>
      </c>
      <c r="I9142">
        <v>750.79</v>
      </c>
      <c r="J9142">
        <v>-932.1</v>
      </c>
      <c r="K9142" s="1">
        <f t="shared" si="568"/>
        <v>-0.55386864263261415</v>
      </c>
      <c r="L9142" t="s">
        <v>37</v>
      </c>
      <c r="M9142" s="2" t="s">
        <v>187</v>
      </c>
      <c r="N9142" s="3" t="str">
        <f t="shared" si="569"/>
        <v>Dec</v>
      </c>
      <c r="O9142" t="s">
        <v>33</v>
      </c>
      <c r="P9142" t="s">
        <v>39</v>
      </c>
      <c r="Q9142" t="str">
        <f t="shared" si="570"/>
        <v>Adult</v>
      </c>
      <c r="R9142" t="str">
        <f t="shared" si="571"/>
        <v>Loss</v>
      </c>
    </row>
    <row r="9143" spans="1:18">
      <c r="A9143">
        <v>4481</v>
      </c>
      <c r="B9143" t="s">
        <v>52</v>
      </c>
      <c r="C9143">
        <v>54</v>
      </c>
      <c r="D9143" t="s">
        <v>16</v>
      </c>
      <c r="E9143" t="s">
        <v>66</v>
      </c>
      <c r="F9143" t="s">
        <v>49</v>
      </c>
      <c r="G9143">
        <v>661.57</v>
      </c>
      <c r="H9143">
        <v>1647.89</v>
      </c>
      <c r="I9143">
        <v>749.65</v>
      </c>
      <c r="J9143">
        <v>-898.24</v>
      </c>
      <c r="K9143" s="1">
        <f t="shared" si="568"/>
        <v>-0.54508492678516163</v>
      </c>
      <c r="L9143" t="s">
        <v>19</v>
      </c>
      <c r="M9143" s="2" t="s">
        <v>190</v>
      </c>
      <c r="N9143" s="3" t="str">
        <f t="shared" si="569"/>
        <v>Oct</v>
      </c>
      <c r="O9143" t="s">
        <v>51</v>
      </c>
      <c r="P9143" t="s">
        <v>22</v>
      </c>
      <c r="Q9143" t="str">
        <f t="shared" si="570"/>
        <v>Senior</v>
      </c>
      <c r="R9143" t="str">
        <f t="shared" si="571"/>
        <v>Loss</v>
      </c>
    </row>
    <row r="9144" spans="1:18">
      <c r="A9144">
        <v>6878</v>
      </c>
      <c r="B9144" t="s">
        <v>34</v>
      </c>
      <c r="C9144">
        <v>24</v>
      </c>
      <c r="D9144" t="s">
        <v>16</v>
      </c>
      <c r="E9144" t="s">
        <v>35</v>
      </c>
      <c r="F9144" t="s">
        <v>25</v>
      </c>
      <c r="G9144">
        <v>599.9</v>
      </c>
      <c r="H9144">
        <v>1101.1600000000001</v>
      </c>
      <c r="I9144">
        <v>748.9</v>
      </c>
      <c r="J9144">
        <v>-352.26</v>
      </c>
      <c r="K9144" s="1">
        <f t="shared" si="568"/>
        <v>-0.31989901558356637</v>
      </c>
      <c r="L9144" t="s">
        <v>31</v>
      </c>
      <c r="M9144" s="2" t="s">
        <v>325</v>
      </c>
      <c r="N9144" s="3" t="str">
        <f t="shared" si="569"/>
        <v>Jul</v>
      </c>
      <c r="O9144" t="s">
        <v>51</v>
      </c>
      <c r="P9144" t="s">
        <v>22</v>
      </c>
      <c r="Q9144" t="str">
        <f t="shared" si="570"/>
        <v>Young</v>
      </c>
      <c r="R9144" t="str">
        <f t="shared" si="571"/>
        <v>Loss</v>
      </c>
    </row>
    <row r="9145" spans="1:18">
      <c r="A9145">
        <v>3328</v>
      </c>
      <c r="B9145" t="s">
        <v>44</v>
      </c>
      <c r="C9145">
        <v>48</v>
      </c>
      <c r="D9145" t="s">
        <v>16</v>
      </c>
      <c r="E9145" t="s">
        <v>53</v>
      </c>
      <c r="F9145" t="s">
        <v>18</v>
      </c>
      <c r="G9145">
        <v>553.89</v>
      </c>
      <c r="H9145">
        <v>720.03</v>
      </c>
      <c r="I9145">
        <v>748.67</v>
      </c>
      <c r="J9145">
        <v>28.64</v>
      </c>
      <c r="K9145" s="1">
        <f t="shared" si="568"/>
        <v>3.9776120439426139E-2</v>
      </c>
      <c r="L9145" t="s">
        <v>26</v>
      </c>
      <c r="M9145" s="2" t="s">
        <v>113</v>
      </c>
      <c r="N9145" s="3" t="str">
        <f t="shared" si="569"/>
        <v>Oct</v>
      </c>
      <c r="O9145" t="s">
        <v>28</v>
      </c>
      <c r="P9145" t="s">
        <v>22</v>
      </c>
      <c r="Q9145" t="str">
        <f t="shared" si="570"/>
        <v>Senior</v>
      </c>
      <c r="R9145" t="str">
        <f t="shared" si="571"/>
        <v>Profit</v>
      </c>
    </row>
    <row r="9146" spans="1:18">
      <c r="A9146">
        <v>7638</v>
      </c>
      <c r="B9146" t="s">
        <v>92</v>
      </c>
      <c r="C9146">
        <v>49</v>
      </c>
      <c r="D9146" t="s">
        <v>16</v>
      </c>
      <c r="E9146" t="s">
        <v>17</v>
      </c>
      <c r="F9146" t="s">
        <v>49</v>
      </c>
      <c r="G9146">
        <v>446.01</v>
      </c>
      <c r="H9146">
        <v>1212.6300000000001</v>
      </c>
      <c r="I9146">
        <v>747.68</v>
      </c>
      <c r="J9146">
        <v>-464.95</v>
      </c>
      <c r="K9146" s="1">
        <f t="shared" si="568"/>
        <v>-0.38342280827622599</v>
      </c>
      <c r="L9146" t="s">
        <v>54</v>
      </c>
      <c r="M9146" s="2" t="s">
        <v>146</v>
      </c>
      <c r="N9146" s="3" t="str">
        <f t="shared" si="569"/>
        <v>Apr</v>
      </c>
      <c r="O9146" t="s">
        <v>21</v>
      </c>
      <c r="P9146" t="s">
        <v>22</v>
      </c>
      <c r="Q9146" t="str">
        <f t="shared" si="570"/>
        <v>Senior</v>
      </c>
      <c r="R9146" t="str">
        <f t="shared" si="571"/>
        <v>Loss</v>
      </c>
    </row>
    <row r="9147" spans="1:18">
      <c r="A9147">
        <v>3827</v>
      </c>
      <c r="B9147" t="s">
        <v>15</v>
      </c>
      <c r="C9147">
        <v>20</v>
      </c>
      <c r="D9147" t="s">
        <v>16</v>
      </c>
      <c r="E9147" t="s">
        <v>41</v>
      </c>
      <c r="F9147" t="s">
        <v>49</v>
      </c>
      <c r="G9147">
        <v>432.82</v>
      </c>
      <c r="H9147">
        <v>1423.7</v>
      </c>
      <c r="I9147">
        <v>746.63</v>
      </c>
      <c r="J9147">
        <v>-677.07</v>
      </c>
      <c r="K9147" s="1">
        <f t="shared" si="568"/>
        <v>-0.47557069607361102</v>
      </c>
      <c r="L9147" t="s">
        <v>26</v>
      </c>
      <c r="M9147" s="2" t="s">
        <v>323</v>
      </c>
      <c r="N9147" s="3" t="str">
        <f t="shared" si="569"/>
        <v>Nov</v>
      </c>
      <c r="O9147" t="s">
        <v>51</v>
      </c>
      <c r="P9147" t="s">
        <v>39</v>
      </c>
      <c r="Q9147" t="str">
        <f t="shared" si="570"/>
        <v>Young</v>
      </c>
      <c r="R9147" t="str">
        <f t="shared" si="571"/>
        <v>Loss</v>
      </c>
    </row>
    <row r="9148" spans="1:18">
      <c r="A9148">
        <v>5392</v>
      </c>
      <c r="B9148" t="s">
        <v>47</v>
      </c>
      <c r="C9148">
        <v>18</v>
      </c>
      <c r="D9148" t="s">
        <v>24</v>
      </c>
      <c r="E9148" t="s">
        <v>30</v>
      </c>
      <c r="F9148" t="s">
        <v>42</v>
      </c>
      <c r="G9148">
        <v>485.47</v>
      </c>
      <c r="H9148">
        <v>762.87</v>
      </c>
      <c r="I9148">
        <v>746.21</v>
      </c>
      <c r="J9148">
        <v>-16.66</v>
      </c>
      <c r="K9148" s="1">
        <f t="shared" si="568"/>
        <v>-2.1838583244851679E-2</v>
      </c>
      <c r="L9148" t="s">
        <v>54</v>
      </c>
      <c r="M9148" s="2" t="s">
        <v>172</v>
      </c>
      <c r="N9148" s="3" t="str">
        <f t="shared" si="569"/>
        <v>Nov</v>
      </c>
      <c r="O9148" t="s">
        <v>28</v>
      </c>
      <c r="P9148" t="s">
        <v>22</v>
      </c>
      <c r="Q9148" t="str">
        <f t="shared" si="570"/>
        <v>Young</v>
      </c>
      <c r="R9148" t="str">
        <f t="shared" si="571"/>
        <v>Loss</v>
      </c>
    </row>
    <row r="9149" spans="1:18">
      <c r="A9149">
        <v>8408</v>
      </c>
      <c r="B9149" t="s">
        <v>92</v>
      </c>
      <c r="C9149">
        <v>34</v>
      </c>
      <c r="D9149" t="s">
        <v>24</v>
      </c>
      <c r="E9149" t="s">
        <v>57</v>
      </c>
      <c r="F9149" t="s">
        <v>18</v>
      </c>
      <c r="G9149">
        <v>597.27</v>
      </c>
      <c r="H9149">
        <v>1981.72</v>
      </c>
      <c r="I9149">
        <v>746.09</v>
      </c>
      <c r="J9149">
        <v>-1235.6300000000001</v>
      </c>
      <c r="K9149" s="1">
        <f t="shared" si="568"/>
        <v>-0.62351391720323768</v>
      </c>
      <c r="L9149" t="s">
        <v>19</v>
      </c>
      <c r="M9149" s="2" t="s">
        <v>208</v>
      </c>
      <c r="N9149" s="3" t="str">
        <f t="shared" si="569"/>
        <v>Jun</v>
      </c>
      <c r="O9149" t="s">
        <v>56</v>
      </c>
      <c r="P9149" t="s">
        <v>22</v>
      </c>
      <c r="Q9149" t="str">
        <f t="shared" si="570"/>
        <v>Adult</v>
      </c>
      <c r="R9149" t="str">
        <f t="shared" si="571"/>
        <v>Loss</v>
      </c>
    </row>
    <row r="9150" spans="1:18">
      <c r="A9150">
        <v>7962</v>
      </c>
      <c r="B9150" t="s">
        <v>92</v>
      </c>
      <c r="C9150">
        <v>38</v>
      </c>
      <c r="D9150" t="s">
        <v>24</v>
      </c>
      <c r="E9150" t="s">
        <v>53</v>
      </c>
      <c r="F9150" t="s">
        <v>49</v>
      </c>
      <c r="G9150">
        <v>627.51</v>
      </c>
      <c r="H9150">
        <v>258.18</v>
      </c>
      <c r="I9150">
        <v>745.67</v>
      </c>
      <c r="J9150">
        <v>487.49</v>
      </c>
      <c r="K9150" s="1">
        <f t="shared" si="568"/>
        <v>1.8881787899914788</v>
      </c>
      <c r="L9150" t="s">
        <v>19</v>
      </c>
      <c r="M9150" s="2" t="s">
        <v>318</v>
      </c>
      <c r="N9150" s="3" t="str">
        <f t="shared" si="569"/>
        <v>Mar</v>
      </c>
      <c r="O9150" t="s">
        <v>33</v>
      </c>
      <c r="P9150" t="s">
        <v>22</v>
      </c>
      <c r="Q9150" t="str">
        <f t="shared" si="570"/>
        <v>Adult</v>
      </c>
      <c r="R9150" t="str">
        <f t="shared" si="571"/>
        <v>Profit</v>
      </c>
    </row>
    <row r="9151" spans="1:18">
      <c r="A9151">
        <v>5420</v>
      </c>
      <c r="B9151" t="s">
        <v>29</v>
      </c>
      <c r="C9151">
        <v>53</v>
      </c>
      <c r="D9151" t="s">
        <v>16</v>
      </c>
      <c r="E9151" t="s">
        <v>53</v>
      </c>
      <c r="F9151" t="s">
        <v>36</v>
      </c>
      <c r="G9151">
        <v>607.16999999999996</v>
      </c>
      <c r="H9151">
        <v>412.01</v>
      </c>
      <c r="I9151">
        <v>745.32</v>
      </c>
      <c r="J9151">
        <v>333.31</v>
      </c>
      <c r="K9151" s="1">
        <f t="shared" si="568"/>
        <v>0.80898521880536878</v>
      </c>
      <c r="L9151" t="s">
        <v>26</v>
      </c>
      <c r="M9151" s="2" t="s">
        <v>214</v>
      </c>
      <c r="N9151" s="3" t="str">
        <f t="shared" si="569"/>
        <v>Jan</v>
      </c>
      <c r="O9151" t="s">
        <v>51</v>
      </c>
      <c r="P9151" t="s">
        <v>22</v>
      </c>
      <c r="Q9151" t="str">
        <f t="shared" si="570"/>
        <v>Senior</v>
      </c>
      <c r="R9151" t="str">
        <f t="shared" si="571"/>
        <v>Profit</v>
      </c>
    </row>
    <row r="9152" spans="1:18">
      <c r="A9152">
        <v>7272</v>
      </c>
      <c r="B9152" t="s">
        <v>47</v>
      </c>
      <c r="C9152">
        <v>43</v>
      </c>
      <c r="D9152" t="s">
        <v>24</v>
      </c>
      <c r="E9152" t="s">
        <v>30</v>
      </c>
      <c r="F9152" t="s">
        <v>49</v>
      </c>
      <c r="G9152">
        <v>424.92</v>
      </c>
      <c r="H9152">
        <v>356.03</v>
      </c>
      <c r="I9152">
        <v>744.82</v>
      </c>
      <c r="J9152">
        <v>388.79</v>
      </c>
      <c r="K9152" s="1">
        <f t="shared" si="568"/>
        <v>1.0920147178608546</v>
      </c>
      <c r="L9152" t="s">
        <v>19</v>
      </c>
      <c r="M9152" s="2" t="s">
        <v>83</v>
      </c>
      <c r="N9152" s="3" t="str">
        <f t="shared" si="569"/>
        <v>Dec</v>
      </c>
      <c r="O9152" t="s">
        <v>33</v>
      </c>
      <c r="P9152" t="s">
        <v>39</v>
      </c>
      <c r="Q9152" t="str">
        <f t="shared" si="570"/>
        <v>Senior</v>
      </c>
      <c r="R9152" t="str">
        <f t="shared" si="571"/>
        <v>Profit</v>
      </c>
    </row>
    <row r="9153" spans="1:18">
      <c r="A9153">
        <v>918</v>
      </c>
      <c r="B9153" t="s">
        <v>15</v>
      </c>
      <c r="C9153">
        <v>24</v>
      </c>
      <c r="D9153" t="s">
        <v>24</v>
      </c>
      <c r="E9153" t="s">
        <v>35</v>
      </c>
      <c r="F9153" t="s">
        <v>36</v>
      </c>
      <c r="G9153">
        <v>555.77</v>
      </c>
      <c r="H9153">
        <v>284.08</v>
      </c>
      <c r="I9153">
        <v>744.38</v>
      </c>
      <c r="J9153">
        <v>460.3</v>
      </c>
      <c r="K9153" s="1">
        <f t="shared" si="568"/>
        <v>1.6203182202196567</v>
      </c>
      <c r="L9153" t="s">
        <v>37</v>
      </c>
      <c r="M9153" s="2" t="s">
        <v>390</v>
      </c>
      <c r="N9153" s="3" t="str">
        <f t="shared" si="569"/>
        <v>Oct</v>
      </c>
      <c r="O9153" t="s">
        <v>21</v>
      </c>
      <c r="P9153" t="s">
        <v>39</v>
      </c>
      <c r="Q9153" t="str">
        <f t="shared" si="570"/>
        <v>Young</v>
      </c>
      <c r="R9153" t="str">
        <f t="shared" si="571"/>
        <v>Profit</v>
      </c>
    </row>
    <row r="9154" spans="1:18">
      <c r="A9154">
        <v>6997</v>
      </c>
      <c r="B9154" t="s">
        <v>84</v>
      </c>
      <c r="C9154">
        <v>45</v>
      </c>
      <c r="D9154" t="s">
        <v>16</v>
      </c>
      <c r="E9154" t="s">
        <v>41</v>
      </c>
      <c r="F9154" t="s">
        <v>25</v>
      </c>
      <c r="G9154">
        <v>507.15</v>
      </c>
      <c r="H9154">
        <v>225.8</v>
      </c>
      <c r="I9154">
        <v>744.08</v>
      </c>
      <c r="J9154">
        <v>518.28</v>
      </c>
      <c r="K9154" s="1">
        <f t="shared" ref="K9154:K9217" si="572">J9154/H9154</f>
        <v>2.2953055801594329</v>
      </c>
      <c r="L9154" t="s">
        <v>37</v>
      </c>
      <c r="M9154" s="2" t="s">
        <v>182</v>
      </c>
      <c r="N9154" s="3" t="str">
        <f t="shared" ref="N9154:N9217" si="573">TEXT(M9154,"MMM")</f>
        <v>May</v>
      </c>
      <c r="O9154" t="s">
        <v>51</v>
      </c>
      <c r="P9154" t="s">
        <v>39</v>
      </c>
      <c r="Q9154" t="str">
        <f t="shared" ref="Q9154:Q9217" si="574">IF(C9154&gt;=18,IF(C9154&lt;=25,"Young",IF(C9154&lt;=40,"Adult",IF(C9154&lt;=60,"Senior",""))),"")</f>
        <v>Senior</v>
      </c>
      <c r="R9154" t="str">
        <f t="shared" ref="R9154:R9217" si="575">IF(J9154&gt;0,"Profit","Loss")</f>
        <v>Profit</v>
      </c>
    </row>
    <row r="9155" spans="1:18">
      <c r="A9155">
        <v>4026</v>
      </c>
      <c r="B9155" t="s">
        <v>92</v>
      </c>
      <c r="C9155">
        <v>34</v>
      </c>
      <c r="D9155" t="s">
        <v>16</v>
      </c>
      <c r="E9155" t="s">
        <v>53</v>
      </c>
      <c r="F9155" t="s">
        <v>18</v>
      </c>
      <c r="G9155">
        <v>656.62</v>
      </c>
      <c r="H9155">
        <v>757.36</v>
      </c>
      <c r="I9155">
        <v>743.27</v>
      </c>
      <c r="J9155">
        <v>-14.09</v>
      </c>
      <c r="K9155" s="1">
        <f t="shared" si="572"/>
        <v>-1.8604098447237774E-2</v>
      </c>
      <c r="L9155" t="s">
        <v>31</v>
      </c>
      <c r="M9155" s="2" t="s">
        <v>328</v>
      </c>
      <c r="N9155" s="3" t="str">
        <f t="shared" si="573"/>
        <v>May</v>
      </c>
      <c r="O9155" t="s">
        <v>33</v>
      </c>
      <c r="P9155" t="s">
        <v>39</v>
      </c>
      <c r="Q9155" t="str">
        <f t="shared" si="574"/>
        <v>Adult</v>
      </c>
      <c r="R9155" t="str">
        <f t="shared" si="575"/>
        <v>Loss</v>
      </c>
    </row>
    <row r="9156" spans="1:18">
      <c r="A9156">
        <v>592</v>
      </c>
      <c r="B9156" t="s">
        <v>23</v>
      </c>
      <c r="C9156">
        <v>43</v>
      </c>
      <c r="D9156" t="s">
        <v>24</v>
      </c>
      <c r="E9156" t="s">
        <v>35</v>
      </c>
      <c r="F9156" t="s">
        <v>42</v>
      </c>
      <c r="G9156">
        <v>531.29999999999995</v>
      </c>
      <c r="H9156">
        <v>1515.13</v>
      </c>
      <c r="I9156">
        <v>741.99</v>
      </c>
      <c r="J9156">
        <v>-773.14</v>
      </c>
      <c r="K9156" s="1">
        <f t="shared" si="572"/>
        <v>-0.51027964597097275</v>
      </c>
      <c r="L9156" t="s">
        <v>26</v>
      </c>
      <c r="M9156" s="2" t="s">
        <v>339</v>
      </c>
      <c r="N9156" s="3" t="str">
        <f t="shared" si="573"/>
        <v>Aug</v>
      </c>
      <c r="O9156" t="s">
        <v>51</v>
      </c>
      <c r="P9156" t="s">
        <v>39</v>
      </c>
      <c r="Q9156" t="str">
        <f t="shared" si="574"/>
        <v>Senior</v>
      </c>
      <c r="R9156" t="str">
        <f t="shared" si="575"/>
        <v>Loss</v>
      </c>
    </row>
    <row r="9157" spans="1:18">
      <c r="A9157">
        <v>1204</v>
      </c>
      <c r="B9157" t="s">
        <v>23</v>
      </c>
      <c r="C9157">
        <v>19</v>
      </c>
      <c r="D9157" t="s">
        <v>16</v>
      </c>
      <c r="E9157" t="s">
        <v>66</v>
      </c>
      <c r="F9157" t="s">
        <v>42</v>
      </c>
      <c r="G9157">
        <v>529.4</v>
      </c>
      <c r="H9157">
        <v>784.8</v>
      </c>
      <c r="I9157">
        <v>741.81</v>
      </c>
      <c r="J9157">
        <v>-42.99</v>
      </c>
      <c r="K9157" s="1">
        <f t="shared" si="572"/>
        <v>-5.4778287461773705E-2</v>
      </c>
      <c r="L9157" t="s">
        <v>37</v>
      </c>
      <c r="M9157" s="2" t="s">
        <v>289</v>
      </c>
      <c r="N9157" s="3" t="str">
        <f t="shared" si="573"/>
        <v>Dec</v>
      </c>
      <c r="O9157" t="s">
        <v>56</v>
      </c>
      <c r="P9157" t="s">
        <v>39</v>
      </c>
      <c r="Q9157" t="str">
        <f t="shared" si="574"/>
        <v>Young</v>
      </c>
      <c r="R9157" t="str">
        <f t="shared" si="575"/>
        <v>Loss</v>
      </c>
    </row>
    <row r="9158" spans="1:18">
      <c r="A9158">
        <v>8705</v>
      </c>
      <c r="B9158" t="s">
        <v>84</v>
      </c>
      <c r="C9158">
        <v>55</v>
      </c>
      <c r="D9158" t="s">
        <v>16</v>
      </c>
      <c r="E9158" t="s">
        <v>66</v>
      </c>
      <c r="F9158" t="s">
        <v>42</v>
      </c>
      <c r="G9158">
        <v>496.34</v>
      </c>
      <c r="H9158">
        <v>1246.8499999999999</v>
      </c>
      <c r="I9158">
        <v>741.21</v>
      </c>
      <c r="J9158">
        <v>-505.64</v>
      </c>
      <c r="K9158" s="1">
        <f t="shared" si="572"/>
        <v>-0.40553394554276778</v>
      </c>
      <c r="L9158" t="s">
        <v>26</v>
      </c>
      <c r="M9158" s="2" t="s">
        <v>132</v>
      </c>
      <c r="N9158" s="3" t="str">
        <f t="shared" si="573"/>
        <v>Oct</v>
      </c>
      <c r="O9158" t="s">
        <v>56</v>
      </c>
      <c r="P9158" t="s">
        <v>39</v>
      </c>
      <c r="Q9158" t="str">
        <f t="shared" si="574"/>
        <v>Senior</v>
      </c>
      <c r="R9158" t="str">
        <f t="shared" si="575"/>
        <v>Loss</v>
      </c>
    </row>
    <row r="9159" spans="1:18">
      <c r="A9159">
        <v>8591</v>
      </c>
      <c r="B9159" t="s">
        <v>44</v>
      </c>
      <c r="C9159">
        <v>33</v>
      </c>
      <c r="D9159" t="s">
        <v>16</v>
      </c>
      <c r="E9159" t="s">
        <v>57</v>
      </c>
      <c r="F9159" t="s">
        <v>36</v>
      </c>
      <c r="G9159">
        <v>541.47</v>
      </c>
      <c r="H9159">
        <v>358.9</v>
      </c>
      <c r="I9159">
        <v>740.14</v>
      </c>
      <c r="J9159">
        <v>381.24</v>
      </c>
      <c r="K9159" s="1">
        <f t="shared" si="572"/>
        <v>1.0622457509055447</v>
      </c>
      <c r="L9159" t="s">
        <v>26</v>
      </c>
      <c r="M9159" s="2" t="s">
        <v>298</v>
      </c>
      <c r="N9159" s="3" t="str">
        <f t="shared" si="573"/>
        <v>Aug</v>
      </c>
      <c r="O9159" t="s">
        <v>51</v>
      </c>
      <c r="P9159" t="s">
        <v>39</v>
      </c>
      <c r="Q9159" t="str">
        <f t="shared" si="574"/>
        <v>Adult</v>
      </c>
      <c r="R9159" t="str">
        <f t="shared" si="575"/>
        <v>Profit</v>
      </c>
    </row>
    <row r="9160" spans="1:18">
      <c r="A9160">
        <v>9423</v>
      </c>
      <c r="B9160" t="s">
        <v>44</v>
      </c>
      <c r="C9160">
        <v>43</v>
      </c>
      <c r="D9160" t="s">
        <v>16</v>
      </c>
      <c r="E9160" t="s">
        <v>57</v>
      </c>
      <c r="F9160" t="s">
        <v>49</v>
      </c>
      <c r="G9160">
        <v>630.96</v>
      </c>
      <c r="H9160">
        <v>1624.54</v>
      </c>
      <c r="I9160">
        <v>739.6</v>
      </c>
      <c r="J9160">
        <v>-884.94</v>
      </c>
      <c r="K9160" s="1">
        <f t="shared" si="572"/>
        <v>-0.54473266278454213</v>
      </c>
      <c r="L9160" t="s">
        <v>54</v>
      </c>
      <c r="M9160" s="2" t="s">
        <v>278</v>
      </c>
      <c r="N9160" s="3" t="str">
        <f t="shared" si="573"/>
        <v>Sep</v>
      </c>
      <c r="O9160" t="s">
        <v>21</v>
      </c>
      <c r="P9160" t="s">
        <v>39</v>
      </c>
      <c r="Q9160" t="str">
        <f t="shared" si="574"/>
        <v>Senior</v>
      </c>
      <c r="R9160" t="str">
        <f t="shared" si="575"/>
        <v>Loss</v>
      </c>
    </row>
    <row r="9161" spans="1:18">
      <c r="A9161">
        <v>5346</v>
      </c>
      <c r="B9161" t="s">
        <v>40</v>
      </c>
      <c r="C9161">
        <v>19</v>
      </c>
      <c r="D9161" t="s">
        <v>24</v>
      </c>
      <c r="E9161" t="s">
        <v>66</v>
      </c>
      <c r="F9161" t="s">
        <v>36</v>
      </c>
      <c r="G9161">
        <v>641.05999999999995</v>
      </c>
      <c r="H9161">
        <v>1300.8599999999999</v>
      </c>
      <c r="I9161">
        <v>739.35</v>
      </c>
      <c r="J9161">
        <v>-561.51</v>
      </c>
      <c r="K9161" s="1">
        <f t="shared" si="572"/>
        <v>-0.43164521931645222</v>
      </c>
      <c r="L9161" t="s">
        <v>31</v>
      </c>
      <c r="M9161" s="2" t="s">
        <v>63</v>
      </c>
      <c r="N9161" s="3" t="str">
        <f t="shared" si="573"/>
        <v>Jan</v>
      </c>
      <c r="O9161" t="s">
        <v>51</v>
      </c>
      <c r="P9161" t="s">
        <v>22</v>
      </c>
      <c r="Q9161" t="str">
        <f t="shared" si="574"/>
        <v>Young</v>
      </c>
      <c r="R9161" t="str">
        <f t="shared" si="575"/>
        <v>Loss</v>
      </c>
    </row>
    <row r="9162" spans="1:18">
      <c r="A9162">
        <v>5050</v>
      </c>
      <c r="B9162" t="s">
        <v>40</v>
      </c>
      <c r="C9162">
        <v>36</v>
      </c>
      <c r="D9162" t="s">
        <v>16</v>
      </c>
      <c r="E9162" t="s">
        <v>35</v>
      </c>
      <c r="F9162" t="s">
        <v>18</v>
      </c>
      <c r="G9162">
        <v>489.22</v>
      </c>
      <c r="H9162">
        <v>359.8</v>
      </c>
      <c r="I9162">
        <v>739.16</v>
      </c>
      <c r="J9162">
        <v>379.36</v>
      </c>
      <c r="K9162" s="1">
        <f t="shared" si="572"/>
        <v>1.0543635352973875</v>
      </c>
      <c r="L9162" t="s">
        <v>19</v>
      </c>
      <c r="M9162" s="2" t="s">
        <v>91</v>
      </c>
      <c r="N9162" s="3" t="str">
        <f t="shared" si="573"/>
        <v>Jan</v>
      </c>
      <c r="O9162" t="s">
        <v>21</v>
      </c>
      <c r="P9162" t="s">
        <v>22</v>
      </c>
      <c r="Q9162" t="str">
        <f t="shared" si="574"/>
        <v>Adult</v>
      </c>
      <c r="R9162" t="str">
        <f t="shared" si="575"/>
        <v>Profit</v>
      </c>
    </row>
    <row r="9163" spans="1:18">
      <c r="A9163">
        <v>2323</v>
      </c>
      <c r="B9163" t="s">
        <v>92</v>
      </c>
      <c r="C9163">
        <v>19</v>
      </c>
      <c r="D9163" t="s">
        <v>16</v>
      </c>
      <c r="E9163" t="s">
        <v>17</v>
      </c>
      <c r="F9163" t="s">
        <v>18</v>
      </c>
      <c r="G9163">
        <v>516.53</v>
      </c>
      <c r="H9163">
        <v>283.47000000000003</v>
      </c>
      <c r="I9163">
        <v>738.97</v>
      </c>
      <c r="J9163">
        <v>455.5</v>
      </c>
      <c r="K9163" s="1">
        <f t="shared" si="572"/>
        <v>1.6068719793981725</v>
      </c>
      <c r="L9163" t="s">
        <v>54</v>
      </c>
      <c r="M9163" s="2" t="s">
        <v>272</v>
      </c>
      <c r="N9163" s="3" t="str">
        <f t="shared" si="573"/>
        <v>Aug</v>
      </c>
      <c r="O9163" t="s">
        <v>51</v>
      </c>
      <c r="P9163" t="s">
        <v>22</v>
      </c>
      <c r="Q9163" t="str">
        <f t="shared" si="574"/>
        <v>Young</v>
      </c>
      <c r="R9163" t="str">
        <f t="shared" si="575"/>
        <v>Profit</v>
      </c>
    </row>
    <row r="9164" spans="1:18">
      <c r="A9164">
        <v>5161</v>
      </c>
      <c r="B9164" t="s">
        <v>15</v>
      </c>
      <c r="C9164">
        <v>33</v>
      </c>
      <c r="D9164" t="s">
        <v>16</v>
      </c>
      <c r="E9164" t="s">
        <v>53</v>
      </c>
      <c r="F9164" t="s">
        <v>36</v>
      </c>
      <c r="G9164">
        <v>561.01</v>
      </c>
      <c r="H9164">
        <v>667.01</v>
      </c>
      <c r="I9164">
        <v>738.87</v>
      </c>
      <c r="J9164">
        <v>71.86</v>
      </c>
      <c r="K9164" s="1">
        <f t="shared" si="572"/>
        <v>0.1077345167238872</v>
      </c>
      <c r="L9164" t="s">
        <v>37</v>
      </c>
      <c r="M9164" s="2" t="s">
        <v>223</v>
      </c>
      <c r="N9164" s="3" t="str">
        <f t="shared" si="573"/>
        <v>Dec</v>
      </c>
      <c r="O9164" t="s">
        <v>28</v>
      </c>
      <c r="P9164" t="s">
        <v>22</v>
      </c>
      <c r="Q9164" t="str">
        <f t="shared" si="574"/>
        <v>Adult</v>
      </c>
      <c r="R9164" t="str">
        <f t="shared" si="575"/>
        <v>Profit</v>
      </c>
    </row>
    <row r="9165" spans="1:18">
      <c r="A9165">
        <v>6656</v>
      </c>
      <c r="B9165" t="s">
        <v>29</v>
      </c>
      <c r="C9165">
        <v>42</v>
      </c>
      <c r="D9165" t="s">
        <v>16</v>
      </c>
      <c r="E9165" t="s">
        <v>53</v>
      </c>
      <c r="F9165" t="s">
        <v>25</v>
      </c>
      <c r="G9165">
        <v>511.85</v>
      </c>
      <c r="H9165">
        <v>1072.46</v>
      </c>
      <c r="I9165">
        <v>738.68</v>
      </c>
      <c r="J9165">
        <v>-333.78</v>
      </c>
      <c r="K9165" s="1">
        <f t="shared" si="572"/>
        <v>-0.31122839080245412</v>
      </c>
      <c r="L9165" t="s">
        <v>26</v>
      </c>
      <c r="M9165" s="2" t="s">
        <v>253</v>
      </c>
      <c r="N9165" s="3" t="str">
        <f t="shared" si="573"/>
        <v>Jan</v>
      </c>
      <c r="O9165" t="s">
        <v>56</v>
      </c>
      <c r="P9165" t="s">
        <v>22</v>
      </c>
      <c r="Q9165" t="str">
        <f t="shared" si="574"/>
        <v>Senior</v>
      </c>
      <c r="R9165" t="str">
        <f t="shared" si="575"/>
        <v>Loss</v>
      </c>
    </row>
    <row r="9166" spans="1:18">
      <c r="A9166">
        <v>4605</v>
      </c>
      <c r="B9166" t="s">
        <v>15</v>
      </c>
      <c r="C9166">
        <v>56</v>
      </c>
      <c r="D9166" t="s">
        <v>24</v>
      </c>
      <c r="E9166" t="s">
        <v>59</v>
      </c>
      <c r="F9166" t="s">
        <v>42</v>
      </c>
      <c r="G9166">
        <v>433.23</v>
      </c>
      <c r="H9166">
        <v>203.2</v>
      </c>
      <c r="I9166">
        <v>738.41</v>
      </c>
      <c r="J9166">
        <v>535.21</v>
      </c>
      <c r="K9166" s="1">
        <f t="shared" si="572"/>
        <v>2.6339074803149609</v>
      </c>
      <c r="L9166" t="s">
        <v>31</v>
      </c>
      <c r="M9166" s="2" t="s">
        <v>358</v>
      </c>
      <c r="N9166" s="3" t="str">
        <f t="shared" si="573"/>
        <v>Nov</v>
      </c>
      <c r="O9166" t="s">
        <v>28</v>
      </c>
      <c r="P9166" t="s">
        <v>39</v>
      </c>
      <c r="Q9166" t="str">
        <f t="shared" si="574"/>
        <v>Senior</v>
      </c>
      <c r="R9166" t="str">
        <f t="shared" si="575"/>
        <v>Profit</v>
      </c>
    </row>
    <row r="9167" spans="1:18">
      <c r="A9167">
        <v>5475</v>
      </c>
      <c r="B9167" t="s">
        <v>84</v>
      </c>
      <c r="C9167">
        <v>28</v>
      </c>
      <c r="D9167" t="s">
        <v>16</v>
      </c>
      <c r="E9167" t="s">
        <v>17</v>
      </c>
      <c r="F9167" t="s">
        <v>49</v>
      </c>
      <c r="G9167">
        <v>524.96</v>
      </c>
      <c r="H9167">
        <v>1688.01</v>
      </c>
      <c r="I9167">
        <v>738.3</v>
      </c>
      <c r="J9167">
        <v>-949.71</v>
      </c>
      <c r="K9167" s="1">
        <f t="shared" si="572"/>
        <v>-0.56262107451970078</v>
      </c>
      <c r="L9167" t="s">
        <v>54</v>
      </c>
      <c r="M9167" s="2" t="s">
        <v>134</v>
      </c>
      <c r="N9167" s="3" t="str">
        <f t="shared" si="573"/>
        <v>Jul</v>
      </c>
      <c r="O9167" t="s">
        <v>21</v>
      </c>
      <c r="P9167" t="s">
        <v>22</v>
      </c>
      <c r="Q9167" t="str">
        <f t="shared" si="574"/>
        <v>Adult</v>
      </c>
      <c r="R9167" t="str">
        <f t="shared" si="575"/>
        <v>Loss</v>
      </c>
    </row>
    <row r="9168" spans="1:18">
      <c r="A9168">
        <v>3231</v>
      </c>
      <c r="B9168" t="s">
        <v>34</v>
      </c>
      <c r="C9168">
        <v>36</v>
      </c>
      <c r="D9168" t="s">
        <v>24</v>
      </c>
      <c r="E9168" t="s">
        <v>53</v>
      </c>
      <c r="F9168" t="s">
        <v>49</v>
      </c>
      <c r="G9168">
        <v>497.24</v>
      </c>
      <c r="H9168">
        <v>87.02</v>
      </c>
      <c r="I9168">
        <v>737.55</v>
      </c>
      <c r="J9168">
        <v>650.53</v>
      </c>
      <c r="K9168" s="1">
        <f t="shared" si="572"/>
        <v>7.4756377844173754</v>
      </c>
      <c r="L9168" t="s">
        <v>37</v>
      </c>
      <c r="M9168" s="2" t="s">
        <v>48</v>
      </c>
      <c r="N9168" s="3" t="str">
        <f t="shared" si="573"/>
        <v>Jul</v>
      </c>
      <c r="O9168" t="s">
        <v>51</v>
      </c>
      <c r="P9168" t="s">
        <v>39</v>
      </c>
      <c r="Q9168" t="str">
        <f t="shared" si="574"/>
        <v>Adult</v>
      </c>
      <c r="R9168" t="str">
        <f t="shared" si="575"/>
        <v>Profit</v>
      </c>
    </row>
    <row r="9169" spans="1:18">
      <c r="A9169">
        <v>3128</v>
      </c>
      <c r="B9169" t="s">
        <v>34</v>
      </c>
      <c r="C9169">
        <v>41</v>
      </c>
      <c r="D9169" t="s">
        <v>24</v>
      </c>
      <c r="E9169" t="s">
        <v>53</v>
      </c>
      <c r="F9169" t="s">
        <v>25</v>
      </c>
      <c r="G9169">
        <v>576.49</v>
      </c>
      <c r="H9169">
        <v>267.3</v>
      </c>
      <c r="I9169">
        <v>737.5</v>
      </c>
      <c r="J9169">
        <v>470.2</v>
      </c>
      <c r="K9169" s="1">
        <f t="shared" si="572"/>
        <v>1.7590722035166479</v>
      </c>
      <c r="L9169" t="s">
        <v>54</v>
      </c>
      <c r="M9169" s="2" t="s">
        <v>206</v>
      </c>
      <c r="N9169" s="3" t="str">
        <f t="shared" si="573"/>
        <v>Nov</v>
      </c>
      <c r="O9169" t="s">
        <v>28</v>
      </c>
      <c r="P9169" t="s">
        <v>39</v>
      </c>
      <c r="Q9169" t="str">
        <f t="shared" si="574"/>
        <v>Senior</v>
      </c>
      <c r="R9169" t="str">
        <f t="shared" si="575"/>
        <v>Profit</v>
      </c>
    </row>
    <row r="9170" spans="1:18">
      <c r="A9170">
        <v>1225</v>
      </c>
      <c r="B9170" t="s">
        <v>84</v>
      </c>
      <c r="C9170">
        <v>46</v>
      </c>
      <c r="D9170" t="s">
        <v>16</v>
      </c>
      <c r="E9170" t="s">
        <v>59</v>
      </c>
      <c r="F9170" t="s">
        <v>18</v>
      </c>
      <c r="G9170">
        <v>642.51</v>
      </c>
      <c r="H9170">
        <v>726.28</v>
      </c>
      <c r="I9170">
        <v>736.32</v>
      </c>
      <c r="J9170">
        <v>10.039999999999999</v>
      </c>
      <c r="K9170" s="1">
        <f t="shared" si="572"/>
        <v>1.3823869581979401E-2</v>
      </c>
      <c r="L9170" t="s">
        <v>31</v>
      </c>
      <c r="M9170" s="2" t="s">
        <v>106</v>
      </c>
      <c r="N9170" s="3" t="str">
        <f t="shared" si="573"/>
        <v>Sep</v>
      </c>
      <c r="O9170" t="s">
        <v>51</v>
      </c>
      <c r="P9170" t="s">
        <v>22</v>
      </c>
      <c r="Q9170" t="str">
        <f t="shared" si="574"/>
        <v>Senior</v>
      </c>
      <c r="R9170" t="str">
        <f t="shared" si="575"/>
        <v>Profit</v>
      </c>
    </row>
    <row r="9171" spans="1:18">
      <c r="A9171">
        <v>3283</v>
      </c>
      <c r="B9171" t="s">
        <v>92</v>
      </c>
      <c r="C9171">
        <v>49</v>
      </c>
      <c r="D9171" t="s">
        <v>16</v>
      </c>
      <c r="E9171" t="s">
        <v>53</v>
      </c>
      <c r="F9171" t="s">
        <v>49</v>
      </c>
      <c r="G9171">
        <v>535.41</v>
      </c>
      <c r="H9171">
        <v>366.11</v>
      </c>
      <c r="I9171">
        <v>734.55</v>
      </c>
      <c r="J9171">
        <v>368.44</v>
      </c>
      <c r="K9171" s="1">
        <f t="shared" si="572"/>
        <v>1.0063642074786265</v>
      </c>
      <c r="L9171" t="s">
        <v>26</v>
      </c>
      <c r="M9171" s="2" t="s">
        <v>134</v>
      </c>
      <c r="N9171" s="3" t="str">
        <f t="shared" si="573"/>
        <v>Jul</v>
      </c>
      <c r="O9171" t="s">
        <v>56</v>
      </c>
      <c r="P9171" t="s">
        <v>22</v>
      </c>
      <c r="Q9171" t="str">
        <f t="shared" si="574"/>
        <v>Senior</v>
      </c>
      <c r="R9171" t="str">
        <f t="shared" si="575"/>
        <v>Profit</v>
      </c>
    </row>
    <row r="9172" spans="1:18">
      <c r="A9172">
        <v>1782</v>
      </c>
      <c r="B9172" t="s">
        <v>29</v>
      </c>
      <c r="C9172">
        <v>25</v>
      </c>
      <c r="D9172" t="s">
        <v>24</v>
      </c>
      <c r="E9172" t="s">
        <v>57</v>
      </c>
      <c r="F9172" t="s">
        <v>18</v>
      </c>
      <c r="G9172">
        <v>507.99</v>
      </c>
      <c r="H9172">
        <v>1323.61</v>
      </c>
      <c r="I9172">
        <v>733.62</v>
      </c>
      <c r="J9172">
        <v>-589.99</v>
      </c>
      <c r="K9172" s="1">
        <f t="shared" si="572"/>
        <v>-0.44574308142126462</v>
      </c>
      <c r="L9172" t="s">
        <v>19</v>
      </c>
      <c r="M9172" s="2" t="s">
        <v>352</v>
      </c>
      <c r="N9172" s="3" t="str">
        <f t="shared" si="573"/>
        <v>Feb</v>
      </c>
      <c r="O9172" t="s">
        <v>51</v>
      </c>
      <c r="P9172" t="s">
        <v>39</v>
      </c>
      <c r="Q9172" t="str">
        <f t="shared" si="574"/>
        <v>Young</v>
      </c>
      <c r="R9172" t="str">
        <f t="shared" si="575"/>
        <v>Loss</v>
      </c>
    </row>
    <row r="9173" spans="1:18">
      <c r="A9173">
        <v>1836</v>
      </c>
      <c r="B9173" t="s">
        <v>29</v>
      </c>
      <c r="C9173">
        <v>51</v>
      </c>
      <c r="D9173" t="s">
        <v>16</v>
      </c>
      <c r="E9173" t="s">
        <v>66</v>
      </c>
      <c r="F9173" t="s">
        <v>36</v>
      </c>
      <c r="G9173">
        <v>589.4</v>
      </c>
      <c r="H9173">
        <v>1701.9</v>
      </c>
      <c r="I9173">
        <v>732.73</v>
      </c>
      <c r="J9173">
        <v>-969.17</v>
      </c>
      <c r="K9173" s="1">
        <f t="shared" si="572"/>
        <v>-0.56946354074857508</v>
      </c>
      <c r="L9173" t="s">
        <v>19</v>
      </c>
      <c r="M9173" s="2" t="s">
        <v>336</v>
      </c>
      <c r="N9173" s="3" t="str">
        <f t="shared" si="573"/>
        <v>Aug</v>
      </c>
      <c r="O9173" t="s">
        <v>21</v>
      </c>
      <c r="P9173" t="s">
        <v>22</v>
      </c>
      <c r="Q9173" t="str">
        <f t="shared" si="574"/>
        <v>Senior</v>
      </c>
      <c r="R9173" t="str">
        <f t="shared" si="575"/>
        <v>Loss</v>
      </c>
    </row>
    <row r="9174" spans="1:18">
      <c r="A9174">
        <v>2650</v>
      </c>
      <c r="B9174" t="s">
        <v>44</v>
      </c>
      <c r="C9174">
        <v>23</v>
      </c>
      <c r="D9174" t="s">
        <v>24</v>
      </c>
      <c r="E9174" t="s">
        <v>30</v>
      </c>
      <c r="F9174" t="s">
        <v>25</v>
      </c>
      <c r="G9174">
        <v>515.92999999999995</v>
      </c>
      <c r="H9174">
        <v>1361.38</v>
      </c>
      <c r="I9174">
        <v>732.62</v>
      </c>
      <c r="J9174">
        <v>-628.76</v>
      </c>
      <c r="K9174" s="1">
        <f t="shared" si="572"/>
        <v>-0.46185488254565216</v>
      </c>
      <c r="L9174" t="s">
        <v>37</v>
      </c>
      <c r="M9174" s="2" t="s">
        <v>369</v>
      </c>
      <c r="N9174" s="3" t="str">
        <f t="shared" si="573"/>
        <v>Oct</v>
      </c>
      <c r="O9174" t="s">
        <v>56</v>
      </c>
      <c r="P9174" t="s">
        <v>22</v>
      </c>
      <c r="Q9174" t="str">
        <f t="shared" si="574"/>
        <v>Young</v>
      </c>
      <c r="R9174" t="str">
        <f t="shared" si="575"/>
        <v>Loss</v>
      </c>
    </row>
    <row r="9175" spans="1:18">
      <c r="A9175">
        <v>3997</v>
      </c>
      <c r="B9175" t="s">
        <v>52</v>
      </c>
      <c r="C9175">
        <v>56</v>
      </c>
      <c r="D9175" t="s">
        <v>24</v>
      </c>
      <c r="E9175" t="s">
        <v>17</v>
      </c>
      <c r="F9175" t="s">
        <v>42</v>
      </c>
      <c r="G9175">
        <v>491.87</v>
      </c>
      <c r="H9175">
        <v>1970.65</v>
      </c>
      <c r="I9175">
        <v>732.59</v>
      </c>
      <c r="J9175">
        <v>-1238.06</v>
      </c>
      <c r="K9175" s="1">
        <f t="shared" si="572"/>
        <v>-0.6282495623271509</v>
      </c>
      <c r="L9175" t="s">
        <v>31</v>
      </c>
      <c r="M9175" s="2" t="s">
        <v>150</v>
      </c>
      <c r="N9175" s="3" t="str">
        <f t="shared" si="573"/>
        <v>Apr</v>
      </c>
      <c r="O9175" t="s">
        <v>28</v>
      </c>
      <c r="P9175" t="s">
        <v>22</v>
      </c>
      <c r="Q9175" t="str">
        <f t="shared" si="574"/>
        <v>Senior</v>
      </c>
      <c r="R9175" t="str">
        <f t="shared" si="575"/>
        <v>Loss</v>
      </c>
    </row>
    <row r="9176" spans="1:18">
      <c r="A9176">
        <v>2724</v>
      </c>
      <c r="B9176" t="s">
        <v>23</v>
      </c>
      <c r="C9176">
        <v>34</v>
      </c>
      <c r="D9176" t="s">
        <v>16</v>
      </c>
      <c r="E9176" t="s">
        <v>17</v>
      </c>
      <c r="F9176" t="s">
        <v>49</v>
      </c>
      <c r="G9176">
        <v>534.08000000000004</v>
      </c>
      <c r="H9176">
        <v>580.24</v>
      </c>
      <c r="I9176">
        <v>731.6</v>
      </c>
      <c r="J9176">
        <v>151.36000000000001</v>
      </c>
      <c r="K9176" s="1">
        <f t="shared" si="572"/>
        <v>0.26085757617537575</v>
      </c>
      <c r="L9176" t="s">
        <v>37</v>
      </c>
      <c r="M9176" s="2" t="s">
        <v>27</v>
      </c>
      <c r="N9176" s="3" t="str">
        <f t="shared" si="573"/>
        <v>Mar</v>
      </c>
      <c r="O9176" t="s">
        <v>56</v>
      </c>
      <c r="P9176" t="s">
        <v>39</v>
      </c>
      <c r="Q9176" t="str">
        <f t="shared" si="574"/>
        <v>Adult</v>
      </c>
      <c r="R9176" t="str">
        <f t="shared" si="575"/>
        <v>Profit</v>
      </c>
    </row>
    <row r="9177" spans="1:18">
      <c r="A9177">
        <v>3224</v>
      </c>
      <c r="B9177" t="s">
        <v>92</v>
      </c>
      <c r="C9177">
        <v>35</v>
      </c>
      <c r="D9177" t="s">
        <v>16</v>
      </c>
      <c r="E9177" t="s">
        <v>41</v>
      </c>
      <c r="F9177" t="s">
        <v>25</v>
      </c>
      <c r="G9177">
        <v>612.19000000000005</v>
      </c>
      <c r="H9177">
        <v>1869.54</v>
      </c>
      <c r="I9177">
        <v>731.39</v>
      </c>
      <c r="J9177">
        <v>-1138.1500000000001</v>
      </c>
      <c r="K9177" s="1">
        <f t="shared" si="572"/>
        <v>-0.60878611851043574</v>
      </c>
      <c r="L9177" t="s">
        <v>26</v>
      </c>
      <c r="M9177" s="2" t="s">
        <v>389</v>
      </c>
      <c r="N9177" s="3" t="str">
        <f t="shared" si="573"/>
        <v>Oct</v>
      </c>
      <c r="O9177" t="s">
        <v>28</v>
      </c>
      <c r="P9177" t="s">
        <v>22</v>
      </c>
      <c r="Q9177" t="str">
        <f t="shared" si="574"/>
        <v>Adult</v>
      </c>
      <c r="R9177" t="str">
        <f t="shared" si="575"/>
        <v>Loss</v>
      </c>
    </row>
    <row r="9178" spans="1:18">
      <c r="A9178">
        <v>4611</v>
      </c>
      <c r="B9178" t="s">
        <v>34</v>
      </c>
      <c r="C9178">
        <v>32</v>
      </c>
      <c r="D9178" t="s">
        <v>24</v>
      </c>
      <c r="E9178" t="s">
        <v>35</v>
      </c>
      <c r="F9178" t="s">
        <v>36</v>
      </c>
      <c r="G9178">
        <v>439.83</v>
      </c>
      <c r="H9178">
        <v>1568.56</v>
      </c>
      <c r="I9178">
        <v>731.2</v>
      </c>
      <c r="J9178">
        <v>-837.36</v>
      </c>
      <c r="K9178" s="1">
        <f t="shared" si="572"/>
        <v>-0.53383995511807014</v>
      </c>
      <c r="L9178" t="s">
        <v>54</v>
      </c>
      <c r="M9178" s="2" t="s">
        <v>197</v>
      </c>
      <c r="N9178" s="3" t="str">
        <f t="shared" si="573"/>
        <v>Mar</v>
      </c>
      <c r="O9178" t="s">
        <v>56</v>
      </c>
      <c r="P9178" t="s">
        <v>22</v>
      </c>
      <c r="Q9178" t="str">
        <f t="shared" si="574"/>
        <v>Adult</v>
      </c>
      <c r="R9178" t="str">
        <f t="shared" si="575"/>
        <v>Loss</v>
      </c>
    </row>
    <row r="9179" spans="1:18">
      <c r="A9179">
        <v>4148</v>
      </c>
      <c r="B9179" t="s">
        <v>52</v>
      </c>
      <c r="C9179">
        <v>39</v>
      </c>
      <c r="D9179" t="s">
        <v>24</v>
      </c>
      <c r="E9179" t="s">
        <v>41</v>
      </c>
      <c r="F9179" t="s">
        <v>42</v>
      </c>
      <c r="G9179">
        <v>635.38</v>
      </c>
      <c r="H9179">
        <v>871.48</v>
      </c>
      <c r="I9179">
        <v>729.02</v>
      </c>
      <c r="J9179">
        <v>-142.46</v>
      </c>
      <c r="K9179" s="1">
        <f t="shared" si="572"/>
        <v>-0.1634690411713407</v>
      </c>
      <c r="L9179" t="s">
        <v>26</v>
      </c>
      <c r="M9179" s="2" t="s">
        <v>176</v>
      </c>
      <c r="N9179" s="3" t="str">
        <f t="shared" si="573"/>
        <v>May</v>
      </c>
      <c r="O9179" t="s">
        <v>33</v>
      </c>
      <c r="P9179" t="s">
        <v>39</v>
      </c>
      <c r="Q9179" t="str">
        <f t="shared" si="574"/>
        <v>Adult</v>
      </c>
      <c r="R9179" t="str">
        <f t="shared" si="575"/>
        <v>Loss</v>
      </c>
    </row>
    <row r="9180" spans="1:18">
      <c r="A9180">
        <v>6190</v>
      </c>
      <c r="B9180" t="s">
        <v>47</v>
      </c>
      <c r="C9180">
        <v>35</v>
      </c>
      <c r="D9180" t="s">
        <v>16</v>
      </c>
      <c r="E9180" t="s">
        <v>66</v>
      </c>
      <c r="F9180" t="s">
        <v>25</v>
      </c>
      <c r="G9180">
        <v>521</v>
      </c>
      <c r="H9180">
        <v>977.17</v>
      </c>
      <c r="I9180">
        <v>726.2</v>
      </c>
      <c r="J9180">
        <v>-250.97</v>
      </c>
      <c r="K9180" s="1">
        <f t="shared" si="572"/>
        <v>-0.25683350901071461</v>
      </c>
      <c r="L9180" t="s">
        <v>54</v>
      </c>
      <c r="M9180" s="2" t="s">
        <v>290</v>
      </c>
      <c r="N9180" s="3" t="str">
        <f t="shared" si="573"/>
        <v>Aug</v>
      </c>
      <c r="O9180" t="s">
        <v>56</v>
      </c>
      <c r="P9180" t="s">
        <v>39</v>
      </c>
      <c r="Q9180" t="str">
        <f t="shared" si="574"/>
        <v>Adult</v>
      </c>
      <c r="R9180" t="str">
        <f t="shared" si="575"/>
        <v>Loss</v>
      </c>
    </row>
    <row r="9181" spans="1:18">
      <c r="A9181">
        <v>3714</v>
      </c>
      <c r="B9181" t="s">
        <v>34</v>
      </c>
      <c r="C9181">
        <v>34</v>
      </c>
      <c r="D9181" t="s">
        <v>24</v>
      </c>
      <c r="E9181" t="s">
        <v>53</v>
      </c>
      <c r="F9181" t="s">
        <v>25</v>
      </c>
      <c r="G9181">
        <v>606.83000000000004</v>
      </c>
      <c r="H9181">
        <v>1189.52</v>
      </c>
      <c r="I9181">
        <v>725.67</v>
      </c>
      <c r="J9181">
        <v>-463.85</v>
      </c>
      <c r="K9181" s="1">
        <f t="shared" si="572"/>
        <v>-0.38994720559553436</v>
      </c>
      <c r="L9181" t="s">
        <v>26</v>
      </c>
      <c r="M9181" s="2" t="s">
        <v>390</v>
      </c>
      <c r="N9181" s="3" t="str">
        <f t="shared" si="573"/>
        <v>Oct</v>
      </c>
      <c r="O9181" t="s">
        <v>56</v>
      </c>
      <c r="P9181" t="s">
        <v>39</v>
      </c>
      <c r="Q9181" t="str">
        <f t="shared" si="574"/>
        <v>Adult</v>
      </c>
      <c r="R9181" t="str">
        <f t="shared" si="575"/>
        <v>Loss</v>
      </c>
    </row>
    <row r="9182" spans="1:18">
      <c r="A9182">
        <v>2708</v>
      </c>
      <c r="B9182" t="s">
        <v>84</v>
      </c>
      <c r="C9182">
        <v>37</v>
      </c>
      <c r="D9182" t="s">
        <v>16</v>
      </c>
      <c r="E9182" t="s">
        <v>35</v>
      </c>
      <c r="F9182" t="s">
        <v>36</v>
      </c>
      <c r="G9182">
        <v>618.08000000000004</v>
      </c>
      <c r="H9182">
        <v>713.27</v>
      </c>
      <c r="I9182">
        <v>724.72</v>
      </c>
      <c r="J9182">
        <v>11.45</v>
      </c>
      <c r="K9182" s="1">
        <f t="shared" si="572"/>
        <v>1.6052827120164873E-2</v>
      </c>
      <c r="L9182" t="s">
        <v>54</v>
      </c>
      <c r="M9182" s="2" t="s">
        <v>241</v>
      </c>
      <c r="N9182" s="3" t="str">
        <f t="shared" si="573"/>
        <v>Sep</v>
      </c>
      <c r="O9182" t="s">
        <v>33</v>
      </c>
      <c r="P9182" t="s">
        <v>39</v>
      </c>
      <c r="Q9182" t="str">
        <f t="shared" si="574"/>
        <v>Adult</v>
      </c>
      <c r="R9182" t="str">
        <f t="shared" si="575"/>
        <v>Profit</v>
      </c>
    </row>
    <row r="9183" spans="1:18">
      <c r="A9183">
        <v>9539</v>
      </c>
      <c r="B9183" t="s">
        <v>23</v>
      </c>
      <c r="C9183">
        <v>56</v>
      </c>
      <c r="D9183" t="s">
        <v>16</v>
      </c>
      <c r="E9183" t="s">
        <v>30</v>
      </c>
      <c r="F9183" t="s">
        <v>49</v>
      </c>
      <c r="G9183">
        <v>573.59</v>
      </c>
      <c r="H9183">
        <v>1060.17</v>
      </c>
      <c r="I9183">
        <v>724.55</v>
      </c>
      <c r="J9183">
        <v>-335.62</v>
      </c>
      <c r="K9183" s="1">
        <f t="shared" si="572"/>
        <v>-0.31657187054906288</v>
      </c>
      <c r="L9183" t="s">
        <v>19</v>
      </c>
      <c r="M9183" s="2" t="s">
        <v>149</v>
      </c>
      <c r="N9183" s="3" t="str">
        <f t="shared" si="573"/>
        <v>Mar</v>
      </c>
      <c r="O9183" t="s">
        <v>28</v>
      </c>
      <c r="P9183" t="s">
        <v>39</v>
      </c>
      <c r="Q9183" t="str">
        <f t="shared" si="574"/>
        <v>Senior</v>
      </c>
      <c r="R9183" t="str">
        <f t="shared" si="575"/>
        <v>Loss</v>
      </c>
    </row>
    <row r="9184" spans="1:18">
      <c r="A9184">
        <v>3152</v>
      </c>
      <c r="B9184" t="s">
        <v>40</v>
      </c>
      <c r="C9184">
        <v>45</v>
      </c>
      <c r="D9184" t="s">
        <v>24</v>
      </c>
      <c r="E9184" t="s">
        <v>41</v>
      </c>
      <c r="F9184" t="s">
        <v>18</v>
      </c>
      <c r="G9184">
        <v>492.24</v>
      </c>
      <c r="H9184">
        <v>266.79000000000002</v>
      </c>
      <c r="I9184">
        <v>723.84</v>
      </c>
      <c r="J9184">
        <v>457.05</v>
      </c>
      <c r="K9184" s="1">
        <f t="shared" si="572"/>
        <v>1.7131451703587091</v>
      </c>
      <c r="L9184" t="s">
        <v>54</v>
      </c>
      <c r="M9184" s="2" t="s">
        <v>184</v>
      </c>
      <c r="N9184" s="3" t="str">
        <f t="shared" si="573"/>
        <v>Mar</v>
      </c>
      <c r="O9184" t="s">
        <v>33</v>
      </c>
      <c r="P9184" t="s">
        <v>22</v>
      </c>
      <c r="Q9184" t="str">
        <f t="shared" si="574"/>
        <v>Senior</v>
      </c>
      <c r="R9184" t="str">
        <f t="shared" si="575"/>
        <v>Profit</v>
      </c>
    </row>
    <row r="9185" spans="1:18">
      <c r="A9185">
        <v>7606</v>
      </c>
      <c r="B9185" t="s">
        <v>84</v>
      </c>
      <c r="C9185">
        <v>23</v>
      </c>
      <c r="D9185" t="s">
        <v>24</v>
      </c>
      <c r="E9185" t="s">
        <v>30</v>
      </c>
      <c r="F9185" t="s">
        <v>18</v>
      </c>
      <c r="G9185">
        <v>407.49</v>
      </c>
      <c r="H9185">
        <v>1862.65</v>
      </c>
      <c r="I9185">
        <v>721.82</v>
      </c>
      <c r="J9185">
        <v>-1140.83</v>
      </c>
      <c r="K9185" s="1">
        <f t="shared" si="572"/>
        <v>-0.61247684750221454</v>
      </c>
      <c r="L9185" t="s">
        <v>37</v>
      </c>
      <c r="M9185" s="2" t="s">
        <v>361</v>
      </c>
      <c r="N9185" s="3" t="str">
        <f t="shared" si="573"/>
        <v>Jan</v>
      </c>
      <c r="O9185" t="s">
        <v>51</v>
      </c>
      <c r="P9185" t="s">
        <v>39</v>
      </c>
      <c r="Q9185" t="str">
        <f t="shared" si="574"/>
        <v>Young</v>
      </c>
      <c r="R9185" t="str">
        <f t="shared" si="575"/>
        <v>Loss</v>
      </c>
    </row>
    <row r="9186" spans="1:18">
      <c r="A9186">
        <v>9346</v>
      </c>
      <c r="B9186" t="s">
        <v>84</v>
      </c>
      <c r="C9186">
        <v>57</v>
      </c>
      <c r="D9186" t="s">
        <v>24</v>
      </c>
      <c r="E9186" t="s">
        <v>30</v>
      </c>
      <c r="F9186" t="s">
        <v>36</v>
      </c>
      <c r="G9186">
        <v>602.54999999999995</v>
      </c>
      <c r="H9186">
        <v>382.53</v>
      </c>
      <c r="I9186">
        <v>721.51</v>
      </c>
      <c r="J9186">
        <v>338.98</v>
      </c>
      <c r="K9186" s="1">
        <f t="shared" si="572"/>
        <v>0.88615272004810086</v>
      </c>
      <c r="L9186" t="s">
        <v>19</v>
      </c>
      <c r="M9186" s="2" t="s">
        <v>217</v>
      </c>
      <c r="N9186" s="3" t="str">
        <f t="shared" si="573"/>
        <v>Sep</v>
      </c>
      <c r="O9186" t="s">
        <v>21</v>
      </c>
      <c r="P9186" t="s">
        <v>22</v>
      </c>
      <c r="Q9186" t="str">
        <f t="shared" si="574"/>
        <v>Senior</v>
      </c>
      <c r="R9186" t="str">
        <f t="shared" si="575"/>
        <v>Profit</v>
      </c>
    </row>
    <row r="9187" spans="1:18">
      <c r="A9187">
        <v>4779</v>
      </c>
      <c r="B9187" t="s">
        <v>44</v>
      </c>
      <c r="C9187">
        <v>22</v>
      </c>
      <c r="D9187" t="s">
        <v>16</v>
      </c>
      <c r="E9187" t="s">
        <v>17</v>
      </c>
      <c r="F9187" t="s">
        <v>18</v>
      </c>
      <c r="G9187">
        <v>576.71</v>
      </c>
      <c r="H9187">
        <v>564.96</v>
      </c>
      <c r="I9187">
        <v>721.26</v>
      </c>
      <c r="J9187">
        <v>156.30000000000001</v>
      </c>
      <c r="K9187" s="1">
        <f t="shared" si="572"/>
        <v>0.27665675446049276</v>
      </c>
      <c r="L9187" t="s">
        <v>26</v>
      </c>
      <c r="M9187" s="2" t="s">
        <v>176</v>
      </c>
      <c r="N9187" s="3" t="str">
        <f t="shared" si="573"/>
        <v>May</v>
      </c>
      <c r="O9187" t="s">
        <v>21</v>
      </c>
      <c r="P9187" t="s">
        <v>22</v>
      </c>
      <c r="Q9187" t="str">
        <f t="shared" si="574"/>
        <v>Young</v>
      </c>
      <c r="R9187" t="str">
        <f t="shared" si="575"/>
        <v>Profit</v>
      </c>
    </row>
    <row r="9188" spans="1:18">
      <c r="A9188">
        <v>7112</v>
      </c>
      <c r="B9188" t="s">
        <v>44</v>
      </c>
      <c r="C9188">
        <v>23</v>
      </c>
      <c r="D9188" t="s">
        <v>24</v>
      </c>
      <c r="E9188" t="s">
        <v>17</v>
      </c>
      <c r="F9188" t="s">
        <v>36</v>
      </c>
      <c r="G9188">
        <v>417.12</v>
      </c>
      <c r="H9188">
        <v>1720.16</v>
      </c>
      <c r="I9188">
        <v>720.4</v>
      </c>
      <c r="J9188">
        <v>-999.76</v>
      </c>
      <c r="K9188" s="1">
        <f t="shared" si="572"/>
        <v>-0.58120174867454188</v>
      </c>
      <c r="L9188" t="s">
        <v>37</v>
      </c>
      <c r="M9188" s="2" t="s">
        <v>202</v>
      </c>
      <c r="N9188" s="3" t="str">
        <f t="shared" si="573"/>
        <v>Jun</v>
      </c>
      <c r="O9188" t="s">
        <v>28</v>
      </c>
      <c r="P9188" t="s">
        <v>22</v>
      </c>
      <c r="Q9188" t="str">
        <f t="shared" si="574"/>
        <v>Young</v>
      </c>
      <c r="R9188" t="str">
        <f t="shared" si="575"/>
        <v>Loss</v>
      </c>
    </row>
    <row r="9189" spans="1:18">
      <c r="A9189">
        <v>3509</v>
      </c>
      <c r="B9189" t="s">
        <v>52</v>
      </c>
      <c r="C9189">
        <v>47</v>
      </c>
      <c r="D9189" t="s">
        <v>24</v>
      </c>
      <c r="E9189" t="s">
        <v>41</v>
      </c>
      <c r="F9189" t="s">
        <v>36</v>
      </c>
      <c r="G9189">
        <v>652.36</v>
      </c>
      <c r="H9189">
        <v>389.9</v>
      </c>
      <c r="I9189">
        <v>720.13</v>
      </c>
      <c r="J9189">
        <v>330.23</v>
      </c>
      <c r="K9189" s="1">
        <f t="shared" si="572"/>
        <v>0.84696075916901781</v>
      </c>
      <c r="L9189" t="s">
        <v>37</v>
      </c>
      <c r="M9189" s="2" t="s">
        <v>65</v>
      </c>
      <c r="N9189" s="3" t="str">
        <f t="shared" si="573"/>
        <v>Dec</v>
      </c>
      <c r="O9189" t="s">
        <v>56</v>
      </c>
      <c r="P9189" t="s">
        <v>22</v>
      </c>
      <c r="Q9189" t="str">
        <f t="shared" si="574"/>
        <v>Senior</v>
      </c>
      <c r="R9189" t="str">
        <f t="shared" si="575"/>
        <v>Profit</v>
      </c>
    </row>
    <row r="9190" spans="1:18">
      <c r="A9190">
        <v>6548</v>
      </c>
      <c r="B9190" t="s">
        <v>29</v>
      </c>
      <c r="C9190">
        <v>26</v>
      </c>
      <c r="D9190" t="s">
        <v>24</v>
      </c>
      <c r="E9190" t="s">
        <v>35</v>
      </c>
      <c r="F9190" t="s">
        <v>18</v>
      </c>
      <c r="G9190">
        <v>451.81</v>
      </c>
      <c r="H9190">
        <v>82.77</v>
      </c>
      <c r="I9190">
        <v>716.12</v>
      </c>
      <c r="J9190">
        <v>633.35</v>
      </c>
      <c r="K9190" s="1">
        <f t="shared" si="572"/>
        <v>7.6519270267004957</v>
      </c>
      <c r="L9190" t="s">
        <v>54</v>
      </c>
      <c r="M9190" s="2" t="s">
        <v>253</v>
      </c>
      <c r="N9190" s="3" t="str">
        <f t="shared" si="573"/>
        <v>Jan</v>
      </c>
      <c r="O9190" t="s">
        <v>28</v>
      </c>
      <c r="P9190" t="s">
        <v>39</v>
      </c>
      <c r="Q9190" t="str">
        <f t="shared" si="574"/>
        <v>Adult</v>
      </c>
      <c r="R9190" t="str">
        <f t="shared" si="575"/>
        <v>Profit</v>
      </c>
    </row>
    <row r="9191" spans="1:18">
      <c r="A9191">
        <v>4522</v>
      </c>
      <c r="B9191" t="s">
        <v>23</v>
      </c>
      <c r="C9191">
        <v>57</v>
      </c>
      <c r="D9191" t="s">
        <v>16</v>
      </c>
      <c r="E9191" t="s">
        <v>35</v>
      </c>
      <c r="F9191" t="s">
        <v>49</v>
      </c>
      <c r="G9191">
        <v>627.08000000000004</v>
      </c>
      <c r="H9191">
        <v>1018.1</v>
      </c>
      <c r="I9191">
        <v>715.53</v>
      </c>
      <c r="J9191">
        <v>-302.57</v>
      </c>
      <c r="K9191" s="1">
        <f t="shared" si="572"/>
        <v>-0.29719084569295745</v>
      </c>
      <c r="L9191" t="s">
        <v>31</v>
      </c>
      <c r="M9191" s="2" t="s">
        <v>112</v>
      </c>
      <c r="N9191" s="3" t="str">
        <f t="shared" si="573"/>
        <v>Jan</v>
      </c>
      <c r="O9191" t="s">
        <v>33</v>
      </c>
      <c r="P9191" t="s">
        <v>39</v>
      </c>
      <c r="Q9191" t="str">
        <f t="shared" si="574"/>
        <v>Senior</v>
      </c>
      <c r="R9191" t="str">
        <f t="shared" si="575"/>
        <v>Loss</v>
      </c>
    </row>
    <row r="9192" spans="1:18">
      <c r="A9192">
        <v>1416</v>
      </c>
      <c r="B9192" t="s">
        <v>44</v>
      </c>
      <c r="C9192">
        <v>58</v>
      </c>
      <c r="D9192" t="s">
        <v>16</v>
      </c>
      <c r="E9192" t="s">
        <v>30</v>
      </c>
      <c r="F9192" t="s">
        <v>36</v>
      </c>
      <c r="G9192">
        <v>439.43</v>
      </c>
      <c r="H9192">
        <v>1675.75</v>
      </c>
      <c r="I9192">
        <v>714.74</v>
      </c>
      <c r="J9192">
        <v>-961.01</v>
      </c>
      <c r="K9192" s="1">
        <f t="shared" si="572"/>
        <v>-0.57348053110547514</v>
      </c>
      <c r="L9192" t="s">
        <v>31</v>
      </c>
      <c r="M9192" s="2" t="s">
        <v>138</v>
      </c>
      <c r="N9192" s="3" t="str">
        <f t="shared" si="573"/>
        <v>Jul</v>
      </c>
      <c r="O9192" t="s">
        <v>28</v>
      </c>
      <c r="P9192" t="s">
        <v>22</v>
      </c>
      <c r="Q9192" t="str">
        <f t="shared" si="574"/>
        <v>Senior</v>
      </c>
      <c r="R9192" t="str">
        <f t="shared" si="575"/>
        <v>Loss</v>
      </c>
    </row>
    <row r="9193" spans="1:18">
      <c r="A9193">
        <v>3658</v>
      </c>
      <c r="B9193" t="s">
        <v>44</v>
      </c>
      <c r="C9193">
        <v>35</v>
      </c>
      <c r="D9193" t="s">
        <v>24</v>
      </c>
      <c r="E9193" t="s">
        <v>30</v>
      </c>
      <c r="F9193" t="s">
        <v>42</v>
      </c>
      <c r="G9193">
        <v>587.75</v>
      </c>
      <c r="H9193">
        <v>684.79</v>
      </c>
      <c r="I9193">
        <v>714.13</v>
      </c>
      <c r="J9193">
        <v>29.34</v>
      </c>
      <c r="K9193" s="1">
        <f t="shared" si="572"/>
        <v>4.2845251829027882E-2</v>
      </c>
      <c r="L9193" t="s">
        <v>26</v>
      </c>
      <c r="M9193" s="2" t="s">
        <v>138</v>
      </c>
      <c r="N9193" s="3" t="str">
        <f t="shared" si="573"/>
        <v>Jul</v>
      </c>
      <c r="O9193" t="s">
        <v>56</v>
      </c>
      <c r="P9193" t="s">
        <v>22</v>
      </c>
      <c r="Q9193" t="str">
        <f t="shared" si="574"/>
        <v>Adult</v>
      </c>
      <c r="R9193" t="str">
        <f t="shared" si="575"/>
        <v>Profit</v>
      </c>
    </row>
    <row r="9194" spans="1:18">
      <c r="A9194">
        <v>2835</v>
      </c>
      <c r="B9194" t="s">
        <v>29</v>
      </c>
      <c r="C9194">
        <v>43</v>
      </c>
      <c r="D9194" t="s">
        <v>16</v>
      </c>
      <c r="E9194" t="s">
        <v>41</v>
      </c>
      <c r="F9194" t="s">
        <v>36</v>
      </c>
      <c r="G9194">
        <v>544.78</v>
      </c>
      <c r="H9194">
        <v>1364.23</v>
      </c>
      <c r="I9194">
        <v>714.11</v>
      </c>
      <c r="J9194">
        <v>-650.12</v>
      </c>
      <c r="K9194" s="1">
        <f t="shared" si="572"/>
        <v>-0.47654720978134185</v>
      </c>
      <c r="L9194" t="s">
        <v>31</v>
      </c>
      <c r="M9194" s="2" t="s">
        <v>341</v>
      </c>
      <c r="N9194" s="3" t="str">
        <f t="shared" si="573"/>
        <v>Dec</v>
      </c>
      <c r="O9194" t="s">
        <v>33</v>
      </c>
      <c r="P9194" t="s">
        <v>39</v>
      </c>
      <c r="Q9194" t="str">
        <f t="shared" si="574"/>
        <v>Senior</v>
      </c>
      <c r="R9194" t="str">
        <f t="shared" si="575"/>
        <v>Loss</v>
      </c>
    </row>
    <row r="9195" spans="1:18">
      <c r="A9195">
        <v>4077</v>
      </c>
      <c r="B9195" t="s">
        <v>34</v>
      </c>
      <c r="C9195">
        <v>24</v>
      </c>
      <c r="D9195" t="s">
        <v>24</v>
      </c>
      <c r="E9195" t="s">
        <v>30</v>
      </c>
      <c r="F9195" t="s">
        <v>25</v>
      </c>
      <c r="G9195">
        <v>456.47</v>
      </c>
      <c r="H9195">
        <v>1953.59</v>
      </c>
      <c r="I9195">
        <v>713.97</v>
      </c>
      <c r="J9195">
        <v>-1239.6199999999999</v>
      </c>
      <c r="K9195" s="1">
        <f t="shared" si="572"/>
        <v>-0.63453437005717672</v>
      </c>
      <c r="L9195" t="s">
        <v>26</v>
      </c>
      <c r="M9195" s="2" t="s">
        <v>167</v>
      </c>
      <c r="N9195" s="3" t="str">
        <f t="shared" si="573"/>
        <v>Sep</v>
      </c>
      <c r="O9195" t="s">
        <v>28</v>
      </c>
      <c r="P9195" t="s">
        <v>22</v>
      </c>
      <c r="Q9195" t="str">
        <f t="shared" si="574"/>
        <v>Young</v>
      </c>
      <c r="R9195" t="str">
        <f t="shared" si="575"/>
        <v>Loss</v>
      </c>
    </row>
    <row r="9196" spans="1:18">
      <c r="A9196">
        <v>6578</v>
      </c>
      <c r="B9196" t="s">
        <v>44</v>
      </c>
      <c r="C9196">
        <v>26</v>
      </c>
      <c r="D9196" t="s">
        <v>24</v>
      </c>
      <c r="E9196" t="s">
        <v>66</v>
      </c>
      <c r="F9196" t="s">
        <v>36</v>
      </c>
      <c r="G9196">
        <v>625.83000000000004</v>
      </c>
      <c r="H9196">
        <v>990.03</v>
      </c>
      <c r="I9196">
        <v>713.81</v>
      </c>
      <c r="J9196">
        <v>-276.22000000000003</v>
      </c>
      <c r="K9196" s="1">
        <f t="shared" si="572"/>
        <v>-0.27900164641475517</v>
      </c>
      <c r="L9196" t="s">
        <v>54</v>
      </c>
      <c r="M9196" s="2" t="s">
        <v>289</v>
      </c>
      <c r="N9196" s="3" t="str">
        <f t="shared" si="573"/>
        <v>Dec</v>
      </c>
      <c r="O9196" t="s">
        <v>21</v>
      </c>
      <c r="P9196" t="s">
        <v>22</v>
      </c>
      <c r="Q9196" t="str">
        <f t="shared" si="574"/>
        <v>Adult</v>
      </c>
      <c r="R9196" t="str">
        <f t="shared" si="575"/>
        <v>Loss</v>
      </c>
    </row>
    <row r="9197" spans="1:18">
      <c r="A9197">
        <v>3946</v>
      </c>
      <c r="B9197" t="s">
        <v>23</v>
      </c>
      <c r="C9197">
        <v>43</v>
      </c>
      <c r="D9197" t="s">
        <v>24</v>
      </c>
      <c r="E9197" t="s">
        <v>35</v>
      </c>
      <c r="F9197" t="s">
        <v>49</v>
      </c>
      <c r="G9197">
        <v>608.78</v>
      </c>
      <c r="H9197">
        <v>765</v>
      </c>
      <c r="I9197">
        <v>713</v>
      </c>
      <c r="J9197">
        <v>-52</v>
      </c>
      <c r="K9197" s="1">
        <f t="shared" si="572"/>
        <v>-6.7973856209150321E-2</v>
      </c>
      <c r="L9197" t="s">
        <v>54</v>
      </c>
      <c r="M9197" s="2" t="s">
        <v>301</v>
      </c>
      <c r="N9197" s="3" t="str">
        <f t="shared" si="573"/>
        <v>Mar</v>
      </c>
      <c r="O9197" t="s">
        <v>56</v>
      </c>
      <c r="P9197" t="s">
        <v>22</v>
      </c>
      <c r="Q9197" t="str">
        <f t="shared" si="574"/>
        <v>Senior</v>
      </c>
      <c r="R9197" t="str">
        <f t="shared" si="575"/>
        <v>Loss</v>
      </c>
    </row>
    <row r="9198" spans="1:18">
      <c r="A9198">
        <v>7077</v>
      </c>
      <c r="B9198" t="s">
        <v>47</v>
      </c>
      <c r="C9198">
        <v>54</v>
      </c>
      <c r="D9198" t="s">
        <v>16</v>
      </c>
      <c r="E9198" t="s">
        <v>41</v>
      </c>
      <c r="F9198" t="s">
        <v>42</v>
      </c>
      <c r="G9198">
        <v>467.7</v>
      </c>
      <c r="H9198">
        <v>157.57</v>
      </c>
      <c r="I9198">
        <v>712.59</v>
      </c>
      <c r="J9198">
        <v>555.02</v>
      </c>
      <c r="K9198" s="1">
        <f t="shared" si="572"/>
        <v>3.5223710097099703</v>
      </c>
      <c r="L9198" t="s">
        <v>31</v>
      </c>
      <c r="M9198" s="2" t="s">
        <v>181</v>
      </c>
      <c r="N9198" s="3" t="str">
        <f t="shared" si="573"/>
        <v>Aug</v>
      </c>
      <c r="O9198" t="s">
        <v>21</v>
      </c>
      <c r="P9198" t="s">
        <v>22</v>
      </c>
      <c r="Q9198" t="str">
        <f t="shared" si="574"/>
        <v>Senior</v>
      </c>
      <c r="R9198" t="str">
        <f t="shared" si="575"/>
        <v>Profit</v>
      </c>
    </row>
    <row r="9199" spans="1:18">
      <c r="A9199">
        <v>7206</v>
      </c>
      <c r="B9199" t="s">
        <v>92</v>
      </c>
      <c r="C9199">
        <v>55</v>
      </c>
      <c r="D9199" t="s">
        <v>24</v>
      </c>
      <c r="E9199" t="s">
        <v>30</v>
      </c>
      <c r="F9199" t="s">
        <v>42</v>
      </c>
      <c r="G9199">
        <v>432.35</v>
      </c>
      <c r="H9199">
        <v>82.68</v>
      </c>
      <c r="I9199">
        <v>712.58</v>
      </c>
      <c r="J9199">
        <v>629.9</v>
      </c>
      <c r="K9199" s="1">
        <f t="shared" si="572"/>
        <v>7.6185292694726652</v>
      </c>
      <c r="L9199" t="s">
        <v>31</v>
      </c>
      <c r="M9199" s="2" t="s">
        <v>83</v>
      </c>
      <c r="N9199" s="3" t="str">
        <f t="shared" si="573"/>
        <v>Dec</v>
      </c>
      <c r="O9199" t="s">
        <v>56</v>
      </c>
      <c r="P9199" t="s">
        <v>22</v>
      </c>
      <c r="Q9199" t="str">
        <f t="shared" si="574"/>
        <v>Senior</v>
      </c>
      <c r="R9199" t="str">
        <f t="shared" si="575"/>
        <v>Profit</v>
      </c>
    </row>
    <row r="9200" spans="1:18">
      <c r="A9200">
        <v>1550</v>
      </c>
      <c r="B9200" t="s">
        <v>52</v>
      </c>
      <c r="C9200">
        <v>46</v>
      </c>
      <c r="D9200" t="s">
        <v>24</v>
      </c>
      <c r="E9200" t="s">
        <v>59</v>
      </c>
      <c r="F9200" t="s">
        <v>25</v>
      </c>
      <c r="G9200">
        <v>583.89</v>
      </c>
      <c r="H9200">
        <v>328.18</v>
      </c>
      <c r="I9200">
        <v>711</v>
      </c>
      <c r="J9200">
        <v>382.82</v>
      </c>
      <c r="K9200" s="1">
        <f t="shared" si="572"/>
        <v>1.1664939971966604</v>
      </c>
      <c r="L9200" t="s">
        <v>26</v>
      </c>
      <c r="M9200" s="2" t="s">
        <v>168</v>
      </c>
      <c r="N9200" s="3" t="str">
        <f t="shared" si="573"/>
        <v>Feb</v>
      </c>
      <c r="O9200" t="s">
        <v>56</v>
      </c>
      <c r="P9200" t="s">
        <v>39</v>
      </c>
      <c r="Q9200" t="str">
        <f t="shared" si="574"/>
        <v>Senior</v>
      </c>
      <c r="R9200" t="str">
        <f t="shared" si="575"/>
        <v>Profit</v>
      </c>
    </row>
    <row r="9201" spans="1:18">
      <c r="A9201">
        <v>1221</v>
      </c>
      <c r="B9201" t="s">
        <v>40</v>
      </c>
      <c r="C9201">
        <v>35</v>
      </c>
      <c r="D9201" t="s">
        <v>24</v>
      </c>
      <c r="E9201" t="s">
        <v>30</v>
      </c>
      <c r="F9201" t="s">
        <v>36</v>
      </c>
      <c r="G9201">
        <v>563.91</v>
      </c>
      <c r="H9201">
        <v>1466.21</v>
      </c>
      <c r="I9201">
        <v>710.89</v>
      </c>
      <c r="J9201">
        <v>-755.32</v>
      </c>
      <c r="K9201" s="1">
        <f t="shared" si="572"/>
        <v>-0.51515130847559354</v>
      </c>
      <c r="L9201" t="s">
        <v>26</v>
      </c>
      <c r="M9201" s="2" t="s">
        <v>72</v>
      </c>
      <c r="N9201" s="3" t="str">
        <f t="shared" si="573"/>
        <v>Oct</v>
      </c>
      <c r="O9201" t="s">
        <v>56</v>
      </c>
      <c r="P9201" t="s">
        <v>39</v>
      </c>
      <c r="Q9201" t="str">
        <f t="shared" si="574"/>
        <v>Adult</v>
      </c>
      <c r="R9201" t="str">
        <f t="shared" si="575"/>
        <v>Loss</v>
      </c>
    </row>
    <row r="9202" spans="1:18">
      <c r="A9202">
        <v>732</v>
      </c>
      <c r="B9202" t="s">
        <v>52</v>
      </c>
      <c r="C9202">
        <v>25</v>
      </c>
      <c r="D9202" t="s">
        <v>24</v>
      </c>
      <c r="E9202" t="s">
        <v>59</v>
      </c>
      <c r="F9202" t="s">
        <v>49</v>
      </c>
      <c r="G9202">
        <v>426.14</v>
      </c>
      <c r="H9202">
        <v>549.09</v>
      </c>
      <c r="I9202">
        <v>710.83</v>
      </c>
      <c r="J9202">
        <v>161.74</v>
      </c>
      <c r="K9202" s="1">
        <f t="shared" si="572"/>
        <v>0.29456009033127539</v>
      </c>
      <c r="L9202" t="s">
        <v>54</v>
      </c>
      <c r="M9202" s="2" t="s">
        <v>72</v>
      </c>
      <c r="N9202" s="3" t="str">
        <f t="shared" si="573"/>
        <v>Oct</v>
      </c>
      <c r="O9202" t="s">
        <v>21</v>
      </c>
      <c r="P9202" t="s">
        <v>22</v>
      </c>
      <c r="Q9202" t="str">
        <f t="shared" si="574"/>
        <v>Young</v>
      </c>
      <c r="R9202" t="str">
        <f t="shared" si="575"/>
        <v>Profit</v>
      </c>
    </row>
    <row r="9203" spans="1:18">
      <c r="A9203">
        <v>7296</v>
      </c>
      <c r="B9203" t="s">
        <v>84</v>
      </c>
      <c r="C9203">
        <v>35</v>
      </c>
      <c r="D9203" t="s">
        <v>16</v>
      </c>
      <c r="E9203" t="s">
        <v>35</v>
      </c>
      <c r="F9203" t="s">
        <v>25</v>
      </c>
      <c r="G9203">
        <v>559.54999999999995</v>
      </c>
      <c r="H9203">
        <v>655.07000000000005</v>
      </c>
      <c r="I9203">
        <v>709.96</v>
      </c>
      <c r="J9203">
        <v>54.89</v>
      </c>
      <c r="K9203" s="1">
        <f t="shared" si="572"/>
        <v>8.379257178622132E-2</v>
      </c>
      <c r="L9203" t="s">
        <v>19</v>
      </c>
      <c r="M9203" s="2" t="s">
        <v>261</v>
      </c>
      <c r="N9203" s="3" t="str">
        <f t="shared" si="573"/>
        <v>Dec</v>
      </c>
      <c r="O9203" t="s">
        <v>28</v>
      </c>
      <c r="P9203" t="s">
        <v>39</v>
      </c>
      <c r="Q9203" t="str">
        <f t="shared" si="574"/>
        <v>Adult</v>
      </c>
      <c r="R9203" t="str">
        <f t="shared" si="575"/>
        <v>Profit</v>
      </c>
    </row>
    <row r="9204" spans="1:18">
      <c r="A9204">
        <v>5539</v>
      </c>
      <c r="B9204" t="s">
        <v>92</v>
      </c>
      <c r="C9204">
        <v>21</v>
      </c>
      <c r="D9204" t="s">
        <v>24</v>
      </c>
      <c r="E9204" t="s">
        <v>41</v>
      </c>
      <c r="F9204" t="s">
        <v>36</v>
      </c>
      <c r="G9204">
        <v>501.53</v>
      </c>
      <c r="H9204">
        <v>887.66</v>
      </c>
      <c r="I9204">
        <v>709.7</v>
      </c>
      <c r="J9204">
        <v>-177.96</v>
      </c>
      <c r="K9204" s="1">
        <f t="shared" si="572"/>
        <v>-0.20048216659531803</v>
      </c>
      <c r="L9204" t="s">
        <v>26</v>
      </c>
      <c r="M9204" s="2" t="s">
        <v>136</v>
      </c>
      <c r="N9204" s="3" t="str">
        <f t="shared" si="573"/>
        <v>Nov</v>
      </c>
      <c r="O9204" t="s">
        <v>56</v>
      </c>
      <c r="P9204" t="s">
        <v>39</v>
      </c>
      <c r="Q9204" t="str">
        <f t="shared" si="574"/>
        <v>Young</v>
      </c>
      <c r="R9204" t="str">
        <f t="shared" si="575"/>
        <v>Loss</v>
      </c>
    </row>
    <row r="9205" spans="1:18">
      <c r="A9205">
        <v>3124</v>
      </c>
      <c r="B9205" t="s">
        <v>40</v>
      </c>
      <c r="C9205">
        <v>31</v>
      </c>
      <c r="D9205" t="s">
        <v>24</v>
      </c>
      <c r="E9205" t="s">
        <v>57</v>
      </c>
      <c r="F9205" t="s">
        <v>36</v>
      </c>
      <c r="G9205">
        <v>403.59</v>
      </c>
      <c r="H9205">
        <v>839.16</v>
      </c>
      <c r="I9205">
        <v>707.35</v>
      </c>
      <c r="J9205">
        <v>-131.81</v>
      </c>
      <c r="K9205" s="1">
        <f t="shared" si="572"/>
        <v>-0.15707374040707375</v>
      </c>
      <c r="L9205" t="s">
        <v>54</v>
      </c>
      <c r="M9205" s="2" t="s">
        <v>233</v>
      </c>
      <c r="N9205" s="3" t="str">
        <f t="shared" si="573"/>
        <v>Sep</v>
      </c>
      <c r="O9205" t="s">
        <v>51</v>
      </c>
      <c r="P9205" t="s">
        <v>22</v>
      </c>
      <c r="Q9205" t="str">
        <f t="shared" si="574"/>
        <v>Adult</v>
      </c>
      <c r="R9205" t="str">
        <f t="shared" si="575"/>
        <v>Loss</v>
      </c>
    </row>
    <row r="9206" spans="1:18">
      <c r="A9206">
        <v>1983</v>
      </c>
      <c r="B9206" t="s">
        <v>44</v>
      </c>
      <c r="C9206">
        <v>35</v>
      </c>
      <c r="D9206" t="s">
        <v>16</v>
      </c>
      <c r="E9206" t="s">
        <v>57</v>
      </c>
      <c r="F9206" t="s">
        <v>49</v>
      </c>
      <c r="G9206">
        <v>618.61</v>
      </c>
      <c r="H9206">
        <v>105.8</v>
      </c>
      <c r="I9206">
        <v>707.04</v>
      </c>
      <c r="J9206">
        <v>601.24</v>
      </c>
      <c r="K9206" s="1">
        <f t="shared" si="572"/>
        <v>5.6827977315689981</v>
      </c>
      <c r="L9206" t="s">
        <v>37</v>
      </c>
      <c r="M9206" s="2" t="s">
        <v>126</v>
      </c>
      <c r="N9206" s="3" t="str">
        <f t="shared" si="573"/>
        <v>Nov</v>
      </c>
      <c r="O9206" t="s">
        <v>21</v>
      </c>
      <c r="P9206" t="s">
        <v>22</v>
      </c>
      <c r="Q9206" t="str">
        <f t="shared" si="574"/>
        <v>Adult</v>
      </c>
      <c r="R9206" t="str">
        <f t="shared" si="575"/>
        <v>Profit</v>
      </c>
    </row>
    <row r="9207" spans="1:18">
      <c r="A9207">
        <v>3039</v>
      </c>
      <c r="B9207" t="s">
        <v>47</v>
      </c>
      <c r="C9207">
        <v>38</v>
      </c>
      <c r="D9207" t="s">
        <v>16</v>
      </c>
      <c r="E9207" t="s">
        <v>59</v>
      </c>
      <c r="F9207" t="s">
        <v>25</v>
      </c>
      <c r="G9207">
        <v>540.04999999999995</v>
      </c>
      <c r="H9207">
        <v>543.91</v>
      </c>
      <c r="I9207">
        <v>706.07</v>
      </c>
      <c r="J9207">
        <v>162.16</v>
      </c>
      <c r="K9207" s="1">
        <f t="shared" si="572"/>
        <v>0.29813755952271515</v>
      </c>
      <c r="L9207" t="s">
        <v>26</v>
      </c>
      <c r="M9207" s="2" t="s">
        <v>82</v>
      </c>
      <c r="N9207" s="3" t="str">
        <f t="shared" si="573"/>
        <v>May</v>
      </c>
      <c r="O9207" t="s">
        <v>51</v>
      </c>
      <c r="P9207" t="s">
        <v>39</v>
      </c>
      <c r="Q9207" t="str">
        <f t="shared" si="574"/>
        <v>Adult</v>
      </c>
      <c r="R9207" t="str">
        <f t="shared" si="575"/>
        <v>Profit</v>
      </c>
    </row>
    <row r="9208" spans="1:18">
      <c r="A9208">
        <v>3592</v>
      </c>
      <c r="B9208" t="s">
        <v>34</v>
      </c>
      <c r="C9208">
        <v>26</v>
      </c>
      <c r="D9208" t="s">
        <v>24</v>
      </c>
      <c r="E9208" t="s">
        <v>41</v>
      </c>
      <c r="F9208" t="s">
        <v>25</v>
      </c>
      <c r="G9208">
        <v>411.31</v>
      </c>
      <c r="H9208">
        <v>1008.83</v>
      </c>
      <c r="I9208">
        <v>705.87</v>
      </c>
      <c r="J9208">
        <v>-302.95999999999998</v>
      </c>
      <c r="K9208" s="1">
        <f t="shared" si="572"/>
        <v>-0.30030827790608922</v>
      </c>
      <c r="L9208" t="s">
        <v>31</v>
      </c>
      <c r="M9208" s="2" t="s">
        <v>368</v>
      </c>
      <c r="N9208" s="3" t="str">
        <f t="shared" si="573"/>
        <v>May</v>
      </c>
      <c r="O9208" t="s">
        <v>56</v>
      </c>
      <c r="P9208" t="s">
        <v>22</v>
      </c>
      <c r="Q9208" t="str">
        <f t="shared" si="574"/>
        <v>Adult</v>
      </c>
      <c r="R9208" t="str">
        <f t="shared" si="575"/>
        <v>Loss</v>
      </c>
    </row>
    <row r="9209" spans="1:18">
      <c r="A9209">
        <v>93</v>
      </c>
      <c r="B9209" t="s">
        <v>92</v>
      </c>
      <c r="C9209">
        <v>30</v>
      </c>
      <c r="D9209" t="s">
        <v>24</v>
      </c>
      <c r="E9209" t="s">
        <v>53</v>
      </c>
      <c r="F9209" t="s">
        <v>18</v>
      </c>
      <c r="G9209">
        <v>399.63</v>
      </c>
      <c r="H9209">
        <v>503.42</v>
      </c>
      <c r="I9209">
        <v>705.09</v>
      </c>
      <c r="J9209">
        <v>201.67</v>
      </c>
      <c r="K9209" s="1">
        <f t="shared" si="572"/>
        <v>0.40059989670652729</v>
      </c>
      <c r="L9209" t="s">
        <v>37</v>
      </c>
      <c r="M9209" s="2" t="s">
        <v>135</v>
      </c>
      <c r="N9209" s="3" t="str">
        <f t="shared" si="573"/>
        <v>May</v>
      </c>
      <c r="O9209" t="s">
        <v>33</v>
      </c>
      <c r="P9209" t="s">
        <v>22</v>
      </c>
      <c r="Q9209" t="str">
        <f t="shared" si="574"/>
        <v>Adult</v>
      </c>
      <c r="R9209" t="str">
        <f t="shared" si="575"/>
        <v>Profit</v>
      </c>
    </row>
    <row r="9210" spans="1:18">
      <c r="A9210">
        <v>6615</v>
      </c>
      <c r="B9210" t="s">
        <v>29</v>
      </c>
      <c r="C9210">
        <v>26</v>
      </c>
      <c r="D9210" t="s">
        <v>16</v>
      </c>
      <c r="E9210" t="s">
        <v>41</v>
      </c>
      <c r="F9210" t="s">
        <v>18</v>
      </c>
      <c r="G9210">
        <v>476.54</v>
      </c>
      <c r="H9210">
        <v>226.33</v>
      </c>
      <c r="I9210">
        <v>702.48</v>
      </c>
      <c r="J9210">
        <v>476.15</v>
      </c>
      <c r="K9210" s="1">
        <f t="shared" si="572"/>
        <v>2.103786506428666</v>
      </c>
      <c r="L9210" t="s">
        <v>26</v>
      </c>
      <c r="M9210" s="2" t="s">
        <v>89</v>
      </c>
      <c r="N9210" s="3" t="str">
        <f t="shared" si="573"/>
        <v>Apr</v>
      </c>
      <c r="O9210" t="s">
        <v>51</v>
      </c>
      <c r="P9210" t="s">
        <v>22</v>
      </c>
      <c r="Q9210" t="str">
        <f t="shared" si="574"/>
        <v>Adult</v>
      </c>
      <c r="R9210" t="str">
        <f t="shared" si="575"/>
        <v>Profit</v>
      </c>
    </row>
    <row r="9211" spans="1:18">
      <c r="A9211">
        <v>4776</v>
      </c>
      <c r="B9211" t="s">
        <v>29</v>
      </c>
      <c r="C9211">
        <v>33</v>
      </c>
      <c r="D9211" t="s">
        <v>24</v>
      </c>
      <c r="E9211" t="s">
        <v>35</v>
      </c>
      <c r="F9211" t="s">
        <v>49</v>
      </c>
      <c r="G9211">
        <v>527.59</v>
      </c>
      <c r="H9211">
        <v>1336.35</v>
      </c>
      <c r="I9211">
        <v>702.38</v>
      </c>
      <c r="J9211">
        <v>-633.97</v>
      </c>
      <c r="K9211" s="1">
        <f t="shared" si="572"/>
        <v>-0.47440416058667273</v>
      </c>
      <c r="L9211" t="s">
        <v>19</v>
      </c>
      <c r="M9211" s="2" t="s">
        <v>63</v>
      </c>
      <c r="N9211" s="3" t="str">
        <f t="shared" si="573"/>
        <v>Jan</v>
      </c>
      <c r="O9211" t="s">
        <v>56</v>
      </c>
      <c r="P9211" t="s">
        <v>22</v>
      </c>
      <c r="Q9211" t="str">
        <f t="shared" si="574"/>
        <v>Adult</v>
      </c>
      <c r="R9211" t="str">
        <f t="shared" si="575"/>
        <v>Loss</v>
      </c>
    </row>
    <row r="9212" spans="1:18">
      <c r="A9212">
        <v>3720</v>
      </c>
      <c r="B9212" t="s">
        <v>52</v>
      </c>
      <c r="C9212">
        <v>53</v>
      </c>
      <c r="D9212" t="s">
        <v>24</v>
      </c>
      <c r="E9212" t="s">
        <v>35</v>
      </c>
      <c r="F9212" t="s">
        <v>36</v>
      </c>
      <c r="G9212">
        <v>417.76</v>
      </c>
      <c r="H9212">
        <v>650.5</v>
      </c>
      <c r="I9212">
        <v>701.03</v>
      </c>
      <c r="J9212">
        <v>50.53</v>
      </c>
      <c r="K9212" s="1">
        <f t="shared" si="572"/>
        <v>7.7678708685626444E-2</v>
      </c>
      <c r="L9212" t="s">
        <v>26</v>
      </c>
      <c r="M9212" s="2" t="s">
        <v>337</v>
      </c>
      <c r="N9212" s="3" t="str">
        <f t="shared" si="573"/>
        <v>Sep</v>
      </c>
      <c r="O9212" t="s">
        <v>33</v>
      </c>
      <c r="P9212" t="s">
        <v>22</v>
      </c>
      <c r="Q9212" t="str">
        <f t="shared" si="574"/>
        <v>Senior</v>
      </c>
      <c r="R9212" t="str">
        <f t="shared" si="575"/>
        <v>Profit</v>
      </c>
    </row>
    <row r="9213" spans="1:18">
      <c r="A9213">
        <v>454</v>
      </c>
      <c r="B9213" t="s">
        <v>34</v>
      </c>
      <c r="C9213">
        <v>51</v>
      </c>
      <c r="D9213" t="s">
        <v>16</v>
      </c>
      <c r="E9213" t="s">
        <v>57</v>
      </c>
      <c r="F9213" t="s">
        <v>36</v>
      </c>
      <c r="G9213">
        <v>485.7</v>
      </c>
      <c r="H9213">
        <v>441.73</v>
      </c>
      <c r="I9213">
        <v>699.78</v>
      </c>
      <c r="J9213">
        <v>258.05</v>
      </c>
      <c r="K9213" s="1">
        <f t="shared" si="572"/>
        <v>0.58418038168111741</v>
      </c>
      <c r="L9213" t="s">
        <v>54</v>
      </c>
      <c r="M9213" s="2" t="s">
        <v>307</v>
      </c>
      <c r="N9213" s="3" t="str">
        <f t="shared" si="573"/>
        <v>Sep</v>
      </c>
      <c r="O9213" t="s">
        <v>51</v>
      </c>
      <c r="P9213" t="s">
        <v>39</v>
      </c>
      <c r="Q9213" t="str">
        <f t="shared" si="574"/>
        <v>Senior</v>
      </c>
      <c r="R9213" t="str">
        <f t="shared" si="575"/>
        <v>Profit</v>
      </c>
    </row>
    <row r="9214" spans="1:18">
      <c r="A9214">
        <v>8844</v>
      </c>
      <c r="B9214" t="s">
        <v>92</v>
      </c>
      <c r="C9214">
        <v>55</v>
      </c>
      <c r="D9214" t="s">
        <v>16</v>
      </c>
      <c r="E9214" t="s">
        <v>53</v>
      </c>
      <c r="F9214" t="s">
        <v>25</v>
      </c>
      <c r="G9214">
        <v>594.97</v>
      </c>
      <c r="H9214">
        <v>1757.03</v>
      </c>
      <c r="I9214">
        <v>698.34</v>
      </c>
      <c r="J9214">
        <v>-1058.69</v>
      </c>
      <c r="K9214" s="1">
        <f t="shared" si="572"/>
        <v>-0.6025452041228665</v>
      </c>
      <c r="L9214" t="s">
        <v>26</v>
      </c>
      <c r="M9214" s="2" t="s">
        <v>335</v>
      </c>
      <c r="N9214" s="3" t="str">
        <f t="shared" si="573"/>
        <v>Jul</v>
      </c>
      <c r="O9214" t="s">
        <v>21</v>
      </c>
      <c r="P9214" t="s">
        <v>22</v>
      </c>
      <c r="Q9214" t="str">
        <f t="shared" si="574"/>
        <v>Senior</v>
      </c>
      <c r="R9214" t="str">
        <f t="shared" si="575"/>
        <v>Loss</v>
      </c>
    </row>
    <row r="9215" spans="1:18">
      <c r="A9215">
        <v>8773</v>
      </c>
      <c r="B9215" t="s">
        <v>47</v>
      </c>
      <c r="C9215">
        <v>56</v>
      </c>
      <c r="D9215" t="s">
        <v>24</v>
      </c>
      <c r="E9215" t="s">
        <v>57</v>
      </c>
      <c r="F9215" t="s">
        <v>49</v>
      </c>
      <c r="G9215">
        <v>590.52</v>
      </c>
      <c r="H9215">
        <v>1520.96</v>
      </c>
      <c r="I9215">
        <v>697.92</v>
      </c>
      <c r="J9215">
        <v>-823.04</v>
      </c>
      <c r="K9215" s="1">
        <f t="shared" si="572"/>
        <v>-0.54113191668419947</v>
      </c>
      <c r="L9215" t="s">
        <v>26</v>
      </c>
      <c r="M9215" s="2" t="s">
        <v>352</v>
      </c>
      <c r="N9215" s="3" t="str">
        <f t="shared" si="573"/>
        <v>Feb</v>
      </c>
      <c r="O9215" t="s">
        <v>56</v>
      </c>
      <c r="P9215" t="s">
        <v>22</v>
      </c>
      <c r="Q9215" t="str">
        <f t="shared" si="574"/>
        <v>Senior</v>
      </c>
      <c r="R9215" t="str">
        <f t="shared" si="575"/>
        <v>Loss</v>
      </c>
    </row>
    <row r="9216" spans="1:18">
      <c r="A9216">
        <v>8306</v>
      </c>
      <c r="B9216" t="s">
        <v>29</v>
      </c>
      <c r="C9216">
        <v>26</v>
      </c>
      <c r="D9216" t="s">
        <v>16</v>
      </c>
      <c r="E9216" t="s">
        <v>30</v>
      </c>
      <c r="F9216" t="s">
        <v>25</v>
      </c>
      <c r="G9216">
        <v>602.86</v>
      </c>
      <c r="H9216">
        <v>1147.47</v>
      </c>
      <c r="I9216">
        <v>694.93</v>
      </c>
      <c r="J9216">
        <v>-452.54</v>
      </c>
      <c r="K9216" s="1">
        <f t="shared" si="572"/>
        <v>-0.39438068097640899</v>
      </c>
      <c r="L9216" t="s">
        <v>19</v>
      </c>
      <c r="M9216" s="2" t="s">
        <v>277</v>
      </c>
      <c r="N9216" s="3" t="str">
        <f t="shared" si="573"/>
        <v>Apr</v>
      </c>
      <c r="O9216" t="s">
        <v>21</v>
      </c>
      <c r="P9216" t="s">
        <v>39</v>
      </c>
      <c r="Q9216" t="str">
        <f t="shared" si="574"/>
        <v>Adult</v>
      </c>
      <c r="R9216" t="str">
        <f t="shared" si="575"/>
        <v>Loss</v>
      </c>
    </row>
    <row r="9217" spans="1:18">
      <c r="A9217">
        <v>4822</v>
      </c>
      <c r="B9217" t="s">
        <v>40</v>
      </c>
      <c r="C9217">
        <v>23</v>
      </c>
      <c r="D9217" t="s">
        <v>16</v>
      </c>
      <c r="E9217" t="s">
        <v>17</v>
      </c>
      <c r="F9217" t="s">
        <v>18</v>
      </c>
      <c r="G9217">
        <v>602.01</v>
      </c>
      <c r="H9217">
        <v>1167.18</v>
      </c>
      <c r="I9217">
        <v>694.22</v>
      </c>
      <c r="J9217">
        <v>-472.96</v>
      </c>
      <c r="K9217" s="1">
        <f t="shared" si="572"/>
        <v>-0.40521599067838721</v>
      </c>
      <c r="L9217" t="s">
        <v>37</v>
      </c>
      <c r="M9217" s="2" t="s">
        <v>280</v>
      </c>
      <c r="N9217" s="3" t="str">
        <f t="shared" si="573"/>
        <v>May</v>
      </c>
      <c r="O9217" t="s">
        <v>21</v>
      </c>
      <c r="P9217" t="s">
        <v>22</v>
      </c>
      <c r="Q9217" t="str">
        <f t="shared" si="574"/>
        <v>Young</v>
      </c>
      <c r="R9217" t="str">
        <f t="shared" si="575"/>
        <v>Loss</v>
      </c>
    </row>
    <row r="9218" spans="1:18">
      <c r="A9218">
        <v>898</v>
      </c>
      <c r="B9218" t="s">
        <v>92</v>
      </c>
      <c r="C9218">
        <v>47</v>
      </c>
      <c r="D9218" t="s">
        <v>16</v>
      </c>
      <c r="E9218" t="s">
        <v>57</v>
      </c>
      <c r="F9218" t="s">
        <v>25</v>
      </c>
      <c r="G9218">
        <v>550.48</v>
      </c>
      <c r="H9218">
        <v>290.61</v>
      </c>
      <c r="I9218">
        <v>694.13</v>
      </c>
      <c r="J9218">
        <v>403.52</v>
      </c>
      <c r="K9218" s="1">
        <f t="shared" ref="K9218:K9281" si="576">J9218/H9218</f>
        <v>1.3885275799181032</v>
      </c>
      <c r="L9218" t="s">
        <v>31</v>
      </c>
      <c r="M9218" s="2" t="s">
        <v>294</v>
      </c>
      <c r="N9218" s="3" t="str">
        <f t="shared" ref="N9218:N9281" si="577">TEXT(M9218,"MMM")</f>
        <v>Jan</v>
      </c>
      <c r="O9218" t="s">
        <v>21</v>
      </c>
      <c r="P9218" t="s">
        <v>22</v>
      </c>
      <c r="Q9218" t="str">
        <f t="shared" ref="Q9218:Q9281" si="578">IF(C9218&gt;=18,IF(C9218&lt;=25,"Young",IF(C9218&lt;=40,"Adult",IF(C9218&lt;=60,"Senior",""))),"")</f>
        <v>Senior</v>
      </c>
      <c r="R9218" t="str">
        <f t="shared" ref="R9218:R9281" si="579">IF(J9218&gt;0,"Profit","Loss")</f>
        <v>Profit</v>
      </c>
    </row>
    <row r="9219" spans="1:18">
      <c r="A9219">
        <v>316</v>
      </c>
      <c r="B9219" t="s">
        <v>44</v>
      </c>
      <c r="C9219">
        <v>19</v>
      </c>
      <c r="D9219" t="s">
        <v>16</v>
      </c>
      <c r="E9219" t="s">
        <v>66</v>
      </c>
      <c r="F9219" t="s">
        <v>18</v>
      </c>
      <c r="G9219">
        <v>408.52</v>
      </c>
      <c r="H9219">
        <v>1142.78</v>
      </c>
      <c r="I9219">
        <v>693.77</v>
      </c>
      <c r="J9219">
        <v>-449.01</v>
      </c>
      <c r="K9219" s="1">
        <f t="shared" si="576"/>
        <v>-0.39291027144332241</v>
      </c>
      <c r="L9219" t="s">
        <v>26</v>
      </c>
      <c r="M9219" s="2" t="s">
        <v>259</v>
      </c>
      <c r="N9219" s="3" t="str">
        <f t="shared" si="577"/>
        <v>Sep</v>
      </c>
      <c r="O9219" t="s">
        <v>56</v>
      </c>
      <c r="P9219" t="s">
        <v>39</v>
      </c>
      <c r="Q9219" t="str">
        <f t="shared" si="578"/>
        <v>Young</v>
      </c>
      <c r="R9219" t="str">
        <f t="shared" si="579"/>
        <v>Loss</v>
      </c>
    </row>
    <row r="9220" spans="1:18">
      <c r="A9220">
        <v>5393</v>
      </c>
      <c r="B9220" t="s">
        <v>15</v>
      </c>
      <c r="C9220">
        <v>36</v>
      </c>
      <c r="D9220" t="s">
        <v>24</v>
      </c>
      <c r="E9220" t="s">
        <v>66</v>
      </c>
      <c r="F9220" t="s">
        <v>42</v>
      </c>
      <c r="G9220">
        <v>592.25</v>
      </c>
      <c r="H9220">
        <v>322.76</v>
      </c>
      <c r="I9220">
        <v>693.55</v>
      </c>
      <c r="J9220">
        <v>370.79</v>
      </c>
      <c r="K9220" s="1">
        <f t="shared" si="576"/>
        <v>1.1488102614946092</v>
      </c>
      <c r="L9220" t="s">
        <v>26</v>
      </c>
      <c r="M9220" s="2" t="s">
        <v>27</v>
      </c>
      <c r="N9220" s="3" t="str">
        <f t="shared" si="577"/>
        <v>Mar</v>
      </c>
      <c r="O9220" t="s">
        <v>56</v>
      </c>
      <c r="P9220" t="s">
        <v>22</v>
      </c>
      <c r="Q9220" t="str">
        <f t="shared" si="578"/>
        <v>Adult</v>
      </c>
      <c r="R9220" t="str">
        <f t="shared" si="579"/>
        <v>Profit</v>
      </c>
    </row>
    <row r="9221" spans="1:18">
      <c r="A9221">
        <v>2982</v>
      </c>
      <c r="B9221" t="s">
        <v>47</v>
      </c>
      <c r="C9221">
        <v>27</v>
      </c>
      <c r="D9221" t="s">
        <v>16</v>
      </c>
      <c r="E9221" t="s">
        <v>53</v>
      </c>
      <c r="F9221" t="s">
        <v>42</v>
      </c>
      <c r="G9221">
        <v>582.03</v>
      </c>
      <c r="H9221">
        <v>690.21</v>
      </c>
      <c r="I9221">
        <v>693.35</v>
      </c>
      <c r="J9221">
        <v>3.14</v>
      </c>
      <c r="K9221" s="1">
        <f t="shared" si="576"/>
        <v>4.5493400559250084E-3</v>
      </c>
      <c r="L9221" t="s">
        <v>31</v>
      </c>
      <c r="M9221" s="2" t="s">
        <v>145</v>
      </c>
      <c r="N9221" s="3" t="str">
        <f t="shared" si="577"/>
        <v>Mar</v>
      </c>
      <c r="O9221" t="s">
        <v>51</v>
      </c>
      <c r="P9221" t="s">
        <v>22</v>
      </c>
      <c r="Q9221" t="str">
        <f t="shared" si="578"/>
        <v>Adult</v>
      </c>
      <c r="R9221" t="str">
        <f t="shared" si="579"/>
        <v>Profit</v>
      </c>
    </row>
    <row r="9222" spans="1:18">
      <c r="A9222">
        <v>8278</v>
      </c>
      <c r="B9222" t="s">
        <v>52</v>
      </c>
      <c r="C9222">
        <v>38</v>
      </c>
      <c r="D9222" t="s">
        <v>24</v>
      </c>
      <c r="E9222" t="s">
        <v>41</v>
      </c>
      <c r="F9222" t="s">
        <v>42</v>
      </c>
      <c r="G9222">
        <v>394.04</v>
      </c>
      <c r="H9222">
        <v>773.23</v>
      </c>
      <c r="I9222">
        <v>692.9</v>
      </c>
      <c r="J9222">
        <v>-80.33</v>
      </c>
      <c r="K9222" s="1">
        <f t="shared" si="576"/>
        <v>-0.10388888170402079</v>
      </c>
      <c r="L9222" t="s">
        <v>37</v>
      </c>
      <c r="M9222" s="2" t="s">
        <v>382</v>
      </c>
      <c r="N9222" s="3" t="str">
        <f t="shared" si="577"/>
        <v>Jun</v>
      </c>
      <c r="O9222" t="s">
        <v>21</v>
      </c>
      <c r="P9222" t="s">
        <v>22</v>
      </c>
      <c r="Q9222" t="str">
        <f t="shared" si="578"/>
        <v>Adult</v>
      </c>
      <c r="R9222" t="str">
        <f t="shared" si="579"/>
        <v>Loss</v>
      </c>
    </row>
    <row r="9223" spans="1:18">
      <c r="A9223">
        <v>443</v>
      </c>
      <c r="B9223" t="s">
        <v>92</v>
      </c>
      <c r="C9223">
        <v>41</v>
      </c>
      <c r="D9223" t="s">
        <v>24</v>
      </c>
      <c r="E9223" t="s">
        <v>30</v>
      </c>
      <c r="F9223" t="s">
        <v>49</v>
      </c>
      <c r="G9223">
        <v>393.44</v>
      </c>
      <c r="H9223">
        <v>275.05</v>
      </c>
      <c r="I9223">
        <v>692.84</v>
      </c>
      <c r="J9223">
        <v>417.79</v>
      </c>
      <c r="K9223" s="1">
        <f t="shared" si="576"/>
        <v>1.5189601890565352</v>
      </c>
      <c r="L9223" t="s">
        <v>37</v>
      </c>
      <c r="M9223" s="2" t="s">
        <v>181</v>
      </c>
      <c r="N9223" s="3" t="str">
        <f t="shared" si="577"/>
        <v>Aug</v>
      </c>
      <c r="O9223" t="s">
        <v>56</v>
      </c>
      <c r="P9223" t="s">
        <v>39</v>
      </c>
      <c r="Q9223" t="str">
        <f t="shared" si="578"/>
        <v>Senior</v>
      </c>
      <c r="R9223" t="str">
        <f t="shared" si="579"/>
        <v>Profit</v>
      </c>
    </row>
    <row r="9224" spans="1:18">
      <c r="A9224">
        <v>3799</v>
      </c>
      <c r="B9224" t="s">
        <v>23</v>
      </c>
      <c r="C9224">
        <v>31</v>
      </c>
      <c r="D9224" t="s">
        <v>16</v>
      </c>
      <c r="E9224" t="s">
        <v>59</v>
      </c>
      <c r="F9224" t="s">
        <v>25</v>
      </c>
      <c r="G9224">
        <v>628.34</v>
      </c>
      <c r="H9224">
        <v>347.32</v>
      </c>
      <c r="I9224">
        <v>692.72</v>
      </c>
      <c r="J9224">
        <v>345.4</v>
      </c>
      <c r="K9224" s="1">
        <f t="shared" si="576"/>
        <v>0.99447195669699406</v>
      </c>
      <c r="L9224" t="s">
        <v>37</v>
      </c>
      <c r="M9224" s="2" t="s">
        <v>186</v>
      </c>
      <c r="N9224" s="3" t="str">
        <f t="shared" si="577"/>
        <v>Jun</v>
      </c>
      <c r="O9224" t="s">
        <v>21</v>
      </c>
      <c r="P9224" t="s">
        <v>22</v>
      </c>
      <c r="Q9224" t="str">
        <f t="shared" si="578"/>
        <v>Adult</v>
      </c>
      <c r="R9224" t="str">
        <f t="shared" si="579"/>
        <v>Profit</v>
      </c>
    </row>
    <row r="9225" spans="1:18">
      <c r="A9225">
        <v>4085</v>
      </c>
      <c r="B9225" t="s">
        <v>84</v>
      </c>
      <c r="C9225">
        <v>57</v>
      </c>
      <c r="D9225" t="s">
        <v>16</v>
      </c>
      <c r="E9225" t="s">
        <v>59</v>
      </c>
      <c r="F9225" t="s">
        <v>18</v>
      </c>
      <c r="G9225">
        <v>612.97</v>
      </c>
      <c r="H9225">
        <v>276.37</v>
      </c>
      <c r="I9225">
        <v>692.37</v>
      </c>
      <c r="J9225">
        <v>416</v>
      </c>
      <c r="K9225" s="1">
        <f t="shared" si="576"/>
        <v>1.505228498028006</v>
      </c>
      <c r="L9225" t="s">
        <v>19</v>
      </c>
      <c r="M9225" s="2" t="s">
        <v>283</v>
      </c>
      <c r="N9225" s="3" t="str">
        <f t="shared" si="577"/>
        <v>Jun</v>
      </c>
      <c r="O9225" t="s">
        <v>51</v>
      </c>
      <c r="P9225" t="s">
        <v>22</v>
      </c>
      <c r="Q9225" t="str">
        <f t="shared" si="578"/>
        <v>Senior</v>
      </c>
      <c r="R9225" t="str">
        <f t="shared" si="579"/>
        <v>Profit</v>
      </c>
    </row>
    <row r="9226" spans="1:18">
      <c r="A9226">
        <v>927</v>
      </c>
      <c r="B9226" t="s">
        <v>44</v>
      </c>
      <c r="C9226">
        <v>49</v>
      </c>
      <c r="D9226" t="s">
        <v>24</v>
      </c>
      <c r="E9226" t="s">
        <v>53</v>
      </c>
      <c r="F9226" t="s">
        <v>25</v>
      </c>
      <c r="G9226">
        <v>506.69</v>
      </c>
      <c r="H9226">
        <v>1999.18</v>
      </c>
      <c r="I9226">
        <v>692.1</v>
      </c>
      <c r="J9226">
        <v>-1307.08</v>
      </c>
      <c r="K9226" s="1">
        <f t="shared" si="576"/>
        <v>-0.65380806130513502</v>
      </c>
      <c r="L9226" t="s">
        <v>26</v>
      </c>
      <c r="M9226" s="2" t="s">
        <v>248</v>
      </c>
      <c r="N9226" s="3" t="str">
        <f t="shared" si="577"/>
        <v>Jan</v>
      </c>
      <c r="O9226" t="s">
        <v>33</v>
      </c>
      <c r="P9226" t="s">
        <v>39</v>
      </c>
      <c r="Q9226" t="str">
        <f t="shared" si="578"/>
        <v>Senior</v>
      </c>
      <c r="R9226" t="str">
        <f t="shared" si="579"/>
        <v>Loss</v>
      </c>
    </row>
    <row r="9227" spans="1:18">
      <c r="A9227">
        <v>2813</v>
      </c>
      <c r="B9227" t="s">
        <v>34</v>
      </c>
      <c r="C9227">
        <v>58</v>
      </c>
      <c r="D9227" t="s">
        <v>24</v>
      </c>
      <c r="E9227" t="s">
        <v>41</v>
      </c>
      <c r="F9227" t="s">
        <v>25</v>
      </c>
      <c r="G9227">
        <v>387.78</v>
      </c>
      <c r="H9227">
        <v>1830.2</v>
      </c>
      <c r="I9227">
        <v>691.23</v>
      </c>
      <c r="J9227">
        <v>-1138.97</v>
      </c>
      <c r="K9227" s="1">
        <f t="shared" si="576"/>
        <v>-0.62231996503114417</v>
      </c>
      <c r="L9227" t="s">
        <v>31</v>
      </c>
      <c r="M9227" s="2" t="s">
        <v>85</v>
      </c>
      <c r="N9227" s="3" t="str">
        <f t="shared" si="577"/>
        <v>Feb</v>
      </c>
      <c r="O9227" t="s">
        <v>33</v>
      </c>
      <c r="P9227" t="s">
        <v>22</v>
      </c>
      <c r="Q9227" t="str">
        <f t="shared" si="578"/>
        <v>Senior</v>
      </c>
      <c r="R9227" t="str">
        <f t="shared" si="579"/>
        <v>Loss</v>
      </c>
    </row>
    <row r="9228" spans="1:18">
      <c r="A9228">
        <v>4916</v>
      </c>
      <c r="B9228" t="s">
        <v>47</v>
      </c>
      <c r="C9228">
        <v>36</v>
      </c>
      <c r="D9228" t="s">
        <v>16</v>
      </c>
      <c r="E9228" t="s">
        <v>66</v>
      </c>
      <c r="F9228" t="s">
        <v>18</v>
      </c>
      <c r="G9228">
        <v>514.53</v>
      </c>
      <c r="H9228">
        <v>1938.49</v>
      </c>
      <c r="I9228">
        <v>689.57</v>
      </c>
      <c r="J9228">
        <v>-1248.92</v>
      </c>
      <c r="K9228" s="1">
        <f t="shared" si="576"/>
        <v>-0.64427466739575656</v>
      </c>
      <c r="L9228" t="s">
        <v>31</v>
      </c>
      <c r="M9228" s="2" t="s">
        <v>275</v>
      </c>
      <c r="N9228" s="3" t="str">
        <f t="shared" si="577"/>
        <v>Jan</v>
      </c>
      <c r="O9228" t="s">
        <v>28</v>
      </c>
      <c r="P9228" t="s">
        <v>39</v>
      </c>
      <c r="Q9228" t="str">
        <f t="shared" si="578"/>
        <v>Adult</v>
      </c>
      <c r="R9228" t="str">
        <f t="shared" si="579"/>
        <v>Loss</v>
      </c>
    </row>
    <row r="9229" spans="1:18">
      <c r="A9229">
        <v>2533</v>
      </c>
      <c r="B9229" t="s">
        <v>92</v>
      </c>
      <c r="C9229">
        <v>24</v>
      </c>
      <c r="D9229" t="s">
        <v>16</v>
      </c>
      <c r="E9229" t="s">
        <v>35</v>
      </c>
      <c r="F9229" t="s">
        <v>36</v>
      </c>
      <c r="G9229">
        <v>556.30999999999995</v>
      </c>
      <c r="H9229">
        <v>397.6</v>
      </c>
      <c r="I9229">
        <v>688.55</v>
      </c>
      <c r="J9229">
        <v>290.95</v>
      </c>
      <c r="K9229" s="1">
        <f t="shared" si="576"/>
        <v>0.73176559356136817</v>
      </c>
      <c r="L9229" t="s">
        <v>19</v>
      </c>
      <c r="M9229" s="2" t="s">
        <v>140</v>
      </c>
      <c r="N9229" s="3" t="str">
        <f t="shared" si="577"/>
        <v>Dec</v>
      </c>
      <c r="O9229" t="s">
        <v>51</v>
      </c>
      <c r="P9229" t="s">
        <v>39</v>
      </c>
      <c r="Q9229" t="str">
        <f t="shared" si="578"/>
        <v>Young</v>
      </c>
      <c r="R9229" t="str">
        <f t="shared" si="579"/>
        <v>Profit</v>
      </c>
    </row>
    <row r="9230" spans="1:18">
      <c r="A9230">
        <v>3183</v>
      </c>
      <c r="B9230" t="s">
        <v>47</v>
      </c>
      <c r="C9230">
        <v>56</v>
      </c>
      <c r="D9230" t="s">
        <v>16</v>
      </c>
      <c r="E9230" t="s">
        <v>53</v>
      </c>
      <c r="F9230" t="s">
        <v>36</v>
      </c>
      <c r="G9230">
        <v>580.53</v>
      </c>
      <c r="H9230">
        <v>1320.01</v>
      </c>
      <c r="I9230">
        <v>687.9</v>
      </c>
      <c r="J9230">
        <v>-632.11</v>
      </c>
      <c r="K9230" s="1">
        <f t="shared" si="576"/>
        <v>-0.4788675843364823</v>
      </c>
      <c r="L9230" t="s">
        <v>31</v>
      </c>
      <c r="M9230" s="2" t="s">
        <v>340</v>
      </c>
      <c r="N9230" s="3" t="str">
        <f t="shared" si="577"/>
        <v>Jul</v>
      </c>
      <c r="O9230" t="s">
        <v>21</v>
      </c>
      <c r="P9230" t="s">
        <v>22</v>
      </c>
      <c r="Q9230" t="str">
        <f t="shared" si="578"/>
        <v>Senior</v>
      </c>
      <c r="R9230" t="str">
        <f t="shared" si="579"/>
        <v>Loss</v>
      </c>
    </row>
    <row r="9231" spans="1:18">
      <c r="A9231">
        <v>9243</v>
      </c>
      <c r="B9231" t="s">
        <v>52</v>
      </c>
      <c r="C9231">
        <v>47</v>
      </c>
      <c r="D9231" t="s">
        <v>16</v>
      </c>
      <c r="E9231" t="s">
        <v>17</v>
      </c>
      <c r="F9231" t="s">
        <v>36</v>
      </c>
      <c r="G9231">
        <v>541.42999999999995</v>
      </c>
      <c r="H9231">
        <v>269.79000000000002</v>
      </c>
      <c r="I9231">
        <v>687.85</v>
      </c>
      <c r="J9231">
        <v>418.06</v>
      </c>
      <c r="K9231" s="1">
        <f t="shared" si="576"/>
        <v>1.5495755958337964</v>
      </c>
      <c r="L9231" t="s">
        <v>26</v>
      </c>
      <c r="M9231" s="2" t="s">
        <v>312</v>
      </c>
      <c r="N9231" s="3" t="str">
        <f t="shared" si="577"/>
        <v>Jul</v>
      </c>
      <c r="O9231" t="s">
        <v>33</v>
      </c>
      <c r="P9231" t="s">
        <v>22</v>
      </c>
      <c r="Q9231" t="str">
        <f t="shared" si="578"/>
        <v>Senior</v>
      </c>
      <c r="R9231" t="str">
        <f t="shared" si="579"/>
        <v>Profit</v>
      </c>
    </row>
    <row r="9232" spans="1:18">
      <c r="A9232">
        <v>2903</v>
      </c>
      <c r="B9232" t="s">
        <v>23</v>
      </c>
      <c r="C9232">
        <v>30</v>
      </c>
      <c r="D9232" t="s">
        <v>16</v>
      </c>
      <c r="E9232" t="s">
        <v>17</v>
      </c>
      <c r="F9232" t="s">
        <v>18</v>
      </c>
      <c r="G9232">
        <v>461.21</v>
      </c>
      <c r="H9232">
        <v>494.51</v>
      </c>
      <c r="I9232">
        <v>687.81</v>
      </c>
      <c r="J9232">
        <v>193.3</v>
      </c>
      <c r="K9232" s="1">
        <f t="shared" si="576"/>
        <v>0.39089199409516495</v>
      </c>
      <c r="L9232" t="s">
        <v>54</v>
      </c>
      <c r="M9232" s="2" t="s">
        <v>38</v>
      </c>
      <c r="N9232" s="3" t="str">
        <f t="shared" si="577"/>
        <v>Sep</v>
      </c>
      <c r="O9232" t="s">
        <v>21</v>
      </c>
      <c r="P9232" t="s">
        <v>22</v>
      </c>
      <c r="Q9232" t="str">
        <f t="shared" si="578"/>
        <v>Adult</v>
      </c>
      <c r="R9232" t="str">
        <f t="shared" si="579"/>
        <v>Profit</v>
      </c>
    </row>
    <row r="9233" spans="1:18">
      <c r="A9233">
        <v>8587</v>
      </c>
      <c r="B9233" t="s">
        <v>92</v>
      </c>
      <c r="C9233">
        <v>18</v>
      </c>
      <c r="D9233" t="s">
        <v>16</v>
      </c>
      <c r="E9233" t="s">
        <v>30</v>
      </c>
      <c r="F9233" t="s">
        <v>18</v>
      </c>
      <c r="G9233">
        <v>410.19</v>
      </c>
      <c r="H9233">
        <v>1105.4000000000001</v>
      </c>
      <c r="I9233">
        <v>686.98</v>
      </c>
      <c r="J9233">
        <v>-418.42</v>
      </c>
      <c r="K9233" s="1">
        <f t="shared" si="576"/>
        <v>-0.37852361136240276</v>
      </c>
      <c r="L9233" t="s">
        <v>26</v>
      </c>
      <c r="M9233" s="2" t="s">
        <v>177</v>
      </c>
      <c r="N9233" s="3" t="str">
        <f t="shared" si="577"/>
        <v>Jun</v>
      </c>
      <c r="O9233" t="s">
        <v>28</v>
      </c>
      <c r="P9233" t="s">
        <v>39</v>
      </c>
      <c r="Q9233" t="str">
        <f t="shared" si="578"/>
        <v>Young</v>
      </c>
      <c r="R9233" t="str">
        <f t="shared" si="579"/>
        <v>Loss</v>
      </c>
    </row>
    <row r="9234" spans="1:18">
      <c r="A9234">
        <v>2603</v>
      </c>
      <c r="B9234" t="s">
        <v>44</v>
      </c>
      <c r="C9234">
        <v>40</v>
      </c>
      <c r="D9234" t="s">
        <v>24</v>
      </c>
      <c r="E9234" t="s">
        <v>53</v>
      </c>
      <c r="F9234" t="s">
        <v>25</v>
      </c>
      <c r="G9234">
        <v>587.05999999999995</v>
      </c>
      <c r="H9234">
        <v>1806.75</v>
      </c>
      <c r="I9234">
        <v>686.11</v>
      </c>
      <c r="J9234">
        <v>-1120.6400000000001</v>
      </c>
      <c r="K9234" s="1">
        <f t="shared" si="576"/>
        <v>-0.62025183340251844</v>
      </c>
      <c r="L9234" t="s">
        <v>37</v>
      </c>
      <c r="M9234" s="2" t="s">
        <v>291</v>
      </c>
      <c r="N9234" s="3" t="str">
        <f t="shared" si="577"/>
        <v>May</v>
      </c>
      <c r="O9234" t="s">
        <v>51</v>
      </c>
      <c r="P9234" t="s">
        <v>22</v>
      </c>
      <c r="Q9234" t="str">
        <f t="shared" si="578"/>
        <v>Adult</v>
      </c>
      <c r="R9234" t="str">
        <f t="shared" si="579"/>
        <v>Loss</v>
      </c>
    </row>
    <row r="9235" spans="1:18">
      <c r="A9235">
        <v>1600</v>
      </c>
      <c r="B9235" t="s">
        <v>15</v>
      </c>
      <c r="C9235">
        <v>26</v>
      </c>
      <c r="D9235" t="s">
        <v>16</v>
      </c>
      <c r="E9235" t="s">
        <v>17</v>
      </c>
      <c r="F9235" t="s">
        <v>42</v>
      </c>
      <c r="G9235">
        <v>437.07</v>
      </c>
      <c r="H9235">
        <v>1600.46</v>
      </c>
      <c r="I9235">
        <v>685.86</v>
      </c>
      <c r="J9235">
        <v>-914.6</v>
      </c>
      <c r="K9235" s="1">
        <f t="shared" si="576"/>
        <v>-0.57146070504729896</v>
      </c>
      <c r="L9235" t="s">
        <v>54</v>
      </c>
      <c r="M9235" s="2" t="s">
        <v>147</v>
      </c>
      <c r="N9235" s="3" t="str">
        <f t="shared" si="577"/>
        <v>Oct</v>
      </c>
      <c r="O9235" t="s">
        <v>28</v>
      </c>
      <c r="P9235" t="s">
        <v>39</v>
      </c>
      <c r="Q9235" t="str">
        <f t="shared" si="578"/>
        <v>Adult</v>
      </c>
      <c r="R9235" t="str">
        <f t="shared" si="579"/>
        <v>Loss</v>
      </c>
    </row>
    <row r="9236" spans="1:18">
      <c r="A9236">
        <v>2844</v>
      </c>
      <c r="B9236" t="s">
        <v>29</v>
      </c>
      <c r="C9236">
        <v>57</v>
      </c>
      <c r="D9236" t="s">
        <v>16</v>
      </c>
      <c r="E9236" t="s">
        <v>57</v>
      </c>
      <c r="F9236" t="s">
        <v>36</v>
      </c>
      <c r="G9236">
        <v>571.02</v>
      </c>
      <c r="H9236">
        <v>856.28</v>
      </c>
      <c r="I9236">
        <v>684.2</v>
      </c>
      <c r="J9236">
        <v>-172.08</v>
      </c>
      <c r="K9236" s="1">
        <f t="shared" si="576"/>
        <v>-0.2009623020507311</v>
      </c>
      <c r="L9236" t="s">
        <v>19</v>
      </c>
      <c r="M9236" s="2" t="s">
        <v>404</v>
      </c>
      <c r="N9236" s="3" t="str">
        <f t="shared" si="577"/>
        <v>Mar</v>
      </c>
      <c r="O9236" t="s">
        <v>51</v>
      </c>
      <c r="P9236" t="s">
        <v>22</v>
      </c>
      <c r="Q9236" t="str">
        <f t="shared" si="578"/>
        <v>Senior</v>
      </c>
      <c r="R9236" t="str">
        <f t="shared" si="579"/>
        <v>Loss</v>
      </c>
    </row>
    <row r="9237" spans="1:18">
      <c r="A9237">
        <v>4173</v>
      </c>
      <c r="B9237" t="s">
        <v>23</v>
      </c>
      <c r="C9237">
        <v>50</v>
      </c>
      <c r="D9237" t="s">
        <v>16</v>
      </c>
      <c r="E9237" t="s">
        <v>66</v>
      </c>
      <c r="F9237" t="s">
        <v>42</v>
      </c>
      <c r="G9237">
        <v>598.79</v>
      </c>
      <c r="H9237">
        <v>1786.64</v>
      </c>
      <c r="I9237">
        <v>682.22</v>
      </c>
      <c r="J9237">
        <v>-1104.42</v>
      </c>
      <c r="K9237" s="1">
        <f t="shared" si="576"/>
        <v>-0.61815474857833697</v>
      </c>
      <c r="L9237" t="s">
        <v>26</v>
      </c>
      <c r="M9237" s="2" t="s">
        <v>126</v>
      </c>
      <c r="N9237" s="3" t="str">
        <f t="shared" si="577"/>
        <v>Nov</v>
      </c>
      <c r="O9237" t="s">
        <v>28</v>
      </c>
      <c r="P9237" t="s">
        <v>39</v>
      </c>
      <c r="Q9237" t="str">
        <f t="shared" si="578"/>
        <v>Senior</v>
      </c>
      <c r="R9237" t="str">
        <f t="shared" si="579"/>
        <v>Loss</v>
      </c>
    </row>
    <row r="9238" spans="1:18">
      <c r="A9238">
        <v>3441</v>
      </c>
      <c r="B9238" t="s">
        <v>52</v>
      </c>
      <c r="C9238">
        <v>45</v>
      </c>
      <c r="D9238" t="s">
        <v>24</v>
      </c>
      <c r="E9238" t="s">
        <v>41</v>
      </c>
      <c r="F9238" t="s">
        <v>18</v>
      </c>
      <c r="G9238">
        <v>400.13</v>
      </c>
      <c r="H9238">
        <v>361.54</v>
      </c>
      <c r="I9238">
        <v>681.8</v>
      </c>
      <c r="J9238">
        <v>320.26</v>
      </c>
      <c r="K9238" s="1">
        <f t="shared" si="576"/>
        <v>0.88582176246058519</v>
      </c>
      <c r="L9238" t="s">
        <v>26</v>
      </c>
      <c r="M9238" s="2" t="s">
        <v>362</v>
      </c>
      <c r="N9238" s="3" t="str">
        <f t="shared" si="577"/>
        <v>Jun</v>
      </c>
      <c r="O9238" t="s">
        <v>21</v>
      </c>
      <c r="P9238" t="s">
        <v>39</v>
      </c>
      <c r="Q9238" t="str">
        <f t="shared" si="578"/>
        <v>Senior</v>
      </c>
      <c r="R9238" t="str">
        <f t="shared" si="579"/>
        <v>Profit</v>
      </c>
    </row>
    <row r="9239" spans="1:18">
      <c r="A9239">
        <v>84</v>
      </c>
      <c r="B9239" t="s">
        <v>23</v>
      </c>
      <c r="C9239">
        <v>44</v>
      </c>
      <c r="D9239" t="s">
        <v>16</v>
      </c>
      <c r="E9239" t="s">
        <v>30</v>
      </c>
      <c r="F9239" t="s">
        <v>42</v>
      </c>
      <c r="G9239">
        <v>522.15</v>
      </c>
      <c r="H9239">
        <v>782.11</v>
      </c>
      <c r="I9239">
        <v>681.61</v>
      </c>
      <c r="J9239">
        <v>-100.5</v>
      </c>
      <c r="K9239" s="1">
        <f t="shared" si="576"/>
        <v>-0.12849854879748374</v>
      </c>
      <c r="L9239" t="s">
        <v>31</v>
      </c>
      <c r="M9239" s="2" t="s">
        <v>128</v>
      </c>
      <c r="N9239" s="3" t="str">
        <f t="shared" si="577"/>
        <v>Dec</v>
      </c>
      <c r="O9239" t="s">
        <v>51</v>
      </c>
      <c r="P9239" t="s">
        <v>22</v>
      </c>
      <c r="Q9239" t="str">
        <f t="shared" si="578"/>
        <v>Senior</v>
      </c>
      <c r="R9239" t="str">
        <f t="shared" si="579"/>
        <v>Loss</v>
      </c>
    </row>
    <row r="9240" spans="1:18">
      <c r="A9240">
        <v>2037</v>
      </c>
      <c r="B9240" t="s">
        <v>92</v>
      </c>
      <c r="C9240">
        <v>40</v>
      </c>
      <c r="D9240" t="s">
        <v>24</v>
      </c>
      <c r="E9240" t="s">
        <v>17</v>
      </c>
      <c r="F9240" t="s">
        <v>36</v>
      </c>
      <c r="G9240">
        <v>547.35</v>
      </c>
      <c r="H9240">
        <v>1677.02</v>
      </c>
      <c r="I9240">
        <v>681.58</v>
      </c>
      <c r="J9240">
        <v>-995.44</v>
      </c>
      <c r="K9240" s="1">
        <f t="shared" si="576"/>
        <v>-0.59357670153009512</v>
      </c>
      <c r="L9240" t="s">
        <v>19</v>
      </c>
      <c r="M9240" s="2" t="s">
        <v>43</v>
      </c>
      <c r="N9240" s="3" t="str">
        <f t="shared" si="577"/>
        <v>Jul</v>
      </c>
      <c r="O9240" t="s">
        <v>21</v>
      </c>
      <c r="P9240" t="s">
        <v>39</v>
      </c>
      <c r="Q9240" t="str">
        <f t="shared" si="578"/>
        <v>Adult</v>
      </c>
      <c r="R9240" t="str">
        <f t="shared" si="579"/>
        <v>Loss</v>
      </c>
    </row>
    <row r="9241" spans="1:18">
      <c r="A9241">
        <v>3278</v>
      </c>
      <c r="B9241" t="s">
        <v>15</v>
      </c>
      <c r="C9241">
        <v>58</v>
      </c>
      <c r="D9241" t="s">
        <v>16</v>
      </c>
      <c r="E9241" t="s">
        <v>35</v>
      </c>
      <c r="F9241" t="s">
        <v>42</v>
      </c>
      <c r="G9241">
        <v>452.72</v>
      </c>
      <c r="H9241">
        <v>51.35</v>
      </c>
      <c r="I9241">
        <v>681.33</v>
      </c>
      <c r="J9241">
        <v>629.98</v>
      </c>
      <c r="K9241" s="1">
        <f t="shared" si="576"/>
        <v>12.268354430379746</v>
      </c>
      <c r="L9241" t="s">
        <v>54</v>
      </c>
      <c r="M9241" s="2" t="s">
        <v>151</v>
      </c>
      <c r="N9241" s="3" t="str">
        <f t="shared" si="577"/>
        <v>May</v>
      </c>
      <c r="O9241" t="s">
        <v>28</v>
      </c>
      <c r="P9241" t="s">
        <v>39</v>
      </c>
      <c r="Q9241" t="str">
        <f t="shared" si="578"/>
        <v>Senior</v>
      </c>
      <c r="R9241" t="str">
        <f t="shared" si="579"/>
        <v>Profit</v>
      </c>
    </row>
    <row r="9242" spans="1:18">
      <c r="A9242">
        <v>4363</v>
      </c>
      <c r="B9242" t="s">
        <v>44</v>
      </c>
      <c r="C9242">
        <v>34</v>
      </c>
      <c r="D9242" t="s">
        <v>24</v>
      </c>
      <c r="E9242" t="s">
        <v>66</v>
      </c>
      <c r="F9242" t="s">
        <v>25</v>
      </c>
      <c r="G9242">
        <v>450.52</v>
      </c>
      <c r="H9242">
        <v>1106.7</v>
      </c>
      <c r="I9242">
        <v>681.24</v>
      </c>
      <c r="J9242">
        <v>-425.46</v>
      </c>
      <c r="K9242" s="1">
        <f t="shared" si="576"/>
        <v>-0.38444022770398478</v>
      </c>
      <c r="L9242" t="s">
        <v>26</v>
      </c>
      <c r="M9242" s="2" t="s">
        <v>200</v>
      </c>
      <c r="N9242" s="3" t="str">
        <f t="shared" si="577"/>
        <v>Oct</v>
      </c>
      <c r="O9242" t="s">
        <v>51</v>
      </c>
      <c r="P9242" t="s">
        <v>22</v>
      </c>
      <c r="Q9242" t="str">
        <f t="shared" si="578"/>
        <v>Adult</v>
      </c>
      <c r="R9242" t="str">
        <f t="shared" si="579"/>
        <v>Loss</v>
      </c>
    </row>
    <row r="9243" spans="1:18">
      <c r="A9243">
        <v>7126</v>
      </c>
      <c r="B9243" t="s">
        <v>92</v>
      </c>
      <c r="C9243">
        <v>40</v>
      </c>
      <c r="D9243" t="s">
        <v>16</v>
      </c>
      <c r="E9243" t="s">
        <v>41</v>
      </c>
      <c r="F9243" t="s">
        <v>25</v>
      </c>
      <c r="G9243">
        <v>423.27</v>
      </c>
      <c r="H9243">
        <v>1658.13</v>
      </c>
      <c r="I9243">
        <v>680.48</v>
      </c>
      <c r="J9243">
        <v>-977.65</v>
      </c>
      <c r="K9243" s="1">
        <f t="shared" si="576"/>
        <v>-0.58960998232949158</v>
      </c>
      <c r="L9243" t="s">
        <v>26</v>
      </c>
      <c r="M9243" s="2" t="s">
        <v>213</v>
      </c>
      <c r="N9243" s="3" t="str">
        <f t="shared" si="577"/>
        <v>Aug</v>
      </c>
      <c r="O9243" t="s">
        <v>51</v>
      </c>
      <c r="P9243" t="s">
        <v>39</v>
      </c>
      <c r="Q9243" t="str">
        <f t="shared" si="578"/>
        <v>Adult</v>
      </c>
      <c r="R9243" t="str">
        <f t="shared" si="579"/>
        <v>Loss</v>
      </c>
    </row>
    <row r="9244" spans="1:18">
      <c r="A9244">
        <v>5099</v>
      </c>
      <c r="B9244" t="s">
        <v>84</v>
      </c>
      <c r="C9244">
        <v>30</v>
      </c>
      <c r="D9244" t="s">
        <v>24</v>
      </c>
      <c r="E9244" t="s">
        <v>59</v>
      </c>
      <c r="F9244" t="s">
        <v>49</v>
      </c>
      <c r="G9244">
        <v>399.79</v>
      </c>
      <c r="H9244">
        <v>958.87</v>
      </c>
      <c r="I9244">
        <v>680</v>
      </c>
      <c r="J9244">
        <v>-278.87</v>
      </c>
      <c r="K9244" s="1">
        <f t="shared" si="576"/>
        <v>-0.29083191673532388</v>
      </c>
      <c r="L9244" t="s">
        <v>54</v>
      </c>
      <c r="M9244" s="2" t="s">
        <v>353</v>
      </c>
      <c r="N9244" s="3" t="str">
        <f t="shared" si="577"/>
        <v>Dec</v>
      </c>
      <c r="O9244" t="s">
        <v>33</v>
      </c>
      <c r="P9244" t="s">
        <v>39</v>
      </c>
      <c r="Q9244" t="str">
        <f t="shared" si="578"/>
        <v>Adult</v>
      </c>
      <c r="R9244" t="str">
        <f t="shared" si="579"/>
        <v>Loss</v>
      </c>
    </row>
    <row r="9245" spans="1:18">
      <c r="A9245">
        <v>2738</v>
      </c>
      <c r="B9245" t="s">
        <v>29</v>
      </c>
      <c r="C9245">
        <v>21</v>
      </c>
      <c r="D9245" t="s">
        <v>24</v>
      </c>
      <c r="E9245" t="s">
        <v>57</v>
      </c>
      <c r="F9245" t="s">
        <v>25</v>
      </c>
      <c r="G9245">
        <v>500</v>
      </c>
      <c r="H9245">
        <v>695.96</v>
      </c>
      <c r="I9245">
        <v>679.14</v>
      </c>
      <c r="J9245">
        <v>-16.82</v>
      </c>
      <c r="K9245" s="1">
        <f t="shared" si="576"/>
        <v>-2.4168055635381342E-2</v>
      </c>
      <c r="L9245" t="s">
        <v>26</v>
      </c>
      <c r="M9245" s="2" t="s">
        <v>167</v>
      </c>
      <c r="N9245" s="3" t="str">
        <f t="shared" si="577"/>
        <v>Sep</v>
      </c>
      <c r="O9245" t="s">
        <v>21</v>
      </c>
      <c r="P9245" t="s">
        <v>39</v>
      </c>
      <c r="Q9245" t="str">
        <f t="shared" si="578"/>
        <v>Young</v>
      </c>
      <c r="R9245" t="str">
        <f t="shared" si="579"/>
        <v>Loss</v>
      </c>
    </row>
    <row r="9246" spans="1:18">
      <c r="A9246">
        <v>3351</v>
      </c>
      <c r="B9246" t="s">
        <v>23</v>
      </c>
      <c r="C9246">
        <v>52</v>
      </c>
      <c r="D9246" t="s">
        <v>16</v>
      </c>
      <c r="E9246" t="s">
        <v>35</v>
      </c>
      <c r="F9246" t="s">
        <v>25</v>
      </c>
      <c r="G9246">
        <v>386.13</v>
      </c>
      <c r="H9246">
        <v>1102.47</v>
      </c>
      <c r="I9246">
        <v>678.26</v>
      </c>
      <c r="J9246">
        <v>-424.21</v>
      </c>
      <c r="K9246" s="1">
        <f t="shared" si="576"/>
        <v>-0.38478144530009883</v>
      </c>
      <c r="L9246" t="s">
        <v>37</v>
      </c>
      <c r="M9246" s="2" t="s">
        <v>253</v>
      </c>
      <c r="N9246" s="3" t="str">
        <f t="shared" si="577"/>
        <v>Jan</v>
      </c>
      <c r="O9246" t="s">
        <v>28</v>
      </c>
      <c r="P9246" t="s">
        <v>39</v>
      </c>
      <c r="Q9246" t="str">
        <f t="shared" si="578"/>
        <v>Senior</v>
      </c>
      <c r="R9246" t="str">
        <f t="shared" si="579"/>
        <v>Loss</v>
      </c>
    </row>
    <row r="9247" spans="1:18">
      <c r="A9247">
        <v>4035</v>
      </c>
      <c r="B9247" t="s">
        <v>44</v>
      </c>
      <c r="C9247">
        <v>59</v>
      </c>
      <c r="D9247" t="s">
        <v>16</v>
      </c>
      <c r="E9247" t="s">
        <v>53</v>
      </c>
      <c r="F9247" t="s">
        <v>36</v>
      </c>
      <c r="G9247">
        <v>486.11</v>
      </c>
      <c r="H9247">
        <v>1248.43</v>
      </c>
      <c r="I9247">
        <v>676.9</v>
      </c>
      <c r="J9247">
        <v>-571.53</v>
      </c>
      <c r="K9247" s="1">
        <f t="shared" si="576"/>
        <v>-0.4577989955383962</v>
      </c>
      <c r="L9247" t="s">
        <v>26</v>
      </c>
      <c r="M9247" s="2" t="s">
        <v>347</v>
      </c>
      <c r="N9247" s="3" t="str">
        <f t="shared" si="577"/>
        <v>Dec</v>
      </c>
      <c r="O9247" t="s">
        <v>21</v>
      </c>
      <c r="P9247" t="s">
        <v>39</v>
      </c>
      <c r="Q9247" t="str">
        <f t="shared" si="578"/>
        <v>Senior</v>
      </c>
      <c r="R9247" t="str">
        <f t="shared" si="579"/>
        <v>Loss</v>
      </c>
    </row>
    <row r="9248" spans="1:18">
      <c r="A9248">
        <v>1368</v>
      </c>
      <c r="B9248" t="s">
        <v>84</v>
      </c>
      <c r="C9248">
        <v>42</v>
      </c>
      <c r="D9248" t="s">
        <v>16</v>
      </c>
      <c r="E9248" t="s">
        <v>41</v>
      </c>
      <c r="F9248" t="s">
        <v>25</v>
      </c>
      <c r="G9248">
        <v>410.37</v>
      </c>
      <c r="H9248">
        <v>671.02</v>
      </c>
      <c r="I9248">
        <v>676.89</v>
      </c>
      <c r="J9248">
        <v>5.87</v>
      </c>
      <c r="K9248" s="1">
        <f t="shared" si="576"/>
        <v>8.747876367321392E-3</v>
      </c>
      <c r="L9248" t="s">
        <v>26</v>
      </c>
      <c r="M9248" s="2" t="s">
        <v>186</v>
      </c>
      <c r="N9248" s="3" t="str">
        <f t="shared" si="577"/>
        <v>Jun</v>
      </c>
      <c r="O9248" t="s">
        <v>28</v>
      </c>
      <c r="P9248" t="s">
        <v>22</v>
      </c>
      <c r="Q9248" t="str">
        <f t="shared" si="578"/>
        <v>Senior</v>
      </c>
      <c r="R9248" t="str">
        <f t="shared" si="579"/>
        <v>Profit</v>
      </c>
    </row>
    <row r="9249" spans="1:18">
      <c r="A9249">
        <v>6373</v>
      </c>
      <c r="B9249" t="s">
        <v>44</v>
      </c>
      <c r="C9249">
        <v>47</v>
      </c>
      <c r="D9249" t="s">
        <v>16</v>
      </c>
      <c r="E9249" t="s">
        <v>35</v>
      </c>
      <c r="F9249" t="s">
        <v>18</v>
      </c>
      <c r="G9249">
        <v>421.32</v>
      </c>
      <c r="H9249">
        <v>957.28</v>
      </c>
      <c r="I9249">
        <v>676.67</v>
      </c>
      <c r="J9249">
        <v>-280.61</v>
      </c>
      <c r="K9249" s="1">
        <f t="shared" si="576"/>
        <v>-0.29313262577302357</v>
      </c>
      <c r="L9249" t="s">
        <v>31</v>
      </c>
      <c r="M9249" s="2" t="s">
        <v>80</v>
      </c>
      <c r="N9249" s="3" t="str">
        <f t="shared" si="577"/>
        <v>Mar</v>
      </c>
      <c r="O9249" t="s">
        <v>21</v>
      </c>
      <c r="P9249" t="s">
        <v>22</v>
      </c>
      <c r="Q9249" t="str">
        <f t="shared" si="578"/>
        <v>Senior</v>
      </c>
      <c r="R9249" t="str">
        <f t="shared" si="579"/>
        <v>Loss</v>
      </c>
    </row>
    <row r="9250" spans="1:18">
      <c r="A9250">
        <v>9636</v>
      </c>
      <c r="B9250" t="s">
        <v>52</v>
      </c>
      <c r="C9250">
        <v>24</v>
      </c>
      <c r="D9250" t="s">
        <v>24</v>
      </c>
      <c r="E9250" t="s">
        <v>66</v>
      </c>
      <c r="F9250" t="s">
        <v>49</v>
      </c>
      <c r="G9250">
        <v>538.05999999999995</v>
      </c>
      <c r="H9250">
        <v>997.59</v>
      </c>
      <c r="I9250">
        <v>672.13</v>
      </c>
      <c r="J9250">
        <v>-325.45999999999998</v>
      </c>
      <c r="K9250" s="1">
        <f t="shared" si="576"/>
        <v>-0.32624625347086478</v>
      </c>
      <c r="L9250" t="s">
        <v>26</v>
      </c>
      <c r="M9250" s="2" t="s">
        <v>161</v>
      </c>
      <c r="N9250" s="3" t="str">
        <f t="shared" si="577"/>
        <v>Jan</v>
      </c>
      <c r="O9250" t="s">
        <v>51</v>
      </c>
      <c r="P9250" t="s">
        <v>22</v>
      </c>
      <c r="Q9250" t="str">
        <f t="shared" si="578"/>
        <v>Young</v>
      </c>
      <c r="R9250" t="str">
        <f t="shared" si="579"/>
        <v>Loss</v>
      </c>
    </row>
    <row r="9251" spans="1:18">
      <c r="A9251">
        <v>8787</v>
      </c>
      <c r="B9251" t="s">
        <v>15</v>
      </c>
      <c r="C9251">
        <v>27</v>
      </c>
      <c r="D9251" t="s">
        <v>16</v>
      </c>
      <c r="E9251" t="s">
        <v>35</v>
      </c>
      <c r="F9251" t="s">
        <v>42</v>
      </c>
      <c r="G9251">
        <v>418.85</v>
      </c>
      <c r="H9251">
        <v>347.64</v>
      </c>
      <c r="I9251">
        <v>672.11</v>
      </c>
      <c r="J9251">
        <v>324.47000000000003</v>
      </c>
      <c r="K9251" s="1">
        <f t="shared" si="576"/>
        <v>0.93335059256702346</v>
      </c>
      <c r="L9251" t="s">
        <v>31</v>
      </c>
      <c r="M9251" s="2" t="s">
        <v>333</v>
      </c>
      <c r="N9251" s="3" t="str">
        <f t="shared" si="577"/>
        <v>Mar</v>
      </c>
      <c r="O9251" t="s">
        <v>33</v>
      </c>
      <c r="P9251" t="s">
        <v>39</v>
      </c>
      <c r="Q9251" t="str">
        <f t="shared" si="578"/>
        <v>Adult</v>
      </c>
      <c r="R9251" t="str">
        <f t="shared" si="579"/>
        <v>Profit</v>
      </c>
    </row>
    <row r="9252" spans="1:18">
      <c r="A9252">
        <v>4892</v>
      </c>
      <c r="B9252" t="s">
        <v>40</v>
      </c>
      <c r="C9252">
        <v>59</v>
      </c>
      <c r="D9252" t="s">
        <v>24</v>
      </c>
      <c r="E9252" t="s">
        <v>59</v>
      </c>
      <c r="F9252" t="s">
        <v>25</v>
      </c>
      <c r="G9252">
        <v>546.04999999999995</v>
      </c>
      <c r="H9252">
        <v>905.51</v>
      </c>
      <c r="I9252">
        <v>670.33</v>
      </c>
      <c r="J9252">
        <v>-235.18</v>
      </c>
      <c r="K9252" s="1">
        <f t="shared" si="576"/>
        <v>-0.25972104118121281</v>
      </c>
      <c r="L9252" t="s">
        <v>31</v>
      </c>
      <c r="M9252" s="2" t="s">
        <v>352</v>
      </c>
      <c r="N9252" s="3" t="str">
        <f t="shared" si="577"/>
        <v>Feb</v>
      </c>
      <c r="O9252" t="s">
        <v>51</v>
      </c>
      <c r="P9252" t="s">
        <v>39</v>
      </c>
      <c r="Q9252" t="str">
        <f t="shared" si="578"/>
        <v>Senior</v>
      </c>
      <c r="R9252" t="str">
        <f t="shared" si="579"/>
        <v>Loss</v>
      </c>
    </row>
    <row r="9253" spans="1:18">
      <c r="A9253">
        <v>8069</v>
      </c>
      <c r="B9253" t="s">
        <v>92</v>
      </c>
      <c r="C9253">
        <v>46</v>
      </c>
      <c r="D9253" t="s">
        <v>16</v>
      </c>
      <c r="E9253" t="s">
        <v>35</v>
      </c>
      <c r="F9253" t="s">
        <v>18</v>
      </c>
      <c r="G9253">
        <v>457.76</v>
      </c>
      <c r="H9253">
        <v>199.65</v>
      </c>
      <c r="I9253">
        <v>670.17</v>
      </c>
      <c r="J9253">
        <v>470.52</v>
      </c>
      <c r="K9253" s="1">
        <f t="shared" si="576"/>
        <v>2.3567242674680688</v>
      </c>
      <c r="L9253" t="s">
        <v>31</v>
      </c>
      <c r="M9253" s="2" t="s">
        <v>93</v>
      </c>
      <c r="N9253" s="3" t="str">
        <f t="shared" si="577"/>
        <v>Apr</v>
      </c>
      <c r="O9253" t="s">
        <v>51</v>
      </c>
      <c r="P9253" t="s">
        <v>39</v>
      </c>
      <c r="Q9253" t="str">
        <f t="shared" si="578"/>
        <v>Senior</v>
      </c>
      <c r="R9253" t="str">
        <f t="shared" si="579"/>
        <v>Profit</v>
      </c>
    </row>
    <row r="9254" spans="1:18">
      <c r="A9254">
        <v>643</v>
      </c>
      <c r="B9254" t="s">
        <v>15</v>
      </c>
      <c r="C9254">
        <v>31</v>
      </c>
      <c r="D9254" t="s">
        <v>24</v>
      </c>
      <c r="E9254" t="s">
        <v>41</v>
      </c>
      <c r="F9254" t="s">
        <v>42</v>
      </c>
      <c r="G9254">
        <v>476.91</v>
      </c>
      <c r="H9254">
        <v>472.88</v>
      </c>
      <c r="I9254">
        <v>670</v>
      </c>
      <c r="J9254">
        <v>197.12</v>
      </c>
      <c r="K9254" s="1">
        <f t="shared" si="576"/>
        <v>0.41684994078836068</v>
      </c>
      <c r="L9254" t="s">
        <v>19</v>
      </c>
      <c r="M9254" s="2" t="s">
        <v>287</v>
      </c>
      <c r="N9254" s="3" t="str">
        <f t="shared" si="577"/>
        <v>Feb</v>
      </c>
      <c r="O9254" t="s">
        <v>21</v>
      </c>
      <c r="P9254" t="s">
        <v>22</v>
      </c>
      <c r="Q9254" t="str">
        <f t="shared" si="578"/>
        <v>Adult</v>
      </c>
      <c r="R9254" t="str">
        <f t="shared" si="579"/>
        <v>Profit</v>
      </c>
    </row>
    <row r="9255" spans="1:18">
      <c r="A9255">
        <v>8695</v>
      </c>
      <c r="B9255" t="s">
        <v>52</v>
      </c>
      <c r="C9255">
        <v>21</v>
      </c>
      <c r="D9255" t="s">
        <v>16</v>
      </c>
      <c r="E9255" t="s">
        <v>41</v>
      </c>
      <c r="F9255" t="s">
        <v>25</v>
      </c>
      <c r="G9255">
        <v>401.47</v>
      </c>
      <c r="H9255">
        <v>1994.79</v>
      </c>
      <c r="I9255">
        <v>669.58</v>
      </c>
      <c r="J9255">
        <v>-1325.21</v>
      </c>
      <c r="K9255" s="1">
        <f t="shared" si="576"/>
        <v>-0.66433559422295085</v>
      </c>
      <c r="L9255" t="s">
        <v>31</v>
      </c>
      <c r="M9255" s="2" t="s">
        <v>200</v>
      </c>
      <c r="N9255" s="3" t="str">
        <f t="shared" si="577"/>
        <v>Oct</v>
      </c>
      <c r="O9255" t="s">
        <v>33</v>
      </c>
      <c r="P9255" t="s">
        <v>39</v>
      </c>
      <c r="Q9255" t="str">
        <f t="shared" si="578"/>
        <v>Young</v>
      </c>
      <c r="R9255" t="str">
        <f t="shared" si="579"/>
        <v>Loss</v>
      </c>
    </row>
    <row r="9256" spans="1:18">
      <c r="A9256">
        <v>2001</v>
      </c>
      <c r="B9256" t="s">
        <v>84</v>
      </c>
      <c r="C9256">
        <v>52</v>
      </c>
      <c r="D9256" t="s">
        <v>16</v>
      </c>
      <c r="E9256" t="s">
        <v>53</v>
      </c>
      <c r="F9256" t="s">
        <v>18</v>
      </c>
      <c r="G9256">
        <v>545.08000000000004</v>
      </c>
      <c r="H9256">
        <v>968.27</v>
      </c>
      <c r="I9256">
        <v>666.37</v>
      </c>
      <c r="J9256">
        <v>-301.89999999999998</v>
      </c>
      <c r="K9256" s="1">
        <f t="shared" si="576"/>
        <v>-0.31179319817819406</v>
      </c>
      <c r="L9256" t="s">
        <v>26</v>
      </c>
      <c r="M9256" s="2" t="s">
        <v>369</v>
      </c>
      <c r="N9256" s="3" t="str">
        <f t="shared" si="577"/>
        <v>Oct</v>
      </c>
      <c r="O9256" t="s">
        <v>21</v>
      </c>
      <c r="P9256" t="s">
        <v>22</v>
      </c>
      <c r="Q9256" t="str">
        <f t="shared" si="578"/>
        <v>Senior</v>
      </c>
      <c r="R9256" t="str">
        <f t="shared" si="579"/>
        <v>Loss</v>
      </c>
    </row>
    <row r="9257" spans="1:18">
      <c r="A9257">
        <v>8554</v>
      </c>
      <c r="B9257" t="s">
        <v>44</v>
      </c>
      <c r="C9257">
        <v>55</v>
      </c>
      <c r="D9257" t="s">
        <v>24</v>
      </c>
      <c r="E9257" t="s">
        <v>53</v>
      </c>
      <c r="F9257" t="s">
        <v>25</v>
      </c>
      <c r="G9257">
        <v>441.23</v>
      </c>
      <c r="H9257">
        <v>101.8</v>
      </c>
      <c r="I9257">
        <v>666.14</v>
      </c>
      <c r="J9257">
        <v>564.34</v>
      </c>
      <c r="K9257" s="1">
        <f t="shared" si="576"/>
        <v>5.5436149312377214</v>
      </c>
      <c r="L9257" t="s">
        <v>54</v>
      </c>
      <c r="M9257" s="2" t="s">
        <v>138</v>
      </c>
      <c r="N9257" s="3" t="str">
        <f t="shared" si="577"/>
        <v>Jul</v>
      </c>
      <c r="O9257" t="s">
        <v>56</v>
      </c>
      <c r="P9257" t="s">
        <v>22</v>
      </c>
      <c r="Q9257" t="str">
        <f t="shared" si="578"/>
        <v>Senior</v>
      </c>
      <c r="R9257" t="str">
        <f t="shared" si="579"/>
        <v>Profit</v>
      </c>
    </row>
    <row r="9258" spans="1:18">
      <c r="A9258">
        <v>3741</v>
      </c>
      <c r="B9258" t="s">
        <v>29</v>
      </c>
      <c r="C9258">
        <v>35</v>
      </c>
      <c r="D9258" t="s">
        <v>16</v>
      </c>
      <c r="E9258" t="s">
        <v>35</v>
      </c>
      <c r="F9258" t="s">
        <v>25</v>
      </c>
      <c r="G9258">
        <v>486.97</v>
      </c>
      <c r="H9258">
        <v>1182.71</v>
      </c>
      <c r="I9258">
        <v>664.34</v>
      </c>
      <c r="J9258">
        <v>-518.37</v>
      </c>
      <c r="K9258" s="1">
        <f t="shared" si="576"/>
        <v>-0.43829002883208901</v>
      </c>
      <c r="L9258" t="s">
        <v>31</v>
      </c>
      <c r="M9258" s="2" t="s">
        <v>58</v>
      </c>
      <c r="N9258" s="3" t="str">
        <f t="shared" si="577"/>
        <v>May</v>
      </c>
      <c r="O9258" t="s">
        <v>33</v>
      </c>
      <c r="P9258" t="s">
        <v>39</v>
      </c>
      <c r="Q9258" t="str">
        <f t="shared" si="578"/>
        <v>Adult</v>
      </c>
      <c r="R9258" t="str">
        <f t="shared" si="579"/>
        <v>Loss</v>
      </c>
    </row>
    <row r="9259" spans="1:18">
      <c r="A9259">
        <v>4787</v>
      </c>
      <c r="B9259" t="s">
        <v>29</v>
      </c>
      <c r="C9259">
        <v>23</v>
      </c>
      <c r="D9259" t="s">
        <v>16</v>
      </c>
      <c r="E9259" t="s">
        <v>59</v>
      </c>
      <c r="F9259" t="s">
        <v>42</v>
      </c>
      <c r="G9259">
        <v>430.05</v>
      </c>
      <c r="H9259">
        <v>1931.75</v>
      </c>
      <c r="I9259">
        <v>663.64</v>
      </c>
      <c r="J9259">
        <v>-1268.1099999999999</v>
      </c>
      <c r="K9259" s="1">
        <f t="shared" si="576"/>
        <v>-0.65645658082049951</v>
      </c>
      <c r="L9259" t="s">
        <v>19</v>
      </c>
      <c r="M9259" s="2" t="s">
        <v>187</v>
      </c>
      <c r="N9259" s="3" t="str">
        <f t="shared" si="577"/>
        <v>Dec</v>
      </c>
      <c r="O9259" t="s">
        <v>51</v>
      </c>
      <c r="P9259" t="s">
        <v>39</v>
      </c>
      <c r="Q9259" t="str">
        <f t="shared" si="578"/>
        <v>Young</v>
      </c>
      <c r="R9259" t="str">
        <f t="shared" si="579"/>
        <v>Loss</v>
      </c>
    </row>
    <row r="9260" spans="1:18">
      <c r="A9260">
        <v>5287</v>
      </c>
      <c r="B9260" t="s">
        <v>34</v>
      </c>
      <c r="C9260">
        <v>35</v>
      </c>
      <c r="D9260" t="s">
        <v>16</v>
      </c>
      <c r="E9260" t="s">
        <v>35</v>
      </c>
      <c r="F9260" t="s">
        <v>25</v>
      </c>
      <c r="G9260">
        <v>548.09</v>
      </c>
      <c r="H9260">
        <v>559.29999999999995</v>
      </c>
      <c r="I9260">
        <v>662.79</v>
      </c>
      <c r="J9260">
        <v>103.49</v>
      </c>
      <c r="K9260" s="1">
        <f t="shared" si="576"/>
        <v>0.18503486500983374</v>
      </c>
      <c r="L9260" t="s">
        <v>37</v>
      </c>
      <c r="M9260" s="2" t="s">
        <v>382</v>
      </c>
      <c r="N9260" s="3" t="str">
        <f t="shared" si="577"/>
        <v>Jun</v>
      </c>
      <c r="O9260" t="s">
        <v>28</v>
      </c>
      <c r="P9260" t="s">
        <v>22</v>
      </c>
      <c r="Q9260" t="str">
        <f t="shared" si="578"/>
        <v>Adult</v>
      </c>
      <c r="R9260" t="str">
        <f t="shared" si="579"/>
        <v>Profit</v>
      </c>
    </row>
    <row r="9261" spans="1:18">
      <c r="A9261">
        <v>444</v>
      </c>
      <c r="B9261" t="s">
        <v>84</v>
      </c>
      <c r="C9261">
        <v>37</v>
      </c>
      <c r="D9261" t="s">
        <v>24</v>
      </c>
      <c r="E9261" t="s">
        <v>57</v>
      </c>
      <c r="F9261" t="s">
        <v>18</v>
      </c>
      <c r="G9261">
        <v>382.58</v>
      </c>
      <c r="H9261">
        <v>1445.31</v>
      </c>
      <c r="I9261">
        <v>662.27</v>
      </c>
      <c r="J9261">
        <v>-783.04</v>
      </c>
      <c r="K9261" s="1">
        <f t="shared" si="576"/>
        <v>-0.54177996415993801</v>
      </c>
      <c r="L9261" t="s">
        <v>54</v>
      </c>
      <c r="M9261" s="2" t="s">
        <v>306</v>
      </c>
      <c r="N9261" s="3" t="str">
        <f t="shared" si="577"/>
        <v>Jan</v>
      </c>
      <c r="O9261" t="s">
        <v>21</v>
      </c>
      <c r="P9261" t="s">
        <v>39</v>
      </c>
      <c r="Q9261" t="str">
        <f t="shared" si="578"/>
        <v>Adult</v>
      </c>
      <c r="R9261" t="str">
        <f t="shared" si="579"/>
        <v>Loss</v>
      </c>
    </row>
    <row r="9262" spans="1:18">
      <c r="A9262">
        <v>1561</v>
      </c>
      <c r="B9262" t="s">
        <v>44</v>
      </c>
      <c r="C9262">
        <v>51</v>
      </c>
      <c r="D9262" t="s">
        <v>16</v>
      </c>
      <c r="E9262" t="s">
        <v>53</v>
      </c>
      <c r="F9262" t="s">
        <v>42</v>
      </c>
      <c r="G9262">
        <v>394.73</v>
      </c>
      <c r="H9262">
        <v>120.94</v>
      </c>
      <c r="I9262">
        <v>662.19</v>
      </c>
      <c r="J9262">
        <v>541.25</v>
      </c>
      <c r="K9262" s="1">
        <f t="shared" si="576"/>
        <v>4.4753596824871842</v>
      </c>
      <c r="L9262" t="s">
        <v>26</v>
      </c>
      <c r="M9262" s="2" t="s">
        <v>158</v>
      </c>
      <c r="N9262" s="3" t="str">
        <f t="shared" si="577"/>
        <v>Jan</v>
      </c>
      <c r="O9262" t="s">
        <v>51</v>
      </c>
      <c r="P9262" t="s">
        <v>39</v>
      </c>
      <c r="Q9262" t="str">
        <f t="shared" si="578"/>
        <v>Senior</v>
      </c>
      <c r="R9262" t="str">
        <f t="shared" si="579"/>
        <v>Profit</v>
      </c>
    </row>
    <row r="9263" spans="1:18">
      <c r="A9263">
        <v>3913</v>
      </c>
      <c r="B9263" t="s">
        <v>29</v>
      </c>
      <c r="C9263">
        <v>28</v>
      </c>
      <c r="D9263" t="s">
        <v>16</v>
      </c>
      <c r="E9263" t="s">
        <v>57</v>
      </c>
      <c r="F9263" t="s">
        <v>18</v>
      </c>
      <c r="G9263">
        <v>476.05</v>
      </c>
      <c r="H9263">
        <v>1138.5899999999999</v>
      </c>
      <c r="I9263">
        <v>661.6</v>
      </c>
      <c r="J9263">
        <v>-476.99</v>
      </c>
      <c r="K9263" s="1">
        <f t="shared" si="576"/>
        <v>-0.41893043149860798</v>
      </c>
      <c r="L9263" t="s">
        <v>26</v>
      </c>
      <c r="M9263" s="2" t="s">
        <v>95</v>
      </c>
      <c r="N9263" s="3" t="str">
        <f t="shared" si="577"/>
        <v>Sep</v>
      </c>
      <c r="O9263" t="s">
        <v>51</v>
      </c>
      <c r="P9263" t="s">
        <v>22</v>
      </c>
      <c r="Q9263" t="str">
        <f t="shared" si="578"/>
        <v>Adult</v>
      </c>
      <c r="R9263" t="str">
        <f t="shared" si="579"/>
        <v>Loss</v>
      </c>
    </row>
    <row r="9264" spans="1:18">
      <c r="A9264">
        <v>2687</v>
      </c>
      <c r="B9264" t="s">
        <v>84</v>
      </c>
      <c r="C9264">
        <v>56</v>
      </c>
      <c r="D9264" t="s">
        <v>16</v>
      </c>
      <c r="E9264" t="s">
        <v>41</v>
      </c>
      <c r="F9264" t="s">
        <v>49</v>
      </c>
      <c r="G9264">
        <v>503.05</v>
      </c>
      <c r="H9264">
        <v>578.91</v>
      </c>
      <c r="I9264">
        <v>661.28</v>
      </c>
      <c r="J9264">
        <v>82.37</v>
      </c>
      <c r="K9264" s="1">
        <f t="shared" si="576"/>
        <v>0.14228463837211314</v>
      </c>
      <c r="L9264" t="s">
        <v>31</v>
      </c>
      <c r="M9264" s="2" t="s">
        <v>285</v>
      </c>
      <c r="N9264" s="3" t="str">
        <f t="shared" si="577"/>
        <v>Feb</v>
      </c>
      <c r="O9264" t="s">
        <v>56</v>
      </c>
      <c r="P9264" t="s">
        <v>22</v>
      </c>
      <c r="Q9264" t="str">
        <f t="shared" si="578"/>
        <v>Senior</v>
      </c>
      <c r="R9264" t="str">
        <f t="shared" si="579"/>
        <v>Profit</v>
      </c>
    </row>
    <row r="9265" spans="1:18">
      <c r="A9265">
        <v>4852</v>
      </c>
      <c r="B9265" t="s">
        <v>15</v>
      </c>
      <c r="C9265">
        <v>22</v>
      </c>
      <c r="D9265" t="s">
        <v>24</v>
      </c>
      <c r="E9265" t="s">
        <v>66</v>
      </c>
      <c r="F9265" t="s">
        <v>36</v>
      </c>
      <c r="G9265">
        <v>423.78</v>
      </c>
      <c r="H9265">
        <v>1030.8699999999999</v>
      </c>
      <c r="I9265">
        <v>658.02</v>
      </c>
      <c r="J9265">
        <v>-372.85</v>
      </c>
      <c r="K9265" s="1">
        <f t="shared" si="576"/>
        <v>-0.36168479051674807</v>
      </c>
      <c r="L9265" t="s">
        <v>37</v>
      </c>
      <c r="M9265" s="2" t="s">
        <v>234</v>
      </c>
      <c r="N9265" s="3" t="str">
        <f t="shared" si="577"/>
        <v>Oct</v>
      </c>
      <c r="O9265" t="s">
        <v>28</v>
      </c>
      <c r="P9265" t="s">
        <v>22</v>
      </c>
      <c r="Q9265" t="str">
        <f t="shared" si="578"/>
        <v>Young</v>
      </c>
      <c r="R9265" t="str">
        <f t="shared" si="579"/>
        <v>Loss</v>
      </c>
    </row>
    <row r="9266" spans="1:18">
      <c r="A9266">
        <v>914</v>
      </c>
      <c r="B9266" t="s">
        <v>44</v>
      </c>
      <c r="C9266">
        <v>19</v>
      </c>
      <c r="D9266" t="s">
        <v>24</v>
      </c>
      <c r="E9266" t="s">
        <v>57</v>
      </c>
      <c r="F9266" t="s">
        <v>42</v>
      </c>
      <c r="G9266">
        <v>518.08000000000004</v>
      </c>
      <c r="H9266">
        <v>1868.11</v>
      </c>
      <c r="I9266">
        <v>657.93</v>
      </c>
      <c r="J9266">
        <v>-1210.18</v>
      </c>
      <c r="K9266" s="1">
        <f t="shared" si="576"/>
        <v>-0.64780981847963992</v>
      </c>
      <c r="L9266" t="s">
        <v>37</v>
      </c>
      <c r="M9266" s="2" t="s">
        <v>70</v>
      </c>
      <c r="N9266" s="3" t="str">
        <f t="shared" si="577"/>
        <v>Aug</v>
      </c>
      <c r="O9266" t="s">
        <v>28</v>
      </c>
      <c r="P9266" t="s">
        <v>22</v>
      </c>
      <c r="Q9266" t="str">
        <f t="shared" si="578"/>
        <v>Young</v>
      </c>
      <c r="R9266" t="str">
        <f t="shared" si="579"/>
        <v>Loss</v>
      </c>
    </row>
    <row r="9267" spans="1:18">
      <c r="A9267">
        <v>628</v>
      </c>
      <c r="B9267" t="s">
        <v>15</v>
      </c>
      <c r="C9267">
        <v>28</v>
      </c>
      <c r="D9267" t="s">
        <v>16</v>
      </c>
      <c r="E9267" t="s">
        <v>41</v>
      </c>
      <c r="F9267" t="s">
        <v>36</v>
      </c>
      <c r="G9267">
        <v>585.38</v>
      </c>
      <c r="H9267">
        <v>1042.52</v>
      </c>
      <c r="I9267">
        <v>657.28</v>
      </c>
      <c r="J9267">
        <v>-385.24</v>
      </c>
      <c r="K9267" s="1">
        <f t="shared" si="576"/>
        <v>-0.36952768292215021</v>
      </c>
      <c r="L9267" t="s">
        <v>19</v>
      </c>
      <c r="M9267" s="2" t="s">
        <v>192</v>
      </c>
      <c r="N9267" s="3" t="str">
        <f t="shared" si="577"/>
        <v>Aug</v>
      </c>
      <c r="O9267" t="s">
        <v>33</v>
      </c>
      <c r="P9267" t="s">
        <v>39</v>
      </c>
      <c r="Q9267" t="str">
        <f t="shared" si="578"/>
        <v>Adult</v>
      </c>
      <c r="R9267" t="str">
        <f t="shared" si="579"/>
        <v>Loss</v>
      </c>
    </row>
    <row r="9268" spans="1:18">
      <c r="A9268">
        <v>1316</v>
      </c>
      <c r="B9268" t="s">
        <v>84</v>
      </c>
      <c r="C9268">
        <v>25</v>
      </c>
      <c r="D9268" t="s">
        <v>24</v>
      </c>
      <c r="E9268" t="s">
        <v>59</v>
      </c>
      <c r="F9268" t="s">
        <v>36</v>
      </c>
      <c r="G9268">
        <v>579.04</v>
      </c>
      <c r="H9268">
        <v>1941.72</v>
      </c>
      <c r="I9268">
        <v>657</v>
      </c>
      <c r="J9268">
        <v>-1284.72</v>
      </c>
      <c r="K9268" s="1">
        <f t="shared" si="576"/>
        <v>-0.66164019529077311</v>
      </c>
      <c r="L9268" t="s">
        <v>37</v>
      </c>
      <c r="M9268" s="2" t="s">
        <v>191</v>
      </c>
      <c r="N9268" s="3" t="str">
        <f t="shared" si="577"/>
        <v>Jun</v>
      </c>
      <c r="O9268" t="s">
        <v>28</v>
      </c>
      <c r="P9268" t="s">
        <v>39</v>
      </c>
      <c r="Q9268" t="str">
        <f t="shared" si="578"/>
        <v>Young</v>
      </c>
      <c r="R9268" t="str">
        <f t="shared" si="579"/>
        <v>Loss</v>
      </c>
    </row>
    <row r="9269" spans="1:18">
      <c r="A9269">
        <v>8627</v>
      </c>
      <c r="B9269" t="s">
        <v>23</v>
      </c>
      <c r="C9269">
        <v>39</v>
      </c>
      <c r="D9269" t="s">
        <v>16</v>
      </c>
      <c r="E9269" t="s">
        <v>41</v>
      </c>
      <c r="F9269" t="s">
        <v>25</v>
      </c>
      <c r="G9269">
        <v>428.79</v>
      </c>
      <c r="H9269">
        <v>622.17999999999995</v>
      </c>
      <c r="I9269">
        <v>656.9</v>
      </c>
      <c r="J9269">
        <v>34.72</v>
      </c>
      <c r="K9269" s="1">
        <f t="shared" si="576"/>
        <v>5.5803786685525089E-2</v>
      </c>
      <c r="L9269" t="s">
        <v>54</v>
      </c>
      <c r="M9269" s="2" t="s">
        <v>411</v>
      </c>
      <c r="N9269" s="3" t="str">
        <f t="shared" si="577"/>
        <v>Apr</v>
      </c>
      <c r="O9269" t="s">
        <v>33</v>
      </c>
      <c r="P9269" t="s">
        <v>22</v>
      </c>
      <c r="Q9269" t="str">
        <f t="shared" si="578"/>
        <v>Adult</v>
      </c>
      <c r="R9269" t="str">
        <f t="shared" si="579"/>
        <v>Profit</v>
      </c>
    </row>
    <row r="9270" spans="1:18">
      <c r="A9270">
        <v>2021</v>
      </c>
      <c r="B9270" t="s">
        <v>52</v>
      </c>
      <c r="C9270">
        <v>33</v>
      </c>
      <c r="D9270" t="s">
        <v>16</v>
      </c>
      <c r="E9270" t="s">
        <v>53</v>
      </c>
      <c r="F9270" t="s">
        <v>18</v>
      </c>
      <c r="G9270">
        <v>454.66</v>
      </c>
      <c r="H9270">
        <v>1037.21</v>
      </c>
      <c r="I9270">
        <v>656.8</v>
      </c>
      <c r="J9270">
        <v>-380.41</v>
      </c>
      <c r="K9270" s="1">
        <f t="shared" si="576"/>
        <v>-0.36676275778289835</v>
      </c>
      <c r="L9270" t="s">
        <v>26</v>
      </c>
      <c r="M9270" s="2" t="s">
        <v>226</v>
      </c>
      <c r="N9270" s="3" t="str">
        <f t="shared" si="577"/>
        <v>Jul</v>
      </c>
      <c r="O9270" t="s">
        <v>21</v>
      </c>
      <c r="P9270" t="s">
        <v>22</v>
      </c>
      <c r="Q9270" t="str">
        <f t="shared" si="578"/>
        <v>Adult</v>
      </c>
      <c r="R9270" t="str">
        <f t="shared" si="579"/>
        <v>Loss</v>
      </c>
    </row>
    <row r="9271" spans="1:18">
      <c r="A9271">
        <v>956</v>
      </c>
      <c r="B9271" t="s">
        <v>15</v>
      </c>
      <c r="C9271">
        <v>26</v>
      </c>
      <c r="D9271" t="s">
        <v>24</v>
      </c>
      <c r="E9271" t="s">
        <v>41</v>
      </c>
      <c r="F9271" t="s">
        <v>36</v>
      </c>
      <c r="G9271">
        <v>456.38</v>
      </c>
      <c r="H9271">
        <v>1694.78</v>
      </c>
      <c r="I9271">
        <v>656.75</v>
      </c>
      <c r="J9271">
        <v>-1038.03</v>
      </c>
      <c r="K9271" s="1">
        <f t="shared" si="576"/>
        <v>-0.612486576428799</v>
      </c>
      <c r="L9271" t="s">
        <v>54</v>
      </c>
      <c r="M9271" s="2" t="s">
        <v>206</v>
      </c>
      <c r="N9271" s="3" t="str">
        <f t="shared" si="577"/>
        <v>Nov</v>
      </c>
      <c r="O9271" t="s">
        <v>56</v>
      </c>
      <c r="P9271" t="s">
        <v>22</v>
      </c>
      <c r="Q9271" t="str">
        <f t="shared" si="578"/>
        <v>Adult</v>
      </c>
      <c r="R9271" t="str">
        <f t="shared" si="579"/>
        <v>Loss</v>
      </c>
    </row>
    <row r="9272" spans="1:18">
      <c r="A9272">
        <v>1197</v>
      </c>
      <c r="B9272" t="s">
        <v>47</v>
      </c>
      <c r="C9272">
        <v>39</v>
      </c>
      <c r="D9272" t="s">
        <v>16</v>
      </c>
      <c r="E9272" t="s">
        <v>59</v>
      </c>
      <c r="F9272" t="s">
        <v>25</v>
      </c>
      <c r="G9272">
        <v>441.95</v>
      </c>
      <c r="H9272">
        <v>1936.55</v>
      </c>
      <c r="I9272">
        <v>656.7</v>
      </c>
      <c r="J9272">
        <v>-1279.8499999999999</v>
      </c>
      <c r="K9272" s="1">
        <f t="shared" si="576"/>
        <v>-0.66089179210451576</v>
      </c>
      <c r="L9272" t="s">
        <v>54</v>
      </c>
      <c r="M9272" s="2" t="s">
        <v>99</v>
      </c>
      <c r="N9272" s="3" t="str">
        <f t="shared" si="577"/>
        <v>Nov</v>
      </c>
      <c r="O9272" t="s">
        <v>28</v>
      </c>
      <c r="P9272" t="s">
        <v>22</v>
      </c>
      <c r="Q9272" t="str">
        <f t="shared" si="578"/>
        <v>Adult</v>
      </c>
      <c r="R9272" t="str">
        <f t="shared" si="579"/>
        <v>Loss</v>
      </c>
    </row>
    <row r="9273" spans="1:18">
      <c r="A9273">
        <v>3638</v>
      </c>
      <c r="B9273" t="s">
        <v>29</v>
      </c>
      <c r="C9273">
        <v>27</v>
      </c>
      <c r="D9273" t="s">
        <v>24</v>
      </c>
      <c r="E9273" t="s">
        <v>57</v>
      </c>
      <c r="F9273" t="s">
        <v>36</v>
      </c>
      <c r="G9273">
        <v>571.62</v>
      </c>
      <c r="H9273">
        <v>1994.53</v>
      </c>
      <c r="I9273">
        <v>656.43</v>
      </c>
      <c r="J9273">
        <v>-1338.1</v>
      </c>
      <c r="K9273" s="1">
        <f t="shared" si="576"/>
        <v>-0.6708848701197776</v>
      </c>
      <c r="L9273" t="s">
        <v>31</v>
      </c>
      <c r="M9273" s="2" t="s">
        <v>219</v>
      </c>
      <c r="N9273" s="3" t="str">
        <f t="shared" si="577"/>
        <v>Oct</v>
      </c>
      <c r="O9273" t="s">
        <v>33</v>
      </c>
      <c r="P9273" t="s">
        <v>22</v>
      </c>
      <c r="Q9273" t="str">
        <f t="shared" si="578"/>
        <v>Adult</v>
      </c>
      <c r="R9273" t="str">
        <f t="shared" si="579"/>
        <v>Loss</v>
      </c>
    </row>
    <row r="9274" spans="1:18">
      <c r="A9274">
        <v>544</v>
      </c>
      <c r="B9274" t="s">
        <v>34</v>
      </c>
      <c r="C9274">
        <v>49</v>
      </c>
      <c r="D9274" t="s">
        <v>24</v>
      </c>
      <c r="E9274" t="s">
        <v>17</v>
      </c>
      <c r="F9274" t="s">
        <v>25</v>
      </c>
      <c r="G9274">
        <v>538.05999999999995</v>
      </c>
      <c r="H9274">
        <v>1067.42</v>
      </c>
      <c r="I9274">
        <v>653.99</v>
      </c>
      <c r="J9274">
        <v>-413.43</v>
      </c>
      <c r="K9274" s="1">
        <f t="shared" si="576"/>
        <v>-0.38731708231061812</v>
      </c>
      <c r="L9274" t="s">
        <v>54</v>
      </c>
      <c r="M9274" s="2" t="s">
        <v>142</v>
      </c>
      <c r="N9274" s="3" t="str">
        <f t="shared" si="577"/>
        <v>Jun</v>
      </c>
      <c r="O9274" t="s">
        <v>51</v>
      </c>
      <c r="P9274" t="s">
        <v>39</v>
      </c>
      <c r="Q9274" t="str">
        <f t="shared" si="578"/>
        <v>Senior</v>
      </c>
      <c r="R9274" t="str">
        <f t="shared" si="579"/>
        <v>Loss</v>
      </c>
    </row>
    <row r="9275" spans="1:18">
      <c r="A9275">
        <v>5139</v>
      </c>
      <c r="B9275" t="s">
        <v>23</v>
      </c>
      <c r="C9275">
        <v>48</v>
      </c>
      <c r="D9275" t="s">
        <v>16</v>
      </c>
      <c r="E9275" t="s">
        <v>30</v>
      </c>
      <c r="F9275" t="s">
        <v>25</v>
      </c>
      <c r="G9275">
        <v>394.73</v>
      </c>
      <c r="H9275">
        <v>1716.48</v>
      </c>
      <c r="I9275">
        <v>653.15</v>
      </c>
      <c r="J9275">
        <v>-1063.33</v>
      </c>
      <c r="K9275" s="1">
        <f t="shared" si="576"/>
        <v>-0.61948289522744215</v>
      </c>
      <c r="L9275" t="s">
        <v>19</v>
      </c>
      <c r="M9275" s="2" t="s">
        <v>160</v>
      </c>
      <c r="N9275" s="3" t="str">
        <f t="shared" si="577"/>
        <v>Apr</v>
      </c>
      <c r="O9275" t="s">
        <v>56</v>
      </c>
      <c r="P9275" t="s">
        <v>22</v>
      </c>
      <c r="Q9275" t="str">
        <f t="shared" si="578"/>
        <v>Senior</v>
      </c>
      <c r="R9275" t="str">
        <f t="shared" si="579"/>
        <v>Loss</v>
      </c>
    </row>
    <row r="9276" spans="1:18">
      <c r="A9276">
        <v>540</v>
      </c>
      <c r="B9276" t="s">
        <v>92</v>
      </c>
      <c r="C9276">
        <v>18</v>
      </c>
      <c r="D9276" t="s">
        <v>16</v>
      </c>
      <c r="E9276" t="s">
        <v>66</v>
      </c>
      <c r="F9276" t="s">
        <v>36</v>
      </c>
      <c r="G9276">
        <v>504.07</v>
      </c>
      <c r="H9276">
        <v>994.51</v>
      </c>
      <c r="I9276">
        <v>652.59</v>
      </c>
      <c r="J9276">
        <v>-341.92</v>
      </c>
      <c r="K9276" s="1">
        <f t="shared" si="576"/>
        <v>-0.34380750319252701</v>
      </c>
      <c r="L9276" t="s">
        <v>26</v>
      </c>
      <c r="M9276" s="2" t="s">
        <v>127</v>
      </c>
      <c r="N9276" s="3" t="str">
        <f t="shared" si="577"/>
        <v>Dec</v>
      </c>
      <c r="O9276" t="s">
        <v>28</v>
      </c>
      <c r="P9276" t="s">
        <v>22</v>
      </c>
      <c r="Q9276" t="str">
        <f t="shared" si="578"/>
        <v>Young</v>
      </c>
      <c r="R9276" t="str">
        <f t="shared" si="579"/>
        <v>Loss</v>
      </c>
    </row>
    <row r="9277" spans="1:18">
      <c r="A9277">
        <v>6189</v>
      </c>
      <c r="B9277" t="s">
        <v>52</v>
      </c>
      <c r="C9277">
        <v>27</v>
      </c>
      <c r="D9277" t="s">
        <v>24</v>
      </c>
      <c r="E9277" t="s">
        <v>17</v>
      </c>
      <c r="F9277" t="s">
        <v>49</v>
      </c>
      <c r="G9277">
        <v>536.38</v>
      </c>
      <c r="H9277">
        <v>273.44</v>
      </c>
      <c r="I9277">
        <v>651.72</v>
      </c>
      <c r="J9277">
        <v>378.28</v>
      </c>
      <c r="K9277" s="1">
        <f t="shared" si="576"/>
        <v>1.3834113516676418</v>
      </c>
      <c r="L9277" t="s">
        <v>54</v>
      </c>
      <c r="M9277" s="2" t="s">
        <v>264</v>
      </c>
      <c r="N9277" s="3" t="str">
        <f t="shared" si="577"/>
        <v>Feb</v>
      </c>
      <c r="O9277" t="s">
        <v>33</v>
      </c>
      <c r="P9277" t="s">
        <v>39</v>
      </c>
      <c r="Q9277" t="str">
        <f t="shared" si="578"/>
        <v>Adult</v>
      </c>
      <c r="R9277" t="str">
        <f t="shared" si="579"/>
        <v>Profit</v>
      </c>
    </row>
    <row r="9278" spans="1:18">
      <c r="A9278">
        <v>5341</v>
      </c>
      <c r="B9278" t="s">
        <v>40</v>
      </c>
      <c r="C9278">
        <v>55</v>
      </c>
      <c r="D9278" t="s">
        <v>24</v>
      </c>
      <c r="E9278" t="s">
        <v>53</v>
      </c>
      <c r="F9278" t="s">
        <v>49</v>
      </c>
      <c r="G9278">
        <v>454.18</v>
      </c>
      <c r="H9278">
        <v>658.22</v>
      </c>
      <c r="I9278">
        <v>650.87</v>
      </c>
      <c r="J9278">
        <v>-7.35</v>
      </c>
      <c r="K9278" s="1">
        <f t="shared" si="576"/>
        <v>-1.116647929263772E-2</v>
      </c>
      <c r="L9278" t="s">
        <v>37</v>
      </c>
      <c r="M9278" s="2" t="s">
        <v>254</v>
      </c>
      <c r="N9278" s="3" t="str">
        <f t="shared" si="577"/>
        <v>Dec</v>
      </c>
      <c r="O9278" t="s">
        <v>33</v>
      </c>
      <c r="P9278" t="s">
        <v>39</v>
      </c>
      <c r="Q9278" t="str">
        <f t="shared" si="578"/>
        <v>Senior</v>
      </c>
      <c r="R9278" t="str">
        <f t="shared" si="579"/>
        <v>Loss</v>
      </c>
    </row>
    <row r="9279" spans="1:18">
      <c r="A9279">
        <v>6666</v>
      </c>
      <c r="B9279" t="s">
        <v>15</v>
      </c>
      <c r="C9279">
        <v>38</v>
      </c>
      <c r="D9279" t="s">
        <v>24</v>
      </c>
      <c r="E9279" t="s">
        <v>57</v>
      </c>
      <c r="F9279" t="s">
        <v>49</v>
      </c>
      <c r="G9279">
        <v>448.56</v>
      </c>
      <c r="H9279">
        <v>248.77</v>
      </c>
      <c r="I9279">
        <v>650.73</v>
      </c>
      <c r="J9279">
        <v>401.96</v>
      </c>
      <c r="K9279" s="1">
        <f t="shared" si="576"/>
        <v>1.6157896852514368</v>
      </c>
      <c r="L9279" t="s">
        <v>37</v>
      </c>
      <c r="M9279" s="2" t="s">
        <v>122</v>
      </c>
      <c r="N9279" s="3" t="str">
        <f t="shared" si="577"/>
        <v>May</v>
      </c>
      <c r="O9279" t="s">
        <v>33</v>
      </c>
      <c r="P9279" t="s">
        <v>39</v>
      </c>
      <c r="Q9279" t="str">
        <f t="shared" si="578"/>
        <v>Adult</v>
      </c>
      <c r="R9279" t="str">
        <f t="shared" si="579"/>
        <v>Profit</v>
      </c>
    </row>
    <row r="9280" spans="1:18">
      <c r="A9280">
        <v>1891</v>
      </c>
      <c r="B9280" t="s">
        <v>84</v>
      </c>
      <c r="C9280">
        <v>59</v>
      </c>
      <c r="D9280" t="s">
        <v>16</v>
      </c>
      <c r="E9280" t="s">
        <v>66</v>
      </c>
      <c r="F9280" t="s">
        <v>42</v>
      </c>
      <c r="G9280">
        <v>534.41</v>
      </c>
      <c r="H9280">
        <v>568.97</v>
      </c>
      <c r="I9280">
        <v>650.4</v>
      </c>
      <c r="J9280">
        <v>81.430000000000007</v>
      </c>
      <c r="K9280" s="1">
        <f t="shared" si="576"/>
        <v>0.14311826634093186</v>
      </c>
      <c r="L9280" t="s">
        <v>54</v>
      </c>
      <c r="M9280" s="2" t="s">
        <v>223</v>
      </c>
      <c r="N9280" s="3" t="str">
        <f t="shared" si="577"/>
        <v>Dec</v>
      </c>
      <c r="O9280" t="s">
        <v>33</v>
      </c>
      <c r="P9280" t="s">
        <v>22</v>
      </c>
      <c r="Q9280" t="str">
        <f t="shared" si="578"/>
        <v>Senior</v>
      </c>
      <c r="R9280" t="str">
        <f t="shared" si="579"/>
        <v>Profit</v>
      </c>
    </row>
    <row r="9281" spans="1:18">
      <c r="A9281">
        <v>2105</v>
      </c>
      <c r="B9281" t="s">
        <v>92</v>
      </c>
      <c r="C9281">
        <v>33</v>
      </c>
      <c r="D9281" t="s">
        <v>16</v>
      </c>
      <c r="E9281" t="s">
        <v>53</v>
      </c>
      <c r="F9281" t="s">
        <v>18</v>
      </c>
      <c r="G9281">
        <v>365.53</v>
      </c>
      <c r="H9281">
        <v>919.9</v>
      </c>
      <c r="I9281">
        <v>650.29999999999995</v>
      </c>
      <c r="J9281">
        <v>-269.60000000000002</v>
      </c>
      <c r="K9281" s="1">
        <f t="shared" si="576"/>
        <v>-0.29307533427546478</v>
      </c>
      <c r="L9281" t="s">
        <v>54</v>
      </c>
      <c r="M9281" s="2" t="s">
        <v>212</v>
      </c>
      <c r="N9281" s="3" t="str">
        <f t="shared" si="577"/>
        <v>Aug</v>
      </c>
      <c r="O9281" t="s">
        <v>21</v>
      </c>
      <c r="P9281" t="s">
        <v>39</v>
      </c>
      <c r="Q9281" t="str">
        <f t="shared" si="578"/>
        <v>Adult</v>
      </c>
      <c r="R9281" t="str">
        <f t="shared" si="579"/>
        <v>Loss</v>
      </c>
    </row>
    <row r="9282" spans="1:18">
      <c r="A9282">
        <v>8196</v>
      </c>
      <c r="B9282" t="s">
        <v>40</v>
      </c>
      <c r="C9282">
        <v>28</v>
      </c>
      <c r="D9282" t="s">
        <v>24</v>
      </c>
      <c r="E9282" t="s">
        <v>30</v>
      </c>
      <c r="F9282" t="s">
        <v>42</v>
      </c>
      <c r="G9282">
        <v>372.44</v>
      </c>
      <c r="H9282">
        <v>286.35000000000002</v>
      </c>
      <c r="I9282">
        <v>649.85</v>
      </c>
      <c r="J9282">
        <v>363.5</v>
      </c>
      <c r="K9282" s="1">
        <f t="shared" ref="K9282:K9345" si="580">J9282/H9282</f>
        <v>1.2694255281997555</v>
      </c>
      <c r="L9282" t="s">
        <v>26</v>
      </c>
      <c r="M9282" s="2" t="s">
        <v>348</v>
      </c>
      <c r="N9282" s="3" t="str">
        <f t="shared" ref="N9282:N9345" si="581">TEXT(M9282,"MMM")</f>
        <v>Nov</v>
      </c>
      <c r="O9282" t="s">
        <v>51</v>
      </c>
      <c r="P9282" t="s">
        <v>22</v>
      </c>
      <c r="Q9282" t="str">
        <f t="shared" ref="Q9282:Q9345" si="582">IF(C9282&gt;=18,IF(C9282&lt;=25,"Young",IF(C9282&lt;=40,"Adult",IF(C9282&lt;=60,"Senior",""))),"")</f>
        <v>Adult</v>
      </c>
      <c r="R9282" t="str">
        <f t="shared" ref="R9282:R9345" si="583">IF(J9282&gt;0,"Profit","Loss")</f>
        <v>Profit</v>
      </c>
    </row>
    <row r="9283" spans="1:18">
      <c r="A9283">
        <v>5734</v>
      </c>
      <c r="B9283" t="s">
        <v>52</v>
      </c>
      <c r="C9283">
        <v>52</v>
      </c>
      <c r="D9283" t="s">
        <v>24</v>
      </c>
      <c r="E9283" t="s">
        <v>66</v>
      </c>
      <c r="F9283" t="s">
        <v>25</v>
      </c>
      <c r="G9283">
        <v>449.22</v>
      </c>
      <c r="H9283">
        <v>1087.76</v>
      </c>
      <c r="I9283">
        <v>649.32000000000005</v>
      </c>
      <c r="J9283">
        <v>-438.44</v>
      </c>
      <c r="K9283" s="1">
        <f t="shared" si="580"/>
        <v>-0.40306685298227551</v>
      </c>
      <c r="L9283" t="s">
        <v>31</v>
      </c>
      <c r="M9283" s="2" t="s">
        <v>283</v>
      </c>
      <c r="N9283" s="3" t="str">
        <f t="shared" si="581"/>
        <v>Jun</v>
      </c>
      <c r="O9283" t="s">
        <v>51</v>
      </c>
      <c r="P9283" t="s">
        <v>39</v>
      </c>
      <c r="Q9283" t="str">
        <f t="shared" si="582"/>
        <v>Senior</v>
      </c>
      <c r="R9283" t="str">
        <f t="shared" si="583"/>
        <v>Loss</v>
      </c>
    </row>
    <row r="9284" spans="1:18">
      <c r="A9284">
        <v>6405</v>
      </c>
      <c r="B9284" t="s">
        <v>29</v>
      </c>
      <c r="C9284">
        <v>48</v>
      </c>
      <c r="D9284" t="s">
        <v>16</v>
      </c>
      <c r="E9284" t="s">
        <v>35</v>
      </c>
      <c r="F9284" t="s">
        <v>49</v>
      </c>
      <c r="G9284">
        <v>469.37</v>
      </c>
      <c r="H9284">
        <v>1661.9</v>
      </c>
      <c r="I9284">
        <v>648.69000000000005</v>
      </c>
      <c r="J9284">
        <v>-1013.21</v>
      </c>
      <c r="K9284" s="1">
        <f t="shared" si="580"/>
        <v>-0.60966965521391181</v>
      </c>
      <c r="L9284" t="s">
        <v>31</v>
      </c>
      <c r="M9284" s="2" t="s">
        <v>137</v>
      </c>
      <c r="N9284" s="3" t="str">
        <f t="shared" si="581"/>
        <v>Jun</v>
      </c>
      <c r="O9284" t="s">
        <v>56</v>
      </c>
      <c r="P9284" t="s">
        <v>39</v>
      </c>
      <c r="Q9284" t="str">
        <f t="shared" si="582"/>
        <v>Senior</v>
      </c>
      <c r="R9284" t="str">
        <f t="shared" si="583"/>
        <v>Loss</v>
      </c>
    </row>
    <row r="9285" spans="1:18">
      <c r="A9285">
        <v>3372</v>
      </c>
      <c r="B9285" t="s">
        <v>34</v>
      </c>
      <c r="C9285">
        <v>18</v>
      </c>
      <c r="D9285" t="s">
        <v>16</v>
      </c>
      <c r="E9285" t="s">
        <v>30</v>
      </c>
      <c r="F9285" t="s">
        <v>18</v>
      </c>
      <c r="G9285">
        <v>451.17</v>
      </c>
      <c r="H9285">
        <v>615.29</v>
      </c>
      <c r="I9285">
        <v>647.41</v>
      </c>
      <c r="J9285">
        <v>32.119999999999997</v>
      </c>
      <c r="K9285" s="1">
        <f t="shared" si="580"/>
        <v>5.2203026215280598E-2</v>
      </c>
      <c r="L9285" t="s">
        <v>54</v>
      </c>
      <c r="M9285" s="2" t="s">
        <v>321</v>
      </c>
      <c r="N9285" s="3" t="str">
        <f t="shared" si="581"/>
        <v>Sep</v>
      </c>
      <c r="O9285" t="s">
        <v>51</v>
      </c>
      <c r="P9285" t="s">
        <v>39</v>
      </c>
      <c r="Q9285" t="str">
        <f t="shared" si="582"/>
        <v>Young</v>
      </c>
      <c r="R9285" t="str">
        <f t="shared" si="583"/>
        <v>Profit</v>
      </c>
    </row>
    <row r="9286" spans="1:18">
      <c r="A9286">
        <v>6873</v>
      </c>
      <c r="B9286" t="s">
        <v>23</v>
      </c>
      <c r="C9286">
        <v>53</v>
      </c>
      <c r="D9286" t="s">
        <v>24</v>
      </c>
      <c r="E9286" t="s">
        <v>17</v>
      </c>
      <c r="F9286" t="s">
        <v>18</v>
      </c>
      <c r="G9286">
        <v>516.76</v>
      </c>
      <c r="H9286">
        <v>365.72</v>
      </c>
      <c r="I9286">
        <v>646.34</v>
      </c>
      <c r="J9286">
        <v>280.62</v>
      </c>
      <c r="K9286" s="1">
        <f t="shared" si="580"/>
        <v>0.76730832330744825</v>
      </c>
      <c r="L9286" t="s">
        <v>31</v>
      </c>
      <c r="M9286" s="2" t="s">
        <v>397</v>
      </c>
      <c r="N9286" s="3" t="str">
        <f t="shared" si="581"/>
        <v>Oct</v>
      </c>
      <c r="O9286" t="s">
        <v>28</v>
      </c>
      <c r="P9286" t="s">
        <v>39</v>
      </c>
      <c r="Q9286" t="str">
        <f t="shared" si="582"/>
        <v>Senior</v>
      </c>
      <c r="R9286" t="str">
        <f t="shared" si="583"/>
        <v>Profit</v>
      </c>
    </row>
    <row r="9287" spans="1:18">
      <c r="A9287">
        <v>519</v>
      </c>
      <c r="B9287" t="s">
        <v>52</v>
      </c>
      <c r="C9287">
        <v>20</v>
      </c>
      <c r="D9287" t="s">
        <v>16</v>
      </c>
      <c r="E9287" t="s">
        <v>57</v>
      </c>
      <c r="F9287" t="s">
        <v>25</v>
      </c>
      <c r="G9287">
        <v>510.76</v>
      </c>
      <c r="H9287">
        <v>1946.85</v>
      </c>
      <c r="I9287">
        <v>646.23</v>
      </c>
      <c r="J9287">
        <v>-1300.6199999999999</v>
      </c>
      <c r="K9287" s="1">
        <f t="shared" si="580"/>
        <v>-0.66806379536173821</v>
      </c>
      <c r="L9287" t="s">
        <v>19</v>
      </c>
      <c r="M9287" s="2" t="s">
        <v>160</v>
      </c>
      <c r="N9287" s="3" t="str">
        <f t="shared" si="581"/>
        <v>Apr</v>
      </c>
      <c r="O9287" t="s">
        <v>33</v>
      </c>
      <c r="P9287" t="s">
        <v>39</v>
      </c>
      <c r="Q9287" t="str">
        <f t="shared" si="582"/>
        <v>Young</v>
      </c>
      <c r="R9287" t="str">
        <f t="shared" si="583"/>
        <v>Loss</v>
      </c>
    </row>
    <row r="9288" spans="1:18">
      <c r="A9288">
        <v>9895</v>
      </c>
      <c r="B9288" t="s">
        <v>29</v>
      </c>
      <c r="C9288">
        <v>25</v>
      </c>
      <c r="D9288" t="s">
        <v>24</v>
      </c>
      <c r="E9288" t="s">
        <v>30</v>
      </c>
      <c r="F9288" t="s">
        <v>42</v>
      </c>
      <c r="G9288">
        <v>461.62</v>
      </c>
      <c r="H9288">
        <v>1135.99</v>
      </c>
      <c r="I9288">
        <v>645.79999999999995</v>
      </c>
      <c r="J9288">
        <v>-490.19</v>
      </c>
      <c r="K9288" s="1">
        <f t="shared" si="580"/>
        <v>-0.431509080185565</v>
      </c>
      <c r="L9288" t="s">
        <v>19</v>
      </c>
      <c r="M9288" s="2" t="s">
        <v>194</v>
      </c>
      <c r="N9288" s="3" t="str">
        <f t="shared" si="581"/>
        <v>Sep</v>
      </c>
      <c r="O9288" t="s">
        <v>33</v>
      </c>
      <c r="P9288" t="s">
        <v>22</v>
      </c>
      <c r="Q9288" t="str">
        <f t="shared" si="582"/>
        <v>Young</v>
      </c>
      <c r="R9288" t="str">
        <f t="shared" si="583"/>
        <v>Loss</v>
      </c>
    </row>
    <row r="9289" spans="1:18">
      <c r="A9289">
        <v>2999</v>
      </c>
      <c r="B9289" t="s">
        <v>52</v>
      </c>
      <c r="C9289">
        <v>38</v>
      </c>
      <c r="D9289" t="s">
        <v>16</v>
      </c>
      <c r="E9289" t="s">
        <v>59</v>
      </c>
      <c r="F9289" t="s">
        <v>36</v>
      </c>
      <c r="G9289">
        <v>395.6</v>
      </c>
      <c r="H9289">
        <v>387.02</v>
      </c>
      <c r="I9289">
        <v>645.1</v>
      </c>
      <c r="J9289">
        <v>258.08</v>
      </c>
      <c r="K9289" s="1">
        <f t="shared" si="580"/>
        <v>0.66683892305307213</v>
      </c>
      <c r="L9289" t="s">
        <v>26</v>
      </c>
      <c r="M9289" s="2" t="s">
        <v>244</v>
      </c>
      <c r="N9289" s="3" t="str">
        <f t="shared" si="581"/>
        <v>Jun</v>
      </c>
      <c r="O9289" t="s">
        <v>56</v>
      </c>
      <c r="P9289" t="s">
        <v>39</v>
      </c>
      <c r="Q9289" t="str">
        <f t="shared" si="582"/>
        <v>Adult</v>
      </c>
      <c r="R9289" t="str">
        <f t="shared" si="583"/>
        <v>Profit</v>
      </c>
    </row>
    <row r="9290" spans="1:18">
      <c r="A9290">
        <v>6573</v>
      </c>
      <c r="B9290" t="s">
        <v>84</v>
      </c>
      <c r="C9290">
        <v>48</v>
      </c>
      <c r="D9290" t="s">
        <v>16</v>
      </c>
      <c r="E9290" t="s">
        <v>57</v>
      </c>
      <c r="F9290" t="s">
        <v>36</v>
      </c>
      <c r="G9290">
        <v>545.65</v>
      </c>
      <c r="H9290">
        <v>1147.21</v>
      </c>
      <c r="I9290">
        <v>645.05999999999995</v>
      </c>
      <c r="J9290">
        <v>-502.15</v>
      </c>
      <c r="K9290" s="1">
        <f t="shared" si="580"/>
        <v>-0.43771410639725938</v>
      </c>
      <c r="L9290" t="s">
        <v>26</v>
      </c>
      <c r="M9290" s="2" t="s">
        <v>348</v>
      </c>
      <c r="N9290" s="3" t="str">
        <f t="shared" si="581"/>
        <v>Nov</v>
      </c>
      <c r="O9290" t="s">
        <v>21</v>
      </c>
      <c r="P9290" t="s">
        <v>22</v>
      </c>
      <c r="Q9290" t="str">
        <f t="shared" si="582"/>
        <v>Senior</v>
      </c>
      <c r="R9290" t="str">
        <f t="shared" si="583"/>
        <v>Loss</v>
      </c>
    </row>
    <row r="9291" spans="1:18">
      <c r="A9291">
        <v>134</v>
      </c>
      <c r="B9291" t="s">
        <v>29</v>
      </c>
      <c r="C9291">
        <v>57</v>
      </c>
      <c r="D9291" t="s">
        <v>16</v>
      </c>
      <c r="E9291" t="s">
        <v>59</v>
      </c>
      <c r="F9291" t="s">
        <v>49</v>
      </c>
      <c r="G9291">
        <v>469.64</v>
      </c>
      <c r="H9291">
        <v>146.66</v>
      </c>
      <c r="I9291">
        <v>644.98</v>
      </c>
      <c r="J9291">
        <v>498.32</v>
      </c>
      <c r="K9291" s="1">
        <f t="shared" si="580"/>
        <v>3.3977908086731214</v>
      </c>
      <c r="L9291" t="s">
        <v>26</v>
      </c>
      <c r="M9291" s="2" t="s">
        <v>163</v>
      </c>
      <c r="N9291" s="3" t="str">
        <f t="shared" si="581"/>
        <v>Nov</v>
      </c>
      <c r="O9291" t="s">
        <v>56</v>
      </c>
      <c r="P9291" t="s">
        <v>39</v>
      </c>
      <c r="Q9291" t="str">
        <f t="shared" si="582"/>
        <v>Senior</v>
      </c>
      <c r="R9291" t="str">
        <f t="shared" si="583"/>
        <v>Profit</v>
      </c>
    </row>
    <row r="9292" spans="1:18">
      <c r="A9292">
        <v>4420</v>
      </c>
      <c r="B9292" t="s">
        <v>47</v>
      </c>
      <c r="C9292">
        <v>56</v>
      </c>
      <c r="D9292" t="s">
        <v>24</v>
      </c>
      <c r="E9292" t="s">
        <v>30</v>
      </c>
      <c r="F9292" t="s">
        <v>42</v>
      </c>
      <c r="G9292">
        <v>498.76</v>
      </c>
      <c r="H9292">
        <v>1841.34</v>
      </c>
      <c r="I9292">
        <v>644.94000000000005</v>
      </c>
      <c r="J9292">
        <v>-1196.4000000000001</v>
      </c>
      <c r="K9292" s="1">
        <f t="shared" si="580"/>
        <v>-0.6497442080224185</v>
      </c>
      <c r="L9292" t="s">
        <v>54</v>
      </c>
      <c r="M9292" s="2" t="s">
        <v>171</v>
      </c>
      <c r="N9292" s="3" t="str">
        <f t="shared" si="581"/>
        <v>Jan</v>
      </c>
      <c r="O9292" t="s">
        <v>33</v>
      </c>
      <c r="P9292" t="s">
        <v>39</v>
      </c>
      <c r="Q9292" t="str">
        <f t="shared" si="582"/>
        <v>Senior</v>
      </c>
      <c r="R9292" t="str">
        <f t="shared" si="583"/>
        <v>Loss</v>
      </c>
    </row>
    <row r="9293" spans="1:18">
      <c r="A9293">
        <v>5938</v>
      </c>
      <c r="B9293" t="s">
        <v>29</v>
      </c>
      <c r="C9293">
        <v>45</v>
      </c>
      <c r="D9293" t="s">
        <v>24</v>
      </c>
      <c r="E9293" t="s">
        <v>57</v>
      </c>
      <c r="F9293" t="s">
        <v>49</v>
      </c>
      <c r="G9293">
        <v>496.59</v>
      </c>
      <c r="H9293">
        <v>554.82000000000005</v>
      </c>
      <c r="I9293">
        <v>644.79999999999995</v>
      </c>
      <c r="J9293">
        <v>89.98</v>
      </c>
      <c r="K9293" s="1">
        <f t="shared" si="580"/>
        <v>0.16217872463141197</v>
      </c>
      <c r="L9293" t="s">
        <v>37</v>
      </c>
      <c r="M9293" s="2" t="s">
        <v>178</v>
      </c>
      <c r="N9293" s="3" t="str">
        <f t="shared" si="581"/>
        <v>Mar</v>
      </c>
      <c r="O9293" t="s">
        <v>56</v>
      </c>
      <c r="P9293" t="s">
        <v>22</v>
      </c>
      <c r="Q9293" t="str">
        <f t="shared" si="582"/>
        <v>Senior</v>
      </c>
      <c r="R9293" t="str">
        <f t="shared" si="583"/>
        <v>Profit</v>
      </c>
    </row>
    <row r="9294" spans="1:18">
      <c r="A9294">
        <v>3765</v>
      </c>
      <c r="B9294" t="s">
        <v>15</v>
      </c>
      <c r="C9294">
        <v>58</v>
      </c>
      <c r="D9294" t="s">
        <v>24</v>
      </c>
      <c r="E9294" t="s">
        <v>35</v>
      </c>
      <c r="F9294" t="s">
        <v>42</v>
      </c>
      <c r="G9294">
        <v>400.1</v>
      </c>
      <c r="H9294">
        <v>170.14</v>
      </c>
      <c r="I9294">
        <v>644.55999999999995</v>
      </c>
      <c r="J9294">
        <v>474.42</v>
      </c>
      <c r="K9294" s="1">
        <f t="shared" si="580"/>
        <v>2.7884095450805222</v>
      </c>
      <c r="L9294" t="s">
        <v>19</v>
      </c>
      <c r="M9294" s="2" t="s">
        <v>317</v>
      </c>
      <c r="N9294" s="3" t="str">
        <f t="shared" si="581"/>
        <v>Nov</v>
      </c>
      <c r="O9294" t="s">
        <v>33</v>
      </c>
      <c r="P9294" t="s">
        <v>22</v>
      </c>
      <c r="Q9294" t="str">
        <f t="shared" si="582"/>
        <v>Senior</v>
      </c>
      <c r="R9294" t="str">
        <f t="shared" si="583"/>
        <v>Profit</v>
      </c>
    </row>
    <row r="9295" spans="1:18">
      <c r="A9295">
        <v>5646</v>
      </c>
      <c r="B9295" t="s">
        <v>15</v>
      </c>
      <c r="C9295">
        <v>27</v>
      </c>
      <c r="D9295" t="s">
        <v>16</v>
      </c>
      <c r="E9295" t="s">
        <v>35</v>
      </c>
      <c r="F9295" t="s">
        <v>42</v>
      </c>
      <c r="G9295">
        <v>547.67999999999995</v>
      </c>
      <c r="H9295">
        <v>1542.78</v>
      </c>
      <c r="I9295">
        <v>644.34</v>
      </c>
      <c r="J9295">
        <v>-898.44</v>
      </c>
      <c r="K9295" s="1">
        <f t="shared" si="580"/>
        <v>-0.58235133978921172</v>
      </c>
      <c r="L9295" t="s">
        <v>26</v>
      </c>
      <c r="M9295" s="2" t="s">
        <v>343</v>
      </c>
      <c r="N9295" s="3" t="str">
        <f t="shared" si="581"/>
        <v>Dec</v>
      </c>
      <c r="O9295" t="s">
        <v>56</v>
      </c>
      <c r="P9295" t="s">
        <v>22</v>
      </c>
      <c r="Q9295" t="str">
        <f t="shared" si="582"/>
        <v>Adult</v>
      </c>
      <c r="R9295" t="str">
        <f t="shared" si="583"/>
        <v>Loss</v>
      </c>
    </row>
    <row r="9296" spans="1:18">
      <c r="A9296">
        <v>1164</v>
      </c>
      <c r="B9296" t="s">
        <v>29</v>
      </c>
      <c r="C9296">
        <v>33</v>
      </c>
      <c r="D9296" t="s">
        <v>16</v>
      </c>
      <c r="E9296" t="s">
        <v>17</v>
      </c>
      <c r="F9296" t="s">
        <v>49</v>
      </c>
      <c r="G9296">
        <v>384.75</v>
      </c>
      <c r="H9296">
        <v>507.6</v>
      </c>
      <c r="I9296">
        <v>644.27</v>
      </c>
      <c r="J9296">
        <v>136.66999999999999</v>
      </c>
      <c r="K9296" s="1">
        <f t="shared" si="580"/>
        <v>0.26924743892828995</v>
      </c>
      <c r="L9296" t="s">
        <v>19</v>
      </c>
      <c r="M9296" s="2" t="s">
        <v>187</v>
      </c>
      <c r="N9296" s="3" t="str">
        <f t="shared" si="581"/>
        <v>Dec</v>
      </c>
      <c r="O9296" t="s">
        <v>51</v>
      </c>
      <c r="P9296" t="s">
        <v>39</v>
      </c>
      <c r="Q9296" t="str">
        <f t="shared" si="582"/>
        <v>Adult</v>
      </c>
      <c r="R9296" t="str">
        <f t="shared" si="583"/>
        <v>Profit</v>
      </c>
    </row>
    <row r="9297" spans="1:18">
      <c r="A9297">
        <v>9846</v>
      </c>
      <c r="B9297" t="s">
        <v>52</v>
      </c>
      <c r="C9297">
        <v>40</v>
      </c>
      <c r="D9297" t="s">
        <v>16</v>
      </c>
      <c r="E9297" t="s">
        <v>41</v>
      </c>
      <c r="F9297" t="s">
        <v>25</v>
      </c>
      <c r="G9297">
        <v>435.97</v>
      </c>
      <c r="H9297">
        <v>1911.54</v>
      </c>
      <c r="I9297">
        <v>644.12</v>
      </c>
      <c r="J9297">
        <v>-1267.42</v>
      </c>
      <c r="K9297" s="1">
        <f t="shared" si="580"/>
        <v>-0.66303608608765707</v>
      </c>
      <c r="L9297" t="s">
        <v>26</v>
      </c>
      <c r="M9297" s="2" t="s">
        <v>374</v>
      </c>
      <c r="N9297" s="3" t="str">
        <f t="shared" si="581"/>
        <v>Apr</v>
      </c>
      <c r="O9297" t="s">
        <v>28</v>
      </c>
      <c r="P9297" t="s">
        <v>39</v>
      </c>
      <c r="Q9297" t="str">
        <f t="shared" si="582"/>
        <v>Adult</v>
      </c>
      <c r="R9297" t="str">
        <f t="shared" si="583"/>
        <v>Loss</v>
      </c>
    </row>
    <row r="9298" spans="1:18">
      <c r="A9298">
        <v>3762</v>
      </c>
      <c r="B9298" t="s">
        <v>34</v>
      </c>
      <c r="C9298">
        <v>46</v>
      </c>
      <c r="D9298" t="s">
        <v>24</v>
      </c>
      <c r="E9298" t="s">
        <v>30</v>
      </c>
      <c r="F9298" t="s">
        <v>42</v>
      </c>
      <c r="G9298">
        <v>489.8</v>
      </c>
      <c r="H9298">
        <v>725.06</v>
      </c>
      <c r="I9298">
        <v>643.92999999999995</v>
      </c>
      <c r="J9298">
        <v>-81.13</v>
      </c>
      <c r="K9298" s="1">
        <f t="shared" si="580"/>
        <v>-0.11189418806719444</v>
      </c>
      <c r="L9298" t="s">
        <v>26</v>
      </c>
      <c r="M9298" s="2" t="s">
        <v>394</v>
      </c>
      <c r="N9298" s="3" t="str">
        <f t="shared" si="581"/>
        <v>Apr</v>
      </c>
      <c r="O9298" t="s">
        <v>28</v>
      </c>
      <c r="P9298" t="s">
        <v>39</v>
      </c>
      <c r="Q9298" t="str">
        <f t="shared" si="582"/>
        <v>Senior</v>
      </c>
      <c r="R9298" t="str">
        <f t="shared" si="583"/>
        <v>Loss</v>
      </c>
    </row>
    <row r="9299" spans="1:18">
      <c r="A9299">
        <v>2442</v>
      </c>
      <c r="B9299" t="s">
        <v>40</v>
      </c>
      <c r="C9299">
        <v>43</v>
      </c>
      <c r="D9299" t="s">
        <v>16</v>
      </c>
      <c r="E9299" t="s">
        <v>59</v>
      </c>
      <c r="F9299" t="s">
        <v>18</v>
      </c>
      <c r="G9299">
        <v>431.32</v>
      </c>
      <c r="H9299">
        <v>1883.28</v>
      </c>
      <c r="I9299">
        <v>643.45000000000005</v>
      </c>
      <c r="J9299">
        <v>-1239.83</v>
      </c>
      <c r="K9299" s="1">
        <f t="shared" si="580"/>
        <v>-0.65833545728728593</v>
      </c>
      <c r="L9299" t="s">
        <v>19</v>
      </c>
      <c r="M9299" s="2" t="s">
        <v>260</v>
      </c>
      <c r="N9299" s="3" t="str">
        <f t="shared" si="581"/>
        <v>Jun</v>
      </c>
      <c r="O9299" t="s">
        <v>21</v>
      </c>
      <c r="P9299" t="s">
        <v>39</v>
      </c>
      <c r="Q9299" t="str">
        <f t="shared" si="582"/>
        <v>Senior</v>
      </c>
      <c r="R9299" t="str">
        <f t="shared" si="583"/>
        <v>Loss</v>
      </c>
    </row>
    <row r="9300" spans="1:18">
      <c r="A9300">
        <v>7411</v>
      </c>
      <c r="B9300" t="s">
        <v>29</v>
      </c>
      <c r="C9300">
        <v>30</v>
      </c>
      <c r="D9300" t="s">
        <v>24</v>
      </c>
      <c r="E9300" t="s">
        <v>17</v>
      </c>
      <c r="F9300" t="s">
        <v>49</v>
      </c>
      <c r="G9300">
        <v>560.29999999999995</v>
      </c>
      <c r="H9300">
        <v>289.44</v>
      </c>
      <c r="I9300">
        <v>641.45000000000005</v>
      </c>
      <c r="J9300">
        <v>352.01</v>
      </c>
      <c r="K9300" s="1">
        <f t="shared" si="580"/>
        <v>1.2161760641238253</v>
      </c>
      <c r="L9300" t="s">
        <v>19</v>
      </c>
      <c r="M9300" s="2" t="s">
        <v>50</v>
      </c>
      <c r="N9300" s="3" t="str">
        <f t="shared" si="581"/>
        <v>Apr</v>
      </c>
      <c r="O9300" t="s">
        <v>56</v>
      </c>
      <c r="P9300" t="s">
        <v>22</v>
      </c>
      <c r="Q9300" t="str">
        <f t="shared" si="582"/>
        <v>Adult</v>
      </c>
      <c r="R9300" t="str">
        <f t="shared" si="583"/>
        <v>Profit</v>
      </c>
    </row>
    <row r="9301" spans="1:18">
      <c r="A9301">
        <v>4283</v>
      </c>
      <c r="B9301" t="s">
        <v>92</v>
      </c>
      <c r="C9301">
        <v>34</v>
      </c>
      <c r="D9301" t="s">
        <v>16</v>
      </c>
      <c r="E9301" t="s">
        <v>30</v>
      </c>
      <c r="F9301" t="s">
        <v>18</v>
      </c>
      <c r="G9301">
        <v>531.86</v>
      </c>
      <c r="H9301">
        <v>1513.32</v>
      </c>
      <c r="I9301">
        <v>641.35</v>
      </c>
      <c r="J9301">
        <v>-871.97</v>
      </c>
      <c r="K9301" s="1">
        <f t="shared" si="580"/>
        <v>-0.57619670657891264</v>
      </c>
      <c r="L9301" t="s">
        <v>31</v>
      </c>
      <c r="M9301" s="2" t="s">
        <v>282</v>
      </c>
      <c r="N9301" s="3" t="str">
        <f t="shared" si="581"/>
        <v>May</v>
      </c>
      <c r="O9301" t="s">
        <v>51</v>
      </c>
      <c r="P9301" t="s">
        <v>39</v>
      </c>
      <c r="Q9301" t="str">
        <f t="shared" si="582"/>
        <v>Adult</v>
      </c>
      <c r="R9301" t="str">
        <f t="shared" si="583"/>
        <v>Loss</v>
      </c>
    </row>
    <row r="9302" spans="1:18">
      <c r="A9302">
        <v>7775</v>
      </c>
      <c r="B9302" t="s">
        <v>92</v>
      </c>
      <c r="C9302">
        <v>43</v>
      </c>
      <c r="D9302" t="s">
        <v>16</v>
      </c>
      <c r="E9302" t="s">
        <v>57</v>
      </c>
      <c r="F9302" t="s">
        <v>42</v>
      </c>
      <c r="G9302">
        <v>427.01</v>
      </c>
      <c r="H9302">
        <v>1245.76</v>
      </c>
      <c r="I9302">
        <v>641.28</v>
      </c>
      <c r="J9302">
        <v>-604.48</v>
      </c>
      <c r="K9302" s="1">
        <f t="shared" si="580"/>
        <v>-0.4852298998201901</v>
      </c>
      <c r="L9302" t="s">
        <v>26</v>
      </c>
      <c r="M9302" s="2" t="s">
        <v>248</v>
      </c>
      <c r="N9302" s="3" t="str">
        <f t="shared" si="581"/>
        <v>Jan</v>
      </c>
      <c r="O9302" t="s">
        <v>51</v>
      </c>
      <c r="P9302" t="s">
        <v>22</v>
      </c>
      <c r="Q9302" t="str">
        <f t="shared" si="582"/>
        <v>Senior</v>
      </c>
      <c r="R9302" t="str">
        <f t="shared" si="583"/>
        <v>Loss</v>
      </c>
    </row>
    <row r="9303" spans="1:18">
      <c r="A9303">
        <v>8577</v>
      </c>
      <c r="B9303" t="s">
        <v>52</v>
      </c>
      <c r="C9303">
        <v>52</v>
      </c>
      <c r="D9303" t="s">
        <v>16</v>
      </c>
      <c r="E9303" t="s">
        <v>35</v>
      </c>
      <c r="F9303" t="s">
        <v>18</v>
      </c>
      <c r="G9303">
        <v>391.02</v>
      </c>
      <c r="H9303">
        <v>1333.19</v>
      </c>
      <c r="I9303">
        <v>640.67999999999995</v>
      </c>
      <c r="J9303">
        <v>-692.51</v>
      </c>
      <c r="K9303" s="1">
        <f t="shared" si="580"/>
        <v>-0.51943833962150932</v>
      </c>
      <c r="L9303" t="s">
        <v>26</v>
      </c>
      <c r="M9303" s="2" t="s">
        <v>229</v>
      </c>
      <c r="N9303" s="3" t="str">
        <f t="shared" si="581"/>
        <v>Jan</v>
      </c>
      <c r="O9303" t="s">
        <v>33</v>
      </c>
      <c r="P9303" t="s">
        <v>39</v>
      </c>
      <c r="Q9303" t="str">
        <f t="shared" si="582"/>
        <v>Senior</v>
      </c>
      <c r="R9303" t="str">
        <f t="shared" si="583"/>
        <v>Loss</v>
      </c>
    </row>
    <row r="9304" spans="1:18">
      <c r="A9304">
        <v>5563</v>
      </c>
      <c r="B9304" t="s">
        <v>92</v>
      </c>
      <c r="C9304">
        <v>55</v>
      </c>
      <c r="D9304" t="s">
        <v>16</v>
      </c>
      <c r="E9304" t="s">
        <v>17</v>
      </c>
      <c r="F9304" t="s">
        <v>25</v>
      </c>
      <c r="G9304">
        <v>416.28</v>
      </c>
      <c r="H9304">
        <v>895.01</v>
      </c>
      <c r="I9304">
        <v>639.70000000000005</v>
      </c>
      <c r="J9304">
        <v>-255.31</v>
      </c>
      <c r="K9304" s="1">
        <f t="shared" si="580"/>
        <v>-0.285259382576731</v>
      </c>
      <c r="L9304" t="s">
        <v>19</v>
      </c>
      <c r="M9304" s="2" t="s">
        <v>88</v>
      </c>
      <c r="N9304" s="3" t="str">
        <f t="shared" si="581"/>
        <v>Dec</v>
      </c>
      <c r="O9304" t="s">
        <v>21</v>
      </c>
      <c r="P9304" t="s">
        <v>22</v>
      </c>
      <c r="Q9304" t="str">
        <f t="shared" si="582"/>
        <v>Senior</v>
      </c>
      <c r="R9304" t="str">
        <f t="shared" si="583"/>
        <v>Loss</v>
      </c>
    </row>
    <row r="9305" spans="1:18">
      <c r="A9305">
        <v>2967</v>
      </c>
      <c r="B9305" t="s">
        <v>15</v>
      </c>
      <c r="C9305">
        <v>23</v>
      </c>
      <c r="D9305" t="s">
        <v>24</v>
      </c>
      <c r="E9305" t="s">
        <v>66</v>
      </c>
      <c r="F9305" t="s">
        <v>36</v>
      </c>
      <c r="G9305">
        <v>502.11</v>
      </c>
      <c r="H9305">
        <v>1867.07</v>
      </c>
      <c r="I9305">
        <v>638.63</v>
      </c>
      <c r="J9305">
        <v>-1228.44</v>
      </c>
      <c r="K9305" s="1">
        <f t="shared" si="580"/>
        <v>-0.65795069279673501</v>
      </c>
      <c r="L9305" t="s">
        <v>19</v>
      </c>
      <c r="M9305" s="2" t="s">
        <v>251</v>
      </c>
      <c r="N9305" s="3" t="str">
        <f t="shared" si="581"/>
        <v>Jan</v>
      </c>
      <c r="O9305" t="s">
        <v>51</v>
      </c>
      <c r="P9305" t="s">
        <v>39</v>
      </c>
      <c r="Q9305" t="str">
        <f t="shared" si="582"/>
        <v>Young</v>
      </c>
      <c r="R9305" t="str">
        <f t="shared" si="583"/>
        <v>Loss</v>
      </c>
    </row>
    <row r="9306" spans="1:18">
      <c r="A9306">
        <v>4730</v>
      </c>
      <c r="B9306" t="s">
        <v>44</v>
      </c>
      <c r="C9306">
        <v>37</v>
      </c>
      <c r="D9306" t="s">
        <v>16</v>
      </c>
      <c r="E9306" t="s">
        <v>17</v>
      </c>
      <c r="F9306" t="s">
        <v>42</v>
      </c>
      <c r="G9306">
        <v>401.77</v>
      </c>
      <c r="H9306">
        <v>720.93</v>
      </c>
      <c r="I9306">
        <v>637.26</v>
      </c>
      <c r="J9306">
        <v>-83.67</v>
      </c>
      <c r="K9306" s="1">
        <f t="shared" si="580"/>
        <v>-0.11605842453497567</v>
      </c>
      <c r="L9306" t="s">
        <v>26</v>
      </c>
      <c r="M9306" s="2" t="s">
        <v>288</v>
      </c>
      <c r="N9306" s="3" t="str">
        <f t="shared" si="581"/>
        <v>May</v>
      </c>
      <c r="O9306" t="s">
        <v>21</v>
      </c>
      <c r="P9306" t="s">
        <v>39</v>
      </c>
      <c r="Q9306" t="str">
        <f t="shared" si="582"/>
        <v>Adult</v>
      </c>
      <c r="R9306" t="str">
        <f t="shared" si="583"/>
        <v>Loss</v>
      </c>
    </row>
    <row r="9307" spans="1:18">
      <c r="A9307">
        <v>7169</v>
      </c>
      <c r="B9307" t="s">
        <v>84</v>
      </c>
      <c r="C9307">
        <v>53</v>
      </c>
      <c r="D9307" t="s">
        <v>16</v>
      </c>
      <c r="E9307" t="s">
        <v>53</v>
      </c>
      <c r="F9307" t="s">
        <v>49</v>
      </c>
      <c r="G9307">
        <v>531.36</v>
      </c>
      <c r="H9307">
        <v>582.52</v>
      </c>
      <c r="I9307">
        <v>636.01</v>
      </c>
      <c r="J9307">
        <v>53.49</v>
      </c>
      <c r="K9307" s="1">
        <f t="shared" si="580"/>
        <v>9.182517338460483E-2</v>
      </c>
      <c r="L9307" t="s">
        <v>19</v>
      </c>
      <c r="M9307" s="2" t="s">
        <v>385</v>
      </c>
      <c r="N9307" s="3" t="str">
        <f t="shared" si="581"/>
        <v>Sep</v>
      </c>
      <c r="O9307" t="s">
        <v>56</v>
      </c>
      <c r="P9307" t="s">
        <v>39</v>
      </c>
      <c r="Q9307" t="str">
        <f t="shared" si="582"/>
        <v>Senior</v>
      </c>
      <c r="R9307" t="str">
        <f t="shared" si="583"/>
        <v>Profit</v>
      </c>
    </row>
    <row r="9308" spans="1:18">
      <c r="A9308">
        <v>1770</v>
      </c>
      <c r="B9308" t="s">
        <v>40</v>
      </c>
      <c r="C9308">
        <v>21</v>
      </c>
      <c r="D9308" t="s">
        <v>24</v>
      </c>
      <c r="E9308" t="s">
        <v>53</v>
      </c>
      <c r="F9308" t="s">
        <v>49</v>
      </c>
      <c r="G9308">
        <v>407.73</v>
      </c>
      <c r="H9308">
        <v>184.48</v>
      </c>
      <c r="I9308">
        <v>635.69000000000005</v>
      </c>
      <c r="J9308">
        <v>451.21</v>
      </c>
      <c r="K9308" s="1">
        <f t="shared" si="580"/>
        <v>2.4458477883781442</v>
      </c>
      <c r="L9308" t="s">
        <v>37</v>
      </c>
      <c r="M9308" s="2" t="s">
        <v>80</v>
      </c>
      <c r="N9308" s="3" t="str">
        <f t="shared" si="581"/>
        <v>Mar</v>
      </c>
      <c r="O9308" t="s">
        <v>51</v>
      </c>
      <c r="P9308" t="s">
        <v>22</v>
      </c>
      <c r="Q9308" t="str">
        <f t="shared" si="582"/>
        <v>Young</v>
      </c>
      <c r="R9308" t="str">
        <f t="shared" si="583"/>
        <v>Profit</v>
      </c>
    </row>
    <row r="9309" spans="1:18">
      <c r="A9309">
        <v>3669</v>
      </c>
      <c r="B9309" t="s">
        <v>40</v>
      </c>
      <c r="C9309">
        <v>37</v>
      </c>
      <c r="D9309" t="s">
        <v>16</v>
      </c>
      <c r="E9309" t="s">
        <v>41</v>
      </c>
      <c r="F9309" t="s">
        <v>49</v>
      </c>
      <c r="G9309">
        <v>511.49</v>
      </c>
      <c r="H9309">
        <v>907.47</v>
      </c>
      <c r="I9309">
        <v>635.54</v>
      </c>
      <c r="J9309">
        <v>-271.93</v>
      </c>
      <c r="K9309" s="1">
        <f t="shared" si="580"/>
        <v>-0.29965728894619104</v>
      </c>
      <c r="L9309" t="s">
        <v>54</v>
      </c>
      <c r="M9309" s="2" t="s">
        <v>188</v>
      </c>
      <c r="N9309" s="3" t="str">
        <f t="shared" si="581"/>
        <v>Mar</v>
      </c>
      <c r="O9309" t="s">
        <v>51</v>
      </c>
      <c r="P9309" t="s">
        <v>39</v>
      </c>
      <c r="Q9309" t="str">
        <f t="shared" si="582"/>
        <v>Adult</v>
      </c>
      <c r="R9309" t="str">
        <f t="shared" si="583"/>
        <v>Loss</v>
      </c>
    </row>
    <row r="9310" spans="1:18">
      <c r="A9310">
        <v>2438</v>
      </c>
      <c r="B9310" t="s">
        <v>44</v>
      </c>
      <c r="C9310">
        <v>43</v>
      </c>
      <c r="D9310" t="s">
        <v>24</v>
      </c>
      <c r="E9310" t="s">
        <v>35</v>
      </c>
      <c r="F9310" t="s">
        <v>25</v>
      </c>
      <c r="G9310">
        <v>493.25</v>
      </c>
      <c r="H9310">
        <v>421.57</v>
      </c>
      <c r="I9310">
        <v>635.28</v>
      </c>
      <c r="J9310">
        <v>213.71</v>
      </c>
      <c r="K9310" s="1">
        <f t="shared" si="580"/>
        <v>0.50693834950304817</v>
      </c>
      <c r="L9310" t="s">
        <v>37</v>
      </c>
      <c r="M9310" s="2" t="s">
        <v>88</v>
      </c>
      <c r="N9310" s="3" t="str">
        <f t="shared" si="581"/>
        <v>Dec</v>
      </c>
      <c r="O9310" t="s">
        <v>28</v>
      </c>
      <c r="P9310" t="s">
        <v>22</v>
      </c>
      <c r="Q9310" t="str">
        <f t="shared" si="582"/>
        <v>Senior</v>
      </c>
      <c r="R9310" t="str">
        <f t="shared" si="583"/>
        <v>Profit</v>
      </c>
    </row>
    <row r="9311" spans="1:18">
      <c r="A9311">
        <v>9165</v>
      </c>
      <c r="B9311" t="s">
        <v>47</v>
      </c>
      <c r="C9311">
        <v>45</v>
      </c>
      <c r="D9311" t="s">
        <v>16</v>
      </c>
      <c r="E9311" t="s">
        <v>30</v>
      </c>
      <c r="F9311" t="s">
        <v>18</v>
      </c>
      <c r="G9311">
        <v>568.41</v>
      </c>
      <c r="H9311">
        <v>827.92</v>
      </c>
      <c r="I9311">
        <v>634.38</v>
      </c>
      <c r="J9311">
        <v>-193.54</v>
      </c>
      <c r="K9311" s="1">
        <f t="shared" si="580"/>
        <v>-0.23376654749251136</v>
      </c>
      <c r="L9311" t="s">
        <v>19</v>
      </c>
      <c r="M9311" s="2" t="s">
        <v>268</v>
      </c>
      <c r="N9311" s="3" t="str">
        <f t="shared" si="581"/>
        <v>Jun</v>
      </c>
      <c r="O9311" t="s">
        <v>28</v>
      </c>
      <c r="P9311" t="s">
        <v>39</v>
      </c>
      <c r="Q9311" t="str">
        <f t="shared" si="582"/>
        <v>Senior</v>
      </c>
      <c r="R9311" t="str">
        <f t="shared" si="583"/>
        <v>Loss</v>
      </c>
    </row>
    <row r="9312" spans="1:18">
      <c r="A9312">
        <v>3471</v>
      </c>
      <c r="B9312" t="s">
        <v>52</v>
      </c>
      <c r="C9312">
        <v>19</v>
      </c>
      <c r="D9312" t="s">
        <v>24</v>
      </c>
      <c r="E9312" t="s">
        <v>41</v>
      </c>
      <c r="F9312" t="s">
        <v>25</v>
      </c>
      <c r="G9312">
        <v>454.63</v>
      </c>
      <c r="H9312">
        <v>1824.24</v>
      </c>
      <c r="I9312">
        <v>634.08000000000004</v>
      </c>
      <c r="J9312">
        <v>-1190.1600000000001</v>
      </c>
      <c r="K9312" s="1">
        <f t="shared" si="580"/>
        <v>-0.65241415603210107</v>
      </c>
      <c r="L9312" t="s">
        <v>26</v>
      </c>
      <c r="M9312" s="2" t="s">
        <v>132</v>
      </c>
      <c r="N9312" s="3" t="str">
        <f t="shared" si="581"/>
        <v>Oct</v>
      </c>
      <c r="O9312" t="s">
        <v>51</v>
      </c>
      <c r="P9312" t="s">
        <v>39</v>
      </c>
      <c r="Q9312" t="str">
        <f t="shared" si="582"/>
        <v>Young</v>
      </c>
      <c r="R9312" t="str">
        <f t="shared" si="583"/>
        <v>Loss</v>
      </c>
    </row>
    <row r="9313" spans="1:18">
      <c r="A9313">
        <v>3406</v>
      </c>
      <c r="B9313" t="s">
        <v>47</v>
      </c>
      <c r="C9313">
        <v>23</v>
      </c>
      <c r="D9313" t="s">
        <v>16</v>
      </c>
      <c r="E9313" t="s">
        <v>53</v>
      </c>
      <c r="F9313" t="s">
        <v>49</v>
      </c>
      <c r="G9313">
        <v>358.78</v>
      </c>
      <c r="H9313">
        <v>274.08999999999997</v>
      </c>
      <c r="I9313">
        <v>630.92999999999995</v>
      </c>
      <c r="J9313">
        <v>356.84</v>
      </c>
      <c r="K9313" s="1">
        <f t="shared" si="580"/>
        <v>1.3019081323652815</v>
      </c>
      <c r="L9313" t="s">
        <v>54</v>
      </c>
      <c r="M9313" s="2" t="s">
        <v>387</v>
      </c>
      <c r="N9313" s="3" t="str">
        <f t="shared" si="581"/>
        <v>May</v>
      </c>
      <c r="O9313" t="s">
        <v>33</v>
      </c>
      <c r="P9313" t="s">
        <v>22</v>
      </c>
      <c r="Q9313" t="str">
        <f t="shared" si="582"/>
        <v>Young</v>
      </c>
      <c r="R9313" t="str">
        <f t="shared" si="583"/>
        <v>Profit</v>
      </c>
    </row>
    <row r="9314" spans="1:18">
      <c r="A9314">
        <v>6970</v>
      </c>
      <c r="B9314" t="s">
        <v>34</v>
      </c>
      <c r="C9314">
        <v>37</v>
      </c>
      <c r="D9314" t="s">
        <v>24</v>
      </c>
      <c r="E9314" t="s">
        <v>17</v>
      </c>
      <c r="F9314" t="s">
        <v>18</v>
      </c>
      <c r="G9314">
        <v>477.93</v>
      </c>
      <c r="H9314">
        <v>490.45</v>
      </c>
      <c r="I9314">
        <v>630.11</v>
      </c>
      <c r="J9314">
        <v>139.66</v>
      </c>
      <c r="K9314" s="1">
        <f t="shared" si="580"/>
        <v>0.28475889489244571</v>
      </c>
      <c r="L9314" t="s">
        <v>31</v>
      </c>
      <c r="M9314" s="2" t="s">
        <v>91</v>
      </c>
      <c r="N9314" s="3" t="str">
        <f t="shared" si="581"/>
        <v>Jan</v>
      </c>
      <c r="O9314" t="s">
        <v>21</v>
      </c>
      <c r="P9314" t="s">
        <v>22</v>
      </c>
      <c r="Q9314" t="str">
        <f t="shared" si="582"/>
        <v>Adult</v>
      </c>
      <c r="R9314" t="str">
        <f t="shared" si="583"/>
        <v>Profit</v>
      </c>
    </row>
    <row r="9315" spans="1:18">
      <c r="A9315">
        <v>1106</v>
      </c>
      <c r="B9315" t="s">
        <v>52</v>
      </c>
      <c r="C9315">
        <v>39</v>
      </c>
      <c r="D9315" t="s">
        <v>24</v>
      </c>
      <c r="E9315" t="s">
        <v>57</v>
      </c>
      <c r="F9315" t="s">
        <v>42</v>
      </c>
      <c r="G9315">
        <v>426.13</v>
      </c>
      <c r="H9315">
        <v>764.22</v>
      </c>
      <c r="I9315">
        <v>629</v>
      </c>
      <c r="J9315">
        <v>-135.22</v>
      </c>
      <c r="K9315" s="1">
        <f t="shared" si="580"/>
        <v>-0.17693857789641726</v>
      </c>
      <c r="L9315" t="s">
        <v>19</v>
      </c>
      <c r="M9315" s="2" t="s">
        <v>324</v>
      </c>
      <c r="N9315" s="3" t="str">
        <f t="shared" si="581"/>
        <v>Mar</v>
      </c>
      <c r="O9315" t="s">
        <v>21</v>
      </c>
      <c r="P9315" t="s">
        <v>39</v>
      </c>
      <c r="Q9315" t="str">
        <f t="shared" si="582"/>
        <v>Adult</v>
      </c>
      <c r="R9315" t="str">
        <f t="shared" si="583"/>
        <v>Loss</v>
      </c>
    </row>
    <row r="9316" spans="1:18">
      <c r="A9316">
        <v>5513</v>
      </c>
      <c r="B9316" t="s">
        <v>23</v>
      </c>
      <c r="C9316">
        <v>55</v>
      </c>
      <c r="D9316" t="s">
        <v>24</v>
      </c>
      <c r="E9316" t="s">
        <v>59</v>
      </c>
      <c r="F9316" t="s">
        <v>42</v>
      </c>
      <c r="G9316">
        <v>457.87</v>
      </c>
      <c r="H9316">
        <v>785.04</v>
      </c>
      <c r="I9316">
        <v>627.66</v>
      </c>
      <c r="J9316">
        <v>-157.38</v>
      </c>
      <c r="K9316" s="1">
        <f t="shared" si="580"/>
        <v>-0.20047386120452462</v>
      </c>
      <c r="L9316" t="s">
        <v>54</v>
      </c>
      <c r="M9316" s="2" t="s">
        <v>328</v>
      </c>
      <c r="N9316" s="3" t="str">
        <f t="shared" si="581"/>
        <v>May</v>
      </c>
      <c r="O9316" t="s">
        <v>51</v>
      </c>
      <c r="P9316" t="s">
        <v>39</v>
      </c>
      <c r="Q9316" t="str">
        <f t="shared" si="582"/>
        <v>Senior</v>
      </c>
      <c r="R9316" t="str">
        <f t="shared" si="583"/>
        <v>Loss</v>
      </c>
    </row>
    <row r="9317" spans="1:18">
      <c r="A9317">
        <v>5262</v>
      </c>
      <c r="B9317" t="s">
        <v>29</v>
      </c>
      <c r="C9317">
        <v>59</v>
      </c>
      <c r="D9317" t="s">
        <v>24</v>
      </c>
      <c r="E9317" t="s">
        <v>59</v>
      </c>
      <c r="F9317" t="s">
        <v>42</v>
      </c>
      <c r="G9317">
        <v>355.01</v>
      </c>
      <c r="H9317">
        <v>1511.39</v>
      </c>
      <c r="I9317">
        <v>626.22</v>
      </c>
      <c r="J9317">
        <v>-885.17</v>
      </c>
      <c r="K9317" s="1">
        <f t="shared" si="580"/>
        <v>-0.58566617484567185</v>
      </c>
      <c r="L9317" t="s">
        <v>31</v>
      </c>
      <c r="M9317" s="2" t="s">
        <v>372</v>
      </c>
      <c r="N9317" s="3" t="str">
        <f t="shared" si="581"/>
        <v>Sep</v>
      </c>
      <c r="O9317" t="s">
        <v>56</v>
      </c>
      <c r="P9317" t="s">
        <v>22</v>
      </c>
      <c r="Q9317" t="str">
        <f t="shared" si="582"/>
        <v>Senior</v>
      </c>
      <c r="R9317" t="str">
        <f t="shared" si="583"/>
        <v>Loss</v>
      </c>
    </row>
    <row r="9318" spans="1:18">
      <c r="A9318">
        <v>3318</v>
      </c>
      <c r="B9318" t="s">
        <v>40</v>
      </c>
      <c r="C9318">
        <v>31</v>
      </c>
      <c r="D9318" t="s">
        <v>16</v>
      </c>
      <c r="E9318" t="s">
        <v>17</v>
      </c>
      <c r="F9318" t="s">
        <v>18</v>
      </c>
      <c r="G9318">
        <v>537.73</v>
      </c>
      <c r="H9318">
        <v>917.38</v>
      </c>
      <c r="I9318">
        <v>626.16999999999996</v>
      </c>
      <c r="J9318">
        <v>-291.20999999999998</v>
      </c>
      <c r="K9318" s="1">
        <f t="shared" si="580"/>
        <v>-0.3174366129630033</v>
      </c>
      <c r="L9318" t="s">
        <v>37</v>
      </c>
      <c r="M9318" s="2" t="s">
        <v>140</v>
      </c>
      <c r="N9318" s="3" t="str">
        <f t="shared" si="581"/>
        <v>Dec</v>
      </c>
      <c r="O9318" t="s">
        <v>21</v>
      </c>
      <c r="P9318" t="s">
        <v>22</v>
      </c>
      <c r="Q9318" t="str">
        <f t="shared" si="582"/>
        <v>Adult</v>
      </c>
      <c r="R9318" t="str">
        <f t="shared" si="583"/>
        <v>Loss</v>
      </c>
    </row>
    <row r="9319" spans="1:18">
      <c r="A9319">
        <v>4143</v>
      </c>
      <c r="B9319" t="s">
        <v>40</v>
      </c>
      <c r="C9319">
        <v>54</v>
      </c>
      <c r="D9319" t="s">
        <v>24</v>
      </c>
      <c r="E9319" t="s">
        <v>41</v>
      </c>
      <c r="F9319" t="s">
        <v>18</v>
      </c>
      <c r="G9319">
        <v>504.06</v>
      </c>
      <c r="H9319">
        <v>904.41</v>
      </c>
      <c r="I9319">
        <v>625.96</v>
      </c>
      <c r="J9319">
        <v>-278.45</v>
      </c>
      <c r="K9319" s="1">
        <f t="shared" si="580"/>
        <v>-0.30788027553874903</v>
      </c>
      <c r="L9319" t="s">
        <v>26</v>
      </c>
      <c r="M9319" s="2" t="s">
        <v>328</v>
      </c>
      <c r="N9319" s="3" t="str">
        <f t="shared" si="581"/>
        <v>May</v>
      </c>
      <c r="O9319" t="s">
        <v>21</v>
      </c>
      <c r="P9319" t="s">
        <v>22</v>
      </c>
      <c r="Q9319" t="str">
        <f t="shared" si="582"/>
        <v>Senior</v>
      </c>
      <c r="R9319" t="str">
        <f t="shared" si="583"/>
        <v>Loss</v>
      </c>
    </row>
    <row r="9320" spans="1:18">
      <c r="A9320">
        <v>4150</v>
      </c>
      <c r="B9320" t="s">
        <v>40</v>
      </c>
      <c r="C9320">
        <v>22</v>
      </c>
      <c r="D9320" t="s">
        <v>24</v>
      </c>
      <c r="E9320" t="s">
        <v>53</v>
      </c>
      <c r="F9320" t="s">
        <v>25</v>
      </c>
      <c r="G9320">
        <v>524.65</v>
      </c>
      <c r="H9320">
        <v>1365.18</v>
      </c>
      <c r="I9320">
        <v>623.02</v>
      </c>
      <c r="J9320">
        <v>-742.16</v>
      </c>
      <c r="K9320" s="1">
        <f t="shared" si="580"/>
        <v>-0.54363527153928415</v>
      </c>
      <c r="L9320" t="s">
        <v>19</v>
      </c>
      <c r="M9320" s="2" t="s">
        <v>251</v>
      </c>
      <c r="N9320" s="3" t="str">
        <f t="shared" si="581"/>
        <v>Jan</v>
      </c>
      <c r="O9320" t="s">
        <v>51</v>
      </c>
      <c r="P9320" t="s">
        <v>39</v>
      </c>
      <c r="Q9320" t="str">
        <f t="shared" si="582"/>
        <v>Young</v>
      </c>
      <c r="R9320" t="str">
        <f t="shared" si="583"/>
        <v>Loss</v>
      </c>
    </row>
    <row r="9321" spans="1:18">
      <c r="A9321">
        <v>6750</v>
      </c>
      <c r="B9321" t="s">
        <v>23</v>
      </c>
      <c r="C9321">
        <v>20</v>
      </c>
      <c r="D9321" t="s">
        <v>24</v>
      </c>
      <c r="E9321" t="s">
        <v>41</v>
      </c>
      <c r="F9321" t="s">
        <v>42</v>
      </c>
      <c r="G9321">
        <v>380.65</v>
      </c>
      <c r="H9321">
        <v>1183.99</v>
      </c>
      <c r="I9321">
        <v>620.74</v>
      </c>
      <c r="J9321">
        <v>-563.25</v>
      </c>
      <c r="K9321" s="1">
        <f t="shared" si="580"/>
        <v>-0.4757219233270551</v>
      </c>
      <c r="L9321" t="s">
        <v>26</v>
      </c>
      <c r="M9321" s="2" t="s">
        <v>191</v>
      </c>
      <c r="N9321" s="3" t="str">
        <f t="shared" si="581"/>
        <v>Jun</v>
      </c>
      <c r="O9321" t="s">
        <v>33</v>
      </c>
      <c r="P9321" t="s">
        <v>22</v>
      </c>
      <c r="Q9321" t="str">
        <f t="shared" si="582"/>
        <v>Young</v>
      </c>
      <c r="R9321" t="str">
        <f t="shared" si="583"/>
        <v>Loss</v>
      </c>
    </row>
    <row r="9322" spans="1:18">
      <c r="A9322">
        <v>9855</v>
      </c>
      <c r="B9322" t="s">
        <v>34</v>
      </c>
      <c r="C9322">
        <v>22</v>
      </c>
      <c r="D9322" t="s">
        <v>16</v>
      </c>
      <c r="E9322" t="s">
        <v>59</v>
      </c>
      <c r="F9322" t="s">
        <v>25</v>
      </c>
      <c r="G9322">
        <v>427.22</v>
      </c>
      <c r="H9322">
        <v>1749.31</v>
      </c>
      <c r="I9322">
        <v>620.14</v>
      </c>
      <c r="J9322">
        <v>-1129.17</v>
      </c>
      <c r="K9322" s="1">
        <f t="shared" si="580"/>
        <v>-0.64549450926365259</v>
      </c>
      <c r="L9322" t="s">
        <v>19</v>
      </c>
      <c r="M9322" s="2" t="s">
        <v>270</v>
      </c>
      <c r="N9322" s="3" t="str">
        <f t="shared" si="581"/>
        <v>Feb</v>
      </c>
      <c r="O9322" t="s">
        <v>56</v>
      </c>
      <c r="P9322" t="s">
        <v>39</v>
      </c>
      <c r="Q9322" t="str">
        <f t="shared" si="582"/>
        <v>Young</v>
      </c>
      <c r="R9322" t="str">
        <f t="shared" si="583"/>
        <v>Loss</v>
      </c>
    </row>
    <row r="9323" spans="1:18">
      <c r="A9323">
        <v>2669</v>
      </c>
      <c r="B9323" t="s">
        <v>15</v>
      </c>
      <c r="C9323">
        <v>53</v>
      </c>
      <c r="D9323" t="s">
        <v>24</v>
      </c>
      <c r="E9323" t="s">
        <v>59</v>
      </c>
      <c r="F9323" t="s">
        <v>18</v>
      </c>
      <c r="G9323">
        <v>409.49</v>
      </c>
      <c r="H9323">
        <v>347.9</v>
      </c>
      <c r="I9323">
        <v>619.15</v>
      </c>
      <c r="J9323">
        <v>271.25</v>
      </c>
      <c r="K9323" s="1">
        <f t="shared" si="580"/>
        <v>0.77967806841046283</v>
      </c>
      <c r="L9323" t="s">
        <v>19</v>
      </c>
      <c r="M9323" s="2" t="s">
        <v>256</v>
      </c>
      <c r="N9323" s="3" t="str">
        <f t="shared" si="581"/>
        <v>Mar</v>
      </c>
      <c r="O9323" t="s">
        <v>33</v>
      </c>
      <c r="P9323" t="s">
        <v>39</v>
      </c>
      <c r="Q9323" t="str">
        <f t="shared" si="582"/>
        <v>Senior</v>
      </c>
      <c r="R9323" t="str">
        <f t="shared" si="583"/>
        <v>Profit</v>
      </c>
    </row>
    <row r="9324" spans="1:18">
      <c r="A9324">
        <v>4697</v>
      </c>
      <c r="B9324" t="s">
        <v>29</v>
      </c>
      <c r="C9324">
        <v>52</v>
      </c>
      <c r="D9324" t="s">
        <v>24</v>
      </c>
      <c r="E9324" t="s">
        <v>57</v>
      </c>
      <c r="F9324" t="s">
        <v>49</v>
      </c>
      <c r="G9324">
        <v>439.53</v>
      </c>
      <c r="H9324">
        <v>1145.21</v>
      </c>
      <c r="I9324">
        <v>619.15</v>
      </c>
      <c r="J9324">
        <v>-526.05999999999995</v>
      </c>
      <c r="K9324" s="1">
        <f t="shared" si="580"/>
        <v>-0.45935679918966821</v>
      </c>
      <c r="L9324" t="s">
        <v>31</v>
      </c>
      <c r="M9324" s="2" t="s">
        <v>181</v>
      </c>
      <c r="N9324" s="3" t="str">
        <f t="shared" si="581"/>
        <v>Aug</v>
      </c>
      <c r="O9324" t="s">
        <v>33</v>
      </c>
      <c r="P9324" t="s">
        <v>39</v>
      </c>
      <c r="Q9324" t="str">
        <f t="shared" si="582"/>
        <v>Senior</v>
      </c>
      <c r="R9324" t="str">
        <f t="shared" si="583"/>
        <v>Loss</v>
      </c>
    </row>
    <row r="9325" spans="1:18">
      <c r="A9325">
        <v>6587</v>
      </c>
      <c r="B9325" t="s">
        <v>84</v>
      </c>
      <c r="C9325">
        <v>50</v>
      </c>
      <c r="D9325" t="s">
        <v>16</v>
      </c>
      <c r="E9325" t="s">
        <v>30</v>
      </c>
      <c r="F9325" t="s">
        <v>25</v>
      </c>
      <c r="G9325">
        <v>542.12</v>
      </c>
      <c r="H9325">
        <v>1778.98</v>
      </c>
      <c r="I9325">
        <v>617.91</v>
      </c>
      <c r="J9325">
        <v>-1161.07</v>
      </c>
      <c r="K9325" s="1">
        <f t="shared" si="580"/>
        <v>-0.65266051332786201</v>
      </c>
      <c r="L9325" t="s">
        <v>54</v>
      </c>
      <c r="M9325" s="2" t="s">
        <v>79</v>
      </c>
      <c r="N9325" s="3" t="str">
        <f t="shared" si="581"/>
        <v>Feb</v>
      </c>
      <c r="O9325" t="s">
        <v>56</v>
      </c>
      <c r="P9325" t="s">
        <v>22</v>
      </c>
      <c r="Q9325" t="str">
        <f t="shared" si="582"/>
        <v>Senior</v>
      </c>
      <c r="R9325" t="str">
        <f t="shared" si="583"/>
        <v>Loss</v>
      </c>
    </row>
    <row r="9326" spans="1:18">
      <c r="A9326">
        <v>3756</v>
      </c>
      <c r="B9326" t="s">
        <v>34</v>
      </c>
      <c r="C9326">
        <v>31</v>
      </c>
      <c r="D9326" t="s">
        <v>24</v>
      </c>
      <c r="E9326" t="s">
        <v>30</v>
      </c>
      <c r="F9326" t="s">
        <v>36</v>
      </c>
      <c r="G9326">
        <v>448.36</v>
      </c>
      <c r="H9326">
        <v>469.24</v>
      </c>
      <c r="I9326">
        <v>616.44000000000005</v>
      </c>
      <c r="J9326">
        <v>147.19999999999999</v>
      </c>
      <c r="K9326" s="1">
        <f t="shared" si="580"/>
        <v>0.3136987469098968</v>
      </c>
      <c r="L9326" t="s">
        <v>54</v>
      </c>
      <c r="M9326" s="2" t="s">
        <v>317</v>
      </c>
      <c r="N9326" s="3" t="str">
        <f t="shared" si="581"/>
        <v>Nov</v>
      </c>
      <c r="O9326" t="s">
        <v>33</v>
      </c>
      <c r="P9326" t="s">
        <v>39</v>
      </c>
      <c r="Q9326" t="str">
        <f t="shared" si="582"/>
        <v>Adult</v>
      </c>
      <c r="R9326" t="str">
        <f t="shared" si="583"/>
        <v>Profit</v>
      </c>
    </row>
    <row r="9327" spans="1:18">
      <c r="A9327">
        <v>714</v>
      </c>
      <c r="B9327" t="s">
        <v>34</v>
      </c>
      <c r="C9327">
        <v>58</v>
      </c>
      <c r="D9327" t="s">
        <v>24</v>
      </c>
      <c r="E9327" t="s">
        <v>30</v>
      </c>
      <c r="F9327" t="s">
        <v>25</v>
      </c>
      <c r="G9327">
        <v>345.31</v>
      </c>
      <c r="H9327">
        <v>1655.53</v>
      </c>
      <c r="I9327">
        <v>616.29999999999995</v>
      </c>
      <c r="J9327">
        <v>-1039.23</v>
      </c>
      <c r="K9327" s="1">
        <f t="shared" si="580"/>
        <v>-0.62773250862261631</v>
      </c>
      <c r="L9327" t="s">
        <v>26</v>
      </c>
      <c r="M9327" s="2" t="s">
        <v>337</v>
      </c>
      <c r="N9327" s="3" t="str">
        <f t="shared" si="581"/>
        <v>Sep</v>
      </c>
      <c r="O9327" t="s">
        <v>51</v>
      </c>
      <c r="P9327" t="s">
        <v>22</v>
      </c>
      <c r="Q9327" t="str">
        <f t="shared" si="582"/>
        <v>Senior</v>
      </c>
      <c r="R9327" t="str">
        <f t="shared" si="583"/>
        <v>Loss</v>
      </c>
    </row>
    <row r="9328" spans="1:18">
      <c r="A9328">
        <v>9774</v>
      </c>
      <c r="B9328" t="s">
        <v>47</v>
      </c>
      <c r="C9328">
        <v>26</v>
      </c>
      <c r="D9328" t="s">
        <v>16</v>
      </c>
      <c r="E9328" t="s">
        <v>66</v>
      </c>
      <c r="F9328" t="s">
        <v>25</v>
      </c>
      <c r="G9328">
        <v>501.33</v>
      </c>
      <c r="H9328">
        <v>1034.44</v>
      </c>
      <c r="I9328">
        <v>615.73</v>
      </c>
      <c r="J9328">
        <v>-418.71</v>
      </c>
      <c r="K9328" s="1">
        <f t="shared" si="580"/>
        <v>-0.40476973048219322</v>
      </c>
      <c r="L9328" t="s">
        <v>31</v>
      </c>
      <c r="M9328" s="2" t="s">
        <v>91</v>
      </c>
      <c r="N9328" s="3" t="str">
        <f t="shared" si="581"/>
        <v>Jan</v>
      </c>
      <c r="O9328" t="s">
        <v>51</v>
      </c>
      <c r="P9328" t="s">
        <v>22</v>
      </c>
      <c r="Q9328" t="str">
        <f t="shared" si="582"/>
        <v>Adult</v>
      </c>
      <c r="R9328" t="str">
        <f t="shared" si="583"/>
        <v>Loss</v>
      </c>
    </row>
    <row r="9329" spans="1:18">
      <c r="A9329">
        <v>3209</v>
      </c>
      <c r="B9329" t="s">
        <v>29</v>
      </c>
      <c r="C9329">
        <v>20</v>
      </c>
      <c r="D9329" t="s">
        <v>16</v>
      </c>
      <c r="E9329" t="s">
        <v>66</v>
      </c>
      <c r="F9329" t="s">
        <v>42</v>
      </c>
      <c r="G9329">
        <v>516.72</v>
      </c>
      <c r="H9329">
        <v>1234.94</v>
      </c>
      <c r="I9329">
        <v>615.16</v>
      </c>
      <c r="J9329">
        <v>-619.78</v>
      </c>
      <c r="K9329" s="1">
        <f t="shared" si="580"/>
        <v>-0.50187053622038313</v>
      </c>
      <c r="L9329" t="s">
        <v>37</v>
      </c>
      <c r="M9329" s="2" t="s">
        <v>335</v>
      </c>
      <c r="N9329" s="3" t="str">
        <f t="shared" si="581"/>
        <v>Jul</v>
      </c>
      <c r="O9329" t="s">
        <v>33</v>
      </c>
      <c r="P9329" t="s">
        <v>22</v>
      </c>
      <c r="Q9329" t="str">
        <f t="shared" si="582"/>
        <v>Young</v>
      </c>
      <c r="R9329" t="str">
        <f t="shared" si="583"/>
        <v>Loss</v>
      </c>
    </row>
    <row r="9330" spans="1:18">
      <c r="A9330">
        <v>151</v>
      </c>
      <c r="B9330" t="s">
        <v>23</v>
      </c>
      <c r="C9330">
        <v>53</v>
      </c>
      <c r="D9330" t="s">
        <v>16</v>
      </c>
      <c r="E9330" t="s">
        <v>17</v>
      </c>
      <c r="F9330" t="s">
        <v>49</v>
      </c>
      <c r="G9330">
        <v>402.24</v>
      </c>
      <c r="H9330">
        <v>935.53</v>
      </c>
      <c r="I9330">
        <v>613.6</v>
      </c>
      <c r="J9330">
        <v>-321.93</v>
      </c>
      <c r="K9330" s="1">
        <f t="shared" si="580"/>
        <v>-0.34411510053124966</v>
      </c>
      <c r="L9330" t="s">
        <v>19</v>
      </c>
      <c r="M9330" s="2" t="s">
        <v>144</v>
      </c>
      <c r="N9330" s="3" t="str">
        <f t="shared" si="581"/>
        <v>Jun</v>
      </c>
      <c r="O9330" t="s">
        <v>33</v>
      </c>
      <c r="P9330" t="s">
        <v>22</v>
      </c>
      <c r="Q9330" t="str">
        <f t="shared" si="582"/>
        <v>Senior</v>
      </c>
      <c r="R9330" t="str">
        <f t="shared" si="583"/>
        <v>Loss</v>
      </c>
    </row>
    <row r="9331" spans="1:18">
      <c r="A9331">
        <v>6623</v>
      </c>
      <c r="B9331" t="s">
        <v>44</v>
      </c>
      <c r="C9331">
        <v>35</v>
      </c>
      <c r="D9331" t="s">
        <v>16</v>
      </c>
      <c r="E9331" t="s">
        <v>57</v>
      </c>
      <c r="F9331" t="s">
        <v>25</v>
      </c>
      <c r="G9331">
        <v>430.92</v>
      </c>
      <c r="H9331">
        <v>1737.46</v>
      </c>
      <c r="I9331">
        <v>613.52</v>
      </c>
      <c r="J9331">
        <v>-1123.94</v>
      </c>
      <c r="K9331" s="1">
        <f t="shared" si="580"/>
        <v>-0.64688683480483</v>
      </c>
      <c r="L9331" t="s">
        <v>54</v>
      </c>
      <c r="M9331" s="2" t="s">
        <v>201</v>
      </c>
      <c r="N9331" s="3" t="str">
        <f t="shared" si="581"/>
        <v>Oct</v>
      </c>
      <c r="O9331" t="s">
        <v>51</v>
      </c>
      <c r="P9331" t="s">
        <v>22</v>
      </c>
      <c r="Q9331" t="str">
        <f t="shared" si="582"/>
        <v>Adult</v>
      </c>
      <c r="R9331" t="str">
        <f t="shared" si="583"/>
        <v>Loss</v>
      </c>
    </row>
    <row r="9332" spans="1:18">
      <c r="A9332">
        <v>13</v>
      </c>
      <c r="B9332" t="s">
        <v>40</v>
      </c>
      <c r="C9332">
        <v>37</v>
      </c>
      <c r="D9332" t="s">
        <v>16</v>
      </c>
      <c r="E9332" t="s">
        <v>59</v>
      </c>
      <c r="F9332" t="s">
        <v>49</v>
      </c>
      <c r="G9332">
        <v>454.28</v>
      </c>
      <c r="H9332">
        <v>1963.8</v>
      </c>
      <c r="I9332">
        <v>613.03</v>
      </c>
      <c r="J9332">
        <v>-1350.77</v>
      </c>
      <c r="K9332" s="1">
        <f t="shared" si="580"/>
        <v>-0.68783481006212444</v>
      </c>
      <c r="L9332" t="s">
        <v>19</v>
      </c>
      <c r="M9332" s="2" t="s">
        <v>61</v>
      </c>
      <c r="N9332" s="3" t="str">
        <f t="shared" si="581"/>
        <v>Mar</v>
      </c>
      <c r="O9332" t="s">
        <v>51</v>
      </c>
      <c r="P9332" t="s">
        <v>22</v>
      </c>
      <c r="Q9332" t="str">
        <f t="shared" si="582"/>
        <v>Adult</v>
      </c>
      <c r="R9332" t="str">
        <f t="shared" si="583"/>
        <v>Loss</v>
      </c>
    </row>
    <row r="9333" spans="1:18">
      <c r="A9333">
        <v>1072</v>
      </c>
      <c r="B9333" t="s">
        <v>40</v>
      </c>
      <c r="C9333">
        <v>44</v>
      </c>
      <c r="D9333" t="s">
        <v>24</v>
      </c>
      <c r="E9333" t="s">
        <v>57</v>
      </c>
      <c r="F9333" t="s">
        <v>42</v>
      </c>
      <c r="G9333">
        <v>489.68</v>
      </c>
      <c r="H9333">
        <v>1303.21</v>
      </c>
      <c r="I9333">
        <v>612.38</v>
      </c>
      <c r="J9333">
        <v>-690.83</v>
      </c>
      <c r="K9333" s="1">
        <f t="shared" si="580"/>
        <v>-0.53009875614828006</v>
      </c>
      <c r="L9333" t="s">
        <v>31</v>
      </c>
      <c r="M9333" s="2" t="s">
        <v>261</v>
      </c>
      <c r="N9333" s="3" t="str">
        <f t="shared" si="581"/>
        <v>Dec</v>
      </c>
      <c r="O9333" t="s">
        <v>56</v>
      </c>
      <c r="P9333" t="s">
        <v>39</v>
      </c>
      <c r="Q9333" t="str">
        <f t="shared" si="582"/>
        <v>Senior</v>
      </c>
      <c r="R9333" t="str">
        <f t="shared" si="583"/>
        <v>Loss</v>
      </c>
    </row>
    <row r="9334" spans="1:18">
      <c r="A9334">
        <v>4340</v>
      </c>
      <c r="B9334" t="s">
        <v>23</v>
      </c>
      <c r="C9334">
        <v>21</v>
      </c>
      <c r="D9334" t="s">
        <v>24</v>
      </c>
      <c r="E9334" t="s">
        <v>17</v>
      </c>
      <c r="F9334" t="s">
        <v>18</v>
      </c>
      <c r="G9334">
        <v>522</v>
      </c>
      <c r="H9334">
        <v>415.61</v>
      </c>
      <c r="I9334">
        <v>611.76</v>
      </c>
      <c r="J9334">
        <v>196.15</v>
      </c>
      <c r="K9334" s="1">
        <f t="shared" si="580"/>
        <v>0.4719568826544116</v>
      </c>
      <c r="L9334" t="s">
        <v>31</v>
      </c>
      <c r="M9334" s="2" t="s">
        <v>43</v>
      </c>
      <c r="N9334" s="3" t="str">
        <f t="shared" si="581"/>
        <v>Jul</v>
      </c>
      <c r="O9334" t="s">
        <v>51</v>
      </c>
      <c r="P9334" t="s">
        <v>39</v>
      </c>
      <c r="Q9334" t="str">
        <f t="shared" si="582"/>
        <v>Young</v>
      </c>
      <c r="R9334" t="str">
        <f t="shared" si="583"/>
        <v>Profit</v>
      </c>
    </row>
    <row r="9335" spans="1:18">
      <c r="A9335">
        <v>9033</v>
      </c>
      <c r="B9335" t="s">
        <v>47</v>
      </c>
      <c r="C9335">
        <v>37</v>
      </c>
      <c r="D9335" t="s">
        <v>16</v>
      </c>
      <c r="E9335" t="s">
        <v>53</v>
      </c>
      <c r="F9335" t="s">
        <v>49</v>
      </c>
      <c r="G9335">
        <v>425.14</v>
      </c>
      <c r="H9335">
        <v>636.62</v>
      </c>
      <c r="I9335">
        <v>611.27</v>
      </c>
      <c r="J9335">
        <v>-25.35</v>
      </c>
      <c r="K9335" s="1">
        <f t="shared" si="580"/>
        <v>-3.9819672646162547E-2</v>
      </c>
      <c r="L9335" t="s">
        <v>37</v>
      </c>
      <c r="M9335" s="2" t="s">
        <v>128</v>
      </c>
      <c r="N9335" s="3" t="str">
        <f t="shared" si="581"/>
        <v>Dec</v>
      </c>
      <c r="O9335" t="s">
        <v>28</v>
      </c>
      <c r="P9335" t="s">
        <v>39</v>
      </c>
      <c r="Q9335" t="str">
        <f t="shared" si="582"/>
        <v>Adult</v>
      </c>
      <c r="R9335" t="str">
        <f t="shared" si="583"/>
        <v>Loss</v>
      </c>
    </row>
    <row r="9336" spans="1:18">
      <c r="A9336">
        <v>6580</v>
      </c>
      <c r="B9336" t="s">
        <v>84</v>
      </c>
      <c r="C9336">
        <v>25</v>
      </c>
      <c r="D9336" t="s">
        <v>24</v>
      </c>
      <c r="E9336" t="s">
        <v>35</v>
      </c>
      <c r="F9336" t="s">
        <v>49</v>
      </c>
      <c r="G9336">
        <v>433.99</v>
      </c>
      <c r="H9336">
        <v>831.41</v>
      </c>
      <c r="I9336">
        <v>610.21</v>
      </c>
      <c r="J9336">
        <v>-221.2</v>
      </c>
      <c r="K9336" s="1">
        <f t="shared" si="580"/>
        <v>-0.26605405275375565</v>
      </c>
      <c r="L9336" t="s">
        <v>54</v>
      </c>
      <c r="M9336" s="2" t="s">
        <v>401</v>
      </c>
      <c r="N9336" s="3" t="str">
        <f t="shared" si="581"/>
        <v>Mar</v>
      </c>
      <c r="O9336" t="s">
        <v>56</v>
      </c>
      <c r="P9336" t="s">
        <v>39</v>
      </c>
      <c r="Q9336" t="str">
        <f t="shared" si="582"/>
        <v>Young</v>
      </c>
      <c r="R9336" t="str">
        <f t="shared" si="583"/>
        <v>Loss</v>
      </c>
    </row>
    <row r="9337" spans="1:18">
      <c r="A9337">
        <v>8451</v>
      </c>
      <c r="B9337" t="s">
        <v>84</v>
      </c>
      <c r="C9337">
        <v>50</v>
      </c>
      <c r="D9337" t="s">
        <v>16</v>
      </c>
      <c r="E9337" t="s">
        <v>66</v>
      </c>
      <c r="F9337" t="s">
        <v>36</v>
      </c>
      <c r="G9337">
        <v>346.86</v>
      </c>
      <c r="H9337">
        <v>608.92999999999995</v>
      </c>
      <c r="I9337">
        <v>609.55999999999995</v>
      </c>
      <c r="J9337">
        <v>0.63</v>
      </c>
      <c r="K9337" s="1">
        <f t="shared" si="580"/>
        <v>1.0346016783538338E-3</v>
      </c>
      <c r="L9337" t="s">
        <v>37</v>
      </c>
      <c r="M9337" s="2" t="s">
        <v>203</v>
      </c>
      <c r="N9337" s="3" t="str">
        <f t="shared" si="581"/>
        <v>Dec</v>
      </c>
      <c r="O9337" t="s">
        <v>51</v>
      </c>
      <c r="P9337" t="s">
        <v>22</v>
      </c>
      <c r="Q9337" t="str">
        <f t="shared" si="582"/>
        <v>Senior</v>
      </c>
      <c r="R9337" t="str">
        <f t="shared" si="583"/>
        <v>Profit</v>
      </c>
    </row>
    <row r="9338" spans="1:18">
      <c r="A9338">
        <v>1694</v>
      </c>
      <c r="B9338" t="s">
        <v>15</v>
      </c>
      <c r="C9338">
        <v>47</v>
      </c>
      <c r="D9338" t="s">
        <v>16</v>
      </c>
      <c r="E9338" t="s">
        <v>57</v>
      </c>
      <c r="F9338" t="s">
        <v>42</v>
      </c>
      <c r="G9338">
        <v>447.06</v>
      </c>
      <c r="H9338">
        <v>392.36</v>
      </c>
      <c r="I9338">
        <v>609.22</v>
      </c>
      <c r="J9338">
        <v>216.86</v>
      </c>
      <c r="K9338" s="1">
        <f t="shared" si="580"/>
        <v>0.552706697930472</v>
      </c>
      <c r="L9338" t="s">
        <v>31</v>
      </c>
      <c r="M9338" s="2" t="s">
        <v>38</v>
      </c>
      <c r="N9338" s="3" t="str">
        <f t="shared" si="581"/>
        <v>Sep</v>
      </c>
      <c r="O9338" t="s">
        <v>33</v>
      </c>
      <c r="P9338" t="s">
        <v>39</v>
      </c>
      <c r="Q9338" t="str">
        <f t="shared" si="582"/>
        <v>Senior</v>
      </c>
      <c r="R9338" t="str">
        <f t="shared" si="583"/>
        <v>Profit</v>
      </c>
    </row>
    <row r="9339" spans="1:18">
      <c r="A9339">
        <v>5355</v>
      </c>
      <c r="B9339" t="s">
        <v>29</v>
      </c>
      <c r="C9339">
        <v>50</v>
      </c>
      <c r="D9339" t="s">
        <v>16</v>
      </c>
      <c r="E9339" t="s">
        <v>57</v>
      </c>
      <c r="F9339" t="s">
        <v>18</v>
      </c>
      <c r="G9339">
        <v>438.83</v>
      </c>
      <c r="H9339">
        <v>1020.07</v>
      </c>
      <c r="I9339">
        <v>606.5</v>
      </c>
      <c r="J9339">
        <v>-413.57</v>
      </c>
      <c r="K9339" s="1">
        <f t="shared" si="580"/>
        <v>-0.40543296048310407</v>
      </c>
      <c r="L9339" t="s">
        <v>26</v>
      </c>
      <c r="M9339" s="2" t="s">
        <v>392</v>
      </c>
      <c r="N9339" s="3" t="str">
        <f t="shared" si="581"/>
        <v>Aug</v>
      </c>
      <c r="O9339" t="s">
        <v>28</v>
      </c>
      <c r="P9339" t="s">
        <v>39</v>
      </c>
      <c r="Q9339" t="str">
        <f t="shared" si="582"/>
        <v>Senior</v>
      </c>
      <c r="R9339" t="str">
        <f t="shared" si="583"/>
        <v>Loss</v>
      </c>
    </row>
    <row r="9340" spans="1:18">
      <c r="A9340">
        <v>3748</v>
      </c>
      <c r="B9340" t="s">
        <v>92</v>
      </c>
      <c r="C9340">
        <v>30</v>
      </c>
      <c r="D9340" t="s">
        <v>24</v>
      </c>
      <c r="E9340" t="s">
        <v>17</v>
      </c>
      <c r="F9340" t="s">
        <v>42</v>
      </c>
      <c r="G9340">
        <v>418.27</v>
      </c>
      <c r="H9340">
        <v>1881.89</v>
      </c>
      <c r="I9340">
        <v>605.65</v>
      </c>
      <c r="J9340">
        <v>-1276.24</v>
      </c>
      <c r="K9340" s="1">
        <f t="shared" si="580"/>
        <v>-0.67816928725908521</v>
      </c>
      <c r="L9340" t="s">
        <v>19</v>
      </c>
      <c r="M9340" s="2" t="s">
        <v>327</v>
      </c>
      <c r="N9340" s="3" t="str">
        <f t="shared" si="581"/>
        <v>Oct</v>
      </c>
      <c r="O9340" t="s">
        <v>33</v>
      </c>
      <c r="P9340" t="s">
        <v>39</v>
      </c>
      <c r="Q9340" t="str">
        <f t="shared" si="582"/>
        <v>Adult</v>
      </c>
      <c r="R9340" t="str">
        <f t="shared" si="583"/>
        <v>Loss</v>
      </c>
    </row>
    <row r="9341" spans="1:18">
      <c r="A9341">
        <v>5524</v>
      </c>
      <c r="B9341" t="s">
        <v>47</v>
      </c>
      <c r="C9341">
        <v>21</v>
      </c>
      <c r="D9341" t="s">
        <v>24</v>
      </c>
      <c r="E9341" t="s">
        <v>66</v>
      </c>
      <c r="F9341" t="s">
        <v>25</v>
      </c>
      <c r="G9341">
        <v>470.08</v>
      </c>
      <c r="H9341">
        <v>943.59</v>
      </c>
      <c r="I9341">
        <v>604.54</v>
      </c>
      <c r="J9341">
        <v>-339.05</v>
      </c>
      <c r="K9341" s="1">
        <f t="shared" si="580"/>
        <v>-0.35931919583717503</v>
      </c>
      <c r="L9341" t="s">
        <v>54</v>
      </c>
      <c r="M9341" s="2" t="s">
        <v>38</v>
      </c>
      <c r="N9341" s="3" t="str">
        <f t="shared" si="581"/>
        <v>Sep</v>
      </c>
      <c r="O9341" t="s">
        <v>21</v>
      </c>
      <c r="P9341" t="s">
        <v>39</v>
      </c>
      <c r="Q9341" t="str">
        <f t="shared" si="582"/>
        <v>Young</v>
      </c>
      <c r="R9341" t="str">
        <f t="shared" si="583"/>
        <v>Loss</v>
      </c>
    </row>
    <row r="9342" spans="1:18">
      <c r="A9342">
        <v>8191</v>
      </c>
      <c r="B9342" t="s">
        <v>84</v>
      </c>
      <c r="C9342">
        <v>49</v>
      </c>
      <c r="D9342" t="s">
        <v>24</v>
      </c>
      <c r="E9342" t="s">
        <v>57</v>
      </c>
      <c r="F9342" t="s">
        <v>42</v>
      </c>
      <c r="G9342">
        <v>375.34</v>
      </c>
      <c r="H9342">
        <v>473.39</v>
      </c>
      <c r="I9342">
        <v>603.6</v>
      </c>
      <c r="J9342">
        <v>130.21</v>
      </c>
      <c r="K9342" s="1">
        <f t="shared" si="580"/>
        <v>0.2750586197427069</v>
      </c>
      <c r="L9342" t="s">
        <v>37</v>
      </c>
      <c r="M9342" s="2" t="s">
        <v>240</v>
      </c>
      <c r="N9342" s="3" t="str">
        <f t="shared" si="581"/>
        <v>Jun</v>
      </c>
      <c r="O9342" t="s">
        <v>56</v>
      </c>
      <c r="P9342" t="s">
        <v>39</v>
      </c>
      <c r="Q9342" t="str">
        <f t="shared" si="582"/>
        <v>Senior</v>
      </c>
      <c r="R9342" t="str">
        <f t="shared" si="583"/>
        <v>Profit</v>
      </c>
    </row>
    <row r="9343" spans="1:18">
      <c r="A9343">
        <v>1915</v>
      </c>
      <c r="B9343" t="s">
        <v>15</v>
      </c>
      <c r="C9343">
        <v>44</v>
      </c>
      <c r="D9343" t="s">
        <v>24</v>
      </c>
      <c r="E9343" t="s">
        <v>66</v>
      </c>
      <c r="F9343" t="s">
        <v>25</v>
      </c>
      <c r="G9343">
        <v>341.1</v>
      </c>
      <c r="H9343">
        <v>1673.04</v>
      </c>
      <c r="I9343">
        <v>603.41</v>
      </c>
      <c r="J9343">
        <v>-1069.6300000000001</v>
      </c>
      <c r="K9343" s="1">
        <f t="shared" si="580"/>
        <v>-0.63933318988189169</v>
      </c>
      <c r="L9343" t="s">
        <v>26</v>
      </c>
      <c r="M9343" s="2" t="s">
        <v>118</v>
      </c>
      <c r="N9343" s="3" t="str">
        <f t="shared" si="581"/>
        <v>Nov</v>
      </c>
      <c r="O9343" t="s">
        <v>56</v>
      </c>
      <c r="P9343" t="s">
        <v>22</v>
      </c>
      <c r="Q9343" t="str">
        <f t="shared" si="582"/>
        <v>Senior</v>
      </c>
      <c r="R9343" t="str">
        <f t="shared" si="583"/>
        <v>Loss</v>
      </c>
    </row>
    <row r="9344" spans="1:18">
      <c r="A9344">
        <v>5687</v>
      </c>
      <c r="B9344" t="s">
        <v>40</v>
      </c>
      <c r="C9344">
        <v>18</v>
      </c>
      <c r="D9344" t="s">
        <v>16</v>
      </c>
      <c r="E9344" t="s">
        <v>30</v>
      </c>
      <c r="F9344" t="s">
        <v>25</v>
      </c>
      <c r="G9344">
        <v>528.75</v>
      </c>
      <c r="H9344">
        <v>771.4</v>
      </c>
      <c r="I9344">
        <v>603.1</v>
      </c>
      <c r="J9344">
        <v>-168.3</v>
      </c>
      <c r="K9344" s="1">
        <f t="shared" si="580"/>
        <v>-0.21817474721285976</v>
      </c>
      <c r="L9344" t="s">
        <v>37</v>
      </c>
      <c r="M9344" s="2" t="s">
        <v>119</v>
      </c>
      <c r="N9344" s="3" t="str">
        <f t="shared" si="581"/>
        <v>Jan</v>
      </c>
      <c r="O9344" t="s">
        <v>33</v>
      </c>
      <c r="P9344" t="s">
        <v>22</v>
      </c>
      <c r="Q9344" t="str">
        <f t="shared" si="582"/>
        <v>Young</v>
      </c>
      <c r="R9344" t="str">
        <f t="shared" si="583"/>
        <v>Loss</v>
      </c>
    </row>
    <row r="9345" spans="1:18">
      <c r="A9345">
        <v>6635</v>
      </c>
      <c r="B9345" t="s">
        <v>44</v>
      </c>
      <c r="C9345">
        <v>34</v>
      </c>
      <c r="D9345" t="s">
        <v>16</v>
      </c>
      <c r="E9345" t="s">
        <v>30</v>
      </c>
      <c r="F9345" t="s">
        <v>18</v>
      </c>
      <c r="G9345">
        <v>440.99</v>
      </c>
      <c r="H9345">
        <v>335.47</v>
      </c>
      <c r="I9345">
        <v>602.09</v>
      </c>
      <c r="J9345">
        <v>266.62</v>
      </c>
      <c r="K9345" s="1">
        <f t="shared" si="580"/>
        <v>0.79476555280651018</v>
      </c>
      <c r="L9345" t="s">
        <v>37</v>
      </c>
      <c r="M9345" s="2" t="s">
        <v>338</v>
      </c>
      <c r="N9345" s="3" t="str">
        <f t="shared" si="581"/>
        <v>Jun</v>
      </c>
      <c r="O9345" t="s">
        <v>56</v>
      </c>
      <c r="P9345" t="s">
        <v>22</v>
      </c>
      <c r="Q9345" t="str">
        <f t="shared" si="582"/>
        <v>Adult</v>
      </c>
      <c r="R9345" t="str">
        <f t="shared" si="583"/>
        <v>Profit</v>
      </c>
    </row>
    <row r="9346" spans="1:18">
      <c r="A9346">
        <v>1783</v>
      </c>
      <c r="B9346" t="s">
        <v>40</v>
      </c>
      <c r="C9346">
        <v>41</v>
      </c>
      <c r="D9346" t="s">
        <v>16</v>
      </c>
      <c r="E9346" t="s">
        <v>30</v>
      </c>
      <c r="F9346" t="s">
        <v>36</v>
      </c>
      <c r="G9346">
        <v>402.49</v>
      </c>
      <c r="H9346">
        <v>1300.1600000000001</v>
      </c>
      <c r="I9346">
        <v>600.96</v>
      </c>
      <c r="J9346">
        <v>-699.2</v>
      </c>
      <c r="K9346" s="1">
        <f t="shared" ref="K9346:K9409" si="584">J9346/H9346</f>
        <v>-0.53777996554270246</v>
      </c>
      <c r="L9346" t="s">
        <v>26</v>
      </c>
      <c r="M9346" s="2" t="s">
        <v>230</v>
      </c>
      <c r="N9346" s="3" t="str">
        <f t="shared" ref="N9346:N9409" si="585">TEXT(M9346,"MMM")</f>
        <v>Oct</v>
      </c>
      <c r="O9346" t="s">
        <v>33</v>
      </c>
      <c r="P9346" t="s">
        <v>22</v>
      </c>
      <c r="Q9346" t="str">
        <f t="shared" ref="Q9346:Q9409" si="586">IF(C9346&gt;=18,IF(C9346&lt;=25,"Young",IF(C9346&lt;=40,"Adult",IF(C9346&lt;=60,"Senior",""))),"")</f>
        <v>Senior</v>
      </c>
      <c r="R9346" t="str">
        <f t="shared" ref="R9346:R9409" si="587">IF(J9346&gt;0,"Profit","Loss")</f>
        <v>Loss</v>
      </c>
    </row>
    <row r="9347" spans="1:18">
      <c r="A9347">
        <v>9251</v>
      </c>
      <c r="B9347" t="s">
        <v>15</v>
      </c>
      <c r="C9347">
        <v>33</v>
      </c>
      <c r="D9347" t="s">
        <v>16</v>
      </c>
      <c r="E9347" t="s">
        <v>30</v>
      </c>
      <c r="F9347" t="s">
        <v>25</v>
      </c>
      <c r="G9347">
        <v>360.92</v>
      </c>
      <c r="H9347">
        <v>377.81</v>
      </c>
      <c r="I9347">
        <v>600.96</v>
      </c>
      <c r="J9347">
        <v>223.15</v>
      </c>
      <c r="K9347" s="1">
        <f t="shared" si="584"/>
        <v>0.59064079828485216</v>
      </c>
      <c r="L9347" t="s">
        <v>26</v>
      </c>
      <c r="M9347" s="2" t="s">
        <v>333</v>
      </c>
      <c r="N9347" s="3" t="str">
        <f t="shared" si="585"/>
        <v>Mar</v>
      </c>
      <c r="O9347" t="s">
        <v>28</v>
      </c>
      <c r="P9347" t="s">
        <v>22</v>
      </c>
      <c r="Q9347" t="str">
        <f t="shared" si="586"/>
        <v>Adult</v>
      </c>
      <c r="R9347" t="str">
        <f t="shared" si="587"/>
        <v>Profit</v>
      </c>
    </row>
    <row r="9348" spans="1:18">
      <c r="A9348">
        <v>2599</v>
      </c>
      <c r="B9348" t="s">
        <v>23</v>
      </c>
      <c r="C9348">
        <v>21</v>
      </c>
      <c r="D9348" t="s">
        <v>16</v>
      </c>
      <c r="E9348" t="s">
        <v>17</v>
      </c>
      <c r="F9348" t="s">
        <v>36</v>
      </c>
      <c r="G9348">
        <v>411.99</v>
      </c>
      <c r="H9348">
        <v>1801.14</v>
      </c>
      <c r="I9348">
        <v>600.12</v>
      </c>
      <c r="J9348">
        <v>-1201.02</v>
      </c>
      <c r="K9348" s="1">
        <f t="shared" si="584"/>
        <v>-0.6668110196875312</v>
      </c>
      <c r="L9348" t="s">
        <v>31</v>
      </c>
      <c r="M9348" s="2" t="s">
        <v>398</v>
      </c>
      <c r="N9348" s="3" t="str">
        <f t="shared" si="585"/>
        <v>Jan</v>
      </c>
      <c r="O9348" t="s">
        <v>51</v>
      </c>
      <c r="P9348" t="s">
        <v>39</v>
      </c>
      <c r="Q9348" t="str">
        <f t="shared" si="586"/>
        <v>Young</v>
      </c>
      <c r="R9348" t="str">
        <f t="shared" si="587"/>
        <v>Loss</v>
      </c>
    </row>
    <row r="9349" spans="1:18">
      <c r="A9349">
        <v>9515</v>
      </c>
      <c r="B9349" t="s">
        <v>15</v>
      </c>
      <c r="C9349">
        <v>25</v>
      </c>
      <c r="D9349" t="s">
        <v>24</v>
      </c>
      <c r="E9349" t="s">
        <v>41</v>
      </c>
      <c r="F9349" t="s">
        <v>42</v>
      </c>
      <c r="G9349">
        <v>444.61</v>
      </c>
      <c r="H9349">
        <v>277.57</v>
      </c>
      <c r="I9349">
        <v>597.98</v>
      </c>
      <c r="J9349">
        <v>320.41000000000003</v>
      </c>
      <c r="K9349" s="1">
        <f t="shared" si="584"/>
        <v>1.1543394459055374</v>
      </c>
      <c r="L9349" t="s">
        <v>26</v>
      </c>
      <c r="M9349" s="2" t="s">
        <v>394</v>
      </c>
      <c r="N9349" s="3" t="str">
        <f t="shared" si="585"/>
        <v>Apr</v>
      </c>
      <c r="O9349" t="s">
        <v>51</v>
      </c>
      <c r="P9349" t="s">
        <v>22</v>
      </c>
      <c r="Q9349" t="str">
        <f t="shared" si="586"/>
        <v>Young</v>
      </c>
      <c r="R9349" t="str">
        <f t="shared" si="587"/>
        <v>Profit</v>
      </c>
    </row>
    <row r="9350" spans="1:18">
      <c r="A9350">
        <v>211</v>
      </c>
      <c r="B9350" t="s">
        <v>92</v>
      </c>
      <c r="C9350">
        <v>28</v>
      </c>
      <c r="D9350" t="s">
        <v>16</v>
      </c>
      <c r="E9350" t="s">
        <v>57</v>
      </c>
      <c r="F9350" t="s">
        <v>42</v>
      </c>
      <c r="G9350">
        <v>535.86</v>
      </c>
      <c r="H9350">
        <v>1335.44</v>
      </c>
      <c r="I9350">
        <v>597.77</v>
      </c>
      <c r="J9350">
        <v>-737.67</v>
      </c>
      <c r="K9350" s="1">
        <f t="shared" si="584"/>
        <v>-0.55237974001078294</v>
      </c>
      <c r="L9350" t="s">
        <v>54</v>
      </c>
      <c r="M9350" s="2" t="s">
        <v>208</v>
      </c>
      <c r="N9350" s="3" t="str">
        <f t="shared" si="585"/>
        <v>Jun</v>
      </c>
      <c r="O9350" t="s">
        <v>33</v>
      </c>
      <c r="P9350" t="s">
        <v>22</v>
      </c>
      <c r="Q9350" t="str">
        <f t="shared" si="586"/>
        <v>Adult</v>
      </c>
      <c r="R9350" t="str">
        <f t="shared" si="587"/>
        <v>Loss</v>
      </c>
    </row>
    <row r="9351" spans="1:18">
      <c r="A9351">
        <v>7933</v>
      </c>
      <c r="B9351" t="s">
        <v>29</v>
      </c>
      <c r="C9351">
        <v>46</v>
      </c>
      <c r="D9351" t="s">
        <v>16</v>
      </c>
      <c r="E9351" t="s">
        <v>59</v>
      </c>
      <c r="F9351" t="s">
        <v>49</v>
      </c>
      <c r="G9351">
        <v>367.24</v>
      </c>
      <c r="H9351">
        <v>959.39</v>
      </c>
      <c r="I9351">
        <v>597.12</v>
      </c>
      <c r="J9351">
        <v>-362.27</v>
      </c>
      <c r="K9351" s="1">
        <f t="shared" si="584"/>
        <v>-0.3776045195384567</v>
      </c>
      <c r="L9351" t="s">
        <v>19</v>
      </c>
      <c r="M9351" s="2" t="s">
        <v>167</v>
      </c>
      <c r="N9351" s="3" t="str">
        <f t="shared" si="585"/>
        <v>Sep</v>
      </c>
      <c r="O9351" t="s">
        <v>56</v>
      </c>
      <c r="P9351" t="s">
        <v>22</v>
      </c>
      <c r="Q9351" t="str">
        <f t="shared" si="586"/>
        <v>Senior</v>
      </c>
      <c r="R9351" t="str">
        <f t="shared" si="587"/>
        <v>Loss</v>
      </c>
    </row>
    <row r="9352" spans="1:18">
      <c r="A9352">
        <v>4472</v>
      </c>
      <c r="B9352" t="s">
        <v>15</v>
      </c>
      <c r="C9352">
        <v>28</v>
      </c>
      <c r="D9352" t="s">
        <v>24</v>
      </c>
      <c r="E9352" t="s">
        <v>35</v>
      </c>
      <c r="F9352" t="s">
        <v>18</v>
      </c>
      <c r="G9352">
        <v>520.27</v>
      </c>
      <c r="H9352">
        <v>1301.58</v>
      </c>
      <c r="I9352">
        <v>596.25</v>
      </c>
      <c r="J9352">
        <v>-705.33</v>
      </c>
      <c r="K9352" s="1">
        <f t="shared" si="584"/>
        <v>-0.54190291799197909</v>
      </c>
      <c r="L9352" t="s">
        <v>37</v>
      </c>
      <c r="M9352" s="2" t="s">
        <v>235</v>
      </c>
      <c r="N9352" s="3" t="str">
        <f t="shared" si="585"/>
        <v>Aug</v>
      </c>
      <c r="O9352" t="s">
        <v>28</v>
      </c>
      <c r="P9352" t="s">
        <v>39</v>
      </c>
      <c r="Q9352" t="str">
        <f t="shared" si="586"/>
        <v>Adult</v>
      </c>
      <c r="R9352" t="str">
        <f t="shared" si="587"/>
        <v>Loss</v>
      </c>
    </row>
    <row r="9353" spans="1:18">
      <c r="A9353">
        <v>8838</v>
      </c>
      <c r="B9353" t="s">
        <v>40</v>
      </c>
      <c r="C9353">
        <v>42</v>
      </c>
      <c r="D9353" t="s">
        <v>24</v>
      </c>
      <c r="E9353" t="s">
        <v>17</v>
      </c>
      <c r="F9353" t="s">
        <v>49</v>
      </c>
      <c r="G9353">
        <v>440.93</v>
      </c>
      <c r="H9353">
        <v>1285</v>
      </c>
      <c r="I9353">
        <v>596.05999999999995</v>
      </c>
      <c r="J9353">
        <v>-688.94</v>
      </c>
      <c r="K9353" s="1">
        <f t="shared" si="584"/>
        <v>-0.5361400778210117</v>
      </c>
      <c r="L9353" t="s">
        <v>19</v>
      </c>
      <c r="M9353" s="2" t="s">
        <v>320</v>
      </c>
      <c r="N9353" s="3" t="str">
        <f t="shared" si="585"/>
        <v>May</v>
      </c>
      <c r="O9353" t="s">
        <v>28</v>
      </c>
      <c r="P9353" t="s">
        <v>39</v>
      </c>
      <c r="Q9353" t="str">
        <f t="shared" si="586"/>
        <v>Senior</v>
      </c>
      <c r="R9353" t="str">
        <f t="shared" si="587"/>
        <v>Loss</v>
      </c>
    </row>
    <row r="9354" spans="1:18">
      <c r="A9354">
        <v>9392</v>
      </c>
      <c r="B9354" t="s">
        <v>92</v>
      </c>
      <c r="C9354">
        <v>41</v>
      </c>
      <c r="D9354" t="s">
        <v>16</v>
      </c>
      <c r="E9354" t="s">
        <v>57</v>
      </c>
      <c r="F9354" t="s">
        <v>49</v>
      </c>
      <c r="G9354">
        <v>503.03</v>
      </c>
      <c r="H9354">
        <v>1863.16</v>
      </c>
      <c r="I9354">
        <v>595.91</v>
      </c>
      <c r="J9354">
        <v>-1267.25</v>
      </c>
      <c r="K9354" s="1">
        <f t="shared" si="584"/>
        <v>-0.68016166083428153</v>
      </c>
      <c r="L9354" t="s">
        <v>37</v>
      </c>
      <c r="M9354" s="2" t="s">
        <v>398</v>
      </c>
      <c r="N9354" s="3" t="str">
        <f t="shared" si="585"/>
        <v>Jan</v>
      </c>
      <c r="O9354" t="s">
        <v>33</v>
      </c>
      <c r="P9354" t="s">
        <v>39</v>
      </c>
      <c r="Q9354" t="str">
        <f t="shared" si="586"/>
        <v>Senior</v>
      </c>
      <c r="R9354" t="str">
        <f t="shared" si="587"/>
        <v>Loss</v>
      </c>
    </row>
    <row r="9355" spans="1:18">
      <c r="A9355">
        <v>7158</v>
      </c>
      <c r="B9355" t="s">
        <v>92</v>
      </c>
      <c r="C9355">
        <v>25</v>
      </c>
      <c r="D9355" t="s">
        <v>24</v>
      </c>
      <c r="E9355" t="s">
        <v>35</v>
      </c>
      <c r="F9355" t="s">
        <v>36</v>
      </c>
      <c r="G9355">
        <v>348.46</v>
      </c>
      <c r="H9355">
        <v>139.36000000000001</v>
      </c>
      <c r="I9355">
        <v>595.66999999999996</v>
      </c>
      <c r="J9355">
        <v>456.31</v>
      </c>
      <c r="K9355" s="1">
        <f t="shared" si="584"/>
        <v>3.2743254879448904</v>
      </c>
      <c r="L9355" t="s">
        <v>26</v>
      </c>
      <c r="M9355" s="2" t="s">
        <v>50</v>
      </c>
      <c r="N9355" s="3" t="str">
        <f t="shared" si="585"/>
        <v>Apr</v>
      </c>
      <c r="O9355" t="s">
        <v>28</v>
      </c>
      <c r="P9355" t="s">
        <v>39</v>
      </c>
      <c r="Q9355" t="str">
        <f t="shared" si="586"/>
        <v>Young</v>
      </c>
      <c r="R9355" t="str">
        <f t="shared" si="587"/>
        <v>Profit</v>
      </c>
    </row>
    <row r="9356" spans="1:18">
      <c r="A9356">
        <v>8966</v>
      </c>
      <c r="B9356" t="s">
        <v>92</v>
      </c>
      <c r="C9356">
        <v>50</v>
      </c>
      <c r="D9356" t="s">
        <v>24</v>
      </c>
      <c r="E9356" t="s">
        <v>57</v>
      </c>
      <c r="F9356" t="s">
        <v>25</v>
      </c>
      <c r="G9356">
        <v>435.99</v>
      </c>
      <c r="H9356">
        <v>1193.98</v>
      </c>
      <c r="I9356">
        <v>595.35</v>
      </c>
      <c r="J9356">
        <v>-598.63</v>
      </c>
      <c r="K9356" s="1">
        <f t="shared" si="584"/>
        <v>-0.50137355734601918</v>
      </c>
      <c r="L9356" t="s">
        <v>37</v>
      </c>
      <c r="M9356" s="2" t="s">
        <v>81</v>
      </c>
      <c r="N9356" s="3" t="str">
        <f t="shared" si="585"/>
        <v>Feb</v>
      </c>
      <c r="O9356" t="s">
        <v>56</v>
      </c>
      <c r="P9356" t="s">
        <v>39</v>
      </c>
      <c r="Q9356" t="str">
        <f t="shared" si="586"/>
        <v>Senior</v>
      </c>
      <c r="R9356" t="str">
        <f t="shared" si="587"/>
        <v>Loss</v>
      </c>
    </row>
    <row r="9357" spans="1:18">
      <c r="A9357">
        <v>816</v>
      </c>
      <c r="B9357" t="s">
        <v>92</v>
      </c>
      <c r="C9357">
        <v>51</v>
      </c>
      <c r="D9357" t="s">
        <v>16</v>
      </c>
      <c r="E9357" t="s">
        <v>17</v>
      </c>
      <c r="F9357" t="s">
        <v>36</v>
      </c>
      <c r="G9357">
        <v>337.31</v>
      </c>
      <c r="H9357">
        <v>204.11</v>
      </c>
      <c r="I9357">
        <v>594.87</v>
      </c>
      <c r="J9357">
        <v>390.76</v>
      </c>
      <c r="K9357" s="1">
        <f t="shared" si="584"/>
        <v>1.9144578903532408</v>
      </c>
      <c r="L9357" t="s">
        <v>54</v>
      </c>
      <c r="M9357" s="2" t="s">
        <v>256</v>
      </c>
      <c r="N9357" s="3" t="str">
        <f t="shared" si="585"/>
        <v>Mar</v>
      </c>
      <c r="O9357" t="s">
        <v>21</v>
      </c>
      <c r="P9357" t="s">
        <v>22</v>
      </c>
      <c r="Q9357" t="str">
        <f t="shared" si="586"/>
        <v>Senior</v>
      </c>
      <c r="R9357" t="str">
        <f t="shared" si="587"/>
        <v>Profit</v>
      </c>
    </row>
    <row r="9358" spans="1:18">
      <c r="A9358">
        <v>975</v>
      </c>
      <c r="B9358" t="s">
        <v>47</v>
      </c>
      <c r="C9358">
        <v>53</v>
      </c>
      <c r="D9358" t="s">
        <v>16</v>
      </c>
      <c r="E9358" t="s">
        <v>66</v>
      </c>
      <c r="F9358" t="s">
        <v>18</v>
      </c>
      <c r="G9358">
        <v>390.91</v>
      </c>
      <c r="H9358">
        <v>312.76</v>
      </c>
      <c r="I9358">
        <v>594.67999999999995</v>
      </c>
      <c r="J9358">
        <v>281.92</v>
      </c>
      <c r="K9358" s="1">
        <f t="shared" si="584"/>
        <v>0.90139404015858815</v>
      </c>
      <c r="L9358" t="s">
        <v>37</v>
      </c>
      <c r="M9358" s="2" t="s">
        <v>297</v>
      </c>
      <c r="N9358" s="3" t="str">
        <f t="shared" si="585"/>
        <v>Oct</v>
      </c>
      <c r="O9358" t="s">
        <v>33</v>
      </c>
      <c r="P9358" t="s">
        <v>22</v>
      </c>
      <c r="Q9358" t="str">
        <f t="shared" si="586"/>
        <v>Senior</v>
      </c>
      <c r="R9358" t="str">
        <f t="shared" si="587"/>
        <v>Profit</v>
      </c>
    </row>
    <row r="9359" spans="1:18">
      <c r="A9359">
        <v>8124</v>
      </c>
      <c r="B9359" t="s">
        <v>44</v>
      </c>
      <c r="C9359">
        <v>34</v>
      </c>
      <c r="D9359" t="s">
        <v>16</v>
      </c>
      <c r="E9359" t="s">
        <v>17</v>
      </c>
      <c r="F9359" t="s">
        <v>18</v>
      </c>
      <c r="G9359">
        <v>341.13</v>
      </c>
      <c r="H9359">
        <v>456.86</v>
      </c>
      <c r="I9359">
        <v>594.61</v>
      </c>
      <c r="J9359">
        <v>137.75</v>
      </c>
      <c r="K9359" s="1">
        <f t="shared" si="584"/>
        <v>0.30151468721271285</v>
      </c>
      <c r="L9359" t="s">
        <v>19</v>
      </c>
      <c r="M9359" s="2" t="s">
        <v>229</v>
      </c>
      <c r="N9359" s="3" t="str">
        <f t="shared" si="585"/>
        <v>Jan</v>
      </c>
      <c r="O9359" t="s">
        <v>51</v>
      </c>
      <c r="P9359" t="s">
        <v>22</v>
      </c>
      <c r="Q9359" t="str">
        <f t="shared" si="586"/>
        <v>Adult</v>
      </c>
      <c r="R9359" t="str">
        <f t="shared" si="587"/>
        <v>Profit</v>
      </c>
    </row>
    <row r="9360" spans="1:18">
      <c r="A9360">
        <v>5522</v>
      </c>
      <c r="B9360" t="s">
        <v>29</v>
      </c>
      <c r="C9360">
        <v>27</v>
      </c>
      <c r="D9360" t="s">
        <v>16</v>
      </c>
      <c r="E9360" t="s">
        <v>59</v>
      </c>
      <c r="F9360" t="s">
        <v>36</v>
      </c>
      <c r="G9360">
        <v>339.39</v>
      </c>
      <c r="H9360">
        <v>801.61</v>
      </c>
      <c r="I9360">
        <v>594.21</v>
      </c>
      <c r="J9360">
        <v>-207.4</v>
      </c>
      <c r="K9360" s="1">
        <f t="shared" si="584"/>
        <v>-0.25872930726912091</v>
      </c>
      <c r="L9360" t="s">
        <v>26</v>
      </c>
      <c r="M9360" s="2" t="s">
        <v>232</v>
      </c>
      <c r="N9360" s="3" t="str">
        <f t="shared" si="585"/>
        <v>Jul</v>
      </c>
      <c r="O9360" t="s">
        <v>33</v>
      </c>
      <c r="P9360" t="s">
        <v>22</v>
      </c>
      <c r="Q9360" t="str">
        <f t="shared" si="586"/>
        <v>Adult</v>
      </c>
      <c r="R9360" t="str">
        <f t="shared" si="587"/>
        <v>Loss</v>
      </c>
    </row>
    <row r="9361" spans="1:18">
      <c r="A9361">
        <v>2261</v>
      </c>
      <c r="B9361" t="s">
        <v>23</v>
      </c>
      <c r="C9361">
        <v>42</v>
      </c>
      <c r="D9361" t="s">
        <v>16</v>
      </c>
      <c r="E9361" t="s">
        <v>53</v>
      </c>
      <c r="F9361" t="s">
        <v>25</v>
      </c>
      <c r="G9361">
        <v>465.99</v>
      </c>
      <c r="H9361">
        <v>1550.63</v>
      </c>
      <c r="I9361">
        <v>594.01</v>
      </c>
      <c r="J9361">
        <v>-956.62</v>
      </c>
      <c r="K9361" s="1">
        <f t="shared" si="584"/>
        <v>-0.61692344401952748</v>
      </c>
      <c r="L9361" t="s">
        <v>19</v>
      </c>
      <c r="M9361" s="2" t="s">
        <v>320</v>
      </c>
      <c r="N9361" s="3" t="str">
        <f t="shared" si="585"/>
        <v>May</v>
      </c>
      <c r="O9361" t="s">
        <v>51</v>
      </c>
      <c r="P9361" t="s">
        <v>22</v>
      </c>
      <c r="Q9361" t="str">
        <f t="shared" si="586"/>
        <v>Senior</v>
      </c>
      <c r="R9361" t="str">
        <f t="shared" si="587"/>
        <v>Loss</v>
      </c>
    </row>
    <row r="9362" spans="1:18">
      <c r="A9362">
        <v>7058</v>
      </c>
      <c r="B9362" t="s">
        <v>40</v>
      </c>
      <c r="C9362">
        <v>45</v>
      </c>
      <c r="D9362" t="s">
        <v>16</v>
      </c>
      <c r="E9362" t="s">
        <v>17</v>
      </c>
      <c r="F9362" t="s">
        <v>25</v>
      </c>
      <c r="G9362">
        <v>371.35</v>
      </c>
      <c r="H9362">
        <v>580.46</v>
      </c>
      <c r="I9362">
        <v>593.70000000000005</v>
      </c>
      <c r="J9362">
        <v>13.24</v>
      </c>
      <c r="K9362" s="1">
        <f t="shared" si="584"/>
        <v>2.2809495917031318E-2</v>
      </c>
      <c r="L9362" t="s">
        <v>26</v>
      </c>
      <c r="M9362" s="2" t="s">
        <v>278</v>
      </c>
      <c r="N9362" s="3" t="str">
        <f t="shared" si="585"/>
        <v>Sep</v>
      </c>
      <c r="O9362" t="s">
        <v>21</v>
      </c>
      <c r="P9362" t="s">
        <v>22</v>
      </c>
      <c r="Q9362" t="str">
        <f t="shared" si="586"/>
        <v>Senior</v>
      </c>
      <c r="R9362" t="str">
        <f t="shared" si="587"/>
        <v>Profit</v>
      </c>
    </row>
    <row r="9363" spans="1:18">
      <c r="A9363">
        <v>5654</v>
      </c>
      <c r="B9363" t="s">
        <v>29</v>
      </c>
      <c r="C9363">
        <v>22</v>
      </c>
      <c r="D9363" t="s">
        <v>24</v>
      </c>
      <c r="E9363" t="s">
        <v>17</v>
      </c>
      <c r="F9363" t="s">
        <v>36</v>
      </c>
      <c r="G9363">
        <v>398.23</v>
      </c>
      <c r="H9363">
        <v>419.86</v>
      </c>
      <c r="I9363">
        <v>593.69000000000005</v>
      </c>
      <c r="J9363">
        <v>173.83</v>
      </c>
      <c r="K9363" s="1">
        <f t="shared" si="584"/>
        <v>0.41401895870051925</v>
      </c>
      <c r="L9363" t="s">
        <v>26</v>
      </c>
      <c r="M9363" s="2" t="s">
        <v>256</v>
      </c>
      <c r="N9363" s="3" t="str">
        <f t="shared" si="585"/>
        <v>Mar</v>
      </c>
      <c r="O9363" t="s">
        <v>28</v>
      </c>
      <c r="P9363" t="s">
        <v>39</v>
      </c>
      <c r="Q9363" t="str">
        <f t="shared" si="586"/>
        <v>Young</v>
      </c>
      <c r="R9363" t="str">
        <f t="shared" si="587"/>
        <v>Profit</v>
      </c>
    </row>
    <row r="9364" spans="1:18">
      <c r="A9364">
        <v>4618</v>
      </c>
      <c r="B9364" t="s">
        <v>92</v>
      </c>
      <c r="C9364">
        <v>42</v>
      </c>
      <c r="D9364" t="s">
        <v>24</v>
      </c>
      <c r="E9364" t="s">
        <v>66</v>
      </c>
      <c r="F9364" t="s">
        <v>42</v>
      </c>
      <c r="G9364">
        <v>431.11</v>
      </c>
      <c r="H9364">
        <v>852.94</v>
      </c>
      <c r="I9364">
        <v>592.85</v>
      </c>
      <c r="J9364">
        <v>-260.08999999999997</v>
      </c>
      <c r="K9364" s="1">
        <f t="shared" si="584"/>
        <v>-0.30493352404624002</v>
      </c>
      <c r="L9364" t="s">
        <v>54</v>
      </c>
      <c r="M9364" s="2" t="s">
        <v>398</v>
      </c>
      <c r="N9364" s="3" t="str">
        <f t="shared" si="585"/>
        <v>Jan</v>
      </c>
      <c r="O9364" t="s">
        <v>21</v>
      </c>
      <c r="P9364" t="s">
        <v>22</v>
      </c>
      <c r="Q9364" t="str">
        <f t="shared" si="586"/>
        <v>Senior</v>
      </c>
      <c r="R9364" t="str">
        <f t="shared" si="587"/>
        <v>Loss</v>
      </c>
    </row>
    <row r="9365" spans="1:18">
      <c r="A9365">
        <v>5152</v>
      </c>
      <c r="B9365" t="s">
        <v>40</v>
      </c>
      <c r="C9365">
        <v>20</v>
      </c>
      <c r="D9365" t="s">
        <v>16</v>
      </c>
      <c r="E9365" t="s">
        <v>35</v>
      </c>
      <c r="F9365" t="s">
        <v>49</v>
      </c>
      <c r="G9365">
        <v>444.13</v>
      </c>
      <c r="H9365">
        <v>169.86</v>
      </c>
      <c r="I9365">
        <v>591.27</v>
      </c>
      <c r="J9365">
        <v>421.41</v>
      </c>
      <c r="K9365" s="1">
        <f t="shared" si="584"/>
        <v>2.4809254680324972</v>
      </c>
      <c r="L9365" t="s">
        <v>54</v>
      </c>
      <c r="M9365" s="2" t="s">
        <v>357</v>
      </c>
      <c r="N9365" s="3" t="str">
        <f t="shared" si="585"/>
        <v>Nov</v>
      </c>
      <c r="O9365" t="s">
        <v>21</v>
      </c>
      <c r="P9365" t="s">
        <v>39</v>
      </c>
      <c r="Q9365" t="str">
        <f t="shared" si="586"/>
        <v>Young</v>
      </c>
      <c r="R9365" t="str">
        <f t="shared" si="587"/>
        <v>Profit</v>
      </c>
    </row>
    <row r="9366" spans="1:18">
      <c r="A9366">
        <v>3550</v>
      </c>
      <c r="B9366" t="s">
        <v>15</v>
      </c>
      <c r="C9366">
        <v>27</v>
      </c>
      <c r="D9366" t="s">
        <v>24</v>
      </c>
      <c r="E9366" t="s">
        <v>66</v>
      </c>
      <c r="F9366" t="s">
        <v>42</v>
      </c>
      <c r="G9366">
        <v>336.5</v>
      </c>
      <c r="H9366">
        <v>264.25</v>
      </c>
      <c r="I9366">
        <v>588.91</v>
      </c>
      <c r="J9366">
        <v>324.66000000000003</v>
      </c>
      <c r="K9366" s="1">
        <f t="shared" si="584"/>
        <v>1.2286092715231789</v>
      </c>
      <c r="L9366" t="s">
        <v>26</v>
      </c>
      <c r="M9366" s="2" t="s">
        <v>400</v>
      </c>
      <c r="N9366" s="3" t="str">
        <f t="shared" si="585"/>
        <v>Aug</v>
      </c>
      <c r="O9366" t="s">
        <v>56</v>
      </c>
      <c r="P9366" t="s">
        <v>39</v>
      </c>
      <c r="Q9366" t="str">
        <f t="shared" si="586"/>
        <v>Adult</v>
      </c>
      <c r="R9366" t="str">
        <f t="shared" si="587"/>
        <v>Profit</v>
      </c>
    </row>
    <row r="9367" spans="1:18">
      <c r="A9367">
        <v>5267</v>
      </c>
      <c r="B9367" t="s">
        <v>40</v>
      </c>
      <c r="C9367">
        <v>18</v>
      </c>
      <c r="D9367" t="s">
        <v>16</v>
      </c>
      <c r="E9367" t="s">
        <v>59</v>
      </c>
      <c r="F9367" t="s">
        <v>42</v>
      </c>
      <c r="G9367">
        <v>385.6</v>
      </c>
      <c r="H9367">
        <v>483.3</v>
      </c>
      <c r="I9367">
        <v>588.54999999999995</v>
      </c>
      <c r="J9367">
        <v>105.25</v>
      </c>
      <c r="K9367" s="1">
        <f t="shared" si="584"/>
        <v>0.21777363956134904</v>
      </c>
      <c r="L9367" t="s">
        <v>54</v>
      </c>
      <c r="M9367" s="2" t="s">
        <v>162</v>
      </c>
      <c r="N9367" s="3" t="str">
        <f t="shared" si="585"/>
        <v>Jan</v>
      </c>
      <c r="O9367" t="s">
        <v>51</v>
      </c>
      <c r="P9367" t="s">
        <v>22</v>
      </c>
      <c r="Q9367" t="str">
        <f t="shared" si="586"/>
        <v>Young</v>
      </c>
      <c r="R9367" t="str">
        <f t="shared" si="587"/>
        <v>Profit</v>
      </c>
    </row>
    <row r="9368" spans="1:18">
      <c r="A9368">
        <v>5219</v>
      </c>
      <c r="B9368" t="s">
        <v>47</v>
      </c>
      <c r="C9368">
        <v>31</v>
      </c>
      <c r="D9368" t="s">
        <v>24</v>
      </c>
      <c r="E9368" t="s">
        <v>59</v>
      </c>
      <c r="F9368" t="s">
        <v>18</v>
      </c>
      <c r="G9368">
        <v>502.88</v>
      </c>
      <c r="H9368">
        <v>1547.48</v>
      </c>
      <c r="I9368">
        <v>588.19000000000005</v>
      </c>
      <c r="J9368">
        <v>-959.29</v>
      </c>
      <c r="K9368" s="1">
        <f t="shared" si="584"/>
        <v>-0.61990461912270267</v>
      </c>
      <c r="L9368" t="s">
        <v>54</v>
      </c>
      <c r="M9368" s="2" t="s">
        <v>88</v>
      </c>
      <c r="N9368" s="3" t="str">
        <f t="shared" si="585"/>
        <v>Dec</v>
      </c>
      <c r="O9368" t="s">
        <v>33</v>
      </c>
      <c r="P9368" t="s">
        <v>22</v>
      </c>
      <c r="Q9368" t="str">
        <f t="shared" si="586"/>
        <v>Adult</v>
      </c>
      <c r="R9368" t="str">
        <f t="shared" si="587"/>
        <v>Loss</v>
      </c>
    </row>
    <row r="9369" spans="1:18">
      <c r="A9369">
        <v>2376</v>
      </c>
      <c r="B9369" t="s">
        <v>44</v>
      </c>
      <c r="C9369">
        <v>59</v>
      </c>
      <c r="D9369" t="s">
        <v>16</v>
      </c>
      <c r="E9369" t="s">
        <v>30</v>
      </c>
      <c r="F9369" t="s">
        <v>42</v>
      </c>
      <c r="G9369">
        <v>425.12</v>
      </c>
      <c r="H9369">
        <v>1814.11</v>
      </c>
      <c r="I9369">
        <v>588.09</v>
      </c>
      <c r="J9369">
        <v>-1226.02</v>
      </c>
      <c r="K9369" s="1">
        <f t="shared" si="584"/>
        <v>-0.67582450898787838</v>
      </c>
      <c r="L9369" t="s">
        <v>54</v>
      </c>
      <c r="M9369" s="2" t="s">
        <v>364</v>
      </c>
      <c r="N9369" s="3" t="str">
        <f t="shared" si="585"/>
        <v>Feb</v>
      </c>
      <c r="O9369" t="s">
        <v>56</v>
      </c>
      <c r="P9369" t="s">
        <v>22</v>
      </c>
      <c r="Q9369" t="str">
        <f t="shared" si="586"/>
        <v>Senior</v>
      </c>
      <c r="R9369" t="str">
        <f t="shared" si="587"/>
        <v>Loss</v>
      </c>
    </row>
    <row r="9370" spans="1:18">
      <c r="A9370">
        <v>9938</v>
      </c>
      <c r="B9370" t="s">
        <v>92</v>
      </c>
      <c r="C9370">
        <v>39</v>
      </c>
      <c r="D9370" t="s">
        <v>24</v>
      </c>
      <c r="E9370" t="s">
        <v>57</v>
      </c>
      <c r="F9370" t="s">
        <v>25</v>
      </c>
      <c r="G9370">
        <v>458.51</v>
      </c>
      <c r="H9370">
        <v>51.48</v>
      </c>
      <c r="I9370">
        <v>587.44000000000005</v>
      </c>
      <c r="J9370">
        <v>535.96</v>
      </c>
      <c r="K9370" s="1">
        <f t="shared" si="584"/>
        <v>10.411033411033412</v>
      </c>
      <c r="L9370" t="s">
        <v>26</v>
      </c>
      <c r="M9370" s="2" t="s">
        <v>286</v>
      </c>
      <c r="N9370" s="3" t="str">
        <f t="shared" si="585"/>
        <v>Apr</v>
      </c>
      <c r="O9370" t="s">
        <v>21</v>
      </c>
      <c r="P9370" t="s">
        <v>22</v>
      </c>
      <c r="Q9370" t="str">
        <f t="shared" si="586"/>
        <v>Adult</v>
      </c>
      <c r="R9370" t="str">
        <f t="shared" si="587"/>
        <v>Profit</v>
      </c>
    </row>
    <row r="9371" spans="1:18">
      <c r="A9371">
        <v>278</v>
      </c>
      <c r="B9371" t="s">
        <v>34</v>
      </c>
      <c r="C9371">
        <v>28</v>
      </c>
      <c r="D9371" t="s">
        <v>24</v>
      </c>
      <c r="E9371" t="s">
        <v>59</v>
      </c>
      <c r="F9371" t="s">
        <v>49</v>
      </c>
      <c r="G9371">
        <v>499.29</v>
      </c>
      <c r="H9371">
        <v>656.06</v>
      </c>
      <c r="I9371">
        <v>586.91999999999996</v>
      </c>
      <c r="J9371">
        <v>-69.14</v>
      </c>
      <c r="K9371" s="1">
        <f t="shared" si="584"/>
        <v>-0.10538670243575284</v>
      </c>
      <c r="L9371" t="s">
        <v>31</v>
      </c>
      <c r="M9371" s="2" t="s">
        <v>107</v>
      </c>
      <c r="N9371" s="3" t="str">
        <f t="shared" si="585"/>
        <v>Apr</v>
      </c>
      <c r="O9371" t="s">
        <v>33</v>
      </c>
      <c r="P9371" t="s">
        <v>39</v>
      </c>
      <c r="Q9371" t="str">
        <f t="shared" si="586"/>
        <v>Adult</v>
      </c>
      <c r="R9371" t="str">
        <f t="shared" si="587"/>
        <v>Loss</v>
      </c>
    </row>
    <row r="9372" spans="1:18">
      <c r="A9372">
        <v>6780</v>
      </c>
      <c r="B9372" t="s">
        <v>44</v>
      </c>
      <c r="C9372">
        <v>37</v>
      </c>
      <c r="D9372" t="s">
        <v>16</v>
      </c>
      <c r="E9372" t="s">
        <v>41</v>
      </c>
      <c r="F9372" t="s">
        <v>36</v>
      </c>
      <c r="G9372">
        <v>523.54999999999995</v>
      </c>
      <c r="H9372">
        <v>704.86</v>
      </c>
      <c r="I9372">
        <v>586.55999999999995</v>
      </c>
      <c r="J9372">
        <v>-118.3</v>
      </c>
      <c r="K9372" s="1">
        <f t="shared" si="584"/>
        <v>-0.16783474732571008</v>
      </c>
      <c r="L9372" t="s">
        <v>37</v>
      </c>
      <c r="M9372" s="2" t="s">
        <v>68</v>
      </c>
      <c r="N9372" s="3" t="str">
        <f t="shared" si="585"/>
        <v>Mar</v>
      </c>
      <c r="O9372" t="s">
        <v>51</v>
      </c>
      <c r="P9372" t="s">
        <v>22</v>
      </c>
      <c r="Q9372" t="str">
        <f t="shared" si="586"/>
        <v>Adult</v>
      </c>
      <c r="R9372" t="str">
        <f t="shared" si="587"/>
        <v>Loss</v>
      </c>
    </row>
    <row r="9373" spans="1:18">
      <c r="A9373">
        <v>7980</v>
      </c>
      <c r="B9373" t="s">
        <v>34</v>
      </c>
      <c r="C9373">
        <v>45</v>
      </c>
      <c r="D9373" t="s">
        <v>16</v>
      </c>
      <c r="E9373" t="s">
        <v>30</v>
      </c>
      <c r="F9373" t="s">
        <v>18</v>
      </c>
      <c r="G9373">
        <v>353.97</v>
      </c>
      <c r="H9373">
        <v>669.3</v>
      </c>
      <c r="I9373">
        <v>585.11</v>
      </c>
      <c r="J9373">
        <v>-84.19</v>
      </c>
      <c r="K9373" s="1">
        <f t="shared" si="584"/>
        <v>-0.12578813685940535</v>
      </c>
      <c r="L9373" t="s">
        <v>26</v>
      </c>
      <c r="M9373" s="2" t="s">
        <v>317</v>
      </c>
      <c r="N9373" s="3" t="str">
        <f t="shared" si="585"/>
        <v>Nov</v>
      </c>
      <c r="O9373" t="s">
        <v>51</v>
      </c>
      <c r="P9373" t="s">
        <v>39</v>
      </c>
      <c r="Q9373" t="str">
        <f t="shared" si="586"/>
        <v>Senior</v>
      </c>
      <c r="R9373" t="str">
        <f t="shared" si="587"/>
        <v>Loss</v>
      </c>
    </row>
    <row r="9374" spans="1:18">
      <c r="A9374">
        <v>1344</v>
      </c>
      <c r="B9374" t="s">
        <v>29</v>
      </c>
      <c r="C9374">
        <v>59</v>
      </c>
      <c r="D9374" t="s">
        <v>24</v>
      </c>
      <c r="E9374" t="s">
        <v>30</v>
      </c>
      <c r="F9374" t="s">
        <v>18</v>
      </c>
      <c r="G9374">
        <v>425.01</v>
      </c>
      <c r="H9374">
        <v>356.45</v>
      </c>
      <c r="I9374">
        <v>583.72</v>
      </c>
      <c r="J9374">
        <v>227.27</v>
      </c>
      <c r="K9374" s="1">
        <f t="shared" si="584"/>
        <v>0.6375929302847525</v>
      </c>
      <c r="L9374" t="s">
        <v>54</v>
      </c>
      <c r="M9374" s="2" t="s">
        <v>255</v>
      </c>
      <c r="N9374" s="3" t="str">
        <f t="shared" si="585"/>
        <v>May</v>
      </c>
      <c r="O9374" t="s">
        <v>21</v>
      </c>
      <c r="P9374" t="s">
        <v>39</v>
      </c>
      <c r="Q9374" t="str">
        <f t="shared" si="586"/>
        <v>Senior</v>
      </c>
      <c r="R9374" t="str">
        <f t="shared" si="587"/>
        <v>Profit</v>
      </c>
    </row>
    <row r="9375" spans="1:18">
      <c r="A9375">
        <v>554</v>
      </c>
      <c r="B9375" t="s">
        <v>92</v>
      </c>
      <c r="C9375">
        <v>23</v>
      </c>
      <c r="D9375" t="s">
        <v>24</v>
      </c>
      <c r="E9375" t="s">
        <v>66</v>
      </c>
      <c r="F9375" t="s">
        <v>36</v>
      </c>
      <c r="G9375">
        <v>417.94</v>
      </c>
      <c r="H9375">
        <v>1458.39</v>
      </c>
      <c r="I9375">
        <v>583.29999999999995</v>
      </c>
      <c r="J9375">
        <v>-875.09</v>
      </c>
      <c r="K9375" s="1">
        <f t="shared" si="584"/>
        <v>-0.60003839850794372</v>
      </c>
      <c r="L9375" t="s">
        <v>54</v>
      </c>
      <c r="M9375" s="2" t="s">
        <v>194</v>
      </c>
      <c r="N9375" s="3" t="str">
        <f t="shared" si="585"/>
        <v>Sep</v>
      </c>
      <c r="O9375" t="s">
        <v>33</v>
      </c>
      <c r="P9375" t="s">
        <v>22</v>
      </c>
      <c r="Q9375" t="str">
        <f t="shared" si="586"/>
        <v>Young</v>
      </c>
      <c r="R9375" t="str">
        <f t="shared" si="587"/>
        <v>Loss</v>
      </c>
    </row>
    <row r="9376" spans="1:18">
      <c r="A9376">
        <v>1642</v>
      </c>
      <c r="B9376" t="s">
        <v>29</v>
      </c>
      <c r="C9376">
        <v>60</v>
      </c>
      <c r="D9376" t="s">
        <v>24</v>
      </c>
      <c r="E9376" t="s">
        <v>17</v>
      </c>
      <c r="F9376" t="s">
        <v>42</v>
      </c>
      <c r="G9376">
        <v>495.12</v>
      </c>
      <c r="H9376">
        <v>1765.63</v>
      </c>
      <c r="I9376">
        <v>583.26</v>
      </c>
      <c r="J9376">
        <v>-1182.3699999999999</v>
      </c>
      <c r="K9376" s="1">
        <f t="shared" si="584"/>
        <v>-0.66965898857631545</v>
      </c>
      <c r="L9376" t="s">
        <v>19</v>
      </c>
      <c r="M9376" s="2" t="s">
        <v>350</v>
      </c>
      <c r="N9376" s="3" t="str">
        <f t="shared" si="585"/>
        <v>Nov</v>
      </c>
      <c r="O9376" t="s">
        <v>33</v>
      </c>
      <c r="P9376" t="s">
        <v>39</v>
      </c>
      <c r="Q9376" t="str">
        <f t="shared" si="586"/>
        <v>Senior</v>
      </c>
      <c r="R9376" t="str">
        <f t="shared" si="587"/>
        <v>Loss</v>
      </c>
    </row>
    <row r="9377" spans="1:18">
      <c r="A9377">
        <v>3538</v>
      </c>
      <c r="B9377" t="s">
        <v>92</v>
      </c>
      <c r="C9377">
        <v>41</v>
      </c>
      <c r="D9377" t="s">
        <v>24</v>
      </c>
      <c r="E9377" t="s">
        <v>41</v>
      </c>
      <c r="F9377" t="s">
        <v>42</v>
      </c>
      <c r="G9377">
        <v>430.62</v>
      </c>
      <c r="H9377">
        <v>1088.95</v>
      </c>
      <c r="I9377">
        <v>582.85</v>
      </c>
      <c r="J9377">
        <v>-506.1</v>
      </c>
      <c r="K9377" s="1">
        <f t="shared" si="584"/>
        <v>-0.46475963083704486</v>
      </c>
      <c r="L9377" t="s">
        <v>26</v>
      </c>
      <c r="M9377" s="2" t="s">
        <v>138</v>
      </c>
      <c r="N9377" s="3" t="str">
        <f t="shared" si="585"/>
        <v>Jul</v>
      </c>
      <c r="O9377" t="s">
        <v>21</v>
      </c>
      <c r="P9377" t="s">
        <v>39</v>
      </c>
      <c r="Q9377" t="str">
        <f t="shared" si="586"/>
        <v>Senior</v>
      </c>
      <c r="R9377" t="str">
        <f t="shared" si="587"/>
        <v>Loss</v>
      </c>
    </row>
    <row r="9378" spans="1:18">
      <c r="A9378">
        <v>8129</v>
      </c>
      <c r="B9378" t="s">
        <v>40</v>
      </c>
      <c r="C9378">
        <v>46</v>
      </c>
      <c r="D9378" t="s">
        <v>16</v>
      </c>
      <c r="E9378" t="s">
        <v>17</v>
      </c>
      <c r="F9378" t="s">
        <v>49</v>
      </c>
      <c r="G9378">
        <v>331.65</v>
      </c>
      <c r="H9378">
        <v>1134.3</v>
      </c>
      <c r="I9378">
        <v>582.52</v>
      </c>
      <c r="J9378">
        <v>-551.78</v>
      </c>
      <c r="K9378" s="1">
        <f t="shared" si="584"/>
        <v>-0.48644979282376793</v>
      </c>
      <c r="L9378" t="s">
        <v>37</v>
      </c>
      <c r="M9378" s="2" t="s">
        <v>180</v>
      </c>
      <c r="N9378" s="3" t="str">
        <f t="shared" si="585"/>
        <v>Nov</v>
      </c>
      <c r="O9378" t="s">
        <v>51</v>
      </c>
      <c r="P9378" t="s">
        <v>39</v>
      </c>
      <c r="Q9378" t="str">
        <f t="shared" si="586"/>
        <v>Senior</v>
      </c>
      <c r="R9378" t="str">
        <f t="shared" si="587"/>
        <v>Loss</v>
      </c>
    </row>
    <row r="9379" spans="1:18">
      <c r="A9379">
        <v>3532</v>
      </c>
      <c r="B9379" t="s">
        <v>44</v>
      </c>
      <c r="C9379">
        <v>35</v>
      </c>
      <c r="D9379" t="s">
        <v>16</v>
      </c>
      <c r="E9379" t="s">
        <v>35</v>
      </c>
      <c r="F9379" t="s">
        <v>36</v>
      </c>
      <c r="G9379">
        <v>380.27</v>
      </c>
      <c r="H9379">
        <v>88.17</v>
      </c>
      <c r="I9379">
        <v>582.02</v>
      </c>
      <c r="J9379">
        <v>493.85</v>
      </c>
      <c r="K9379" s="1">
        <f t="shared" si="584"/>
        <v>5.6011114891686518</v>
      </c>
      <c r="L9379" t="s">
        <v>37</v>
      </c>
      <c r="M9379" s="2" t="s">
        <v>221</v>
      </c>
      <c r="N9379" s="3" t="str">
        <f t="shared" si="585"/>
        <v>Dec</v>
      </c>
      <c r="O9379" t="s">
        <v>51</v>
      </c>
      <c r="P9379" t="s">
        <v>39</v>
      </c>
      <c r="Q9379" t="str">
        <f t="shared" si="586"/>
        <v>Adult</v>
      </c>
      <c r="R9379" t="str">
        <f t="shared" si="587"/>
        <v>Profit</v>
      </c>
    </row>
    <row r="9380" spans="1:18">
      <c r="A9380">
        <v>429</v>
      </c>
      <c r="B9380" t="s">
        <v>52</v>
      </c>
      <c r="C9380">
        <v>23</v>
      </c>
      <c r="D9380" t="s">
        <v>24</v>
      </c>
      <c r="E9380" t="s">
        <v>57</v>
      </c>
      <c r="F9380" t="s">
        <v>18</v>
      </c>
      <c r="G9380">
        <v>511.82</v>
      </c>
      <c r="H9380">
        <v>1998.41</v>
      </c>
      <c r="I9380">
        <v>581.54</v>
      </c>
      <c r="J9380">
        <v>-1416.87</v>
      </c>
      <c r="K9380" s="1">
        <f t="shared" si="584"/>
        <v>-0.70899865392987416</v>
      </c>
      <c r="L9380" t="s">
        <v>19</v>
      </c>
      <c r="M9380" s="2" t="s">
        <v>297</v>
      </c>
      <c r="N9380" s="3" t="str">
        <f t="shared" si="585"/>
        <v>Oct</v>
      </c>
      <c r="O9380" t="s">
        <v>33</v>
      </c>
      <c r="P9380" t="s">
        <v>22</v>
      </c>
      <c r="Q9380" t="str">
        <f t="shared" si="586"/>
        <v>Young</v>
      </c>
      <c r="R9380" t="str">
        <f t="shared" si="587"/>
        <v>Loss</v>
      </c>
    </row>
    <row r="9381" spans="1:18">
      <c r="A9381">
        <v>7351</v>
      </c>
      <c r="B9381" t="s">
        <v>47</v>
      </c>
      <c r="C9381">
        <v>34</v>
      </c>
      <c r="D9381" t="s">
        <v>16</v>
      </c>
      <c r="E9381" t="s">
        <v>57</v>
      </c>
      <c r="F9381" t="s">
        <v>49</v>
      </c>
      <c r="G9381">
        <v>418.13</v>
      </c>
      <c r="H9381">
        <v>1863.68</v>
      </c>
      <c r="I9381">
        <v>580.65</v>
      </c>
      <c r="J9381">
        <v>-1283.03</v>
      </c>
      <c r="K9381" s="1">
        <f t="shared" si="584"/>
        <v>-0.68843900240384615</v>
      </c>
      <c r="L9381" t="s">
        <v>37</v>
      </c>
      <c r="M9381" s="2" t="s">
        <v>317</v>
      </c>
      <c r="N9381" s="3" t="str">
        <f t="shared" si="585"/>
        <v>Nov</v>
      </c>
      <c r="O9381" t="s">
        <v>51</v>
      </c>
      <c r="P9381" t="s">
        <v>39</v>
      </c>
      <c r="Q9381" t="str">
        <f t="shared" si="586"/>
        <v>Adult</v>
      </c>
      <c r="R9381" t="str">
        <f t="shared" si="587"/>
        <v>Loss</v>
      </c>
    </row>
    <row r="9382" spans="1:18">
      <c r="A9382">
        <v>6848</v>
      </c>
      <c r="B9382" t="s">
        <v>29</v>
      </c>
      <c r="C9382">
        <v>28</v>
      </c>
      <c r="D9382" t="s">
        <v>16</v>
      </c>
      <c r="E9382" t="s">
        <v>17</v>
      </c>
      <c r="F9382" t="s">
        <v>42</v>
      </c>
      <c r="G9382">
        <v>519.29999999999995</v>
      </c>
      <c r="H9382">
        <v>925.56</v>
      </c>
      <c r="I9382">
        <v>580.04</v>
      </c>
      <c r="J9382">
        <v>-345.52</v>
      </c>
      <c r="K9382" s="1">
        <f t="shared" si="584"/>
        <v>-0.37330913176887504</v>
      </c>
      <c r="L9382" t="s">
        <v>19</v>
      </c>
      <c r="M9382" s="2" t="s">
        <v>250</v>
      </c>
      <c r="N9382" s="3" t="str">
        <f t="shared" si="585"/>
        <v>Jan</v>
      </c>
      <c r="O9382" t="s">
        <v>56</v>
      </c>
      <c r="P9382" t="s">
        <v>39</v>
      </c>
      <c r="Q9382" t="str">
        <f t="shared" si="586"/>
        <v>Adult</v>
      </c>
      <c r="R9382" t="str">
        <f t="shared" si="587"/>
        <v>Loss</v>
      </c>
    </row>
    <row r="9383" spans="1:18">
      <c r="A9383">
        <v>2203</v>
      </c>
      <c r="B9383" t="s">
        <v>47</v>
      </c>
      <c r="C9383">
        <v>48</v>
      </c>
      <c r="D9383" t="s">
        <v>24</v>
      </c>
      <c r="E9383" t="s">
        <v>35</v>
      </c>
      <c r="F9383" t="s">
        <v>49</v>
      </c>
      <c r="G9383">
        <v>526.5</v>
      </c>
      <c r="H9383">
        <v>454.55</v>
      </c>
      <c r="I9383">
        <v>579.91999999999996</v>
      </c>
      <c r="J9383">
        <v>125.37</v>
      </c>
      <c r="K9383" s="1">
        <f t="shared" si="584"/>
        <v>0.2758112418875811</v>
      </c>
      <c r="L9383" t="s">
        <v>31</v>
      </c>
      <c r="M9383" s="2" t="s">
        <v>118</v>
      </c>
      <c r="N9383" s="3" t="str">
        <f t="shared" si="585"/>
        <v>Nov</v>
      </c>
      <c r="O9383" t="s">
        <v>28</v>
      </c>
      <c r="P9383" t="s">
        <v>22</v>
      </c>
      <c r="Q9383" t="str">
        <f t="shared" si="586"/>
        <v>Senior</v>
      </c>
      <c r="R9383" t="str">
        <f t="shared" si="587"/>
        <v>Profit</v>
      </c>
    </row>
    <row r="9384" spans="1:18">
      <c r="A9384">
        <v>7176</v>
      </c>
      <c r="B9384" t="s">
        <v>23</v>
      </c>
      <c r="C9384">
        <v>50</v>
      </c>
      <c r="D9384" t="s">
        <v>16</v>
      </c>
      <c r="E9384" t="s">
        <v>41</v>
      </c>
      <c r="F9384" t="s">
        <v>25</v>
      </c>
      <c r="G9384">
        <v>347.11</v>
      </c>
      <c r="H9384">
        <v>1278.33</v>
      </c>
      <c r="I9384">
        <v>579.80999999999995</v>
      </c>
      <c r="J9384">
        <v>-698.52</v>
      </c>
      <c r="K9384" s="1">
        <f t="shared" si="584"/>
        <v>-0.54643167257280989</v>
      </c>
      <c r="L9384" t="s">
        <v>37</v>
      </c>
      <c r="M9384" s="2" t="s">
        <v>131</v>
      </c>
      <c r="N9384" s="3" t="str">
        <f t="shared" si="585"/>
        <v>May</v>
      </c>
      <c r="O9384" t="s">
        <v>51</v>
      </c>
      <c r="P9384" t="s">
        <v>22</v>
      </c>
      <c r="Q9384" t="str">
        <f t="shared" si="586"/>
        <v>Senior</v>
      </c>
      <c r="R9384" t="str">
        <f t="shared" si="587"/>
        <v>Loss</v>
      </c>
    </row>
    <row r="9385" spans="1:18">
      <c r="A9385">
        <v>7187</v>
      </c>
      <c r="B9385" t="s">
        <v>44</v>
      </c>
      <c r="C9385">
        <v>53</v>
      </c>
      <c r="D9385" t="s">
        <v>24</v>
      </c>
      <c r="E9385" t="s">
        <v>57</v>
      </c>
      <c r="F9385" t="s">
        <v>25</v>
      </c>
      <c r="G9385">
        <v>380.61</v>
      </c>
      <c r="H9385">
        <v>628.55999999999995</v>
      </c>
      <c r="I9385">
        <v>579.66999999999996</v>
      </c>
      <c r="J9385">
        <v>-48.89</v>
      </c>
      <c r="K9385" s="1">
        <f t="shared" si="584"/>
        <v>-7.778095965381189E-2</v>
      </c>
      <c r="L9385" t="s">
        <v>54</v>
      </c>
      <c r="M9385" s="2" t="s">
        <v>121</v>
      </c>
      <c r="N9385" s="3" t="str">
        <f t="shared" si="585"/>
        <v>Jun</v>
      </c>
      <c r="O9385" t="s">
        <v>51</v>
      </c>
      <c r="P9385" t="s">
        <v>39</v>
      </c>
      <c r="Q9385" t="str">
        <f t="shared" si="586"/>
        <v>Senior</v>
      </c>
      <c r="R9385" t="str">
        <f t="shared" si="587"/>
        <v>Loss</v>
      </c>
    </row>
    <row r="9386" spans="1:18">
      <c r="A9386">
        <v>9097</v>
      </c>
      <c r="B9386" t="s">
        <v>34</v>
      </c>
      <c r="C9386">
        <v>59</v>
      </c>
      <c r="D9386" t="s">
        <v>16</v>
      </c>
      <c r="E9386" t="s">
        <v>17</v>
      </c>
      <c r="F9386" t="s">
        <v>18</v>
      </c>
      <c r="G9386">
        <v>422.66</v>
      </c>
      <c r="H9386">
        <v>1429.07</v>
      </c>
      <c r="I9386">
        <v>579.39</v>
      </c>
      <c r="J9386">
        <v>-849.68</v>
      </c>
      <c r="K9386" s="1">
        <f t="shared" si="584"/>
        <v>-0.59456849559503733</v>
      </c>
      <c r="L9386" t="s">
        <v>54</v>
      </c>
      <c r="M9386" s="2" t="s">
        <v>355</v>
      </c>
      <c r="N9386" s="3" t="str">
        <f t="shared" si="585"/>
        <v>Jul</v>
      </c>
      <c r="O9386" t="s">
        <v>51</v>
      </c>
      <c r="P9386" t="s">
        <v>22</v>
      </c>
      <c r="Q9386" t="str">
        <f t="shared" si="586"/>
        <v>Senior</v>
      </c>
      <c r="R9386" t="str">
        <f t="shared" si="587"/>
        <v>Loss</v>
      </c>
    </row>
    <row r="9387" spans="1:18">
      <c r="A9387">
        <v>7513</v>
      </c>
      <c r="B9387" t="s">
        <v>29</v>
      </c>
      <c r="C9387">
        <v>33</v>
      </c>
      <c r="D9387" t="s">
        <v>24</v>
      </c>
      <c r="E9387" t="s">
        <v>57</v>
      </c>
      <c r="F9387" t="s">
        <v>18</v>
      </c>
      <c r="G9387">
        <v>364.73</v>
      </c>
      <c r="H9387">
        <v>736.56</v>
      </c>
      <c r="I9387">
        <v>579.11</v>
      </c>
      <c r="J9387">
        <v>-157.44999999999999</v>
      </c>
      <c r="K9387" s="1">
        <f t="shared" si="584"/>
        <v>-0.21376398392527424</v>
      </c>
      <c r="L9387" t="s">
        <v>31</v>
      </c>
      <c r="M9387" s="2" t="s">
        <v>223</v>
      </c>
      <c r="N9387" s="3" t="str">
        <f t="shared" si="585"/>
        <v>Dec</v>
      </c>
      <c r="O9387" t="s">
        <v>21</v>
      </c>
      <c r="P9387" t="s">
        <v>22</v>
      </c>
      <c r="Q9387" t="str">
        <f t="shared" si="586"/>
        <v>Adult</v>
      </c>
      <c r="R9387" t="str">
        <f t="shared" si="587"/>
        <v>Loss</v>
      </c>
    </row>
    <row r="9388" spans="1:18">
      <c r="A9388">
        <v>5340</v>
      </c>
      <c r="B9388" t="s">
        <v>47</v>
      </c>
      <c r="C9388">
        <v>42</v>
      </c>
      <c r="D9388" t="s">
        <v>24</v>
      </c>
      <c r="E9388" t="s">
        <v>17</v>
      </c>
      <c r="F9388" t="s">
        <v>18</v>
      </c>
      <c r="G9388">
        <v>414.24</v>
      </c>
      <c r="H9388">
        <v>553.98</v>
      </c>
      <c r="I9388">
        <v>578.84</v>
      </c>
      <c r="J9388">
        <v>24.86</v>
      </c>
      <c r="K9388" s="1">
        <f t="shared" si="584"/>
        <v>4.4875266255099459E-2</v>
      </c>
      <c r="L9388" t="s">
        <v>26</v>
      </c>
      <c r="M9388" s="2" t="s">
        <v>230</v>
      </c>
      <c r="N9388" s="3" t="str">
        <f t="shared" si="585"/>
        <v>Oct</v>
      </c>
      <c r="O9388" t="s">
        <v>56</v>
      </c>
      <c r="P9388" t="s">
        <v>39</v>
      </c>
      <c r="Q9388" t="str">
        <f t="shared" si="586"/>
        <v>Senior</v>
      </c>
      <c r="R9388" t="str">
        <f t="shared" si="587"/>
        <v>Profit</v>
      </c>
    </row>
    <row r="9389" spans="1:18">
      <c r="A9389">
        <v>3834</v>
      </c>
      <c r="B9389" t="s">
        <v>34</v>
      </c>
      <c r="C9389">
        <v>57</v>
      </c>
      <c r="D9389" t="s">
        <v>16</v>
      </c>
      <c r="E9389" t="s">
        <v>57</v>
      </c>
      <c r="F9389" t="s">
        <v>42</v>
      </c>
      <c r="G9389">
        <v>324.93</v>
      </c>
      <c r="H9389">
        <v>500.11</v>
      </c>
      <c r="I9389">
        <v>578.38</v>
      </c>
      <c r="J9389">
        <v>78.27</v>
      </c>
      <c r="K9389" s="1">
        <f t="shared" si="584"/>
        <v>0.15650556877486951</v>
      </c>
      <c r="L9389" t="s">
        <v>37</v>
      </c>
      <c r="M9389" s="2" t="s">
        <v>319</v>
      </c>
      <c r="N9389" s="3" t="str">
        <f t="shared" si="585"/>
        <v>Nov</v>
      </c>
      <c r="O9389" t="s">
        <v>21</v>
      </c>
      <c r="P9389" t="s">
        <v>39</v>
      </c>
      <c r="Q9389" t="str">
        <f t="shared" si="586"/>
        <v>Senior</v>
      </c>
      <c r="R9389" t="str">
        <f t="shared" si="587"/>
        <v>Profit</v>
      </c>
    </row>
    <row r="9390" spans="1:18">
      <c r="A9390">
        <v>156</v>
      </c>
      <c r="B9390" t="s">
        <v>15</v>
      </c>
      <c r="C9390">
        <v>23</v>
      </c>
      <c r="D9390" t="s">
        <v>24</v>
      </c>
      <c r="E9390" t="s">
        <v>59</v>
      </c>
      <c r="F9390" t="s">
        <v>49</v>
      </c>
      <c r="G9390">
        <v>378.93</v>
      </c>
      <c r="H9390">
        <v>1735.24</v>
      </c>
      <c r="I9390">
        <v>577.59</v>
      </c>
      <c r="J9390">
        <v>-1157.6500000000001</v>
      </c>
      <c r="K9390" s="1">
        <f t="shared" si="584"/>
        <v>-0.66714114474078523</v>
      </c>
      <c r="L9390" t="s">
        <v>26</v>
      </c>
      <c r="M9390" s="2" t="s">
        <v>174</v>
      </c>
      <c r="N9390" s="3" t="str">
        <f t="shared" si="585"/>
        <v>Mar</v>
      </c>
      <c r="O9390" t="s">
        <v>33</v>
      </c>
      <c r="P9390" t="s">
        <v>39</v>
      </c>
      <c r="Q9390" t="str">
        <f t="shared" si="586"/>
        <v>Young</v>
      </c>
      <c r="R9390" t="str">
        <f t="shared" si="587"/>
        <v>Loss</v>
      </c>
    </row>
    <row r="9391" spans="1:18">
      <c r="A9391">
        <v>4216</v>
      </c>
      <c r="B9391" t="s">
        <v>92</v>
      </c>
      <c r="C9391">
        <v>29</v>
      </c>
      <c r="D9391" t="s">
        <v>24</v>
      </c>
      <c r="E9391" t="s">
        <v>17</v>
      </c>
      <c r="F9391" t="s">
        <v>25</v>
      </c>
      <c r="G9391">
        <v>394.22</v>
      </c>
      <c r="H9391">
        <v>1269.22</v>
      </c>
      <c r="I9391">
        <v>576.78</v>
      </c>
      <c r="J9391">
        <v>-692.44</v>
      </c>
      <c r="K9391" s="1">
        <f t="shared" si="584"/>
        <v>-0.54556341690171917</v>
      </c>
      <c r="L9391" t="s">
        <v>26</v>
      </c>
      <c r="M9391" s="2" t="s">
        <v>361</v>
      </c>
      <c r="N9391" s="3" t="str">
        <f t="shared" si="585"/>
        <v>Jan</v>
      </c>
      <c r="O9391" t="s">
        <v>51</v>
      </c>
      <c r="P9391" t="s">
        <v>22</v>
      </c>
      <c r="Q9391" t="str">
        <f t="shared" si="586"/>
        <v>Adult</v>
      </c>
      <c r="R9391" t="str">
        <f t="shared" si="587"/>
        <v>Loss</v>
      </c>
    </row>
    <row r="9392" spans="1:18">
      <c r="A9392">
        <v>8314</v>
      </c>
      <c r="B9392" t="s">
        <v>44</v>
      </c>
      <c r="C9392">
        <v>23</v>
      </c>
      <c r="D9392" t="s">
        <v>24</v>
      </c>
      <c r="E9392" t="s">
        <v>66</v>
      </c>
      <c r="F9392" t="s">
        <v>42</v>
      </c>
      <c r="G9392">
        <v>438.85</v>
      </c>
      <c r="H9392">
        <v>1854.94</v>
      </c>
      <c r="I9392">
        <v>576.41</v>
      </c>
      <c r="J9392">
        <v>-1278.53</v>
      </c>
      <c r="K9392" s="1">
        <f t="shared" si="584"/>
        <v>-0.68925679536804418</v>
      </c>
      <c r="L9392" t="s">
        <v>26</v>
      </c>
      <c r="M9392" s="2" t="s">
        <v>186</v>
      </c>
      <c r="N9392" s="3" t="str">
        <f t="shared" si="585"/>
        <v>Jun</v>
      </c>
      <c r="O9392" t="s">
        <v>33</v>
      </c>
      <c r="P9392" t="s">
        <v>22</v>
      </c>
      <c r="Q9392" t="str">
        <f t="shared" si="586"/>
        <v>Young</v>
      </c>
      <c r="R9392" t="str">
        <f t="shared" si="587"/>
        <v>Loss</v>
      </c>
    </row>
    <row r="9393" spans="1:18">
      <c r="A9393">
        <v>7636</v>
      </c>
      <c r="B9393" t="s">
        <v>29</v>
      </c>
      <c r="C9393">
        <v>44</v>
      </c>
      <c r="D9393" t="s">
        <v>16</v>
      </c>
      <c r="E9393" t="s">
        <v>59</v>
      </c>
      <c r="F9393" t="s">
        <v>18</v>
      </c>
      <c r="G9393">
        <v>495.17</v>
      </c>
      <c r="H9393">
        <v>532.48</v>
      </c>
      <c r="I9393">
        <v>576.29999999999995</v>
      </c>
      <c r="J9393">
        <v>43.82</v>
      </c>
      <c r="K9393" s="1">
        <f t="shared" si="584"/>
        <v>8.2294170673076927E-2</v>
      </c>
      <c r="L9393" t="s">
        <v>31</v>
      </c>
      <c r="M9393" s="2" t="s">
        <v>65</v>
      </c>
      <c r="N9393" s="3" t="str">
        <f t="shared" si="585"/>
        <v>Dec</v>
      </c>
      <c r="O9393" t="s">
        <v>28</v>
      </c>
      <c r="P9393" t="s">
        <v>22</v>
      </c>
      <c r="Q9393" t="str">
        <f t="shared" si="586"/>
        <v>Senior</v>
      </c>
      <c r="R9393" t="str">
        <f t="shared" si="587"/>
        <v>Profit</v>
      </c>
    </row>
    <row r="9394" spans="1:18">
      <c r="A9394">
        <v>38</v>
      </c>
      <c r="B9394" t="s">
        <v>34</v>
      </c>
      <c r="C9394">
        <v>31</v>
      </c>
      <c r="D9394" t="s">
        <v>24</v>
      </c>
      <c r="E9394" t="s">
        <v>57</v>
      </c>
      <c r="F9394" t="s">
        <v>42</v>
      </c>
      <c r="G9394">
        <v>481.22</v>
      </c>
      <c r="H9394">
        <v>1244.94</v>
      </c>
      <c r="I9394">
        <v>574.33000000000004</v>
      </c>
      <c r="J9394">
        <v>-670.61</v>
      </c>
      <c r="K9394" s="1">
        <f t="shared" si="584"/>
        <v>-0.53866853021029126</v>
      </c>
      <c r="L9394" t="s">
        <v>37</v>
      </c>
      <c r="M9394" s="2" t="s">
        <v>61</v>
      </c>
      <c r="N9394" s="3" t="str">
        <f t="shared" si="585"/>
        <v>Mar</v>
      </c>
      <c r="O9394" t="s">
        <v>28</v>
      </c>
      <c r="P9394" t="s">
        <v>22</v>
      </c>
      <c r="Q9394" t="str">
        <f t="shared" si="586"/>
        <v>Adult</v>
      </c>
      <c r="R9394" t="str">
        <f t="shared" si="587"/>
        <v>Loss</v>
      </c>
    </row>
    <row r="9395" spans="1:18">
      <c r="A9395">
        <v>5142</v>
      </c>
      <c r="B9395" t="s">
        <v>52</v>
      </c>
      <c r="C9395">
        <v>34</v>
      </c>
      <c r="D9395" t="s">
        <v>24</v>
      </c>
      <c r="E9395" t="s">
        <v>17</v>
      </c>
      <c r="F9395" t="s">
        <v>42</v>
      </c>
      <c r="G9395">
        <v>350.41</v>
      </c>
      <c r="H9395">
        <v>1316.51</v>
      </c>
      <c r="I9395">
        <v>574.03</v>
      </c>
      <c r="J9395">
        <v>-742.48</v>
      </c>
      <c r="K9395" s="1">
        <f t="shared" si="584"/>
        <v>-0.56397596676060191</v>
      </c>
      <c r="L9395" t="s">
        <v>19</v>
      </c>
      <c r="M9395" s="2" t="s">
        <v>129</v>
      </c>
      <c r="N9395" s="3" t="str">
        <f t="shared" si="585"/>
        <v>Mar</v>
      </c>
      <c r="O9395" t="s">
        <v>33</v>
      </c>
      <c r="P9395" t="s">
        <v>22</v>
      </c>
      <c r="Q9395" t="str">
        <f t="shared" si="586"/>
        <v>Adult</v>
      </c>
      <c r="R9395" t="str">
        <f t="shared" si="587"/>
        <v>Loss</v>
      </c>
    </row>
    <row r="9396" spans="1:18">
      <c r="A9396">
        <v>7211</v>
      </c>
      <c r="B9396" t="s">
        <v>29</v>
      </c>
      <c r="C9396">
        <v>59</v>
      </c>
      <c r="D9396" t="s">
        <v>16</v>
      </c>
      <c r="E9396" t="s">
        <v>66</v>
      </c>
      <c r="F9396" t="s">
        <v>18</v>
      </c>
      <c r="G9396">
        <v>373.29</v>
      </c>
      <c r="H9396">
        <v>117.15</v>
      </c>
      <c r="I9396">
        <v>572.5</v>
      </c>
      <c r="J9396">
        <v>455.35</v>
      </c>
      <c r="K9396" s="1">
        <f t="shared" si="584"/>
        <v>3.8868971404182671</v>
      </c>
      <c r="L9396" t="s">
        <v>31</v>
      </c>
      <c r="M9396" s="2" t="s">
        <v>297</v>
      </c>
      <c r="N9396" s="3" t="str">
        <f t="shared" si="585"/>
        <v>Oct</v>
      </c>
      <c r="O9396" t="s">
        <v>28</v>
      </c>
      <c r="P9396" t="s">
        <v>39</v>
      </c>
      <c r="Q9396" t="str">
        <f t="shared" si="586"/>
        <v>Senior</v>
      </c>
      <c r="R9396" t="str">
        <f t="shared" si="587"/>
        <v>Profit</v>
      </c>
    </row>
    <row r="9397" spans="1:18">
      <c r="A9397">
        <v>3455</v>
      </c>
      <c r="B9397" t="s">
        <v>15</v>
      </c>
      <c r="C9397">
        <v>26</v>
      </c>
      <c r="D9397" t="s">
        <v>24</v>
      </c>
      <c r="E9397" t="s">
        <v>41</v>
      </c>
      <c r="F9397" t="s">
        <v>42</v>
      </c>
      <c r="G9397">
        <v>359.86</v>
      </c>
      <c r="H9397">
        <v>1134.76</v>
      </c>
      <c r="I9397">
        <v>571.94000000000005</v>
      </c>
      <c r="J9397">
        <v>-562.82000000000005</v>
      </c>
      <c r="K9397" s="1">
        <f t="shared" si="584"/>
        <v>-0.4959815291339138</v>
      </c>
      <c r="L9397" t="s">
        <v>37</v>
      </c>
      <c r="M9397" s="2" t="s">
        <v>401</v>
      </c>
      <c r="N9397" s="3" t="str">
        <f t="shared" si="585"/>
        <v>Mar</v>
      </c>
      <c r="O9397" t="s">
        <v>56</v>
      </c>
      <c r="P9397" t="s">
        <v>22</v>
      </c>
      <c r="Q9397" t="str">
        <f t="shared" si="586"/>
        <v>Adult</v>
      </c>
      <c r="R9397" t="str">
        <f t="shared" si="587"/>
        <v>Loss</v>
      </c>
    </row>
    <row r="9398" spans="1:18">
      <c r="A9398">
        <v>1295</v>
      </c>
      <c r="B9398" t="s">
        <v>40</v>
      </c>
      <c r="C9398">
        <v>25</v>
      </c>
      <c r="D9398" t="s">
        <v>16</v>
      </c>
      <c r="E9398" t="s">
        <v>17</v>
      </c>
      <c r="F9398" t="s">
        <v>42</v>
      </c>
      <c r="G9398">
        <v>456.88</v>
      </c>
      <c r="H9398">
        <v>302.89</v>
      </c>
      <c r="I9398">
        <v>570.46</v>
      </c>
      <c r="J9398">
        <v>267.57</v>
      </c>
      <c r="K9398" s="1">
        <f t="shared" si="584"/>
        <v>0.88339000957443303</v>
      </c>
      <c r="L9398" t="s">
        <v>54</v>
      </c>
      <c r="M9398" s="2" t="s">
        <v>83</v>
      </c>
      <c r="N9398" s="3" t="str">
        <f t="shared" si="585"/>
        <v>Dec</v>
      </c>
      <c r="O9398" t="s">
        <v>56</v>
      </c>
      <c r="P9398" t="s">
        <v>22</v>
      </c>
      <c r="Q9398" t="str">
        <f t="shared" si="586"/>
        <v>Young</v>
      </c>
      <c r="R9398" t="str">
        <f t="shared" si="587"/>
        <v>Profit</v>
      </c>
    </row>
    <row r="9399" spans="1:18">
      <c r="A9399">
        <v>9236</v>
      </c>
      <c r="B9399" t="s">
        <v>29</v>
      </c>
      <c r="C9399">
        <v>30</v>
      </c>
      <c r="D9399" t="s">
        <v>24</v>
      </c>
      <c r="E9399" t="s">
        <v>41</v>
      </c>
      <c r="F9399" t="s">
        <v>42</v>
      </c>
      <c r="G9399">
        <v>425.74</v>
      </c>
      <c r="H9399">
        <v>1038.3699999999999</v>
      </c>
      <c r="I9399">
        <v>570.28</v>
      </c>
      <c r="J9399">
        <v>-468.09</v>
      </c>
      <c r="K9399" s="1">
        <f t="shared" si="584"/>
        <v>-0.45079306990764373</v>
      </c>
      <c r="L9399" t="s">
        <v>37</v>
      </c>
      <c r="M9399" s="2" t="s">
        <v>245</v>
      </c>
      <c r="N9399" s="3" t="str">
        <f t="shared" si="585"/>
        <v>Mar</v>
      </c>
      <c r="O9399" t="s">
        <v>33</v>
      </c>
      <c r="P9399" t="s">
        <v>39</v>
      </c>
      <c r="Q9399" t="str">
        <f t="shared" si="586"/>
        <v>Adult</v>
      </c>
      <c r="R9399" t="str">
        <f t="shared" si="587"/>
        <v>Loss</v>
      </c>
    </row>
    <row r="9400" spans="1:18">
      <c r="A9400">
        <v>9927</v>
      </c>
      <c r="B9400" t="s">
        <v>84</v>
      </c>
      <c r="C9400">
        <v>53</v>
      </c>
      <c r="D9400" t="s">
        <v>16</v>
      </c>
      <c r="E9400" t="s">
        <v>59</v>
      </c>
      <c r="F9400" t="s">
        <v>42</v>
      </c>
      <c r="G9400">
        <v>343.42</v>
      </c>
      <c r="H9400">
        <v>1715.59</v>
      </c>
      <c r="I9400">
        <v>567.61</v>
      </c>
      <c r="J9400">
        <v>-1147.98</v>
      </c>
      <c r="K9400" s="1">
        <f t="shared" si="584"/>
        <v>-0.66914589150088311</v>
      </c>
      <c r="L9400" t="s">
        <v>37</v>
      </c>
      <c r="M9400" s="2" t="s">
        <v>107</v>
      </c>
      <c r="N9400" s="3" t="str">
        <f t="shared" si="585"/>
        <v>Apr</v>
      </c>
      <c r="O9400" t="s">
        <v>28</v>
      </c>
      <c r="P9400" t="s">
        <v>39</v>
      </c>
      <c r="Q9400" t="str">
        <f t="shared" si="586"/>
        <v>Senior</v>
      </c>
      <c r="R9400" t="str">
        <f t="shared" si="587"/>
        <v>Loss</v>
      </c>
    </row>
    <row r="9401" spans="1:18">
      <c r="A9401">
        <v>7531</v>
      </c>
      <c r="B9401" t="s">
        <v>29</v>
      </c>
      <c r="C9401">
        <v>59</v>
      </c>
      <c r="D9401" t="s">
        <v>24</v>
      </c>
      <c r="E9401" t="s">
        <v>35</v>
      </c>
      <c r="F9401" t="s">
        <v>25</v>
      </c>
      <c r="G9401">
        <v>344.77</v>
      </c>
      <c r="H9401">
        <v>93.5</v>
      </c>
      <c r="I9401">
        <v>567.29999999999995</v>
      </c>
      <c r="J9401">
        <v>473.8</v>
      </c>
      <c r="K9401" s="1">
        <f t="shared" si="584"/>
        <v>5.067379679144385</v>
      </c>
      <c r="L9401" t="s">
        <v>37</v>
      </c>
      <c r="M9401" s="2" t="s">
        <v>232</v>
      </c>
      <c r="N9401" s="3" t="str">
        <f t="shared" si="585"/>
        <v>Jul</v>
      </c>
      <c r="O9401" t="s">
        <v>21</v>
      </c>
      <c r="P9401" t="s">
        <v>39</v>
      </c>
      <c r="Q9401" t="str">
        <f t="shared" si="586"/>
        <v>Senior</v>
      </c>
      <c r="R9401" t="str">
        <f t="shared" si="587"/>
        <v>Profit</v>
      </c>
    </row>
    <row r="9402" spans="1:18">
      <c r="A9402">
        <v>4613</v>
      </c>
      <c r="B9402" t="s">
        <v>15</v>
      </c>
      <c r="C9402">
        <v>52</v>
      </c>
      <c r="D9402" t="s">
        <v>16</v>
      </c>
      <c r="E9402" t="s">
        <v>53</v>
      </c>
      <c r="F9402" t="s">
        <v>49</v>
      </c>
      <c r="G9402">
        <v>353.92</v>
      </c>
      <c r="H9402">
        <v>727.5</v>
      </c>
      <c r="I9402">
        <v>566.62</v>
      </c>
      <c r="J9402">
        <v>-160.88</v>
      </c>
      <c r="K9402" s="1">
        <f t="shared" si="584"/>
        <v>-0.22114089347079038</v>
      </c>
      <c r="L9402" t="s">
        <v>37</v>
      </c>
      <c r="M9402" s="2" t="s">
        <v>228</v>
      </c>
      <c r="N9402" s="3" t="str">
        <f t="shared" si="585"/>
        <v>Apr</v>
      </c>
      <c r="O9402" t="s">
        <v>28</v>
      </c>
      <c r="P9402" t="s">
        <v>22</v>
      </c>
      <c r="Q9402" t="str">
        <f t="shared" si="586"/>
        <v>Senior</v>
      </c>
      <c r="R9402" t="str">
        <f t="shared" si="587"/>
        <v>Loss</v>
      </c>
    </row>
    <row r="9403" spans="1:18">
      <c r="A9403">
        <v>1841</v>
      </c>
      <c r="B9403" t="s">
        <v>23</v>
      </c>
      <c r="C9403">
        <v>41</v>
      </c>
      <c r="D9403" t="s">
        <v>16</v>
      </c>
      <c r="E9403" t="s">
        <v>35</v>
      </c>
      <c r="F9403" t="s">
        <v>25</v>
      </c>
      <c r="G9403">
        <v>383.43</v>
      </c>
      <c r="H9403">
        <v>1283.04</v>
      </c>
      <c r="I9403">
        <v>566.46</v>
      </c>
      <c r="J9403">
        <v>-716.58</v>
      </c>
      <c r="K9403" s="1">
        <f t="shared" si="584"/>
        <v>-0.5585016835016835</v>
      </c>
      <c r="L9403" t="s">
        <v>37</v>
      </c>
      <c r="M9403" s="2" t="s">
        <v>339</v>
      </c>
      <c r="N9403" s="3" t="str">
        <f t="shared" si="585"/>
        <v>Aug</v>
      </c>
      <c r="O9403" t="s">
        <v>33</v>
      </c>
      <c r="P9403" t="s">
        <v>39</v>
      </c>
      <c r="Q9403" t="str">
        <f t="shared" si="586"/>
        <v>Senior</v>
      </c>
      <c r="R9403" t="str">
        <f t="shared" si="587"/>
        <v>Loss</v>
      </c>
    </row>
    <row r="9404" spans="1:18">
      <c r="A9404">
        <v>6059</v>
      </c>
      <c r="B9404" t="s">
        <v>92</v>
      </c>
      <c r="C9404">
        <v>27</v>
      </c>
      <c r="D9404" t="s">
        <v>24</v>
      </c>
      <c r="E9404" t="s">
        <v>30</v>
      </c>
      <c r="F9404" t="s">
        <v>49</v>
      </c>
      <c r="G9404">
        <v>439.18</v>
      </c>
      <c r="H9404">
        <v>670.66</v>
      </c>
      <c r="I9404">
        <v>565.91999999999996</v>
      </c>
      <c r="J9404">
        <v>-104.74</v>
      </c>
      <c r="K9404" s="1">
        <f t="shared" si="584"/>
        <v>-0.15617451465720336</v>
      </c>
      <c r="L9404" t="s">
        <v>54</v>
      </c>
      <c r="M9404" s="2" t="s">
        <v>128</v>
      </c>
      <c r="N9404" s="3" t="str">
        <f t="shared" si="585"/>
        <v>Dec</v>
      </c>
      <c r="O9404" t="s">
        <v>56</v>
      </c>
      <c r="P9404" t="s">
        <v>22</v>
      </c>
      <c r="Q9404" t="str">
        <f t="shared" si="586"/>
        <v>Adult</v>
      </c>
      <c r="R9404" t="str">
        <f t="shared" si="587"/>
        <v>Loss</v>
      </c>
    </row>
    <row r="9405" spans="1:18">
      <c r="A9405">
        <v>2048</v>
      </c>
      <c r="B9405" t="s">
        <v>23</v>
      </c>
      <c r="C9405">
        <v>41</v>
      </c>
      <c r="D9405" t="s">
        <v>24</v>
      </c>
      <c r="E9405" t="s">
        <v>53</v>
      </c>
      <c r="F9405" t="s">
        <v>36</v>
      </c>
      <c r="G9405">
        <v>376.54</v>
      </c>
      <c r="H9405">
        <v>1617.25</v>
      </c>
      <c r="I9405">
        <v>565.17999999999995</v>
      </c>
      <c r="J9405">
        <v>-1052.07</v>
      </c>
      <c r="K9405" s="1">
        <f t="shared" si="584"/>
        <v>-0.65053022105425873</v>
      </c>
      <c r="L9405" t="s">
        <v>26</v>
      </c>
      <c r="M9405" s="2" t="s">
        <v>171</v>
      </c>
      <c r="N9405" s="3" t="str">
        <f t="shared" si="585"/>
        <v>Jan</v>
      </c>
      <c r="O9405" t="s">
        <v>56</v>
      </c>
      <c r="P9405" t="s">
        <v>22</v>
      </c>
      <c r="Q9405" t="str">
        <f t="shared" si="586"/>
        <v>Senior</v>
      </c>
      <c r="R9405" t="str">
        <f t="shared" si="587"/>
        <v>Loss</v>
      </c>
    </row>
    <row r="9406" spans="1:18">
      <c r="A9406">
        <v>2574</v>
      </c>
      <c r="B9406" t="s">
        <v>92</v>
      </c>
      <c r="C9406">
        <v>48</v>
      </c>
      <c r="D9406" t="s">
        <v>16</v>
      </c>
      <c r="E9406" t="s">
        <v>30</v>
      </c>
      <c r="F9406" t="s">
        <v>25</v>
      </c>
      <c r="G9406">
        <v>361.91</v>
      </c>
      <c r="H9406">
        <v>1794.07</v>
      </c>
      <c r="I9406">
        <v>564.33000000000004</v>
      </c>
      <c r="J9406">
        <v>-1229.74</v>
      </c>
      <c r="K9406" s="1">
        <f t="shared" si="584"/>
        <v>-0.6854470561349334</v>
      </c>
      <c r="L9406" t="s">
        <v>19</v>
      </c>
      <c r="M9406" s="2" t="s">
        <v>180</v>
      </c>
      <c r="N9406" s="3" t="str">
        <f t="shared" si="585"/>
        <v>Nov</v>
      </c>
      <c r="O9406" t="s">
        <v>21</v>
      </c>
      <c r="P9406" t="s">
        <v>22</v>
      </c>
      <c r="Q9406" t="str">
        <f t="shared" si="586"/>
        <v>Senior</v>
      </c>
      <c r="R9406" t="str">
        <f t="shared" si="587"/>
        <v>Loss</v>
      </c>
    </row>
    <row r="9407" spans="1:18">
      <c r="A9407">
        <v>9572</v>
      </c>
      <c r="B9407" t="s">
        <v>29</v>
      </c>
      <c r="C9407">
        <v>28</v>
      </c>
      <c r="D9407" t="s">
        <v>16</v>
      </c>
      <c r="E9407" t="s">
        <v>59</v>
      </c>
      <c r="F9407" t="s">
        <v>18</v>
      </c>
      <c r="G9407">
        <v>392</v>
      </c>
      <c r="H9407">
        <v>302.73</v>
      </c>
      <c r="I9407">
        <v>564.33000000000004</v>
      </c>
      <c r="J9407">
        <v>261.60000000000002</v>
      </c>
      <c r="K9407" s="1">
        <f t="shared" si="584"/>
        <v>0.86413635913189979</v>
      </c>
      <c r="L9407" t="s">
        <v>26</v>
      </c>
      <c r="M9407" s="2" t="s">
        <v>281</v>
      </c>
      <c r="N9407" s="3" t="str">
        <f t="shared" si="585"/>
        <v>Aug</v>
      </c>
      <c r="O9407" t="s">
        <v>56</v>
      </c>
      <c r="P9407" t="s">
        <v>22</v>
      </c>
      <c r="Q9407" t="str">
        <f t="shared" si="586"/>
        <v>Adult</v>
      </c>
      <c r="R9407" t="str">
        <f t="shared" si="587"/>
        <v>Profit</v>
      </c>
    </row>
    <row r="9408" spans="1:18">
      <c r="A9408">
        <v>5870</v>
      </c>
      <c r="B9408" t="s">
        <v>15</v>
      </c>
      <c r="C9408">
        <v>18</v>
      </c>
      <c r="D9408" t="s">
        <v>16</v>
      </c>
      <c r="E9408" t="s">
        <v>53</v>
      </c>
      <c r="F9408" t="s">
        <v>42</v>
      </c>
      <c r="G9408">
        <v>380.11</v>
      </c>
      <c r="H9408">
        <v>1656.19</v>
      </c>
      <c r="I9408">
        <v>562.88</v>
      </c>
      <c r="J9408">
        <v>-1093.31</v>
      </c>
      <c r="K9408" s="1">
        <f t="shared" si="584"/>
        <v>-0.66013561245992303</v>
      </c>
      <c r="L9408" t="s">
        <v>31</v>
      </c>
      <c r="M9408" s="2" t="s">
        <v>276</v>
      </c>
      <c r="N9408" s="3" t="str">
        <f t="shared" si="585"/>
        <v>Nov</v>
      </c>
      <c r="O9408" t="s">
        <v>51</v>
      </c>
      <c r="P9408" t="s">
        <v>39</v>
      </c>
      <c r="Q9408" t="str">
        <f t="shared" si="586"/>
        <v>Young</v>
      </c>
      <c r="R9408" t="str">
        <f t="shared" si="587"/>
        <v>Loss</v>
      </c>
    </row>
    <row r="9409" spans="1:18">
      <c r="A9409">
        <v>697</v>
      </c>
      <c r="B9409" t="s">
        <v>23</v>
      </c>
      <c r="C9409">
        <v>18</v>
      </c>
      <c r="D9409" t="s">
        <v>16</v>
      </c>
      <c r="E9409" t="s">
        <v>57</v>
      </c>
      <c r="F9409" t="s">
        <v>49</v>
      </c>
      <c r="G9409">
        <v>333.15</v>
      </c>
      <c r="H9409">
        <v>119.31</v>
      </c>
      <c r="I9409">
        <v>562.53</v>
      </c>
      <c r="J9409">
        <v>443.22</v>
      </c>
      <c r="K9409" s="1">
        <f t="shared" si="584"/>
        <v>3.7148604475735483</v>
      </c>
      <c r="L9409" t="s">
        <v>31</v>
      </c>
      <c r="M9409" s="2" t="s">
        <v>124</v>
      </c>
      <c r="N9409" s="3" t="str">
        <f t="shared" si="585"/>
        <v>Jun</v>
      </c>
      <c r="O9409" t="s">
        <v>51</v>
      </c>
      <c r="P9409" t="s">
        <v>39</v>
      </c>
      <c r="Q9409" t="str">
        <f t="shared" si="586"/>
        <v>Young</v>
      </c>
      <c r="R9409" t="str">
        <f t="shared" si="587"/>
        <v>Profit</v>
      </c>
    </row>
    <row r="9410" spans="1:18">
      <c r="A9410">
        <v>8378</v>
      </c>
      <c r="B9410" t="s">
        <v>34</v>
      </c>
      <c r="C9410">
        <v>45</v>
      </c>
      <c r="D9410" t="s">
        <v>24</v>
      </c>
      <c r="E9410" t="s">
        <v>17</v>
      </c>
      <c r="F9410" t="s">
        <v>18</v>
      </c>
      <c r="G9410">
        <v>432.53</v>
      </c>
      <c r="H9410">
        <v>266.02</v>
      </c>
      <c r="I9410">
        <v>561.97</v>
      </c>
      <c r="J9410">
        <v>295.95</v>
      </c>
      <c r="K9410" s="1">
        <f t="shared" ref="K9410:K9473" si="588">J9410/H9410</f>
        <v>1.1125103375686038</v>
      </c>
      <c r="L9410" t="s">
        <v>54</v>
      </c>
      <c r="M9410" s="2" t="s">
        <v>344</v>
      </c>
      <c r="N9410" s="3" t="str">
        <f t="shared" ref="N9410:N9473" si="589">TEXT(M9410,"MMM")</f>
        <v>Jan</v>
      </c>
      <c r="O9410" t="s">
        <v>28</v>
      </c>
      <c r="P9410" t="s">
        <v>22</v>
      </c>
      <c r="Q9410" t="str">
        <f t="shared" ref="Q9410:Q9473" si="590">IF(C9410&gt;=18,IF(C9410&lt;=25,"Young",IF(C9410&lt;=40,"Adult",IF(C9410&lt;=60,"Senior",""))),"")</f>
        <v>Senior</v>
      </c>
      <c r="R9410" t="str">
        <f t="shared" ref="R9410:R9473" si="591">IF(J9410&gt;0,"Profit","Loss")</f>
        <v>Profit</v>
      </c>
    </row>
    <row r="9411" spans="1:18">
      <c r="A9411">
        <v>2538</v>
      </c>
      <c r="B9411" t="s">
        <v>47</v>
      </c>
      <c r="C9411">
        <v>57</v>
      </c>
      <c r="D9411" t="s">
        <v>24</v>
      </c>
      <c r="E9411" t="s">
        <v>66</v>
      </c>
      <c r="F9411" t="s">
        <v>36</v>
      </c>
      <c r="G9411">
        <v>374.89</v>
      </c>
      <c r="H9411">
        <v>1249.3900000000001</v>
      </c>
      <c r="I9411">
        <v>561.76</v>
      </c>
      <c r="J9411">
        <v>-687.63</v>
      </c>
      <c r="K9411" s="1">
        <f t="shared" si="588"/>
        <v>-0.5503725818199281</v>
      </c>
      <c r="L9411" t="s">
        <v>37</v>
      </c>
      <c r="M9411" s="2" t="s">
        <v>164</v>
      </c>
      <c r="N9411" s="3" t="str">
        <f t="shared" si="589"/>
        <v>Nov</v>
      </c>
      <c r="O9411" t="s">
        <v>28</v>
      </c>
      <c r="P9411" t="s">
        <v>39</v>
      </c>
      <c r="Q9411" t="str">
        <f t="shared" si="590"/>
        <v>Senior</v>
      </c>
      <c r="R9411" t="str">
        <f t="shared" si="591"/>
        <v>Loss</v>
      </c>
    </row>
    <row r="9412" spans="1:18">
      <c r="A9412">
        <v>657</v>
      </c>
      <c r="B9412" t="s">
        <v>44</v>
      </c>
      <c r="C9412">
        <v>37</v>
      </c>
      <c r="D9412" t="s">
        <v>16</v>
      </c>
      <c r="E9412" t="s">
        <v>53</v>
      </c>
      <c r="F9412" t="s">
        <v>18</v>
      </c>
      <c r="G9412">
        <v>496.81</v>
      </c>
      <c r="H9412">
        <v>1167.3499999999999</v>
      </c>
      <c r="I9412">
        <v>560.69000000000005</v>
      </c>
      <c r="J9412">
        <v>-606.66</v>
      </c>
      <c r="K9412" s="1">
        <f t="shared" si="588"/>
        <v>-0.5196898959181051</v>
      </c>
      <c r="L9412" t="s">
        <v>26</v>
      </c>
      <c r="M9412" s="2" t="s">
        <v>151</v>
      </c>
      <c r="N9412" s="3" t="str">
        <f t="shared" si="589"/>
        <v>May</v>
      </c>
      <c r="O9412" t="s">
        <v>56</v>
      </c>
      <c r="P9412" t="s">
        <v>22</v>
      </c>
      <c r="Q9412" t="str">
        <f t="shared" si="590"/>
        <v>Adult</v>
      </c>
      <c r="R9412" t="str">
        <f t="shared" si="591"/>
        <v>Loss</v>
      </c>
    </row>
    <row r="9413" spans="1:18">
      <c r="A9413">
        <v>8592</v>
      </c>
      <c r="B9413" t="s">
        <v>23</v>
      </c>
      <c r="C9413">
        <v>51</v>
      </c>
      <c r="D9413" t="s">
        <v>16</v>
      </c>
      <c r="E9413" t="s">
        <v>53</v>
      </c>
      <c r="F9413" t="s">
        <v>18</v>
      </c>
      <c r="G9413">
        <v>377.26</v>
      </c>
      <c r="H9413">
        <v>1396.75</v>
      </c>
      <c r="I9413">
        <v>557.91999999999996</v>
      </c>
      <c r="J9413">
        <v>-838.83</v>
      </c>
      <c r="K9413" s="1">
        <f t="shared" si="588"/>
        <v>-0.60055843923393593</v>
      </c>
      <c r="L9413" t="s">
        <v>31</v>
      </c>
      <c r="M9413" s="2" t="s">
        <v>334</v>
      </c>
      <c r="N9413" s="3" t="str">
        <f t="shared" si="589"/>
        <v>Mar</v>
      </c>
      <c r="O9413" t="s">
        <v>56</v>
      </c>
      <c r="P9413" t="s">
        <v>22</v>
      </c>
      <c r="Q9413" t="str">
        <f t="shared" si="590"/>
        <v>Senior</v>
      </c>
      <c r="R9413" t="str">
        <f t="shared" si="591"/>
        <v>Loss</v>
      </c>
    </row>
    <row r="9414" spans="1:18">
      <c r="A9414">
        <v>7098</v>
      </c>
      <c r="B9414" t="s">
        <v>40</v>
      </c>
      <c r="C9414">
        <v>53</v>
      </c>
      <c r="D9414" t="s">
        <v>24</v>
      </c>
      <c r="E9414" t="s">
        <v>66</v>
      </c>
      <c r="F9414" t="s">
        <v>49</v>
      </c>
      <c r="G9414">
        <v>495.63</v>
      </c>
      <c r="H9414">
        <v>1968.12</v>
      </c>
      <c r="I9414">
        <v>556.54</v>
      </c>
      <c r="J9414">
        <v>-1411.58</v>
      </c>
      <c r="K9414" s="1">
        <f t="shared" si="588"/>
        <v>-0.71722252708168199</v>
      </c>
      <c r="L9414" t="s">
        <v>26</v>
      </c>
      <c r="M9414" s="2" t="s">
        <v>172</v>
      </c>
      <c r="N9414" s="3" t="str">
        <f t="shared" si="589"/>
        <v>Nov</v>
      </c>
      <c r="O9414" t="s">
        <v>51</v>
      </c>
      <c r="P9414" t="s">
        <v>22</v>
      </c>
      <c r="Q9414" t="str">
        <f t="shared" si="590"/>
        <v>Senior</v>
      </c>
      <c r="R9414" t="str">
        <f t="shared" si="591"/>
        <v>Loss</v>
      </c>
    </row>
    <row r="9415" spans="1:18">
      <c r="A9415">
        <v>9672</v>
      </c>
      <c r="B9415" t="s">
        <v>15</v>
      </c>
      <c r="C9415">
        <v>23</v>
      </c>
      <c r="D9415" t="s">
        <v>16</v>
      </c>
      <c r="E9415" t="s">
        <v>57</v>
      </c>
      <c r="F9415" t="s">
        <v>18</v>
      </c>
      <c r="G9415">
        <v>339.09</v>
      </c>
      <c r="H9415">
        <v>718.39</v>
      </c>
      <c r="I9415">
        <v>554.66999999999996</v>
      </c>
      <c r="J9415">
        <v>-163.72</v>
      </c>
      <c r="K9415" s="1">
        <f t="shared" si="588"/>
        <v>-0.22789849524631467</v>
      </c>
      <c r="L9415" t="s">
        <v>31</v>
      </c>
      <c r="M9415" s="2" t="s">
        <v>89</v>
      </c>
      <c r="N9415" s="3" t="str">
        <f t="shared" si="589"/>
        <v>Apr</v>
      </c>
      <c r="O9415" t="s">
        <v>51</v>
      </c>
      <c r="P9415" t="s">
        <v>39</v>
      </c>
      <c r="Q9415" t="str">
        <f t="shared" si="590"/>
        <v>Young</v>
      </c>
      <c r="R9415" t="str">
        <f t="shared" si="591"/>
        <v>Loss</v>
      </c>
    </row>
    <row r="9416" spans="1:18">
      <c r="A9416">
        <v>7345</v>
      </c>
      <c r="B9416" t="s">
        <v>92</v>
      </c>
      <c r="C9416">
        <v>22</v>
      </c>
      <c r="D9416" t="s">
        <v>24</v>
      </c>
      <c r="E9416" t="s">
        <v>57</v>
      </c>
      <c r="F9416" t="s">
        <v>18</v>
      </c>
      <c r="G9416">
        <v>340.74</v>
      </c>
      <c r="H9416">
        <v>404.24</v>
      </c>
      <c r="I9416">
        <v>554.46</v>
      </c>
      <c r="J9416">
        <v>150.22</v>
      </c>
      <c r="K9416" s="1">
        <f t="shared" si="588"/>
        <v>0.37161092420344349</v>
      </c>
      <c r="L9416" t="s">
        <v>31</v>
      </c>
      <c r="M9416" s="2" t="s">
        <v>102</v>
      </c>
      <c r="N9416" s="3" t="str">
        <f t="shared" si="589"/>
        <v>Nov</v>
      </c>
      <c r="O9416" t="s">
        <v>28</v>
      </c>
      <c r="P9416" t="s">
        <v>22</v>
      </c>
      <c r="Q9416" t="str">
        <f t="shared" si="590"/>
        <v>Young</v>
      </c>
      <c r="R9416" t="str">
        <f t="shared" si="591"/>
        <v>Profit</v>
      </c>
    </row>
    <row r="9417" spans="1:18">
      <c r="A9417">
        <v>5466</v>
      </c>
      <c r="B9417" t="s">
        <v>47</v>
      </c>
      <c r="C9417">
        <v>45</v>
      </c>
      <c r="D9417" t="s">
        <v>16</v>
      </c>
      <c r="E9417" t="s">
        <v>57</v>
      </c>
      <c r="F9417" t="s">
        <v>18</v>
      </c>
      <c r="G9417">
        <v>496.18</v>
      </c>
      <c r="H9417">
        <v>757.67</v>
      </c>
      <c r="I9417">
        <v>554.15</v>
      </c>
      <c r="J9417">
        <v>-203.52</v>
      </c>
      <c r="K9417" s="1">
        <f t="shared" si="588"/>
        <v>-0.26861298454472265</v>
      </c>
      <c r="L9417" t="s">
        <v>19</v>
      </c>
      <c r="M9417" s="2" t="s">
        <v>331</v>
      </c>
      <c r="N9417" s="3" t="str">
        <f t="shared" si="589"/>
        <v>Sep</v>
      </c>
      <c r="O9417" t="s">
        <v>33</v>
      </c>
      <c r="P9417" t="s">
        <v>39</v>
      </c>
      <c r="Q9417" t="str">
        <f t="shared" si="590"/>
        <v>Senior</v>
      </c>
      <c r="R9417" t="str">
        <f t="shared" si="591"/>
        <v>Loss</v>
      </c>
    </row>
    <row r="9418" spans="1:18">
      <c r="A9418">
        <v>4299</v>
      </c>
      <c r="B9418" t="s">
        <v>84</v>
      </c>
      <c r="C9418">
        <v>55</v>
      </c>
      <c r="D9418" t="s">
        <v>24</v>
      </c>
      <c r="E9418" t="s">
        <v>53</v>
      </c>
      <c r="F9418" t="s">
        <v>18</v>
      </c>
      <c r="G9418">
        <v>324.63</v>
      </c>
      <c r="H9418">
        <v>1985.35</v>
      </c>
      <c r="I9418">
        <v>553.82000000000005</v>
      </c>
      <c r="J9418">
        <v>-1431.53</v>
      </c>
      <c r="K9418" s="1">
        <f t="shared" si="588"/>
        <v>-0.7210466668345632</v>
      </c>
      <c r="L9418" t="s">
        <v>54</v>
      </c>
      <c r="M9418" s="2" t="s">
        <v>172</v>
      </c>
      <c r="N9418" s="3" t="str">
        <f t="shared" si="589"/>
        <v>Nov</v>
      </c>
      <c r="O9418" t="s">
        <v>51</v>
      </c>
      <c r="P9418" t="s">
        <v>39</v>
      </c>
      <c r="Q9418" t="str">
        <f t="shared" si="590"/>
        <v>Senior</v>
      </c>
      <c r="R9418" t="str">
        <f t="shared" si="591"/>
        <v>Loss</v>
      </c>
    </row>
    <row r="9419" spans="1:18">
      <c r="A9419">
        <v>7369</v>
      </c>
      <c r="B9419" t="s">
        <v>92</v>
      </c>
      <c r="C9419">
        <v>31</v>
      </c>
      <c r="D9419" t="s">
        <v>24</v>
      </c>
      <c r="E9419" t="s">
        <v>17</v>
      </c>
      <c r="F9419" t="s">
        <v>18</v>
      </c>
      <c r="G9419">
        <v>438.98</v>
      </c>
      <c r="H9419">
        <v>1633.38</v>
      </c>
      <c r="I9419">
        <v>553.27</v>
      </c>
      <c r="J9419">
        <v>-1080.1099999999999</v>
      </c>
      <c r="K9419" s="1">
        <f t="shared" si="588"/>
        <v>-0.66127294322203034</v>
      </c>
      <c r="L9419" t="s">
        <v>31</v>
      </c>
      <c r="M9419" s="2" t="s">
        <v>262</v>
      </c>
      <c r="N9419" s="3" t="str">
        <f t="shared" si="589"/>
        <v>Jan</v>
      </c>
      <c r="O9419" t="s">
        <v>28</v>
      </c>
      <c r="P9419" t="s">
        <v>22</v>
      </c>
      <c r="Q9419" t="str">
        <f t="shared" si="590"/>
        <v>Adult</v>
      </c>
      <c r="R9419" t="str">
        <f t="shared" si="591"/>
        <v>Loss</v>
      </c>
    </row>
    <row r="9420" spans="1:18">
      <c r="A9420">
        <v>968</v>
      </c>
      <c r="B9420" t="s">
        <v>92</v>
      </c>
      <c r="C9420">
        <v>33</v>
      </c>
      <c r="D9420" t="s">
        <v>16</v>
      </c>
      <c r="E9420" t="s">
        <v>57</v>
      </c>
      <c r="F9420" t="s">
        <v>36</v>
      </c>
      <c r="G9420">
        <v>434.47</v>
      </c>
      <c r="H9420">
        <v>728.58</v>
      </c>
      <c r="I9420">
        <v>552.97</v>
      </c>
      <c r="J9420">
        <v>-175.61</v>
      </c>
      <c r="K9420" s="1">
        <f t="shared" si="588"/>
        <v>-0.24103049768041945</v>
      </c>
      <c r="L9420" t="s">
        <v>26</v>
      </c>
      <c r="M9420" s="2" t="s">
        <v>263</v>
      </c>
      <c r="N9420" s="3" t="str">
        <f t="shared" si="589"/>
        <v>Aug</v>
      </c>
      <c r="O9420" t="s">
        <v>33</v>
      </c>
      <c r="P9420" t="s">
        <v>22</v>
      </c>
      <c r="Q9420" t="str">
        <f t="shared" si="590"/>
        <v>Adult</v>
      </c>
      <c r="R9420" t="str">
        <f t="shared" si="591"/>
        <v>Loss</v>
      </c>
    </row>
    <row r="9421" spans="1:18">
      <c r="A9421">
        <v>5264</v>
      </c>
      <c r="B9421" t="s">
        <v>52</v>
      </c>
      <c r="C9421">
        <v>41</v>
      </c>
      <c r="D9421" t="s">
        <v>16</v>
      </c>
      <c r="E9421" t="s">
        <v>17</v>
      </c>
      <c r="F9421" t="s">
        <v>36</v>
      </c>
      <c r="G9421">
        <v>450.37</v>
      </c>
      <c r="H9421">
        <v>1863.14</v>
      </c>
      <c r="I9421">
        <v>552.75</v>
      </c>
      <c r="J9421">
        <v>-1310.3900000000001</v>
      </c>
      <c r="K9421" s="1">
        <f t="shared" si="588"/>
        <v>-0.70332342175037843</v>
      </c>
      <c r="L9421" t="s">
        <v>54</v>
      </c>
      <c r="M9421" s="2" t="s">
        <v>121</v>
      </c>
      <c r="N9421" s="3" t="str">
        <f t="shared" si="589"/>
        <v>Jun</v>
      </c>
      <c r="O9421" t="s">
        <v>28</v>
      </c>
      <c r="P9421" t="s">
        <v>39</v>
      </c>
      <c r="Q9421" t="str">
        <f t="shared" si="590"/>
        <v>Senior</v>
      </c>
      <c r="R9421" t="str">
        <f t="shared" si="591"/>
        <v>Loss</v>
      </c>
    </row>
    <row r="9422" spans="1:18">
      <c r="A9422">
        <v>2989</v>
      </c>
      <c r="B9422" t="s">
        <v>23</v>
      </c>
      <c r="C9422">
        <v>23</v>
      </c>
      <c r="D9422" t="s">
        <v>16</v>
      </c>
      <c r="E9422" t="s">
        <v>41</v>
      </c>
      <c r="F9422" t="s">
        <v>49</v>
      </c>
      <c r="G9422">
        <v>319.77999999999997</v>
      </c>
      <c r="H9422">
        <v>863.49</v>
      </c>
      <c r="I9422">
        <v>552.63</v>
      </c>
      <c r="J9422">
        <v>-310.86</v>
      </c>
      <c r="K9422" s="1">
        <f t="shared" si="588"/>
        <v>-0.36000416912761007</v>
      </c>
      <c r="L9422" t="s">
        <v>19</v>
      </c>
      <c r="M9422" s="2" t="s">
        <v>404</v>
      </c>
      <c r="N9422" s="3" t="str">
        <f t="shared" si="589"/>
        <v>Mar</v>
      </c>
      <c r="O9422" t="s">
        <v>51</v>
      </c>
      <c r="P9422" t="s">
        <v>39</v>
      </c>
      <c r="Q9422" t="str">
        <f t="shared" si="590"/>
        <v>Young</v>
      </c>
      <c r="R9422" t="str">
        <f t="shared" si="591"/>
        <v>Loss</v>
      </c>
    </row>
    <row r="9423" spans="1:18">
      <c r="A9423">
        <v>6249</v>
      </c>
      <c r="B9423" t="s">
        <v>44</v>
      </c>
      <c r="C9423">
        <v>31</v>
      </c>
      <c r="D9423" t="s">
        <v>24</v>
      </c>
      <c r="E9423" t="s">
        <v>30</v>
      </c>
      <c r="F9423" t="s">
        <v>18</v>
      </c>
      <c r="G9423">
        <v>495.6</v>
      </c>
      <c r="H9423">
        <v>1951.22</v>
      </c>
      <c r="I9423">
        <v>547.64</v>
      </c>
      <c r="J9423">
        <v>-1403.58</v>
      </c>
      <c r="K9423" s="1">
        <f t="shared" si="588"/>
        <v>-0.71933457016635738</v>
      </c>
      <c r="L9423" t="s">
        <v>19</v>
      </c>
      <c r="M9423" s="2" t="s">
        <v>391</v>
      </c>
      <c r="N9423" s="3" t="str">
        <f t="shared" si="589"/>
        <v>Jan</v>
      </c>
      <c r="O9423" t="s">
        <v>51</v>
      </c>
      <c r="P9423" t="s">
        <v>39</v>
      </c>
      <c r="Q9423" t="str">
        <f t="shared" si="590"/>
        <v>Adult</v>
      </c>
      <c r="R9423" t="str">
        <f t="shared" si="591"/>
        <v>Loss</v>
      </c>
    </row>
    <row r="9424" spans="1:18">
      <c r="A9424">
        <v>5143</v>
      </c>
      <c r="B9424" t="s">
        <v>40</v>
      </c>
      <c r="C9424">
        <v>53</v>
      </c>
      <c r="D9424" t="s">
        <v>16</v>
      </c>
      <c r="E9424" t="s">
        <v>35</v>
      </c>
      <c r="F9424" t="s">
        <v>36</v>
      </c>
      <c r="G9424">
        <v>403.46</v>
      </c>
      <c r="H9424">
        <v>1263.2</v>
      </c>
      <c r="I9424">
        <v>547.41999999999996</v>
      </c>
      <c r="J9424">
        <v>-715.78</v>
      </c>
      <c r="K9424" s="1">
        <f t="shared" si="588"/>
        <v>-0.56664027865737809</v>
      </c>
      <c r="L9424" t="s">
        <v>19</v>
      </c>
      <c r="M9424" s="2" t="s">
        <v>395</v>
      </c>
      <c r="N9424" s="3" t="str">
        <f t="shared" si="589"/>
        <v>Feb</v>
      </c>
      <c r="O9424" t="s">
        <v>28</v>
      </c>
      <c r="P9424" t="s">
        <v>39</v>
      </c>
      <c r="Q9424" t="str">
        <f t="shared" si="590"/>
        <v>Senior</v>
      </c>
      <c r="R9424" t="str">
        <f t="shared" si="591"/>
        <v>Loss</v>
      </c>
    </row>
    <row r="9425" spans="1:18">
      <c r="A9425">
        <v>6654</v>
      </c>
      <c r="B9425" t="s">
        <v>92</v>
      </c>
      <c r="C9425">
        <v>36</v>
      </c>
      <c r="D9425" t="s">
        <v>16</v>
      </c>
      <c r="E9425" t="s">
        <v>41</v>
      </c>
      <c r="F9425" t="s">
        <v>36</v>
      </c>
      <c r="G9425">
        <v>309.89</v>
      </c>
      <c r="H9425">
        <v>1271.3900000000001</v>
      </c>
      <c r="I9425">
        <v>547.17999999999995</v>
      </c>
      <c r="J9425">
        <v>-724.21</v>
      </c>
      <c r="K9425" s="1">
        <f t="shared" si="588"/>
        <v>-0.56962065141302043</v>
      </c>
      <c r="L9425" t="s">
        <v>37</v>
      </c>
      <c r="M9425" s="2" t="s">
        <v>349</v>
      </c>
      <c r="N9425" s="3" t="str">
        <f t="shared" si="589"/>
        <v>Jan</v>
      </c>
      <c r="O9425" t="s">
        <v>56</v>
      </c>
      <c r="P9425" t="s">
        <v>39</v>
      </c>
      <c r="Q9425" t="str">
        <f t="shared" si="590"/>
        <v>Adult</v>
      </c>
      <c r="R9425" t="str">
        <f t="shared" si="591"/>
        <v>Loss</v>
      </c>
    </row>
    <row r="9426" spans="1:18">
      <c r="A9426">
        <v>5181</v>
      </c>
      <c r="B9426" t="s">
        <v>40</v>
      </c>
      <c r="C9426">
        <v>44</v>
      </c>
      <c r="D9426" t="s">
        <v>24</v>
      </c>
      <c r="E9426" t="s">
        <v>17</v>
      </c>
      <c r="F9426" t="s">
        <v>42</v>
      </c>
      <c r="G9426">
        <v>398.51</v>
      </c>
      <c r="H9426">
        <v>458</v>
      </c>
      <c r="I9426">
        <v>547.04999999999995</v>
      </c>
      <c r="J9426">
        <v>89.05</v>
      </c>
      <c r="K9426" s="1">
        <f t="shared" si="588"/>
        <v>0.19443231441048034</v>
      </c>
      <c r="L9426" t="s">
        <v>37</v>
      </c>
      <c r="M9426" s="2" t="s">
        <v>139</v>
      </c>
      <c r="N9426" s="3" t="str">
        <f t="shared" si="589"/>
        <v>Jul</v>
      </c>
      <c r="O9426" t="s">
        <v>28</v>
      </c>
      <c r="P9426" t="s">
        <v>39</v>
      </c>
      <c r="Q9426" t="str">
        <f t="shared" si="590"/>
        <v>Senior</v>
      </c>
      <c r="R9426" t="str">
        <f t="shared" si="591"/>
        <v>Profit</v>
      </c>
    </row>
    <row r="9427" spans="1:18">
      <c r="A9427">
        <v>3159</v>
      </c>
      <c r="B9427" t="s">
        <v>15</v>
      </c>
      <c r="C9427">
        <v>42</v>
      </c>
      <c r="D9427" t="s">
        <v>24</v>
      </c>
      <c r="E9427" t="s">
        <v>53</v>
      </c>
      <c r="F9427" t="s">
        <v>49</v>
      </c>
      <c r="G9427">
        <v>425.91</v>
      </c>
      <c r="H9427">
        <v>356.97</v>
      </c>
      <c r="I9427">
        <v>546.75</v>
      </c>
      <c r="J9427">
        <v>189.78</v>
      </c>
      <c r="K9427" s="1">
        <f t="shared" si="588"/>
        <v>0.53164131439616769</v>
      </c>
      <c r="L9427" t="s">
        <v>19</v>
      </c>
      <c r="M9427" s="2" t="s">
        <v>158</v>
      </c>
      <c r="N9427" s="3" t="str">
        <f t="shared" si="589"/>
        <v>Jan</v>
      </c>
      <c r="O9427" t="s">
        <v>33</v>
      </c>
      <c r="P9427" t="s">
        <v>22</v>
      </c>
      <c r="Q9427" t="str">
        <f t="shared" si="590"/>
        <v>Senior</v>
      </c>
      <c r="R9427" t="str">
        <f t="shared" si="591"/>
        <v>Profit</v>
      </c>
    </row>
    <row r="9428" spans="1:18">
      <c r="A9428">
        <v>4518</v>
      </c>
      <c r="B9428" t="s">
        <v>40</v>
      </c>
      <c r="C9428">
        <v>26</v>
      </c>
      <c r="D9428" t="s">
        <v>24</v>
      </c>
      <c r="E9428" t="s">
        <v>35</v>
      </c>
      <c r="F9428" t="s">
        <v>25</v>
      </c>
      <c r="G9428">
        <v>416.69</v>
      </c>
      <c r="H9428">
        <v>293.16000000000003</v>
      </c>
      <c r="I9428">
        <v>546.4</v>
      </c>
      <c r="J9428">
        <v>253.24</v>
      </c>
      <c r="K9428" s="1">
        <f t="shared" si="588"/>
        <v>0.86382862600627641</v>
      </c>
      <c r="L9428" t="s">
        <v>31</v>
      </c>
      <c r="M9428" s="2" t="s">
        <v>269</v>
      </c>
      <c r="N9428" s="3" t="str">
        <f t="shared" si="589"/>
        <v>Jul</v>
      </c>
      <c r="O9428" t="s">
        <v>33</v>
      </c>
      <c r="P9428" t="s">
        <v>22</v>
      </c>
      <c r="Q9428" t="str">
        <f t="shared" si="590"/>
        <v>Adult</v>
      </c>
      <c r="R9428" t="str">
        <f t="shared" si="591"/>
        <v>Profit</v>
      </c>
    </row>
    <row r="9429" spans="1:18">
      <c r="A9429">
        <v>5832</v>
      </c>
      <c r="B9429" t="s">
        <v>29</v>
      </c>
      <c r="C9429">
        <v>26</v>
      </c>
      <c r="D9429" t="s">
        <v>16</v>
      </c>
      <c r="E9429" t="s">
        <v>59</v>
      </c>
      <c r="F9429" t="s">
        <v>42</v>
      </c>
      <c r="G9429">
        <v>452.17</v>
      </c>
      <c r="H9429">
        <v>1988.28</v>
      </c>
      <c r="I9429">
        <v>546.22</v>
      </c>
      <c r="J9429">
        <v>-1442.06</v>
      </c>
      <c r="K9429" s="1">
        <f t="shared" si="588"/>
        <v>-0.72528014162995147</v>
      </c>
      <c r="L9429" t="s">
        <v>54</v>
      </c>
      <c r="M9429" s="2" t="s">
        <v>195</v>
      </c>
      <c r="N9429" s="3" t="str">
        <f t="shared" si="589"/>
        <v>Oct</v>
      </c>
      <c r="O9429" t="s">
        <v>33</v>
      </c>
      <c r="P9429" t="s">
        <v>22</v>
      </c>
      <c r="Q9429" t="str">
        <f t="shared" si="590"/>
        <v>Adult</v>
      </c>
      <c r="R9429" t="str">
        <f t="shared" si="591"/>
        <v>Loss</v>
      </c>
    </row>
    <row r="9430" spans="1:18">
      <c r="A9430">
        <v>9000</v>
      </c>
      <c r="B9430" t="s">
        <v>84</v>
      </c>
      <c r="C9430">
        <v>44</v>
      </c>
      <c r="D9430" t="s">
        <v>16</v>
      </c>
      <c r="E9430" t="s">
        <v>35</v>
      </c>
      <c r="F9430" t="s">
        <v>36</v>
      </c>
      <c r="G9430">
        <v>487.51</v>
      </c>
      <c r="H9430">
        <v>520.78</v>
      </c>
      <c r="I9430">
        <v>546.02</v>
      </c>
      <c r="J9430">
        <v>25.24</v>
      </c>
      <c r="K9430" s="1">
        <f t="shared" si="588"/>
        <v>4.8465762894120357E-2</v>
      </c>
      <c r="L9430" t="s">
        <v>19</v>
      </c>
      <c r="M9430" s="2" t="s">
        <v>239</v>
      </c>
      <c r="N9430" s="3" t="str">
        <f t="shared" si="589"/>
        <v>Sep</v>
      </c>
      <c r="O9430" t="s">
        <v>33</v>
      </c>
      <c r="P9430" t="s">
        <v>22</v>
      </c>
      <c r="Q9430" t="str">
        <f t="shared" si="590"/>
        <v>Senior</v>
      </c>
      <c r="R9430" t="str">
        <f t="shared" si="591"/>
        <v>Profit</v>
      </c>
    </row>
    <row r="9431" spans="1:18">
      <c r="A9431">
        <v>6875</v>
      </c>
      <c r="B9431" t="s">
        <v>47</v>
      </c>
      <c r="C9431">
        <v>36</v>
      </c>
      <c r="D9431" t="s">
        <v>24</v>
      </c>
      <c r="E9431" t="s">
        <v>59</v>
      </c>
      <c r="F9431" t="s">
        <v>36</v>
      </c>
      <c r="G9431">
        <v>384.31</v>
      </c>
      <c r="H9431">
        <v>1587.12</v>
      </c>
      <c r="I9431">
        <v>545.37</v>
      </c>
      <c r="J9431">
        <v>-1041.75</v>
      </c>
      <c r="K9431" s="1">
        <f t="shared" si="588"/>
        <v>-0.65637758959624981</v>
      </c>
      <c r="L9431" t="s">
        <v>19</v>
      </c>
      <c r="M9431" s="2" t="s">
        <v>79</v>
      </c>
      <c r="N9431" s="3" t="str">
        <f t="shared" si="589"/>
        <v>Feb</v>
      </c>
      <c r="O9431" t="s">
        <v>56</v>
      </c>
      <c r="P9431" t="s">
        <v>39</v>
      </c>
      <c r="Q9431" t="str">
        <f t="shared" si="590"/>
        <v>Adult</v>
      </c>
      <c r="R9431" t="str">
        <f t="shared" si="591"/>
        <v>Loss</v>
      </c>
    </row>
    <row r="9432" spans="1:18">
      <c r="A9432">
        <v>7677</v>
      </c>
      <c r="B9432" t="s">
        <v>52</v>
      </c>
      <c r="C9432">
        <v>35</v>
      </c>
      <c r="D9432" t="s">
        <v>16</v>
      </c>
      <c r="E9432" t="s">
        <v>41</v>
      </c>
      <c r="F9432" t="s">
        <v>18</v>
      </c>
      <c r="G9432">
        <v>468.42</v>
      </c>
      <c r="H9432">
        <v>1212.3</v>
      </c>
      <c r="I9432">
        <v>544.47</v>
      </c>
      <c r="J9432">
        <v>-667.83</v>
      </c>
      <c r="K9432" s="1">
        <f t="shared" si="588"/>
        <v>-0.55087849542192535</v>
      </c>
      <c r="L9432" t="s">
        <v>31</v>
      </c>
      <c r="M9432" s="2" t="s">
        <v>145</v>
      </c>
      <c r="N9432" s="3" t="str">
        <f t="shared" si="589"/>
        <v>Mar</v>
      </c>
      <c r="O9432" t="s">
        <v>51</v>
      </c>
      <c r="P9432" t="s">
        <v>39</v>
      </c>
      <c r="Q9432" t="str">
        <f t="shared" si="590"/>
        <v>Adult</v>
      </c>
      <c r="R9432" t="str">
        <f t="shared" si="591"/>
        <v>Loss</v>
      </c>
    </row>
    <row r="9433" spans="1:18">
      <c r="A9433">
        <v>2437</v>
      </c>
      <c r="B9433" t="s">
        <v>15</v>
      </c>
      <c r="C9433">
        <v>55</v>
      </c>
      <c r="D9433" t="s">
        <v>24</v>
      </c>
      <c r="E9433" t="s">
        <v>35</v>
      </c>
      <c r="F9433" t="s">
        <v>42</v>
      </c>
      <c r="G9433">
        <v>459.53</v>
      </c>
      <c r="H9433">
        <v>1524.6</v>
      </c>
      <c r="I9433">
        <v>543.49</v>
      </c>
      <c r="J9433">
        <v>-981.11</v>
      </c>
      <c r="K9433" s="1">
        <f t="shared" si="588"/>
        <v>-0.64351961170142991</v>
      </c>
      <c r="L9433" t="s">
        <v>19</v>
      </c>
      <c r="M9433" s="2" t="s">
        <v>255</v>
      </c>
      <c r="N9433" s="3" t="str">
        <f t="shared" si="589"/>
        <v>May</v>
      </c>
      <c r="O9433" t="s">
        <v>21</v>
      </c>
      <c r="P9433" t="s">
        <v>39</v>
      </c>
      <c r="Q9433" t="str">
        <f t="shared" si="590"/>
        <v>Senior</v>
      </c>
      <c r="R9433" t="str">
        <f t="shared" si="591"/>
        <v>Loss</v>
      </c>
    </row>
    <row r="9434" spans="1:18">
      <c r="A9434">
        <v>4463</v>
      </c>
      <c r="B9434" t="s">
        <v>40</v>
      </c>
      <c r="C9434">
        <v>28</v>
      </c>
      <c r="D9434" t="s">
        <v>24</v>
      </c>
      <c r="E9434" t="s">
        <v>57</v>
      </c>
      <c r="F9434" t="s">
        <v>42</v>
      </c>
      <c r="G9434">
        <v>477.46</v>
      </c>
      <c r="H9434">
        <v>786.87</v>
      </c>
      <c r="I9434">
        <v>543.37</v>
      </c>
      <c r="J9434">
        <v>-243.5</v>
      </c>
      <c r="K9434" s="1">
        <f t="shared" si="588"/>
        <v>-0.30945391233621816</v>
      </c>
      <c r="L9434" t="s">
        <v>19</v>
      </c>
      <c r="M9434" s="2" t="s">
        <v>131</v>
      </c>
      <c r="N9434" s="3" t="str">
        <f t="shared" si="589"/>
        <v>May</v>
      </c>
      <c r="O9434" t="s">
        <v>56</v>
      </c>
      <c r="P9434" t="s">
        <v>39</v>
      </c>
      <c r="Q9434" t="str">
        <f t="shared" si="590"/>
        <v>Adult</v>
      </c>
      <c r="R9434" t="str">
        <f t="shared" si="591"/>
        <v>Loss</v>
      </c>
    </row>
    <row r="9435" spans="1:18">
      <c r="A9435">
        <v>4267</v>
      </c>
      <c r="B9435" t="s">
        <v>34</v>
      </c>
      <c r="C9435">
        <v>53</v>
      </c>
      <c r="D9435" t="s">
        <v>16</v>
      </c>
      <c r="E9435" t="s">
        <v>57</v>
      </c>
      <c r="F9435" t="s">
        <v>36</v>
      </c>
      <c r="G9435">
        <v>376.43</v>
      </c>
      <c r="H9435">
        <v>999.65</v>
      </c>
      <c r="I9435">
        <v>542.05999999999995</v>
      </c>
      <c r="J9435">
        <v>-457.59</v>
      </c>
      <c r="K9435" s="1">
        <f t="shared" si="588"/>
        <v>-0.45775021257440102</v>
      </c>
      <c r="L9435" t="s">
        <v>19</v>
      </c>
      <c r="M9435" s="2" t="s">
        <v>62</v>
      </c>
      <c r="N9435" s="3" t="str">
        <f t="shared" si="589"/>
        <v>Feb</v>
      </c>
      <c r="O9435" t="s">
        <v>21</v>
      </c>
      <c r="P9435" t="s">
        <v>22</v>
      </c>
      <c r="Q9435" t="str">
        <f t="shared" si="590"/>
        <v>Senior</v>
      </c>
      <c r="R9435" t="str">
        <f t="shared" si="591"/>
        <v>Loss</v>
      </c>
    </row>
    <row r="9436" spans="1:18">
      <c r="A9436">
        <v>6984</v>
      </c>
      <c r="B9436" t="s">
        <v>47</v>
      </c>
      <c r="C9436">
        <v>33</v>
      </c>
      <c r="D9436" t="s">
        <v>24</v>
      </c>
      <c r="E9436" t="s">
        <v>53</v>
      </c>
      <c r="F9436" t="s">
        <v>36</v>
      </c>
      <c r="G9436">
        <v>364.42</v>
      </c>
      <c r="H9436">
        <v>1151.68</v>
      </c>
      <c r="I9436">
        <v>539.25</v>
      </c>
      <c r="J9436">
        <v>-612.42999999999995</v>
      </c>
      <c r="K9436" s="1">
        <f t="shared" si="588"/>
        <v>-0.53177097804945817</v>
      </c>
      <c r="L9436" t="s">
        <v>37</v>
      </c>
      <c r="M9436" s="2" t="s">
        <v>216</v>
      </c>
      <c r="N9436" s="3" t="str">
        <f t="shared" si="589"/>
        <v>Feb</v>
      </c>
      <c r="O9436" t="s">
        <v>28</v>
      </c>
      <c r="P9436" t="s">
        <v>39</v>
      </c>
      <c r="Q9436" t="str">
        <f t="shared" si="590"/>
        <v>Adult</v>
      </c>
      <c r="R9436" t="str">
        <f t="shared" si="591"/>
        <v>Loss</v>
      </c>
    </row>
    <row r="9437" spans="1:18">
      <c r="A9437">
        <v>1857</v>
      </c>
      <c r="B9437" t="s">
        <v>29</v>
      </c>
      <c r="C9437">
        <v>44</v>
      </c>
      <c r="D9437" t="s">
        <v>24</v>
      </c>
      <c r="E9437" t="s">
        <v>66</v>
      </c>
      <c r="F9437" t="s">
        <v>36</v>
      </c>
      <c r="G9437">
        <v>308.52999999999997</v>
      </c>
      <c r="H9437">
        <v>1660.79</v>
      </c>
      <c r="I9437">
        <v>539.19000000000005</v>
      </c>
      <c r="J9437">
        <v>-1121.5999999999999</v>
      </c>
      <c r="K9437" s="1">
        <f t="shared" si="588"/>
        <v>-0.67534125325899119</v>
      </c>
      <c r="L9437" t="s">
        <v>37</v>
      </c>
      <c r="M9437" s="2" t="s">
        <v>309</v>
      </c>
      <c r="N9437" s="3" t="str">
        <f t="shared" si="589"/>
        <v>Jul</v>
      </c>
      <c r="O9437" t="s">
        <v>56</v>
      </c>
      <c r="P9437" t="s">
        <v>22</v>
      </c>
      <c r="Q9437" t="str">
        <f t="shared" si="590"/>
        <v>Senior</v>
      </c>
      <c r="R9437" t="str">
        <f t="shared" si="591"/>
        <v>Loss</v>
      </c>
    </row>
    <row r="9438" spans="1:18">
      <c r="A9438">
        <v>3426</v>
      </c>
      <c r="B9438" t="s">
        <v>15</v>
      </c>
      <c r="C9438">
        <v>45</v>
      </c>
      <c r="D9438" t="s">
        <v>24</v>
      </c>
      <c r="E9438" t="s">
        <v>41</v>
      </c>
      <c r="F9438" t="s">
        <v>25</v>
      </c>
      <c r="G9438">
        <v>471.46</v>
      </c>
      <c r="H9438">
        <v>487.67</v>
      </c>
      <c r="I9438">
        <v>538.84</v>
      </c>
      <c r="J9438">
        <v>51.17</v>
      </c>
      <c r="K9438" s="1">
        <f t="shared" si="588"/>
        <v>0.10492751245719441</v>
      </c>
      <c r="L9438" t="s">
        <v>31</v>
      </c>
      <c r="M9438" s="2" t="s">
        <v>270</v>
      </c>
      <c r="N9438" s="3" t="str">
        <f t="shared" si="589"/>
        <v>Feb</v>
      </c>
      <c r="O9438" t="s">
        <v>51</v>
      </c>
      <c r="P9438" t="s">
        <v>22</v>
      </c>
      <c r="Q9438" t="str">
        <f t="shared" si="590"/>
        <v>Senior</v>
      </c>
      <c r="R9438" t="str">
        <f t="shared" si="591"/>
        <v>Profit</v>
      </c>
    </row>
    <row r="9439" spans="1:18">
      <c r="A9439">
        <v>9107</v>
      </c>
      <c r="B9439" t="s">
        <v>23</v>
      </c>
      <c r="C9439">
        <v>50</v>
      </c>
      <c r="D9439" t="s">
        <v>16</v>
      </c>
      <c r="E9439" t="s">
        <v>17</v>
      </c>
      <c r="F9439" t="s">
        <v>36</v>
      </c>
      <c r="G9439">
        <v>474.49</v>
      </c>
      <c r="H9439">
        <v>969.55</v>
      </c>
      <c r="I9439">
        <v>538.53</v>
      </c>
      <c r="J9439">
        <v>-431.02</v>
      </c>
      <c r="K9439" s="1">
        <f t="shared" si="588"/>
        <v>-0.44455675313289672</v>
      </c>
      <c r="L9439" t="s">
        <v>37</v>
      </c>
      <c r="M9439" s="2" t="s">
        <v>333</v>
      </c>
      <c r="N9439" s="3" t="str">
        <f t="shared" si="589"/>
        <v>Mar</v>
      </c>
      <c r="O9439" t="s">
        <v>51</v>
      </c>
      <c r="P9439" t="s">
        <v>22</v>
      </c>
      <c r="Q9439" t="str">
        <f t="shared" si="590"/>
        <v>Senior</v>
      </c>
      <c r="R9439" t="str">
        <f t="shared" si="591"/>
        <v>Loss</v>
      </c>
    </row>
    <row r="9440" spans="1:18">
      <c r="A9440">
        <v>7903</v>
      </c>
      <c r="B9440" t="s">
        <v>52</v>
      </c>
      <c r="C9440">
        <v>46</v>
      </c>
      <c r="D9440" t="s">
        <v>24</v>
      </c>
      <c r="E9440" t="s">
        <v>41</v>
      </c>
      <c r="F9440" t="s">
        <v>18</v>
      </c>
      <c r="G9440">
        <v>445.43</v>
      </c>
      <c r="H9440">
        <v>1845.14</v>
      </c>
      <c r="I9440">
        <v>538.20000000000005</v>
      </c>
      <c r="J9440">
        <v>-1306.94</v>
      </c>
      <c r="K9440" s="1">
        <f t="shared" si="588"/>
        <v>-0.70831481621990744</v>
      </c>
      <c r="L9440" t="s">
        <v>26</v>
      </c>
      <c r="M9440" s="2" t="s">
        <v>86</v>
      </c>
      <c r="N9440" s="3" t="str">
        <f t="shared" si="589"/>
        <v>May</v>
      </c>
      <c r="O9440" t="s">
        <v>56</v>
      </c>
      <c r="P9440" t="s">
        <v>39</v>
      </c>
      <c r="Q9440" t="str">
        <f t="shared" si="590"/>
        <v>Senior</v>
      </c>
      <c r="R9440" t="str">
        <f t="shared" si="591"/>
        <v>Loss</v>
      </c>
    </row>
    <row r="9441" spans="1:18">
      <c r="A9441">
        <v>6925</v>
      </c>
      <c r="B9441" t="s">
        <v>29</v>
      </c>
      <c r="C9441">
        <v>35</v>
      </c>
      <c r="D9441" t="s">
        <v>16</v>
      </c>
      <c r="E9441" t="s">
        <v>41</v>
      </c>
      <c r="F9441" t="s">
        <v>42</v>
      </c>
      <c r="G9441">
        <v>387.75</v>
      </c>
      <c r="H9441">
        <v>429.13</v>
      </c>
      <c r="I9441">
        <v>537.66</v>
      </c>
      <c r="J9441">
        <v>108.53</v>
      </c>
      <c r="K9441" s="1">
        <f t="shared" si="588"/>
        <v>0.25290704448535412</v>
      </c>
      <c r="L9441" t="s">
        <v>54</v>
      </c>
      <c r="M9441" s="2" t="s">
        <v>161</v>
      </c>
      <c r="N9441" s="3" t="str">
        <f t="shared" si="589"/>
        <v>Jan</v>
      </c>
      <c r="O9441" t="s">
        <v>21</v>
      </c>
      <c r="P9441" t="s">
        <v>39</v>
      </c>
      <c r="Q9441" t="str">
        <f t="shared" si="590"/>
        <v>Adult</v>
      </c>
      <c r="R9441" t="str">
        <f t="shared" si="591"/>
        <v>Profit</v>
      </c>
    </row>
    <row r="9442" spans="1:18">
      <c r="A9442">
        <v>8864</v>
      </c>
      <c r="B9442" t="s">
        <v>34</v>
      </c>
      <c r="C9442">
        <v>49</v>
      </c>
      <c r="D9442" t="s">
        <v>24</v>
      </c>
      <c r="E9442" t="s">
        <v>41</v>
      </c>
      <c r="F9442" t="s">
        <v>42</v>
      </c>
      <c r="G9442">
        <v>394.4</v>
      </c>
      <c r="H9442">
        <v>1578.06</v>
      </c>
      <c r="I9442">
        <v>537.07000000000005</v>
      </c>
      <c r="J9442">
        <v>-1040.99</v>
      </c>
      <c r="K9442" s="1">
        <f t="shared" si="588"/>
        <v>-0.65966439805837551</v>
      </c>
      <c r="L9442" t="s">
        <v>37</v>
      </c>
      <c r="M9442" s="2" t="s">
        <v>247</v>
      </c>
      <c r="N9442" s="3" t="str">
        <f t="shared" si="589"/>
        <v>Sep</v>
      </c>
      <c r="O9442" t="s">
        <v>56</v>
      </c>
      <c r="P9442" t="s">
        <v>22</v>
      </c>
      <c r="Q9442" t="str">
        <f t="shared" si="590"/>
        <v>Senior</v>
      </c>
      <c r="R9442" t="str">
        <f t="shared" si="591"/>
        <v>Loss</v>
      </c>
    </row>
    <row r="9443" spans="1:18">
      <c r="A9443">
        <v>5557</v>
      </c>
      <c r="B9443" t="s">
        <v>40</v>
      </c>
      <c r="C9443">
        <v>27</v>
      </c>
      <c r="D9443" t="s">
        <v>24</v>
      </c>
      <c r="E9443" t="s">
        <v>53</v>
      </c>
      <c r="F9443" t="s">
        <v>18</v>
      </c>
      <c r="G9443">
        <v>364.19</v>
      </c>
      <c r="H9443">
        <v>120.21</v>
      </c>
      <c r="I9443">
        <v>535.99</v>
      </c>
      <c r="J9443">
        <v>415.78</v>
      </c>
      <c r="K9443" s="1">
        <f t="shared" si="588"/>
        <v>3.4587804675151816</v>
      </c>
      <c r="L9443" t="s">
        <v>26</v>
      </c>
      <c r="M9443" s="2" t="s">
        <v>324</v>
      </c>
      <c r="N9443" s="3" t="str">
        <f t="shared" si="589"/>
        <v>Mar</v>
      </c>
      <c r="O9443" t="s">
        <v>28</v>
      </c>
      <c r="P9443" t="s">
        <v>39</v>
      </c>
      <c r="Q9443" t="str">
        <f t="shared" si="590"/>
        <v>Adult</v>
      </c>
      <c r="R9443" t="str">
        <f t="shared" si="591"/>
        <v>Profit</v>
      </c>
    </row>
    <row r="9444" spans="1:18">
      <c r="A9444">
        <v>2358</v>
      </c>
      <c r="B9444" t="s">
        <v>92</v>
      </c>
      <c r="C9444">
        <v>39</v>
      </c>
      <c r="D9444" t="s">
        <v>24</v>
      </c>
      <c r="E9444" t="s">
        <v>53</v>
      </c>
      <c r="F9444" t="s">
        <v>18</v>
      </c>
      <c r="G9444">
        <v>337.71</v>
      </c>
      <c r="H9444">
        <v>1585.05</v>
      </c>
      <c r="I9444">
        <v>535.24</v>
      </c>
      <c r="J9444">
        <v>-1049.81</v>
      </c>
      <c r="K9444" s="1">
        <f t="shared" si="588"/>
        <v>-0.66231980063720386</v>
      </c>
      <c r="L9444" t="s">
        <v>26</v>
      </c>
      <c r="M9444" s="2" t="s">
        <v>146</v>
      </c>
      <c r="N9444" s="3" t="str">
        <f t="shared" si="589"/>
        <v>Apr</v>
      </c>
      <c r="O9444" t="s">
        <v>56</v>
      </c>
      <c r="P9444" t="s">
        <v>22</v>
      </c>
      <c r="Q9444" t="str">
        <f t="shared" si="590"/>
        <v>Adult</v>
      </c>
      <c r="R9444" t="str">
        <f t="shared" si="591"/>
        <v>Loss</v>
      </c>
    </row>
    <row r="9445" spans="1:18">
      <c r="A9445">
        <v>3109</v>
      </c>
      <c r="B9445" t="s">
        <v>23</v>
      </c>
      <c r="C9445">
        <v>33</v>
      </c>
      <c r="D9445" t="s">
        <v>16</v>
      </c>
      <c r="E9445" t="s">
        <v>30</v>
      </c>
      <c r="F9445" t="s">
        <v>42</v>
      </c>
      <c r="G9445">
        <v>315.13</v>
      </c>
      <c r="H9445">
        <v>1570.53</v>
      </c>
      <c r="I9445">
        <v>535.11</v>
      </c>
      <c r="J9445">
        <v>-1035.42</v>
      </c>
      <c r="K9445" s="1">
        <f t="shared" si="588"/>
        <v>-0.65928062501193874</v>
      </c>
      <c r="L9445" t="s">
        <v>37</v>
      </c>
      <c r="M9445" s="2" t="s">
        <v>244</v>
      </c>
      <c r="N9445" s="3" t="str">
        <f t="shared" si="589"/>
        <v>Jun</v>
      </c>
      <c r="O9445" t="s">
        <v>21</v>
      </c>
      <c r="P9445" t="s">
        <v>22</v>
      </c>
      <c r="Q9445" t="str">
        <f t="shared" si="590"/>
        <v>Adult</v>
      </c>
      <c r="R9445" t="str">
        <f t="shared" si="591"/>
        <v>Loss</v>
      </c>
    </row>
    <row r="9446" spans="1:18">
      <c r="A9446">
        <v>1893</v>
      </c>
      <c r="B9446" t="s">
        <v>44</v>
      </c>
      <c r="C9446">
        <v>52</v>
      </c>
      <c r="D9446" t="s">
        <v>24</v>
      </c>
      <c r="E9446" t="s">
        <v>35</v>
      </c>
      <c r="F9446" t="s">
        <v>49</v>
      </c>
      <c r="G9446">
        <v>400.83</v>
      </c>
      <c r="H9446">
        <v>1090.81</v>
      </c>
      <c r="I9446">
        <v>535.01</v>
      </c>
      <c r="J9446">
        <v>-555.79999999999995</v>
      </c>
      <c r="K9446" s="1">
        <f t="shared" si="588"/>
        <v>-0.50952961560675092</v>
      </c>
      <c r="L9446" t="s">
        <v>37</v>
      </c>
      <c r="M9446" s="2" t="s">
        <v>295</v>
      </c>
      <c r="N9446" s="3" t="str">
        <f t="shared" si="589"/>
        <v>Dec</v>
      </c>
      <c r="O9446" t="s">
        <v>51</v>
      </c>
      <c r="P9446" t="s">
        <v>39</v>
      </c>
      <c r="Q9446" t="str">
        <f t="shared" si="590"/>
        <v>Senior</v>
      </c>
      <c r="R9446" t="str">
        <f t="shared" si="591"/>
        <v>Loss</v>
      </c>
    </row>
    <row r="9447" spans="1:18">
      <c r="A9447">
        <v>2224</v>
      </c>
      <c r="B9447" t="s">
        <v>23</v>
      </c>
      <c r="C9447">
        <v>44</v>
      </c>
      <c r="D9447" t="s">
        <v>24</v>
      </c>
      <c r="E9447" t="s">
        <v>30</v>
      </c>
      <c r="F9447" t="s">
        <v>36</v>
      </c>
      <c r="G9447">
        <v>464.38</v>
      </c>
      <c r="H9447">
        <v>1879.6</v>
      </c>
      <c r="I9447">
        <v>534.84</v>
      </c>
      <c r="J9447">
        <v>-1344.76</v>
      </c>
      <c r="K9447" s="1">
        <f t="shared" si="588"/>
        <v>-0.71545009576505647</v>
      </c>
      <c r="L9447" t="s">
        <v>31</v>
      </c>
      <c r="M9447" s="2" t="s">
        <v>270</v>
      </c>
      <c r="N9447" s="3" t="str">
        <f t="shared" si="589"/>
        <v>Feb</v>
      </c>
      <c r="O9447" t="s">
        <v>56</v>
      </c>
      <c r="P9447" t="s">
        <v>39</v>
      </c>
      <c r="Q9447" t="str">
        <f t="shared" si="590"/>
        <v>Senior</v>
      </c>
      <c r="R9447" t="str">
        <f t="shared" si="591"/>
        <v>Loss</v>
      </c>
    </row>
    <row r="9448" spans="1:18">
      <c r="A9448">
        <v>2126</v>
      </c>
      <c r="B9448" t="s">
        <v>40</v>
      </c>
      <c r="C9448">
        <v>49</v>
      </c>
      <c r="D9448" t="s">
        <v>24</v>
      </c>
      <c r="E9448" t="s">
        <v>41</v>
      </c>
      <c r="F9448" t="s">
        <v>36</v>
      </c>
      <c r="G9448">
        <v>359.79</v>
      </c>
      <c r="H9448">
        <v>1893.07</v>
      </c>
      <c r="I9448">
        <v>534.01</v>
      </c>
      <c r="J9448">
        <v>-1359.06</v>
      </c>
      <c r="K9448" s="1">
        <f t="shared" si="588"/>
        <v>-0.71791323088950754</v>
      </c>
      <c r="L9448" t="s">
        <v>54</v>
      </c>
      <c r="M9448" s="2" t="s">
        <v>405</v>
      </c>
      <c r="N9448" s="3" t="str">
        <f t="shared" si="589"/>
        <v>Jul</v>
      </c>
      <c r="O9448" t="s">
        <v>56</v>
      </c>
      <c r="P9448" t="s">
        <v>22</v>
      </c>
      <c r="Q9448" t="str">
        <f t="shared" si="590"/>
        <v>Senior</v>
      </c>
      <c r="R9448" t="str">
        <f t="shared" si="591"/>
        <v>Loss</v>
      </c>
    </row>
    <row r="9449" spans="1:18">
      <c r="A9449">
        <v>8424</v>
      </c>
      <c r="B9449" t="s">
        <v>52</v>
      </c>
      <c r="C9449">
        <v>32</v>
      </c>
      <c r="D9449" t="s">
        <v>16</v>
      </c>
      <c r="E9449" t="s">
        <v>57</v>
      </c>
      <c r="F9449" t="s">
        <v>42</v>
      </c>
      <c r="G9449">
        <v>305.88</v>
      </c>
      <c r="H9449">
        <v>194.44</v>
      </c>
      <c r="I9449">
        <v>533.4</v>
      </c>
      <c r="J9449">
        <v>338.96</v>
      </c>
      <c r="K9449" s="1">
        <f t="shared" si="588"/>
        <v>1.7432627031475005</v>
      </c>
      <c r="L9449" t="s">
        <v>37</v>
      </c>
      <c r="M9449" s="2" t="s">
        <v>204</v>
      </c>
      <c r="N9449" s="3" t="str">
        <f t="shared" si="589"/>
        <v>Oct</v>
      </c>
      <c r="O9449" t="s">
        <v>51</v>
      </c>
      <c r="P9449" t="s">
        <v>39</v>
      </c>
      <c r="Q9449" t="str">
        <f t="shared" si="590"/>
        <v>Adult</v>
      </c>
      <c r="R9449" t="str">
        <f t="shared" si="591"/>
        <v>Profit</v>
      </c>
    </row>
    <row r="9450" spans="1:18">
      <c r="A9450">
        <v>4213</v>
      </c>
      <c r="B9450" t="s">
        <v>15</v>
      </c>
      <c r="C9450">
        <v>24</v>
      </c>
      <c r="D9450" t="s">
        <v>16</v>
      </c>
      <c r="E9450" t="s">
        <v>30</v>
      </c>
      <c r="F9450" t="s">
        <v>42</v>
      </c>
      <c r="G9450">
        <v>403.18</v>
      </c>
      <c r="H9450">
        <v>1529.99</v>
      </c>
      <c r="I9450">
        <v>532.96</v>
      </c>
      <c r="J9450">
        <v>-997.03</v>
      </c>
      <c r="K9450" s="1">
        <f t="shared" si="588"/>
        <v>-0.65165785397290177</v>
      </c>
      <c r="L9450" t="s">
        <v>26</v>
      </c>
      <c r="M9450" s="2" t="s">
        <v>250</v>
      </c>
      <c r="N9450" s="3" t="str">
        <f t="shared" si="589"/>
        <v>Jan</v>
      </c>
      <c r="O9450" t="s">
        <v>51</v>
      </c>
      <c r="P9450" t="s">
        <v>39</v>
      </c>
      <c r="Q9450" t="str">
        <f t="shared" si="590"/>
        <v>Young</v>
      </c>
      <c r="R9450" t="str">
        <f t="shared" si="591"/>
        <v>Loss</v>
      </c>
    </row>
    <row r="9451" spans="1:18">
      <c r="A9451">
        <v>1271</v>
      </c>
      <c r="B9451" t="s">
        <v>40</v>
      </c>
      <c r="C9451">
        <v>30</v>
      </c>
      <c r="D9451" t="s">
        <v>24</v>
      </c>
      <c r="E9451" t="s">
        <v>66</v>
      </c>
      <c r="F9451" t="s">
        <v>18</v>
      </c>
      <c r="G9451">
        <v>366.01</v>
      </c>
      <c r="H9451">
        <v>349.83</v>
      </c>
      <c r="I9451">
        <v>532.86</v>
      </c>
      <c r="J9451">
        <v>183.03</v>
      </c>
      <c r="K9451" s="1">
        <f t="shared" si="588"/>
        <v>0.52319698139096138</v>
      </c>
      <c r="L9451" t="s">
        <v>54</v>
      </c>
      <c r="M9451" s="2" t="s">
        <v>80</v>
      </c>
      <c r="N9451" s="3" t="str">
        <f t="shared" si="589"/>
        <v>Mar</v>
      </c>
      <c r="O9451" t="s">
        <v>33</v>
      </c>
      <c r="P9451" t="s">
        <v>39</v>
      </c>
      <c r="Q9451" t="str">
        <f t="shared" si="590"/>
        <v>Adult</v>
      </c>
      <c r="R9451" t="str">
        <f t="shared" si="591"/>
        <v>Profit</v>
      </c>
    </row>
    <row r="9452" spans="1:18">
      <c r="A9452">
        <v>615</v>
      </c>
      <c r="B9452" t="s">
        <v>29</v>
      </c>
      <c r="C9452">
        <v>47</v>
      </c>
      <c r="D9452" t="s">
        <v>24</v>
      </c>
      <c r="E9452" t="s">
        <v>30</v>
      </c>
      <c r="F9452" t="s">
        <v>18</v>
      </c>
      <c r="G9452">
        <v>314.85000000000002</v>
      </c>
      <c r="H9452">
        <v>1697.99</v>
      </c>
      <c r="I9452">
        <v>532.1</v>
      </c>
      <c r="J9452">
        <v>-1165.8900000000001</v>
      </c>
      <c r="K9452" s="1">
        <f t="shared" si="588"/>
        <v>-0.68662948545044444</v>
      </c>
      <c r="L9452" t="s">
        <v>26</v>
      </c>
      <c r="M9452" s="2" t="s">
        <v>286</v>
      </c>
      <c r="N9452" s="3" t="str">
        <f t="shared" si="589"/>
        <v>Apr</v>
      </c>
      <c r="O9452" t="s">
        <v>51</v>
      </c>
      <c r="P9452" t="s">
        <v>22</v>
      </c>
      <c r="Q9452" t="str">
        <f t="shared" si="590"/>
        <v>Senior</v>
      </c>
      <c r="R9452" t="str">
        <f t="shared" si="591"/>
        <v>Loss</v>
      </c>
    </row>
    <row r="9453" spans="1:18">
      <c r="A9453">
        <v>5911</v>
      </c>
      <c r="B9453" t="s">
        <v>44</v>
      </c>
      <c r="C9453">
        <v>35</v>
      </c>
      <c r="D9453" t="s">
        <v>16</v>
      </c>
      <c r="E9453" t="s">
        <v>35</v>
      </c>
      <c r="F9453" t="s">
        <v>18</v>
      </c>
      <c r="G9453">
        <v>330.35</v>
      </c>
      <c r="H9453">
        <v>1038.6099999999999</v>
      </c>
      <c r="I9453">
        <v>531.46</v>
      </c>
      <c r="J9453">
        <v>-507.15</v>
      </c>
      <c r="K9453" s="1">
        <f t="shared" si="588"/>
        <v>-0.48829685830099845</v>
      </c>
      <c r="L9453" t="s">
        <v>37</v>
      </c>
      <c r="M9453" s="2" t="s">
        <v>394</v>
      </c>
      <c r="N9453" s="3" t="str">
        <f t="shared" si="589"/>
        <v>Apr</v>
      </c>
      <c r="O9453" t="s">
        <v>28</v>
      </c>
      <c r="P9453" t="s">
        <v>22</v>
      </c>
      <c r="Q9453" t="str">
        <f t="shared" si="590"/>
        <v>Adult</v>
      </c>
      <c r="R9453" t="str">
        <f t="shared" si="591"/>
        <v>Loss</v>
      </c>
    </row>
    <row r="9454" spans="1:18">
      <c r="A9454">
        <v>3016</v>
      </c>
      <c r="B9454" t="s">
        <v>40</v>
      </c>
      <c r="C9454">
        <v>38</v>
      </c>
      <c r="D9454" t="s">
        <v>24</v>
      </c>
      <c r="E9454" t="s">
        <v>35</v>
      </c>
      <c r="F9454" t="s">
        <v>49</v>
      </c>
      <c r="G9454">
        <v>346.34</v>
      </c>
      <c r="H9454">
        <v>1171.1400000000001</v>
      </c>
      <c r="I9454">
        <v>531.42999999999995</v>
      </c>
      <c r="J9454">
        <v>-639.71</v>
      </c>
      <c r="K9454" s="1">
        <f t="shared" si="588"/>
        <v>-0.54622846115750467</v>
      </c>
      <c r="L9454" t="s">
        <v>19</v>
      </c>
      <c r="M9454" s="2" t="s">
        <v>234</v>
      </c>
      <c r="N9454" s="3" t="str">
        <f t="shared" si="589"/>
        <v>Oct</v>
      </c>
      <c r="O9454" t="s">
        <v>56</v>
      </c>
      <c r="P9454" t="s">
        <v>22</v>
      </c>
      <c r="Q9454" t="str">
        <f t="shared" si="590"/>
        <v>Adult</v>
      </c>
      <c r="R9454" t="str">
        <f t="shared" si="591"/>
        <v>Loss</v>
      </c>
    </row>
    <row r="9455" spans="1:18">
      <c r="A9455">
        <v>137</v>
      </c>
      <c r="B9455" t="s">
        <v>23</v>
      </c>
      <c r="C9455">
        <v>60</v>
      </c>
      <c r="D9455" t="s">
        <v>16</v>
      </c>
      <c r="E9455" t="s">
        <v>66</v>
      </c>
      <c r="F9455" t="s">
        <v>49</v>
      </c>
      <c r="G9455">
        <v>412.64</v>
      </c>
      <c r="H9455">
        <v>1913.96</v>
      </c>
      <c r="I9455">
        <v>530.95000000000005</v>
      </c>
      <c r="J9455">
        <v>-1383.01</v>
      </c>
      <c r="K9455" s="1">
        <f t="shared" si="588"/>
        <v>-0.72259085874312945</v>
      </c>
      <c r="L9455" t="s">
        <v>31</v>
      </c>
      <c r="M9455" s="2" t="s">
        <v>165</v>
      </c>
      <c r="N9455" s="3" t="str">
        <f t="shared" si="589"/>
        <v>Nov</v>
      </c>
      <c r="O9455" t="s">
        <v>21</v>
      </c>
      <c r="P9455" t="s">
        <v>22</v>
      </c>
      <c r="Q9455" t="str">
        <f t="shared" si="590"/>
        <v>Senior</v>
      </c>
      <c r="R9455" t="str">
        <f t="shared" si="591"/>
        <v>Loss</v>
      </c>
    </row>
    <row r="9456" spans="1:18">
      <c r="A9456">
        <v>3408</v>
      </c>
      <c r="B9456" t="s">
        <v>40</v>
      </c>
      <c r="C9456">
        <v>43</v>
      </c>
      <c r="D9456" t="s">
        <v>24</v>
      </c>
      <c r="E9456" t="s">
        <v>41</v>
      </c>
      <c r="F9456" t="s">
        <v>42</v>
      </c>
      <c r="G9456">
        <v>379.71</v>
      </c>
      <c r="H9456">
        <v>1073.42</v>
      </c>
      <c r="I9456">
        <v>530.94000000000005</v>
      </c>
      <c r="J9456">
        <v>-542.48</v>
      </c>
      <c r="K9456" s="1">
        <f t="shared" si="588"/>
        <v>-0.50537534236366011</v>
      </c>
      <c r="L9456" t="s">
        <v>54</v>
      </c>
      <c r="M9456" s="2" t="s">
        <v>180</v>
      </c>
      <c r="N9456" s="3" t="str">
        <f t="shared" si="589"/>
        <v>Nov</v>
      </c>
      <c r="O9456" t="s">
        <v>28</v>
      </c>
      <c r="P9456" t="s">
        <v>39</v>
      </c>
      <c r="Q9456" t="str">
        <f t="shared" si="590"/>
        <v>Senior</v>
      </c>
      <c r="R9456" t="str">
        <f t="shared" si="591"/>
        <v>Loss</v>
      </c>
    </row>
    <row r="9457" spans="1:18">
      <c r="A9457">
        <v>5496</v>
      </c>
      <c r="B9457" t="s">
        <v>47</v>
      </c>
      <c r="C9457">
        <v>58</v>
      </c>
      <c r="D9457" t="s">
        <v>16</v>
      </c>
      <c r="E9457" t="s">
        <v>17</v>
      </c>
      <c r="F9457" t="s">
        <v>18</v>
      </c>
      <c r="G9457">
        <v>423.41</v>
      </c>
      <c r="H9457">
        <v>196.08</v>
      </c>
      <c r="I9457">
        <v>530.84</v>
      </c>
      <c r="J9457">
        <v>334.76</v>
      </c>
      <c r="K9457" s="1">
        <f t="shared" si="588"/>
        <v>1.7072623419012647</v>
      </c>
      <c r="L9457" t="s">
        <v>26</v>
      </c>
      <c r="M9457" s="2" t="s">
        <v>323</v>
      </c>
      <c r="N9457" s="3" t="str">
        <f t="shared" si="589"/>
        <v>Nov</v>
      </c>
      <c r="O9457" t="s">
        <v>28</v>
      </c>
      <c r="P9457" t="s">
        <v>22</v>
      </c>
      <c r="Q9457" t="str">
        <f t="shared" si="590"/>
        <v>Senior</v>
      </c>
      <c r="R9457" t="str">
        <f t="shared" si="591"/>
        <v>Profit</v>
      </c>
    </row>
    <row r="9458" spans="1:18">
      <c r="A9458">
        <v>5792</v>
      </c>
      <c r="B9458" t="s">
        <v>15</v>
      </c>
      <c r="C9458">
        <v>48</v>
      </c>
      <c r="D9458" t="s">
        <v>16</v>
      </c>
      <c r="E9458" t="s">
        <v>30</v>
      </c>
      <c r="F9458" t="s">
        <v>49</v>
      </c>
      <c r="G9458">
        <v>345.23</v>
      </c>
      <c r="H9458">
        <v>700.55</v>
      </c>
      <c r="I9458">
        <v>530.34</v>
      </c>
      <c r="J9458">
        <v>-170.21</v>
      </c>
      <c r="K9458" s="1">
        <f t="shared" si="588"/>
        <v>-0.24296624081079155</v>
      </c>
      <c r="L9458" t="s">
        <v>19</v>
      </c>
      <c r="M9458" s="2" t="s">
        <v>228</v>
      </c>
      <c r="N9458" s="3" t="str">
        <f t="shared" si="589"/>
        <v>Apr</v>
      </c>
      <c r="O9458" t="s">
        <v>33</v>
      </c>
      <c r="P9458" t="s">
        <v>22</v>
      </c>
      <c r="Q9458" t="str">
        <f t="shared" si="590"/>
        <v>Senior</v>
      </c>
      <c r="R9458" t="str">
        <f t="shared" si="591"/>
        <v>Loss</v>
      </c>
    </row>
    <row r="9459" spans="1:18">
      <c r="A9459">
        <v>4007</v>
      </c>
      <c r="B9459" t="s">
        <v>23</v>
      </c>
      <c r="C9459">
        <v>32</v>
      </c>
      <c r="D9459" t="s">
        <v>24</v>
      </c>
      <c r="E9459" t="s">
        <v>35</v>
      </c>
      <c r="F9459" t="s">
        <v>25</v>
      </c>
      <c r="G9459">
        <v>336.01</v>
      </c>
      <c r="H9459">
        <v>1843.02</v>
      </c>
      <c r="I9459">
        <v>530.07000000000005</v>
      </c>
      <c r="J9459">
        <v>-1312.95</v>
      </c>
      <c r="K9459" s="1">
        <f t="shared" si="588"/>
        <v>-0.71239053292964816</v>
      </c>
      <c r="L9459" t="s">
        <v>37</v>
      </c>
      <c r="M9459" s="2" t="s">
        <v>316</v>
      </c>
      <c r="N9459" s="3" t="str">
        <f t="shared" si="589"/>
        <v>Jun</v>
      </c>
      <c r="O9459" t="s">
        <v>28</v>
      </c>
      <c r="P9459" t="s">
        <v>39</v>
      </c>
      <c r="Q9459" t="str">
        <f t="shared" si="590"/>
        <v>Adult</v>
      </c>
      <c r="R9459" t="str">
        <f t="shared" si="591"/>
        <v>Loss</v>
      </c>
    </row>
    <row r="9460" spans="1:18">
      <c r="A9460">
        <v>5419</v>
      </c>
      <c r="B9460" t="s">
        <v>40</v>
      </c>
      <c r="C9460">
        <v>41</v>
      </c>
      <c r="D9460" t="s">
        <v>24</v>
      </c>
      <c r="E9460" t="s">
        <v>17</v>
      </c>
      <c r="F9460" t="s">
        <v>42</v>
      </c>
      <c r="G9460">
        <v>473.01</v>
      </c>
      <c r="H9460">
        <v>1939.1</v>
      </c>
      <c r="I9460">
        <v>529.91999999999996</v>
      </c>
      <c r="J9460">
        <v>-1409.18</v>
      </c>
      <c r="K9460" s="1">
        <f t="shared" si="588"/>
        <v>-0.72671858078490026</v>
      </c>
      <c r="L9460" t="s">
        <v>26</v>
      </c>
      <c r="M9460" s="2" t="s">
        <v>271</v>
      </c>
      <c r="N9460" s="3" t="str">
        <f t="shared" si="589"/>
        <v>Aug</v>
      </c>
      <c r="O9460" t="s">
        <v>28</v>
      </c>
      <c r="P9460" t="s">
        <v>22</v>
      </c>
      <c r="Q9460" t="str">
        <f t="shared" si="590"/>
        <v>Senior</v>
      </c>
      <c r="R9460" t="str">
        <f t="shared" si="591"/>
        <v>Loss</v>
      </c>
    </row>
    <row r="9461" spans="1:18">
      <c r="A9461">
        <v>814</v>
      </c>
      <c r="B9461" t="s">
        <v>15</v>
      </c>
      <c r="C9461">
        <v>60</v>
      </c>
      <c r="D9461" t="s">
        <v>16</v>
      </c>
      <c r="E9461" t="s">
        <v>35</v>
      </c>
      <c r="F9461" t="s">
        <v>42</v>
      </c>
      <c r="G9461">
        <v>369.33</v>
      </c>
      <c r="H9461">
        <v>249.02</v>
      </c>
      <c r="I9461">
        <v>528.17999999999995</v>
      </c>
      <c r="J9461">
        <v>279.16000000000003</v>
      </c>
      <c r="K9461" s="1">
        <f t="shared" si="588"/>
        <v>1.1210344550638502</v>
      </c>
      <c r="L9461" t="s">
        <v>19</v>
      </c>
      <c r="M9461" s="2" t="s">
        <v>364</v>
      </c>
      <c r="N9461" s="3" t="str">
        <f t="shared" si="589"/>
        <v>Feb</v>
      </c>
      <c r="O9461" t="s">
        <v>56</v>
      </c>
      <c r="P9461" t="s">
        <v>22</v>
      </c>
      <c r="Q9461" t="str">
        <f t="shared" si="590"/>
        <v>Senior</v>
      </c>
      <c r="R9461" t="str">
        <f t="shared" si="591"/>
        <v>Profit</v>
      </c>
    </row>
    <row r="9462" spans="1:18">
      <c r="A9462">
        <v>7818</v>
      </c>
      <c r="B9462" t="s">
        <v>34</v>
      </c>
      <c r="C9462">
        <v>23</v>
      </c>
      <c r="D9462" t="s">
        <v>24</v>
      </c>
      <c r="E9462" t="s">
        <v>53</v>
      </c>
      <c r="F9462" t="s">
        <v>25</v>
      </c>
      <c r="G9462">
        <v>349.09</v>
      </c>
      <c r="H9462">
        <v>90.12</v>
      </c>
      <c r="I9462">
        <v>525.53</v>
      </c>
      <c r="J9462">
        <v>435.41</v>
      </c>
      <c r="K9462" s="1">
        <f t="shared" si="588"/>
        <v>4.8314469596094094</v>
      </c>
      <c r="L9462" t="s">
        <v>54</v>
      </c>
      <c r="M9462" s="2" t="s">
        <v>295</v>
      </c>
      <c r="N9462" s="3" t="str">
        <f t="shared" si="589"/>
        <v>Dec</v>
      </c>
      <c r="O9462" t="s">
        <v>28</v>
      </c>
      <c r="P9462" t="s">
        <v>39</v>
      </c>
      <c r="Q9462" t="str">
        <f t="shared" si="590"/>
        <v>Young</v>
      </c>
      <c r="R9462" t="str">
        <f t="shared" si="591"/>
        <v>Profit</v>
      </c>
    </row>
    <row r="9463" spans="1:18">
      <c r="A9463">
        <v>9217</v>
      </c>
      <c r="B9463" t="s">
        <v>52</v>
      </c>
      <c r="C9463">
        <v>57</v>
      </c>
      <c r="D9463" t="s">
        <v>24</v>
      </c>
      <c r="E9463" t="s">
        <v>35</v>
      </c>
      <c r="F9463" t="s">
        <v>18</v>
      </c>
      <c r="G9463">
        <v>338.2</v>
      </c>
      <c r="H9463">
        <v>513.54999999999995</v>
      </c>
      <c r="I9463">
        <v>525.03</v>
      </c>
      <c r="J9463">
        <v>11.48</v>
      </c>
      <c r="K9463" s="1">
        <f t="shared" si="588"/>
        <v>2.235420114886574E-2</v>
      </c>
      <c r="L9463" t="s">
        <v>26</v>
      </c>
      <c r="M9463" s="2" t="s">
        <v>357</v>
      </c>
      <c r="N9463" s="3" t="str">
        <f t="shared" si="589"/>
        <v>Nov</v>
      </c>
      <c r="O9463" t="s">
        <v>51</v>
      </c>
      <c r="P9463" t="s">
        <v>22</v>
      </c>
      <c r="Q9463" t="str">
        <f t="shared" si="590"/>
        <v>Senior</v>
      </c>
      <c r="R9463" t="str">
        <f t="shared" si="591"/>
        <v>Profit</v>
      </c>
    </row>
    <row r="9464" spans="1:18">
      <c r="A9464">
        <v>6233</v>
      </c>
      <c r="B9464" t="s">
        <v>40</v>
      </c>
      <c r="C9464">
        <v>22</v>
      </c>
      <c r="D9464" t="s">
        <v>24</v>
      </c>
      <c r="E9464" t="s">
        <v>35</v>
      </c>
      <c r="F9464" t="s">
        <v>36</v>
      </c>
      <c r="G9464">
        <v>390.51</v>
      </c>
      <c r="H9464">
        <v>646.30999999999995</v>
      </c>
      <c r="I9464">
        <v>524.28</v>
      </c>
      <c r="J9464">
        <v>-122.03</v>
      </c>
      <c r="K9464" s="1">
        <f t="shared" si="588"/>
        <v>-0.18881032321950769</v>
      </c>
      <c r="L9464" t="s">
        <v>31</v>
      </c>
      <c r="M9464" s="2" t="s">
        <v>109</v>
      </c>
      <c r="N9464" s="3" t="str">
        <f t="shared" si="589"/>
        <v>May</v>
      </c>
      <c r="O9464" t="s">
        <v>56</v>
      </c>
      <c r="P9464" t="s">
        <v>22</v>
      </c>
      <c r="Q9464" t="str">
        <f t="shared" si="590"/>
        <v>Young</v>
      </c>
      <c r="R9464" t="str">
        <f t="shared" si="591"/>
        <v>Loss</v>
      </c>
    </row>
    <row r="9465" spans="1:18">
      <c r="A9465">
        <v>6647</v>
      </c>
      <c r="B9465" t="s">
        <v>47</v>
      </c>
      <c r="C9465">
        <v>33</v>
      </c>
      <c r="D9465" t="s">
        <v>16</v>
      </c>
      <c r="E9465" t="s">
        <v>30</v>
      </c>
      <c r="F9465" t="s">
        <v>42</v>
      </c>
      <c r="G9465">
        <v>337.78</v>
      </c>
      <c r="H9465">
        <v>967.55</v>
      </c>
      <c r="I9465">
        <v>524.07000000000005</v>
      </c>
      <c r="J9465">
        <v>-443.48</v>
      </c>
      <c r="K9465" s="1">
        <f t="shared" si="588"/>
        <v>-0.45835357345873601</v>
      </c>
      <c r="L9465" t="s">
        <v>31</v>
      </c>
      <c r="M9465" s="2" t="s">
        <v>255</v>
      </c>
      <c r="N9465" s="3" t="str">
        <f t="shared" si="589"/>
        <v>May</v>
      </c>
      <c r="O9465" t="s">
        <v>33</v>
      </c>
      <c r="P9465" t="s">
        <v>39</v>
      </c>
      <c r="Q9465" t="str">
        <f t="shared" si="590"/>
        <v>Adult</v>
      </c>
      <c r="R9465" t="str">
        <f t="shared" si="591"/>
        <v>Loss</v>
      </c>
    </row>
    <row r="9466" spans="1:18">
      <c r="A9466">
        <v>1171</v>
      </c>
      <c r="B9466" t="s">
        <v>34</v>
      </c>
      <c r="C9466">
        <v>32</v>
      </c>
      <c r="D9466" t="s">
        <v>24</v>
      </c>
      <c r="E9466" t="s">
        <v>57</v>
      </c>
      <c r="F9466" t="s">
        <v>42</v>
      </c>
      <c r="G9466">
        <v>376.01</v>
      </c>
      <c r="H9466">
        <v>284.8</v>
      </c>
      <c r="I9466">
        <v>523.12</v>
      </c>
      <c r="J9466">
        <v>238.32</v>
      </c>
      <c r="K9466" s="1">
        <f t="shared" si="588"/>
        <v>0.83679775280898872</v>
      </c>
      <c r="L9466" t="s">
        <v>19</v>
      </c>
      <c r="M9466" s="2" t="s">
        <v>148</v>
      </c>
      <c r="N9466" s="3" t="str">
        <f t="shared" si="589"/>
        <v>Sep</v>
      </c>
      <c r="O9466" t="s">
        <v>21</v>
      </c>
      <c r="P9466" t="s">
        <v>22</v>
      </c>
      <c r="Q9466" t="str">
        <f t="shared" si="590"/>
        <v>Adult</v>
      </c>
      <c r="R9466" t="str">
        <f t="shared" si="591"/>
        <v>Profit</v>
      </c>
    </row>
    <row r="9467" spans="1:18">
      <c r="A9467">
        <v>9730</v>
      </c>
      <c r="B9467" t="s">
        <v>23</v>
      </c>
      <c r="C9467">
        <v>18</v>
      </c>
      <c r="D9467" t="s">
        <v>24</v>
      </c>
      <c r="E9467" t="s">
        <v>57</v>
      </c>
      <c r="F9467" t="s">
        <v>49</v>
      </c>
      <c r="G9467">
        <v>313.39</v>
      </c>
      <c r="H9467">
        <v>546.22</v>
      </c>
      <c r="I9467">
        <v>522.78</v>
      </c>
      <c r="J9467">
        <v>-23.44</v>
      </c>
      <c r="K9467" s="1">
        <f t="shared" si="588"/>
        <v>-4.29131119329208E-2</v>
      </c>
      <c r="L9467" t="s">
        <v>19</v>
      </c>
      <c r="M9467" s="2" t="s">
        <v>125</v>
      </c>
      <c r="N9467" s="3" t="str">
        <f t="shared" si="589"/>
        <v>Jul</v>
      </c>
      <c r="O9467" t="s">
        <v>21</v>
      </c>
      <c r="P9467" t="s">
        <v>39</v>
      </c>
      <c r="Q9467" t="str">
        <f t="shared" si="590"/>
        <v>Young</v>
      </c>
      <c r="R9467" t="str">
        <f t="shared" si="591"/>
        <v>Loss</v>
      </c>
    </row>
    <row r="9468" spans="1:18">
      <c r="A9468">
        <v>3968</v>
      </c>
      <c r="B9468" t="s">
        <v>29</v>
      </c>
      <c r="C9468">
        <v>49</v>
      </c>
      <c r="D9468" t="s">
        <v>24</v>
      </c>
      <c r="E9468" t="s">
        <v>57</v>
      </c>
      <c r="F9468" t="s">
        <v>18</v>
      </c>
      <c r="G9468">
        <v>324.55</v>
      </c>
      <c r="H9468">
        <v>310.47000000000003</v>
      </c>
      <c r="I9468">
        <v>522.67999999999995</v>
      </c>
      <c r="J9468">
        <v>212.21</v>
      </c>
      <c r="K9468" s="1">
        <f t="shared" si="588"/>
        <v>0.68351209456630269</v>
      </c>
      <c r="L9468" t="s">
        <v>26</v>
      </c>
      <c r="M9468" s="2" t="s">
        <v>159</v>
      </c>
      <c r="N9468" s="3" t="str">
        <f t="shared" si="589"/>
        <v>Apr</v>
      </c>
      <c r="O9468" t="s">
        <v>56</v>
      </c>
      <c r="P9468" t="s">
        <v>22</v>
      </c>
      <c r="Q9468" t="str">
        <f t="shared" si="590"/>
        <v>Senior</v>
      </c>
      <c r="R9468" t="str">
        <f t="shared" si="591"/>
        <v>Profit</v>
      </c>
    </row>
    <row r="9469" spans="1:18">
      <c r="A9469">
        <v>4490</v>
      </c>
      <c r="B9469" t="s">
        <v>29</v>
      </c>
      <c r="C9469">
        <v>28</v>
      </c>
      <c r="D9469" t="s">
        <v>16</v>
      </c>
      <c r="E9469" t="s">
        <v>35</v>
      </c>
      <c r="F9469" t="s">
        <v>25</v>
      </c>
      <c r="G9469">
        <v>468.57</v>
      </c>
      <c r="H9469">
        <v>707.41</v>
      </c>
      <c r="I9469">
        <v>521.16999999999996</v>
      </c>
      <c r="J9469">
        <v>-186.24</v>
      </c>
      <c r="K9469" s="1">
        <f t="shared" si="588"/>
        <v>-0.26327023932373023</v>
      </c>
      <c r="L9469" t="s">
        <v>37</v>
      </c>
      <c r="M9469" s="2" t="s">
        <v>346</v>
      </c>
      <c r="N9469" s="3" t="str">
        <f t="shared" si="589"/>
        <v>May</v>
      </c>
      <c r="O9469" t="s">
        <v>28</v>
      </c>
      <c r="P9469" t="s">
        <v>22</v>
      </c>
      <c r="Q9469" t="str">
        <f t="shared" si="590"/>
        <v>Adult</v>
      </c>
      <c r="R9469" t="str">
        <f t="shared" si="591"/>
        <v>Loss</v>
      </c>
    </row>
    <row r="9470" spans="1:18">
      <c r="A9470">
        <v>6057</v>
      </c>
      <c r="B9470" t="s">
        <v>34</v>
      </c>
      <c r="C9470">
        <v>23</v>
      </c>
      <c r="D9470" t="s">
        <v>16</v>
      </c>
      <c r="E9470" t="s">
        <v>17</v>
      </c>
      <c r="F9470" t="s">
        <v>36</v>
      </c>
      <c r="G9470">
        <v>364.58</v>
      </c>
      <c r="H9470">
        <v>1188.32</v>
      </c>
      <c r="I9470">
        <v>520.71</v>
      </c>
      <c r="J9470">
        <v>-667.61</v>
      </c>
      <c r="K9470" s="1">
        <f t="shared" si="588"/>
        <v>-0.56180995018176927</v>
      </c>
      <c r="L9470" t="s">
        <v>19</v>
      </c>
      <c r="M9470" s="2" t="s">
        <v>164</v>
      </c>
      <c r="N9470" s="3" t="str">
        <f t="shared" si="589"/>
        <v>Nov</v>
      </c>
      <c r="O9470" t="s">
        <v>51</v>
      </c>
      <c r="P9470" t="s">
        <v>39</v>
      </c>
      <c r="Q9470" t="str">
        <f t="shared" si="590"/>
        <v>Young</v>
      </c>
      <c r="R9470" t="str">
        <f t="shared" si="591"/>
        <v>Loss</v>
      </c>
    </row>
    <row r="9471" spans="1:18">
      <c r="A9471">
        <v>1748</v>
      </c>
      <c r="B9471" t="s">
        <v>44</v>
      </c>
      <c r="C9471">
        <v>28</v>
      </c>
      <c r="D9471" t="s">
        <v>16</v>
      </c>
      <c r="E9471" t="s">
        <v>30</v>
      </c>
      <c r="F9471" t="s">
        <v>49</v>
      </c>
      <c r="G9471">
        <v>349.95</v>
      </c>
      <c r="H9471">
        <v>208.48</v>
      </c>
      <c r="I9471">
        <v>520.24</v>
      </c>
      <c r="J9471">
        <v>311.76</v>
      </c>
      <c r="K9471" s="1">
        <f t="shared" si="588"/>
        <v>1.4953952417498082</v>
      </c>
      <c r="L9471" t="s">
        <v>37</v>
      </c>
      <c r="M9471" s="2" t="s">
        <v>354</v>
      </c>
      <c r="N9471" s="3" t="str">
        <f t="shared" si="589"/>
        <v>Dec</v>
      </c>
      <c r="O9471" t="s">
        <v>56</v>
      </c>
      <c r="P9471" t="s">
        <v>39</v>
      </c>
      <c r="Q9471" t="str">
        <f t="shared" si="590"/>
        <v>Adult</v>
      </c>
      <c r="R9471" t="str">
        <f t="shared" si="591"/>
        <v>Profit</v>
      </c>
    </row>
    <row r="9472" spans="1:18">
      <c r="A9472">
        <v>9559</v>
      </c>
      <c r="B9472" t="s">
        <v>84</v>
      </c>
      <c r="C9472">
        <v>57</v>
      </c>
      <c r="D9472" t="s">
        <v>16</v>
      </c>
      <c r="E9472" t="s">
        <v>35</v>
      </c>
      <c r="F9472" t="s">
        <v>49</v>
      </c>
      <c r="G9472">
        <v>349.02</v>
      </c>
      <c r="H9472">
        <v>428.7</v>
      </c>
      <c r="I9472">
        <v>520.20000000000005</v>
      </c>
      <c r="J9472">
        <v>91.5</v>
      </c>
      <c r="K9472" s="1">
        <f t="shared" si="588"/>
        <v>0.21343596920923724</v>
      </c>
      <c r="L9472" t="s">
        <v>54</v>
      </c>
      <c r="M9472" s="2" t="s">
        <v>384</v>
      </c>
      <c r="N9472" s="3" t="str">
        <f t="shared" si="589"/>
        <v>Mar</v>
      </c>
      <c r="O9472" t="s">
        <v>51</v>
      </c>
      <c r="P9472" t="s">
        <v>39</v>
      </c>
      <c r="Q9472" t="str">
        <f t="shared" si="590"/>
        <v>Senior</v>
      </c>
      <c r="R9472" t="str">
        <f t="shared" si="591"/>
        <v>Profit</v>
      </c>
    </row>
    <row r="9473" spans="1:18">
      <c r="A9473">
        <v>9725</v>
      </c>
      <c r="B9473" t="s">
        <v>52</v>
      </c>
      <c r="C9473">
        <v>56</v>
      </c>
      <c r="D9473" t="s">
        <v>24</v>
      </c>
      <c r="E9473" t="s">
        <v>17</v>
      </c>
      <c r="F9473" t="s">
        <v>36</v>
      </c>
      <c r="G9473">
        <v>301.39999999999998</v>
      </c>
      <c r="H9473">
        <v>1624.16</v>
      </c>
      <c r="I9473">
        <v>518.36</v>
      </c>
      <c r="J9473">
        <v>-1105.8</v>
      </c>
      <c r="K9473" s="1">
        <f t="shared" si="588"/>
        <v>-0.68084425179785235</v>
      </c>
      <c r="L9473" t="s">
        <v>19</v>
      </c>
      <c r="M9473" s="2" t="s">
        <v>204</v>
      </c>
      <c r="N9473" s="3" t="str">
        <f t="shared" si="589"/>
        <v>Oct</v>
      </c>
      <c r="O9473" t="s">
        <v>51</v>
      </c>
      <c r="P9473" t="s">
        <v>22</v>
      </c>
      <c r="Q9473" t="str">
        <f t="shared" si="590"/>
        <v>Senior</v>
      </c>
      <c r="R9473" t="str">
        <f t="shared" si="591"/>
        <v>Loss</v>
      </c>
    </row>
    <row r="9474" spans="1:18">
      <c r="A9474">
        <v>5186</v>
      </c>
      <c r="B9474" t="s">
        <v>92</v>
      </c>
      <c r="C9474">
        <v>18</v>
      </c>
      <c r="D9474" t="s">
        <v>16</v>
      </c>
      <c r="E9474" t="s">
        <v>17</v>
      </c>
      <c r="F9474" t="s">
        <v>49</v>
      </c>
      <c r="G9474">
        <v>302.49</v>
      </c>
      <c r="H9474">
        <v>1590.75</v>
      </c>
      <c r="I9474">
        <v>518.24</v>
      </c>
      <c r="J9474">
        <v>-1072.51</v>
      </c>
      <c r="K9474" s="1">
        <f t="shared" ref="K9474:K9537" si="592">J9474/H9474</f>
        <v>-0.67421656451359424</v>
      </c>
      <c r="L9474" t="s">
        <v>37</v>
      </c>
      <c r="M9474" s="2" t="s">
        <v>96</v>
      </c>
      <c r="N9474" s="3" t="str">
        <f t="shared" ref="N9474:N9537" si="593">TEXT(M9474,"MMM")</f>
        <v>Apr</v>
      </c>
      <c r="O9474" t="s">
        <v>56</v>
      </c>
      <c r="P9474" t="s">
        <v>22</v>
      </c>
      <c r="Q9474" t="str">
        <f t="shared" ref="Q9474:Q9537" si="594">IF(C9474&gt;=18,IF(C9474&lt;=25,"Young",IF(C9474&lt;=40,"Adult",IF(C9474&lt;=60,"Senior",""))),"")</f>
        <v>Young</v>
      </c>
      <c r="R9474" t="str">
        <f t="shared" ref="R9474:R9537" si="595">IF(J9474&gt;0,"Profit","Loss")</f>
        <v>Loss</v>
      </c>
    </row>
    <row r="9475" spans="1:18">
      <c r="A9475">
        <v>2539</v>
      </c>
      <c r="B9475" t="s">
        <v>29</v>
      </c>
      <c r="C9475">
        <v>34</v>
      </c>
      <c r="D9475" t="s">
        <v>24</v>
      </c>
      <c r="E9475" t="s">
        <v>17</v>
      </c>
      <c r="F9475" t="s">
        <v>18</v>
      </c>
      <c r="G9475">
        <v>435.7</v>
      </c>
      <c r="H9475">
        <v>218.98</v>
      </c>
      <c r="I9475">
        <v>516.55999999999995</v>
      </c>
      <c r="J9475">
        <v>297.58</v>
      </c>
      <c r="K9475" s="1">
        <f t="shared" si="592"/>
        <v>1.3589368892136269</v>
      </c>
      <c r="L9475" t="s">
        <v>19</v>
      </c>
      <c r="M9475" s="2" t="s">
        <v>287</v>
      </c>
      <c r="N9475" s="3" t="str">
        <f t="shared" si="593"/>
        <v>Feb</v>
      </c>
      <c r="O9475" t="s">
        <v>33</v>
      </c>
      <c r="P9475" t="s">
        <v>39</v>
      </c>
      <c r="Q9475" t="str">
        <f t="shared" si="594"/>
        <v>Adult</v>
      </c>
      <c r="R9475" t="str">
        <f t="shared" si="595"/>
        <v>Profit</v>
      </c>
    </row>
    <row r="9476" spans="1:18">
      <c r="A9476">
        <v>3960</v>
      </c>
      <c r="B9476" t="s">
        <v>29</v>
      </c>
      <c r="C9476">
        <v>59</v>
      </c>
      <c r="D9476" t="s">
        <v>16</v>
      </c>
      <c r="E9476" t="s">
        <v>41</v>
      </c>
      <c r="F9476" t="s">
        <v>18</v>
      </c>
      <c r="G9476">
        <v>291.75</v>
      </c>
      <c r="H9476">
        <v>1072.8</v>
      </c>
      <c r="I9476">
        <v>513.78</v>
      </c>
      <c r="J9476">
        <v>-559.02</v>
      </c>
      <c r="K9476" s="1">
        <f t="shared" si="592"/>
        <v>-0.52108501118568229</v>
      </c>
      <c r="L9476" t="s">
        <v>54</v>
      </c>
      <c r="M9476" s="2" t="s">
        <v>184</v>
      </c>
      <c r="N9476" s="3" t="str">
        <f t="shared" si="593"/>
        <v>Mar</v>
      </c>
      <c r="O9476" t="s">
        <v>33</v>
      </c>
      <c r="P9476" t="s">
        <v>22</v>
      </c>
      <c r="Q9476" t="str">
        <f t="shared" si="594"/>
        <v>Senior</v>
      </c>
      <c r="R9476" t="str">
        <f t="shared" si="595"/>
        <v>Loss</v>
      </c>
    </row>
    <row r="9477" spans="1:18">
      <c r="A9477">
        <v>5761</v>
      </c>
      <c r="B9477" t="s">
        <v>15</v>
      </c>
      <c r="C9477">
        <v>20</v>
      </c>
      <c r="D9477" t="s">
        <v>16</v>
      </c>
      <c r="E9477" t="s">
        <v>35</v>
      </c>
      <c r="F9477" t="s">
        <v>25</v>
      </c>
      <c r="G9477">
        <v>386.47</v>
      </c>
      <c r="H9477">
        <v>280.13</v>
      </c>
      <c r="I9477">
        <v>513.51</v>
      </c>
      <c r="J9477">
        <v>233.38</v>
      </c>
      <c r="K9477" s="1">
        <f t="shared" si="592"/>
        <v>0.83311319744404388</v>
      </c>
      <c r="L9477" t="s">
        <v>31</v>
      </c>
      <c r="M9477" s="2" t="s">
        <v>291</v>
      </c>
      <c r="N9477" s="3" t="str">
        <f t="shared" si="593"/>
        <v>May</v>
      </c>
      <c r="O9477" t="s">
        <v>56</v>
      </c>
      <c r="P9477" t="s">
        <v>39</v>
      </c>
      <c r="Q9477" t="str">
        <f t="shared" si="594"/>
        <v>Young</v>
      </c>
      <c r="R9477" t="str">
        <f t="shared" si="595"/>
        <v>Profit</v>
      </c>
    </row>
    <row r="9478" spans="1:18">
      <c r="A9478">
        <v>2560</v>
      </c>
      <c r="B9478" t="s">
        <v>92</v>
      </c>
      <c r="C9478">
        <v>49</v>
      </c>
      <c r="D9478" t="s">
        <v>16</v>
      </c>
      <c r="E9478" t="s">
        <v>53</v>
      </c>
      <c r="F9478" t="s">
        <v>18</v>
      </c>
      <c r="G9478">
        <v>331.05</v>
      </c>
      <c r="H9478">
        <v>1822.59</v>
      </c>
      <c r="I9478">
        <v>513.04</v>
      </c>
      <c r="J9478">
        <v>-1309.55</v>
      </c>
      <c r="K9478" s="1">
        <f t="shared" si="592"/>
        <v>-0.71851047136218238</v>
      </c>
      <c r="L9478" t="s">
        <v>26</v>
      </c>
      <c r="M9478" s="2" t="s">
        <v>387</v>
      </c>
      <c r="N9478" s="3" t="str">
        <f t="shared" si="593"/>
        <v>May</v>
      </c>
      <c r="O9478" t="s">
        <v>33</v>
      </c>
      <c r="P9478" t="s">
        <v>22</v>
      </c>
      <c r="Q9478" t="str">
        <f t="shared" si="594"/>
        <v>Senior</v>
      </c>
      <c r="R9478" t="str">
        <f t="shared" si="595"/>
        <v>Loss</v>
      </c>
    </row>
    <row r="9479" spans="1:18">
      <c r="A9479">
        <v>4046</v>
      </c>
      <c r="B9479" t="s">
        <v>44</v>
      </c>
      <c r="C9479">
        <v>28</v>
      </c>
      <c r="D9479" t="s">
        <v>24</v>
      </c>
      <c r="E9479" t="s">
        <v>35</v>
      </c>
      <c r="F9479" t="s">
        <v>36</v>
      </c>
      <c r="G9479">
        <v>287.54000000000002</v>
      </c>
      <c r="H9479">
        <v>1397.92</v>
      </c>
      <c r="I9479">
        <v>512.17999999999995</v>
      </c>
      <c r="J9479">
        <v>-885.74</v>
      </c>
      <c r="K9479" s="1">
        <f t="shared" si="592"/>
        <v>-0.63361279615428634</v>
      </c>
      <c r="L9479" t="s">
        <v>31</v>
      </c>
      <c r="M9479" s="2" t="s">
        <v>221</v>
      </c>
      <c r="N9479" s="3" t="str">
        <f t="shared" si="593"/>
        <v>Dec</v>
      </c>
      <c r="O9479" t="s">
        <v>56</v>
      </c>
      <c r="P9479" t="s">
        <v>39</v>
      </c>
      <c r="Q9479" t="str">
        <f t="shared" si="594"/>
        <v>Adult</v>
      </c>
      <c r="R9479" t="str">
        <f t="shared" si="595"/>
        <v>Loss</v>
      </c>
    </row>
    <row r="9480" spans="1:18">
      <c r="A9480">
        <v>5424</v>
      </c>
      <c r="B9480" t="s">
        <v>47</v>
      </c>
      <c r="C9480">
        <v>28</v>
      </c>
      <c r="D9480" t="s">
        <v>16</v>
      </c>
      <c r="E9480" t="s">
        <v>41</v>
      </c>
      <c r="F9480" t="s">
        <v>18</v>
      </c>
      <c r="G9480">
        <v>328.35</v>
      </c>
      <c r="H9480">
        <v>1116.81</v>
      </c>
      <c r="I9480">
        <v>511.96</v>
      </c>
      <c r="J9480">
        <v>-604.85</v>
      </c>
      <c r="K9480" s="1">
        <f t="shared" si="592"/>
        <v>-0.54158719925502108</v>
      </c>
      <c r="L9480" t="s">
        <v>31</v>
      </c>
      <c r="M9480" s="2" t="s">
        <v>149</v>
      </c>
      <c r="N9480" s="3" t="str">
        <f t="shared" si="593"/>
        <v>Mar</v>
      </c>
      <c r="O9480" t="s">
        <v>28</v>
      </c>
      <c r="P9480" t="s">
        <v>22</v>
      </c>
      <c r="Q9480" t="str">
        <f t="shared" si="594"/>
        <v>Adult</v>
      </c>
      <c r="R9480" t="str">
        <f t="shared" si="595"/>
        <v>Loss</v>
      </c>
    </row>
    <row r="9481" spans="1:18">
      <c r="A9481">
        <v>90</v>
      </c>
      <c r="B9481" t="s">
        <v>47</v>
      </c>
      <c r="C9481">
        <v>43</v>
      </c>
      <c r="D9481" t="s">
        <v>16</v>
      </c>
      <c r="E9481" t="s">
        <v>41</v>
      </c>
      <c r="F9481" t="s">
        <v>36</v>
      </c>
      <c r="G9481">
        <v>335.45</v>
      </c>
      <c r="H9481">
        <v>285.82</v>
      </c>
      <c r="I9481">
        <v>511.62</v>
      </c>
      <c r="J9481">
        <v>225.8</v>
      </c>
      <c r="K9481" s="1">
        <f t="shared" si="592"/>
        <v>0.79000769715205377</v>
      </c>
      <c r="L9481" t="s">
        <v>19</v>
      </c>
      <c r="M9481" s="2" t="s">
        <v>133</v>
      </c>
      <c r="N9481" s="3" t="str">
        <f t="shared" si="593"/>
        <v>Apr</v>
      </c>
      <c r="O9481" t="s">
        <v>56</v>
      </c>
      <c r="P9481" t="s">
        <v>22</v>
      </c>
      <c r="Q9481" t="str">
        <f t="shared" si="594"/>
        <v>Senior</v>
      </c>
      <c r="R9481" t="str">
        <f t="shared" si="595"/>
        <v>Profit</v>
      </c>
    </row>
    <row r="9482" spans="1:18">
      <c r="A9482">
        <v>9788</v>
      </c>
      <c r="B9482" t="s">
        <v>92</v>
      </c>
      <c r="C9482">
        <v>60</v>
      </c>
      <c r="D9482" t="s">
        <v>16</v>
      </c>
      <c r="E9482" t="s">
        <v>41</v>
      </c>
      <c r="F9482" t="s">
        <v>49</v>
      </c>
      <c r="G9482">
        <v>286.10000000000002</v>
      </c>
      <c r="H9482">
        <v>1746.04</v>
      </c>
      <c r="I9482">
        <v>511.29</v>
      </c>
      <c r="J9482">
        <v>-1234.75</v>
      </c>
      <c r="K9482" s="1">
        <f t="shared" si="592"/>
        <v>-0.70717165700671236</v>
      </c>
      <c r="L9482" t="s">
        <v>54</v>
      </c>
      <c r="M9482" s="2" t="s">
        <v>58</v>
      </c>
      <c r="N9482" s="3" t="str">
        <f t="shared" si="593"/>
        <v>May</v>
      </c>
      <c r="O9482" t="s">
        <v>28</v>
      </c>
      <c r="P9482" t="s">
        <v>22</v>
      </c>
      <c r="Q9482" t="str">
        <f t="shared" si="594"/>
        <v>Senior</v>
      </c>
      <c r="R9482" t="str">
        <f t="shared" si="595"/>
        <v>Loss</v>
      </c>
    </row>
    <row r="9483" spans="1:18">
      <c r="A9483">
        <v>8202</v>
      </c>
      <c r="B9483" t="s">
        <v>84</v>
      </c>
      <c r="C9483">
        <v>45</v>
      </c>
      <c r="D9483" t="s">
        <v>24</v>
      </c>
      <c r="E9483" t="s">
        <v>66</v>
      </c>
      <c r="F9483" t="s">
        <v>42</v>
      </c>
      <c r="G9483">
        <v>307.33</v>
      </c>
      <c r="H9483">
        <v>81.25</v>
      </c>
      <c r="I9483">
        <v>510.13</v>
      </c>
      <c r="J9483">
        <v>428.88</v>
      </c>
      <c r="K9483" s="1">
        <f t="shared" si="592"/>
        <v>5.2785230769230767</v>
      </c>
      <c r="L9483" t="s">
        <v>54</v>
      </c>
      <c r="M9483" s="2" t="s">
        <v>407</v>
      </c>
      <c r="N9483" s="3" t="str">
        <f t="shared" si="593"/>
        <v>Dec</v>
      </c>
      <c r="O9483" t="s">
        <v>28</v>
      </c>
      <c r="P9483" t="s">
        <v>39</v>
      </c>
      <c r="Q9483" t="str">
        <f t="shared" si="594"/>
        <v>Senior</v>
      </c>
      <c r="R9483" t="str">
        <f t="shared" si="595"/>
        <v>Profit</v>
      </c>
    </row>
    <row r="9484" spans="1:18">
      <c r="A9484">
        <v>1218</v>
      </c>
      <c r="B9484" t="s">
        <v>40</v>
      </c>
      <c r="C9484">
        <v>49</v>
      </c>
      <c r="D9484" t="s">
        <v>16</v>
      </c>
      <c r="E9484" t="s">
        <v>35</v>
      </c>
      <c r="F9484" t="s">
        <v>25</v>
      </c>
      <c r="G9484">
        <v>450.33</v>
      </c>
      <c r="H9484">
        <v>629.54999999999995</v>
      </c>
      <c r="I9484">
        <v>509.84</v>
      </c>
      <c r="J9484">
        <v>-119.71</v>
      </c>
      <c r="K9484" s="1">
        <f t="shared" si="592"/>
        <v>-0.19015169565562703</v>
      </c>
      <c r="L9484" t="s">
        <v>54</v>
      </c>
      <c r="M9484" s="2" t="s">
        <v>278</v>
      </c>
      <c r="N9484" s="3" t="str">
        <f t="shared" si="593"/>
        <v>Sep</v>
      </c>
      <c r="O9484" t="s">
        <v>21</v>
      </c>
      <c r="P9484" t="s">
        <v>39</v>
      </c>
      <c r="Q9484" t="str">
        <f t="shared" si="594"/>
        <v>Senior</v>
      </c>
      <c r="R9484" t="str">
        <f t="shared" si="595"/>
        <v>Loss</v>
      </c>
    </row>
    <row r="9485" spans="1:18">
      <c r="A9485">
        <v>4872</v>
      </c>
      <c r="B9485" t="s">
        <v>52</v>
      </c>
      <c r="C9485">
        <v>50</v>
      </c>
      <c r="D9485" t="s">
        <v>16</v>
      </c>
      <c r="E9485" t="s">
        <v>57</v>
      </c>
      <c r="F9485" t="s">
        <v>18</v>
      </c>
      <c r="G9485">
        <v>416.94</v>
      </c>
      <c r="H9485">
        <v>1889.45</v>
      </c>
      <c r="I9485">
        <v>509.58</v>
      </c>
      <c r="J9485">
        <v>-1379.87</v>
      </c>
      <c r="K9485" s="1">
        <f t="shared" si="592"/>
        <v>-0.73030246897245221</v>
      </c>
      <c r="L9485" t="s">
        <v>37</v>
      </c>
      <c r="M9485" s="2" t="s">
        <v>154</v>
      </c>
      <c r="N9485" s="3" t="str">
        <f t="shared" si="593"/>
        <v>Sep</v>
      </c>
      <c r="O9485" t="s">
        <v>56</v>
      </c>
      <c r="P9485" t="s">
        <v>22</v>
      </c>
      <c r="Q9485" t="str">
        <f t="shared" si="594"/>
        <v>Senior</v>
      </c>
      <c r="R9485" t="str">
        <f t="shared" si="595"/>
        <v>Loss</v>
      </c>
    </row>
    <row r="9486" spans="1:18">
      <c r="A9486">
        <v>5297</v>
      </c>
      <c r="B9486" t="s">
        <v>44</v>
      </c>
      <c r="C9486">
        <v>53</v>
      </c>
      <c r="D9486" t="s">
        <v>16</v>
      </c>
      <c r="E9486" t="s">
        <v>66</v>
      </c>
      <c r="F9486" t="s">
        <v>49</v>
      </c>
      <c r="G9486">
        <v>316.24</v>
      </c>
      <c r="H9486">
        <v>1850.88</v>
      </c>
      <c r="I9486">
        <v>508.17</v>
      </c>
      <c r="J9486">
        <v>-1342.71</v>
      </c>
      <c r="K9486" s="1">
        <f t="shared" si="592"/>
        <v>-0.72544411307053935</v>
      </c>
      <c r="L9486" t="s">
        <v>31</v>
      </c>
      <c r="M9486" s="2" t="s">
        <v>322</v>
      </c>
      <c r="N9486" s="3" t="str">
        <f t="shared" si="593"/>
        <v>Jun</v>
      </c>
      <c r="O9486" t="s">
        <v>28</v>
      </c>
      <c r="P9486" t="s">
        <v>39</v>
      </c>
      <c r="Q9486" t="str">
        <f t="shared" si="594"/>
        <v>Senior</v>
      </c>
      <c r="R9486" t="str">
        <f t="shared" si="595"/>
        <v>Loss</v>
      </c>
    </row>
    <row r="9487" spans="1:18">
      <c r="A9487">
        <v>978</v>
      </c>
      <c r="B9487" t="s">
        <v>47</v>
      </c>
      <c r="C9487">
        <v>56</v>
      </c>
      <c r="D9487" t="s">
        <v>16</v>
      </c>
      <c r="E9487" t="s">
        <v>66</v>
      </c>
      <c r="F9487" t="s">
        <v>42</v>
      </c>
      <c r="G9487">
        <v>411.12</v>
      </c>
      <c r="H9487">
        <v>1991.47</v>
      </c>
      <c r="I9487">
        <v>508.01</v>
      </c>
      <c r="J9487">
        <v>-1483.46</v>
      </c>
      <c r="K9487" s="1">
        <f t="shared" si="592"/>
        <v>-0.74490702847645207</v>
      </c>
      <c r="L9487" t="s">
        <v>31</v>
      </c>
      <c r="M9487" s="2" t="s">
        <v>86</v>
      </c>
      <c r="N9487" s="3" t="str">
        <f t="shared" si="593"/>
        <v>May</v>
      </c>
      <c r="O9487" t="s">
        <v>21</v>
      </c>
      <c r="P9487" t="s">
        <v>22</v>
      </c>
      <c r="Q9487" t="str">
        <f t="shared" si="594"/>
        <v>Senior</v>
      </c>
      <c r="R9487" t="str">
        <f t="shared" si="595"/>
        <v>Loss</v>
      </c>
    </row>
    <row r="9488" spans="1:18">
      <c r="A9488">
        <v>2655</v>
      </c>
      <c r="B9488" t="s">
        <v>40</v>
      </c>
      <c r="C9488">
        <v>47</v>
      </c>
      <c r="D9488" t="s">
        <v>16</v>
      </c>
      <c r="E9488" t="s">
        <v>57</v>
      </c>
      <c r="F9488" t="s">
        <v>36</v>
      </c>
      <c r="G9488">
        <v>413.38</v>
      </c>
      <c r="H9488">
        <v>1435.83</v>
      </c>
      <c r="I9488">
        <v>507.17</v>
      </c>
      <c r="J9488">
        <v>-928.66</v>
      </c>
      <c r="K9488" s="1">
        <f t="shared" si="592"/>
        <v>-0.64677573250315146</v>
      </c>
      <c r="L9488" t="s">
        <v>26</v>
      </c>
      <c r="M9488" s="2" t="s">
        <v>122</v>
      </c>
      <c r="N9488" s="3" t="str">
        <f t="shared" si="593"/>
        <v>May</v>
      </c>
      <c r="O9488" t="s">
        <v>56</v>
      </c>
      <c r="P9488" t="s">
        <v>22</v>
      </c>
      <c r="Q9488" t="str">
        <f t="shared" si="594"/>
        <v>Senior</v>
      </c>
      <c r="R9488" t="str">
        <f t="shared" si="595"/>
        <v>Loss</v>
      </c>
    </row>
    <row r="9489" spans="1:18">
      <c r="A9489">
        <v>4589</v>
      </c>
      <c r="B9489" t="s">
        <v>23</v>
      </c>
      <c r="C9489">
        <v>59</v>
      </c>
      <c r="D9489" t="s">
        <v>24</v>
      </c>
      <c r="E9489" t="s">
        <v>66</v>
      </c>
      <c r="F9489" t="s">
        <v>25</v>
      </c>
      <c r="G9489">
        <v>384.7</v>
      </c>
      <c r="H9489">
        <v>1489.15</v>
      </c>
      <c r="I9489">
        <v>506.72</v>
      </c>
      <c r="J9489">
        <v>-982.43</v>
      </c>
      <c r="K9489" s="1">
        <f t="shared" si="592"/>
        <v>-0.65972534667427718</v>
      </c>
      <c r="L9489" t="s">
        <v>31</v>
      </c>
      <c r="M9489" s="2" t="s">
        <v>217</v>
      </c>
      <c r="N9489" s="3" t="str">
        <f t="shared" si="593"/>
        <v>Sep</v>
      </c>
      <c r="O9489" t="s">
        <v>21</v>
      </c>
      <c r="P9489" t="s">
        <v>39</v>
      </c>
      <c r="Q9489" t="str">
        <f t="shared" si="594"/>
        <v>Senior</v>
      </c>
      <c r="R9489" t="str">
        <f t="shared" si="595"/>
        <v>Loss</v>
      </c>
    </row>
    <row r="9490" spans="1:18">
      <c r="A9490">
        <v>203</v>
      </c>
      <c r="B9490" t="s">
        <v>92</v>
      </c>
      <c r="C9490">
        <v>50</v>
      </c>
      <c r="D9490" t="s">
        <v>24</v>
      </c>
      <c r="E9490" t="s">
        <v>57</v>
      </c>
      <c r="F9490" t="s">
        <v>42</v>
      </c>
      <c r="G9490">
        <v>314.29000000000002</v>
      </c>
      <c r="H9490">
        <v>567.85</v>
      </c>
      <c r="I9490">
        <v>505.97</v>
      </c>
      <c r="J9490">
        <v>-61.88</v>
      </c>
      <c r="K9490" s="1">
        <f t="shared" si="592"/>
        <v>-0.10897243990490446</v>
      </c>
      <c r="L9490" t="s">
        <v>26</v>
      </c>
      <c r="M9490" s="2" t="s">
        <v>198</v>
      </c>
      <c r="N9490" s="3" t="str">
        <f t="shared" si="593"/>
        <v>Jul</v>
      </c>
      <c r="O9490" t="s">
        <v>33</v>
      </c>
      <c r="P9490" t="s">
        <v>39</v>
      </c>
      <c r="Q9490" t="str">
        <f t="shared" si="594"/>
        <v>Senior</v>
      </c>
      <c r="R9490" t="str">
        <f t="shared" si="595"/>
        <v>Loss</v>
      </c>
    </row>
    <row r="9491" spans="1:18">
      <c r="A9491">
        <v>5200</v>
      </c>
      <c r="B9491" t="s">
        <v>52</v>
      </c>
      <c r="C9491">
        <v>56</v>
      </c>
      <c r="D9491" t="s">
        <v>16</v>
      </c>
      <c r="E9491" t="s">
        <v>59</v>
      </c>
      <c r="F9491" t="s">
        <v>49</v>
      </c>
      <c r="G9491">
        <v>422.92</v>
      </c>
      <c r="H9491">
        <v>1394.33</v>
      </c>
      <c r="I9491">
        <v>505.12</v>
      </c>
      <c r="J9491">
        <v>-889.21</v>
      </c>
      <c r="K9491" s="1">
        <f t="shared" si="592"/>
        <v>-0.63773281791254588</v>
      </c>
      <c r="L9491" t="s">
        <v>37</v>
      </c>
      <c r="M9491" s="2" t="s">
        <v>163</v>
      </c>
      <c r="N9491" s="3" t="str">
        <f t="shared" si="593"/>
        <v>Nov</v>
      </c>
      <c r="O9491" t="s">
        <v>51</v>
      </c>
      <c r="P9491" t="s">
        <v>22</v>
      </c>
      <c r="Q9491" t="str">
        <f t="shared" si="594"/>
        <v>Senior</v>
      </c>
      <c r="R9491" t="str">
        <f t="shared" si="595"/>
        <v>Loss</v>
      </c>
    </row>
    <row r="9492" spans="1:18">
      <c r="A9492">
        <v>4278</v>
      </c>
      <c r="B9492" t="s">
        <v>84</v>
      </c>
      <c r="C9492">
        <v>31</v>
      </c>
      <c r="D9492" t="s">
        <v>24</v>
      </c>
      <c r="E9492" t="s">
        <v>59</v>
      </c>
      <c r="F9492" t="s">
        <v>18</v>
      </c>
      <c r="G9492">
        <v>329.92</v>
      </c>
      <c r="H9492">
        <v>527.74</v>
      </c>
      <c r="I9492">
        <v>505.01</v>
      </c>
      <c r="J9492">
        <v>-22.73</v>
      </c>
      <c r="K9492" s="1">
        <f t="shared" si="592"/>
        <v>-4.3070451358623564E-2</v>
      </c>
      <c r="L9492" t="s">
        <v>54</v>
      </c>
      <c r="M9492" s="2" t="s">
        <v>171</v>
      </c>
      <c r="N9492" s="3" t="str">
        <f t="shared" si="593"/>
        <v>Jan</v>
      </c>
      <c r="O9492" t="s">
        <v>28</v>
      </c>
      <c r="P9492" t="s">
        <v>22</v>
      </c>
      <c r="Q9492" t="str">
        <f t="shared" si="594"/>
        <v>Adult</v>
      </c>
      <c r="R9492" t="str">
        <f t="shared" si="595"/>
        <v>Loss</v>
      </c>
    </row>
    <row r="9493" spans="1:18">
      <c r="A9493">
        <v>2221</v>
      </c>
      <c r="B9493" t="s">
        <v>52</v>
      </c>
      <c r="C9493">
        <v>55</v>
      </c>
      <c r="D9493" t="s">
        <v>24</v>
      </c>
      <c r="E9493" t="s">
        <v>35</v>
      </c>
      <c r="F9493" t="s">
        <v>49</v>
      </c>
      <c r="G9493">
        <v>364.03</v>
      </c>
      <c r="H9493">
        <v>1022.79</v>
      </c>
      <c r="I9493">
        <v>504.43</v>
      </c>
      <c r="J9493">
        <v>-518.36</v>
      </c>
      <c r="K9493" s="1">
        <f t="shared" si="592"/>
        <v>-0.50680980455420954</v>
      </c>
      <c r="L9493" t="s">
        <v>26</v>
      </c>
      <c r="M9493" s="2" t="s">
        <v>411</v>
      </c>
      <c r="N9493" s="3" t="str">
        <f t="shared" si="593"/>
        <v>Apr</v>
      </c>
      <c r="O9493" t="s">
        <v>56</v>
      </c>
      <c r="P9493" t="s">
        <v>22</v>
      </c>
      <c r="Q9493" t="str">
        <f t="shared" si="594"/>
        <v>Senior</v>
      </c>
      <c r="R9493" t="str">
        <f t="shared" si="595"/>
        <v>Loss</v>
      </c>
    </row>
    <row r="9494" spans="1:18">
      <c r="A9494">
        <v>1993</v>
      </c>
      <c r="B9494" t="s">
        <v>44</v>
      </c>
      <c r="C9494">
        <v>27</v>
      </c>
      <c r="D9494" t="s">
        <v>24</v>
      </c>
      <c r="E9494" t="s">
        <v>41</v>
      </c>
      <c r="F9494" t="s">
        <v>42</v>
      </c>
      <c r="G9494">
        <v>318.33</v>
      </c>
      <c r="H9494">
        <v>1529.16</v>
      </c>
      <c r="I9494">
        <v>504.2</v>
      </c>
      <c r="J9494">
        <v>-1024.96</v>
      </c>
      <c r="K9494" s="1">
        <f t="shared" si="592"/>
        <v>-0.67027649166862857</v>
      </c>
      <c r="L9494" t="s">
        <v>54</v>
      </c>
      <c r="M9494" s="2" t="s">
        <v>378</v>
      </c>
      <c r="N9494" s="3" t="str">
        <f t="shared" si="593"/>
        <v>Jun</v>
      </c>
      <c r="O9494" t="s">
        <v>21</v>
      </c>
      <c r="P9494" t="s">
        <v>39</v>
      </c>
      <c r="Q9494" t="str">
        <f t="shared" si="594"/>
        <v>Adult</v>
      </c>
      <c r="R9494" t="str">
        <f t="shared" si="595"/>
        <v>Loss</v>
      </c>
    </row>
    <row r="9495" spans="1:18">
      <c r="A9495">
        <v>7890</v>
      </c>
      <c r="B9495" t="s">
        <v>34</v>
      </c>
      <c r="C9495">
        <v>59</v>
      </c>
      <c r="D9495" t="s">
        <v>16</v>
      </c>
      <c r="E9495" t="s">
        <v>66</v>
      </c>
      <c r="F9495" t="s">
        <v>18</v>
      </c>
      <c r="G9495">
        <v>404.65</v>
      </c>
      <c r="H9495">
        <v>999.99</v>
      </c>
      <c r="I9495">
        <v>503.2</v>
      </c>
      <c r="J9495">
        <v>-496.79</v>
      </c>
      <c r="K9495" s="1">
        <f t="shared" si="592"/>
        <v>-0.49679496794967953</v>
      </c>
      <c r="L9495" t="s">
        <v>37</v>
      </c>
      <c r="M9495" s="2" t="s">
        <v>295</v>
      </c>
      <c r="N9495" s="3" t="str">
        <f t="shared" si="593"/>
        <v>Dec</v>
      </c>
      <c r="O9495" t="s">
        <v>33</v>
      </c>
      <c r="P9495" t="s">
        <v>22</v>
      </c>
      <c r="Q9495" t="str">
        <f t="shared" si="594"/>
        <v>Senior</v>
      </c>
      <c r="R9495" t="str">
        <f t="shared" si="595"/>
        <v>Loss</v>
      </c>
    </row>
    <row r="9496" spans="1:18">
      <c r="A9496">
        <v>5305</v>
      </c>
      <c r="B9496" t="s">
        <v>47</v>
      </c>
      <c r="C9496">
        <v>54</v>
      </c>
      <c r="D9496" t="s">
        <v>24</v>
      </c>
      <c r="E9496" t="s">
        <v>66</v>
      </c>
      <c r="F9496" t="s">
        <v>36</v>
      </c>
      <c r="G9496">
        <v>317.64</v>
      </c>
      <c r="H9496">
        <v>646.57000000000005</v>
      </c>
      <c r="I9496">
        <v>502.9</v>
      </c>
      <c r="J9496">
        <v>-143.66999999999999</v>
      </c>
      <c r="K9496" s="1">
        <f t="shared" si="592"/>
        <v>-0.22220331905284807</v>
      </c>
      <c r="L9496" t="s">
        <v>19</v>
      </c>
      <c r="M9496" s="2" t="s">
        <v>274</v>
      </c>
      <c r="N9496" s="3" t="str">
        <f t="shared" si="593"/>
        <v>Sep</v>
      </c>
      <c r="O9496" t="s">
        <v>56</v>
      </c>
      <c r="P9496" t="s">
        <v>22</v>
      </c>
      <c r="Q9496" t="str">
        <f t="shared" si="594"/>
        <v>Senior</v>
      </c>
      <c r="R9496" t="str">
        <f t="shared" si="595"/>
        <v>Loss</v>
      </c>
    </row>
    <row r="9497" spans="1:18">
      <c r="A9497">
        <v>3473</v>
      </c>
      <c r="B9497" t="s">
        <v>40</v>
      </c>
      <c r="C9497">
        <v>31</v>
      </c>
      <c r="D9497" t="s">
        <v>24</v>
      </c>
      <c r="E9497" t="s">
        <v>66</v>
      </c>
      <c r="F9497" t="s">
        <v>36</v>
      </c>
      <c r="G9497">
        <v>279.95999999999998</v>
      </c>
      <c r="H9497">
        <v>1208.27</v>
      </c>
      <c r="I9497">
        <v>501.63</v>
      </c>
      <c r="J9497">
        <v>-706.64</v>
      </c>
      <c r="K9497" s="1">
        <f t="shared" si="592"/>
        <v>-0.58483617072343097</v>
      </c>
      <c r="L9497" t="s">
        <v>19</v>
      </c>
      <c r="M9497" s="2" t="s">
        <v>167</v>
      </c>
      <c r="N9497" s="3" t="str">
        <f t="shared" si="593"/>
        <v>Sep</v>
      </c>
      <c r="O9497" t="s">
        <v>28</v>
      </c>
      <c r="P9497" t="s">
        <v>39</v>
      </c>
      <c r="Q9497" t="str">
        <f t="shared" si="594"/>
        <v>Adult</v>
      </c>
      <c r="R9497" t="str">
        <f t="shared" si="595"/>
        <v>Loss</v>
      </c>
    </row>
    <row r="9498" spans="1:18">
      <c r="A9498">
        <v>8977</v>
      </c>
      <c r="B9498" t="s">
        <v>23</v>
      </c>
      <c r="C9498">
        <v>39</v>
      </c>
      <c r="D9498" t="s">
        <v>16</v>
      </c>
      <c r="E9498" t="s">
        <v>53</v>
      </c>
      <c r="F9498" t="s">
        <v>42</v>
      </c>
      <c r="G9498">
        <v>295.77999999999997</v>
      </c>
      <c r="H9498">
        <v>564.08000000000004</v>
      </c>
      <c r="I9498">
        <v>499.98</v>
      </c>
      <c r="J9498">
        <v>-64.099999999999994</v>
      </c>
      <c r="K9498" s="1">
        <f t="shared" si="592"/>
        <v>-0.11363636363636362</v>
      </c>
      <c r="L9498" t="s">
        <v>54</v>
      </c>
      <c r="M9498" s="2" t="s">
        <v>403</v>
      </c>
      <c r="N9498" s="3" t="str">
        <f t="shared" si="593"/>
        <v>Sep</v>
      </c>
      <c r="O9498" t="s">
        <v>56</v>
      </c>
      <c r="P9498" t="s">
        <v>39</v>
      </c>
      <c r="Q9498" t="str">
        <f t="shared" si="594"/>
        <v>Adult</v>
      </c>
      <c r="R9498" t="str">
        <f t="shared" si="595"/>
        <v>Loss</v>
      </c>
    </row>
    <row r="9499" spans="1:18">
      <c r="A9499">
        <v>8443</v>
      </c>
      <c r="B9499" t="s">
        <v>44</v>
      </c>
      <c r="C9499">
        <v>49</v>
      </c>
      <c r="D9499" t="s">
        <v>16</v>
      </c>
      <c r="E9499" t="s">
        <v>59</v>
      </c>
      <c r="F9499" t="s">
        <v>25</v>
      </c>
      <c r="G9499">
        <v>400.74</v>
      </c>
      <c r="H9499">
        <v>602.16999999999996</v>
      </c>
      <c r="I9499">
        <v>499.77</v>
      </c>
      <c r="J9499">
        <v>-102.4</v>
      </c>
      <c r="K9499" s="1">
        <f t="shared" si="592"/>
        <v>-0.17005164654499563</v>
      </c>
      <c r="L9499" t="s">
        <v>54</v>
      </c>
      <c r="M9499" s="2" t="s">
        <v>258</v>
      </c>
      <c r="N9499" s="3" t="str">
        <f t="shared" si="593"/>
        <v>Nov</v>
      </c>
      <c r="O9499" t="s">
        <v>28</v>
      </c>
      <c r="P9499" t="s">
        <v>22</v>
      </c>
      <c r="Q9499" t="str">
        <f t="shared" si="594"/>
        <v>Senior</v>
      </c>
      <c r="R9499" t="str">
        <f t="shared" si="595"/>
        <v>Loss</v>
      </c>
    </row>
    <row r="9500" spans="1:18">
      <c r="A9500">
        <v>8104</v>
      </c>
      <c r="B9500" t="s">
        <v>84</v>
      </c>
      <c r="C9500">
        <v>51</v>
      </c>
      <c r="D9500" t="s">
        <v>16</v>
      </c>
      <c r="E9500" t="s">
        <v>41</v>
      </c>
      <c r="F9500" t="s">
        <v>36</v>
      </c>
      <c r="G9500">
        <v>291.20999999999998</v>
      </c>
      <c r="H9500">
        <v>944.3</v>
      </c>
      <c r="I9500">
        <v>499.62</v>
      </c>
      <c r="J9500">
        <v>-444.68</v>
      </c>
      <c r="K9500" s="1">
        <f t="shared" si="592"/>
        <v>-0.47090966853754107</v>
      </c>
      <c r="L9500" t="s">
        <v>26</v>
      </c>
      <c r="M9500" s="2" t="s">
        <v>182</v>
      </c>
      <c r="N9500" s="3" t="str">
        <f t="shared" si="593"/>
        <v>May</v>
      </c>
      <c r="O9500" t="s">
        <v>33</v>
      </c>
      <c r="P9500" t="s">
        <v>22</v>
      </c>
      <c r="Q9500" t="str">
        <f t="shared" si="594"/>
        <v>Senior</v>
      </c>
      <c r="R9500" t="str">
        <f t="shared" si="595"/>
        <v>Loss</v>
      </c>
    </row>
    <row r="9501" spans="1:18">
      <c r="A9501">
        <v>3181</v>
      </c>
      <c r="B9501" t="s">
        <v>34</v>
      </c>
      <c r="C9501">
        <v>44</v>
      </c>
      <c r="D9501" t="s">
        <v>24</v>
      </c>
      <c r="E9501" t="s">
        <v>30</v>
      </c>
      <c r="F9501" t="s">
        <v>42</v>
      </c>
      <c r="G9501">
        <v>351.69</v>
      </c>
      <c r="H9501">
        <v>307.01</v>
      </c>
      <c r="I9501">
        <v>497.5</v>
      </c>
      <c r="J9501">
        <v>190.49</v>
      </c>
      <c r="K9501" s="1">
        <f t="shared" si="592"/>
        <v>0.62046838865183551</v>
      </c>
      <c r="L9501" t="s">
        <v>19</v>
      </c>
      <c r="M9501" s="2" t="s">
        <v>163</v>
      </c>
      <c r="N9501" s="3" t="str">
        <f t="shared" si="593"/>
        <v>Nov</v>
      </c>
      <c r="O9501" t="s">
        <v>21</v>
      </c>
      <c r="P9501" t="s">
        <v>22</v>
      </c>
      <c r="Q9501" t="str">
        <f t="shared" si="594"/>
        <v>Senior</v>
      </c>
      <c r="R9501" t="str">
        <f t="shared" si="595"/>
        <v>Profit</v>
      </c>
    </row>
    <row r="9502" spans="1:18">
      <c r="A9502">
        <v>4403</v>
      </c>
      <c r="B9502" t="s">
        <v>52</v>
      </c>
      <c r="C9502">
        <v>53</v>
      </c>
      <c r="D9502" t="s">
        <v>16</v>
      </c>
      <c r="E9502" t="s">
        <v>66</v>
      </c>
      <c r="F9502" t="s">
        <v>42</v>
      </c>
      <c r="G9502">
        <v>419.62</v>
      </c>
      <c r="H9502">
        <v>470.04</v>
      </c>
      <c r="I9502">
        <v>497.47</v>
      </c>
      <c r="J9502">
        <v>27.43</v>
      </c>
      <c r="K9502" s="1">
        <f t="shared" si="592"/>
        <v>5.8356735596970466E-2</v>
      </c>
      <c r="L9502" t="s">
        <v>26</v>
      </c>
      <c r="M9502" s="2" t="s">
        <v>267</v>
      </c>
      <c r="N9502" s="3" t="str">
        <f t="shared" si="593"/>
        <v>Apr</v>
      </c>
      <c r="O9502" t="s">
        <v>33</v>
      </c>
      <c r="P9502" t="s">
        <v>39</v>
      </c>
      <c r="Q9502" t="str">
        <f t="shared" si="594"/>
        <v>Senior</v>
      </c>
      <c r="R9502" t="str">
        <f t="shared" si="595"/>
        <v>Profit</v>
      </c>
    </row>
    <row r="9503" spans="1:18">
      <c r="A9503">
        <v>8833</v>
      </c>
      <c r="B9503" t="s">
        <v>47</v>
      </c>
      <c r="C9503">
        <v>58</v>
      </c>
      <c r="D9503" t="s">
        <v>24</v>
      </c>
      <c r="E9503" t="s">
        <v>35</v>
      </c>
      <c r="F9503" t="s">
        <v>25</v>
      </c>
      <c r="G9503">
        <v>279.04000000000002</v>
      </c>
      <c r="H9503">
        <v>821.95</v>
      </c>
      <c r="I9503">
        <v>496.19</v>
      </c>
      <c r="J9503">
        <v>-325.76</v>
      </c>
      <c r="K9503" s="1">
        <f t="shared" si="592"/>
        <v>-0.39632581057241922</v>
      </c>
      <c r="L9503" t="s">
        <v>37</v>
      </c>
      <c r="M9503" s="2" t="s">
        <v>172</v>
      </c>
      <c r="N9503" s="3" t="str">
        <f t="shared" si="593"/>
        <v>Nov</v>
      </c>
      <c r="O9503" t="s">
        <v>51</v>
      </c>
      <c r="P9503" t="s">
        <v>39</v>
      </c>
      <c r="Q9503" t="str">
        <f t="shared" si="594"/>
        <v>Senior</v>
      </c>
      <c r="R9503" t="str">
        <f t="shared" si="595"/>
        <v>Loss</v>
      </c>
    </row>
    <row r="9504" spans="1:18">
      <c r="A9504">
        <v>6927</v>
      </c>
      <c r="B9504" t="s">
        <v>23</v>
      </c>
      <c r="C9504">
        <v>44</v>
      </c>
      <c r="D9504" t="s">
        <v>24</v>
      </c>
      <c r="E9504" t="s">
        <v>57</v>
      </c>
      <c r="F9504" t="s">
        <v>18</v>
      </c>
      <c r="G9504">
        <v>406.3</v>
      </c>
      <c r="H9504">
        <v>1672.65</v>
      </c>
      <c r="I9504">
        <v>494.42</v>
      </c>
      <c r="J9504">
        <v>-1178.23</v>
      </c>
      <c r="K9504" s="1">
        <f t="shared" si="592"/>
        <v>-0.70440917107583767</v>
      </c>
      <c r="L9504" t="s">
        <v>19</v>
      </c>
      <c r="M9504" s="2" t="s">
        <v>79</v>
      </c>
      <c r="N9504" s="3" t="str">
        <f t="shared" si="593"/>
        <v>Feb</v>
      </c>
      <c r="O9504" t="s">
        <v>28</v>
      </c>
      <c r="P9504" t="s">
        <v>22</v>
      </c>
      <c r="Q9504" t="str">
        <f t="shared" si="594"/>
        <v>Senior</v>
      </c>
      <c r="R9504" t="str">
        <f t="shared" si="595"/>
        <v>Loss</v>
      </c>
    </row>
    <row r="9505" spans="1:18">
      <c r="A9505">
        <v>721</v>
      </c>
      <c r="B9505" t="s">
        <v>44</v>
      </c>
      <c r="C9505">
        <v>40</v>
      </c>
      <c r="D9505" t="s">
        <v>16</v>
      </c>
      <c r="E9505" t="s">
        <v>66</v>
      </c>
      <c r="F9505" t="s">
        <v>25</v>
      </c>
      <c r="G9505">
        <v>324.07</v>
      </c>
      <c r="H9505">
        <v>146.15</v>
      </c>
      <c r="I9505">
        <v>493</v>
      </c>
      <c r="J9505">
        <v>346.85</v>
      </c>
      <c r="K9505" s="1">
        <f t="shared" si="592"/>
        <v>2.3732466643859049</v>
      </c>
      <c r="L9505" t="s">
        <v>31</v>
      </c>
      <c r="M9505" s="2" t="s">
        <v>231</v>
      </c>
      <c r="N9505" s="3" t="str">
        <f t="shared" si="593"/>
        <v>Jul</v>
      </c>
      <c r="O9505" t="s">
        <v>28</v>
      </c>
      <c r="P9505" t="s">
        <v>22</v>
      </c>
      <c r="Q9505" t="str">
        <f t="shared" si="594"/>
        <v>Adult</v>
      </c>
      <c r="R9505" t="str">
        <f t="shared" si="595"/>
        <v>Profit</v>
      </c>
    </row>
    <row r="9506" spans="1:18">
      <c r="A9506">
        <v>6439</v>
      </c>
      <c r="B9506" t="s">
        <v>23</v>
      </c>
      <c r="C9506">
        <v>43</v>
      </c>
      <c r="D9506" t="s">
        <v>24</v>
      </c>
      <c r="E9506" t="s">
        <v>35</v>
      </c>
      <c r="F9506" t="s">
        <v>36</v>
      </c>
      <c r="G9506">
        <v>368.45</v>
      </c>
      <c r="H9506">
        <v>1102.48</v>
      </c>
      <c r="I9506">
        <v>492.7</v>
      </c>
      <c r="J9506">
        <v>-609.78</v>
      </c>
      <c r="K9506" s="1">
        <f t="shared" si="592"/>
        <v>-0.55309846890646541</v>
      </c>
      <c r="L9506" t="s">
        <v>19</v>
      </c>
      <c r="M9506" s="2" t="s">
        <v>144</v>
      </c>
      <c r="N9506" s="3" t="str">
        <f t="shared" si="593"/>
        <v>Jun</v>
      </c>
      <c r="O9506" t="s">
        <v>56</v>
      </c>
      <c r="P9506" t="s">
        <v>22</v>
      </c>
      <c r="Q9506" t="str">
        <f t="shared" si="594"/>
        <v>Senior</v>
      </c>
      <c r="R9506" t="str">
        <f t="shared" si="595"/>
        <v>Loss</v>
      </c>
    </row>
    <row r="9507" spans="1:18">
      <c r="A9507">
        <v>61</v>
      </c>
      <c r="B9507" t="s">
        <v>23</v>
      </c>
      <c r="C9507">
        <v>58</v>
      </c>
      <c r="D9507" t="s">
        <v>24</v>
      </c>
      <c r="E9507" t="s">
        <v>57</v>
      </c>
      <c r="F9507" t="s">
        <v>18</v>
      </c>
      <c r="G9507">
        <v>358.07</v>
      </c>
      <c r="H9507">
        <v>1816.31</v>
      </c>
      <c r="I9507">
        <v>491.73</v>
      </c>
      <c r="J9507">
        <v>-1324.58</v>
      </c>
      <c r="K9507" s="1">
        <f t="shared" si="592"/>
        <v>-0.72926978324184744</v>
      </c>
      <c r="L9507" t="s">
        <v>54</v>
      </c>
      <c r="M9507" s="2" t="s">
        <v>109</v>
      </c>
      <c r="N9507" s="3" t="str">
        <f t="shared" si="593"/>
        <v>May</v>
      </c>
      <c r="O9507" t="s">
        <v>33</v>
      </c>
      <c r="P9507" t="s">
        <v>22</v>
      </c>
      <c r="Q9507" t="str">
        <f t="shared" si="594"/>
        <v>Senior</v>
      </c>
      <c r="R9507" t="str">
        <f t="shared" si="595"/>
        <v>Loss</v>
      </c>
    </row>
    <row r="9508" spans="1:18">
      <c r="A9508">
        <v>9709</v>
      </c>
      <c r="B9508" t="s">
        <v>84</v>
      </c>
      <c r="C9508">
        <v>19</v>
      </c>
      <c r="D9508" t="s">
        <v>24</v>
      </c>
      <c r="E9508" t="s">
        <v>30</v>
      </c>
      <c r="F9508" t="s">
        <v>25</v>
      </c>
      <c r="G9508">
        <v>406.31</v>
      </c>
      <c r="H9508">
        <v>1598.04</v>
      </c>
      <c r="I9508">
        <v>491.15</v>
      </c>
      <c r="J9508">
        <v>-1106.8900000000001</v>
      </c>
      <c r="K9508" s="1">
        <f t="shared" si="592"/>
        <v>-0.69265475207128746</v>
      </c>
      <c r="L9508" t="s">
        <v>26</v>
      </c>
      <c r="M9508" s="2" t="s">
        <v>280</v>
      </c>
      <c r="N9508" s="3" t="str">
        <f t="shared" si="593"/>
        <v>May</v>
      </c>
      <c r="O9508" t="s">
        <v>56</v>
      </c>
      <c r="P9508" t="s">
        <v>39</v>
      </c>
      <c r="Q9508" t="str">
        <f t="shared" si="594"/>
        <v>Young</v>
      </c>
      <c r="R9508" t="str">
        <f t="shared" si="595"/>
        <v>Loss</v>
      </c>
    </row>
    <row r="9509" spans="1:18">
      <c r="A9509">
        <v>4625</v>
      </c>
      <c r="B9509" t="s">
        <v>29</v>
      </c>
      <c r="C9509">
        <v>53</v>
      </c>
      <c r="D9509" t="s">
        <v>16</v>
      </c>
      <c r="E9509" t="s">
        <v>17</v>
      </c>
      <c r="F9509" t="s">
        <v>42</v>
      </c>
      <c r="G9509">
        <v>382.16</v>
      </c>
      <c r="H9509">
        <v>1502.66</v>
      </c>
      <c r="I9509">
        <v>491.02</v>
      </c>
      <c r="J9509">
        <v>-1011.64</v>
      </c>
      <c r="K9509" s="1">
        <f t="shared" si="592"/>
        <v>-0.67323280050044587</v>
      </c>
      <c r="L9509" t="s">
        <v>37</v>
      </c>
      <c r="M9509" s="2" t="s">
        <v>353</v>
      </c>
      <c r="N9509" s="3" t="str">
        <f t="shared" si="593"/>
        <v>Dec</v>
      </c>
      <c r="O9509" t="s">
        <v>28</v>
      </c>
      <c r="P9509" t="s">
        <v>39</v>
      </c>
      <c r="Q9509" t="str">
        <f t="shared" si="594"/>
        <v>Senior</v>
      </c>
      <c r="R9509" t="str">
        <f t="shared" si="595"/>
        <v>Loss</v>
      </c>
    </row>
    <row r="9510" spans="1:18">
      <c r="A9510">
        <v>6933</v>
      </c>
      <c r="B9510" t="s">
        <v>47</v>
      </c>
      <c r="C9510">
        <v>51</v>
      </c>
      <c r="D9510" t="s">
        <v>24</v>
      </c>
      <c r="E9510" t="s">
        <v>57</v>
      </c>
      <c r="F9510" t="s">
        <v>18</v>
      </c>
      <c r="G9510">
        <v>353.87</v>
      </c>
      <c r="H9510">
        <v>344.01</v>
      </c>
      <c r="I9510">
        <v>490.66</v>
      </c>
      <c r="J9510">
        <v>146.65</v>
      </c>
      <c r="K9510" s="1">
        <f t="shared" si="592"/>
        <v>0.4262957472166507</v>
      </c>
      <c r="L9510" t="s">
        <v>19</v>
      </c>
      <c r="M9510" s="2" t="s">
        <v>129</v>
      </c>
      <c r="N9510" s="3" t="str">
        <f t="shared" si="593"/>
        <v>Mar</v>
      </c>
      <c r="O9510" t="s">
        <v>21</v>
      </c>
      <c r="P9510" t="s">
        <v>22</v>
      </c>
      <c r="Q9510" t="str">
        <f t="shared" si="594"/>
        <v>Senior</v>
      </c>
      <c r="R9510" t="str">
        <f t="shared" si="595"/>
        <v>Profit</v>
      </c>
    </row>
    <row r="9511" spans="1:18">
      <c r="A9511">
        <v>9519</v>
      </c>
      <c r="B9511" t="s">
        <v>44</v>
      </c>
      <c r="C9511">
        <v>55</v>
      </c>
      <c r="D9511" t="s">
        <v>16</v>
      </c>
      <c r="E9511" t="s">
        <v>17</v>
      </c>
      <c r="F9511" t="s">
        <v>25</v>
      </c>
      <c r="G9511">
        <v>422.16</v>
      </c>
      <c r="H9511">
        <v>800.78</v>
      </c>
      <c r="I9511">
        <v>489.93</v>
      </c>
      <c r="J9511">
        <v>-310.85000000000002</v>
      </c>
      <c r="K9511" s="1">
        <f t="shared" si="592"/>
        <v>-0.38818402057993462</v>
      </c>
      <c r="L9511" t="s">
        <v>31</v>
      </c>
      <c r="M9511" s="2" t="s">
        <v>221</v>
      </c>
      <c r="N9511" s="3" t="str">
        <f t="shared" si="593"/>
        <v>Dec</v>
      </c>
      <c r="O9511" t="s">
        <v>21</v>
      </c>
      <c r="P9511" t="s">
        <v>22</v>
      </c>
      <c r="Q9511" t="str">
        <f t="shared" si="594"/>
        <v>Senior</v>
      </c>
      <c r="R9511" t="str">
        <f t="shared" si="595"/>
        <v>Loss</v>
      </c>
    </row>
    <row r="9512" spans="1:18">
      <c r="A9512">
        <v>6839</v>
      </c>
      <c r="B9512" t="s">
        <v>23</v>
      </c>
      <c r="C9512">
        <v>46</v>
      </c>
      <c r="D9512" t="s">
        <v>16</v>
      </c>
      <c r="E9512" t="s">
        <v>30</v>
      </c>
      <c r="F9512" t="s">
        <v>25</v>
      </c>
      <c r="G9512">
        <v>321.14999999999998</v>
      </c>
      <c r="H9512">
        <v>1565.36</v>
      </c>
      <c r="I9512">
        <v>489.42</v>
      </c>
      <c r="J9512">
        <v>-1075.94</v>
      </c>
      <c r="K9512" s="1">
        <f t="shared" si="592"/>
        <v>-0.68734348648234278</v>
      </c>
      <c r="L9512" t="s">
        <v>19</v>
      </c>
      <c r="M9512" s="2" t="s">
        <v>332</v>
      </c>
      <c r="N9512" s="3" t="str">
        <f t="shared" si="593"/>
        <v>Oct</v>
      </c>
      <c r="O9512" t="s">
        <v>28</v>
      </c>
      <c r="P9512" t="s">
        <v>22</v>
      </c>
      <c r="Q9512" t="str">
        <f t="shared" si="594"/>
        <v>Senior</v>
      </c>
      <c r="R9512" t="str">
        <f t="shared" si="595"/>
        <v>Loss</v>
      </c>
    </row>
    <row r="9513" spans="1:18">
      <c r="A9513">
        <v>7968</v>
      </c>
      <c r="B9513" t="s">
        <v>47</v>
      </c>
      <c r="C9513">
        <v>20</v>
      </c>
      <c r="D9513" t="s">
        <v>16</v>
      </c>
      <c r="E9513" t="s">
        <v>59</v>
      </c>
      <c r="F9513" t="s">
        <v>18</v>
      </c>
      <c r="G9513">
        <v>394.72</v>
      </c>
      <c r="H9513">
        <v>1859.64</v>
      </c>
      <c r="I9513">
        <v>486.54</v>
      </c>
      <c r="J9513">
        <v>-1373.1</v>
      </c>
      <c r="K9513" s="1">
        <f t="shared" si="592"/>
        <v>-0.73836871652577907</v>
      </c>
      <c r="L9513" t="s">
        <v>54</v>
      </c>
      <c r="M9513" s="2" t="s">
        <v>118</v>
      </c>
      <c r="N9513" s="3" t="str">
        <f t="shared" si="593"/>
        <v>Nov</v>
      </c>
      <c r="O9513" t="s">
        <v>33</v>
      </c>
      <c r="P9513" t="s">
        <v>22</v>
      </c>
      <c r="Q9513" t="str">
        <f t="shared" si="594"/>
        <v>Young</v>
      </c>
      <c r="R9513" t="str">
        <f t="shared" si="595"/>
        <v>Loss</v>
      </c>
    </row>
    <row r="9514" spans="1:18">
      <c r="A9514">
        <v>5191</v>
      </c>
      <c r="B9514" t="s">
        <v>15</v>
      </c>
      <c r="C9514">
        <v>59</v>
      </c>
      <c r="D9514" t="s">
        <v>24</v>
      </c>
      <c r="E9514" t="s">
        <v>57</v>
      </c>
      <c r="F9514" t="s">
        <v>42</v>
      </c>
      <c r="G9514">
        <v>277.27999999999997</v>
      </c>
      <c r="H9514">
        <v>929.29</v>
      </c>
      <c r="I9514">
        <v>486.41</v>
      </c>
      <c r="J9514">
        <v>-442.88</v>
      </c>
      <c r="K9514" s="1">
        <f t="shared" si="592"/>
        <v>-0.47657889356390365</v>
      </c>
      <c r="L9514" t="s">
        <v>19</v>
      </c>
      <c r="M9514" s="2" t="s">
        <v>116</v>
      </c>
      <c r="N9514" s="3" t="str">
        <f t="shared" si="593"/>
        <v>Sep</v>
      </c>
      <c r="O9514" t="s">
        <v>21</v>
      </c>
      <c r="P9514" t="s">
        <v>22</v>
      </c>
      <c r="Q9514" t="str">
        <f t="shared" si="594"/>
        <v>Senior</v>
      </c>
      <c r="R9514" t="str">
        <f t="shared" si="595"/>
        <v>Loss</v>
      </c>
    </row>
    <row r="9515" spans="1:18">
      <c r="A9515">
        <v>7467</v>
      </c>
      <c r="B9515" t="s">
        <v>23</v>
      </c>
      <c r="C9515">
        <v>51</v>
      </c>
      <c r="D9515" t="s">
        <v>16</v>
      </c>
      <c r="E9515" t="s">
        <v>35</v>
      </c>
      <c r="F9515" t="s">
        <v>25</v>
      </c>
      <c r="G9515">
        <v>284.61</v>
      </c>
      <c r="H9515">
        <v>1725.53</v>
      </c>
      <c r="I9515">
        <v>486.22</v>
      </c>
      <c r="J9515">
        <v>-1239.31</v>
      </c>
      <c r="K9515" s="1">
        <f t="shared" si="592"/>
        <v>-0.71821990924527535</v>
      </c>
      <c r="L9515" t="s">
        <v>54</v>
      </c>
      <c r="M9515" s="2" t="s">
        <v>217</v>
      </c>
      <c r="N9515" s="3" t="str">
        <f t="shared" si="593"/>
        <v>Sep</v>
      </c>
      <c r="O9515" t="s">
        <v>33</v>
      </c>
      <c r="P9515" t="s">
        <v>22</v>
      </c>
      <c r="Q9515" t="str">
        <f t="shared" si="594"/>
        <v>Senior</v>
      </c>
      <c r="R9515" t="str">
        <f t="shared" si="595"/>
        <v>Loss</v>
      </c>
    </row>
    <row r="9516" spans="1:18">
      <c r="A9516">
        <v>653</v>
      </c>
      <c r="B9516" t="s">
        <v>84</v>
      </c>
      <c r="C9516">
        <v>53</v>
      </c>
      <c r="D9516" t="s">
        <v>16</v>
      </c>
      <c r="E9516" t="s">
        <v>30</v>
      </c>
      <c r="F9516" t="s">
        <v>36</v>
      </c>
      <c r="G9516">
        <v>426.36</v>
      </c>
      <c r="H9516">
        <v>1037.17</v>
      </c>
      <c r="I9516">
        <v>485.64</v>
      </c>
      <c r="J9516">
        <v>-551.53</v>
      </c>
      <c r="K9516" s="1">
        <f t="shared" si="592"/>
        <v>-0.53176432021751485</v>
      </c>
      <c r="L9516" t="s">
        <v>37</v>
      </c>
      <c r="M9516" s="2" t="s">
        <v>64</v>
      </c>
      <c r="N9516" s="3" t="str">
        <f t="shared" si="593"/>
        <v>Feb</v>
      </c>
      <c r="O9516" t="s">
        <v>51</v>
      </c>
      <c r="P9516" t="s">
        <v>22</v>
      </c>
      <c r="Q9516" t="str">
        <f t="shared" si="594"/>
        <v>Senior</v>
      </c>
      <c r="R9516" t="str">
        <f t="shared" si="595"/>
        <v>Loss</v>
      </c>
    </row>
    <row r="9517" spans="1:18">
      <c r="A9517">
        <v>2078</v>
      </c>
      <c r="B9517" t="s">
        <v>15</v>
      </c>
      <c r="C9517">
        <v>19</v>
      </c>
      <c r="D9517" t="s">
        <v>16</v>
      </c>
      <c r="E9517" t="s">
        <v>57</v>
      </c>
      <c r="F9517" t="s">
        <v>42</v>
      </c>
      <c r="G9517">
        <v>421.61</v>
      </c>
      <c r="H9517">
        <v>922.03</v>
      </c>
      <c r="I9517">
        <v>483.73</v>
      </c>
      <c r="J9517">
        <v>-438.3</v>
      </c>
      <c r="K9517" s="1">
        <f t="shared" si="592"/>
        <v>-0.47536414216457168</v>
      </c>
      <c r="L9517" t="s">
        <v>19</v>
      </c>
      <c r="M9517" s="2" t="s">
        <v>324</v>
      </c>
      <c r="N9517" s="3" t="str">
        <f t="shared" si="593"/>
        <v>Mar</v>
      </c>
      <c r="O9517" t="s">
        <v>28</v>
      </c>
      <c r="P9517" t="s">
        <v>39</v>
      </c>
      <c r="Q9517" t="str">
        <f t="shared" si="594"/>
        <v>Young</v>
      </c>
      <c r="R9517" t="str">
        <f t="shared" si="595"/>
        <v>Loss</v>
      </c>
    </row>
    <row r="9518" spans="1:18">
      <c r="A9518">
        <v>7936</v>
      </c>
      <c r="B9518" t="s">
        <v>92</v>
      </c>
      <c r="C9518">
        <v>31</v>
      </c>
      <c r="D9518" t="s">
        <v>24</v>
      </c>
      <c r="E9518" t="s">
        <v>17</v>
      </c>
      <c r="F9518" t="s">
        <v>49</v>
      </c>
      <c r="G9518">
        <v>428.04</v>
      </c>
      <c r="H9518">
        <v>297.56</v>
      </c>
      <c r="I9518">
        <v>483.47</v>
      </c>
      <c r="J9518">
        <v>185.91</v>
      </c>
      <c r="K9518" s="1">
        <f t="shared" si="592"/>
        <v>0.62478155666084145</v>
      </c>
      <c r="L9518" t="s">
        <v>19</v>
      </c>
      <c r="M9518" s="2" t="s">
        <v>369</v>
      </c>
      <c r="N9518" s="3" t="str">
        <f t="shared" si="593"/>
        <v>Oct</v>
      </c>
      <c r="O9518" t="s">
        <v>21</v>
      </c>
      <c r="P9518" t="s">
        <v>22</v>
      </c>
      <c r="Q9518" t="str">
        <f t="shared" si="594"/>
        <v>Adult</v>
      </c>
      <c r="R9518" t="str">
        <f t="shared" si="595"/>
        <v>Profit</v>
      </c>
    </row>
    <row r="9519" spans="1:18">
      <c r="A9519">
        <v>7661</v>
      </c>
      <c r="B9519" t="s">
        <v>29</v>
      </c>
      <c r="C9519">
        <v>44</v>
      </c>
      <c r="D9519" t="s">
        <v>16</v>
      </c>
      <c r="E9519" t="s">
        <v>66</v>
      </c>
      <c r="F9519" t="s">
        <v>25</v>
      </c>
      <c r="G9519">
        <v>339.8</v>
      </c>
      <c r="H9519">
        <v>403.61</v>
      </c>
      <c r="I9519">
        <v>483.4</v>
      </c>
      <c r="J9519">
        <v>79.790000000000006</v>
      </c>
      <c r="K9519" s="1">
        <f t="shared" si="592"/>
        <v>0.19769084016748842</v>
      </c>
      <c r="L9519" t="s">
        <v>31</v>
      </c>
      <c r="M9519" s="2" t="s">
        <v>178</v>
      </c>
      <c r="N9519" s="3" t="str">
        <f t="shared" si="593"/>
        <v>Mar</v>
      </c>
      <c r="O9519" t="s">
        <v>56</v>
      </c>
      <c r="P9519" t="s">
        <v>22</v>
      </c>
      <c r="Q9519" t="str">
        <f t="shared" si="594"/>
        <v>Senior</v>
      </c>
      <c r="R9519" t="str">
        <f t="shared" si="595"/>
        <v>Profit</v>
      </c>
    </row>
    <row r="9520" spans="1:18">
      <c r="A9520">
        <v>8419</v>
      </c>
      <c r="B9520" t="s">
        <v>34</v>
      </c>
      <c r="C9520">
        <v>32</v>
      </c>
      <c r="D9520" t="s">
        <v>16</v>
      </c>
      <c r="E9520" t="s">
        <v>59</v>
      </c>
      <c r="F9520" t="s">
        <v>18</v>
      </c>
      <c r="G9520">
        <v>385.84</v>
      </c>
      <c r="H9520">
        <v>844.03</v>
      </c>
      <c r="I9520">
        <v>483.07</v>
      </c>
      <c r="J9520">
        <v>-360.96</v>
      </c>
      <c r="K9520" s="1">
        <f t="shared" si="592"/>
        <v>-0.42766252384393921</v>
      </c>
      <c r="L9520" t="s">
        <v>37</v>
      </c>
      <c r="M9520" s="2" t="s">
        <v>388</v>
      </c>
      <c r="N9520" s="3" t="str">
        <f t="shared" si="593"/>
        <v>Nov</v>
      </c>
      <c r="O9520" t="s">
        <v>28</v>
      </c>
      <c r="P9520" t="s">
        <v>39</v>
      </c>
      <c r="Q9520" t="str">
        <f t="shared" si="594"/>
        <v>Adult</v>
      </c>
      <c r="R9520" t="str">
        <f t="shared" si="595"/>
        <v>Loss</v>
      </c>
    </row>
    <row r="9521" spans="1:18">
      <c r="A9521">
        <v>4816</v>
      </c>
      <c r="B9521" t="s">
        <v>44</v>
      </c>
      <c r="C9521">
        <v>22</v>
      </c>
      <c r="D9521" t="s">
        <v>24</v>
      </c>
      <c r="E9521" t="s">
        <v>59</v>
      </c>
      <c r="F9521" t="s">
        <v>42</v>
      </c>
      <c r="G9521">
        <v>321.48</v>
      </c>
      <c r="H9521">
        <v>287.72000000000003</v>
      </c>
      <c r="I9521">
        <v>482.49</v>
      </c>
      <c r="J9521">
        <v>194.77</v>
      </c>
      <c r="K9521" s="1">
        <f t="shared" si="592"/>
        <v>0.67694286111497282</v>
      </c>
      <c r="L9521" t="s">
        <v>19</v>
      </c>
      <c r="M9521" s="2" t="s">
        <v>38</v>
      </c>
      <c r="N9521" s="3" t="str">
        <f t="shared" si="593"/>
        <v>Sep</v>
      </c>
      <c r="O9521" t="s">
        <v>51</v>
      </c>
      <c r="P9521" t="s">
        <v>22</v>
      </c>
      <c r="Q9521" t="str">
        <f t="shared" si="594"/>
        <v>Young</v>
      </c>
      <c r="R9521" t="str">
        <f t="shared" si="595"/>
        <v>Profit</v>
      </c>
    </row>
    <row r="9522" spans="1:18">
      <c r="A9522">
        <v>7017</v>
      </c>
      <c r="B9522" t="s">
        <v>52</v>
      </c>
      <c r="C9522">
        <v>44</v>
      </c>
      <c r="D9522" t="s">
        <v>24</v>
      </c>
      <c r="E9522" t="s">
        <v>53</v>
      </c>
      <c r="F9522" t="s">
        <v>42</v>
      </c>
      <c r="G9522">
        <v>425.36</v>
      </c>
      <c r="H9522">
        <v>574.30999999999995</v>
      </c>
      <c r="I9522">
        <v>480.09</v>
      </c>
      <c r="J9522">
        <v>-94.22</v>
      </c>
      <c r="K9522" s="1">
        <f t="shared" si="592"/>
        <v>-0.16405773885183961</v>
      </c>
      <c r="L9522" t="s">
        <v>54</v>
      </c>
      <c r="M9522" s="2" t="s">
        <v>96</v>
      </c>
      <c r="N9522" s="3" t="str">
        <f t="shared" si="593"/>
        <v>Apr</v>
      </c>
      <c r="O9522" t="s">
        <v>56</v>
      </c>
      <c r="P9522" t="s">
        <v>22</v>
      </c>
      <c r="Q9522" t="str">
        <f t="shared" si="594"/>
        <v>Senior</v>
      </c>
      <c r="R9522" t="str">
        <f t="shared" si="595"/>
        <v>Loss</v>
      </c>
    </row>
    <row r="9523" spans="1:18">
      <c r="A9523">
        <v>4039</v>
      </c>
      <c r="B9523" t="s">
        <v>52</v>
      </c>
      <c r="C9523">
        <v>37</v>
      </c>
      <c r="D9523" t="s">
        <v>16</v>
      </c>
      <c r="E9523" t="s">
        <v>35</v>
      </c>
      <c r="F9523" t="s">
        <v>49</v>
      </c>
      <c r="G9523">
        <v>431.34</v>
      </c>
      <c r="H9523">
        <v>1565.04</v>
      </c>
      <c r="I9523">
        <v>480</v>
      </c>
      <c r="J9523">
        <v>-1085.04</v>
      </c>
      <c r="K9523" s="1">
        <f t="shared" si="592"/>
        <v>-0.69329857383836835</v>
      </c>
      <c r="L9523" t="s">
        <v>26</v>
      </c>
      <c r="M9523" s="2" t="s">
        <v>331</v>
      </c>
      <c r="N9523" s="3" t="str">
        <f t="shared" si="593"/>
        <v>Sep</v>
      </c>
      <c r="O9523" t="s">
        <v>28</v>
      </c>
      <c r="P9523" t="s">
        <v>22</v>
      </c>
      <c r="Q9523" t="str">
        <f t="shared" si="594"/>
        <v>Adult</v>
      </c>
      <c r="R9523" t="str">
        <f t="shared" si="595"/>
        <v>Loss</v>
      </c>
    </row>
    <row r="9524" spans="1:18">
      <c r="A9524">
        <v>8363</v>
      </c>
      <c r="B9524" t="s">
        <v>47</v>
      </c>
      <c r="C9524">
        <v>36</v>
      </c>
      <c r="D9524" t="s">
        <v>24</v>
      </c>
      <c r="E9524" t="s">
        <v>35</v>
      </c>
      <c r="F9524" t="s">
        <v>42</v>
      </c>
      <c r="G9524">
        <v>292.58</v>
      </c>
      <c r="H9524">
        <v>1146.57</v>
      </c>
      <c r="I9524">
        <v>479.86</v>
      </c>
      <c r="J9524">
        <v>-666.71</v>
      </c>
      <c r="K9524" s="1">
        <f t="shared" si="592"/>
        <v>-0.58148215983324181</v>
      </c>
      <c r="L9524" t="s">
        <v>37</v>
      </c>
      <c r="M9524" s="2" t="s">
        <v>63</v>
      </c>
      <c r="N9524" s="3" t="str">
        <f t="shared" si="593"/>
        <v>Jan</v>
      </c>
      <c r="O9524" t="s">
        <v>33</v>
      </c>
      <c r="P9524" t="s">
        <v>22</v>
      </c>
      <c r="Q9524" t="str">
        <f t="shared" si="594"/>
        <v>Adult</v>
      </c>
      <c r="R9524" t="str">
        <f t="shared" si="595"/>
        <v>Loss</v>
      </c>
    </row>
    <row r="9525" spans="1:18">
      <c r="A9525">
        <v>2370</v>
      </c>
      <c r="B9525" t="s">
        <v>44</v>
      </c>
      <c r="C9525">
        <v>29</v>
      </c>
      <c r="D9525" t="s">
        <v>24</v>
      </c>
      <c r="E9525" t="s">
        <v>66</v>
      </c>
      <c r="F9525" t="s">
        <v>18</v>
      </c>
      <c r="G9525">
        <v>418.55</v>
      </c>
      <c r="H9525">
        <v>1836.24</v>
      </c>
      <c r="I9525">
        <v>478.31</v>
      </c>
      <c r="J9525">
        <v>-1357.93</v>
      </c>
      <c r="K9525" s="1">
        <f t="shared" si="592"/>
        <v>-0.73951662092101256</v>
      </c>
      <c r="L9525" t="s">
        <v>26</v>
      </c>
      <c r="M9525" s="2" t="s">
        <v>249</v>
      </c>
      <c r="N9525" s="3" t="str">
        <f t="shared" si="593"/>
        <v>Sep</v>
      </c>
      <c r="O9525" t="s">
        <v>21</v>
      </c>
      <c r="P9525" t="s">
        <v>22</v>
      </c>
      <c r="Q9525" t="str">
        <f t="shared" si="594"/>
        <v>Adult</v>
      </c>
      <c r="R9525" t="str">
        <f t="shared" si="595"/>
        <v>Loss</v>
      </c>
    </row>
    <row r="9526" spans="1:18">
      <c r="A9526">
        <v>4971</v>
      </c>
      <c r="B9526" t="s">
        <v>29</v>
      </c>
      <c r="C9526">
        <v>19</v>
      </c>
      <c r="D9526" t="s">
        <v>16</v>
      </c>
      <c r="E9526" t="s">
        <v>35</v>
      </c>
      <c r="F9526" t="s">
        <v>42</v>
      </c>
      <c r="G9526">
        <v>433.37</v>
      </c>
      <c r="H9526">
        <v>777.71</v>
      </c>
      <c r="I9526">
        <v>477.19</v>
      </c>
      <c r="J9526">
        <v>-300.52</v>
      </c>
      <c r="K9526" s="1">
        <f t="shared" si="592"/>
        <v>-0.38641653058337938</v>
      </c>
      <c r="L9526" t="s">
        <v>37</v>
      </c>
      <c r="M9526" s="2" t="s">
        <v>391</v>
      </c>
      <c r="N9526" s="3" t="str">
        <f t="shared" si="593"/>
        <v>Jan</v>
      </c>
      <c r="O9526" t="s">
        <v>56</v>
      </c>
      <c r="P9526" t="s">
        <v>22</v>
      </c>
      <c r="Q9526" t="str">
        <f t="shared" si="594"/>
        <v>Young</v>
      </c>
      <c r="R9526" t="str">
        <f t="shared" si="595"/>
        <v>Loss</v>
      </c>
    </row>
    <row r="9527" spans="1:18">
      <c r="A9527">
        <v>7672</v>
      </c>
      <c r="B9527" t="s">
        <v>47</v>
      </c>
      <c r="C9527">
        <v>35</v>
      </c>
      <c r="D9527" t="s">
        <v>16</v>
      </c>
      <c r="E9527" t="s">
        <v>35</v>
      </c>
      <c r="F9527" t="s">
        <v>36</v>
      </c>
      <c r="G9527">
        <v>390.08</v>
      </c>
      <c r="H9527">
        <v>672.59</v>
      </c>
      <c r="I9527">
        <v>476.93</v>
      </c>
      <c r="J9527">
        <v>-195.66</v>
      </c>
      <c r="K9527" s="1">
        <f t="shared" si="592"/>
        <v>-0.29090530635305312</v>
      </c>
      <c r="L9527" t="s">
        <v>54</v>
      </c>
      <c r="M9527" s="2" t="s">
        <v>312</v>
      </c>
      <c r="N9527" s="3" t="str">
        <f t="shared" si="593"/>
        <v>Jul</v>
      </c>
      <c r="O9527" t="s">
        <v>33</v>
      </c>
      <c r="P9527" t="s">
        <v>22</v>
      </c>
      <c r="Q9527" t="str">
        <f t="shared" si="594"/>
        <v>Adult</v>
      </c>
      <c r="R9527" t="str">
        <f t="shared" si="595"/>
        <v>Loss</v>
      </c>
    </row>
    <row r="9528" spans="1:18">
      <c r="A9528">
        <v>6343</v>
      </c>
      <c r="B9528" t="s">
        <v>29</v>
      </c>
      <c r="C9528">
        <v>43</v>
      </c>
      <c r="D9528" t="s">
        <v>24</v>
      </c>
      <c r="E9528" t="s">
        <v>41</v>
      </c>
      <c r="F9528" t="s">
        <v>36</v>
      </c>
      <c r="G9528">
        <v>309.13</v>
      </c>
      <c r="H9528">
        <v>515.51</v>
      </c>
      <c r="I9528">
        <v>476.84</v>
      </c>
      <c r="J9528">
        <v>-38.67</v>
      </c>
      <c r="K9528" s="1">
        <f t="shared" si="592"/>
        <v>-7.5013093829411653E-2</v>
      </c>
      <c r="L9528" t="s">
        <v>54</v>
      </c>
      <c r="M9528" s="2" t="s">
        <v>355</v>
      </c>
      <c r="N9528" s="3" t="str">
        <f t="shared" si="593"/>
        <v>Jul</v>
      </c>
      <c r="O9528" t="s">
        <v>21</v>
      </c>
      <c r="P9528" t="s">
        <v>39</v>
      </c>
      <c r="Q9528" t="str">
        <f t="shared" si="594"/>
        <v>Senior</v>
      </c>
      <c r="R9528" t="str">
        <f t="shared" si="595"/>
        <v>Loss</v>
      </c>
    </row>
    <row r="9529" spans="1:18">
      <c r="A9529">
        <v>7471</v>
      </c>
      <c r="B9529" t="s">
        <v>52</v>
      </c>
      <c r="C9529">
        <v>29</v>
      </c>
      <c r="D9529" t="s">
        <v>24</v>
      </c>
      <c r="E9529" t="s">
        <v>57</v>
      </c>
      <c r="F9529" t="s">
        <v>42</v>
      </c>
      <c r="G9529">
        <v>371.75</v>
      </c>
      <c r="H9529">
        <v>206.32</v>
      </c>
      <c r="I9529">
        <v>476.59</v>
      </c>
      <c r="J9529">
        <v>270.27</v>
      </c>
      <c r="K9529" s="1">
        <f t="shared" si="592"/>
        <v>1.3099554090732841</v>
      </c>
      <c r="L9529" t="s">
        <v>54</v>
      </c>
      <c r="M9529" s="2" t="s">
        <v>301</v>
      </c>
      <c r="N9529" s="3" t="str">
        <f t="shared" si="593"/>
        <v>Mar</v>
      </c>
      <c r="O9529" t="s">
        <v>56</v>
      </c>
      <c r="P9529" t="s">
        <v>22</v>
      </c>
      <c r="Q9529" t="str">
        <f t="shared" si="594"/>
        <v>Adult</v>
      </c>
      <c r="R9529" t="str">
        <f t="shared" si="595"/>
        <v>Profit</v>
      </c>
    </row>
    <row r="9530" spans="1:18">
      <c r="A9530">
        <v>2905</v>
      </c>
      <c r="B9530" t="s">
        <v>47</v>
      </c>
      <c r="C9530">
        <v>59</v>
      </c>
      <c r="D9530" t="s">
        <v>24</v>
      </c>
      <c r="E9530" t="s">
        <v>17</v>
      </c>
      <c r="F9530" t="s">
        <v>36</v>
      </c>
      <c r="G9530">
        <v>347.48</v>
      </c>
      <c r="H9530">
        <v>309.97000000000003</v>
      </c>
      <c r="I9530">
        <v>476.46</v>
      </c>
      <c r="J9530">
        <v>166.49</v>
      </c>
      <c r="K9530" s="1">
        <f t="shared" si="592"/>
        <v>0.5371164951446914</v>
      </c>
      <c r="L9530" t="s">
        <v>54</v>
      </c>
      <c r="M9530" s="2" t="s">
        <v>405</v>
      </c>
      <c r="N9530" s="3" t="str">
        <f t="shared" si="593"/>
        <v>Jul</v>
      </c>
      <c r="O9530" t="s">
        <v>28</v>
      </c>
      <c r="P9530" t="s">
        <v>22</v>
      </c>
      <c r="Q9530" t="str">
        <f t="shared" si="594"/>
        <v>Senior</v>
      </c>
      <c r="R9530" t="str">
        <f t="shared" si="595"/>
        <v>Profit</v>
      </c>
    </row>
    <row r="9531" spans="1:18">
      <c r="A9531">
        <v>1827</v>
      </c>
      <c r="B9531" t="s">
        <v>23</v>
      </c>
      <c r="C9531">
        <v>55</v>
      </c>
      <c r="D9531" t="s">
        <v>16</v>
      </c>
      <c r="E9531" t="s">
        <v>53</v>
      </c>
      <c r="F9531" t="s">
        <v>18</v>
      </c>
      <c r="G9531">
        <v>336.04</v>
      </c>
      <c r="H9531">
        <v>705.84</v>
      </c>
      <c r="I9531">
        <v>476.39</v>
      </c>
      <c r="J9531">
        <v>-229.45</v>
      </c>
      <c r="K9531" s="1">
        <f t="shared" si="592"/>
        <v>-0.32507367108693186</v>
      </c>
      <c r="L9531" t="s">
        <v>19</v>
      </c>
      <c r="M9531" s="2" t="s">
        <v>159</v>
      </c>
      <c r="N9531" s="3" t="str">
        <f t="shared" si="593"/>
        <v>Apr</v>
      </c>
      <c r="O9531" t="s">
        <v>51</v>
      </c>
      <c r="P9531" t="s">
        <v>39</v>
      </c>
      <c r="Q9531" t="str">
        <f t="shared" si="594"/>
        <v>Senior</v>
      </c>
      <c r="R9531" t="str">
        <f t="shared" si="595"/>
        <v>Loss</v>
      </c>
    </row>
    <row r="9532" spans="1:18">
      <c r="A9532">
        <v>7953</v>
      </c>
      <c r="B9532" t="s">
        <v>84</v>
      </c>
      <c r="C9532">
        <v>40</v>
      </c>
      <c r="D9532" t="s">
        <v>16</v>
      </c>
      <c r="E9532" t="s">
        <v>35</v>
      </c>
      <c r="F9532" t="s">
        <v>42</v>
      </c>
      <c r="G9532">
        <v>295.56</v>
      </c>
      <c r="H9532">
        <v>889.55</v>
      </c>
      <c r="I9532">
        <v>475.82</v>
      </c>
      <c r="J9532">
        <v>-413.73</v>
      </c>
      <c r="K9532" s="1">
        <f t="shared" si="592"/>
        <v>-0.46510033162835146</v>
      </c>
      <c r="L9532" t="s">
        <v>54</v>
      </c>
      <c r="M9532" s="2" t="s">
        <v>225</v>
      </c>
      <c r="N9532" s="3" t="str">
        <f t="shared" si="593"/>
        <v>Feb</v>
      </c>
      <c r="O9532" t="s">
        <v>28</v>
      </c>
      <c r="P9532" t="s">
        <v>39</v>
      </c>
      <c r="Q9532" t="str">
        <f t="shared" si="594"/>
        <v>Adult</v>
      </c>
      <c r="R9532" t="str">
        <f t="shared" si="595"/>
        <v>Loss</v>
      </c>
    </row>
    <row r="9533" spans="1:18">
      <c r="A9533">
        <v>5456</v>
      </c>
      <c r="B9533" t="s">
        <v>44</v>
      </c>
      <c r="C9533">
        <v>21</v>
      </c>
      <c r="D9533" t="s">
        <v>16</v>
      </c>
      <c r="E9533" t="s">
        <v>57</v>
      </c>
      <c r="F9533" t="s">
        <v>25</v>
      </c>
      <c r="G9533">
        <v>417.59</v>
      </c>
      <c r="H9533">
        <v>1603.25</v>
      </c>
      <c r="I9533">
        <v>474.85</v>
      </c>
      <c r="J9533">
        <v>-1128.4000000000001</v>
      </c>
      <c r="K9533" s="1">
        <f t="shared" si="592"/>
        <v>-0.70382036488382982</v>
      </c>
      <c r="L9533" t="s">
        <v>19</v>
      </c>
      <c r="M9533" s="2" t="s">
        <v>76</v>
      </c>
      <c r="N9533" s="3" t="str">
        <f t="shared" si="593"/>
        <v>Sep</v>
      </c>
      <c r="O9533" t="s">
        <v>51</v>
      </c>
      <c r="P9533" t="s">
        <v>39</v>
      </c>
      <c r="Q9533" t="str">
        <f t="shared" si="594"/>
        <v>Young</v>
      </c>
      <c r="R9533" t="str">
        <f t="shared" si="595"/>
        <v>Loss</v>
      </c>
    </row>
    <row r="9534" spans="1:18">
      <c r="A9534">
        <v>3665</v>
      </c>
      <c r="B9534" t="s">
        <v>92</v>
      </c>
      <c r="C9534">
        <v>43</v>
      </c>
      <c r="D9534" t="s">
        <v>16</v>
      </c>
      <c r="E9534" t="s">
        <v>53</v>
      </c>
      <c r="F9534" t="s">
        <v>36</v>
      </c>
      <c r="G9534">
        <v>367.66</v>
      </c>
      <c r="H9534">
        <v>432.07</v>
      </c>
      <c r="I9534">
        <v>473.12</v>
      </c>
      <c r="J9534">
        <v>41.05</v>
      </c>
      <c r="K9534" s="1">
        <f t="shared" si="592"/>
        <v>9.5007753373295992E-2</v>
      </c>
      <c r="L9534" t="s">
        <v>26</v>
      </c>
      <c r="M9534" s="2" t="s">
        <v>73</v>
      </c>
      <c r="N9534" s="3" t="str">
        <f t="shared" si="593"/>
        <v>Feb</v>
      </c>
      <c r="O9534" t="s">
        <v>21</v>
      </c>
      <c r="P9534" t="s">
        <v>22</v>
      </c>
      <c r="Q9534" t="str">
        <f t="shared" si="594"/>
        <v>Senior</v>
      </c>
      <c r="R9534" t="str">
        <f t="shared" si="595"/>
        <v>Profit</v>
      </c>
    </row>
    <row r="9535" spans="1:18">
      <c r="A9535">
        <v>8375</v>
      </c>
      <c r="B9535" t="s">
        <v>84</v>
      </c>
      <c r="C9535">
        <v>20</v>
      </c>
      <c r="D9535" t="s">
        <v>24</v>
      </c>
      <c r="E9535" t="s">
        <v>57</v>
      </c>
      <c r="F9535" t="s">
        <v>25</v>
      </c>
      <c r="G9535">
        <v>296.8</v>
      </c>
      <c r="H9535">
        <v>1522.15</v>
      </c>
      <c r="I9535">
        <v>472.83</v>
      </c>
      <c r="J9535">
        <v>-1049.32</v>
      </c>
      <c r="K9535" s="1">
        <f t="shared" si="592"/>
        <v>-0.68936701376342668</v>
      </c>
      <c r="L9535" t="s">
        <v>19</v>
      </c>
      <c r="M9535" s="2" t="s">
        <v>328</v>
      </c>
      <c r="N9535" s="3" t="str">
        <f t="shared" si="593"/>
        <v>May</v>
      </c>
      <c r="O9535" t="s">
        <v>51</v>
      </c>
      <c r="P9535" t="s">
        <v>39</v>
      </c>
      <c r="Q9535" t="str">
        <f t="shared" si="594"/>
        <v>Young</v>
      </c>
      <c r="R9535" t="str">
        <f t="shared" si="595"/>
        <v>Loss</v>
      </c>
    </row>
    <row r="9536" spans="1:18">
      <c r="A9536">
        <v>6138</v>
      </c>
      <c r="B9536" t="s">
        <v>34</v>
      </c>
      <c r="C9536">
        <v>47</v>
      </c>
      <c r="D9536" t="s">
        <v>16</v>
      </c>
      <c r="E9536" t="s">
        <v>41</v>
      </c>
      <c r="F9536" t="s">
        <v>42</v>
      </c>
      <c r="G9536">
        <v>317.7</v>
      </c>
      <c r="H9536">
        <v>1754.55</v>
      </c>
      <c r="I9536">
        <v>472.29</v>
      </c>
      <c r="J9536">
        <v>-1282.26</v>
      </c>
      <c r="K9536" s="1">
        <f t="shared" si="592"/>
        <v>-0.73081986834231005</v>
      </c>
      <c r="L9536" t="s">
        <v>26</v>
      </c>
      <c r="M9536" s="2" t="s">
        <v>138</v>
      </c>
      <c r="N9536" s="3" t="str">
        <f t="shared" si="593"/>
        <v>Jul</v>
      </c>
      <c r="O9536" t="s">
        <v>21</v>
      </c>
      <c r="P9536" t="s">
        <v>39</v>
      </c>
      <c r="Q9536" t="str">
        <f t="shared" si="594"/>
        <v>Senior</v>
      </c>
      <c r="R9536" t="str">
        <f t="shared" si="595"/>
        <v>Loss</v>
      </c>
    </row>
    <row r="9537" spans="1:18">
      <c r="A9537">
        <v>1260</v>
      </c>
      <c r="B9537" t="s">
        <v>44</v>
      </c>
      <c r="C9537">
        <v>23</v>
      </c>
      <c r="D9537" t="s">
        <v>16</v>
      </c>
      <c r="E9537" t="s">
        <v>30</v>
      </c>
      <c r="F9537" t="s">
        <v>42</v>
      </c>
      <c r="G9537">
        <v>396.42</v>
      </c>
      <c r="H9537">
        <v>1352.27</v>
      </c>
      <c r="I9537">
        <v>470.18</v>
      </c>
      <c r="J9537">
        <v>-882.09</v>
      </c>
      <c r="K9537" s="1">
        <f t="shared" si="592"/>
        <v>-0.65230316430890289</v>
      </c>
      <c r="L9537" t="s">
        <v>31</v>
      </c>
      <c r="M9537" s="2" t="s">
        <v>307</v>
      </c>
      <c r="N9537" s="3" t="str">
        <f t="shared" si="593"/>
        <v>Sep</v>
      </c>
      <c r="O9537" t="s">
        <v>56</v>
      </c>
      <c r="P9537" t="s">
        <v>22</v>
      </c>
      <c r="Q9537" t="str">
        <f t="shared" si="594"/>
        <v>Young</v>
      </c>
      <c r="R9537" t="str">
        <f t="shared" si="595"/>
        <v>Loss</v>
      </c>
    </row>
    <row r="9538" spans="1:18">
      <c r="A9538">
        <v>6817</v>
      </c>
      <c r="B9538" t="s">
        <v>44</v>
      </c>
      <c r="C9538">
        <v>41</v>
      </c>
      <c r="D9538" t="s">
        <v>24</v>
      </c>
      <c r="E9538" t="s">
        <v>30</v>
      </c>
      <c r="F9538" t="s">
        <v>36</v>
      </c>
      <c r="G9538">
        <v>282.92</v>
      </c>
      <c r="H9538">
        <v>357.14</v>
      </c>
      <c r="I9538">
        <v>470.02</v>
      </c>
      <c r="J9538">
        <v>112.88</v>
      </c>
      <c r="K9538" s="1">
        <f t="shared" ref="K9538:K9601" si="596">J9538/H9538</f>
        <v>0.31606652853222827</v>
      </c>
      <c r="L9538" t="s">
        <v>54</v>
      </c>
      <c r="M9538" s="2" t="s">
        <v>129</v>
      </c>
      <c r="N9538" s="3" t="str">
        <f t="shared" ref="N9538:N9601" si="597">TEXT(M9538,"MMM")</f>
        <v>Mar</v>
      </c>
      <c r="O9538" t="s">
        <v>33</v>
      </c>
      <c r="P9538" t="s">
        <v>22</v>
      </c>
      <c r="Q9538" t="str">
        <f t="shared" ref="Q9538:Q9601" si="598">IF(C9538&gt;=18,IF(C9538&lt;=25,"Young",IF(C9538&lt;=40,"Adult",IF(C9538&lt;=60,"Senior",""))),"")</f>
        <v>Senior</v>
      </c>
      <c r="R9538" t="str">
        <f t="shared" ref="R9538:R9601" si="599">IF(J9538&gt;0,"Profit","Loss")</f>
        <v>Profit</v>
      </c>
    </row>
    <row r="9539" spans="1:18">
      <c r="A9539">
        <v>1862</v>
      </c>
      <c r="B9539" t="s">
        <v>40</v>
      </c>
      <c r="C9539">
        <v>57</v>
      </c>
      <c r="D9539" t="s">
        <v>24</v>
      </c>
      <c r="E9539" t="s">
        <v>53</v>
      </c>
      <c r="F9539" t="s">
        <v>36</v>
      </c>
      <c r="G9539">
        <v>336.71</v>
      </c>
      <c r="H9539">
        <v>1913.33</v>
      </c>
      <c r="I9539">
        <v>469.36</v>
      </c>
      <c r="J9539">
        <v>-1443.97</v>
      </c>
      <c r="K9539" s="1">
        <f t="shared" si="596"/>
        <v>-0.75468946810011872</v>
      </c>
      <c r="L9539" t="s">
        <v>19</v>
      </c>
      <c r="M9539" s="2" t="s">
        <v>239</v>
      </c>
      <c r="N9539" s="3" t="str">
        <f t="shared" si="597"/>
        <v>Sep</v>
      </c>
      <c r="O9539" t="s">
        <v>56</v>
      </c>
      <c r="P9539" t="s">
        <v>39</v>
      </c>
      <c r="Q9539" t="str">
        <f t="shared" si="598"/>
        <v>Senior</v>
      </c>
      <c r="R9539" t="str">
        <f t="shared" si="599"/>
        <v>Loss</v>
      </c>
    </row>
    <row r="9540" spans="1:18">
      <c r="A9540">
        <v>1646</v>
      </c>
      <c r="B9540" t="s">
        <v>52</v>
      </c>
      <c r="C9540">
        <v>22</v>
      </c>
      <c r="D9540" t="s">
        <v>16</v>
      </c>
      <c r="E9540" t="s">
        <v>17</v>
      </c>
      <c r="F9540" t="s">
        <v>36</v>
      </c>
      <c r="G9540">
        <v>322.39</v>
      </c>
      <c r="H9540">
        <v>1063.99</v>
      </c>
      <c r="I9540">
        <v>468.06</v>
      </c>
      <c r="J9540">
        <v>-595.92999999999995</v>
      </c>
      <c r="K9540" s="1">
        <f t="shared" si="596"/>
        <v>-0.56008985046851933</v>
      </c>
      <c r="L9540" t="s">
        <v>19</v>
      </c>
      <c r="M9540" s="2" t="s">
        <v>335</v>
      </c>
      <c r="N9540" s="3" t="str">
        <f t="shared" si="597"/>
        <v>Jul</v>
      </c>
      <c r="O9540" t="s">
        <v>56</v>
      </c>
      <c r="P9540" t="s">
        <v>22</v>
      </c>
      <c r="Q9540" t="str">
        <f t="shared" si="598"/>
        <v>Young</v>
      </c>
      <c r="R9540" t="str">
        <f t="shared" si="599"/>
        <v>Loss</v>
      </c>
    </row>
    <row r="9541" spans="1:18">
      <c r="A9541">
        <v>9623</v>
      </c>
      <c r="B9541" t="s">
        <v>15</v>
      </c>
      <c r="C9541">
        <v>30</v>
      </c>
      <c r="D9541" t="s">
        <v>16</v>
      </c>
      <c r="E9541" t="s">
        <v>59</v>
      </c>
      <c r="F9541" t="s">
        <v>18</v>
      </c>
      <c r="G9541">
        <v>266.16000000000003</v>
      </c>
      <c r="H9541">
        <v>1565.39</v>
      </c>
      <c r="I9541">
        <v>468.03</v>
      </c>
      <c r="J9541">
        <v>-1097.3599999999999</v>
      </c>
      <c r="K9541" s="1">
        <f t="shared" si="596"/>
        <v>-0.70101380486651876</v>
      </c>
      <c r="L9541" t="s">
        <v>26</v>
      </c>
      <c r="M9541" s="2" t="s">
        <v>149</v>
      </c>
      <c r="N9541" s="3" t="str">
        <f t="shared" si="597"/>
        <v>Mar</v>
      </c>
      <c r="O9541" t="s">
        <v>33</v>
      </c>
      <c r="P9541" t="s">
        <v>39</v>
      </c>
      <c r="Q9541" t="str">
        <f t="shared" si="598"/>
        <v>Adult</v>
      </c>
      <c r="R9541" t="str">
        <f t="shared" si="599"/>
        <v>Loss</v>
      </c>
    </row>
    <row r="9542" spans="1:18">
      <c r="A9542">
        <v>8481</v>
      </c>
      <c r="B9542" t="s">
        <v>52</v>
      </c>
      <c r="C9542">
        <v>48</v>
      </c>
      <c r="D9542" t="s">
        <v>24</v>
      </c>
      <c r="E9542" t="s">
        <v>57</v>
      </c>
      <c r="F9542" t="s">
        <v>36</v>
      </c>
      <c r="G9542">
        <v>292.36</v>
      </c>
      <c r="H9542">
        <v>66.680000000000007</v>
      </c>
      <c r="I9542">
        <v>467.89</v>
      </c>
      <c r="J9542">
        <v>401.21</v>
      </c>
      <c r="K9542" s="1">
        <f t="shared" si="596"/>
        <v>6.0169466106778637</v>
      </c>
      <c r="L9542" t="s">
        <v>26</v>
      </c>
      <c r="M9542" s="2" t="s">
        <v>331</v>
      </c>
      <c r="N9542" s="3" t="str">
        <f t="shared" si="597"/>
        <v>Sep</v>
      </c>
      <c r="O9542" t="s">
        <v>21</v>
      </c>
      <c r="P9542" t="s">
        <v>39</v>
      </c>
      <c r="Q9542" t="str">
        <f t="shared" si="598"/>
        <v>Senior</v>
      </c>
      <c r="R9542" t="str">
        <f t="shared" si="599"/>
        <v>Profit</v>
      </c>
    </row>
    <row r="9543" spans="1:18">
      <c r="A9543">
        <v>954</v>
      </c>
      <c r="B9543" t="s">
        <v>34</v>
      </c>
      <c r="C9543">
        <v>60</v>
      </c>
      <c r="D9543" t="s">
        <v>24</v>
      </c>
      <c r="E9543" t="s">
        <v>57</v>
      </c>
      <c r="F9543" t="s">
        <v>36</v>
      </c>
      <c r="G9543">
        <v>298.42</v>
      </c>
      <c r="H9543">
        <v>286.08999999999997</v>
      </c>
      <c r="I9543">
        <v>467.79</v>
      </c>
      <c r="J9543">
        <v>181.7</v>
      </c>
      <c r="K9543" s="1">
        <f t="shared" si="596"/>
        <v>0.6351148240064316</v>
      </c>
      <c r="L9543" t="s">
        <v>19</v>
      </c>
      <c r="M9543" s="2" t="s">
        <v>90</v>
      </c>
      <c r="N9543" s="3" t="str">
        <f t="shared" si="597"/>
        <v>Oct</v>
      </c>
      <c r="O9543" t="s">
        <v>51</v>
      </c>
      <c r="P9543" t="s">
        <v>22</v>
      </c>
      <c r="Q9543" t="str">
        <f t="shared" si="598"/>
        <v>Senior</v>
      </c>
      <c r="R9543" t="str">
        <f t="shared" si="599"/>
        <v>Profit</v>
      </c>
    </row>
    <row r="9544" spans="1:18">
      <c r="A9544">
        <v>8028</v>
      </c>
      <c r="B9544" t="s">
        <v>23</v>
      </c>
      <c r="C9544">
        <v>59</v>
      </c>
      <c r="D9544" t="s">
        <v>24</v>
      </c>
      <c r="E9544" t="s">
        <v>53</v>
      </c>
      <c r="F9544" t="s">
        <v>18</v>
      </c>
      <c r="G9544">
        <v>372.77</v>
      </c>
      <c r="H9544">
        <v>1263.42</v>
      </c>
      <c r="I9544">
        <v>467.25</v>
      </c>
      <c r="J9544">
        <v>-796.17</v>
      </c>
      <c r="K9544" s="1">
        <f t="shared" si="596"/>
        <v>-0.63017048962340305</v>
      </c>
      <c r="L9544" t="s">
        <v>37</v>
      </c>
      <c r="M9544" s="2" t="s">
        <v>150</v>
      </c>
      <c r="N9544" s="3" t="str">
        <f t="shared" si="597"/>
        <v>Apr</v>
      </c>
      <c r="O9544" t="s">
        <v>21</v>
      </c>
      <c r="P9544" t="s">
        <v>22</v>
      </c>
      <c r="Q9544" t="str">
        <f t="shared" si="598"/>
        <v>Senior</v>
      </c>
      <c r="R9544" t="str">
        <f t="shared" si="599"/>
        <v>Loss</v>
      </c>
    </row>
    <row r="9545" spans="1:18">
      <c r="A9545">
        <v>2174</v>
      </c>
      <c r="B9545" t="s">
        <v>34</v>
      </c>
      <c r="C9545">
        <v>53</v>
      </c>
      <c r="D9545" t="s">
        <v>24</v>
      </c>
      <c r="E9545" t="s">
        <v>66</v>
      </c>
      <c r="F9545" t="s">
        <v>18</v>
      </c>
      <c r="G9545">
        <v>295.75</v>
      </c>
      <c r="H9545">
        <v>564.39</v>
      </c>
      <c r="I9545">
        <v>466.91</v>
      </c>
      <c r="J9545">
        <v>-97.48</v>
      </c>
      <c r="K9545" s="1">
        <f t="shared" si="596"/>
        <v>-0.17271744715533585</v>
      </c>
      <c r="L9545" t="s">
        <v>37</v>
      </c>
      <c r="M9545" s="2" t="s">
        <v>342</v>
      </c>
      <c r="N9545" s="3" t="str">
        <f t="shared" si="597"/>
        <v>Jan</v>
      </c>
      <c r="O9545" t="s">
        <v>21</v>
      </c>
      <c r="P9545" t="s">
        <v>22</v>
      </c>
      <c r="Q9545" t="str">
        <f t="shared" si="598"/>
        <v>Senior</v>
      </c>
      <c r="R9545" t="str">
        <f t="shared" si="599"/>
        <v>Loss</v>
      </c>
    </row>
    <row r="9546" spans="1:18">
      <c r="A9546">
        <v>3360</v>
      </c>
      <c r="B9546" t="s">
        <v>52</v>
      </c>
      <c r="C9546">
        <v>48</v>
      </c>
      <c r="D9546" t="s">
        <v>24</v>
      </c>
      <c r="E9546" t="s">
        <v>30</v>
      </c>
      <c r="F9546" t="s">
        <v>36</v>
      </c>
      <c r="G9546">
        <v>309.60000000000002</v>
      </c>
      <c r="H9546">
        <v>1362.72</v>
      </c>
      <c r="I9546">
        <v>466.15</v>
      </c>
      <c r="J9546">
        <v>-896.57</v>
      </c>
      <c r="K9546" s="1">
        <f t="shared" si="596"/>
        <v>-0.65792679347187977</v>
      </c>
      <c r="L9546" t="s">
        <v>37</v>
      </c>
      <c r="M9546" s="2" t="s">
        <v>74</v>
      </c>
      <c r="N9546" s="3" t="str">
        <f t="shared" si="597"/>
        <v>Aug</v>
      </c>
      <c r="O9546" t="s">
        <v>21</v>
      </c>
      <c r="P9546" t="s">
        <v>22</v>
      </c>
      <c r="Q9546" t="str">
        <f t="shared" si="598"/>
        <v>Senior</v>
      </c>
      <c r="R9546" t="str">
        <f t="shared" si="599"/>
        <v>Loss</v>
      </c>
    </row>
    <row r="9547" spans="1:18">
      <c r="A9547">
        <v>8210</v>
      </c>
      <c r="B9547" t="s">
        <v>47</v>
      </c>
      <c r="C9547">
        <v>60</v>
      </c>
      <c r="D9547" t="s">
        <v>16</v>
      </c>
      <c r="E9547" t="s">
        <v>17</v>
      </c>
      <c r="F9547" t="s">
        <v>36</v>
      </c>
      <c r="G9547">
        <v>318.14999999999998</v>
      </c>
      <c r="H9547">
        <v>808.87</v>
      </c>
      <c r="I9547">
        <v>465.81</v>
      </c>
      <c r="J9547">
        <v>-343.06</v>
      </c>
      <c r="K9547" s="1">
        <f t="shared" si="596"/>
        <v>-0.42412254132308036</v>
      </c>
      <c r="L9547" t="s">
        <v>26</v>
      </c>
      <c r="M9547" s="2" t="s">
        <v>181</v>
      </c>
      <c r="N9547" s="3" t="str">
        <f t="shared" si="597"/>
        <v>Aug</v>
      </c>
      <c r="O9547" t="s">
        <v>33</v>
      </c>
      <c r="P9547" t="s">
        <v>22</v>
      </c>
      <c r="Q9547" t="str">
        <f t="shared" si="598"/>
        <v>Senior</v>
      </c>
      <c r="R9547" t="str">
        <f t="shared" si="599"/>
        <v>Loss</v>
      </c>
    </row>
    <row r="9548" spans="1:18">
      <c r="A9548">
        <v>9972</v>
      </c>
      <c r="B9548" t="s">
        <v>52</v>
      </c>
      <c r="C9548">
        <v>47</v>
      </c>
      <c r="D9548" t="s">
        <v>24</v>
      </c>
      <c r="E9548" t="s">
        <v>17</v>
      </c>
      <c r="F9548" t="s">
        <v>49</v>
      </c>
      <c r="G9548">
        <v>399.72</v>
      </c>
      <c r="H9548">
        <v>170.6</v>
      </c>
      <c r="I9548">
        <v>465.07</v>
      </c>
      <c r="J9548">
        <v>294.47000000000003</v>
      </c>
      <c r="K9548" s="1">
        <f t="shared" si="596"/>
        <v>1.7260844079718642</v>
      </c>
      <c r="L9548" t="s">
        <v>19</v>
      </c>
      <c r="M9548" s="2" t="s">
        <v>270</v>
      </c>
      <c r="N9548" s="3" t="str">
        <f t="shared" si="597"/>
        <v>Feb</v>
      </c>
      <c r="O9548" t="s">
        <v>21</v>
      </c>
      <c r="P9548" t="s">
        <v>22</v>
      </c>
      <c r="Q9548" t="str">
        <f t="shared" si="598"/>
        <v>Senior</v>
      </c>
      <c r="R9548" t="str">
        <f t="shared" si="599"/>
        <v>Profit</v>
      </c>
    </row>
    <row r="9549" spans="1:18">
      <c r="A9549">
        <v>423</v>
      </c>
      <c r="B9549" t="s">
        <v>92</v>
      </c>
      <c r="C9549">
        <v>49</v>
      </c>
      <c r="D9549" t="s">
        <v>16</v>
      </c>
      <c r="E9549" t="s">
        <v>57</v>
      </c>
      <c r="F9549" t="s">
        <v>49</v>
      </c>
      <c r="G9549">
        <v>351.61</v>
      </c>
      <c r="H9549">
        <v>1525.13</v>
      </c>
      <c r="I9549">
        <v>465</v>
      </c>
      <c r="J9549">
        <v>-1060.1300000000001</v>
      </c>
      <c r="K9549" s="1">
        <f t="shared" si="596"/>
        <v>-0.69510795801013692</v>
      </c>
      <c r="L9549" t="s">
        <v>54</v>
      </c>
      <c r="M9549" s="2" t="s">
        <v>105</v>
      </c>
      <c r="N9549" s="3" t="str">
        <f t="shared" si="597"/>
        <v>Apr</v>
      </c>
      <c r="O9549" t="s">
        <v>21</v>
      </c>
      <c r="P9549" t="s">
        <v>22</v>
      </c>
      <c r="Q9549" t="str">
        <f t="shared" si="598"/>
        <v>Senior</v>
      </c>
      <c r="R9549" t="str">
        <f t="shared" si="599"/>
        <v>Loss</v>
      </c>
    </row>
    <row r="9550" spans="1:18">
      <c r="A9550">
        <v>3255</v>
      </c>
      <c r="B9550" t="s">
        <v>15</v>
      </c>
      <c r="C9550">
        <v>39</v>
      </c>
      <c r="D9550" t="s">
        <v>24</v>
      </c>
      <c r="E9550" t="s">
        <v>17</v>
      </c>
      <c r="F9550" t="s">
        <v>25</v>
      </c>
      <c r="G9550">
        <v>306.38</v>
      </c>
      <c r="H9550">
        <v>1380.66</v>
      </c>
      <c r="I9550">
        <v>464.23</v>
      </c>
      <c r="J9550">
        <v>-916.43</v>
      </c>
      <c r="K9550" s="1">
        <f t="shared" si="596"/>
        <v>-0.66376225862993055</v>
      </c>
      <c r="L9550" t="s">
        <v>26</v>
      </c>
      <c r="M9550" s="2" t="s">
        <v>95</v>
      </c>
      <c r="N9550" s="3" t="str">
        <f t="shared" si="597"/>
        <v>Sep</v>
      </c>
      <c r="O9550" t="s">
        <v>28</v>
      </c>
      <c r="P9550" t="s">
        <v>22</v>
      </c>
      <c r="Q9550" t="str">
        <f t="shared" si="598"/>
        <v>Adult</v>
      </c>
      <c r="R9550" t="str">
        <f t="shared" si="599"/>
        <v>Loss</v>
      </c>
    </row>
    <row r="9551" spans="1:18">
      <c r="A9551">
        <v>7673</v>
      </c>
      <c r="B9551" t="s">
        <v>44</v>
      </c>
      <c r="C9551">
        <v>18</v>
      </c>
      <c r="D9551" t="s">
        <v>16</v>
      </c>
      <c r="E9551" t="s">
        <v>17</v>
      </c>
      <c r="F9551" t="s">
        <v>36</v>
      </c>
      <c r="G9551">
        <v>407.5</v>
      </c>
      <c r="H9551">
        <v>929.31</v>
      </c>
      <c r="I9551">
        <v>463.83</v>
      </c>
      <c r="J9551">
        <v>-465.48</v>
      </c>
      <c r="K9551" s="1">
        <f t="shared" si="596"/>
        <v>-0.50088775543144914</v>
      </c>
      <c r="L9551" t="s">
        <v>26</v>
      </c>
      <c r="M9551" s="2" t="s">
        <v>62</v>
      </c>
      <c r="N9551" s="3" t="str">
        <f t="shared" si="597"/>
        <v>Feb</v>
      </c>
      <c r="O9551" t="s">
        <v>21</v>
      </c>
      <c r="P9551" t="s">
        <v>39</v>
      </c>
      <c r="Q9551" t="str">
        <f t="shared" si="598"/>
        <v>Young</v>
      </c>
      <c r="R9551" t="str">
        <f t="shared" si="599"/>
        <v>Loss</v>
      </c>
    </row>
    <row r="9552" spans="1:18">
      <c r="A9552">
        <v>1469</v>
      </c>
      <c r="B9552" t="s">
        <v>40</v>
      </c>
      <c r="C9552">
        <v>50</v>
      </c>
      <c r="D9552" t="s">
        <v>16</v>
      </c>
      <c r="E9552" t="s">
        <v>17</v>
      </c>
      <c r="F9552" t="s">
        <v>36</v>
      </c>
      <c r="G9552">
        <v>258.62</v>
      </c>
      <c r="H9552">
        <v>627.48</v>
      </c>
      <c r="I9552">
        <v>463.65</v>
      </c>
      <c r="J9552">
        <v>-163.83000000000001</v>
      </c>
      <c r="K9552" s="1">
        <f t="shared" si="596"/>
        <v>-0.26109198699560149</v>
      </c>
      <c r="L9552" t="s">
        <v>37</v>
      </c>
      <c r="M9552" s="2" t="s">
        <v>366</v>
      </c>
      <c r="N9552" s="3" t="str">
        <f t="shared" si="597"/>
        <v>Jun</v>
      </c>
      <c r="O9552" t="s">
        <v>33</v>
      </c>
      <c r="P9552" t="s">
        <v>22</v>
      </c>
      <c r="Q9552" t="str">
        <f t="shared" si="598"/>
        <v>Senior</v>
      </c>
      <c r="R9552" t="str">
        <f t="shared" si="599"/>
        <v>Loss</v>
      </c>
    </row>
    <row r="9553" spans="1:18">
      <c r="A9553">
        <v>2450</v>
      </c>
      <c r="B9553" t="s">
        <v>44</v>
      </c>
      <c r="C9553">
        <v>20</v>
      </c>
      <c r="D9553" t="s">
        <v>24</v>
      </c>
      <c r="E9553" t="s">
        <v>57</v>
      </c>
      <c r="F9553" t="s">
        <v>18</v>
      </c>
      <c r="G9553">
        <v>265.5</v>
      </c>
      <c r="H9553">
        <v>617.48</v>
      </c>
      <c r="I9553">
        <v>463.54</v>
      </c>
      <c r="J9553">
        <v>-153.94</v>
      </c>
      <c r="K9553" s="1">
        <f t="shared" si="596"/>
        <v>-0.24930362116991642</v>
      </c>
      <c r="L9553" t="s">
        <v>19</v>
      </c>
      <c r="M9553" s="2" t="s">
        <v>343</v>
      </c>
      <c r="N9553" s="3" t="str">
        <f t="shared" si="597"/>
        <v>Dec</v>
      </c>
      <c r="O9553" t="s">
        <v>56</v>
      </c>
      <c r="P9553" t="s">
        <v>39</v>
      </c>
      <c r="Q9553" t="str">
        <f t="shared" si="598"/>
        <v>Young</v>
      </c>
      <c r="R9553" t="str">
        <f t="shared" si="599"/>
        <v>Loss</v>
      </c>
    </row>
    <row r="9554" spans="1:18">
      <c r="A9554">
        <v>1065</v>
      </c>
      <c r="B9554" t="s">
        <v>47</v>
      </c>
      <c r="C9554">
        <v>60</v>
      </c>
      <c r="D9554" t="s">
        <v>24</v>
      </c>
      <c r="E9554" t="s">
        <v>30</v>
      </c>
      <c r="F9554" t="s">
        <v>36</v>
      </c>
      <c r="G9554">
        <v>288.04000000000002</v>
      </c>
      <c r="H9554">
        <v>633.36</v>
      </c>
      <c r="I9554">
        <v>462.98</v>
      </c>
      <c r="J9554">
        <v>-170.38</v>
      </c>
      <c r="K9554" s="1">
        <f t="shared" si="596"/>
        <v>-0.26900972590627764</v>
      </c>
      <c r="L9554" t="s">
        <v>31</v>
      </c>
      <c r="M9554" s="2" t="s">
        <v>310</v>
      </c>
      <c r="N9554" s="3" t="str">
        <f t="shared" si="597"/>
        <v>Apr</v>
      </c>
      <c r="O9554" t="s">
        <v>33</v>
      </c>
      <c r="P9554" t="s">
        <v>22</v>
      </c>
      <c r="Q9554" t="str">
        <f t="shared" si="598"/>
        <v>Senior</v>
      </c>
      <c r="R9554" t="str">
        <f t="shared" si="599"/>
        <v>Loss</v>
      </c>
    </row>
    <row r="9555" spans="1:18">
      <c r="A9555">
        <v>5207</v>
      </c>
      <c r="B9555" t="s">
        <v>92</v>
      </c>
      <c r="C9555">
        <v>19</v>
      </c>
      <c r="D9555" t="s">
        <v>24</v>
      </c>
      <c r="E9555" t="s">
        <v>66</v>
      </c>
      <c r="F9555" t="s">
        <v>36</v>
      </c>
      <c r="G9555">
        <v>348.89</v>
      </c>
      <c r="H9555">
        <v>445.94</v>
      </c>
      <c r="I9555">
        <v>462.66</v>
      </c>
      <c r="J9555">
        <v>16.72</v>
      </c>
      <c r="K9555" s="1">
        <f t="shared" si="596"/>
        <v>3.7493833251110012E-2</v>
      </c>
      <c r="L9555" t="s">
        <v>54</v>
      </c>
      <c r="M9555" s="2" t="s">
        <v>227</v>
      </c>
      <c r="N9555" s="3" t="str">
        <f t="shared" si="597"/>
        <v>Aug</v>
      </c>
      <c r="O9555" t="s">
        <v>33</v>
      </c>
      <c r="P9555" t="s">
        <v>22</v>
      </c>
      <c r="Q9555" t="str">
        <f t="shared" si="598"/>
        <v>Young</v>
      </c>
      <c r="R9555" t="str">
        <f t="shared" si="599"/>
        <v>Profit</v>
      </c>
    </row>
    <row r="9556" spans="1:18">
      <c r="A9556">
        <v>8177</v>
      </c>
      <c r="B9556" t="s">
        <v>92</v>
      </c>
      <c r="C9556">
        <v>30</v>
      </c>
      <c r="D9556" t="s">
        <v>16</v>
      </c>
      <c r="E9556" t="s">
        <v>35</v>
      </c>
      <c r="F9556" t="s">
        <v>42</v>
      </c>
      <c r="G9556">
        <v>394.65</v>
      </c>
      <c r="H9556">
        <v>622.97</v>
      </c>
      <c r="I9556">
        <v>462.59</v>
      </c>
      <c r="J9556">
        <v>-160.38</v>
      </c>
      <c r="K9556" s="1">
        <f t="shared" si="596"/>
        <v>-0.25744417869239289</v>
      </c>
      <c r="L9556" t="s">
        <v>31</v>
      </c>
      <c r="M9556" s="2" t="s">
        <v>251</v>
      </c>
      <c r="N9556" s="3" t="str">
        <f t="shared" si="597"/>
        <v>Jan</v>
      </c>
      <c r="O9556" t="s">
        <v>51</v>
      </c>
      <c r="P9556" t="s">
        <v>39</v>
      </c>
      <c r="Q9556" t="str">
        <f t="shared" si="598"/>
        <v>Adult</v>
      </c>
      <c r="R9556" t="str">
        <f t="shared" si="599"/>
        <v>Loss</v>
      </c>
    </row>
    <row r="9557" spans="1:18">
      <c r="A9557">
        <v>652</v>
      </c>
      <c r="B9557" t="s">
        <v>84</v>
      </c>
      <c r="C9557">
        <v>60</v>
      </c>
      <c r="D9557" t="s">
        <v>16</v>
      </c>
      <c r="E9557" t="s">
        <v>53</v>
      </c>
      <c r="F9557" t="s">
        <v>42</v>
      </c>
      <c r="G9557">
        <v>412.29</v>
      </c>
      <c r="H9557">
        <v>1290.96</v>
      </c>
      <c r="I9557">
        <v>461.96</v>
      </c>
      <c r="J9557">
        <v>-829</v>
      </c>
      <c r="K9557" s="1">
        <f t="shared" si="596"/>
        <v>-0.64215777405961449</v>
      </c>
      <c r="L9557" t="s">
        <v>37</v>
      </c>
      <c r="M9557" s="2" t="s">
        <v>354</v>
      </c>
      <c r="N9557" s="3" t="str">
        <f t="shared" si="597"/>
        <v>Dec</v>
      </c>
      <c r="O9557" t="s">
        <v>51</v>
      </c>
      <c r="P9557" t="s">
        <v>22</v>
      </c>
      <c r="Q9557" t="str">
        <f t="shared" si="598"/>
        <v>Senior</v>
      </c>
      <c r="R9557" t="str">
        <f t="shared" si="599"/>
        <v>Loss</v>
      </c>
    </row>
    <row r="9558" spans="1:18">
      <c r="A9558">
        <v>7771</v>
      </c>
      <c r="B9558" t="s">
        <v>29</v>
      </c>
      <c r="C9558">
        <v>25</v>
      </c>
      <c r="D9558" t="s">
        <v>24</v>
      </c>
      <c r="E9558" t="s">
        <v>41</v>
      </c>
      <c r="F9558" t="s">
        <v>49</v>
      </c>
      <c r="G9558">
        <v>342.59</v>
      </c>
      <c r="H9558">
        <v>1622.2</v>
      </c>
      <c r="I9558">
        <v>461.34</v>
      </c>
      <c r="J9558">
        <v>-1160.8599999999999</v>
      </c>
      <c r="K9558" s="1">
        <f t="shared" si="596"/>
        <v>-0.71560843299223265</v>
      </c>
      <c r="L9558" t="s">
        <v>26</v>
      </c>
      <c r="M9558" s="2" t="s">
        <v>93</v>
      </c>
      <c r="N9558" s="3" t="str">
        <f t="shared" si="597"/>
        <v>Apr</v>
      </c>
      <c r="O9558" t="s">
        <v>51</v>
      </c>
      <c r="P9558" t="s">
        <v>39</v>
      </c>
      <c r="Q9558" t="str">
        <f t="shared" si="598"/>
        <v>Young</v>
      </c>
      <c r="R9558" t="str">
        <f t="shared" si="599"/>
        <v>Loss</v>
      </c>
    </row>
    <row r="9559" spans="1:18">
      <c r="A9559">
        <v>6998</v>
      </c>
      <c r="B9559" t="s">
        <v>40</v>
      </c>
      <c r="C9559">
        <v>32</v>
      </c>
      <c r="D9559" t="s">
        <v>16</v>
      </c>
      <c r="E9559" t="s">
        <v>35</v>
      </c>
      <c r="F9559" t="s">
        <v>42</v>
      </c>
      <c r="G9559">
        <v>418.88</v>
      </c>
      <c r="H9559">
        <v>1659.72</v>
      </c>
      <c r="I9559">
        <v>460.96</v>
      </c>
      <c r="J9559">
        <v>-1198.76</v>
      </c>
      <c r="K9559" s="1">
        <f t="shared" si="596"/>
        <v>-0.72226640638179929</v>
      </c>
      <c r="L9559" t="s">
        <v>26</v>
      </c>
      <c r="M9559" s="2" t="s">
        <v>309</v>
      </c>
      <c r="N9559" s="3" t="str">
        <f t="shared" si="597"/>
        <v>Jul</v>
      </c>
      <c r="O9559" t="s">
        <v>56</v>
      </c>
      <c r="P9559" t="s">
        <v>22</v>
      </c>
      <c r="Q9559" t="str">
        <f t="shared" si="598"/>
        <v>Adult</v>
      </c>
      <c r="R9559" t="str">
        <f t="shared" si="599"/>
        <v>Loss</v>
      </c>
    </row>
    <row r="9560" spans="1:18">
      <c r="A9560">
        <v>8216</v>
      </c>
      <c r="B9560" t="s">
        <v>84</v>
      </c>
      <c r="C9560">
        <v>26</v>
      </c>
      <c r="D9560" t="s">
        <v>24</v>
      </c>
      <c r="E9560" t="s">
        <v>57</v>
      </c>
      <c r="F9560" t="s">
        <v>25</v>
      </c>
      <c r="G9560">
        <v>410.09</v>
      </c>
      <c r="H9560">
        <v>1505.8</v>
      </c>
      <c r="I9560">
        <v>460.15</v>
      </c>
      <c r="J9560">
        <v>-1045.6500000000001</v>
      </c>
      <c r="K9560" s="1">
        <f t="shared" si="596"/>
        <v>-0.69441492894142653</v>
      </c>
      <c r="L9560" t="s">
        <v>37</v>
      </c>
      <c r="M9560" s="2" t="s">
        <v>50</v>
      </c>
      <c r="N9560" s="3" t="str">
        <f t="shared" si="597"/>
        <v>Apr</v>
      </c>
      <c r="O9560" t="s">
        <v>21</v>
      </c>
      <c r="P9560" t="s">
        <v>39</v>
      </c>
      <c r="Q9560" t="str">
        <f t="shared" si="598"/>
        <v>Adult</v>
      </c>
      <c r="R9560" t="str">
        <f t="shared" si="599"/>
        <v>Loss</v>
      </c>
    </row>
    <row r="9561" spans="1:18">
      <c r="A9561">
        <v>7114</v>
      </c>
      <c r="B9561" t="s">
        <v>52</v>
      </c>
      <c r="C9561">
        <v>18</v>
      </c>
      <c r="D9561" t="s">
        <v>24</v>
      </c>
      <c r="E9561" t="s">
        <v>17</v>
      </c>
      <c r="F9561" t="s">
        <v>36</v>
      </c>
      <c r="G9561">
        <v>325.57</v>
      </c>
      <c r="H9561">
        <v>1018.28</v>
      </c>
      <c r="I9561">
        <v>460.05</v>
      </c>
      <c r="J9561">
        <v>-558.23</v>
      </c>
      <c r="K9561" s="1">
        <f t="shared" si="596"/>
        <v>-0.54820874415681353</v>
      </c>
      <c r="L9561" t="s">
        <v>31</v>
      </c>
      <c r="M9561" s="2" t="s">
        <v>74</v>
      </c>
      <c r="N9561" s="3" t="str">
        <f t="shared" si="597"/>
        <v>Aug</v>
      </c>
      <c r="O9561" t="s">
        <v>56</v>
      </c>
      <c r="P9561" t="s">
        <v>39</v>
      </c>
      <c r="Q9561" t="str">
        <f t="shared" si="598"/>
        <v>Young</v>
      </c>
      <c r="R9561" t="str">
        <f t="shared" si="599"/>
        <v>Loss</v>
      </c>
    </row>
    <row r="9562" spans="1:18">
      <c r="A9562">
        <v>3887</v>
      </c>
      <c r="B9562" t="s">
        <v>40</v>
      </c>
      <c r="C9562">
        <v>25</v>
      </c>
      <c r="D9562" t="s">
        <v>24</v>
      </c>
      <c r="E9562" t="s">
        <v>57</v>
      </c>
      <c r="F9562" t="s">
        <v>49</v>
      </c>
      <c r="G9562">
        <v>278.52999999999997</v>
      </c>
      <c r="H9562">
        <v>1945.31</v>
      </c>
      <c r="I9562">
        <v>459.19</v>
      </c>
      <c r="J9562">
        <v>-1486.12</v>
      </c>
      <c r="K9562" s="1">
        <f t="shared" si="596"/>
        <v>-0.76395021873120472</v>
      </c>
      <c r="L9562" t="s">
        <v>54</v>
      </c>
      <c r="M9562" s="2" t="s">
        <v>46</v>
      </c>
      <c r="N9562" s="3" t="str">
        <f t="shared" si="597"/>
        <v>May</v>
      </c>
      <c r="O9562" t="s">
        <v>51</v>
      </c>
      <c r="P9562" t="s">
        <v>39</v>
      </c>
      <c r="Q9562" t="str">
        <f t="shared" si="598"/>
        <v>Young</v>
      </c>
      <c r="R9562" t="str">
        <f t="shared" si="599"/>
        <v>Loss</v>
      </c>
    </row>
    <row r="9563" spans="1:18">
      <c r="A9563">
        <v>6769</v>
      </c>
      <c r="B9563" t="s">
        <v>40</v>
      </c>
      <c r="C9563">
        <v>60</v>
      </c>
      <c r="D9563" t="s">
        <v>24</v>
      </c>
      <c r="E9563" t="s">
        <v>35</v>
      </c>
      <c r="F9563" t="s">
        <v>49</v>
      </c>
      <c r="G9563">
        <v>299.58</v>
      </c>
      <c r="H9563">
        <v>1856.31</v>
      </c>
      <c r="I9563">
        <v>456.37</v>
      </c>
      <c r="J9563">
        <v>-1399.94</v>
      </c>
      <c r="K9563" s="1">
        <f t="shared" si="596"/>
        <v>-0.75415205434437138</v>
      </c>
      <c r="L9563" t="s">
        <v>31</v>
      </c>
      <c r="M9563" s="2" t="s">
        <v>79</v>
      </c>
      <c r="N9563" s="3" t="str">
        <f t="shared" si="597"/>
        <v>Feb</v>
      </c>
      <c r="O9563" t="s">
        <v>56</v>
      </c>
      <c r="P9563" t="s">
        <v>22</v>
      </c>
      <c r="Q9563" t="str">
        <f t="shared" si="598"/>
        <v>Senior</v>
      </c>
      <c r="R9563" t="str">
        <f t="shared" si="599"/>
        <v>Loss</v>
      </c>
    </row>
    <row r="9564" spans="1:18">
      <c r="A9564">
        <v>4175</v>
      </c>
      <c r="B9564" t="s">
        <v>47</v>
      </c>
      <c r="C9564">
        <v>41</v>
      </c>
      <c r="D9564" t="s">
        <v>16</v>
      </c>
      <c r="E9564" t="s">
        <v>59</v>
      </c>
      <c r="F9564" t="s">
        <v>36</v>
      </c>
      <c r="G9564">
        <v>339.08</v>
      </c>
      <c r="H9564">
        <v>1771.54</v>
      </c>
      <c r="I9564">
        <v>456.04</v>
      </c>
      <c r="J9564">
        <v>-1315.5</v>
      </c>
      <c r="K9564" s="1">
        <f t="shared" si="596"/>
        <v>-0.74257425742574257</v>
      </c>
      <c r="L9564" t="s">
        <v>54</v>
      </c>
      <c r="M9564" s="2" t="s">
        <v>175</v>
      </c>
      <c r="N9564" s="3" t="str">
        <f t="shared" si="597"/>
        <v>May</v>
      </c>
      <c r="O9564" t="s">
        <v>51</v>
      </c>
      <c r="P9564" t="s">
        <v>22</v>
      </c>
      <c r="Q9564" t="str">
        <f t="shared" si="598"/>
        <v>Senior</v>
      </c>
      <c r="R9564" t="str">
        <f t="shared" si="599"/>
        <v>Loss</v>
      </c>
    </row>
    <row r="9565" spans="1:18">
      <c r="A9565">
        <v>5192</v>
      </c>
      <c r="B9565" t="s">
        <v>40</v>
      </c>
      <c r="C9565">
        <v>47</v>
      </c>
      <c r="D9565" t="s">
        <v>24</v>
      </c>
      <c r="E9565" t="s">
        <v>53</v>
      </c>
      <c r="F9565" t="s">
        <v>18</v>
      </c>
      <c r="G9565">
        <v>340.16</v>
      </c>
      <c r="H9565">
        <v>939.93</v>
      </c>
      <c r="I9565">
        <v>455.51</v>
      </c>
      <c r="J9565">
        <v>-484.42</v>
      </c>
      <c r="K9565" s="1">
        <f t="shared" si="596"/>
        <v>-0.51537880480461318</v>
      </c>
      <c r="L9565" t="s">
        <v>54</v>
      </c>
      <c r="M9565" s="2" t="s">
        <v>345</v>
      </c>
      <c r="N9565" s="3" t="str">
        <f t="shared" si="597"/>
        <v>Mar</v>
      </c>
      <c r="O9565" t="s">
        <v>33</v>
      </c>
      <c r="P9565" t="s">
        <v>22</v>
      </c>
      <c r="Q9565" t="str">
        <f t="shared" si="598"/>
        <v>Senior</v>
      </c>
      <c r="R9565" t="str">
        <f t="shared" si="599"/>
        <v>Loss</v>
      </c>
    </row>
    <row r="9566" spans="1:18">
      <c r="A9566">
        <v>840</v>
      </c>
      <c r="B9566" t="s">
        <v>23</v>
      </c>
      <c r="C9566">
        <v>27</v>
      </c>
      <c r="D9566" t="s">
        <v>24</v>
      </c>
      <c r="E9566" t="s">
        <v>41</v>
      </c>
      <c r="F9566" t="s">
        <v>36</v>
      </c>
      <c r="G9566">
        <v>368.93</v>
      </c>
      <c r="H9566">
        <v>1238.67</v>
      </c>
      <c r="I9566">
        <v>454.53</v>
      </c>
      <c r="J9566">
        <v>-784.14</v>
      </c>
      <c r="K9566" s="1">
        <f t="shared" si="596"/>
        <v>-0.63304996488168752</v>
      </c>
      <c r="L9566" t="s">
        <v>54</v>
      </c>
      <c r="M9566" s="2" t="s">
        <v>292</v>
      </c>
      <c r="N9566" s="3" t="str">
        <f t="shared" si="597"/>
        <v>Oct</v>
      </c>
      <c r="O9566" t="s">
        <v>51</v>
      </c>
      <c r="P9566" t="s">
        <v>39</v>
      </c>
      <c r="Q9566" t="str">
        <f t="shared" si="598"/>
        <v>Adult</v>
      </c>
      <c r="R9566" t="str">
        <f t="shared" si="599"/>
        <v>Loss</v>
      </c>
    </row>
    <row r="9567" spans="1:18">
      <c r="A9567">
        <v>7463</v>
      </c>
      <c r="B9567" t="s">
        <v>47</v>
      </c>
      <c r="C9567">
        <v>33</v>
      </c>
      <c r="D9567" t="s">
        <v>16</v>
      </c>
      <c r="E9567" t="s">
        <v>30</v>
      </c>
      <c r="F9567" t="s">
        <v>25</v>
      </c>
      <c r="G9567">
        <v>303.86</v>
      </c>
      <c r="H9567">
        <v>972.24</v>
      </c>
      <c r="I9567">
        <v>454.28</v>
      </c>
      <c r="J9567">
        <v>-517.96</v>
      </c>
      <c r="K9567" s="1">
        <f t="shared" si="596"/>
        <v>-0.53274911544474624</v>
      </c>
      <c r="L9567" t="s">
        <v>37</v>
      </c>
      <c r="M9567" s="2" t="s">
        <v>309</v>
      </c>
      <c r="N9567" s="3" t="str">
        <f t="shared" si="597"/>
        <v>Jul</v>
      </c>
      <c r="O9567" t="s">
        <v>56</v>
      </c>
      <c r="P9567" t="s">
        <v>22</v>
      </c>
      <c r="Q9567" t="str">
        <f t="shared" si="598"/>
        <v>Adult</v>
      </c>
      <c r="R9567" t="str">
        <f t="shared" si="599"/>
        <v>Loss</v>
      </c>
    </row>
    <row r="9568" spans="1:18">
      <c r="A9568">
        <v>4184</v>
      </c>
      <c r="B9568" t="s">
        <v>47</v>
      </c>
      <c r="C9568">
        <v>42</v>
      </c>
      <c r="D9568" t="s">
        <v>16</v>
      </c>
      <c r="E9568" t="s">
        <v>35</v>
      </c>
      <c r="F9568" t="s">
        <v>25</v>
      </c>
      <c r="G9568">
        <v>307</v>
      </c>
      <c r="H9568">
        <v>1656.13</v>
      </c>
      <c r="I9568">
        <v>453.93</v>
      </c>
      <c r="J9568">
        <v>-1202.2</v>
      </c>
      <c r="K9568" s="1">
        <f t="shared" si="596"/>
        <v>-0.72590919794943631</v>
      </c>
      <c r="L9568" t="s">
        <v>19</v>
      </c>
      <c r="M9568" s="2" t="s">
        <v>67</v>
      </c>
      <c r="N9568" s="3" t="str">
        <f t="shared" si="597"/>
        <v>Oct</v>
      </c>
      <c r="O9568" t="s">
        <v>51</v>
      </c>
      <c r="P9568" t="s">
        <v>39</v>
      </c>
      <c r="Q9568" t="str">
        <f t="shared" si="598"/>
        <v>Senior</v>
      </c>
      <c r="R9568" t="str">
        <f t="shared" si="599"/>
        <v>Loss</v>
      </c>
    </row>
    <row r="9569" spans="1:18">
      <c r="A9569">
        <v>6426</v>
      </c>
      <c r="B9569" t="s">
        <v>23</v>
      </c>
      <c r="C9569">
        <v>50</v>
      </c>
      <c r="D9569" t="s">
        <v>24</v>
      </c>
      <c r="E9569" t="s">
        <v>30</v>
      </c>
      <c r="F9569" t="s">
        <v>36</v>
      </c>
      <c r="G9569">
        <v>369.5</v>
      </c>
      <c r="H9569">
        <v>686.39</v>
      </c>
      <c r="I9569">
        <v>453.27</v>
      </c>
      <c r="J9569">
        <v>-233.12</v>
      </c>
      <c r="K9569" s="1">
        <f t="shared" si="596"/>
        <v>-0.33963198764550767</v>
      </c>
      <c r="L9569" t="s">
        <v>31</v>
      </c>
      <c r="M9569" s="2" t="s">
        <v>55</v>
      </c>
      <c r="N9569" s="3" t="str">
        <f t="shared" si="597"/>
        <v>Nov</v>
      </c>
      <c r="O9569" t="s">
        <v>51</v>
      </c>
      <c r="P9569" t="s">
        <v>39</v>
      </c>
      <c r="Q9569" t="str">
        <f t="shared" si="598"/>
        <v>Senior</v>
      </c>
      <c r="R9569" t="str">
        <f t="shared" si="599"/>
        <v>Loss</v>
      </c>
    </row>
    <row r="9570" spans="1:18">
      <c r="A9570">
        <v>1907</v>
      </c>
      <c r="B9570" t="s">
        <v>29</v>
      </c>
      <c r="C9570">
        <v>38</v>
      </c>
      <c r="D9570" t="s">
        <v>16</v>
      </c>
      <c r="E9570" t="s">
        <v>66</v>
      </c>
      <c r="F9570" t="s">
        <v>18</v>
      </c>
      <c r="G9570">
        <v>267.86</v>
      </c>
      <c r="H9570">
        <v>735.81</v>
      </c>
      <c r="I9570">
        <v>453.14</v>
      </c>
      <c r="J9570">
        <v>-282.67</v>
      </c>
      <c r="K9570" s="1">
        <f t="shared" si="596"/>
        <v>-0.38416167217080499</v>
      </c>
      <c r="L9570" t="s">
        <v>54</v>
      </c>
      <c r="M9570" s="2" t="s">
        <v>109</v>
      </c>
      <c r="N9570" s="3" t="str">
        <f t="shared" si="597"/>
        <v>May</v>
      </c>
      <c r="O9570" t="s">
        <v>21</v>
      </c>
      <c r="P9570" t="s">
        <v>22</v>
      </c>
      <c r="Q9570" t="str">
        <f t="shared" si="598"/>
        <v>Adult</v>
      </c>
      <c r="R9570" t="str">
        <f t="shared" si="599"/>
        <v>Loss</v>
      </c>
    </row>
    <row r="9571" spans="1:18">
      <c r="A9571">
        <v>989</v>
      </c>
      <c r="B9571" t="s">
        <v>47</v>
      </c>
      <c r="C9571">
        <v>52</v>
      </c>
      <c r="D9571" t="s">
        <v>24</v>
      </c>
      <c r="E9571" t="s">
        <v>30</v>
      </c>
      <c r="F9571" t="s">
        <v>18</v>
      </c>
      <c r="G9571">
        <v>293.12</v>
      </c>
      <c r="H9571">
        <v>1009.18</v>
      </c>
      <c r="I9571">
        <v>453.07</v>
      </c>
      <c r="J9571">
        <v>-556.11</v>
      </c>
      <c r="K9571" s="1">
        <f t="shared" si="596"/>
        <v>-0.55105134861967142</v>
      </c>
      <c r="L9571" t="s">
        <v>26</v>
      </c>
      <c r="M9571" s="2" t="s">
        <v>167</v>
      </c>
      <c r="N9571" s="3" t="str">
        <f t="shared" si="597"/>
        <v>Sep</v>
      </c>
      <c r="O9571" t="s">
        <v>21</v>
      </c>
      <c r="P9571" t="s">
        <v>39</v>
      </c>
      <c r="Q9571" t="str">
        <f t="shared" si="598"/>
        <v>Senior</v>
      </c>
      <c r="R9571" t="str">
        <f t="shared" si="599"/>
        <v>Loss</v>
      </c>
    </row>
    <row r="9572" spans="1:18">
      <c r="A9572">
        <v>6639</v>
      </c>
      <c r="B9572" t="s">
        <v>52</v>
      </c>
      <c r="C9572">
        <v>30</v>
      </c>
      <c r="D9572" t="s">
        <v>16</v>
      </c>
      <c r="E9572" t="s">
        <v>66</v>
      </c>
      <c r="F9572" t="s">
        <v>42</v>
      </c>
      <c r="G9572">
        <v>409.83</v>
      </c>
      <c r="H9572">
        <v>1412.2</v>
      </c>
      <c r="I9572">
        <v>452.37</v>
      </c>
      <c r="J9572">
        <v>-959.83</v>
      </c>
      <c r="K9572" s="1">
        <f t="shared" si="596"/>
        <v>-0.67967001841098995</v>
      </c>
      <c r="L9572" t="s">
        <v>37</v>
      </c>
      <c r="M9572" s="2" t="s">
        <v>398</v>
      </c>
      <c r="N9572" s="3" t="str">
        <f t="shared" si="597"/>
        <v>Jan</v>
      </c>
      <c r="O9572" t="s">
        <v>28</v>
      </c>
      <c r="P9572" t="s">
        <v>39</v>
      </c>
      <c r="Q9572" t="str">
        <f t="shared" si="598"/>
        <v>Adult</v>
      </c>
      <c r="R9572" t="str">
        <f t="shared" si="599"/>
        <v>Loss</v>
      </c>
    </row>
    <row r="9573" spans="1:18">
      <c r="A9573">
        <v>624</v>
      </c>
      <c r="B9573" t="s">
        <v>92</v>
      </c>
      <c r="C9573">
        <v>46</v>
      </c>
      <c r="D9573" t="s">
        <v>24</v>
      </c>
      <c r="E9573" t="s">
        <v>41</v>
      </c>
      <c r="F9573" t="s">
        <v>36</v>
      </c>
      <c r="G9573">
        <v>286.17</v>
      </c>
      <c r="H9573">
        <v>733.46</v>
      </c>
      <c r="I9573">
        <v>451.21</v>
      </c>
      <c r="J9573">
        <v>-282.25</v>
      </c>
      <c r="K9573" s="1">
        <f t="shared" si="596"/>
        <v>-0.38481989474545303</v>
      </c>
      <c r="L9573" t="s">
        <v>19</v>
      </c>
      <c r="M9573" s="2" t="s">
        <v>32</v>
      </c>
      <c r="N9573" s="3" t="str">
        <f t="shared" si="597"/>
        <v>May</v>
      </c>
      <c r="O9573" t="s">
        <v>56</v>
      </c>
      <c r="P9573" t="s">
        <v>39</v>
      </c>
      <c r="Q9573" t="str">
        <f t="shared" si="598"/>
        <v>Senior</v>
      </c>
      <c r="R9573" t="str">
        <f t="shared" si="599"/>
        <v>Loss</v>
      </c>
    </row>
    <row r="9574" spans="1:18">
      <c r="A9574">
        <v>9499</v>
      </c>
      <c r="B9574" t="s">
        <v>84</v>
      </c>
      <c r="C9574">
        <v>34</v>
      </c>
      <c r="D9574" t="s">
        <v>16</v>
      </c>
      <c r="E9574" t="s">
        <v>59</v>
      </c>
      <c r="F9574" t="s">
        <v>49</v>
      </c>
      <c r="G9574">
        <v>266.08999999999997</v>
      </c>
      <c r="H9574">
        <v>1192.3800000000001</v>
      </c>
      <c r="I9574">
        <v>451.04</v>
      </c>
      <c r="J9574">
        <v>-741.34</v>
      </c>
      <c r="K9574" s="1">
        <f t="shared" si="596"/>
        <v>-0.62173132726144342</v>
      </c>
      <c r="L9574" t="s">
        <v>19</v>
      </c>
      <c r="M9574" s="2" t="s">
        <v>236</v>
      </c>
      <c r="N9574" s="3" t="str">
        <f t="shared" si="597"/>
        <v>Jun</v>
      </c>
      <c r="O9574" t="s">
        <v>21</v>
      </c>
      <c r="P9574" t="s">
        <v>39</v>
      </c>
      <c r="Q9574" t="str">
        <f t="shared" si="598"/>
        <v>Adult</v>
      </c>
      <c r="R9574" t="str">
        <f t="shared" si="599"/>
        <v>Loss</v>
      </c>
    </row>
    <row r="9575" spans="1:18">
      <c r="A9575">
        <v>9367</v>
      </c>
      <c r="B9575" t="s">
        <v>40</v>
      </c>
      <c r="C9575">
        <v>34</v>
      </c>
      <c r="D9575" t="s">
        <v>16</v>
      </c>
      <c r="E9575" t="s">
        <v>66</v>
      </c>
      <c r="F9575" t="s">
        <v>18</v>
      </c>
      <c r="G9575">
        <v>380.63</v>
      </c>
      <c r="H9575">
        <v>209.02</v>
      </c>
      <c r="I9575">
        <v>449.73</v>
      </c>
      <c r="J9575">
        <v>240.71</v>
      </c>
      <c r="K9575" s="1">
        <f t="shared" si="596"/>
        <v>1.151612285905655</v>
      </c>
      <c r="L9575" t="s">
        <v>26</v>
      </c>
      <c r="M9575" s="2" t="s">
        <v>317</v>
      </c>
      <c r="N9575" s="3" t="str">
        <f t="shared" si="597"/>
        <v>Nov</v>
      </c>
      <c r="O9575" t="s">
        <v>51</v>
      </c>
      <c r="P9575" t="s">
        <v>22</v>
      </c>
      <c r="Q9575" t="str">
        <f t="shared" si="598"/>
        <v>Adult</v>
      </c>
      <c r="R9575" t="str">
        <f t="shared" si="599"/>
        <v>Profit</v>
      </c>
    </row>
    <row r="9576" spans="1:18">
      <c r="A9576">
        <v>945</v>
      </c>
      <c r="B9576" t="s">
        <v>40</v>
      </c>
      <c r="C9576">
        <v>46</v>
      </c>
      <c r="D9576" t="s">
        <v>16</v>
      </c>
      <c r="E9576" t="s">
        <v>35</v>
      </c>
      <c r="F9576" t="s">
        <v>18</v>
      </c>
      <c r="G9576">
        <v>327.89</v>
      </c>
      <c r="H9576">
        <v>1199.3</v>
      </c>
      <c r="I9576">
        <v>448.81</v>
      </c>
      <c r="J9576">
        <v>-750.49</v>
      </c>
      <c r="K9576" s="1">
        <f t="shared" si="596"/>
        <v>-0.62577336779788217</v>
      </c>
      <c r="L9576" t="s">
        <v>37</v>
      </c>
      <c r="M9576" s="2" t="s">
        <v>317</v>
      </c>
      <c r="N9576" s="3" t="str">
        <f t="shared" si="597"/>
        <v>Nov</v>
      </c>
      <c r="O9576" t="s">
        <v>51</v>
      </c>
      <c r="P9576" t="s">
        <v>39</v>
      </c>
      <c r="Q9576" t="str">
        <f t="shared" si="598"/>
        <v>Senior</v>
      </c>
      <c r="R9576" t="str">
        <f t="shared" si="599"/>
        <v>Loss</v>
      </c>
    </row>
    <row r="9577" spans="1:18">
      <c r="A9577">
        <v>9120</v>
      </c>
      <c r="B9577" t="s">
        <v>47</v>
      </c>
      <c r="C9577">
        <v>26</v>
      </c>
      <c r="D9577" t="s">
        <v>16</v>
      </c>
      <c r="E9577" t="s">
        <v>59</v>
      </c>
      <c r="F9577" t="s">
        <v>18</v>
      </c>
      <c r="G9577">
        <v>336.17</v>
      </c>
      <c r="H9577">
        <v>329.7</v>
      </c>
      <c r="I9577">
        <v>446.86</v>
      </c>
      <c r="J9577">
        <v>117.16</v>
      </c>
      <c r="K9577" s="1">
        <f t="shared" si="596"/>
        <v>0.3553533515316955</v>
      </c>
      <c r="L9577" t="s">
        <v>31</v>
      </c>
      <c r="M9577" s="2" t="s">
        <v>76</v>
      </c>
      <c r="N9577" s="3" t="str">
        <f t="shared" si="597"/>
        <v>Sep</v>
      </c>
      <c r="O9577" t="s">
        <v>28</v>
      </c>
      <c r="P9577" t="s">
        <v>22</v>
      </c>
      <c r="Q9577" t="str">
        <f t="shared" si="598"/>
        <v>Adult</v>
      </c>
      <c r="R9577" t="str">
        <f t="shared" si="599"/>
        <v>Profit</v>
      </c>
    </row>
    <row r="9578" spans="1:18">
      <c r="A9578">
        <v>6629</v>
      </c>
      <c r="B9578" t="s">
        <v>52</v>
      </c>
      <c r="C9578">
        <v>23</v>
      </c>
      <c r="D9578" t="s">
        <v>24</v>
      </c>
      <c r="E9578" t="s">
        <v>30</v>
      </c>
      <c r="F9578" t="s">
        <v>36</v>
      </c>
      <c r="G9578">
        <v>265.88</v>
      </c>
      <c r="H9578">
        <v>1351.38</v>
      </c>
      <c r="I9578">
        <v>446.36</v>
      </c>
      <c r="J9578">
        <v>-905.02</v>
      </c>
      <c r="K9578" s="1">
        <f t="shared" si="596"/>
        <v>-0.66970060234723017</v>
      </c>
      <c r="L9578" t="s">
        <v>37</v>
      </c>
      <c r="M9578" s="2" t="s">
        <v>172</v>
      </c>
      <c r="N9578" s="3" t="str">
        <f t="shared" si="597"/>
        <v>Nov</v>
      </c>
      <c r="O9578" t="s">
        <v>51</v>
      </c>
      <c r="P9578" t="s">
        <v>39</v>
      </c>
      <c r="Q9578" t="str">
        <f t="shared" si="598"/>
        <v>Young</v>
      </c>
      <c r="R9578" t="str">
        <f t="shared" si="599"/>
        <v>Loss</v>
      </c>
    </row>
    <row r="9579" spans="1:18">
      <c r="A9579">
        <v>6285</v>
      </c>
      <c r="B9579" t="s">
        <v>47</v>
      </c>
      <c r="C9579">
        <v>47</v>
      </c>
      <c r="D9579" t="s">
        <v>24</v>
      </c>
      <c r="E9579" t="s">
        <v>59</v>
      </c>
      <c r="F9579" t="s">
        <v>49</v>
      </c>
      <c r="G9579">
        <v>280.57</v>
      </c>
      <c r="H9579">
        <v>621.63</v>
      </c>
      <c r="I9579">
        <v>445.83</v>
      </c>
      <c r="J9579">
        <v>-175.8</v>
      </c>
      <c r="K9579" s="1">
        <f t="shared" si="596"/>
        <v>-0.28280488393417308</v>
      </c>
      <c r="L9579" t="s">
        <v>54</v>
      </c>
      <c r="M9579" s="2" t="s">
        <v>267</v>
      </c>
      <c r="N9579" s="3" t="str">
        <f t="shared" si="597"/>
        <v>Apr</v>
      </c>
      <c r="O9579" t="s">
        <v>28</v>
      </c>
      <c r="P9579" t="s">
        <v>39</v>
      </c>
      <c r="Q9579" t="str">
        <f t="shared" si="598"/>
        <v>Senior</v>
      </c>
      <c r="R9579" t="str">
        <f t="shared" si="599"/>
        <v>Loss</v>
      </c>
    </row>
    <row r="9580" spans="1:18">
      <c r="A9580">
        <v>426</v>
      </c>
      <c r="B9580" t="s">
        <v>29</v>
      </c>
      <c r="C9580">
        <v>36</v>
      </c>
      <c r="D9580" t="s">
        <v>16</v>
      </c>
      <c r="E9580" t="s">
        <v>66</v>
      </c>
      <c r="F9580" t="s">
        <v>49</v>
      </c>
      <c r="G9580">
        <v>263</v>
      </c>
      <c r="H9580">
        <v>1901.71</v>
      </c>
      <c r="I9580">
        <v>445.27</v>
      </c>
      <c r="J9580">
        <v>-1456.44</v>
      </c>
      <c r="K9580" s="1">
        <f t="shared" si="596"/>
        <v>-0.7658580961345316</v>
      </c>
      <c r="L9580" t="s">
        <v>19</v>
      </c>
      <c r="M9580" s="2" t="s">
        <v>146</v>
      </c>
      <c r="N9580" s="3" t="str">
        <f t="shared" si="597"/>
        <v>Apr</v>
      </c>
      <c r="O9580" t="s">
        <v>33</v>
      </c>
      <c r="P9580" t="s">
        <v>39</v>
      </c>
      <c r="Q9580" t="str">
        <f t="shared" si="598"/>
        <v>Adult</v>
      </c>
      <c r="R9580" t="str">
        <f t="shared" si="599"/>
        <v>Loss</v>
      </c>
    </row>
    <row r="9581" spans="1:18">
      <c r="A9581">
        <v>4532</v>
      </c>
      <c r="B9581" t="s">
        <v>15</v>
      </c>
      <c r="C9581">
        <v>18</v>
      </c>
      <c r="D9581" t="s">
        <v>16</v>
      </c>
      <c r="E9581" t="s">
        <v>17</v>
      </c>
      <c r="F9581" t="s">
        <v>42</v>
      </c>
      <c r="G9581">
        <v>315.89999999999998</v>
      </c>
      <c r="H9581">
        <v>723.1</v>
      </c>
      <c r="I9581">
        <v>444.49</v>
      </c>
      <c r="J9581">
        <v>-278.61</v>
      </c>
      <c r="K9581" s="1">
        <f t="shared" si="596"/>
        <v>-0.38529940533812751</v>
      </c>
      <c r="L9581" t="s">
        <v>31</v>
      </c>
      <c r="M9581" s="2" t="s">
        <v>417</v>
      </c>
      <c r="N9581" s="3" t="str">
        <f t="shared" si="597"/>
        <v>Nov</v>
      </c>
      <c r="O9581" t="s">
        <v>28</v>
      </c>
      <c r="P9581" t="s">
        <v>39</v>
      </c>
      <c r="Q9581" t="str">
        <f t="shared" si="598"/>
        <v>Young</v>
      </c>
      <c r="R9581" t="str">
        <f t="shared" si="599"/>
        <v>Loss</v>
      </c>
    </row>
    <row r="9582" spans="1:18">
      <c r="A9582">
        <v>2492</v>
      </c>
      <c r="B9582" t="s">
        <v>29</v>
      </c>
      <c r="C9582">
        <v>33</v>
      </c>
      <c r="D9582" t="s">
        <v>24</v>
      </c>
      <c r="E9582" t="s">
        <v>66</v>
      </c>
      <c r="F9582" t="s">
        <v>42</v>
      </c>
      <c r="G9582">
        <v>331.47</v>
      </c>
      <c r="H9582">
        <v>857.99</v>
      </c>
      <c r="I9582">
        <v>444.34</v>
      </c>
      <c r="J9582">
        <v>-413.65</v>
      </c>
      <c r="K9582" s="1">
        <f t="shared" si="596"/>
        <v>-0.48211517616755439</v>
      </c>
      <c r="L9582" t="s">
        <v>54</v>
      </c>
      <c r="M9582" s="2" t="s">
        <v>82</v>
      </c>
      <c r="N9582" s="3" t="str">
        <f t="shared" si="597"/>
        <v>May</v>
      </c>
      <c r="O9582" t="s">
        <v>33</v>
      </c>
      <c r="P9582" t="s">
        <v>39</v>
      </c>
      <c r="Q9582" t="str">
        <f t="shared" si="598"/>
        <v>Adult</v>
      </c>
      <c r="R9582" t="str">
        <f t="shared" si="599"/>
        <v>Loss</v>
      </c>
    </row>
    <row r="9583" spans="1:18">
      <c r="A9583">
        <v>8121</v>
      </c>
      <c r="B9583" t="s">
        <v>52</v>
      </c>
      <c r="C9583">
        <v>18</v>
      </c>
      <c r="D9583" t="s">
        <v>16</v>
      </c>
      <c r="E9583" t="s">
        <v>59</v>
      </c>
      <c r="F9583" t="s">
        <v>36</v>
      </c>
      <c r="G9583">
        <v>303.61</v>
      </c>
      <c r="H9583">
        <v>226.41</v>
      </c>
      <c r="I9583">
        <v>443.77</v>
      </c>
      <c r="J9583">
        <v>217.36</v>
      </c>
      <c r="K9583" s="1">
        <f t="shared" si="596"/>
        <v>0.96002826730268109</v>
      </c>
      <c r="L9583" t="s">
        <v>19</v>
      </c>
      <c r="M9583" s="2" t="s">
        <v>150</v>
      </c>
      <c r="N9583" s="3" t="str">
        <f t="shared" si="597"/>
        <v>Apr</v>
      </c>
      <c r="O9583" t="s">
        <v>51</v>
      </c>
      <c r="P9583" t="s">
        <v>22</v>
      </c>
      <c r="Q9583" t="str">
        <f t="shared" si="598"/>
        <v>Young</v>
      </c>
      <c r="R9583" t="str">
        <f t="shared" si="599"/>
        <v>Profit</v>
      </c>
    </row>
    <row r="9584" spans="1:18">
      <c r="A9584">
        <v>754</v>
      </c>
      <c r="B9584" t="s">
        <v>23</v>
      </c>
      <c r="C9584">
        <v>33</v>
      </c>
      <c r="D9584" t="s">
        <v>24</v>
      </c>
      <c r="E9584" t="s">
        <v>35</v>
      </c>
      <c r="F9584" t="s">
        <v>42</v>
      </c>
      <c r="G9584">
        <v>399.93</v>
      </c>
      <c r="H9584">
        <v>1106.81</v>
      </c>
      <c r="I9584">
        <v>442.9</v>
      </c>
      <c r="J9584">
        <v>-663.91</v>
      </c>
      <c r="K9584" s="1">
        <f t="shared" si="596"/>
        <v>-0.59984098445080913</v>
      </c>
      <c r="L9584" t="s">
        <v>31</v>
      </c>
      <c r="M9584" s="2" t="s">
        <v>222</v>
      </c>
      <c r="N9584" s="3" t="str">
        <f t="shared" si="597"/>
        <v>Aug</v>
      </c>
      <c r="O9584" t="s">
        <v>28</v>
      </c>
      <c r="P9584" t="s">
        <v>22</v>
      </c>
      <c r="Q9584" t="str">
        <f t="shared" si="598"/>
        <v>Adult</v>
      </c>
      <c r="R9584" t="str">
        <f t="shared" si="599"/>
        <v>Loss</v>
      </c>
    </row>
    <row r="9585" spans="1:18">
      <c r="A9585">
        <v>7449</v>
      </c>
      <c r="B9585" t="s">
        <v>52</v>
      </c>
      <c r="C9585">
        <v>51</v>
      </c>
      <c r="D9585" t="s">
        <v>24</v>
      </c>
      <c r="E9585" t="s">
        <v>59</v>
      </c>
      <c r="F9585" t="s">
        <v>25</v>
      </c>
      <c r="G9585">
        <v>378.63</v>
      </c>
      <c r="H9585">
        <v>197.42</v>
      </c>
      <c r="I9585">
        <v>442.83</v>
      </c>
      <c r="J9585">
        <v>245.41</v>
      </c>
      <c r="K9585" s="1">
        <f t="shared" si="596"/>
        <v>1.2430858069091277</v>
      </c>
      <c r="L9585" t="s">
        <v>54</v>
      </c>
      <c r="M9585" s="2" t="s">
        <v>228</v>
      </c>
      <c r="N9585" s="3" t="str">
        <f t="shared" si="597"/>
        <v>Apr</v>
      </c>
      <c r="O9585" t="s">
        <v>56</v>
      </c>
      <c r="P9585" t="s">
        <v>39</v>
      </c>
      <c r="Q9585" t="str">
        <f t="shared" si="598"/>
        <v>Senior</v>
      </c>
      <c r="R9585" t="str">
        <f t="shared" si="599"/>
        <v>Profit</v>
      </c>
    </row>
    <row r="9586" spans="1:18">
      <c r="A9586">
        <v>7430</v>
      </c>
      <c r="B9586" t="s">
        <v>40</v>
      </c>
      <c r="C9586">
        <v>54</v>
      </c>
      <c r="D9586" t="s">
        <v>24</v>
      </c>
      <c r="E9586" t="s">
        <v>59</v>
      </c>
      <c r="F9586" t="s">
        <v>25</v>
      </c>
      <c r="G9586">
        <v>325.75</v>
      </c>
      <c r="H9586">
        <v>1099.31</v>
      </c>
      <c r="I9586">
        <v>442.19</v>
      </c>
      <c r="J9586">
        <v>-657.12</v>
      </c>
      <c r="K9586" s="1">
        <f t="shared" si="596"/>
        <v>-0.59775677470413258</v>
      </c>
      <c r="L9586" t="s">
        <v>31</v>
      </c>
      <c r="M9586" s="2" t="s">
        <v>234</v>
      </c>
      <c r="N9586" s="3" t="str">
        <f t="shared" si="597"/>
        <v>Oct</v>
      </c>
      <c r="O9586" t="s">
        <v>51</v>
      </c>
      <c r="P9586" t="s">
        <v>39</v>
      </c>
      <c r="Q9586" t="str">
        <f t="shared" si="598"/>
        <v>Senior</v>
      </c>
      <c r="R9586" t="str">
        <f t="shared" si="599"/>
        <v>Loss</v>
      </c>
    </row>
    <row r="9587" spans="1:18">
      <c r="A9587">
        <v>1723</v>
      </c>
      <c r="B9587" t="s">
        <v>47</v>
      </c>
      <c r="C9587">
        <v>50</v>
      </c>
      <c r="D9587" t="s">
        <v>16</v>
      </c>
      <c r="E9587" t="s">
        <v>30</v>
      </c>
      <c r="F9587" t="s">
        <v>18</v>
      </c>
      <c r="G9587">
        <v>382.16</v>
      </c>
      <c r="H9587">
        <v>515.61</v>
      </c>
      <c r="I9587">
        <v>441.38</v>
      </c>
      <c r="J9587">
        <v>-74.23</v>
      </c>
      <c r="K9587" s="1">
        <f t="shared" si="596"/>
        <v>-0.14396540020558174</v>
      </c>
      <c r="L9587" t="s">
        <v>37</v>
      </c>
      <c r="M9587" s="2" t="s">
        <v>374</v>
      </c>
      <c r="N9587" s="3" t="str">
        <f t="shared" si="597"/>
        <v>Apr</v>
      </c>
      <c r="O9587" t="s">
        <v>28</v>
      </c>
      <c r="P9587" t="s">
        <v>39</v>
      </c>
      <c r="Q9587" t="str">
        <f t="shared" si="598"/>
        <v>Senior</v>
      </c>
      <c r="R9587" t="str">
        <f t="shared" si="599"/>
        <v>Loss</v>
      </c>
    </row>
    <row r="9588" spans="1:18">
      <c r="A9588">
        <v>1406</v>
      </c>
      <c r="B9588" t="s">
        <v>84</v>
      </c>
      <c r="C9588">
        <v>53</v>
      </c>
      <c r="D9588" t="s">
        <v>16</v>
      </c>
      <c r="E9588" t="s">
        <v>57</v>
      </c>
      <c r="F9588" t="s">
        <v>42</v>
      </c>
      <c r="G9588">
        <v>273.62</v>
      </c>
      <c r="H9588">
        <v>1304.69</v>
      </c>
      <c r="I9588">
        <v>440.82</v>
      </c>
      <c r="J9588">
        <v>-863.87</v>
      </c>
      <c r="K9588" s="1">
        <f t="shared" si="596"/>
        <v>-0.66212663544596795</v>
      </c>
      <c r="L9588" t="s">
        <v>37</v>
      </c>
      <c r="M9588" s="2" t="s">
        <v>368</v>
      </c>
      <c r="N9588" s="3" t="str">
        <f t="shared" si="597"/>
        <v>May</v>
      </c>
      <c r="O9588" t="s">
        <v>28</v>
      </c>
      <c r="P9588" t="s">
        <v>22</v>
      </c>
      <c r="Q9588" t="str">
        <f t="shared" si="598"/>
        <v>Senior</v>
      </c>
      <c r="R9588" t="str">
        <f t="shared" si="599"/>
        <v>Loss</v>
      </c>
    </row>
    <row r="9589" spans="1:18">
      <c r="A9589">
        <v>5525</v>
      </c>
      <c r="B9589" t="s">
        <v>29</v>
      </c>
      <c r="C9589">
        <v>25</v>
      </c>
      <c r="D9589" t="s">
        <v>24</v>
      </c>
      <c r="E9589" t="s">
        <v>59</v>
      </c>
      <c r="F9589" t="s">
        <v>36</v>
      </c>
      <c r="G9589">
        <v>249.8</v>
      </c>
      <c r="H9589">
        <v>1242.1600000000001</v>
      </c>
      <c r="I9589">
        <v>439.66</v>
      </c>
      <c r="J9589">
        <v>-802.5</v>
      </c>
      <c r="K9589" s="1">
        <f t="shared" si="596"/>
        <v>-0.64605203838474912</v>
      </c>
      <c r="L9589" t="s">
        <v>54</v>
      </c>
      <c r="M9589" s="2" t="s">
        <v>164</v>
      </c>
      <c r="N9589" s="3" t="str">
        <f t="shared" si="597"/>
        <v>Nov</v>
      </c>
      <c r="O9589" t="s">
        <v>33</v>
      </c>
      <c r="P9589" t="s">
        <v>39</v>
      </c>
      <c r="Q9589" t="str">
        <f t="shared" si="598"/>
        <v>Young</v>
      </c>
      <c r="R9589" t="str">
        <f t="shared" si="599"/>
        <v>Loss</v>
      </c>
    </row>
    <row r="9590" spans="1:18">
      <c r="A9590">
        <v>1335</v>
      </c>
      <c r="B9590" t="s">
        <v>29</v>
      </c>
      <c r="C9590">
        <v>19</v>
      </c>
      <c r="D9590" t="s">
        <v>16</v>
      </c>
      <c r="E9590" t="s">
        <v>53</v>
      </c>
      <c r="F9590" t="s">
        <v>49</v>
      </c>
      <c r="G9590">
        <v>356.96</v>
      </c>
      <c r="H9590">
        <v>67.81</v>
      </c>
      <c r="I9590">
        <v>439.49</v>
      </c>
      <c r="J9590">
        <v>371.68</v>
      </c>
      <c r="K9590" s="1">
        <f t="shared" si="596"/>
        <v>5.4811974635009584</v>
      </c>
      <c r="L9590" t="s">
        <v>26</v>
      </c>
      <c r="M9590" s="2" t="s">
        <v>376</v>
      </c>
      <c r="N9590" s="3" t="str">
        <f t="shared" si="597"/>
        <v>Aug</v>
      </c>
      <c r="O9590" t="s">
        <v>56</v>
      </c>
      <c r="P9590" t="s">
        <v>39</v>
      </c>
      <c r="Q9590" t="str">
        <f t="shared" si="598"/>
        <v>Young</v>
      </c>
      <c r="R9590" t="str">
        <f t="shared" si="599"/>
        <v>Profit</v>
      </c>
    </row>
    <row r="9591" spans="1:18">
      <c r="A9591">
        <v>8710</v>
      </c>
      <c r="B9591" t="s">
        <v>29</v>
      </c>
      <c r="C9591">
        <v>37</v>
      </c>
      <c r="D9591" t="s">
        <v>16</v>
      </c>
      <c r="E9591" t="s">
        <v>35</v>
      </c>
      <c r="F9591" t="s">
        <v>42</v>
      </c>
      <c r="G9591">
        <v>249.87</v>
      </c>
      <c r="H9591">
        <v>1492.97</v>
      </c>
      <c r="I9591">
        <v>438.92</v>
      </c>
      <c r="J9591">
        <v>-1054.05</v>
      </c>
      <c r="K9591" s="1">
        <f t="shared" si="596"/>
        <v>-0.70600882804075094</v>
      </c>
      <c r="L9591" t="s">
        <v>54</v>
      </c>
      <c r="M9591" s="2" t="s">
        <v>369</v>
      </c>
      <c r="N9591" s="3" t="str">
        <f t="shared" si="597"/>
        <v>Oct</v>
      </c>
      <c r="O9591" t="s">
        <v>56</v>
      </c>
      <c r="P9591" t="s">
        <v>39</v>
      </c>
      <c r="Q9591" t="str">
        <f t="shared" si="598"/>
        <v>Adult</v>
      </c>
      <c r="R9591" t="str">
        <f t="shared" si="599"/>
        <v>Loss</v>
      </c>
    </row>
    <row r="9592" spans="1:18">
      <c r="A9592">
        <v>8762</v>
      </c>
      <c r="B9592" t="s">
        <v>47</v>
      </c>
      <c r="C9592">
        <v>50</v>
      </c>
      <c r="D9592" t="s">
        <v>16</v>
      </c>
      <c r="E9592" t="s">
        <v>66</v>
      </c>
      <c r="F9592" t="s">
        <v>18</v>
      </c>
      <c r="G9592">
        <v>279.36</v>
      </c>
      <c r="H9592">
        <v>1635.45</v>
      </c>
      <c r="I9592">
        <v>438.5</v>
      </c>
      <c r="J9592">
        <v>-1196.95</v>
      </c>
      <c r="K9592" s="1">
        <f t="shared" si="596"/>
        <v>-0.73187807637041791</v>
      </c>
      <c r="L9592" t="s">
        <v>19</v>
      </c>
      <c r="M9592" s="2" t="s">
        <v>190</v>
      </c>
      <c r="N9592" s="3" t="str">
        <f t="shared" si="597"/>
        <v>Oct</v>
      </c>
      <c r="O9592" t="s">
        <v>21</v>
      </c>
      <c r="P9592" t="s">
        <v>22</v>
      </c>
      <c r="Q9592" t="str">
        <f t="shared" si="598"/>
        <v>Senior</v>
      </c>
      <c r="R9592" t="str">
        <f t="shared" si="599"/>
        <v>Loss</v>
      </c>
    </row>
    <row r="9593" spans="1:18">
      <c r="A9593">
        <v>4958</v>
      </c>
      <c r="B9593" t="s">
        <v>92</v>
      </c>
      <c r="C9593">
        <v>59</v>
      </c>
      <c r="D9593" t="s">
        <v>24</v>
      </c>
      <c r="E9593" t="s">
        <v>66</v>
      </c>
      <c r="F9593" t="s">
        <v>49</v>
      </c>
      <c r="G9593">
        <v>336.9</v>
      </c>
      <c r="H9593">
        <v>1069.21</v>
      </c>
      <c r="I9593">
        <v>437.9</v>
      </c>
      <c r="J9593">
        <v>-631.30999999999995</v>
      </c>
      <c r="K9593" s="1">
        <f t="shared" si="596"/>
        <v>-0.59044528203065805</v>
      </c>
      <c r="L9593" t="s">
        <v>37</v>
      </c>
      <c r="M9593" s="2" t="s">
        <v>153</v>
      </c>
      <c r="N9593" s="3" t="str">
        <f t="shared" si="597"/>
        <v>Apr</v>
      </c>
      <c r="O9593" t="s">
        <v>21</v>
      </c>
      <c r="P9593" t="s">
        <v>39</v>
      </c>
      <c r="Q9593" t="str">
        <f t="shared" si="598"/>
        <v>Senior</v>
      </c>
      <c r="R9593" t="str">
        <f t="shared" si="599"/>
        <v>Loss</v>
      </c>
    </row>
    <row r="9594" spans="1:18">
      <c r="A9594">
        <v>2464</v>
      </c>
      <c r="B9594" t="s">
        <v>34</v>
      </c>
      <c r="C9594">
        <v>36</v>
      </c>
      <c r="D9594" t="s">
        <v>16</v>
      </c>
      <c r="E9594" t="s">
        <v>57</v>
      </c>
      <c r="F9594" t="s">
        <v>36</v>
      </c>
      <c r="G9594">
        <v>352.31</v>
      </c>
      <c r="H9594">
        <v>426.3</v>
      </c>
      <c r="I9594">
        <v>437.4</v>
      </c>
      <c r="J9594">
        <v>11.1</v>
      </c>
      <c r="K9594" s="1">
        <f t="shared" si="596"/>
        <v>2.6038001407459533E-2</v>
      </c>
      <c r="L9594" t="s">
        <v>31</v>
      </c>
      <c r="M9594" s="2" t="s">
        <v>226</v>
      </c>
      <c r="N9594" s="3" t="str">
        <f t="shared" si="597"/>
        <v>Jul</v>
      </c>
      <c r="O9594" t="s">
        <v>33</v>
      </c>
      <c r="P9594" t="s">
        <v>22</v>
      </c>
      <c r="Q9594" t="str">
        <f t="shared" si="598"/>
        <v>Adult</v>
      </c>
      <c r="R9594" t="str">
        <f t="shared" si="599"/>
        <v>Profit</v>
      </c>
    </row>
    <row r="9595" spans="1:18">
      <c r="A9595">
        <v>801</v>
      </c>
      <c r="B9595" t="s">
        <v>52</v>
      </c>
      <c r="C9595">
        <v>50</v>
      </c>
      <c r="D9595" t="s">
        <v>24</v>
      </c>
      <c r="E9595" t="s">
        <v>57</v>
      </c>
      <c r="F9595" t="s">
        <v>18</v>
      </c>
      <c r="G9595">
        <v>249.28</v>
      </c>
      <c r="H9595">
        <v>1805.19</v>
      </c>
      <c r="I9595">
        <v>436.28</v>
      </c>
      <c r="J9595">
        <v>-1368.91</v>
      </c>
      <c r="K9595" s="1">
        <f t="shared" si="596"/>
        <v>-0.75831906890687406</v>
      </c>
      <c r="L9595" t="s">
        <v>54</v>
      </c>
      <c r="M9595" s="2" t="s">
        <v>129</v>
      </c>
      <c r="N9595" s="3" t="str">
        <f t="shared" si="597"/>
        <v>Mar</v>
      </c>
      <c r="O9595" t="s">
        <v>28</v>
      </c>
      <c r="P9595" t="s">
        <v>39</v>
      </c>
      <c r="Q9595" t="str">
        <f t="shared" si="598"/>
        <v>Senior</v>
      </c>
      <c r="R9595" t="str">
        <f t="shared" si="599"/>
        <v>Loss</v>
      </c>
    </row>
    <row r="9596" spans="1:18">
      <c r="A9596">
        <v>4991</v>
      </c>
      <c r="B9596" t="s">
        <v>44</v>
      </c>
      <c r="C9596">
        <v>36</v>
      </c>
      <c r="D9596" t="s">
        <v>16</v>
      </c>
      <c r="E9596" t="s">
        <v>17</v>
      </c>
      <c r="F9596" t="s">
        <v>25</v>
      </c>
      <c r="G9596">
        <v>268.79000000000002</v>
      </c>
      <c r="H9596">
        <v>951.26</v>
      </c>
      <c r="I9596">
        <v>434.9</v>
      </c>
      <c r="J9596">
        <v>-516.36</v>
      </c>
      <c r="K9596" s="1">
        <f t="shared" si="596"/>
        <v>-0.54281689548598699</v>
      </c>
      <c r="L9596" t="s">
        <v>19</v>
      </c>
      <c r="M9596" s="2" t="s">
        <v>378</v>
      </c>
      <c r="N9596" s="3" t="str">
        <f t="shared" si="597"/>
        <v>Jun</v>
      </c>
      <c r="O9596" t="s">
        <v>21</v>
      </c>
      <c r="P9596" t="s">
        <v>22</v>
      </c>
      <c r="Q9596" t="str">
        <f t="shared" si="598"/>
        <v>Adult</v>
      </c>
      <c r="R9596" t="str">
        <f t="shared" si="599"/>
        <v>Loss</v>
      </c>
    </row>
    <row r="9597" spans="1:18">
      <c r="A9597">
        <v>2277</v>
      </c>
      <c r="B9597" t="s">
        <v>47</v>
      </c>
      <c r="C9597">
        <v>23</v>
      </c>
      <c r="D9597" t="s">
        <v>16</v>
      </c>
      <c r="E9597" t="s">
        <v>35</v>
      </c>
      <c r="F9597" t="s">
        <v>49</v>
      </c>
      <c r="G9597">
        <v>361.09</v>
      </c>
      <c r="H9597">
        <v>165.82</v>
      </c>
      <c r="I9597">
        <v>432.39</v>
      </c>
      <c r="J9597">
        <v>266.57</v>
      </c>
      <c r="K9597" s="1">
        <f t="shared" si="596"/>
        <v>1.6075865396212761</v>
      </c>
      <c r="L9597" t="s">
        <v>26</v>
      </c>
      <c r="M9597" s="2" t="s">
        <v>77</v>
      </c>
      <c r="N9597" s="3" t="str">
        <f t="shared" si="597"/>
        <v>Mar</v>
      </c>
      <c r="O9597" t="s">
        <v>51</v>
      </c>
      <c r="P9597" t="s">
        <v>22</v>
      </c>
      <c r="Q9597" t="str">
        <f t="shared" si="598"/>
        <v>Young</v>
      </c>
      <c r="R9597" t="str">
        <f t="shared" si="599"/>
        <v>Profit</v>
      </c>
    </row>
    <row r="9598" spans="1:18">
      <c r="A9598">
        <v>4990</v>
      </c>
      <c r="B9598" t="s">
        <v>47</v>
      </c>
      <c r="C9598">
        <v>46</v>
      </c>
      <c r="D9598" t="s">
        <v>16</v>
      </c>
      <c r="E9598" t="s">
        <v>66</v>
      </c>
      <c r="F9598" t="s">
        <v>49</v>
      </c>
      <c r="G9598">
        <v>282.36</v>
      </c>
      <c r="H9598">
        <v>1015.36</v>
      </c>
      <c r="I9598">
        <v>431.98</v>
      </c>
      <c r="J9598">
        <v>-583.38</v>
      </c>
      <c r="K9598" s="1">
        <f t="shared" si="596"/>
        <v>-0.57455483769303495</v>
      </c>
      <c r="L9598" t="s">
        <v>37</v>
      </c>
      <c r="M9598" s="2" t="s">
        <v>226</v>
      </c>
      <c r="N9598" s="3" t="str">
        <f t="shared" si="597"/>
        <v>Jul</v>
      </c>
      <c r="O9598" t="s">
        <v>56</v>
      </c>
      <c r="P9598" t="s">
        <v>22</v>
      </c>
      <c r="Q9598" t="str">
        <f t="shared" si="598"/>
        <v>Senior</v>
      </c>
      <c r="R9598" t="str">
        <f t="shared" si="599"/>
        <v>Loss</v>
      </c>
    </row>
    <row r="9599" spans="1:18">
      <c r="A9599">
        <v>4812</v>
      </c>
      <c r="B9599" t="s">
        <v>23</v>
      </c>
      <c r="C9599">
        <v>23</v>
      </c>
      <c r="D9599" t="s">
        <v>16</v>
      </c>
      <c r="E9599" t="s">
        <v>53</v>
      </c>
      <c r="F9599" t="s">
        <v>36</v>
      </c>
      <c r="G9599">
        <v>262.29000000000002</v>
      </c>
      <c r="H9599">
        <v>106.85</v>
      </c>
      <c r="I9599">
        <v>431.58</v>
      </c>
      <c r="J9599">
        <v>324.73</v>
      </c>
      <c r="K9599" s="1">
        <f t="shared" si="596"/>
        <v>3.0391202620496025</v>
      </c>
      <c r="L9599" t="s">
        <v>37</v>
      </c>
      <c r="M9599" s="2" t="s">
        <v>257</v>
      </c>
      <c r="N9599" s="3" t="str">
        <f t="shared" si="597"/>
        <v>Feb</v>
      </c>
      <c r="O9599" t="s">
        <v>28</v>
      </c>
      <c r="P9599" t="s">
        <v>22</v>
      </c>
      <c r="Q9599" t="str">
        <f t="shared" si="598"/>
        <v>Young</v>
      </c>
      <c r="R9599" t="str">
        <f t="shared" si="599"/>
        <v>Profit</v>
      </c>
    </row>
    <row r="9600" spans="1:18">
      <c r="A9600">
        <v>9531</v>
      </c>
      <c r="B9600" t="s">
        <v>84</v>
      </c>
      <c r="C9600">
        <v>30</v>
      </c>
      <c r="D9600" t="s">
        <v>16</v>
      </c>
      <c r="E9600" t="s">
        <v>66</v>
      </c>
      <c r="F9600" t="s">
        <v>42</v>
      </c>
      <c r="G9600">
        <v>274.29000000000002</v>
      </c>
      <c r="H9600">
        <v>1256.83</v>
      </c>
      <c r="I9600">
        <v>430.96</v>
      </c>
      <c r="J9600">
        <v>-825.87</v>
      </c>
      <c r="K9600" s="1">
        <f t="shared" si="596"/>
        <v>-0.65710557513744905</v>
      </c>
      <c r="L9600" t="s">
        <v>31</v>
      </c>
      <c r="M9600" s="2" t="s">
        <v>298</v>
      </c>
      <c r="N9600" s="3" t="str">
        <f t="shared" si="597"/>
        <v>Aug</v>
      </c>
      <c r="O9600" t="s">
        <v>56</v>
      </c>
      <c r="P9600" t="s">
        <v>39</v>
      </c>
      <c r="Q9600" t="str">
        <f t="shared" si="598"/>
        <v>Adult</v>
      </c>
      <c r="R9600" t="str">
        <f t="shared" si="599"/>
        <v>Loss</v>
      </c>
    </row>
    <row r="9601" spans="1:18">
      <c r="A9601">
        <v>6346</v>
      </c>
      <c r="B9601" t="s">
        <v>84</v>
      </c>
      <c r="C9601">
        <v>56</v>
      </c>
      <c r="D9601" t="s">
        <v>24</v>
      </c>
      <c r="E9601" t="s">
        <v>35</v>
      </c>
      <c r="F9601" t="s">
        <v>42</v>
      </c>
      <c r="G9601">
        <v>388.45</v>
      </c>
      <c r="H9601">
        <v>1305.6600000000001</v>
      </c>
      <c r="I9601">
        <v>430.32</v>
      </c>
      <c r="J9601">
        <v>-875.34</v>
      </c>
      <c r="K9601" s="1">
        <f t="shared" si="596"/>
        <v>-0.67041955792472774</v>
      </c>
      <c r="L9601" t="s">
        <v>31</v>
      </c>
      <c r="M9601" s="2" t="s">
        <v>265</v>
      </c>
      <c r="N9601" s="3" t="str">
        <f t="shared" si="597"/>
        <v>Feb</v>
      </c>
      <c r="O9601" t="s">
        <v>56</v>
      </c>
      <c r="P9601" t="s">
        <v>22</v>
      </c>
      <c r="Q9601" t="str">
        <f t="shared" si="598"/>
        <v>Senior</v>
      </c>
      <c r="R9601" t="str">
        <f t="shared" si="599"/>
        <v>Loss</v>
      </c>
    </row>
    <row r="9602" spans="1:18">
      <c r="A9602">
        <v>4995</v>
      </c>
      <c r="B9602" t="s">
        <v>52</v>
      </c>
      <c r="C9602">
        <v>50</v>
      </c>
      <c r="D9602" t="s">
        <v>16</v>
      </c>
      <c r="E9602" t="s">
        <v>57</v>
      </c>
      <c r="F9602" t="s">
        <v>25</v>
      </c>
      <c r="G9602">
        <v>347.28</v>
      </c>
      <c r="H9602">
        <v>1978.94</v>
      </c>
      <c r="I9602">
        <v>430.01</v>
      </c>
      <c r="J9602">
        <v>-1548.93</v>
      </c>
      <c r="K9602" s="1">
        <f t="shared" ref="K9602:K9665" si="600">J9602/H9602</f>
        <v>-0.782706903695918</v>
      </c>
      <c r="L9602" t="s">
        <v>19</v>
      </c>
      <c r="M9602" s="2" t="s">
        <v>128</v>
      </c>
      <c r="N9602" s="3" t="str">
        <f t="shared" ref="N9602:N9665" si="601">TEXT(M9602,"MMM")</f>
        <v>Dec</v>
      </c>
      <c r="O9602" t="s">
        <v>28</v>
      </c>
      <c r="P9602" t="s">
        <v>22</v>
      </c>
      <c r="Q9602" t="str">
        <f t="shared" ref="Q9602:Q9665" si="602">IF(C9602&gt;=18,IF(C9602&lt;=25,"Young",IF(C9602&lt;=40,"Adult",IF(C9602&lt;=60,"Senior",""))),"")</f>
        <v>Senior</v>
      </c>
      <c r="R9602" t="str">
        <f t="shared" ref="R9602:R9665" si="603">IF(J9602&gt;0,"Profit","Loss")</f>
        <v>Loss</v>
      </c>
    </row>
    <row r="9603" spans="1:18">
      <c r="A9603">
        <v>4307</v>
      </c>
      <c r="B9603" t="s">
        <v>47</v>
      </c>
      <c r="C9603">
        <v>37</v>
      </c>
      <c r="D9603" t="s">
        <v>16</v>
      </c>
      <c r="E9603" t="s">
        <v>66</v>
      </c>
      <c r="F9603" t="s">
        <v>18</v>
      </c>
      <c r="G9603">
        <v>377.74</v>
      </c>
      <c r="H9603">
        <v>1525.9</v>
      </c>
      <c r="I9603">
        <v>427.94</v>
      </c>
      <c r="J9603">
        <v>-1097.96</v>
      </c>
      <c r="K9603" s="1">
        <f t="shared" si="600"/>
        <v>-0.71954911855298509</v>
      </c>
      <c r="L9603" t="s">
        <v>54</v>
      </c>
      <c r="M9603" s="2" t="s">
        <v>143</v>
      </c>
      <c r="N9603" s="3" t="str">
        <f t="shared" si="601"/>
        <v>Apr</v>
      </c>
      <c r="O9603" t="s">
        <v>21</v>
      </c>
      <c r="P9603" t="s">
        <v>39</v>
      </c>
      <c r="Q9603" t="str">
        <f t="shared" si="602"/>
        <v>Adult</v>
      </c>
      <c r="R9603" t="str">
        <f t="shared" si="603"/>
        <v>Loss</v>
      </c>
    </row>
    <row r="9604" spans="1:18">
      <c r="A9604">
        <v>5507</v>
      </c>
      <c r="B9604" t="s">
        <v>52</v>
      </c>
      <c r="C9604">
        <v>50</v>
      </c>
      <c r="D9604" t="s">
        <v>24</v>
      </c>
      <c r="E9604" t="s">
        <v>59</v>
      </c>
      <c r="F9604" t="s">
        <v>42</v>
      </c>
      <c r="G9604">
        <v>334.28</v>
      </c>
      <c r="H9604">
        <v>851.58</v>
      </c>
      <c r="I9604">
        <v>427.2</v>
      </c>
      <c r="J9604">
        <v>-424.38</v>
      </c>
      <c r="K9604" s="1">
        <f t="shared" si="600"/>
        <v>-0.4983442542098217</v>
      </c>
      <c r="L9604" t="s">
        <v>31</v>
      </c>
      <c r="M9604" s="2" t="s">
        <v>251</v>
      </c>
      <c r="N9604" s="3" t="str">
        <f t="shared" si="601"/>
        <v>Jan</v>
      </c>
      <c r="O9604" t="s">
        <v>56</v>
      </c>
      <c r="P9604" t="s">
        <v>39</v>
      </c>
      <c r="Q9604" t="str">
        <f t="shared" si="602"/>
        <v>Senior</v>
      </c>
      <c r="R9604" t="str">
        <f t="shared" si="603"/>
        <v>Loss</v>
      </c>
    </row>
    <row r="9605" spans="1:18">
      <c r="A9605">
        <v>6464</v>
      </c>
      <c r="B9605" t="s">
        <v>40</v>
      </c>
      <c r="C9605">
        <v>36</v>
      </c>
      <c r="D9605" t="s">
        <v>16</v>
      </c>
      <c r="E9605" t="s">
        <v>41</v>
      </c>
      <c r="F9605" t="s">
        <v>18</v>
      </c>
      <c r="G9605">
        <v>375.73</v>
      </c>
      <c r="H9605">
        <v>959.78</v>
      </c>
      <c r="I9605">
        <v>426.53</v>
      </c>
      <c r="J9605">
        <v>-533.25</v>
      </c>
      <c r="K9605" s="1">
        <f t="shared" si="600"/>
        <v>-0.55559607410031464</v>
      </c>
      <c r="L9605" t="s">
        <v>37</v>
      </c>
      <c r="M9605" s="2" t="s">
        <v>250</v>
      </c>
      <c r="N9605" s="3" t="str">
        <f t="shared" si="601"/>
        <v>Jan</v>
      </c>
      <c r="O9605" t="s">
        <v>28</v>
      </c>
      <c r="P9605" t="s">
        <v>22</v>
      </c>
      <c r="Q9605" t="str">
        <f t="shared" si="602"/>
        <v>Adult</v>
      </c>
      <c r="R9605" t="str">
        <f t="shared" si="603"/>
        <v>Loss</v>
      </c>
    </row>
    <row r="9606" spans="1:18">
      <c r="A9606">
        <v>495</v>
      </c>
      <c r="B9606" t="s">
        <v>52</v>
      </c>
      <c r="C9606">
        <v>22</v>
      </c>
      <c r="D9606" t="s">
        <v>16</v>
      </c>
      <c r="E9606" t="s">
        <v>41</v>
      </c>
      <c r="F9606" t="s">
        <v>18</v>
      </c>
      <c r="G9606">
        <v>258.16000000000003</v>
      </c>
      <c r="H9606">
        <v>343.27</v>
      </c>
      <c r="I9606">
        <v>426.08</v>
      </c>
      <c r="J9606">
        <v>82.81</v>
      </c>
      <c r="K9606" s="1">
        <f t="shared" si="600"/>
        <v>0.24123867509540597</v>
      </c>
      <c r="L9606" t="s">
        <v>54</v>
      </c>
      <c r="M9606" s="2" t="s">
        <v>93</v>
      </c>
      <c r="N9606" s="3" t="str">
        <f t="shared" si="601"/>
        <v>Apr</v>
      </c>
      <c r="O9606" t="s">
        <v>28</v>
      </c>
      <c r="P9606" t="s">
        <v>22</v>
      </c>
      <c r="Q9606" t="str">
        <f t="shared" si="602"/>
        <v>Young</v>
      </c>
      <c r="R9606" t="str">
        <f t="shared" si="603"/>
        <v>Profit</v>
      </c>
    </row>
    <row r="9607" spans="1:18">
      <c r="A9607">
        <v>9473</v>
      </c>
      <c r="B9607" t="s">
        <v>34</v>
      </c>
      <c r="C9607">
        <v>59</v>
      </c>
      <c r="D9607" t="s">
        <v>24</v>
      </c>
      <c r="E9607" t="s">
        <v>53</v>
      </c>
      <c r="F9607" t="s">
        <v>25</v>
      </c>
      <c r="G9607">
        <v>236.52</v>
      </c>
      <c r="H9607">
        <v>1449.23</v>
      </c>
      <c r="I9607">
        <v>425.54</v>
      </c>
      <c r="J9607">
        <v>-1023.69</v>
      </c>
      <c r="K9607" s="1">
        <f t="shared" si="600"/>
        <v>-0.70636820932495192</v>
      </c>
      <c r="L9607" t="s">
        <v>54</v>
      </c>
      <c r="M9607" s="2" t="s">
        <v>194</v>
      </c>
      <c r="N9607" s="3" t="str">
        <f t="shared" si="601"/>
        <v>Sep</v>
      </c>
      <c r="O9607" t="s">
        <v>21</v>
      </c>
      <c r="P9607" t="s">
        <v>39</v>
      </c>
      <c r="Q9607" t="str">
        <f t="shared" si="602"/>
        <v>Senior</v>
      </c>
      <c r="R9607" t="str">
        <f t="shared" si="603"/>
        <v>Loss</v>
      </c>
    </row>
    <row r="9608" spans="1:18">
      <c r="A9608">
        <v>9879</v>
      </c>
      <c r="B9608" t="s">
        <v>47</v>
      </c>
      <c r="C9608">
        <v>33</v>
      </c>
      <c r="D9608" t="s">
        <v>24</v>
      </c>
      <c r="E9608" t="s">
        <v>35</v>
      </c>
      <c r="F9608" t="s">
        <v>36</v>
      </c>
      <c r="G9608">
        <v>341.26</v>
      </c>
      <c r="H9608">
        <v>449.33</v>
      </c>
      <c r="I9608">
        <v>422.84</v>
      </c>
      <c r="J9608">
        <v>-26.49</v>
      </c>
      <c r="K9608" s="1">
        <f t="shared" si="600"/>
        <v>-5.8954443282220194E-2</v>
      </c>
      <c r="L9608" t="s">
        <v>54</v>
      </c>
      <c r="M9608" s="2" t="s">
        <v>111</v>
      </c>
      <c r="N9608" s="3" t="str">
        <f t="shared" si="601"/>
        <v>Feb</v>
      </c>
      <c r="O9608" t="s">
        <v>51</v>
      </c>
      <c r="P9608" t="s">
        <v>22</v>
      </c>
      <c r="Q9608" t="str">
        <f t="shared" si="602"/>
        <v>Adult</v>
      </c>
      <c r="R9608" t="str">
        <f t="shared" si="603"/>
        <v>Loss</v>
      </c>
    </row>
    <row r="9609" spans="1:18">
      <c r="A9609">
        <v>9212</v>
      </c>
      <c r="B9609" t="s">
        <v>52</v>
      </c>
      <c r="C9609">
        <v>20</v>
      </c>
      <c r="D9609" t="s">
        <v>16</v>
      </c>
      <c r="E9609" t="s">
        <v>66</v>
      </c>
      <c r="F9609" t="s">
        <v>18</v>
      </c>
      <c r="G9609">
        <v>248.98</v>
      </c>
      <c r="H9609">
        <v>427.45</v>
      </c>
      <c r="I9609">
        <v>422.5</v>
      </c>
      <c r="J9609">
        <v>-4.95</v>
      </c>
      <c r="K9609" s="1">
        <f t="shared" si="600"/>
        <v>-1.1580301789683004E-2</v>
      </c>
      <c r="L9609" t="s">
        <v>37</v>
      </c>
      <c r="M9609" s="2" t="s">
        <v>251</v>
      </c>
      <c r="N9609" s="3" t="str">
        <f t="shared" si="601"/>
        <v>Jan</v>
      </c>
      <c r="O9609" t="s">
        <v>51</v>
      </c>
      <c r="P9609" t="s">
        <v>22</v>
      </c>
      <c r="Q9609" t="str">
        <f t="shared" si="602"/>
        <v>Young</v>
      </c>
      <c r="R9609" t="str">
        <f t="shared" si="603"/>
        <v>Loss</v>
      </c>
    </row>
    <row r="9610" spans="1:18">
      <c r="A9610">
        <v>9816</v>
      </c>
      <c r="B9610" t="s">
        <v>47</v>
      </c>
      <c r="C9610">
        <v>32</v>
      </c>
      <c r="D9610" t="s">
        <v>24</v>
      </c>
      <c r="E9610" t="s">
        <v>30</v>
      </c>
      <c r="F9610" t="s">
        <v>42</v>
      </c>
      <c r="G9610">
        <v>269.45</v>
      </c>
      <c r="H9610">
        <v>927.88</v>
      </c>
      <c r="I9610">
        <v>421.66</v>
      </c>
      <c r="J9610">
        <v>-506.22</v>
      </c>
      <c r="K9610" s="1">
        <f t="shared" si="600"/>
        <v>-0.5455662370134069</v>
      </c>
      <c r="L9610" t="s">
        <v>26</v>
      </c>
      <c r="M9610" s="2" t="s">
        <v>262</v>
      </c>
      <c r="N9610" s="3" t="str">
        <f t="shared" si="601"/>
        <v>Jan</v>
      </c>
      <c r="O9610" t="s">
        <v>51</v>
      </c>
      <c r="P9610" t="s">
        <v>22</v>
      </c>
      <c r="Q9610" t="str">
        <f t="shared" si="602"/>
        <v>Adult</v>
      </c>
      <c r="R9610" t="str">
        <f t="shared" si="603"/>
        <v>Loss</v>
      </c>
    </row>
    <row r="9611" spans="1:18">
      <c r="A9611">
        <v>8908</v>
      </c>
      <c r="B9611" t="s">
        <v>15</v>
      </c>
      <c r="C9611">
        <v>35</v>
      </c>
      <c r="D9611" t="s">
        <v>24</v>
      </c>
      <c r="E9611" t="s">
        <v>35</v>
      </c>
      <c r="F9611" t="s">
        <v>42</v>
      </c>
      <c r="G9611">
        <v>302.57</v>
      </c>
      <c r="H9611">
        <v>1821.45</v>
      </c>
      <c r="I9611">
        <v>419.69</v>
      </c>
      <c r="J9611">
        <v>-1401.76</v>
      </c>
      <c r="K9611" s="1">
        <f t="shared" si="600"/>
        <v>-0.76958467155288368</v>
      </c>
      <c r="L9611" t="s">
        <v>26</v>
      </c>
      <c r="M9611" s="2" t="s">
        <v>147</v>
      </c>
      <c r="N9611" s="3" t="str">
        <f t="shared" si="601"/>
        <v>Oct</v>
      </c>
      <c r="O9611" t="s">
        <v>33</v>
      </c>
      <c r="P9611" t="s">
        <v>22</v>
      </c>
      <c r="Q9611" t="str">
        <f t="shared" si="602"/>
        <v>Adult</v>
      </c>
      <c r="R9611" t="str">
        <f t="shared" si="603"/>
        <v>Loss</v>
      </c>
    </row>
    <row r="9612" spans="1:18">
      <c r="A9612">
        <v>1989</v>
      </c>
      <c r="B9612" t="s">
        <v>34</v>
      </c>
      <c r="C9612">
        <v>49</v>
      </c>
      <c r="D9612" t="s">
        <v>24</v>
      </c>
      <c r="E9612" t="s">
        <v>53</v>
      </c>
      <c r="F9612" t="s">
        <v>36</v>
      </c>
      <c r="G9612">
        <v>364.9</v>
      </c>
      <c r="H9612">
        <v>165.47</v>
      </c>
      <c r="I9612">
        <v>419.23</v>
      </c>
      <c r="J9612">
        <v>253.76</v>
      </c>
      <c r="K9612" s="1">
        <f t="shared" si="600"/>
        <v>1.5335710400676859</v>
      </c>
      <c r="L9612" t="s">
        <v>26</v>
      </c>
      <c r="M9612" s="2" t="s">
        <v>351</v>
      </c>
      <c r="N9612" s="3" t="str">
        <f t="shared" si="601"/>
        <v>Aug</v>
      </c>
      <c r="O9612" t="s">
        <v>33</v>
      </c>
      <c r="P9612" t="s">
        <v>39</v>
      </c>
      <c r="Q9612" t="str">
        <f t="shared" si="602"/>
        <v>Senior</v>
      </c>
      <c r="R9612" t="str">
        <f t="shared" si="603"/>
        <v>Profit</v>
      </c>
    </row>
    <row r="9613" spans="1:18">
      <c r="A9613">
        <v>9270</v>
      </c>
      <c r="B9613" t="s">
        <v>40</v>
      </c>
      <c r="C9613">
        <v>36</v>
      </c>
      <c r="D9613" t="s">
        <v>24</v>
      </c>
      <c r="E9613" t="s">
        <v>66</v>
      </c>
      <c r="F9613" t="s">
        <v>36</v>
      </c>
      <c r="G9613">
        <v>292.18</v>
      </c>
      <c r="H9613">
        <v>1747.9</v>
      </c>
      <c r="I9613">
        <v>418.92</v>
      </c>
      <c r="J9613">
        <v>-1328.98</v>
      </c>
      <c r="K9613" s="1">
        <f t="shared" si="600"/>
        <v>-0.76032953830310657</v>
      </c>
      <c r="L9613" t="s">
        <v>54</v>
      </c>
      <c r="M9613" s="2" t="s">
        <v>415</v>
      </c>
      <c r="N9613" s="3" t="str">
        <f t="shared" si="601"/>
        <v>Aug</v>
      </c>
      <c r="O9613" t="s">
        <v>51</v>
      </c>
      <c r="P9613" t="s">
        <v>39</v>
      </c>
      <c r="Q9613" t="str">
        <f t="shared" si="602"/>
        <v>Adult</v>
      </c>
      <c r="R9613" t="str">
        <f t="shared" si="603"/>
        <v>Loss</v>
      </c>
    </row>
    <row r="9614" spans="1:18">
      <c r="A9614">
        <v>145</v>
      </c>
      <c r="B9614" t="s">
        <v>29</v>
      </c>
      <c r="C9614">
        <v>42</v>
      </c>
      <c r="D9614" t="s">
        <v>16</v>
      </c>
      <c r="E9614" t="s">
        <v>17</v>
      </c>
      <c r="F9614" t="s">
        <v>49</v>
      </c>
      <c r="G9614">
        <v>277.56</v>
      </c>
      <c r="H9614">
        <v>1245.48</v>
      </c>
      <c r="I9614">
        <v>418.69</v>
      </c>
      <c r="J9614">
        <v>-826.79</v>
      </c>
      <c r="K9614" s="1">
        <f t="shared" si="600"/>
        <v>-0.66383241802357318</v>
      </c>
      <c r="L9614" t="s">
        <v>19</v>
      </c>
      <c r="M9614" s="2" t="s">
        <v>121</v>
      </c>
      <c r="N9614" s="3" t="str">
        <f t="shared" si="601"/>
        <v>Jun</v>
      </c>
      <c r="O9614" t="s">
        <v>51</v>
      </c>
      <c r="P9614" t="s">
        <v>22</v>
      </c>
      <c r="Q9614" t="str">
        <f t="shared" si="602"/>
        <v>Senior</v>
      </c>
      <c r="R9614" t="str">
        <f t="shared" si="603"/>
        <v>Loss</v>
      </c>
    </row>
    <row r="9615" spans="1:18">
      <c r="A9615">
        <v>2484</v>
      </c>
      <c r="B9615" t="s">
        <v>84</v>
      </c>
      <c r="C9615">
        <v>51</v>
      </c>
      <c r="D9615" t="s">
        <v>16</v>
      </c>
      <c r="E9615" t="s">
        <v>66</v>
      </c>
      <c r="F9615" t="s">
        <v>49</v>
      </c>
      <c r="G9615">
        <v>334.48</v>
      </c>
      <c r="H9615">
        <v>1440.43</v>
      </c>
      <c r="I9615">
        <v>418.12</v>
      </c>
      <c r="J9615">
        <v>-1022.31</v>
      </c>
      <c r="K9615" s="1">
        <f t="shared" si="600"/>
        <v>-0.70972556805953768</v>
      </c>
      <c r="L9615" t="s">
        <v>31</v>
      </c>
      <c r="M9615" s="2" t="s">
        <v>127</v>
      </c>
      <c r="N9615" s="3" t="str">
        <f t="shared" si="601"/>
        <v>Dec</v>
      </c>
      <c r="O9615" t="s">
        <v>28</v>
      </c>
      <c r="P9615" t="s">
        <v>22</v>
      </c>
      <c r="Q9615" t="str">
        <f t="shared" si="602"/>
        <v>Senior</v>
      </c>
      <c r="R9615" t="str">
        <f t="shared" si="603"/>
        <v>Loss</v>
      </c>
    </row>
    <row r="9616" spans="1:18">
      <c r="A9616">
        <v>6961</v>
      </c>
      <c r="B9616" t="s">
        <v>15</v>
      </c>
      <c r="C9616">
        <v>40</v>
      </c>
      <c r="D9616" t="s">
        <v>16</v>
      </c>
      <c r="E9616" t="s">
        <v>59</v>
      </c>
      <c r="F9616" t="s">
        <v>49</v>
      </c>
      <c r="G9616">
        <v>262.61</v>
      </c>
      <c r="H9616">
        <v>1276.73</v>
      </c>
      <c r="I9616">
        <v>417.72</v>
      </c>
      <c r="J9616">
        <v>-859.01</v>
      </c>
      <c r="K9616" s="1">
        <f t="shared" si="600"/>
        <v>-0.67282040838705126</v>
      </c>
      <c r="L9616" t="s">
        <v>31</v>
      </c>
      <c r="M9616" s="2" t="s">
        <v>348</v>
      </c>
      <c r="N9616" s="3" t="str">
        <f t="shared" si="601"/>
        <v>Nov</v>
      </c>
      <c r="O9616" t="s">
        <v>56</v>
      </c>
      <c r="P9616" t="s">
        <v>22</v>
      </c>
      <c r="Q9616" t="str">
        <f t="shared" si="602"/>
        <v>Adult</v>
      </c>
      <c r="R9616" t="str">
        <f t="shared" si="603"/>
        <v>Loss</v>
      </c>
    </row>
    <row r="9617" spans="1:18">
      <c r="A9617">
        <v>558</v>
      </c>
      <c r="B9617" t="s">
        <v>15</v>
      </c>
      <c r="C9617">
        <v>37</v>
      </c>
      <c r="D9617" t="s">
        <v>24</v>
      </c>
      <c r="E9617" t="s">
        <v>35</v>
      </c>
      <c r="F9617" t="s">
        <v>42</v>
      </c>
      <c r="G9617">
        <v>305.39</v>
      </c>
      <c r="H9617">
        <v>226.93</v>
      </c>
      <c r="I9617">
        <v>417.38</v>
      </c>
      <c r="J9617">
        <v>190.45</v>
      </c>
      <c r="K9617" s="1">
        <f t="shared" si="600"/>
        <v>0.83924558233816593</v>
      </c>
      <c r="L9617" t="s">
        <v>19</v>
      </c>
      <c r="M9617" s="2" t="s">
        <v>142</v>
      </c>
      <c r="N9617" s="3" t="str">
        <f t="shared" si="601"/>
        <v>Jun</v>
      </c>
      <c r="O9617" t="s">
        <v>21</v>
      </c>
      <c r="P9617" t="s">
        <v>39</v>
      </c>
      <c r="Q9617" t="str">
        <f t="shared" si="602"/>
        <v>Adult</v>
      </c>
      <c r="R9617" t="str">
        <f t="shared" si="603"/>
        <v>Profit</v>
      </c>
    </row>
    <row r="9618" spans="1:18">
      <c r="A9618">
        <v>1874</v>
      </c>
      <c r="B9618" t="s">
        <v>40</v>
      </c>
      <c r="C9618">
        <v>58</v>
      </c>
      <c r="D9618" t="s">
        <v>16</v>
      </c>
      <c r="E9618" t="s">
        <v>59</v>
      </c>
      <c r="F9618" t="s">
        <v>25</v>
      </c>
      <c r="G9618">
        <v>288.48</v>
      </c>
      <c r="H9618">
        <v>726.47</v>
      </c>
      <c r="I9618">
        <v>416.92</v>
      </c>
      <c r="J9618">
        <v>-309.55</v>
      </c>
      <c r="K9618" s="1">
        <f t="shared" si="600"/>
        <v>-0.42610155959640456</v>
      </c>
      <c r="L9618" t="s">
        <v>54</v>
      </c>
      <c r="M9618" s="2" t="s">
        <v>128</v>
      </c>
      <c r="N9618" s="3" t="str">
        <f t="shared" si="601"/>
        <v>Dec</v>
      </c>
      <c r="O9618" t="s">
        <v>51</v>
      </c>
      <c r="P9618" t="s">
        <v>22</v>
      </c>
      <c r="Q9618" t="str">
        <f t="shared" si="602"/>
        <v>Senior</v>
      </c>
      <c r="R9618" t="str">
        <f t="shared" si="603"/>
        <v>Loss</v>
      </c>
    </row>
    <row r="9619" spans="1:18">
      <c r="A9619">
        <v>9669</v>
      </c>
      <c r="B9619" t="s">
        <v>84</v>
      </c>
      <c r="C9619">
        <v>47</v>
      </c>
      <c r="D9619" t="s">
        <v>24</v>
      </c>
      <c r="E9619" t="s">
        <v>66</v>
      </c>
      <c r="F9619" t="s">
        <v>18</v>
      </c>
      <c r="G9619">
        <v>364.4</v>
      </c>
      <c r="H9619">
        <v>1210.3</v>
      </c>
      <c r="I9619">
        <v>414.88</v>
      </c>
      <c r="J9619">
        <v>-795.42</v>
      </c>
      <c r="K9619" s="1">
        <f t="shared" si="600"/>
        <v>-0.65720895645707678</v>
      </c>
      <c r="L9619" t="s">
        <v>19</v>
      </c>
      <c r="M9619" s="2" t="s">
        <v>252</v>
      </c>
      <c r="N9619" s="3" t="str">
        <f t="shared" si="601"/>
        <v>Dec</v>
      </c>
      <c r="O9619" t="s">
        <v>51</v>
      </c>
      <c r="P9619" t="s">
        <v>39</v>
      </c>
      <c r="Q9619" t="str">
        <f t="shared" si="602"/>
        <v>Senior</v>
      </c>
      <c r="R9619" t="str">
        <f t="shared" si="603"/>
        <v>Loss</v>
      </c>
    </row>
    <row r="9620" spans="1:18">
      <c r="A9620">
        <v>3421</v>
      </c>
      <c r="B9620" t="s">
        <v>40</v>
      </c>
      <c r="C9620">
        <v>48</v>
      </c>
      <c r="D9620" t="s">
        <v>24</v>
      </c>
      <c r="E9620" t="s">
        <v>57</v>
      </c>
      <c r="F9620" t="s">
        <v>36</v>
      </c>
      <c r="G9620">
        <v>266.82</v>
      </c>
      <c r="H9620">
        <v>143.72</v>
      </c>
      <c r="I9620">
        <v>414.18</v>
      </c>
      <c r="J9620">
        <v>270.45999999999998</v>
      </c>
      <c r="K9620" s="1">
        <f t="shared" si="600"/>
        <v>1.8818536042304479</v>
      </c>
      <c r="L9620" t="s">
        <v>19</v>
      </c>
      <c r="M9620" s="2" t="s">
        <v>202</v>
      </c>
      <c r="N9620" s="3" t="str">
        <f t="shared" si="601"/>
        <v>Jun</v>
      </c>
      <c r="O9620" t="s">
        <v>33</v>
      </c>
      <c r="P9620" t="s">
        <v>22</v>
      </c>
      <c r="Q9620" t="str">
        <f t="shared" si="602"/>
        <v>Senior</v>
      </c>
      <c r="R9620" t="str">
        <f t="shared" si="603"/>
        <v>Profit</v>
      </c>
    </row>
    <row r="9621" spans="1:18">
      <c r="A9621">
        <v>8890</v>
      </c>
      <c r="B9621" t="s">
        <v>34</v>
      </c>
      <c r="C9621">
        <v>47</v>
      </c>
      <c r="D9621" t="s">
        <v>24</v>
      </c>
      <c r="E9621" t="s">
        <v>35</v>
      </c>
      <c r="F9621" t="s">
        <v>42</v>
      </c>
      <c r="G9621">
        <v>239.47</v>
      </c>
      <c r="H9621">
        <v>1723.44</v>
      </c>
      <c r="I9621">
        <v>414.12</v>
      </c>
      <c r="J9621">
        <v>-1309.32</v>
      </c>
      <c r="K9621" s="1">
        <f t="shared" si="600"/>
        <v>-0.75971313187578327</v>
      </c>
      <c r="L9621" t="s">
        <v>37</v>
      </c>
      <c r="M9621" s="2" t="s">
        <v>106</v>
      </c>
      <c r="N9621" s="3" t="str">
        <f t="shared" si="601"/>
        <v>Sep</v>
      </c>
      <c r="O9621" t="s">
        <v>56</v>
      </c>
      <c r="P9621" t="s">
        <v>22</v>
      </c>
      <c r="Q9621" t="str">
        <f t="shared" si="602"/>
        <v>Senior</v>
      </c>
      <c r="R9621" t="str">
        <f t="shared" si="603"/>
        <v>Loss</v>
      </c>
    </row>
    <row r="9622" spans="1:18">
      <c r="A9622">
        <v>4376</v>
      </c>
      <c r="B9622" t="s">
        <v>29</v>
      </c>
      <c r="C9622">
        <v>45</v>
      </c>
      <c r="D9622" t="s">
        <v>16</v>
      </c>
      <c r="E9622" t="s">
        <v>35</v>
      </c>
      <c r="F9622" t="s">
        <v>18</v>
      </c>
      <c r="G9622">
        <v>266.68</v>
      </c>
      <c r="H9622">
        <v>1973.95</v>
      </c>
      <c r="I9622">
        <v>412.39</v>
      </c>
      <c r="J9622">
        <v>-1561.56</v>
      </c>
      <c r="K9622" s="1">
        <f t="shared" si="600"/>
        <v>-0.79108386737252712</v>
      </c>
      <c r="L9622" t="s">
        <v>31</v>
      </c>
      <c r="M9622" s="2" t="s">
        <v>261</v>
      </c>
      <c r="N9622" s="3" t="str">
        <f t="shared" si="601"/>
        <v>Dec</v>
      </c>
      <c r="O9622" t="s">
        <v>21</v>
      </c>
      <c r="P9622" t="s">
        <v>22</v>
      </c>
      <c r="Q9622" t="str">
        <f t="shared" si="602"/>
        <v>Senior</v>
      </c>
      <c r="R9622" t="str">
        <f t="shared" si="603"/>
        <v>Loss</v>
      </c>
    </row>
    <row r="9623" spans="1:18">
      <c r="A9623">
        <v>6932</v>
      </c>
      <c r="B9623" t="s">
        <v>40</v>
      </c>
      <c r="C9623">
        <v>46</v>
      </c>
      <c r="D9623" t="s">
        <v>16</v>
      </c>
      <c r="E9623" t="s">
        <v>66</v>
      </c>
      <c r="F9623" t="s">
        <v>18</v>
      </c>
      <c r="G9623">
        <v>281.76</v>
      </c>
      <c r="H9623">
        <v>775.72</v>
      </c>
      <c r="I9623">
        <v>411.09</v>
      </c>
      <c r="J9623">
        <v>-364.63</v>
      </c>
      <c r="K9623" s="1">
        <f t="shared" si="600"/>
        <v>-0.47005362759758673</v>
      </c>
      <c r="L9623" t="s">
        <v>54</v>
      </c>
      <c r="M9623" s="2" t="s">
        <v>225</v>
      </c>
      <c r="N9623" s="3" t="str">
        <f t="shared" si="601"/>
        <v>Feb</v>
      </c>
      <c r="O9623" t="s">
        <v>56</v>
      </c>
      <c r="P9623" t="s">
        <v>22</v>
      </c>
      <c r="Q9623" t="str">
        <f t="shared" si="602"/>
        <v>Senior</v>
      </c>
      <c r="R9623" t="str">
        <f t="shared" si="603"/>
        <v>Loss</v>
      </c>
    </row>
    <row r="9624" spans="1:18">
      <c r="A9624">
        <v>1038</v>
      </c>
      <c r="B9624" t="s">
        <v>23</v>
      </c>
      <c r="C9624">
        <v>48</v>
      </c>
      <c r="D9624" t="s">
        <v>16</v>
      </c>
      <c r="E9624" t="s">
        <v>41</v>
      </c>
      <c r="F9624" t="s">
        <v>49</v>
      </c>
      <c r="G9624">
        <v>274.18</v>
      </c>
      <c r="H9624">
        <v>274.39</v>
      </c>
      <c r="I9624">
        <v>410.33</v>
      </c>
      <c r="J9624">
        <v>135.94</v>
      </c>
      <c r="K9624" s="1">
        <f t="shared" si="600"/>
        <v>0.4954262181566384</v>
      </c>
      <c r="L9624" t="s">
        <v>37</v>
      </c>
      <c r="M9624" s="2" t="s">
        <v>352</v>
      </c>
      <c r="N9624" s="3" t="str">
        <f t="shared" si="601"/>
        <v>Feb</v>
      </c>
      <c r="O9624" t="s">
        <v>33</v>
      </c>
      <c r="P9624" t="s">
        <v>39</v>
      </c>
      <c r="Q9624" t="str">
        <f t="shared" si="602"/>
        <v>Senior</v>
      </c>
      <c r="R9624" t="str">
        <f t="shared" si="603"/>
        <v>Profit</v>
      </c>
    </row>
    <row r="9625" spans="1:18">
      <c r="A9625">
        <v>6321</v>
      </c>
      <c r="B9625" t="s">
        <v>40</v>
      </c>
      <c r="C9625">
        <v>60</v>
      </c>
      <c r="D9625" t="s">
        <v>16</v>
      </c>
      <c r="E9625" t="s">
        <v>53</v>
      </c>
      <c r="F9625" t="s">
        <v>36</v>
      </c>
      <c r="G9625">
        <v>286.25</v>
      </c>
      <c r="H9625">
        <v>187.11</v>
      </c>
      <c r="I9625">
        <v>409.61</v>
      </c>
      <c r="J9625">
        <v>222.5</v>
      </c>
      <c r="K9625" s="1">
        <f t="shared" si="600"/>
        <v>1.1891400780289669</v>
      </c>
      <c r="L9625" t="s">
        <v>37</v>
      </c>
      <c r="M9625" s="2" t="s">
        <v>239</v>
      </c>
      <c r="N9625" s="3" t="str">
        <f t="shared" si="601"/>
        <v>Sep</v>
      </c>
      <c r="O9625" t="s">
        <v>56</v>
      </c>
      <c r="P9625" t="s">
        <v>39</v>
      </c>
      <c r="Q9625" t="str">
        <f t="shared" si="602"/>
        <v>Senior</v>
      </c>
      <c r="R9625" t="str">
        <f t="shared" si="603"/>
        <v>Profit</v>
      </c>
    </row>
    <row r="9626" spans="1:18">
      <c r="A9626">
        <v>3130</v>
      </c>
      <c r="B9626" t="s">
        <v>34</v>
      </c>
      <c r="C9626">
        <v>44</v>
      </c>
      <c r="D9626" t="s">
        <v>16</v>
      </c>
      <c r="E9626" t="s">
        <v>41</v>
      </c>
      <c r="F9626" t="s">
        <v>49</v>
      </c>
      <c r="G9626">
        <v>343.42</v>
      </c>
      <c r="H9626">
        <v>1246.73</v>
      </c>
      <c r="I9626">
        <v>409.2</v>
      </c>
      <c r="J9626">
        <v>-837.53</v>
      </c>
      <c r="K9626" s="1">
        <f t="shared" si="600"/>
        <v>-0.67178138009031618</v>
      </c>
      <c r="L9626" t="s">
        <v>54</v>
      </c>
      <c r="M9626" s="2" t="s">
        <v>377</v>
      </c>
      <c r="N9626" s="3" t="str">
        <f t="shared" si="601"/>
        <v>Mar</v>
      </c>
      <c r="O9626" t="s">
        <v>28</v>
      </c>
      <c r="P9626" t="s">
        <v>39</v>
      </c>
      <c r="Q9626" t="str">
        <f t="shared" si="602"/>
        <v>Senior</v>
      </c>
      <c r="R9626" t="str">
        <f t="shared" si="603"/>
        <v>Loss</v>
      </c>
    </row>
    <row r="9627" spans="1:18">
      <c r="A9627">
        <v>9645</v>
      </c>
      <c r="B9627" t="s">
        <v>34</v>
      </c>
      <c r="C9627">
        <v>18</v>
      </c>
      <c r="D9627" t="s">
        <v>24</v>
      </c>
      <c r="E9627" t="s">
        <v>59</v>
      </c>
      <c r="F9627" t="s">
        <v>42</v>
      </c>
      <c r="G9627">
        <v>250.53</v>
      </c>
      <c r="H9627">
        <v>1224.2</v>
      </c>
      <c r="I9627">
        <v>408.32</v>
      </c>
      <c r="J9627">
        <v>-815.88</v>
      </c>
      <c r="K9627" s="1">
        <f t="shared" si="600"/>
        <v>-0.66645972880248328</v>
      </c>
      <c r="L9627" t="s">
        <v>31</v>
      </c>
      <c r="M9627" s="2" t="s">
        <v>409</v>
      </c>
      <c r="N9627" s="3" t="str">
        <f t="shared" si="601"/>
        <v>May</v>
      </c>
      <c r="O9627" t="s">
        <v>56</v>
      </c>
      <c r="P9627" t="s">
        <v>39</v>
      </c>
      <c r="Q9627" t="str">
        <f t="shared" si="602"/>
        <v>Young</v>
      </c>
      <c r="R9627" t="str">
        <f t="shared" si="603"/>
        <v>Loss</v>
      </c>
    </row>
    <row r="9628" spans="1:18">
      <c r="A9628">
        <v>5421</v>
      </c>
      <c r="B9628" t="s">
        <v>84</v>
      </c>
      <c r="C9628">
        <v>34</v>
      </c>
      <c r="D9628" t="s">
        <v>16</v>
      </c>
      <c r="E9628" t="s">
        <v>57</v>
      </c>
      <c r="F9628" t="s">
        <v>25</v>
      </c>
      <c r="G9628">
        <v>329.88</v>
      </c>
      <c r="H9628">
        <v>1772.53</v>
      </c>
      <c r="I9628">
        <v>406.86</v>
      </c>
      <c r="J9628">
        <v>-1365.67</v>
      </c>
      <c r="K9628" s="1">
        <f t="shared" si="600"/>
        <v>-0.7704636874975318</v>
      </c>
      <c r="L9628" t="s">
        <v>26</v>
      </c>
      <c r="M9628" s="2" t="s">
        <v>138</v>
      </c>
      <c r="N9628" s="3" t="str">
        <f t="shared" si="601"/>
        <v>Jul</v>
      </c>
      <c r="O9628" t="s">
        <v>51</v>
      </c>
      <c r="P9628" t="s">
        <v>39</v>
      </c>
      <c r="Q9628" t="str">
        <f t="shared" si="602"/>
        <v>Adult</v>
      </c>
      <c r="R9628" t="str">
        <f t="shared" si="603"/>
        <v>Loss</v>
      </c>
    </row>
    <row r="9629" spans="1:18">
      <c r="A9629">
        <v>4300</v>
      </c>
      <c r="B9629" t="s">
        <v>92</v>
      </c>
      <c r="C9629">
        <v>22</v>
      </c>
      <c r="D9629" t="s">
        <v>24</v>
      </c>
      <c r="E9629" t="s">
        <v>17</v>
      </c>
      <c r="F9629" t="s">
        <v>42</v>
      </c>
      <c r="G9629">
        <v>368.26</v>
      </c>
      <c r="H9629">
        <v>452.03</v>
      </c>
      <c r="I9629">
        <v>406.19</v>
      </c>
      <c r="J9629">
        <v>-45.84</v>
      </c>
      <c r="K9629" s="1">
        <f t="shared" si="600"/>
        <v>-0.10140919850452405</v>
      </c>
      <c r="L9629" t="s">
        <v>54</v>
      </c>
      <c r="M9629" s="2" t="s">
        <v>336</v>
      </c>
      <c r="N9629" s="3" t="str">
        <f t="shared" si="601"/>
        <v>Aug</v>
      </c>
      <c r="O9629" t="s">
        <v>28</v>
      </c>
      <c r="P9629" t="s">
        <v>22</v>
      </c>
      <c r="Q9629" t="str">
        <f t="shared" si="602"/>
        <v>Young</v>
      </c>
      <c r="R9629" t="str">
        <f t="shared" si="603"/>
        <v>Loss</v>
      </c>
    </row>
    <row r="9630" spans="1:18">
      <c r="A9630">
        <v>5765</v>
      </c>
      <c r="B9630" t="s">
        <v>44</v>
      </c>
      <c r="C9630">
        <v>20</v>
      </c>
      <c r="D9630" t="s">
        <v>24</v>
      </c>
      <c r="E9630" t="s">
        <v>41</v>
      </c>
      <c r="F9630" t="s">
        <v>25</v>
      </c>
      <c r="G9630">
        <v>244.52</v>
      </c>
      <c r="H9630">
        <v>1843</v>
      </c>
      <c r="I9630">
        <v>405.38</v>
      </c>
      <c r="J9630">
        <v>-1437.62</v>
      </c>
      <c r="K9630" s="1">
        <f t="shared" si="600"/>
        <v>-0.78004340748779155</v>
      </c>
      <c r="L9630" t="s">
        <v>54</v>
      </c>
      <c r="M9630" s="2" t="s">
        <v>322</v>
      </c>
      <c r="N9630" s="3" t="str">
        <f t="shared" si="601"/>
        <v>Jun</v>
      </c>
      <c r="O9630" t="s">
        <v>51</v>
      </c>
      <c r="P9630" t="s">
        <v>22</v>
      </c>
      <c r="Q9630" t="str">
        <f t="shared" si="602"/>
        <v>Young</v>
      </c>
      <c r="R9630" t="str">
        <f t="shared" si="603"/>
        <v>Loss</v>
      </c>
    </row>
    <row r="9631" spans="1:18">
      <c r="A9631">
        <v>8911</v>
      </c>
      <c r="B9631" t="s">
        <v>92</v>
      </c>
      <c r="C9631">
        <v>20</v>
      </c>
      <c r="D9631" t="s">
        <v>24</v>
      </c>
      <c r="E9631" t="s">
        <v>66</v>
      </c>
      <c r="F9631" t="s">
        <v>42</v>
      </c>
      <c r="G9631">
        <v>292.89</v>
      </c>
      <c r="H9631">
        <v>1374.19</v>
      </c>
      <c r="I9631">
        <v>403.75</v>
      </c>
      <c r="J9631">
        <v>-970.44</v>
      </c>
      <c r="K9631" s="1">
        <f t="shared" si="600"/>
        <v>-0.7061905558911068</v>
      </c>
      <c r="L9631" t="s">
        <v>54</v>
      </c>
      <c r="M9631" s="2" t="s">
        <v>292</v>
      </c>
      <c r="N9631" s="3" t="str">
        <f t="shared" si="601"/>
        <v>Oct</v>
      </c>
      <c r="O9631" t="s">
        <v>56</v>
      </c>
      <c r="P9631" t="s">
        <v>39</v>
      </c>
      <c r="Q9631" t="str">
        <f t="shared" si="602"/>
        <v>Young</v>
      </c>
      <c r="R9631" t="str">
        <f t="shared" si="603"/>
        <v>Loss</v>
      </c>
    </row>
    <row r="9632" spans="1:18">
      <c r="A9632">
        <v>9315</v>
      </c>
      <c r="B9632" t="s">
        <v>15</v>
      </c>
      <c r="C9632">
        <v>26</v>
      </c>
      <c r="D9632" t="s">
        <v>16</v>
      </c>
      <c r="E9632" t="s">
        <v>57</v>
      </c>
      <c r="F9632" t="s">
        <v>49</v>
      </c>
      <c r="G9632">
        <v>348.69</v>
      </c>
      <c r="H9632">
        <v>1890.55</v>
      </c>
      <c r="I9632">
        <v>402.93</v>
      </c>
      <c r="J9632">
        <v>-1487.62</v>
      </c>
      <c r="K9632" s="1">
        <f t="shared" si="600"/>
        <v>-0.78687154531750014</v>
      </c>
      <c r="L9632" t="s">
        <v>26</v>
      </c>
      <c r="M9632" s="2" t="s">
        <v>155</v>
      </c>
      <c r="N9632" s="3" t="str">
        <f t="shared" si="601"/>
        <v>Jul</v>
      </c>
      <c r="O9632" t="s">
        <v>51</v>
      </c>
      <c r="P9632" t="s">
        <v>39</v>
      </c>
      <c r="Q9632" t="str">
        <f t="shared" si="602"/>
        <v>Adult</v>
      </c>
      <c r="R9632" t="str">
        <f t="shared" si="603"/>
        <v>Loss</v>
      </c>
    </row>
    <row r="9633" spans="1:18">
      <c r="A9633">
        <v>7611</v>
      </c>
      <c r="B9633" t="s">
        <v>44</v>
      </c>
      <c r="C9633">
        <v>20</v>
      </c>
      <c r="D9633" t="s">
        <v>16</v>
      </c>
      <c r="E9633" t="s">
        <v>35</v>
      </c>
      <c r="F9633" t="s">
        <v>25</v>
      </c>
      <c r="G9633">
        <v>304.29000000000002</v>
      </c>
      <c r="H9633">
        <v>655.26</v>
      </c>
      <c r="I9633">
        <v>402.48</v>
      </c>
      <c r="J9633">
        <v>-252.78</v>
      </c>
      <c r="K9633" s="1">
        <f t="shared" si="600"/>
        <v>-0.38577053383389798</v>
      </c>
      <c r="L9633" t="s">
        <v>54</v>
      </c>
      <c r="M9633" s="2" t="s">
        <v>226</v>
      </c>
      <c r="N9633" s="3" t="str">
        <f t="shared" si="601"/>
        <v>Jul</v>
      </c>
      <c r="O9633" t="s">
        <v>28</v>
      </c>
      <c r="P9633" t="s">
        <v>39</v>
      </c>
      <c r="Q9633" t="str">
        <f t="shared" si="602"/>
        <v>Young</v>
      </c>
      <c r="R9633" t="str">
        <f t="shared" si="603"/>
        <v>Loss</v>
      </c>
    </row>
    <row r="9634" spans="1:18">
      <c r="A9634">
        <v>92</v>
      </c>
      <c r="B9634" t="s">
        <v>92</v>
      </c>
      <c r="C9634">
        <v>47</v>
      </c>
      <c r="D9634" t="s">
        <v>24</v>
      </c>
      <c r="E9634" t="s">
        <v>53</v>
      </c>
      <c r="F9634" t="s">
        <v>36</v>
      </c>
      <c r="G9634">
        <v>264.02</v>
      </c>
      <c r="H9634">
        <v>512.17999999999995</v>
      </c>
      <c r="I9634">
        <v>402.2</v>
      </c>
      <c r="J9634">
        <v>-109.98</v>
      </c>
      <c r="K9634" s="1">
        <f t="shared" si="600"/>
        <v>-0.21472919676676172</v>
      </c>
      <c r="L9634" t="s">
        <v>37</v>
      </c>
      <c r="M9634" s="2" t="s">
        <v>106</v>
      </c>
      <c r="N9634" s="3" t="str">
        <f t="shared" si="601"/>
        <v>Sep</v>
      </c>
      <c r="O9634" t="s">
        <v>21</v>
      </c>
      <c r="P9634" t="s">
        <v>22</v>
      </c>
      <c r="Q9634" t="str">
        <f t="shared" si="602"/>
        <v>Senior</v>
      </c>
      <c r="R9634" t="str">
        <f t="shared" si="603"/>
        <v>Loss</v>
      </c>
    </row>
    <row r="9635" spans="1:18">
      <c r="A9635">
        <v>729</v>
      </c>
      <c r="B9635" t="s">
        <v>47</v>
      </c>
      <c r="C9635">
        <v>39</v>
      </c>
      <c r="D9635" t="s">
        <v>24</v>
      </c>
      <c r="E9635" t="s">
        <v>30</v>
      </c>
      <c r="F9635" t="s">
        <v>18</v>
      </c>
      <c r="G9635">
        <v>261.56</v>
      </c>
      <c r="H9635">
        <v>946.33</v>
      </c>
      <c r="I9635">
        <v>401.85</v>
      </c>
      <c r="J9635">
        <v>-544.48</v>
      </c>
      <c r="K9635" s="1">
        <f t="shared" si="600"/>
        <v>-0.57535954688110913</v>
      </c>
      <c r="L9635" t="s">
        <v>26</v>
      </c>
      <c r="M9635" s="2" t="s">
        <v>58</v>
      </c>
      <c r="N9635" s="3" t="str">
        <f t="shared" si="601"/>
        <v>May</v>
      </c>
      <c r="O9635" t="s">
        <v>51</v>
      </c>
      <c r="P9635" t="s">
        <v>39</v>
      </c>
      <c r="Q9635" t="str">
        <f t="shared" si="602"/>
        <v>Adult</v>
      </c>
      <c r="R9635" t="str">
        <f t="shared" si="603"/>
        <v>Loss</v>
      </c>
    </row>
    <row r="9636" spans="1:18">
      <c r="A9636">
        <v>7927</v>
      </c>
      <c r="B9636" t="s">
        <v>40</v>
      </c>
      <c r="C9636">
        <v>25</v>
      </c>
      <c r="D9636" t="s">
        <v>24</v>
      </c>
      <c r="E9636" t="s">
        <v>59</v>
      </c>
      <c r="F9636" t="s">
        <v>42</v>
      </c>
      <c r="G9636">
        <v>242.14</v>
      </c>
      <c r="H9636">
        <v>951.95</v>
      </c>
      <c r="I9636">
        <v>401.78</v>
      </c>
      <c r="J9636">
        <v>-550.16999999999996</v>
      </c>
      <c r="K9636" s="1">
        <f t="shared" si="600"/>
        <v>-0.57794001785808069</v>
      </c>
      <c r="L9636" t="s">
        <v>54</v>
      </c>
      <c r="M9636" s="2" t="s">
        <v>256</v>
      </c>
      <c r="N9636" s="3" t="str">
        <f t="shared" si="601"/>
        <v>Mar</v>
      </c>
      <c r="O9636" t="s">
        <v>51</v>
      </c>
      <c r="P9636" t="s">
        <v>22</v>
      </c>
      <c r="Q9636" t="str">
        <f t="shared" si="602"/>
        <v>Young</v>
      </c>
      <c r="R9636" t="str">
        <f t="shared" si="603"/>
        <v>Loss</v>
      </c>
    </row>
    <row r="9637" spans="1:18">
      <c r="A9637">
        <v>7287</v>
      </c>
      <c r="B9637" t="s">
        <v>52</v>
      </c>
      <c r="C9637">
        <v>26</v>
      </c>
      <c r="D9637" t="s">
        <v>16</v>
      </c>
      <c r="E9637" t="s">
        <v>35</v>
      </c>
      <c r="F9637" t="s">
        <v>49</v>
      </c>
      <c r="G9637">
        <v>242.6</v>
      </c>
      <c r="H9637">
        <v>1045.5899999999999</v>
      </c>
      <c r="I9637">
        <v>401.17</v>
      </c>
      <c r="J9637">
        <v>-644.41999999999996</v>
      </c>
      <c r="K9637" s="1">
        <f t="shared" si="600"/>
        <v>-0.6163218852513892</v>
      </c>
      <c r="L9637" t="s">
        <v>19</v>
      </c>
      <c r="M9637" s="2" t="s">
        <v>407</v>
      </c>
      <c r="N9637" s="3" t="str">
        <f t="shared" si="601"/>
        <v>Dec</v>
      </c>
      <c r="O9637" t="s">
        <v>21</v>
      </c>
      <c r="P9637" t="s">
        <v>22</v>
      </c>
      <c r="Q9637" t="str">
        <f t="shared" si="602"/>
        <v>Adult</v>
      </c>
      <c r="R9637" t="str">
        <f t="shared" si="603"/>
        <v>Loss</v>
      </c>
    </row>
    <row r="9638" spans="1:18">
      <c r="A9638">
        <v>3612</v>
      </c>
      <c r="B9638" t="s">
        <v>52</v>
      </c>
      <c r="C9638">
        <v>56</v>
      </c>
      <c r="D9638" t="s">
        <v>16</v>
      </c>
      <c r="E9638" t="s">
        <v>53</v>
      </c>
      <c r="F9638" t="s">
        <v>36</v>
      </c>
      <c r="G9638">
        <v>232.36</v>
      </c>
      <c r="H9638">
        <v>814.66</v>
      </c>
      <c r="I9638">
        <v>400.7</v>
      </c>
      <c r="J9638">
        <v>-413.96</v>
      </c>
      <c r="K9638" s="1">
        <f t="shared" si="600"/>
        <v>-0.50813836447106764</v>
      </c>
      <c r="L9638" t="s">
        <v>54</v>
      </c>
      <c r="M9638" s="2" t="s">
        <v>389</v>
      </c>
      <c r="N9638" s="3" t="str">
        <f t="shared" si="601"/>
        <v>Oct</v>
      </c>
      <c r="O9638" t="s">
        <v>21</v>
      </c>
      <c r="P9638" t="s">
        <v>22</v>
      </c>
      <c r="Q9638" t="str">
        <f t="shared" si="602"/>
        <v>Senior</v>
      </c>
      <c r="R9638" t="str">
        <f t="shared" si="603"/>
        <v>Loss</v>
      </c>
    </row>
    <row r="9639" spans="1:18">
      <c r="A9639">
        <v>9175</v>
      </c>
      <c r="B9639" t="s">
        <v>92</v>
      </c>
      <c r="C9639">
        <v>44</v>
      </c>
      <c r="D9639" t="s">
        <v>24</v>
      </c>
      <c r="E9639" t="s">
        <v>59</v>
      </c>
      <c r="F9639" t="s">
        <v>42</v>
      </c>
      <c r="G9639">
        <v>308.08</v>
      </c>
      <c r="H9639">
        <v>361.69</v>
      </c>
      <c r="I9639">
        <v>400.67</v>
      </c>
      <c r="J9639">
        <v>38.979999999999997</v>
      </c>
      <c r="K9639" s="1">
        <f t="shared" si="600"/>
        <v>0.10777184882081339</v>
      </c>
      <c r="L9639" t="s">
        <v>31</v>
      </c>
      <c r="M9639" s="2" t="s">
        <v>97</v>
      </c>
      <c r="N9639" s="3" t="str">
        <f t="shared" si="601"/>
        <v>Jun</v>
      </c>
      <c r="O9639" t="s">
        <v>33</v>
      </c>
      <c r="P9639" t="s">
        <v>39</v>
      </c>
      <c r="Q9639" t="str">
        <f t="shared" si="602"/>
        <v>Senior</v>
      </c>
      <c r="R9639" t="str">
        <f t="shared" si="603"/>
        <v>Profit</v>
      </c>
    </row>
    <row r="9640" spans="1:18">
      <c r="A9640">
        <v>2661</v>
      </c>
      <c r="B9640" t="s">
        <v>44</v>
      </c>
      <c r="C9640">
        <v>28</v>
      </c>
      <c r="D9640" t="s">
        <v>24</v>
      </c>
      <c r="E9640" t="s">
        <v>59</v>
      </c>
      <c r="F9640" t="s">
        <v>36</v>
      </c>
      <c r="G9640">
        <v>242.2</v>
      </c>
      <c r="H9640">
        <v>450.45</v>
      </c>
      <c r="I9640">
        <v>400.62</v>
      </c>
      <c r="J9640">
        <v>-49.83</v>
      </c>
      <c r="K9640" s="1">
        <f t="shared" si="600"/>
        <v>-0.11062271062271062</v>
      </c>
      <c r="L9640" t="s">
        <v>37</v>
      </c>
      <c r="M9640" s="2" t="s">
        <v>246</v>
      </c>
      <c r="N9640" s="3" t="str">
        <f t="shared" si="601"/>
        <v>Jul</v>
      </c>
      <c r="O9640" t="s">
        <v>56</v>
      </c>
      <c r="P9640" t="s">
        <v>22</v>
      </c>
      <c r="Q9640" t="str">
        <f t="shared" si="602"/>
        <v>Adult</v>
      </c>
      <c r="R9640" t="str">
        <f t="shared" si="603"/>
        <v>Loss</v>
      </c>
    </row>
    <row r="9641" spans="1:18">
      <c r="A9641">
        <v>8788</v>
      </c>
      <c r="B9641" t="s">
        <v>52</v>
      </c>
      <c r="C9641">
        <v>18</v>
      </c>
      <c r="D9641" t="s">
        <v>24</v>
      </c>
      <c r="E9641" t="s">
        <v>41</v>
      </c>
      <c r="F9641" t="s">
        <v>42</v>
      </c>
      <c r="G9641">
        <v>238.73</v>
      </c>
      <c r="H9641">
        <v>70.569999999999993</v>
      </c>
      <c r="I9641">
        <v>400.33</v>
      </c>
      <c r="J9641">
        <v>329.76</v>
      </c>
      <c r="K9641" s="1">
        <f t="shared" si="600"/>
        <v>4.6728071418449773</v>
      </c>
      <c r="L9641" t="s">
        <v>37</v>
      </c>
      <c r="M9641" s="2" t="s">
        <v>175</v>
      </c>
      <c r="N9641" s="3" t="str">
        <f t="shared" si="601"/>
        <v>May</v>
      </c>
      <c r="O9641" t="s">
        <v>33</v>
      </c>
      <c r="P9641" t="s">
        <v>22</v>
      </c>
      <c r="Q9641" t="str">
        <f t="shared" si="602"/>
        <v>Young</v>
      </c>
      <c r="R9641" t="str">
        <f t="shared" si="603"/>
        <v>Profit</v>
      </c>
    </row>
    <row r="9642" spans="1:18">
      <c r="A9642">
        <v>4929</v>
      </c>
      <c r="B9642" t="s">
        <v>92</v>
      </c>
      <c r="C9642">
        <v>59</v>
      </c>
      <c r="D9642" t="s">
        <v>24</v>
      </c>
      <c r="E9642" t="s">
        <v>53</v>
      </c>
      <c r="F9642" t="s">
        <v>18</v>
      </c>
      <c r="G9642">
        <v>265.41000000000003</v>
      </c>
      <c r="H9642">
        <v>1427.58</v>
      </c>
      <c r="I9642">
        <v>400.16</v>
      </c>
      <c r="J9642">
        <v>-1027.42</v>
      </c>
      <c r="K9642" s="1">
        <f t="shared" si="600"/>
        <v>-0.71969346726628292</v>
      </c>
      <c r="L9642" t="s">
        <v>26</v>
      </c>
      <c r="M9642" s="2" t="s">
        <v>62</v>
      </c>
      <c r="N9642" s="3" t="str">
        <f t="shared" si="601"/>
        <v>Feb</v>
      </c>
      <c r="O9642" t="s">
        <v>21</v>
      </c>
      <c r="P9642" t="s">
        <v>22</v>
      </c>
      <c r="Q9642" t="str">
        <f t="shared" si="602"/>
        <v>Senior</v>
      </c>
      <c r="R9642" t="str">
        <f t="shared" si="603"/>
        <v>Loss</v>
      </c>
    </row>
    <row r="9643" spans="1:18">
      <c r="A9643">
        <v>1912</v>
      </c>
      <c r="B9643" t="s">
        <v>52</v>
      </c>
      <c r="C9643">
        <v>60</v>
      </c>
      <c r="D9643" t="s">
        <v>24</v>
      </c>
      <c r="E9643" t="s">
        <v>59</v>
      </c>
      <c r="F9643" t="s">
        <v>18</v>
      </c>
      <c r="G9643">
        <v>250.31</v>
      </c>
      <c r="H9643">
        <v>1542.17</v>
      </c>
      <c r="I9643">
        <v>399.05</v>
      </c>
      <c r="J9643">
        <v>-1143.1199999999999</v>
      </c>
      <c r="K9643" s="1">
        <f t="shared" si="600"/>
        <v>-0.74124123799581099</v>
      </c>
      <c r="L9643" t="s">
        <v>26</v>
      </c>
      <c r="M9643" s="2" t="s">
        <v>305</v>
      </c>
      <c r="N9643" s="3" t="str">
        <f t="shared" si="601"/>
        <v>Jul</v>
      </c>
      <c r="O9643" t="s">
        <v>21</v>
      </c>
      <c r="P9643" t="s">
        <v>22</v>
      </c>
      <c r="Q9643" t="str">
        <f t="shared" si="602"/>
        <v>Senior</v>
      </c>
      <c r="R9643" t="str">
        <f t="shared" si="603"/>
        <v>Loss</v>
      </c>
    </row>
    <row r="9644" spans="1:18">
      <c r="A9644">
        <v>8995</v>
      </c>
      <c r="B9644" t="s">
        <v>84</v>
      </c>
      <c r="C9644">
        <v>48</v>
      </c>
      <c r="D9644" t="s">
        <v>16</v>
      </c>
      <c r="E9644" t="s">
        <v>59</v>
      </c>
      <c r="F9644" t="s">
        <v>42</v>
      </c>
      <c r="G9644">
        <v>284.95999999999998</v>
      </c>
      <c r="H9644">
        <v>266.14999999999998</v>
      </c>
      <c r="I9644">
        <v>398.81</v>
      </c>
      <c r="J9644">
        <v>132.66</v>
      </c>
      <c r="K9644" s="1">
        <f t="shared" si="600"/>
        <v>0.49844072891226754</v>
      </c>
      <c r="L9644" t="s">
        <v>19</v>
      </c>
      <c r="M9644" s="2" t="s">
        <v>79</v>
      </c>
      <c r="N9644" s="3" t="str">
        <f t="shared" si="601"/>
        <v>Feb</v>
      </c>
      <c r="O9644" t="s">
        <v>56</v>
      </c>
      <c r="P9644" t="s">
        <v>22</v>
      </c>
      <c r="Q9644" t="str">
        <f t="shared" si="602"/>
        <v>Senior</v>
      </c>
      <c r="R9644" t="str">
        <f t="shared" si="603"/>
        <v>Profit</v>
      </c>
    </row>
    <row r="9645" spans="1:18">
      <c r="A9645">
        <v>1500</v>
      </c>
      <c r="B9645" t="s">
        <v>29</v>
      </c>
      <c r="C9645">
        <v>52</v>
      </c>
      <c r="D9645" t="s">
        <v>24</v>
      </c>
      <c r="E9645" t="s">
        <v>57</v>
      </c>
      <c r="F9645" t="s">
        <v>42</v>
      </c>
      <c r="G9645">
        <v>354.14</v>
      </c>
      <c r="H9645">
        <v>1961.59</v>
      </c>
      <c r="I9645">
        <v>398.21</v>
      </c>
      <c r="J9645">
        <v>-1563.38</v>
      </c>
      <c r="K9645" s="1">
        <f t="shared" si="600"/>
        <v>-0.79699631421448935</v>
      </c>
      <c r="L9645" t="s">
        <v>26</v>
      </c>
      <c r="M9645" s="2" t="s">
        <v>359</v>
      </c>
      <c r="N9645" s="3" t="str">
        <f t="shared" si="601"/>
        <v>Jul</v>
      </c>
      <c r="O9645" t="s">
        <v>21</v>
      </c>
      <c r="P9645" t="s">
        <v>22</v>
      </c>
      <c r="Q9645" t="str">
        <f t="shared" si="602"/>
        <v>Senior</v>
      </c>
      <c r="R9645" t="str">
        <f t="shared" si="603"/>
        <v>Loss</v>
      </c>
    </row>
    <row r="9646" spans="1:18">
      <c r="A9646">
        <v>2241</v>
      </c>
      <c r="B9646" t="s">
        <v>84</v>
      </c>
      <c r="C9646">
        <v>22</v>
      </c>
      <c r="D9646" t="s">
        <v>16</v>
      </c>
      <c r="E9646" t="s">
        <v>66</v>
      </c>
      <c r="F9646" t="s">
        <v>49</v>
      </c>
      <c r="G9646">
        <v>260.35000000000002</v>
      </c>
      <c r="H9646">
        <v>465.2</v>
      </c>
      <c r="I9646">
        <v>397.75</v>
      </c>
      <c r="J9646">
        <v>-67.45</v>
      </c>
      <c r="K9646" s="1">
        <f t="shared" si="600"/>
        <v>-0.14499140154772142</v>
      </c>
      <c r="L9646" t="s">
        <v>37</v>
      </c>
      <c r="M9646" s="2" t="s">
        <v>402</v>
      </c>
      <c r="N9646" s="3" t="str">
        <f t="shared" si="601"/>
        <v>Jan</v>
      </c>
      <c r="O9646" t="s">
        <v>21</v>
      </c>
      <c r="P9646" t="s">
        <v>22</v>
      </c>
      <c r="Q9646" t="str">
        <f t="shared" si="602"/>
        <v>Young</v>
      </c>
      <c r="R9646" t="str">
        <f t="shared" si="603"/>
        <v>Loss</v>
      </c>
    </row>
    <row r="9647" spans="1:18">
      <c r="A9647">
        <v>3724</v>
      </c>
      <c r="B9647" t="s">
        <v>44</v>
      </c>
      <c r="C9647">
        <v>45</v>
      </c>
      <c r="D9647" t="s">
        <v>16</v>
      </c>
      <c r="E9647" t="s">
        <v>53</v>
      </c>
      <c r="F9647" t="s">
        <v>25</v>
      </c>
      <c r="G9647">
        <v>300.01</v>
      </c>
      <c r="H9647">
        <v>321.39999999999998</v>
      </c>
      <c r="I9647">
        <v>397.2</v>
      </c>
      <c r="J9647">
        <v>75.8</v>
      </c>
      <c r="K9647" s="1">
        <f t="shared" si="600"/>
        <v>0.2358431860609832</v>
      </c>
      <c r="L9647" t="s">
        <v>26</v>
      </c>
      <c r="M9647" s="2" t="s">
        <v>304</v>
      </c>
      <c r="N9647" s="3" t="str">
        <f t="shared" si="601"/>
        <v>Feb</v>
      </c>
      <c r="O9647" t="s">
        <v>56</v>
      </c>
      <c r="P9647" t="s">
        <v>22</v>
      </c>
      <c r="Q9647" t="str">
        <f t="shared" si="602"/>
        <v>Senior</v>
      </c>
      <c r="R9647" t="str">
        <f t="shared" si="603"/>
        <v>Profit</v>
      </c>
    </row>
    <row r="9648" spans="1:18">
      <c r="A9648">
        <v>4438</v>
      </c>
      <c r="B9648" t="s">
        <v>47</v>
      </c>
      <c r="C9648">
        <v>18</v>
      </c>
      <c r="D9648" t="s">
        <v>16</v>
      </c>
      <c r="E9648" t="s">
        <v>35</v>
      </c>
      <c r="F9648" t="s">
        <v>42</v>
      </c>
      <c r="G9648">
        <v>340.9</v>
      </c>
      <c r="H9648">
        <v>1015.71</v>
      </c>
      <c r="I9648">
        <v>396.68</v>
      </c>
      <c r="J9648">
        <v>-619.03</v>
      </c>
      <c r="K9648" s="1">
        <f t="shared" si="600"/>
        <v>-0.60945545480501317</v>
      </c>
      <c r="L9648" t="s">
        <v>37</v>
      </c>
      <c r="M9648" s="2" t="s">
        <v>154</v>
      </c>
      <c r="N9648" s="3" t="str">
        <f t="shared" si="601"/>
        <v>Sep</v>
      </c>
      <c r="O9648" t="s">
        <v>33</v>
      </c>
      <c r="P9648" t="s">
        <v>39</v>
      </c>
      <c r="Q9648" t="str">
        <f t="shared" si="602"/>
        <v>Young</v>
      </c>
      <c r="R9648" t="str">
        <f t="shared" si="603"/>
        <v>Loss</v>
      </c>
    </row>
    <row r="9649" spans="1:18">
      <c r="A9649">
        <v>9869</v>
      </c>
      <c r="B9649" t="s">
        <v>47</v>
      </c>
      <c r="C9649">
        <v>43</v>
      </c>
      <c r="D9649" t="s">
        <v>16</v>
      </c>
      <c r="E9649" t="s">
        <v>57</v>
      </c>
      <c r="F9649" t="s">
        <v>36</v>
      </c>
      <c r="G9649">
        <v>236.44</v>
      </c>
      <c r="H9649">
        <v>363.93</v>
      </c>
      <c r="I9649">
        <v>396.36</v>
      </c>
      <c r="J9649">
        <v>32.43</v>
      </c>
      <c r="K9649" s="1">
        <f t="shared" si="600"/>
        <v>8.9110543236336659E-2</v>
      </c>
      <c r="L9649" t="s">
        <v>31</v>
      </c>
      <c r="M9649" s="2" t="s">
        <v>198</v>
      </c>
      <c r="N9649" s="3" t="str">
        <f t="shared" si="601"/>
        <v>Jul</v>
      </c>
      <c r="O9649" t="s">
        <v>51</v>
      </c>
      <c r="P9649" t="s">
        <v>22</v>
      </c>
      <c r="Q9649" t="str">
        <f t="shared" si="602"/>
        <v>Senior</v>
      </c>
      <c r="R9649" t="str">
        <f t="shared" si="603"/>
        <v>Profit</v>
      </c>
    </row>
    <row r="9650" spans="1:18">
      <c r="A9650">
        <v>3217</v>
      </c>
      <c r="B9650" t="s">
        <v>23</v>
      </c>
      <c r="C9650">
        <v>51</v>
      </c>
      <c r="D9650" t="s">
        <v>24</v>
      </c>
      <c r="E9650" t="s">
        <v>30</v>
      </c>
      <c r="F9650" t="s">
        <v>25</v>
      </c>
      <c r="G9650">
        <v>274.39</v>
      </c>
      <c r="H9650">
        <v>391.41</v>
      </c>
      <c r="I9650">
        <v>396.14</v>
      </c>
      <c r="J9650">
        <v>4.7300000000000004</v>
      </c>
      <c r="K9650" s="1">
        <f t="shared" si="600"/>
        <v>1.2084514958738919E-2</v>
      </c>
      <c r="L9650" t="s">
        <v>19</v>
      </c>
      <c r="M9650" s="2" t="s">
        <v>175</v>
      </c>
      <c r="N9650" s="3" t="str">
        <f t="shared" si="601"/>
        <v>May</v>
      </c>
      <c r="O9650" t="s">
        <v>56</v>
      </c>
      <c r="P9650" t="s">
        <v>22</v>
      </c>
      <c r="Q9650" t="str">
        <f t="shared" si="602"/>
        <v>Senior</v>
      </c>
      <c r="R9650" t="str">
        <f t="shared" si="603"/>
        <v>Profit</v>
      </c>
    </row>
    <row r="9651" spans="1:18">
      <c r="A9651">
        <v>7502</v>
      </c>
      <c r="B9651" t="s">
        <v>29</v>
      </c>
      <c r="C9651">
        <v>48</v>
      </c>
      <c r="D9651" t="s">
        <v>16</v>
      </c>
      <c r="E9651" t="s">
        <v>53</v>
      </c>
      <c r="F9651" t="s">
        <v>36</v>
      </c>
      <c r="G9651">
        <v>345.99</v>
      </c>
      <c r="H9651">
        <v>1973.05</v>
      </c>
      <c r="I9651">
        <v>395.15</v>
      </c>
      <c r="J9651">
        <v>-1577.9</v>
      </c>
      <c r="K9651" s="1">
        <f t="shared" si="600"/>
        <v>-0.79972631205494038</v>
      </c>
      <c r="L9651" t="s">
        <v>54</v>
      </c>
      <c r="M9651" s="2" t="s">
        <v>123</v>
      </c>
      <c r="N9651" s="3" t="str">
        <f t="shared" si="601"/>
        <v>Oct</v>
      </c>
      <c r="O9651" t="s">
        <v>28</v>
      </c>
      <c r="P9651" t="s">
        <v>22</v>
      </c>
      <c r="Q9651" t="str">
        <f t="shared" si="602"/>
        <v>Senior</v>
      </c>
      <c r="R9651" t="str">
        <f t="shared" si="603"/>
        <v>Loss</v>
      </c>
    </row>
    <row r="9652" spans="1:18">
      <c r="A9652">
        <v>4940</v>
      </c>
      <c r="B9652" t="s">
        <v>15</v>
      </c>
      <c r="C9652">
        <v>39</v>
      </c>
      <c r="D9652" t="s">
        <v>24</v>
      </c>
      <c r="E9652" t="s">
        <v>53</v>
      </c>
      <c r="F9652" t="s">
        <v>42</v>
      </c>
      <c r="G9652">
        <v>236.16</v>
      </c>
      <c r="H9652">
        <v>1008.4</v>
      </c>
      <c r="I9652">
        <v>394.48</v>
      </c>
      <c r="J9652">
        <v>-613.91999999999996</v>
      </c>
      <c r="K9652" s="1">
        <f t="shared" si="600"/>
        <v>-0.6088060293534312</v>
      </c>
      <c r="L9652" t="s">
        <v>19</v>
      </c>
      <c r="M9652" s="2" t="s">
        <v>243</v>
      </c>
      <c r="N9652" s="3" t="str">
        <f t="shared" si="601"/>
        <v>Oct</v>
      </c>
      <c r="O9652" t="s">
        <v>56</v>
      </c>
      <c r="P9652" t="s">
        <v>39</v>
      </c>
      <c r="Q9652" t="str">
        <f t="shared" si="602"/>
        <v>Adult</v>
      </c>
      <c r="R9652" t="str">
        <f t="shared" si="603"/>
        <v>Loss</v>
      </c>
    </row>
    <row r="9653" spans="1:18">
      <c r="A9653">
        <v>8130</v>
      </c>
      <c r="B9653" t="s">
        <v>23</v>
      </c>
      <c r="C9653">
        <v>48</v>
      </c>
      <c r="D9653" t="s">
        <v>24</v>
      </c>
      <c r="E9653" t="s">
        <v>35</v>
      </c>
      <c r="F9653" t="s">
        <v>25</v>
      </c>
      <c r="G9653">
        <v>310.74</v>
      </c>
      <c r="H9653">
        <v>612.9</v>
      </c>
      <c r="I9653">
        <v>394.32</v>
      </c>
      <c r="J9653">
        <v>-218.58</v>
      </c>
      <c r="K9653" s="1">
        <f t="shared" si="600"/>
        <v>-0.3566324033284386</v>
      </c>
      <c r="L9653" t="s">
        <v>26</v>
      </c>
      <c r="M9653" s="2" t="s">
        <v>265</v>
      </c>
      <c r="N9653" s="3" t="str">
        <f t="shared" si="601"/>
        <v>Feb</v>
      </c>
      <c r="O9653" t="s">
        <v>56</v>
      </c>
      <c r="P9653" t="s">
        <v>22</v>
      </c>
      <c r="Q9653" t="str">
        <f t="shared" si="602"/>
        <v>Senior</v>
      </c>
      <c r="R9653" t="str">
        <f t="shared" si="603"/>
        <v>Loss</v>
      </c>
    </row>
    <row r="9654" spans="1:18">
      <c r="A9654">
        <v>9864</v>
      </c>
      <c r="B9654" t="s">
        <v>23</v>
      </c>
      <c r="C9654">
        <v>31</v>
      </c>
      <c r="D9654" t="s">
        <v>24</v>
      </c>
      <c r="E9654" t="s">
        <v>57</v>
      </c>
      <c r="F9654" t="s">
        <v>49</v>
      </c>
      <c r="G9654">
        <v>347.74</v>
      </c>
      <c r="H9654">
        <v>799.22</v>
      </c>
      <c r="I9654">
        <v>393.39</v>
      </c>
      <c r="J9654">
        <v>-405.83</v>
      </c>
      <c r="K9654" s="1">
        <f t="shared" si="600"/>
        <v>-0.50778258802332266</v>
      </c>
      <c r="L9654" t="s">
        <v>37</v>
      </c>
      <c r="M9654" s="2" t="s">
        <v>415</v>
      </c>
      <c r="N9654" s="3" t="str">
        <f t="shared" si="601"/>
        <v>Aug</v>
      </c>
      <c r="O9654" t="s">
        <v>56</v>
      </c>
      <c r="P9654" t="s">
        <v>39</v>
      </c>
      <c r="Q9654" t="str">
        <f t="shared" si="602"/>
        <v>Adult</v>
      </c>
      <c r="R9654" t="str">
        <f t="shared" si="603"/>
        <v>Loss</v>
      </c>
    </row>
    <row r="9655" spans="1:18">
      <c r="A9655">
        <v>336</v>
      </c>
      <c r="B9655" t="s">
        <v>92</v>
      </c>
      <c r="C9655">
        <v>45</v>
      </c>
      <c r="D9655" t="s">
        <v>16</v>
      </c>
      <c r="E9655" t="s">
        <v>53</v>
      </c>
      <c r="F9655" t="s">
        <v>49</v>
      </c>
      <c r="G9655">
        <v>257.62</v>
      </c>
      <c r="H9655">
        <v>349.93</v>
      </c>
      <c r="I9655">
        <v>393.14</v>
      </c>
      <c r="J9655">
        <v>43.21</v>
      </c>
      <c r="K9655" s="1">
        <f t="shared" si="600"/>
        <v>0.12348183922498786</v>
      </c>
      <c r="L9655" t="s">
        <v>19</v>
      </c>
      <c r="M9655" s="2" t="s">
        <v>240</v>
      </c>
      <c r="N9655" s="3" t="str">
        <f t="shared" si="601"/>
        <v>Jun</v>
      </c>
      <c r="O9655" t="s">
        <v>28</v>
      </c>
      <c r="P9655" t="s">
        <v>39</v>
      </c>
      <c r="Q9655" t="str">
        <f t="shared" si="602"/>
        <v>Senior</v>
      </c>
      <c r="R9655" t="str">
        <f t="shared" si="603"/>
        <v>Profit</v>
      </c>
    </row>
    <row r="9656" spans="1:18">
      <c r="A9656">
        <v>9399</v>
      </c>
      <c r="B9656" t="s">
        <v>15</v>
      </c>
      <c r="C9656">
        <v>26</v>
      </c>
      <c r="D9656" t="s">
        <v>24</v>
      </c>
      <c r="E9656" t="s">
        <v>57</v>
      </c>
      <c r="F9656" t="s">
        <v>42</v>
      </c>
      <c r="G9656">
        <v>311.52999999999997</v>
      </c>
      <c r="H9656">
        <v>1095.95</v>
      </c>
      <c r="I9656">
        <v>392.88</v>
      </c>
      <c r="J9656">
        <v>-703.07</v>
      </c>
      <c r="K9656" s="1">
        <f t="shared" si="600"/>
        <v>-0.64151649254071808</v>
      </c>
      <c r="L9656" t="s">
        <v>19</v>
      </c>
      <c r="M9656" s="2" t="s">
        <v>120</v>
      </c>
      <c r="N9656" s="3" t="str">
        <f t="shared" si="601"/>
        <v>Feb</v>
      </c>
      <c r="O9656" t="s">
        <v>28</v>
      </c>
      <c r="P9656" t="s">
        <v>22</v>
      </c>
      <c r="Q9656" t="str">
        <f t="shared" si="602"/>
        <v>Adult</v>
      </c>
      <c r="R9656" t="str">
        <f t="shared" si="603"/>
        <v>Loss</v>
      </c>
    </row>
    <row r="9657" spans="1:18">
      <c r="A9657">
        <v>4921</v>
      </c>
      <c r="B9657" t="s">
        <v>15</v>
      </c>
      <c r="C9657">
        <v>54</v>
      </c>
      <c r="D9657" t="s">
        <v>16</v>
      </c>
      <c r="E9657" t="s">
        <v>59</v>
      </c>
      <c r="F9657" t="s">
        <v>25</v>
      </c>
      <c r="G9657">
        <v>280.33999999999997</v>
      </c>
      <c r="H9657">
        <v>509.5</v>
      </c>
      <c r="I9657">
        <v>391.49</v>
      </c>
      <c r="J9657">
        <v>-118.01</v>
      </c>
      <c r="K9657" s="1">
        <f t="shared" si="600"/>
        <v>-0.23161923454367028</v>
      </c>
      <c r="L9657" t="s">
        <v>31</v>
      </c>
      <c r="M9657" s="2" t="s">
        <v>347</v>
      </c>
      <c r="N9657" s="3" t="str">
        <f t="shared" si="601"/>
        <v>Dec</v>
      </c>
      <c r="O9657" t="s">
        <v>56</v>
      </c>
      <c r="P9657" t="s">
        <v>22</v>
      </c>
      <c r="Q9657" t="str">
        <f t="shared" si="602"/>
        <v>Senior</v>
      </c>
      <c r="R9657" t="str">
        <f t="shared" si="603"/>
        <v>Loss</v>
      </c>
    </row>
    <row r="9658" spans="1:18">
      <c r="A9658">
        <v>594</v>
      </c>
      <c r="B9658" t="s">
        <v>40</v>
      </c>
      <c r="C9658">
        <v>47</v>
      </c>
      <c r="D9658" t="s">
        <v>16</v>
      </c>
      <c r="E9658" t="s">
        <v>17</v>
      </c>
      <c r="F9658" t="s">
        <v>36</v>
      </c>
      <c r="G9658">
        <v>262.37</v>
      </c>
      <c r="H9658">
        <v>572.95000000000005</v>
      </c>
      <c r="I9658">
        <v>391.37</v>
      </c>
      <c r="J9658">
        <v>-181.58</v>
      </c>
      <c r="K9658" s="1">
        <f t="shared" si="600"/>
        <v>-0.3169211973121564</v>
      </c>
      <c r="L9658" t="s">
        <v>31</v>
      </c>
      <c r="M9658" s="2" t="s">
        <v>125</v>
      </c>
      <c r="N9658" s="3" t="str">
        <f t="shared" si="601"/>
        <v>Jul</v>
      </c>
      <c r="O9658" t="s">
        <v>51</v>
      </c>
      <c r="P9658" t="s">
        <v>39</v>
      </c>
      <c r="Q9658" t="str">
        <f t="shared" si="602"/>
        <v>Senior</v>
      </c>
      <c r="R9658" t="str">
        <f t="shared" si="603"/>
        <v>Loss</v>
      </c>
    </row>
    <row r="9659" spans="1:18">
      <c r="A9659">
        <v>2719</v>
      </c>
      <c r="B9659" t="s">
        <v>34</v>
      </c>
      <c r="C9659">
        <v>27</v>
      </c>
      <c r="D9659" t="s">
        <v>16</v>
      </c>
      <c r="E9659" t="s">
        <v>35</v>
      </c>
      <c r="F9659" t="s">
        <v>42</v>
      </c>
      <c r="G9659">
        <v>245.28</v>
      </c>
      <c r="H9659">
        <v>1116.01</v>
      </c>
      <c r="I9659">
        <v>390.64</v>
      </c>
      <c r="J9659">
        <v>-725.37</v>
      </c>
      <c r="K9659" s="1">
        <f t="shared" si="600"/>
        <v>-0.64996729419987276</v>
      </c>
      <c r="L9659" t="s">
        <v>26</v>
      </c>
      <c r="M9659" s="2" t="s">
        <v>344</v>
      </c>
      <c r="N9659" s="3" t="str">
        <f t="shared" si="601"/>
        <v>Jan</v>
      </c>
      <c r="O9659" t="s">
        <v>51</v>
      </c>
      <c r="P9659" t="s">
        <v>22</v>
      </c>
      <c r="Q9659" t="str">
        <f t="shared" si="602"/>
        <v>Adult</v>
      </c>
      <c r="R9659" t="str">
        <f t="shared" si="603"/>
        <v>Loss</v>
      </c>
    </row>
    <row r="9660" spans="1:18">
      <c r="A9660">
        <v>7321</v>
      </c>
      <c r="B9660" t="s">
        <v>15</v>
      </c>
      <c r="C9660">
        <v>47</v>
      </c>
      <c r="D9660" t="s">
        <v>24</v>
      </c>
      <c r="E9660" t="s">
        <v>57</v>
      </c>
      <c r="F9660" t="s">
        <v>42</v>
      </c>
      <c r="G9660">
        <v>227.61</v>
      </c>
      <c r="H9660">
        <v>1660.29</v>
      </c>
      <c r="I9660">
        <v>389.99</v>
      </c>
      <c r="J9660">
        <v>-1270.3</v>
      </c>
      <c r="K9660" s="1">
        <f t="shared" si="600"/>
        <v>-0.76510730053183484</v>
      </c>
      <c r="L9660" t="s">
        <v>31</v>
      </c>
      <c r="M9660" s="2" t="s">
        <v>68</v>
      </c>
      <c r="N9660" s="3" t="str">
        <f t="shared" si="601"/>
        <v>Mar</v>
      </c>
      <c r="O9660" t="s">
        <v>56</v>
      </c>
      <c r="P9660" t="s">
        <v>22</v>
      </c>
      <c r="Q9660" t="str">
        <f t="shared" si="602"/>
        <v>Senior</v>
      </c>
      <c r="R9660" t="str">
        <f t="shared" si="603"/>
        <v>Loss</v>
      </c>
    </row>
    <row r="9661" spans="1:18">
      <c r="A9661">
        <v>8964</v>
      </c>
      <c r="B9661" t="s">
        <v>29</v>
      </c>
      <c r="C9661">
        <v>40</v>
      </c>
      <c r="D9661" t="s">
        <v>16</v>
      </c>
      <c r="E9661" t="s">
        <v>41</v>
      </c>
      <c r="F9661" t="s">
        <v>18</v>
      </c>
      <c r="G9661">
        <v>335.22</v>
      </c>
      <c r="H9661">
        <v>1093.45</v>
      </c>
      <c r="I9661">
        <v>389.6</v>
      </c>
      <c r="J9661">
        <v>-703.85</v>
      </c>
      <c r="K9661" s="1">
        <f t="shared" si="600"/>
        <v>-0.64369655676985682</v>
      </c>
      <c r="L9661" t="s">
        <v>19</v>
      </c>
      <c r="M9661" s="2" t="s">
        <v>250</v>
      </c>
      <c r="N9661" s="3" t="str">
        <f t="shared" si="601"/>
        <v>Jan</v>
      </c>
      <c r="O9661" t="s">
        <v>21</v>
      </c>
      <c r="P9661" t="s">
        <v>39</v>
      </c>
      <c r="Q9661" t="str">
        <f t="shared" si="602"/>
        <v>Adult</v>
      </c>
      <c r="R9661" t="str">
        <f t="shared" si="603"/>
        <v>Loss</v>
      </c>
    </row>
    <row r="9662" spans="1:18">
      <c r="A9662">
        <v>8606</v>
      </c>
      <c r="B9662" t="s">
        <v>34</v>
      </c>
      <c r="C9662">
        <v>43</v>
      </c>
      <c r="D9662" t="s">
        <v>24</v>
      </c>
      <c r="E9662" t="s">
        <v>66</v>
      </c>
      <c r="F9662" t="s">
        <v>49</v>
      </c>
      <c r="G9662">
        <v>293.41000000000003</v>
      </c>
      <c r="H9662">
        <v>1582.7</v>
      </c>
      <c r="I9662">
        <v>389.37</v>
      </c>
      <c r="J9662">
        <v>-1193.33</v>
      </c>
      <c r="K9662" s="1">
        <f t="shared" si="600"/>
        <v>-0.75398369874265492</v>
      </c>
      <c r="L9662" t="s">
        <v>31</v>
      </c>
      <c r="M9662" s="2" t="s">
        <v>107</v>
      </c>
      <c r="N9662" s="3" t="str">
        <f t="shared" si="601"/>
        <v>Apr</v>
      </c>
      <c r="O9662" t="s">
        <v>33</v>
      </c>
      <c r="P9662" t="s">
        <v>39</v>
      </c>
      <c r="Q9662" t="str">
        <f t="shared" si="602"/>
        <v>Senior</v>
      </c>
      <c r="R9662" t="str">
        <f t="shared" si="603"/>
        <v>Loss</v>
      </c>
    </row>
    <row r="9663" spans="1:18">
      <c r="A9663">
        <v>4836</v>
      </c>
      <c r="B9663" t="s">
        <v>44</v>
      </c>
      <c r="C9663">
        <v>57</v>
      </c>
      <c r="D9663" t="s">
        <v>16</v>
      </c>
      <c r="E9663" t="s">
        <v>30</v>
      </c>
      <c r="F9663" t="s">
        <v>49</v>
      </c>
      <c r="G9663">
        <v>257.41000000000003</v>
      </c>
      <c r="H9663">
        <v>683.64</v>
      </c>
      <c r="I9663">
        <v>385.55</v>
      </c>
      <c r="J9663">
        <v>-298.08999999999997</v>
      </c>
      <c r="K9663" s="1">
        <f t="shared" si="600"/>
        <v>-0.43603358492773969</v>
      </c>
      <c r="L9663" t="s">
        <v>54</v>
      </c>
      <c r="M9663" s="2" t="s">
        <v>369</v>
      </c>
      <c r="N9663" s="3" t="str">
        <f t="shared" si="601"/>
        <v>Oct</v>
      </c>
      <c r="O9663" t="s">
        <v>51</v>
      </c>
      <c r="P9663" t="s">
        <v>22</v>
      </c>
      <c r="Q9663" t="str">
        <f t="shared" si="602"/>
        <v>Senior</v>
      </c>
      <c r="R9663" t="str">
        <f t="shared" si="603"/>
        <v>Loss</v>
      </c>
    </row>
    <row r="9664" spans="1:18">
      <c r="A9664">
        <v>2760</v>
      </c>
      <c r="B9664" t="s">
        <v>40</v>
      </c>
      <c r="C9664">
        <v>42</v>
      </c>
      <c r="D9664" t="s">
        <v>16</v>
      </c>
      <c r="E9664" t="s">
        <v>30</v>
      </c>
      <c r="F9664" t="s">
        <v>36</v>
      </c>
      <c r="G9664">
        <v>296.58999999999997</v>
      </c>
      <c r="H9664">
        <v>914.05</v>
      </c>
      <c r="I9664">
        <v>384.34</v>
      </c>
      <c r="J9664">
        <v>-529.71</v>
      </c>
      <c r="K9664" s="1">
        <f t="shared" si="600"/>
        <v>-0.57951971992779394</v>
      </c>
      <c r="L9664" t="s">
        <v>37</v>
      </c>
      <c r="M9664" s="2" t="s">
        <v>406</v>
      </c>
      <c r="N9664" s="3" t="str">
        <f t="shared" si="601"/>
        <v>Jan</v>
      </c>
      <c r="O9664" t="s">
        <v>56</v>
      </c>
      <c r="P9664" t="s">
        <v>22</v>
      </c>
      <c r="Q9664" t="str">
        <f t="shared" si="602"/>
        <v>Senior</v>
      </c>
      <c r="R9664" t="str">
        <f t="shared" si="603"/>
        <v>Loss</v>
      </c>
    </row>
    <row r="9665" spans="1:18">
      <c r="A9665">
        <v>7361</v>
      </c>
      <c r="B9665" t="s">
        <v>52</v>
      </c>
      <c r="C9665">
        <v>43</v>
      </c>
      <c r="D9665" t="s">
        <v>16</v>
      </c>
      <c r="E9665" t="s">
        <v>35</v>
      </c>
      <c r="F9665" t="s">
        <v>42</v>
      </c>
      <c r="G9665">
        <v>248.1</v>
      </c>
      <c r="H9665">
        <v>440.1</v>
      </c>
      <c r="I9665">
        <v>382.69</v>
      </c>
      <c r="J9665">
        <v>-57.41</v>
      </c>
      <c r="K9665" s="1">
        <f t="shared" si="600"/>
        <v>-0.13044762553965006</v>
      </c>
      <c r="L9665" t="s">
        <v>37</v>
      </c>
      <c r="M9665" s="2" t="s">
        <v>185</v>
      </c>
      <c r="N9665" s="3" t="str">
        <f t="shared" si="601"/>
        <v>Jun</v>
      </c>
      <c r="O9665" t="s">
        <v>51</v>
      </c>
      <c r="P9665" t="s">
        <v>39</v>
      </c>
      <c r="Q9665" t="str">
        <f t="shared" si="602"/>
        <v>Senior</v>
      </c>
      <c r="R9665" t="str">
        <f t="shared" si="603"/>
        <v>Loss</v>
      </c>
    </row>
    <row r="9666" spans="1:18">
      <c r="A9666">
        <v>7581</v>
      </c>
      <c r="B9666" t="s">
        <v>34</v>
      </c>
      <c r="C9666">
        <v>56</v>
      </c>
      <c r="D9666" t="s">
        <v>24</v>
      </c>
      <c r="E9666" t="s">
        <v>41</v>
      </c>
      <c r="F9666" t="s">
        <v>49</v>
      </c>
      <c r="G9666">
        <v>250.6</v>
      </c>
      <c r="H9666">
        <v>236.1</v>
      </c>
      <c r="I9666">
        <v>382.5</v>
      </c>
      <c r="J9666">
        <v>146.4</v>
      </c>
      <c r="K9666" s="1">
        <f t="shared" ref="K9666:K9729" si="604">J9666/H9666</f>
        <v>0.62007623888182972</v>
      </c>
      <c r="L9666" t="s">
        <v>54</v>
      </c>
      <c r="M9666" s="2" t="s">
        <v>187</v>
      </c>
      <c r="N9666" s="3" t="str">
        <f t="shared" ref="N9666:N9729" si="605">TEXT(M9666,"MMM")</f>
        <v>Dec</v>
      </c>
      <c r="O9666" t="s">
        <v>51</v>
      </c>
      <c r="P9666" t="s">
        <v>22</v>
      </c>
      <c r="Q9666" t="str">
        <f t="shared" ref="Q9666:Q9729" si="606">IF(C9666&gt;=18,IF(C9666&lt;=25,"Young",IF(C9666&lt;=40,"Adult",IF(C9666&lt;=60,"Senior",""))),"")</f>
        <v>Senior</v>
      </c>
      <c r="R9666" t="str">
        <f t="shared" ref="R9666:R9729" si="607">IF(J9666&gt;0,"Profit","Loss")</f>
        <v>Profit</v>
      </c>
    </row>
    <row r="9667" spans="1:18">
      <c r="A9667">
        <v>9108</v>
      </c>
      <c r="B9667" t="s">
        <v>40</v>
      </c>
      <c r="C9667">
        <v>44</v>
      </c>
      <c r="D9667" t="s">
        <v>24</v>
      </c>
      <c r="E9667" t="s">
        <v>30</v>
      </c>
      <c r="F9667" t="s">
        <v>42</v>
      </c>
      <c r="G9667">
        <v>318.45999999999998</v>
      </c>
      <c r="H9667">
        <v>96.65</v>
      </c>
      <c r="I9667">
        <v>382</v>
      </c>
      <c r="J9667">
        <v>285.35000000000002</v>
      </c>
      <c r="K9667" s="1">
        <f t="shared" si="604"/>
        <v>2.952405587170202</v>
      </c>
      <c r="L9667" t="s">
        <v>19</v>
      </c>
      <c r="M9667" s="2" t="s">
        <v>103</v>
      </c>
      <c r="N9667" s="3" t="str">
        <f t="shared" si="605"/>
        <v>Oct</v>
      </c>
      <c r="O9667" t="s">
        <v>51</v>
      </c>
      <c r="P9667" t="s">
        <v>22</v>
      </c>
      <c r="Q9667" t="str">
        <f t="shared" si="606"/>
        <v>Senior</v>
      </c>
      <c r="R9667" t="str">
        <f t="shared" si="607"/>
        <v>Profit</v>
      </c>
    </row>
    <row r="9668" spans="1:18">
      <c r="A9668">
        <v>3412</v>
      </c>
      <c r="B9668" t="s">
        <v>34</v>
      </c>
      <c r="C9668">
        <v>53</v>
      </c>
      <c r="D9668" t="s">
        <v>16</v>
      </c>
      <c r="E9668" t="s">
        <v>53</v>
      </c>
      <c r="F9668" t="s">
        <v>49</v>
      </c>
      <c r="G9668">
        <v>235.28</v>
      </c>
      <c r="H9668">
        <v>131.63999999999999</v>
      </c>
      <c r="I9668">
        <v>379.08</v>
      </c>
      <c r="J9668">
        <v>247.44</v>
      </c>
      <c r="K9668" s="1">
        <f t="shared" si="604"/>
        <v>1.8796718322698269</v>
      </c>
      <c r="L9668" t="s">
        <v>19</v>
      </c>
      <c r="M9668" s="2" t="s">
        <v>325</v>
      </c>
      <c r="N9668" s="3" t="str">
        <f t="shared" si="605"/>
        <v>Jul</v>
      </c>
      <c r="O9668" t="s">
        <v>21</v>
      </c>
      <c r="P9668" t="s">
        <v>22</v>
      </c>
      <c r="Q9668" t="str">
        <f t="shared" si="606"/>
        <v>Senior</v>
      </c>
      <c r="R9668" t="str">
        <f t="shared" si="607"/>
        <v>Profit</v>
      </c>
    </row>
    <row r="9669" spans="1:18">
      <c r="A9669">
        <v>1413</v>
      </c>
      <c r="B9669" t="s">
        <v>15</v>
      </c>
      <c r="C9669">
        <v>51</v>
      </c>
      <c r="D9669" t="s">
        <v>16</v>
      </c>
      <c r="E9669" t="s">
        <v>17</v>
      </c>
      <c r="F9669" t="s">
        <v>36</v>
      </c>
      <c r="G9669">
        <v>302.81</v>
      </c>
      <c r="H9669">
        <v>1125.42</v>
      </c>
      <c r="I9669">
        <v>375.83</v>
      </c>
      <c r="J9669">
        <v>-749.59</v>
      </c>
      <c r="K9669" s="1">
        <f t="shared" si="604"/>
        <v>-0.66605356222565792</v>
      </c>
      <c r="L9669" t="s">
        <v>31</v>
      </c>
      <c r="M9669" s="2" t="s">
        <v>72</v>
      </c>
      <c r="N9669" s="3" t="str">
        <f t="shared" si="605"/>
        <v>Oct</v>
      </c>
      <c r="O9669" t="s">
        <v>56</v>
      </c>
      <c r="P9669" t="s">
        <v>22</v>
      </c>
      <c r="Q9669" t="str">
        <f t="shared" si="606"/>
        <v>Senior</v>
      </c>
      <c r="R9669" t="str">
        <f t="shared" si="607"/>
        <v>Loss</v>
      </c>
    </row>
    <row r="9670" spans="1:18">
      <c r="A9670">
        <v>4001</v>
      </c>
      <c r="B9670" t="s">
        <v>52</v>
      </c>
      <c r="C9670">
        <v>47</v>
      </c>
      <c r="D9670" t="s">
        <v>24</v>
      </c>
      <c r="E9670" t="s">
        <v>53</v>
      </c>
      <c r="F9670" t="s">
        <v>42</v>
      </c>
      <c r="G9670">
        <v>311.01</v>
      </c>
      <c r="H9670">
        <v>729.04</v>
      </c>
      <c r="I9670">
        <v>373.98</v>
      </c>
      <c r="J9670">
        <v>-355.06</v>
      </c>
      <c r="K9670" s="1">
        <f t="shared" si="604"/>
        <v>-0.48702403160320423</v>
      </c>
      <c r="L9670" t="s">
        <v>54</v>
      </c>
      <c r="M9670" s="2" t="s">
        <v>61</v>
      </c>
      <c r="N9670" s="3" t="str">
        <f t="shared" si="605"/>
        <v>Mar</v>
      </c>
      <c r="O9670" t="s">
        <v>33</v>
      </c>
      <c r="P9670" t="s">
        <v>22</v>
      </c>
      <c r="Q9670" t="str">
        <f t="shared" si="606"/>
        <v>Senior</v>
      </c>
      <c r="R9670" t="str">
        <f t="shared" si="607"/>
        <v>Loss</v>
      </c>
    </row>
    <row r="9671" spans="1:18">
      <c r="A9671">
        <v>3751</v>
      </c>
      <c r="B9671" t="s">
        <v>84</v>
      </c>
      <c r="C9671">
        <v>53</v>
      </c>
      <c r="D9671" t="s">
        <v>24</v>
      </c>
      <c r="E9671" t="s">
        <v>59</v>
      </c>
      <c r="F9671" t="s">
        <v>25</v>
      </c>
      <c r="G9671">
        <v>265.02</v>
      </c>
      <c r="H9671">
        <v>1349.72</v>
      </c>
      <c r="I9671">
        <v>372.74</v>
      </c>
      <c r="J9671">
        <v>-976.98</v>
      </c>
      <c r="K9671" s="1">
        <f t="shared" si="604"/>
        <v>-0.72383901846308862</v>
      </c>
      <c r="L9671" t="s">
        <v>31</v>
      </c>
      <c r="M9671" s="2" t="s">
        <v>278</v>
      </c>
      <c r="N9671" s="3" t="str">
        <f t="shared" si="605"/>
        <v>Sep</v>
      </c>
      <c r="O9671" t="s">
        <v>21</v>
      </c>
      <c r="P9671" t="s">
        <v>39</v>
      </c>
      <c r="Q9671" t="str">
        <f t="shared" si="606"/>
        <v>Senior</v>
      </c>
      <c r="R9671" t="str">
        <f t="shared" si="607"/>
        <v>Loss</v>
      </c>
    </row>
    <row r="9672" spans="1:18">
      <c r="A9672">
        <v>6806</v>
      </c>
      <c r="B9672" t="s">
        <v>44</v>
      </c>
      <c r="C9672">
        <v>41</v>
      </c>
      <c r="D9672" t="s">
        <v>24</v>
      </c>
      <c r="E9672" t="s">
        <v>35</v>
      </c>
      <c r="F9672" t="s">
        <v>36</v>
      </c>
      <c r="G9672">
        <v>237.32</v>
      </c>
      <c r="H9672">
        <v>597.64</v>
      </c>
      <c r="I9672">
        <v>372.46</v>
      </c>
      <c r="J9672">
        <v>-225.18</v>
      </c>
      <c r="K9672" s="1">
        <f t="shared" si="604"/>
        <v>-0.3767820092363296</v>
      </c>
      <c r="L9672" t="s">
        <v>26</v>
      </c>
      <c r="M9672" s="2" t="s">
        <v>186</v>
      </c>
      <c r="N9672" s="3" t="str">
        <f t="shared" si="605"/>
        <v>Jun</v>
      </c>
      <c r="O9672" t="s">
        <v>21</v>
      </c>
      <c r="P9672" t="s">
        <v>22</v>
      </c>
      <c r="Q9672" t="str">
        <f t="shared" si="606"/>
        <v>Senior</v>
      </c>
      <c r="R9672" t="str">
        <f t="shared" si="607"/>
        <v>Loss</v>
      </c>
    </row>
    <row r="9673" spans="1:18">
      <c r="A9673">
        <v>4966</v>
      </c>
      <c r="B9673" t="s">
        <v>44</v>
      </c>
      <c r="C9673">
        <v>53</v>
      </c>
      <c r="D9673" t="s">
        <v>24</v>
      </c>
      <c r="E9673" t="s">
        <v>35</v>
      </c>
      <c r="F9673" t="s">
        <v>18</v>
      </c>
      <c r="G9673">
        <v>314.68</v>
      </c>
      <c r="H9673">
        <v>475.16</v>
      </c>
      <c r="I9673">
        <v>371.68</v>
      </c>
      <c r="J9673">
        <v>-103.48</v>
      </c>
      <c r="K9673" s="1">
        <f t="shared" si="604"/>
        <v>-0.21777927434969274</v>
      </c>
      <c r="L9673" t="s">
        <v>37</v>
      </c>
      <c r="M9673" s="2" t="s">
        <v>216</v>
      </c>
      <c r="N9673" s="3" t="str">
        <f t="shared" si="605"/>
        <v>Feb</v>
      </c>
      <c r="O9673" t="s">
        <v>21</v>
      </c>
      <c r="P9673" t="s">
        <v>22</v>
      </c>
      <c r="Q9673" t="str">
        <f t="shared" si="606"/>
        <v>Senior</v>
      </c>
      <c r="R9673" t="str">
        <f t="shared" si="607"/>
        <v>Loss</v>
      </c>
    </row>
    <row r="9674" spans="1:18">
      <c r="A9674">
        <v>9394</v>
      </c>
      <c r="B9674" t="s">
        <v>40</v>
      </c>
      <c r="C9674">
        <v>31</v>
      </c>
      <c r="D9674" t="s">
        <v>16</v>
      </c>
      <c r="E9674" t="s">
        <v>53</v>
      </c>
      <c r="F9674" t="s">
        <v>42</v>
      </c>
      <c r="G9674">
        <v>291.27</v>
      </c>
      <c r="H9674">
        <v>283.07</v>
      </c>
      <c r="I9674">
        <v>369.16</v>
      </c>
      <c r="J9674">
        <v>86.09</v>
      </c>
      <c r="K9674" s="1">
        <f t="shared" si="604"/>
        <v>0.30412972056381815</v>
      </c>
      <c r="L9674" t="s">
        <v>26</v>
      </c>
      <c r="M9674" s="2" t="s">
        <v>282</v>
      </c>
      <c r="N9674" s="3" t="str">
        <f t="shared" si="605"/>
        <v>May</v>
      </c>
      <c r="O9674" t="s">
        <v>21</v>
      </c>
      <c r="P9674" t="s">
        <v>39</v>
      </c>
      <c r="Q9674" t="str">
        <f t="shared" si="606"/>
        <v>Adult</v>
      </c>
      <c r="R9674" t="str">
        <f t="shared" si="607"/>
        <v>Profit</v>
      </c>
    </row>
    <row r="9675" spans="1:18">
      <c r="A9675">
        <v>8085</v>
      </c>
      <c r="B9675" t="s">
        <v>52</v>
      </c>
      <c r="C9675">
        <v>56</v>
      </c>
      <c r="D9675" t="s">
        <v>24</v>
      </c>
      <c r="E9675" t="s">
        <v>41</v>
      </c>
      <c r="F9675" t="s">
        <v>36</v>
      </c>
      <c r="G9675">
        <v>302.43</v>
      </c>
      <c r="H9675">
        <v>951.11</v>
      </c>
      <c r="I9675">
        <v>368.73</v>
      </c>
      <c r="J9675">
        <v>-582.38</v>
      </c>
      <c r="K9675" s="1">
        <f t="shared" si="604"/>
        <v>-0.61231613588333633</v>
      </c>
      <c r="L9675" t="s">
        <v>19</v>
      </c>
      <c r="M9675" s="2" t="s">
        <v>359</v>
      </c>
      <c r="N9675" s="3" t="str">
        <f t="shared" si="605"/>
        <v>Jul</v>
      </c>
      <c r="O9675" t="s">
        <v>56</v>
      </c>
      <c r="P9675" t="s">
        <v>39</v>
      </c>
      <c r="Q9675" t="str">
        <f t="shared" si="606"/>
        <v>Senior</v>
      </c>
      <c r="R9675" t="str">
        <f t="shared" si="607"/>
        <v>Loss</v>
      </c>
    </row>
    <row r="9676" spans="1:18">
      <c r="A9676">
        <v>3100</v>
      </c>
      <c r="B9676" t="s">
        <v>23</v>
      </c>
      <c r="C9676">
        <v>19</v>
      </c>
      <c r="D9676" t="s">
        <v>16</v>
      </c>
      <c r="E9676" t="s">
        <v>17</v>
      </c>
      <c r="F9676" t="s">
        <v>18</v>
      </c>
      <c r="G9676">
        <v>294.77999999999997</v>
      </c>
      <c r="H9676">
        <v>1694.49</v>
      </c>
      <c r="I9676">
        <v>367.05</v>
      </c>
      <c r="J9676">
        <v>-1327.44</v>
      </c>
      <c r="K9676" s="1">
        <f t="shared" si="604"/>
        <v>-0.78338615158543279</v>
      </c>
      <c r="L9676" t="s">
        <v>37</v>
      </c>
      <c r="M9676" s="2" t="s">
        <v>80</v>
      </c>
      <c r="N9676" s="3" t="str">
        <f t="shared" si="605"/>
        <v>Mar</v>
      </c>
      <c r="O9676" t="s">
        <v>56</v>
      </c>
      <c r="P9676" t="s">
        <v>39</v>
      </c>
      <c r="Q9676" t="str">
        <f t="shared" si="606"/>
        <v>Young</v>
      </c>
      <c r="R9676" t="str">
        <f t="shared" si="607"/>
        <v>Loss</v>
      </c>
    </row>
    <row r="9677" spans="1:18">
      <c r="A9677">
        <v>9594</v>
      </c>
      <c r="B9677" t="s">
        <v>44</v>
      </c>
      <c r="C9677">
        <v>27</v>
      </c>
      <c r="D9677" t="s">
        <v>16</v>
      </c>
      <c r="E9677" t="s">
        <v>59</v>
      </c>
      <c r="F9677" t="s">
        <v>18</v>
      </c>
      <c r="G9677">
        <v>207.79</v>
      </c>
      <c r="H9677">
        <v>239.66</v>
      </c>
      <c r="I9677">
        <v>365.19</v>
      </c>
      <c r="J9677">
        <v>125.53</v>
      </c>
      <c r="K9677" s="1">
        <f t="shared" si="604"/>
        <v>0.52378369356588506</v>
      </c>
      <c r="L9677" t="s">
        <v>31</v>
      </c>
      <c r="M9677" s="2" t="s">
        <v>204</v>
      </c>
      <c r="N9677" s="3" t="str">
        <f t="shared" si="605"/>
        <v>Oct</v>
      </c>
      <c r="O9677" t="s">
        <v>51</v>
      </c>
      <c r="P9677" t="s">
        <v>22</v>
      </c>
      <c r="Q9677" t="str">
        <f t="shared" si="606"/>
        <v>Adult</v>
      </c>
      <c r="R9677" t="str">
        <f t="shared" si="607"/>
        <v>Profit</v>
      </c>
    </row>
    <row r="9678" spans="1:18">
      <c r="A9678">
        <v>4365</v>
      </c>
      <c r="B9678" t="s">
        <v>29</v>
      </c>
      <c r="C9678">
        <v>23</v>
      </c>
      <c r="D9678" t="s">
        <v>16</v>
      </c>
      <c r="E9678" t="s">
        <v>17</v>
      </c>
      <c r="F9678" t="s">
        <v>42</v>
      </c>
      <c r="G9678">
        <v>274.19</v>
      </c>
      <c r="H9678">
        <v>544.28</v>
      </c>
      <c r="I9678">
        <v>364.43</v>
      </c>
      <c r="J9678">
        <v>-179.85</v>
      </c>
      <c r="K9678" s="1">
        <f t="shared" si="604"/>
        <v>-0.33043654001616818</v>
      </c>
      <c r="L9678" t="s">
        <v>31</v>
      </c>
      <c r="M9678" s="2" t="s">
        <v>367</v>
      </c>
      <c r="N9678" s="3" t="str">
        <f t="shared" si="605"/>
        <v>Feb</v>
      </c>
      <c r="O9678" t="s">
        <v>51</v>
      </c>
      <c r="P9678" t="s">
        <v>39</v>
      </c>
      <c r="Q9678" t="str">
        <f t="shared" si="606"/>
        <v>Young</v>
      </c>
      <c r="R9678" t="str">
        <f t="shared" si="607"/>
        <v>Loss</v>
      </c>
    </row>
    <row r="9679" spans="1:18">
      <c r="A9679">
        <v>5706</v>
      </c>
      <c r="B9679" t="s">
        <v>47</v>
      </c>
      <c r="C9679">
        <v>32</v>
      </c>
      <c r="D9679" t="s">
        <v>16</v>
      </c>
      <c r="E9679" t="s">
        <v>17</v>
      </c>
      <c r="F9679" t="s">
        <v>42</v>
      </c>
      <c r="G9679">
        <v>289.61</v>
      </c>
      <c r="H9679">
        <v>945.15</v>
      </c>
      <c r="I9679">
        <v>363.37</v>
      </c>
      <c r="J9679">
        <v>-581.78</v>
      </c>
      <c r="K9679" s="1">
        <f t="shared" si="604"/>
        <v>-0.61554250648045283</v>
      </c>
      <c r="L9679" t="s">
        <v>31</v>
      </c>
      <c r="M9679" s="2" t="s">
        <v>377</v>
      </c>
      <c r="N9679" s="3" t="str">
        <f t="shared" si="605"/>
        <v>Mar</v>
      </c>
      <c r="O9679" t="s">
        <v>56</v>
      </c>
      <c r="P9679" t="s">
        <v>22</v>
      </c>
      <c r="Q9679" t="str">
        <f t="shared" si="606"/>
        <v>Adult</v>
      </c>
      <c r="R9679" t="str">
        <f t="shared" si="607"/>
        <v>Loss</v>
      </c>
    </row>
    <row r="9680" spans="1:18">
      <c r="A9680">
        <v>8595</v>
      </c>
      <c r="B9680" t="s">
        <v>29</v>
      </c>
      <c r="C9680">
        <v>54</v>
      </c>
      <c r="D9680" t="s">
        <v>16</v>
      </c>
      <c r="E9680" t="s">
        <v>30</v>
      </c>
      <c r="F9680" t="s">
        <v>25</v>
      </c>
      <c r="G9680">
        <v>245.69</v>
      </c>
      <c r="H9680">
        <v>683.25</v>
      </c>
      <c r="I9680">
        <v>362.74</v>
      </c>
      <c r="J9680">
        <v>-320.51</v>
      </c>
      <c r="K9680" s="1">
        <f t="shared" si="604"/>
        <v>-0.4690962312477131</v>
      </c>
      <c r="L9680" t="s">
        <v>37</v>
      </c>
      <c r="M9680" s="2" t="s">
        <v>315</v>
      </c>
      <c r="N9680" s="3" t="str">
        <f t="shared" si="605"/>
        <v>Aug</v>
      </c>
      <c r="O9680" t="s">
        <v>51</v>
      </c>
      <c r="P9680" t="s">
        <v>22</v>
      </c>
      <c r="Q9680" t="str">
        <f t="shared" si="606"/>
        <v>Senior</v>
      </c>
      <c r="R9680" t="str">
        <f t="shared" si="607"/>
        <v>Loss</v>
      </c>
    </row>
    <row r="9681" spans="1:18">
      <c r="A9681">
        <v>2914</v>
      </c>
      <c r="B9681" t="s">
        <v>44</v>
      </c>
      <c r="C9681">
        <v>29</v>
      </c>
      <c r="D9681" t="s">
        <v>16</v>
      </c>
      <c r="E9681" t="s">
        <v>17</v>
      </c>
      <c r="F9681" t="s">
        <v>18</v>
      </c>
      <c r="G9681">
        <v>253.25</v>
      </c>
      <c r="H9681">
        <v>1675.15</v>
      </c>
      <c r="I9681">
        <v>362.69</v>
      </c>
      <c r="J9681">
        <v>-1312.46</v>
      </c>
      <c r="K9681" s="1">
        <f t="shared" si="604"/>
        <v>-0.78348804584664056</v>
      </c>
      <c r="L9681" t="s">
        <v>19</v>
      </c>
      <c r="M9681" s="2" t="s">
        <v>172</v>
      </c>
      <c r="N9681" s="3" t="str">
        <f t="shared" si="605"/>
        <v>Nov</v>
      </c>
      <c r="O9681" t="s">
        <v>56</v>
      </c>
      <c r="P9681" t="s">
        <v>22</v>
      </c>
      <c r="Q9681" t="str">
        <f t="shared" si="606"/>
        <v>Adult</v>
      </c>
      <c r="R9681" t="str">
        <f t="shared" si="607"/>
        <v>Loss</v>
      </c>
    </row>
    <row r="9682" spans="1:18">
      <c r="A9682">
        <v>3882</v>
      </c>
      <c r="B9682" t="s">
        <v>15</v>
      </c>
      <c r="C9682">
        <v>37</v>
      </c>
      <c r="D9682" t="s">
        <v>16</v>
      </c>
      <c r="E9682" t="s">
        <v>59</v>
      </c>
      <c r="F9682" t="s">
        <v>18</v>
      </c>
      <c r="G9682">
        <v>252.87</v>
      </c>
      <c r="H9682">
        <v>822.14</v>
      </c>
      <c r="I9682">
        <v>361.97</v>
      </c>
      <c r="J9682">
        <v>-460.17</v>
      </c>
      <c r="K9682" s="1">
        <f t="shared" si="604"/>
        <v>-0.55972218843505972</v>
      </c>
      <c r="L9682" t="s">
        <v>26</v>
      </c>
      <c r="M9682" s="2" t="s">
        <v>216</v>
      </c>
      <c r="N9682" s="3" t="str">
        <f t="shared" si="605"/>
        <v>Feb</v>
      </c>
      <c r="O9682" t="s">
        <v>21</v>
      </c>
      <c r="P9682" t="s">
        <v>22</v>
      </c>
      <c r="Q9682" t="str">
        <f t="shared" si="606"/>
        <v>Adult</v>
      </c>
      <c r="R9682" t="str">
        <f t="shared" si="607"/>
        <v>Loss</v>
      </c>
    </row>
    <row r="9683" spans="1:18">
      <c r="A9683">
        <v>8596</v>
      </c>
      <c r="B9683" t="s">
        <v>44</v>
      </c>
      <c r="C9683">
        <v>55</v>
      </c>
      <c r="D9683" t="s">
        <v>16</v>
      </c>
      <c r="E9683" t="s">
        <v>66</v>
      </c>
      <c r="F9683" t="s">
        <v>42</v>
      </c>
      <c r="G9683">
        <v>328.13</v>
      </c>
      <c r="H9683">
        <v>1420.52</v>
      </c>
      <c r="I9683">
        <v>361.6</v>
      </c>
      <c r="J9683">
        <v>-1058.92</v>
      </c>
      <c r="K9683" s="1">
        <f t="shared" si="604"/>
        <v>-0.7454453298791992</v>
      </c>
      <c r="L9683" t="s">
        <v>54</v>
      </c>
      <c r="M9683" s="2" t="s">
        <v>253</v>
      </c>
      <c r="N9683" s="3" t="str">
        <f t="shared" si="605"/>
        <v>Jan</v>
      </c>
      <c r="O9683" t="s">
        <v>33</v>
      </c>
      <c r="P9683" t="s">
        <v>39</v>
      </c>
      <c r="Q9683" t="str">
        <f t="shared" si="606"/>
        <v>Senior</v>
      </c>
      <c r="R9683" t="str">
        <f t="shared" si="607"/>
        <v>Loss</v>
      </c>
    </row>
    <row r="9684" spans="1:18">
      <c r="A9684">
        <v>252</v>
      </c>
      <c r="B9684" t="s">
        <v>92</v>
      </c>
      <c r="C9684">
        <v>26</v>
      </c>
      <c r="D9684" t="s">
        <v>24</v>
      </c>
      <c r="E9684" t="s">
        <v>57</v>
      </c>
      <c r="F9684" t="s">
        <v>42</v>
      </c>
      <c r="G9684">
        <v>247.87</v>
      </c>
      <c r="H9684">
        <v>317.52999999999997</v>
      </c>
      <c r="I9684">
        <v>361.47</v>
      </c>
      <c r="J9684">
        <v>43.94</v>
      </c>
      <c r="K9684" s="1">
        <f t="shared" si="604"/>
        <v>0.13838062545271312</v>
      </c>
      <c r="L9684" t="s">
        <v>26</v>
      </c>
      <c r="M9684" s="2" t="s">
        <v>116</v>
      </c>
      <c r="N9684" s="3" t="str">
        <f t="shared" si="605"/>
        <v>Sep</v>
      </c>
      <c r="O9684" t="s">
        <v>28</v>
      </c>
      <c r="P9684" t="s">
        <v>39</v>
      </c>
      <c r="Q9684" t="str">
        <f t="shared" si="606"/>
        <v>Adult</v>
      </c>
      <c r="R9684" t="str">
        <f t="shared" si="607"/>
        <v>Profit</v>
      </c>
    </row>
    <row r="9685" spans="1:18">
      <c r="A9685">
        <v>6256</v>
      </c>
      <c r="B9685" t="s">
        <v>52</v>
      </c>
      <c r="C9685">
        <v>30</v>
      </c>
      <c r="D9685" t="s">
        <v>24</v>
      </c>
      <c r="E9685" t="s">
        <v>53</v>
      </c>
      <c r="F9685" t="s">
        <v>42</v>
      </c>
      <c r="G9685">
        <v>247.3</v>
      </c>
      <c r="H9685">
        <v>53.56</v>
      </c>
      <c r="I9685">
        <v>360.43</v>
      </c>
      <c r="J9685">
        <v>306.87</v>
      </c>
      <c r="K9685" s="1">
        <f t="shared" si="604"/>
        <v>5.7294622852875277</v>
      </c>
      <c r="L9685" t="s">
        <v>31</v>
      </c>
      <c r="M9685" s="2" t="s">
        <v>379</v>
      </c>
      <c r="N9685" s="3" t="str">
        <f t="shared" si="605"/>
        <v>Mar</v>
      </c>
      <c r="O9685" t="s">
        <v>28</v>
      </c>
      <c r="P9685" t="s">
        <v>22</v>
      </c>
      <c r="Q9685" t="str">
        <f t="shared" si="606"/>
        <v>Adult</v>
      </c>
      <c r="R9685" t="str">
        <f t="shared" si="607"/>
        <v>Profit</v>
      </c>
    </row>
    <row r="9686" spans="1:18">
      <c r="A9686">
        <v>2895</v>
      </c>
      <c r="B9686" t="s">
        <v>84</v>
      </c>
      <c r="C9686">
        <v>40</v>
      </c>
      <c r="D9686" t="s">
        <v>24</v>
      </c>
      <c r="E9686" t="s">
        <v>66</v>
      </c>
      <c r="F9686" t="s">
        <v>18</v>
      </c>
      <c r="G9686">
        <v>253.49</v>
      </c>
      <c r="H9686">
        <v>1517.76</v>
      </c>
      <c r="I9686">
        <v>359.75</v>
      </c>
      <c r="J9686">
        <v>-1158.01</v>
      </c>
      <c r="K9686" s="1">
        <f t="shared" si="604"/>
        <v>-0.76297306557031419</v>
      </c>
      <c r="L9686" t="s">
        <v>31</v>
      </c>
      <c r="M9686" s="2" t="s">
        <v>174</v>
      </c>
      <c r="N9686" s="3" t="str">
        <f t="shared" si="605"/>
        <v>Mar</v>
      </c>
      <c r="O9686" t="s">
        <v>21</v>
      </c>
      <c r="P9686" t="s">
        <v>39</v>
      </c>
      <c r="Q9686" t="str">
        <f t="shared" si="606"/>
        <v>Adult</v>
      </c>
      <c r="R9686" t="str">
        <f t="shared" si="607"/>
        <v>Loss</v>
      </c>
    </row>
    <row r="9687" spans="1:18">
      <c r="A9687">
        <v>9657</v>
      </c>
      <c r="B9687" t="s">
        <v>40</v>
      </c>
      <c r="C9687">
        <v>33</v>
      </c>
      <c r="D9687" t="s">
        <v>16</v>
      </c>
      <c r="E9687" t="s">
        <v>30</v>
      </c>
      <c r="F9687" t="s">
        <v>42</v>
      </c>
      <c r="G9687">
        <v>280.27999999999997</v>
      </c>
      <c r="H9687">
        <v>170.53</v>
      </c>
      <c r="I9687">
        <v>359.74</v>
      </c>
      <c r="J9687">
        <v>189.21</v>
      </c>
      <c r="K9687" s="1">
        <f t="shared" si="604"/>
        <v>1.1095408432533866</v>
      </c>
      <c r="L9687" t="s">
        <v>54</v>
      </c>
      <c r="M9687" s="2" t="s">
        <v>144</v>
      </c>
      <c r="N9687" s="3" t="str">
        <f t="shared" si="605"/>
        <v>Jun</v>
      </c>
      <c r="O9687" t="s">
        <v>56</v>
      </c>
      <c r="P9687" t="s">
        <v>22</v>
      </c>
      <c r="Q9687" t="str">
        <f t="shared" si="606"/>
        <v>Adult</v>
      </c>
      <c r="R9687" t="str">
        <f t="shared" si="607"/>
        <v>Profit</v>
      </c>
    </row>
    <row r="9688" spans="1:18">
      <c r="A9688">
        <v>2642</v>
      </c>
      <c r="B9688" t="s">
        <v>23</v>
      </c>
      <c r="C9688">
        <v>33</v>
      </c>
      <c r="D9688" t="s">
        <v>16</v>
      </c>
      <c r="E9688" t="s">
        <v>35</v>
      </c>
      <c r="F9688" t="s">
        <v>18</v>
      </c>
      <c r="G9688">
        <v>255.68</v>
      </c>
      <c r="H9688">
        <v>61.59</v>
      </c>
      <c r="I9688">
        <v>359.41</v>
      </c>
      <c r="J9688">
        <v>297.82</v>
      </c>
      <c r="K9688" s="1">
        <f t="shared" si="604"/>
        <v>4.8355252476051307</v>
      </c>
      <c r="L9688" t="s">
        <v>26</v>
      </c>
      <c r="M9688" s="2" t="s">
        <v>80</v>
      </c>
      <c r="N9688" s="3" t="str">
        <f t="shared" si="605"/>
        <v>Mar</v>
      </c>
      <c r="O9688" t="s">
        <v>28</v>
      </c>
      <c r="P9688" t="s">
        <v>22</v>
      </c>
      <c r="Q9688" t="str">
        <f t="shared" si="606"/>
        <v>Adult</v>
      </c>
      <c r="R9688" t="str">
        <f t="shared" si="607"/>
        <v>Profit</v>
      </c>
    </row>
    <row r="9689" spans="1:18">
      <c r="A9689">
        <v>3414</v>
      </c>
      <c r="B9689" t="s">
        <v>44</v>
      </c>
      <c r="C9689">
        <v>39</v>
      </c>
      <c r="D9689" t="s">
        <v>24</v>
      </c>
      <c r="E9689" t="s">
        <v>53</v>
      </c>
      <c r="F9689" t="s">
        <v>36</v>
      </c>
      <c r="G9689">
        <v>254.63</v>
      </c>
      <c r="H9689">
        <v>1757.73</v>
      </c>
      <c r="I9689">
        <v>359.11</v>
      </c>
      <c r="J9689">
        <v>-1398.62</v>
      </c>
      <c r="K9689" s="1">
        <f t="shared" si="604"/>
        <v>-0.79569672247728596</v>
      </c>
      <c r="L9689" t="s">
        <v>37</v>
      </c>
      <c r="M9689" s="2" t="s">
        <v>304</v>
      </c>
      <c r="N9689" s="3" t="str">
        <f t="shared" si="605"/>
        <v>Feb</v>
      </c>
      <c r="O9689" t="s">
        <v>28</v>
      </c>
      <c r="P9689" t="s">
        <v>22</v>
      </c>
      <c r="Q9689" t="str">
        <f t="shared" si="606"/>
        <v>Adult</v>
      </c>
      <c r="R9689" t="str">
        <f t="shared" si="607"/>
        <v>Loss</v>
      </c>
    </row>
    <row r="9690" spans="1:18">
      <c r="A9690">
        <v>4502</v>
      </c>
      <c r="B9690" t="s">
        <v>47</v>
      </c>
      <c r="C9690">
        <v>46</v>
      </c>
      <c r="D9690" t="s">
        <v>24</v>
      </c>
      <c r="E9690" t="s">
        <v>57</v>
      </c>
      <c r="F9690" t="s">
        <v>18</v>
      </c>
      <c r="G9690">
        <v>289.89</v>
      </c>
      <c r="H9690">
        <v>1905.78</v>
      </c>
      <c r="I9690">
        <v>359.01</v>
      </c>
      <c r="J9690">
        <v>-1546.77</v>
      </c>
      <c r="K9690" s="1">
        <f t="shared" si="604"/>
        <v>-0.81162043887542112</v>
      </c>
      <c r="L9690" t="s">
        <v>54</v>
      </c>
      <c r="M9690" s="2" t="s">
        <v>201</v>
      </c>
      <c r="N9690" s="3" t="str">
        <f t="shared" si="605"/>
        <v>Oct</v>
      </c>
      <c r="O9690" t="s">
        <v>28</v>
      </c>
      <c r="P9690" t="s">
        <v>22</v>
      </c>
      <c r="Q9690" t="str">
        <f t="shared" si="606"/>
        <v>Senior</v>
      </c>
      <c r="R9690" t="str">
        <f t="shared" si="607"/>
        <v>Loss</v>
      </c>
    </row>
    <row r="9691" spans="1:18">
      <c r="A9691">
        <v>1802</v>
      </c>
      <c r="B9691" t="s">
        <v>34</v>
      </c>
      <c r="C9691">
        <v>26</v>
      </c>
      <c r="D9691" t="s">
        <v>16</v>
      </c>
      <c r="E9691" t="s">
        <v>30</v>
      </c>
      <c r="F9691" t="s">
        <v>18</v>
      </c>
      <c r="G9691">
        <v>274.95999999999998</v>
      </c>
      <c r="H9691">
        <v>1073.22</v>
      </c>
      <c r="I9691">
        <v>357.06</v>
      </c>
      <c r="J9691">
        <v>-716.16</v>
      </c>
      <c r="K9691" s="1">
        <f t="shared" si="604"/>
        <v>-0.667300273941969</v>
      </c>
      <c r="L9691" t="s">
        <v>19</v>
      </c>
      <c r="M9691" s="2" t="s">
        <v>255</v>
      </c>
      <c r="N9691" s="3" t="str">
        <f t="shared" si="605"/>
        <v>May</v>
      </c>
      <c r="O9691" t="s">
        <v>28</v>
      </c>
      <c r="P9691" t="s">
        <v>39</v>
      </c>
      <c r="Q9691" t="str">
        <f t="shared" si="606"/>
        <v>Adult</v>
      </c>
      <c r="R9691" t="str">
        <f t="shared" si="607"/>
        <v>Loss</v>
      </c>
    </row>
    <row r="9692" spans="1:18">
      <c r="A9692">
        <v>2802</v>
      </c>
      <c r="B9692" t="s">
        <v>47</v>
      </c>
      <c r="C9692">
        <v>52</v>
      </c>
      <c r="D9692" t="s">
        <v>16</v>
      </c>
      <c r="E9692" t="s">
        <v>17</v>
      </c>
      <c r="F9692" t="s">
        <v>42</v>
      </c>
      <c r="G9692">
        <v>239.26</v>
      </c>
      <c r="H9692">
        <v>1225.8599999999999</v>
      </c>
      <c r="I9692">
        <v>356.89</v>
      </c>
      <c r="J9692">
        <v>-868.97</v>
      </c>
      <c r="K9692" s="1">
        <f t="shared" si="604"/>
        <v>-0.70886561271270787</v>
      </c>
      <c r="L9692" t="s">
        <v>54</v>
      </c>
      <c r="M9692" s="2" t="s">
        <v>176</v>
      </c>
      <c r="N9692" s="3" t="str">
        <f t="shared" si="605"/>
        <v>May</v>
      </c>
      <c r="O9692" t="s">
        <v>51</v>
      </c>
      <c r="P9692" t="s">
        <v>39</v>
      </c>
      <c r="Q9692" t="str">
        <f t="shared" si="606"/>
        <v>Senior</v>
      </c>
      <c r="R9692" t="str">
        <f t="shared" si="607"/>
        <v>Loss</v>
      </c>
    </row>
    <row r="9693" spans="1:18">
      <c r="A9693">
        <v>8066</v>
      </c>
      <c r="B9693" t="s">
        <v>29</v>
      </c>
      <c r="C9693">
        <v>58</v>
      </c>
      <c r="D9693" t="s">
        <v>16</v>
      </c>
      <c r="E9693" t="s">
        <v>41</v>
      </c>
      <c r="F9693" t="s">
        <v>42</v>
      </c>
      <c r="G9693">
        <v>222.09</v>
      </c>
      <c r="H9693">
        <v>265.45</v>
      </c>
      <c r="I9693">
        <v>356.36</v>
      </c>
      <c r="J9693">
        <v>90.91</v>
      </c>
      <c r="K9693" s="1">
        <f t="shared" si="604"/>
        <v>0.34247504238086268</v>
      </c>
      <c r="L9693" t="s">
        <v>37</v>
      </c>
      <c r="M9693" s="2" t="s">
        <v>380</v>
      </c>
      <c r="N9693" s="3" t="str">
        <f t="shared" si="605"/>
        <v>Apr</v>
      </c>
      <c r="O9693" t="s">
        <v>56</v>
      </c>
      <c r="P9693" t="s">
        <v>39</v>
      </c>
      <c r="Q9693" t="str">
        <f t="shared" si="606"/>
        <v>Senior</v>
      </c>
      <c r="R9693" t="str">
        <f t="shared" si="607"/>
        <v>Profit</v>
      </c>
    </row>
    <row r="9694" spans="1:18">
      <c r="A9694">
        <v>1404</v>
      </c>
      <c r="B9694" t="s">
        <v>52</v>
      </c>
      <c r="C9694">
        <v>45</v>
      </c>
      <c r="D9694" t="s">
        <v>24</v>
      </c>
      <c r="E9694" t="s">
        <v>53</v>
      </c>
      <c r="F9694" t="s">
        <v>42</v>
      </c>
      <c r="G9694">
        <v>243.77</v>
      </c>
      <c r="H9694">
        <v>789.2</v>
      </c>
      <c r="I9694">
        <v>356.16</v>
      </c>
      <c r="J9694">
        <v>-433.04</v>
      </c>
      <c r="K9694" s="1">
        <f t="shared" si="604"/>
        <v>-0.54870755195134313</v>
      </c>
      <c r="L9694" t="s">
        <v>26</v>
      </c>
      <c r="M9694" s="2" t="s">
        <v>333</v>
      </c>
      <c r="N9694" s="3" t="str">
        <f t="shared" si="605"/>
        <v>Mar</v>
      </c>
      <c r="O9694" t="s">
        <v>21</v>
      </c>
      <c r="P9694" t="s">
        <v>22</v>
      </c>
      <c r="Q9694" t="str">
        <f t="shared" si="606"/>
        <v>Senior</v>
      </c>
      <c r="R9694" t="str">
        <f t="shared" si="607"/>
        <v>Loss</v>
      </c>
    </row>
    <row r="9695" spans="1:18">
      <c r="A9695">
        <v>3897</v>
      </c>
      <c r="B9695" t="s">
        <v>23</v>
      </c>
      <c r="C9695">
        <v>27</v>
      </c>
      <c r="D9695" t="s">
        <v>24</v>
      </c>
      <c r="E9695" t="s">
        <v>41</v>
      </c>
      <c r="F9695" t="s">
        <v>49</v>
      </c>
      <c r="G9695">
        <v>252.04</v>
      </c>
      <c r="H9695">
        <v>326.79000000000002</v>
      </c>
      <c r="I9695">
        <v>355.61</v>
      </c>
      <c r="J9695">
        <v>28.82</v>
      </c>
      <c r="K9695" s="1">
        <f t="shared" si="604"/>
        <v>8.8191193120964531E-2</v>
      </c>
      <c r="L9695" t="s">
        <v>31</v>
      </c>
      <c r="M9695" s="2" t="s">
        <v>186</v>
      </c>
      <c r="N9695" s="3" t="str">
        <f t="shared" si="605"/>
        <v>Jun</v>
      </c>
      <c r="O9695" t="s">
        <v>21</v>
      </c>
      <c r="P9695" t="s">
        <v>22</v>
      </c>
      <c r="Q9695" t="str">
        <f t="shared" si="606"/>
        <v>Adult</v>
      </c>
      <c r="R9695" t="str">
        <f t="shared" si="607"/>
        <v>Profit</v>
      </c>
    </row>
    <row r="9696" spans="1:18">
      <c r="A9696">
        <v>6193</v>
      </c>
      <c r="B9696" t="s">
        <v>92</v>
      </c>
      <c r="C9696">
        <v>29</v>
      </c>
      <c r="D9696" t="s">
        <v>16</v>
      </c>
      <c r="E9696" t="s">
        <v>17</v>
      </c>
      <c r="F9696" t="s">
        <v>42</v>
      </c>
      <c r="G9696">
        <v>206.47</v>
      </c>
      <c r="H9696">
        <v>496.43</v>
      </c>
      <c r="I9696">
        <v>355.48</v>
      </c>
      <c r="J9696">
        <v>-140.94999999999999</v>
      </c>
      <c r="K9696" s="1">
        <f t="shared" si="604"/>
        <v>-0.28392724049714962</v>
      </c>
      <c r="L9696" t="s">
        <v>26</v>
      </c>
      <c r="M9696" s="2" t="s">
        <v>175</v>
      </c>
      <c r="N9696" s="3" t="str">
        <f t="shared" si="605"/>
        <v>May</v>
      </c>
      <c r="O9696" t="s">
        <v>21</v>
      </c>
      <c r="P9696" t="s">
        <v>22</v>
      </c>
      <c r="Q9696" t="str">
        <f t="shared" si="606"/>
        <v>Adult</v>
      </c>
      <c r="R9696" t="str">
        <f t="shared" si="607"/>
        <v>Loss</v>
      </c>
    </row>
    <row r="9697" spans="1:18">
      <c r="A9697">
        <v>9792</v>
      </c>
      <c r="B9697" t="s">
        <v>29</v>
      </c>
      <c r="C9697">
        <v>18</v>
      </c>
      <c r="D9697" t="s">
        <v>16</v>
      </c>
      <c r="E9697" t="s">
        <v>35</v>
      </c>
      <c r="F9697" t="s">
        <v>18</v>
      </c>
      <c r="G9697">
        <v>197.83</v>
      </c>
      <c r="H9697">
        <v>160.38999999999999</v>
      </c>
      <c r="I9697">
        <v>355.35</v>
      </c>
      <c r="J9697">
        <v>194.96</v>
      </c>
      <c r="K9697" s="1">
        <f t="shared" si="604"/>
        <v>1.215537128249891</v>
      </c>
      <c r="L9697" t="s">
        <v>19</v>
      </c>
      <c r="M9697" s="2" t="s">
        <v>350</v>
      </c>
      <c r="N9697" s="3" t="str">
        <f t="shared" si="605"/>
        <v>Nov</v>
      </c>
      <c r="O9697" t="s">
        <v>56</v>
      </c>
      <c r="P9697" t="s">
        <v>39</v>
      </c>
      <c r="Q9697" t="str">
        <f t="shared" si="606"/>
        <v>Young</v>
      </c>
      <c r="R9697" t="str">
        <f t="shared" si="607"/>
        <v>Profit</v>
      </c>
    </row>
    <row r="9698" spans="1:18">
      <c r="A9698">
        <v>4585</v>
      </c>
      <c r="B9698" t="s">
        <v>34</v>
      </c>
      <c r="C9698">
        <v>46</v>
      </c>
      <c r="D9698" t="s">
        <v>24</v>
      </c>
      <c r="E9698" t="s">
        <v>53</v>
      </c>
      <c r="F9698" t="s">
        <v>18</v>
      </c>
      <c r="G9698">
        <v>279.27</v>
      </c>
      <c r="H9698">
        <v>271.94</v>
      </c>
      <c r="I9698">
        <v>354.76</v>
      </c>
      <c r="J9698">
        <v>82.82</v>
      </c>
      <c r="K9698" s="1">
        <f t="shared" si="604"/>
        <v>0.30455247481061998</v>
      </c>
      <c r="L9698" t="s">
        <v>26</v>
      </c>
      <c r="M9698" s="2" t="s">
        <v>239</v>
      </c>
      <c r="N9698" s="3" t="str">
        <f t="shared" si="605"/>
        <v>Sep</v>
      </c>
      <c r="O9698" t="s">
        <v>21</v>
      </c>
      <c r="P9698" t="s">
        <v>39</v>
      </c>
      <c r="Q9698" t="str">
        <f t="shared" si="606"/>
        <v>Senior</v>
      </c>
      <c r="R9698" t="str">
        <f t="shared" si="607"/>
        <v>Profit</v>
      </c>
    </row>
    <row r="9699" spans="1:18">
      <c r="A9699">
        <v>3184</v>
      </c>
      <c r="B9699" t="s">
        <v>23</v>
      </c>
      <c r="C9699">
        <v>20</v>
      </c>
      <c r="D9699" t="s">
        <v>16</v>
      </c>
      <c r="E9699" t="s">
        <v>57</v>
      </c>
      <c r="F9699" t="s">
        <v>18</v>
      </c>
      <c r="G9699">
        <v>267.58999999999997</v>
      </c>
      <c r="H9699">
        <v>151.94</v>
      </c>
      <c r="I9699">
        <v>354.48</v>
      </c>
      <c r="J9699">
        <v>202.54</v>
      </c>
      <c r="K9699" s="1">
        <f t="shared" si="604"/>
        <v>1.3330261945504804</v>
      </c>
      <c r="L9699" t="s">
        <v>26</v>
      </c>
      <c r="M9699" s="2" t="s">
        <v>197</v>
      </c>
      <c r="N9699" s="3" t="str">
        <f t="shared" si="605"/>
        <v>Mar</v>
      </c>
      <c r="O9699" t="s">
        <v>21</v>
      </c>
      <c r="P9699" t="s">
        <v>22</v>
      </c>
      <c r="Q9699" t="str">
        <f t="shared" si="606"/>
        <v>Young</v>
      </c>
      <c r="R9699" t="str">
        <f t="shared" si="607"/>
        <v>Profit</v>
      </c>
    </row>
    <row r="9700" spans="1:18">
      <c r="A9700">
        <v>1090</v>
      </c>
      <c r="B9700" t="s">
        <v>44</v>
      </c>
      <c r="C9700">
        <v>37</v>
      </c>
      <c r="D9700" t="s">
        <v>24</v>
      </c>
      <c r="E9700" t="s">
        <v>30</v>
      </c>
      <c r="F9700" t="s">
        <v>18</v>
      </c>
      <c r="G9700">
        <v>295.82</v>
      </c>
      <c r="H9700">
        <v>1291.3900000000001</v>
      </c>
      <c r="I9700">
        <v>353.1</v>
      </c>
      <c r="J9700">
        <v>-938.29</v>
      </c>
      <c r="K9700" s="1">
        <f t="shared" si="604"/>
        <v>-0.72657369191336463</v>
      </c>
      <c r="L9700" t="s">
        <v>26</v>
      </c>
      <c r="M9700" s="2" t="s">
        <v>217</v>
      </c>
      <c r="N9700" s="3" t="str">
        <f t="shared" si="605"/>
        <v>Sep</v>
      </c>
      <c r="O9700" t="s">
        <v>33</v>
      </c>
      <c r="P9700" t="s">
        <v>39</v>
      </c>
      <c r="Q9700" t="str">
        <f t="shared" si="606"/>
        <v>Adult</v>
      </c>
      <c r="R9700" t="str">
        <f t="shared" si="607"/>
        <v>Loss</v>
      </c>
    </row>
    <row r="9701" spans="1:18">
      <c r="A9701">
        <v>6831</v>
      </c>
      <c r="B9701" t="s">
        <v>84</v>
      </c>
      <c r="C9701">
        <v>38</v>
      </c>
      <c r="D9701" t="s">
        <v>24</v>
      </c>
      <c r="E9701" t="s">
        <v>17</v>
      </c>
      <c r="F9701" t="s">
        <v>36</v>
      </c>
      <c r="G9701">
        <v>292.58999999999997</v>
      </c>
      <c r="H9701">
        <v>986.83</v>
      </c>
      <c r="I9701">
        <v>352.59</v>
      </c>
      <c r="J9701">
        <v>-634.24</v>
      </c>
      <c r="K9701" s="1">
        <f t="shared" si="604"/>
        <v>-0.64270441717418403</v>
      </c>
      <c r="L9701" t="s">
        <v>54</v>
      </c>
      <c r="M9701" s="2" t="s">
        <v>337</v>
      </c>
      <c r="N9701" s="3" t="str">
        <f t="shared" si="605"/>
        <v>Sep</v>
      </c>
      <c r="O9701" t="s">
        <v>28</v>
      </c>
      <c r="P9701" t="s">
        <v>39</v>
      </c>
      <c r="Q9701" t="str">
        <f t="shared" si="606"/>
        <v>Adult</v>
      </c>
      <c r="R9701" t="str">
        <f t="shared" si="607"/>
        <v>Loss</v>
      </c>
    </row>
    <row r="9702" spans="1:18">
      <c r="A9702">
        <v>7314</v>
      </c>
      <c r="B9702" t="s">
        <v>34</v>
      </c>
      <c r="C9702">
        <v>45</v>
      </c>
      <c r="D9702" t="s">
        <v>24</v>
      </c>
      <c r="E9702" t="s">
        <v>66</v>
      </c>
      <c r="F9702" t="s">
        <v>18</v>
      </c>
      <c r="G9702">
        <v>218.36</v>
      </c>
      <c r="H9702">
        <v>297.89</v>
      </c>
      <c r="I9702">
        <v>352.14</v>
      </c>
      <c r="J9702">
        <v>54.25</v>
      </c>
      <c r="K9702" s="1">
        <f t="shared" si="604"/>
        <v>0.18211420322937999</v>
      </c>
      <c r="L9702" t="s">
        <v>31</v>
      </c>
      <c r="M9702" s="2" t="s">
        <v>304</v>
      </c>
      <c r="N9702" s="3" t="str">
        <f t="shared" si="605"/>
        <v>Feb</v>
      </c>
      <c r="O9702" t="s">
        <v>33</v>
      </c>
      <c r="P9702" t="s">
        <v>39</v>
      </c>
      <c r="Q9702" t="str">
        <f t="shared" si="606"/>
        <v>Senior</v>
      </c>
      <c r="R9702" t="str">
        <f t="shared" si="607"/>
        <v>Profit</v>
      </c>
    </row>
    <row r="9703" spans="1:18">
      <c r="A9703">
        <v>6709</v>
      </c>
      <c r="B9703" t="s">
        <v>15</v>
      </c>
      <c r="C9703">
        <v>34</v>
      </c>
      <c r="D9703" t="s">
        <v>24</v>
      </c>
      <c r="E9703" t="s">
        <v>35</v>
      </c>
      <c r="F9703" t="s">
        <v>25</v>
      </c>
      <c r="G9703">
        <v>300.87</v>
      </c>
      <c r="H9703">
        <v>1366.81</v>
      </c>
      <c r="I9703">
        <v>351.36</v>
      </c>
      <c r="J9703">
        <v>-1015.45</v>
      </c>
      <c r="K9703" s="1">
        <f t="shared" si="604"/>
        <v>-0.74293427762454189</v>
      </c>
      <c r="L9703" t="s">
        <v>19</v>
      </c>
      <c r="M9703" s="2" t="s">
        <v>93</v>
      </c>
      <c r="N9703" s="3" t="str">
        <f t="shared" si="605"/>
        <v>Apr</v>
      </c>
      <c r="O9703" t="s">
        <v>21</v>
      </c>
      <c r="P9703" t="s">
        <v>22</v>
      </c>
      <c r="Q9703" t="str">
        <f t="shared" si="606"/>
        <v>Adult</v>
      </c>
      <c r="R9703" t="str">
        <f t="shared" si="607"/>
        <v>Loss</v>
      </c>
    </row>
    <row r="9704" spans="1:18">
      <c r="A9704">
        <v>6191</v>
      </c>
      <c r="B9704" t="s">
        <v>15</v>
      </c>
      <c r="C9704">
        <v>56</v>
      </c>
      <c r="D9704" t="s">
        <v>24</v>
      </c>
      <c r="E9704" t="s">
        <v>59</v>
      </c>
      <c r="F9704" t="s">
        <v>18</v>
      </c>
      <c r="G9704">
        <v>307.33</v>
      </c>
      <c r="H9704">
        <v>1071.5999999999999</v>
      </c>
      <c r="I9704">
        <v>351.22</v>
      </c>
      <c r="J9704">
        <v>-720.38</v>
      </c>
      <c r="K9704" s="1">
        <f t="shared" si="604"/>
        <v>-0.67224710712952596</v>
      </c>
      <c r="L9704" t="s">
        <v>54</v>
      </c>
      <c r="M9704" s="2" t="s">
        <v>261</v>
      </c>
      <c r="N9704" s="3" t="str">
        <f t="shared" si="605"/>
        <v>Dec</v>
      </c>
      <c r="O9704" t="s">
        <v>21</v>
      </c>
      <c r="P9704" t="s">
        <v>39</v>
      </c>
      <c r="Q9704" t="str">
        <f t="shared" si="606"/>
        <v>Senior</v>
      </c>
      <c r="R9704" t="str">
        <f t="shared" si="607"/>
        <v>Loss</v>
      </c>
    </row>
    <row r="9705" spans="1:18">
      <c r="A9705">
        <v>7565</v>
      </c>
      <c r="B9705" t="s">
        <v>44</v>
      </c>
      <c r="C9705">
        <v>20</v>
      </c>
      <c r="D9705" t="s">
        <v>16</v>
      </c>
      <c r="E9705" t="s">
        <v>57</v>
      </c>
      <c r="F9705" t="s">
        <v>36</v>
      </c>
      <c r="G9705">
        <v>216.73</v>
      </c>
      <c r="H9705">
        <v>61.49</v>
      </c>
      <c r="I9705">
        <v>351.04</v>
      </c>
      <c r="J9705">
        <v>289.55</v>
      </c>
      <c r="K9705" s="1">
        <f t="shared" si="604"/>
        <v>4.7088957554073829</v>
      </c>
      <c r="L9705" t="s">
        <v>31</v>
      </c>
      <c r="M9705" s="2" t="s">
        <v>124</v>
      </c>
      <c r="N9705" s="3" t="str">
        <f t="shared" si="605"/>
        <v>Jun</v>
      </c>
      <c r="O9705" t="s">
        <v>51</v>
      </c>
      <c r="P9705" t="s">
        <v>22</v>
      </c>
      <c r="Q9705" t="str">
        <f t="shared" si="606"/>
        <v>Young</v>
      </c>
      <c r="R9705" t="str">
        <f t="shared" si="607"/>
        <v>Profit</v>
      </c>
    </row>
    <row r="9706" spans="1:18">
      <c r="A9706">
        <v>5937</v>
      </c>
      <c r="B9706" t="s">
        <v>40</v>
      </c>
      <c r="C9706">
        <v>47</v>
      </c>
      <c r="D9706" t="s">
        <v>16</v>
      </c>
      <c r="E9706" t="s">
        <v>66</v>
      </c>
      <c r="F9706" t="s">
        <v>36</v>
      </c>
      <c r="G9706">
        <v>301.13</v>
      </c>
      <c r="H9706">
        <v>1273.17</v>
      </c>
      <c r="I9706">
        <v>350.87</v>
      </c>
      <c r="J9706">
        <v>-922.3</v>
      </c>
      <c r="K9706" s="1">
        <f t="shared" si="604"/>
        <v>-0.72441229372354032</v>
      </c>
      <c r="L9706" t="s">
        <v>31</v>
      </c>
      <c r="M9706" s="2" t="s">
        <v>208</v>
      </c>
      <c r="N9706" s="3" t="str">
        <f t="shared" si="605"/>
        <v>Jun</v>
      </c>
      <c r="O9706" t="s">
        <v>56</v>
      </c>
      <c r="P9706" t="s">
        <v>39</v>
      </c>
      <c r="Q9706" t="str">
        <f t="shared" si="606"/>
        <v>Senior</v>
      </c>
      <c r="R9706" t="str">
        <f t="shared" si="607"/>
        <v>Loss</v>
      </c>
    </row>
    <row r="9707" spans="1:18">
      <c r="A9707">
        <v>187</v>
      </c>
      <c r="B9707" t="s">
        <v>44</v>
      </c>
      <c r="C9707">
        <v>36</v>
      </c>
      <c r="D9707" t="s">
        <v>16</v>
      </c>
      <c r="E9707" t="s">
        <v>35</v>
      </c>
      <c r="F9707" t="s">
        <v>42</v>
      </c>
      <c r="G9707">
        <v>213.8</v>
      </c>
      <c r="H9707">
        <v>1450.21</v>
      </c>
      <c r="I9707">
        <v>349.11</v>
      </c>
      <c r="J9707">
        <v>-1101.0999999999999</v>
      </c>
      <c r="K9707" s="1">
        <f t="shared" si="604"/>
        <v>-0.75926934719799188</v>
      </c>
      <c r="L9707" t="s">
        <v>26</v>
      </c>
      <c r="M9707" s="2" t="s">
        <v>193</v>
      </c>
      <c r="N9707" s="3" t="str">
        <f t="shared" si="605"/>
        <v>Nov</v>
      </c>
      <c r="O9707" t="s">
        <v>56</v>
      </c>
      <c r="P9707" t="s">
        <v>39</v>
      </c>
      <c r="Q9707" t="str">
        <f t="shared" si="606"/>
        <v>Adult</v>
      </c>
      <c r="R9707" t="str">
        <f t="shared" si="607"/>
        <v>Loss</v>
      </c>
    </row>
    <row r="9708" spans="1:18">
      <c r="A9708">
        <v>3574</v>
      </c>
      <c r="B9708" t="s">
        <v>52</v>
      </c>
      <c r="C9708">
        <v>53</v>
      </c>
      <c r="D9708" t="s">
        <v>24</v>
      </c>
      <c r="E9708" t="s">
        <v>59</v>
      </c>
      <c r="F9708" t="s">
        <v>36</v>
      </c>
      <c r="G9708">
        <v>246.42</v>
      </c>
      <c r="H9708">
        <v>479.18</v>
      </c>
      <c r="I9708">
        <v>349.07</v>
      </c>
      <c r="J9708">
        <v>-130.11000000000001</v>
      </c>
      <c r="K9708" s="1">
        <f t="shared" si="604"/>
        <v>-0.27152635752744275</v>
      </c>
      <c r="L9708" t="s">
        <v>54</v>
      </c>
      <c r="M9708" s="2" t="s">
        <v>154</v>
      </c>
      <c r="N9708" s="3" t="str">
        <f t="shared" si="605"/>
        <v>Sep</v>
      </c>
      <c r="O9708" t="s">
        <v>28</v>
      </c>
      <c r="P9708" t="s">
        <v>39</v>
      </c>
      <c r="Q9708" t="str">
        <f t="shared" si="606"/>
        <v>Senior</v>
      </c>
      <c r="R9708" t="str">
        <f t="shared" si="607"/>
        <v>Loss</v>
      </c>
    </row>
    <row r="9709" spans="1:18">
      <c r="A9709">
        <v>2640</v>
      </c>
      <c r="B9709" t="s">
        <v>44</v>
      </c>
      <c r="C9709">
        <v>48</v>
      </c>
      <c r="D9709" t="s">
        <v>24</v>
      </c>
      <c r="E9709" t="s">
        <v>41</v>
      </c>
      <c r="F9709" t="s">
        <v>18</v>
      </c>
      <c r="G9709">
        <v>228.56</v>
      </c>
      <c r="H9709">
        <v>1409.95</v>
      </c>
      <c r="I9709">
        <v>348.9</v>
      </c>
      <c r="J9709">
        <v>-1061.05</v>
      </c>
      <c r="K9709" s="1">
        <f t="shared" si="604"/>
        <v>-0.7525444164686691</v>
      </c>
      <c r="L9709" t="s">
        <v>54</v>
      </c>
      <c r="M9709" s="2" t="s">
        <v>67</v>
      </c>
      <c r="N9709" s="3" t="str">
        <f t="shared" si="605"/>
        <v>Oct</v>
      </c>
      <c r="O9709" t="s">
        <v>21</v>
      </c>
      <c r="P9709" t="s">
        <v>39</v>
      </c>
      <c r="Q9709" t="str">
        <f t="shared" si="606"/>
        <v>Senior</v>
      </c>
      <c r="R9709" t="str">
        <f t="shared" si="607"/>
        <v>Loss</v>
      </c>
    </row>
    <row r="9710" spans="1:18">
      <c r="A9710">
        <v>8730</v>
      </c>
      <c r="B9710" t="s">
        <v>52</v>
      </c>
      <c r="C9710">
        <v>58</v>
      </c>
      <c r="D9710" t="s">
        <v>24</v>
      </c>
      <c r="E9710" t="s">
        <v>30</v>
      </c>
      <c r="F9710" t="s">
        <v>42</v>
      </c>
      <c r="G9710">
        <v>295.49</v>
      </c>
      <c r="H9710">
        <v>925.2</v>
      </c>
      <c r="I9710">
        <v>348.78</v>
      </c>
      <c r="J9710">
        <v>-576.41999999999996</v>
      </c>
      <c r="K9710" s="1">
        <f t="shared" si="604"/>
        <v>-0.62302204928664062</v>
      </c>
      <c r="L9710" t="s">
        <v>54</v>
      </c>
      <c r="M9710" s="2" t="s">
        <v>385</v>
      </c>
      <c r="N9710" s="3" t="str">
        <f t="shared" si="605"/>
        <v>Sep</v>
      </c>
      <c r="O9710" t="s">
        <v>33</v>
      </c>
      <c r="P9710" t="s">
        <v>22</v>
      </c>
      <c r="Q9710" t="str">
        <f t="shared" si="606"/>
        <v>Senior</v>
      </c>
      <c r="R9710" t="str">
        <f t="shared" si="607"/>
        <v>Loss</v>
      </c>
    </row>
    <row r="9711" spans="1:18">
      <c r="A9711">
        <v>8666</v>
      </c>
      <c r="B9711" t="s">
        <v>40</v>
      </c>
      <c r="C9711">
        <v>51</v>
      </c>
      <c r="D9711" t="s">
        <v>24</v>
      </c>
      <c r="E9711" t="s">
        <v>41</v>
      </c>
      <c r="F9711" t="s">
        <v>49</v>
      </c>
      <c r="G9711">
        <v>304.04000000000002</v>
      </c>
      <c r="H9711">
        <v>1797.92</v>
      </c>
      <c r="I9711">
        <v>348.59</v>
      </c>
      <c r="J9711">
        <v>-1449.33</v>
      </c>
      <c r="K9711" s="1">
        <f t="shared" si="604"/>
        <v>-0.8061148438195247</v>
      </c>
      <c r="L9711" t="s">
        <v>37</v>
      </c>
      <c r="M9711" s="2" t="s">
        <v>235</v>
      </c>
      <c r="N9711" s="3" t="str">
        <f t="shared" si="605"/>
        <v>Aug</v>
      </c>
      <c r="O9711" t="s">
        <v>56</v>
      </c>
      <c r="P9711" t="s">
        <v>39</v>
      </c>
      <c r="Q9711" t="str">
        <f t="shared" si="606"/>
        <v>Senior</v>
      </c>
      <c r="R9711" t="str">
        <f t="shared" si="607"/>
        <v>Loss</v>
      </c>
    </row>
    <row r="9712" spans="1:18">
      <c r="A9712">
        <v>743</v>
      </c>
      <c r="B9712" t="s">
        <v>29</v>
      </c>
      <c r="C9712">
        <v>21</v>
      </c>
      <c r="D9712" t="s">
        <v>16</v>
      </c>
      <c r="E9712" t="s">
        <v>59</v>
      </c>
      <c r="F9712" t="s">
        <v>25</v>
      </c>
      <c r="G9712">
        <v>250.47</v>
      </c>
      <c r="H9712">
        <v>1376.2</v>
      </c>
      <c r="I9712">
        <v>347.94</v>
      </c>
      <c r="J9712">
        <v>-1028.26</v>
      </c>
      <c r="K9712" s="1">
        <f t="shared" si="604"/>
        <v>-0.74717337596279609</v>
      </c>
      <c r="L9712" t="s">
        <v>31</v>
      </c>
      <c r="M9712" s="2" t="s">
        <v>226</v>
      </c>
      <c r="N9712" s="3" t="str">
        <f t="shared" si="605"/>
        <v>Jul</v>
      </c>
      <c r="O9712" t="s">
        <v>28</v>
      </c>
      <c r="P9712" t="s">
        <v>39</v>
      </c>
      <c r="Q9712" t="str">
        <f t="shared" si="606"/>
        <v>Young</v>
      </c>
      <c r="R9712" t="str">
        <f t="shared" si="607"/>
        <v>Loss</v>
      </c>
    </row>
    <row r="9713" spans="1:18">
      <c r="A9713">
        <v>7121</v>
      </c>
      <c r="B9713" t="s">
        <v>47</v>
      </c>
      <c r="C9713">
        <v>21</v>
      </c>
      <c r="D9713" t="s">
        <v>24</v>
      </c>
      <c r="E9713" t="s">
        <v>30</v>
      </c>
      <c r="F9713" t="s">
        <v>18</v>
      </c>
      <c r="G9713">
        <v>236.04</v>
      </c>
      <c r="H9713">
        <v>1139.19</v>
      </c>
      <c r="I9713">
        <v>347.63</v>
      </c>
      <c r="J9713">
        <v>-791.56</v>
      </c>
      <c r="K9713" s="1">
        <f t="shared" si="604"/>
        <v>-0.69484458255427095</v>
      </c>
      <c r="L9713" t="s">
        <v>26</v>
      </c>
      <c r="M9713" s="2" t="s">
        <v>80</v>
      </c>
      <c r="N9713" s="3" t="str">
        <f t="shared" si="605"/>
        <v>Mar</v>
      </c>
      <c r="O9713" t="s">
        <v>51</v>
      </c>
      <c r="P9713" t="s">
        <v>39</v>
      </c>
      <c r="Q9713" t="str">
        <f t="shared" si="606"/>
        <v>Young</v>
      </c>
      <c r="R9713" t="str">
        <f t="shared" si="607"/>
        <v>Loss</v>
      </c>
    </row>
    <row r="9714" spans="1:18">
      <c r="A9714">
        <v>3782</v>
      </c>
      <c r="B9714" t="s">
        <v>44</v>
      </c>
      <c r="C9714">
        <v>46</v>
      </c>
      <c r="D9714" t="s">
        <v>24</v>
      </c>
      <c r="E9714" t="s">
        <v>66</v>
      </c>
      <c r="F9714" t="s">
        <v>49</v>
      </c>
      <c r="G9714">
        <v>194.84</v>
      </c>
      <c r="H9714">
        <v>223.16</v>
      </c>
      <c r="I9714">
        <v>347.11</v>
      </c>
      <c r="J9714">
        <v>123.95</v>
      </c>
      <c r="K9714" s="1">
        <f t="shared" si="604"/>
        <v>0.55543108083886006</v>
      </c>
      <c r="L9714" t="s">
        <v>19</v>
      </c>
      <c r="M9714" s="2" t="s">
        <v>168</v>
      </c>
      <c r="N9714" s="3" t="str">
        <f t="shared" si="605"/>
        <v>Feb</v>
      </c>
      <c r="O9714" t="s">
        <v>51</v>
      </c>
      <c r="P9714" t="s">
        <v>22</v>
      </c>
      <c r="Q9714" t="str">
        <f t="shared" si="606"/>
        <v>Senior</v>
      </c>
      <c r="R9714" t="str">
        <f t="shared" si="607"/>
        <v>Profit</v>
      </c>
    </row>
    <row r="9715" spans="1:18">
      <c r="A9715">
        <v>6467</v>
      </c>
      <c r="B9715" t="s">
        <v>29</v>
      </c>
      <c r="C9715">
        <v>21</v>
      </c>
      <c r="D9715" t="s">
        <v>24</v>
      </c>
      <c r="E9715" t="s">
        <v>59</v>
      </c>
      <c r="F9715" t="s">
        <v>25</v>
      </c>
      <c r="G9715">
        <v>303.42</v>
      </c>
      <c r="H9715">
        <v>331.69</v>
      </c>
      <c r="I9715">
        <v>346.3</v>
      </c>
      <c r="J9715">
        <v>14.61</v>
      </c>
      <c r="K9715" s="1">
        <f t="shared" si="604"/>
        <v>4.4047152461635861E-2</v>
      </c>
      <c r="L9715" t="s">
        <v>31</v>
      </c>
      <c r="M9715" s="2" t="s">
        <v>195</v>
      </c>
      <c r="N9715" s="3" t="str">
        <f t="shared" si="605"/>
        <v>Oct</v>
      </c>
      <c r="O9715" t="s">
        <v>28</v>
      </c>
      <c r="P9715" t="s">
        <v>22</v>
      </c>
      <c r="Q9715" t="str">
        <f t="shared" si="606"/>
        <v>Young</v>
      </c>
      <c r="R9715" t="str">
        <f t="shared" si="607"/>
        <v>Profit</v>
      </c>
    </row>
    <row r="9716" spans="1:18">
      <c r="A9716">
        <v>9738</v>
      </c>
      <c r="B9716" t="s">
        <v>40</v>
      </c>
      <c r="C9716">
        <v>37</v>
      </c>
      <c r="D9716" t="s">
        <v>24</v>
      </c>
      <c r="E9716" t="s">
        <v>57</v>
      </c>
      <c r="F9716" t="s">
        <v>42</v>
      </c>
      <c r="G9716">
        <v>266.52999999999997</v>
      </c>
      <c r="H9716">
        <v>1291.98</v>
      </c>
      <c r="I9716">
        <v>346.1</v>
      </c>
      <c r="J9716">
        <v>-945.88</v>
      </c>
      <c r="K9716" s="1">
        <f t="shared" si="604"/>
        <v>-0.73211659623213976</v>
      </c>
      <c r="L9716" t="s">
        <v>31</v>
      </c>
      <c r="M9716" s="2" t="s">
        <v>287</v>
      </c>
      <c r="N9716" s="3" t="str">
        <f t="shared" si="605"/>
        <v>Feb</v>
      </c>
      <c r="O9716" t="s">
        <v>33</v>
      </c>
      <c r="P9716" t="s">
        <v>39</v>
      </c>
      <c r="Q9716" t="str">
        <f t="shared" si="606"/>
        <v>Adult</v>
      </c>
      <c r="R9716" t="str">
        <f t="shared" si="607"/>
        <v>Loss</v>
      </c>
    </row>
    <row r="9717" spans="1:18">
      <c r="A9717">
        <v>4465</v>
      </c>
      <c r="B9717" t="s">
        <v>15</v>
      </c>
      <c r="C9717">
        <v>60</v>
      </c>
      <c r="D9717" t="s">
        <v>16</v>
      </c>
      <c r="E9717" t="s">
        <v>41</v>
      </c>
      <c r="F9717" t="s">
        <v>49</v>
      </c>
      <c r="G9717">
        <v>216.6</v>
      </c>
      <c r="H9717">
        <v>56.05</v>
      </c>
      <c r="I9717">
        <v>345.45</v>
      </c>
      <c r="J9717">
        <v>289.39999999999998</v>
      </c>
      <c r="K9717" s="1">
        <f t="shared" si="604"/>
        <v>5.1632471008028542</v>
      </c>
      <c r="L9717" t="s">
        <v>19</v>
      </c>
      <c r="M9717" s="2" t="s">
        <v>128</v>
      </c>
      <c r="N9717" s="3" t="str">
        <f t="shared" si="605"/>
        <v>Dec</v>
      </c>
      <c r="O9717" t="s">
        <v>28</v>
      </c>
      <c r="P9717" t="s">
        <v>39</v>
      </c>
      <c r="Q9717" t="str">
        <f t="shared" si="606"/>
        <v>Senior</v>
      </c>
      <c r="R9717" t="str">
        <f t="shared" si="607"/>
        <v>Profit</v>
      </c>
    </row>
    <row r="9718" spans="1:18">
      <c r="A9718">
        <v>5762</v>
      </c>
      <c r="B9718" t="s">
        <v>34</v>
      </c>
      <c r="C9718">
        <v>60</v>
      </c>
      <c r="D9718" t="s">
        <v>24</v>
      </c>
      <c r="E9718" t="s">
        <v>17</v>
      </c>
      <c r="F9718" t="s">
        <v>36</v>
      </c>
      <c r="G9718">
        <v>233.72</v>
      </c>
      <c r="H9718">
        <v>553.42999999999995</v>
      </c>
      <c r="I9718">
        <v>345.25</v>
      </c>
      <c r="J9718">
        <v>-208.18</v>
      </c>
      <c r="K9718" s="1">
        <f t="shared" si="604"/>
        <v>-0.3761632004047486</v>
      </c>
      <c r="L9718" t="s">
        <v>54</v>
      </c>
      <c r="M9718" s="2" t="s">
        <v>188</v>
      </c>
      <c r="N9718" s="3" t="str">
        <f t="shared" si="605"/>
        <v>Mar</v>
      </c>
      <c r="O9718" t="s">
        <v>51</v>
      </c>
      <c r="P9718" t="s">
        <v>22</v>
      </c>
      <c r="Q9718" t="str">
        <f t="shared" si="606"/>
        <v>Senior</v>
      </c>
      <c r="R9718" t="str">
        <f t="shared" si="607"/>
        <v>Loss</v>
      </c>
    </row>
    <row r="9719" spans="1:18">
      <c r="A9719">
        <v>4229</v>
      </c>
      <c r="B9719" t="s">
        <v>29</v>
      </c>
      <c r="C9719">
        <v>20</v>
      </c>
      <c r="D9719" t="s">
        <v>16</v>
      </c>
      <c r="E9719" t="s">
        <v>35</v>
      </c>
      <c r="F9719" t="s">
        <v>49</v>
      </c>
      <c r="G9719">
        <v>217.87</v>
      </c>
      <c r="H9719">
        <v>438.7</v>
      </c>
      <c r="I9719">
        <v>344</v>
      </c>
      <c r="J9719">
        <v>-94.7</v>
      </c>
      <c r="K9719" s="1">
        <f t="shared" si="604"/>
        <v>-0.21586505584682017</v>
      </c>
      <c r="L9719" t="s">
        <v>19</v>
      </c>
      <c r="M9719" s="2" t="s">
        <v>318</v>
      </c>
      <c r="N9719" s="3" t="str">
        <f t="shared" si="605"/>
        <v>Mar</v>
      </c>
      <c r="O9719" t="s">
        <v>33</v>
      </c>
      <c r="P9719" t="s">
        <v>39</v>
      </c>
      <c r="Q9719" t="str">
        <f t="shared" si="606"/>
        <v>Young</v>
      </c>
      <c r="R9719" t="str">
        <f t="shared" si="607"/>
        <v>Loss</v>
      </c>
    </row>
    <row r="9720" spans="1:18">
      <c r="A9720">
        <v>1786</v>
      </c>
      <c r="B9720" t="s">
        <v>23</v>
      </c>
      <c r="C9720">
        <v>19</v>
      </c>
      <c r="D9720" t="s">
        <v>16</v>
      </c>
      <c r="E9720" t="s">
        <v>41</v>
      </c>
      <c r="F9720" t="s">
        <v>36</v>
      </c>
      <c r="G9720">
        <v>198.08</v>
      </c>
      <c r="H9720">
        <v>353.93</v>
      </c>
      <c r="I9720">
        <v>341.74</v>
      </c>
      <c r="J9720">
        <v>-12.19</v>
      </c>
      <c r="K9720" s="1">
        <f t="shared" si="604"/>
        <v>-3.4441838781679994E-2</v>
      </c>
      <c r="L9720" t="s">
        <v>54</v>
      </c>
      <c r="M9720" s="2" t="s">
        <v>220</v>
      </c>
      <c r="N9720" s="3" t="str">
        <f t="shared" si="605"/>
        <v>Jul</v>
      </c>
      <c r="O9720" t="s">
        <v>21</v>
      </c>
      <c r="P9720" t="s">
        <v>22</v>
      </c>
      <c r="Q9720" t="str">
        <f t="shared" si="606"/>
        <v>Young</v>
      </c>
      <c r="R9720" t="str">
        <f t="shared" si="607"/>
        <v>Loss</v>
      </c>
    </row>
    <row r="9721" spans="1:18">
      <c r="A9721">
        <v>630</v>
      </c>
      <c r="B9721" t="s">
        <v>29</v>
      </c>
      <c r="C9721">
        <v>42</v>
      </c>
      <c r="D9721" t="s">
        <v>16</v>
      </c>
      <c r="E9721" t="s">
        <v>41</v>
      </c>
      <c r="F9721" t="s">
        <v>42</v>
      </c>
      <c r="G9721">
        <v>211.2</v>
      </c>
      <c r="H9721">
        <v>1273.76</v>
      </c>
      <c r="I9721">
        <v>341.71</v>
      </c>
      <c r="J9721">
        <v>-932.05</v>
      </c>
      <c r="K9721" s="1">
        <f t="shared" si="604"/>
        <v>-0.73173125235523173</v>
      </c>
      <c r="L9721" t="s">
        <v>31</v>
      </c>
      <c r="M9721" s="2" t="s">
        <v>295</v>
      </c>
      <c r="N9721" s="3" t="str">
        <f t="shared" si="605"/>
        <v>Dec</v>
      </c>
      <c r="O9721" t="s">
        <v>51</v>
      </c>
      <c r="P9721" t="s">
        <v>39</v>
      </c>
      <c r="Q9721" t="str">
        <f t="shared" si="606"/>
        <v>Senior</v>
      </c>
      <c r="R9721" t="str">
        <f t="shared" si="607"/>
        <v>Loss</v>
      </c>
    </row>
    <row r="9722" spans="1:18">
      <c r="A9722">
        <v>6026</v>
      </c>
      <c r="B9722" t="s">
        <v>29</v>
      </c>
      <c r="C9722">
        <v>45</v>
      </c>
      <c r="D9722" t="s">
        <v>16</v>
      </c>
      <c r="E9722" t="s">
        <v>30</v>
      </c>
      <c r="F9722" t="s">
        <v>36</v>
      </c>
      <c r="G9722">
        <v>240.01</v>
      </c>
      <c r="H9722">
        <v>901.97</v>
      </c>
      <c r="I9722">
        <v>341.64</v>
      </c>
      <c r="J9722">
        <v>-560.33000000000004</v>
      </c>
      <c r="K9722" s="1">
        <f t="shared" si="604"/>
        <v>-0.62122908744193273</v>
      </c>
      <c r="L9722" t="s">
        <v>19</v>
      </c>
      <c r="M9722" s="2" t="s">
        <v>332</v>
      </c>
      <c r="N9722" s="3" t="str">
        <f t="shared" si="605"/>
        <v>Oct</v>
      </c>
      <c r="O9722" t="s">
        <v>21</v>
      </c>
      <c r="P9722" t="s">
        <v>39</v>
      </c>
      <c r="Q9722" t="str">
        <f t="shared" si="606"/>
        <v>Senior</v>
      </c>
      <c r="R9722" t="str">
        <f t="shared" si="607"/>
        <v>Loss</v>
      </c>
    </row>
    <row r="9723" spans="1:18">
      <c r="A9723">
        <v>7613</v>
      </c>
      <c r="B9723" t="s">
        <v>23</v>
      </c>
      <c r="C9723">
        <v>29</v>
      </c>
      <c r="D9723" t="s">
        <v>16</v>
      </c>
      <c r="E9723" t="s">
        <v>59</v>
      </c>
      <c r="F9723" t="s">
        <v>18</v>
      </c>
      <c r="G9723">
        <v>296.02999999999997</v>
      </c>
      <c r="H9723">
        <v>941.25</v>
      </c>
      <c r="I9723">
        <v>341.32</v>
      </c>
      <c r="J9723">
        <v>-599.92999999999995</v>
      </c>
      <c r="K9723" s="1">
        <f t="shared" si="604"/>
        <v>-0.63737583001328013</v>
      </c>
      <c r="L9723" t="s">
        <v>31</v>
      </c>
      <c r="M9723" s="2" t="s">
        <v>294</v>
      </c>
      <c r="N9723" s="3" t="str">
        <f t="shared" si="605"/>
        <v>Jan</v>
      </c>
      <c r="O9723" t="s">
        <v>33</v>
      </c>
      <c r="P9723" t="s">
        <v>22</v>
      </c>
      <c r="Q9723" t="str">
        <f t="shared" si="606"/>
        <v>Adult</v>
      </c>
      <c r="R9723" t="str">
        <f t="shared" si="607"/>
        <v>Loss</v>
      </c>
    </row>
    <row r="9724" spans="1:18">
      <c r="A9724">
        <v>8311</v>
      </c>
      <c r="B9724" t="s">
        <v>92</v>
      </c>
      <c r="C9724">
        <v>42</v>
      </c>
      <c r="D9724" t="s">
        <v>16</v>
      </c>
      <c r="E9724" t="s">
        <v>30</v>
      </c>
      <c r="F9724" t="s">
        <v>25</v>
      </c>
      <c r="G9724">
        <v>250.91</v>
      </c>
      <c r="H9724">
        <v>236.31</v>
      </c>
      <c r="I9724">
        <v>341.31</v>
      </c>
      <c r="J9724">
        <v>105</v>
      </c>
      <c r="K9724" s="1">
        <f t="shared" si="604"/>
        <v>0.44433159832423513</v>
      </c>
      <c r="L9724" t="s">
        <v>54</v>
      </c>
      <c r="M9724" s="2" t="s">
        <v>161</v>
      </c>
      <c r="N9724" s="3" t="str">
        <f t="shared" si="605"/>
        <v>Jan</v>
      </c>
      <c r="O9724" t="s">
        <v>56</v>
      </c>
      <c r="P9724" t="s">
        <v>22</v>
      </c>
      <c r="Q9724" t="str">
        <f t="shared" si="606"/>
        <v>Senior</v>
      </c>
      <c r="R9724" t="str">
        <f t="shared" si="607"/>
        <v>Profit</v>
      </c>
    </row>
    <row r="9725" spans="1:18">
      <c r="A9725">
        <v>6826</v>
      </c>
      <c r="B9725" t="s">
        <v>52</v>
      </c>
      <c r="C9725">
        <v>31</v>
      </c>
      <c r="D9725" t="s">
        <v>16</v>
      </c>
      <c r="E9725" t="s">
        <v>35</v>
      </c>
      <c r="F9725" t="s">
        <v>36</v>
      </c>
      <c r="G9725">
        <v>229.53</v>
      </c>
      <c r="H9725">
        <v>238.8</v>
      </c>
      <c r="I9725">
        <v>340.51</v>
      </c>
      <c r="J9725">
        <v>101.71</v>
      </c>
      <c r="K9725" s="1">
        <f t="shared" si="604"/>
        <v>0.42592127303182575</v>
      </c>
      <c r="L9725" t="s">
        <v>31</v>
      </c>
      <c r="M9725" s="2" t="s">
        <v>65</v>
      </c>
      <c r="N9725" s="3" t="str">
        <f t="shared" si="605"/>
        <v>Dec</v>
      </c>
      <c r="O9725" t="s">
        <v>51</v>
      </c>
      <c r="P9725" t="s">
        <v>22</v>
      </c>
      <c r="Q9725" t="str">
        <f t="shared" si="606"/>
        <v>Adult</v>
      </c>
      <c r="R9725" t="str">
        <f t="shared" si="607"/>
        <v>Profit</v>
      </c>
    </row>
    <row r="9726" spans="1:18">
      <c r="A9726">
        <v>802</v>
      </c>
      <c r="B9726" t="s">
        <v>29</v>
      </c>
      <c r="C9726">
        <v>57</v>
      </c>
      <c r="D9726" t="s">
        <v>16</v>
      </c>
      <c r="E9726" t="s">
        <v>59</v>
      </c>
      <c r="F9726" t="s">
        <v>49</v>
      </c>
      <c r="G9726">
        <v>201.67</v>
      </c>
      <c r="H9726">
        <v>1552.97</v>
      </c>
      <c r="I9726">
        <v>339.87</v>
      </c>
      <c r="J9726">
        <v>-1213.0999999999999</v>
      </c>
      <c r="K9726" s="1">
        <f t="shared" si="604"/>
        <v>-0.78114838020051891</v>
      </c>
      <c r="L9726" t="s">
        <v>19</v>
      </c>
      <c r="M9726" s="2" t="s">
        <v>304</v>
      </c>
      <c r="N9726" s="3" t="str">
        <f t="shared" si="605"/>
        <v>Feb</v>
      </c>
      <c r="O9726" t="s">
        <v>28</v>
      </c>
      <c r="P9726" t="s">
        <v>22</v>
      </c>
      <c r="Q9726" t="str">
        <f t="shared" si="606"/>
        <v>Senior</v>
      </c>
      <c r="R9726" t="str">
        <f t="shared" si="607"/>
        <v>Loss</v>
      </c>
    </row>
    <row r="9727" spans="1:18">
      <c r="A9727">
        <v>648</v>
      </c>
      <c r="B9727" t="s">
        <v>44</v>
      </c>
      <c r="C9727">
        <v>31</v>
      </c>
      <c r="D9727" t="s">
        <v>24</v>
      </c>
      <c r="E9727" t="s">
        <v>35</v>
      </c>
      <c r="F9727" t="s">
        <v>49</v>
      </c>
      <c r="G9727">
        <v>296.56</v>
      </c>
      <c r="H9727">
        <v>605.28</v>
      </c>
      <c r="I9727">
        <v>339.54</v>
      </c>
      <c r="J9727">
        <v>-265.74</v>
      </c>
      <c r="K9727" s="1">
        <f t="shared" si="604"/>
        <v>-0.43903647898493264</v>
      </c>
      <c r="L9727" t="s">
        <v>54</v>
      </c>
      <c r="M9727" s="2" t="s">
        <v>346</v>
      </c>
      <c r="N9727" s="3" t="str">
        <f t="shared" si="605"/>
        <v>May</v>
      </c>
      <c r="O9727" t="s">
        <v>56</v>
      </c>
      <c r="P9727" t="s">
        <v>39</v>
      </c>
      <c r="Q9727" t="str">
        <f t="shared" si="606"/>
        <v>Adult</v>
      </c>
      <c r="R9727" t="str">
        <f t="shared" si="607"/>
        <v>Loss</v>
      </c>
    </row>
    <row r="9728" spans="1:18">
      <c r="A9728">
        <v>3735</v>
      </c>
      <c r="B9728" t="s">
        <v>15</v>
      </c>
      <c r="C9728">
        <v>38</v>
      </c>
      <c r="D9728" t="s">
        <v>16</v>
      </c>
      <c r="E9728" t="s">
        <v>35</v>
      </c>
      <c r="F9728" t="s">
        <v>18</v>
      </c>
      <c r="G9728">
        <v>242.6</v>
      </c>
      <c r="H9728">
        <v>821.5</v>
      </c>
      <c r="I9728">
        <v>339.45</v>
      </c>
      <c r="J9728">
        <v>-482.05</v>
      </c>
      <c r="K9728" s="1">
        <f t="shared" si="604"/>
        <v>-0.58679245283018866</v>
      </c>
      <c r="L9728" t="s">
        <v>54</v>
      </c>
      <c r="M9728" s="2" t="s">
        <v>81</v>
      </c>
      <c r="N9728" s="3" t="str">
        <f t="shared" si="605"/>
        <v>Feb</v>
      </c>
      <c r="O9728" t="s">
        <v>21</v>
      </c>
      <c r="P9728" t="s">
        <v>39</v>
      </c>
      <c r="Q9728" t="str">
        <f t="shared" si="606"/>
        <v>Adult</v>
      </c>
      <c r="R9728" t="str">
        <f t="shared" si="607"/>
        <v>Loss</v>
      </c>
    </row>
    <row r="9729" spans="1:18">
      <c r="A9729">
        <v>1001</v>
      </c>
      <c r="B9729" t="s">
        <v>92</v>
      </c>
      <c r="C9729">
        <v>58</v>
      </c>
      <c r="D9729" t="s">
        <v>16</v>
      </c>
      <c r="E9729" t="s">
        <v>59</v>
      </c>
      <c r="F9729" t="s">
        <v>25</v>
      </c>
      <c r="G9729">
        <v>253.17</v>
      </c>
      <c r="H9729">
        <v>1488.89</v>
      </c>
      <c r="I9729">
        <v>339.05</v>
      </c>
      <c r="J9729">
        <v>-1149.8399999999999</v>
      </c>
      <c r="K9729" s="1">
        <f t="shared" si="604"/>
        <v>-0.77228002068655166</v>
      </c>
      <c r="L9729" t="s">
        <v>19</v>
      </c>
      <c r="M9729" s="2" t="s">
        <v>277</v>
      </c>
      <c r="N9729" s="3" t="str">
        <f t="shared" si="605"/>
        <v>Apr</v>
      </c>
      <c r="O9729" t="s">
        <v>21</v>
      </c>
      <c r="P9729" t="s">
        <v>22</v>
      </c>
      <c r="Q9729" t="str">
        <f t="shared" si="606"/>
        <v>Senior</v>
      </c>
      <c r="R9729" t="str">
        <f t="shared" si="607"/>
        <v>Loss</v>
      </c>
    </row>
    <row r="9730" spans="1:18">
      <c r="A9730">
        <v>6383</v>
      </c>
      <c r="B9730" t="s">
        <v>29</v>
      </c>
      <c r="C9730">
        <v>30</v>
      </c>
      <c r="D9730" t="s">
        <v>16</v>
      </c>
      <c r="E9730" t="s">
        <v>30</v>
      </c>
      <c r="F9730" t="s">
        <v>36</v>
      </c>
      <c r="G9730">
        <v>204.48</v>
      </c>
      <c r="H9730">
        <v>1723.56</v>
      </c>
      <c r="I9730">
        <v>338.67</v>
      </c>
      <c r="J9730">
        <v>-1384.89</v>
      </c>
      <c r="K9730" s="1">
        <f t="shared" ref="K9730:K9793" si="608">J9730/H9730</f>
        <v>-0.80350553505535061</v>
      </c>
      <c r="L9730" t="s">
        <v>31</v>
      </c>
      <c r="M9730" s="2" t="s">
        <v>355</v>
      </c>
      <c r="N9730" s="3" t="str">
        <f t="shared" ref="N9730:N9793" si="609">TEXT(M9730,"MMM")</f>
        <v>Jul</v>
      </c>
      <c r="O9730" t="s">
        <v>21</v>
      </c>
      <c r="P9730" t="s">
        <v>22</v>
      </c>
      <c r="Q9730" t="str">
        <f t="shared" ref="Q9730:Q9793" si="610">IF(C9730&gt;=18,IF(C9730&lt;=25,"Young",IF(C9730&lt;=40,"Adult",IF(C9730&lt;=60,"Senior",""))),"")</f>
        <v>Adult</v>
      </c>
      <c r="R9730" t="str">
        <f t="shared" ref="R9730:R9793" si="611">IF(J9730&gt;0,"Profit","Loss")</f>
        <v>Loss</v>
      </c>
    </row>
    <row r="9731" spans="1:18">
      <c r="A9731">
        <v>8574</v>
      </c>
      <c r="B9731" t="s">
        <v>44</v>
      </c>
      <c r="C9731">
        <v>46</v>
      </c>
      <c r="D9731" t="s">
        <v>24</v>
      </c>
      <c r="E9731" t="s">
        <v>59</v>
      </c>
      <c r="F9731" t="s">
        <v>49</v>
      </c>
      <c r="G9731">
        <v>222.44</v>
      </c>
      <c r="H9731">
        <v>1261.5999999999999</v>
      </c>
      <c r="I9731">
        <v>338.64</v>
      </c>
      <c r="J9731">
        <v>-922.96</v>
      </c>
      <c r="K9731" s="1">
        <f t="shared" si="608"/>
        <v>-0.73157894736842111</v>
      </c>
      <c r="L9731" t="s">
        <v>19</v>
      </c>
      <c r="M9731" s="2" t="s">
        <v>81</v>
      </c>
      <c r="N9731" s="3" t="str">
        <f t="shared" si="609"/>
        <v>Feb</v>
      </c>
      <c r="O9731" t="s">
        <v>33</v>
      </c>
      <c r="P9731" t="s">
        <v>39</v>
      </c>
      <c r="Q9731" t="str">
        <f t="shared" si="610"/>
        <v>Senior</v>
      </c>
      <c r="R9731" t="str">
        <f t="shared" si="611"/>
        <v>Loss</v>
      </c>
    </row>
    <row r="9732" spans="1:18">
      <c r="A9732">
        <v>2380</v>
      </c>
      <c r="B9732" t="s">
        <v>34</v>
      </c>
      <c r="C9732">
        <v>51</v>
      </c>
      <c r="D9732" t="s">
        <v>16</v>
      </c>
      <c r="E9732" t="s">
        <v>59</v>
      </c>
      <c r="F9732" t="s">
        <v>25</v>
      </c>
      <c r="G9732">
        <v>282.45999999999998</v>
      </c>
      <c r="H9732">
        <v>322.76</v>
      </c>
      <c r="I9732">
        <v>338.1</v>
      </c>
      <c r="J9732">
        <v>15.34</v>
      </c>
      <c r="K9732" s="1">
        <f t="shared" si="608"/>
        <v>4.7527574668484326E-2</v>
      </c>
      <c r="L9732" t="s">
        <v>54</v>
      </c>
      <c r="M9732" s="2" t="s">
        <v>399</v>
      </c>
      <c r="N9732" s="3" t="str">
        <f t="shared" si="609"/>
        <v>Dec</v>
      </c>
      <c r="O9732" t="s">
        <v>51</v>
      </c>
      <c r="P9732" t="s">
        <v>39</v>
      </c>
      <c r="Q9732" t="str">
        <f t="shared" si="610"/>
        <v>Senior</v>
      </c>
      <c r="R9732" t="str">
        <f t="shared" si="611"/>
        <v>Profit</v>
      </c>
    </row>
    <row r="9733" spans="1:18">
      <c r="A9733">
        <v>1737</v>
      </c>
      <c r="B9733" t="s">
        <v>44</v>
      </c>
      <c r="C9733">
        <v>20</v>
      </c>
      <c r="D9733" t="s">
        <v>16</v>
      </c>
      <c r="E9733" t="s">
        <v>57</v>
      </c>
      <c r="F9733" t="s">
        <v>49</v>
      </c>
      <c r="G9733">
        <v>303.3</v>
      </c>
      <c r="H9733">
        <v>1864.61</v>
      </c>
      <c r="I9733">
        <v>337.28</v>
      </c>
      <c r="J9733">
        <v>-1527.33</v>
      </c>
      <c r="K9733" s="1">
        <f t="shared" si="608"/>
        <v>-0.8191149891934506</v>
      </c>
      <c r="L9733" t="s">
        <v>26</v>
      </c>
      <c r="M9733" s="2" t="s">
        <v>225</v>
      </c>
      <c r="N9733" s="3" t="str">
        <f t="shared" si="609"/>
        <v>Feb</v>
      </c>
      <c r="O9733" t="s">
        <v>33</v>
      </c>
      <c r="P9733" t="s">
        <v>22</v>
      </c>
      <c r="Q9733" t="str">
        <f t="shared" si="610"/>
        <v>Young</v>
      </c>
      <c r="R9733" t="str">
        <f t="shared" si="611"/>
        <v>Loss</v>
      </c>
    </row>
    <row r="9734" spans="1:18">
      <c r="A9734">
        <v>1986</v>
      </c>
      <c r="B9734" t="s">
        <v>40</v>
      </c>
      <c r="C9734">
        <v>50</v>
      </c>
      <c r="D9734" t="s">
        <v>16</v>
      </c>
      <c r="E9734" t="s">
        <v>53</v>
      </c>
      <c r="F9734" t="s">
        <v>49</v>
      </c>
      <c r="G9734">
        <v>257.43</v>
      </c>
      <c r="H9734">
        <v>1268.32</v>
      </c>
      <c r="I9734">
        <v>337.09</v>
      </c>
      <c r="J9734">
        <v>-931.23</v>
      </c>
      <c r="K9734" s="1">
        <f t="shared" si="608"/>
        <v>-0.73422322442285859</v>
      </c>
      <c r="L9734" t="s">
        <v>26</v>
      </c>
      <c r="M9734" s="2" t="s">
        <v>76</v>
      </c>
      <c r="N9734" s="3" t="str">
        <f t="shared" si="609"/>
        <v>Sep</v>
      </c>
      <c r="O9734" t="s">
        <v>56</v>
      </c>
      <c r="P9734" t="s">
        <v>22</v>
      </c>
      <c r="Q9734" t="str">
        <f t="shared" si="610"/>
        <v>Senior</v>
      </c>
      <c r="R9734" t="str">
        <f t="shared" si="611"/>
        <v>Loss</v>
      </c>
    </row>
    <row r="9735" spans="1:18">
      <c r="A9735">
        <v>483</v>
      </c>
      <c r="B9735" t="s">
        <v>52</v>
      </c>
      <c r="C9735">
        <v>30</v>
      </c>
      <c r="D9735" t="s">
        <v>16</v>
      </c>
      <c r="E9735" t="s">
        <v>53</v>
      </c>
      <c r="F9735" t="s">
        <v>36</v>
      </c>
      <c r="G9735">
        <v>285.39</v>
      </c>
      <c r="H9735">
        <v>1691.89</v>
      </c>
      <c r="I9735">
        <v>336.38</v>
      </c>
      <c r="J9735">
        <v>-1355.51</v>
      </c>
      <c r="K9735" s="1">
        <f t="shared" si="608"/>
        <v>-0.80118092783809813</v>
      </c>
      <c r="L9735" t="s">
        <v>31</v>
      </c>
      <c r="M9735" s="2" t="s">
        <v>288</v>
      </c>
      <c r="N9735" s="3" t="str">
        <f t="shared" si="609"/>
        <v>May</v>
      </c>
      <c r="O9735" t="s">
        <v>21</v>
      </c>
      <c r="P9735" t="s">
        <v>39</v>
      </c>
      <c r="Q9735" t="str">
        <f t="shared" si="610"/>
        <v>Adult</v>
      </c>
      <c r="R9735" t="str">
        <f t="shared" si="611"/>
        <v>Loss</v>
      </c>
    </row>
    <row r="9736" spans="1:18">
      <c r="A9736">
        <v>4302</v>
      </c>
      <c r="B9736" t="s">
        <v>52</v>
      </c>
      <c r="C9736">
        <v>37</v>
      </c>
      <c r="D9736" t="s">
        <v>16</v>
      </c>
      <c r="E9736" t="s">
        <v>59</v>
      </c>
      <c r="F9736" t="s">
        <v>36</v>
      </c>
      <c r="G9736">
        <v>209.97</v>
      </c>
      <c r="H9736">
        <v>1403.38</v>
      </c>
      <c r="I9736">
        <v>335.95</v>
      </c>
      <c r="J9736">
        <v>-1067.43</v>
      </c>
      <c r="K9736" s="1">
        <f t="shared" si="608"/>
        <v>-0.76061366130342456</v>
      </c>
      <c r="L9736" t="s">
        <v>19</v>
      </c>
      <c r="M9736" s="2" t="s">
        <v>166</v>
      </c>
      <c r="N9736" s="3" t="str">
        <f t="shared" si="609"/>
        <v>Sep</v>
      </c>
      <c r="O9736" t="s">
        <v>28</v>
      </c>
      <c r="P9736" t="s">
        <v>39</v>
      </c>
      <c r="Q9736" t="str">
        <f t="shared" si="610"/>
        <v>Adult</v>
      </c>
      <c r="R9736" t="str">
        <f t="shared" si="611"/>
        <v>Loss</v>
      </c>
    </row>
    <row r="9737" spans="1:18">
      <c r="A9737">
        <v>9722</v>
      </c>
      <c r="B9737" t="s">
        <v>40</v>
      </c>
      <c r="C9737">
        <v>45</v>
      </c>
      <c r="D9737" t="s">
        <v>24</v>
      </c>
      <c r="E9737" t="s">
        <v>59</v>
      </c>
      <c r="F9737" t="s">
        <v>18</v>
      </c>
      <c r="G9737">
        <v>272.17</v>
      </c>
      <c r="H9737">
        <v>1445.2</v>
      </c>
      <c r="I9737">
        <v>335.09</v>
      </c>
      <c r="J9737">
        <v>-1110.1099999999999</v>
      </c>
      <c r="K9737" s="1">
        <f t="shared" si="608"/>
        <v>-0.76813589814558525</v>
      </c>
      <c r="L9737" t="s">
        <v>26</v>
      </c>
      <c r="M9737" s="2" t="s">
        <v>251</v>
      </c>
      <c r="N9737" s="3" t="str">
        <f t="shared" si="609"/>
        <v>Jan</v>
      </c>
      <c r="O9737" t="s">
        <v>21</v>
      </c>
      <c r="P9737" t="s">
        <v>22</v>
      </c>
      <c r="Q9737" t="str">
        <f t="shared" si="610"/>
        <v>Senior</v>
      </c>
      <c r="R9737" t="str">
        <f t="shared" si="611"/>
        <v>Loss</v>
      </c>
    </row>
    <row r="9738" spans="1:18">
      <c r="A9738">
        <v>8779</v>
      </c>
      <c r="B9738" t="s">
        <v>47</v>
      </c>
      <c r="C9738">
        <v>56</v>
      </c>
      <c r="D9738" t="s">
        <v>24</v>
      </c>
      <c r="E9738" t="s">
        <v>30</v>
      </c>
      <c r="F9738" t="s">
        <v>36</v>
      </c>
      <c r="G9738">
        <v>191.2</v>
      </c>
      <c r="H9738">
        <v>938.73</v>
      </c>
      <c r="I9738">
        <v>334.53</v>
      </c>
      <c r="J9738">
        <v>-604.20000000000005</v>
      </c>
      <c r="K9738" s="1">
        <f t="shared" si="608"/>
        <v>-0.64363555015819252</v>
      </c>
      <c r="L9738" t="s">
        <v>19</v>
      </c>
      <c r="M9738" s="2" t="s">
        <v>346</v>
      </c>
      <c r="N9738" s="3" t="str">
        <f t="shared" si="609"/>
        <v>May</v>
      </c>
      <c r="O9738" t="s">
        <v>21</v>
      </c>
      <c r="P9738" t="s">
        <v>39</v>
      </c>
      <c r="Q9738" t="str">
        <f t="shared" si="610"/>
        <v>Senior</v>
      </c>
      <c r="R9738" t="str">
        <f t="shared" si="611"/>
        <v>Loss</v>
      </c>
    </row>
    <row r="9739" spans="1:18">
      <c r="A9739">
        <v>5682</v>
      </c>
      <c r="B9739" t="s">
        <v>34</v>
      </c>
      <c r="C9739">
        <v>34</v>
      </c>
      <c r="D9739" t="s">
        <v>16</v>
      </c>
      <c r="E9739" t="s">
        <v>35</v>
      </c>
      <c r="F9739" t="s">
        <v>42</v>
      </c>
      <c r="G9739">
        <v>243.46</v>
      </c>
      <c r="H9739">
        <v>1373.73</v>
      </c>
      <c r="I9739">
        <v>333.53</v>
      </c>
      <c r="J9739">
        <v>-1040.2</v>
      </c>
      <c r="K9739" s="1">
        <f t="shared" si="608"/>
        <v>-0.75720847619255605</v>
      </c>
      <c r="L9739" t="s">
        <v>19</v>
      </c>
      <c r="M9739" s="2" t="s">
        <v>412</v>
      </c>
      <c r="N9739" s="3" t="str">
        <f t="shared" si="609"/>
        <v>Dec</v>
      </c>
      <c r="O9739" t="s">
        <v>28</v>
      </c>
      <c r="P9739" t="s">
        <v>22</v>
      </c>
      <c r="Q9739" t="str">
        <f t="shared" si="610"/>
        <v>Adult</v>
      </c>
      <c r="R9739" t="str">
        <f t="shared" si="611"/>
        <v>Loss</v>
      </c>
    </row>
    <row r="9740" spans="1:18">
      <c r="A9740">
        <v>4911</v>
      </c>
      <c r="B9740" t="s">
        <v>23</v>
      </c>
      <c r="C9740">
        <v>39</v>
      </c>
      <c r="D9740" t="s">
        <v>24</v>
      </c>
      <c r="E9740" t="s">
        <v>41</v>
      </c>
      <c r="F9740" t="s">
        <v>49</v>
      </c>
      <c r="G9740">
        <v>202.49</v>
      </c>
      <c r="H9740">
        <v>310.47000000000003</v>
      </c>
      <c r="I9740">
        <v>332.48</v>
      </c>
      <c r="J9740">
        <v>22.01</v>
      </c>
      <c r="K9740" s="1">
        <f t="shared" si="608"/>
        <v>7.0892517795600213E-2</v>
      </c>
      <c r="L9740" t="s">
        <v>26</v>
      </c>
      <c r="M9740" s="2" t="s">
        <v>220</v>
      </c>
      <c r="N9740" s="3" t="str">
        <f t="shared" si="609"/>
        <v>Jul</v>
      </c>
      <c r="O9740" t="s">
        <v>51</v>
      </c>
      <c r="P9740" t="s">
        <v>39</v>
      </c>
      <c r="Q9740" t="str">
        <f t="shared" si="610"/>
        <v>Adult</v>
      </c>
      <c r="R9740" t="str">
        <f t="shared" si="611"/>
        <v>Profit</v>
      </c>
    </row>
    <row r="9741" spans="1:18">
      <c r="A9741">
        <v>3048</v>
      </c>
      <c r="B9741" t="s">
        <v>52</v>
      </c>
      <c r="C9741">
        <v>37</v>
      </c>
      <c r="D9741" t="s">
        <v>16</v>
      </c>
      <c r="E9741" t="s">
        <v>59</v>
      </c>
      <c r="F9741" t="s">
        <v>25</v>
      </c>
      <c r="G9741">
        <v>192.09</v>
      </c>
      <c r="H9741">
        <v>1644.22</v>
      </c>
      <c r="I9741">
        <v>330.67</v>
      </c>
      <c r="J9741">
        <v>-1313.55</v>
      </c>
      <c r="K9741" s="1">
        <f t="shared" si="608"/>
        <v>-0.79888944301857412</v>
      </c>
      <c r="L9741" t="s">
        <v>31</v>
      </c>
      <c r="M9741" s="2" t="s">
        <v>128</v>
      </c>
      <c r="N9741" s="3" t="str">
        <f t="shared" si="609"/>
        <v>Dec</v>
      </c>
      <c r="O9741" t="s">
        <v>33</v>
      </c>
      <c r="P9741" t="s">
        <v>39</v>
      </c>
      <c r="Q9741" t="str">
        <f t="shared" si="610"/>
        <v>Adult</v>
      </c>
      <c r="R9741" t="str">
        <f t="shared" si="611"/>
        <v>Loss</v>
      </c>
    </row>
    <row r="9742" spans="1:18">
      <c r="A9742">
        <v>1787</v>
      </c>
      <c r="B9742" t="s">
        <v>84</v>
      </c>
      <c r="C9742">
        <v>25</v>
      </c>
      <c r="D9742" t="s">
        <v>16</v>
      </c>
      <c r="E9742" t="s">
        <v>17</v>
      </c>
      <c r="F9742" t="s">
        <v>42</v>
      </c>
      <c r="G9742">
        <v>234.85</v>
      </c>
      <c r="H9742">
        <v>331.2</v>
      </c>
      <c r="I9742">
        <v>330.58</v>
      </c>
      <c r="J9742">
        <v>-0.62</v>
      </c>
      <c r="K9742" s="1">
        <f t="shared" si="608"/>
        <v>-1.8719806763285024E-3</v>
      </c>
      <c r="L9742" t="s">
        <v>26</v>
      </c>
      <c r="M9742" s="2" t="s">
        <v>48</v>
      </c>
      <c r="N9742" s="3" t="str">
        <f t="shared" si="609"/>
        <v>Jul</v>
      </c>
      <c r="O9742" t="s">
        <v>28</v>
      </c>
      <c r="P9742" t="s">
        <v>22</v>
      </c>
      <c r="Q9742" t="str">
        <f t="shared" si="610"/>
        <v>Young</v>
      </c>
      <c r="R9742" t="str">
        <f t="shared" si="611"/>
        <v>Loss</v>
      </c>
    </row>
    <row r="9743" spans="1:18">
      <c r="A9743">
        <v>7947</v>
      </c>
      <c r="B9743" t="s">
        <v>92</v>
      </c>
      <c r="C9743">
        <v>55</v>
      </c>
      <c r="D9743" t="s">
        <v>16</v>
      </c>
      <c r="E9743" t="s">
        <v>59</v>
      </c>
      <c r="F9743" t="s">
        <v>18</v>
      </c>
      <c r="G9743">
        <v>248.68</v>
      </c>
      <c r="H9743">
        <v>740.41</v>
      </c>
      <c r="I9743">
        <v>330.34</v>
      </c>
      <c r="J9743">
        <v>-410.07</v>
      </c>
      <c r="K9743" s="1">
        <f t="shared" si="608"/>
        <v>-0.55384179035939551</v>
      </c>
      <c r="L9743" t="s">
        <v>31</v>
      </c>
      <c r="M9743" s="2" t="s">
        <v>207</v>
      </c>
      <c r="N9743" s="3" t="str">
        <f t="shared" si="609"/>
        <v>Oct</v>
      </c>
      <c r="O9743" t="s">
        <v>56</v>
      </c>
      <c r="P9743" t="s">
        <v>39</v>
      </c>
      <c r="Q9743" t="str">
        <f t="shared" si="610"/>
        <v>Senior</v>
      </c>
      <c r="R9743" t="str">
        <f t="shared" si="611"/>
        <v>Loss</v>
      </c>
    </row>
    <row r="9744" spans="1:18">
      <c r="A9744">
        <v>446</v>
      </c>
      <c r="B9744" t="s">
        <v>34</v>
      </c>
      <c r="C9744">
        <v>26</v>
      </c>
      <c r="D9744" t="s">
        <v>24</v>
      </c>
      <c r="E9744" t="s">
        <v>66</v>
      </c>
      <c r="F9744" t="s">
        <v>36</v>
      </c>
      <c r="G9744">
        <v>194.76</v>
      </c>
      <c r="H9744">
        <v>1272.8699999999999</v>
      </c>
      <c r="I9744">
        <v>329.45</v>
      </c>
      <c r="J9744">
        <v>-943.42</v>
      </c>
      <c r="K9744" s="1">
        <f t="shared" si="608"/>
        <v>-0.74117545389552741</v>
      </c>
      <c r="L9744" t="s">
        <v>54</v>
      </c>
      <c r="M9744" s="2" t="s">
        <v>285</v>
      </c>
      <c r="N9744" s="3" t="str">
        <f t="shared" si="609"/>
        <v>Feb</v>
      </c>
      <c r="O9744" t="s">
        <v>56</v>
      </c>
      <c r="P9744" t="s">
        <v>22</v>
      </c>
      <c r="Q9744" t="str">
        <f t="shared" si="610"/>
        <v>Adult</v>
      </c>
      <c r="R9744" t="str">
        <f t="shared" si="611"/>
        <v>Loss</v>
      </c>
    </row>
    <row r="9745" spans="1:18">
      <c r="A9745">
        <v>1339</v>
      </c>
      <c r="B9745" t="s">
        <v>44</v>
      </c>
      <c r="C9745">
        <v>34</v>
      </c>
      <c r="D9745" t="s">
        <v>24</v>
      </c>
      <c r="E9745" t="s">
        <v>66</v>
      </c>
      <c r="F9745" t="s">
        <v>25</v>
      </c>
      <c r="G9745">
        <v>243.88</v>
      </c>
      <c r="H9745">
        <v>1247.53</v>
      </c>
      <c r="I9745">
        <v>329.27</v>
      </c>
      <c r="J9745">
        <v>-918.26</v>
      </c>
      <c r="K9745" s="1">
        <f t="shared" si="608"/>
        <v>-0.73606245941981352</v>
      </c>
      <c r="L9745" t="s">
        <v>19</v>
      </c>
      <c r="M9745" s="2" t="s">
        <v>311</v>
      </c>
      <c r="N9745" s="3" t="str">
        <f t="shared" si="609"/>
        <v>Feb</v>
      </c>
      <c r="O9745" t="s">
        <v>56</v>
      </c>
      <c r="P9745" t="s">
        <v>39</v>
      </c>
      <c r="Q9745" t="str">
        <f t="shared" si="610"/>
        <v>Adult</v>
      </c>
      <c r="R9745" t="str">
        <f t="shared" si="611"/>
        <v>Loss</v>
      </c>
    </row>
    <row r="9746" spans="1:18">
      <c r="A9746">
        <v>8660</v>
      </c>
      <c r="B9746" t="s">
        <v>40</v>
      </c>
      <c r="C9746">
        <v>22</v>
      </c>
      <c r="D9746" t="s">
        <v>16</v>
      </c>
      <c r="E9746" t="s">
        <v>53</v>
      </c>
      <c r="F9746" t="s">
        <v>18</v>
      </c>
      <c r="G9746">
        <v>237.62</v>
      </c>
      <c r="H9746">
        <v>1738.54</v>
      </c>
      <c r="I9746">
        <v>329.07</v>
      </c>
      <c r="J9746">
        <v>-1409.47</v>
      </c>
      <c r="K9746" s="1">
        <f t="shared" si="608"/>
        <v>-0.81072048960622134</v>
      </c>
      <c r="L9746" t="s">
        <v>26</v>
      </c>
      <c r="M9746" s="2" t="s">
        <v>347</v>
      </c>
      <c r="N9746" s="3" t="str">
        <f t="shared" si="609"/>
        <v>Dec</v>
      </c>
      <c r="O9746" t="s">
        <v>33</v>
      </c>
      <c r="P9746" t="s">
        <v>39</v>
      </c>
      <c r="Q9746" t="str">
        <f t="shared" si="610"/>
        <v>Young</v>
      </c>
      <c r="R9746" t="str">
        <f t="shared" si="611"/>
        <v>Loss</v>
      </c>
    </row>
    <row r="9747" spans="1:18">
      <c r="A9747">
        <v>1656</v>
      </c>
      <c r="B9747" t="s">
        <v>29</v>
      </c>
      <c r="C9747">
        <v>29</v>
      </c>
      <c r="D9747" t="s">
        <v>24</v>
      </c>
      <c r="E9747" t="s">
        <v>59</v>
      </c>
      <c r="F9747" t="s">
        <v>18</v>
      </c>
      <c r="G9747">
        <v>210.63</v>
      </c>
      <c r="H9747">
        <v>890.66</v>
      </c>
      <c r="I9747">
        <v>328.64</v>
      </c>
      <c r="J9747">
        <v>-562.02</v>
      </c>
      <c r="K9747" s="1">
        <f t="shared" si="608"/>
        <v>-0.63101520220959739</v>
      </c>
      <c r="L9747" t="s">
        <v>54</v>
      </c>
      <c r="M9747" s="2" t="s">
        <v>98</v>
      </c>
      <c r="N9747" s="3" t="str">
        <f t="shared" si="609"/>
        <v>Aug</v>
      </c>
      <c r="O9747" t="s">
        <v>51</v>
      </c>
      <c r="P9747" t="s">
        <v>22</v>
      </c>
      <c r="Q9747" t="str">
        <f t="shared" si="610"/>
        <v>Adult</v>
      </c>
      <c r="R9747" t="str">
        <f t="shared" si="611"/>
        <v>Loss</v>
      </c>
    </row>
    <row r="9748" spans="1:18">
      <c r="A9748">
        <v>4407</v>
      </c>
      <c r="B9748" t="s">
        <v>44</v>
      </c>
      <c r="C9748">
        <v>34</v>
      </c>
      <c r="D9748" t="s">
        <v>24</v>
      </c>
      <c r="E9748" t="s">
        <v>66</v>
      </c>
      <c r="F9748" t="s">
        <v>49</v>
      </c>
      <c r="G9748">
        <v>187.05</v>
      </c>
      <c r="H9748">
        <v>1161.33</v>
      </c>
      <c r="I9748">
        <v>328.57</v>
      </c>
      <c r="J9748">
        <v>-832.76</v>
      </c>
      <c r="K9748" s="1">
        <f t="shared" si="608"/>
        <v>-0.71707438884726993</v>
      </c>
      <c r="L9748" t="s">
        <v>54</v>
      </c>
      <c r="M9748" s="2" t="s">
        <v>242</v>
      </c>
      <c r="N9748" s="3" t="str">
        <f t="shared" si="609"/>
        <v>Apr</v>
      </c>
      <c r="O9748" t="s">
        <v>28</v>
      </c>
      <c r="P9748" t="s">
        <v>39</v>
      </c>
      <c r="Q9748" t="str">
        <f t="shared" si="610"/>
        <v>Adult</v>
      </c>
      <c r="R9748" t="str">
        <f t="shared" si="611"/>
        <v>Loss</v>
      </c>
    </row>
    <row r="9749" spans="1:18">
      <c r="A9749">
        <v>6592</v>
      </c>
      <c r="B9749" t="s">
        <v>92</v>
      </c>
      <c r="C9749">
        <v>51</v>
      </c>
      <c r="D9749" t="s">
        <v>16</v>
      </c>
      <c r="E9749" t="s">
        <v>17</v>
      </c>
      <c r="F9749" t="s">
        <v>18</v>
      </c>
      <c r="G9749">
        <v>201.81</v>
      </c>
      <c r="H9749">
        <v>1746.9</v>
      </c>
      <c r="I9749">
        <v>328.4</v>
      </c>
      <c r="J9749">
        <v>-1418.5</v>
      </c>
      <c r="K9749" s="1">
        <f t="shared" si="608"/>
        <v>-0.81200984601293713</v>
      </c>
      <c r="L9749" t="s">
        <v>31</v>
      </c>
      <c r="M9749" s="2" t="s">
        <v>101</v>
      </c>
      <c r="N9749" s="3" t="str">
        <f t="shared" si="609"/>
        <v>Feb</v>
      </c>
      <c r="O9749" t="s">
        <v>56</v>
      </c>
      <c r="P9749" t="s">
        <v>39</v>
      </c>
      <c r="Q9749" t="str">
        <f t="shared" si="610"/>
        <v>Senior</v>
      </c>
      <c r="R9749" t="str">
        <f t="shared" si="611"/>
        <v>Loss</v>
      </c>
    </row>
    <row r="9750" spans="1:18">
      <c r="A9750">
        <v>1108</v>
      </c>
      <c r="B9750" t="s">
        <v>52</v>
      </c>
      <c r="C9750">
        <v>30</v>
      </c>
      <c r="D9750" t="s">
        <v>16</v>
      </c>
      <c r="E9750" t="s">
        <v>41</v>
      </c>
      <c r="F9750" t="s">
        <v>49</v>
      </c>
      <c r="G9750">
        <v>291.39</v>
      </c>
      <c r="H9750">
        <v>1695.3</v>
      </c>
      <c r="I9750">
        <v>328.35</v>
      </c>
      <c r="J9750">
        <v>-1366.95</v>
      </c>
      <c r="K9750" s="1">
        <f t="shared" si="608"/>
        <v>-0.80631746593523279</v>
      </c>
      <c r="L9750" t="s">
        <v>26</v>
      </c>
      <c r="M9750" s="2" t="s">
        <v>311</v>
      </c>
      <c r="N9750" s="3" t="str">
        <f t="shared" si="609"/>
        <v>Feb</v>
      </c>
      <c r="O9750" t="s">
        <v>51</v>
      </c>
      <c r="P9750" t="s">
        <v>39</v>
      </c>
      <c r="Q9750" t="str">
        <f t="shared" si="610"/>
        <v>Adult</v>
      </c>
      <c r="R9750" t="str">
        <f t="shared" si="611"/>
        <v>Loss</v>
      </c>
    </row>
    <row r="9751" spans="1:18">
      <c r="A9751">
        <v>4063</v>
      </c>
      <c r="B9751" t="s">
        <v>23</v>
      </c>
      <c r="C9751">
        <v>47</v>
      </c>
      <c r="D9751" t="s">
        <v>24</v>
      </c>
      <c r="E9751" t="s">
        <v>57</v>
      </c>
      <c r="F9751" t="s">
        <v>25</v>
      </c>
      <c r="G9751">
        <v>289.95</v>
      </c>
      <c r="H9751">
        <v>1996.81</v>
      </c>
      <c r="I9751">
        <v>327.78</v>
      </c>
      <c r="J9751">
        <v>-1669.03</v>
      </c>
      <c r="K9751" s="1">
        <f t="shared" si="608"/>
        <v>-0.83584817784366061</v>
      </c>
      <c r="L9751" t="s">
        <v>19</v>
      </c>
      <c r="M9751" s="2" t="s">
        <v>185</v>
      </c>
      <c r="N9751" s="3" t="str">
        <f t="shared" si="609"/>
        <v>Jun</v>
      </c>
      <c r="O9751" t="s">
        <v>28</v>
      </c>
      <c r="P9751" t="s">
        <v>39</v>
      </c>
      <c r="Q9751" t="str">
        <f t="shared" si="610"/>
        <v>Senior</v>
      </c>
      <c r="R9751" t="str">
        <f t="shared" si="611"/>
        <v>Loss</v>
      </c>
    </row>
    <row r="9752" spans="1:18">
      <c r="A9752">
        <v>8094</v>
      </c>
      <c r="B9752" t="s">
        <v>40</v>
      </c>
      <c r="C9752">
        <v>52</v>
      </c>
      <c r="D9752" t="s">
        <v>24</v>
      </c>
      <c r="E9752" t="s">
        <v>17</v>
      </c>
      <c r="F9752" t="s">
        <v>49</v>
      </c>
      <c r="G9752">
        <v>183.78</v>
      </c>
      <c r="H9752">
        <v>115.04</v>
      </c>
      <c r="I9752">
        <v>327.24</v>
      </c>
      <c r="J9752">
        <v>212.2</v>
      </c>
      <c r="K9752" s="1">
        <f t="shared" si="608"/>
        <v>1.8445757997218357</v>
      </c>
      <c r="L9752" t="s">
        <v>54</v>
      </c>
      <c r="M9752" s="2" t="s">
        <v>85</v>
      </c>
      <c r="N9752" s="3" t="str">
        <f t="shared" si="609"/>
        <v>Feb</v>
      </c>
      <c r="O9752" t="s">
        <v>56</v>
      </c>
      <c r="P9752" t="s">
        <v>39</v>
      </c>
      <c r="Q9752" t="str">
        <f t="shared" si="610"/>
        <v>Senior</v>
      </c>
      <c r="R9752" t="str">
        <f t="shared" si="611"/>
        <v>Profit</v>
      </c>
    </row>
    <row r="9753" spans="1:18">
      <c r="A9753">
        <v>559</v>
      </c>
      <c r="B9753" t="s">
        <v>15</v>
      </c>
      <c r="C9753">
        <v>37</v>
      </c>
      <c r="D9753" t="s">
        <v>16</v>
      </c>
      <c r="E9753" t="s">
        <v>41</v>
      </c>
      <c r="F9753" t="s">
        <v>25</v>
      </c>
      <c r="G9753">
        <v>194.38</v>
      </c>
      <c r="H9753">
        <v>1626.1</v>
      </c>
      <c r="I9753">
        <v>325.39999999999998</v>
      </c>
      <c r="J9753">
        <v>-1300.7</v>
      </c>
      <c r="K9753" s="1">
        <f t="shared" si="608"/>
        <v>-0.79988930570075645</v>
      </c>
      <c r="L9753" t="s">
        <v>26</v>
      </c>
      <c r="M9753" s="2" t="s">
        <v>281</v>
      </c>
      <c r="N9753" s="3" t="str">
        <f t="shared" si="609"/>
        <v>Aug</v>
      </c>
      <c r="O9753" t="s">
        <v>51</v>
      </c>
      <c r="P9753" t="s">
        <v>22</v>
      </c>
      <c r="Q9753" t="str">
        <f t="shared" si="610"/>
        <v>Adult</v>
      </c>
      <c r="R9753" t="str">
        <f t="shared" si="611"/>
        <v>Loss</v>
      </c>
    </row>
    <row r="9754" spans="1:18">
      <c r="A9754">
        <v>7159</v>
      </c>
      <c r="B9754" t="s">
        <v>52</v>
      </c>
      <c r="C9754">
        <v>43</v>
      </c>
      <c r="D9754" t="s">
        <v>16</v>
      </c>
      <c r="E9754" t="s">
        <v>53</v>
      </c>
      <c r="F9754" t="s">
        <v>49</v>
      </c>
      <c r="G9754">
        <v>266.54000000000002</v>
      </c>
      <c r="H9754">
        <v>595.01</v>
      </c>
      <c r="I9754">
        <v>323.66000000000003</v>
      </c>
      <c r="J9754">
        <v>-271.35000000000002</v>
      </c>
      <c r="K9754" s="1">
        <f t="shared" si="608"/>
        <v>-0.45604275558393981</v>
      </c>
      <c r="L9754" t="s">
        <v>54</v>
      </c>
      <c r="M9754" s="2" t="s">
        <v>261</v>
      </c>
      <c r="N9754" s="3" t="str">
        <f t="shared" si="609"/>
        <v>Dec</v>
      </c>
      <c r="O9754" t="s">
        <v>28</v>
      </c>
      <c r="P9754" t="s">
        <v>39</v>
      </c>
      <c r="Q9754" t="str">
        <f t="shared" si="610"/>
        <v>Senior</v>
      </c>
      <c r="R9754" t="str">
        <f t="shared" si="611"/>
        <v>Loss</v>
      </c>
    </row>
    <row r="9755" spans="1:18">
      <c r="A9755">
        <v>9969</v>
      </c>
      <c r="B9755" t="s">
        <v>34</v>
      </c>
      <c r="C9755">
        <v>18</v>
      </c>
      <c r="D9755" t="s">
        <v>24</v>
      </c>
      <c r="E9755" t="s">
        <v>17</v>
      </c>
      <c r="F9755" t="s">
        <v>36</v>
      </c>
      <c r="G9755">
        <v>200.6</v>
      </c>
      <c r="H9755">
        <v>72.62</v>
      </c>
      <c r="I9755">
        <v>323.06</v>
      </c>
      <c r="J9755">
        <v>250.44</v>
      </c>
      <c r="K9755" s="1">
        <f t="shared" si="608"/>
        <v>3.4486367391903054</v>
      </c>
      <c r="L9755" t="s">
        <v>31</v>
      </c>
      <c r="M9755" s="2" t="s">
        <v>234</v>
      </c>
      <c r="N9755" s="3" t="str">
        <f t="shared" si="609"/>
        <v>Oct</v>
      </c>
      <c r="O9755" t="s">
        <v>51</v>
      </c>
      <c r="P9755" t="s">
        <v>22</v>
      </c>
      <c r="Q9755" t="str">
        <f t="shared" si="610"/>
        <v>Young</v>
      </c>
      <c r="R9755" t="str">
        <f t="shared" si="611"/>
        <v>Profit</v>
      </c>
    </row>
    <row r="9756" spans="1:18">
      <c r="A9756">
        <v>7985</v>
      </c>
      <c r="B9756" t="s">
        <v>52</v>
      </c>
      <c r="C9756">
        <v>21</v>
      </c>
      <c r="D9756" t="s">
        <v>24</v>
      </c>
      <c r="E9756" t="s">
        <v>17</v>
      </c>
      <c r="F9756" t="s">
        <v>25</v>
      </c>
      <c r="G9756">
        <v>274.16000000000003</v>
      </c>
      <c r="H9756">
        <v>331.51</v>
      </c>
      <c r="I9756">
        <v>322.89</v>
      </c>
      <c r="J9756">
        <v>-8.6199999999999992</v>
      </c>
      <c r="K9756" s="1">
        <f t="shared" si="608"/>
        <v>-2.6002232210189737E-2</v>
      </c>
      <c r="L9756" t="s">
        <v>31</v>
      </c>
      <c r="M9756" s="2" t="s">
        <v>89</v>
      </c>
      <c r="N9756" s="3" t="str">
        <f t="shared" si="609"/>
        <v>Apr</v>
      </c>
      <c r="O9756" t="s">
        <v>56</v>
      </c>
      <c r="P9756" t="s">
        <v>22</v>
      </c>
      <c r="Q9756" t="str">
        <f t="shared" si="610"/>
        <v>Young</v>
      </c>
      <c r="R9756" t="str">
        <f t="shared" si="611"/>
        <v>Loss</v>
      </c>
    </row>
    <row r="9757" spans="1:18">
      <c r="A9757">
        <v>417</v>
      </c>
      <c r="B9757" t="s">
        <v>44</v>
      </c>
      <c r="C9757">
        <v>37</v>
      </c>
      <c r="D9757" t="s">
        <v>24</v>
      </c>
      <c r="E9757" t="s">
        <v>53</v>
      </c>
      <c r="F9757" t="s">
        <v>25</v>
      </c>
      <c r="G9757">
        <v>266.89999999999998</v>
      </c>
      <c r="H9757">
        <v>638.13</v>
      </c>
      <c r="I9757">
        <v>322.16000000000003</v>
      </c>
      <c r="J9757">
        <v>-315.97000000000003</v>
      </c>
      <c r="K9757" s="1">
        <f t="shared" si="608"/>
        <v>-0.49514989108802288</v>
      </c>
      <c r="L9757" t="s">
        <v>26</v>
      </c>
      <c r="M9757" s="2" t="s">
        <v>208</v>
      </c>
      <c r="N9757" s="3" t="str">
        <f t="shared" si="609"/>
        <v>Jun</v>
      </c>
      <c r="O9757" t="s">
        <v>56</v>
      </c>
      <c r="P9757" t="s">
        <v>22</v>
      </c>
      <c r="Q9757" t="str">
        <f t="shared" si="610"/>
        <v>Adult</v>
      </c>
      <c r="R9757" t="str">
        <f t="shared" si="611"/>
        <v>Loss</v>
      </c>
    </row>
    <row r="9758" spans="1:18">
      <c r="A9758">
        <v>4337</v>
      </c>
      <c r="B9758" t="s">
        <v>34</v>
      </c>
      <c r="C9758">
        <v>33</v>
      </c>
      <c r="D9758" t="s">
        <v>24</v>
      </c>
      <c r="E9758" t="s">
        <v>35</v>
      </c>
      <c r="F9758" t="s">
        <v>36</v>
      </c>
      <c r="G9758">
        <v>200.37</v>
      </c>
      <c r="H9758">
        <v>1524.55</v>
      </c>
      <c r="I9758">
        <v>322.13</v>
      </c>
      <c r="J9758">
        <v>-1202.42</v>
      </c>
      <c r="K9758" s="1">
        <f t="shared" si="608"/>
        <v>-0.78870486373028115</v>
      </c>
      <c r="L9758" t="s">
        <v>19</v>
      </c>
      <c r="M9758" s="2" t="s">
        <v>408</v>
      </c>
      <c r="N9758" s="3" t="str">
        <f t="shared" si="609"/>
        <v>Dec</v>
      </c>
      <c r="O9758" t="s">
        <v>33</v>
      </c>
      <c r="P9758" t="s">
        <v>22</v>
      </c>
      <c r="Q9758" t="str">
        <f t="shared" si="610"/>
        <v>Adult</v>
      </c>
      <c r="R9758" t="str">
        <f t="shared" si="611"/>
        <v>Loss</v>
      </c>
    </row>
    <row r="9759" spans="1:18">
      <c r="A9759">
        <v>9482</v>
      </c>
      <c r="B9759" t="s">
        <v>15</v>
      </c>
      <c r="C9759">
        <v>37</v>
      </c>
      <c r="D9759" t="s">
        <v>16</v>
      </c>
      <c r="E9759" t="s">
        <v>66</v>
      </c>
      <c r="F9759" t="s">
        <v>36</v>
      </c>
      <c r="G9759">
        <v>260.93</v>
      </c>
      <c r="H9759">
        <v>1499.45</v>
      </c>
      <c r="I9759">
        <v>321.54000000000002</v>
      </c>
      <c r="J9759">
        <v>-1177.9100000000001</v>
      </c>
      <c r="K9759" s="1">
        <f t="shared" si="608"/>
        <v>-0.7855613725032512</v>
      </c>
      <c r="L9759" t="s">
        <v>31</v>
      </c>
      <c r="M9759" s="2" t="s">
        <v>338</v>
      </c>
      <c r="N9759" s="3" t="str">
        <f t="shared" si="609"/>
        <v>Jun</v>
      </c>
      <c r="O9759" t="s">
        <v>28</v>
      </c>
      <c r="P9759" t="s">
        <v>22</v>
      </c>
      <c r="Q9759" t="str">
        <f t="shared" si="610"/>
        <v>Adult</v>
      </c>
      <c r="R9759" t="str">
        <f t="shared" si="611"/>
        <v>Loss</v>
      </c>
    </row>
    <row r="9760" spans="1:18">
      <c r="A9760">
        <v>9518</v>
      </c>
      <c r="B9760" t="s">
        <v>15</v>
      </c>
      <c r="C9760">
        <v>22</v>
      </c>
      <c r="D9760" t="s">
        <v>16</v>
      </c>
      <c r="E9760" t="s">
        <v>59</v>
      </c>
      <c r="F9760" t="s">
        <v>42</v>
      </c>
      <c r="G9760">
        <v>178.77</v>
      </c>
      <c r="H9760">
        <v>1344.59</v>
      </c>
      <c r="I9760">
        <v>321.41000000000003</v>
      </c>
      <c r="J9760">
        <v>-1023.18</v>
      </c>
      <c r="K9760" s="1">
        <f t="shared" si="608"/>
        <v>-0.76096059021709217</v>
      </c>
      <c r="L9760" t="s">
        <v>26</v>
      </c>
      <c r="M9760" s="2" t="s">
        <v>159</v>
      </c>
      <c r="N9760" s="3" t="str">
        <f t="shared" si="609"/>
        <v>Apr</v>
      </c>
      <c r="O9760" t="s">
        <v>21</v>
      </c>
      <c r="P9760" t="s">
        <v>39</v>
      </c>
      <c r="Q9760" t="str">
        <f t="shared" si="610"/>
        <v>Young</v>
      </c>
      <c r="R9760" t="str">
        <f t="shared" si="611"/>
        <v>Loss</v>
      </c>
    </row>
    <row r="9761" spans="1:18">
      <c r="A9761">
        <v>1211</v>
      </c>
      <c r="B9761" t="s">
        <v>23</v>
      </c>
      <c r="C9761">
        <v>35</v>
      </c>
      <c r="D9761" t="s">
        <v>24</v>
      </c>
      <c r="E9761" t="s">
        <v>59</v>
      </c>
      <c r="F9761" t="s">
        <v>49</v>
      </c>
      <c r="G9761">
        <v>244.75</v>
      </c>
      <c r="H9761">
        <v>1931.78</v>
      </c>
      <c r="I9761">
        <v>320.77999999999997</v>
      </c>
      <c r="J9761">
        <v>-1611</v>
      </c>
      <c r="K9761" s="1">
        <f t="shared" si="608"/>
        <v>-0.83394589446003164</v>
      </c>
      <c r="L9761" t="s">
        <v>31</v>
      </c>
      <c r="M9761" s="2" t="s">
        <v>329</v>
      </c>
      <c r="N9761" s="3" t="str">
        <f t="shared" si="609"/>
        <v>Apr</v>
      </c>
      <c r="O9761" t="s">
        <v>51</v>
      </c>
      <c r="P9761" t="s">
        <v>39</v>
      </c>
      <c r="Q9761" t="str">
        <f t="shared" si="610"/>
        <v>Adult</v>
      </c>
      <c r="R9761" t="str">
        <f t="shared" si="611"/>
        <v>Loss</v>
      </c>
    </row>
    <row r="9762" spans="1:18">
      <c r="A9762">
        <v>7185</v>
      </c>
      <c r="B9762" t="s">
        <v>92</v>
      </c>
      <c r="C9762">
        <v>40</v>
      </c>
      <c r="D9762" t="s">
        <v>16</v>
      </c>
      <c r="E9762" t="s">
        <v>57</v>
      </c>
      <c r="F9762" t="s">
        <v>49</v>
      </c>
      <c r="G9762">
        <v>246.76</v>
      </c>
      <c r="H9762">
        <v>535.77</v>
      </c>
      <c r="I9762">
        <v>319.48</v>
      </c>
      <c r="J9762">
        <v>-216.29</v>
      </c>
      <c r="K9762" s="1">
        <f t="shared" si="608"/>
        <v>-0.40369934860107881</v>
      </c>
      <c r="L9762" t="s">
        <v>26</v>
      </c>
      <c r="M9762" s="2" t="s">
        <v>266</v>
      </c>
      <c r="N9762" s="3" t="str">
        <f t="shared" si="609"/>
        <v>Sep</v>
      </c>
      <c r="O9762" t="s">
        <v>28</v>
      </c>
      <c r="P9762" t="s">
        <v>39</v>
      </c>
      <c r="Q9762" t="str">
        <f t="shared" si="610"/>
        <v>Adult</v>
      </c>
      <c r="R9762" t="str">
        <f t="shared" si="611"/>
        <v>Loss</v>
      </c>
    </row>
    <row r="9763" spans="1:18">
      <c r="A9763">
        <v>1325</v>
      </c>
      <c r="B9763" t="s">
        <v>92</v>
      </c>
      <c r="C9763">
        <v>21</v>
      </c>
      <c r="D9763" t="s">
        <v>24</v>
      </c>
      <c r="E9763" t="s">
        <v>35</v>
      </c>
      <c r="F9763" t="s">
        <v>42</v>
      </c>
      <c r="G9763">
        <v>268.31</v>
      </c>
      <c r="H9763">
        <v>1104.81</v>
      </c>
      <c r="I9763">
        <v>318.95</v>
      </c>
      <c r="J9763">
        <v>-785.86</v>
      </c>
      <c r="K9763" s="1">
        <f t="shared" si="608"/>
        <v>-0.71130782668513137</v>
      </c>
      <c r="L9763" t="s">
        <v>54</v>
      </c>
      <c r="M9763" s="2" t="s">
        <v>154</v>
      </c>
      <c r="N9763" s="3" t="str">
        <f t="shared" si="609"/>
        <v>Sep</v>
      </c>
      <c r="O9763" t="s">
        <v>51</v>
      </c>
      <c r="P9763" t="s">
        <v>39</v>
      </c>
      <c r="Q9763" t="str">
        <f t="shared" si="610"/>
        <v>Young</v>
      </c>
      <c r="R9763" t="str">
        <f t="shared" si="611"/>
        <v>Loss</v>
      </c>
    </row>
    <row r="9764" spans="1:18">
      <c r="A9764">
        <v>9248</v>
      </c>
      <c r="B9764" t="s">
        <v>52</v>
      </c>
      <c r="C9764">
        <v>37</v>
      </c>
      <c r="D9764" t="s">
        <v>16</v>
      </c>
      <c r="E9764" t="s">
        <v>53</v>
      </c>
      <c r="F9764" t="s">
        <v>49</v>
      </c>
      <c r="G9764">
        <v>182.26</v>
      </c>
      <c r="H9764">
        <v>1948.66</v>
      </c>
      <c r="I9764">
        <v>318.67</v>
      </c>
      <c r="J9764">
        <v>-1629.99</v>
      </c>
      <c r="K9764" s="1">
        <f t="shared" si="608"/>
        <v>-0.83646711073250335</v>
      </c>
      <c r="L9764" t="s">
        <v>37</v>
      </c>
      <c r="M9764" s="2" t="s">
        <v>373</v>
      </c>
      <c r="N9764" s="3" t="str">
        <f t="shared" si="609"/>
        <v>Nov</v>
      </c>
      <c r="O9764" t="s">
        <v>28</v>
      </c>
      <c r="P9764" t="s">
        <v>39</v>
      </c>
      <c r="Q9764" t="str">
        <f t="shared" si="610"/>
        <v>Adult</v>
      </c>
      <c r="R9764" t="str">
        <f t="shared" si="611"/>
        <v>Loss</v>
      </c>
    </row>
    <row r="9765" spans="1:18">
      <c r="A9765">
        <v>9786</v>
      </c>
      <c r="B9765" t="s">
        <v>52</v>
      </c>
      <c r="C9765">
        <v>60</v>
      </c>
      <c r="D9765" t="s">
        <v>16</v>
      </c>
      <c r="E9765" t="s">
        <v>35</v>
      </c>
      <c r="F9765" t="s">
        <v>18</v>
      </c>
      <c r="G9765">
        <v>251.38</v>
      </c>
      <c r="H9765">
        <v>928.64</v>
      </c>
      <c r="I9765">
        <v>318.56</v>
      </c>
      <c r="J9765">
        <v>-610.08000000000004</v>
      </c>
      <c r="K9765" s="1">
        <f t="shared" si="608"/>
        <v>-0.65696071674707102</v>
      </c>
      <c r="L9765" t="s">
        <v>37</v>
      </c>
      <c r="M9765" s="2" t="s">
        <v>201</v>
      </c>
      <c r="N9765" s="3" t="str">
        <f t="shared" si="609"/>
        <v>Oct</v>
      </c>
      <c r="O9765" t="s">
        <v>21</v>
      </c>
      <c r="P9765" t="s">
        <v>22</v>
      </c>
      <c r="Q9765" t="str">
        <f t="shared" si="610"/>
        <v>Senior</v>
      </c>
      <c r="R9765" t="str">
        <f t="shared" si="611"/>
        <v>Loss</v>
      </c>
    </row>
    <row r="9766" spans="1:18">
      <c r="A9766">
        <v>5148</v>
      </c>
      <c r="B9766" t="s">
        <v>47</v>
      </c>
      <c r="C9766">
        <v>47</v>
      </c>
      <c r="D9766" t="s">
        <v>16</v>
      </c>
      <c r="E9766" t="s">
        <v>17</v>
      </c>
      <c r="F9766" t="s">
        <v>25</v>
      </c>
      <c r="G9766">
        <v>251.05</v>
      </c>
      <c r="H9766">
        <v>1755.78</v>
      </c>
      <c r="I9766">
        <v>317.64</v>
      </c>
      <c r="J9766">
        <v>-1438.14</v>
      </c>
      <c r="K9766" s="1">
        <f t="shared" si="608"/>
        <v>-0.81908895191880537</v>
      </c>
      <c r="L9766" t="s">
        <v>19</v>
      </c>
      <c r="M9766" s="2" t="s">
        <v>201</v>
      </c>
      <c r="N9766" s="3" t="str">
        <f t="shared" si="609"/>
        <v>Oct</v>
      </c>
      <c r="O9766" t="s">
        <v>21</v>
      </c>
      <c r="P9766" t="s">
        <v>22</v>
      </c>
      <c r="Q9766" t="str">
        <f t="shared" si="610"/>
        <v>Senior</v>
      </c>
      <c r="R9766" t="str">
        <f t="shared" si="611"/>
        <v>Loss</v>
      </c>
    </row>
    <row r="9767" spans="1:18">
      <c r="A9767">
        <v>7033</v>
      </c>
      <c r="B9767" t="s">
        <v>52</v>
      </c>
      <c r="C9767">
        <v>48</v>
      </c>
      <c r="D9767" t="s">
        <v>16</v>
      </c>
      <c r="E9767" t="s">
        <v>35</v>
      </c>
      <c r="F9767" t="s">
        <v>36</v>
      </c>
      <c r="G9767">
        <v>246.16</v>
      </c>
      <c r="H9767">
        <v>1387.26</v>
      </c>
      <c r="I9767">
        <v>317.02</v>
      </c>
      <c r="J9767">
        <v>-1070.24</v>
      </c>
      <c r="K9767" s="1">
        <f t="shared" si="608"/>
        <v>-0.77147758891628104</v>
      </c>
      <c r="L9767" t="s">
        <v>37</v>
      </c>
      <c r="M9767" s="2" t="s">
        <v>305</v>
      </c>
      <c r="N9767" s="3" t="str">
        <f t="shared" si="609"/>
        <v>Jul</v>
      </c>
      <c r="O9767" t="s">
        <v>51</v>
      </c>
      <c r="P9767" t="s">
        <v>22</v>
      </c>
      <c r="Q9767" t="str">
        <f t="shared" si="610"/>
        <v>Senior</v>
      </c>
      <c r="R9767" t="str">
        <f t="shared" si="611"/>
        <v>Loss</v>
      </c>
    </row>
    <row r="9768" spans="1:18">
      <c r="A9768">
        <v>3</v>
      </c>
      <c r="B9768" t="s">
        <v>29</v>
      </c>
      <c r="C9768">
        <v>35</v>
      </c>
      <c r="D9768" t="s">
        <v>24</v>
      </c>
      <c r="E9768" t="s">
        <v>30</v>
      </c>
      <c r="F9768" t="s">
        <v>25</v>
      </c>
      <c r="G9768">
        <v>235.48</v>
      </c>
      <c r="H9768">
        <v>1248.22</v>
      </c>
      <c r="I9768">
        <v>316.76</v>
      </c>
      <c r="J9768">
        <v>-931.46</v>
      </c>
      <c r="K9768" s="1">
        <f t="shared" si="608"/>
        <v>-0.74623063242056686</v>
      </c>
      <c r="L9768" t="s">
        <v>31</v>
      </c>
      <c r="M9768" s="2" t="s">
        <v>32</v>
      </c>
      <c r="N9768" s="3" t="str">
        <f t="shared" si="609"/>
        <v>May</v>
      </c>
      <c r="O9768" t="s">
        <v>33</v>
      </c>
      <c r="P9768" t="s">
        <v>22</v>
      </c>
      <c r="Q9768" t="str">
        <f t="shared" si="610"/>
        <v>Adult</v>
      </c>
      <c r="R9768" t="str">
        <f t="shared" si="611"/>
        <v>Loss</v>
      </c>
    </row>
    <row r="9769" spans="1:18">
      <c r="A9769">
        <v>5973</v>
      </c>
      <c r="B9769" t="s">
        <v>84</v>
      </c>
      <c r="C9769">
        <v>33</v>
      </c>
      <c r="D9769" t="s">
        <v>24</v>
      </c>
      <c r="E9769" t="s">
        <v>30</v>
      </c>
      <c r="F9769" t="s">
        <v>49</v>
      </c>
      <c r="G9769">
        <v>179.5</v>
      </c>
      <c r="H9769">
        <v>1572.46</v>
      </c>
      <c r="I9769">
        <v>316.52</v>
      </c>
      <c r="J9769">
        <v>-1255.94</v>
      </c>
      <c r="K9769" s="1">
        <f t="shared" si="608"/>
        <v>-0.79871030105694263</v>
      </c>
      <c r="L9769" t="s">
        <v>37</v>
      </c>
      <c r="M9769" s="2" t="s">
        <v>142</v>
      </c>
      <c r="N9769" s="3" t="str">
        <f t="shared" si="609"/>
        <v>Jun</v>
      </c>
      <c r="O9769" t="s">
        <v>51</v>
      </c>
      <c r="P9769" t="s">
        <v>22</v>
      </c>
      <c r="Q9769" t="str">
        <f t="shared" si="610"/>
        <v>Adult</v>
      </c>
      <c r="R9769" t="str">
        <f t="shared" si="611"/>
        <v>Loss</v>
      </c>
    </row>
    <row r="9770" spans="1:18">
      <c r="A9770">
        <v>4863</v>
      </c>
      <c r="B9770" t="s">
        <v>44</v>
      </c>
      <c r="C9770">
        <v>56</v>
      </c>
      <c r="D9770" t="s">
        <v>16</v>
      </c>
      <c r="E9770" t="s">
        <v>59</v>
      </c>
      <c r="F9770" t="s">
        <v>18</v>
      </c>
      <c r="G9770">
        <v>214.5</v>
      </c>
      <c r="H9770">
        <v>635.32000000000005</v>
      </c>
      <c r="I9770">
        <v>316.5</v>
      </c>
      <c r="J9770">
        <v>-318.82</v>
      </c>
      <c r="K9770" s="1">
        <f t="shared" si="608"/>
        <v>-0.50182585153938164</v>
      </c>
      <c r="L9770" t="s">
        <v>54</v>
      </c>
      <c r="M9770" s="2" t="s">
        <v>97</v>
      </c>
      <c r="N9770" s="3" t="str">
        <f t="shared" si="609"/>
        <v>Jun</v>
      </c>
      <c r="O9770" t="s">
        <v>33</v>
      </c>
      <c r="P9770" t="s">
        <v>39</v>
      </c>
      <c r="Q9770" t="str">
        <f t="shared" si="610"/>
        <v>Senior</v>
      </c>
      <c r="R9770" t="str">
        <f t="shared" si="611"/>
        <v>Loss</v>
      </c>
    </row>
    <row r="9771" spans="1:18">
      <c r="A9771">
        <v>1732</v>
      </c>
      <c r="B9771" t="s">
        <v>47</v>
      </c>
      <c r="C9771">
        <v>42</v>
      </c>
      <c r="D9771" t="s">
        <v>16</v>
      </c>
      <c r="E9771" t="s">
        <v>66</v>
      </c>
      <c r="F9771" t="s">
        <v>49</v>
      </c>
      <c r="G9771">
        <v>192.41</v>
      </c>
      <c r="H9771">
        <v>1328.3</v>
      </c>
      <c r="I9771">
        <v>315.64</v>
      </c>
      <c r="J9771">
        <v>-1012.66</v>
      </c>
      <c r="K9771" s="1">
        <f t="shared" si="608"/>
        <v>-0.76237295791613335</v>
      </c>
      <c r="L9771" t="s">
        <v>26</v>
      </c>
      <c r="M9771" s="2" t="s">
        <v>141</v>
      </c>
      <c r="N9771" s="3" t="str">
        <f t="shared" si="609"/>
        <v>May</v>
      </c>
      <c r="O9771" t="s">
        <v>28</v>
      </c>
      <c r="P9771" t="s">
        <v>22</v>
      </c>
      <c r="Q9771" t="str">
        <f t="shared" si="610"/>
        <v>Senior</v>
      </c>
      <c r="R9771" t="str">
        <f t="shared" si="611"/>
        <v>Loss</v>
      </c>
    </row>
    <row r="9772" spans="1:18">
      <c r="A9772">
        <v>1991</v>
      </c>
      <c r="B9772" t="s">
        <v>40</v>
      </c>
      <c r="C9772">
        <v>53</v>
      </c>
      <c r="D9772" t="s">
        <v>16</v>
      </c>
      <c r="E9772" t="s">
        <v>35</v>
      </c>
      <c r="F9772" t="s">
        <v>49</v>
      </c>
      <c r="G9772">
        <v>279.52</v>
      </c>
      <c r="H9772">
        <v>1561.43</v>
      </c>
      <c r="I9772">
        <v>313.38</v>
      </c>
      <c r="J9772">
        <v>-1248.05</v>
      </c>
      <c r="K9772" s="1">
        <f t="shared" si="608"/>
        <v>-0.7992993602018662</v>
      </c>
      <c r="L9772" t="s">
        <v>54</v>
      </c>
      <c r="M9772" s="2" t="s">
        <v>100</v>
      </c>
      <c r="N9772" s="3" t="str">
        <f t="shared" si="609"/>
        <v>Aug</v>
      </c>
      <c r="O9772" t="s">
        <v>28</v>
      </c>
      <c r="P9772" t="s">
        <v>39</v>
      </c>
      <c r="Q9772" t="str">
        <f t="shared" si="610"/>
        <v>Senior</v>
      </c>
      <c r="R9772" t="str">
        <f t="shared" si="611"/>
        <v>Loss</v>
      </c>
    </row>
    <row r="9773" spans="1:18">
      <c r="A9773">
        <v>6763</v>
      </c>
      <c r="B9773" t="s">
        <v>40</v>
      </c>
      <c r="C9773">
        <v>26</v>
      </c>
      <c r="D9773" t="s">
        <v>16</v>
      </c>
      <c r="E9773" t="s">
        <v>41</v>
      </c>
      <c r="F9773" t="s">
        <v>25</v>
      </c>
      <c r="G9773">
        <v>262.89999999999998</v>
      </c>
      <c r="H9773">
        <v>567.92999999999995</v>
      </c>
      <c r="I9773">
        <v>313.07</v>
      </c>
      <c r="J9773">
        <v>-254.86</v>
      </c>
      <c r="K9773" s="1">
        <f t="shared" si="608"/>
        <v>-0.44875248710228377</v>
      </c>
      <c r="L9773" t="s">
        <v>31</v>
      </c>
      <c r="M9773" s="2" t="s">
        <v>180</v>
      </c>
      <c r="N9773" s="3" t="str">
        <f t="shared" si="609"/>
        <v>Nov</v>
      </c>
      <c r="O9773" t="s">
        <v>56</v>
      </c>
      <c r="P9773" t="s">
        <v>39</v>
      </c>
      <c r="Q9773" t="str">
        <f t="shared" si="610"/>
        <v>Adult</v>
      </c>
      <c r="R9773" t="str">
        <f t="shared" si="611"/>
        <v>Loss</v>
      </c>
    </row>
    <row r="9774" spans="1:18">
      <c r="A9774">
        <v>1167</v>
      </c>
      <c r="B9774" t="s">
        <v>84</v>
      </c>
      <c r="C9774">
        <v>32</v>
      </c>
      <c r="D9774" t="s">
        <v>16</v>
      </c>
      <c r="E9774" t="s">
        <v>57</v>
      </c>
      <c r="F9774" t="s">
        <v>42</v>
      </c>
      <c r="G9774">
        <v>275.89999999999998</v>
      </c>
      <c r="H9774">
        <v>122.05</v>
      </c>
      <c r="I9774">
        <v>312.8</v>
      </c>
      <c r="J9774">
        <v>190.75</v>
      </c>
      <c r="K9774" s="1">
        <f t="shared" si="608"/>
        <v>1.5628840639082344</v>
      </c>
      <c r="L9774" t="s">
        <v>26</v>
      </c>
      <c r="M9774" s="2" t="s">
        <v>192</v>
      </c>
      <c r="N9774" s="3" t="str">
        <f t="shared" si="609"/>
        <v>Aug</v>
      </c>
      <c r="O9774" t="s">
        <v>51</v>
      </c>
      <c r="P9774" t="s">
        <v>39</v>
      </c>
      <c r="Q9774" t="str">
        <f t="shared" si="610"/>
        <v>Adult</v>
      </c>
      <c r="R9774" t="str">
        <f t="shared" si="611"/>
        <v>Profit</v>
      </c>
    </row>
    <row r="9775" spans="1:18">
      <c r="A9775">
        <v>7585</v>
      </c>
      <c r="B9775" t="s">
        <v>92</v>
      </c>
      <c r="C9775">
        <v>37</v>
      </c>
      <c r="D9775" t="s">
        <v>16</v>
      </c>
      <c r="E9775" t="s">
        <v>59</v>
      </c>
      <c r="F9775" t="s">
        <v>42</v>
      </c>
      <c r="G9775">
        <v>180.57</v>
      </c>
      <c r="H9775">
        <v>593.86</v>
      </c>
      <c r="I9775">
        <v>312.27999999999997</v>
      </c>
      <c r="J9775">
        <v>-281.58</v>
      </c>
      <c r="K9775" s="1">
        <f t="shared" si="608"/>
        <v>-0.47415215707405783</v>
      </c>
      <c r="L9775" t="s">
        <v>19</v>
      </c>
      <c r="M9775" s="2" t="s">
        <v>202</v>
      </c>
      <c r="N9775" s="3" t="str">
        <f t="shared" si="609"/>
        <v>Jun</v>
      </c>
      <c r="O9775" t="s">
        <v>33</v>
      </c>
      <c r="P9775" t="s">
        <v>39</v>
      </c>
      <c r="Q9775" t="str">
        <f t="shared" si="610"/>
        <v>Adult</v>
      </c>
      <c r="R9775" t="str">
        <f t="shared" si="611"/>
        <v>Loss</v>
      </c>
    </row>
    <row r="9776" spans="1:18">
      <c r="A9776">
        <v>8760</v>
      </c>
      <c r="B9776" t="s">
        <v>44</v>
      </c>
      <c r="C9776">
        <v>18</v>
      </c>
      <c r="D9776" t="s">
        <v>16</v>
      </c>
      <c r="E9776" t="s">
        <v>53</v>
      </c>
      <c r="F9776" t="s">
        <v>42</v>
      </c>
      <c r="G9776">
        <v>216.66</v>
      </c>
      <c r="H9776">
        <v>1808.76</v>
      </c>
      <c r="I9776">
        <v>311.33</v>
      </c>
      <c r="J9776">
        <v>-1497.43</v>
      </c>
      <c r="K9776" s="1">
        <f t="shared" si="608"/>
        <v>-0.82787655631482349</v>
      </c>
      <c r="L9776" t="s">
        <v>26</v>
      </c>
      <c r="M9776" s="2" t="s">
        <v>182</v>
      </c>
      <c r="N9776" s="3" t="str">
        <f t="shared" si="609"/>
        <v>May</v>
      </c>
      <c r="O9776" t="s">
        <v>33</v>
      </c>
      <c r="P9776" t="s">
        <v>22</v>
      </c>
      <c r="Q9776" t="str">
        <f t="shared" si="610"/>
        <v>Young</v>
      </c>
      <c r="R9776" t="str">
        <f t="shared" si="611"/>
        <v>Loss</v>
      </c>
    </row>
    <row r="9777" spans="1:18">
      <c r="A9777">
        <v>2024</v>
      </c>
      <c r="B9777" t="s">
        <v>47</v>
      </c>
      <c r="C9777">
        <v>56</v>
      </c>
      <c r="D9777" t="s">
        <v>16</v>
      </c>
      <c r="E9777" t="s">
        <v>59</v>
      </c>
      <c r="F9777" t="s">
        <v>36</v>
      </c>
      <c r="G9777">
        <v>278.67</v>
      </c>
      <c r="H9777">
        <v>256.08999999999997</v>
      </c>
      <c r="I9777">
        <v>310.91000000000003</v>
      </c>
      <c r="J9777">
        <v>54.82</v>
      </c>
      <c r="K9777" s="1">
        <f t="shared" si="608"/>
        <v>0.2140653676441876</v>
      </c>
      <c r="L9777" t="s">
        <v>54</v>
      </c>
      <c r="M9777" s="2" t="s">
        <v>168</v>
      </c>
      <c r="N9777" s="3" t="str">
        <f t="shared" si="609"/>
        <v>Feb</v>
      </c>
      <c r="O9777" t="s">
        <v>51</v>
      </c>
      <c r="P9777" t="s">
        <v>39</v>
      </c>
      <c r="Q9777" t="str">
        <f t="shared" si="610"/>
        <v>Senior</v>
      </c>
      <c r="R9777" t="str">
        <f t="shared" si="611"/>
        <v>Profit</v>
      </c>
    </row>
    <row r="9778" spans="1:18">
      <c r="A9778">
        <v>5825</v>
      </c>
      <c r="B9778" t="s">
        <v>34</v>
      </c>
      <c r="C9778">
        <v>38</v>
      </c>
      <c r="D9778" t="s">
        <v>16</v>
      </c>
      <c r="E9778" t="s">
        <v>35</v>
      </c>
      <c r="F9778" t="s">
        <v>36</v>
      </c>
      <c r="G9778">
        <v>208</v>
      </c>
      <c r="H9778">
        <v>1316.13</v>
      </c>
      <c r="I9778">
        <v>310.5</v>
      </c>
      <c r="J9778">
        <v>-1005.63</v>
      </c>
      <c r="K9778" s="1">
        <f t="shared" si="608"/>
        <v>-0.76408105582275299</v>
      </c>
      <c r="L9778" t="s">
        <v>26</v>
      </c>
      <c r="M9778" s="2" t="s">
        <v>242</v>
      </c>
      <c r="N9778" s="3" t="str">
        <f t="shared" si="609"/>
        <v>Apr</v>
      </c>
      <c r="O9778" t="s">
        <v>28</v>
      </c>
      <c r="P9778" t="s">
        <v>39</v>
      </c>
      <c r="Q9778" t="str">
        <f t="shared" si="610"/>
        <v>Adult</v>
      </c>
      <c r="R9778" t="str">
        <f t="shared" si="611"/>
        <v>Loss</v>
      </c>
    </row>
    <row r="9779" spans="1:18">
      <c r="A9779">
        <v>4033</v>
      </c>
      <c r="B9779" t="s">
        <v>40</v>
      </c>
      <c r="C9779">
        <v>24</v>
      </c>
      <c r="D9779" t="s">
        <v>24</v>
      </c>
      <c r="E9779" t="s">
        <v>53</v>
      </c>
      <c r="F9779" t="s">
        <v>49</v>
      </c>
      <c r="G9779">
        <v>203.13</v>
      </c>
      <c r="H9779">
        <v>721.89</v>
      </c>
      <c r="I9779">
        <v>310.24</v>
      </c>
      <c r="J9779">
        <v>-411.65</v>
      </c>
      <c r="K9779" s="1">
        <f t="shared" si="608"/>
        <v>-0.57023923312416014</v>
      </c>
      <c r="L9779" t="s">
        <v>37</v>
      </c>
      <c r="M9779" s="2" t="s">
        <v>219</v>
      </c>
      <c r="N9779" s="3" t="str">
        <f t="shared" si="609"/>
        <v>Oct</v>
      </c>
      <c r="O9779" t="s">
        <v>56</v>
      </c>
      <c r="P9779" t="s">
        <v>39</v>
      </c>
      <c r="Q9779" t="str">
        <f t="shared" si="610"/>
        <v>Young</v>
      </c>
      <c r="R9779" t="str">
        <f t="shared" si="611"/>
        <v>Loss</v>
      </c>
    </row>
    <row r="9780" spans="1:18">
      <c r="A9780">
        <v>7707</v>
      </c>
      <c r="B9780" t="s">
        <v>29</v>
      </c>
      <c r="C9780">
        <v>27</v>
      </c>
      <c r="D9780" t="s">
        <v>24</v>
      </c>
      <c r="E9780" t="s">
        <v>53</v>
      </c>
      <c r="F9780" t="s">
        <v>49</v>
      </c>
      <c r="G9780">
        <v>261.93</v>
      </c>
      <c r="H9780">
        <v>933.72</v>
      </c>
      <c r="I9780">
        <v>309.63</v>
      </c>
      <c r="J9780">
        <v>-624.09</v>
      </c>
      <c r="K9780" s="1">
        <f t="shared" si="608"/>
        <v>-0.66839095231975321</v>
      </c>
      <c r="L9780" t="s">
        <v>26</v>
      </c>
      <c r="M9780" s="2" t="s">
        <v>188</v>
      </c>
      <c r="N9780" s="3" t="str">
        <f t="shared" si="609"/>
        <v>Mar</v>
      </c>
      <c r="O9780" t="s">
        <v>28</v>
      </c>
      <c r="P9780" t="s">
        <v>39</v>
      </c>
      <c r="Q9780" t="str">
        <f t="shared" si="610"/>
        <v>Adult</v>
      </c>
      <c r="R9780" t="str">
        <f t="shared" si="611"/>
        <v>Loss</v>
      </c>
    </row>
    <row r="9781" spans="1:18">
      <c r="A9781">
        <v>9918</v>
      </c>
      <c r="B9781" t="s">
        <v>34</v>
      </c>
      <c r="C9781">
        <v>22</v>
      </c>
      <c r="D9781" t="s">
        <v>16</v>
      </c>
      <c r="E9781" t="s">
        <v>30</v>
      </c>
      <c r="F9781" t="s">
        <v>25</v>
      </c>
      <c r="G9781">
        <v>216.1</v>
      </c>
      <c r="H9781">
        <v>183.01</v>
      </c>
      <c r="I9781">
        <v>309.58999999999997</v>
      </c>
      <c r="J9781">
        <v>126.58</v>
      </c>
      <c r="K9781" s="1">
        <f t="shared" si="608"/>
        <v>0.69165619365062025</v>
      </c>
      <c r="L9781" t="s">
        <v>54</v>
      </c>
      <c r="M9781" s="2" t="s">
        <v>325</v>
      </c>
      <c r="N9781" s="3" t="str">
        <f t="shared" si="609"/>
        <v>Jul</v>
      </c>
      <c r="O9781" t="s">
        <v>21</v>
      </c>
      <c r="P9781" t="s">
        <v>22</v>
      </c>
      <c r="Q9781" t="str">
        <f t="shared" si="610"/>
        <v>Young</v>
      </c>
      <c r="R9781" t="str">
        <f t="shared" si="611"/>
        <v>Profit</v>
      </c>
    </row>
    <row r="9782" spans="1:18">
      <c r="A9782">
        <v>2093</v>
      </c>
      <c r="B9782" t="s">
        <v>44</v>
      </c>
      <c r="C9782">
        <v>58</v>
      </c>
      <c r="D9782" t="s">
        <v>16</v>
      </c>
      <c r="E9782" t="s">
        <v>30</v>
      </c>
      <c r="F9782" t="s">
        <v>25</v>
      </c>
      <c r="G9782">
        <v>195.09</v>
      </c>
      <c r="H9782">
        <v>1233.69</v>
      </c>
      <c r="I9782">
        <v>308.81</v>
      </c>
      <c r="J9782">
        <v>-924.88</v>
      </c>
      <c r="K9782" s="1">
        <f t="shared" si="608"/>
        <v>-0.74968590164465954</v>
      </c>
      <c r="L9782" t="s">
        <v>19</v>
      </c>
      <c r="M9782" s="2" t="s">
        <v>70</v>
      </c>
      <c r="N9782" s="3" t="str">
        <f t="shared" si="609"/>
        <v>Aug</v>
      </c>
      <c r="O9782" t="s">
        <v>28</v>
      </c>
      <c r="P9782" t="s">
        <v>22</v>
      </c>
      <c r="Q9782" t="str">
        <f t="shared" si="610"/>
        <v>Senior</v>
      </c>
      <c r="R9782" t="str">
        <f t="shared" si="611"/>
        <v>Loss</v>
      </c>
    </row>
    <row r="9783" spans="1:18">
      <c r="A9783">
        <v>511</v>
      </c>
      <c r="B9783" t="s">
        <v>84</v>
      </c>
      <c r="C9783">
        <v>57</v>
      </c>
      <c r="D9783" t="s">
        <v>24</v>
      </c>
      <c r="E9783" t="s">
        <v>57</v>
      </c>
      <c r="F9783" t="s">
        <v>18</v>
      </c>
      <c r="G9783">
        <v>253.76</v>
      </c>
      <c r="H9783">
        <v>1992.05</v>
      </c>
      <c r="I9783">
        <v>308.64999999999998</v>
      </c>
      <c r="J9783">
        <v>-1683.4</v>
      </c>
      <c r="K9783" s="1">
        <f t="shared" si="608"/>
        <v>-0.84505910996209943</v>
      </c>
      <c r="L9783" t="s">
        <v>54</v>
      </c>
      <c r="M9783" s="2" t="s">
        <v>83</v>
      </c>
      <c r="N9783" s="3" t="str">
        <f t="shared" si="609"/>
        <v>Dec</v>
      </c>
      <c r="O9783" t="s">
        <v>28</v>
      </c>
      <c r="P9783" t="s">
        <v>39</v>
      </c>
      <c r="Q9783" t="str">
        <f t="shared" si="610"/>
        <v>Senior</v>
      </c>
      <c r="R9783" t="str">
        <f t="shared" si="611"/>
        <v>Loss</v>
      </c>
    </row>
    <row r="9784" spans="1:18">
      <c r="A9784">
        <v>810</v>
      </c>
      <c r="B9784" t="s">
        <v>15</v>
      </c>
      <c r="C9784">
        <v>18</v>
      </c>
      <c r="D9784" t="s">
        <v>16</v>
      </c>
      <c r="E9784" t="s">
        <v>57</v>
      </c>
      <c r="F9784" t="s">
        <v>25</v>
      </c>
      <c r="G9784">
        <v>266.27</v>
      </c>
      <c r="H9784">
        <v>576.16999999999996</v>
      </c>
      <c r="I9784">
        <v>307.08</v>
      </c>
      <c r="J9784">
        <v>-269.08999999999997</v>
      </c>
      <c r="K9784" s="1">
        <f t="shared" si="608"/>
        <v>-0.46703229949494074</v>
      </c>
      <c r="L9784" t="s">
        <v>54</v>
      </c>
      <c r="M9784" s="2" t="s">
        <v>182</v>
      </c>
      <c r="N9784" s="3" t="str">
        <f t="shared" si="609"/>
        <v>May</v>
      </c>
      <c r="O9784" t="s">
        <v>51</v>
      </c>
      <c r="P9784" t="s">
        <v>39</v>
      </c>
      <c r="Q9784" t="str">
        <f t="shared" si="610"/>
        <v>Young</v>
      </c>
      <c r="R9784" t="str">
        <f t="shared" si="611"/>
        <v>Loss</v>
      </c>
    </row>
    <row r="9785" spans="1:18">
      <c r="A9785">
        <v>4744</v>
      </c>
      <c r="B9785" t="s">
        <v>34</v>
      </c>
      <c r="C9785">
        <v>28</v>
      </c>
      <c r="D9785" t="s">
        <v>24</v>
      </c>
      <c r="E9785" t="s">
        <v>53</v>
      </c>
      <c r="F9785" t="s">
        <v>36</v>
      </c>
      <c r="G9785">
        <v>274.24</v>
      </c>
      <c r="H9785">
        <v>1634.38</v>
      </c>
      <c r="I9785">
        <v>307.04000000000002</v>
      </c>
      <c r="J9785">
        <v>-1327.34</v>
      </c>
      <c r="K9785" s="1">
        <f t="shared" si="608"/>
        <v>-0.81213671239246676</v>
      </c>
      <c r="L9785" t="s">
        <v>37</v>
      </c>
      <c r="M9785" s="2" t="s">
        <v>134</v>
      </c>
      <c r="N9785" s="3" t="str">
        <f t="shared" si="609"/>
        <v>Jul</v>
      </c>
      <c r="O9785" t="s">
        <v>21</v>
      </c>
      <c r="P9785" t="s">
        <v>22</v>
      </c>
      <c r="Q9785" t="str">
        <f t="shared" si="610"/>
        <v>Adult</v>
      </c>
      <c r="R9785" t="str">
        <f t="shared" si="611"/>
        <v>Loss</v>
      </c>
    </row>
    <row r="9786" spans="1:18">
      <c r="A9786">
        <v>1120</v>
      </c>
      <c r="B9786" t="s">
        <v>15</v>
      </c>
      <c r="C9786">
        <v>41</v>
      </c>
      <c r="D9786" t="s">
        <v>16</v>
      </c>
      <c r="E9786" t="s">
        <v>35</v>
      </c>
      <c r="F9786" t="s">
        <v>18</v>
      </c>
      <c r="G9786">
        <v>175.97</v>
      </c>
      <c r="H9786">
        <v>865.09</v>
      </c>
      <c r="I9786">
        <v>306.81</v>
      </c>
      <c r="J9786">
        <v>-558.28</v>
      </c>
      <c r="K9786" s="1">
        <f t="shared" si="608"/>
        <v>-0.64534325908286994</v>
      </c>
      <c r="L9786" t="s">
        <v>31</v>
      </c>
      <c r="M9786" s="2" t="s">
        <v>156</v>
      </c>
      <c r="N9786" s="3" t="str">
        <f t="shared" si="609"/>
        <v>Apr</v>
      </c>
      <c r="O9786" t="s">
        <v>28</v>
      </c>
      <c r="P9786" t="s">
        <v>22</v>
      </c>
      <c r="Q9786" t="str">
        <f t="shared" si="610"/>
        <v>Senior</v>
      </c>
      <c r="R9786" t="str">
        <f t="shared" si="611"/>
        <v>Loss</v>
      </c>
    </row>
    <row r="9787" spans="1:18">
      <c r="A9787">
        <v>6340</v>
      </c>
      <c r="B9787" t="s">
        <v>40</v>
      </c>
      <c r="C9787">
        <v>20</v>
      </c>
      <c r="D9787" t="s">
        <v>24</v>
      </c>
      <c r="E9787" t="s">
        <v>57</v>
      </c>
      <c r="F9787" t="s">
        <v>49</v>
      </c>
      <c r="G9787">
        <v>171.95</v>
      </c>
      <c r="H9787">
        <v>1876.28</v>
      </c>
      <c r="I9787">
        <v>306.56</v>
      </c>
      <c r="J9787">
        <v>-1569.72</v>
      </c>
      <c r="K9787" s="1">
        <f t="shared" si="608"/>
        <v>-0.83661287227919079</v>
      </c>
      <c r="L9787" t="s">
        <v>31</v>
      </c>
      <c r="M9787" s="2" t="s">
        <v>415</v>
      </c>
      <c r="N9787" s="3" t="str">
        <f t="shared" si="609"/>
        <v>Aug</v>
      </c>
      <c r="O9787" t="s">
        <v>21</v>
      </c>
      <c r="P9787" t="s">
        <v>22</v>
      </c>
      <c r="Q9787" t="str">
        <f t="shared" si="610"/>
        <v>Young</v>
      </c>
      <c r="R9787" t="str">
        <f t="shared" si="611"/>
        <v>Loss</v>
      </c>
    </row>
    <row r="9788" spans="1:18">
      <c r="A9788">
        <v>183</v>
      </c>
      <c r="B9788" t="s">
        <v>40</v>
      </c>
      <c r="C9788">
        <v>29</v>
      </c>
      <c r="D9788" t="s">
        <v>16</v>
      </c>
      <c r="E9788" t="s">
        <v>41</v>
      </c>
      <c r="F9788" t="s">
        <v>42</v>
      </c>
      <c r="G9788">
        <v>173.35</v>
      </c>
      <c r="H9788">
        <v>928.56</v>
      </c>
      <c r="I9788">
        <v>305.7</v>
      </c>
      <c r="J9788">
        <v>-622.86</v>
      </c>
      <c r="K9788" s="1">
        <f t="shared" si="608"/>
        <v>-0.67078056345308867</v>
      </c>
      <c r="L9788" t="s">
        <v>26</v>
      </c>
      <c r="M9788" s="2" t="s">
        <v>131</v>
      </c>
      <c r="N9788" s="3" t="str">
        <f t="shared" si="609"/>
        <v>May</v>
      </c>
      <c r="O9788" t="s">
        <v>21</v>
      </c>
      <c r="P9788" t="s">
        <v>22</v>
      </c>
      <c r="Q9788" t="str">
        <f t="shared" si="610"/>
        <v>Adult</v>
      </c>
      <c r="R9788" t="str">
        <f t="shared" si="611"/>
        <v>Loss</v>
      </c>
    </row>
    <row r="9789" spans="1:18">
      <c r="A9789">
        <v>4588</v>
      </c>
      <c r="B9789" t="s">
        <v>92</v>
      </c>
      <c r="C9789">
        <v>46</v>
      </c>
      <c r="D9789" t="s">
        <v>16</v>
      </c>
      <c r="E9789" t="s">
        <v>17</v>
      </c>
      <c r="F9789" t="s">
        <v>25</v>
      </c>
      <c r="G9789">
        <v>276.48</v>
      </c>
      <c r="H9789">
        <v>971.97</v>
      </c>
      <c r="I9789">
        <v>305.55</v>
      </c>
      <c r="J9789">
        <v>-666.42</v>
      </c>
      <c r="K9789" s="1">
        <f t="shared" si="608"/>
        <v>-0.68563844563103793</v>
      </c>
      <c r="L9789" t="s">
        <v>37</v>
      </c>
      <c r="M9789" s="2" t="s">
        <v>303</v>
      </c>
      <c r="N9789" s="3" t="str">
        <f t="shared" si="609"/>
        <v>Apr</v>
      </c>
      <c r="O9789" t="s">
        <v>33</v>
      </c>
      <c r="P9789" t="s">
        <v>22</v>
      </c>
      <c r="Q9789" t="str">
        <f t="shared" si="610"/>
        <v>Senior</v>
      </c>
      <c r="R9789" t="str">
        <f t="shared" si="611"/>
        <v>Loss</v>
      </c>
    </row>
    <row r="9790" spans="1:18">
      <c r="A9790">
        <v>5700</v>
      </c>
      <c r="B9790" t="s">
        <v>40</v>
      </c>
      <c r="C9790">
        <v>22</v>
      </c>
      <c r="D9790" t="s">
        <v>16</v>
      </c>
      <c r="E9790" t="s">
        <v>17</v>
      </c>
      <c r="F9790" t="s">
        <v>18</v>
      </c>
      <c r="G9790">
        <v>179.83</v>
      </c>
      <c r="H9790">
        <v>1427.01</v>
      </c>
      <c r="I9790">
        <v>304.97000000000003</v>
      </c>
      <c r="J9790">
        <v>-1122.04</v>
      </c>
      <c r="K9790" s="1">
        <f t="shared" si="608"/>
        <v>-0.78628741214147058</v>
      </c>
      <c r="L9790" t="s">
        <v>31</v>
      </c>
      <c r="M9790" s="2" t="s">
        <v>172</v>
      </c>
      <c r="N9790" s="3" t="str">
        <f t="shared" si="609"/>
        <v>Nov</v>
      </c>
      <c r="O9790" t="s">
        <v>51</v>
      </c>
      <c r="P9790" t="s">
        <v>22</v>
      </c>
      <c r="Q9790" t="str">
        <f t="shared" si="610"/>
        <v>Young</v>
      </c>
      <c r="R9790" t="str">
        <f t="shared" si="611"/>
        <v>Loss</v>
      </c>
    </row>
    <row r="9791" spans="1:18">
      <c r="A9791">
        <v>9228</v>
      </c>
      <c r="B9791" t="s">
        <v>34</v>
      </c>
      <c r="C9791">
        <v>29</v>
      </c>
      <c r="D9791" t="s">
        <v>16</v>
      </c>
      <c r="E9791" t="s">
        <v>57</v>
      </c>
      <c r="F9791" t="s">
        <v>18</v>
      </c>
      <c r="G9791">
        <v>261.10000000000002</v>
      </c>
      <c r="H9791">
        <v>1636.11</v>
      </c>
      <c r="I9791">
        <v>304.49</v>
      </c>
      <c r="J9791">
        <v>-1331.62</v>
      </c>
      <c r="K9791" s="1">
        <f t="shared" si="608"/>
        <v>-0.81389393133713506</v>
      </c>
      <c r="L9791" t="s">
        <v>31</v>
      </c>
      <c r="M9791" s="2" t="s">
        <v>194</v>
      </c>
      <c r="N9791" s="3" t="str">
        <f t="shared" si="609"/>
        <v>Sep</v>
      </c>
      <c r="O9791" t="s">
        <v>28</v>
      </c>
      <c r="P9791" t="s">
        <v>39</v>
      </c>
      <c r="Q9791" t="str">
        <f t="shared" si="610"/>
        <v>Adult</v>
      </c>
      <c r="R9791" t="str">
        <f t="shared" si="611"/>
        <v>Loss</v>
      </c>
    </row>
    <row r="9792" spans="1:18">
      <c r="A9792">
        <v>6724</v>
      </c>
      <c r="B9792" t="s">
        <v>92</v>
      </c>
      <c r="C9792">
        <v>44</v>
      </c>
      <c r="D9792" t="s">
        <v>24</v>
      </c>
      <c r="E9792" t="s">
        <v>53</v>
      </c>
      <c r="F9792" t="s">
        <v>18</v>
      </c>
      <c r="G9792">
        <v>231.91</v>
      </c>
      <c r="H9792">
        <v>372.19</v>
      </c>
      <c r="I9792">
        <v>303.54000000000002</v>
      </c>
      <c r="J9792">
        <v>-68.650000000000006</v>
      </c>
      <c r="K9792" s="1">
        <f t="shared" si="608"/>
        <v>-0.18444880303071015</v>
      </c>
      <c r="L9792" t="s">
        <v>19</v>
      </c>
      <c r="M9792" s="2" t="s">
        <v>165</v>
      </c>
      <c r="N9792" s="3" t="str">
        <f t="shared" si="609"/>
        <v>Nov</v>
      </c>
      <c r="O9792" t="s">
        <v>51</v>
      </c>
      <c r="P9792" t="s">
        <v>22</v>
      </c>
      <c r="Q9792" t="str">
        <f t="shared" si="610"/>
        <v>Senior</v>
      </c>
      <c r="R9792" t="str">
        <f t="shared" si="611"/>
        <v>Loss</v>
      </c>
    </row>
    <row r="9793" spans="1:18">
      <c r="A9793">
        <v>1037</v>
      </c>
      <c r="B9793" t="s">
        <v>40</v>
      </c>
      <c r="C9793">
        <v>31</v>
      </c>
      <c r="D9793" t="s">
        <v>24</v>
      </c>
      <c r="E9793" t="s">
        <v>53</v>
      </c>
      <c r="F9793" t="s">
        <v>18</v>
      </c>
      <c r="G9793">
        <v>216.97</v>
      </c>
      <c r="H9793">
        <v>506.27</v>
      </c>
      <c r="I9793">
        <v>303.5</v>
      </c>
      <c r="J9793">
        <v>-202.77</v>
      </c>
      <c r="K9793" s="1">
        <f t="shared" si="608"/>
        <v>-0.40051751041934147</v>
      </c>
      <c r="L9793" t="s">
        <v>37</v>
      </c>
      <c r="M9793" s="2" t="s">
        <v>205</v>
      </c>
      <c r="N9793" s="3" t="str">
        <f t="shared" si="609"/>
        <v>Nov</v>
      </c>
      <c r="O9793" t="s">
        <v>56</v>
      </c>
      <c r="P9793" t="s">
        <v>22</v>
      </c>
      <c r="Q9793" t="str">
        <f t="shared" si="610"/>
        <v>Adult</v>
      </c>
      <c r="R9793" t="str">
        <f t="shared" si="611"/>
        <v>Loss</v>
      </c>
    </row>
    <row r="9794" spans="1:18">
      <c r="A9794">
        <v>8148</v>
      </c>
      <c r="B9794" t="s">
        <v>34</v>
      </c>
      <c r="C9794">
        <v>40</v>
      </c>
      <c r="D9794" t="s">
        <v>24</v>
      </c>
      <c r="E9794" t="s">
        <v>57</v>
      </c>
      <c r="F9794" t="s">
        <v>36</v>
      </c>
      <c r="G9794">
        <v>273.48</v>
      </c>
      <c r="H9794">
        <v>1521.79</v>
      </c>
      <c r="I9794">
        <v>303.39</v>
      </c>
      <c r="J9794">
        <v>-1218.4000000000001</v>
      </c>
      <c r="K9794" s="1">
        <f t="shared" ref="K9794:K9857" si="612">J9794/H9794</f>
        <v>-0.80063609302203331</v>
      </c>
      <c r="L9794" t="s">
        <v>26</v>
      </c>
      <c r="M9794" s="2" t="s">
        <v>285</v>
      </c>
      <c r="N9794" s="3" t="str">
        <f t="shared" ref="N9794:N9857" si="613">TEXT(M9794,"MMM")</f>
        <v>Feb</v>
      </c>
      <c r="O9794" t="s">
        <v>56</v>
      </c>
      <c r="P9794" t="s">
        <v>22</v>
      </c>
      <c r="Q9794" t="str">
        <f t="shared" ref="Q9794:Q9857" si="614">IF(C9794&gt;=18,IF(C9794&lt;=25,"Young",IF(C9794&lt;=40,"Adult",IF(C9794&lt;=60,"Senior",""))),"")</f>
        <v>Adult</v>
      </c>
      <c r="R9794" t="str">
        <f t="shared" ref="R9794:R9857" si="615">IF(J9794&gt;0,"Profit","Loss")</f>
        <v>Loss</v>
      </c>
    </row>
    <row r="9795" spans="1:18">
      <c r="A9795">
        <v>9994</v>
      </c>
      <c r="B9795" t="s">
        <v>40</v>
      </c>
      <c r="C9795">
        <v>47</v>
      </c>
      <c r="D9795" t="s">
        <v>16</v>
      </c>
      <c r="E9795" t="s">
        <v>17</v>
      </c>
      <c r="F9795" t="s">
        <v>42</v>
      </c>
      <c r="G9795">
        <v>211.29</v>
      </c>
      <c r="H9795">
        <v>970.25</v>
      </c>
      <c r="I9795">
        <v>302.86</v>
      </c>
      <c r="J9795">
        <v>-667.39</v>
      </c>
      <c r="K9795" s="1">
        <f t="shared" si="612"/>
        <v>-0.68785364596753418</v>
      </c>
      <c r="L9795" t="s">
        <v>19</v>
      </c>
      <c r="M9795" s="2" t="s">
        <v>70</v>
      </c>
      <c r="N9795" s="3" t="str">
        <f t="shared" si="613"/>
        <v>Aug</v>
      </c>
      <c r="O9795" t="s">
        <v>28</v>
      </c>
      <c r="P9795" t="s">
        <v>39</v>
      </c>
      <c r="Q9795" t="str">
        <f t="shared" si="614"/>
        <v>Senior</v>
      </c>
      <c r="R9795" t="str">
        <f t="shared" si="615"/>
        <v>Loss</v>
      </c>
    </row>
    <row r="9796" spans="1:18">
      <c r="A9796">
        <v>5079</v>
      </c>
      <c r="B9796" t="s">
        <v>92</v>
      </c>
      <c r="C9796">
        <v>43</v>
      </c>
      <c r="D9796" t="s">
        <v>24</v>
      </c>
      <c r="E9796" t="s">
        <v>66</v>
      </c>
      <c r="F9796" t="s">
        <v>42</v>
      </c>
      <c r="G9796">
        <v>186.27</v>
      </c>
      <c r="H9796">
        <v>58.62</v>
      </c>
      <c r="I9796">
        <v>299.95</v>
      </c>
      <c r="J9796">
        <v>241.33</v>
      </c>
      <c r="K9796" s="1">
        <f t="shared" si="612"/>
        <v>4.1168543159331294</v>
      </c>
      <c r="L9796" t="s">
        <v>19</v>
      </c>
      <c r="M9796" s="2" t="s">
        <v>95</v>
      </c>
      <c r="N9796" s="3" t="str">
        <f t="shared" si="613"/>
        <v>Sep</v>
      </c>
      <c r="O9796" t="s">
        <v>28</v>
      </c>
      <c r="P9796" t="s">
        <v>39</v>
      </c>
      <c r="Q9796" t="str">
        <f t="shared" si="614"/>
        <v>Senior</v>
      </c>
      <c r="R9796" t="str">
        <f t="shared" si="615"/>
        <v>Profit</v>
      </c>
    </row>
    <row r="9797" spans="1:18">
      <c r="A9797">
        <v>829</v>
      </c>
      <c r="B9797" t="s">
        <v>40</v>
      </c>
      <c r="C9797">
        <v>24</v>
      </c>
      <c r="D9797" t="s">
        <v>24</v>
      </c>
      <c r="E9797" t="s">
        <v>17</v>
      </c>
      <c r="F9797" t="s">
        <v>18</v>
      </c>
      <c r="G9797">
        <v>243.09</v>
      </c>
      <c r="H9797">
        <v>677.22</v>
      </c>
      <c r="I9797">
        <v>298.52</v>
      </c>
      <c r="J9797">
        <v>-378.7</v>
      </c>
      <c r="K9797" s="1">
        <f t="shared" si="612"/>
        <v>-0.55919789728596314</v>
      </c>
      <c r="L9797" t="s">
        <v>31</v>
      </c>
      <c r="M9797" s="2" t="s">
        <v>354</v>
      </c>
      <c r="N9797" s="3" t="str">
        <f t="shared" si="613"/>
        <v>Dec</v>
      </c>
      <c r="O9797" t="s">
        <v>51</v>
      </c>
      <c r="P9797" t="s">
        <v>22</v>
      </c>
      <c r="Q9797" t="str">
        <f t="shared" si="614"/>
        <v>Young</v>
      </c>
      <c r="R9797" t="str">
        <f t="shared" si="615"/>
        <v>Loss</v>
      </c>
    </row>
    <row r="9798" spans="1:18">
      <c r="A9798">
        <v>360</v>
      </c>
      <c r="B9798" t="s">
        <v>15</v>
      </c>
      <c r="C9798">
        <v>50</v>
      </c>
      <c r="D9798" t="s">
        <v>24</v>
      </c>
      <c r="E9798" t="s">
        <v>66</v>
      </c>
      <c r="F9798" t="s">
        <v>49</v>
      </c>
      <c r="G9798">
        <v>200.02</v>
      </c>
      <c r="H9798">
        <v>108.31</v>
      </c>
      <c r="I9798">
        <v>297.63</v>
      </c>
      <c r="J9798">
        <v>189.32</v>
      </c>
      <c r="K9798" s="1">
        <f t="shared" si="612"/>
        <v>1.7479457113839902</v>
      </c>
      <c r="L9798" t="s">
        <v>19</v>
      </c>
      <c r="M9798" s="2" t="s">
        <v>182</v>
      </c>
      <c r="N9798" s="3" t="str">
        <f t="shared" si="613"/>
        <v>May</v>
      </c>
      <c r="O9798" t="s">
        <v>33</v>
      </c>
      <c r="P9798" t="s">
        <v>39</v>
      </c>
      <c r="Q9798" t="str">
        <f t="shared" si="614"/>
        <v>Senior</v>
      </c>
      <c r="R9798" t="str">
        <f t="shared" si="615"/>
        <v>Profit</v>
      </c>
    </row>
    <row r="9799" spans="1:18">
      <c r="A9799">
        <v>1916</v>
      </c>
      <c r="B9799" t="s">
        <v>15</v>
      </c>
      <c r="C9799">
        <v>37</v>
      </c>
      <c r="D9799" t="s">
        <v>16</v>
      </c>
      <c r="E9799" t="s">
        <v>59</v>
      </c>
      <c r="F9799" t="s">
        <v>36</v>
      </c>
      <c r="G9799">
        <v>175.98</v>
      </c>
      <c r="H9799">
        <v>1013.04</v>
      </c>
      <c r="I9799">
        <v>295.85000000000002</v>
      </c>
      <c r="J9799">
        <v>-717.19</v>
      </c>
      <c r="K9799" s="1">
        <f t="shared" si="612"/>
        <v>-0.70795822474926962</v>
      </c>
      <c r="L9799" t="s">
        <v>31</v>
      </c>
      <c r="M9799" s="2" t="s">
        <v>246</v>
      </c>
      <c r="N9799" s="3" t="str">
        <f t="shared" si="613"/>
        <v>Jul</v>
      </c>
      <c r="O9799" t="s">
        <v>33</v>
      </c>
      <c r="P9799" t="s">
        <v>22</v>
      </c>
      <c r="Q9799" t="str">
        <f t="shared" si="614"/>
        <v>Adult</v>
      </c>
      <c r="R9799" t="str">
        <f t="shared" si="615"/>
        <v>Loss</v>
      </c>
    </row>
    <row r="9800" spans="1:18">
      <c r="A9800">
        <v>1911</v>
      </c>
      <c r="B9800" t="s">
        <v>52</v>
      </c>
      <c r="C9800">
        <v>31</v>
      </c>
      <c r="D9800" t="s">
        <v>24</v>
      </c>
      <c r="E9800" t="s">
        <v>41</v>
      </c>
      <c r="F9800" t="s">
        <v>36</v>
      </c>
      <c r="G9800">
        <v>211.96</v>
      </c>
      <c r="H9800">
        <v>142.83000000000001</v>
      </c>
      <c r="I9800">
        <v>295.06</v>
      </c>
      <c r="J9800">
        <v>152.22999999999999</v>
      </c>
      <c r="K9800" s="1">
        <f t="shared" si="612"/>
        <v>1.0658125043758313</v>
      </c>
      <c r="L9800" t="s">
        <v>26</v>
      </c>
      <c r="M9800" s="2" t="s">
        <v>165</v>
      </c>
      <c r="N9800" s="3" t="str">
        <f t="shared" si="613"/>
        <v>Nov</v>
      </c>
      <c r="O9800" t="s">
        <v>33</v>
      </c>
      <c r="P9800" t="s">
        <v>39</v>
      </c>
      <c r="Q9800" t="str">
        <f t="shared" si="614"/>
        <v>Adult</v>
      </c>
      <c r="R9800" t="str">
        <f t="shared" si="615"/>
        <v>Profit</v>
      </c>
    </row>
    <row r="9801" spans="1:18">
      <c r="A9801">
        <v>7045</v>
      </c>
      <c r="B9801" t="s">
        <v>23</v>
      </c>
      <c r="C9801">
        <v>54</v>
      </c>
      <c r="D9801" t="s">
        <v>24</v>
      </c>
      <c r="E9801" t="s">
        <v>66</v>
      </c>
      <c r="F9801" t="s">
        <v>36</v>
      </c>
      <c r="G9801">
        <v>199.1</v>
      </c>
      <c r="H9801">
        <v>481.77</v>
      </c>
      <c r="I9801">
        <v>295.04000000000002</v>
      </c>
      <c r="J9801">
        <v>-186.73</v>
      </c>
      <c r="K9801" s="1">
        <f t="shared" si="612"/>
        <v>-0.38759158934761401</v>
      </c>
      <c r="L9801" t="s">
        <v>37</v>
      </c>
      <c r="M9801" s="2" t="s">
        <v>252</v>
      </c>
      <c r="N9801" s="3" t="str">
        <f t="shared" si="613"/>
        <v>Dec</v>
      </c>
      <c r="O9801" t="s">
        <v>28</v>
      </c>
      <c r="P9801" t="s">
        <v>39</v>
      </c>
      <c r="Q9801" t="str">
        <f t="shared" si="614"/>
        <v>Senior</v>
      </c>
      <c r="R9801" t="str">
        <f t="shared" si="615"/>
        <v>Loss</v>
      </c>
    </row>
    <row r="9802" spans="1:18">
      <c r="A9802">
        <v>8987</v>
      </c>
      <c r="B9802" t="s">
        <v>29</v>
      </c>
      <c r="C9802">
        <v>56</v>
      </c>
      <c r="D9802" t="s">
        <v>24</v>
      </c>
      <c r="E9802" t="s">
        <v>57</v>
      </c>
      <c r="F9802" t="s">
        <v>49</v>
      </c>
      <c r="G9802">
        <v>213.35</v>
      </c>
      <c r="H9802">
        <v>1772.3</v>
      </c>
      <c r="I9802">
        <v>294.97000000000003</v>
      </c>
      <c r="J9802">
        <v>-1477.33</v>
      </c>
      <c r="K9802" s="1">
        <f t="shared" si="612"/>
        <v>-0.83356655193815943</v>
      </c>
      <c r="L9802" t="s">
        <v>26</v>
      </c>
      <c r="M9802" s="2" t="s">
        <v>217</v>
      </c>
      <c r="N9802" s="3" t="str">
        <f t="shared" si="613"/>
        <v>Sep</v>
      </c>
      <c r="O9802" t="s">
        <v>28</v>
      </c>
      <c r="P9802" t="s">
        <v>39</v>
      </c>
      <c r="Q9802" t="str">
        <f t="shared" si="614"/>
        <v>Senior</v>
      </c>
      <c r="R9802" t="str">
        <f t="shared" si="615"/>
        <v>Loss</v>
      </c>
    </row>
    <row r="9803" spans="1:18">
      <c r="A9803">
        <v>6195</v>
      </c>
      <c r="B9803" t="s">
        <v>84</v>
      </c>
      <c r="C9803">
        <v>46</v>
      </c>
      <c r="D9803" t="s">
        <v>16</v>
      </c>
      <c r="E9803" t="s">
        <v>53</v>
      </c>
      <c r="F9803" t="s">
        <v>18</v>
      </c>
      <c r="G9803">
        <v>184.05</v>
      </c>
      <c r="H9803">
        <v>1236.72</v>
      </c>
      <c r="I9803">
        <v>293.64</v>
      </c>
      <c r="J9803">
        <v>-943.08</v>
      </c>
      <c r="K9803" s="1">
        <f t="shared" si="612"/>
        <v>-0.76256549582767319</v>
      </c>
      <c r="L9803" t="s">
        <v>37</v>
      </c>
      <c r="M9803" s="2" t="s">
        <v>304</v>
      </c>
      <c r="N9803" s="3" t="str">
        <f t="shared" si="613"/>
        <v>Feb</v>
      </c>
      <c r="O9803" t="s">
        <v>28</v>
      </c>
      <c r="P9803" t="s">
        <v>22</v>
      </c>
      <c r="Q9803" t="str">
        <f t="shared" si="614"/>
        <v>Senior</v>
      </c>
      <c r="R9803" t="str">
        <f t="shared" si="615"/>
        <v>Loss</v>
      </c>
    </row>
    <row r="9804" spans="1:18">
      <c r="A9804">
        <v>9272</v>
      </c>
      <c r="B9804" t="s">
        <v>23</v>
      </c>
      <c r="C9804">
        <v>20</v>
      </c>
      <c r="D9804" t="s">
        <v>16</v>
      </c>
      <c r="E9804" t="s">
        <v>57</v>
      </c>
      <c r="F9804" t="s">
        <v>49</v>
      </c>
      <c r="G9804">
        <v>264.14999999999998</v>
      </c>
      <c r="H9804">
        <v>744.03</v>
      </c>
      <c r="I9804">
        <v>292.54000000000002</v>
      </c>
      <c r="J9804">
        <v>-451.49</v>
      </c>
      <c r="K9804" s="1">
        <f t="shared" si="612"/>
        <v>-0.60681692942488885</v>
      </c>
      <c r="L9804" t="s">
        <v>37</v>
      </c>
      <c r="M9804" s="2" t="s">
        <v>99</v>
      </c>
      <c r="N9804" s="3" t="str">
        <f t="shared" si="613"/>
        <v>Nov</v>
      </c>
      <c r="O9804" t="s">
        <v>51</v>
      </c>
      <c r="P9804" t="s">
        <v>39</v>
      </c>
      <c r="Q9804" t="str">
        <f t="shared" si="614"/>
        <v>Young</v>
      </c>
      <c r="R9804" t="str">
        <f t="shared" si="615"/>
        <v>Loss</v>
      </c>
    </row>
    <row r="9805" spans="1:18">
      <c r="A9805">
        <v>6736</v>
      </c>
      <c r="B9805" t="s">
        <v>47</v>
      </c>
      <c r="C9805">
        <v>23</v>
      </c>
      <c r="D9805" t="s">
        <v>24</v>
      </c>
      <c r="E9805" t="s">
        <v>17</v>
      </c>
      <c r="F9805" t="s">
        <v>25</v>
      </c>
      <c r="G9805">
        <v>183.37</v>
      </c>
      <c r="H9805">
        <v>1580.4</v>
      </c>
      <c r="I9805">
        <v>292.07</v>
      </c>
      <c r="J9805">
        <v>-1288.33</v>
      </c>
      <c r="K9805" s="1">
        <f t="shared" si="612"/>
        <v>-0.81519235636547704</v>
      </c>
      <c r="L9805" t="s">
        <v>54</v>
      </c>
      <c r="M9805" s="2" t="s">
        <v>257</v>
      </c>
      <c r="N9805" s="3" t="str">
        <f t="shared" si="613"/>
        <v>Feb</v>
      </c>
      <c r="O9805" t="s">
        <v>51</v>
      </c>
      <c r="P9805" t="s">
        <v>22</v>
      </c>
      <c r="Q9805" t="str">
        <f t="shared" si="614"/>
        <v>Young</v>
      </c>
      <c r="R9805" t="str">
        <f t="shared" si="615"/>
        <v>Loss</v>
      </c>
    </row>
    <row r="9806" spans="1:18">
      <c r="A9806">
        <v>7806</v>
      </c>
      <c r="B9806" t="s">
        <v>34</v>
      </c>
      <c r="C9806">
        <v>42</v>
      </c>
      <c r="D9806" t="s">
        <v>24</v>
      </c>
      <c r="E9806" t="s">
        <v>35</v>
      </c>
      <c r="F9806" t="s">
        <v>36</v>
      </c>
      <c r="G9806">
        <v>207.93</v>
      </c>
      <c r="H9806">
        <v>1598.86</v>
      </c>
      <c r="I9806">
        <v>291.81</v>
      </c>
      <c r="J9806">
        <v>-1307.05</v>
      </c>
      <c r="K9806" s="1">
        <f t="shared" si="612"/>
        <v>-0.8174887107063783</v>
      </c>
      <c r="L9806" t="s">
        <v>19</v>
      </c>
      <c r="M9806" s="2" t="s">
        <v>336</v>
      </c>
      <c r="N9806" s="3" t="str">
        <f t="shared" si="613"/>
        <v>Aug</v>
      </c>
      <c r="O9806" t="s">
        <v>51</v>
      </c>
      <c r="P9806" t="s">
        <v>39</v>
      </c>
      <c r="Q9806" t="str">
        <f t="shared" si="614"/>
        <v>Senior</v>
      </c>
      <c r="R9806" t="str">
        <f t="shared" si="615"/>
        <v>Loss</v>
      </c>
    </row>
    <row r="9807" spans="1:18">
      <c r="A9807">
        <v>963</v>
      </c>
      <c r="B9807" t="s">
        <v>92</v>
      </c>
      <c r="C9807">
        <v>25</v>
      </c>
      <c r="D9807" t="s">
        <v>24</v>
      </c>
      <c r="E9807" t="s">
        <v>53</v>
      </c>
      <c r="F9807" t="s">
        <v>36</v>
      </c>
      <c r="G9807">
        <v>183.6</v>
      </c>
      <c r="H9807">
        <v>1323.11</v>
      </c>
      <c r="I9807">
        <v>291.33</v>
      </c>
      <c r="J9807">
        <v>-1031.78</v>
      </c>
      <c r="K9807" s="1">
        <f t="shared" si="612"/>
        <v>-0.77981422557459323</v>
      </c>
      <c r="L9807" t="s">
        <v>26</v>
      </c>
      <c r="M9807" s="2" t="s">
        <v>280</v>
      </c>
      <c r="N9807" s="3" t="str">
        <f t="shared" si="613"/>
        <v>May</v>
      </c>
      <c r="O9807" t="s">
        <v>28</v>
      </c>
      <c r="P9807" t="s">
        <v>22</v>
      </c>
      <c r="Q9807" t="str">
        <f t="shared" si="614"/>
        <v>Young</v>
      </c>
      <c r="R9807" t="str">
        <f t="shared" si="615"/>
        <v>Loss</v>
      </c>
    </row>
    <row r="9808" spans="1:18">
      <c r="A9808">
        <v>2983</v>
      </c>
      <c r="B9808" t="s">
        <v>23</v>
      </c>
      <c r="C9808">
        <v>46</v>
      </c>
      <c r="D9808" t="s">
        <v>16</v>
      </c>
      <c r="E9808" t="s">
        <v>41</v>
      </c>
      <c r="F9808" t="s">
        <v>42</v>
      </c>
      <c r="G9808">
        <v>221.23</v>
      </c>
      <c r="H9808">
        <v>1220.79</v>
      </c>
      <c r="I9808">
        <v>290.82</v>
      </c>
      <c r="J9808">
        <v>-929.97</v>
      </c>
      <c r="K9808" s="1">
        <f t="shared" si="612"/>
        <v>-0.76177720983953023</v>
      </c>
      <c r="L9808" t="s">
        <v>31</v>
      </c>
      <c r="M9808" s="2" t="s">
        <v>197</v>
      </c>
      <c r="N9808" s="3" t="str">
        <f t="shared" si="613"/>
        <v>Mar</v>
      </c>
      <c r="O9808" t="s">
        <v>56</v>
      </c>
      <c r="P9808" t="s">
        <v>22</v>
      </c>
      <c r="Q9808" t="str">
        <f t="shared" si="614"/>
        <v>Senior</v>
      </c>
      <c r="R9808" t="str">
        <f t="shared" si="615"/>
        <v>Loss</v>
      </c>
    </row>
    <row r="9809" spans="1:18">
      <c r="A9809">
        <v>6436</v>
      </c>
      <c r="B9809" t="s">
        <v>52</v>
      </c>
      <c r="C9809">
        <v>38</v>
      </c>
      <c r="D9809" t="s">
        <v>24</v>
      </c>
      <c r="E9809" t="s">
        <v>57</v>
      </c>
      <c r="F9809" t="s">
        <v>36</v>
      </c>
      <c r="G9809">
        <v>174.43</v>
      </c>
      <c r="H9809">
        <v>471.86</v>
      </c>
      <c r="I9809">
        <v>289.86</v>
      </c>
      <c r="J9809">
        <v>-182</v>
      </c>
      <c r="K9809" s="1">
        <f t="shared" si="612"/>
        <v>-0.3857076251430509</v>
      </c>
      <c r="L9809" t="s">
        <v>19</v>
      </c>
      <c r="M9809" s="2" t="s">
        <v>131</v>
      </c>
      <c r="N9809" s="3" t="str">
        <f t="shared" si="613"/>
        <v>May</v>
      </c>
      <c r="O9809" t="s">
        <v>21</v>
      </c>
      <c r="P9809" t="s">
        <v>39</v>
      </c>
      <c r="Q9809" t="str">
        <f t="shared" si="614"/>
        <v>Adult</v>
      </c>
      <c r="R9809" t="str">
        <f t="shared" si="615"/>
        <v>Loss</v>
      </c>
    </row>
    <row r="9810" spans="1:18">
      <c r="A9810">
        <v>2124</v>
      </c>
      <c r="B9810" t="s">
        <v>47</v>
      </c>
      <c r="C9810">
        <v>58</v>
      </c>
      <c r="D9810" t="s">
        <v>24</v>
      </c>
      <c r="E9810" t="s">
        <v>30</v>
      </c>
      <c r="F9810" t="s">
        <v>25</v>
      </c>
      <c r="G9810">
        <v>238.11</v>
      </c>
      <c r="H9810">
        <v>1526.47</v>
      </c>
      <c r="I9810">
        <v>288.2</v>
      </c>
      <c r="J9810">
        <v>-1238.27</v>
      </c>
      <c r="K9810" s="1">
        <f t="shared" si="612"/>
        <v>-0.81119838581826043</v>
      </c>
      <c r="L9810" t="s">
        <v>19</v>
      </c>
      <c r="M9810" s="2" t="s">
        <v>186</v>
      </c>
      <c r="N9810" s="3" t="str">
        <f t="shared" si="613"/>
        <v>Jun</v>
      </c>
      <c r="O9810" t="s">
        <v>21</v>
      </c>
      <c r="P9810" t="s">
        <v>39</v>
      </c>
      <c r="Q9810" t="str">
        <f t="shared" si="614"/>
        <v>Senior</v>
      </c>
      <c r="R9810" t="str">
        <f t="shared" si="615"/>
        <v>Loss</v>
      </c>
    </row>
    <row r="9811" spans="1:18">
      <c r="A9811">
        <v>7089</v>
      </c>
      <c r="B9811" t="s">
        <v>23</v>
      </c>
      <c r="C9811">
        <v>45</v>
      </c>
      <c r="D9811" t="s">
        <v>24</v>
      </c>
      <c r="E9811" t="s">
        <v>53</v>
      </c>
      <c r="F9811" t="s">
        <v>42</v>
      </c>
      <c r="G9811">
        <v>201.02</v>
      </c>
      <c r="H9811">
        <v>1703.65</v>
      </c>
      <c r="I9811">
        <v>287.89</v>
      </c>
      <c r="J9811">
        <v>-1415.76</v>
      </c>
      <c r="K9811" s="1">
        <f t="shared" si="612"/>
        <v>-0.83101576027940005</v>
      </c>
      <c r="L9811" t="s">
        <v>26</v>
      </c>
      <c r="M9811" s="2" t="s">
        <v>413</v>
      </c>
      <c r="N9811" s="3" t="str">
        <f t="shared" si="613"/>
        <v>Dec</v>
      </c>
      <c r="O9811" t="s">
        <v>28</v>
      </c>
      <c r="P9811" t="s">
        <v>39</v>
      </c>
      <c r="Q9811" t="str">
        <f t="shared" si="614"/>
        <v>Senior</v>
      </c>
      <c r="R9811" t="str">
        <f t="shared" si="615"/>
        <v>Loss</v>
      </c>
    </row>
    <row r="9812" spans="1:18">
      <c r="A9812">
        <v>733</v>
      </c>
      <c r="B9812" t="s">
        <v>92</v>
      </c>
      <c r="C9812">
        <v>32</v>
      </c>
      <c r="D9812" t="s">
        <v>24</v>
      </c>
      <c r="E9812" t="s">
        <v>53</v>
      </c>
      <c r="F9812" t="s">
        <v>25</v>
      </c>
      <c r="G9812">
        <v>258.69</v>
      </c>
      <c r="H9812">
        <v>1093.8599999999999</v>
      </c>
      <c r="I9812">
        <v>287.43</v>
      </c>
      <c r="J9812">
        <v>-806.43</v>
      </c>
      <c r="K9812" s="1">
        <f t="shared" si="612"/>
        <v>-0.7372332839668696</v>
      </c>
      <c r="L9812" t="s">
        <v>54</v>
      </c>
      <c r="M9812" s="2" t="s">
        <v>160</v>
      </c>
      <c r="N9812" s="3" t="str">
        <f t="shared" si="613"/>
        <v>Apr</v>
      </c>
      <c r="O9812" t="s">
        <v>33</v>
      </c>
      <c r="P9812" t="s">
        <v>22</v>
      </c>
      <c r="Q9812" t="str">
        <f t="shared" si="614"/>
        <v>Adult</v>
      </c>
      <c r="R9812" t="str">
        <f t="shared" si="615"/>
        <v>Loss</v>
      </c>
    </row>
    <row r="9813" spans="1:18">
      <c r="A9813">
        <v>5878</v>
      </c>
      <c r="B9813" t="s">
        <v>34</v>
      </c>
      <c r="C9813">
        <v>54</v>
      </c>
      <c r="D9813" t="s">
        <v>16</v>
      </c>
      <c r="E9813" t="s">
        <v>59</v>
      </c>
      <c r="F9813" t="s">
        <v>25</v>
      </c>
      <c r="G9813">
        <v>168.64</v>
      </c>
      <c r="H9813">
        <v>1559.45</v>
      </c>
      <c r="I9813">
        <v>286.62</v>
      </c>
      <c r="J9813">
        <v>-1272.83</v>
      </c>
      <c r="K9813" s="1">
        <f t="shared" si="612"/>
        <v>-0.81620443104940843</v>
      </c>
      <c r="L9813" t="s">
        <v>19</v>
      </c>
      <c r="M9813" s="2" t="s">
        <v>107</v>
      </c>
      <c r="N9813" s="3" t="str">
        <f t="shared" si="613"/>
        <v>Apr</v>
      </c>
      <c r="O9813" t="s">
        <v>56</v>
      </c>
      <c r="P9813" t="s">
        <v>22</v>
      </c>
      <c r="Q9813" t="str">
        <f t="shared" si="614"/>
        <v>Senior</v>
      </c>
      <c r="R9813" t="str">
        <f t="shared" si="615"/>
        <v>Loss</v>
      </c>
    </row>
    <row r="9814" spans="1:18">
      <c r="A9814">
        <v>6966</v>
      </c>
      <c r="B9814" t="s">
        <v>29</v>
      </c>
      <c r="C9814">
        <v>22</v>
      </c>
      <c r="D9814" t="s">
        <v>16</v>
      </c>
      <c r="E9814" t="s">
        <v>41</v>
      </c>
      <c r="F9814" t="s">
        <v>36</v>
      </c>
      <c r="G9814">
        <v>205.97</v>
      </c>
      <c r="H9814">
        <v>1271.08</v>
      </c>
      <c r="I9814">
        <v>283.85000000000002</v>
      </c>
      <c r="J9814">
        <v>-987.23</v>
      </c>
      <c r="K9814" s="1">
        <f t="shared" si="612"/>
        <v>-0.77668596783837374</v>
      </c>
      <c r="L9814" t="s">
        <v>54</v>
      </c>
      <c r="M9814" s="2" t="s">
        <v>278</v>
      </c>
      <c r="N9814" s="3" t="str">
        <f t="shared" si="613"/>
        <v>Sep</v>
      </c>
      <c r="O9814" t="s">
        <v>33</v>
      </c>
      <c r="P9814" t="s">
        <v>22</v>
      </c>
      <c r="Q9814" t="str">
        <f t="shared" si="614"/>
        <v>Young</v>
      </c>
      <c r="R9814" t="str">
        <f t="shared" si="615"/>
        <v>Loss</v>
      </c>
    </row>
    <row r="9815" spans="1:18">
      <c r="A9815">
        <v>8218</v>
      </c>
      <c r="B9815" t="s">
        <v>15</v>
      </c>
      <c r="C9815">
        <v>52</v>
      </c>
      <c r="D9815" t="s">
        <v>16</v>
      </c>
      <c r="E9815" t="s">
        <v>59</v>
      </c>
      <c r="F9815" t="s">
        <v>25</v>
      </c>
      <c r="G9815">
        <v>231.09</v>
      </c>
      <c r="H9815">
        <v>460.05</v>
      </c>
      <c r="I9815">
        <v>283.51</v>
      </c>
      <c r="J9815">
        <v>-176.54</v>
      </c>
      <c r="K9815" s="1">
        <f t="shared" si="612"/>
        <v>-0.38374089772850772</v>
      </c>
      <c r="L9815" t="s">
        <v>54</v>
      </c>
      <c r="M9815" s="2" t="s">
        <v>415</v>
      </c>
      <c r="N9815" s="3" t="str">
        <f t="shared" si="613"/>
        <v>Aug</v>
      </c>
      <c r="O9815" t="s">
        <v>21</v>
      </c>
      <c r="P9815" t="s">
        <v>22</v>
      </c>
      <c r="Q9815" t="str">
        <f t="shared" si="614"/>
        <v>Senior</v>
      </c>
      <c r="R9815" t="str">
        <f t="shared" si="615"/>
        <v>Loss</v>
      </c>
    </row>
    <row r="9816" spans="1:18">
      <c r="A9816">
        <v>4839</v>
      </c>
      <c r="B9816" t="s">
        <v>52</v>
      </c>
      <c r="C9816">
        <v>19</v>
      </c>
      <c r="D9816" t="s">
        <v>24</v>
      </c>
      <c r="E9816" t="s">
        <v>66</v>
      </c>
      <c r="F9816" t="s">
        <v>36</v>
      </c>
      <c r="G9816">
        <v>168.28</v>
      </c>
      <c r="H9816">
        <v>1030.8</v>
      </c>
      <c r="I9816">
        <v>282.45999999999998</v>
      </c>
      <c r="J9816">
        <v>-748.34</v>
      </c>
      <c r="K9816" s="1">
        <f t="shared" si="612"/>
        <v>-0.72597982149786577</v>
      </c>
      <c r="L9816" t="s">
        <v>26</v>
      </c>
      <c r="M9816" s="2" t="s">
        <v>248</v>
      </c>
      <c r="N9816" s="3" t="str">
        <f t="shared" si="613"/>
        <v>Jan</v>
      </c>
      <c r="O9816" t="s">
        <v>56</v>
      </c>
      <c r="P9816" t="s">
        <v>39</v>
      </c>
      <c r="Q9816" t="str">
        <f t="shared" si="614"/>
        <v>Young</v>
      </c>
      <c r="R9816" t="str">
        <f t="shared" si="615"/>
        <v>Loss</v>
      </c>
    </row>
    <row r="9817" spans="1:18">
      <c r="A9817">
        <v>1423</v>
      </c>
      <c r="B9817" t="s">
        <v>92</v>
      </c>
      <c r="C9817">
        <v>45</v>
      </c>
      <c r="D9817" t="s">
        <v>24</v>
      </c>
      <c r="E9817" t="s">
        <v>35</v>
      </c>
      <c r="F9817" t="s">
        <v>25</v>
      </c>
      <c r="G9817">
        <v>188.18</v>
      </c>
      <c r="H9817">
        <v>753.97</v>
      </c>
      <c r="I9817">
        <v>282.42</v>
      </c>
      <c r="J9817">
        <v>-471.55</v>
      </c>
      <c r="K9817" s="1">
        <f t="shared" si="612"/>
        <v>-0.6254227621788665</v>
      </c>
      <c r="L9817" t="s">
        <v>26</v>
      </c>
      <c r="M9817" s="2" t="s">
        <v>89</v>
      </c>
      <c r="N9817" s="3" t="str">
        <f t="shared" si="613"/>
        <v>Apr</v>
      </c>
      <c r="O9817" t="s">
        <v>33</v>
      </c>
      <c r="P9817" t="s">
        <v>22</v>
      </c>
      <c r="Q9817" t="str">
        <f t="shared" si="614"/>
        <v>Senior</v>
      </c>
      <c r="R9817" t="str">
        <f t="shared" si="615"/>
        <v>Loss</v>
      </c>
    </row>
    <row r="9818" spans="1:18">
      <c r="A9818">
        <v>3127</v>
      </c>
      <c r="B9818" t="s">
        <v>84</v>
      </c>
      <c r="C9818">
        <v>20</v>
      </c>
      <c r="D9818" t="s">
        <v>24</v>
      </c>
      <c r="E9818" t="s">
        <v>35</v>
      </c>
      <c r="F9818" t="s">
        <v>18</v>
      </c>
      <c r="G9818">
        <v>246.2</v>
      </c>
      <c r="H9818">
        <v>1436.73</v>
      </c>
      <c r="I9818">
        <v>282.20999999999998</v>
      </c>
      <c r="J9818">
        <v>-1154.52</v>
      </c>
      <c r="K9818" s="1">
        <f t="shared" si="612"/>
        <v>-0.80357478440625585</v>
      </c>
      <c r="L9818" t="s">
        <v>37</v>
      </c>
      <c r="M9818" s="2" t="s">
        <v>74</v>
      </c>
      <c r="N9818" s="3" t="str">
        <f t="shared" si="613"/>
        <v>Aug</v>
      </c>
      <c r="O9818" t="s">
        <v>28</v>
      </c>
      <c r="P9818" t="s">
        <v>39</v>
      </c>
      <c r="Q9818" t="str">
        <f t="shared" si="614"/>
        <v>Young</v>
      </c>
      <c r="R9818" t="str">
        <f t="shared" si="615"/>
        <v>Loss</v>
      </c>
    </row>
    <row r="9819" spans="1:18">
      <c r="A9819">
        <v>9371</v>
      </c>
      <c r="B9819" t="s">
        <v>40</v>
      </c>
      <c r="C9819">
        <v>25</v>
      </c>
      <c r="D9819" t="s">
        <v>24</v>
      </c>
      <c r="E9819" t="s">
        <v>53</v>
      </c>
      <c r="F9819" t="s">
        <v>25</v>
      </c>
      <c r="G9819">
        <v>239.65</v>
      </c>
      <c r="H9819">
        <v>398.02</v>
      </c>
      <c r="I9819">
        <v>281.18</v>
      </c>
      <c r="J9819">
        <v>-116.84</v>
      </c>
      <c r="K9819" s="1">
        <f t="shared" si="612"/>
        <v>-0.29355308778453348</v>
      </c>
      <c r="L9819" t="s">
        <v>26</v>
      </c>
      <c r="M9819" s="2" t="s">
        <v>270</v>
      </c>
      <c r="N9819" s="3" t="str">
        <f t="shared" si="613"/>
        <v>Feb</v>
      </c>
      <c r="O9819" t="s">
        <v>21</v>
      </c>
      <c r="P9819" t="s">
        <v>22</v>
      </c>
      <c r="Q9819" t="str">
        <f t="shared" si="614"/>
        <v>Young</v>
      </c>
      <c r="R9819" t="str">
        <f t="shared" si="615"/>
        <v>Loss</v>
      </c>
    </row>
    <row r="9820" spans="1:18">
      <c r="A9820">
        <v>6003</v>
      </c>
      <c r="B9820" t="s">
        <v>40</v>
      </c>
      <c r="C9820">
        <v>42</v>
      </c>
      <c r="D9820" t="s">
        <v>16</v>
      </c>
      <c r="E9820" t="s">
        <v>66</v>
      </c>
      <c r="F9820" t="s">
        <v>42</v>
      </c>
      <c r="G9820">
        <v>224.82</v>
      </c>
      <c r="H9820">
        <v>1707.28</v>
      </c>
      <c r="I9820">
        <v>278.97000000000003</v>
      </c>
      <c r="J9820">
        <v>-1428.31</v>
      </c>
      <c r="K9820" s="1">
        <f t="shared" si="612"/>
        <v>-0.83659973759430206</v>
      </c>
      <c r="L9820" t="s">
        <v>26</v>
      </c>
      <c r="M9820" s="2" t="s">
        <v>80</v>
      </c>
      <c r="N9820" s="3" t="str">
        <f t="shared" si="613"/>
        <v>Mar</v>
      </c>
      <c r="O9820" t="s">
        <v>21</v>
      </c>
      <c r="P9820" t="s">
        <v>22</v>
      </c>
      <c r="Q9820" t="str">
        <f t="shared" si="614"/>
        <v>Senior</v>
      </c>
      <c r="R9820" t="str">
        <f t="shared" si="615"/>
        <v>Loss</v>
      </c>
    </row>
    <row r="9821" spans="1:18">
      <c r="A9821">
        <v>1286</v>
      </c>
      <c r="B9821" t="s">
        <v>40</v>
      </c>
      <c r="C9821">
        <v>50</v>
      </c>
      <c r="D9821" t="s">
        <v>16</v>
      </c>
      <c r="E9821" t="s">
        <v>66</v>
      </c>
      <c r="F9821" t="s">
        <v>36</v>
      </c>
      <c r="G9821">
        <v>172.17</v>
      </c>
      <c r="H9821">
        <v>1067.71</v>
      </c>
      <c r="I9821">
        <v>278.57</v>
      </c>
      <c r="J9821">
        <v>-789.14</v>
      </c>
      <c r="K9821" s="1">
        <f t="shared" si="612"/>
        <v>-0.73909582189920475</v>
      </c>
      <c r="L9821" t="s">
        <v>54</v>
      </c>
      <c r="M9821" s="2" t="s">
        <v>195</v>
      </c>
      <c r="N9821" s="3" t="str">
        <f t="shared" si="613"/>
        <v>Oct</v>
      </c>
      <c r="O9821" t="s">
        <v>56</v>
      </c>
      <c r="P9821" t="s">
        <v>22</v>
      </c>
      <c r="Q9821" t="str">
        <f t="shared" si="614"/>
        <v>Senior</v>
      </c>
      <c r="R9821" t="str">
        <f t="shared" si="615"/>
        <v>Loss</v>
      </c>
    </row>
    <row r="9822" spans="1:18">
      <c r="A9822">
        <v>7501</v>
      </c>
      <c r="B9822" t="s">
        <v>44</v>
      </c>
      <c r="C9822">
        <v>29</v>
      </c>
      <c r="D9822" t="s">
        <v>16</v>
      </c>
      <c r="E9822" t="s">
        <v>17</v>
      </c>
      <c r="F9822" t="s">
        <v>42</v>
      </c>
      <c r="G9822">
        <v>158.63</v>
      </c>
      <c r="H9822">
        <v>753.19</v>
      </c>
      <c r="I9822">
        <v>277.54000000000002</v>
      </c>
      <c r="J9822">
        <v>-475.65</v>
      </c>
      <c r="K9822" s="1">
        <f t="shared" si="612"/>
        <v>-0.63151396062082599</v>
      </c>
      <c r="L9822" t="s">
        <v>31</v>
      </c>
      <c r="M9822" s="2" t="s">
        <v>389</v>
      </c>
      <c r="N9822" s="3" t="str">
        <f t="shared" si="613"/>
        <v>Oct</v>
      </c>
      <c r="O9822" t="s">
        <v>28</v>
      </c>
      <c r="P9822" t="s">
        <v>22</v>
      </c>
      <c r="Q9822" t="str">
        <f t="shared" si="614"/>
        <v>Adult</v>
      </c>
      <c r="R9822" t="str">
        <f t="shared" si="615"/>
        <v>Loss</v>
      </c>
    </row>
    <row r="9823" spans="1:18">
      <c r="A9823">
        <v>9775</v>
      </c>
      <c r="B9823" t="s">
        <v>44</v>
      </c>
      <c r="C9823">
        <v>60</v>
      </c>
      <c r="D9823" t="s">
        <v>24</v>
      </c>
      <c r="E9823" t="s">
        <v>17</v>
      </c>
      <c r="F9823" t="s">
        <v>49</v>
      </c>
      <c r="G9823">
        <v>164.17</v>
      </c>
      <c r="H9823">
        <v>1573.1</v>
      </c>
      <c r="I9823">
        <v>276.77</v>
      </c>
      <c r="J9823">
        <v>-1296.33</v>
      </c>
      <c r="K9823" s="1">
        <f t="shared" si="612"/>
        <v>-0.82406077172462022</v>
      </c>
      <c r="L9823" t="s">
        <v>37</v>
      </c>
      <c r="M9823" s="2" t="s">
        <v>98</v>
      </c>
      <c r="N9823" s="3" t="str">
        <f t="shared" si="613"/>
        <v>Aug</v>
      </c>
      <c r="O9823" t="s">
        <v>21</v>
      </c>
      <c r="P9823" t="s">
        <v>39</v>
      </c>
      <c r="Q9823" t="str">
        <f t="shared" si="614"/>
        <v>Senior</v>
      </c>
      <c r="R9823" t="str">
        <f t="shared" si="615"/>
        <v>Loss</v>
      </c>
    </row>
    <row r="9824" spans="1:18">
      <c r="A9824">
        <v>5088</v>
      </c>
      <c r="B9824" t="s">
        <v>47</v>
      </c>
      <c r="C9824">
        <v>43</v>
      </c>
      <c r="D9824" t="s">
        <v>16</v>
      </c>
      <c r="E9824" t="s">
        <v>17</v>
      </c>
      <c r="F9824" t="s">
        <v>36</v>
      </c>
      <c r="G9824">
        <v>161.63999999999999</v>
      </c>
      <c r="H9824">
        <v>1171.6300000000001</v>
      </c>
      <c r="I9824">
        <v>275.45999999999998</v>
      </c>
      <c r="J9824">
        <v>-896.17</v>
      </c>
      <c r="K9824" s="1">
        <f t="shared" si="612"/>
        <v>-0.76489164668026588</v>
      </c>
      <c r="L9824" t="s">
        <v>26</v>
      </c>
      <c r="M9824" s="2" t="s">
        <v>219</v>
      </c>
      <c r="N9824" s="3" t="str">
        <f t="shared" si="613"/>
        <v>Oct</v>
      </c>
      <c r="O9824" t="s">
        <v>56</v>
      </c>
      <c r="P9824" t="s">
        <v>39</v>
      </c>
      <c r="Q9824" t="str">
        <f t="shared" si="614"/>
        <v>Senior</v>
      </c>
      <c r="R9824" t="str">
        <f t="shared" si="615"/>
        <v>Loss</v>
      </c>
    </row>
    <row r="9825" spans="1:18">
      <c r="A9825">
        <v>7194</v>
      </c>
      <c r="B9825" t="s">
        <v>29</v>
      </c>
      <c r="C9825">
        <v>55</v>
      </c>
      <c r="D9825" t="s">
        <v>16</v>
      </c>
      <c r="E9825" t="s">
        <v>30</v>
      </c>
      <c r="F9825" t="s">
        <v>36</v>
      </c>
      <c r="G9825">
        <v>248.79</v>
      </c>
      <c r="H9825">
        <v>717.69</v>
      </c>
      <c r="I9825">
        <v>275.33</v>
      </c>
      <c r="J9825">
        <v>-442.36</v>
      </c>
      <c r="K9825" s="1">
        <f t="shared" si="612"/>
        <v>-0.61636639774833146</v>
      </c>
      <c r="L9825" t="s">
        <v>54</v>
      </c>
      <c r="M9825" s="2" t="s">
        <v>147</v>
      </c>
      <c r="N9825" s="3" t="str">
        <f t="shared" si="613"/>
        <v>Oct</v>
      </c>
      <c r="O9825" t="s">
        <v>33</v>
      </c>
      <c r="P9825" t="s">
        <v>39</v>
      </c>
      <c r="Q9825" t="str">
        <f t="shared" si="614"/>
        <v>Senior</v>
      </c>
      <c r="R9825" t="str">
        <f t="shared" si="615"/>
        <v>Loss</v>
      </c>
    </row>
    <row r="9826" spans="1:18">
      <c r="A9826">
        <v>6107</v>
      </c>
      <c r="B9826" t="s">
        <v>40</v>
      </c>
      <c r="C9826">
        <v>56</v>
      </c>
      <c r="D9826" t="s">
        <v>16</v>
      </c>
      <c r="E9826" t="s">
        <v>35</v>
      </c>
      <c r="F9826" t="s">
        <v>25</v>
      </c>
      <c r="G9826">
        <v>182.13</v>
      </c>
      <c r="H9826">
        <v>50.26</v>
      </c>
      <c r="I9826">
        <v>275.02</v>
      </c>
      <c r="J9826">
        <v>224.76</v>
      </c>
      <c r="K9826" s="1">
        <f t="shared" si="612"/>
        <v>4.4719458814166337</v>
      </c>
      <c r="L9826" t="s">
        <v>37</v>
      </c>
      <c r="M9826" s="2" t="s">
        <v>364</v>
      </c>
      <c r="N9826" s="3" t="str">
        <f t="shared" si="613"/>
        <v>Feb</v>
      </c>
      <c r="O9826" t="s">
        <v>51</v>
      </c>
      <c r="P9826" t="s">
        <v>22</v>
      </c>
      <c r="Q9826" t="str">
        <f t="shared" si="614"/>
        <v>Senior</v>
      </c>
      <c r="R9826" t="str">
        <f t="shared" si="615"/>
        <v>Profit</v>
      </c>
    </row>
    <row r="9827" spans="1:18">
      <c r="A9827">
        <v>8965</v>
      </c>
      <c r="B9827" t="s">
        <v>92</v>
      </c>
      <c r="C9827">
        <v>48</v>
      </c>
      <c r="D9827" t="s">
        <v>24</v>
      </c>
      <c r="E9827" t="s">
        <v>53</v>
      </c>
      <c r="F9827" t="s">
        <v>49</v>
      </c>
      <c r="G9827">
        <v>217.13</v>
      </c>
      <c r="H9827">
        <v>793.43</v>
      </c>
      <c r="I9827">
        <v>274.5</v>
      </c>
      <c r="J9827">
        <v>-518.92999999999995</v>
      </c>
      <c r="K9827" s="1">
        <f t="shared" si="612"/>
        <v>-0.65403375218985915</v>
      </c>
      <c r="L9827" t="s">
        <v>37</v>
      </c>
      <c r="M9827" s="2" t="s">
        <v>254</v>
      </c>
      <c r="N9827" s="3" t="str">
        <f t="shared" si="613"/>
        <v>Dec</v>
      </c>
      <c r="O9827" t="s">
        <v>21</v>
      </c>
      <c r="P9827" t="s">
        <v>22</v>
      </c>
      <c r="Q9827" t="str">
        <f t="shared" si="614"/>
        <v>Senior</v>
      </c>
      <c r="R9827" t="str">
        <f t="shared" si="615"/>
        <v>Loss</v>
      </c>
    </row>
    <row r="9828" spans="1:18">
      <c r="A9828">
        <v>6414</v>
      </c>
      <c r="B9828" t="s">
        <v>92</v>
      </c>
      <c r="C9828">
        <v>39</v>
      </c>
      <c r="D9828" t="s">
        <v>24</v>
      </c>
      <c r="E9828" t="s">
        <v>57</v>
      </c>
      <c r="F9828" t="s">
        <v>42</v>
      </c>
      <c r="G9828">
        <v>246.43</v>
      </c>
      <c r="H9828">
        <v>127.93</v>
      </c>
      <c r="I9828">
        <v>273.99</v>
      </c>
      <c r="J9828">
        <v>146.06</v>
      </c>
      <c r="K9828" s="1">
        <f t="shared" si="612"/>
        <v>1.1417181271007582</v>
      </c>
      <c r="L9828" t="s">
        <v>54</v>
      </c>
      <c r="M9828" s="2" t="s">
        <v>372</v>
      </c>
      <c r="N9828" s="3" t="str">
        <f t="shared" si="613"/>
        <v>Sep</v>
      </c>
      <c r="O9828" t="s">
        <v>51</v>
      </c>
      <c r="P9828" t="s">
        <v>22</v>
      </c>
      <c r="Q9828" t="str">
        <f t="shared" si="614"/>
        <v>Adult</v>
      </c>
      <c r="R9828" t="str">
        <f t="shared" si="615"/>
        <v>Profit</v>
      </c>
    </row>
    <row r="9829" spans="1:18">
      <c r="A9829">
        <v>1054</v>
      </c>
      <c r="B9829" t="s">
        <v>29</v>
      </c>
      <c r="C9829">
        <v>59</v>
      </c>
      <c r="D9829" t="s">
        <v>24</v>
      </c>
      <c r="E9829" t="s">
        <v>30</v>
      </c>
      <c r="F9829" t="s">
        <v>36</v>
      </c>
      <c r="G9829">
        <v>166.98</v>
      </c>
      <c r="H9829">
        <v>478.2</v>
      </c>
      <c r="I9829">
        <v>272.58999999999997</v>
      </c>
      <c r="J9829">
        <v>-205.61</v>
      </c>
      <c r="K9829" s="1">
        <f t="shared" si="612"/>
        <v>-0.4299665411961523</v>
      </c>
      <c r="L9829" t="s">
        <v>19</v>
      </c>
      <c r="M9829" s="2" t="s">
        <v>309</v>
      </c>
      <c r="N9829" s="3" t="str">
        <f t="shared" si="613"/>
        <v>Jul</v>
      </c>
      <c r="O9829" t="s">
        <v>28</v>
      </c>
      <c r="P9829" t="s">
        <v>39</v>
      </c>
      <c r="Q9829" t="str">
        <f t="shared" si="614"/>
        <v>Senior</v>
      </c>
      <c r="R9829" t="str">
        <f t="shared" si="615"/>
        <v>Loss</v>
      </c>
    </row>
    <row r="9830" spans="1:18">
      <c r="A9830">
        <v>3657</v>
      </c>
      <c r="B9830" t="s">
        <v>84</v>
      </c>
      <c r="C9830">
        <v>29</v>
      </c>
      <c r="D9830" t="s">
        <v>16</v>
      </c>
      <c r="E9830" t="s">
        <v>53</v>
      </c>
      <c r="F9830" t="s">
        <v>18</v>
      </c>
      <c r="G9830">
        <v>206.92</v>
      </c>
      <c r="H9830">
        <v>74.64</v>
      </c>
      <c r="I9830">
        <v>270.45</v>
      </c>
      <c r="J9830">
        <v>195.81</v>
      </c>
      <c r="K9830" s="1">
        <f t="shared" si="612"/>
        <v>2.6233922829581995</v>
      </c>
      <c r="L9830" t="s">
        <v>31</v>
      </c>
      <c r="M9830" s="2" t="s">
        <v>73</v>
      </c>
      <c r="N9830" s="3" t="str">
        <f t="shared" si="613"/>
        <v>Feb</v>
      </c>
      <c r="O9830" t="s">
        <v>51</v>
      </c>
      <c r="P9830" t="s">
        <v>22</v>
      </c>
      <c r="Q9830" t="str">
        <f t="shared" si="614"/>
        <v>Adult</v>
      </c>
      <c r="R9830" t="str">
        <f t="shared" si="615"/>
        <v>Profit</v>
      </c>
    </row>
    <row r="9831" spans="1:18">
      <c r="A9831">
        <v>7607</v>
      </c>
      <c r="B9831" t="s">
        <v>84</v>
      </c>
      <c r="C9831">
        <v>19</v>
      </c>
      <c r="D9831" t="s">
        <v>24</v>
      </c>
      <c r="E9831" t="s">
        <v>59</v>
      </c>
      <c r="F9831" t="s">
        <v>49</v>
      </c>
      <c r="G9831">
        <v>212.33</v>
      </c>
      <c r="H9831">
        <v>1409.94</v>
      </c>
      <c r="I9831">
        <v>269.85000000000002</v>
      </c>
      <c r="J9831">
        <v>-1140.0899999999999</v>
      </c>
      <c r="K9831" s="1">
        <f t="shared" si="612"/>
        <v>-0.80860887697348816</v>
      </c>
      <c r="L9831" t="s">
        <v>19</v>
      </c>
      <c r="M9831" s="2" t="s">
        <v>310</v>
      </c>
      <c r="N9831" s="3" t="str">
        <f t="shared" si="613"/>
        <v>Apr</v>
      </c>
      <c r="O9831" t="s">
        <v>51</v>
      </c>
      <c r="P9831" t="s">
        <v>22</v>
      </c>
      <c r="Q9831" t="str">
        <f t="shared" si="614"/>
        <v>Young</v>
      </c>
      <c r="R9831" t="str">
        <f t="shared" si="615"/>
        <v>Loss</v>
      </c>
    </row>
    <row r="9832" spans="1:18">
      <c r="A9832">
        <v>6606</v>
      </c>
      <c r="B9832" t="s">
        <v>34</v>
      </c>
      <c r="C9832">
        <v>43</v>
      </c>
      <c r="D9832" t="s">
        <v>16</v>
      </c>
      <c r="E9832" t="s">
        <v>66</v>
      </c>
      <c r="F9832" t="s">
        <v>42</v>
      </c>
      <c r="G9832">
        <v>187.52</v>
      </c>
      <c r="H9832">
        <v>731.5</v>
      </c>
      <c r="I9832">
        <v>266.45</v>
      </c>
      <c r="J9832">
        <v>-465.05</v>
      </c>
      <c r="K9832" s="1">
        <f t="shared" si="612"/>
        <v>-0.63574846206425151</v>
      </c>
      <c r="L9832" t="s">
        <v>19</v>
      </c>
      <c r="M9832" s="2" t="s">
        <v>369</v>
      </c>
      <c r="N9832" s="3" t="str">
        <f t="shared" si="613"/>
        <v>Oct</v>
      </c>
      <c r="O9832" t="s">
        <v>33</v>
      </c>
      <c r="P9832" t="s">
        <v>39</v>
      </c>
      <c r="Q9832" t="str">
        <f t="shared" si="614"/>
        <v>Senior</v>
      </c>
      <c r="R9832" t="str">
        <f t="shared" si="615"/>
        <v>Loss</v>
      </c>
    </row>
    <row r="9833" spans="1:18">
      <c r="A9833">
        <v>3551</v>
      </c>
      <c r="B9833" t="s">
        <v>84</v>
      </c>
      <c r="C9833">
        <v>51</v>
      </c>
      <c r="D9833" t="s">
        <v>24</v>
      </c>
      <c r="E9833" t="s">
        <v>59</v>
      </c>
      <c r="F9833" t="s">
        <v>42</v>
      </c>
      <c r="G9833">
        <v>191.67</v>
      </c>
      <c r="H9833">
        <v>283.87</v>
      </c>
      <c r="I9833">
        <v>266.38</v>
      </c>
      <c r="J9833">
        <v>-17.489999999999998</v>
      </c>
      <c r="K9833" s="1">
        <f t="shared" si="612"/>
        <v>-6.1612710043329688E-2</v>
      </c>
      <c r="L9833" t="s">
        <v>26</v>
      </c>
      <c r="M9833" s="2" t="s">
        <v>397</v>
      </c>
      <c r="N9833" s="3" t="str">
        <f t="shared" si="613"/>
        <v>Oct</v>
      </c>
      <c r="O9833" t="s">
        <v>21</v>
      </c>
      <c r="P9833" t="s">
        <v>22</v>
      </c>
      <c r="Q9833" t="str">
        <f t="shared" si="614"/>
        <v>Senior</v>
      </c>
      <c r="R9833" t="str">
        <f t="shared" si="615"/>
        <v>Loss</v>
      </c>
    </row>
    <row r="9834" spans="1:18">
      <c r="A9834">
        <v>4231</v>
      </c>
      <c r="B9834" t="s">
        <v>34</v>
      </c>
      <c r="C9834">
        <v>20</v>
      </c>
      <c r="D9834" t="s">
        <v>16</v>
      </c>
      <c r="E9834" t="s">
        <v>30</v>
      </c>
      <c r="F9834" t="s">
        <v>49</v>
      </c>
      <c r="G9834">
        <v>155.26</v>
      </c>
      <c r="H9834">
        <v>60.59</v>
      </c>
      <c r="I9834">
        <v>266.33999999999997</v>
      </c>
      <c r="J9834">
        <v>205.75</v>
      </c>
      <c r="K9834" s="1">
        <f t="shared" si="612"/>
        <v>3.395774880343291</v>
      </c>
      <c r="L9834" t="s">
        <v>54</v>
      </c>
      <c r="M9834" s="2" t="s">
        <v>257</v>
      </c>
      <c r="N9834" s="3" t="str">
        <f t="shared" si="613"/>
        <v>Feb</v>
      </c>
      <c r="O9834" t="s">
        <v>33</v>
      </c>
      <c r="P9834" t="s">
        <v>22</v>
      </c>
      <c r="Q9834" t="str">
        <f t="shared" si="614"/>
        <v>Young</v>
      </c>
      <c r="R9834" t="str">
        <f t="shared" si="615"/>
        <v>Profit</v>
      </c>
    </row>
    <row r="9835" spans="1:18">
      <c r="A9835">
        <v>2374</v>
      </c>
      <c r="B9835" t="s">
        <v>44</v>
      </c>
      <c r="C9835">
        <v>50</v>
      </c>
      <c r="D9835" t="s">
        <v>16</v>
      </c>
      <c r="E9835" t="s">
        <v>53</v>
      </c>
      <c r="F9835" t="s">
        <v>49</v>
      </c>
      <c r="G9835">
        <v>166.41</v>
      </c>
      <c r="H9835">
        <v>1045.02</v>
      </c>
      <c r="I9835">
        <v>265.68</v>
      </c>
      <c r="J9835">
        <v>-779.34</v>
      </c>
      <c r="K9835" s="1">
        <f t="shared" si="612"/>
        <v>-0.74576563127978412</v>
      </c>
      <c r="L9835" t="s">
        <v>19</v>
      </c>
      <c r="M9835" s="2" t="s">
        <v>275</v>
      </c>
      <c r="N9835" s="3" t="str">
        <f t="shared" si="613"/>
        <v>Jan</v>
      </c>
      <c r="O9835" t="s">
        <v>56</v>
      </c>
      <c r="P9835" t="s">
        <v>22</v>
      </c>
      <c r="Q9835" t="str">
        <f t="shared" si="614"/>
        <v>Senior</v>
      </c>
      <c r="R9835" t="str">
        <f t="shared" si="615"/>
        <v>Loss</v>
      </c>
    </row>
    <row r="9836" spans="1:18">
      <c r="A9836">
        <v>2075</v>
      </c>
      <c r="B9836" t="s">
        <v>15</v>
      </c>
      <c r="C9836">
        <v>52</v>
      </c>
      <c r="D9836" t="s">
        <v>24</v>
      </c>
      <c r="E9836" t="s">
        <v>53</v>
      </c>
      <c r="F9836" t="s">
        <v>49</v>
      </c>
      <c r="G9836">
        <v>187.2</v>
      </c>
      <c r="H9836">
        <v>1372.69</v>
      </c>
      <c r="I9836">
        <v>265.61</v>
      </c>
      <c r="J9836">
        <v>-1107.08</v>
      </c>
      <c r="K9836" s="1">
        <f t="shared" si="612"/>
        <v>-0.80650401765875757</v>
      </c>
      <c r="L9836" t="s">
        <v>26</v>
      </c>
      <c r="M9836" s="2" t="s">
        <v>415</v>
      </c>
      <c r="N9836" s="3" t="str">
        <f t="shared" si="613"/>
        <v>Aug</v>
      </c>
      <c r="O9836" t="s">
        <v>28</v>
      </c>
      <c r="P9836" t="s">
        <v>22</v>
      </c>
      <c r="Q9836" t="str">
        <f t="shared" si="614"/>
        <v>Senior</v>
      </c>
      <c r="R9836" t="str">
        <f t="shared" si="615"/>
        <v>Loss</v>
      </c>
    </row>
    <row r="9837" spans="1:18">
      <c r="A9837">
        <v>6725</v>
      </c>
      <c r="B9837" t="s">
        <v>15</v>
      </c>
      <c r="C9837">
        <v>30</v>
      </c>
      <c r="D9837" t="s">
        <v>24</v>
      </c>
      <c r="E9837" t="s">
        <v>53</v>
      </c>
      <c r="F9837" t="s">
        <v>25</v>
      </c>
      <c r="G9837">
        <v>183.68</v>
      </c>
      <c r="H9837">
        <v>1116.76</v>
      </c>
      <c r="I9837">
        <v>264.02999999999997</v>
      </c>
      <c r="J9837">
        <v>-852.73</v>
      </c>
      <c r="K9837" s="1">
        <f t="shared" si="612"/>
        <v>-0.76357498477739172</v>
      </c>
      <c r="L9837" t="s">
        <v>19</v>
      </c>
      <c r="M9837" s="2" t="s">
        <v>109</v>
      </c>
      <c r="N9837" s="3" t="str">
        <f t="shared" si="613"/>
        <v>May</v>
      </c>
      <c r="O9837" t="s">
        <v>21</v>
      </c>
      <c r="P9837" t="s">
        <v>22</v>
      </c>
      <c r="Q9837" t="str">
        <f t="shared" si="614"/>
        <v>Adult</v>
      </c>
      <c r="R9837" t="str">
        <f t="shared" si="615"/>
        <v>Loss</v>
      </c>
    </row>
    <row r="9838" spans="1:18">
      <c r="A9838">
        <v>5694</v>
      </c>
      <c r="B9838" t="s">
        <v>34</v>
      </c>
      <c r="C9838">
        <v>58</v>
      </c>
      <c r="D9838" t="s">
        <v>16</v>
      </c>
      <c r="E9838" t="s">
        <v>53</v>
      </c>
      <c r="F9838" t="s">
        <v>42</v>
      </c>
      <c r="G9838">
        <v>225.25</v>
      </c>
      <c r="H9838">
        <v>1325.17</v>
      </c>
      <c r="I9838">
        <v>263.7</v>
      </c>
      <c r="J9838">
        <v>-1061.47</v>
      </c>
      <c r="K9838" s="1">
        <f t="shared" si="612"/>
        <v>-0.80100666329602987</v>
      </c>
      <c r="L9838" t="s">
        <v>37</v>
      </c>
      <c r="M9838" s="2" t="s">
        <v>104</v>
      </c>
      <c r="N9838" s="3" t="str">
        <f t="shared" si="613"/>
        <v>Jan</v>
      </c>
      <c r="O9838" t="s">
        <v>51</v>
      </c>
      <c r="P9838" t="s">
        <v>39</v>
      </c>
      <c r="Q9838" t="str">
        <f t="shared" si="614"/>
        <v>Senior</v>
      </c>
      <c r="R9838" t="str">
        <f t="shared" si="615"/>
        <v>Loss</v>
      </c>
    </row>
    <row r="9839" spans="1:18">
      <c r="A9839">
        <v>5967</v>
      </c>
      <c r="B9839" t="s">
        <v>84</v>
      </c>
      <c r="C9839">
        <v>36</v>
      </c>
      <c r="D9839" t="s">
        <v>16</v>
      </c>
      <c r="E9839" t="s">
        <v>53</v>
      </c>
      <c r="F9839" t="s">
        <v>49</v>
      </c>
      <c r="G9839">
        <v>153.47</v>
      </c>
      <c r="H9839">
        <v>702.31</v>
      </c>
      <c r="I9839">
        <v>263.01</v>
      </c>
      <c r="J9839">
        <v>-439.3</v>
      </c>
      <c r="K9839" s="1">
        <f t="shared" si="612"/>
        <v>-0.62550725463114587</v>
      </c>
      <c r="L9839" t="s">
        <v>37</v>
      </c>
      <c r="M9839" s="2" t="s">
        <v>161</v>
      </c>
      <c r="N9839" s="3" t="str">
        <f t="shared" si="613"/>
        <v>Jan</v>
      </c>
      <c r="O9839" t="s">
        <v>28</v>
      </c>
      <c r="P9839" t="s">
        <v>22</v>
      </c>
      <c r="Q9839" t="str">
        <f t="shared" si="614"/>
        <v>Adult</v>
      </c>
      <c r="R9839" t="str">
        <f t="shared" si="615"/>
        <v>Loss</v>
      </c>
    </row>
    <row r="9840" spans="1:18">
      <c r="A9840">
        <v>1790</v>
      </c>
      <c r="B9840" t="s">
        <v>40</v>
      </c>
      <c r="C9840">
        <v>38</v>
      </c>
      <c r="D9840" t="s">
        <v>16</v>
      </c>
      <c r="E9840" t="s">
        <v>57</v>
      </c>
      <c r="F9840" t="s">
        <v>42</v>
      </c>
      <c r="G9840">
        <v>158.83000000000001</v>
      </c>
      <c r="H9840">
        <v>633.25</v>
      </c>
      <c r="I9840">
        <v>262.67</v>
      </c>
      <c r="J9840">
        <v>-370.58</v>
      </c>
      <c r="K9840" s="1">
        <f t="shared" si="612"/>
        <v>-0.58520331622581911</v>
      </c>
      <c r="L9840" t="s">
        <v>31</v>
      </c>
      <c r="M9840" s="2" t="s">
        <v>222</v>
      </c>
      <c r="N9840" s="3" t="str">
        <f t="shared" si="613"/>
        <v>Aug</v>
      </c>
      <c r="O9840" t="s">
        <v>33</v>
      </c>
      <c r="P9840" t="s">
        <v>39</v>
      </c>
      <c r="Q9840" t="str">
        <f t="shared" si="614"/>
        <v>Adult</v>
      </c>
      <c r="R9840" t="str">
        <f t="shared" si="615"/>
        <v>Loss</v>
      </c>
    </row>
    <row r="9841" spans="1:18">
      <c r="A9841">
        <v>9973</v>
      </c>
      <c r="B9841" t="s">
        <v>44</v>
      </c>
      <c r="C9841">
        <v>28</v>
      </c>
      <c r="D9841" t="s">
        <v>24</v>
      </c>
      <c r="E9841" t="s">
        <v>35</v>
      </c>
      <c r="F9841" t="s">
        <v>36</v>
      </c>
      <c r="G9841">
        <v>218.08</v>
      </c>
      <c r="H9841">
        <v>1320.02</v>
      </c>
      <c r="I9841">
        <v>259.72000000000003</v>
      </c>
      <c r="J9841">
        <v>-1060.3</v>
      </c>
      <c r="K9841" s="1">
        <f t="shared" si="612"/>
        <v>-0.80324540537264588</v>
      </c>
      <c r="L9841" t="s">
        <v>19</v>
      </c>
      <c r="M9841" s="2" t="s">
        <v>87</v>
      </c>
      <c r="N9841" s="3" t="str">
        <f t="shared" si="613"/>
        <v>May</v>
      </c>
      <c r="O9841" t="s">
        <v>28</v>
      </c>
      <c r="P9841" t="s">
        <v>39</v>
      </c>
      <c r="Q9841" t="str">
        <f t="shared" si="614"/>
        <v>Adult</v>
      </c>
      <c r="R9841" t="str">
        <f t="shared" si="615"/>
        <v>Loss</v>
      </c>
    </row>
    <row r="9842" spans="1:18">
      <c r="A9842">
        <v>3668</v>
      </c>
      <c r="B9842" t="s">
        <v>84</v>
      </c>
      <c r="C9842">
        <v>33</v>
      </c>
      <c r="D9842" t="s">
        <v>16</v>
      </c>
      <c r="E9842" t="s">
        <v>59</v>
      </c>
      <c r="F9842" t="s">
        <v>42</v>
      </c>
      <c r="G9842">
        <v>160.33000000000001</v>
      </c>
      <c r="H9842">
        <v>1460.32</v>
      </c>
      <c r="I9842">
        <v>259.32</v>
      </c>
      <c r="J9842">
        <v>-1201</v>
      </c>
      <c r="K9842" s="1">
        <f t="shared" si="612"/>
        <v>-0.82242248274350827</v>
      </c>
      <c r="L9842" t="s">
        <v>26</v>
      </c>
      <c r="M9842" s="2" t="s">
        <v>186</v>
      </c>
      <c r="N9842" s="3" t="str">
        <f t="shared" si="613"/>
        <v>Jun</v>
      </c>
      <c r="O9842" t="s">
        <v>51</v>
      </c>
      <c r="P9842" t="s">
        <v>39</v>
      </c>
      <c r="Q9842" t="str">
        <f t="shared" si="614"/>
        <v>Adult</v>
      </c>
      <c r="R9842" t="str">
        <f t="shared" si="615"/>
        <v>Loss</v>
      </c>
    </row>
    <row r="9843" spans="1:18">
      <c r="A9843">
        <v>1041</v>
      </c>
      <c r="B9843" t="s">
        <v>52</v>
      </c>
      <c r="C9843">
        <v>36</v>
      </c>
      <c r="D9843" t="s">
        <v>24</v>
      </c>
      <c r="E9843" t="s">
        <v>41</v>
      </c>
      <c r="F9843" t="s">
        <v>49</v>
      </c>
      <c r="G9843">
        <v>160.13999999999999</v>
      </c>
      <c r="H9843">
        <v>667.28</v>
      </c>
      <c r="I9843">
        <v>258.89999999999998</v>
      </c>
      <c r="J9843">
        <v>-408.38</v>
      </c>
      <c r="K9843" s="1">
        <f t="shared" si="612"/>
        <v>-0.61200695360268553</v>
      </c>
      <c r="L9843" t="s">
        <v>19</v>
      </c>
      <c r="M9843" s="2" t="s">
        <v>296</v>
      </c>
      <c r="N9843" s="3" t="str">
        <f t="shared" si="613"/>
        <v>Dec</v>
      </c>
      <c r="O9843" t="s">
        <v>21</v>
      </c>
      <c r="P9843" t="s">
        <v>39</v>
      </c>
      <c r="Q9843" t="str">
        <f t="shared" si="614"/>
        <v>Adult</v>
      </c>
      <c r="R9843" t="str">
        <f t="shared" si="615"/>
        <v>Loss</v>
      </c>
    </row>
    <row r="9844" spans="1:18">
      <c r="A9844">
        <v>3845</v>
      </c>
      <c r="B9844" t="s">
        <v>29</v>
      </c>
      <c r="C9844">
        <v>45</v>
      </c>
      <c r="D9844" t="s">
        <v>16</v>
      </c>
      <c r="E9844" t="s">
        <v>66</v>
      </c>
      <c r="F9844" t="s">
        <v>18</v>
      </c>
      <c r="G9844">
        <v>224.22</v>
      </c>
      <c r="H9844">
        <v>526.36</v>
      </c>
      <c r="I9844">
        <v>258.13</v>
      </c>
      <c r="J9844">
        <v>-268.23</v>
      </c>
      <c r="K9844" s="1">
        <f t="shared" si="612"/>
        <v>-0.50959419408769668</v>
      </c>
      <c r="L9844" t="s">
        <v>26</v>
      </c>
      <c r="M9844" s="2" t="s">
        <v>219</v>
      </c>
      <c r="N9844" s="3" t="str">
        <f t="shared" si="613"/>
        <v>Oct</v>
      </c>
      <c r="O9844" t="s">
        <v>21</v>
      </c>
      <c r="P9844" t="s">
        <v>39</v>
      </c>
      <c r="Q9844" t="str">
        <f t="shared" si="614"/>
        <v>Senior</v>
      </c>
      <c r="R9844" t="str">
        <f t="shared" si="615"/>
        <v>Loss</v>
      </c>
    </row>
    <row r="9845" spans="1:18">
      <c r="A9845">
        <v>7778</v>
      </c>
      <c r="B9845" t="s">
        <v>47</v>
      </c>
      <c r="C9845">
        <v>43</v>
      </c>
      <c r="D9845" t="s">
        <v>24</v>
      </c>
      <c r="E9845" t="s">
        <v>59</v>
      </c>
      <c r="F9845" t="s">
        <v>42</v>
      </c>
      <c r="G9845">
        <v>227.58</v>
      </c>
      <c r="H9845">
        <v>187.44</v>
      </c>
      <c r="I9845">
        <v>256.95</v>
      </c>
      <c r="J9845">
        <v>69.510000000000005</v>
      </c>
      <c r="K9845" s="1">
        <f t="shared" si="612"/>
        <v>0.37083866837387969</v>
      </c>
      <c r="L9845" t="s">
        <v>19</v>
      </c>
      <c r="M9845" s="2" t="s">
        <v>294</v>
      </c>
      <c r="N9845" s="3" t="str">
        <f t="shared" si="613"/>
        <v>Jan</v>
      </c>
      <c r="O9845" t="s">
        <v>51</v>
      </c>
      <c r="P9845" t="s">
        <v>22</v>
      </c>
      <c r="Q9845" t="str">
        <f t="shared" si="614"/>
        <v>Senior</v>
      </c>
      <c r="R9845" t="str">
        <f t="shared" si="615"/>
        <v>Profit</v>
      </c>
    </row>
    <row r="9846" spans="1:18">
      <c r="A9846">
        <v>1896</v>
      </c>
      <c r="B9846" t="s">
        <v>84</v>
      </c>
      <c r="C9846">
        <v>42</v>
      </c>
      <c r="D9846" t="s">
        <v>16</v>
      </c>
      <c r="E9846" t="s">
        <v>59</v>
      </c>
      <c r="F9846" t="s">
        <v>18</v>
      </c>
      <c r="G9846">
        <v>152.41</v>
      </c>
      <c r="H9846">
        <v>769.99</v>
      </c>
      <c r="I9846">
        <v>256.93</v>
      </c>
      <c r="J9846">
        <v>-513.05999999999995</v>
      </c>
      <c r="K9846" s="1">
        <f t="shared" si="612"/>
        <v>-0.66632034182262101</v>
      </c>
      <c r="L9846" t="s">
        <v>54</v>
      </c>
      <c r="M9846" s="2" t="s">
        <v>128</v>
      </c>
      <c r="N9846" s="3" t="str">
        <f t="shared" si="613"/>
        <v>Dec</v>
      </c>
      <c r="O9846" t="s">
        <v>33</v>
      </c>
      <c r="P9846" t="s">
        <v>39</v>
      </c>
      <c r="Q9846" t="str">
        <f t="shared" si="614"/>
        <v>Senior</v>
      </c>
      <c r="R9846" t="str">
        <f t="shared" si="615"/>
        <v>Loss</v>
      </c>
    </row>
    <row r="9847" spans="1:18">
      <c r="A9847">
        <v>5361</v>
      </c>
      <c r="B9847" t="s">
        <v>23</v>
      </c>
      <c r="C9847">
        <v>29</v>
      </c>
      <c r="D9847" t="s">
        <v>24</v>
      </c>
      <c r="E9847" t="s">
        <v>17</v>
      </c>
      <c r="F9847" t="s">
        <v>36</v>
      </c>
      <c r="G9847">
        <v>161.13999999999999</v>
      </c>
      <c r="H9847">
        <v>854.9</v>
      </c>
      <c r="I9847">
        <v>256.70999999999998</v>
      </c>
      <c r="J9847">
        <v>-598.19000000000005</v>
      </c>
      <c r="K9847" s="1">
        <f t="shared" si="612"/>
        <v>-0.69971926541115925</v>
      </c>
      <c r="L9847" t="s">
        <v>26</v>
      </c>
      <c r="M9847" s="2" t="s">
        <v>68</v>
      </c>
      <c r="N9847" s="3" t="str">
        <f t="shared" si="613"/>
        <v>Mar</v>
      </c>
      <c r="O9847" t="s">
        <v>28</v>
      </c>
      <c r="P9847" t="s">
        <v>39</v>
      </c>
      <c r="Q9847" t="str">
        <f t="shared" si="614"/>
        <v>Adult</v>
      </c>
      <c r="R9847" t="str">
        <f t="shared" si="615"/>
        <v>Loss</v>
      </c>
    </row>
    <row r="9848" spans="1:18">
      <c r="A9848">
        <v>8812</v>
      </c>
      <c r="B9848" t="s">
        <v>47</v>
      </c>
      <c r="C9848">
        <v>30</v>
      </c>
      <c r="D9848" t="s">
        <v>16</v>
      </c>
      <c r="E9848" t="s">
        <v>35</v>
      </c>
      <c r="F9848" t="s">
        <v>18</v>
      </c>
      <c r="G9848">
        <v>198.85</v>
      </c>
      <c r="H9848">
        <v>1623.41</v>
      </c>
      <c r="I9848">
        <v>255.72</v>
      </c>
      <c r="J9848">
        <v>-1367.69</v>
      </c>
      <c r="K9848" s="1">
        <f t="shared" si="612"/>
        <v>-0.84247971861698523</v>
      </c>
      <c r="L9848" t="s">
        <v>31</v>
      </c>
      <c r="M9848" s="2" t="s">
        <v>225</v>
      </c>
      <c r="N9848" s="3" t="str">
        <f t="shared" si="613"/>
        <v>Feb</v>
      </c>
      <c r="O9848" t="s">
        <v>33</v>
      </c>
      <c r="P9848" t="s">
        <v>39</v>
      </c>
      <c r="Q9848" t="str">
        <f t="shared" si="614"/>
        <v>Adult</v>
      </c>
      <c r="R9848" t="str">
        <f t="shared" si="615"/>
        <v>Loss</v>
      </c>
    </row>
    <row r="9849" spans="1:18">
      <c r="A9849">
        <v>9773</v>
      </c>
      <c r="B9849" t="s">
        <v>23</v>
      </c>
      <c r="C9849">
        <v>37</v>
      </c>
      <c r="D9849" t="s">
        <v>16</v>
      </c>
      <c r="E9849" t="s">
        <v>53</v>
      </c>
      <c r="F9849" t="s">
        <v>49</v>
      </c>
      <c r="G9849">
        <v>157.87</v>
      </c>
      <c r="H9849">
        <v>119.68</v>
      </c>
      <c r="I9849">
        <v>254.96</v>
      </c>
      <c r="J9849">
        <v>135.28</v>
      </c>
      <c r="K9849" s="1">
        <f t="shared" si="612"/>
        <v>1.1303475935828877</v>
      </c>
      <c r="L9849" t="s">
        <v>26</v>
      </c>
      <c r="M9849" s="2" t="s">
        <v>323</v>
      </c>
      <c r="N9849" s="3" t="str">
        <f t="shared" si="613"/>
        <v>Nov</v>
      </c>
      <c r="O9849" t="s">
        <v>33</v>
      </c>
      <c r="P9849" t="s">
        <v>22</v>
      </c>
      <c r="Q9849" t="str">
        <f t="shared" si="614"/>
        <v>Adult</v>
      </c>
      <c r="R9849" t="str">
        <f t="shared" si="615"/>
        <v>Profit</v>
      </c>
    </row>
    <row r="9850" spans="1:18">
      <c r="A9850">
        <v>6624</v>
      </c>
      <c r="B9850" t="s">
        <v>52</v>
      </c>
      <c r="C9850">
        <v>39</v>
      </c>
      <c r="D9850" t="s">
        <v>24</v>
      </c>
      <c r="E9850" t="s">
        <v>41</v>
      </c>
      <c r="F9850" t="s">
        <v>49</v>
      </c>
      <c r="G9850">
        <v>171.45</v>
      </c>
      <c r="H9850">
        <v>1868.5</v>
      </c>
      <c r="I9850">
        <v>254.78</v>
      </c>
      <c r="J9850">
        <v>-1613.72</v>
      </c>
      <c r="K9850" s="1">
        <f t="shared" si="612"/>
        <v>-0.86364463473374364</v>
      </c>
      <c r="L9850" t="s">
        <v>26</v>
      </c>
      <c r="M9850" s="2" t="s">
        <v>360</v>
      </c>
      <c r="N9850" s="3" t="str">
        <f t="shared" si="613"/>
        <v>Aug</v>
      </c>
      <c r="O9850" t="s">
        <v>56</v>
      </c>
      <c r="P9850" t="s">
        <v>22</v>
      </c>
      <c r="Q9850" t="str">
        <f t="shared" si="614"/>
        <v>Adult</v>
      </c>
      <c r="R9850" t="str">
        <f t="shared" si="615"/>
        <v>Loss</v>
      </c>
    </row>
    <row r="9851" spans="1:18">
      <c r="A9851">
        <v>2564</v>
      </c>
      <c r="B9851" t="s">
        <v>15</v>
      </c>
      <c r="C9851">
        <v>21</v>
      </c>
      <c r="D9851" t="s">
        <v>16</v>
      </c>
      <c r="E9851" t="s">
        <v>66</v>
      </c>
      <c r="F9851" t="s">
        <v>18</v>
      </c>
      <c r="G9851">
        <v>176.14</v>
      </c>
      <c r="H9851">
        <v>219.49</v>
      </c>
      <c r="I9851">
        <v>254.31</v>
      </c>
      <c r="J9851">
        <v>34.82</v>
      </c>
      <c r="K9851" s="1">
        <f t="shared" si="612"/>
        <v>0.15864048476012574</v>
      </c>
      <c r="L9851" t="s">
        <v>26</v>
      </c>
      <c r="M9851" s="2" t="s">
        <v>335</v>
      </c>
      <c r="N9851" s="3" t="str">
        <f t="shared" si="613"/>
        <v>Jul</v>
      </c>
      <c r="O9851" t="s">
        <v>51</v>
      </c>
      <c r="P9851" t="s">
        <v>39</v>
      </c>
      <c r="Q9851" t="str">
        <f t="shared" si="614"/>
        <v>Young</v>
      </c>
      <c r="R9851" t="str">
        <f t="shared" si="615"/>
        <v>Profit</v>
      </c>
    </row>
    <row r="9852" spans="1:18">
      <c r="A9852">
        <v>7823</v>
      </c>
      <c r="B9852" t="s">
        <v>47</v>
      </c>
      <c r="C9852">
        <v>52</v>
      </c>
      <c r="D9852" t="s">
        <v>24</v>
      </c>
      <c r="E9852" t="s">
        <v>41</v>
      </c>
      <c r="F9852" t="s">
        <v>18</v>
      </c>
      <c r="G9852">
        <v>201.68</v>
      </c>
      <c r="H9852">
        <v>278.41000000000003</v>
      </c>
      <c r="I9852">
        <v>253.29</v>
      </c>
      <c r="J9852">
        <v>-25.12</v>
      </c>
      <c r="K9852" s="1">
        <f t="shared" si="612"/>
        <v>-9.0226644157896621E-2</v>
      </c>
      <c r="L9852" t="s">
        <v>37</v>
      </c>
      <c r="M9852" s="2" t="s">
        <v>382</v>
      </c>
      <c r="N9852" s="3" t="str">
        <f t="shared" si="613"/>
        <v>Jun</v>
      </c>
      <c r="O9852" t="s">
        <v>21</v>
      </c>
      <c r="P9852" t="s">
        <v>22</v>
      </c>
      <c r="Q9852" t="str">
        <f t="shared" si="614"/>
        <v>Senior</v>
      </c>
      <c r="R9852" t="str">
        <f t="shared" si="615"/>
        <v>Loss</v>
      </c>
    </row>
    <row r="9853" spans="1:18">
      <c r="A9853">
        <v>8649</v>
      </c>
      <c r="B9853" t="s">
        <v>44</v>
      </c>
      <c r="C9853">
        <v>22</v>
      </c>
      <c r="D9853" t="s">
        <v>24</v>
      </c>
      <c r="E9853" t="s">
        <v>30</v>
      </c>
      <c r="F9853" t="s">
        <v>49</v>
      </c>
      <c r="G9853">
        <v>185.25</v>
      </c>
      <c r="H9853">
        <v>995.54</v>
      </c>
      <c r="I9853">
        <v>251.72</v>
      </c>
      <c r="J9853">
        <v>-743.82</v>
      </c>
      <c r="K9853" s="1">
        <f t="shared" si="612"/>
        <v>-0.74715229925467597</v>
      </c>
      <c r="L9853" t="s">
        <v>19</v>
      </c>
      <c r="M9853" s="2" t="s">
        <v>315</v>
      </c>
      <c r="N9853" s="3" t="str">
        <f t="shared" si="613"/>
        <v>Aug</v>
      </c>
      <c r="O9853" t="s">
        <v>56</v>
      </c>
      <c r="P9853" t="s">
        <v>39</v>
      </c>
      <c r="Q9853" t="str">
        <f t="shared" si="614"/>
        <v>Young</v>
      </c>
      <c r="R9853" t="str">
        <f t="shared" si="615"/>
        <v>Loss</v>
      </c>
    </row>
    <row r="9854" spans="1:18">
      <c r="A9854">
        <v>549</v>
      </c>
      <c r="B9854" t="s">
        <v>15</v>
      </c>
      <c r="C9854">
        <v>47</v>
      </c>
      <c r="D9854" t="s">
        <v>24</v>
      </c>
      <c r="E9854" t="s">
        <v>57</v>
      </c>
      <c r="F9854" t="s">
        <v>18</v>
      </c>
      <c r="G9854">
        <v>188.37</v>
      </c>
      <c r="H9854">
        <v>1491.74</v>
      </c>
      <c r="I9854">
        <v>251.64</v>
      </c>
      <c r="J9854">
        <v>-1240.0999999999999</v>
      </c>
      <c r="K9854" s="1">
        <f t="shared" si="612"/>
        <v>-0.83131108638234541</v>
      </c>
      <c r="L9854" t="s">
        <v>37</v>
      </c>
      <c r="M9854" s="2" t="s">
        <v>273</v>
      </c>
      <c r="N9854" s="3" t="str">
        <f t="shared" si="613"/>
        <v>Sep</v>
      </c>
      <c r="O9854" t="s">
        <v>51</v>
      </c>
      <c r="P9854" t="s">
        <v>22</v>
      </c>
      <c r="Q9854" t="str">
        <f t="shared" si="614"/>
        <v>Senior</v>
      </c>
      <c r="R9854" t="str">
        <f t="shared" si="615"/>
        <v>Loss</v>
      </c>
    </row>
    <row r="9855" spans="1:18">
      <c r="A9855">
        <v>9181</v>
      </c>
      <c r="B9855" t="s">
        <v>34</v>
      </c>
      <c r="C9855">
        <v>24</v>
      </c>
      <c r="D9855" t="s">
        <v>16</v>
      </c>
      <c r="E9855" t="s">
        <v>66</v>
      </c>
      <c r="F9855" t="s">
        <v>25</v>
      </c>
      <c r="G9855">
        <v>161.71</v>
      </c>
      <c r="H9855">
        <v>374.14</v>
      </c>
      <c r="I9855">
        <v>249.8</v>
      </c>
      <c r="J9855">
        <v>-124.34</v>
      </c>
      <c r="K9855" s="1">
        <f t="shared" si="612"/>
        <v>-0.33233548938899882</v>
      </c>
      <c r="L9855" t="s">
        <v>19</v>
      </c>
      <c r="M9855" s="2" t="s">
        <v>70</v>
      </c>
      <c r="N9855" s="3" t="str">
        <f t="shared" si="613"/>
        <v>Aug</v>
      </c>
      <c r="O9855" t="s">
        <v>56</v>
      </c>
      <c r="P9855" t="s">
        <v>22</v>
      </c>
      <c r="Q9855" t="str">
        <f t="shared" si="614"/>
        <v>Young</v>
      </c>
      <c r="R9855" t="str">
        <f t="shared" si="615"/>
        <v>Loss</v>
      </c>
    </row>
    <row r="9856" spans="1:18">
      <c r="A9856">
        <v>2769</v>
      </c>
      <c r="B9856" t="s">
        <v>47</v>
      </c>
      <c r="C9856">
        <v>54</v>
      </c>
      <c r="D9856" t="s">
        <v>24</v>
      </c>
      <c r="E9856" t="s">
        <v>35</v>
      </c>
      <c r="F9856" t="s">
        <v>36</v>
      </c>
      <c r="G9856">
        <v>192.13</v>
      </c>
      <c r="H9856">
        <v>1404.46</v>
      </c>
      <c r="I9856">
        <v>249.7</v>
      </c>
      <c r="J9856">
        <v>-1154.76</v>
      </c>
      <c r="K9856" s="1">
        <f t="shared" si="612"/>
        <v>-0.82220924768238324</v>
      </c>
      <c r="L9856" t="s">
        <v>26</v>
      </c>
      <c r="M9856" s="2" t="s">
        <v>353</v>
      </c>
      <c r="N9856" s="3" t="str">
        <f t="shared" si="613"/>
        <v>Dec</v>
      </c>
      <c r="O9856" t="s">
        <v>28</v>
      </c>
      <c r="P9856" t="s">
        <v>22</v>
      </c>
      <c r="Q9856" t="str">
        <f t="shared" si="614"/>
        <v>Senior</v>
      </c>
      <c r="R9856" t="str">
        <f t="shared" si="615"/>
        <v>Loss</v>
      </c>
    </row>
    <row r="9857" spans="1:18">
      <c r="A9857">
        <v>5930</v>
      </c>
      <c r="B9857" t="s">
        <v>23</v>
      </c>
      <c r="C9857">
        <v>44</v>
      </c>
      <c r="D9857" t="s">
        <v>16</v>
      </c>
      <c r="E9857" t="s">
        <v>35</v>
      </c>
      <c r="F9857" t="s">
        <v>42</v>
      </c>
      <c r="G9857">
        <v>214.9</v>
      </c>
      <c r="H9857">
        <v>170.48</v>
      </c>
      <c r="I9857">
        <v>249.55</v>
      </c>
      <c r="J9857">
        <v>79.069999999999993</v>
      </c>
      <c r="K9857" s="1">
        <f t="shared" si="612"/>
        <v>0.46380807132801499</v>
      </c>
      <c r="L9857" t="s">
        <v>54</v>
      </c>
      <c r="M9857" s="2" t="s">
        <v>193</v>
      </c>
      <c r="N9857" s="3" t="str">
        <f t="shared" si="613"/>
        <v>Nov</v>
      </c>
      <c r="O9857" t="s">
        <v>28</v>
      </c>
      <c r="P9857" t="s">
        <v>22</v>
      </c>
      <c r="Q9857" t="str">
        <f t="shared" si="614"/>
        <v>Senior</v>
      </c>
      <c r="R9857" t="str">
        <f t="shared" si="615"/>
        <v>Profit</v>
      </c>
    </row>
    <row r="9858" spans="1:18">
      <c r="A9858">
        <v>8818</v>
      </c>
      <c r="B9858" t="s">
        <v>44</v>
      </c>
      <c r="C9858">
        <v>43</v>
      </c>
      <c r="D9858" t="s">
        <v>24</v>
      </c>
      <c r="E9858" t="s">
        <v>66</v>
      </c>
      <c r="F9858" t="s">
        <v>49</v>
      </c>
      <c r="G9858">
        <v>177.42</v>
      </c>
      <c r="H9858">
        <v>873.25</v>
      </c>
      <c r="I9858">
        <v>249.29</v>
      </c>
      <c r="J9858">
        <v>-623.96</v>
      </c>
      <c r="K9858" s="1">
        <f t="shared" ref="K9858:K9921" si="616">J9858/H9858</f>
        <v>-0.71452619524763816</v>
      </c>
      <c r="L9858" t="s">
        <v>19</v>
      </c>
      <c r="M9858" s="2" t="s">
        <v>97</v>
      </c>
      <c r="N9858" s="3" t="str">
        <f t="shared" ref="N9858:N9921" si="617">TEXT(M9858,"MMM")</f>
        <v>Jun</v>
      </c>
      <c r="O9858" t="s">
        <v>51</v>
      </c>
      <c r="P9858" t="s">
        <v>39</v>
      </c>
      <c r="Q9858" t="str">
        <f t="shared" ref="Q9858:Q9921" si="618">IF(C9858&gt;=18,IF(C9858&lt;=25,"Young",IF(C9858&lt;=40,"Adult",IF(C9858&lt;=60,"Senior",""))),"")</f>
        <v>Senior</v>
      </c>
      <c r="R9858" t="str">
        <f t="shared" ref="R9858:R9921" si="619">IF(J9858&gt;0,"Profit","Loss")</f>
        <v>Loss</v>
      </c>
    </row>
    <row r="9859" spans="1:18">
      <c r="A9859">
        <v>7225</v>
      </c>
      <c r="B9859" t="s">
        <v>84</v>
      </c>
      <c r="C9859">
        <v>48</v>
      </c>
      <c r="D9859" t="s">
        <v>24</v>
      </c>
      <c r="E9859" t="s">
        <v>41</v>
      </c>
      <c r="F9859" t="s">
        <v>36</v>
      </c>
      <c r="G9859">
        <v>179.99</v>
      </c>
      <c r="H9859">
        <v>1182.5899999999999</v>
      </c>
      <c r="I9859">
        <v>249.28</v>
      </c>
      <c r="J9859">
        <v>-933.31</v>
      </c>
      <c r="K9859" s="1">
        <f t="shared" si="616"/>
        <v>-0.78920843233918769</v>
      </c>
      <c r="L9859" t="s">
        <v>26</v>
      </c>
      <c r="M9859" s="2" t="s">
        <v>250</v>
      </c>
      <c r="N9859" s="3" t="str">
        <f t="shared" si="617"/>
        <v>Jan</v>
      </c>
      <c r="O9859" t="s">
        <v>51</v>
      </c>
      <c r="P9859" t="s">
        <v>39</v>
      </c>
      <c r="Q9859" t="str">
        <f t="shared" si="618"/>
        <v>Senior</v>
      </c>
      <c r="R9859" t="str">
        <f t="shared" si="619"/>
        <v>Loss</v>
      </c>
    </row>
    <row r="9860" spans="1:18">
      <c r="A9860">
        <v>2324</v>
      </c>
      <c r="B9860" t="s">
        <v>29</v>
      </c>
      <c r="C9860">
        <v>44</v>
      </c>
      <c r="D9860" t="s">
        <v>16</v>
      </c>
      <c r="E9860" t="s">
        <v>35</v>
      </c>
      <c r="F9860" t="s">
        <v>42</v>
      </c>
      <c r="G9860">
        <v>155.18</v>
      </c>
      <c r="H9860">
        <v>1598.16</v>
      </c>
      <c r="I9860">
        <v>248.98</v>
      </c>
      <c r="J9860">
        <v>-1349.18</v>
      </c>
      <c r="K9860" s="1">
        <f t="shared" si="616"/>
        <v>-0.8442083395905291</v>
      </c>
      <c r="L9860" t="s">
        <v>54</v>
      </c>
      <c r="M9860" s="2" t="s">
        <v>147</v>
      </c>
      <c r="N9860" s="3" t="str">
        <f t="shared" si="617"/>
        <v>Oct</v>
      </c>
      <c r="O9860" t="s">
        <v>56</v>
      </c>
      <c r="P9860" t="s">
        <v>22</v>
      </c>
      <c r="Q9860" t="str">
        <f t="shared" si="618"/>
        <v>Senior</v>
      </c>
      <c r="R9860" t="str">
        <f t="shared" si="619"/>
        <v>Loss</v>
      </c>
    </row>
    <row r="9861" spans="1:18">
      <c r="A9861">
        <v>1117</v>
      </c>
      <c r="B9861" t="s">
        <v>44</v>
      </c>
      <c r="C9861">
        <v>38</v>
      </c>
      <c r="D9861" t="s">
        <v>24</v>
      </c>
      <c r="E9861" t="s">
        <v>59</v>
      </c>
      <c r="F9861" t="s">
        <v>18</v>
      </c>
      <c r="G9861">
        <v>152.04</v>
      </c>
      <c r="H9861">
        <v>1324.99</v>
      </c>
      <c r="I9861">
        <v>247.75</v>
      </c>
      <c r="J9861">
        <v>-1077.24</v>
      </c>
      <c r="K9861" s="1">
        <f t="shared" si="616"/>
        <v>-0.8130174567355225</v>
      </c>
      <c r="L9861" t="s">
        <v>31</v>
      </c>
      <c r="M9861" s="2" t="s">
        <v>289</v>
      </c>
      <c r="N9861" s="3" t="str">
        <f t="shared" si="617"/>
        <v>Dec</v>
      </c>
      <c r="O9861" t="s">
        <v>56</v>
      </c>
      <c r="P9861" t="s">
        <v>22</v>
      </c>
      <c r="Q9861" t="str">
        <f t="shared" si="618"/>
        <v>Adult</v>
      </c>
      <c r="R9861" t="str">
        <f t="shared" si="619"/>
        <v>Loss</v>
      </c>
    </row>
    <row r="9862" spans="1:18">
      <c r="A9862">
        <v>4716</v>
      </c>
      <c r="B9862" t="s">
        <v>47</v>
      </c>
      <c r="C9862">
        <v>42</v>
      </c>
      <c r="D9862" t="s">
        <v>24</v>
      </c>
      <c r="E9862" t="s">
        <v>59</v>
      </c>
      <c r="F9862" t="s">
        <v>25</v>
      </c>
      <c r="G9862">
        <v>155.86000000000001</v>
      </c>
      <c r="H9862">
        <v>1627.52</v>
      </c>
      <c r="I9862">
        <v>247.26</v>
      </c>
      <c r="J9862">
        <v>-1380.26</v>
      </c>
      <c r="K9862" s="1">
        <f t="shared" si="616"/>
        <v>-0.84807559968541091</v>
      </c>
      <c r="L9862" t="s">
        <v>37</v>
      </c>
      <c r="M9862" s="2" t="s">
        <v>286</v>
      </c>
      <c r="N9862" s="3" t="str">
        <f t="shared" si="617"/>
        <v>Apr</v>
      </c>
      <c r="O9862" t="s">
        <v>21</v>
      </c>
      <c r="P9862" t="s">
        <v>39</v>
      </c>
      <c r="Q9862" t="str">
        <f t="shared" si="618"/>
        <v>Senior</v>
      </c>
      <c r="R9862" t="str">
        <f t="shared" si="619"/>
        <v>Loss</v>
      </c>
    </row>
    <row r="9863" spans="1:18">
      <c r="A9863">
        <v>469</v>
      </c>
      <c r="B9863" t="s">
        <v>44</v>
      </c>
      <c r="C9863">
        <v>55</v>
      </c>
      <c r="D9863" t="s">
        <v>16</v>
      </c>
      <c r="E9863" t="s">
        <v>35</v>
      </c>
      <c r="F9863" t="s">
        <v>18</v>
      </c>
      <c r="G9863">
        <v>149.77000000000001</v>
      </c>
      <c r="H9863">
        <v>375.22</v>
      </c>
      <c r="I9863">
        <v>245.85</v>
      </c>
      <c r="J9863">
        <v>-129.37</v>
      </c>
      <c r="K9863" s="1">
        <f t="shared" si="616"/>
        <v>-0.34478439315601511</v>
      </c>
      <c r="L9863" t="s">
        <v>19</v>
      </c>
      <c r="M9863" s="2" t="s">
        <v>310</v>
      </c>
      <c r="N9863" s="3" t="str">
        <f t="shared" si="617"/>
        <v>Apr</v>
      </c>
      <c r="O9863" t="s">
        <v>28</v>
      </c>
      <c r="P9863" t="s">
        <v>39</v>
      </c>
      <c r="Q9863" t="str">
        <f t="shared" si="618"/>
        <v>Senior</v>
      </c>
      <c r="R9863" t="str">
        <f t="shared" si="619"/>
        <v>Loss</v>
      </c>
    </row>
    <row r="9864" spans="1:18">
      <c r="A9864">
        <v>713</v>
      </c>
      <c r="B9864" t="s">
        <v>84</v>
      </c>
      <c r="C9864">
        <v>36</v>
      </c>
      <c r="D9864" t="s">
        <v>24</v>
      </c>
      <c r="E9864" t="s">
        <v>59</v>
      </c>
      <c r="F9864" t="s">
        <v>49</v>
      </c>
      <c r="G9864">
        <v>140.65</v>
      </c>
      <c r="H9864">
        <v>1476.53</v>
      </c>
      <c r="I9864">
        <v>245.52</v>
      </c>
      <c r="J9864">
        <v>-1231.01</v>
      </c>
      <c r="K9864" s="1">
        <f t="shared" si="616"/>
        <v>-0.83371824480369516</v>
      </c>
      <c r="L9864" t="s">
        <v>54</v>
      </c>
      <c r="M9864" s="2" t="s">
        <v>156</v>
      </c>
      <c r="N9864" s="3" t="str">
        <f t="shared" si="617"/>
        <v>Apr</v>
      </c>
      <c r="O9864" t="s">
        <v>56</v>
      </c>
      <c r="P9864" t="s">
        <v>39</v>
      </c>
      <c r="Q9864" t="str">
        <f t="shared" si="618"/>
        <v>Adult</v>
      </c>
      <c r="R9864" t="str">
        <f t="shared" si="619"/>
        <v>Loss</v>
      </c>
    </row>
    <row r="9865" spans="1:18">
      <c r="A9865">
        <v>6911</v>
      </c>
      <c r="B9865" t="s">
        <v>15</v>
      </c>
      <c r="C9865">
        <v>19</v>
      </c>
      <c r="D9865" t="s">
        <v>24</v>
      </c>
      <c r="E9865" t="s">
        <v>35</v>
      </c>
      <c r="F9865" t="s">
        <v>36</v>
      </c>
      <c r="G9865">
        <v>178.69</v>
      </c>
      <c r="H9865">
        <v>676.16</v>
      </c>
      <c r="I9865">
        <v>244.67</v>
      </c>
      <c r="J9865">
        <v>-431.49</v>
      </c>
      <c r="K9865" s="1">
        <f t="shared" si="616"/>
        <v>-0.63814777567439662</v>
      </c>
      <c r="L9865" t="s">
        <v>31</v>
      </c>
      <c r="M9865" s="2" t="s">
        <v>350</v>
      </c>
      <c r="N9865" s="3" t="str">
        <f t="shared" si="617"/>
        <v>Nov</v>
      </c>
      <c r="O9865" t="s">
        <v>56</v>
      </c>
      <c r="P9865" t="s">
        <v>39</v>
      </c>
      <c r="Q9865" t="str">
        <f t="shared" si="618"/>
        <v>Young</v>
      </c>
      <c r="R9865" t="str">
        <f t="shared" si="619"/>
        <v>Loss</v>
      </c>
    </row>
    <row r="9866" spans="1:18">
      <c r="A9866">
        <v>862</v>
      </c>
      <c r="B9866" t="s">
        <v>92</v>
      </c>
      <c r="C9866">
        <v>53</v>
      </c>
      <c r="D9866" t="s">
        <v>16</v>
      </c>
      <c r="E9866" t="s">
        <v>59</v>
      </c>
      <c r="F9866" t="s">
        <v>36</v>
      </c>
      <c r="G9866">
        <v>137.05000000000001</v>
      </c>
      <c r="H9866">
        <v>673.17</v>
      </c>
      <c r="I9866">
        <v>244.43</v>
      </c>
      <c r="J9866">
        <v>-428.74</v>
      </c>
      <c r="K9866" s="1">
        <f t="shared" si="616"/>
        <v>-0.63689706909101718</v>
      </c>
      <c r="L9866" t="s">
        <v>31</v>
      </c>
      <c r="M9866" s="2" t="s">
        <v>113</v>
      </c>
      <c r="N9866" s="3" t="str">
        <f t="shared" si="617"/>
        <v>Oct</v>
      </c>
      <c r="O9866" t="s">
        <v>28</v>
      </c>
      <c r="P9866" t="s">
        <v>39</v>
      </c>
      <c r="Q9866" t="str">
        <f t="shared" si="618"/>
        <v>Senior</v>
      </c>
      <c r="R9866" t="str">
        <f t="shared" si="619"/>
        <v>Loss</v>
      </c>
    </row>
    <row r="9867" spans="1:18">
      <c r="A9867">
        <v>7932</v>
      </c>
      <c r="B9867" t="s">
        <v>23</v>
      </c>
      <c r="C9867">
        <v>33</v>
      </c>
      <c r="D9867" t="s">
        <v>16</v>
      </c>
      <c r="E9867" t="s">
        <v>30</v>
      </c>
      <c r="F9867" t="s">
        <v>42</v>
      </c>
      <c r="G9867">
        <v>218.78</v>
      </c>
      <c r="H9867">
        <v>1090.29</v>
      </c>
      <c r="I9867">
        <v>242.9</v>
      </c>
      <c r="J9867">
        <v>-847.39</v>
      </c>
      <c r="K9867" s="1">
        <f t="shared" si="616"/>
        <v>-0.77721523631327449</v>
      </c>
      <c r="L9867" t="s">
        <v>54</v>
      </c>
      <c r="M9867" s="2" t="s">
        <v>83</v>
      </c>
      <c r="N9867" s="3" t="str">
        <f t="shared" si="617"/>
        <v>Dec</v>
      </c>
      <c r="O9867" t="s">
        <v>28</v>
      </c>
      <c r="P9867" t="s">
        <v>39</v>
      </c>
      <c r="Q9867" t="str">
        <f t="shared" si="618"/>
        <v>Adult</v>
      </c>
      <c r="R9867" t="str">
        <f t="shared" si="619"/>
        <v>Loss</v>
      </c>
    </row>
    <row r="9868" spans="1:18">
      <c r="A9868">
        <v>4515</v>
      </c>
      <c r="B9868" t="s">
        <v>47</v>
      </c>
      <c r="C9868">
        <v>25</v>
      </c>
      <c r="D9868" t="s">
        <v>16</v>
      </c>
      <c r="E9868" t="s">
        <v>35</v>
      </c>
      <c r="F9868" t="s">
        <v>36</v>
      </c>
      <c r="G9868">
        <v>164.17</v>
      </c>
      <c r="H9868">
        <v>623.88</v>
      </c>
      <c r="I9868">
        <v>241.48</v>
      </c>
      <c r="J9868">
        <v>-382.4</v>
      </c>
      <c r="K9868" s="1">
        <f t="shared" si="616"/>
        <v>-0.61293838558697178</v>
      </c>
      <c r="L9868" t="s">
        <v>26</v>
      </c>
      <c r="M9868" s="2" t="s">
        <v>94</v>
      </c>
      <c r="N9868" s="3" t="str">
        <f t="shared" si="617"/>
        <v>Feb</v>
      </c>
      <c r="O9868" t="s">
        <v>33</v>
      </c>
      <c r="P9868" t="s">
        <v>22</v>
      </c>
      <c r="Q9868" t="str">
        <f t="shared" si="618"/>
        <v>Young</v>
      </c>
      <c r="R9868" t="str">
        <f t="shared" si="619"/>
        <v>Loss</v>
      </c>
    </row>
    <row r="9869" spans="1:18">
      <c r="A9869">
        <v>736</v>
      </c>
      <c r="B9869" t="s">
        <v>15</v>
      </c>
      <c r="C9869">
        <v>52</v>
      </c>
      <c r="D9869" t="s">
        <v>24</v>
      </c>
      <c r="E9869" t="s">
        <v>30</v>
      </c>
      <c r="F9869" t="s">
        <v>36</v>
      </c>
      <c r="G9869">
        <v>152.76</v>
      </c>
      <c r="H9869">
        <v>935.66</v>
      </c>
      <c r="I9869">
        <v>239.19</v>
      </c>
      <c r="J9869">
        <v>-696.47</v>
      </c>
      <c r="K9869" s="1">
        <f t="shared" si="616"/>
        <v>-0.74436226834533914</v>
      </c>
      <c r="L9869" t="s">
        <v>31</v>
      </c>
      <c r="M9869" s="2" t="s">
        <v>228</v>
      </c>
      <c r="N9869" s="3" t="str">
        <f t="shared" si="617"/>
        <v>Apr</v>
      </c>
      <c r="O9869" t="s">
        <v>56</v>
      </c>
      <c r="P9869" t="s">
        <v>39</v>
      </c>
      <c r="Q9869" t="str">
        <f t="shared" si="618"/>
        <v>Senior</v>
      </c>
      <c r="R9869" t="str">
        <f t="shared" si="619"/>
        <v>Loss</v>
      </c>
    </row>
    <row r="9870" spans="1:18">
      <c r="A9870">
        <v>3354</v>
      </c>
      <c r="B9870" t="s">
        <v>34</v>
      </c>
      <c r="C9870">
        <v>38</v>
      </c>
      <c r="D9870" t="s">
        <v>24</v>
      </c>
      <c r="E9870" t="s">
        <v>57</v>
      </c>
      <c r="F9870" t="s">
        <v>18</v>
      </c>
      <c r="G9870">
        <v>192.53</v>
      </c>
      <c r="H9870">
        <v>1625.46</v>
      </c>
      <c r="I9870">
        <v>238.09</v>
      </c>
      <c r="J9870">
        <v>-1387.37</v>
      </c>
      <c r="K9870" s="1">
        <f t="shared" si="616"/>
        <v>-0.85352454074538886</v>
      </c>
      <c r="L9870" t="s">
        <v>26</v>
      </c>
      <c r="M9870" s="2" t="s">
        <v>179</v>
      </c>
      <c r="N9870" s="3" t="str">
        <f t="shared" si="617"/>
        <v>Jan</v>
      </c>
      <c r="O9870" t="s">
        <v>33</v>
      </c>
      <c r="P9870" t="s">
        <v>22</v>
      </c>
      <c r="Q9870" t="str">
        <f t="shared" si="618"/>
        <v>Adult</v>
      </c>
      <c r="R9870" t="str">
        <f t="shared" si="619"/>
        <v>Loss</v>
      </c>
    </row>
    <row r="9871" spans="1:18">
      <c r="A9871">
        <v>1554</v>
      </c>
      <c r="B9871" t="s">
        <v>29</v>
      </c>
      <c r="C9871">
        <v>55</v>
      </c>
      <c r="D9871" t="s">
        <v>16</v>
      </c>
      <c r="E9871" t="s">
        <v>53</v>
      </c>
      <c r="F9871" t="s">
        <v>49</v>
      </c>
      <c r="G9871">
        <v>144.4</v>
      </c>
      <c r="H9871">
        <v>281.97000000000003</v>
      </c>
      <c r="I9871">
        <v>235.76</v>
      </c>
      <c r="J9871">
        <v>-46.21</v>
      </c>
      <c r="K9871" s="1">
        <f t="shared" si="616"/>
        <v>-0.16388268255488173</v>
      </c>
      <c r="L9871" t="s">
        <v>37</v>
      </c>
      <c r="M9871" s="2" t="s">
        <v>400</v>
      </c>
      <c r="N9871" s="3" t="str">
        <f t="shared" si="617"/>
        <v>Aug</v>
      </c>
      <c r="O9871" t="s">
        <v>33</v>
      </c>
      <c r="P9871" t="s">
        <v>39</v>
      </c>
      <c r="Q9871" t="str">
        <f t="shared" si="618"/>
        <v>Senior</v>
      </c>
      <c r="R9871" t="str">
        <f t="shared" si="619"/>
        <v>Loss</v>
      </c>
    </row>
    <row r="9872" spans="1:18">
      <c r="A9872">
        <v>4179</v>
      </c>
      <c r="B9872" t="s">
        <v>29</v>
      </c>
      <c r="C9872">
        <v>50</v>
      </c>
      <c r="D9872" t="s">
        <v>24</v>
      </c>
      <c r="E9872" t="s">
        <v>35</v>
      </c>
      <c r="F9872" t="s">
        <v>49</v>
      </c>
      <c r="G9872">
        <v>198.87</v>
      </c>
      <c r="H9872">
        <v>1124.78</v>
      </c>
      <c r="I9872">
        <v>235.56</v>
      </c>
      <c r="J9872">
        <v>-889.22</v>
      </c>
      <c r="K9872" s="1">
        <f t="shared" si="616"/>
        <v>-0.79057237859848151</v>
      </c>
      <c r="L9872" t="s">
        <v>31</v>
      </c>
      <c r="M9872" s="2" t="s">
        <v>342</v>
      </c>
      <c r="N9872" s="3" t="str">
        <f t="shared" si="617"/>
        <v>Jan</v>
      </c>
      <c r="O9872" t="s">
        <v>33</v>
      </c>
      <c r="P9872" t="s">
        <v>22</v>
      </c>
      <c r="Q9872" t="str">
        <f t="shared" si="618"/>
        <v>Senior</v>
      </c>
      <c r="R9872" t="str">
        <f t="shared" si="619"/>
        <v>Loss</v>
      </c>
    </row>
    <row r="9873" spans="1:18">
      <c r="A9873">
        <v>8647</v>
      </c>
      <c r="B9873" t="s">
        <v>44</v>
      </c>
      <c r="C9873">
        <v>54</v>
      </c>
      <c r="D9873" t="s">
        <v>24</v>
      </c>
      <c r="E9873" t="s">
        <v>41</v>
      </c>
      <c r="F9873" t="s">
        <v>18</v>
      </c>
      <c r="G9873">
        <v>182.8</v>
      </c>
      <c r="H9873">
        <v>1745.29</v>
      </c>
      <c r="I9873">
        <v>235.47</v>
      </c>
      <c r="J9873">
        <v>-1509.82</v>
      </c>
      <c r="K9873" s="1">
        <f t="shared" si="616"/>
        <v>-0.86508259372367913</v>
      </c>
      <c r="L9873" t="s">
        <v>31</v>
      </c>
      <c r="M9873" s="2" t="s">
        <v>60</v>
      </c>
      <c r="N9873" s="3" t="str">
        <f t="shared" si="617"/>
        <v>Dec</v>
      </c>
      <c r="O9873" t="s">
        <v>51</v>
      </c>
      <c r="P9873" t="s">
        <v>39</v>
      </c>
      <c r="Q9873" t="str">
        <f t="shared" si="618"/>
        <v>Senior</v>
      </c>
      <c r="R9873" t="str">
        <f t="shared" si="619"/>
        <v>Loss</v>
      </c>
    </row>
    <row r="9874" spans="1:18">
      <c r="A9874">
        <v>34</v>
      </c>
      <c r="B9874" t="s">
        <v>23</v>
      </c>
      <c r="C9874">
        <v>25</v>
      </c>
      <c r="D9874" t="s">
        <v>24</v>
      </c>
      <c r="E9874" t="s">
        <v>57</v>
      </c>
      <c r="F9874" t="s">
        <v>25</v>
      </c>
      <c r="G9874">
        <v>156.77000000000001</v>
      </c>
      <c r="H9874">
        <v>361.04</v>
      </c>
      <c r="I9874">
        <v>235.12</v>
      </c>
      <c r="J9874">
        <v>-125.92</v>
      </c>
      <c r="K9874" s="1">
        <f t="shared" si="616"/>
        <v>-0.34877021936627517</v>
      </c>
      <c r="L9874" t="s">
        <v>19</v>
      </c>
      <c r="M9874" s="2" t="s">
        <v>83</v>
      </c>
      <c r="N9874" s="3" t="str">
        <f t="shared" si="617"/>
        <v>Dec</v>
      </c>
      <c r="O9874" t="s">
        <v>33</v>
      </c>
      <c r="P9874" t="s">
        <v>39</v>
      </c>
      <c r="Q9874" t="str">
        <f t="shared" si="618"/>
        <v>Young</v>
      </c>
      <c r="R9874" t="str">
        <f t="shared" si="619"/>
        <v>Loss</v>
      </c>
    </row>
    <row r="9875" spans="1:18">
      <c r="A9875">
        <v>318</v>
      </c>
      <c r="B9875" t="s">
        <v>52</v>
      </c>
      <c r="C9875">
        <v>55</v>
      </c>
      <c r="D9875" t="s">
        <v>16</v>
      </c>
      <c r="E9875" t="s">
        <v>59</v>
      </c>
      <c r="F9875" t="s">
        <v>49</v>
      </c>
      <c r="G9875">
        <v>194.83</v>
      </c>
      <c r="H9875">
        <v>1908.85</v>
      </c>
      <c r="I9875">
        <v>235.08</v>
      </c>
      <c r="J9875">
        <v>-1673.77</v>
      </c>
      <c r="K9875" s="1">
        <f t="shared" si="616"/>
        <v>-0.87684731644707548</v>
      </c>
      <c r="L9875" t="s">
        <v>19</v>
      </c>
      <c r="M9875" s="2" t="s">
        <v>261</v>
      </c>
      <c r="N9875" s="3" t="str">
        <f t="shared" si="617"/>
        <v>Dec</v>
      </c>
      <c r="O9875" t="s">
        <v>21</v>
      </c>
      <c r="P9875" t="s">
        <v>22</v>
      </c>
      <c r="Q9875" t="str">
        <f t="shared" si="618"/>
        <v>Senior</v>
      </c>
      <c r="R9875" t="str">
        <f t="shared" si="619"/>
        <v>Loss</v>
      </c>
    </row>
    <row r="9876" spans="1:18">
      <c r="A9876">
        <v>4970</v>
      </c>
      <c r="B9876" t="s">
        <v>15</v>
      </c>
      <c r="C9876">
        <v>23</v>
      </c>
      <c r="D9876" t="s">
        <v>16</v>
      </c>
      <c r="E9876" t="s">
        <v>30</v>
      </c>
      <c r="F9876" t="s">
        <v>36</v>
      </c>
      <c r="G9876">
        <v>165.42</v>
      </c>
      <c r="H9876">
        <v>672.07</v>
      </c>
      <c r="I9876">
        <v>234.96</v>
      </c>
      <c r="J9876">
        <v>-437.11</v>
      </c>
      <c r="K9876" s="1">
        <f t="shared" si="616"/>
        <v>-0.65039356019462258</v>
      </c>
      <c r="L9876" t="s">
        <v>26</v>
      </c>
      <c r="M9876" s="2" t="s">
        <v>155</v>
      </c>
      <c r="N9876" s="3" t="str">
        <f t="shared" si="617"/>
        <v>Jul</v>
      </c>
      <c r="O9876" t="s">
        <v>21</v>
      </c>
      <c r="P9876" t="s">
        <v>22</v>
      </c>
      <c r="Q9876" t="str">
        <f t="shared" si="618"/>
        <v>Young</v>
      </c>
      <c r="R9876" t="str">
        <f t="shared" si="619"/>
        <v>Loss</v>
      </c>
    </row>
    <row r="9877" spans="1:18">
      <c r="A9877">
        <v>4628</v>
      </c>
      <c r="B9877" t="s">
        <v>44</v>
      </c>
      <c r="C9877">
        <v>54</v>
      </c>
      <c r="D9877" t="s">
        <v>24</v>
      </c>
      <c r="E9877" t="s">
        <v>41</v>
      </c>
      <c r="F9877" t="s">
        <v>42</v>
      </c>
      <c r="G9877">
        <v>173.6</v>
      </c>
      <c r="H9877">
        <v>1461.32</v>
      </c>
      <c r="I9877">
        <v>233.62</v>
      </c>
      <c r="J9877">
        <v>-1227.7</v>
      </c>
      <c r="K9877" s="1">
        <f t="shared" si="616"/>
        <v>-0.84013084060985965</v>
      </c>
      <c r="L9877" t="s">
        <v>26</v>
      </c>
      <c r="M9877" s="2" t="s">
        <v>174</v>
      </c>
      <c r="N9877" s="3" t="str">
        <f t="shared" si="617"/>
        <v>Mar</v>
      </c>
      <c r="O9877" t="s">
        <v>51</v>
      </c>
      <c r="P9877" t="s">
        <v>22</v>
      </c>
      <c r="Q9877" t="str">
        <f t="shared" si="618"/>
        <v>Senior</v>
      </c>
      <c r="R9877" t="str">
        <f t="shared" si="619"/>
        <v>Loss</v>
      </c>
    </row>
    <row r="9878" spans="1:18">
      <c r="A9878">
        <v>4200</v>
      </c>
      <c r="B9878" t="s">
        <v>92</v>
      </c>
      <c r="C9878">
        <v>36</v>
      </c>
      <c r="D9878" t="s">
        <v>16</v>
      </c>
      <c r="E9878" t="s">
        <v>53</v>
      </c>
      <c r="F9878" t="s">
        <v>36</v>
      </c>
      <c r="G9878">
        <v>146.65</v>
      </c>
      <c r="H9878">
        <v>192.18</v>
      </c>
      <c r="I9878">
        <v>233.46</v>
      </c>
      <c r="J9878">
        <v>41.28</v>
      </c>
      <c r="K9878" s="1">
        <f t="shared" si="616"/>
        <v>0.21479862628785512</v>
      </c>
      <c r="L9878" t="s">
        <v>31</v>
      </c>
      <c r="M9878" s="2" t="s">
        <v>208</v>
      </c>
      <c r="N9878" s="3" t="str">
        <f t="shared" si="617"/>
        <v>Jun</v>
      </c>
      <c r="O9878" t="s">
        <v>51</v>
      </c>
      <c r="P9878" t="s">
        <v>22</v>
      </c>
      <c r="Q9878" t="str">
        <f t="shared" si="618"/>
        <v>Adult</v>
      </c>
      <c r="R9878" t="str">
        <f t="shared" si="619"/>
        <v>Profit</v>
      </c>
    </row>
    <row r="9879" spans="1:18">
      <c r="A9879">
        <v>693</v>
      </c>
      <c r="B9879" t="s">
        <v>34</v>
      </c>
      <c r="C9879">
        <v>50</v>
      </c>
      <c r="D9879" t="s">
        <v>24</v>
      </c>
      <c r="E9879" t="s">
        <v>53</v>
      </c>
      <c r="F9879" t="s">
        <v>42</v>
      </c>
      <c r="G9879">
        <v>184.99</v>
      </c>
      <c r="H9879">
        <v>209.34</v>
      </c>
      <c r="I9879">
        <v>232.6</v>
      </c>
      <c r="J9879">
        <v>23.26</v>
      </c>
      <c r="K9879" s="1">
        <f t="shared" si="616"/>
        <v>0.11111111111111112</v>
      </c>
      <c r="L9879" t="s">
        <v>19</v>
      </c>
      <c r="M9879" s="2" t="s">
        <v>365</v>
      </c>
      <c r="N9879" s="3" t="str">
        <f t="shared" si="617"/>
        <v>Jun</v>
      </c>
      <c r="O9879" t="s">
        <v>56</v>
      </c>
      <c r="P9879" t="s">
        <v>22</v>
      </c>
      <c r="Q9879" t="str">
        <f t="shared" si="618"/>
        <v>Senior</v>
      </c>
      <c r="R9879" t="str">
        <f t="shared" si="619"/>
        <v>Profit</v>
      </c>
    </row>
    <row r="9880" spans="1:18">
      <c r="A9880">
        <v>779</v>
      </c>
      <c r="B9880" t="s">
        <v>92</v>
      </c>
      <c r="C9880">
        <v>37</v>
      </c>
      <c r="D9880" t="s">
        <v>24</v>
      </c>
      <c r="E9880" t="s">
        <v>41</v>
      </c>
      <c r="F9880" t="s">
        <v>25</v>
      </c>
      <c r="G9880">
        <v>175.75</v>
      </c>
      <c r="H9880">
        <v>761.28</v>
      </c>
      <c r="I9880">
        <v>231.76</v>
      </c>
      <c r="J9880">
        <v>-529.52</v>
      </c>
      <c r="K9880" s="1">
        <f t="shared" si="616"/>
        <v>-0.69556536359815047</v>
      </c>
      <c r="L9880" t="s">
        <v>26</v>
      </c>
      <c r="M9880" s="2" t="s">
        <v>358</v>
      </c>
      <c r="N9880" s="3" t="str">
        <f t="shared" si="617"/>
        <v>Nov</v>
      </c>
      <c r="O9880" t="s">
        <v>28</v>
      </c>
      <c r="P9880" t="s">
        <v>22</v>
      </c>
      <c r="Q9880" t="str">
        <f t="shared" si="618"/>
        <v>Adult</v>
      </c>
      <c r="R9880" t="str">
        <f t="shared" si="619"/>
        <v>Loss</v>
      </c>
    </row>
    <row r="9881" spans="1:18">
      <c r="A9881">
        <v>6967</v>
      </c>
      <c r="B9881" t="s">
        <v>84</v>
      </c>
      <c r="C9881">
        <v>55</v>
      </c>
      <c r="D9881" t="s">
        <v>16</v>
      </c>
      <c r="E9881" t="s">
        <v>35</v>
      </c>
      <c r="F9881" t="s">
        <v>42</v>
      </c>
      <c r="G9881">
        <v>128.38999999999999</v>
      </c>
      <c r="H9881">
        <v>326.27999999999997</v>
      </c>
      <c r="I9881">
        <v>230.49</v>
      </c>
      <c r="J9881">
        <v>-95.79</v>
      </c>
      <c r="K9881" s="1">
        <f t="shared" si="616"/>
        <v>-0.29358219933799196</v>
      </c>
      <c r="L9881" t="s">
        <v>37</v>
      </c>
      <c r="M9881" s="2" t="s">
        <v>397</v>
      </c>
      <c r="N9881" s="3" t="str">
        <f t="shared" si="617"/>
        <v>Oct</v>
      </c>
      <c r="O9881" t="s">
        <v>28</v>
      </c>
      <c r="P9881" t="s">
        <v>22</v>
      </c>
      <c r="Q9881" t="str">
        <f t="shared" si="618"/>
        <v>Senior</v>
      </c>
      <c r="R9881" t="str">
        <f t="shared" si="619"/>
        <v>Loss</v>
      </c>
    </row>
    <row r="9882" spans="1:18">
      <c r="A9882">
        <v>3200</v>
      </c>
      <c r="B9882" t="s">
        <v>34</v>
      </c>
      <c r="C9882">
        <v>29</v>
      </c>
      <c r="D9882" t="s">
        <v>24</v>
      </c>
      <c r="E9882" t="s">
        <v>17</v>
      </c>
      <c r="F9882" t="s">
        <v>25</v>
      </c>
      <c r="G9882">
        <v>154.11000000000001</v>
      </c>
      <c r="H9882">
        <v>93.43</v>
      </c>
      <c r="I9882">
        <v>230.02</v>
      </c>
      <c r="J9882">
        <v>136.59</v>
      </c>
      <c r="K9882" s="1">
        <f t="shared" si="616"/>
        <v>1.4619501230868028</v>
      </c>
      <c r="L9882" t="s">
        <v>37</v>
      </c>
      <c r="M9882" s="2" t="s">
        <v>401</v>
      </c>
      <c r="N9882" s="3" t="str">
        <f t="shared" si="617"/>
        <v>Mar</v>
      </c>
      <c r="O9882" t="s">
        <v>21</v>
      </c>
      <c r="P9882" t="s">
        <v>22</v>
      </c>
      <c r="Q9882" t="str">
        <f t="shared" si="618"/>
        <v>Adult</v>
      </c>
      <c r="R9882" t="str">
        <f t="shared" si="619"/>
        <v>Profit</v>
      </c>
    </row>
    <row r="9883" spans="1:18">
      <c r="A9883">
        <v>4838</v>
      </c>
      <c r="B9883" t="s">
        <v>44</v>
      </c>
      <c r="C9883">
        <v>51</v>
      </c>
      <c r="D9883" t="s">
        <v>16</v>
      </c>
      <c r="E9883" t="s">
        <v>53</v>
      </c>
      <c r="F9883" t="s">
        <v>49</v>
      </c>
      <c r="G9883">
        <v>192.27</v>
      </c>
      <c r="H9883">
        <v>279.69</v>
      </c>
      <c r="I9883">
        <v>229.76</v>
      </c>
      <c r="J9883">
        <v>-49.93</v>
      </c>
      <c r="K9883" s="1">
        <f t="shared" si="616"/>
        <v>-0.17851907468983519</v>
      </c>
      <c r="L9883" t="s">
        <v>37</v>
      </c>
      <c r="M9883" s="2" t="s">
        <v>412</v>
      </c>
      <c r="N9883" s="3" t="str">
        <f t="shared" si="617"/>
        <v>Dec</v>
      </c>
      <c r="O9883" t="s">
        <v>28</v>
      </c>
      <c r="P9883" t="s">
        <v>22</v>
      </c>
      <c r="Q9883" t="str">
        <f t="shared" si="618"/>
        <v>Senior</v>
      </c>
      <c r="R9883" t="str">
        <f t="shared" si="619"/>
        <v>Loss</v>
      </c>
    </row>
    <row r="9884" spans="1:18">
      <c r="A9884">
        <v>8032</v>
      </c>
      <c r="B9884" t="s">
        <v>52</v>
      </c>
      <c r="C9884">
        <v>46</v>
      </c>
      <c r="D9884" t="s">
        <v>24</v>
      </c>
      <c r="E9884" t="s">
        <v>59</v>
      </c>
      <c r="F9884" t="s">
        <v>42</v>
      </c>
      <c r="G9884">
        <v>146.54</v>
      </c>
      <c r="H9884">
        <v>1568.67</v>
      </c>
      <c r="I9884">
        <v>228.65</v>
      </c>
      <c r="J9884">
        <v>-1340.02</v>
      </c>
      <c r="K9884" s="1">
        <f t="shared" si="616"/>
        <v>-0.85423957875142631</v>
      </c>
      <c r="L9884" t="s">
        <v>19</v>
      </c>
      <c r="M9884" s="2" t="s">
        <v>136</v>
      </c>
      <c r="N9884" s="3" t="str">
        <f t="shared" si="617"/>
        <v>Nov</v>
      </c>
      <c r="O9884" t="s">
        <v>28</v>
      </c>
      <c r="P9884" t="s">
        <v>39</v>
      </c>
      <c r="Q9884" t="str">
        <f t="shared" si="618"/>
        <v>Senior</v>
      </c>
      <c r="R9884" t="str">
        <f t="shared" si="619"/>
        <v>Loss</v>
      </c>
    </row>
    <row r="9885" spans="1:18">
      <c r="A9885">
        <v>164</v>
      </c>
      <c r="B9885" t="s">
        <v>47</v>
      </c>
      <c r="C9885">
        <v>19</v>
      </c>
      <c r="D9885" t="s">
        <v>16</v>
      </c>
      <c r="E9885" t="s">
        <v>17</v>
      </c>
      <c r="F9885" t="s">
        <v>36</v>
      </c>
      <c r="G9885">
        <v>153.27000000000001</v>
      </c>
      <c r="H9885">
        <v>1748.83</v>
      </c>
      <c r="I9885">
        <v>227.96</v>
      </c>
      <c r="J9885">
        <v>-1520.87</v>
      </c>
      <c r="K9885" s="1">
        <f t="shared" si="616"/>
        <v>-0.86964999456779668</v>
      </c>
      <c r="L9885" t="s">
        <v>31</v>
      </c>
      <c r="M9885" s="2" t="s">
        <v>181</v>
      </c>
      <c r="N9885" s="3" t="str">
        <f t="shared" si="617"/>
        <v>Aug</v>
      </c>
      <c r="O9885" t="s">
        <v>51</v>
      </c>
      <c r="P9885" t="s">
        <v>22</v>
      </c>
      <c r="Q9885" t="str">
        <f t="shared" si="618"/>
        <v>Young</v>
      </c>
      <c r="R9885" t="str">
        <f t="shared" si="619"/>
        <v>Loss</v>
      </c>
    </row>
    <row r="9886" spans="1:18">
      <c r="A9886">
        <v>2414</v>
      </c>
      <c r="B9886" t="s">
        <v>23</v>
      </c>
      <c r="C9886">
        <v>39</v>
      </c>
      <c r="D9886" t="s">
        <v>16</v>
      </c>
      <c r="E9886" t="s">
        <v>59</v>
      </c>
      <c r="F9886" t="s">
        <v>42</v>
      </c>
      <c r="G9886">
        <v>206.16</v>
      </c>
      <c r="H9886">
        <v>675.64</v>
      </c>
      <c r="I9886">
        <v>227.43</v>
      </c>
      <c r="J9886">
        <v>-448.21</v>
      </c>
      <c r="K9886" s="1">
        <f t="shared" si="616"/>
        <v>-0.66338582677165348</v>
      </c>
      <c r="L9886" t="s">
        <v>26</v>
      </c>
      <c r="M9886" s="2" t="s">
        <v>283</v>
      </c>
      <c r="N9886" s="3" t="str">
        <f t="shared" si="617"/>
        <v>Jun</v>
      </c>
      <c r="O9886" t="s">
        <v>21</v>
      </c>
      <c r="P9886" t="s">
        <v>22</v>
      </c>
      <c r="Q9886" t="str">
        <f t="shared" si="618"/>
        <v>Adult</v>
      </c>
      <c r="R9886" t="str">
        <f t="shared" si="619"/>
        <v>Loss</v>
      </c>
    </row>
    <row r="9887" spans="1:18">
      <c r="A9887">
        <v>3003</v>
      </c>
      <c r="B9887" t="s">
        <v>52</v>
      </c>
      <c r="C9887">
        <v>21</v>
      </c>
      <c r="D9887" t="s">
        <v>16</v>
      </c>
      <c r="E9887" t="s">
        <v>41</v>
      </c>
      <c r="F9887" t="s">
        <v>25</v>
      </c>
      <c r="G9887">
        <v>150.88</v>
      </c>
      <c r="H9887">
        <v>1035.51</v>
      </c>
      <c r="I9887">
        <v>226.72</v>
      </c>
      <c r="J9887">
        <v>-808.79</v>
      </c>
      <c r="K9887" s="1">
        <f t="shared" si="616"/>
        <v>-0.78105474597058455</v>
      </c>
      <c r="L9887" t="s">
        <v>37</v>
      </c>
      <c r="M9887" s="2" t="s">
        <v>379</v>
      </c>
      <c r="N9887" s="3" t="str">
        <f t="shared" si="617"/>
        <v>Mar</v>
      </c>
      <c r="O9887" t="s">
        <v>28</v>
      </c>
      <c r="P9887" t="s">
        <v>22</v>
      </c>
      <c r="Q9887" t="str">
        <f t="shared" si="618"/>
        <v>Young</v>
      </c>
      <c r="R9887" t="str">
        <f t="shared" si="619"/>
        <v>Loss</v>
      </c>
    </row>
    <row r="9888" spans="1:18">
      <c r="A9888">
        <v>1820</v>
      </c>
      <c r="B9888" t="s">
        <v>47</v>
      </c>
      <c r="C9888">
        <v>26</v>
      </c>
      <c r="D9888" t="s">
        <v>16</v>
      </c>
      <c r="E9888" t="s">
        <v>53</v>
      </c>
      <c r="F9888" t="s">
        <v>42</v>
      </c>
      <c r="G9888">
        <v>127.4</v>
      </c>
      <c r="H9888">
        <v>716.37</v>
      </c>
      <c r="I9888">
        <v>226.51</v>
      </c>
      <c r="J9888">
        <v>-489.86</v>
      </c>
      <c r="K9888" s="1">
        <f t="shared" si="616"/>
        <v>-0.68380864636989269</v>
      </c>
      <c r="L9888" t="s">
        <v>19</v>
      </c>
      <c r="M9888" s="2" t="s">
        <v>64</v>
      </c>
      <c r="N9888" s="3" t="str">
        <f t="shared" si="617"/>
        <v>Feb</v>
      </c>
      <c r="O9888" t="s">
        <v>33</v>
      </c>
      <c r="P9888" t="s">
        <v>39</v>
      </c>
      <c r="Q9888" t="str">
        <f t="shared" si="618"/>
        <v>Adult</v>
      </c>
      <c r="R9888" t="str">
        <f t="shared" si="619"/>
        <v>Loss</v>
      </c>
    </row>
    <row r="9889" spans="1:18">
      <c r="A9889">
        <v>8893</v>
      </c>
      <c r="B9889" t="s">
        <v>34</v>
      </c>
      <c r="C9889">
        <v>18</v>
      </c>
      <c r="D9889" t="s">
        <v>16</v>
      </c>
      <c r="E9889" t="s">
        <v>17</v>
      </c>
      <c r="F9889" t="s">
        <v>25</v>
      </c>
      <c r="G9889">
        <v>201.96</v>
      </c>
      <c r="H9889">
        <v>292.72000000000003</v>
      </c>
      <c r="I9889">
        <v>226.46</v>
      </c>
      <c r="J9889">
        <v>-66.260000000000005</v>
      </c>
      <c r="K9889" s="1">
        <f t="shared" si="616"/>
        <v>-0.22635966110959277</v>
      </c>
      <c r="L9889" t="s">
        <v>19</v>
      </c>
      <c r="M9889" s="2" t="s">
        <v>142</v>
      </c>
      <c r="N9889" s="3" t="str">
        <f t="shared" si="617"/>
        <v>Jun</v>
      </c>
      <c r="O9889" t="s">
        <v>51</v>
      </c>
      <c r="P9889" t="s">
        <v>22</v>
      </c>
      <c r="Q9889" t="str">
        <f t="shared" si="618"/>
        <v>Young</v>
      </c>
      <c r="R9889" t="str">
        <f t="shared" si="619"/>
        <v>Loss</v>
      </c>
    </row>
    <row r="9890" spans="1:18">
      <c r="A9890">
        <v>4289</v>
      </c>
      <c r="B9890" t="s">
        <v>47</v>
      </c>
      <c r="C9890">
        <v>48</v>
      </c>
      <c r="D9890" t="s">
        <v>16</v>
      </c>
      <c r="E9890" t="s">
        <v>17</v>
      </c>
      <c r="F9890" t="s">
        <v>49</v>
      </c>
      <c r="G9890">
        <v>154.04</v>
      </c>
      <c r="H9890">
        <v>330.6</v>
      </c>
      <c r="I9890">
        <v>225.44</v>
      </c>
      <c r="J9890">
        <v>-105.16</v>
      </c>
      <c r="K9890" s="1">
        <f t="shared" si="616"/>
        <v>-0.31808832425892314</v>
      </c>
      <c r="L9890" t="s">
        <v>19</v>
      </c>
      <c r="M9890" s="2" t="s">
        <v>142</v>
      </c>
      <c r="N9890" s="3" t="str">
        <f t="shared" si="617"/>
        <v>Jun</v>
      </c>
      <c r="O9890" t="s">
        <v>51</v>
      </c>
      <c r="P9890" t="s">
        <v>22</v>
      </c>
      <c r="Q9890" t="str">
        <f t="shared" si="618"/>
        <v>Senior</v>
      </c>
      <c r="R9890" t="str">
        <f t="shared" si="619"/>
        <v>Loss</v>
      </c>
    </row>
    <row r="9891" spans="1:18">
      <c r="A9891">
        <v>267</v>
      </c>
      <c r="B9891" t="s">
        <v>92</v>
      </c>
      <c r="C9891">
        <v>30</v>
      </c>
      <c r="D9891" t="s">
        <v>16</v>
      </c>
      <c r="E9891" t="s">
        <v>41</v>
      </c>
      <c r="F9891" t="s">
        <v>42</v>
      </c>
      <c r="G9891">
        <v>131.22999999999999</v>
      </c>
      <c r="H9891">
        <v>1025.69</v>
      </c>
      <c r="I9891">
        <v>225.34</v>
      </c>
      <c r="J9891">
        <v>-800.35</v>
      </c>
      <c r="K9891" s="1">
        <f t="shared" si="616"/>
        <v>-0.78030399048445431</v>
      </c>
      <c r="L9891" t="s">
        <v>54</v>
      </c>
      <c r="M9891" s="2" t="s">
        <v>238</v>
      </c>
      <c r="N9891" s="3" t="str">
        <f t="shared" si="617"/>
        <v>May</v>
      </c>
      <c r="O9891" t="s">
        <v>21</v>
      </c>
      <c r="P9891" t="s">
        <v>22</v>
      </c>
      <c r="Q9891" t="str">
        <f t="shared" si="618"/>
        <v>Adult</v>
      </c>
      <c r="R9891" t="str">
        <f t="shared" si="619"/>
        <v>Loss</v>
      </c>
    </row>
    <row r="9892" spans="1:18">
      <c r="A9892">
        <v>5019</v>
      </c>
      <c r="B9892" t="s">
        <v>92</v>
      </c>
      <c r="C9892">
        <v>59</v>
      </c>
      <c r="D9892" t="s">
        <v>24</v>
      </c>
      <c r="E9892" t="s">
        <v>30</v>
      </c>
      <c r="F9892" t="s">
        <v>18</v>
      </c>
      <c r="G9892">
        <v>187.92</v>
      </c>
      <c r="H9892">
        <v>1570.99</v>
      </c>
      <c r="I9892">
        <v>225.29</v>
      </c>
      <c r="J9892">
        <v>-1345.7</v>
      </c>
      <c r="K9892" s="1">
        <f t="shared" si="616"/>
        <v>-0.85659361294470371</v>
      </c>
      <c r="L9892" t="s">
        <v>54</v>
      </c>
      <c r="M9892" s="2" t="s">
        <v>405</v>
      </c>
      <c r="N9892" s="3" t="str">
        <f t="shared" si="617"/>
        <v>Jul</v>
      </c>
      <c r="O9892" t="s">
        <v>51</v>
      </c>
      <c r="P9892" t="s">
        <v>39</v>
      </c>
      <c r="Q9892" t="str">
        <f t="shared" si="618"/>
        <v>Senior</v>
      </c>
      <c r="R9892" t="str">
        <f t="shared" si="619"/>
        <v>Loss</v>
      </c>
    </row>
    <row r="9893" spans="1:18">
      <c r="A9893">
        <v>3138</v>
      </c>
      <c r="B9893" t="s">
        <v>84</v>
      </c>
      <c r="C9893">
        <v>55</v>
      </c>
      <c r="D9893" t="s">
        <v>24</v>
      </c>
      <c r="E9893" t="s">
        <v>35</v>
      </c>
      <c r="F9893" t="s">
        <v>36</v>
      </c>
      <c r="G9893">
        <v>187.38</v>
      </c>
      <c r="H9893">
        <v>1317.6</v>
      </c>
      <c r="I9893">
        <v>224.34</v>
      </c>
      <c r="J9893">
        <v>-1093.26</v>
      </c>
      <c r="K9893" s="1">
        <f t="shared" si="616"/>
        <v>-0.82973588342440807</v>
      </c>
      <c r="L9893" t="s">
        <v>37</v>
      </c>
      <c r="M9893" s="2" t="s">
        <v>151</v>
      </c>
      <c r="N9893" s="3" t="str">
        <f t="shared" si="617"/>
        <v>May</v>
      </c>
      <c r="O9893" t="s">
        <v>51</v>
      </c>
      <c r="P9893" t="s">
        <v>22</v>
      </c>
      <c r="Q9893" t="str">
        <f t="shared" si="618"/>
        <v>Senior</v>
      </c>
      <c r="R9893" t="str">
        <f t="shared" si="619"/>
        <v>Loss</v>
      </c>
    </row>
    <row r="9894" spans="1:18">
      <c r="A9894">
        <v>8356</v>
      </c>
      <c r="B9894" t="s">
        <v>15</v>
      </c>
      <c r="C9894">
        <v>28</v>
      </c>
      <c r="D9894" t="s">
        <v>24</v>
      </c>
      <c r="E9894" t="s">
        <v>35</v>
      </c>
      <c r="F9894" t="s">
        <v>18</v>
      </c>
      <c r="G9894">
        <v>165.01</v>
      </c>
      <c r="H9894">
        <v>1817.35</v>
      </c>
      <c r="I9894">
        <v>223.55</v>
      </c>
      <c r="J9894">
        <v>-1593.8</v>
      </c>
      <c r="K9894" s="1">
        <f t="shared" si="616"/>
        <v>-0.87699122348474434</v>
      </c>
      <c r="L9894" t="s">
        <v>37</v>
      </c>
      <c r="M9894" s="2" t="s">
        <v>364</v>
      </c>
      <c r="N9894" s="3" t="str">
        <f t="shared" si="617"/>
        <v>Feb</v>
      </c>
      <c r="O9894" t="s">
        <v>33</v>
      </c>
      <c r="P9894" t="s">
        <v>39</v>
      </c>
      <c r="Q9894" t="str">
        <f t="shared" si="618"/>
        <v>Adult</v>
      </c>
      <c r="R9894" t="str">
        <f t="shared" si="619"/>
        <v>Loss</v>
      </c>
    </row>
    <row r="9895" spans="1:18">
      <c r="A9895">
        <v>2143</v>
      </c>
      <c r="B9895" t="s">
        <v>23</v>
      </c>
      <c r="C9895">
        <v>31</v>
      </c>
      <c r="D9895" t="s">
        <v>16</v>
      </c>
      <c r="E9895" t="s">
        <v>17</v>
      </c>
      <c r="F9895" t="s">
        <v>25</v>
      </c>
      <c r="G9895">
        <v>167.17</v>
      </c>
      <c r="H9895">
        <v>284.32</v>
      </c>
      <c r="I9895">
        <v>222.63</v>
      </c>
      <c r="J9895">
        <v>-61.69</v>
      </c>
      <c r="K9895" s="1">
        <f t="shared" si="616"/>
        <v>-0.21697383230163197</v>
      </c>
      <c r="L9895" t="s">
        <v>19</v>
      </c>
      <c r="M9895" s="2" t="s">
        <v>20</v>
      </c>
      <c r="N9895" s="3" t="str">
        <f t="shared" si="617"/>
        <v>Dec</v>
      </c>
      <c r="O9895" t="s">
        <v>21</v>
      </c>
      <c r="P9895" t="s">
        <v>39</v>
      </c>
      <c r="Q9895" t="str">
        <f t="shared" si="618"/>
        <v>Adult</v>
      </c>
      <c r="R9895" t="str">
        <f t="shared" si="619"/>
        <v>Loss</v>
      </c>
    </row>
    <row r="9896" spans="1:18">
      <c r="A9896">
        <v>6983</v>
      </c>
      <c r="B9896" t="s">
        <v>84</v>
      </c>
      <c r="C9896">
        <v>33</v>
      </c>
      <c r="D9896" t="s">
        <v>16</v>
      </c>
      <c r="E9896" t="s">
        <v>41</v>
      </c>
      <c r="F9896" t="s">
        <v>42</v>
      </c>
      <c r="G9896">
        <v>134.9</v>
      </c>
      <c r="H9896">
        <v>814.28</v>
      </c>
      <c r="I9896">
        <v>221.57</v>
      </c>
      <c r="J9896">
        <v>-592.71</v>
      </c>
      <c r="K9896" s="1">
        <f t="shared" si="616"/>
        <v>-0.72789458171636301</v>
      </c>
      <c r="L9896" t="s">
        <v>54</v>
      </c>
      <c r="M9896" s="2" t="s">
        <v>103</v>
      </c>
      <c r="N9896" s="3" t="str">
        <f t="shared" si="617"/>
        <v>Oct</v>
      </c>
      <c r="O9896" t="s">
        <v>28</v>
      </c>
      <c r="P9896" t="s">
        <v>39</v>
      </c>
      <c r="Q9896" t="str">
        <f t="shared" si="618"/>
        <v>Adult</v>
      </c>
      <c r="R9896" t="str">
        <f t="shared" si="619"/>
        <v>Loss</v>
      </c>
    </row>
    <row r="9897" spans="1:18">
      <c r="A9897">
        <v>5118</v>
      </c>
      <c r="B9897" t="s">
        <v>34</v>
      </c>
      <c r="C9897">
        <v>60</v>
      </c>
      <c r="D9897" t="s">
        <v>16</v>
      </c>
      <c r="E9897" t="s">
        <v>59</v>
      </c>
      <c r="F9897" t="s">
        <v>25</v>
      </c>
      <c r="G9897">
        <v>137.47</v>
      </c>
      <c r="H9897">
        <v>741.16</v>
      </c>
      <c r="I9897">
        <v>221.08</v>
      </c>
      <c r="J9897">
        <v>-520.08000000000004</v>
      </c>
      <c r="K9897" s="1">
        <f t="shared" si="616"/>
        <v>-0.70171083166927528</v>
      </c>
      <c r="L9897" t="s">
        <v>31</v>
      </c>
      <c r="M9897" s="2" t="s">
        <v>275</v>
      </c>
      <c r="N9897" s="3" t="str">
        <f t="shared" si="617"/>
        <v>Jan</v>
      </c>
      <c r="O9897" t="s">
        <v>56</v>
      </c>
      <c r="P9897" t="s">
        <v>39</v>
      </c>
      <c r="Q9897" t="str">
        <f t="shared" si="618"/>
        <v>Senior</v>
      </c>
      <c r="R9897" t="str">
        <f t="shared" si="619"/>
        <v>Loss</v>
      </c>
    </row>
    <row r="9898" spans="1:18">
      <c r="A9898">
        <v>5132</v>
      </c>
      <c r="B9898" t="s">
        <v>47</v>
      </c>
      <c r="C9898">
        <v>44</v>
      </c>
      <c r="D9898" t="s">
        <v>16</v>
      </c>
      <c r="E9898" t="s">
        <v>59</v>
      </c>
      <c r="F9898" t="s">
        <v>36</v>
      </c>
      <c r="G9898">
        <v>186.07</v>
      </c>
      <c r="H9898">
        <v>1724.03</v>
      </c>
      <c r="I9898">
        <v>221.06</v>
      </c>
      <c r="J9898">
        <v>-1502.97</v>
      </c>
      <c r="K9898" s="1">
        <f t="shared" si="616"/>
        <v>-0.87177717325104553</v>
      </c>
      <c r="L9898" t="s">
        <v>26</v>
      </c>
      <c r="M9898" s="2" t="s">
        <v>382</v>
      </c>
      <c r="N9898" s="3" t="str">
        <f t="shared" si="617"/>
        <v>Jun</v>
      </c>
      <c r="O9898" t="s">
        <v>56</v>
      </c>
      <c r="P9898" t="s">
        <v>39</v>
      </c>
      <c r="Q9898" t="str">
        <f t="shared" si="618"/>
        <v>Senior</v>
      </c>
      <c r="R9898" t="str">
        <f t="shared" si="619"/>
        <v>Loss</v>
      </c>
    </row>
    <row r="9899" spans="1:18">
      <c r="A9899">
        <v>6066</v>
      </c>
      <c r="B9899" t="s">
        <v>52</v>
      </c>
      <c r="C9899">
        <v>47</v>
      </c>
      <c r="D9899" t="s">
        <v>16</v>
      </c>
      <c r="E9899" t="s">
        <v>17</v>
      </c>
      <c r="F9899" t="s">
        <v>49</v>
      </c>
      <c r="G9899">
        <v>123.95</v>
      </c>
      <c r="H9899">
        <v>1938.24</v>
      </c>
      <c r="I9899">
        <v>220.82</v>
      </c>
      <c r="J9899">
        <v>-1717.42</v>
      </c>
      <c r="K9899" s="1">
        <f t="shared" si="616"/>
        <v>-0.88607190028066707</v>
      </c>
      <c r="L9899" t="s">
        <v>31</v>
      </c>
      <c r="M9899" s="2" t="s">
        <v>83</v>
      </c>
      <c r="N9899" s="3" t="str">
        <f t="shared" si="617"/>
        <v>Dec</v>
      </c>
      <c r="O9899" t="s">
        <v>33</v>
      </c>
      <c r="P9899" t="s">
        <v>39</v>
      </c>
      <c r="Q9899" t="str">
        <f t="shared" si="618"/>
        <v>Senior</v>
      </c>
      <c r="R9899" t="str">
        <f t="shared" si="619"/>
        <v>Loss</v>
      </c>
    </row>
    <row r="9900" spans="1:18">
      <c r="A9900">
        <v>117</v>
      </c>
      <c r="B9900" t="s">
        <v>92</v>
      </c>
      <c r="C9900">
        <v>19</v>
      </c>
      <c r="D9900" t="s">
        <v>24</v>
      </c>
      <c r="E9900" t="s">
        <v>59</v>
      </c>
      <c r="F9900" t="s">
        <v>25</v>
      </c>
      <c r="G9900">
        <v>130.34</v>
      </c>
      <c r="H9900">
        <v>1217.3900000000001</v>
      </c>
      <c r="I9900">
        <v>218.48</v>
      </c>
      <c r="J9900">
        <v>-998.91</v>
      </c>
      <c r="K9900" s="1">
        <f t="shared" si="616"/>
        <v>-0.82053409342938577</v>
      </c>
      <c r="L9900" t="s">
        <v>19</v>
      </c>
      <c r="M9900" s="2" t="s">
        <v>155</v>
      </c>
      <c r="N9900" s="3" t="str">
        <f t="shared" si="617"/>
        <v>Jul</v>
      </c>
      <c r="O9900" t="s">
        <v>56</v>
      </c>
      <c r="P9900" t="s">
        <v>39</v>
      </c>
      <c r="Q9900" t="str">
        <f t="shared" si="618"/>
        <v>Young</v>
      </c>
      <c r="R9900" t="str">
        <f t="shared" si="619"/>
        <v>Loss</v>
      </c>
    </row>
    <row r="9901" spans="1:18">
      <c r="A9901">
        <v>2494</v>
      </c>
      <c r="B9901" t="s">
        <v>84</v>
      </c>
      <c r="C9901">
        <v>26</v>
      </c>
      <c r="D9901" t="s">
        <v>16</v>
      </c>
      <c r="E9901" t="s">
        <v>41</v>
      </c>
      <c r="F9901" t="s">
        <v>18</v>
      </c>
      <c r="G9901">
        <v>183.9</v>
      </c>
      <c r="H9901">
        <v>883.97</v>
      </c>
      <c r="I9901">
        <v>218.06</v>
      </c>
      <c r="J9901">
        <v>-665.91</v>
      </c>
      <c r="K9901" s="1">
        <f t="shared" si="616"/>
        <v>-0.75331742027444359</v>
      </c>
      <c r="L9901" t="s">
        <v>37</v>
      </c>
      <c r="M9901" s="2" t="s">
        <v>97</v>
      </c>
      <c r="N9901" s="3" t="str">
        <f t="shared" si="617"/>
        <v>Jun</v>
      </c>
      <c r="O9901" t="s">
        <v>28</v>
      </c>
      <c r="P9901" t="s">
        <v>39</v>
      </c>
      <c r="Q9901" t="str">
        <f t="shared" si="618"/>
        <v>Adult</v>
      </c>
      <c r="R9901" t="str">
        <f t="shared" si="619"/>
        <v>Loss</v>
      </c>
    </row>
    <row r="9902" spans="1:18">
      <c r="A9902">
        <v>8928</v>
      </c>
      <c r="B9902" t="s">
        <v>44</v>
      </c>
      <c r="C9902">
        <v>41</v>
      </c>
      <c r="D9902" t="s">
        <v>16</v>
      </c>
      <c r="E9902" t="s">
        <v>66</v>
      </c>
      <c r="F9902" t="s">
        <v>25</v>
      </c>
      <c r="G9902">
        <v>134.22999999999999</v>
      </c>
      <c r="H9902">
        <v>625.57000000000005</v>
      </c>
      <c r="I9902">
        <v>217.94</v>
      </c>
      <c r="J9902">
        <v>-407.63</v>
      </c>
      <c r="K9902" s="1">
        <f t="shared" si="616"/>
        <v>-0.65161372827980879</v>
      </c>
      <c r="L9902" t="s">
        <v>54</v>
      </c>
      <c r="M9902" s="2" t="s">
        <v>156</v>
      </c>
      <c r="N9902" s="3" t="str">
        <f t="shared" si="617"/>
        <v>Apr</v>
      </c>
      <c r="O9902" t="s">
        <v>33</v>
      </c>
      <c r="P9902" t="s">
        <v>22</v>
      </c>
      <c r="Q9902" t="str">
        <f t="shared" si="618"/>
        <v>Senior</v>
      </c>
      <c r="R9902" t="str">
        <f t="shared" si="619"/>
        <v>Loss</v>
      </c>
    </row>
    <row r="9903" spans="1:18">
      <c r="A9903">
        <v>1837</v>
      </c>
      <c r="B9903" t="s">
        <v>92</v>
      </c>
      <c r="C9903">
        <v>34</v>
      </c>
      <c r="D9903" t="s">
        <v>24</v>
      </c>
      <c r="E9903" t="s">
        <v>17</v>
      </c>
      <c r="F9903" t="s">
        <v>42</v>
      </c>
      <c r="G9903">
        <v>190.97</v>
      </c>
      <c r="H9903">
        <v>719.46</v>
      </c>
      <c r="I9903">
        <v>216.86</v>
      </c>
      <c r="J9903">
        <v>-502.6</v>
      </c>
      <c r="K9903" s="1">
        <f t="shared" si="616"/>
        <v>-0.69857949017318544</v>
      </c>
      <c r="L9903" t="s">
        <v>31</v>
      </c>
      <c r="M9903" s="2" t="s">
        <v>100</v>
      </c>
      <c r="N9903" s="3" t="str">
        <f t="shared" si="617"/>
        <v>Aug</v>
      </c>
      <c r="O9903" t="s">
        <v>28</v>
      </c>
      <c r="P9903" t="s">
        <v>22</v>
      </c>
      <c r="Q9903" t="str">
        <f t="shared" si="618"/>
        <v>Adult</v>
      </c>
      <c r="R9903" t="str">
        <f t="shared" si="619"/>
        <v>Loss</v>
      </c>
    </row>
    <row r="9904" spans="1:18">
      <c r="A9904">
        <v>2079</v>
      </c>
      <c r="B9904" t="s">
        <v>44</v>
      </c>
      <c r="C9904">
        <v>43</v>
      </c>
      <c r="D9904" t="s">
        <v>16</v>
      </c>
      <c r="E9904" t="s">
        <v>66</v>
      </c>
      <c r="F9904" t="s">
        <v>42</v>
      </c>
      <c r="G9904">
        <v>135.21</v>
      </c>
      <c r="H9904">
        <v>1056.6400000000001</v>
      </c>
      <c r="I9904">
        <v>216.41</v>
      </c>
      <c r="J9904">
        <v>-840.23</v>
      </c>
      <c r="K9904" s="1">
        <f t="shared" si="616"/>
        <v>-0.79519041490006048</v>
      </c>
      <c r="L9904" t="s">
        <v>26</v>
      </c>
      <c r="M9904" s="2" t="s">
        <v>353</v>
      </c>
      <c r="N9904" s="3" t="str">
        <f t="shared" si="617"/>
        <v>Dec</v>
      </c>
      <c r="O9904" t="s">
        <v>21</v>
      </c>
      <c r="P9904" t="s">
        <v>39</v>
      </c>
      <c r="Q9904" t="str">
        <f t="shared" si="618"/>
        <v>Senior</v>
      </c>
      <c r="R9904" t="str">
        <f t="shared" si="619"/>
        <v>Loss</v>
      </c>
    </row>
    <row r="9905" spans="1:18">
      <c r="A9905">
        <v>1134</v>
      </c>
      <c r="B9905" t="s">
        <v>40</v>
      </c>
      <c r="C9905">
        <v>59</v>
      </c>
      <c r="D9905" t="s">
        <v>16</v>
      </c>
      <c r="E9905" t="s">
        <v>59</v>
      </c>
      <c r="F9905" t="s">
        <v>18</v>
      </c>
      <c r="G9905">
        <v>136.66</v>
      </c>
      <c r="H9905">
        <v>520.01</v>
      </c>
      <c r="I9905">
        <v>216.21</v>
      </c>
      <c r="J9905">
        <v>-303.8</v>
      </c>
      <c r="K9905" s="1">
        <f t="shared" si="616"/>
        <v>-0.58421953423972617</v>
      </c>
      <c r="L9905" t="s">
        <v>31</v>
      </c>
      <c r="M9905" s="2" t="s">
        <v>219</v>
      </c>
      <c r="N9905" s="3" t="str">
        <f t="shared" si="617"/>
        <v>Oct</v>
      </c>
      <c r="O9905" t="s">
        <v>56</v>
      </c>
      <c r="P9905" t="s">
        <v>39</v>
      </c>
      <c r="Q9905" t="str">
        <f t="shared" si="618"/>
        <v>Senior</v>
      </c>
      <c r="R9905" t="str">
        <f t="shared" si="619"/>
        <v>Loss</v>
      </c>
    </row>
    <row r="9906" spans="1:18">
      <c r="A9906">
        <v>887</v>
      </c>
      <c r="B9906" t="s">
        <v>29</v>
      </c>
      <c r="C9906">
        <v>19</v>
      </c>
      <c r="D9906" t="s">
        <v>16</v>
      </c>
      <c r="E9906" t="s">
        <v>35</v>
      </c>
      <c r="F9906" t="s">
        <v>25</v>
      </c>
      <c r="G9906">
        <v>178.19</v>
      </c>
      <c r="H9906">
        <v>308.22000000000003</v>
      </c>
      <c r="I9906">
        <v>215.93</v>
      </c>
      <c r="J9906">
        <v>-92.29</v>
      </c>
      <c r="K9906" s="1">
        <f t="shared" si="616"/>
        <v>-0.29942897930049961</v>
      </c>
      <c r="L9906" t="s">
        <v>54</v>
      </c>
      <c r="M9906" s="2" t="s">
        <v>324</v>
      </c>
      <c r="N9906" s="3" t="str">
        <f t="shared" si="617"/>
        <v>Mar</v>
      </c>
      <c r="O9906" t="s">
        <v>51</v>
      </c>
      <c r="P9906" t="s">
        <v>22</v>
      </c>
      <c r="Q9906" t="str">
        <f t="shared" si="618"/>
        <v>Young</v>
      </c>
      <c r="R9906" t="str">
        <f t="shared" si="619"/>
        <v>Loss</v>
      </c>
    </row>
    <row r="9907" spans="1:18">
      <c r="A9907">
        <v>726</v>
      </c>
      <c r="B9907" t="s">
        <v>52</v>
      </c>
      <c r="C9907">
        <v>47</v>
      </c>
      <c r="D9907" t="s">
        <v>16</v>
      </c>
      <c r="E9907" t="s">
        <v>57</v>
      </c>
      <c r="F9907" t="s">
        <v>18</v>
      </c>
      <c r="G9907">
        <v>134.49</v>
      </c>
      <c r="H9907">
        <v>655.08000000000004</v>
      </c>
      <c r="I9907">
        <v>215.42</v>
      </c>
      <c r="J9907">
        <v>-439.66</v>
      </c>
      <c r="K9907" s="1">
        <f t="shared" si="616"/>
        <v>-0.67115466813213653</v>
      </c>
      <c r="L9907" t="s">
        <v>31</v>
      </c>
      <c r="M9907" s="2" t="s">
        <v>306</v>
      </c>
      <c r="N9907" s="3" t="str">
        <f t="shared" si="617"/>
        <v>Jan</v>
      </c>
      <c r="O9907" t="s">
        <v>51</v>
      </c>
      <c r="P9907" t="s">
        <v>39</v>
      </c>
      <c r="Q9907" t="str">
        <f t="shared" si="618"/>
        <v>Senior</v>
      </c>
      <c r="R9907" t="str">
        <f t="shared" si="619"/>
        <v>Loss</v>
      </c>
    </row>
    <row r="9908" spans="1:18">
      <c r="A9908">
        <v>9366</v>
      </c>
      <c r="B9908" t="s">
        <v>44</v>
      </c>
      <c r="C9908">
        <v>57</v>
      </c>
      <c r="D9908" t="s">
        <v>16</v>
      </c>
      <c r="E9908" t="s">
        <v>57</v>
      </c>
      <c r="F9908" t="s">
        <v>25</v>
      </c>
      <c r="G9908">
        <v>121.29</v>
      </c>
      <c r="H9908">
        <v>1392.05</v>
      </c>
      <c r="I9908">
        <v>215.12</v>
      </c>
      <c r="J9908">
        <v>-1176.93</v>
      </c>
      <c r="K9908" s="1">
        <f t="shared" si="616"/>
        <v>-0.84546532092956439</v>
      </c>
      <c r="L9908" t="s">
        <v>37</v>
      </c>
      <c r="M9908" s="2" t="s">
        <v>74</v>
      </c>
      <c r="N9908" s="3" t="str">
        <f t="shared" si="617"/>
        <v>Aug</v>
      </c>
      <c r="O9908" t="s">
        <v>28</v>
      </c>
      <c r="P9908" t="s">
        <v>39</v>
      </c>
      <c r="Q9908" t="str">
        <f t="shared" si="618"/>
        <v>Senior</v>
      </c>
      <c r="R9908" t="str">
        <f t="shared" si="619"/>
        <v>Loss</v>
      </c>
    </row>
    <row r="9909" spans="1:18">
      <c r="A9909">
        <v>1973</v>
      </c>
      <c r="B9909" t="s">
        <v>47</v>
      </c>
      <c r="C9909">
        <v>24</v>
      </c>
      <c r="D9909" t="s">
        <v>24</v>
      </c>
      <c r="E9909" t="s">
        <v>35</v>
      </c>
      <c r="F9909" t="s">
        <v>36</v>
      </c>
      <c r="G9909">
        <v>176.09</v>
      </c>
      <c r="H9909">
        <v>1157.1199999999999</v>
      </c>
      <c r="I9909">
        <v>212.91</v>
      </c>
      <c r="J9909">
        <v>-944.21</v>
      </c>
      <c r="K9909" s="1">
        <f t="shared" si="616"/>
        <v>-0.81600006913716827</v>
      </c>
      <c r="L9909" t="s">
        <v>26</v>
      </c>
      <c r="M9909" s="2" t="s">
        <v>185</v>
      </c>
      <c r="N9909" s="3" t="str">
        <f t="shared" si="617"/>
        <v>Jun</v>
      </c>
      <c r="O9909" t="s">
        <v>28</v>
      </c>
      <c r="P9909" t="s">
        <v>39</v>
      </c>
      <c r="Q9909" t="str">
        <f t="shared" si="618"/>
        <v>Young</v>
      </c>
      <c r="R9909" t="str">
        <f t="shared" si="619"/>
        <v>Loss</v>
      </c>
    </row>
    <row r="9910" spans="1:18">
      <c r="A9910">
        <v>5250</v>
      </c>
      <c r="B9910" t="s">
        <v>44</v>
      </c>
      <c r="C9910">
        <v>50</v>
      </c>
      <c r="D9910" t="s">
        <v>24</v>
      </c>
      <c r="E9910" t="s">
        <v>35</v>
      </c>
      <c r="F9910" t="s">
        <v>36</v>
      </c>
      <c r="G9910">
        <v>184.34</v>
      </c>
      <c r="H9910">
        <v>400.46</v>
      </c>
      <c r="I9910">
        <v>211.99</v>
      </c>
      <c r="J9910">
        <v>-188.47</v>
      </c>
      <c r="K9910" s="1">
        <f t="shared" si="616"/>
        <v>-0.47063377116316241</v>
      </c>
      <c r="L9910" t="s">
        <v>19</v>
      </c>
      <c r="M9910" s="2" t="s">
        <v>161</v>
      </c>
      <c r="N9910" s="3" t="str">
        <f t="shared" si="617"/>
        <v>Jan</v>
      </c>
      <c r="O9910" t="s">
        <v>51</v>
      </c>
      <c r="P9910" t="s">
        <v>39</v>
      </c>
      <c r="Q9910" t="str">
        <f t="shared" si="618"/>
        <v>Senior</v>
      </c>
      <c r="R9910" t="str">
        <f t="shared" si="619"/>
        <v>Loss</v>
      </c>
    </row>
    <row r="9911" spans="1:18">
      <c r="A9911">
        <v>9989</v>
      </c>
      <c r="B9911" t="s">
        <v>23</v>
      </c>
      <c r="C9911">
        <v>31</v>
      </c>
      <c r="D9911" t="s">
        <v>16</v>
      </c>
      <c r="E9911" t="s">
        <v>35</v>
      </c>
      <c r="F9911" t="s">
        <v>42</v>
      </c>
      <c r="G9911">
        <v>123.84</v>
      </c>
      <c r="H9911">
        <v>1731.53</v>
      </c>
      <c r="I9911">
        <v>211.93</v>
      </c>
      <c r="J9911">
        <v>-1519.6</v>
      </c>
      <c r="K9911" s="1">
        <f t="shared" si="616"/>
        <v>-0.87760535480182267</v>
      </c>
      <c r="L9911" t="s">
        <v>31</v>
      </c>
      <c r="M9911" s="2" t="s">
        <v>267</v>
      </c>
      <c r="N9911" s="3" t="str">
        <f t="shared" si="617"/>
        <v>Apr</v>
      </c>
      <c r="O9911" t="s">
        <v>56</v>
      </c>
      <c r="P9911" t="s">
        <v>39</v>
      </c>
      <c r="Q9911" t="str">
        <f t="shared" si="618"/>
        <v>Adult</v>
      </c>
      <c r="R9911" t="str">
        <f t="shared" si="619"/>
        <v>Loss</v>
      </c>
    </row>
    <row r="9912" spans="1:18">
      <c r="A9912">
        <v>5697</v>
      </c>
      <c r="B9912" t="s">
        <v>23</v>
      </c>
      <c r="C9912">
        <v>29</v>
      </c>
      <c r="D9912" t="s">
        <v>16</v>
      </c>
      <c r="E9912" t="s">
        <v>17</v>
      </c>
      <c r="F9912" t="s">
        <v>25</v>
      </c>
      <c r="G9912">
        <v>190.91</v>
      </c>
      <c r="H9912">
        <v>588.35</v>
      </c>
      <c r="I9912">
        <v>210.67</v>
      </c>
      <c r="J9912">
        <v>-377.68</v>
      </c>
      <c r="K9912" s="1">
        <f t="shared" si="616"/>
        <v>-0.64193082348941954</v>
      </c>
      <c r="L9912" t="s">
        <v>37</v>
      </c>
      <c r="M9912" s="2" t="s">
        <v>232</v>
      </c>
      <c r="N9912" s="3" t="str">
        <f t="shared" si="617"/>
        <v>Jul</v>
      </c>
      <c r="O9912" t="s">
        <v>28</v>
      </c>
      <c r="P9912" t="s">
        <v>22</v>
      </c>
      <c r="Q9912" t="str">
        <f t="shared" si="618"/>
        <v>Adult</v>
      </c>
      <c r="R9912" t="str">
        <f t="shared" si="619"/>
        <v>Loss</v>
      </c>
    </row>
    <row r="9913" spans="1:18">
      <c r="A9913">
        <v>4336</v>
      </c>
      <c r="B9913" t="s">
        <v>29</v>
      </c>
      <c r="C9913">
        <v>48</v>
      </c>
      <c r="D9913" t="s">
        <v>24</v>
      </c>
      <c r="E9913" t="s">
        <v>53</v>
      </c>
      <c r="F9913" t="s">
        <v>42</v>
      </c>
      <c r="G9913">
        <v>181.45</v>
      </c>
      <c r="H9913">
        <v>617.5</v>
      </c>
      <c r="I9913">
        <v>209.64</v>
      </c>
      <c r="J9913">
        <v>-407.86</v>
      </c>
      <c r="K9913" s="1">
        <f t="shared" si="616"/>
        <v>-0.66050202429149796</v>
      </c>
      <c r="L9913" t="s">
        <v>31</v>
      </c>
      <c r="M9913" s="2" t="s">
        <v>119</v>
      </c>
      <c r="N9913" s="3" t="str">
        <f t="shared" si="617"/>
        <v>Jan</v>
      </c>
      <c r="O9913" t="s">
        <v>56</v>
      </c>
      <c r="P9913" t="s">
        <v>22</v>
      </c>
      <c r="Q9913" t="str">
        <f t="shared" si="618"/>
        <v>Senior</v>
      </c>
      <c r="R9913" t="str">
        <f t="shared" si="619"/>
        <v>Loss</v>
      </c>
    </row>
    <row r="9914" spans="1:18">
      <c r="A9914">
        <v>3004</v>
      </c>
      <c r="B9914" t="s">
        <v>40</v>
      </c>
      <c r="C9914">
        <v>41</v>
      </c>
      <c r="D9914" t="s">
        <v>24</v>
      </c>
      <c r="E9914" t="s">
        <v>30</v>
      </c>
      <c r="F9914" t="s">
        <v>25</v>
      </c>
      <c r="G9914">
        <v>148.87</v>
      </c>
      <c r="H9914">
        <v>309.83</v>
      </c>
      <c r="I9914">
        <v>209.39</v>
      </c>
      <c r="J9914">
        <v>-100.44</v>
      </c>
      <c r="K9914" s="1">
        <f t="shared" si="616"/>
        <v>-0.32417777490882099</v>
      </c>
      <c r="L9914" t="s">
        <v>54</v>
      </c>
      <c r="M9914" s="2" t="s">
        <v>343</v>
      </c>
      <c r="N9914" s="3" t="str">
        <f t="shared" si="617"/>
        <v>Dec</v>
      </c>
      <c r="O9914" t="s">
        <v>33</v>
      </c>
      <c r="P9914" t="s">
        <v>39</v>
      </c>
      <c r="Q9914" t="str">
        <f t="shared" si="618"/>
        <v>Senior</v>
      </c>
      <c r="R9914" t="str">
        <f t="shared" si="619"/>
        <v>Loss</v>
      </c>
    </row>
    <row r="9915" spans="1:18">
      <c r="A9915">
        <v>7250</v>
      </c>
      <c r="B9915" t="s">
        <v>84</v>
      </c>
      <c r="C9915">
        <v>46</v>
      </c>
      <c r="D9915" t="s">
        <v>16</v>
      </c>
      <c r="E9915" t="s">
        <v>30</v>
      </c>
      <c r="F9915" t="s">
        <v>42</v>
      </c>
      <c r="G9915">
        <v>121</v>
      </c>
      <c r="H9915">
        <v>1037.8699999999999</v>
      </c>
      <c r="I9915">
        <v>209.22</v>
      </c>
      <c r="J9915">
        <v>-828.65</v>
      </c>
      <c r="K9915" s="1">
        <f t="shared" si="616"/>
        <v>-0.7984140595643</v>
      </c>
      <c r="L9915" t="s">
        <v>19</v>
      </c>
      <c r="M9915" s="2" t="s">
        <v>210</v>
      </c>
      <c r="N9915" s="3" t="str">
        <f t="shared" si="617"/>
        <v>Oct</v>
      </c>
      <c r="O9915" t="s">
        <v>21</v>
      </c>
      <c r="P9915" t="s">
        <v>39</v>
      </c>
      <c r="Q9915" t="str">
        <f t="shared" si="618"/>
        <v>Senior</v>
      </c>
      <c r="R9915" t="str">
        <f t="shared" si="619"/>
        <v>Loss</v>
      </c>
    </row>
    <row r="9916" spans="1:18">
      <c r="A9916">
        <v>5257</v>
      </c>
      <c r="B9916" t="s">
        <v>40</v>
      </c>
      <c r="C9916">
        <v>47</v>
      </c>
      <c r="D9916" t="s">
        <v>16</v>
      </c>
      <c r="E9916" t="s">
        <v>59</v>
      </c>
      <c r="F9916" t="s">
        <v>49</v>
      </c>
      <c r="G9916">
        <v>163.05000000000001</v>
      </c>
      <c r="H9916">
        <v>946.33</v>
      </c>
      <c r="I9916">
        <v>208.62</v>
      </c>
      <c r="J9916">
        <v>-737.71</v>
      </c>
      <c r="K9916" s="1">
        <f t="shared" si="616"/>
        <v>-0.77954836050849075</v>
      </c>
      <c r="L9916" t="s">
        <v>26</v>
      </c>
      <c r="M9916" s="2" t="s">
        <v>390</v>
      </c>
      <c r="N9916" s="3" t="str">
        <f t="shared" si="617"/>
        <v>Oct</v>
      </c>
      <c r="O9916" t="s">
        <v>56</v>
      </c>
      <c r="P9916" t="s">
        <v>39</v>
      </c>
      <c r="Q9916" t="str">
        <f t="shared" si="618"/>
        <v>Senior</v>
      </c>
      <c r="R9916" t="str">
        <f t="shared" si="619"/>
        <v>Loss</v>
      </c>
    </row>
    <row r="9917" spans="1:18">
      <c r="A9917">
        <v>9497</v>
      </c>
      <c r="B9917" t="s">
        <v>40</v>
      </c>
      <c r="C9917">
        <v>27</v>
      </c>
      <c r="D9917" t="s">
        <v>24</v>
      </c>
      <c r="E9917" t="s">
        <v>66</v>
      </c>
      <c r="F9917" t="s">
        <v>25</v>
      </c>
      <c r="G9917">
        <v>136.86000000000001</v>
      </c>
      <c r="H9917">
        <v>786.33</v>
      </c>
      <c r="I9917">
        <v>208.07</v>
      </c>
      <c r="J9917">
        <v>-578.26</v>
      </c>
      <c r="K9917" s="1">
        <f t="shared" si="616"/>
        <v>-0.73539099360319449</v>
      </c>
      <c r="L9917" t="s">
        <v>26</v>
      </c>
      <c r="M9917" s="2" t="s">
        <v>335</v>
      </c>
      <c r="N9917" s="3" t="str">
        <f t="shared" si="617"/>
        <v>Jul</v>
      </c>
      <c r="O9917" t="s">
        <v>28</v>
      </c>
      <c r="P9917" t="s">
        <v>22</v>
      </c>
      <c r="Q9917" t="str">
        <f t="shared" si="618"/>
        <v>Adult</v>
      </c>
      <c r="R9917" t="str">
        <f t="shared" si="619"/>
        <v>Loss</v>
      </c>
    </row>
    <row r="9918" spans="1:18">
      <c r="A9918">
        <v>2762</v>
      </c>
      <c r="B9918" t="s">
        <v>44</v>
      </c>
      <c r="C9918">
        <v>20</v>
      </c>
      <c r="D9918" t="s">
        <v>16</v>
      </c>
      <c r="E9918" t="s">
        <v>41</v>
      </c>
      <c r="F9918" t="s">
        <v>42</v>
      </c>
      <c r="G9918">
        <v>172.68</v>
      </c>
      <c r="H9918">
        <v>599.76</v>
      </c>
      <c r="I9918">
        <v>207.43</v>
      </c>
      <c r="J9918">
        <v>-392.33</v>
      </c>
      <c r="K9918" s="1">
        <f t="shared" si="616"/>
        <v>-0.65414499132986526</v>
      </c>
      <c r="L9918" t="s">
        <v>26</v>
      </c>
      <c r="M9918" s="2" t="s">
        <v>281</v>
      </c>
      <c r="N9918" s="3" t="str">
        <f t="shared" si="617"/>
        <v>Aug</v>
      </c>
      <c r="O9918" t="s">
        <v>56</v>
      </c>
      <c r="P9918" t="s">
        <v>22</v>
      </c>
      <c r="Q9918" t="str">
        <f t="shared" si="618"/>
        <v>Young</v>
      </c>
      <c r="R9918" t="str">
        <f t="shared" si="619"/>
        <v>Loss</v>
      </c>
    </row>
    <row r="9919" spans="1:18">
      <c r="A9919">
        <v>3418</v>
      </c>
      <c r="B9919" t="s">
        <v>15</v>
      </c>
      <c r="C9919">
        <v>59</v>
      </c>
      <c r="D9919" t="s">
        <v>24</v>
      </c>
      <c r="E9919" t="s">
        <v>53</v>
      </c>
      <c r="F9919" t="s">
        <v>25</v>
      </c>
      <c r="G9919">
        <v>170.73</v>
      </c>
      <c r="H9919">
        <v>384.84</v>
      </c>
      <c r="I9919">
        <v>207.11</v>
      </c>
      <c r="J9919">
        <v>-177.73</v>
      </c>
      <c r="K9919" s="1">
        <f t="shared" si="616"/>
        <v>-0.46182829227731004</v>
      </c>
      <c r="L9919" t="s">
        <v>19</v>
      </c>
      <c r="M9919" s="2" t="s">
        <v>244</v>
      </c>
      <c r="N9919" s="3" t="str">
        <f t="shared" si="617"/>
        <v>Jun</v>
      </c>
      <c r="O9919" t="s">
        <v>28</v>
      </c>
      <c r="P9919" t="s">
        <v>22</v>
      </c>
      <c r="Q9919" t="str">
        <f t="shared" si="618"/>
        <v>Senior</v>
      </c>
      <c r="R9919" t="str">
        <f t="shared" si="619"/>
        <v>Loss</v>
      </c>
    </row>
    <row r="9920" spans="1:18">
      <c r="A9920">
        <v>5403</v>
      </c>
      <c r="B9920" t="s">
        <v>29</v>
      </c>
      <c r="C9920">
        <v>20</v>
      </c>
      <c r="D9920" t="s">
        <v>24</v>
      </c>
      <c r="E9920" t="s">
        <v>35</v>
      </c>
      <c r="F9920" t="s">
        <v>36</v>
      </c>
      <c r="G9920">
        <v>130.16999999999999</v>
      </c>
      <c r="H9920">
        <v>1637.11</v>
      </c>
      <c r="I9920">
        <v>206.39</v>
      </c>
      <c r="J9920">
        <v>-1430.72</v>
      </c>
      <c r="K9920" s="1">
        <f t="shared" si="616"/>
        <v>-0.87393027957803693</v>
      </c>
      <c r="L9920" t="s">
        <v>37</v>
      </c>
      <c r="M9920" s="2" t="s">
        <v>272</v>
      </c>
      <c r="N9920" s="3" t="str">
        <f t="shared" si="617"/>
        <v>Aug</v>
      </c>
      <c r="O9920" t="s">
        <v>33</v>
      </c>
      <c r="P9920" t="s">
        <v>22</v>
      </c>
      <c r="Q9920" t="str">
        <f t="shared" si="618"/>
        <v>Young</v>
      </c>
      <c r="R9920" t="str">
        <f t="shared" si="619"/>
        <v>Loss</v>
      </c>
    </row>
    <row r="9921" spans="1:18">
      <c r="A9921">
        <v>6315</v>
      </c>
      <c r="B9921" t="s">
        <v>52</v>
      </c>
      <c r="C9921">
        <v>44</v>
      </c>
      <c r="D9921" t="s">
        <v>24</v>
      </c>
      <c r="E9921" t="s">
        <v>30</v>
      </c>
      <c r="F9921" t="s">
        <v>25</v>
      </c>
      <c r="G9921">
        <v>156.57</v>
      </c>
      <c r="H9921">
        <v>243.45</v>
      </c>
      <c r="I9921">
        <v>205.74</v>
      </c>
      <c r="J9921">
        <v>-37.71</v>
      </c>
      <c r="K9921" s="1">
        <f t="shared" si="616"/>
        <v>-0.15489833641404807</v>
      </c>
      <c r="L9921" t="s">
        <v>54</v>
      </c>
      <c r="M9921" s="2" t="s">
        <v>397</v>
      </c>
      <c r="N9921" s="3" t="str">
        <f t="shared" si="617"/>
        <v>Oct</v>
      </c>
      <c r="O9921" t="s">
        <v>21</v>
      </c>
      <c r="P9921" t="s">
        <v>39</v>
      </c>
      <c r="Q9921" t="str">
        <f t="shared" si="618"/>
        <v>Senior</v>
      </c>
      <c r="R9921" t="str">
        <f t="shared" si="619"/>
        <v>Loss</v>
      </c>
    </row>
    <row r="9922" spans="1:18">
      <c r="A9922">
        <v>3174</v>
      </c>
      <c r="B9922" t="s">
        <v>23</v>
      </c>
      <c r="C9922">
        <v>42</v>
      </c>
      <c r="D9922" t="s">
        <v>16</v>
      </c>
      <c r="E9922" t="s">
        <v>30</v>
      </c>
      <c r="F9922" t="s">
        <v>25</v>
      </c>
      <c r="G9922">
        <v>162.74</v>
      </c>
      <c r="H9922">
        <v>1312.06</v>
      </c>
      <c r="I9922">
        <v>205.51</v>
      </c>
      <c r="J9922">
        <v>-1106.55</v>
      </c>
      <c r="K9922" s="1">
        <f t="shared" ref="K9922:K9985" si="620">J9922/H9922</f>
        <v>-0.84336844351630258</v>
      </c>
      <c r="L9922" t="s">
        <v>54</v>
      </c>
      <c r="M9922" s="2" t="s">
        <v>105</v>
      </c>
      <c r="N9922" s="3" t="str">
        <f t="shared" ref="N9922:N9985" si="621">TEXT(M9922,"MMM")</f>
        <v>Apr</v>
      </c>
      <c r="O9922" t="s">
        <v>33</v>
      </c>
      <c r="P9922" t="s">
        <v>39</v>
      </c>
      <c r="Q9922" t="str">
        <f t="shared" ref="Q9922:Q9990" si="622">IF(C9922&gt;=18,IF(C9922&lt;=25,"Young",IF(C9922&lt;=40,"Adult",IF(C9922&lt;=60,"Senior",""))),"")</f>
        <v>Senior</v>
      </c>
      <c r="R9922" t="str">
        <f t="shared" ref="R9922:R9985" si="623">IF(J9922&gt;0,"Profit","Loss")</f>
        <v>Loss</v>
      </c>
    </row>
    <row r="9923" spans="1:18">
      <c r="A9923">
        <v>4923</v>
      </c>
      <c r="B9923" t="s">
        <v>40</v>
      </c>
      <c r="C9923">
        <v>56</v>
      </c>
      <c r="D9923" t="s">
        <v>16</v>
      </c>
      <c r="E9923" t="s">
        <v>66</v>
      </c>
      <c r="F9923" t="s">
        <v>42</v>
      </c>
      <c r="G9923">
        <v>181.98</v>
      </c>
      <c r="H9923">
        <v>1575.27</v>
      </c>
      <c r="I9923">
        <v>203.85</v>
      </c>
      <c r="J9923">
        <v>-1371.42</v>
      </c>
      <c r="K9923" s="1">
        <f t="shared" si="620"/>
        <v>-0.87059361252356748</v>
      </c>
      <c r="L9923" t="s">
        <v>54</v>
      </c>
      <c r="M9923" s="2" t="s">
        <v>60</v>
      </c>
      <c r="N9923" s="3" t="str">
        <f t="shared" si="621"/>
        <v>Dec</v>
      </c>
      <c r="O9923" t="s">
        <v>21</v>
      </c>
      <c r="P9923" t="s">
        <v>39</v>
      </c>
      <c r="Q9923" t="str">
        <f t="shared" si="622"/>
        <v>Senior</v>
      </c>
      <c r="R9923" t="str">
        <f t="shared" si="623"/>
        <v>Loss</v>
      </c>
    </row>
    <row r="9924" spans="1:18">
      <c r="A9924">
        <v>39</v>
      </c>
      <c r="B9924" t="s">
        <v>52</v>
      </c>
      <c r="C9924">
        <v>60</v>
      </c>
      <c r="D9924" t="s">
        <v>24</v>
      </c>
      <c r="E9924" t="s">
        <v>57</v>
      </c>
      <c r="F9924" t="s">
        <v>49</v>
      </c>
      <c r="G9924">
        <v>165.98</v>
      </c>
      <c r="H9924">
        <v>53.82</v>
      </c>
      <c r="I9924">
        <v>203.39</v>
      </c>
      <c r="J9924">
        <v>149.57</v>
      </c>
      <c r="K9924" s="1">
        <f t="shared" si="620"/>
        <v>2.779078409513192</v>
      </c>
      <c r="L9924" t="s">
        <v>31</v>
      </c>
      <c r="M9924" s="2" t="s">
        <v>87</v>
      </c>
      <c r="N9924" s="3" t="str">
        <f t="shared" si="621"/>
        <v>May</v>
      </c>
      <c r="O9924" t="s">
        <v>33</v>
      </c>
      <c r="P9924" t="s">
        <v>39</v>
      </c>
      <c r="Q9924" t="str">
        <f t="shared" si="622"/>
        <v>Senior</v>
      </c>
      <c r="R9924" t="str">
        <f t="shared" si="623"/>
        <v>Profit</v>
      </c>
    </row>
    <row r="9925" spans="1:18">
      <c r="A9925">
        <v>6004</v>
      </c>
      <c r="B9925" t="s">
        <v>44</v>
      </c>
      <c r="C9925">
        <v>35</v>
      </c>
      <c r="D9925" t="s">
        <v>16</v>
      </c>
      <c r="E9925" t="s">
        <v>53</v>
      </c>
      <c r="F9925" t="s">
        <v>42</v>
      </c>
      <c r="G9925">
        <v>113.47</v>
      </c>
      <c r="H9925">
        <v>1602.39</v>
      </c>
      <c r="I9925">
        <v>202.58</v>
      </c>
      <c r="J9925">
        <v>-1399.81</v>
      </c>
      <c r="K9925" s="1">
        <f t="shared" si="620"/>
        <v>-0.87357634533415707</v>
      </c>
      <c r="L9925" t="s">
        <v>37</v>
      </c>
      <c r="M9925" s="2" t="s">
        <v>312</v>
      </c>
      <c r="N9925" s="3" t="str">
        <f t="shared" si="621"/>
        <v>Jul</v>
      </c>
      <c r="O9925" t="s">
        <v>56</v>
      </c>
      <c r="P9925" t="s">
        <v>39</v>
      </c>
      <c r="Q9925" t="str">
        <f t="shared" si="622"/>
        <v>Adult</v>
      </c>
      <c r="R9925" t="str">
        <f t="shared" si="623"/>
        <v>Loss</v>
      </c>
    </row>
    <row r="9926" spans="1:18">
      <c r="A9926">
        <v>2176</v>
      </c>
      <c r="B9926" t="s">
        <v>29</v>
      </c>
      <c r="C9926">
        <v>56</v>
      </c>
      <c r="D9926" t="s">
        <v>24</v>
      </c>
      <c r="E9926" t="s">
        <v>53</v>
      </c>
      <c r="F9926" t="s">
        <v>18</v>
      </c>
      <c r="G9926">
        <v>169.85</v>
      </c>
      <c r="H9926">
        <v>925.6</v>
      </c>
      <c r="I9926">
        <v>202.56</v>
      </c>
      <c r="J9926">
        <v>-723.04</v>
      </c>
      <c r="K9926" s="1">
        <f t="shared" si="620"/>
        <v>-0.78115816767502155</v>
      </c>
      <c r="L9926" t="s">
        <v>26</v>
      </c>
      <c r="M9926" s="2" t="s">
        <v>341</v>
      </c>
      <c r="N9926" s="3" t="str">
        <f t="shared" si="621"/>
        <v>Dec</v>
      </c>
      <c r="O9926" t="s">
        <v>21</v>
      </c>
      <c r="P9926" t="s">
        <v>22</v>
      </c>
      <c r="Q9926" t="str">
        <f t="shared" si="622"/>
        <v>Senior</v>
      </c>
      <c r="R9926" t="str">
        <f t="shared" si="623"/>
        <v>Loss</v>
      </c>
    </row>
    <row r="9927" spans="1:18">
      <c r="A9927">
        <v>1190</v>
      </c>
      <c r="B9927" t="s">
        <v>84</v>
      </c>
      <c r="C9927">
        <v>25</v>
      </c>
      <c r="D9927" t="s">
        <v>24</v>
      </c>
      <c r="E9927" t="s">
        <v>41</v>
      </c>
      <c r="F9927" t="s">
        <v>42</v>
      </c>
      <c r="G9927">
        <v>127.42</v>
      </c>
      <c r="H9927">
        <v>852.18</v>
      </c>
      <c r="I9927">
        <v>202.23</v>
      </c>
      <c r="J9927">
        <v>-649.95000000000005</v>
      </c>
      <c r="K9927" s="1">
        <f t="shared" si="620"/>
        <v>-0.76269098077870878</v>
      </c>
      <c r="L9927" t="s">
        <v>31</v>
      </c>
      <c r="M9927" s="2" t="s">
        <v>394</v>
      </c>
      <c r="N9927" s="3" t="str">
        <f t="shared" si="621"/>
        <v>Apr</v>
      </c>
      <c r="O9927" t="s">
        <v>56</v>
      </c>
      <c r="P9927" t="s">
        <v>39</v>
      </c>
      <c r="Q9927" t="str">
        <f t="shared" si="622"/>
        <v>Young</v>
      </c>
      <c r="R9927" t="str">
        <f t="shared" si="623"/>
        <v>Loss</v>
      </c>
    </row>
    <row r="9928" spans="1:18">
      <c r="A9928">
        <v>9793</v>
      </c>
      <c r="B9928" t="s">
        <v>34</v>
      </c>
      <c r="C9928">
        <v>53</v>
      </c>
      <c r="D9928" t="s">
        <v>24</v>
      </c>
      <c r="E9928" t="s">
        <v>17</v>
      </c>
      <c r="F9928" t="s">
        <v>18</v>
      </c>
      <c r="G9928">
        <v>124.87</v>
      </c>
      <c r="H9928">
        <v>1040.3499999999999</v>
      </c>
      <c r="I9928">
        <v>199.72</v>
      </c>
      <c r="J9928">
        <v>-840.63</v>
      </c>
      <c r="K9928" s="1">
        <f t="shared" si="620"/>
        <v>-0.80802614504733994</v>
      </c>
      <c r="L9928" t="s">
        <v>31</v>
      </c>
      <c r="M9928" s="2" t="s">
        <v>295</v>
      </c>
      <c r="N9928" s="3" t="str">
        <f t="shared" si="621"/>
        <v>Dec</v>
      </c>
      <c r="O9928" t="s">
        <v>51</v>
      </c>
      <c r="P9928" t="s">
        <v>39</v>
      </c>
      <c r="Q9928" t="str">
        <f t="shared" si="622"/>
        <v>Senior</v>
      </c>
      <c r="R9928" t="str">
        <f t="shared" si="623"/>
        <v>Loss</v>
      </c>
    </row>
    <row r="9929" spans="1:18">
      <c r="A9929">
        <v>7544</v>
      </c>
      <c r="B9929" t="s">
        <v>29</v>
      </c>
      <c r="C9929">
        <v>41</v>
      </c>
      <c r="D9929" t="s">
        <v>16</v>
      </c>
      <c r="E9929" t="s">
        <v>30</v>
      </c>
      <c r="F9929" t="s">
        <v>36</v>
      </c>
      <c r="G9929">
        <v>123.28</v>
      </c>
      <c r="H9929">
        <v>1417.21</v>
      </c>
      <c r="I9929">
        <v>199.04</v>
      </c>
      <c r="J9929">
        <v>-1218.17</v>
      </c>
      <c r="K9929" s="1">
        <f t="shared" si="620"/>
        <v>-0.85955504124300564</v>
      </c>
      <c r="L9929" t="s">
        <v>26</v>
      </c>
      <c r="M9929" s="2" t="s">
        <v>335</v>
      </c>
      <c r="N9929" s="3" t="str">
        <f t="shared" si="621"/>
        <v>Jul</v>
      </c>
      <c r="O9929" t="s">
        <v>56</v>
      </c>
      <c r="P9929" t="s">
        <v>39</v>
      </c>
      <c r="Q9929" t="str">
        <f t="shared" si="622"/>
        <v>Senior</v>
      </c>
      <c r="R9929" t="str">
        <f t="shared" si="623"/>
        <v>Loss</v>
      </c>
    </row>
    <row r="9930" spans="1:18">
      <c r="A9930">
        <v>5300</v>
      </c>
      <c r="B9930" t="s">
        <v>34</v>
      </c>
      <c r="C9930">
        <v>58</v>
      </c>
      <c r="D9930" t="s">
        <v>16</v>
      </c>
      <c r="E9930" t="s">
        <v>30</v>
      </c>
      <c r="F9930" t="s">
        <v>49</v>
      </c>
      <c r="G9930">
        <v>152.81</v>
      </c>
      <c r="H9930">
        <v>224.47</v>
      </c>
      <c r="I9930">
        <v>198.54</v>
      </c>
      <c r="J9930">
        <v>-25.93</v>
      </c>
      <c r="K9930" s="1">
        <f t="shared" si="620"/>
        <v>-0.11551655009578117</v>
      </c>
      <c r="L9930" t="s">
        <v>19</v>
      </c>
      <c r="M9930" s="2" t="s">
        <v>105</v>
      </c>
      <c r="N9930" s="3" t="str">
        <f t="shared" si="621"/>
        <v>Apr</v>
      </c>
      <c r="O9930" t="s">
        <v>33</v>
      </c>
      <c r="P9930" t="s">
        <v>39</v>
      </c>
      <c r="Q9930" t="str">
        <f t="shared" si="622"/>
        <v>Senior</v>
      </c>
      <c r="R9930" t="str">
        <f t="shared" si="623"/>
        <v>Loss</v>
      </c>
    </row>
    <row r="9931" spans="1:18">
      <c r="A9931">
        <v>5096</v>
      </c>
      <c r="B9931" t="s">
        <v>40</v>
      </c>
      <c r="C9931">
        <v>53</v>
      </c>
      <c r="D9931" t="s">
        <v>24</v>
      </c>
      <c r="E9931" t="s">
        <v>41</v>
      </c>
      <c r="F9931" t="s">
        <v>42</v>
      </c>
      <c r="G9931">
        <v>169.68</v>
      </c>
      <c r="H9931">
        <v>599.24</v>
      </c>
      <c r="I9931">
        <v>195.73</v>
      </c>
      <c r="J9931">
        <v>-403.51</v>
      </c>
      <c r="K9931" s="1">
        <f t="shared" si="620"/>
        <v>-0.67336960149522729</v>
      </c>
      <c r="L9931" t="s">
        <v>54</v>
      </c>
      <c r="M9931" s="2" t="s">
        <v>209</v>
      </c>
      <c r="N9931" s="3" t="str">
        <f t="shared" si="621"/>
        <v>Apr</v>
      </c>
      <c r="O9931" t="s">
        <v>21</v>
      </c>
      <c r="P9931" t="s">
        <v>22</v>
      </c>
      <c r="Q9931" t="str">
        <f t="shared" si="622"/>
        <v>Senior</v>
      </c>
      <c r="R9931" t="str">
        <f t="shared" si="623"/>
        <v>Loss</v>
      </c>
    </row>
    <row r="9932" spans="1:18">
      <c r="A9932">
        <v>2373</v>
      </c>
      <c r="B9932" t="s">
        <v>23</v>
      </c>
      <c r="C9932">
        <v>48</v>
      </c>
      <c r="D9932" t="s">
        <v>24</v>
      </c>
      <c r="E9932" t="s">
        <v>57</v>
      </c>
      <c r="F9932" t="s">
        <v>36</v>
      </c>
      <c r="G9932">
        <v>149.61000000000001</v>
      </c>
      <c r="H9932">
        <v>275.85000000000002</v>
      </c>
      <c r="I9932">
        <v>194.8</v>
      </c>
      <c r="J9932">
        <v>-81.05</v>
      </c>
      <c r="K9932" s="1">
        <f t="shared" si="620"/>
        <v>-0.29381910458582561</v>
      </c>
      <c r="L9932" t="s">
        <v>54</v>
      </c>
      <c r="M9932" s="2" t="s">
        <v>209</v>
      </c>
      <c r="N9932" s="3" t="str">
        <f t="shared" si="621"/>
        <v>Apr</v>
      </c>
      <c r="O9932" t="s">
        <v>21</v>
      </c>
      <c r="P9932" t="s">
        <v>22</v>
      </c>
      <c r="Q9932" t="str">
        <f t="shared" si="622"/>
        <v>Senior</v>
      </c>
      <c r="R9932" t="str">
        <f t="shared" si="623"/>
        <v>Loss</v>
      </c>
    </row>
    <row r="9933" spans="1:18">
      <c r="A9933">
        <v>9890</v>
      </c>
      <c r="B9933" t="s">
        <v>52</v>
      </c>
      <c r="C9933">
        <v>50</v>
      </c>
      <c r="D9933" t="s">
        <v>24</v>
      </c>
      <c r="E9933" t="s">
        <v>35</v>
      </c>
      <c r="F9933" t="s">
        <v>49</v>
      </c>
      <c r="G9933">
        <v>173.94</v>
      </c>
      <c r="H9933">
        <v>1046.1300000000001</v>
      </c>
      <c r="I9933">
        <v>194.75</v>
      </c>
      <c r="J9933">
        <v>-851.38</v>
      </c>
      <c r="K9933" s="1">
        <f t="shared" si="620"/>
        <v>-0.81383766835861693</v>
      </c>
      <c r="L9933" t="s">
        <v>31</v>
      </c>
      <c r="M9933" s="2" t="s">
        <v>77</v>
      </c>
      <c r="N9933" s="3" t="str">
        <f t="shared" si="621"/>
        <v>Mar</v>
      </c>
      <c r="O9933" t="s">
        <v>33</v>
      </c>
      <c r="P9933" t="s">
        <v>39</v>
      </c>
      <c r="Q9933" t="str">
        <f t="shared" si="622"/>
        <v>Senior</v>
      </c>
      <c r="R9933" t="str">
        <f t="shared" si="623"/>
        <v>Loss</v>
      </c>
    </row>
    <row r="9934" spans="1:18">
      <c r="A9934">
        <v>8585</v>
      </c>
      <c r="B9934" t="s">
        <v>84</v>
      </c>
      <c r="C9934">
        <v>26</v>
      </c>
      <c r="D9934" t="s">
        <v>24</v>
      </c>
      <c r="E9934" t="s">
        <v>59</v>
      </c>
      <c r="F9934" t="s">
        <v>18</v>
      </c>
      <c r="G9934">
        <v>142.09</v>
      </c>
      <c r="H9934">
        <v>700.03</v>
      </c>
      <c r="I9934">
        <v>194.5</v>
      </c>
      <c r="J9934">
        <v>-505.53</v>
      </c>
      <c r="K9934" s="1">
        <f t="shared" si="620"/>
        <v>-0.72215476479579443</v>
      </c>
      <c r="L9934" t="s">
        <v>26</v>
      </c>
      <c r="M9934" s="2" t="s">
        <v>93</v>
      </c>
      <c r="N9934" s="3" t="str">
        <f t="shared" si="621"/>
        <v>Apr</v>
      </c>
      <c r="O9934" t="s">
        <v>56</v>
      </c>
      <c r="P9934" t="s">
        <v>22</v>
      </c>
      <c r="Q9934" t="str">
        <f t="shared" si="622"/>
        <v>Adult</v>
      </c>
      <c r="R9934" t="str">
        <f t="shared" si="623"/>
        <v>Loss</v>
      </c>
    </row>
    <row r="9935" spans="1:18">
      <c r="A9935">
        <v>2134</v>
      </c>
      <c r="B9935" t="s">
        <v>47</v>
      </c>
      <c r="C9935">
        <v>48</v>
      </c>
      <c r="D9935" t="s">
        <v>16</v>
      </c>
      <c r="E9935" t="s">
        <v>17</v>
      </c>
      <c r="F9935" t="s">
        <v>18</v>
      </c>
      <c r="G9935">
        <v>173.64</v>
      </c>
      <c r="H9935">
        <v>80.319999999999993</v>
      </c>
      <c r="I9935">
        <v>194.19</v>
      </c>
      <c r="J9935">
        <v>113.87</v>
      </c>
      <c r="K9935" s="1">
        <f t="shared" si="620"/>
        <v>1.4177041832669324</v>
      </c>
      <c r="L9935" t="s">
        <v>54</v>
      </c>
      <c r="M9935" s="2" t="s">
        <v>246</v>
      </c>
      <c r="N9935" s="3" t="str">
        <f t="shared" si="621"/>
        <v>Jul</v>
      </c>
      <c r="O9935" t="s">
        <v>28</v>
      </c>
      <c r="P9935" t="s">
        <v>22</v>
      </c>
      <c r="Q9935" t="str">
        <f t="shared" si="622"/>
        <v>Senior</v>
      </c>
      <c r="R9935" t="str">
        <f t="shared" si="623"/>
        <v>Profit</v>
      </c>
    </row>
    <row r="9936" spans="1:18">
      <c r="A9936">
        <v>8852</v>
      </c>
      <c r="B9936" t="s">
        <v>52</v>
      </c>
      <c r="C9936">
        <v>47</v>
      </c>
      <c r="D9936" t="s">
        <v>24</v>
      </c>
      <c r="E9936" t="s">
        <v>30</v>
      </c>
      <c r="F9936" t="s">
        <v>18</v>
      </c>
      <c r="G9936">
        <v>164.09</v>
      </c>
      <c r="H9936">
        <v>348.73</v>
      </c>
      <c r="I9936">
        <v>192.93</v>
      </c>
      <c r="J9936">
        <v>-155.80000000000001</v>
      </c>
      <c r="K9936" s="1">
        <f t="shared" si="620"/>
        <v>-0.44676397212743385</v>
      </c>
      <c r="L9936" t="s">
        <v>31</v>
      </c>
      <c r="M9936" s="2" t="s">
        <v>72</v>
      </c>
      <c r="N9936" s="3" t="str">
        <f t="shared" si="621"/>
        <v>Oct</v>
      </c>
      <c r="O9936" t="s">
        <v>33</v>
      </c>
      <c r="P9936" t="s">
        <v>22</v>
      </c>
      <c r="Q9936" t="str">
        <f t="shared" si="622"/>
        <v>Senior</v>
      </c>
      <c r="R9936" t="str">
        <f t="shared" si="623"/>
        <v>Loss</v>
      </c>
    </row>
    <row r="9937" spans="1:18">
      <c r="A9937">
        <v>2990</v>
      </c>
      <c r="B9937" t="s">
        <v>84</v>
      </c>
      <c r="C9937">
        <v>36</v>
      </c>
      <c r="D9937" t="s">
        <v>24</v>
      </c>
      <c r="E9937" t="s">
        <v>41</v>
      </c>
      <c r="F9937" t="s">
        <v>42</v>
      </c>
      <c r="G9937">
        <v>137.03</v>
      </c>
      <c r="H9937">
        <v>1519</v>
      </c>
      <c r="I9937">
        <v>192.21</v>
      </c>
      <c r="J9937">
        <v>-1326.79</v>
      </c>
      <c r="K9937" s="1">
        <f t="shared" si="620"/>
        <v>-0.87346280447662938</v>
      </c>
      <c r="L9937" t="s">
        <v>37</v>
      </c>
      <c r="M9937" s="2" t="s">
        <v>367</v>
      </c>
      <c r="N9937" s="3" t="str">
        <f t="shared" si="621"/>
        <v>Feb</v>
      </c>
      <c r="O9937" t="s">
        <v>56</v>
      </c>
      <c r="P9937" t="s">
        <v>22</v>
      </c>
      <c r="Q9937" t="str">
        <f t="shared" si="622"/>
        <v>Adult</v>
      </c>
      <c r="R9937" t="str">
        <f t="shared" si="623"/>
        <v>Loss</v>
      </c>
    </row>
    <row r="9938" spans="1:18">
      <c r="A9938">
        <v>5597</v>
      </c>
      <c r="B9938" t="s">
        <v>84</v>
      </c>
      <c r="C9938">
        <v>36</v>
      </c>
      <c r="D9938" t="s">
        <v>16</v>
      </c>
      <c r="E9938" t="s">
        <v>66</v>
      </c>
      <c r="F9938" t="s">
        <v>49</v>
      </c>
      <c r="G9938">
        <v>154.99</v>
      </c>
      <c r="H9938">
        <v>1139.96</v>
      </c>
      <c r="I9938">
        <v>191.92</v>
      </c>
      <c r="J9938">
        <v>-948.04</v>
      </c>
      <c r="K9938" s="1">
        <f t="shared" si="620"/>
        <v>-0.83164321555142284</v>
      </c>
      <c r="L9938" t="s">
        <v>19</v>
      </c>
      <c r="M9938" s="2" t="s">
        <v>119</v>
      </c>
      <c r="N9938" s="3" t="str">
        <f t="shared" si="621"/>
        <v>Jan</v>
      </c>
      <c r="O9938" t="s">
        <v>51</v>
      </c>
      <c r="P9938" t="s">
        <v>39</v>
      </c>
      <c r="Q9938" t="str">
        <f t="shared" si="622"/>
        <v>Adult</v>
      </c>
      <c r="R9938" t="str">
        <f t="shared" si="623"/>
        <v>Loss</v>
      </c>
    </row>
    <row r="9939" spans="1:18">
      <c r="A9939">
        <v>9323</v>
      </c>
      <c r="B9939" t="s">
        <v>40</v>
      </c>
      <c r="C9939">
        <v>28</v>
      </c>
      <c r="D9939" t="s">
        <v>24</v>
      </c>
      <c r="E9939" t="s">
        <v>59</v>
      </c>
      <c r="F9939" t="s">
        <v>36</v>
      </c>
      <c r="G9939">
        <v>115.78</v>
      </c>
      <c r="H9939">
        <v>1035.74</v>
      </c>
      <c r="I9939">
        <v>191.8</v>
      </c>
      <c r="J9939">
        <v>-843.94</v>
      </c>
      <c r="K9939" s="1">
        <f t="shared" si="620"/>
        <v>-0.81481839071581674</v>
      </c>
      <c r="L9939" t="s">
        <v>54</v>
      </c>
      <c r="M9939" s="2" t="s">
        <v>153</v>
      </c>
      <c r="N9939" s="3" t="str">
        <f t="shared" si="621"/>
        <v>Apr</v>
      </c>
      <c r="O9939" t="s">
        <v>28</v>
      </c>
      <c r="P9939" t="s">
        <v>22</v>
      </c>
      <c r="Q9939" t="str">
        <f t="shared" si="622"/>
        <v>Adult</v>
      </c>
      <c r="R9939" t="str">
        <f t="shared" si="623"/>
        <v>Loss</v>
      </c>
    </row>
    <row r="9940" spans="1:18">
      <c r="A9940">
        <v>6472</v>
      </c>
      <c r="B9940" t="s">
        <v>84</v>
      </c>
      <c r="C9940">
        <v>37</v>
      </c>
      <c r="D9940" t="s">
        <v>24</v>
      </c>
      <c r="E9940" t="s">
        <v>41</v>
      </c>
      <c r="F9940" t="s">
        <v>36</v>
      </c>
      <c r="G9940">
        <v>163.44</v>
      </c>
      <c r="H9940">
        <v>1473.01</v>
      </c>
      <c r="I9940">
        <v>190.88</v>
      </c>
      <c r="J9940">
        <v>-1282.1300000000001</v>
      </c>
      <c r="K9940" s="1">
        <f t="shared" si="620"/>
        <v>-0.87041500057704979</v>
      </c>
      <c r="L9940" t="s">
        <v>31</v>
      </c>
      <c r="M9940" s="2" t="s">
        <v>153</v>
      </c>
      <c r="N9940" s="3" t="str">
        <f t="shared" si="621"/>
        <v>Apr</v>
      </c>
      <c r="O9940" t="s">
        <v>21</v>
      </c>
      <c r="P9940" t="s">
        <v>39</v>
      </c>
      <c r="Q9940" t="str">
        <f t="shared" si="622"/>
        <v>Adult</v>
      </c>
      <c r="R9940" t="str">
        <f t="shared" si="623"/>
        <v>Loss</v>
      </c>
    </row>
    <row r="9941" spans="1:18">
      <c r="A9941">
        <v>9341</v>
      </c>
      <c r="B9941" t="s">
        <v>40</v>
      </c>
      <c r="C9941">
        <v>23</v>
      </c>
      <c r="D9941" t="s">
        <v>24</v>
      </c>
      <c r="E9941" t="s">
        <v>53</v>
      </c>
      <c r="F9941" t="s">
        <v>18</v>
      </c>
      <c r="G9941">
        <v>161.30000000000001</v>
      </c>
      <c r="H9941">
        <v>979.01</v>
      </c>
      <c r="I9941">
        <v>190.35</v>
      </c>
      <c r="J9941">
        <v>-788.66</v>
      </c>
      <c r="K9941" s="1">
        <f t="shared" si="620"/>
        <v>-0.80556889102256357</v>
      </c>
      <c r="L9941" t="s">
        <v>26</v>
      </c>
      <c r="M9941" s="2" t="s">
        <v>131</v>
      </c>
      <c r="N9941" s="3" t="str">
        <f t="shared" si="621"/>
        <v>May</v>
      </c>
      <c r="O9941" t="s">
        <v>33</v>
      </c>
      <c r="P9941" t="s">
        <v>22</v>
      </c>
      <c r="Q9941" t="str">
        <f t="shared" si="622"/>
        <v>Young</v>
      </c>
      <c r="R9941" t="str">
        <f t="shared" si="623"/>
        <v>Loss</v>
      </c>
    </row>
    <row r="9942" spans="1:18">
      <c r="A9942">
        <v>5534</v>
      </c>
      <c r="B9942" t="s">
        <v>29</v>
      </c>
      <c r="C9942">
        <v>47</v>
      </c>
      <c r="D9942" t="s">
        <v>16</v>
      </c>
      <c r="E9942" t="s">
        <v>66</v>
      </c>
      <c r="F9942" t="s">
        <v>25</v>
      </c>
      <c r="G9942">
        <v>125.22</v>
      </c>
      <c r="H9942">
        <v>603.44000000000005</v>
      </c>
      <c r="I9942">
        <v>189.05</v>
      </c>
      <c r="J9942">
        <v>-414.39</v>
      </c>
      <c r="K9942" s="1">
        <f t="shared" si="620"/>
        <v>-0.68671284634760699</v>
      </c>
      <c r="L9942" t="s">
        <v>31</v>
      </c>
      <c r="M9942" s="2" t="s">
        <v>320</v>
      </c>
      <c r="N9942" s="3" t="str">
        <f t="shared" si="621"/>
        <v>May</v>
      </c>
      <c r="O9942" t="s">
        <v>33</v>
      </c>
      <c r="P9942" t="s">
        <v>22</v>
      </c>
      <c r="Q9942" t="str">
        <f t="shared" si="622"/>
        <v>Senior</v>
      </c>
      <c r="R9942" t="str">
        <f t="shared" si="623"/>
        <v>Loss</v>
      </c>
    </row>
    <row r="9943" spans="1:18">
      <c r="A9943">
        <v>8266</v>
      </c>
      <c r="B9943" t="s">
        <v>52</v>
      </c>
      <c r="C9943">
        <v>28</v>
      </c>
      <c r="D9943" t="s">
        <v>24</v>
      </c>
      <c r="E9943" t="s">
        <v>59</v>
      </c>
      <c r="F9943" t="s">
        <v>18</v>
      </c>
      <c r="G9943">
        <v>113.7</v>
      </c>
      <c r="H9943">
        <v>1893.81</v>
      </c>
      <c r="I9943">
        <v>188.96</v>
      </c>
      <c r="J9943">
        <v>-1704.85</v>
      </c>
      <c r="K9943" s="1">
        <f t="shared" si="620"/>
        <v>-0.90022230318775376</v>
      </c>
      <c r="L9943" t="s">
        <v>31</v>
      </c>
      <c r="M9943" s="2" t="s">
        <v>46</v>
      </c>
      <c r="N9943" s="3" t="str">
        <f t="shared" si="621"/>
        <v>May</v>
      </c>
      <c r="O9943" t="s">
        <v>51</v>
      </c>
      <c r="P9943" t="s">
        <v>22</v>
      </c>
      <c r="Q9943" t="str">
        <f t="shared" si="622"/>
        <v>Adult</v>
      </c>
      <c r="R9943" t="str">
        <f t="shared" si="623"/>
        <v>Loss</v>
      </c>
    </row>
    <row r="9944" spans="1:18">
      <c r="A9944">
        <v>6733</v>
      </c>
      <c r="B9944" t="s">
        <v>47</v>
      </c>
      <c r="C9944">
        <v>49</v>
      </c>
      <c r="D9944" t="s">
        <v>24</v>
      </c>
      <c r="E9944" t="s">
        <v>41</v>
      </c>
      <c r="F9944" t="s">
        <v>25</v>
      </c>
      <c r="G9944">
        <v>122.2</v>
      </c>
      <c r="H9944">
        <v>1725.87</v>
      </c>
      <c r="I9944">
        <v>188.08</v>
      </c>
      <c r="J9944">
        <v>-1537.79</v>
      </c>
      <c r="K9944" s="1">
        <f t="shared" si="620"/>
        <v>-0.89102307821562465</v>
      </c>
      <c r="L9944" t="s">
        <v>31</v>
      </c>
      <c r="M9944" s="2" t="s">
        <v>212</v>
      </c>
      <c r="N9944" s="3" t="str">
        <f t="shared" si="621"/>
        <v>Aug</v>
      </c>
      <c r="O9944" t="s">
        <v>56</v>
      </c>
      <c r="P9944" t="s">
        <v>22</v>
      </c>
      <c r="Q9944" t="str">
        <f t="shared" si="622"/>
        <v>Senior</v>
      </c>
      <c r="R9944" t="str">
        <f t="shared" si="623"/>
        <v>Loss</v>
      </c>
    </row>
    <row r="9945" spans="1:18">
      <c r="A9945">
        <v>7698</v>
      </c>
      <c r="B9945" t="s">
        <v>84</v>
      </c>
      <c r="C9945">
        <v>43</v>
      </c>
      <c r="D9945" t="s">
        <v>16</v>
      </c>
      <c r="E9945" t="s">
        <v>59</v>
      </c>
      <c r="F9945" t="s">
        <v>49</v>
      </c>
      <c r="G9945">
        <v>159.97</v>
      </c>
      <c r="H9945">
        <v>1519.2</v>
      </c>
      <c r="I9945">
        <v>187.45</v>
      </c>
      <c r="J9945">
        <v>-1331.75</v>
      </c>
      <c r="K9945" s="1">
        <f t="shared" si="620"/>
        <v>-0.87661269088994209</v>
      </c>
      <c r="L9945" t="s">
        <v>37</v>
      </c>
      <c r="M9945" s="2" t="s">
        <v>192</v>
      </c>
      <c r="N9945" s="3" t="str">
        <f t="shared" si="621"/>
        <v>Aug</v>
      </c>
      <c r="O9945" t="s">
        <v>28</v>
      </c>
      <c r="P9945" t="s">
        <v>39</v>
      </c>
      <c r="Q9945" t="str">
        <f t="shared" si="622"/>
        <v>Senior</v>
      </c>
      <c r="R9945" t="str">
        <f t="shared" si="623"/>
        <v>Loss</v>
      </c>
    </row>
    <row r="9946" spans="1:18">
      <c r="A9946">
        <v>2135</v>
      </c>
      <c r="B9946" t="s">
        <v>84</v>
      </c>
      <c r="C9946">
        <v>21</v>
      </c>
      <c r="D9946" t="s">
        <v>16</v>
      </c>
      <c r="E9946" t="s">
        <v>57</v>
      </c>
      <c r="F9946" t="s">
        <v>25</v>
      </c>
      <c r="G9946">
        <v>111.38</v>
      </c>
      <c r="H9946">
        <v>89.53</v>
      </c>
      <c r="I9946">
        <v>186.47</v>
      </c>
      <c r="J9946">
        <v>96.94</v>
      </c>
      <c r="K9946" s="1">
        <f t="shared" si="620"/>
        <v>1.0827655534457723</v>
      </c>
      <c r="L9946" t="s">
        <v>19</v>
      </c>
      <c r="M9946" s="2" t="s">
        <v>93</v>
      </c>
      <c r="N9946" s="3" t="str">
        <f t="shared" si="621"/>
        <v>Apr</v>
      </c>
      <c r="O9946" t="s">
        <v>33</v>
      </c>
      <c r="P9946" t="s">
        <v>22</v>
      </c>
      <c r="Q9946" t="str">
        <f t="shared" si="622"/>
        <v>Young</v>
      </c>
      <c r="R9946" t="str">
        <f t="shared" si="623"/>
        <v>Profit</v>
      </c>
    </row>
    <row r="9947" spans="1:18">
      <c r="A9947">
        <v>506</v>
      </c>
      <c r="B9947" t="s">
        <v>52</v>
      </c>
      <c r="C9947">
        <v>18</v>
      </c>
      <c r="D9947" t="s">
        <v>24</v>
      </c>
      <c r="E9947" t="s">
        <v>53</v>
      </c>
      <c r="F9947" t="s">
        <v>42</v>
      </c>
      <c r="G9947">
        <v>167.87</v>
      </c>
      <c r="H9947">
        <v>1345.53</v>
      </c>
      <c r="I9947">
        <v>186.07</v>
      </c>
      <c r="J9947">
        <v>-1159.46</v>
      </c>
      <c r="K9947" s="1">
        <f t="shared" si="620"/>
        <v>-0.86171248504306852</v>
      </c>
      <c r="L9947" t="s">
        <v>26</v>
      </c>
      <c r="M9947" s="2" t="s">
        <v>111</v>
      </c>
      <c r="N9947" s="3" t="str">
        <f t="shared" si="621"/>
        <v>Feb</v>
      </c>
      <c r="O9947" t="s">
        <v>56</v>
      </c>
      <c r="P9947" t="s">
        <v>22</v>
      </c>
      <c r="Q9947" t="str">
        <f t="shared" si="622"/>
        <v>Young</v>
      </c>
      <c r="R9947" t="str">
        <f t="shared" si="623"/>
        <v>Loss</v>
      </c>
    </row>
    <row r="9948" spans="1:18">
      <c r="A9948">
        <v>7081</v>
      </c>
      <c r="B9948" t="s">
        <v>52</v>
      </c>
      <c r="C9948">
        <v>21</v>
      </c>
      <c r="D9948" t="s">
        <v>24</v>
      </c>
      <c r="E9948" t="s">
        <v>59</v>
      </c>
      <c r="F9948" t="s">
        <v>36</v>
      </c>
      <c r="G9948">
        <v>153.04</v>
      </c>
      <c r="H9948">
        <v>1054.6600000000001</v>
      </c>
      <c r="I9948">
        <v>185.59</v>
      </c>
      <c r="J9948">
        <v>-869.07</v>
      </c>
      <c r="K9948" s="1">
        <f t="shared" si="620"/>
        <v>-0.8240285968937856</v>
      </c>
      <c r="L9948" t="s">
        <v>26</v>
      </c>
      <c r="M9948" s="2" t="s">
        <v>393</v>
      </c>
      <c r="N9948" s="3" t="str">
        <f t="shared" si="621"/>
        <v>Oct</v>
      </c>
      <c r="O9948" t="s">
        <v>21</v>
      </c>
      <c r="P9948" t="s">
        <v>22</v>
      </c>
      <c r="Q9948" t="str">
        <f t="shared" si="622"/>
        <v>Young</v>
      </c>
      <c r="R9948" t="str">
        <f t="shared" si="623"/>
        <v>Loss</v>
      </c>
    </row>
    <row r="9949" spans="1:18">
      <c r="A9949">
        <v>4060</v>
      </c>
      <c r="B9949" t="s">
        <v>92</v>
      </c>
      <c r="C9949">
        <v>53</v>
      </c>
      <c r="D9949" t="s">
        <v>16</v>
      </c>
      <c r="E9949" t="s">
        <v>35</v>
      </c>
      <c r="F9949" t="s">
        <v>25</v>
      </c>
      <c r="G9949">
        <v>114.51</v>
      </c>
      <c r="H9949">
        <v>1361.64</v>
      </c>
      <c r="I9949">
        <v>185.44</v>
      </c>
      <c r="J9949">
        <v>-1176.2</v>
      </c>
      <c r="K9949" s="1">
        <f t="shared" si="620"/>
        <v>-0.86381128638994154</v>
      </c>
      <c r="L9949" t="s">
        <v>19</v>
      </c>
      <c r="M9949" s="2" t="s">
        <v>190</v>
      </c>
      <c r="N9949" s="3" t="str">
        <f t="shared" si="621"/>
        <v>Oct</v>
      </c>
      <c r="O9949" t="s">
        <v>28</v>
      </c>
      <c r="P9949" t="s">
        <v>22</v>
      </c>
      <c r="Q9949" t="str">
        <f t="shared" si="622"/>
        <v>Senior</v>
      </c>
      <c r="R9949" t="str">
        <f t="shared" si="623"/>
        <v>Loss</v>
      </c>
    </row>
    <row r="9950" spans="1:18">
      <c r="A9950">
        <v>6830</v>
      </c>
      <c r="B9950" t="s">
        <v>44</v>
      </c>
      <c r="C9950">
        <v>22</v>
      </c>
      <c r="D9950" t="s">
        <v>16</v>
      </c>
      <c r="E9950" t="s">
        <v>17</v>
      </c>
      <c r="F9950" t="s">
        <v>25</v>
      </c>
      <c r="G9950">
        <v>124.69</v>
      </c>
      <c r="H9950">
        <v>596.62</v>
      </c>
      <c r="I9950">
        <v>181.73</v>
      </c>
      <c r="J9950">
        <v>-414.89</v>
      </c>
      <c r="K9950" s="1">
        <f t="shared" si="620"/>
        <v>-0.69540075760115316</v>
      </c>
      <c r="L9950" t="s">
        <v>31</v>
      </c>
      <c r="M9950" s="2" t="s">
        <v>286</v>
      </c>
      <c r="N9950" s="3" t="str">
        <f t="shared" si="621"/>
        <v>Apr</v>
      </c>
      <c r="O9950" t="s">
        <v>56</v>
      </c>
      <c r="P9950" t="s">
        <v>39</v>
      </c>
      <c r="Q9950" t="str">
        <f t="shared" si="622"/>
        <v>Young</v>
      </c>
      <c r="R9950" t="str">
        <f t="shared" si="623"/>
        <v>Loss</v>
      </c>
    </row>
    <row r="9951" spans="1:18">
      <c r="A9951">
        <v>584</v>
      </c>
      <c r="B9951" t="s">
        <v>23</v>
      </c>
      <c r="C9951">
        <v>57</v>
      </c>
      <c r="D9951" t="s">
        <v>16</v>
      </c>
      <c r="E9951" t="s">
        <v>35</v>
      </c>
      <c r="F9951" t="s">
        <v>49</v>
      </c>
      <c r="G9951">
        <v>114.85</v>
      </c>
      <c r="H9951">
        <v>1600.23</v>
      </c>
      <c r="I9951">
        <v>181.38</v>
      </c>
      <c r="J9951">
        <v>-1418.85</v>
      </c>
      <c r="K9951" s="1">
        <f t="shared" si="620"/>
        <v>-0.88665379351718188</v>
      </c>
      <c r="L9951" t="s">
        <v>31</v>
      </c>
      <c r="M9951" s="2" t="s">
        <v>262</v>
      </c>
      <c r="N9951" s="3" t="str">
        <f t="shared" si="621"/>
        <v>Jan</v>
      </c>
      <c r="O9951" t="s">
        <v>21</v>
      </c>
      <c r="P9951" t="s">
        <v>22</v>
      </c>
      <c r="Q9951" t="str">
        <f t="shared" si="622"/>
        <v>Senior</v>
      </c>
      <c r="R9951" t="str">
        <f t="shared" si="623"/>
        <v>Loss</v>
      </c>
    </row>
    <row r="9952" spans="1:18">
      <c r="A9952">
        <v>7304</v>
      </c>
      <c r="B9952" t="s">
        <v>29</v>
      </c>
      <c r="C9952">
        <v>53</v>
      </c>
      <c r="D9952" t="s">
        <v>16</v>
      </c>
      <c r="E9952" t="s">
        <v>57</v>
      </c>
      <c r="F9952" t="s">
        <v>49</v>
      </c>
      <c r="G9952">
        <v>115.21</v>
      </c>
      <c r="H9952">
        <v>229.52</v>
      </c>
      <c r="I9952">
        <v>181.16</v>
      </c>
      <c r="J9952">
        <v>-48.36</v>
      </c>
      <c r="K9952" s="1">
        <f t="shared" si="620"/>
        <v>-0.21070059254095502</v>
      </c>
      <c r="L9952" t="s">
        <v>31</v>
      </c>
      <c r="M9952" s="2" t="s">
        <v>135</v>
      </c>
      <c r="N9952" s="3" t="str">
        <f t="shared" si="621"/>
        <v>May</v>
      </c>
      <c r="O9952" t="s">
        <v>56</v>
      </c>
      <c r="P9952" t="s">
        <v>39</v>
      </c>
      <c r="Q9952" t="str">
        <f t="shared" si="622"/>
        <v>Senior</v>
      </c>
      <c r="R9952" t="str">
        <f t="shared" si="623"/>
        <v>Loss</v>
      </c>
    </row>
    <row r="9953" spans="1:18">
      <c r="A9953">
        <v>4470</v>
      </c>
      <c r="B9953" t="s">
        <v>52</v>
      </c>
      <c r="C9953">
        <v>60</v>
      </c>
      <c r="D9953" t="s">
        <v>16</v>
      </c>
      <c r="E9953" t="s">
        <v>41</v>
      </c>
      <c r="F9953" t="s">
        <v>42</v>
      </c>
      <c r="G9953">
        <v>113.88</v>
      </c>
      <c r="H9953">
        <v>1387.42</v>
      </c>
      <c r="I9953">
        <v>181.09</v>
      </c>
      <c r="J9953">
        <v>-1206.33</v>
      </c>
      <c r="K9953" s="1">
        <f t="shared" si="620"/>
        <v>-0.86947715904340417</v>
      </c>
      <c r="L9953" t="s">
        <v>54</v>
      </c>
      <c r="M9953" s="2" t="s">
        <v>407</v>
      </c>
      <c r="N9953" s="3" t="str">
        <f t="shared" si="621"/>
        <v>Dec</v>
      </c>
      <c r="O9953" t="s">
        <v>51</v>
      </c>
      <c r="P9953" t="s">
        <v>39</v>
      </c>
      <c r="Q9953" t="str">
        <f t="shared" si="622"/>
        <v>Senior</v>
      </c>
      <c r="R9953" t="str">
        <f t="shared" si="623"/>
        <v>Loss</v>
      </c>
    </row>
    <row r="9954" spans="1:18">
      <c r="A9954">
        <v>4754</v>
      </c>
      <c r="B9954" t="s">
        <v>29</v>
      </c>
      <c r="C9954">
        <v>22</v>
      </c>
      <c r="D9954" t="s">
        <v>24</v>
      </c>
      <c r="E9954" t="s">
        <v>53</v>
      </c>
      <c r="F9954" t="s">
        <v>25</v>
      </c>
      <c r="G9954">
        <v>132.32</v>
      </c>
      <c r="H9954">
        <v>145.30000000000001</v>
      </c>
      <c r="I9954">
        <v>180.16</v>
      </c>
      <c r="J9954">
        <v>34.86</v>
      </c>
      <c r="K9954" s="1">
        <f t="shared" si="620"/>
        <v>0.23991741225051616</v>
      </c>
      <c r="L9954" t="s">
        <v>31</v>
      </c>
      <c r="M9954" s="2" t="s">
        <v>104</v>
      </c>
      <c r="N9954" s="3" t="str">
        <f t="shared" si="621"/>
        <v>Jan</v>
      </c>
      <c r="O9954" t="s">
        <v>28</v>
      </c>
      <c r="P9954" t="s">
        <v>39</v>
      </c>
      <c r="Q9954" t="str">
        <f t="shared" si="622"/>
        <v>Young</v>
      </c>
      <c r="R9954" t="str">
        <f t="shared" si="623"/>
        <v>Profit</v>
      </c>
    </row>
    <row r="9955" spans="1:18">
      <c r="A9955">
        <v>2790</v>
      </c>
      <c r="B9955" t="s">
        <v>40</v>
      </c>
      <c r="C9955">
        <v>56</v>
      </c>
      <c r="D9955" t="s">
        <v>24</v>
      </c>
      <c r="E9955" t="s">
        <v>57</v>
      </c>
      <c r="F9955" t="s">
        <v>42</v>
      </c>
      <c r="G9955">
        <v>148.29</v>
      </c>
      <c r="H9955">
        <v>804.15</v>
      </c>
      <c r="I9955">
        <v>179.98</v>
      </c>
      <c r="J9955">
        <v>-624.16999999999996</v>
      </c>
      <c r="K9955" s="1">
        <f t="shared" si="620"/>
        <v>-0.7761860349437294</v>
      </c>
      <c r="L9955" t="s">
        <v>31</v>
      </c>
      <c r="M9955" s="2" t="s">
        <v>264</v>
      </c>
      <c r="N9955" s="3" t="str">
        <f t="shared" si="621"/>
        <v>Feb</v>
      </c>
      <c r="O9955" t="s">
        <v>56</v>
      </c>
      <c r="P9955" t="s">
        <v>22</v>
      </c>
      <c r="Q9955" t="str">
        <f t="shared" si="622"/>
        <v>Senior</v>
      </c>
      <c r="R9955" t="str">
        <f t="shared" si="623"/>
        <v>Loss</v>
      </c>
    </row>
    <row r="9956" spans="1:18">
      <c r="A9956">
        <v>6835</v>
      </c>
      <c r="B9956" t="s">
        <v>84</v>
      </c>
      <c r="C9956">
        <v>27</v>
      </c>
      <c r="D9956" t="s">
        <v>24</v>
      </c>
      <c r="E9956" t="s">
        <v>17</v>
      </c>
      <c r="F9956" t="s">
        <v>25</v>
      </c>
      <c r="G9956">
        <v>146.87</v>
      </c>
      <c r="H9956">
        <v>723.8</v>
      </c>
      <c r="I9956">
        <v>179.52</v>
      </c>
      <c r="J9956">
        <v>-544.28</v>
      </c>
      <c r="K9956" s="1">
        <f t="shared" si="620"/>
        <v>-0.75197568389057756</v>
      </c>
      <c r="L9956" t="s">
        <v>54</v>
      </c>
      <c r="M9956" s="2" t="s">
        <v>269</v>
      </c>
      <c r="N9956" s="3" t="str">
        <f t="shared" si="621"/>
        <v>Jul</v>
      </c>
      <c r="O9956" t="s">
        <v>21</v>
      </c>
      <c r="P9956" t="s">
        <v>39</v>
      </c>
      <c r="Q9956" t="str">
        <f t="shared" si="622"/>
        <v>Adult</v>
      </c>
      <c r="R9956" t="str">
        <f t="shared" si="623"/>
        <v>Loss</v>
      </c>
    </row>
    <row r="9957" spans="1:18">
      <c r="A9957">
        <v>985</v>
      </c>
      <c r="B9957" t="s">
        <v>34</v>
      </c>
      <c r="C9957">
        <v>42</v>
      </c>
      <c r="D9957" t="s">
        <v>16</v>
      </c>
      <c r="E9957" t="s">
        <v>17</v>
      </c>
      <c r="F9957" t="s">
        <v>18</v>
      </c>
      <c r="G9957">
        <v>124.1</v>
      </c>
      <c r="H9957">
        <v>640.51</v>
      </c>
      <c r="I9957">
        <v>179.31</v>
      </c>
      <c r="J9957">
        <v>-461.2</v>
      </c>
      <c r="K9957" s="1">
        <f t="shared" si="620"/>
        <v>-0.72005120919267462</v>
      </c>
      <c r="L9957" t="s">
        <v>31</v>
      </c>
      <c r="M9957" s="2" t="s">
        <v>96</v>
      </c>
      <c r="N9957" s="3" t="str">
        <f t="shared" si="621"/>
        <v>Apr</v>
      </c>
      <c r="O9957" t="s">
        <v>56</v>
      </c>
      <c r="P9957" t="s">
        <v>39</v>
      </c>
      <c r="Q9957" t="str">
        <f t="shared" si="622"/>
        <v>Senior</v>
      </c>
      <c r="R9957" t="str">
        <f t="shared" si="623"/>
        <v>Loss</v>
      </c>
    </row>
    <row r="9958" spans="1:18">
      <c r="A9958">
        <v>9073</v>
      </c>
      <c r="B9958" t="s">
        <v>52</v>
      </c>
      <c r="C9958">
        <v>47</v>
      </c>
      <c r="D9958" t="s">
        <v>16</v>
      </c>
      <c r="E9958" t="s">
        <v>57</v>
      </c>
      <c r="F9958" t="s">
        <v>49</v>
      </c>
      <c r="G9958">
        <v>130.27000000000001</v>
      </c>
      <c r="H9958">
        <v>633.07000000000005</v>
      </c>
      <c r="I9958">
        <v>177.84</v>
      </c>
      <c r="J9958">
        <v>-455.23</v>
      </c>
      <c r="K9958" s="1">
        <f t="shared" si="620"/>
        <v>-0.71908319775064367</v>
      </c>
      <c r="L9958" t="s">
        <v>19</v>
      </c>
      <c r="M9958" s="2" t="s">
        <v>342</v>
      </c>
      <c r="N9958" s="3" t="str">
        <f t="shared" si="621"/>
        <v>Jan</v>
      </c>
      <c r="O9958" t="s">
        <v>28</v>
      </c>
      <c r="P9958" t="s">
        <v>22</v>
      </c>
      <c r="Q9958" t="str">
        <f t="shared" si="622"/>
        <v>Senior</v>
      </c>
      <c r="R9958" t="str">
        <f t="shared" si="623"/>
        <v>Loss</v>
      </c>
    </row>
    <row r="9959" spans="1:18">
      <c r="A9959">
        <v>1934</v>
      </c>
      <c r="B9959" t="s">
        <v>34</v>
      </c>
      <c r="C9959">
        <v>38</v>
      </c>
      <c r="D9959" t="s">
        <v>16</v>
      </c>
      <c r="E9959" t="s">
        <v>53</v>
      </c>
      <c r="F9959" t="s">
        <v>42</v>
      </c>
      <c r="G9959">
        <v>122.59</v>
      </c>
      <c r="H9959">
        <v>1313.05</v>
      </c>
      <c r="I9959">
        <v>176.61</v>
      </c>
      <c r="J9959">
        <v>-1136.44</v>
      </c>
      <c r="K9959" s="1">
        <f t="shared" si="620"/>
        <v>-0.86549636342865854</v>
      </c>
      <c r="L9959" t="s">
        <v>37</v>
      </c>
      <c r="M9959" s="2" t="s">
        <v>342</v>
      </c>
      <c r="N9959" s="3" t="str">
        <f t="shared" si="621"/>
        <v>Jan</v>
      </c>
      <c r="O9959" t="s">
        <v>21</v>
      </c>
      <c r="P9959" t="s">
        <v>39</v>
      </c>
      <c r="Q9959" t="str">
        <f t="shared" si="622"/>
        <v>Adult</v>
      </c>
      <c r="R9959" t="str">
        <f t="shared" si="623"/>
        <v>Loss</v>
      </c>
    </row>
    <row r="9960" spans="1:18">
      <c r="A9960">
        <v>304</v>
      </c>
      <c r="B9960" t="s">
        <v>23</v>
      </c>
      <c r="C9960">
        <v>20</v>
      </c>
      <c r="D9960" t="s">
        <v>24</v>
      </c>
      <c r="E9960" t="s">
        <v>57</v>
      </c>
      <c r="F9960" t="s">
        <v>36</v>
      </c>
      <c r="G9960">
        <v>155.53</v>
      </c>
      <c r="H9960">
        <v>447.47</v>
      </c>
      <c r="I9960">
        <v>175.45</v>
      </c>
      <c r="J9960">
        <v>-272.02</v>
      </c>
      <c r="K9960" s="1">
        <f t="shared" si="620"/>
        <v>-0.60790667530784182</v>
      </c>
      <c r="L9960" t="s">
        <v>19</v>
      </c>
      <c r="M9960" s="2" t="s">
        <v>237</v>
      </c>
      <c r="N9960" s="3" t="str">
        <f t="shared" si="621"/>
        <v>Jan</v>
      </c>
      <c r="O9960" t="s">
        <v>33</v>
      </c>
      <c r="P9960" t="s">
        <v>39</v>
      </c>
      <c r="Q9960" t="str">
        <f t="shared" si="622"/>
        <v>Young</v>
      </c>
      <c r="R9960" t="str">
        <f t="shared" si="623"/>
        <v>Loss</v>
      </c>
    </row>
    <row r="9961" spans="1:18">
      <c r="A9961">
        <v>8906</v>
      </c>
      <c r="B9961" t="s">
        <v>47</v>
      </c>
      <c r="C9961">
        <v>19</v>
      </c>
      <c r="D9961" t="s">
        <v>24</v>
      </c>
      <c r="E9961" t="s">
        <v>17</v>
      </c>
      <c r="F9961" t="s">
        <v>42</v>
      </c>
      <c r="G9961">
        <v>115.09</v>
      </c>
      <c r="H9961">
        <v>1093.8699999999999</v>
      </c>
      <c r="I9961">
        <v>175.2</v>
      </c>
      <c r="J9961">
        <v>-918.67</v>
      </c>
      <c r="K9961" s="1">
        <f t="shared" si="620"/>
        <v>-0.83983471527695253</v>
      </c>
      <c r="L9961" t="s">
        <v>19</v>
      </c>
      <c r="M9961" s="2" t="s">
        <v>397</v>
      </c>
      <c r="N9961" s="3" t="str">
        <f t="shared" si="621"/>
        <v>Oct</v>
      </c>
      <c r="O9961" t="s">
        <v>21</v>
      </c>
      <c r="P9961" t="s">
        <v>39</v>
      </c>
      <c r="Q9961" t="str">
        <f t="shared" si="622"/>
        <v>Young</v>
      </c>
      <c r="R9961" t="str">
        <f t="shared" si="623"/>
        <v>Loss</v>
      </c>
    </row>
    <row r="9962" spans="1:18">
      <c r="A9962">
        <v>2268</v>
      </c>
      <c r="B9962" t="s">
        <v>92</v>
      </c>
      <c r="C9962">
        <v>50</v>
      </c>
      <c r="D9962" t="s">
        <v>24</v>
      </c>
      <c r="E9962" t="s">
        <v>59</v>
      </c>
      <c r="F9962" t="s">
        <v>42</v>
      </c>
      <c r="G9962">
        <v>100.75</v>
      </c>
      <c r="H9962">
        <v>1317.49</v>
      </c>
      <c r="I9962">
        <v>174.42</v>
      </c>
      <c r="J9962">
        <v>-1143.07</v>
      </c>
      <c r="K9962" s="1">
        <f t="shared" si="620"/>
        <v>-0.86761189838253039</v>
      </c>
      <c r="L9962" t="s">
        <v>26</v>
      </c>
      <c r="M9962" s="2" t="s">
        <v>173</v>
      </c>
      <c r="N9962" s="3" t="str">
        <f t="shared" si="621"/>
        <v>Jun</v>
      </c>
      <c r="O9962" t="s">
        <v>33</v>
      </c>
      <c r="P9962" t="s">
        <v>39</v>
      </c>
      <c r="Q9962" t="str">
        <f t="shared" si="622"/>
        <v>Senior</v>
      </c>
      <c r="R9962" t="str">
        <f t="shared" si="623"/>
        <v>Loss</v>
      </c>
    </row>
    <row r="9963" spans="1:18">
      <c r="A9963">
        <v>8729</v>
      </c>
      <c r="B9963" t="s">
        <v>92</v>
      </c>
      <c r="C9963">
        <v>20</v>
      </c>
      <c r="D9963" t="s">
        <v>24</v>
      </c>
      <c r="E9963" t="s">
        <v>30</v>
      </c>
      <c r="F9963" t="s">
        <v>42</v>
      </c>
      <c r="G9963">
        <v>145.66999999999999</v>
      </c>
      <c r="H9963">
        <v>913.57</v>
      </c>
      <c r="I9963">
        <v>174.25</v>
      </c>
      <c r="J9963">
        <v>-739.32</v>
      </c>
      <c r="K9963" s="1">
        <f t="shared" si="620"/>
        <v>-0.80926475256411656</v>
      </c>
      <c r="L9963" t="s">
        <v>31</v>
      </c>
      <c r="M9963" s="2" t="s">
        <v>274</v>
      </c>
      <c r="N9963" s="3" t="str">
        <f t="shared" si="621"/>
        <v>Sep</v>
      </c>
      <c r="O9963" t="s">
        <v>28</v>
      </c>
      <c r="P9963" t="s">
        <v>39</v>
      </c>
      <c r="Q9963" t="str">
        <f t="shared" si="622"/>
        <v>Young</v>
      </c>
      <c r="R9963" t="str">
        <f t="shared" si="623"/>
        <v>Loss</v>
      </c>
    </row>
    <row r="9964" spans="1:18">
      <c r="A9964">
        <v>1700</v>
      </c>
      <c r="B9964" t="s">
        <v>34</v>
      </c>
      <c r="C9964">
        <v>48</v>
      </c>
      <c r="D9964" t="s">
        <v>16</v>
      </c>
      <c r="E9964" t="s">
        <v>41</v>
      </c>
      <c r="F9964" t="s">
        <v>49</v>
      </c>
      <c r="G9964">
        <v>103.7</v>
      </c>
      <c r="H9964">
        <v>1527.87</v>
      </c>
      <c r="I9964">
        <v>173.87</v>
      </c>
      <c r="J9964">
        <v>-1354</v>
      </c>
      <c r="K9964" s="1">
        <f t="shared" si="620"/>
        <v>-0.88620105113654968</v>
      </c>
      <c r="L9964" t="s">
        <v>26</v>
      </c>
      <c r="M9964" s="2" t="s">
        <v>283</v>
      </c>
      <c r="N9964" s="3" t="str">
        <f t="shared" si="621"/>
        <v>Jun</v>
      </c>
      <c r="O9964" t="s">
        <v>21</v>
      </c>
      <c r="P9964" t="s">
        <v>39</v>
      </c>
      <c r="Q9964" t="str">
        <f t="shared" si="622"/>
        <v>Senior</v>
      </c>
      <c r="R9964" t="str">
        <f t="shared" si="623"/>
        <v>Loss</v>
      </c>
    </row>
    <row r="9965" spans="1:18">
      <c r="A9965">
        <v>5959</v>
      </c>
      <c r="B9965" t="s">
        <v>34</v>
      </c>
      <c r="C9965">
        <v>28</v>
      </c>
      <c r="D9965" t="s">
        <v>24</v>
      </c>
      <c r="E9965" t="s">
        <v>59</v>
      </c>
      <c r="F9965" t="s">
        <v>25</v>
      </c>
      <c r="G9965">
        <v>112.1</v>
      </c>
      <c r="H9965">
        <v>1042.3900000000001</v>
      </c>
      <c r="I9965">
        <v>173.78</v>
      </c>
      <c r="J9965">
        <v>-868.61</v>
      </c>
      <c r="K9965" s="1">
        <f t="shared" si="620"/>
        <v>-0.83328696553113513</v>
      </c>
      <c r="L9965" t="s">
        <v>31</v>
      </c>
      <c r="M9965" s="2" t="s">
        <v>293</v>
      </c>
      <c r="N9965" s="3" t="str">
        <f t="shared" si="621"/>
        <v>Jul</v>
      </c>
      <c r="O9965" t="s">
        <v>56</v>
      </c>
      <c r="P9965" t="s">
        <v>22</v>
      </c>
      <c r="Q9965" t="str">
        <f t="shared" si="622"/>
        <v>Adult</v>
      </c>
      <c r="R9965" t="str">
        <f t="shared" si="623"/>
        <v>Loss</v>
      </c>
    </row>
    <row r="9966" spans="1:18">
      <c r="A9966">
        <v>8717</v>
      </c>
      <c r="B9966" t="s">
        <v>15</v>
      </c>
      <c r="C9966">
        <v>33</v>
      </c>
      <c r="D9966" t="s">
        <v>16</v>
      </c>
      <c r="E9966" t="s">
        <v>30</v>
      </c>
      <c r="F9966" t="s">
        <v>49</v>
      </c>
      <c r="G9966">
        <v>154.1</v>
      </c>
      <c r="H9966">
        <v>101.91</v>
      </c>
      <c r="I9966">
        <v>173.64</v>
      </c>
      <c r="J9966">
        <v>71.73</v>
      </c>
      <c r="K9966" s="1">
        <f t="shared" si="620"/>
        <v>0.70385634383279372</v>
      </c>
      <c r="L9966" t="s">
        <v>19</v>
      </c>
      <c r="M9966" s="2" t="s">
        <v>362</v>
      </c>
      <c r="N9966" s="3" t="str">
        <f t="shared" si="621"/>
        <v>Jun</v>
      </c>
      <c r="O9966" t="s">
        <v>56</v>
      </c>
      <c r="P9966" t="s">
        <v>39</v>
      </c>
      <c r="Q9966" t="str">
        <f t="shared" si="622"/>
        <v>Adult</v>
      </c>
      <c r="R9966" t="str">
        <f t="shared" si="623"/>
        <v>Profit</v>
      </c>
    </row>
    <row r="9967" spans="1:18">
      <c r="A9967">
        <v>5588</v>
      </c>
      <c r="B9967" t="s">
        <v>29</v>
      </c>
      <c r="C9967">
        <v>59</v>
      </c>
      <c r="D9967" t="s">
        <v>24</v>
      </c>
      <c r="E9967" t="s">
        <v>53</v>
      </c>
      <c r="F9967" t="s">
        <v>36</v>
      </c>
      <c r="G9967">
        <v>135.1</v>
      </c>
      <c r="H9967">
        <v>1016.28</v>
      </c>
      <c r="I9967">
        <v>173.02</v>
      </c>
      <c r="J9967">
        <v>-843.26</v>
      </c>
      <c r="K9967" s="1">
        <f t="shared" si="620"/>
        <v>-0.82975164324792383</v>
      </c>
      <c r="L9967" t="s">
        <v>31</v>
      </c>
      <c r="M9967" s="2" t="s">
        <v>38</v>
      </c>
      <c r="N9967" s="3" t="str">
        <f t="shared" si="621"/>
        <v>Sep</v>
      </c>
      <c r="O9967" t="s">
        <v>51</v>
      </c>
      <c r="P9967" t="s">
        <v>39</v>
      </c>
      <c r="Q9967" t="str">
        <f t="shared" si="622"/>
        <v>Senior</v>
      </c>
      <c r="R9967" t="str">
        <f t="shared" si="623"/>
        <v>Loss</v>
      </c>
    </row>
    <row r="9968" spans="1:18">
      <c r="A9968">
        <v>6251</v>
      </c>
      <c r="B9968" t="s">
        <v>47</v>
      </c>
      <c r="C9968">
        <v>58</v>
      </c>
      <c r="D9968" t="s">
        <v>24</v>
      </c>
      <c r="E9968" t="s">
        <v>59</v>
      </c>
      <c r="F9968" t="s">
        <v>42</v>
      </c>
      <c r="G9968">
        <v>151.04</v>
      </c>
      <c r="H9968">
        <v>1585.19</v>
      </c>
      <c r="I9968">
        <v>172.92</v>
      </c>
      <c r="J9968">
        <v>-1412.27</v>
      </c>
      <c r="K9968" s="1">
        <f t="shared" si="620"/>
        <v>-0.89091528460310743</v>
      </c>
      <c r="L9968" t="s">
        <v>26</v>
      </c>
      <c r="M9968" s="2" t="s">
        <v>186</v>
      </c>
      <c r="N9968" s="3" t="str">
        <f t="shared" si="621"/>
        <v>Jun</v>
      </c>
      <c r="O9968" t="s">
        <v>21</v>
      </c>
      <c r="P9968" t="s">
        <v>22</v>
      </c>
      <c r="Q9968" t="str">
        <f t="shared" si="622"/>
        <v>Senior</v>
      </c>
      <c r="R9968" t="str">
        <f t="shared" si="623"/>
        <v>Loss</v>
      </c>
    </row>
    <row r="9969" spans="1:18">
      <c r="A9969">
        <v>5380</v>
      </c>
      <c r="B9969" t="s">
        <v>29</v>
      </c>
      <c r="C9969">
        <v>20</v>
      </c>
      <c r="D9969" t="s">
        <v>24</v>
      </c>
      <c r="E9969" t="s">
        <v>66</v>
      </c>
      <c r="F9969" t="s">
        <v>42</v>
      </c>
      <c r="G9969">
        <v>147.61000000000001</v>
      </c>
      <c r="H9969">
        <v>1810.1</v>
      </c>
      <c r="I9969">
        <v>172.75</v>
      </c>
      <c r="J9969">
        <v>-1637.35</v>
      </c>
      <c r="K9969" s="1">
        <f t="shared" si="620"/>
        <v>-0.90456328379647533</v>
      </c>
      <c r="L9969" t="s">
        <v>37</v>
      </c>
      <c r="M9969" s="2" t="s">
        <v>397</v>
      </c>
      <c r="N9969" s="3" t="str">
        <f t="shared" si="621"/>
        <v>Oct</v>
      </c>
      <c r="O9969" t="s">
        <v>28</v>
      </c>
      <c r="P9969" t="s">
        <v>39</v>
      </c>
      <c r="Q9969" t="str">
        <f t="shared" si="622"/>
        <v>Young</v>
      </c>
      <c r="R9969" t="str">
        <f t="shared" si="623"/>
        <v>Loss</v>
      </c>
    </row>
    <row r="9970" spans="1:18">
      <c r="A9970">
        <v>9381</v>
      </c>
      <c r="B9970" t="s">
        <v>34</v>
      </c>
      <c r="C9970">
        <v>46</v>
      </c>
      <c r="D9970" t="s">
        <v>24</v>
      </c>
      <c r="E9970" t="s">
        <v>17</v>
      </c>
      <c r="F9970" t="s">
        <v>49</v>
      </c>
      <c r="G9970">
        <v>115.67</v>
      </c>
      <c r="H9970">
        <v>986.88</v>
      </c>
      <c r="I9970">
        <v>172.71</v>
      </c>
      <c r="J9970">
        <v>-814.17</v>
      </c>
      <c r="K9970" s="1">
        <f t="shared" si="620"/>
        <v>-0.82499392023346296</v>
      </c>
      <c r="L9970" t="s">
        <v>54</v>
      </c>
      <c r="M9970" s="2" t="s">
        <v>369</v>
      </c>
      <c r="N9970" s="3" t="str">
        <f t="shared" si="621"/>
        <v>Oct</v>
      </c>
      <c r="O9970" t="s">
        <v>33</v>
      </c>
      <c r="P9970" t="s">
        <v>39</v>
      </c>
      <c r="Q9970" t="str">
        <f t="shared" si="622"/>
        <v>Senior</v>
      </c>
      <c r="R9970" t="str">
        <f t="shared" si="623"/>
        <v>Loss</v>
      </c>
    </row>
    <row r="9971" spans="1:18">
      <c r="A9971">
        <v>6953</v>
      </c>
      <c r="B9971" t="s">
        <v>34</v>
      </c>
      <c r="C9971">
        <v>58</v>
      </c>
      <c r="D9971" t="s">
        <v>24</v>
      </c>
      <c r="E9971" t="s">
        <v>59</v>
      </c>
      <c r="F9971" t="s">
        <v>25</v>
      </c>
      <c r="G9971">
        <v>107.66</v>
      </c>
      <c r="H9971">
        <v>365.28</v>
      </c>
      <c r="I9971">
        <v>170.83</v>
      </c>
      <c r="J9971">
        <v>-194.45</v>
      </c>
      <c r="K9971" s="1">
        <f t="shared" si="620"/>
        <v>-0.5323313622426632</v>
      </c>
      <c r="L9971" t="s">
        <v>26</v>
      </c>
      <c r="M9971" s="2" t="s">
        <v>60</v>
      </c>
      <c r="N9971" s="3" t="str">
        <f t="shared" si="621"/>
        <v>Dec</v>
      </c>
      <c r="O9971" t="s">
        <v>33</v>
      </c>
      <c r="P9971" t="s">
        <v>39</v>
      </c>
      <c r="Q9971" t="str">
        <f t="shared" si="622"/>
        <v>Senior</v>
      </c>
      <c r="R9971" t="str">
        <f t="shared" si="623"/>
        <v>Loss</v>
      </c>
    </row>
    <row r="9972" spans="1:18">
      <c r="A9972">
        <v>3916</v>
      </c>
      <c r="B9972" t="s">
        <v>44</v>
      </c>
      <c r="C9972">
        <v>49</v>
      </c>
      <c r="D9972" t="s">
        <v>24</v>
      </c>
      <c r="E9972" t="s">
        <v>66</v>
      </c>
      <c r="F9972" t="s">
        <v>49</v>
      </c>
      <c r="G9972">
        <v>134.9</v>
      </c>
      <c r="H9972">
        <v>1253.75</v>
      </c>
      <c r="I9972">
        <v>170.16</v>
      </c>
      <c r="J9972">
        <v>-1083.5899999999999</v>
      </c>
      <c r="K9972" s="1">
        <f t="shared" si="620"/>
        <v>-0.86427916251246251</v>
      </c>
      <c r="L9972" t="s">
        <v>54</v>
      </c>
      <c r="M9972" s="2" t="s">
        <v>331</v>
      </c>
      <c r="N9972" s="3" t="str">
        <f t="shared" si="621"/>
        <v>Sep</v>
      </c>
      <c r="O9972" t="s">
        <v>21</v>
      </c>
      <c r="P9972" t="s">
        <v>39</v>
      </c>
      <c r="Q9972" t="str">
        <f t="shared" si="622"/>
        <v>Senior</v>
      </c>
      <c r="R9972" t="str">
        <f t="shared" si="623"/>
        <v>Loss</v>
      </c>
    </row>
    <row r="9973" spans="1:18">
      <c r="A9973">
        <v>3264</v>
      </c>
      <c r="B9973" t="s">
        <v>44</v>
      </c>
      <c r="C9973">
        <v>52</v>
      </c>
      <c r="D9973" t="s">
        <v>24</v>
      </c>
      <c r="E9973" t="s">
        <v>57</v>
      </c>
      <c r="F9973" t="s">
        <v>18</v>
      </c>
      <c r="G9973">
        <v>139.5</v>
      </c>
      <c r="H9973">
        <v>1810.96</v>
      </c>
      <c r="I9973">
        <v>170</v>
      </c>
      <c r="J9973">
        <v>-1640.96</v>
      </c>
      <c r="K9973" s="1">
        <f t="shared" si="620"/>
        <v>-0.90612713698811675</v>
      </c>
      <c r="L9973" t="s">
        <v>19</v>
      </c>
      <c r="M9973" s="2" t="s">
        <v>97</v>
      </c>
      <c r="N9973" s="3" t="str">
        <f t="shared" si="621"/>
        <v>Jun</v>
      </c>
      <c r="O9973" t="s">
        <v>51</v>
      </c>
      <c r="P9973" t="s">
        <v>22</v>
      </c>
      <c r="Q9973" t="str">
        <f t="shared" si="622"/>
        <v>Senior</v>
      </c>
      <c r="R9973" t="str">
        <f t="shared" si="623"/>
        <v>Loss</v>
      </c>
    </row>
    <row r="9974" spans="1:18">
      <c r="A9974">
        <v>524</v>
      </c>
      <c r="B9974" t="s">
        <v>15</v>
      </c>
      <c r="C9974">
        <v>49</v>
      </c>
      <c r="D9974" t="s">
        <v>24</v>
      </c>
      <c r="E9974" t="s">
        <v>53</v>
      </c>
      <c r="F9974" t="s">
        <v>42</v>
      </c>
      <c r="G9974">
        <v>112.65</v>
      </c>
      <c r="H9974">
        <v>544.73</v>
      </c>
      <c r="I9974">
        <v>169.55</v>
      </c>
      <c r="J9974">
        <v>-375.18</v>
      </c>
      <c r="K9974" s="1">
        <f t="shared" si="620"/>
        <v>-0.68874488278596735</v>
      </c>
      <c r="L9974" t="s">
        <v>54</v>
      </c>
      <c r="M9974" s="2" t="s">
        <v>143</v>
      </c>
      <c r="N9974" s="3" t="str">
        <f t="shared" si="621"/>
        <v>Apr</v>
      </c>
      <c r="O9974" t="s">
        <v>33</v>
      </c>
      <c r="P9974" t="s">
        <v>39</v>
      </c>
      <c r="Q9974" t="str">
        <f t="shared" si="622"/>
        <v>Senior</v>
      </c>
      <c r="R9974" t="str">
        <f t="shared" si="623"/>
        <v>Loss</v>
      </c>
    </row>
    <row r="9975" spans="1:18">
      <c r="A9975">
        <v>791</v>
      </c>
      <c r="B9975" t="s">
        <v>84</v>
      </c>
      <c r="C9975">
        <v>29</v>
      </c>
      <c r="D9975" t="s">
        <v>16</v>
      </c>
      <c r="E9975" t="s">
        <v>41</v>
      </c>
      <c r="F9975" t="s">
        <v>18</v>
      </c>
      <c r="G9975">
        <v>104.62</v>
      </c>
      <c r="H9975">
        <v>1647.24</v>
      </c>
      <c r="I9975">
        <v>168.38</v>
      </c>
      <c r="J9975">
        <v>-1478.86</v>
      </c>
      <c r="K9975" s="1">
        <f t="shared" si="620"/>
        <v>-0.89778052985600154</v>
      </c>
      <c r="L9975" t="s">
        <v>26</v>
      </c>
      <c r="M9975" s="2" t="s">
        <v>131</v>
      </c>
      <c r="N9975" s="3" t="str">
        <f t="shared" si="621"/>
        <v>May</v>
      </c>
      <c r="O9975" t="s">
        <v>33</v>
      </c>
      <c r="P9975" t="s">
        <v>39</v>
      </c>
      <c r="Q9975" t="str">
        <f t="shared" si="622"/>
        <v>Adult</v>
      </c>
      <c r="R9975" t="str">
        <f t="shared" si="623"/>
        <v>Loss</v>
      </c>
    </row>
    <row r="9976" spans="1:18">
      <c r="A9976">
        <v>8936</v>
      </c>
      <c r="B9976" t="s">
        <v>23</v>
      </c>
      <c r="C9976">
        <v>40</v>
      </c>
      <c r="D9976" t="s">
        <v>16</v>
      </c>
      <c r="E9976" t="s">
        <v>41</v>
      </c>
      <c r="F9976" t="s">
        <v>42</v>
      </c>
      <c r="G9976">
        <v>127.01</v>
      </c>
      <c r="H9976">
        <v>537.30999999999995</v>
      </c>
      <c r="I9976">
        <v>166.63</v>
      </c>
      <c r="J9976">
        <v>-370.68</v>
      </c>
      <c r="K9976" s="1">
        <f t="shared" si="620"/>
        <v>-0.68988107424019662</v>
      </c>
      <c r="L9976" t="s">
        <v>19</v>
      </c>
      <c r="M9976" s="2" t="s">
        <v>67</v>
      </c>
      <c r="N9976" s="3" t="str">
        <f t="shared" si="621"/>
        <v>Oct</v>
      </c>
      <c r="O9976" t="s">
        <v>21</v>
      </c>
      <c r="P9976" t="s">
        <v>22</v>
      </c>
      <c r="Q9976" t="str">
        <f t="shared" si="622"/>
        <v>Adult</v>
      </c>
      <c r="R9976" t="str">
        <f t="shared" si="623"/>
        <v>Loss</v>
      </c>
    </row>
    <row r="9977" spans="1:18">
      <c r="A9977">
        <v>7301</v>
      </c>
      <c r="B9977" t="s">
        <v>84</v>
      </c>
      <c r="C9977">
        <v>53</v>
      </c>
      <c r="D9977" t="s">
        <v>16</v>
      </c>
      <c r="E9977" t="s">
        <v>30</v>
      </c>
      <c r="F9977" t="s">
        <v>18</v>
      </c>
      <c r="G9977">
        <v>136.09</v>
      </c>
      <c r="H9977">
        <v>1028.97</v>
      </c>
      <c r="I9977">
        <v>166.23</v>
      </c>
      <c r="J9977">
        <v>-862.74</v>
      </c>
      <c r="K9977" s="1">
        <f t="shared" si="620"/>
        <v>-0.83845010058602287</v>
      </c>
      <c r="L9977" t="s">
        <v>54</v>
      </c>
      <c r="M9977" s="2" t="s">
        <v>227</v>
      </c>
      <c r="N9977" s="3" t="str">
        <f t="shared" si="621"/>
        <v>Aug</v>
      </c>
      <c r="O9977" t="s">
        <v>21</v>
      </c>
      <c r="P9977" t="s">
        <v>39</v>
      </c>
      <c r="Q9977" t="str">
        <f t="shared" si="622"/>
        <v>Senior</v>
      </c>
      <c r="R9977" t="str">
        <f t="shared" si="623"/>
        <v>Loss</v>
      </c>
    </row>
    <row r="9978" spans="1:18">
      <c r="A9978">
        <v>3524</v>
      </c>
      <c r="B9978" t="s">
        <v>15</v>
      </c>
      <c r="C9978">
        <v>22</v>
      </c>
      <c r="D9978" t="s">
        <v>16</v>
      </c>
      <c r="E9978" t="s">
        <v>66</v>
      </c>
      <c r="F9978" t="s">
        <v>36</v>
      </c>
      <c r="G9978">
        <v>104.88</v>
      </c>
      <c r="H9978">
        <v>1109.1099999999999</v>
      </c>
      <c r="I9978">
        <v>163.63</v>
      </c>
      <c r="J9978">
        <v>-945.48</v>
      </c>
      <c r="K9978" s="1">
        <f t="shared" si="620"/>
        <v>-0.85246729359576612</v>
      </c>
      <c r="L9978" t="s">
        <v>31</v>
      </c>
      <c r="M9978" s="2" t="s">
        <v>266</v>
      </c>
      <c r="N9978" s="3" t="str">
        <f t="shared" si="621"/>
        <v>Sep</v>
      </c>
      <c r="O9978" t="s">
        <v>56</v>
      </c>
      <c r="P9978" t="s">
        <v>22</v>
      </c>
      <c r="Q9978" t="str">
        <f t="shared" si="622"/>
        <v>Young</v>
      </c>
      <c r="R9978" t="str">
        <f t="shared" si="623"/>
        <v>Loss</v>
      </c>
    </row>
    <row r="9979" spans="1:18">
      <c r="A9979">
        <v>4893</v>
      </c>
      <c r="B9979" t="s">
        <v>15</v>
      </c>
      <c r="C9979">
        <v>34</v>
      </c>
      <c r="D9979" t="s">
        <v>16</v>
      </c>
      <c r="E9979" t="s">
        <v>30</v>
      </c>
      <c r="F9979" t="s">
        <v>49</v>
      </c>
      <c r="G9979">
        <v>118.92</v>
      </c>
      <c r="H9979">
        <v>756.47</v>
      </c>
      <c r="I9979">
        <v>159.91999999999999</v>
      </c>
      <c r="J9979">
        <v>-596.54999999999995</v>
      </c>
      <c r="K9979" s="1">
        <f t="shared" si="620"/>
        <v>-0.78859703623408717</v>
      </c>
      <c r="L9979" t="s">
        <v>19</v>
      </c>
      <c r="M9979" s="2" t="s">
        <v>388</v>
      </c>
      <c r="N9979" s="3" t="str">
        <f t="shared" si="621"/>
        <v>Nov</v>
      </c>
      <c r="O9979" t="s">
        <v>51</v>
      </c>
      <c r="P9979" t="s">
        <v>39</v>
      </c>
      <c r="Q9979" t="str">
        <f t="shared" si="622"/>
        <v>Adult</v>
      </c>
      <c r="R9979" t="str">
        <f t="shared" si="623"/>
        <v>Loss</v>
      </c>
    </row>
    <row r="9980" spans="1:18">
      <c r="A9980">
        <v>8497</v>
      </c>
      <c r="B9980" t="s">
        <v>34</v>
      </c>
      <c r="C9980">
        <v>42</v>
      </c>
      <c r="D9980" t="s">
        <v>16</v>
      </c>
      <c r="E9980" t="s">
        <v>41</v>
      </c>
      <c r="F9980" t="s">
        <v>36</v>
      </c>
      <c r="G9980">
        <v>132.66999999999999</v>
      </c>
      <c r="H9980">
        <v>998.6</v>
      </c>
      <c r="I9980">
        <v>156.97999999999999</v>
      </c>
      <c r="J9980">
        <v>-841.62</v>
      </c>
      <c r="K9980" s="1">
        <f t="shared" si="620"/>
        <v>-0.84279991988784297</v>
      </c>
      <c r="L9980" t="s">
        <v>26</v>
      </c>
      <c r="M9980" s="2" t="s">
        <v>181</v>
      </c>
      <c r="N9980" s="3" t="str">
        <f t="shared" si="621"/>
        <v>Aug</v>
      </c>
      <c r="O9980" t="s">
        <v>28</v>
      </c>
      <c r="P9980" t="s">
        <v>22</v>
      </c>
      <c r="Q9980" t="str">
        <f t="shared" si="622"/>
        <v>Senior</v>
      </c>
      <c r="R9980" t="str">
        <f t="shared" si="623"/>
        <v>Loss</v>
      </c>
    </row>
    <row r="9981" spans="1:18">
      <c r="A9981">
        <v>6132</v>
      </c>
      <c r="B9981" t="s">
        <v>44</v>
      </c>
      <c r="C9981">
        <v>55</v>
      </c>
      <c r="D9981" t="s">
        <v>24</v>
      </c>
      <c r="E9981" t="s">
        <v>35</v>
      </c>
      <c r="F9981" t="s">
        <v>36</v>
      </c>
      <c r="G9981">
        <v>114.83</v>
      </c>
      <c r="H9981">
        <v>1828.82</v>
      </c>
      <c r="I9981">
        <v>155.13</v>
      </c>
      <c r="J9981">
        <v>-1673.69</v>
      </c>
      <c r="K9981" s="1">
        <f t="shared" si="620"/>
        <v>-0.91517481217397012</v>
      </c>
      <c r="L9981" t="s">
        <v>31</v>
      </c>
      <c r="M9981" s="2" t="s">
        <v>257</v>
      </c>
      <c r="N9981" s="3" t="str">
        <f t="shared" si="621"/>
        <v>Feb</v>
      </c>
      <c r="O9981" t="s">
        <v>33</v>
      </c>
      <c r="P9981" t="s">
        <v>22</v>
      </c>
      <c r="Q9981" t="str">
        <f t="shared" si="622"/>
        <v>Senior</v>
      </c>
      <c r="R9981" t="str">
        <f t="shared" si="623"/>
        <v>Loss</v>
      </c>
    </row>
    <row r="9982" spans="1:18">
      <c r="A9982">
        <v>1947</v>
      </c>
      <c r="B9982" t="s">
        <v>15</v>
      </c>
      <c r="C9982">
        <v>38</v>
      </c>
      <c r="D9982" t="s">
        <v>16</v>
      </c>
      <c r="E9982" t="s">
        <v>59</v>
      </c>
      <c r="F9982" t="s">
        <v>49</v>
      </c>
      <c r="G9982">
        <v>115.28</v>
      </c>
      <c r="H9982">
        <v>188.51</v>
      </c>
      <c r="I9982">
        <v>154.1</v>
      </c>
      <c r="J9982">
        <v>-34.409999999999997</v>
      </c>
      <c r="K9982" s="1">
        <f t="shared" si="620"/>
        <v>-0.18253673545170016</v>
      </c>
      <c r="L9982" t="s">
        <v>31</v>
      </c>
      <c r="M9982" s="2" t="s">
        <v>139</v>
      </c>
      <c r="N9982" s="3" t="str">
        <f t="shared" si="621"/>
        <v>Jul</v>
      </c>
      <c r="O9982" t="s">
        <v>28</v>
      </c>
      <c r="P9982" t="s">
        <v>39</v>
      </c>
      <c r="Q9982" t="str">
        <f t="shared" si="622"/>
        <v>Adult</v>
      </c>
      <c r="R9982" t="str">
        <f t="shared" si="623"/>
        <v>Loss</v>
      </c>
    </row>
    <row r="9983" spans="1:18">
      <c r="A9983">
        <v>6929</v>
      </c>
      <c r="B9983" t="s">
        <v>44</v>
      </c>
      <c r="C9983">
        <v>18</v>
      </c>
      <c r="D9983" t="s">
        <v>24</v>
      </c>
      <c r="E9983" t="s">
        <v>30</v>
      </c>
      <c r="F9983" t="s">
        <v>42</v>
      </c>
      <c r="G9983">
        <v>130.94999999999999</v>
      </c>
      <c r="H9983">
        <v>601.91999999999996</v>
      </c>
      <c r="I9983">
        <v>153.94999999999999</v>
      </c>
      <c r="J9983">
        <v>-447.97</v>
      </c>
      <c r="K9983" s="1">
        <f t="shared" si="620"/>
        <v>-0.74423511430090383</v>
      </c>
      <c r="L9983" t="s">
        <v>54</v>
      </c>
      <c r="M9983" s="2" t="s">
        <v>102</v>
      </c>
      <c r="N9983" s="3" t="str">
        <f t="shared" si="621"/>
        <v>Nov</v>
      </c>
      <c r="O9983" t="s">
        <v>21</v>
      </c>
      <c r="P9983" t="s">
        <v>22</v>
      </c>
      <c r="Q9983" t="str">
        <f t="shared" si="622"/>
        <v>Young</v>
      </c>
      <c r="R9983" t="str">
        <f t="shared" si="623"/>
        <v>Loss</v>
      </c>
    </row>
    <row r="9984" spans="1:18">
      <c r="A9984">
        <v>6643</v>
      </c>
      <c r="B9984" t="s">
        <v>34</v>
      </c>
      <c r="C9984">
        <v>58</v>
      </c>
      <c r="D9984" t="s">
        <v>24</v>
      </c>
      <c r="E9984" t="s">
        <v>35</v>
      </c>
      <c r="F9984" t="s">
        <v>18</v>
      </c>
      <c r="G9984">
        <v>113.9</v>
      </c>
      <c r="H9984">
        <v>261.42</v>
      </c>
      <c r="I9984">
        <v>153.43</v>
      </c>
      <c r="J9984">
        <v>-107.99</v>
      </c>
      <c r="K9984" s="1">
        <f t="shared" si="620"/>
        <v>-0.41309004666819671</v>
      </c>
      <c r="L9984" t="s">
        <v>26</v>
      </c>
      <c r="M9984" s="2" t="s">
        <v>225</v>
      </c>
      <c r="N9984" s="3" t="str">
        <f t="shared" si="621"/>
        <v>Feb</v>
      </c>
      <c r="O9984" t="s">
        <v>28</v>
      </c>
      <c r="P9984" t="s">
        <v>22</v>
      </c>
      <c r="Q9984" t="str">
        <f t="shared" si="622"/>
        <v>Senior</v>
      </c>
      <c r="R9984" t="str">
        <f t="shared" si="623"/>
        <v>Loss</v>
      </c>
    </row>
    <row r="9985" spans="1:18">
      <c r="A9985">
        <v>9923</v>
      </c>
      <c r="B9985" t="s">
        <v>84</v>
      </c>
      <c r="C9985">
        <v>38</v>
      </c>
      <c r="D9985" t="s">
        <v>16</v>
      </c>
      <c r="E9985" t="s">
        <v>17</v>
      </c>
      <c r="F9985" t="s">
        <v>49</v>
      </c>
      <c r="G9985">
        <v>125.72</v>
      </c>
      <c r="H9985">
        <v>838.74</v>
      </c>
      <c r="I9985">
        <v>149.37</v>
      </c>
      <c r="J9985">
        <v>-689.37</v>
      </c>
      <c r="K9985" s="1">
        <f t="shared" si="620"/>
        <v>-0.8219114385864511</v>
      </c>
      <c r="L9985" t="s">
        <v>31</v>
      </c>
      <c r="M9985" s="2" t="s">
        <v>144</v>
      </c>
      <c r="N9985" s="3" t="str">
        <f t="shared" si="621"/>
        <v>Jun</v>
      </c>
      <c r="O9985" t="s">
        <v>28</v>
      </c>
      <c r="P9985" t="s">
        <v>22</v>
      </c>
      <c r="Q9985" t="str">
        <f t="shared" si="622"/>
        <v>Adult</v>
      </c>
      <c r="R9985" t="str">
        <f t="shared" si="623"/>
        <v>Loss</v>
      </c>
    </row>
    <row r="9986" spans="1:18">
      <c r="A9986">
        <v>4769</v>
      </c>
      <c r="B9986" t="s">
        <v>23</v>
      </c>
      <c r="C9986">
        <v>50</v>
      </c>
      <c r="D9986" t="s">
        <v>16</v>
      </c>
      <c r="E9986" t="s">
        <v>66</v>
      </c>
      <c r="F9986" t="s">
        <v>49</v>
      </c>
      <c r="G9986">
        <v>124.18</v>
      </c>
      <c r="H9986">
        <v>899.76</v>
      </c>
      <c r="I9986">
        <v>148.88999999999999</v>
      </c>
      <c r="J9986">
        <v>-750.87</v>
      </c>
      <c r="K9986" s="1">
        <f t="shared" ref="K9986:K10001" si="624">J9986/H9986</f>
        <v>-0.83452253934382503</v>
      </c>
      <c r="L9986" t="s">
        <v>54</v>
      </c>
      <c r="M9986" s="2" t="s">
        <v>173</v>
      </c>
      <c r="N9986" s="3" t="str">
        <f t="shared" ref="N9986:N10001" si="625">TEXT(M9986,"MMM")</f>
        <v>Jun</v>
      </c>
      <c r="O9986" t="s">
        <v>21</v>
      </c>
      <c r="P9986" t="s">
        <v>22</v>
      </c>
      <c r="Q9986" t="str">
        <f t="shared" si="622"/>
        <v>Senior</v>
      </c>
      <c r="R9986" t="str">
        <f t="shared" ref="R9986:R10001" si="626">IF(J9986&gt;0,"Profit","Loss")</f>
        <v>Loss</v>
      </c>
    </row>
    <row r="9987" spans="1:18">
      <c r="A9987">
        <v>6675</v>
      </c>
      <c r="B9987" t="s">
        <v>29</v>
      </c>
      <c r="C9987">
        <v>29</v>
      </c>
      <c r="D9987" t="s">
        <v>16</v>
      </c>
      <c r="E9987" t="s">
        <v>30</v>
      </c>
      <c r="F9987" t="s">
        <v>36</v>
      </c>
      <c r="G9987">
        <v>129.5</v>
      </c>
      <c r="H9987">
        <v>948</v>
      </c>
      <c r="I9987">
        <v>145.46</v>
      </c>
      <c r="J9987">
        <v>-802.54</v>
      </c>
      <c r="K9987" s="1">
        <f t="shared" si="624"/>
        <v>-0.84656118143459913</v>
      </c>
      <c r="L9987" t="s">
        <v>54</v>
      </c>
      <c r="M9987" s="2" t="s">
        <v>127</v>
      </c>
      <c r="N9987" s="3" t="str">
        <f t="shared" si="625"/>
        <v>Dec</v>
      </c>
      <c r="O9987" t="s">
        <v>33</v>
      </c>
      <c r="P9987" t="s">
        <v>39</v>
      </c>
      <c r="Q9987" t="str">
        <f t="shared" si="622"/>
        <v>Adult</v>
      </c>
      <c r="R9987" t="str">
        <f t="shared" si="626"/>
        <v>Loss</v>
      </c>
    </row>
    <row r="9988" spans="1:18">
      <c r="A9988">
        <v>4401</v>
      </c>
      <c r="B9988" t="s">
        <v>15</v>
      </c>
      <c r="C9988">
        <v>27</v>
      </c>
      <c r="D9988" t="s">
        <v>24</v>
      </c>
      <c r="E9988" t="s">
        <v>53</v>
      </c>
      <c r="F9988" t="s">
        <v>49</v>
      </c>
      <c r="G9988">
        <v>111.2</v>
      </c>
      <c r="H9988">
        <v>250.53</v>
      </c>
      <c r="I9988">
        <v>145.38</v>
      </c>
      <c r="J9988">
        <v>-105.15</v>
      </c>
      <c r="K9988" s="1">
        <f t="shared" si="624"/>
        <v>-0.41971021434558736</v>
      </c>
      <c r="L9988" t="s">
        <v>37</v>
      </c>
      <c r="M9988" s="2" t="s">
        <v>95</v>
      </c>
      <c r="N9988" s="3" t="str">
        <f t="shared" si="625"/>
        <v>Sep</v>
      </c>
      <c r="O9988" t="s">
        <v>21</v>
      </c>
      <c r="P9988" t="s">
        <v>39</v>
      </c>
      <c r="Q9988" t="str">
        <f t="shared" si="622"/>
        <v>Adult</v>
      </c>
      <c r="R9988" t="str">
        <f t="shared" si="626"/>
        <v>Loss</v>
      </c>
    </row>
    <row r="9989" spans="1:18">
      <c r="A9989">
        <v>9428</v>
      </c>
      <c r="B9989" t="s">
        <v>47</v>
      </c>
      <c r="C9989">
        <v>54</v>
      </c>
      <c r="D9989" t="s">
        <v>16</v>
      </c>
      <c r="E9989" t="s">
        <v>35</v>
      </c>
      <c r="F9989" t="s">
        <v>42</v>
      </c>
      <c r="G9989">
        <v>122.28</v>
      </c>
      <c r="H9989">
        <v>745.5</v>
      </c>
      <c r="I9989">
        <v>143.18</v>
      </c>
      <c r="J9989">
        <v>-602.32000000000005</v>
      </c>
      <c r="K9989" s="1">
        <f t="shared" si="624"/>
        <v>-0.80794097920858488</v>
      </c>
      <c r="L9989" t="s">
        <v>31</v>
      </c>
      <c r="M9989" s="2" t="s">
        <v>402</v>
      </c>
      <c r="N9989" s="3" t="str">
        <f t="shared" si="625"/>
        <v>Jan</v>
      </c>
      <c r="O9989" t="s">
        <v>21</v>
      </c>
      <c r="P9989" t="s">
        <v>39</v>
      </c>
      <c r="Q9989" t="str">
        <f t="shared" si="622"/>
        <v>Senior</v>
      </c>
      <c r="R9989" t="str">
        <f t="shared" si="626"/>
        <v>Loss</v>
      </c>
    </row>
    <row r="9990" spans="1:18">
      <c r="A9990">
        <v>2428</v>
      </c>
      <c r="B9990" t="s">
        <v>34</v>
      </c>
      <c r="C9990">
        <v>23</v>
      </c>
      <c r="D9990" t="s">
        <v>24</v>
      </c>
      <c r="E9990" t="s">
        <v>66</v>
      </c>
      <c r="F9990" t="s">
        <v>18</v>
      </c>
      <c r="G9990">
        <v>124.41</v>
      </c>
      <c r="H9990">
        <v>1127.1300000000001</v>
      </c>
      <c r="I9990">
        <v>142.51</v>
      </c>
      <c r="J9990">
        <v>-984.62</v>
      </c>
      <c r="K9990" s="1">
        <f t="shared" si="624"/>
        <v>-0.87356383025915374</v>
      </c>
      <c r="L9990" t="s">
        <v>26</v>
      </c>
      <c r="M9990" s="2" t="s">
        <v>383</v>
      </c>
      <c r="N9990" s="3" t="str">
        <f t="shared" si="625"/>
        <v>Dec</v>
      </c>
      <c r="O9990" t="s">
        <v>21</v>
      </c>
      <c r="P9990" t="s">
        <v>39</v>
      </c>
      <c r="Q9990" t="str">
        <f t="shared" si="622"/>
        <v>Young</v>
      </c>
      <c r="R9990" t="str">
        <f t="shared" si="626"/>
        <v>Loss</v>
      </c>
    </row>
    <row r="9991" spans="1:18">
      <c r="A9991">
        <v>2310</v>
      </c>
      <c r="B9991" t="s">
        <v>84</v>
      </c>
      <c r="C9991">
        <v>31</v>
      </c>
      <c r="D9991" t="s">
        <v>24</v>
      </c>
      <c r="E9991" t="s">
        <v>35</v>
      </c>
      <c r="F9991" t="s">
        <v>18</v>
      </c>
      <c r="G9991">
        <v>100.67</v>
      </c>
      <c r="H9991">
        <v>1210.6600000000001</v>
      </c>
      <c r="I9991">
        <v>142.32</v>
      </c>
      <c r="J9991">
        <v>-1068.3399999999999</v>
      </c>
      <c r="K9991" s="1">
        <f t="shared" si="624"/>
        <v>-0.88244428658748109</v>
      </c>
      <c r="L9991" t="s">
        <v>54</v>
      </c>
      <c r="M9991" s="2" t="s">
        <v>386</v>
      </c>
      <c r="N9991" s="3" t="str">
        <f t="shared" si="625"/>
        <v>Aug</v>
      </c>
      <c r="O9991" t="s">
        <v>56</v>
      </c>
      <c r="P9991" t="s">
        <v>22</v>
      </c>
      <c r="R9991" t="str">
        <f t="shared" si="626"/>
        <v>Loss</v>
      </c>
    </row>
    <row r="9992" spans="1:18">
      <c r="A9992">
        <v>5225</v>
      </c>
      <c r="B9992" t="s">
        <v>92</v>
      </c>
      <c r="C9992">
        <v>34</v>
      </c>
      <c r="D9992" t="s">
        <v>16</v>
      </c>
      <c r="E9992" t="s">
        <v>57</v>
      </c>
      <c r="F9992" t="s">
        <v>18</v>
      </c>
      <c r="G9992">
        <v>113.52</v>
      </c>
      <c r="H9992">
        <v>1525.88</v>
      </c>
      <c r="I9992">
        <v>142.01</v>
      </c>
      <c r="J9992">
        <v>-1383.87</v>
      </c>
      <c r="K9992" s="1">
        <f t="shared" si="624"/>
        <v>-0.90693239311086049</v>
      </c>
      <c r="L9992" t="s">
        <v>37</v>
      </c>
      <c r="M9992" s="2" t="s">
        <v>411</v>
      </c>
      <c r="N9992" s="3" t="str">
        <f t="shared" si="625"/>
        <v>Apr</v>
      </c>
      <c r="O9992" t="s">
        <v>28</v>
      </c>
      <c r="P9992" t="s">
        <v>22</v>
      </c>
      <c r="Q9992" t="str">
        <f t="shared" ref="Q9992:Q10001" si="627">IF(C9992&gt;=18,IF(C9992&lt;=25,"Young",IF(C9992&lt;=40,"Adult",IF(C9992&lt;=60,"Senior",""))),"")</f>
        <v>Adult</v>
      </c>
      <c r="R9992" t="str">
        <f t="shared" si="626"/>
        <v>Loss</v>
      </c>
    </row>
    <row r="9993" spans="1:18">
      <c r="A9993">
        <v>1424</v>
      </c>
      <c r="B9993" t="s">
        <v>40</v>
      </c>
      <c r="C9993">
        <v>45</v>
      </c>
      <c r="D9993" t="s">
        <v>24</v>
      </c>
      <c r="E9993" t="s">
        <v>59</v>
      </c>
      <c r="F9993" t="s">
        <v>18</v>
      </c>
      <c r="G9993">
        <v>123.34</v>
      </c>
      <c r="H9993">
        <v>833.82</v>
      </c>
      <c r="I9993">
        <v>140.29</v>
      </c>
      <c r="J9993">
        <v>-693.53</v>
      </c>
      <c r="K9993" s="1">
        <f t="shared" si="624"/>
        <v>-0.83175025784941581</v>
      </c>
      <c r="L9993" t="s">
        <v>54</v>
      </c>
      <c r="M9993" s="2" t="s">
        <v>110</v>
      </c>
      <c r="N9993" s="3" t="str">
        <f t="shared" si="625"/>
        <v>Nov</v>
      </c>
      <c r="O9993" t="s">
        <v>28</v>
      </c>
      <c r="P9993" t="s">
        <v>39</v>
      </c>
      <c r="Q9993" t="str">
        <f t="shared" si="627"/>
        <v>Senior</v>
      </c>
      <c r="R9993" t="str">
        <f t="shared" si="626"/>
        <v>Loss</v>
      </c>
    </row>
    <row r="9994" spans="1:18">
      <c r="A9994">
        <v>6885</v>
      </c>
      <c r="B9994" t="s">
        <v>34</v>
      </c>
      <c r="C9994">
        <v>42</v>
      </c>
      <c r="D9994" t="s">
        <v>16</v>
      </c>
      <c r="E9994" t="s">
        <v>30</v>
      </c>
      <c r="F9994" t="s">
        <v>25</v>
      </c>
      <c r="G9994">
        <v>125.98</v>
      </c>
      <c r="H9994">
        <v>1338.71</v>
      </c>
      <c r="I9994">
        <v>139.22999999999999</v>
      </c>
      <c r="J9994">
        <v>-1199.48</v>
      </c>
      <c r="K9994" s="1">
        <f t="shared" si="624"/>
        <v>-0.89599689253086923</v>
      </c>
      <c r="L9994" t="s">
        <v>31</v>
      </c>
      <c r="M9994" s="2" t="s">
        <v>267</v>
      </c>
      <c r="N9994" s="3" t="str">
        <f t="shared" si="625"/>
        <v>Apr</v>
      </c>
      <c r="O9994" t="s">
        <v>56</v>
      </c>
      <c r="P9994" t="s">
        <v>39</v>
      </c>
      <c r="Q9994" t="str">
        <f t="shared" si="627"/>
        <v>Senior</v>
      </c>
      <c r="R9994" t="str">
        <f t="shared" si="626"/>
        <v>Loss</v>
      </c>
    </row>
    <row r="9995" spans="1:18">
      <c r="A9995">
        <v>9032</v>
      </c>
      <c r="B9995" t="s">
        <v>44</v>
      </c>
      <c r="C9995">
        <v>40</v>
      </c>
      <c r="D9995" t="s">
        <v>24</v>
      </c>
      <c r="E9995" t="s">
        <v>57</v>
      </c>
      <c r="F9995" t="s">
        <v>18</v>
      </c>
      <c r="G9995">
        <v>108.42</v>
      </c>
      <c r="H9995">
        <v>433.91</v>
      </c>
      <c r="I9995">
        <v>136.83000000000001</v>
      </c>
      <c r="J9995">
        <v>-297.08</v>
      </c>
      <c r="K9995" s="1">
        <f t="shared" si="624"/>
        <v>-0.68465810882441047</v>
      </c>
      <c r="L9995" t="s">
        <v>26</v>
      </c>
      <c r="M9995" s="2" t="s">
        <v>113</v>
      </c>
      <c r="N9995" s="3" t="str">
        <f t="shared" si="625"/>
        <v>Oct</v>
      </c>
      <c r="O9995" t="s">
        <v>33</v>
      </c>
      <c r="P9995" t="s">
        <v>39</v>
      </c>
      <c r="Q9995" t="str">
        <f t="shared" si="627"/>
        <v>Adult</v>
      </c>
      <c r="R9995" t="str">
        <f t="shared" si="626"/>
        <v>Loss</v>
      </c>
    </row>
    <row r="9996" spans="1:18">
      <c r="A9996">
        <v>623</v>
      </c>
      <c r="B9996" t="s">
        <v>47</v>
      </c>
      <c r="C9996">
        <v>50</v>
      </c>
      <c r="D9996" t="s">
        <v>16</v>
      </c>
      <c r="E9996" t="s">
        <v>66</v>
      </c>
      <c r="F9996" t="s">
        <v>49</v>
      </c>
      <c r="G9996">
        <v>104.97</v>
      </c>
      <c r="H9996">
        <v>1249.8499999999999</v>
      </c>
      <c r="I9996">
        <v>135.22</v>
      </c>
      <c r="J9996">
        <v>-1114.6300000000001</v>
      </c>
      <c r="K9996" s="1">
        <f t="shared" si="624"/>
        <v>-0.89181101732207879</v>
      </c>
      <c r="L9996" t="s">
        <v>31</v>
      </c>
      <c r="M9996" s="2" t="s">
        <v>257</v>
      </c>
      <c r="N9996" s="3" t="str">
        <f t="shared" si="625"/>
        <v>Feb</v>
      </c>
      <c r="O9996" t="s">
        <v>51</v>
      </c>
      <c r="P9996" t="s">
        <v>39</v>
      </c>
      <c r="Q9996" t="str">
        <f t="shared" si="627"/>
        <v>Senior</v>
      </c>
      <c r="R9996" t="str">
        <f t="shared" si="626"/>
        <v>Loss</v>
      </c>
    </row>
    <row r="9997" spans="1:18">
      <c r="A9997">
        <v>3721</v>
      </c>
      <c r="B9997" t="s">
        <v>84</v>
      </c>
      <c r="C9997">
        <v>24</v>
      </c>
      <c r="D9997" t="s">
        <v>24</v>
      </c>
      <c r="E9997" t="s">
        <v>30</v>
      </c>
      <c r="F9997" t="s">
        <v>36</v>
      </c>
      <c r="G9997">
        <v>103.6</v>
      </c>
      <c r="H9997">
        <v>1318.01</v>
      </c>
      <c r="I9997">
        <v>133.33000000000001</v>
      </c>
      <c r="J9997">
        <v>-1184.68</v>
      </c>
      <c r="K9997" s="1">
        <f t="shared" si="624"/>
        <v>-0.8988399177547971</v>
      </c>
      <c r="L9997" t="s">
        <v>31</v>
      </c>
      <c r="M9997" s="2" t="s">
        <v>46</v>
      </c>
      <c r="N9997" s="3" t="str">
        <f t="shared" si="625"/>
        <v>May</v>
      </c>
      <c r="O9997" t="s">
        <v>28</v>
      </c>
      <c r="P9997" t="s">
        <v>39</v>
      </c>
      <c r="Q9997" t="str">
        <f t="shared" si="627"/>
        <v>Young</v>
      </c>
      <c r="R9997" t="str">
        <f t="shared" si="626"/>
        <v>Loss</v>
      </c>
    </row>
    <row r="9998" spans="1:18">
      <c r="A9998">
        <v>3064</v>
      </c>
      <c r="B9998" t="s">
        <v>40</v>
      </c>
      <c r="C9998">
        <v>44</v>
      </c>
      <c r="D9998" t="s">
        <v>24</v>
      </c>
      <c r="E9998" t="s">
        <v>59</v>
      </c>
      <c r="F9998" t="s">
        <v>25</v>
      </c>
      <c r="G9998">
        <v>106.53</v>
      </c>
      <c r="H9998">
        <v>293.49</v>
      </c>
      <c r="I9998">
        <v>131.75</v>
      </c>
      <c r="J9998">
        <v>-161.74</v>
      </c>
      <c r="K9998" s="1">
        <f t="shared" si="624"/>
        <v>-0.55109203039285837</v>
      </c>
      <c r="L9998" t="s">
        <v>37</v>
      </c>
      <c r="M9998" s="2" t="s">
        <v>163</v>
      </c>
      <c r="N9998" s="3" t="str">
        <f t="shared" si="625"/>
        <v>Nov</v>
      </c>
      <c r="O9998" t="s">
        <v>21</v>
      </c>
      <c r="P9998" t="s">
        <v>22</v>
      </c>
      <c r="Q9998" t="str">
        <f t="shared" si="627"/>
        <v>Senior</v>
      </c>
      <c r="R9998" t="str">
        <f t="shared" si="626"/>
        <v>Loss</v>
      </c>
    </row>
    <row r="9999" spans="1:18">
      <c r="A9999">
        <v>7511</v>
      </c>
      <c r="B9999" t="s">
        <v>29</v>
      </c>
      <c r="C9999">
        <v>32</v>
      </c>
      <c r="D9999" t="s">
        <v>24</v>
      </c>
      <c r="E9999" t="s">
        <v>59</v>
      </c>
      <c r="F9999" t="s">
        <v>36</v>
      </c>
      <c r="G9999">
        <v>103.68</v>
      </c>
      <c r="H9999">
        <v>267.58999999999997</v>
      </c>
      <c r="I9999">
        <v>129.15</v>
      </c>
      <c r="J9999">
        <v>-138.44</v>
      </c>
      <c r="K9999" s="1">
        <f t="shared" si="624"/>
        <v>-0.51735864568930079</v>
      </c>
      <c r="L9999" t="s">
        <v>31</v>
      </c>
      <c r="M9999" s="2" t="s">
        <v>369</v>
      </c>
      <c r="N9999" s="3" t="str">
        <f t="shared" si="625"/>
        <v>Oct</v>
      </c>
      <c r="O9999" t="s">
        <v>51</v>
      </c>
      <c r="P9999" t="s">
        <v>22</v>
      </c>
      <c r="Q9999" t="str">
        <f t="shared" si="627"/>
        <v>Adult</v>
      </c>
      <c r="R9999" t="str">
        <f t="shared" si="626"/>
        <v>Loss</v>
      </c>
    </row>
    <row r="10000" spans="1:18">
      <c r="A10000">
        <v>2431</v>
      </c>
      <c r="B10000" t="s">
        <v>15</v>
      </c>
      <c r="C10000">
        <v>20</v>
      </c>
      <c r="D10000" t="s">
        <v>16</v>
      </c>
      <c r="E10000" t="s">
        <v>66</v>
      </c>
      <c r="F10000" t="s">
        <v>18</v>
      </c>
      <c r="G10000">
        <v>114.3</v>
      </c>
      <c r="H10000">
        <v>1901.49</v>
      </c>
      <c r="I10000">
        <v>128.94</v>
      </c>
      <c r="J10000">
        <v>-1772.55</v>
      </c>
      <c r="K10000" s="1">
        <f t="shared" si="624"/>
        <v>-0.93219001940583435</v>
      </c>
      <c r="L10000" t="s">
        <v>26</v>
      </c>
      <c r="M10000" s="2" t="s">
        <v>360</v>
      </c>
      <c r="N10000" s="3" t="str">
        <f t="shared" si="625"/>
        <v>Aug</v>
      </c>
      <c r="O10000" t="s">
        <v>33</v>
      </c>
      <c r="P10000" t="s">
        <v>22</v>
      </c>
      <c r="Q10000" t="str">
        <f t="shared" si="627"/>
        <v>Young</v>
      </c>
      <c r="R10000" t="str">
        <f t="shared" si="626"/>
        <v>Loss</v>
      </c>
    </row>
    <row r="10001" spans="1:18">
      <c r="A10001">
        <v>7753</v>
      </c>
      <c r="B10001" t="s">
        <v>40</v>
      </c>
      <c r="C10001">
        <v>22</v>
      </c>
      <c r="D10001" t="s">
        <v>24</v>
      </c>
      <c r="E10001" t="s">
        <v>30</v>
      </c>
      <c r="F10001" t="s">
        <v>49</v>
      </c>
      <c r="G10001">
        <v>100.63</v>
      </c>
      <c r="H10001">
        <v>1111.18</v>
      </c>
      <c r="I10001">
        <v>117.44</v>
      </c>
      <c r="J10001">
        <v>-993.74</v>
      </c>
      <c r="K10001" s="1">
        <f t="shared" si="624"/>
        <v>-0.89431055274572968</v>
      </c>
      <c r="L10001" t="s">
        <v>26</v>
      </c>
      <c r="M10001" s="2" t="s">
        <v>142</v>
      </c>
      <c r="N10001" s="3" t="str">
        <f t="shared" si="625"/>
        <v>Jun</v>
      </c>
      <c r="O10001" t="s">
        <v>21</v>
      </c>
      <c r="P10001" t="s">
        <v>39</v>
      </c>
      <c r="Q10001" t="str">
        <f t="shared" si="627"/>
        <v>Young</v>
      </c>
      <c r="R10001" t="str">
        <f t="shared" si="626"/>
        <v>Loss</v>
      </c>
    </row>
    <row r="10004" spans="1:18">
      <c r="A10004" t="s">
        <v>418</v>
      </c>
      <c r="B10004">
        <f>COUNT(A2:A10001)</f>
        <v>10000</v>
      </c>
    </row>
    <row r="10005" spans="1:18">
      <c r="A10005" t="s">
        <v>419</v>
      </c>
      <c r="H10005">
        <f ca="1">COUNTBLANK(H:H)</f>
        <v>0</v>
      </c>
      <c r="I10005">
        <f ca="1">COUNTBLANK(I:I)</f>
        <v>0</v>
      </c>
      <c r="J10005">
        <f ca="1">COUNTBLANK(J:J)</f>
        <v>0</v>
      </c>
    </row>
    <row r="10006" spans="1:18">
      <c r="A10006" t="s">
        <v>421</v>
      </c>
    </row>
    <row r="10007" spans="1:18">
      <c r="A10007" t="s">
        <v>422</v>
      </c>
    </row>
    <row r="10008" spans="1:18">
      <c r="A10008" t="s">
        <v>423</v>
      </c>
    </row>
    <row r="10009" spans="1:18">
      <c r="A10009" t="s">
        <v>425</v>
      </c>
      <c r="L10009" s="4">
        <f>COUNTIF(L2:L10001,"Returning Customer")</f>
        <v>1970</v>
      </c>
    </row>
    <row r="10010" spans="1:18">
      <c r="A10010" t="s">
        <v>427</v>
      </c>
    </row>
    <row r="10011" spans="1:18">
      <c r="A10011" t="s">
        <v>428</v>
      </c>
    </row>
    <row r="10012" spans="1:18">
      <c r="A10012" t="s">
        <v>429</v>
      </c>
      <c r="I10012">
        <f>SUM(I2:I10001)</f>
        <v>36891954.890000053</v>
      </c>
    </row>
    <row r="10013" spans="1:18">
      <c r="A10013" t="s">
        <v>430</v>
      </c>
      <c r="J10013">
        <f>AVERAGE(J2:J10001)</f>
        <v>2666.0418270000205</v>
      </c>
    </row>
    <row r="10014" spans="1:18">
      <c r="A10014" t="s">
        <v>431</v>
      </c>
      <c r="G10014">
        <f>MAX(G2:G10001)</f>
        <v>4999.9799999999996</v>
      </c>
    </row>
    <row r="10015" spans="1:18">
      <c r="A10015" t="s">
        <v>432</v>
      </c>
      <c r="H10015">
        <f>MIN(H2:H10001)</f>
        <v>50.08</v>
      </c>
    </row>
    <row r="10016" spans="1:18">
      <c r="A10016" t="s">
        <v>433</v>
      </c>
      <c r="P10016">
        <f>COUNTIF(P2:P10001,"Yes")</f>
        <v>4966</v>
      </c>
    </row>
    <row r="10017" spans="1:12">
      <c r="A10017" t="s">
        <v>434</v>
      </c>
      <c r="H10017">
        <f>SUMIF(F:F, "Electronics", H:H)</f>
        <v>2011875.8499999982</v>
      </c>
    </row>
    <row r="10018" spans="1:12">
      <c r="A10018" t="s">
        <v>435</v>
      </c>
      <c r="K10018" s="1">
        <f>AVERAGE(K2:K10001)</f>
        <v>5.8781136830525602</v>
      </c>
    </row>
    <row r="10019" spans="1:12">
      <c r="A10019" t="s">
        <v>436</v>
      </c>
      <c r="K10019" s="1" t="s">
        <v>437</v>
      </c>
      <c r="L10019">
        <f>COUNTIF(L2:L10001, "High Value")</f>
        <v>1998</v>
      </c>
    </row>
    <row r="10020" spans="1:12">
      <c r="K10020" s="1" t="s">
        <v>54</v>
      </c>
      <c r="L10020">
        <f>COUNTIF(L2:L10001, "Medium Value")</f>
        <v>2011</v>
      </c>
    </row>
    <row r="10021" spans="1:12">
      <c r="K10021" s="1" t="s">
        <v>26</v>
      </c>
      <c r="L10021">
        <f>COUNTIF(L2:L10001, "Low Value")</f>
        <v>2008</v>
      </c>
    </row>
    <row r="10022" spans="1:12">
      <c r="K10022" s="1" t="s">
        <v>31</v>
      </c>
      <c r="L10022">
        <f>COUNTIF(L2:L10001, "Returning Customer")</f>
        <v>1970</v>
      </c>
    </row>
    <row r="10023" spans="1:12">
      <c r="K10023" s="1" t="s">
        <v>19</v>
      </c>
      <c r="L10023">
        <f>COUNTIF(L2:L10001, "New Customer")</f>
        <v>2013</v>
      </c>
    </row>
    <row r="10024" spans="1:12">
      <c r="A10024" t="s">
        <v>440</v>
      </c>
    </row>
    <row r="10025" spans="1:12">
      <c r="A10025" t="s">
        <v>441</v>
      </c>
    </row>
    <row r="10026" spans="1:12">
      <c r="A10026" t="s">
        <v>444</v>
      </c>
    </row>
    <row r="10027" spans="1:12">
      <c r="A10027" t="s">
        <v>445</v>
      </c>
    </row>
    <row r="10028" spans="1:12">
      <c r="A10028" t="s">
        <v>447</v>
      </c>
    </row>
    <row r="10029" spans="1:12">
      <c r="A10029" t="s">
        <v>448</v>
      </c>
    </row>
    <row r="10030" spans="1:12">
      <c r="A10030" t="s">
        <v>461</v>
      </c>
    </row>
    <row r="10031" spans="1:12">
      <c r="A10031" t="s">
        <v>462</v>
      </c>
    </row>
    <row r="10033" spans="1:1">
      <c r="A10033" t="s">
        <v>466</v>
      </c>
    </row>
    <row r="10034" spans="1:1">
      <c r="A10034" t="s">
        <v>467</v>
      </c>
    </row>
    <row r="10035" spans="1:1">
      <c r="A10035" t="s">
        <v>468</v>
      </c>
    </row>
    <row r="10036" spans="1:1">
      <c r="A10036" t="s">
        <v>469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71610-703A-471B-A8CB-792A4858B4BB}">
  <dimension ref="C2:Q47"/>
  <sheetViews>
    <sheetView showGridLines="0" showRowColHeaders="0" zoomScale="73" zoomScaleNormal="75" workbookViewId="0">
      <selection activeCell="P46" sqref="P46"/>
    </sheetView>
  </sheetViews>
  <sheetFormatPr defaultRowHeight="14.4"/>
  <cols>
    <col min="1" max="16384" width="8.88671875" style="12"/>
  </cols>
  <sheetData>
    <row r="2" spans="3:17" ht="25.8">
      <c r="L2" s="13" t="s">
        <v>465</v>
      </c>
    </row>
    <row r="3" spans="3:17">
      <c r="C3" s="14" t="s">
        <v>470</v>
      </c>
      <c r="D3" s="14"/>
      <c r="E3" s="14"/>
      <c r="G3" s="14" t="s">
        <v>471</v>
      </c>
      <c r="H3" s="14"/>
      <c r="I3" s="14"/>
      <c r="K3" s="14" t="s">
        <v>472</v>
      </c>
      <c r="L3" s="14"/>
      <c r="M3" s="14"/>
      <c r="O3" s="14" t="s">
        <v>473</v>
      </c>
      <c r="P3" s="14"/>
      <c r="Q3" s="14"/>
    </row>
    <row r="4" spans="3:17">
      <c r="C4" s="14"/>
      <c r="D4" s="14"/>
      <c r="E4" s="14"/>
      <c r="G4" s="14"/>
      <c r="H4" s="14"/>
      <c r="I4" s="14"/>
      <c r="K4" s="14"/>
      <c r="L4" s="14"/>
      <c r="M4" s="14"/>
      <c r="O4" s="14"/>
      <c r="P4" s="14"/>
      <c r="Q4" s="14"/>
    </row>
    <row r="5" spans="3:17">
      <c r="C5" s="14"/>
      <c r="D5" s="14"/>
      <c r="E5" s="14"/>
      <c r="G5" s="14"/>
      <c r="H5" s="14"/>
      <c r="I5" s="14"/>
      <c r="K5" s="14"/>
      <c r="L5" s="14"/>
      <c r="M5" s="14"/>
      <c r="O5" s="14"/>
      <c r="P5" s="14"/>
      <c r="Q5" s="14"/>
    </row>
    <row r="47" spans="15:15">
      <c r="O47" s="12" t="s">
        <v>474</v>
      </c>
    </row>
  </sheetData>
  <mergeCells count="4">
    <mergeCell ref="C3:E5"/>
    <mergeCell ref="G3:I5"/>
    <mergeCell ref="K3:M5"/>
    <mergeCell ref="O3: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 17 TOTAL REV BY MAR_CHA</vt:lpstr>
      <vt:lpstr>QUE 18 TOP 5 CITIES</vt:lpstr>
      <vt:lpstr>QUE 19 AVERAGE ROI BY PRO_CAT</vt:lpstr>
      <vt:lpstr>QUE 20 CUSTO GEN HIGH SEG VAL</vt:lpstr>
      <vt:lpstr>QUE 21 TOTAL CAMP CSOT BY MAR_C</vt:lpstr>
      <vt:lpstr>QUE 22 RES RATE FOR EACH CHANNE</vt:lpstr>
      <vt:lpstr>QUE 23 MONTH WITH HIGHEST REV</vt:lpstr>
      <vt:lpstr>QUE 24 COUNT OF CUS BY CUSSEG</vt:lpstr>
      <vt:lpstr>QUE 29</vt:lpstr>
      <vt:lpstr>Marketing_Data_Advanced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parthraj paija</cp:lastModifiedBy>
  <dcterms:created xsi:type="dcterms:W3CDTF">2026-04-07T15:15:53Z</dcterms:created>
  <dcterms:modified xsi:type="dcterms:W3CDTF">2026-04-10T07:19:04Z</dcterms:modified>
</cp:coreProperties>
</file>